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ichier_baguettes_fourrage_all" sheetId="1" state="visible" r:id="rId2"/>
    <sheet name="Sheet2" sheetId="2" state="visible" r:id="rId3"/>
    <sheet name="type recolte" sheetId="3" state="visible" r:id="rId4"/>
    <sheet name="animaux" sheetId="4" state="visible" r:id="rId5"/>
    <sheet name="Sheet5" sheetId="5" state="visible" r:id="rId6"/>
    <sheet name="Sheet6" sheetId="6" state="visible" r:id="rId7"/>
    <sheet name="Sheet7" sheetId="7" state="visible" r:id="rId8"/>
  </sheets>
  <externalReferences>
    <externalReference r:id="rId9"/>
  </externalReferences>
  <definedNames>
    <definedName function="false" hidden="true" localSheetId="0" name="_xlnm._FilterDatabase" vbProcedure="false">fichier_baguettes_fourrage_all!$A$1:$AK$2497</definedName>
    <definedName function="false" hidden="true" localSheetId="4" name="_xlnm._FilterDatabase" vbProcedure="false">Sheet5!$A$1:$BK$430</definedName>
    <definedName function="false" hidden="true" localSheetId="5" name="_xlnm._FilterDatabase" vbProcedure="false">Sheet6!$A$1:$AK$2430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b val="true"/>
            <sz val="8"/>
            <color rgb="FF000000"/>
            <rFont val="Tahoma"/>
            <family val="2"/>
            <charset val="1"/>
          </rPr>
          <t xml:space="preserve">gin:
</t>
        </r>
        <r>
          <rPr>
            <sz val="8"/>
            <color rgb="FF000000"/>
            <rFont val="Tahoma"/>
            <family val="2"/>
            <charset val="1"/>
          </rPr>
          <t xml:space="preserve">Pour comptabiliser la baguette dans la SFP, mettre un P dans le code du type. 
A l'inverse, pour ne pas comptabiliser la baguette dans la SFP, ne pas mettre de P dans le code du type. Attention à ne pas compter 2 fois les surfaces dérobées.</t>
        </r>
      </text>
    </comment>
    <comment ref="D655" authorId="0">
      <text>
        <r>
          <rPr>
            <sz val="10"/>
            <color rgb="FF000000"/>
            <rFont val="Arial"/>
            <family val="0"/>
            <charset val="1"/>
          </rPr>
          <t xml:space="preserve">piquet:
</t>
        </r>
        <r>
          <rPr>
            <sz val="8"/>
            <color rgb="FF000000"/>
            <rFont val="Tahoma"/>
            <family val="2"/>
            <charset val="1"/>
          </rPr>
          <t xml:space="preserve">pourquoi plus de coupes possibles dans l'année à printemps sec ?</t>
        </r>
      </text>
    </comment>
    <comment ref="D2198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type grandes gram-luzernes</t>
        </r>
      </text>
    </comment>
    <comment ref="D2199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type grandes gram-luzernes</t>
        </r>
      </text>
    </comment>
    <comment ref="D2225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type grandes gram-luzernes</t>
        </r>
      </text>
    </comment>
    <comment ref="D2226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type grandes gram-luzernes</t>
        </r>
      </text>
    </comment>
    <comment ref="D2334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type grandes gram-luzernes</t>
        </r>
      </text>
    </comment>
    <comment ref="D2335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type grandes gram-luzernes</t>
        </r>
      </text>
    </comment>
    <comment ref="D2367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type grandes gram-luzernes</t>
        </r>
      </text>
    </comment>
    <comment ref="D2368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type grandes gram-luzernes</t>
        </r>
      </text>
    </comment>
    <comment ref="D2410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type grandes gram-luzernes</t>
        </r>
      </text>
    </comment>
    <comment ref="D2411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type grandes gram-luzernes</t>
        </r>
      </text>
    </comment>
    <comment ref="D2445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type grandes gram-luzernes</t>
        </r>
      </text>
    </comment>
    <comment ref="D2446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type grandes gram-luzernes</t>
        </r>
      </text>
    </comment>
    <comment ref="E2197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 en s'alignant avec la courbe de pousse de l'h , en décalant le pic de pousse et prologeant sur lété</t>
        </r>
      </text>
    </comment>
    <comment ref="E2198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199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regardant les valeurs de rdt proposer dans la baguette PT25 d'année 2 Mayenne BL</t>
        </r>
      </text>
    </comment>
    <comment ref="E2224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 en s'alignant avec la courbe de pousse de l'h , en décalant le pic de pousse et prologeant sur lété</t>
        </r>
      </text>
    </comment>
    <comment ref="E2333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 en s'alignant avec la courbe de pousse de l'h , en décalant le pic de pousse et prologeant sur lété</t>
        </r>
      </text>
    </comment>
    <comment ref="E2334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335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338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339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366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 en s'alignant avec la courbe de pousse de l'h , en décalant le pic de pousse et prologeant sur lété</t>
        </r>
      </text>
    </comment>
    <comment ref="E2367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368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371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372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409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 en s'alignant avec la courbe de pousse de l'h , en décalant le pic de pousse et prologeant sur lété</t>
        </r>
      </text>
    </comment>
    <comment ref="E2410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411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414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415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444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 en s'alignant avec la courbe de pousse de l'h , en décalant le pic de pousse et prologeant sur lété</t>
        </r>
      </text>
    </comment>
    <comment ref="E2445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446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449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E2450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baguette fait à la main, en considérant la premièr epartie du printemps comme une PT simulée STICS, (dat-fet) puis en réhaussant la courbe de pousse pour maintenir une production en été
</t>
        </r>
      </text>
    </comment>
    <comment ref="H2196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 pour une date de C1 moyenne le 25/4, sur 2040-2069</t>
        </r>
      </text>
    </comment>
    <comment ref="H2223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 pour une date de C1 moyenne le 25/4, sur 2040-2069</t>
        </r>
      </text>
    </comment>
    <comment ref="I2331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 pour une date de C1 moyenne le 25/4, sur 2040-2069</t>
        </r>
      </text>
    </comment>
    <comment ref="I2332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 pour une date de C1 moyenne le 25/4, sur 2040-2069</t>
        </r>
      </text>
    </comment>
    <comment ref="I2407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 pour une date de C1 moyenne le 25/4, sur 2040-2069</t>
        </r>
      </text>
    </comment>
    <comment ref="I2408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 pour une date de C1 moyenne le 25/4, sur 2040-2069</t>
        </r>
      </text>
    </comment>
    <comment ref="J2196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35, date de C2 moyenne le 8/06 </t>
        </r>
      </text>
    </comment>
    <comment ref="J2223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35, date de C2 moyenne le 8/06 </t>
        </r>
      </text>
    </comment>
    <comment ref="J2331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35, date de C2 moyenne le 8/06 </t>
        </r>
      </text>
    </comment>
    <comment ref="J2332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35, date de C2 moyenne le 8/06 </t>
        </r>
      </text>
    </comment>
    <comment ref="J2407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35, date de C2 moyenne le 8/06 </t>
        </r>
      </text>
    </comment>
    <comment ref="J2408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35, date de C2 moyenne le 8/06 </t>
        </r>
      </text>
    </comment>
    <comment ref="K2196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35, date C3 moyenne 18,7
</t>
        </r>
      </text>
    </comment>
    <comment ref="K2223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35, date C3 moyenne 18,7 =&gt; mais ici avec bon été
</t>
        </r>
      </text>
    </comment>
    <comment ref="K2331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35, date C3 moyenne 18,7
</t>
        </r>
      </text>
    </comment>
    <comment ref="K2332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35, date C3 moyenne 18,7
</t>
        </r>
      </text>
    </comment>
    <comment ref="K2407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35, date C3 moyenne 18,7
</t>
        </r>
      </text>
    </comment>
    <comment ref="K2408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climalait sud 35, date C3 moyenne 18,7
</t>
        </r>
      </text>
    </comment>
    <comment ref="L2181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*1,2 car hiver et printemps chauds + effet CO2</t>
        </r>
      </text>
    </comment>
    <comment ref="L2188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*1,2 car hiver et printemps chauds + effet CO2</t>
        </r>
      </text>
    </comment>
    <comment ref="L2195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*1,2 car hiver et printemps chauds + effet CO2</t>
        </r>
      </text>
    </comment>
    <comment ref="M2223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effet bon été</t>
        </r>
      </text>
    </comment>
    <comment ref="M2249" authorId="0">
      <text>
        <r>
          <rPr>
            <sz val="10"/>
            <rFont val="Arial"/>
            <family val="0"/>
            <charset val="1"/>
          </rPr>
  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Modifié le 26/08 pour coller avec le calcul de la version 8 lot
</t>
        </r>
      </text>
    </comment>
    <comment ref="N2201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en fonction des baguettes sorgho pat du sud , ici plus de rendements 
</t>
        </r>
      </text>
    </comment>
    <comment ref="N2202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par rapport au maïs, pour que le sorgho est un intérêt
</t>
        </r>
      </text>
    </comment>
    <comment ref="N2206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30% de pertes comparé à une année moyenne, baguette Mayenne moyenne
</t>
        </r>
      </text>
    </comment>
    <comment ref="N2207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50% de pertes comparé à une année moyenne, baguette Mayenne moyenne
</t>
        </r>
      </text>
    </comment>
    <comment ref="N2208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30% de pertes sur la bagette maïs grain de la mayenne 
</t>
        </r>
      </text>
    </comment>
    <comment ref="N2213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en fonction des baguettes sorgho pat du sud , ici plus de rendements 
</t>
        </r>
      </text>
    </comment>
    <comment ref="N2215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en fonction des baguettes sorgho pat du sud , ici plus de rendements 
</t>
        </r>
      </text>
    </comment>
    <comment ref="N2228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en fonction des baguettes sorgho pat du sud , ici plus de rendements 
</t>
        </r>
      </text>
    </comment>
    <comment ref="N2240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en fonction des baguettes sorgho pat du sud , ici plus de rendements 
</t>
        </r>
      </text>
    </comment>
    <comment ref="N2243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en fonction des baguettes sorgho pat du sud , ici plus de rendements 
</t>
        </r>
      </text>
    </comment>
    <comment ref="N2341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en fonction des baguettes sorgho pat du sud , ici plus de rendements 
</t>
        </r>
      </text>
    </comment>
    <comment ref="N2342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par rapport au maïs, pour que le sorgho est un intérêt
</t>
        </r>
      </text>
    </comment>
    <comment ref="N2347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30% de pertes sur la bagette maïs grain de la mayenne 
</t>
        </r>
      </text>
    </comment>
    <comment ref="N2352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en fonction des baguettes sorgho pat du sud , ici plus de rendements 
</t>
        </r>
      </text>
    </comment>
    <comment ref="N2374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en fonction des baguettes sorgho pat du sud , ici plus de rendements 
</t>
        </r>
      </text>
    </comment>
    <comment ref="N2375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par rapport au maïs, pour que le sorgho est un intérêt
</t>
        </r>
      </text>
    </comment>
    <comment ref="N2380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30% de pertes sur la bagette maïs grain de la mayenne 
</t>
        </r>
      </text>
    </comment>
    <comment ref="N2385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en fonction des baguettes sorgho pat du sud , ici plus de rendements 
</t>
        </r>
      </text>
    </comment>
    <comment ref="N2417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en fonction des baguettes sorgho pat du sud , ici plus de rendements 
</t>
        </r>
      </text>
    </comment>
    <comment ref="N2418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par rapport au maïs, pour que le sorgho est un intérêt
</t>
        </r>
      </text>
    </comment>
    <comment ref="N2423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30% de pertes sur la bagette maïs grain de la mayenne 
</t>
        </r>
      </text>
    </comment>
    <comment ref="N2428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en fonction des baguettes sorgho pat du sud , ici plus de rendements 
</t>
        </r>
      </text>
    </comment>
    <comment ref="N2452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en fonction des baguettes sorgho pat du sud , ici plus de rendements 
</t>
        </r>
      </text>
    </comment>
    <comment ref="N2453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par rapport au maïs, pour que le sorgho est un intérêt
</t>
        </r>
      </text>
    </comment>
    <comment ref="N2458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30% de pertes sur la bagette maïs grain de la mayenne 
</t>
        </r>
      </text>
    </comment>
    <comment ref="N2463" authorId="0">
      <text>
        <r>
          <rPr>
            <sz val="10"/>
            <color rgb="FF000000"/>
            <rFont val="Arial"/>
            <family val="0"/>
            <charset val="1"/>
          </rPr>
          <t xml:space="preserve">Godoc Brendan:
</t>
        </r>
        <r>
          <rPr>
            <sz val="9"/>
            <color rgb="FF000000"/>
            <rFont val="Tahoma"/>
            <family val="2"/>
            <charset val="1"/>
          </rPr>
          <t xml:space="preserve">en fonction des baguettes sorgho pat du sud , ici plus de rendements 
</t>
        </r>
      </text>
    </comment>
    <comment ref="AE1" authorId="0">
      <text>
        <r>
          <rPr>
            <b val="true"/>
            <sz val="8"/>
            <color rgb="FF000000"/>
            <rFont val="Tahoma"/>
            <family val="2"/>
            <charset val="1"/>
          </rPr>
          <t xml:space="preserve">aller en feuille "bdd_liste" rubrique Paille pour des références sur la production de paille selon les rendements des cultures</t>
        </r>
      </text>
    </comment>
    <comment ref="AH632" authorId="0">
      <text>
        <r>
          <rPr>
            <sz val="10"/>
            <color rgb="FF000000"/>
            <rFont val="Arial"/>
            <family val="0"/>
            <charset val="1"/>
          </rPr>
          <t xml:space="preserve">piquet:
</t>
        </r>
        <r>
          <rPr>
            <sz val="8"/>
            <color rgb="FF000000"/>
            <rFont val="Tahoma"/>
            <family val="2"/>
            <charset val="1"/>
          </rPr>
          <t xml:space="preserve">altitude
</t>
        </r>
      </text>
    </comment>
  </commentList>
</comments>
</file>

<file path=xl/sharedStrings.xml><?xml version="1.0" encoding="utf-8"?>
<sst xmlns="http://schemas.openxmlformats.org/spreadsheetml/2006/main" count="106161" uniqueCount="1882">
  <si>
    <t xml:space="preserve">site</t>
  </si>
  <si>
    <t xml:space="preserve">annee</t>
  </si>
  <si>
    <t xml:space="preserve">type</t>
  </si>
  <si>
    <t xml:space="preserve">Abrev_baguette</t>
  </si>
  <si>
    <t xml:space="preserve">P1</t>
  </si>
  <si>
    <t xml:space="preserve">P2</t>
  </si>
  <si>
    <t xml:space="preserve">P3</t>
  </si>
  <si>
    <t xml:space="preserve">P4</t>
  </si>
  <si>
    <t xml:space="preserve">P5</t>
  </si>
  <si>
    <t xml:space="preserve">P6</t>
  </si>
  <si>
    <t xml:space="preserve">P7</t>
  </si>
  <si>
    <t xml:space="preserve">P8</t>
  </si>
  <si>
    <t xml:space="preserve">P9</t>
  </si>
  <si>
    <t xml:space="preserve">P10</t>
  </si>
  <si>
    <t xml:space="preserve">P11</t>
  </si>
  <si>
    <t xml:space="preserve">P12</t>
  </si>
  <si>
    <t xml:space="preserve">P13</t>
  </si>
  <si>
    <t xml:space="preserve">M1</t>
  </si>
  <si>
    <t xml:space="preserve">M2</t>
  </si>
  <si>
    <t xml:space="preserve">M3</t>
  </si>
  <si>
    <t xml:space="preserve">M4</t>
  </si>
  <si>
    <t xml:space="preserve">M5</t>
  </si>
  <si>
    <t xml:space="preserve">M6</t>
  </si>
  <si>
    <t xml:space="preserve">M7</t>
  </si>
  <si>
    <t xml:space="preserve">M8</t>
  </si>
  <si>
    <t xml:space="preserve">M9</t>
  </si>
  <si>
    <t xml:space="preserve">M10</t>
  </si>
  <si>
    <t xml:space="preserve">M11</t>
  </si>
  <si>
    <t xml:space="preserve">M12</t>
  </si>
  <si>
    <t xml:space="preserve">M13</t>
  </si>
  <si>
    <t xml:space="preserve">Rdt_paille</t>
  </si>
  <si>
    <t xml:space="preserve">Designation_baguettes</t>
  </si>
  <si>
    <t xml:space="preserve">RU</t>
  </si>
  <si>
    <t xml:space="preserve">IN</t>
  </si>
  <si>
    <t xml:space="preserve">ITK</t>
  </si>
  <si>
    <t xml:space="preserve">Détail_ITK</t>
  </si>
  <si>
    <t xml:space="preserve">Type_pature</t>
  </si>
  <si>
    <t xml:space="preserve">Albi BV</t>
  </si>
  <si>
    <t xml:space="preserve">PP</t>
  </si>
  <si>
    <t xml:space="preserve">PP1 : productive et très précoce PFP sol sup</t>
  </si>
  <si>
    <t xml:space="preserve">P</t>
  </si>
  <si>
    <t xml:space="preserve">FH</t>
  </si>
  <si>
    <t xml:space="preserve">PP : Productive et très précoce</t>
  </si>
  <si>
    <t xml:space="preserve">SuperficiFL</t>
  </si>
  <si>
    <t xml:space="preserve">N élevé</t>
  </si>
  <si>
    <t xml:space="preserve">P + F + P</t>
  </si>
  <si>
    <t xml:space="preserve">Pâture PP</t>
  </si>
  <si>
    <t xml:space="preserve">PP2 :  peu productive assez tardive P sol sup</t>
  </si>
  <si>
    <t xml:space="preserve">PP : Peu productive et tardive</t>
  </si>
  <si>
    <t xml:space="preserve">PP3 : productive et précoce P sol sup</t>
  </si>
  <si>
    <t xml:space="preserve">PP : Productive et précoce</t>
  </si>
  <si>
    <t xml:space="preserve">PP4 : productive et très précoce PFP sol sup lim P</t>
  </si>
  <si>
    <t xml:space="preserve">PP5 : productive et précoce FP sol sup lim P</t>
  </si>
  <si>
    <t xml:space="preserve">F + P</t>
  </si>
  <si>
    <t xml:space="preserve">PP6 : productive et précoce P sol sup lim P</t>
  </si>
  <si>
    <t xml:space="preserve">PP7 : assez productive et assez précoce P sol sup lim P</t>
  </si>
  <si>
    <t xml:space="preserve">PP : Assez productive et assez tardive</t>
  </si>
  <si>
    <t xml:space="preserve">PP8 : assez productive et assez précoce FP sol sup lim P</t>
  </si>
  <si>
    <t xml:space="preserve">PP9 :  peu productive assez tardive  P sol sup lim P</t>
  </si>
  <si>
    <t xml:space="preserve">PT</t>
  </si>
  <si>
    <t xml:space="preserve">PT1 : Dact/TB FP sol prof</t>
  </si>
  <si>
    <t xml:space="preserve">EH</t>
  </si>
  <si>
    <t xml:space="preserve">PT : Dactyle, Trèfle blanc</t>
  </si>
  <si>
    <t xml:space="preserve">Profond</t>
  </si>
  <si>
    <t xml:space="preserve">E + P</t>
  </si>
  <si>
    <t xml:space="preserve">Pâture gram/leg</t>
  </si>
  <si>
    <t xml:space="preserve">PT2 : Dact/TB P sol sup lim P</t>
  </si>
  <si>
    <t xml:space="preserve">PT : Dactyle, Trèfle Blanc</t>
  </si>
  <si>
    <t xml:space="preserve">PT3 : Dact/TB FFP sol prof</t>
  </si>
  <si>
    <t xml:space="preserve">E + F + P</t>
  </si>
  <si>
    <t xml:space="preserve">PT4 : RGI FFP sol sup</t>
  </si>
  <si>
    <t xml:space="preserve">PT : Ray-Grass Italien</t>
  </si>
  <si>
    <t xml:space="preserve">Pâture monospécifique</t>
  </si>
  <si>
    <t xml:space="preserve">PT5 : Dact/Ftq/TB FFP sol prof lim P</t>
  </si>
  <si>
    <t xml:space="preserve">PT : Dactyle, Fétuque, Trèfle blanc</t>
  </si>
  <si>
    <t xml:space="preserve">PT6 : Dact/Ftq/TB P sol sup lim P</t>
  </si>
  <si>
    <t xml:space="preserve">PT7 : Dact/Ftq/TB PFP sol prof lim P</t>
  </si>
  <si>
    <t xml:space="preserve">PT8 : Luzerne F</t>
  </si>
  <si>
    <t xml:space="preserve">FL</t>
  </si>
  <si>
    <t xml:space="preserve">PT : Luzerne</t>
  </si>
  <si>
    <t xml:space="preserve">FL 3 coupes</t>
  </si>
  <si>
    <t xml:space="preserve">Pâture légumineuse</t>
  </si>
  <si>
    <t xml:space="preserve">PT9 : Dact/Luz FFP sol prof</t>
  </si>
  <si>
    <t xml:space="preserve">PT : Dactyle, Luzerne</t>
  </si>
  <si>
    <t xml:space="preserve">E + FL + P</t>
  </si>
  <si>
    <t xml:space="preserve">PT10 : RGA/TB P sol prof lim P</t>
  </si>
  <si>
    <t xml:space="preserve">PT : Ray-Grass Anglais, Trèfle blanc</t>
  </si>
  <si>
    <t xml:space="preserve">PT11 : RGA/TB/Ftq/Dact P sol prof lim P</t>
  </si>
  <si>
    <t xml:space="preserve">PT : Ray-Grass Anglais, Trèfle blanc, Fétuque, Dactyle</t>
  </si>
  <si>
    <t xml:space="preserve">PT12 : RGA/TB P sol sup lim P</t>
  </si>
  <si>
    <t xml:space="preserve">PT13 : RGA/TB/Ftq/Dact FP sol prof lim P</t>
  </si>
  <si>
    <t xml:space="preserve">PT14 : RGA/TB/Ftq/Dact FFP sol sup lim P</t>
  </si>
  <si>
    <t xml:space="preserve">PT15 : RGA/TB/Ftq/Dact PFP sol sup</t>
  </si>
  <si>
    <t xml:space="preserve">P + F +P</t>
  </si>
  <si>
    <t xml:space="preserve">PT16 : Brome/Luz FFP sol prof lim P</t>
  </si>
  <si>
    <t xml:space="preserve">PT : Brome, Luzerne</t>
  </si>
  <si>
    <t xml:space="preserve">PT17 : RGA/TB/Dact FP sol prof</t>
  </si>
  <si>
    <t xml:space="preserve">PT : Ray-Grass Anglais, Trèfle blanc, Dactyle</t>
  </si>
  <si>
    <t xml:space="preserve">PT18 : RGA/TB/Dact PFP sol prof</t>
  </si>
  <si>
    <t xml:space="preserve">C</t>
  </si>
  <si>
    <t xml:space="preserve">Blé</t>
  </si>
  <si>
    <t xml:space="preserve">RC</t>
  </si>
  <si>
    <t xml:space="preserve">Orge</t>
  </si>
  <si>
    <t xml:space="preserve">Féverole</t>
  </si>
  <si>
    <t xml:space="preserve">RP</t>
  </si>
  <si>
    <t xml:space="preserve">PS</t>
  </si>
  <si>
    <t xml:space="preserve">Sorgho sucrier</t>
  </si>
  <si>
    <t xml:space="preserve">EM</t>
  </si>
  <si>
    <t xml:space="preserve">Pmet</t>
  </si>
  <si>
    <t xml:space="preserve">Méteil</t>
  </si>
  <si>
    <t xml:space="preserve">PM</t>
  </si>
  <si>
    <t xml:space="preserve">Maïs sec</t>
  </si>
  <si>
    <t xml:space="preserve">PD</t>
  </si>
  <si>
    <t xml:space="preserve">Céréales immatures/Dact/TB</t>
  </si>
  <si>
    <t xml:space="preserve">Sorgho/RGA/TB</t>
  </si>
  <si>
    <t xml:space="preserve">Pâture sorgho</t>
  </si>
  <si>
    <t xml:space="preserve">PC</t>
  </si>
  <si>
    <t xml:space="preserve">Maïs irrigué ensilé</t>
  </si>
  <si>
    <t xml:space="preserve">Maïs irrigué grain</t>
  </si>
  <si>
    <t xml:space="preserve">dérobée RGI ensilé Maïs irrigué ensilé </t>
  </si>
  <si>
    <t xml:space="preserve">E + E</t>
  </si>
  <si>
    <t xml:space="preserve">dérobée RGI P Maïs irrigué ensilé </t>
  </si>
  <si>
    <t xml:space="preserve">P + E</t>
  </si>
  <si>
    <t xml:space="preserve">dérobée RGI ensilé Maïs ensilé en sec</t>
  </si>
  <si>
    <t xml:space="preserve">dérobée RGI P Maïs ensilé en sec</t>
  </si>
  <si>
    <t xml:space="preserve">PP1 : productive et très précoce P sol sup</t>
  </si>
  <si>
    <t xml:space="preserve">PP2 : peu productive assez tardive P sol sup</t>
  </si>
  <si>
    <t xml:space="preserve">PP4 : productive et très précoce P sol sup lim P</t>
  </si>
  <si>
    <t xml:space="preserve">PP8 : assez productive et assez précoce P laxiste sol sup lim P</t>
  </si>
  <si>
    <t xml:space="preserve">P laxiste</t>
  </si>
  <si>
    <t xml:space="preserve">PT1 : Dact/TB E+P sol prof</t>
  </si>
  <si>
    <t xml:space="preserve">PT3 : Dact/TB FP sol prof</t>
  </si>
  <si>
    <t xml:space="preserve">PT5 : Dact/Ftq/TB FFF sol prof lim P</t>
  </si>
  <si>
    <t xml:space="preserve">PT14 : RGA/TB/Ftq/Dact FP sol sup lim P</t>
  </si>
  <si>
    <t xml:space="preserve">PT16 : Brome/Luz FP sol prof lim P</t>
  </si>
  <si>
    <t xml:space="preserve">PT18 : RGA/TB/Dact P F P sol prof</t>
  </si>
  <si>
    <t xml:space="preserve">Deux Sèvres BL</t>
  </si>
  <si>
    <t xml:space="preserve">PT1L : RGA/TB pâturage lâche</t>
  </si>
  <si>
    <t xml:space="preserve">RGA/TB</t>
  </si>
  <si>
    <t xml:space="preserve">DPPPP</t>
  </si>
  <si>
    <t xml:space="preserve">Pâturage lâche</t>
  </si>
  <si>
    <t xml:space="preserve">PT1R : RGA/TB pâturage ras</t>
  </si>
  <si>
    <t xml:space="preserve">Pâturage ras</t>
  </si>
  <si>
    <t xml:space="preserve">PT2 : RGA/TB EFF</t>
  </si>
  <si>
    <t xml:space="preserve">EFF</t>
  </si>
  <si>
    <t xml:space="preserve">Pâturage moyen</t>
  </si>
  <si>
    <t xml:space="preserve">PT3 : RGA/TB EFP</t>
  </si>
  <si>
    <t xml:space="preserve">EFP</t>
  </si>
  <si>
    <t xml:space="preserve">PT4 : RGA/TB DPFP</t>
  </si>
  <si>
    <t xml:space="preserve">DPFP</t>
  </si>
  <si>
    <t xml:space="preserve">PT5 : RGA/TB DPPFP</t>
  </si>
  <si>
    <t xml:space="preserve">DPPFP</t>
  </si>
  <si>
    <t xml:space="preserve">PT6 : RGA/TB DPPPP sol sup</t>
  </si>
  <si>
    <t xml:space="preserve">PT7 : RGA/TB EFF sol sup</t>
  </si>
  <si>
    <t xml:space="preserve">PT8 : RGI EFFF</t>
  </si>
  <si>
    <t xml:space="preserve">RGI</t>
  </si>
  <si>
    <t xml:space="preserve">PT9 : RGI EFF sol sup</t>
  </si>
  <si>
    <t xml:space="preserve">PT10 : RGI FPF</t>
  </si>
  <si>
    <t xml:space="preserve">FPF</t>
  </si>
  <si>
    <t xml:space="preserve">PT11 : RGI FFF</t>
  </si>
  <si>
    <t xml:space="preserve">FFF</t>
  </si>
  <si>
    <t xml:space="preserve">PT12L : multiesp pâturage lâche</t>
  </si>
  <si>
    <t xml:space="preserve">Multiespèce (Dacty/Fet/RGA/Tr)</t>
  </si>
  <si>
    <t xml:space="preserve">PT12R : multiesp pâturage ras</t>
  </si>
  <si>
    <t xml:space="preserve">PT13 : multiesp FFF</t>
  </si>
  <si>
    <t xml:space="preserve">PT14 : multiesp EFF</t>
  </si>
  <si>
    <t xml:space="preserve">PT15 : multiesp D F PP</t>
  </si>
  <si>
    <t xml:space="preserve">DFPP</t>
  </si>
  <si>
    <t xml:space="preserve">PT16 : multiesp D P F PP</t>
  </si>
  <si>
    <t xml:space="preserve">DPFPP</t>
  </si>
  <si>
    <t xml:space="preserve">PT17 : multiesp D PP F P</t>
  </si>
  <si>
    <t xml:space="preserve">PT18 : multiesp E PPP</t>
  </si>
  <si>
    <t xml:space="preserve">EPPP</t>
  </si>
  <si>
    <t xml:space="preserve">PT19 = PT12R sol sup</t>
  </si>
  <si>
    <t xml:space="preserve">PT20 = PT18 sol sup</t>
  </si>
  <si>
    <t xml:space="preserve">PT21 = PT15 sol sup</t>
  </si>
  <si>
    <t xml:space="preserve">PT22 : multiesp D FF PP sol sup</t>
  </si>
  <si>
    <t xml:space="preserve">DFFPP</t>
  </si>
  <si>
    <t xml:space="preserve">PT23 = PT17 sol sup</t>
  </si>
  <si>
    <t xml:space="preserve">PT24 : Luzerne E FFF</t>
  </si>
  <si>
    <t xml:space="preserve">EL</t>
  </si>
  <si>
    <t xml:space="preserve">Luzerne</t>
  </si>
  <si>
    <t xml:space="preserve">EFFF</t>
  </si>
  <si>
    <t xml:space="preserve">PT25 : Luzerne E FFF sol sup</t>
  </si>
  <si>
    <t xml:space="preserve">PT26L : Luzerne/Ftq pâturage lâche</t>
  </si>
  <si>
    <t xml:space="preserve">Luzerne/Fétuque</t>
  </si>
  <si>
    <t xml:space="preserve">PT26R : Luzerne/Ftq pâturage ras</t>
  </si>
  <si>
    <t xml:space="preserve">PT27 : Luzerne/Ftq E FFF</t>
  </si>
  <si>
    <t xml:space="preserve">PT28 : Luzerne/Ftq D P F P</t>
  </si>
  <si>
    <t xml:space="preserve">PT29 : Luzerne/Ftq D PP F P</t>
  </si>
  <si>
    <t xml:space="preserve">PP1 : précoce pâturage ras</t>
  </si>
  <si>
    <t xml:space="preserve">Prairie P précoce</t>
  </si>
  <si>
    <t xml:space="preserve">PP2 : précoce D F PP</t>
  </si>
  <si>
    <t xml:space="preserve">PP3 : tardive pâturage ras</t>
  </si>
  <si>
    <t xml:space="preserve">Prairie P tardive</t>
  </si>
  <si>
    <t xml:space="preserve">PP4 : tardive D F PPP</t>
  </si>
  <si>
    <t xml:space="preserve">DFPPP</t>
  </si>
  <si>
    <t xml:space="preserve">PP5 : moyenne EFF</t>
  </si>
  <si>
    <t xml:space="preserve">Prairie P moyenne</t>
  </si>
  <si>
    <t xml:space="preserve">C1 : maïs grain</t>
  </si>
  <si>
    <t xml:space="preserve">Maïs grain</t>
  </si>
  <si>
    <t xml:space="preserve">C2 : Maïs ensilage</t>
  </si>
  <si>
    <t xml:space="preserve">Maïs ensilage</t>
  </si>
  <si>
    <t xml:space="preserve">C3 : blé</t>
  </si>
  <si>
    <t xml:space="preserve">C4 : orge</t>
  </si>
  <si>
    <t xml:space="preserve">C5 : Triticale</t>
  </si>
  <si>
    <t xml:space="preserve">Triticale</t>
  </si>
  <si>
    <t xml:space="preserve">C6 : méteil ensilé</t>
  </si>
  <si>
    <t xml:space="preserve">Méteil ensilé</t>
  </si>
  <si>
    <t xml:space="preserve"> Triticale-Pois-avoine</t>
  </si>
  <si>
    <t xml:space="preserve">C7 : betterave fourragère</t>
  </si>
  <si>
    <t xml:space="preserve">AS</t>
  </si>
  <si>
    <t xml:space="preserve">Betterave fourragère</t>
  </si>
  <si>
    <t xml:space="preserve">D</t>
  </si>
  <si>
    <t xml:space="preserve">D1 : Moha fauché</t>
  </si>
  <si>
    <t xml:space="preserve">Dérobée moha  fauchée</t>
  </si>
  <si>
    <t xml:space="preserve">D2 : Moha pâturé</t>
  </si>
  <si>
    <t xml:space="preserve">Dérobée moha  pâturée</t>
  </si>
  <si>
    <t xml:space="preserve">D3 : Colza fourrager fauché</t>
  </si>
  <si>
    <t xml:space="preserve">Dérobée colza  fauchée </t>
  </si>
  <si>
    <t xml:space="preserve">D4 : Colza fourrager pâturé</t>
  </si>
  <si>
    <t xml:space="preserve">Dérobée colza pâturée</t>
  </si>
  <si>
    <t xml:space="preserve">Pâture colza</t>
  </si>
  <si>
    <t xml:space="preserve">Moyenne</t>
  </si>
  <si>
    <t xml:space="preserve">PT8 : RGI EFF</t>
  </si>
  <si>
    <t xml:space="preserve">Méteil grain</t>
  </si>
  <si>
    <t xml:space="preserve">La Roche sur Yon BV</t>
  </si>
  <si>
    <t xml:space="preserve">C1 : Maïs grain</t>
  </si>
  <si>
    <t xml:space="preserve">Maïs récolté en grain, rendement moyen sur la zone</t>
  </si>
  <si>
    <t xml:space="preserve">Maïs récolté ensilage, rendement moyen sur la zone</t>
  </si>
  <si>
    <t xml:space="preserve">C3 : Blé</t>
  </si>
  <si>
    <t xml:space="preserve">Blé, rendement moyen sur la zone</t>
  </si>
  <si>
    <t xml:space="preserve">C4 : Orge</t>
  </si>
  <si>
    <t xml:space="preserve">Orge, rendement moyen sur la zone</t>
  </si>
  <si>
    <t xml:space="preserve">Triticale, rendement moyen sur la zone</t>
  </si>
  <si>
    <t xml:space="preserve">C6 : Méteil fourrage Triticale-Pois-Avoine</t>
  </si>
  <si>
    <t xml:space="preserve">Méteil, Triticale-Pois-avoine, récolté en fourrage si printemps sec peu productif</t>
  </si>
  <si>
    <t xml:space="preserve">Dérobée moha ( graminée fourragère resistante à la sécheresse) , fauchée</t>
  </si>
  <si>
    <t xml:space="preserve">Dérobée moha ( graminée fourragère resistante à la sécheresse) , pâturée</t>
  </si>
  <si>
    <t xml:space="preserve">Dérobée colza fourrager, fauchée </t>
  </si>
  <si>
    <t xml:space="preserve">Dérobée colza fourrager, pâturée</t>
  </si>
  <si>
    <t xml:space="preserve">PP1 : précoce, P tournant, déprimage</t>
  </si>
  <si>
    <t xml:space="preserve">Prairie permanente précoce, sol intermédiaire entre superficiFL et moyen, amendement organique</t>
  </si>
  <si>
    <t xml:space="preserve">Pâturage tournant ras, déprimage</t>
  </si>
  <si>
    <t xml:space="preserve">PP2 : précoce Déprimage Fauche P tournant </t>
  </si>
  <si>
    <t xml:space="preserve">PP3 : tardive Déprimage puis P tournant </t>
  </si>
  <si>
    <t xml:space="preserve">Prairie permanente tardive, sol intermédiaire entre superficiFL et moyen, amendement organique</t>
  </si>
  <si>
    <t xml:space="preserve">PP4 : tardive Déprimage, Fauche, P tournant </t>
  </si>
  <si>
    <t xml:space="preserve">Prairie permanente tardive, sur son intermédiaire, amendement organique</t>
  </si>
  <si>
    <t xml:space="preserve">PT1 : RGA/TB EPFF</t>
  </si>
  <si>
    <t xml:space="preserve">Prairie temporaire RGA/TB hautement fertilisée, sol moyen</t>
  </si>
  <si>
    <t xml:space="preserve">EPFF</t>
  </si>
  <si>
    <t xml:space="preserve">Pâturage lâche, pas de déprimage</t>
  </si>
  <si>
    <t xml:space="preserve">PT10 : Dactyle  FFFF</t>
  </si>
  <si>
    <t xml:space="preserve">Prairie temporaire Dactylehautement fertilisée, sol superficiFL</t>
  </si>
  <si>
    <t xml:space="preserve">FFFF</t>
  </si>
  <si>
    <t xml:space="preserve">PT11 : Dactyle PFFF</t>
  </si>
  <si>
    <t xml:space="preserve">PFFF</t>
  </si>
  <si>
    <t xml:space="preserve">PT12 : multiesp Déprimage puis P tournant</t>
  </si>
  <si>
    <t xml:space="preserve">Prairie multispécifique (Fétuque, RGA (tardif et semi tardif),Fléole, Trèfle, Lotier), sol moyen, amendement organique</t>
  </si>
  <si>
    <t xml:space="preserve">PT13 : multiesp Déprimage puis Fauches</t>
  </si>
  <si>
    <t xml:space="preserve">DEFFF</t>
  </si>
  <si>
    <t xml:space="preserve">PT14 : multiesp Déprimage puis Ensilage puis P tournant</t>
  </si>
  <si>
    <t xml:space="preserve">E</t>
  </si>
  <si>
    <t xml:space="preserve">DEPPP</t>
  </si>
  <si>
    <t xml:space="preserve">PT15 : multiesp Déprimage puis Foin puis P tournant</t>
  </si>
  <si>
    <t xml:space="preserve">PT16 : : multiesp Déprimage puis P puis F puis P tournant</t>
  </si>
  <si>
    <t xml:space="preserve">PT17 : multiesp Déprimage puis double P puis F puis P tournant</t>
  </si>
  <si>
    <t xml:space="preserve">PT18 : =PT12 en sol sup</t>
  </si>
  <si>
    <t xml:space="preserve">Prairie multispécifique (Fétuque, RGA (tardif et semi tardif),Fléole, Trèfle, Lotier), sol superficiFL, amendement organique</t>
  </si>
  <si>
    <t xml:space="preserve">PT18b = PT14 en sol sup</t>
  </si>
  <si>
    <t xml:space="preserve">PT18c = PT15 en sol sup</t>
  </si>
  <si>
    <t xml:space="preserve">PT18d : multiesp Déprimage puis Ensilage puis Foin puis P P sol sup</t>
  </si>
  <si>
    <t xml:space="preserve">DEFPP</t>
  </si>
  <si>
    <t xml:space="preserve">PT19 : Luzerne EFFF</t>
  </si>
  <si>
    <t xml:space="preserve">Prairie temporaire de luzerne, sol moyen</t>
  </si>
  <si>
    <t xml:space="preserve">Premier ensilage précoce</t>
  </si>
  <si>
    <t xml:space="preserve">PT2 : RGA/TB FPFF</t>
  </si>
  <si>
    <t xml:space="preserve">FPFF</t>
  </si>
  <si>
    <t xml:space="preserve">PT20 : Luzerne EFFF</t>
  </si>
  <si>
    <t xml:space="preserve">Premier ensilage plus tardif</t>
  </si>
  <si>
    <t xml:space="preserve">PT21 : Luzerne DPPPP</t>
  </si>
  <si>
    <t xml:space="preserve">PT22 : TV FFFF</t>
  </si>
  <si>
    <t xml:space="preserve">Prairie temporaire de trèfle violet, sol moyen</t>
  </si>
  <si>
    <t xml:space="preserve">PT23 : TV DPPPP</t>
  </si>
  <si>
    <t xml:space="preserve">PT3 : RGA/TB EEEE</t>
  </si>
  <si>
    <t xml:space="preserve">EEEE</t>
  </si>
  <si>
    <t xml:space="preserve">PT4 : RGA/TB FFFF</t>
  </si>
  <si>
    <t xml:space="preserve">PT5 : RGA/TB PPPP</t>
  </si>
  <si>
    <t xml:space="preserve">PPPP</t>
  </si>
  <si>
    <t xml:space="preserve">PT6 : RGA/TB PPFF</t>
  </si>
  <si>
    <t xml:space="preserve">PPFF</t>
  </si>
  <si>
    <t xml:space="preserve">PT7 : RGA/TB PPPP</t>
  </si>
  <si>
    <t xml:space="preserve">Prairie temporaire RGA/TB hautement fertilisée, sol superficiFL</t>
  </si>
  <si>
    <t xml:space="preserve">Prairie temporaire RGI hautement fertilisée, sol moyen</t>
  </si>
  <si>
    <t xml:space="preserve">PT9 : RGI FPFF</t>
  </si>
  <si>
    <t xml:space="preserve">Méteil, Triticale-Pois-avoine, récolté en grain en année favorable </t>
  </si>
  <si>
    <t xml:space="preserve">PP2 : précoce Déprimage Fauche P tournant</t>
  </si>
  <si>
    <t xml:space="preserve">PP3 : tardive Déprimage puis P tournant</t>
  </si>
  <si>
    <t xml:space="preserve">PP4 : tardive Déprimage, Fauche, P tournant</t>
  </si>
  <si>
    <t xml:space="preserve">PT10 : Dactyle FFFF</t>
  </si>
  <si>
    <t xml:space="preserve">PT11 : Dactyle  PFFF</t>
  </si>
  <si>
    <t xml:space="preserve">PT18d : multiesp Déprimage puis Ensilage puis P P sol sup (idem PT18b?)</t>
  </si>
  <si>
    <t xml:space="preserve">Mayenne_nord BL</t>
  </si>
  <si>
    <t xml:space="preserve">C1 : maïs ensilage</t>
  </si>
  <si>
    <t xml:space="preserve">Ensilage maïs</t>
  </si>
  <si>
    <t xml:space="preserve">C2 : maïs grain</t>
  </si>
  <si>
    <t xml:space="preserve">C5 : méteil récolté en grain</t>
  </si>
  <si>
    <t xml:space="preserve">Méteil récolté en grain</t>
  </si>
  <si>
    <t xml:space="preserve">C6 : méteil fourrage</t>
  </si>
  <si>
    <t xml:space="preserve">Méteil fourrage</t>
  </si>
  <si>
    <t xml:space="preserve">CP</t>
  </si>
  <si>
    <t xml:space="preserve">DP</t>
  </si>
  <si>
    <t xml:space="preserve">D1 : colza fauché</t>
  </si>
  <si>
    <t xml:space="preserve">Dérobée colza fauchée</t>
  </si>
  <si>
    <t xml:space="preserve">D2 : colza pâturé</t>
  </si>
  <si>
    <t xml:space="preserve">PP1 : productive et précoce, déprimée puis P tournant</t>
  </si>
  <si>
    <t xml:space="preserve">Type A</t>
  </si>
  <si>
    <t xml:space="preserve">Pâturage ras, déprimage</t>
  </si>
  <si>
    <t xml:space="preserve">PP2 : productive et précoce, déprimée puis F puis P tournant</t>
  </si>
  <si>
    <t xml:space="preserve">PP3 : peu productive et assez tardive déprimage puis P tournant</t>
  </si>
  <si>
    <t xml:space="preserve">Type C</t>
  </si>
  <si>
    <t xml:space="preserve">PP4 : peu productive et assez tardive D F P P P</t>
  </si>
  <si>
    <t xml:space="preserve">PT1 : Ray-Grass/Trèfle déprimage puis P tournant</t>
  </si>
  <si>
    <t xml:space="preserve">RG/T</t>
  </si>
  <si>
    <t xml:space="preserve">PT10 : Multiesp déprimage puis P tournant</t>
  </si>
  <si>
    <t xml:space="preserve">Multiesp</t>
  </si>
  <si>
    <t xml:space="preserve">PT11 : multiesp déprimage puis fauches</t>
  </si>
  <si>
    <t xml:space="preserve">DFFFF</t>
  </si>
  <si>
    <t xml:space="preserve">PT12 : multiesp Déprimage puis E puis F</t>
  </si>
  <si>
    <t xml:space="preserve">PT13 : multiesp Déprimage puis F puis P tournant</t>
  </si>
  <si>
    <t xml:space="preserve">PT14 : multiesp D P F P P</t>
  </si>
  <si>
    <t xml:space="preserve">PT15 : multiesp D P P F P P</t>
  </si>
  <si>
    <t xml:space="preserve">DPPFPP</t>
  </si>
  <si>
    <t xml:space="preserve">PT16 : multiesp D E PPP</t>
  </si>
  <si>
    <t xml:space="preserve">PT17 : multiesp = PT16 en sol sup</t>
  </si>
  <si>
    <t xml:space="preserve">PT18 = PT13 en sol sup</t>
  </si>
  <si>
    <t xml:space="preserve">PT19 : multiesp D FF PP sol sup</t>
  </si>
  <si>
    <t xml:space="preserve">PT2 : Ray-Grass/Trèfle déprimée puis fauchée</t>
  </si>
  <si>
    <t xml:space="preserve">PT20 : multiesp déprimée ensilée fauchée PP sol sup</t>
  </si>
  <si>
    <t xml:space="preserve">PT21 : luzerne ensilée puis fauchée</t>
  </si>
  <si>
    <t xml:space="preserve">PT22 : luzerne fauchée</t>
  </si>
  <si>
    <t xml:space="preserve">PT23 : Luz/Ftq déprimée puis P tournant</t>
  </si>
  <si>
    <t xml:space="preserve">Luzerne+ Fétuque</t>
  </si>
  <si>
    <t xml:space="preserve">PT24 : Luz/Ftq déprimée puis E puis FFF</t>
  </si>
  <si>
    <t xml:space="preserve">PT25 : Luz/Ftq Déprimée puis FFFF</t>
  </si>
  <si>
    <t xml:space="preserve">PT26 : Luz/Ftq Déprimée puis P puis F puis P</t>
  </si>
  <si>
    <t xml:space="preserve">PT3 : Ray-Grass/Trèfle déprimée, EE et P</t>
  </si>
  <si>
    <t xml:space="preserve">DEEP</t>
  </si>
  <si>
    <t xml:space="preserve">PT4 : Ray-Grass/Trèfle D P E P</t>
  </si>
  <si>
    <t xml:space="preserve">DPEP</t>
  </si>
  <si>
    <t xml:space="preserve">PT5 : Ray-Grass/Trèfle D P F P</t>
  </si>
  <si>
    <t xml:space="preserve">PT6 : : Ray-Grass/Trèfle déprimée P tournant sol sup</t>
  </si>
  <si>
    <t xml:space="preserve">PT7 : RGI ensilé et fauché</t>
  </si>
  <si>
    <t xml:space="preserve">PT8 : RGI F P FF</t>
  </si>
  <si>
    <t xml:space="preserve">PT9 : RGI DFFFF</t>
  </si>
  <si>
    <t xml:space="preserve">Mayenne_sud BL</t>
  </si>
  <si>
    <t xml:space="preserve">PT17 = PT16 en sol sup</t>
  </si>
  <si>
    <t xml:space="preserve">PT27 : multiesp fauches</t>
  </si>
  <si>
    <t xml:space="preserve">Pas de déprimage, éloignée</t>
  </si>
  <si>
    <t xml:space="preserve">PT28 : multiesp déprimée puis P tournant sol sup</t>
  </si>
  <si>
    <t xml:space="preserve">Rougier OL</t>
  </si>
  <si>
    <t xml:space="preserve">Eté humide</t>
  </si>
  <si>
    <t xml:space="preserve">Orge Hiver</t>
  </si>
  <si>
    <t xml:space="preserve">Orge d'hiver</t>
  </si>
  <si>
    <t xml:space="preserve">Orge Printemps</t>
  </si>
  <si>
    <t xml:space="preserve">Orge de printemps</t>
  </si>
  <si>
    <t xml:space="preserve">Par</t>
  </si>
  <si>
    <t xml:space="preserve">Pa11 : parcours brebis à forts besoins fin prtmps</t>
  </si>
  <si>
    <t xml:space="preserve">pFLouse embroussaillée thym et buis/brebis à forts besoins</t>
  </si>
  <si>
    <t xml:space="preserve">fin printemps</t>
  </si>
  <si>
    <t xml:space="preserve">Parcours</t>
  </si>
  <si>
    <t xml:space="preserve">Pa12 : parcours brebis fbles besoins été</t>
  </si>
  <si>
    <t xml:space="preserve">pFLouse embroussaillée thym et buis/brebis à faibles besoins</t>
  </si>
  <si>
    <t xml:space="preserve">été</t>
  </si>
  <si>
    <t xml:space="preserve">Pa13 : parcours brebis fble besoins automne</t>
  </si>
  <si>
    <t xml:space="preserve">automne</t>
  </si>
  <si>
    <t xml:space="preserve">Pa14 : parcours fin prtps et fin automne</t>
  </si>
  <si>
    <t xml:space="preserve">pFLouse embroussaillée thym et buis/brebis à forts besoins au ptps, faibles en hiver</t>
  </si>
  <si>
    <t xml:space="preserve">fin ptps - fin automne/hiver</t>
  </si>
  <si>
    <t xml:space="preserve">Pa15 : parcours prunFLlier brebis à fbl besoins automne</t>
  </si>
  <si>
    <t xml:space="preserve">pFLouses embroussaillées à prunFLllier/ brebis à faibles besoins</t>
  </si>
  <si>
    <t xml:space="preserve">Pa16 : bois brebis entretien automne</t>
  </si>
  <si>
    <t xml:space="preserve">bois clair de chênes blancs/ brebis à l'entretien</t>
  </si>
  <si>
    <t xml:space="preserve">PF</t>
  </si>
  <si>
    <t xml:space="preserve">PF17 : Méteil et sorgho fourrager F + P</t>
  </si>
  <si>
    <t xml:space="preserve">Méteil+sorgho fourrager</t>
  </si>
  <si>
    <t xml:space="preserve">F+P</t>
  </si>
  <si>
    <t xml:space="preserve">Une coupe (ensilage ou enrubannage) début juin, Pâturage fin août puis 2 tours maxi.</t>
  </si>
  <si>
    <t xml:space="preserve">PF18 : maïs ensilage </t>
  </si>
  <si>
    <t xml:space="preserve">Maïs ensilage en sec</t>
  </si>
  <si>
    <t xml:space="preserve">F</t>
  </si>
  <si>
    <t xml:space="preserve">ensilage mi septembre à début octobre</t>
  </si>
  <si>
    <t xml:space="preserve">PF19 : maïs ensilage irrigué</t>
  </si>
  <si>
    <t xml:space="preserve">Maïs ensilage en irrigué</t>
  </si>
  <si>
    <t xml:space="preserve">DPF</t>
  </si>
  <si>
    <t xml:space="preserve">PF20 : RG avant maïs ensilage irrigué</t>
  </si>
  <si>
    <t xml:space="preserve">Ray-Grass avant Maïs ensilage irrigué</t>
  </si>
  <si>
    <t xml:space="preserve">PP10 : productive assez tardive F+P</t>
  </si>
  <si>
    <t xml:space="preserve">PP Productive et assez tardive</t>
  </si>
  <si>
    <t xml:space="preserve">30 cm</t>
  </si>
  <si>
    <t xml:space="preserve">1000 m</t>
  </si>
  <si>
    <t xml:space="preserve">Mise à l’herbe en mars puis 2 à 3 tours de pâture</t>
  </si>
  <si>
    <t xml:space="preserve">PP9 : productive assez tardive P</t>
  </si>
  <si>
    <t xml:space="preserve">PT1 : RGI E+F</t>
  </si>
  <si>
    <t xml:space="preserve">60 cm</t>
  </si>
  <si>
    <t xml:space="preserve">400 m</t>
  </si>
  <si>
    <t xml:space="preserve">E+F</t>
  </si>
  <si>
    <t xml:space="preserve">1° cpe début mai - 2° cpe hypothétique</t>
  </si>
  <si>
    <t xml:space="preserve">PT2 : RGI P</t>
  </si>
  <si>
    <t xml:space="preserve">Très précoce en Février Mars (au moins 3 tours de pature entre février et mai)</t>
  </si>
  <si>
    <t xml:space="preserve">PT3 : RGI P+F</t>
  </si>
  <si>
    <t xml:space="preserve">P+F</t>
  </si>
  <si>
    <t xml:space="preserve">la fauche intervient fin mai début juin</t>
  </si>
  <si>
    <t xml:space="preserve">PT4 : Ftq/Dact/TB E+F+P</t>
  </si>
  <si>
    <t xml:space="preserve">Ftq/Dact/TB</t>
  </si>
  <si>
    <t xml:space="preserve">50 cm</t>
  </si>
  <si>
    <t xml:space="preserve">800 m</t>
  </si>
  <si>
    <t xml:space="preserve">E+F+P</t>
  </si>
  <si>
    <t xml:space="preserve">1° cpe (ensilage, enrubannage ou séchage) fin mai début juin - 2° cpe début  juillet - Pâturage à l'automne</t>
  </si>
  <si>
    <t xml:space="preserve">PT5 : Ftq/Dact/TB F+F+P</t>
  </si>
  <si>
    <t xml:space="preserve">F+F+P</t>
  </si>
  <si>
    <t xml:space="preserve">1° cpe foin tardive début juin - 2° coupe hypothétique mi juillet - P à l'automne</t>
  </si>
  <si>
    <t xml:space="preserve">PT6 : Ftq/Dact/TB P</t>
  </si>
  <si>
    <t xml:space="preserve">Mise à l’herbe en mars puis 3 tours au printemps, Puis pâture à l’automne</t>
  </si>
  <si>
    <t xml:space="preserve">PT7 : Luzerne Fauchée puis P automne</t>
  </si>
  <si>
    <t xml:space="preserve">100 cm</t>
  </si>
  <si>
    <t xml:space="preserve">600 m</t>
  </si>
  <si>
    <t xml:space="preserve">F+F+F+P</t>
  </si>
  <si>
    <t xml:space="preserve">1° cpe fin mai si  précoce sinon mi juin, 2° cpe fin juin début juillet, 3° cpe début août, Possibilité de pâture à l’automne</t>
  </si>
  <si>
    <t xml:space="preserve">PT8 : Luz/Ftq fauchée puis P automne</t>
  </si>
  <si>
    <t xml:space="preserve">PT9 : Luz/Dact fauchée puis P automne</t>
  </si>
  <si>
    <t xml:space="preserve">Luzerne/Dactyle</t>
  </si>
  <si>
    <t xml:space="preserve">Eté sec</t>
  </si>
  <si>
    <t xml:space="preserve">St Amans des Cots BL</t>
  </si>
  <si>
    <t xml:space="preserve">Culture Avoine</t>
  </si>
  <si>
    <t xml:space="preserve">R</t>
  </si>
  <si>
    <t xml:space="preserve">Culture Blé/orge</t>
  </si>
  <si>
    <t xml:space="preserve">Culture blé/triticale</t>
  </si>
  <si>
    <t xml:space="preserve">culture vesce/avoine</t>
  </si>
  <si>
    <t xml:space="preserve">CultureBlé</t>
  </si>
  <si>
    <t xml:space="preserve">dérobée vesce/avoine///Dac/luz F+P</t>
  </si>
  <si>
    <t xml:space="preserve">dérobée vesce/avoine///Dac/luz Pâture</t>
  </si>
  <si>
    <t xml:space="preserve">dérobée vesce/avoine///luz F</t>
  </si>
  <si>
    <t xml:space="preserve">dérobée vesce/avoine///RG/DAC/TV Pâture</t>
  </si>
  <si>
    <t xml:space="preserve">PA luzerne F+F+P</t>
  </si>
  <si>
    <t xml:space="preserve">PA luzerne SolSup :F+F+P</t>
  </si>
  <si>
    <t xml:space="preserve">PP productive F+P</t>
  </si>
  <si>
    <t xml:space="preserve">PP productive P</t>
  </si>
  <si>
    <t xml:space="preserve">PP productive P+F+P</t>
  </si>
  <si>
    <t xml:space="preserve">PP productive SolSup : P+F+P</t>
  </si>
  <si>
    <t xml:space="preserve">PP productive SolSup :F+P</t>
  </si>
  <si>
    <t xml:space="preserve">PP productive SolSup :P</t>
  </si>
  <si>
    <t xml:space="preserve">PP tardive F+P</t>
  </si>
  <si>
    <t xml:space="preserve">PP tardive P</t>
  </si>
  <si>
    <t xml:space="preserve">PP tardive P+F+P</t>
  </si>
  <si>
    <t xml:space="preserve">PP tardive SolSup : F+P</t>
  </si>
  <si>
    <t xml:space="preserve">PP tardive SolSup : P</t>
  </si>
  <si>
    <t xml:space="preserve">PP tardive SolSup :P+F+P</t>
  </si>
  <si>
    <t xml:space="preserve">PT Dac/luz F+F+P</t>
  </si>
  <si>
    <t xml:space="preserve">PT Dac/luz F+P</t>
  </si>
  <si>
    <t xml:space="preserve">PT Dac/luz P</t>
  </si>
  <si>
    <t xml:space="preserve">PT Dac/luz P+F+P</t>
  </si>
  <si>
    <t xml:space="preserve">PT Dac/luz Solsup : F+P</t>
  </si>
  <si>
    <t xml:space="preserve">PT Dac/luz SolSup : P+F+P</t>
  </si>
  <si>
    <t xml:space="preserve">PT Dac/luz solSup P</t>
  </si>
  <si>
    <t xml:space="preserve">PT Dac/luz Sosup : F+F+P</t>
  </si>
  <si>
    <t xml:space="preserve">PT Dac/RGA P</t>
  </si>
  <si>
    <t xml:space="preserve">PT Dac/RGA SolSup : P</t>
  </si>
  <si>
    <t xml:space="preserve">PT Dac/TB F+P</t>
  </si>
  <si>
    <t xml:space="preserve">PT Dac/TB SolSup :F+P</t>
  </si>
  <si>
    <t xml:space="preserve">PT Dac/TB/RGA P</t>
  </si>
  <si>
    <t xml:space="preserve">PT Dac/TB/RGASolSup : P</t>
  </si>
  <si>
    <t xml:space="preserve">PT dac/TV F+P</t>
  </si>
  <si>
    <t xml:space="preserve">PT dac/TV SolSup : F+F+P</t>
  </si>
  <si>
    <t xml:space="preserve">PT Dactyle F+F+P</t>
  </si>
  <si>
    <t xml:space="preserve">PT Dactyle F+P</t>
  </si>
  <si>
    <t xml:space="preserve">PT Dactyle P+F+P</t>
  </si>
  <si>
    <t xml:space="preserve">PT Dactyle SolSup : P+F+P</t>
  </si>
  <si>
    <t xml:space="preserve">PT Dactyle SolSup: F+P</t>
  </si>
  <si>
    <t xml:space="preserve">PT DactyleF+F+F+P</t>
  </si>
  <si>
    <t xml:space="preserve">PT luz/RGI F+F+P</t>
  </si>
  <si>
    <t xml:space="preserve">PT luz/RGI SolSup : F+F+P</t>
  </si>
  <si>
    <t xml:space="preserve">PT mélange suisse F+F+P</t>
  </si>
  <si>
    <t xml:space="preserve">PT mélange suisse P</t>
  </si>
  <si>
    <t xml:space="preserve">PT mélange suisse P+F+F+P</t>
  </si>
  <si>
    <t xml:space="preserve">PT RGH/TB P</t>
  </si>
  <si>
    <t xml:space="preserve">PT RGH/TV F+F+P</t>
  </si>
  <si>
    <t xml:space="preserve">PT RGH/TV F+P</t>
  </si>
  <si>
    <t xml:space="preserve">PT RGH/TV P+F+P</t>
  </si>
  <si>
    <t xml:space="preserve">PT RGH/TV Solsup : P</t>
  </si>
  <si>
    <t xml:space="preserve">PT RGH/TV SolSup :F+F+P</t>
  </si>
  <si>
    <t xml:space="preserve">PT RGH/TV SolSup :F+P</t>
  </si>
  <si>
    <t xml:space="preserve">PT RGH/TV SolSup P+F+P</t>
  </si>
  <si>
    <t xml:space="preserve">dérobée vesce/avoine///Dac/luz R+P</t>
  </si>
  <si>
    <t xml:space="preserve">dérobée vesce/avoine///luz R+F+P</t>
  </si>
  <si>
    <t xml:space="preserve">dérobée vesce/avoine///RG/DAC/TV R+P</t>
  </si>
  <si>
    <t xml:space="preserve">PA luzerne SolSup F+F+P</t>
  </si>
  <si>
    <t xml:space="preserve">PP productive SolSup F+P</t>
  </si>
  <si>
    <t xml:space="preserve">PP productive SolSup P</t>
  </si>
  <si>
    <t xml:space="preserve">PP productive SolSup p+f+p</t>
  </si>
  <si>
    <t xml:space="preserve">PP tardive SolSup F+P</t>
  </si>
  <si>
    <t xml:space="preserve">PP tardive SolSup P</t>
  </si>
  <si>
    <t xml:space="preserve">PP tardive SolSup P+F+P</t>
  </si>
  <si>
    <t xml:space="preserve">PT Dac/luz  F+F+P</t>
  </si>
  <si>
    <t xml:space="preserve">PT Dac/luz  P+F+P</t>
  </si>
  <si>
    <t xml:space="preserve">PT Dac/luz SolSup F+F+P</t>
  </si>
  <si>
    <t xml:space="preserve">PT Dac/luz SolSup F+P</t>
  </si>
  <si>
    <t xml:space="preserve">PT Dac/luz SolSup P</t>
  </si>
  <si>
    <t xml:space="preserve">PT Dac/luz SolSup P+F+P</t>
  </si>
  <si>
    <t xml:space="preserve">PT Dac/RGA SolSup P</t>
  </si>
  <si>
    <t xml:space="preserve">PT Dac/TB SolSup F+P</t>
  </si>
  <si>
    <t xml:space="preserve">PT Dac/TB/RGA SolSup P</t>
  </si>
  <si>
    <t xml:space="preserve">PT dac/TV SolSup  F+P</t>
  </si>
  <si>
    <t xml:space="preserve">PT Dactyle F+F</t>
  </si>
  <si>
    <t xml:space="preserve">PT Dactyle SolSup F+P</t>
  </si>
  <si>
    <t xml:space="preserve">PT Dactyle SolSup P+F+P</t>
  </si>
  <si>
    <t xml:space="preserve">PT luz/RGI SolSup F+F+P</t>
  </si>
  <si>
    <t xml:space="preserve">PT mélange suisse F+F+F+P</t>
  </si>
  <si>
    <t xml:space="preserve">PT RGH/TV SolSup F+P</t>
  </si>
  <si>
    <t xml:space="preserve">PT RGH/TV SolSup P</t>
  </si>
  <si>
    <t xml:space="preserve">PT RGH/TV SolSup P+F+F+P</t>
  </si>
  <si>
    <t xml:space="preserve">St Brieuc BL</t>
  </si>
  <si>
    <t xml:space="preserve">PT1 : RGA/TB Déprimage puis P tournant</t>
  </si>
  <si>
    <t xml:space="preserve">PT2 : RGA/TB Déprimage Ensilage PPP</t>
  </si>
  <si>
    <t xml:space="preserve">PT3 : RGA/TB D P F PP</t>
  </si>
  <si>
    <t xml:space="preserve">PT4 : RGA/TB DPPFP</t>
  </si>
  <si>
    <t xml:space="preserve">PT5 : RGA/TB D F PP</t>
  </si>
  <si>
    <t xml:space="preserve">PT6 : RGA/TB D E PP F</t>
  </si>
  <si>
    <t xml:space="preserve">DEPPF</t>
  </si>
  <si>
    <t xml:space="preserve">PT7 : RGA/TB DPPPP sol sup</t>
  </si>
  <si>
    <t xml:space="preserve">PT8 : RGA/TB D E PPP sol sup</t>
  </si>
  <si>
    <t xml:space="preserve">PT9 : RGA/TB DP F PP sol sup</t>
  </si>
  <si>
    <t xml:space="preserve">PT10 : RGA/TB D PP F P sol sup</t>
  </si>
  <si>
    <t xml:space="preserve">PT11 : RGA/TB D F PP sol sup</t>
  </si>
  <si>
    <t xml:space="preserve">PT12 : RGA/TB D E PP F sol sup</t>
  </si>
  <si>
    <t xml:space="preserve">PT13 : multiesp DPPPP</t>
  </si>
  <si>
    <t xml:space="preserve">Multiespèces (Dact/Fet/RGA/Tr)</t>
  </si>
  <si>
    <t xml:space="preserve">PT14 : multiesp D E PPP</t>
  </si>
  <si>
    <t xml:space="preserve">PT15 : multiesp D P F PP</t>
  </si>
  <si>
    <t xml:space="preserve">PT16 : multiesp D PP F P</t>
  </si>
  <si>
    <t xml:space="preserve">PT17 : multiesp D F PP</t>
  </si>
  <si>
    <t xml:space="preserve">PT18 : multiesp D E PP F</t>
  </si>
  <si>
    <t xml:space="preserve">PT19 = PT13 sol sup</t>
  </si>
  <si>
    <t xml:space="preserve">PT20 = PT14 sol sup</t>
  </si>
  <si>
    <t xml:space="preserve">PT22 = PT16 sol sup</t>
  </si>
  <si>
    <t xml:space="preserve">PT24 = PT18 sol sup</t>
  </si>
  <si>
    <t xml:space="preserve">PT25 : multiesp spécial fauche E F F </t>
  </si>
  <si>
    <t xml:space="preserve">Multiespèces spécial fauche</t>
  </si>
  <si>
    <t xml:space="preserve">PT26 : Luzerne E F F F</t>
  </si>
  <si>
    <t xml:space="preserve">PT27 : Luzerne E F F F sol sup</t>
  </si>
  <si>
    <t xml:space="preserve">PT28 : Luz/Ftq déprimage puis P tournant</t>
  </si>
  <si>
    <t xml:space="preserve">PT29 : Luz/Ftq E F F F</t>
  </si>
  <si>
    <t xml:space="preserve">PT30 : Luz/Ftq DP F PP</t>
  </si>
  <si>
    <t xml:space="preserve">PT31 : Luz/Ftq DPP F P</t>
  </si>
  <si>
    <t xml:space="preserve">PP1 : prairie humide pâturée</t>
  </si>
  <si>
    <t xml:space="preserve">Prairie humide</t>
  </si>
  <si>
    <t xml:space="preserve">PP2 : prairies humide fauchée puis pâturée</t>
  </si>
  <si>
    <t xml:space="preserve">FPPP</t>
  </si>
  <si>
    <t xml:space="preserve">PP3 : prairie humide F P F</t>
  </si>
  <si>
    <t xml:space="preserve">PP4 : prairie non humide déprimée puis P tournant</t>
  </si>
  <si>
    <t xml:space="preserve">Prairie naturFLle non humide (B)</t>
  </si>
  <si>
    <t xml:space="preserve">PP5 : prairie non humide déprimée fauchée puis pâturée</t>
  </si>
  <si>
    <t xml:space="preserve">C1 : ensilage mäis</t>
  </si>
  <si>
    <t xml:space="preserve">C3 : blé/orge</t>
  </si>
  <si>
    <t xml:space="preserve">Blé/orge</t>
  </si>
  <si>
    <t xml:space="preserve">C4 : triticale</t>
  </si>
  <si>
    <t xml:space="preserve">D1 : dérobée colza fauchée</t>
  </si>
  <si>
    <t xml:space="preserve">D2 : dérobée colza pâturée</t>
  </si>
  <si>
    <t xml:space="preserve">D3 : dérobée Moha fauchée</t>
  </si>
  <si>
    <t xml:space="preserve">Dérobée Moha fauchée</t>
  </si>
  <si>
    <t xml:space="preserve">D4 : dérobée Moha pâturée</t>
  </si>
  <si>
    <t xml:space="preserve">Dérobée Moha pâturée</t>
  </si>
  <si>
    <t xml:space="preserve">St Girons BL</t>
  </si>
  <si>
    <t xml:space="preserve">PN</t>
  </si>
  <si>
    <t xml:space="preserve">PN productive : F+P - Nélevé</t>
  </si>
  <si>
    <t xml:space="preserve">PN productive : F+P - Nmoyen</t>
  </si>
  <si>
    <t xml:space="preserve">PN productive : Pâture</t>
  </si>
  <si>
    <t xml:space="preserve">PN productive : P+F+P</t>
  </si>
  <si>
    <t xml:space="preserve">PN tardive: Pâture</t>
  </si>
  <si>
    <t xml:space="preserve">PN tardive: F+P</t>
  </si>
  <si>
    <t xml:space="preserve">PN tardive sol superf : Pâture</t>
  </si>
  <si>
    <t xml:space="preserve">PN tardive sol superf : F+P</t>
  </si>
  <si>
    <t xml:space="preserve">PT RG/TB - Pâture</t>
  </si>
  <si>
    <t xml:space="preserve">PT RG/TB - P+F+P</t>
  </si>
  <si>
    <t xml:space="preserve">PT Dactyle/Fétuque - F+P</t>
  </si>
  <si>
    <t xml:space="preserve">PT Dactyle/Fétuque - P+F+P</t>
  </si>
  <si>
    <t xml:space="preserve">PT Dactyle/Luzerne - F+P</t>
  </si>
  <si>
    <t xml:space="preserve">PT Dactyle/Luzerne - P+F+P</t>
  </si>
  <si>
    <t xml:space="preserve">GR</t>
  </si>
  <si>
    <t xml:space="preserve">Maïs grain, en sec</t>
  </si>
  <si>
    <t xml:space="preserve">Maïs ensilage, îrrigué</t>
  </si>
  <si>
    <t xml:space="preserve">Sorgho grain ensilage, en sec</t>
  </si>
  <si>
    <t xml:space="preserve">Sorgho grain ensilage, irrigué</t>
  </si>
  <si>
    <t xml:space="preserve">Sorgho fouragger, en sec : Pâture</t>
  </si>
  <si>
    <t xml:space="preserve">météils sec</t>
  </si>
  <si>
    <t xml:space="preserve">Blé tendre</t>
  </si>
  <si>
    <t xml:space="preserve">Moy futur : 2044</t>
  </si>
  <si>
    <t xml:space="preserve">Moy futur 30ans 2050</t>
  </si>
  <si>
    <t xml:space="preserve">PN productive : Ensilage + Pature</t>
  </si>
  <si>
    <t xml:space="preserve">PN productive : Foin + Pature</t>
  </si>
  <si>
    <t xml:space="preserve">PN productive : pâture</t>
  </si>
  <si>
    <t xml:space="preserve">PN productive : Dép, fauche, pâture</t>
  </si>
  <si>
    <t xml:space="preserve">PN tardive: Foin + Pâture</t>
  </si>
  <si>
    <t xml:space="preserve">PN tardive sol superf: Pâture</t>
  </si>
  <si>
    <t xml:space="preserve">PN tardive : sol superf, F+P</t>
  </si>
  <si>
    <t xml:space="preserve">PT Ray Grass Italien, F+P</t>
  </si>
  <si>
    <t xml:space="preserve">PT Ray Grass Italien: D+F+P</t>
  </si>
  <si>
    <t xml:space="preserve">PT Luzerne, FFF</t>
  </si>
  <si>
    <t xml:space="preserve">PT Dactyle/fétuque - FP</t>
  </si>
  <si>
    <t xml:space="preserve">PT Dactyle/fétuque - PFP</t>
  </si>
  <si>
    <t xml:space="preserve">PT Graminées/légumineuses- FP</t>
  </si>
  <si>
    <t xml:space="preserve">PT Graminées/légumineuses- PFP</t>
  </si>
  <si>
    <t xml:space="preserve">Maïs ensilage, en sec</t>
  </si>
  <si>
    <t xml:space="preserve">Sorgho fouragger, en sec: P</t>
  </si>
  <si>
    <t xml:space="preserve">AF</t>
  </si>
  <si>
    <t xml:space="preserve">céréales immatures/météils</t>
  </si>
  <si>
    <t xml:space="preserve">Pois d'hiver</t>
  </si>
  <si>
    <t xml:space="preserve">Moy passé : 2001</t>
  </si>
  <si>
    <t xml:space="preserve">PT Dactyle / Fétuque - F+P</t>
  </si>
  <si>
    <t xml:space="preserve">PT Dactyle / Fétuque - P+F+P</t>
  </si>
  <si>
    <t xml:space="preserve">PT Dactyle / Luzerne - F+P</t>
  </si>
  <si>
    <t xml:space="preserve">PT Dactyle / Luzerne - P+F+P</t>
  </si>
  <si>
    <t xml:space="preserve">Maïs ensilage, irrigué</t>
  </si>
  <si>
    <t xml:space="preserve">Sorgho ensilage, en sec</t>
  </si>
  <si>
    <t xml:space="preserve">Sorgho ensilage, irrigué</t>
  </si>
  <si>
    <t xml:space="preserve">Sorgho pâturé</t>
  </si>
  <si>
    <t xml:space="preserve">Villefranches de Rouergue BL</t>
  </si>
  <si>
    <t xml:space="preserve">PT RGH/TV FFP</t>
  </si>
  <si>
    <t xml:space="preserve">PT RGH/TV FP</t>
  </si>
  <si>
    <t xml:space="preserve">PT RGH/TV P</t>
  </si>
  <si>
    <t xml:space="preserve">PT dac/luz FFP</t>
  </si>
  <si>
    <t xml:space="preserve">PT RGH FFP</t>
  </si>
  <si>
    <t xml:space="preserve">PT RGH FP</t>
  </si>
  <si>
    <t xml:space="preserve">PT RGH P</t>
  </si>
  <si>
    <t xml:space="preserve">PT Fq/dac/RGA/TB P</t>
  </si>
  <si>
    <t xml:space="preserve">PT Fq/dac/RGA/TB FP</t>
  </si>
  <si>
    <t xml:space="preserve">PT Fq/dac/RGA/TB PFP</t>
  </si>
  <si>
    <t xml:space="preserve">PT RGI/TB PFP</t>
  </si>
  <si>
    <t xml:space="preserve">PT RGI/TB FP</t>
  </si>
  <si>
    <t xml:space="preserve">mélange Dac/Fq/RGH/TB FP</t>
  </si>
  <si>
    <t xml:space="preserve">PP type B P</t>
  </si>
  <si>
    <t xml:space="preserve">PP type B FP</t>
  </si>
  <si>
    <t xml:space="preserve">PP type B PFP</t>
  </si>
  <si>
    <t xml:space="preserve">PA</t>
  </si>
  <si>
    <t xml:space="preserve">PA luzerne FFP</t>
  </si>
  <si>
    <t xml:space="preserve">PP type B P laxiste</t>
  </si>
  <si>
    <t xml:space="preserve">PT Fq/dac/RGA/TB P laxiste</t>
  </si>
  <si>
    <t xml:space="preserve">PP type B P SolsuperficiFL</t>
  </si>
  <si>
    <t xml:space="preserve">PP type B FP SolsuperficiFL</t>
  </si>
  <si>
    <t xml:space="preserve">PP type B PFP SolsuperficiFL</t>
  </si>
  <si>
    <t xml:space="preserve">PP type B P laxiste SolsuperficiFL</t>
  </si>
  <si>
    <t xml:space="preserve">blé</t>
  </si>
  <si>
    <t xml:space="preserve">blé/orge/tritic</t>
  </si>
  <si>
    <t xml:space="preserve">maïs irrigué</t>
  </si>
  <si>
    <t xml:space="preserve">maïs sec</t>
  </si>
  <si>
    <t xml:space="preserve">dérobée RGI ensilé//maïs irrigué</t>
  </si>
  <si>
    <t xml:space="preserve">dérobée RGI pâturé//maïs pâture</t>
  </si>
  <si>
    <t xml:space="preserve">dérobée céréales immatures //sorgho F+F</t>
  </si>
  <si>
    <t xml:space="preserve">dérobée céréales immatures //sorgho F+Pâture</t>
  </si>
  <si>
    <t xml:space="preserve">PT dac/luz FFFP</t>
  </si>
  <si>
    <t xml:space="preserve">mélange Dac/Fq/RGH/TB FFP</t>
  </si>
  <si>
    <t xml:space="preserve">dérobée RGI pâture//maïs irrigué</t>
  </si>
  <si>
    <t xml:space="preserve">dérobée RGI pâturé//maïs sec</t>
  </si>
  <si>
    <t xml:space="preserve">PT RGI/TB PF</t>
  </si>
  <si>
    <t xml:space="preserve">PA luzerne FFFP</t>
  </si>
  <si>
    <t xml:space="preserve">dérobée RGI pâturé//maïs irrigué</t>
  </si>
  <si>
    <t xml:space="preserve">zone Saint Nectaire BL</t>
  </si>
  <si>
    <t xml:space="preserve">PP1 : alt moy ferti élevée PF</t>
  </si>
  <si>
    <t xml:space="preserve">PP1</t>
  </si>
  <si>
    <t xml:space="preserve">élevée</t>
  </si>
  <si>
    <t xml:space="preserve">PP fauche altitude moyenne sol sain et moyennement fertile</t>
  </si>
  <si>
    <t xml:space="preserve">PP2 : alt moy ferti bonne PF</t>
  </si>
  <si>
    <t xml:space="preserve">PP2</t>
  </si>
  <si>
    <t xml:space="preserve">bonne</t>
  </si>
  <si>
    <t xml:space="preserve">PP fauche altitude moyenne sol sain à frais et fertile</t>
  </si>
  <si>
    <t xml:space="preserve">PP3 : alt moy ferti bonne P</t>
  </si>
  <si>
    <t xml:space="preserve">PP3</t>
  </si>
  <si>
    <t xml:space="preserve">PP pâturée altitude moyenne sol sain à frais et fertile</t>
  </si>
  <si>
    <t xml:space="preserve">PP4 : alt mont ferti élevée FF</t>
  </si>
  <si>
    <t xml:space="preserve">PP4</t>
  </si>
  <si>
    <t xml:space="preserve">Ftard</t>
  </si>
  <si>
    <t xml:space="preserve">PP fauchée montagne sol sain moyennement fertile</t>
  </si>
  <si>
    <t xml:space="preserve">PP5 : alt mont ferti assez élevée FF</t>
  </si>
  <si>
    <t xml:space="preserve">PP5</t>
  </si>
  <si>
    <t xml:space="preserve">assez élevée</t>
  </si>
  <si>
    <t xml:space="preserve">PP6 : alt mont ferti bonne PFF</t>
  </si>
  <si>
    <t xml:space="preserve">PP6</t>
  </si>
  <si>
    <t xml:space="preserve">PP fauchée montagne sol sain à frais fertile</t>
  </si>
  <si>
    <t xml:space="preserve">PP7 : alt mont ferti assez élevée FF</t>
  </si>
  <si>
    <t xml:space="preserve">PP7</t>
  </si>
  <si>
    <t xml:space="preserve">PP fauche montagne sol frais moyennement fertile</t>
  </si>
  <si>
    <t xml:space="preserve">PP8 : alt mont ferti élevée P</t>
  </si>
  <si>
    <t xml:space="preserve">PP8</t>
  </si>
  <si>
    <t xml:space="preserve">PP pâturée montagne sol sec à sain maigre</t>
  </si>
  <si>
    <t xml:space="preserve">PP13 : alt mont ferti élevée sol sup P</t>
  </si>
  <si>
    <t xml:space="preserve">PP13</t>
  </si>
  <si>
    <t xml:space="preserve">PP9 : alt mont ferti assez élevée P</t>
  </si>
  <si>
    <t xml:space="preserve">PP9</t>
  </si>
  <si>
    <t xml:space="preserve">PP pâturée montagne sol sain à frais peu fertile</t>
  </si>
  <si>
    <t xml:space="preserve">PP10 : alt mont ferti élevée P</t>
  </si>
  <si>
    <t xml:space="preserve">PP10</t>
  </si>
  <si>
    <t xml:space="preserve">PP pâturée montagne sol sain à frais moyennement fertile</t>
  </si>
  <si>
    <t xml:space="preserve">PP11 : alt moy ferti élevée P+Ftard</t>
  </si>
  <si>
    <t xml:space="preserve">PP11</t>
  </si>
  <si>
    <t xml:space="preserve">P+Ftard</t>
  </si>
  <si>
    <t xml:space="preserve">PP fauchée altitude moyenne sol sain moyennement fertile</t>
  </si>
  <si>
    <t xml:space="preserve">PP12 : alt moy ferti bonne F précoce + P</t>
  </si>
  <si>
    <t xml:space="preserve">PP12</t>
  </si>
  <si>
    <t xml:space="preserve">FpréP</t>
  </si>
  <si>
    <t xml:space="preserve">PP fauchée altitude moyenne sol sain à frais fertile</t>
  </si>
  <si>
    <t xml:space="preserve">PP14 : alt mont ferti élevée FF précoce</t>
  </si>
  <si>
    <t xml:space="preserve">PP14</t>
  </si>
  <si>
    <t xml:space="preserve">Fprécoce</t>
  </si>
  <si>
    <t xml:space="preserve">PP15 : alt mont ferti assez élevée FF précoce</t>
  </si>
  <si>
    <t xml:space="preserve">PP15</t>
  </si>
  <si>
    <t xml:space="preserve">PP fauchée montagne sol frais moyennement fertile</t>
  </si>
  <si>
    <t xml:space="preserve">PP16 : alt moy ferti assez élevée Prapide</t>
  </si>
  <si>
    <t xml:space="preserve">PP16</t>
  </si>
  <si>
    <t xml:space="preserve">Prapide</t>
  </si>
  <si>
    <t xml:space="preserve">PP17 : alt mont ferti assez élevée P</t>
  </si>
  <si>
    <t xml:space="preserve">PP17</t>
  </si>
  <si>
    <t xml:space="preserve">PP18 : alt moy ferti assez élevée P</t>
  </si>
  <si>
    <t xml:space="preserve">PP18</t>
  </si>
  <si>
    <t xml:space="preserve">PP pâturée altitude moyenne sol sain peu à moyennement fertile</t>
  </si>
  <si>
    <t xml:space="preserve">PP19 : alt moy ferti très élevée P+F</t>
  </si>
  <si>
    <t xml:space="preserve">PP19</t>
  </si>
  <si>
    <t xml:space="preserve">très élevée</t>
  </si>
  <si>
    <t xml:space="preserve">PP pâturée altitude moyenne sol humide très fertile</t>
  </si>
  <si>
    <t xml:space="preserve">PP20 : alt moy ferti très élevée PFFP</t>
  </si>
  <si>
    <t xml:space="preserve">PP20</t>
  </si>
  <si>
    <t xml:space="preserve">PFFP</t>
  </si>
  <si>
    <t xml:space="preserve">PP fauchée altitude moyenne sol sain à frais très fertile</t>
  </si>
  <si>
    <t xml:space="preserve">PP21 : alt moy ferti bonne sol sup P</t>
  </si>
  <si>
    <t xml:space="preserve">PP21</t>
  </si>
  <si>
    <t xml:space="preserve">PP pâturée altitude moyenne sol sec peu fertile</t>
  </si>
  <si>
    <t xml:space="preserve">PP22 : alt mont ferti très élevée PF</t>
  </si>
  <si>
    <t xml:space="preserve">PP22</t>
  </si>
  <si>
    <t xml:space="preserve">PP fauchée montagne sol sain à frais très fertile</t>
  </si>
  <si>
    <t xml:space="preserve">PP23 : alt mont ferti très élevée PF</t>
  </si>
  <si>
    <t xml:space="preserve">PP23</t>
  </si>
  <si>
    <t xml:space="preserve">Printemps sec</t>
  </si>
  <si>
    <t xml:space="preserve">Laguiole BV</t>
  </si>
  <si>
    <t xml:space="preserve">moyenne passée</t>
  </si>
  <si>
    <t xml:space="preserve">1 : PT RGA/TV EFP</t>
  </si>
  <si>
    <t xml:space="preserve">2 : PP prod. et préc. FPP</t>
  </si>
  <si>
    <t xml:space="preserve">FPP</t>
  </si>
  <si>
    <t xml:space="preserve">3 : PP prod. et préc. F+Paoût</t>
  </si>
  <si>
    <t xml:space="preserve">FP été</t>
  </si>
  <si>
    <t xml:space="preserve">4 : PP prod. et préc. F+Psept</t>
  </si>
  <si>
    <t xml:space="preserve">FP deb automne</t>
  </si>
  <si>
    <t xml:space="preserve">5 : PP prod. et préc. Sol sup FP</t>
  </si>
  <si>
    <t xml:space="preserve">FP automne</t>
  </si>
  <si>
    <t xml:space="preserve">6 : PP PFFP</t>
  </si>
  <si>
    <t xml:space="preserve">7 : PP PpFtP</t>
  </si>
  <si>
    <t xml:space="preserve">PFtP</t>
  </si>
  <si>
    <t xml:space="preserve">8 : PP PtFtP</t>
  </si>
  <si>
    <t xml:space="preserve">PtFtP</t>
  </si>
  <si>
    <t xml:space="preserve">9 : PP PpFpPt</t>
  </si>
  <si>
    <t xml:space="preserve">PFPt</t>
  </si>
  <si>
    <t xml:space="preserve">10 : PP prod. et préc. FfinJuin</t>
  </si>
  <si>
    <t xml:space="preserve">FFP</t>
  </si>
  <si>
    <t xml:space="preserve">11 : PP prod et tardive sol sup F</t>
  </si>
  <si>
    <t xml:space="preserve">12 : PP prod. et préc. FFPt</t>
  </si>
  <si>
    <t xml:space="preserve">FpFpP</t>
  </si>
  <si>
    <t xml:space="preserve">13 : PP prod. et préc. FF</t>
  </si>
  <si>
    <t xml:space="preserve">FF</t>
  </si>
  <si>
    <t xml:space="preserve">14 : PP PFPt sol sup</t>
  </si>
  <si>
    <t xml:space="preserve">15 : PP PFPp</t>
  </si>
  <si>
    <t xml:space="preserve">PFPp</t>
  </si>
  <si>
    <t xml:space="preserve">16 : PP PFPtp</t>
  </si>
  <si>
    <t xml:space="preserve">PFPtp</t>
  </si>
  <si>
    <t xml:space="preserve">17 : PP Plent 1100m sol sup</t>
  </si>
  <si>
    <t xml:space="preserve">P lent</t>
  </si>
  <si>
    <t xml:space="preserve">18 : PP Plent 1300m sol sup</t>
  </si>
  <si>
    <t xml:space="preserve">19 : PP Ptournant avr-sept</t>
  </si>
  <si>
    <t xml:space="preserve">Ptournant</t>
  </si>
  <si>
    <t xml:space="preserve">20 : PP Ptournant mai-sept sol sup</t>
  </si>
  <si>
    <t xml:space="preserve">21 : PP Ptournant juin-nov</t>
  </si>
  <si>
    <t xml:space="preserve">Céréales</t>
  </si>
  <si>
    <t xml:space="preserve">Récolte</t>
  </si>
  <si>
    <t xml:space="preserve">moyenne futur 2100</t>
  </si>
  <si>
    <t xml:space="preserve">6 : PP PFP</t>
  </si>
  <si>
    <t xml:space="preserve">1-prec</t>
  </si>
  <si>
    <t xml:space="preserve">2-prec</t>
  </si>
  <si>
    <t xml:space="preserve">3-prec</t>
  </si>
  <si>
    <t xml:space="preserve">4-prec</t>
  </si>
  <si>
    <t xml:space="preserve">5 : PP prod. et préc. Sol sup F+Poct</t>
  </si>
  <si>
    <t xml:space="preserve">5-prec</t>
  </si>
  <si>
    <t xml:space="preserve">10 : PP prod. et préc. FfinJuin-FdébSept-PmiOct</t>
  </si>
  <si>
    <t xml:space="preserve">10-prec</t>
  </si>
  <si>
    <t xml:space="preserve">11 : PP prod et tardive sol sup FfinJuin-FdébSept-PmiOct</t>
  </si>
  <si>
    <t xml:space="preserve">11-prec</t>
  </si>
  <si>
    <t xml:space="preserve">12 : PP prod. et préc. FdébJuin-FdébAout-PmiOct</t>
  </si>
  <si>
    <t xml:space="preserve">12-prec</t>
  </si>
  <si>
    <t xml:space="preserve">13-prec</t>
  </si>
  <si>
    <t xml:space="preserve">31 : Luzerne</t>
  </si>
  <si>
    <t xml:space="preserve">13 : PP prod. et préc. FFF</t>
  </si>
  <si>
    <t xml:space="preserve">32 : Céréales</t>
  </si>
  <si>
    <t xml:space="preserve">Laguiole BL</t>
  </si>
  <si>
    <t xml:space="preserve">1: PP 3C débJuin-juil.-sept</t>
  </si>
  <si>
    <t xml:space="preserve">FFFPPP</t>
  </si>
  <si>
    <t xml:space="preserve">2: PP 3C miMai-juil.-sept</t>
  </si>
  <si>
    <t xml:space="preserve">3: PP 2C+P</t>
  </si>
  <si>
    <t xml:space="preserve">FFPPPP</t>
  </si>
  <si>
    <t xml:space="preserve">4: PP Fp+Pp</t>
  </si>
  <si>
    <t xml:space="preserve">FPPPPP</t>
  </si>
  <si>
    <t xml:space="preserve">5: PP F+Pp</t>
  </si>
  <si>
    <t xml:space="preserve">6: PP F+Pt</t>
  </si>
  <si>
    <t xml:space="preserve">7: PP Ft+Pp</t>
  </si>
  <si>
    <t xml:space="preserve">8: PP P+Fp+P sol sup</t>
  </si>
  <si>
    <t xml:space="preserve">PFPPPP</t>
  </si>
  <si>
    <t xml:space="preserve">9: PP Pt+F+P</t>
  </si>
  <si>
    <t xml:space="preserve">10: PP Pp+Ft+P</t>
  </si>
  <si>
    <t xml:space="preserve">11: PP PFFP</t>
  </si>
  <si>
    <t xml:space="preserve">PFFPPP</t>
  </si>
  <si>
    <t xml:space="preserve">12: estive 1200m P sol sup</t>
  </si>
  <si>
    <t xml:space="preserve">PPPPPP</t>
  </si>
  <si>
    <t xml:space="preserve">13: PP Ptournant avr-oct</t>
  </si>
  <si>
    <t xml:space="preserve">14: PP Ptournant mai-oct</t>
  </si>
  <si>
    <t xml:space="preserve">15: PP Ptournant juin-oct</t>
  </si>
  <si>
    <t xml:space="preserve">16: PP Plent mai-oct</t>
  </si>
  <si>
    <t xml:space="preserve">17: PP Plent avr-oct</t>
  </si>
  <si>
    <t xml:space="preserve">16s: PP Plent mai-oct sol sup</t>
  </si>
  <si>
    <t xml:space="preserve">Bressuire OV</t>
  </si>
  <si>
    <t xml:space="preserve">PT1L</t>
  </si>
  <si>
    <t xml:space="preserve">PT1R</t>
  </si>
  <si>
    <t xml:space="preserve">PT2</t>
  </si>
  <si>
    <t xml:space="preserve">PT3</t>
  </si>
  <si>
    <t xml:space="preserve">PT4</t>
  </si>
  <si>
    <t xml:space="preserve">PT5</t>
  </si>
  <si>
    <t xml:space="preserve">PT6</t>
  </si>
  <si>
    <t xml:space="preserve">PT7</t>
  </si>
  <si>
    <t xml:space="preserve">PT8</t>
  </si>
  <si>
    <t xml:space="preserve">PT9</t>
  </si>
  <si>
    <t xml:space="preserve">PT10L</t>
  </si>
  <si>
    <t xml:space="preserve">PT10R</t>
  </si>
  <si>
    <t xml:space="preserve">PT11</t>
  </si>
  <si>
    <t xml:space="preserve">PT12</t>
  </si>
  <si>
    <t xml:space="preserve">PT13</t>
  </si>
  <si>
    <t xml:space="preserve">PT14</t>
  </si>
  <si>
    <t xml:space="preserve">PT15</t>
  </si>
  <si>
    <t xml:space="preserve">PT16</t>
  </si>
  <si>
    <t xml:space="preserve">PT17</t>
  </si>
  <si>
    <t xml:space="preserve">PT18</t>
  </si>
  <si>
    <t xml:space="preserve">PT19</t>
  </si>
  <si>
    <t xml:space="preserve">PT20</t>
  </si>
  <si>
    <t xml:space="preserve">PT21</t>
  </si>
  <si>
    <t xml:space="preserve">PT23</t>
  </si>
  <si>
    <t xml:space="preserve">PT23L</t>
  </si>
  <si>
    <t xml:space="preserve">PT23R</t>
  </si>
  <si>
    <t xml:space="preserve">PT24</t>
  </si>
  <si>
    <t xml:space="preserve">PT25</t>
  </si>
  <si>
    <t xml:space="preserve">PT26</t>
  </si>
  <si>
    <t xml:space="preserve">PP de type A</t>
  </si>
  <si>
    <t xml:space="preserve">PP de type C</t>
  </si>
  <si>
    <t xml:space="preserve">PP de type B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</si>
  <si>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</si>
  <si>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</si>
  <si>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</si>
  <si>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</si>
  <si>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</si>
  <si>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</si>
  <si>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D1</t>
  </si>
  <si>
    <t xml:space="preserve">D2</t>
  </si>
  <si>
    <t xml:space="preserve">D3</t>
  </si>
  <si>
    <t xml:space="preserve">D4</t>
  </si>
  <si>
    <t xml:space="preserve">PT22</t>
  </si>
  <si>
    <t xml:space="preserve">Quins BL</t>
  </si>
  <si>
    <t xml:space="preserve">1D: RGI EFF RU 200mm</t>
  </si>
  <si>
    <t xml:space="preserve">1: RGI EFF</t>
  </si>
  <si>
    <t xml:space="preserve">2D: RGI P RU 200 mm</t>
  </si>
  <si>
    <t xml:space="preserve">2: RGI Pâturé</t>
  </si>
  <si>
    <t xml:space="preserve">3: PT Dact-Luz PF</t>
  </si>
  <si>
    <t xml:space="preserve">4: PT RGA-Dact-Fétq Pâturée</t>
  </si>
  <si>
    <t xml:space="preserve">5: PT RG/Trefle Ens+F+F</t>
  </si>
  <si>
    <t xml:space="preserve">5D: PT RG/Trefle Ens+F+F RU 200 mm</t>
  </si>
  <si>
    <t xml:space="preserve">6: PT RGA/Dact/TB EH+F+P</t>
  </si>
  <si>
    <t xml:space="preserve">7: PT RGA/Dact/TB P</t>
  </si>
  <si>
    <t xml:space="preserve">8: PT Luz FFF</t>
  </si>
  <si>
    <t xml:space="preserve">9: PT Luz EFF</t>
  </si>
  <si>
    <t xml:space="preserve">10: PT Luz-Dact FF</t>
  </si>
  <si>
    <t xml:space="preserve">11: PT Luz-Dact FP</t>
  </si>
  <si>
    <t xml:space="preserve">12: PT Luz/TB/TV/RG FF</t>
  </si>
  <si>
    <t xml:space="preserve">13: PT RG/Dact/Ftq/TB EH+P</t>
  </si>
  <si>
    <t xml:space="preserve">14: PT RG/Dact/Ftq/TB P+EH+P</t>
  </si>
  <si>
    <t xml:space="preserve">15: PT RG/Dact/Ftq/TB P</t>
  </si>
  <si>
    <t xml:space="preserve">16: PP type parcours P mi mars</t>
  </si>
  <si>
    <t xml:space="preserve">17: PP type B P mi avril</t>
  </si>
  <si>
    <t xml:space="preserve">18: PP type AB P mi mars</t>
  </si>
  <si>
    <t xml:space="preserve">19: PP type CA P mi avril</t>
  </si>
  <si>
    <t xml:space="preserve">20: PP type ABC P mi mars</t>
  </si>
  <si>
    <t xml:space="preserve">RGI ensilé</t>
  </si>
  <si>
    <t xml:space="preserve">RGI pâturé</t>
  </si>
  <si>
    <t xml:space="preserve">Mélange céréales grain</t>
  </si>
  <si>
    <t xml:space="preserve">Céréales immatures</t>
  </si>
  <si>
    <t xml:space="preserve">RG/Trefle Ens</t>
  </si>
  <si>
    <t xml:space="preserve">Quins BV</t>
  </si>
  <si>
    <t xml:space="preserve">PT RG/Trefle Ens</t>
  </si>
  <si>
    <t xml:space="preserve">3: Fet-Dact-Luz F(F) ferti=0.75</t>
  </si>
  <si>
    <t xml:space="preserve">4: Fet-Dact-Luz F(F) ferti=0.6</t>
  </si>
  <si>
    <t xml:space="preserve">5: Fet-Dact-Luz Ens+F ferti=1</t>
  </si>
  <si>
    <t xml:space="preserve">6: Fet-Dact-Luz Ens+F ferti=0.9</t>
  </si>
  <si>
    <t xml:space="preserve">7: Fet-Dact-Luz Ens+P ferti=1</t>
  </si>
  <si>
    <t xml:space="preserve">8: Fet-Dact-Luz Ens+P ferti=0.9</t>
  </si>
  <si>
    <t xml:space="preserve">9: Fet-Dact-Luz Ptournant mars-oct ferti=0.75</t>
  </si>
  <si>
    <t xml:space="preserve">10: Fet-Dact-Luz Ptournant mars-oct ferti=0.6</t>
  </si>
  <si>
    <t xml:space="preserve">11: Fet-Dact-Luz Ptournant avril-nov ferti=0.75</t>
  </si>
  <si>
    <t xml:space="preserve">12: Fet-Dact-Luz Ptournant avril-nov ferti=0.7</t>
  </si>
  <si>
    <t xml:space="preserve">13: Fet-Dact-Luz P+Enr ferti=1</t>
  </si>
  <si>
    <t xml:space="preserve">14: Fet-Dact-Luz P+Enr ferti=0.9</t>
  </si>
  <si>
    <t xml:space="preserve">15: Fet-Dact-Luz P+F ferti=1</t>
  </si>
  <si>
    <t xml:space="preserve">16: Fet-Dact-Luz P+F ferti=0.9</t>
  </si>
  <si>
    <t xml:space="preserve">17: Fet-Dact-Luz P+F+P ferti=1</t>
  </si>
  <si>
    <t xml:space="preserve">18: Fet-Dact-Luz P+F+P ferti=0.9</t>
  </si>
  <si>
    <t xml:space="preserve">19: Fet-Dact-Luz P+F+P ferti=0.75</t>
  </si>
  <si>
    <t xml:space="preserve">20: Fet-Dact-Luz P+F+P ferti=0.6</t>
  </si>
  <si>
    <t xml:space="preserve">21: RG/TB Pannée ferti=1</t>
  </si>
  <si>
    <t xml:space="preserve">22: RG/TB P mars-oct ferti=0.9</t>
  </si>
  <si>
    <t xml:space="preserve">23: RG/TB Pannée ferti=0.75</t>
  </si>
  <si>
    <t xml:space="preserve">24: RG/TB Pannée ferti=0.6</t>
  </si>
  <si>
    <t xml:space="preserve">25: RG/TB P mars-oct ferti=1</t>
  </si>
  <si>
    <t xml:space="preserve">26: RG/TB P mars-oct ferti=0.9</t>
  </si>
  <si>
    <t xml:space="preserve">27: RG/TB P mars-oct ferti=0.75</t>
  </si>
  <si>
    <t xml:space="preserve">28: RG/TB P mars-oct ferti=0.6</t>
  </si>
  <si>
    <t xml:space="preserve">29: RG/TB P avril-nov ferti=1</t>
  </si>
  <si>
    <t xml:space="preserve">30: RG/TB P avril-nov ferti=0.9</t>
  </si>
  <si>
    <t xml:space="preserve">31: RG/TB P avril-nov ferti=0.75</t>
  </si>
  <si>
    <t xml:space="preserve">32: RG/TB P avril-nov ferti=0.6</t>
  </si>
  <si>
    <t xml:space="preserve">33: RG/TB F+P ferti=0.75</t>
  </si>
  <si>
    <t xml:space="preserve">34: RG/TB F+P ferti=0.6</t>
  </si>
  <si>
    <t xml:space="preserve">35: RG/TB F+F ferti=1</t>
  </si>
  <si>
    <t xml:space="preserve">36: RG/TB F+F ferti=0.9</t>
  </si>
  <si>
    <t xml:space="preserve">39: Tardive F+F ferti=0.9</t>
  </si>
  <si>
    <t xml:space="preserve">40: Tardive F+F ferti=0.75</t>
  </si>
  <si>
    <t xml:space="preserve">41: Tardive Pat mai-nov ferti=0.9</t>
  </si>
  <si>
    <t xml:space="preserve">42: Tardive Pat mai-nov ferti=0.75</t>
  </si>
  <si>
    <t xml:space="preserve">43: Tardive Pat mai-nov ferti=0.6</t>
  </si>
  <si>
    <t xml:space="preserve">12: Fet-Dact-Luz Ptournant avril-nov ferti=0.6</t>
  </si>
  <si>
    <t xml:space="preserve">sécheresse estivale (2044)</t>
  </si>
  <si>
    <t xml:space="preserve">18: PT Dact-Luz PF</t>
  </si>
  <si>
    <t xml:space="preserve">19: PT RGA-Dact-Fétq Pâturée précoce</t>
  </si>
  <si>
    <t xml:space="preserve">20: PT RG/Trefle Ens+F+F</t>
  </si>
  <si>
    <t xml:space="preserve">21: PT RGA/Dact/TB Pâturée</t>
  </si>
  <si>
    <t xml:space="preserve">22: PT Luz FFF</t>
  </si>
  <si>
    <t xml:space="preserve">Nord Loire Atlantique</t>
  </si>
  <si>
    <t xml:space="preserve">PASSE</t>
  </si>
  <si>
    <t xml:space="preserve">C2 : maïs grain 50 qtx/ha</t>
  </si>
  <si>
    <t xml:space="preserve">C2 : maïs grain 60 qtx/ha</t>
  </si>
  <si>
    <t xml:space="preserve">C2 : maïs grain 70 qtx/ha</t>
  </si>
  <si>
    <t xml:space="preserve">C2 : maïs grain 80 qtx/ha</t>
  </si>
  <si>
    <t xml:space="preserve">C2 : maïs grain 90 qtx/ha</t>
  </si>
  <si>
    <t xml:space="preserve">C7 : maïs ensilage 11 tMS/ha</t>
  </si>
  <si>
    <t xml:space="preserve">C8 : maïs ensilage 12 tMS/ha</t>
  </si>
  <si>
    <t xml:space="preserve">C9 : maïs ensilage 13 tMS/ha</t>
  </si>
  <si>
    <t xml:space="preserve">C10 : maïs ensilage 14 tMS/ha</t>
  </si>
  <si>
    <t xml:space="preserve">C11 : maïs ensilage 15 tMS/ha</t>
  </si>
  <si>
    <t xml:space="preserve">C12 : maïs ensilage 16 tMS/ha</t>
  </si>
  <si>
    <t xml:space="preserve">C13 : Blé tendre à 30 qtx/ha</t>
  </si>
  <si>
    <t xml:space="preserve">C14 : Blé tendre à 60 qtx/ha</t>
  </si>
  <si>
    <t xml:space="preserve">C15 : Blé tendre à 70 qtx/ha</t>
  </si>
  <si>
    <t xml:space="preserve">C16 : Blé tendre à 80 qtx/ha</t>
  </si>
  <si>
    <t xml:space="preserve">C17 : Blé dur à 30 qtx/ha</t>
  </si>
  <si>
    <t xml:space="preserve">C18 : Blé dur à 40 qtx/ha</t>
  </si>
  <si>
    <t xml:space="preserve">C19 : Blé dur à 50 qtx/ha</t>
  </si>
  <si>
    <t xml:space="preserve">C20 : Triticale à 30 qtx/ha</t>
  </si>
  <si>
    <t xml:space="preserve">C21 : Triticale à 50 qtx/ha</t>
  </si>
  <si>
    <t xml:space="preserve">C22 : Triticale à 60 qtx/ha</t>
  </si>
  <si>
    <t xml:space="preserve">C23 : Triticale à 70 qtx/ha</t>
  </si>
  <si>
    <t xml:space="preserve">C24 : Orge d'hiver à 30 qtx/ha</t>
  </si>
  <si>
    <t xml:space="preserve">C25 : Orge d'hiver à 50 qtx/ha</t>
  </si>
  <si>
    <t xml:space="preserve">C26 : Orge d'hiver à 60 qtx/ha</t>
  </si>
  <si>
    <t xml:space="preserve">C27 : Orge d'hiver à 70 qtx/ha</t>
  </si>
  <si>
    <t xml:space="preserve">C28 : Epeautre à 30 qtx</t>
  </si>
  <si>
    <t xml:space="preserve">C29 : Epeautre à 40 qtx</t>
  </si>
  <si>
    <t xml:space="preserve">C30 : Epeautre à 50 qtx</t>
  </si>
  <si>
    <t xml:space="preserve">C31 : Féverole Hiver à 10 qtx</t>
  </si>
  <si>
    <t xml:space="preserve">C32 : Féverole Hiver à 20 qtx</t>
  </si>
  <si>
    <t xml:space="preserve">C33 : Féverole Hiver à 30 qtx</t>
  </si>
  <si>
    <t xml:space="preserve">C34 : Féverole Hiver à 40 qtx</t>
  </si>
  <si>
    <t xml:space="preserve">C35 : Féverole Printemps à 10 qtx</t>
  </si>
  <si>
    <t xml:space="preserve">C36 : Féverole Printemps à 20 qtx</t>
  </si>
  <si>
    <t xml:space="preserve">C37 : Féverole Printemps à 30 qtx</t>
  </si>
  <si>
    <t xml:space="preserve">C38 : Féverole Printemps à 40 qtx</t>
  </si>
  <si>
    <t xml:space="preserve">C39 : Triticale-pois (50-50%) à 30 qtx</t>
  </si>
  <si>
    <t xml:space="preserve">C40 : Triticale-pois (50-50%) à 40 qtx</t>
  </si>
  <si>
    <t xml:space="preserve">C41 : Triticale-pois (50-50%) à 50 qtx</t>
  </si>
  <si>
    <t xml:space="preserve">C42 : Triticale-pois (50-50%) à 60 qtx</t>
  </si>
  <si>
    <t xml:space="preserve">C43 : Blé-pois (50-50%) à 30 qtx</t>
  </si>
  <si>
    <t xml:space="preserve">C44 : Blé-pois (50-50%) à 40 qtx</t>
  </si>
  <si>
    <t xml:space="preserve">C45 : Blé-pois (50-50%) à 50 qtx</t>
  </si>
  <si>
    <t xml:space="preserve">C46 : Blé-pois (50-50%) à 60 qtx</t>
  </si>
  <si>
    <t xml:space="preserve">C47 : Méteil (50-50%) à 30 qtx</t>
  </si>
  <si>
    <t xml:space="preserve">C48 : Méteil (50-50%) à 40 qtx</t>
  </si>
  <si>
    <t xml:space="preserve">C49 : Méteil (50-50%) à 60 qtx</t>
  </si>
  <si>
    <t xml:space="preserve">C50 : Méteil (50-50%) à 70 qtx</t>
  </si>
  <si>
    <t xml:space="preserve">C51 : Orge-pois (printemps) (50-50%) à 30 qtx</t>
  </si>
  <si>
    <t xml:space="preserve">C52 : Orge-pois (printemps) (50-50%) à 40 qtx</t>
  </si>
  <si>
    <t xml:space="preserve">C53 : Orge-pois (printemps) (50-50%) à 50 qtx</t>
  </si>
  <si>
    <t xml:space="preserve">C54 : Mélange CERPRO (50-50%) ensilage à 6 t de MS</t>
  </si>
  <si>
    <t xml:space="preserve">mélange céréales - protéagineux</t>
  </si>
  <si>
    <t xml:space="preserve">ensilé</t>
  </si>
  <si>
    <t xml:space="preserve">C55 : Mélange CERPRO (50-50%) ensilage à 7 t de MS</t>
  </si>
  <si>
    <t xml:space="preserve">C56 : Mélange CERPRO (50-50%) ensilage à 8 t de MS</t>
  </si>
  <si>
    <t xml:space="preserve">C57 : Mélange CERPRO (50-50%) ensilage à 9 t de MS</t>
  </si>
  <si>
    <t xml:space="preserve">Mayenne BL</t>
  </si>
  <si>
    <t xml:space="preserve">année 1</t>
  </si>
  <si>
    <t xml:space="preserve">C1 : Betterave</t>
  </si>
  <si>
    <t xml:space="preserve">D1 : colza pâturé</t>
  </si>
  <si>
    <t xml:space="preserve">PP1 : PP préc P</t>
  </si>
  <si>
    <t xml:space="preserve">PP2 : PP préc PF</t>
  </si>
  <si>
    <t xml:space="preserve">PP3 : PP tard P</t>
  </si>
  <si>
    <t xml:space="preserve">PP4 : PP tard PF</t>
  </si>
  <si>
    <t xml:space="preserve">PT1 : PT RGA/TB P</t>
  </si>
  <si>
    <t xml:space="preserve">PT4 : PT RGA/TB PE</t>
  </si>
  <si>
    <t xml:space="preserve">PT6 : PT RGA/TB P sol sup</t>
  </si>
  <si>
    <t xml:space="preserve">PT7 : PT RGI EF</t>
  </si>
  <si>
    <t xml:space="preserve">PT10 : PT Multisp P</t>
  </si>
  <si>
    <t xml:space="preserve">PT11 : PT Multisp PF</t>
  </si>
  <si>
    <t xml:space="preserve">PT12 : PT Multisp PEF</t>
  </si>
  <si>
    <t xml:space="preserve">PT14 : PT Multisp PFP</t>
  </si>
  <si>
    <t xml:space="preserve">PT16 : PT Multisp PEP</t>
  </si>
  <si>
    <t xml:space="preserve">PT17 : PT Multisp PEP sol sup</t>
  </si>
  <si>
    <t xml:space="preserve">PT21 : PT Luzerne EF</t>
  </si>
  <si>
    <t xml:space="preserve">PT23 : PT Luz-Dact P</t>
  </si>
  <si>
    <t xml:space="preserve">PT25 : PT Luz-Dact PF</t>
  </si>
  <si>
    <t xml:space="preserve">année 2</t>
  </si>
  <si>
    <t xml:space="preserve">D1 : dérobée colza pâturé</t>
  </si>
  <si>
    <t xml:space="preserve">MORVAN</t>
  </si>
  <si>
    <t xml:space="preserve">FUTUR</t>
  </si>
  <si>
    <t xml:space="preserve">Dact-Luzerne paturé sol RU moy</t>
  </si>
  <si>
    <t xml:space="preserve">Dact-Luzerne paturé sol RU +</t>
  </si>
  <si>
    <t xml:space="preserve">Ens  Foin Ens Luzerne sur sol RU +</t>
  </si>
  <si>
    <t xml:space="preserve">Ens  Foin Foin Luzerne sur sol RU +</t>
  </si>
  <si>
    <t xml:space="preserve">Ens  Foin Foin Ens Luzerne sur sol RU +</t>
  </si>
  <si>
    <t xml:space="preserve">Ens  Ens Foin Ens Luzerne sur sol RU +</t>
  </si>
  <si>
    <t xml:space="preserve">Ens  Foin Ens Luzerne sur sol RU moy</t>
  </si>
  <si>
    <t xml:space="preserve">Ens  Foin Foin Luzerne sur sol RU moy</t>
  </si>
  <si>
    <t xml:space="preserve">Ens  Foin Foin Ens Luzerne sur sol RU moy</t>
  </si>
  <si>
    <t xml:space="preserve">Ens  Ens Foin Ens Luzerne sur sol RU moy</t>
  </si>
  <si>
    <t xml:space="preserve">Prairie</t>
  </si>
  <si>
    <t xml:space="preserve">RU + /paturage /  B N</t>
  </si>
  <si>
    <t xml:space="preserve">RU + /déprimage foin pature/ B N</t>
  </si>
  <si>
    <t xml:space="preserve">RU + /  Ensilage Ens   Pature/ B N</t>
  </si>
  <si>
    <t xml:space="preserve">RU + /  Ensilage Foin Pature/ B N</t>
  </si>
  <si>
    <t xml:space="preserve">RU + /  Ensilage Pature/ B N</t>
  </si>
  <si>
    <t xml:space="preserve">RU + /  Foin Pature/ B N</t>
  </si>
  <si>
    <t xml:space="preserve">P </t>
  </si>
  <si>
    <t xml:space="preserve">RU + / Ensilage Ens Pature/ H N</t>
  </si>
  <si>
    <t xml:space="preserve">RU + / Ensilage Foin  Pature/ H N</t>
  </si>
  <si>
    <t xml:space="preserve">RU= /paturage /   0 N</t>
  </si>
  <si>
    <t xml:space="preserve">RU = /paturage / B N</t>
  </si>
  <si>
    <t xml:space="preserve">RU = /ensilage pature/ 0 N</t>
  </si>
  <si>
    <t xml:space="preserve">RU = / foin pature/ B N</t>
  </si>
  <si>
    <t xml:space="preserve">RU = /  Déprimage foin Pat/ B N</t>
  </si>
  <si>
    <t xml:space="preserve">RU = /  Ensilage Ens Pature/ B N</t>
  </si>
  <si>
    <t xml:space="preserve">RU = /  Ensilage Pature/ B N</t>
  </si>
  <si>
    <t xml:space="preserve">RU = /  Foin Pature/ B N</t>
  </si>
  <si>
    <t xml:space="preserve">RU = / Ensilage Ens Pature/ H N</t>
  </si>
  <si>
    <t xml:space="preserve">RU = / Ensilage Foin  Pature/ H N</t>
  </si>
  <si>
    <t xml:space="preserve">RU - /paturage /  0 N</t>
  </si>
  <si>
    <t xml:space="preserve">RU - /Ensilage pature/ 0 N</t>
  </si>
  <si>
    <t xml:space="preserve">RU - / Foin  Pature/ B N</t>
  </si>
  <si>
    <t xml:space="preserve">RU - / Déprimage Foin  Pature/ B N</t>
  </si>
  <si>
    <t xml:space="preserve">RU - /  Ensilage Pature/ B N</t>
  </si>
  <si>
    <t xml:space="preserve">RU - /  Foin Pature/ B N</t>
  </si>
  <si>
    <t xml:space="preserve">Pmaïs</t>
  </si>
  <si>
    <t xml:space="preserve">P__ semé le 20/04 sec sur sol profond</t>
  </si>
  <si>
    <t xml:space="preserve">P__ semé le 05/05 sec sur sol profond</t>
  </si>
  <si>
    <t xml:space="preserve">P__ semé le 25/05 sec sur sol profond</t>
  </si>
  <si>
    <t xml:space="preserve">DPP semé le 20/04 sec sur sol profond</t>
  </si>
  <si>
    <t xml:space="preserve">DPP semé le 05/04 sec sur sol profond</t>
  </si>
  <si>
    <t xml:space="preserve">P__ semé le 20/04 sec sur sol moyen</t>
  </si>
  <si>
    <t xml:space="preserve">P__ semé le 05/05 sec sur sol moyen</t>
  </si>
  <si>
    <t xml:space="preserve">P__ semé le 25/05 sec sur sol moyen</t>
  </si>
  <si>
    <t xml:space="preserve">DPP semé le 20/04 sec sur sol moyen</t>
  </si>
  <si>
    <t xml:space="preserve">DPP semé le 05/04 sec sur sol moyen</t>
  </si>
  <si>
    <t xml:space="preserve">Prgi+maïs</t>
  </si>
  <si>
    <t xml:space="preserve">RU + RG réc déb Mai + maïs sem 25/05 sans irr </t>
  </si>
  <si>
    <t xml:space="preserve">RU moy RG réc déb Mai + maïs sem 25/05 sans irr</t>
  </si>
  <si>
    <t xml:space="preserve">RU + MCPI ou méteil ou seigle ensilé</t>
  </si>
  <si>
    <t xml:space="preserve">RU Moy MCPI ou méteil ou seigle ensilé</t>
  </si>
  <si>
    <t xml:space="preserve">SELECTION</t>
  </si>
  <si>
    <t xml:space="preserve">Vendée</t>
  </si>
  <si>
    <t xml:space="preserve">RU -- /paturage /   0 N</t>
  </si>
  <si>
    <t xml:space="preserve">RU -- /paturage / B N</t>
  </si>
  <si>
    <t xml:space="preserve">RU -- /paturage / H N</t>
  </si>
  <si>
    <t xml:space="preserve">RU -- /  Dépr Ens  Pature 0 N</t>
  </si>
  <si>
    <t xml:space="preserve">RU -- /  Dépr Foin  Pature 0 N</t>
  </si>
  <si>
    <t xml:space="preserve">RU -- /  Dépr Foin    0 N</t>
  </si>
  <si>
    <t xml:space="preserve">RU -- /  Ens Ens Pature 0 N</t>
  </si>
  <si>
    <t xml:space="preserve">RU -- / Ensilage Foin  Pature 0 N</t>
  </si>
  <si>
    <t xml:space="preserve">RU -- / Ensilage Foin  0 N</t>
  </si>
  <si>
    <t xml:space="preserve">RU -- / Ensilage Pature  0 N</t>
  </si>
  <si>
    <t xml:space="preserve">RU -- / Ensilage   0 N</t>
  </si>
  <si>
    <t xml:space="preserve">RU -- / Foin Pature  0 N</t>
  </si>
  <si>
    <t xml:space="preserve">RU -- / Foin   0 N</t>
  </si>
  <si>
    <t xml:space="preserve">RU -- /  Dépr Ens  Pature B N</t>
  </si>
  <si>
    <t xml:space="preserve">RU -- /  Dépr Foin  Pature B N</t>
  </si>
  <si>
    <t xml:space="preserve">RU -- /  Dépr Foin   B N</t>
  </si>
  <si>
    <t xml:space="preserve">RU -- /  Ens Ens  PatureB N</t>
  </si>
  <si>
    <t xml:space="preserve">RU -- / Ensilage Foin  PatureB N</t>
  </si>
  <si>
    <t xml:space="preserve">RU -- / Ensilage Foin B N</t>
  </si>
  <si>
    <t xml:space="preserve">RU -- / Ensilage Pature B N</t>
  </si>
  <si>
    <t xml:space="preserve">RU -- / Ensilage  B N</t>
  </si>
  <si>
    <t xml:space="preserve">RU -- / Foin Pature B N</t>
  </si>
  <si>
    <t xml:space="preserve">RU -- / Foin  B N</t>
  </si>
  <si>
    <t xml:space="preserve">RU -- /  Dépr Ens  Pature H N</t>
  </si>
  <si>
    <t xml:space="preserve">RU -- /  Dépr Foin  Pature H N</t>
  </si>
  <si>
    <t xml:space="preserve">RU -- /  Dépr Foin   H N</t>
  </si>
  <si>
    <t xml:space="preserve">RU -- /  Ens Ens  Pature H N</t>
  </si>
  <si>
    <t xml:space="preserve">RU -- / Ensilage Foin  PatureH N</t>
  </si>
  <si>
    <t xml:space="preserve">RU -- / Ensilage Foin H N</t>
  </si>
  <si>
    <t xml:space="preserve">RU -- / Ensilage Pature H N</t>
  </si>
  <si>
    <t xml:space="preserve">RU -- / Ensilage  H N</t>
  </si>
  <si>
    <t xml:space="preserve">RU -- / Foin Pature H N</t>
  </si>
  <si>
    <t xml:space="preserve">RU -- / Foin  H N</t>
  </si>
  <si>
    <t xml:space="preserve">RU+ /paturage /   0 N</t>
  </si>
  <si>
    <t xml:space="preserve">RU + /paturage / B N</t>
  </si>
  <si>
    <t xml:space="preserve">RU+ /paturage / H N</t>
  </si>
  <si>
    <t xml:space="preserve">RU+ /  Dépr Ens  Pature 0 N</t>
  </si>
  <si>
    <t xml:space="preserve">RU+ /  Dépr Foin  Pature 0 N</t>
  </si>
  <si>
    <t xml:space="preserve">RU+ /  Dépr Foin    0 N</t>
  </si>
  <si>
    <t xml:space="preserve">RU+ /  Ens Ens  Pature 0 N</t>
  </si>
  <si>
    <t xml:space="preserve">RU+ / Ensilage Foin  Pature 0 N</t>
  </si>
  <si>
    <t xml:space="preserve">RU+ / Ensilage Foin  0 N</t>
  </si>
  <si>
    <t xml:space="preserve">RU+ / Ensilage Pature  0 N</t>
  </si>
  <si>
    <t xml:space="preserve">RU+ / Ensilage   0 N</t>
  </si>
  <si>
    <t xml:space="preserve">RU+ / Foin Pature  0 N</t>
  </si>
  <si>
    <t xml:space="preserve">RU+ / Foin   0 N</t>
  </si>
  <si>
    <t xml:space="preserve">RU+ /  Dépr Ens  Pature B N</t>
  </si>
  <si>
    <t xml:space="preserve">RU+ /  Dépr Foin  Pature B N</t>
  </si>
  <si>
    <t xml:space="preserve">RU+ /  Dépr Foin   B N</t>
  </si>
  <si>
    <t xml:space="preserve">RU+ /  Ens Ens Pature B N</t>
  </si>
  <si>
    <t xml:space="preserve">RU+ / Ensilage Foin  PatureB N</t>
  </si>
  <si>
    <t xml:space="preserve">RU+ / Ensilage Foin B N</t>
  </si>
  <si>
    <t xml:space="preserve">RU+ / Ensilage Pature B N</t>
  </si>
  <si>
    <t xml:space="preserve">RU+ / Ensilage  B N</t>
  </si>
  <si>
    <t xml:space="preserve">RU+ / Foin Pature B N</t>
  </si>
  <si>
    <t xml:space="preserve">RU+ / Foin  B N</t>
  </si>
  <si>
    <t xml:space="preserve">RU+ /  Dépr Ens  Pature H N</t>
  </si>
  <si>
    <t xml:space="preserve">RU+ /  Dépr Foin  Pature H N</t>
  </si>
  <si>
    <t xml:space="preserve">RU+ /  Dépr Foin   H N</t>
  </si>
  <si>
    <t xml:space="preserve">RU+ /  Ens Ens  PatureH N</t>
  </si>
  <si>
    <t xml:space="preserve">RU+ / Ensilage Foin  PatureH N</t>
  </si>
  <si>
    <t xml:space="preserve">RU+ / Ensilage Foin H N</t>
  </si>
  <si>
    <t xml:space="preserve">RU+ / Ensilage Pature H N</t>
  </si>
  <si>
    <t xml:space="preserve">RU+ / Ensilage  H N</t>
  </si>
  <si>
    <t xml:space="preserve">RU+ / Foin Pature H N</t>
  </si>
  <si>
    <t xml:space="preserve">RU+ / Foin  H N</t>
  </si>
  <si>
    <t xml:space="preserve">Ens  Foin Ens Luzerne sur sol RU --</t>
  </si>
  <si>
    <t xml:space="preserve">Ens  Foin Foin Luzerne sur sol RU --</t>
  </si>
  <si>
    <t xml:space="preserve">Ens  Foin Foin Ens Luzerne sur sol RU --</t>
  </si>
  <si>
    <t xml:space="preserve">Ens  Ens Foin Ens Luzerne sur sol RU --</t>
  </si>
  <si>
    <t xml:space="preserve">vendée</t>
  </si>
  <si>
    <t xml:space="preserve">Dact-Luzerne paturé sol RU --</t>
  </si>
  <si>
    <t xml:space="preserve">DPP semé le 25/04 irrigué sur sol profond</t>
  </si>
  <si>
    <t xml:space="preserve">DPP semé le 25/04 sec sur sol profond</t>
  </si>
  <si>
    <t xml:space="preserve">DPP semé le 01/04 irrigué sur sol profond</t>
  </si>
  <si>
    <t xml:space="preserve">DPP semé le 01/04 sec sur sol profond</t>
  </si>
  <si>
    <t xml:space="preserve">DPT semé le 25/04 irrigué sur sol profond</t>
  </si>
  <si>
    <t xml:space="preserve">DPT semé le 25/04 sec sur sol profond</t>
  </si>
  <si>
    <t xml:space="preserve">DPT semé le 01/04 irrigué sur sol profond</t>
  </si>
  <si>
    <t xml:space="preserve">DPT semé le 01/04 sec sur sol profond</t>
  </si>
  <si>
    <t xml:space="preserve">DPP semé le 25/04 irrigué sur sol superficiel</t>
  </si>
  <si>
    <t xml:space="preserve">DPP semé le 25/04 sec sur sol superficiel</t>
  </si>
  <si>
    <t xml:space="preserve">DPP semé le 01/04 irrigué sur sol superficiel</t>
  </si>
  <si>
    <t xml:space="preserve">DPP semé le 01/04 sec sur sol superficiel</t>
  </si>
  <si>
    <t xml:space="preserve">DPT semé le 25/04 irrigué sur sol superficiel</t>
  </si>
  <si>
    <t xml:space="preserve">DPT semé le 25/04 sec sur sol superficiel</t>
  </si>
  <si>
    <t xml:space="preserve">DPT semé le 01/04 irrigué sur sol superficiel</t>
  </si>
  <si>
    <t xml:space="preserve">DPT semé le 01/04 sec sur sol superficiel</t>
  </si>
  <si>
    <t xml:space="preserve">RG réc 15/04 maïs DPP sem 25/04  irrigue sol RU +</t>
  </si>
  <si>
    <t xml:space="preserve">RG réc 15/04 maïs DPP sem 25/04  irrigue sol RU -</t>
  </si>
  <si>
    <t xml:space="preserve">RG réc 15/04 maïs DPT sem 25/04  irrigue sol RU +</t>
  </si>
  <si>
    <t xml:space="preserve">RG réc 15/04 maïs DPT sem 25/04  irrigue sol RU -</t>
  </si>
  <si>
    <t xml:space="preserve">RG réc 15/04 maïs DPP sem 25/04  en sec sol RU +</t>
  </si>
  <si>
    <t xml:space="preserve">RG réc 15/04 maïs DPP sem 25/04  en sec sol RU -</t>
  </si>
  <si>
    <t xml:space="preserve">RG réc 15/04 maïs DPT sem 25/04  en sec sol RU +</t>
  </si>
  <si>
    <t xml:space="preserve">RG réc 15/04 maïs DPT sem 25/04  en sec sol RU -</t>
  </si>
  <si>
    <t xml:space="preserve">Méteil objectif QUANTITE en couvert de resemis PT</t>
  </si>
  <si>
    <t xml:space="preserve">DF</t>
  </si>
  <si>
    <t xml:space="preserve">Méteil objectif QUALITE en dérobée de Maïs</t>
  </si>
  <si>
    <t xml:space="preserve">RU -- /  Ens Ens  Pature 0 N</t>
  </si>
  <si>
    <t xml:space="preserve">RU -- /  Ens Ens  Pature B N</t>
  </si>
  <si>
    <t xml:space="preserve">RU -- /  Ens Ens Pature H N</t>
  </si>
  <si>
    <t xml:space="preserve">RU+ /  Ens Ens Pature H N</t>
  </si>
  <si>
    <t xml:space="preserve">RU -- /  Ens Ens PatureB N</t>
  </si>
  <si>
    <t xml:space="preserve">RU+ /  Ens Ens  PatureB N</t>
  </si>
  <si>
    <t xml:space="preserve">SELECTION_2</t>
  </si>
  <si>
    <t xml:space="preserve">Sud Mayenne BL</t>
  </si>
  <si>
    <t xml:space="preserve">P1: RU + /paturage /  0 N</t>
  </si>
  <si>
    <t xml:space="preserve">P2: RU + /Ensilage précoce pature/ 0 N</t>
  </si>
  <si>
    <t xml:space="preserve">P3: RU + /  Ensilage Ens  Pature/ 0 N</t>
  </si>
  <si>
    <t xml:space="preserve">P4: RU + /  Ensilage Foin / 0N</t>
  </si>
  <si>
    <t xml:space="preserve">P5: RU + /  Ensilage Pature/ 0 N</t>
  </si>
  <si>
    <t xml:space="preserve">P6: RU + /  Foin Pature/ 0 N</t>
  </si>
  <si>
    <t xml:space="preserve">P0: RU + /  Foin / 0 N</t>
  </si>
  <si>
    <t xml:space="preserve">C1 : méteil récolté en grain</t>
  </si>
  <si>
    <t xml:space="preserve">FUTUR Aléa 1</t>
  </si>
  <si>
    <t xml:space="preserve">C1: méteil récolté en grain</t>
  </si>
  <si>
    <t xml:space="preserve">FUTUR Aléa 2</t>
  </si>
  <si>
    <t xml:space="preserve">P4: RU + /  Ensilage Foin Pature/ 0N</t>
  </si>
  <si>
    <t xml:space="preserve">P7 : Luzerne Foin</t>
  </si>
  <si>
    <t xml:space="preserve">P8: Luzerne pâturée</t>
  </si>
  <si>
    <t xml:space="preserve">P9: PME résistante sécheresse pâture</t>
  </si>
  <si>
    <t xml:space="preserve">P10: PME résistante sécheresse pâture + foin de légumineuses + pâture  </t>
  </si>
  <si>
    <t xml:space="preserve">PCF</t>
  </si>
  <si>
    <t xml:space="preserve">C2: Betterave "affouragée"</t>
  </si>
  <si>
    <t xml:space="preserve">C3: Sorgho pâturé</t>
  </si>
  <si>
    <t xml:space="preserve">C4: Sorgho ensilé</t>
  </si>
  <si>
    <t xml:space="preserve">C6: méteil fourrage</t>
  </si>
  <si>
    <t xml:space="preserve">C7: méteil fourrage</t>
  </si>
  <si>
    <t xml:space="preserve">C7: Betterave fourragère stockée</t>
  </si>
  <si>
    <t xml:space="preserve">C8: maïs ensilage</t>
  </si>
  <si>
    <t xml:space="preserve">C9: maïs ensilage</t>
  </si>
  <si>
    <t xml:space="preserve">C10: maïs grain</t>
  </si>
  <si>
    <t xml:space="preserve">D1: dérobée colza fauchée</t>
  </si>
  <si>
    <t xml:space="preserve">D1: dérobée colza pâturé</t>
  </si>
  <si>
    <t xml:space="preserve">D2: Moha fauché</t>
  </si>
  <si>
    <t xml:space="preserve">D2: Moha pâturé</t>
  </si>
  <si>
    <t xml:space="preserve">P11: RU + /  Dep Foin Pature/ 0 N</t>
  </si>
  <si>
    <t xml:space="preserve">C11 : méteil ensilé //prairie pâture</t>
  </si>
  <si>
    <t xml:space="preserve">Est Vendée</t>
  </si>
  <si>
    <t xml:space="preserve">P1: Paturage</t>
  </si>
  <si>
    <t xml:space="preserve">P4: Ensilage Foin Pature</t>
  </si>
  <si>
    <t xml:space="preserve">P5: Ensilage Pature </t>
  </si>
  <si>
    <t xml:space="preserve">P6: prairie permanente Foin </t>
  </si>
  <si>
    <t xml:space="preserve">RGI + maïs ensilage</t>
  </si>
  <si>
    <t xml:space="preserve">P7: RGI EFP</t>
  </si>
  <si>
    <t xml:space="preserve">P5: Ensilage Pature</t>
  </si>
  <si>
    <t xml:space="preserve">P6: Foin </t>
  </si>
  <si>
    <t xml:space="preserve">RGI + maïs ensilage </t>
  </si>
  <si>
    <t xml:space="preserve"> </t>
  </si>
  <si>
    <t xml:space="preserve">Maïs ensilage irrigué </t>
  </si>
  <si>
    <t xml:space="preserve">P7.1: Luzernes</t>
  </si>
  <si>
    <t xml:space="preserve">P7.2: Luzernes EFFF</t>
  </si>
  <si>
    <t xml:space="preserve">P7.3: Luzernes EFPE</t>
  </si>
  <si>
    <t xml:space="preserve">P7.4: Luzernes EFPP</t>
  </si>
  <si>
    <t xml:space="preserve">P8: RGH-TV EFP</t>
  </si>
  <si>
    <t xml:space="preserve">P9: RGH-TV EFE</t>
  </si>
  <si>
    <t xml:space="preserve">P10 : RGH-TV EP</t>
  </si>
  <si>
    <t xml:space="preserve">P11 : multiesp paturage</t>
  </si>
  <si>
    <t xml:space="preserve">P12 : multiesp EP</t>
  </si>
  <si>
    <t xml:space="preserve">P13 : prairie permanente Foin</t>
  </si>
  <si>
    <t xml:space="preserve">P14: Dep F Pature</t>
  </si>
  <si>
    <t xml:space="preserve">P15: Dep E Pature</t>
  </si>
  <si>
    <t xml:space="preserve">P3: Ensilage Ens  Pature</t>
  </si>
  <si>
    <t xml:space="preserve">Sorgho</t>
  </si>
  <si>
    <t xml:space="preserve">Betterave fourragère stockée</t>
  </si>
  <si>
    <t xml:space="preserve">Betterave "affouragée"</t>
  </si>
  <si>
    <t xml:space="preserve">Méteil fourrage 6tMS/ha</t>
  </si>
  <si>
    <t xml:space="preserve">Méteil fourrage 10tMS/ha</t>
  </si>
  <si>
    <t xml:space="preserve">Prairie sous couvert méteil  6tMS/ha</t>
  </si>
  <si>
    <t xml:space="preserve">P6: Foin Pature</t>
  </si>
  <si>
    <t xml:space="preserve">Moha fauché</t>
  </si>
  <si>
    <t xml:space="preserve">Moha pâturé</t>
  </si>
  <si>
    <t xml:space="preserve">Sorgho paturé</t>
  </si>
  <si>
    <t xml:space="preserve">Colza fourrager fauché</t>
  </si>
  <si>
    <t xml:space="preserve">Colza fourrager pâturé</t>
  </si>
  <si>
    <t xml:space="preserve">C6: méteil fourrage 8tMS/ha</t>
  </si>
  <si>
    <t xml:space="preserve">C7: méteil fourrage 9tMS/ha</t>
  </si>
  <si>
    <t xml:space="preserve">C7: prairie sous couvert méteil  8tMS/ha</t>
  </si>
  <si>
    <t xml:space="preserve">C6: méteil + colza fauché</t>
  </si>
  <si>
    <t xml:space="preserve">C6: méteil + colza pâturé</t>
  </si>
  <si>
    <t xml:space="preserve">P2: Ensilage précoce pature</t>
  </si>
  <si>
    <t xml:space="preserve">P3: Ensilage Ens Pature</t>
  </si>
  <si>
    <t xml:space="preserve">C0: méteil récolté en grain</t>
  </si>
  <si>
    <t xml:space="preserve">C1: maïs ensilage</t>
  </si>
  <si>
    <t xml:space="preserve">FUTUR 1</t>
  </si>
  <si>
    <t xml:space="preserve">P7 : Luzerne FFFE</t>
  </si>
  <si>
    <t xml:space="preserve">P7.1: Luzerne EFFE</t>
  </si>
  <si>
    <t xml:space="preserve">P10: PME résistante sécheresse pâture + enr de lég +  foin + pâture  </t>
  </si>
  <si>
    <t xml:space="preserve">P11: Dep F Pature</t>
  </si>
  <si>
    <t xml:space="preserve">P12: Dep E Pature</t>
  </si>
  <si>
    <t xml:space="preserve">P13: PME - P + Enr Automne</t>
  </si>
  <si>
    <t xml:space="preserve">P14: PME - P + Enr Automne</t>
  </si>
  <si>
    <t xml:space="preserve">Prairie fond de sac de renouvellement </t>
  </si>
  <si>
    <t xml:space="preserve">FUTUR 2</t>
  </si>
  <si>
    <t xml:space="preserve">P1: Paturage </t>
  </si>
  <si>
    <t xml:space="preserve">Prairie sous couvert méteil  8tMS/ha</t>
  </si>
  <si>
    <t xml:space="preserve">Ouest Loire Atlantique</t>
  </si>
  <si>
    <t xml:space="preserve">P2: Déprimage Foin Pature</t>
  </si>
  <si>
    <t xml:space="preserve">C2: maïs ensilage </t>
  </si>
  <si>
    <t xml:space="preserve">P0: Ensilage Foin</t>
  </si>
  <si>
    <t xml:space="preserve">FUTUR print sec</t>
  </si>
  <si>
    <t xml:space="preserve">P2: Déprimage foin pature</t>
  </si>
  <si>
    <t xml:space="preserve">P7: Luzerne FFFE</t>
  </si>
  <si>
    <t xml:space="preserve">P8: Luzerne EFFE</t>
  </si>
  <si>
    <t xml:space="preserve">P9: Luzerne pâturée</t>
  </si>
  <si>
    <t xml:space="preserve">P10: PME résistante sécheresse pâture</t>
  </si>
  <si>
    <t xml:space="preserve">P11: PME résistante sécheresse pâture + foin de légumineuses + pâture  </t>
  </si>
  <si>
    <t xml:space="preserve">P12: Dep F Pature</t>
  </si>
  <si>
    <t xml:space="preserve">P13: Dep E Pature</t>
  </si>
  <si>
    <t xml:space="preserve">P15: PME - P + Enr Automne</t>
  </si>
  <si>
    <t xml:space="preserve">C3: Betterave "affouragée"</t>
  </si>
  <si>
    <t xml:space="preserve">C4: Sorgho pâturé</t>
  </si>
  <si>
    <t xml:space="preserve">C5: Sorgho ensilé</t>
  </si>
  <si>
    <t xml:space="preserve">P16: RGH-TV EFP</t>
  </si>
  <si>
    <t xml:space="preserve">P17: RGH-TV EFE</t>
  </si>
  <si>
    <t xml:space="preserve">P18: RGH-TV EP</t>
  </si>
  <si>
    <t xml:space="preserve">C6: Betterave fourragère stockée</t>
  </si>
  <si>
    <t xml:space="preserve">C7: maïs grain</t>
  </si>
  <si>
    <t xml:space="preserve">D2: dérobée colza pâturé</t>
  </si>
  <si>
    <t xml:space="preserve">D3: Moha fauché</t>
  </si>
  <si>
    <t xml:space="preserve">D4: Moha pâturé</t>
  </si>
  <si>
    <t xml:space="preserve">C8: méteil fourrage - 3 tMS/ha</t>
  </si>
  <si>
    <t xml:space="preserve">C9: méteil fourrage</t>
  </si>
  <si>
    <t xml:space="preserve">D - Prairie sous couvert méteil  5tMS/ha</t>
  </si>
  <si>
    <t xml:space="preserve">C10: maïs épi</t>
  </si>
  <si>
    <t xml:space="preserve">Maïs épi</t>
  </si>
  <si>
    <t xml:space="preserve">C11: RGI + maïs ensilage </t>
  </si>
  <si>
    <t xml:space="preserve">P0: Ensilage Foin </t>
  </si>
  <si>
    <t xml:space="preserve">FUTUR print plu</t>
  </si>
  <si>
    <t xml:space="preserve">C8: méteil fourrage</t>
  </si>
  <si>
    <t xml:space="preserve">C8: méteil + maïs ensilage </t>
  </si>
  <si>
    <t xml:space="preserve">RESULTATS FILTRE</t>
  </si>
  <si>
    <t xml:space="preserve">Pour ajouter des baguettes : coller vos données à la suite des données existantes ou en remplaçant des données existantes mais ne pas insérer de lignes!</t>
  </si>
  <si>
    <t xml:space="preserve">Type pâture</t>
  </si>
  <si>
    <t xml:space="preserve">Zone de filtre</t>
  </si>
  <si>
    <r>
      <rPr>
        <sz val="11"/>
        <color rgb="FFFF0000"/>
        <rFont val="Calibri"/>
        <family val="2"/>
        <charset val="1"/>
      </rPr>
      <t xml:space="preserve">/!\ attention aux </t>
    </r>
    <r>
      <rPr>
        <b val="true"/>
        <sz val="11"/>
        <color rgb="FFFF0000"/>
        <rFont val="Calibri"/>
        <family val="2"/>
        <charset val="1"/>
      </rPr>
      <t xml:space="preserve">unités</t>
    </r>
    <r>
      <rPr>
        <sz val="11"/>
        <color rgb="FFFF0000"/>
        <rFont val="Calibri"/>
        <family val="2"/>
        <charset val="1"/>
      </rPr>
      <t xml:space="preserve">                                    Une fois cette étape réalisée aller à la feuille "bdd_listes"</t>
    </r>
  </si>
  <si>
    <t xml:space="preserve">Pour les mélanges de céréales (ex. méteil récolté en grain), répartir le rendement sur 2 périodes et en correspondance mettre RP et RC pour chacune des périodes =&gt; le rendement ira pour moitié dans les céréales et pour autre moitié dans les protéagineux</t>
  </si>
  <si>
    <t xml:space="preserve">A choisir dans:</t>
  </si>
  <si>
    <t xml:space="preserve">Site</t>
  </si>
  <si>
    <t xml:space="preserve">Unités</t>
  </si>
  <si>
    <t xml:space="preserve">Pâtures :</t>
  </si>
  <si>
    <t xml:space="preserve">Récoltes stocks : </t>
  </si>
  <si>
    <t xml:space="preserve">Récoltes grains :</t>
  </si>
  <si>
    <t xml:space="preserve">Foin (tMS/ha)</t>
  </si>
  <si>
    <t xml:space="preserve">Ensilage et enrubannage d'herbe (tMS/ha)</t>
  </si>
  <si>
    <t xml:space="preserve">Céréales en grain (qtx/ha)</t>
  </si>
  <si>
    <t xml:space="preserve">Autre Stock (tMS/ha)</t>
  </si>
  <si>
    <t xml:space="preserve">Foin de légumineuses (riche PDI) (tMS/ha)</t>
  </si>
  <si>
    <t xml:space="preserve">kgMS/ha/j</t>
  </si>
  <si>
    <t xml:space="preserve">tMS/ha</t>
  </si>
  <si>
    <t xml:space="preserve">qtx/ha</t>
  </si>
  <si>
    <t xml:space="preserve">Pâture (kgMS/ha/j)</t>
  </si>
  <si>
    <t xml:space="preserve">Ensilage de maïs et sorgho (riche UF) (tMS/ha)</t>
  </si>
  <si>
    <t xml:space="preserve">Protéagineux en grain (qtx/ha)</t>
  </si>
  <si>
    <t xml:space="preserve">Ensilage de légumineuses (riche PDI) (tMS/ha)</t>
  </si>
  <si>
    <t xml:space="preserve">Autres données</t>
  </si>
  <si>
    <t xml:space="preserve">foin</t>
  </si>
  <si>
    <t xml:space="preserve">Pature</t>
  </si>
  <si>
    <t xml:space="preserve">Ensilage et enrubannage d'herbe</t>
  </si>
  <si>
    <t xml:space="preserve">Ensilage de maïs et sorgho (riche UF)</t>
  </si>
  <si>
    <t xml:space="preserve">Céréales en grain</t>
  </si>
  <si>
    <t xml:space="preserve">Protéagineux en grain</t>
  </si>
  <si>
    <t xml:space="preserve">autre stock</t>
  </si>
  <si>
    <t xml:space="preserve">Ensilage de légumineuses (riche PDI)</t>
  </si>
  <si>
    <t xml:space="preserve">Foin de légumineuses (riche PDI) </t>
  </si>
  <si>
    <t xml:space="preserve">Baguettes animaux</t>
  </si>
  <si>
    <r>
      <rPr>
        <sz val="11"/>
        <color rgb="FFFF0000"/>
        <rFont val="Calibri"/>
        <family val="2"/>
        <charset val="1"/>
      </rPr>
      <t xml:space="preserve">Pour ajouter des baguettes : coller vos données à la suite des données existantes ou en remplaçant des données existantes </t>
    </r>
    <r>
      <rPr>
        <b val="true"/>
        <u val="single"/>
        <sz val="11"/>
        <color rgb="FFFF0000"/>
        <rFont val="Calibri"/>
        <family val="2"/>
        <charset val="1"/>
      </rPr>
      <t xml:space="preserve">mais ne pas insérer ni supprimer de lignes !!</t>
    </r>
  </si>
  <si>
    <t xml:space="preserve">Type</t>
  </si>
  <si>
    <t xml:space="preserve">Description</t>
  </si>
  <si>
    <t xml:space="preserve">Periode_MB</t>
  </si>
  <si>
    <t xml:space="preserve">Age_mois</t>
  </si>
  <si>
    <t xml:space="preserve">Sem_MB</t>
  </si>
  <si>
    <t xml:space="preserve">Poids_MB_kg</t>
  </si>
  <si>
    <t xml:space="preserve">NEC_MB</t>
  </si>
  <si>
    <t xml:space="preserve">Duree_lact_j</t>
  </si>
  <si>
    <t xml:space="preserve">Poids_anx_naiss_kg</t>
  </si>
  <si>
    <t xml:space="preserve">Product_lait_kg</t>
  </si>
  <si>
    <t xml:space="preserve">TR</t>
  </si>
  <si>
    <t xml:space="preserve">CI1</t>
  </si>
  <si>
    <t xml:space="preserve">CI2</t>
  </si>
  <si>
    <t xml:space="preserve">CI3</t>
  </si>
  <si>
    <t xml:space="preserve">CI4</t>
  </si>
  <si>
    <t xml:space="preserve">CI5</t>
  </si>
  <si>
    <t xml:space="preserve">CI6</t>
  </si>
  <si>
    <t xml:space="preserve">CI7</t>
  </si>
  <si>
    <t xml:space="preserve">CI8</t>
  </si>
  <si>
    <t xml:space="preserve">CI9</t>
  </si>
  <si>
    <t xml:space="preserve">CI10</t>
  </si>
  <si>
    <t xml:space="preserve">CI11</t>
  </si>
  <si>
    <t xml:space="preserve">CI12</t>
  </si>
  <si>
    <t xml:space="preserve">CI13</t>
  </si>
  <si>
    <t xml:space="preserve">UFL1</t>
  </si>
  <si>
    <t xml:space="preserve">UFL2</t>
  </si>
  <si>
    <t xml:space="preserve">UFL3</t>
  </si>
  <si>
    <t xml:space="preserve">UFL4</t>
  </si>
  <si>
    <t xml:space="preserve">UFL5</t>
  </si>
  <si>
    <t xml:space="preserve">UFL6</t>
  </si>
  <si>
    <t xml:space="preserve">UFL7</t>
  </si>
  <si>
    <t xml:space="preserve">UFL8</t>
  </si>
  <si>
    <t xml:space="preserve">UFL9</t>
  </si>
  <si>
    <t xml:space="preserve">UFL10</t>
  </si>
  <si>
    <t xml:space="preserve">UFL11</t>
  </si>
  <si>
    <t xml:space="preserve">UFL12</t>
  </si>
  <si>
    <t xml:space="preserve">UFL13</t>
  </si>
  <si>
    <t xml:space="preserve">PDI1</t>
  </si>
  <si>
    <t xml:space="preserve">PDI2</t>
  </si>
  <si>
    <t xml:space="preserve">PDI3</t>
  </si>
  <si>
    <t xml:space="preserve">PDI4</t>
  </si>
  <si>
    <t xml:space="preserve">PDI5</t>
  </si>
  <si>
    <t xml:space="preserve">PDI6</t>
  </si>
  <si>
    <t xml:space="preserve">PDI7</t>
  </si>
  <si>
    <t xml:space="preserve">PDI8</t>
  </si>
  <si>
    <t xml:space="preserve">PDI9</t>
  </si>
  <si>
    <t xml:space="preserve">PDI10</t>
  </si>
  <si>
    <t xml:space="preserve">PDI11</t>
  </si>
  <si>
    <t xml:space="preserve">PDI12</t>
  </si>
  <si>
    <t xml:space="preserve">PDI13</t>
  </si>
  <si>
    <t xml:space="preserve">PL1</t>
  </si>
  <si>
    <t xml:space="preserve">PL2</t>
  </si>
  <si>
    <t xml:space="preserve">PL3</t>
  </si>
  <si>
    <t xml:space="preserve">PL4</t>
  </si>
  <si>
    <t xml:space="preserve">PL5</t>
  </si>
  <si>
    <t xml:space="preserve">PL6</t>
  </si>
  <si>
    <t xml:space="preserve">PL7</t>
  </si>
  <si>
    <t xml:space="preserve">PL8</t>
  </si>
  <si>
    <t xml:space="preserve">PL9</t>
  </si>
  <si>
    <t xml:space="preserve">PL10</t>
  </si>
  <si>
    <t xml:space="preserve">PL11</t>
  </si>
  <si>
    <t xml:space="preserve">PL12</t>
  </si>
  <si>
    <t xml:space="preserve">PL13</t>
  </si>
  <si>
    <t xml:space="preserve">VL</t>
  </si>
  <si>
    <t xml:space="preserve">VL vel 24 mois printemps 700 kg 4000 kg lait TR=20%</t>
  </si>
  <si>
    <t xml:space="preserve">printemps</t>
  </si>
  <si>
    <t xml:space="preserve">VL vel 24 mois étalés 700 kg 4000 kg lait TR=20%</t>
  </si>
  <si>
    <t xml:space="preserve">étalés</t>
  </si>
  <si>
    <t xml:space="preserve">VL vel 29 mois printemps 700 kg 4000 kg lait TR=20%</t>
  </si>
  <si>
    <t xml:space="preserve">VL vel 29 mois étalés 700 kg 4000 kg lait TR=20%</t>
  </si>
  <si>
    <t xml:space="preserve">VL vel 36 mois printemps 700 kg 4000 kg lait TR=20%</t>
  </si>
  <si>
    <t xml:space="preserve">VL vel 36 mois étalés 700 kg 4000 kg lait TR=20%</t>
  </si>
  <si>
    <t xml:space="preserve">VL vel 24 mois printemps 700 kg 4000 kg lait TR=25%</t>
  </si>
  <si>
    <t xml:space="preserve">VL vel 24 mois étalés 700 kg 4000 kg lait TR=25%</t>
  </si>
  <si>
    <t xml:space="preserve">VL vel 29 mois printemps 700 kg 4000 kg lait TR=25%</t>
  </si>
  <si>
    <t xml:space="preserve">VL vel 29 mois étalés 700 kg 4000 kg lait TR=25%</t>
  </si>
  <si>
    <t xml:space="preserve">VL vel 36 mois printemps 700 kg 4000 kg lait TR=25%</t>
  </si>
  <si>
    <t xml:space="preserve">VL vel 36 mois étalés 700 kg 4000 kg lait TR=25%</t>
  </si>
  <si>
    <t xml:space="preserve">VL vel 24 mois printemps 700 kg 4000 kg lait TR=30%</t>
  </si>
  <si>
    <t xml:space="preserve">VL vel 24 mois étalés 700 kg 4000 kg lait TR=30%</t>
  </si>
  <si>
    <t xml:space="preserve">VL vel 29 mois printemps 700 kg 4000 kg lait TR=30%</t>
  </si>
  <si>
    <t xml:space="preserve">VL vel 29 mois étalés 700 kg 4000 kg lait TR=30%</t>
  </si>
  <si>
    <t xml:space="preserve">VL vel 36 mois printemps 700 kg 4000 kg lait TR=30%</t>
  </si>
  <si>
    <t xml:space="preserve">VL vel 36 mois étalés 700 kg 4000 kg lait TR=30%</t>
  </si>
  <si>
    <t xml:space="preserve">VL vel 24 mois été 700 kg 4000 kg lait TR=20%</t>
  </si>
  <si>
    <t xml:space="preserve">VL vel 29 mois été 700 kg 4000 kg lait TR=20%</t>
  </si>
  <si>
    <t xml:space="preserve">VL vel 36 mois été 700 kg 4000 kg lait TR=20%</t>
  </si>
  <si>
    <t xml:space="preserve">VL vel 24 mois été 700 kg 4000 kg lait TR=25%</t>
  </si>
  <si>
    <t xml:space="preserve">VL vel 29 mois été 700 kg 4000 kg lait TR=25%</t>
  </si>
  <si>
    <t xml:space="preserve">VL vel 36 mois été 700 kg 4000 kg lait TR=25%</t>
  </si>
  <si>
    <t xml:space="preserve">VL vel 24 mois été 700 kg 4000 kg lait TR=30%</t>
  </si>
  <si>
    <t xml:space="preserve">VL vel 29 mois été 700 kg 4000 kg lait TR=30%</t>
  </si>
  <si>
    <t xml:space="preserve">VL vel 36 mois été 700 kg 4000 kg lait TR=30%</t>
  </si>
  <si>
    <t xml:space="preserve">VL vel 24 mois automne 700 kg 4000 kg lait TR=20%</t>
  </si>
  <si>
    <t xml:space="preserve">VL vel 29 mois automne 700 kg 4000 kg lait TR=20%</t>
  </si>
  <si>
    <t xml:space="preserve">VL vel 36 mois automne 700 kg 4000 kg lait TR=20%</t>
  </si>
  <si>
    <t xml:space="preserve">VL vel 24 mois automne 700 kg 4000 kg lait TR=25%</t>
  </si>
  <si>
    <t xml:space="preserve">VL vel 29 mois automne 700 kg 4000 kg lait TR=25%</t>
  </si>
  <si>
    <t xml:space="preserve">VL vel 36 mois automne 700 kg 4000 kg lait TR=25%</t>
  </si>
  <si>
    <t xml:space="preserve">VL vel 24 mois automne 700 kg 4000 kg lait TR=30%</t>
  </si>
  <si>
    <t xml:space="preserve">VL vel 29 mois automne 700 kg 4000 kg lait TR=30%</t>
  </si>
  <si>
    <t xml:space="preserve">VL vel 36 mois automne 700 kg 4000 kg lait TR=30%</t>
  </si>
  <si>
    <t xml:space="preserve">VL vel 24 mois début hiver 700 kg 4000 kg lait TR=20%</t>
  </si>
  <si>
    <t xml:space="preserve">hiver</t>
  </si>
  <si>
    <t xml:space="preserve">VL vel 29 mois début hiver 700 kg 4000 kg lait TR=20%</t>
  </si>
  <si>
    <t xml:space="preserve">VL vel 36 mois début hiver 700 kg 4000 kg lait TR=20%</t>
  </si>
  <si>
    <t xml:space="preserve">VL vel 24 mois début hiver 700 kg 4000 kg lait TR=25%</t>
  </si>
  <si>
    <t xml:space="preserve">VL vel 29 mois début hiver 700 kg 4000 kg lait TR=25%</t>
  </si>
  <si>
    <t xml:space="preserve">VL vel 36 mois début hiver 700 kg 4000 kg lait TR=25%</t>
  </si>
  <si>
    <t xml:space="preserve">VL vel 24 mois début hiver 700 kg 4000 kg lait TR=30%</t>
  </si>
  <si>
    <t xml:space="preserve">VL vel 29 mois début hiver 700 kg 4000 kg lait TR=30%</t>
  </si>
  <si>
    <t xml:space="preserve">VL vel 36 mois début hiver 700 kg 4000 kg lait TR=30%</t>
  </si>
  <si>
    <t xml:space="preserve">VL vel 24 mois printemps 700 kg 5000 kg lait TR=20%</t>
  </si>
  <si>
    <t xml:space="preserve">VL vel 24 mois étalés 700 kg 5000 kg lait TR=20%</t>
  </si>
  <si>
    <t xml:space="preserve">VL vel 29 mois printemps 700 kg 5000 kg lait TR=20%</t>
  </si>
  <si>
    <t xml:space="preserve">VL vel 29 mois étalés 700 kg 5000 kg lait TR=20%</t>
  </si>
  <si>
    <t xml:space="preserve">VL vel 36 mois printemps 700 kg 5000 kg lait TR=20%</t>
  </si>
  <si>
    <t xml:space="preserve">VL vel 36 mois étalés 700 kg 5000 kg lait TR=20%</t>
  </si>
  <si>
    <t xml:space="preserve">VL vel 24 mois printemps 700 kg 5000 kg lait TR=25%</t>
  </si>
  <si>
    <t xml:space="preserve">VL vel 24 mois étalés 700 kg 5000 kg lait TR=25%</t>
  </si>
  <si>
    <t xml:space="preserve">VL vel 29 mois printemps 700 kg 5000 kg lait TR=25%</t>
  </si>
  <si>
    <t xml:space="preserve">VL vel 29 mois étalés 700 kg 5000 kg lait TR=25%</t>
  </si>
  <si>
    <t xml:space="preserve">VL vel 36 mois printemps 700 kg 5000 kg lait TR=25%</t>
  </si>
  <si>
    <t xml:space="preserve">VL vel 36 mois étalés 700 kg 5000 kg lait TR=25%</t>
  </si>
  <si>
    <t xml:space="preserve">VL vel 24 mois printemps 700 kg 5000 kg lait TR=30%</t>
  </si>
  <si>
    <t xml:space="preserve">VL vel 24 mois étalés 700 kg 5000 kg lait TR=30%</t>
  </si>
  <si>
    <t xml:space="preserve">VL vel 29 mois printemps 700 kg 5000 kg lait TR=30%</t>
  </si>
  <si>
    <t xml:space="preserve">VL vel 29 mois étalés 700 kg 5000 kg lait TR=30%</t>
  </si>
  <si>
    <t xml:space="preserve">VL vel 36 mois printemps 700 kg 5000 kg lait TR=30%</t>
  </si>
  <si>
    <t xml:space="preserve">VL vel 36 mois étalés 700 kg 5000 kg lait TR=30%</t>
  </si>
  <si>
    <t xml:space="preserve">VL vel 24 mois été 700 kg 5000 kg lait TR=20%</t>
  </si>
  <si>
    <t xml:space="preserve">VL vel 29 mois été 700 kg 5000 kg lait TR=20%</t>
  </si>
  <si>
    <t xml:space="preserve">VL vel 36 mois été 700 kg 5000 kg lait TR=20%</t>
  </si>
  <si>
    <t xml:space="preserve">VL vel 24 mois été 700 kg 5000 kg lait TR=25%</t>
  </si>
  <si>
    <t xml:space="preserve">VL vel 29 mois été 700 kg 5000 kg lait TR=25%</t>
  </si>
  <si>
    <t xml:space="preserve">VL vel 36 mois été 700 kg 5000 kg lait TR=25%</t>
  </si>
  <si>
    <t xml:space="preserve">VL vel 24 mois été 700 kg 5000 kg lait TR=30%</t>
  </si>
  <si>
    <t xml:space="preserve">VL vel 29 mois été 700 kg 5000 kg lait TR=30%</t>
  </si>
  <si>
    <t xml:space="preserve">VL vel 36 mois été 700 kg 5000 kg lait TR=30%</t>
  </si>
  <si>
    <t xml:space="preserve">VL vel 24 mois automne 700 kg 5000 kg lait TR=20%</t>
  </si>
  <si>
    <t xml:space="preserve">VL vel 29 mois automne 700 kg 5000 kg lait TR=20%</t>
  </si>
  <si>
    <t xml:space="preserve">VL vel 36 mois automne 700 kg 5000 kg lait TR=20%</t>
  </si>
  <si>
    <t xml:space="preserve">VL vel 24 mois automne 700 kg 5000 kg lait TR=25%</t>
  </si>
  <si>
    <t xml:space="preserve">VL vel 29 mois automne 700 kg 5000 kg lait TR=25%</t>
  </si>
  <si>
    <t xml:space="preserve">VL vel 36 mois automne 700 kg 5000 kg lait TR=25%</t>
  </si>
  <si>
    <t xml:space="preserve">VL vel 24 mois automne 700 kg 5000 kg lait TR=30%</t>
  </si>
  <si>
    <t xml:space="preserve">VL vel 29 mois automne 700 kg 5000 kg lait TR=30%</t>
  </si>
  <si>
    <t xml:space="preserve">VL vel 36 mois automne 700 kg 5000 kg lait TR=30%</t>
  </si>
  <si>
    <t xml:space="preserve">VL vel 24 mois début hiver 700 kg 5000 kg lait TR=20%</t>
  </si>
  <si>
    <t xml:space="preserve">VL vel 29 mois début hiver 700 kg 5000 kg lait TR=20%</t>
  </si>
  <si>
    <t xml:space="preserve">VL vel 36 mois début hiver 700 kg 5000 kg lait TR=20%</t>
  </si>
  <si>
    <t xml:space="preserve">VL vel 24 mois début hiver 700 kg 5000 kg lait TR=25%</t>
  </si>
  <si>
    <t xml:space="preserve">VL vel 29 mois début hiver 700 kg 5000 kg lait TR=25%</t>
  </si>
  <si>
    <t xml:space="preserve">VL vel 36 mois début hiver 700 kg 5000 kg lait TR=25%</t>
  </si>
  <si>
    <t xml:space="preserve">VL vel 24 mois début hiver 700 kg 5000 kg lait TR=30%</t>
  </si>
  <si>
    <t xml:space="preserve">VL vel 29 mois début hiver 700 kg 5000 kg lait TR=30%</t>
  </si>
  <si>
    <t xml:space="preserve">VL vel 36 mois début hiver 700 kg 5000 kg lait TR=30%</t>
  </si>
  <si>
    <t xml:space="preserve">VL vel 24 mois printemps 700 kg 6000 kg lait TR=20%</t>
  </si>
  <si>
    <t xml:space="preserve">VL vel 24 mois étalés 700 kg 6000 kg lait TR=20%</t>
  </si>
  <si>
    <t xml:space="preserve">VL vel 29 mois printemps 700 kg 6000 kg lait TR=20%</t>
  </si>
  <si>
    <t xml:space="preserve">VL vel 29 mois étalés 700 kg 6000 kg lait TR=20%</t>
  </si>
  <si>
    <t xml:space="preserve">VL vel 36 mois printemps 700 kg 6000 kg lait TR=20%</t>
  </si>
  <si>
    <t xml:space="preserve">VL vel 36 mois étalés 700 kg 6000 kg lait TR=20%</t>
  </si>
  <si>
    <t xml:space="preserve">VL vel 24 mois printemps 700 kg 6000 kg lait TR=25%</t>
  </si>
  <si>
    <t xml:space="preserve">VL vel 24 mois étalés 700 kg 6000 kg lait TR=25%</t>
  </si>
  <si>
    <t xml:space="preserve">VL vel 29 mois printemps 700 kg 6000 kg lait TR=25%</t>
  </si>
  <si>
    <t xml:space="preserve">VL vel 29 mois étalés 700 kg 6000 kg lait TR=25%</t>
  </si>
  <si>
    <t xml:space="preserve">VL vel 36 mois printemps 700 kg 6000 kg lait TR=25%</t>
  </si>
  <si>
    <t xml:space="preserve">VL vel 36 mois étalés 700 kg 6000 kg lait TR=25%</t>
  </si>
  <si>
    <t xml:space="preserve">VL vel 24 mois printemps 700 kg 6000 kg lait TR=30%</t>
  </si>
  <si>
    <t xml:space="preserve">VL vel 24 mois étalés 700 kg 6000 kg lait TR=30%</t>
  </si>
  <si>
    <t xml:space="preserve">VL vel 29 mois printemps 700 kg 6000 kg lait TR=30%</t>
  </si>
  <si>
    <t xml:space="preserve">VL vel 29 mois étalés 700 kg 6000 kg lait TR=30%</t>
  </si>
  <si>
    <t xml:space="preserve">VL vel 36 mois printemps 700 kg 6000 kg lait TR=30%</t>
  </si>
  <si>
    <t xml:space="preserve">VL vel 36 mois étalés 700 kg 6000 kg lait TR=30%</t>
  </si>
  <si>
    <t xml:space="preserve">VL vel 24 mois été 700 kg 6000 kg lait TR=20%</t>
  </si>
  <si>
    <t xml:space="preserve">VL vel 29 mois été 700 kg 6000 kg lait TR=20%</t>
  </si>
  <si>
    <t xml:space="preserve">VL vel 36 mois été 700 kg 6000 kg lait TR=20%</t>
  </si>
  <si>
    <t xml:space="preserve">VL vel 24 mois été 700 kg 6000 kg lait TR=25%</t>
  </si>
  <si>
    <t xml:space="preserve">VL vel 29 mois été 700 kg 6000 kg lait TR=25%</t>
  </si>
  <si>
    <t xml:space="preserve">VL vel 36 mois été 700 kg 6000 kg lait TR=25%</t>
  </si>
  <si>
    <t xml:space="preserve">VL vel 24 mois été 700 kg 6000 kg lait TR=30%</t>
  </si>
  <si>
    <t xml:space="preserve">VL vel 29 mois été 700 kg 6000 kg lait TR=30%</t>
  </si>
  <si>
    <t xml:space="preserve">VL vel 36 mois été 700 kg 6000 kg lait TR=30%</t>
  </si>
  <si>
    <t xml:space="preserve">VL vel 24 mois automne 700 kg 6000 kg lait TR=20%</t>
  </si>
  <si>
    <t xml:space="preserve">VL vel 29 mois automne 700 kg 6000 kg lait TR=20%</t>
  </si>
  <si>
    <t xml:space="preserve">VL vel 36 mois automne 700 kg 6000 kg lait TR=20%</t>
  </si>
  <si>
    <t xml:space="preserve">VL vel 24 mois automne 700 kg 6000 kg lait TR=25%</t>
  </si>
  <si>
    <t xml:space="preserve">VL vel 29 mois automne 700 kg 6000 kg lait TR=25%</t>
  </si>
  <si>
    <t xml:space="preserve">VL vel 36 mois automne 700 kg 6000 kg lait TR=25%</t>
  </si>
  <si>
    <t xml:space="preserve">VL vel 24 mois automne 700 kg 6000 kg lait TR=30%</t>
  </si>
  <si>
    <t xml:space="preserve">VL vel 29 mois automne 700 kg 6000 kg lait TR=30%</t>
  </si>
  <si>
    <t xml:space="preserve">VL vel 36 mois automne 700 kg 6000 kg lait TR=30%</t>
  </si>
  <si>
    <t xml:space="preserve">VL vel 24 mois début hiver 700 kg 6000 kg lait TR=20%</t>
  </si>
  <si>
    <t xml:space="preserve">VL vel 29 mois début hiver 700 kg 6000 kg lait TR=20%</t>
  </si>
  <si>
    <t xml:space="preserve">VL vel 36 mois début hiver 700 kg 6000 kg lait TR=20%</t>
  </si>
  <si>
    <t xml:space="preserve">VL vel 24 mois début hiver 700 kg 6000 kg lait TR=25%</t>
  </si>
  <si>
    <t xml:space="preserve">VL vel 29 mois début hiver 700 kg 6000 kg lait TR=25%</t>
  </si>
  <si>
    <t xml:space="preserve">VL vel 36 mois début hiver 700 kg 6000 kg lait TR=25%</t>
  </si>
  <si>
    <t xml:space="preserve">VL vel 24 mois début hiver 700 kg 6000 kg lait TR=30%</t>
  </si>
  <si>
    <t xml:space="preserve">VL vel 29 mois début hiver 700 kg 6000 kg lait TR=30%</t>
  </si>
  <si>
    <t xml:space="preserve">VL vel 36 mois début hiver 700 kg 6000 kg lait TR=30%</t>
  </si>
  <si>
    <t xml:space="preserve">VL vel 24 mois printemps 700 kg 7000 kg lait TR=20%</t>
  </si>
  <si>
    <t xml:space="preserve">VL vel 24 mois étalés 700 kg 7000 kg lait TR=20%</t>
  </si>
  <si>
    <t xml:space="preserve">VL vel 29 mois printemps 700 kg 7000 kg lait TR=20%</t>
  </si>
  <si>
    <t xml:space="preserve">VL vel 29 mois étalés 700 kg 7000 kg lait TR=20%</t>
  </si>
  <si>
    <t xml:space="preserve">VL vel 36 mois printemps 700 kg 7000 kg lait TR=20%</t>
  </si>
  <si>
    <t xml:space="preserve">VL vel 36 mois étalés 700 kg 7000 kg lait TR=20%</t>
  </si>
  <si>
    <t xml:space="preserve">VL vel 24 mois printemps 700 kg 7000 kg lait TR=25%</t>
  </si>
  <si>
    <t xml:space="preserve">VL vel 24 mois étalés 700 kg 7000 kg lait TR=25%</t>
  </si>
  <si>
    <t xml:space="preserve">VL vel 29 mois printemps 700 kg 7000 kg lait TR=25%</t>
  </si>
  <si>
    <t xml:space="preserve">VL vel 29 mois étalés 700 kg 7000 kg lait TR=25%</t>
  </si>
  <si>
    <t xml:space="preserve">VL vel 36 mois printemps 700 kg 7000 kg lait TR=25%</t>
  </si>
  <si>
    <t xml:space="preserve">VL vel 36 mois étalés 700 kg 7000 kg lait TR=25%</t>
  </si>
  <si>
    <t xml:space="preserve">VL vel 24 mois printemps 700 kg 7000 kg lait TR=30%</t>
  </si>
  <si>
    <t xml:space="preserve">VL vel 24 mois étalés 700 kg 7000 kg lait TR=30%</t>
  </si>
  <si>
    <t xml:space="preserve">VL vel 29 mois printemps 700 kg 7000 kg lait TR=30%</t>
  </si>
  <si>
    <t xml:space="preserve">VL vel 29 mois étalés 700 kg 7000 kg lait TR=30%</t>
  </si>
  <si>
    <t xml:space="preserve">VL vel 36 mois printemps 700 kg 7000 kg lait TR=30%</t>
  </si>
  <si>
    <t xml:space="preserve">VL vel 36 mois étalés 700 kg 7000 kg lait TR=30%</t>
  </si>
  <si>
    <t xml:space="preserve">VL vel 24 mois été 700 kg 7000 kg lait TR=20%</t>
  </si>
  <si>
    <t xml:space="preserve">VL vel 29 mois été 700 kg 7000 kg lait TR=20%</t>
  </si>
  <si>
    <t xml:space="preserve">VL vel 36 mois été 700 kg 7000 kg lait TR=20%</t>
  </si>
  <si>
    <t xml:space="preserve">VL vel 24 mois été 700 kg 7000 kg lait TR=25%</t>
  </si>
  <si>
    <t xml:space="preserve">VL vel 29 mois été 700 kg 7000 kg lait TR=25%</t>
  </si>
  <si>
    <t xml:space="preserve">VL vel 36 mois été 700 kg 7000 kg lait TR=25%</t>
  </si>
  <si>
    <t xml:space="preserve">VL vel 24 mois été 700 kg 7000 kg lait TR=30%</t>
  </si>
  <si>
    <t xml:space="preserve">VL vel 29 mois été 700 kg 7000 kg lait TR=30%</t>
  </si>
  <si>
    <t xml:space="preserve">VL vel 36 mois été 700 kg 7000 kg lait TR=30%</t>
  </si>
  <si>
    <t xml:space="preserve">VL vel 24 mois automne 700 kg 7000 kg lait TR=20%</t>
  </si>
  <si>
    <t xml:space="preserve">VL vel 29 mois automne 700 kg 7000 kg lait TR=20%</t>
  </si>
  <si>
    <t xml:space="preserve">VL vel 36 mois automne 700 kg 7000 kg lait TR=20%</t>
  </si>
  <si>
    <t xml:space="preserve">VL vel 24 mois automne 700 kg 7000 kg lait TR=25%</t>
  </si>
  <si>
    <t xml:space="preserve">VL vel 29 mois automne 700 kg 7000 kg lait TR=25%</t>
  </si>
  <si>
    <t xml:space="preserve">VL vel 36 mois automne 700 kg 7000 kg lait TR=25%</t>
  </si>
  <si>
    <t xml:space="preserve">VL vel 24 mois automne 700 kg 7000 kg lait TR=30%</t>
  </si>
  <si>
    <t xml:space="preserve">VL vel 29 mois automne 700 kg 7000 kg lait TR=30%</t>
  </si>
  <si>
    <t xml:space="preserve">VL vel 36 mois automne 700 kg 7000 kg lait TR=30%</t>
  </si>
  <si>
    <t xml:space="preserve">VL vel 24 mois début hiver 700 kg 7000 kg lait TR=20%</t>
  </si>
  <si>
    <t xml:space="preserve">VL vel 29 mois début hiver 700 kg 7000 kg lait TR=20%</t>
  </si>
  <si>
    <t xml:space="preserve">VL vel 36 mois début hiver 700 kg 7000 kg lait TR=20%</t>
  </si>
  <si>
    <t xml:space="preserve">VL vel 24 mois début hiver 700 kg 7000 kg lait TR=25%</t>
  </si>
  <si>
    <t xml:space="preserve">VL vel 29 mois début hiver 700 kg 7000 kg lait TR=25%</t>
  </si>
  <si>
    <t xml:space="preserve">VL vel 36 mois début hiver 700 kg 7000 kg lait TR=25%</t>
  </si>
  <si>
    <t xml:space="preserve">VL vel 24 mois début hiver 700 kg 7000 kg lait TR=30%</t>
  </si>
  <si>
    <t xml:space="preserve">VL vel 29 mois début hiver 700 kg 7000 kg lait TR=30%</t>
  </si>
  <si>
    <t xml:space="preserve">VL vel 36 mois début hiver 700 kg 7000 kg lait TR=30%</t>
  </si>
  <si>
    <t xml:space="preserve">VL vel 24 mois printemps 700 kg 8000 kg lait TR=20%</t>
  </si>
  <si>
    <t xml:space="preserve">VL vel 24 mois étalés 700 kg 8000 kg lait TR=20%</t>
  </si>
  <si>
    <t xml:space="preserve">VL vel 29 mois printemps 700 kg 8000 kg lait TR=20%</t>
  </si>
  <si>
    <t xml:space="preserve">VL vel 36 mois printemps 700 kg 8000 kg lait TR=20%</t>
  </si>
  <si>
    <t xml:space="preserve">VL vel 29 mois étalés 700 kg 8000 kg lait TR=20%</t>
  </si>
  <si>
    <t xml:space="preserve">VL vel 36 mois étalés 700 kg 8000 kg lait TR=20%</t>
  </si>
  <si>
    <t xml:space="preserve">VL vel 24 mois printemps 700 kg 8000 kg lait TR=25%</t>
  </si>
  <si>
    <t xml:space="preserve">VL vel 24 mois étalés 700 kg 8000 kg lait TR=25%</t>
  </si>
  <si>
    <t xml:space="preserve">VL vel 29 mois printemps 700 kg 8000 kg lait TR=25%</t>
  </si>
  <si>
    <t xml:space="preserve">VL vel 29 mois étalés 700 kg 8000 kg lait TR=25%</t>
  </si>
  <si>
    <t xml:space="preserve">VL vel 36 mois printemps 700 kg 8000 kg lait TR=25%</t>
  </si>
  <si>
    <t xml:space="preserve">VL vel 36 mois étalés 700 kg 8000 kg lait TR=25%</t>
  </si>
  <si>
    <t xml:space="preserve">VL vel 24 mois printemps 700 kg 8000 kg lait TR=30%</t>
  </si>
  <si>
    <t xml:space="preserve">VL vel 29 mois printemps 700 kg 8000 kg lait TR=30%</t>
  </si>
  <si>
    <t xml:space="preserve">VL vel 36 mois printemps 700 kg 8000 kg lait TR=30%</t>
  </si>
  <si>
    <t xml:space="preserve">VL vel 36 mois étalés 700 kg 8000 kg lait TR=30%</t>
  </si>
  <si>
    <t xml:space="preserve">VL vel 29 mois étalés 700 kg 8000 kg lait TR=30%</t>
  </si>
  <si>
    <t xml:space="preserve">VL vel 24 mois étalés 700 kg 8000 kg lait TR=30%</t>
  </si>
  <si>
    <t xml:space="preserve">VL vel 24 mois été 700 kg 8000 kg lait TR=20%</t>
  </si>
  <si>
    <t xml:space="preserve">VL vel 29 mois été 700 kg 8000 kg lait TR=20%</t>
  </si>
  <si>
    <t xml:space="preserve">VL vel 36 mois été 700 kg 8000 kg lait TR=20%</t>
  </si>
  <si>
    <t xml:space="preserve">VL vel 24 mois été 700 kg 8000 kg lait TR=25%</t>
  </si>
  <si>
    <t xml:space="preserve">VL vel 29 mois été 700 kg 8000 kg lait TR=25%</t>
  </si>
  <si>
    <t xml:space="preserve">VL vel 36 mois été 700 kg 8000 kg lait TR=25%</t>
  </si>
  <si>
    <t xml:space="preserve">VL vel 24 mois été 700 kg 8000 kg lait TR=30%</t>
  </si>
  <si>
    <t xml:space="preserve">VL vel 29 mois été 700 kg 8000 kg lait TR=30%</t>
  </si>
  <si>
    <t xml:space="preserve">VL vel 36 mois été 700 kg 8000 kg lait TR=30%</t>
  </si>
  <si>
    <t xml:space="preserve">VL vel 24 mois automne 700 kg 8000 kg lait TR=20%</t>
  </si>
  <si>
    <t xml:space="preserve">VL vel 29 mois automne 700 kg 8000 kg lait TR=20%</t>
  </si>
  <si>
    <t xml:space="preserve">VL vel 36 mois automne 700 kg 8000 kg lait TR=20%</t>
  </si>
  <si>
    <t xml:space="preserve">VL vel 24 mois automne 700 kg 8000 kg lait TR=25%</t>
  </si>
  <si>
    <t xml:space="preserve">VL vel 29 mois automne 700 kg 8000 kg lait TR=25%</t>
  </si>
  <si>
    <t xml:space="preserve">VL vel 36 mois automne 700 kg 8000 kg lait TR=25%</t>
  </si>
  <si>
    <t xml:space="preserve">VL vel 24 mois automne 700 kg 8000 kg lait TR=30%</t>
  </si>
  <si>
    <t xml:space="preserve">VL vel 29 mois automne 700 kg 8000 kg lait TR=30%</t>
  </si>
  <si>
    <t xml:space="preserve">VL vel 36 mois automne 700 kg 8000 kg lait TR=30%</t>
  </si>
  <si>
    <t xml:space="preserve">VL vel 24 mois début hiver 700 kg 8000 kg lait TR=20%</t>
  </si>
  <si>
    <t xml:space="preserve">VL vel 29 mois début hiver 700 kg 8000 kg lait TR=20%</t>
  </si>
  <si>
    <t xml:space="preserve">VL vel 36 mois début hiver 700 kg 8000 kg lait TR=20%</t>
  </si>
  <si>
    <t xml:space="preserve">VL vel 24 mois début hiver 700 kg 8000 kg lait TR=25%</t>
  </si>
  <si>
    <t xml:space="preserve">VL vel 29 mois début hiver 700 kg 8000 kg lait TR=25%</t>
  </si>
  <si>
    <t xml:space="preserve">VL vel 36 mois début hiver 700 kg 8000 kg lait TR=25%</t>
  </si>
  <si>
    <t xml:space="preserve">VL vel 24 mois début hiver 700 kg 8000 kg lait TR=30%</t>
  </si>
  <si>
    <t xml:space="preserve">VL vel 29 mois début hiver 700 kg 8000 kg lait TR=30%</t>
  </si>
  <si>
    <t xml:space="preserve">VL vel 36 mois début hiver 700 kg 8000 kg lait TR=30%</t>
  </si>
  <si>
    <t xml:space="preserve">VL vel 24 mois printemps 700 kg 9000 kg lait TR=20%</t>
  </si>
  <si>
    <t xml:space="preserve">VL vel 29 mois printemps 700 kg 9000 kg lait TR=20%</t>
  </si>
  <si>
    <t xml:space="preserve">VL vel 36 mois printemps 700 kg 9000 kg lait TR=20%</t>
  </si>
  <si>
    <t xml:space="preserve">VL vel 24 mois étalés 700 kg 9000 kg lait TR=20%</t>
  </si>
  <si>
    <t xml:space="preserve">VL vel 29 mois étalés 700 kg 9000 kg lait TR=20%</t>
  </si>
  <si>
    <t xml:space="preserve">VL vel 36 mois étalés 700 kg 9000 kg lait TR=20%</t>
  </si>
  <si>
    <t xml:space="preserve">VL vel 24 mois printemps 700 kg 9000 kg lait TR=25%</t>
  </si>
  <si>
    <t xml:space="preserve">VL vel 29 mois printemps 700 kg 9000 kg lait TR=25%</t>
  </si>
  <si>
    <t xml:space="preserve">VL vel 36 mois printemps 700 kg 9000 kg lait TR=25%</t>
  </si>
  <si>
    <t xml:space="preserve">VL vel 24 mois étalés 700 kg 9000 kg lait TR=25%</t>
  </si>
  <si>
    <t xml:space="preserve">VL vel 29 mois étalés 700 kg 9000 kg lait TR=25%</t>
  </si>
  <si>
    <t xml:space="preserve">VL vel 36 mois étalés 700 kg 9000 kg lait TR=25%</t>
  </si>
  <si>
    <t xml:space="preserve">VL vel 24 mois printemps 700 kg 9000 kg lait TR=30%</t>
  </si>
  <si>
    <t xml:space="preserve">VL vel 29 mois printemps 700 kg 9000 kg lait TR=30%</t>
  </si>
  <si>
    <t xml:space="preserve">VL vel 36 mois printemps 700 kg 9000 kg lait TR=30%</t>
  </si>
  <si>
    <t xml:space="preserve">VL vel 24 mois étalés 700 kg 9000 kg lait TR=30%</t>
  </si>
  <si>
    <t xml:space="preserve">VL vel 29 mois étalés 700 kg 9000 kg lait TR=30%</t>
  </si>
  <si>
    <t xml:space="preserve">VL vel 36 mois étalés 700 kg 9000 kg lait TR=30%</t>
  </si>
  <si>
    <t xml:space="preserve">VL vel 24 mois été 700 kg 9000 kg lait TR=20%</t>
  </si>
  <si>
    <t xml:space="preserve">VL vel 29 mois été 700 kg 9000 kg lait TR=20%</t>
  </si>
  <si>
    <t xml:space="preserve">VL vel 36 mois été 700 kg 9000 kg lait TR=20%</t>
  </si>
  <si>
    <t xml:space="preserve">VL vel 24 mois été 700 kg 9000 kg lait TR=25%</t>
  </si>
  <si>
    <t xml:space="preserve">VL vel 29 mois été 700 kg 9000 kg lait TR=25%</t>
  </si>
  <si>
    <t xml:space="preserve">VL vel 36 mois été 700 kg 9000 kg lait TR=25%</t>
  </si>
  <si>
    <t xml:space="preserve">VL vel 24 mois été 700 kg 9000 kg lait TR=30%</t>
  </si>
  <si>
    <t xml:space="preserve">VL vel 29 mois été 700 kg 9000 kg lait TR=30%</t>
  </si>
  <si>
    <t xml:space="preserve">VL vel 36 mois été 700 kg 9000 kg lait TR=30%</t>
  </si>
  <si>
    <t xml:space="preserve">VL vel 24 mois automne 700 kg 9000 kg lait TR=20%</t>
  </si>
  <si>
    <t xml:space="preserve">VL vel 29 mois automne 700 kg 9000 kg lait TR=20%</t>
  </si>
  <si>
    <t xml:space="preserve">VL vel 36 mois automne 700 kg 9000 kg lait TR=20%</t>
  </si>
  <si>
    <t xml:space="preserve">VL vel 24 mois automne 700 kg 9000 kg lait TR=25%</t>
  </si>
  <si>
    <t xml:space="preserve">VL vel 29 mois automne 700 kg 9000 kg lait TR=25%</t>
  </si>
  <si>
    <t xml:space="preserve">VL vel 36 mois automne 700 kg 9000 kg lait TR=25%</t>
  </si>
  <si>
    <t xml:space="preserve">VL vel 24 mois automne 700 kg 9000 kg lait TR=30%</t>
  </si>
  <si>
    <t xml:space="preserve">VL vel 29 mois automne 700 kg 9000 kg lait TR=30%</t>
  </si>
  <si>
    <t xml:space="preserve">VL vel 36 mois automne 700 kg 9000 kg lait TR=30%</t>
  </si>
  <si>
    <t xml:space="preserve">VL vel 24 mois début hiver 700 kg 9000 kg lait TR=20%</t>
  </si>
  <si>
    <t xml:space="preserve">VL vel 29 mois début hiver 700 kg 9000 kg lait TR=20%</t>
  </si>
  <si>
    <t xml:space="preserve">VL vel 36 mois début hiver 700 kg 9000 kg lait TR=20%</t>
  </si>
  <si>
    <t xml:space="preserve">VL vel 24 mois début hiver 700 kg 9000 kg lait TR=25%</t>
  </si>
  <si>
    <t xml:space="preserve">VL vel 29 mois début hiver 700 kg 9000 kg lait TR=25%</t>
  </si>
  <si>
    <t xml:space="preserve">VL vel 36 mois début hiver 700 kg 9000 kg lait TR=25%</t>
  </si>
  <si>
    <t xml:space="preserve">VL vel 24 mois début hiver 700 kg 9000 kg lait TR=30%</t>
  </si>
  <si>
    <t xml:space="preserve">VL vel 29 mois début hiver 700 kg 9000 kg lait TR=30%</t>
  </si>
  <si>
    <t xml:space="preserve">VL vel 36 mois début hiver 700 kg 9000 kg lait TR=30%</t>
  </si>
  <si>
    <t xml:space="preserve">GEN</t>
  </si>
  <si>
    <t xml:space="preserve">Génisse née en print. sevr. 3 mois vêl. 24 mois </t>
  </si>
  <si>
    <t xml:space="preserve">Génisse née en été. sevr. 3 mois vêl. 24 mois </t>
  </si>
  <si>
    <t xml:space="preserve">Génisse née en autom. sevr. 3 mois vêl. 24 mois </t>
  </si>
  <si>
    <t xml:space="preserve">Génisse née en hiver. sevr. 3 mois vêl. 24 mois </t>
  </si>
  <si>
    <t xml:space="preserve">Génisse née étalé sevr. 3 mois vêl. 24 mois </t>
  </si>
  <si>
    <t xml:space="preserve">Génisse née étalé sevr. 8 mois vêl. 24 mois </t>
  </si>
  <si>
    <t xml:space="preserve">Génisse née en hiver. sevr. 8 mois vêl. 24 mois </t>
  </si>
  <si>
    <t xml:space="preserve">Génisse née en autom. sevr. 8 mois vêl. 24 mois </t>
  </si>
  <si>
    <t xml:space="preserve">Génisse née en été. sevr. 8 mois vêl. 24 mois </t>
  </si>
  <si>
    <t xml:space="preserve">Génisse née en print. sevr. 8 mois vêl. 24 mois </t>
  </si>
  <si>
    <t xml:space="preserve">Génisse née en print. sevr. 3 mois vêl. 29 mois </t>
  </si>
  <si>
    <t xml:space="preserve">Génisse née en été. sevr. 3 mois vêl. 29 mois </t>
  </si>
  <si>
    <t xml:space="preserve">Génisse née en autom. sevr. 3 mois vêl. 29 mois </t>
  </si>
  <si>
    <t xml:space="preserve">Génisse née en hiver. sevr. 3 mois vêl. 29 mois </t>
  </si>
  <si>
    <t xml:space="preserve">Génisse née étalé sevr. 3 mois vêl. 29 mois </t>
  </si>
  <si>
    <t xml:space="preserve">Génisse née étalé sevr. 8 mois vêl. 29 mois </t>
  </si>
  <si>
    <t xml:space="preserve">Génisse née en hiver. sevr. 8 mois vêl. 29 mois </t>
  </si>
  <si>
    <t xml:space="preserve">Génisse née en autom. sevr. 8 mois vêl. 29 mois </t>
  </si>
  <si>
    <t xml:space="preserve">Génisse née en été. sevr. 8 mois vêl. 29 mois </t>
  </si>
  <si>
    <t xml:space="preserve">Génisse née en print. sevr. 8 mois vêl. 29 mois </t>
  </si>
  <si>
    <t xml:space="preserve">Génisse née en print. sevr. 3 mois vêl. 36 mois </t>
  </si>
  <si>
    <t xml:space="preserve">Génisse née en été. sevr. 3 mois vêl. 36 mois </t>
  </si>
  <si>
    <t xml:space="preserve">Génisse née en autom. sevr. 3 mois vêl. 36 mois </t>
  </si>
  <si>
    <t xml:space="preserve">Génisse née en hiver. sevr. 3 mois vêl. 36 mois </t>
  </si>
  <si>
    <t xml:space="preserve">Génisse née étalé sevr. 3 mois vêl. 36 mois </t>
  </si>
  <si>
    <t xml:space="preserve">Génisse née étalé sevr. 8 mois vêl. 36 mois </t>
  </si>
  <si>
    <t xml:space="preserve">Génisse née en hiver. sevr. 8 mois vêl. 36 mois </t>
  </si>
  <si>
    <t xml:space="preserve">Génisse née en autom. sevr. 8 mois vêl. 36 mois </t>
  </si>
  <si>
    <t xml:space="preserve">Génisse née en été. sevr. 8 mois vêl. 36 mois </t>
  </si>
  <si>
    <t xml:space="preserve">Génisse née en print. sevr. 8 mois vêl. 36 mois </t>
  </si>
  <si>
    <t xml:space="preserve">VA broutard</t>
  </si>
  <si>
    <t xml:space="preserve">VA broutard 9 mois type Salers vel hiver 36 mois 700 kg, TR=20 %</t>
  </si>
  <si>
    <t xml:space="preserve">9 mois</t>
  </si>
  <si>
    <t xml:space="preserve">VA broutard 9 mois type Salers vel hiver 36 mois 700 kg, TR=25 %</t>
  </si>
  <si>
    <t xml:space="preserve">VA broutard 9 mois type Salers vel hiver 36 mois 750 kg, TR=20 %</t>
  </si>
  <si>
    <t xml:space="preserve">VA broutard 9 mois type Salers vel hiver 36 mois 750 kg, TR=25 %</t>
  </si>
  <si>
    <t xml:space="preserve">VA broutard 9 mois type Salers vel hiver 29 mois 700 kg, TR=20 %</t>
  </si>
  <si>
    <t xml:space="preserve">VA broutard 9 mois type Salers vel hiver 29 mois 700 kg, TR=25 %</t>
  </si>
  <si>
    <t xml:space="preserve">VA broutard 9 mois type Salers vel hiver 29 mois 750 kg, TR=20 %</t>
  </si>
  <si>
    <t xml:space="preserve">VA broutard 9 mois type Salers vel hiver 29 mois 750 kg, TR=25 %</t>
  </si>
  <si>
    <t xml:space="preserve">VA broutard 9 mois type Salers vel hiver 24 mois 700 kg, TR=20 %</t>
  </si>
  <si>
    <t xml:space="preserve">VA broutard 9 mois type Salers vel hiver 24 mois 700 kg, TR=25 %</t>
  </si>
  <si>
    <t xml:space="preserve">VA broutard 9 mois type Salers vel hiver 24 mois 750 kg, TR=20 %</t>
  </si>
  <si>
    <t xml:space="preserve">VA broutard 9 mois type Salers vel hiver 24 mois 750 kg, TR=25 %</t>
  </si>
  <si>
    <t xml:space="preserve">VA broutard 9 mois type Limousine vel étalés 36 mois 700 kg, TR=20 %</t>
  </si>
  <si>
    <t xml:space="preserve">VA broutard 9 mois type Limousine vel étalés 36 mois 700 kg, TR=25 %</t>
  </si>
  <si>
    <t xml:space="preserve">VA broutard 9 mois type Limousine vel étalés 36 mois 750 kg, TR=20 %</t>
  </si>
  <si>
    <t xml:space="preserve">VA broutard 9 mois type Limousine vel étalés 36 mois 750 kg, TR=25 %</t>
  </si>
  <si>
    <t xml:space="preserve">VA broutard 9 mois type Limousine vel étalés 29 mois 700 kg, TR=20 %</t>
  </si>
  <si>
    <t xml:space="preserve">VA broutard 9 mois type Limousine vel étalés 29 mois 700 kg, TR=25 %</t>
  </si>
  <si>
    <t xml:space="preserve">VA broutard 9 mois type Limousine vel étalés 29 mois 750 kg, TR=20 %</t>
  </si>
  <si>
    <t xml:space="preserve">VA broutard 9 mois type Limousine vel étalés 29 mois 750 kg, TR=25 %</t>
  </si>
  <si>
    <t xml:space="preserve">VA broutard 9 mois type Limousine vel étalés 24 mois 700 kg, TR=20 %</t>
  </si>
  <si>
    <t xml:space="preserve">VA broutard 9 mois type Limousine vel étalés 24 mois 700 kg, TR=25 %</t>
  </si>
  <si>
    <t xml:space="preserve">VA broutard 9 mois type Limousine vel étalés 24 mois 750 kg, TR=20 %</t>
  </si>
  <si>
    <t xml:space="preserve">VA broutard 9 mois type Limousine vel étalés 24 mois 750 kg, TR=25 %</t>
  </si>
  <si>
    <t xml:space="preserve">VA broutard 7 mois type Limousine vel étalés 36 mois 700 kg, TR=20 %</t>
  </si>
  <si>
    <t xml:space="preserve">7 mois</t>
  </si>
  <si>
    <t xml:space="preserve">VA broutard 7 mois type Limousine vel étalés 36 mois 700 kg, TR=25 %</t>
  </si>
  <si>
    <t xml:space="preserve">VA broutard 7 mois type Limousine vel étalés 36 mois 750 kg, TR=20 %</t>
  </si>
  <si>
    <t xml:space="preserve">VA broutard 7 mois type Limousine vel étalés 36 mois 750 kg, TR=25 %</t>
  </si>
  <si>
    <t xml:space="preserve">VA broutard 7 mois type Limousine vel étalés 29 mois 700 kg, TR=20 %</t>
  </si>
  <si>
    <t xml:space="preserve">VA broutard 7 mois type Limousine vel étalés 29 mois 700 kg, TR=25 %</t>
  </si>
  <si>
    <t xml:space="preserve">VA broutard 7 mois type Limousine vel étalés 29 mois 750 kg, TR=20 %</t>
  </si>
  <si>
    <t xml:space="preserve">VA broutard 7 mois type Limousine vel étalés 29 mois 750 kg, TR=25 %</t>
  </si>
  <si>
    <t xml:space="preserve">VA broutard 7 mois type Limousine vel étalés 24 mois 700 kg, TR=20 %</t>
  </si>
  <si>
    <t xml:space="preserve">VA broutard 7 mois type Limousine vel étalés 24 mois 700 kg, TR=25 %</t>
  </si>
  <si>
    <t xml:space="preserve">VA broutard 7 mois type Limousine vel étalés 24 mois 750 kg, TR=20 %</t>
  </si>
  <si>
    <t xml:space="preserve">VA broutard 7 mois type Limousine vel étalés 24 mois 750 kg, TR=25 %</t>
  </si>
  <si>
    <t xml:space="preserve">VA veau</t>
  </si>
  <si>
    <t xml:space="preserve">VA veau 5 mois type Limousine vel étalés 36 mois 700 kg, TR=20%</t>
  </si>
  <si>
    <t xml:space="preserve">5 mois</t>
  </si>
  <si>
    <t xml:space="preserve">VA veau 5 mois type Limousine vel étalés 36 mois 700 kg, TR=25%</t>
  </si>
  <si>
    <t xml:space="preserve">VA veau 5 mois type Limousine vel étalés 36 mois 750 kg, TR=20%</t>
  </si>
  <si>
    <t xml:space="preserve">VA veau 5 mois type Limousine vel étalés 36 mois 750 kg, TR=25%</t>
  </si>
  <si>
    <t xml:space="preserve">VA veau 5 mois type Limousine vel étalés 29 mois 700 kg, TR=20%</t>
  </si>
  <si>
    <t xml:space="preserve">VA veau 5 mois type Limousine vel étalés 29 mois 700 kg, TR=25%</t>
  </si>
  <si>
    <t xml:space="preserve">VA veau 5 mois type Limousine vel étalés 29 mois 750 kg, TR=20%</t>
  </si>
  <si>
    <t xml:space="preserve">VA veau 5 mois type Limousine vel étalés 29 mois 750 kg, TR=25%</t>
  </si>
  <si>
    <t xml:space="preserve">VA veau 5 mois type Limousine vel étalés 24 mois 700 kg, TR=20%</t>
  </si>
  <si>
    <t xml:space="preserve">VA veau 5 mois type Limousine vel étalés 24 mois 700 kg, TR=25%</t>
  </si>
  <si>
    <t xml:space="preserve">VA veau 5 mois type Limousine vel étalés 24 mois 750 kg, TR=20%</t>
  </si>
  <si>
    <t xml:space="preserve">VA veau 5 mois type Limousine vel étalés 24 mois 750 kg, TR=25%</t>
  </si>
  <si>
    <t xml:space="preserve">morvan</t>
  </si>
  <si>
    <t xml:space="preserve">VA broutard 9 m  Charol vel automne 35 m 650 kg, TR=25%</t>
  </si>
  <si>
    <t xml:space="preserve">VA broutard 9 m  Charol vel automne 35 m 650 kg, TR=30%</t>
  </si>
  <si>
    <t xml:space="preserve">VA broutard 9 m  Charol vel automne 35 m 750 kg, TR=25%</t>
  </si>
  <si>
    <t xml:space="preserve">VA broutard 9 m  Charol vel automne 35 m 750 kg, TR=30%</t>
  </si>
  <si>
    <t xml:space="preserve">VA broutard 9 m  Charol vel hiver 35 m 650 kg, TR=25%</t>
  </si>
  <si>
    <t xml:space="preserve">VA broutard 9 m  Charol vel hiver 35 m 650 kg, TR=30%</t>
  </si>
  <si>
    <t xml:space="preserve">VA broutard 9 m  Charol vel hiver 35 m 750 kg, TR=25%</t>
  </si>
  <si>
    <t xml:space="preserve">VA broutard 9 m  Charol vel hiver 35 m 750 kg, TR=30%</t>
  </si>
  <si>
    <t xml:space="preserve">VA broutard 9 m  Charol vel fin hiver 35 m 650 kg, TR=25%</t>
  </si>
  <si>
    <t xml:space="preserve">fin hiver</t>
  </si>
  <si>
    <t xml:space="preserve">VA broutard 9 m  Charol vel fin hiver 35 m 650 kg, TR=30%</t>
  </si>
  <si>
    <t xml:space="preserve">VA broutard 9 m  Charol vel fin hiver 35 m 750 kg, TR=25%</t>
  </si>
  <si>
    <t xml:space="preserve">VA broutard 9 m  Charol vel fin hiver 35 m 750 kg, TR=30%</t>
  </si>
  <si>
    <t xml:space="preserve">TV</t>
  </si>
  <si>
    <t xml:space="preserve">Taurillon Charolais né en fin hiver vendu 18 mois </t>
  </si>
  <si>
    <t xml:space="preserve">Taurillon Charolais né en hiver vendu 18 mois </t>
  </si>
  <si>
    <t xml:space="preserve">Taurillon Charolais né en Automne vendu 18 mois </t>
  </si>
  <si>
    <t xml:space="preserve">Génisse Charolais née en hiver du sevrage à vêl. 36 mois </t>
  </si>
  <si>
    <t xml:space="preserve">Génisse Charolais née en hiver an1</t>
  </si>
  <si>
    <t xml:space="preserve">&lt;10m</t>
  </si>
  <si>
    <t xml:space="preserve">Génisse Charolais née en hiver an2</t>
  </si>
  <si>
    <t xml:space="preserve">11 à 22</t>
  </si>
  <si>
    <t xml:space="preserve">Génisse Charolais née en hiver an3</t>
  </si>
  <si>
    <t xml:space="preserve">23 à 34</t>
  </si>
  <si>
    <t xml:space="preserve">Génisse Charolais née en hiver an4</t>
  </si>
  <si>
    <t xml:space="preserve">35 à 36</t>
  </si>
  <si>
    <t xml:space="preserve">Génisse Charolais née fin hiver du sevrage à vêl. 36 mois </t>
  </si>
  <si>
    <t xml:space="preserve">Génisse Charolais née fin hiver an1</t>
  </si>
  <si>
    <t xml:space="preserve">&lt;12m</t>
  </si>
  <si>
    <t xml:space="preserve">Génisse Charolais née fin hiver an2</t>
  </si>
  <si>
    <t xml:space="preserve">13 à 24</t>
  </si>
  <si>
    <t xml:space="preserve">Génisse Charolais née fin hiver an3</t>
  </si>
  <si>
    <t xml:space="preserve">25 à 36</t>
  </si>
  <si>
    <t xml:space="preserve">Génisse Charolais née fin hiver an4</t>
  </si>
  <si>
    <t xml:space="preserve">Génisse Charolais née en autom. du sevrage au vêl. 36 mois </t>
  </si>
  <si>
    <t xml:space="preserve">Génisse Charolais née en autom. An1</t>
  </si>
  <si>
    <t xml:space="preserve">&lt;14m</t>
  </si>
  <si>
    <t xml:space="preserve">Génisse Charolais née en autom. An2</t>
  </si>
  <si>
    <t xml:space="preserve">15 à 26</t>
  </si>
  <si>
    <t xml:space="preserve">Génisse Charolais née en autom. An3</t>
  </si>
  <si>
    <t xml:space="preserve">27 à 36</t>
  </si>
  <si>
    <t xml:space="preserve">VA br 9 m Char_vendée vel Sept-Oct 30 mois, 750 kg, TR=30%</t>
  </si>
  <si>
    <t xml:space="preserve">déb automne</t>
  </si>
  <si>
    <t xml:space="preserve">VA br 9 m Char_vendée vel Mars-Avril 30 mois, 750 kg, TR=30%</t>
  </si>
  <si>
    <t xml:space="preserve">début printemps</t>
  </si>
  <si>
    <t xml:space="preserve">Génisse 85 née déb print. du sevr. 8 mois à vêl. 30 mois </t>
  </si>
  <si>
    <t xml:space="preserve">déb printempsprintemps</t>
  </si>
  <si>
    <t xml:space="preserve">Génisse 85 née déb print. An1</t>
  </si>
  <si>
    <t xml:space="preserve">&lt;9m</t>
  </si>
  <si>
    <t xml:space="preserve">Génisse 85 née déb print. An2</t>
  </si>
  <si>
    <t xml:space="preserve">10 à 21</t>
  </si>
  <si>
    <t xml:space="preserve">Génisse 85 née déb print. An3</t>
  </si>
  <si>
    <t xml:space="preserve">22 à 30</t>
  </si>
  <si>
    <t xml:space="preserve">Génisse 85 née déb autom. du sevr. 8 mois à vêl. 30 mois </t>
  </si>
  <si>
    <t xml:space="preserve">Génisse 85 née déb aut. An1</t>
  </si>
  <si>
    <t xml:space="preserve">4 à 15</t>
  </si>
  <si>
    <t xml:space="preserve">Génisse 85 née déb aut. An2</t>
  </si>
  <si>
    <t xml:space="preserve">16 à 27</t>
  </si>
  <si>
    <t xml:space="preserve">Génisse 85 née déb aut. An3</t>
  </si>
  <si>
    <t xml:space="preserve">28 à 30</t>
  </si>
  <si>
    <t xml:space="preserve">Taurillon type Charolais né déb print.  vendu 17 mois </t>
  </si>
  <si>
    <t xml:space="preserve">déb printemps</t>
  </si>
  <si>
    <t xml:space="preserve">Taurillon type Charolais né déb automne.  vendu 17 mois </t>
  </si>
  <si>
    <t xml:space="preserve">lots de taurillons nés au print et en aut confondus</t>
  </si>
  <si>
    <t xml:space="preserve">TL</t>
  </si>
  <si>
    <t xml:space="preserve">Taurillon Laitier né en hiver. vendu 16,5 mois </t>
  </si>
  <si>
    <t xml:space="preserve">Taurillon Laitier né en hiver.  vendu 16 mois </t>
  </si>
  <si>
    <t xml:space="preserve">Taurillon Laitier né en print. vendu 16,5 mois </t>
  </si>
  <si>
    <t xml:space="preserve">Taurillon Laitier né en print. vendu 16 mois </t>
  </si>
  <si>
    <t xml:space="preserve">Taurillon Allaitant type Limousin né en hiver.  vendu 18 mois </t>
  </si>
  <si>
    <t xml:space="preserve">Taurillon Allaitant type Limousin né en hiver. vendu 16 mois </t>
  </si>
  <si>
    <t xml:space="preserve">Taurillon Allaitant type Limousin né en print. vendu 18 mois </t>
  </si>
  <si>
    <t xml:space="preserve">Taurillon Allaitant type Limousin né en print.  vendu 16 mois </t>
  </si>
  <si>
    <t xml:space="preserve">BOL</t>
  </si>
  <si>
    <t xml:space="preserve">Brebis syst.groupées printemps - 80 kg - portée 7 kg - 3 kg lait en début de traite, TR=25%</t>
  </si>
  <si>
    <t xml:space="preserve">groupées printemps</t>
  </si>
  <si>
    <t xml:space="preserve">Brebis syst.groupées printemps - 80 kg - portée 7 kg - 3 kg lait en début de traite, TR=33%</t>
  </si>
  <si>
    <t xml:space="preserve">Brebis syst.groupées printemps - 80 kg - portée 7 kg - 2,5 kg lait en début de traite, TR=25%</t>
  </si>
  <si>
    <t xml:space="preserve">Brebis syst.groupées printemps - 80 kg - portée 7 kg - 2,5 kg lait en début de traite, TR=33%</t>
  </si>
  <si>
    <t xml:space="preserve">Brebis syst.groupées printemps - 75 kg - portée 7 kg - 3 kg lait en début de traite, TR=25%</t>
  </si>
  <si>
    <t xml:space="preserve">Brebis syst.groupées printemps - 75 kg - portée 7 kg - 3 kg lait en début de traite, TR=33%</t>
  </si>
  <si>
    <t xml:space="preserve">Brebis syst.groupées printemps - 75 kg - portée 7 kg - 2,5 kg lait en début de traite, TR=25%</t>
  </si>
  <si>
    <t xml:space="preserve">Brebis syst.groupées printemps - 75 kg - portée 7 kg - 2,5 kg lait en début de traite, TR=33%</t>
  </si>
  <si>
    <t xml:space="preserve">Brebis syst.groupées fin d'été - 80 kg - portée 7 kg - 3 kg lait en début de traite, TR=25%</t>
  </si>
  <si>
    <t xml:space="preserve">groupées fin d'été</t>
  </si>
  <si>
    <t xml:space="preserve">Brebis syst.groupées fin d'été - 80 kg - portée 7 kg - 3 kg lait en début de traite, TR=33%</t>
  </si>
  <si>
    <t xml:space="preserve">Brebis syst.groupées fin d'été - 80 kg - portée 7 kg - 2,5 kg lait en début de traite, TR=25%</t>
  </si>
  <si>
    <t xml:space="preserve">Brebis syst.groupées fin d'été - 80 kg - portée 7 kg - 2,5 kg lait en début de traite, TR=33%</t>
  </si>
  <si>
    <t xml:space="preserve">Brebis syst.groupées fin d'été - 75 kg - portée 7 kg - 3 kg lait en début de traite, TR=25%</t>
  </si>
  <si>
    <t xml:space="preserve">Brebis syst.groupées fin d'été - 75 kg - portée 7 kg - 3 kg lait en début de traite, TR=33%</t>
  </si>
  <si>
    <t xml:space="preserve">Brebis syst.groupées fin d'été - 75 kg - portée 7 kg - 2,5 kg lait en début de traite, TR=25%</t>
  </si>
  <si>
    <t xml:space="preserve">Brebis syst.groupées fin d'été - 75 kg - portée 7 kg - 2,5 kg lait en début de traite, TR=33%</t>
  </si>
  <si>
    <t xml:space="preserve">AOL</t>
  </si>
  <si>
    <t xml:space="preserve">Agnelle syst. groupées printemps - 64 kg - portée 7 kg - </t>
  </si>
  <si>
    <t xml:space="preserve">Agnelle syst. groupées printemps - 60 kg - portée 7 kg - </t>
  </si>
  <si>
    <t xml:space="preserve">Agnelle syst. groupées fin d'été - 64 kg - portée 7 kg - </t>
  </si>
  <si>
    <t xml:space="preserve">Agnelle syst. groupées fin d'été - 60 kg - portée 7 kg - </t>
  </si>
  <si>
    <t xml:space="preserve">CH</t>
  </si>
  <si>
    <t xml:space="preserve">Chèvres 800 L mise-bas hiver 20 sem de pâturage</t>
  </si>
  <si>
    <t xml:space="preserve">sem 5</t>
  </si>
  <si>
    <t xml:space="preserve">Chèvres 700 L mise-bas hiver 20 sem de pâturage</t>
  </si>
  <si>
    <t xml:space="preserve">Chèvres 800 L mise-bas printemps 20 sem de pâturage</t>
  </si>
  <si>
    <t xml:space="preserve">sem 12</t>
  </si>
  <si>
    <t xml:space="preserve">Chèvres 700 L mise-bas printemps 20 sem de pâturage</t>
  </si>
  <si>
    <t xml:space="preserve">Chevrette née en hiver. sevr. 1,5 mois MB 12 mois </t>
  </si>
  <si>
    <t xml:space="preserve">Chevrette née en print. sevr. 1,5 mois MB 12 mois </t>
  </si>
  <si>
    <t xml:space="preserve">prot</t>
  </si>
  <si>
    <t xml:space="preserve">nrj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</si>
</sst>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@"/>
    <numFmt numFmtId="166" formatCode="0"/>
    <numFmt numFmtId="167" formatCode="0.0"/>
    <numFmt numFmtId="168" formatCode="General"/>
    <numFmt numFmtId="169" formatCode="#,##0"/>
    <numFmt numFmtId="170" formatCode="0\ %"/>
    <numFmt numFmtId="171" formatCode="0.00"/>
  </numFmts>
  <fonts count="3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b val="true"/>
      <sz val="11"/>
      <name val="Calibri"/>
      <family val="2"/>
      <charset val="1"/>
    </font>
    <font>
      <sz val="11"/>
      <color rgb="FFFF9900"/>
      <name val="Calibri"/>
      <family val="2"/>
      <charset val="1"/>
    </font>
    <font>
      <i val="true"/>
      <sz val="11"/>
      <color rgb="FF969696"/>
      <name val="Calibri"/>
      <family val="2"/>
      <charset val="1"/>
    </font>
    <font>
      <sz val="11"/>
      <color rgb="FFFF6600"/>
      <name val="Calibri"/>
      <family val="2"/>
      <charset val="1"/>
    </font>
    <font>
      <sz val="11"/>
      <color rgb="FFFF0000"/>
      <name val="Calibri"/>
      <family val="2"/>
      <charset val="1"/>
    </font>
    <font>
      <i val="true"/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008000"/>
      <name val="Calibri"/>
      <family val="2"/>
      <charset val="1"/>
    </font>
    <font>
      <sz val="11"/>
      <color rgb="FF0000FF"/>
      <name val="Calibri"/>
      <family val="2"/>
      <charset val="1"/>
    </font>
    <font>
      <sz val="11"/>
      <color rgb="FF800080"/>
      <name val="Calibri"/>
      <family val="2"/>
      <charset val="1"/>
    </font>
    <font>
      <sz val="11"/>
      <color rgb="FF99CCFF"/>
      <name val="Calibri"/>
      <family val="2"/>
      <charset val="1"/>
    </font>
    <font>
      <sz val="11"/>
      <color rgb="FF00CCFF"/>
      <name val="Calibri"/>
      <family val="2"/>
      <charset val="1"/>
    </font>
    <font>
      <sz val="11"/>
      <color rgb="FFFF00FF"/>
      <name val="Calibri"/>
      <family val="2"/>
      <charset val="1"/>
    </font>
    <font>
      <sz val="11"/>
      <color rgb="FF993300"/>
      <name val="Calibri"/>
      <family val="2"/>
      <charset val="1"/>
    </font>
    <font>
      <sz val="11"/>
      <color rgb="FF808080"/>
      <name val="Calibri"/>
      <family val="2"/>
      <charset val="1"/>
    </font>
    <font>
      <sz val="11"/>
      <color rgb="FF800000"/>
      <name val="Calibri"/>
      <family val="2"/>
      <charset val="1"/>
    </font>
    <font>
      <sz val="11"/>
      <color rgb="FF33CCCC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8064A2"/>
      <name val="Calibri"/>
      <family val="2"/>
      <charset val="1"/>
    </font>
    <font>
      <sz val="11"/>
      <color rgb="FFC0504D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sz val="10"/>
      <name val="Arial"/>
      <family val="0"/>
      <charset val="1"/>
    </font>
    <font>
      <b val="true"/>
      <sz val="8"/>
      <color rgb="FF000000"/>
      <name val="Tahoma"/>
      <family val="2"/>
      <charset val="1"/>
    </font>
    <font>
      <sz val="8"/>
      <color rgb="FF000000"/>
      <name val="Tahoma"/>
      <family val="2"/>
      <charset val="1"/>
    </font>
    <font>
      <sz val="10"/>
      <color rgb="FF000000"/>
      <name val="Arial"/>
      <family val="0"/>
      <charset val="1"/>
    </font>
    <font>
      <sz val="9"/>
      <color rgb="FF000000"/>
      <name val="Tahoma"/>
      <family val="2"/>
      <charset val="1"/>
    </font>
    <font>
      <sz val="11"/>
      <name val="Calibri"/>
      <family val="2"/>
    </font>
    <font>
      <b val="true"/>
      <sz val="14"/>
      <name val="Myriad Pro"/>
      <family val="2"/>
      <charset val="1"/>
    </font>
    <font>
      <b val="true"/>
      <u val="single"/>
      <sz val="11"/>
      <color rgb="FFFF0000"/>
      <name val="Calibri"/>
      <family val="2"/>
      <charset val="1"/>
    </font>
  </fonts>
  <fills count="41">
    <fill>
      <patternFill patternType="none"/>
    </fill>
    <fill>
      <patternFill patternType="gray125"/>
    </fill>
    <fill>
      <patternFill patternType="solid">
        <fgColor rgb="FFCCFFCC"/>
        <bgColor rgb="FFDBEEF4"/>
      </patternFill>
    </fill>
    <fill>
      <patternFill patternType="solid">
        <fgColor rgb="FFFFCC99"/>
        <bgColor rgb="FFE6B9B8"/>
      </patternFill>
    </fill>
    <fill>
      <patternFill patternType="solid">
        <fgColor rgb="FFCC99FF"/>
        <bgColor rgb="FFFF99FF"/>
      </patternFill>
    </fill>
    <fill>
      <patternFill patternType="solid">
        <fgColor rgb="FF339966"/>
        <bgColor rgb="FF008080"/>
      </patternFill>
    </fill>
    <fill>
      <patternFill patternType="solid">
        <fgColor rgb="FFF0F0F0"/>
        <bgColor rgb="FFEEECE1"/>
      </patternFill>
    </fill>
    <fill>
      <patternFill patternType="solid">
        <fgColor rgb="FF99CC00"/>
        <bgColor rgb="FF92D050"/>
      </patternFill>
    </fill>
    <fill>
      <patternFill patternType="solid">
        <fgColor rgb="FFFFCC00"/>
        <bgColor rgb="FFFFC000"/>
      </patternFill>
    </fill>
    <fill>
      <patternFill patternType="solid">
        <fgColor rgb="FFFF8080"/>
        <bgColor rgb="FFFF99CC"/>
      </patternFill>
    </fill>
    <fill>
      <patternFill patternType="solid">
        <fgColor rgb="FFFFFFFF"/>
        <bgColor rgb="FFF0F0F0"/>
      </patternFill>
    </fill>
    <fill>
      <patternFill patternType="solid">
        <fgColor rgb="FF008000"/>
        <bgColor rgb="FF008080"/>
      </patternFill>
    </fill>
    <fill>
      <patternFill patternType="solid">
        <fgColor rgb="FFFF99CC"/>
        <bgColor rgb="FFFF99FF"/>
      </patternFill>
    </fill>
    <fill>
      <patternFill patternType="solid">
        <fgColor rgb="FFFFFF99"/>
        <bgColor rgb="FFFFFFCC"/>
      </patternFill>
    </fill>
    <fill>
      <patternFill patternType="solid">
        <fgColor rgb="FF008080"/>
        <bgColor rgb="FF339966"/>
      </patternFill>
    </fill>
    <fill>
      <patternFill patternType="solid">
        <fgColor rgb="FF00CCFF"/>
        <bgColor rgb="FF33CCCC"/>
      </patternFill>
    </fill>
    <fill>
      <patternFill patternType="solid">
        <fgColor rgb="FF00FF00"/>
        <bgColor rgb="FF33CCCC"/>
      </patternFill>
    </fill>
    <fill>
      <patternFill patternType="solid">
        <fgColor rgb="FFFFFFCC"/>
        <bgColor rgb="FFFFFFFF"/>
      </patternFill>
    </fill>
    <fill>
      <patternFill patternType="solid">
        <fgColor rgb="FFFF9900"/>
        <bgColor rgb="FFFFC000"/>
      </patternFill>
    </fill>
    <fill>
      <patternFill patternType="solid">
        <fgColor rgb="FFFFFF00"/>
        <bgColor rgb="FFF0F000"/>
      </patternFill>
    </fill>
    <fill>
      <patternFill patternType="solid">
        <fgColor rgb="FF66CCFF"/>
        <bgColor rgb="FF99CCFF"/>
      </patternFill>
    </fill>
    <fill>
      <patternFill patternType="solid">
        <fgColor rgb="FFCCFF33"/>
        <bgColor rgb="FFF0F000"/>
      </patternFill>
    </fill>
    <fill>
      <patternFill patternType="solid">
        <fgColor rgb="FFFFFF66"/>
        <bgColor rgb="FFFFFF99"/>
      </patternFill>
    </fill>
    <fill>
      <patternFill patternType="solid">
        <fgColor rgb="FF92D050"/>
        <bgColor rgb="FF99CC00"/>
      </patternFill>
    </fill>
    <fill>
      <patternFill patternType="solid">
        <fgColor rgb="FFFF99FF"/>
        <bgColor rgb="FFFF99CC"/>
      </patternFill>
    </fill>
    <fill>
      <patternFill patternType="solid">
        <fgColor rgb="FFD7E4BD"/>
        <bgColor rgb="FFDCE6F2"/>
      </patternFill>
    </fill>
    <fill>
      <patternFill patternType="solid">
        <fgColor rgb="FFFFC000"/>
        <bgColor rgb="FFFFCC00"/>
      </patternFill>
    </fill>
    <fill>
      <patternFill patternType="solid">
        <fgColor rgb="FFF2DCDB"/>
        <bgColor rgb="FFEEECE1"/>
      </patternFill>
    </fill>
    <fill>
      <patternFill patternType="solid">
        <fgColor rgb="FFCCC1DA"/>
        <bgColor rgb="FFC0C0C0"/>
      </patternFill>
    </fill>
    <fill>
      <patternFill patternType="solid">
        <fgColor rgb="FFC3D69B"/>
        <bgColor rgb="FFD7E4BD"/>
      </patternFill>
    </fill>
    <fill>
      <patternFill patternType="solid">
        <fgColor rgb="FFDBEEF4"/>
        <bgColor rgb="FFDCE6F2"/>
      </patternFill>
    </fill>
    <fill>
      <patternFill patternType="solid">
        <fgColor rgb="FFF0F000"/>
        <bgColor rgb="FFFFFF00"/>
      </patternFill>
    </fill>
    <fill>
      <patternFill patternType="solid">
        <fgColor rgb="FFFF66CC"/>
        <bgColor rgb="FFFF8080"/>
      </patternFill>
    </fill>
    <fill>
      <patternFill patternType="solid">
        <fgColor rgb="FFFFC91D"/>
        <bgColor rgb="FFFFCC00"/>
      </patternFill>
    </fill>
    <fill>
      <patternFill patternType="solid">
        <fgColor rgb="FFE6B9B8"/>
        <bgColor rgb="FFCCC1DA"/>
      </patternFill>
    </fill>
    <fill>
      <patternFill patternType="solid">
        <fgColor rgb="FF7030A0"/>
        <bgColor rgb="FF800080"/>
      </patternFill>
    </fill>
    <fill>
      <patternFill patternType="solid">
        <fgColor rgb="FFDCE6F2"/>
        <bgColor rgb="FFDBEEF4"/>
      </patternFill>
    </fill>
    <fill>
      <patternFill patternType="solid">
        <fgColor rgb="FF8064A2"/>
        <bgColor rgb="FF808080"/>
      </patternFill>
    </fill>
    <fill>
      <patternFill patternType="solid">
        <fgColor rgb="FFC0C0C0"/>
        <bgColor rgb="FFCCC1DA"/>
      </patternFill>
    </fill>
    <fill>
      <patternFill patternType="solid">
        <fgColor rgb="FFEEECE1"/>
        <bgColor rgb="FFF0F0F0"/>
      </patternFill>
    </fill>
    <fill>
      <patternFill patternType="solid">
        <fgColor rgb="FF4BACC6"/>
        <bgColor rgb="FF33CCCC"/>
      </patternFill>
    </fill>
  </fills>
  <borders count="19">
    <border diagonalUp="false" diagonalDown="false">
      <left/>
      <right/>
      <top/>
      <bottom/>
      <diagonal/>
    </border>
    <border diagonalUp="false" diagonalDown="false">
      <left/>
      <right style="thick"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ck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ck"/>
      <top style="thin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70" fontId="0" fillId="0" borderId="0" applyFont="fals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9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6" fillId="6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3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4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6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7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6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6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8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9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6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1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2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3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4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6" borderId="2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5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7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6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7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7" borderId="2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6" fillId="0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6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6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3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2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2" borderId="2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6" fillId="6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8" borderId="2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6" fillId="10" borderId="2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2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3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0" borderId="2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2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6" fillId="1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1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8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7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21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7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6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8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2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5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5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6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2" borderId="2" xfId="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19" borderId="2" xfId="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8" borderId="2" xfId="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8" borderId="2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11" borderId="2" xfId="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7" borderId="2" xfId="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11" borderId="2" xfId="2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11" borderId="2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7" borderId="2" xfId="2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7" borderId="2" xfId="25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5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6" borderId="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1" fillId="0" borderId="2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8" borderId="2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1" fillId="6" borderId="2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8" borderId="2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19" borderId="2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19" borderId="2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6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6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2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0" borderId="2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20" borderId="2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21" borderId="2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5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2" borderId="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0" borderId="7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0" borderId="8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0" borderId="9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0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4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11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0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1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10" borderId="4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0" borderId="13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3" borderId="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2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3" borderId="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6" borderId="1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8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14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24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1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6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6" borderId="1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4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10" borderId="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0" borderId="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3" borderId="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5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5" borderId="1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5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5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6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9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3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3" borderId="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10" borderId="1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7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8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9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9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19" borderId="2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6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1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1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10" borderId="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9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16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7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2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6" borderId="5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13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3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6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10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4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5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0" borderId="4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7" fillId="6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4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6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6" borderId="3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3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6" fillId="10" borderId="3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1" fillId="6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0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7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8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9" borderId="2" xfId="24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9" borderId="2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3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38" borderId="18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38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38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7" fillId="3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4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28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2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26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26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_bdd_baguettes-fourrages" xfId="20"/>
    <cellStyle name="Normal_bdd_baguettes-fourrages_1" xfId="21"/>
    <cellStyle name="Normal_bdd_baguettes-fourrages_2" xfId="22"/>
    <cellStyle name="Normal_bdd_baguettes-fourrages_2_bdd_baguettes-fourrages" xfId="23"/>
    <cellStyle name="Normal 2" xfId="24"/>
    <cellStyle name="Normal_Feuil1" xfId="25"/>
    <cellStyle name="Normal 5" xfId="26"/>
  </cellStyles>
  <dxfs count="958">
    <dxf>
      <font>
        <b val="1"/>
        <i val="0"/>
        <color rgb="00FFFFFF"/>
      </font>
      <fill>
        <patternFill>
          <bgColor rgb="FFF0F0F0"/>
        </patternFill>
      </fill>
    </dxf>
    <dxf>
      <font>
        <b val="1"/>
        <i val="0"/>
      </font>
      <fill>
        <patternFill>
          <bgColor rgb="FFF0F0F0"/>
        </patternFill>
      </fill>
    </dxf>
    <dxf>
      <fill>
        <patternFill>
          <bgColor rgb="FFF0F0F0"/>
        </patternFill>
      </fill>
    </dxf>
    <dxf>
      <font>
        <b val="1"/>
        <i val="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b val="1"/>
        <i val="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b val="1"/>
        <i val="0"/>
      </font>
      <fill>
        <patternFill>
          <bgColor rgb="FFF0F0F0"/>
        </patternFill>
      </fill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  <dxf>
      <font>
        <color rgb="FF0000FF"/>
      </font>
    </dxf>
    <dxf>
      <font>
        <color rgb="FF008000"/>
      </font>
    </dxf>
    <dxf>
      <font>
        <color rgb="FFFF6600"/>
      </font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C3D69B"/>
      <rgbColor rgb="FF800000"/>
      <rgbColor rgb="FF008000"/>
      <rgbColor rgb="FF000080"/>
      <rgbColor rgb="FF92D050"/>
      <rgbColor rgb="FF800080"/>
      <rgbColor rgb="FF008080"/>
      <rgbColor rgb="FFC0C0C0"/>
      <rgbColor rgb="FF808080"/>
      <rgbColor rgb="FF66CCFF"/>
      <rgbColor rgb="FF7030A0"/>
      <rgbColor rgb="FFFFFFCC"/>
      <rgbColor rgb="FFDBEEF4"/>
      <rgbColor rgb="FFF0F0F0"/>
      <rgbColor rgb="FFFF8080"/>
      <rgbColor rgb="FFE6B9B8"/>
      <rgbColor rgb="FFCCC1DA"/>
      <rgbColor rgb="FF000080"/>
      <rgbColor rgb="FFFF66CC"/>
      <rgbColor rgb="FFF0F000"/>
      <rgbColor rgb="FFD7E4BD"/>
      <rgbColor rgb="FFEEECE1"/>
      <rgbColor rgb="FFFFFF66"/>
      <rgbColor rgb="FF4BACC6"/>
      <rgbColor rgb="FF0000FF"/>
      <rgbColor rgb="FF00CCFF"/>
      <rgbColor rgb="FFDCE6F2"/>
      <rgbColor rgb="FFCCFFCC"/>
      <rgbColor rgb="FFFFFF99"/>
      <rgbColor rgb="FF99CCFF"/>
      <rgbColor rgb="FFFF99CC"/>
      <rgbColor rgb="FFCC99FF"/>
      <rgbColor rgb="FFFFCC99"/>
      <rgbColor rgb="FFFF99FF"/>
      <rgbColor rgb="FF33CCCC"/>
      <rgbColor rgb="FF99CC00"/>
      <rgbColor rgb="FFFFCC00"/>
      <rgbColor rgb="FFFF9900"/>
      <rgbColor rgb="FFFF6600"/>
      <rgbColor rgb="FF8064A2"/>
      <rgbColor rgb="FF969696"/>
      <rgbColor rgb="FFCCFF33"/>
      <rgbColor rgb="FF339966"/>
      <rgbColor rgb="FF003300"/>
      <rgbColor rgb="FFFFC000"/>
      <rgbColor rgb="FF993300"/>
      <rgbColor rgb="FFC0504D"/>
      <rgbColor rgb="FFF2DCDB"/>
      <rgbColor rgb="FFFFC9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claude/www/pro/rami_docs/Rami%20fourrager%202k23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ntroduction"/>
      <sheetName val="Dim_Systeme"/>
      <sheetName val="LOT1"/>
      <sheetName val="LOT2"/>
      <sheetName val="LOT3"/>
      <sheetName val="LOT4"/>
      <sheetName val="LOT5"/>
      <sheetName val="LOT6"/>
      <sheetName val="LOT7"/>
      <sheetName val="LOT8"/>
      <sheetName val="Bilan"/>
      <sheetName val="impression"/>
      <sheetName val="GES"/>
      <sheetName val="bdd_listes"/>
      <sheetName val="bdd_baguettes-fourrages"/>
      <sheetName val="bdd_profils-besoins-anx"/>
      <sheetName val="calcul_interface"/>
      <sheetName val="calcul"/>
      <sheetName val="profils_anx_choisis"/>
      <sheetName val="VSI_BL"/>
      <sheetName val="VSI_B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B2" t="str">
            <v>PASSE</v>
          </cell>
        </row>
        <row r="5">
          <cell r="B5" t="str">
            <v>Nord Loire Atlantique</v>
          </cell>
        </row>
      </sheetData>
      <sheetData sheetId="18"/>
      <sheetData sheetId="19"/>
      <sheetData sheetId="20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2497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H19" activeCellId="0" sqref="H1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5.33"/>
    <col collapsed="false" customWidth="true" hidden="false" outlineLevel="0" max="2" min="2" style="0" width="23.24"/>
    <col collapsed="false" customWidth="true" hidden="false" outlineLevel="0" max="3" min="3" style="0" width="9.91"/>
    <col collapsed="false" customWidth="true" hidden="false" outlineLevel="0" max="4" min="4" style="0" width="61.87"/>
    <col collapsed="false" customWidth="true" hidden="false" outlineLevel="0" max="6" min="5" style="0" width="17.68"/>
    <col collapsed="false" customWidth="true" hidden="false" outlineLevel="0" max="10" min="7" style="0" width="16.71"/>
    <col collapsed="false" customWidth="true" hidden="false" outlineLevel="0" max="17" min="11" style="0" width="17.68"/>
    <col collapsed="false" customWidth="true" hidden="false" outlineLevel="0" max="26" min="18" style="1" width="4.07"/>
    <col collapsed="false" customWidth="true" hidden="false" outlineLevel="0" max="27" min="27" style="1" width="5.04"/>
    <col collapsed="false" customWidth="true" hidden="false" outlineLevel="0" max="28" min="28" style="1" width="4.9"/>
    <col collapsed="false" customWidth="true" hidden="false" outlineLevel="0" max="30" min="29" style="1" width="5.04"/>
    <col collapsed="false" customWidth="true" hidden="false" outlineLevel="0" max="31" min="31" style="0" width="9.48"/>
    <col collapsed="false" customWidth="true" hidden="false" outlineLevel="0" max="32" min="32" style="0" width="98.42"/>
    <col collapsed="false" customWidth="true" hidden="false" outlineLevel="0" max="33" min="33" style="0" width="10.73"/>
    <col collapsed="false" customWidth="true" hidden="false" outlineLevel="0" max="34" min="34" style="0" width="12.27"/>
    <col collapsed="false" customWidth="true" hidden="false" outlineLevel="0" max="35" min="35" style="0" width="14.77"/>
    <col collapsed="false" customWidth="true" hidden="false" outlineLevel="0" max="36" min="36" style="0" width="97.3"/>
    <col collapsed="false" customWidth="true" hidden="false" outlineLevel="0" max="37" min="37" style="0" width="20.05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</row>
    <row r="2" customFormat="false" ht="12.8" hidden="false" customHeight="false" outlineLevel="0" collapsed="false">
      <c r="A2" s="0" t="s">
        <v>37</v>
      </c>
      <c r="B2" s="0" t="n">
        <v>2009</v>
      </c>
      <c r="C2" s="0" t="s">
        <v>38</v>
      </c>
      <c r="D2" s="0" t="s">
        <v>39</v>
      </c>
      <c r="E2" s="0" t="n">
        <v>0.5</v>
      </c>
      <c r="F2" s="0" t="n">
        <v>13.7</v>
      </c>
      <c r="G2" s="0" t="n">
        <v>30</v>
      </c>
      <c r="J2" s="0" t="n">
        <v>3.3796</v>
      </c>
      <c r="K2" s="0" t="n">
        <v>0</v>
      </c>
      <c r="L2" s="0" t="n">
        <v>0</v>
      </c>
      <c r="M2" s="0" t="n">
        <v>0</v>
      </c>
      <c r="N2" s="0" t="n">
        <v>1.8</v>
      </c>
      <c r="O2" s="0" t="n">
        <v>28.3</v>
      </c>
      <c r="P2" s="0" t="n">
        <v>2.8</v>
      </c>
      <c r="Q2" s="0" t="n">
        <v>0</v>
      </c>
      <c r="R2" s="1" t="s">
        <v>40</v>
      </c>
      <c r="S2" s="1" t="s">
        <v>40</v>
      </c>
      <c r="T2" s="1" t="s">
        <v>40</v>
      </c>
      <c r="W2" s="1" t="s">
        <v>41</v>
      </c>
      <c r="X2" s="1" t="s">
        <v>40</v>
      </c>
      <c r="Y2" s="1" t="s">
        <v>40</v>
      </c>
      <c r="Z2" s="1" t="s">
        <v>40</v>
      </c>
      <c r="AA2" s="1" t="s">
        <v>40</v>
      </c>
      <c r="AB2" s="1" t="s">
        <v>40</v>
      </c>
      <c r="AC2" s="1" t="s">
        <v>40</v>
      </c>
      <c r="AD2" s="1" t="s">
        <v>40</v>
      </c>
      <c r="AF2" s="0" t="s">
        <v>42</v>
      </c>
      <c r="AG2" s="0" t="s">
        <v>43</v>
      </c>
      <c r="AH2" s="0" t="s">
        <v>44</v>
      </c>
      <c r="AI2" s="0" t="s">
        <v>45</v>
      </c>
      <c r="AK2" s="0" t="s">
        <v>46</v>
      </c>
    </row>
    <row r="3" customFormat="false" ht="12.8" hidden="false" customHeight="false" outlineLevel="0" collapsed="false">
      <c r="A3" s="0" t="s">
        <v>37</v>
      </c>
      <c r="B3" s="0" t="n">
        <v>2009</v>
      </c>
      <c r="C3" s="0" t="s">
        <v>38</v>
      </c>
      <c r="D3" s="0" t="s">
        <v>47</v>
      </c>
      <c r="E3" s="0" t="n">
        <v>1</v>
      </c>
      <c r="F3" s="0" t="n">
        <v>12.4</v>
      </c>
      <c r="G3" s="0" t="n">
        <v>27.6</v>
      </c>
      <c r="H3" s="0" t="n">
        <v>33.3</v>
      </c>
      <c r="I3" s="0" t="n">
        <v>68.8</v>
      </c>
      <c r="J3" s="0" t="n">
        <v>8</v>
      </c>
      <c r="K3" s="0" t="n">
        <v>0</v>
      </c>
      <c r="L3" s="0" t="n">
        <v>0</v>
      </c>
      <c r="M3" s="0" t="n">
        <v>0</v>
      </c>
      <c r="N3" s="0" t="n">
        <v>6.1</v>
      </c>
      <c r="O3" s="0" t="n">
        <v>28.5</v>
      </c>
      <c r="P3" s="0" t="n">
        <v>5.4</v>
      </c>
      <c r="Q3" s="0" t="n">
        <v>0.2</v>
      </c>
      <c r="R3" s="1" t="s">
        <v>40</v>
      </c>
      <c r="S3" s="1" t="s">
        <v>40</v>
      </c>
      <c r="T3" s="1" t="s">
        <v>40</v>
      </c>
      <c r="U3" s="1" t="s">
        <v>40</v>
      </c>
      <c r="V3" s="1" t="s">
        <v>40</v>
      </c>
      <c r="W3" s="1" t="s">
        <v>40</v>
      </c>
      <c r="X3" s="1" t="s">
        <v>40</v>
      </c>
      <c r="Y3" s="1" t="s">
        <v>40</v>
      </c>
      <c r="Z3" s="1" t="s">
        <v>40</v>
      </c>
      <c r="AA3" s="1" t="s">
        <v>40</v>
      </c>
      <c r="AB3" s="1" t="s">
        <v>40</v>
      </c>
      <c r="AC3" s="1" t="s">
        <v>40</v>
      </c>
      <c r="AD3" s="1" t="s">
        <v>40</v>
      </c>
      <c r="AF3" s="0" t="s">
        <v>48</v>
      </c>
      <c r="AG3" s="0" t="s">
        <v>43</v>
      </c>
      <c r="AH3" s="0" t="s">
        <v>44</v>
      </c>
      <c r="AI3" s="0" t="s">
        <v>40</v>
      </c>
      <c r="AK3" s="0" t="s">
        <v>46</v>
      </c>
    </row>
    <row r="4" customFormat="false" ht="12.8" hidden="false" customHeight="false" outlineLevel="0" collapsed="false">
      <c r="A4" s="0" t="s">
        <v>37</v>
      </c>
      <c r="B4" s="0" t="n">
        <v>2009</v>
      </c>
      <c r="C4" s="0" t="s">
        <v>38</v>
      </c>
      <c r="D4" s="0" t="s">
        <v>49</v>
      </c>
      <c r="E4" s="0" t="n">
        <v>0.6</v>
      </c>
      <c r="F4" s="0" t="n">
        <v>13.6</v>
      </c>
      <c r="G4" s="0" t="n">
        <v>29.9</v>
      </c>
      <c r="H4" s="0" t="n">
        <v>33.7</v>
      </c>
      <c r="I4" s="0" t="n">
        <v>46.3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3.1</v>
      </c>
      <c r="O4" s="0" t="n">
        <v>25.8</v>
      </c>
      <c r="P4" s="0" t="n">
        <v>3.4</v>
      </c>
      <c r="Q4" s="0" t="n">
        <v>0</v>
      </c>
      <c r="R4" s="1" t="s">
        <v>40</v>
      </c>
      <c r="S4" s="1" t="s">
        <v>40</v>
      </c>
      <c r="T4" s="1" t="s">
        <v>40</v>
      </c>
      <c r="U4" s="1" t="s">
        <v>40</v>
      </c>
      <c r="V4" s="1" t="s">
        <v>40</v>
      </c>
      <c r="W4" s="1" t="s">
        <v>40</v>
      </c>
      <c r="X4" s="1" t="s">
        <v>40</v>
      </c>
      <c r="Y4" s="1" t="s">
        <v>40</v>
      </c>
      <c r="Z4" s="1" t="s">
        <v>40</v>
      </c>
      <c r="AA4" s="1" t="s">
        <v>40</v>
      </c>
      <c r="AB4" s="1" t="s">
        <v>40</v>
      </c>
      <c r="AC4" s="1" t="s">
        <v>40</v>
      </c>
      <c r="AD4" s="1" t="s">
        <v>40</v>
      </c>
      <c r="AF4" s="0" t="s">
        <v>50</v>
      </c>
      <c r="AG4" s="0" t="s">
        <v>43</v>
      </c>
      <c r="AH4" s="0" t="s">
        <v>44</v>
      </c>
      <c r="AI4" s="0" t="s">
        <v>40</v>
      </c>
      <c r="AK4" s="0" t="s">
        <v>46</v>
      </c>
    </row>
    <row r="5" customFormat="false" ht="12.8" hidden="false" customHeight="false" outlineLevel="0" collapsed="false">
      <c r="A5" s="0" t="s">
        <v>37</v>
      </c>
      <c r="B5" s="0" t="n">
        <v>2009</v>
      </c>
      <c r="C5" s="0" t="s">
        <v>38</v>
      </c>
      <c r="D5" s="0" t="s">
        <v>51</v>
      </c>
      <c r="E5" s="0" t="n">
        <v>0</v>
      </c>
      <c r="F5" s="0" t="n">
        <v>10.8</v>
      </c>
      <c r="G5" s="0" t="n">
        <v>25.1</v>
      </c>
      <c r="J5" s="0" t="n">
        <v>2.6628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23.8</v>
      </c>
      <c r="P5" s="0" t="n">
        <v>3</v>
      </c>
      <c r="Q5" s="0" t="n">
        <v>0</v>
      </c>
      <c r="R5" s="1" t="s">
        <v>40</v>
      </c>
      <c r="S5" s="1" t="s">
        <v>40</v>
      </c>
      <c r="T5" s="1" t="s">
        <v>40</v>
      </c>
      <c r="W5" s="1" t="s">
        <v>41</v>
      </c>
      <c r="X5" s="1" t="s">
        <v>40</v>
      </c>
      <c r="Y5" s="1" t="s">
        <v>40</v>
      </c>
      <c r="Z5" s="1" t="s">
        <v>40</v>
      </c>
      <c r="AA5" s="1" t="s">
        <v>40</v>
      </c>
      <c r="AB5" s="1" t="s">
        <v>40</v>
      </c>
      <c r="AC5" s="1" t="s">
        <v>40</v>
      </c>
      <c r="AD5" s="1" t="s">
        <v>40</v>
      </c>
      <c r="AF5" s="0" t="s">
        <v>42</v>
      </c>
      <c r="AG5" s="0" t="s">
        <v>43</v>
      </c>
      <c r="AI5" s="0" t="s">
        <v>45</v>
      </c>
      <c r="AK5" s="0" t="s">
        <v>46</v>
      </c>
    </row>
    <row r="6" customFormat="false" ht="12.8" hidden="false" customHeight="false" outlineLevel="0" collapsed="false">
      <c r="A6" s="0" t="s">
        <v>37</v>
      </c>
      <c r="B6" s="0" t="n">
        <v>2009</v>
      </c>
      <c r="C6" s="0" t="s">
        <v>38</v>
      </c>
      <c r="D6" s="0" t="s">
        <v>52</v>
      </c>
      <c r="I6" s="0" t="n">
        <v>3.8024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4.7</v>
      </c>
      <c r="O6" s="0" t="n">
        <v>23.6</v>
      </c>
      <c r="P6" s="0" t="n">
        <v>0.5</v>
      </c>
      <c r="Q6" s="0" t="n">
        <v>0</v>
      </c>
      <c r="V6" s="1" t="s">
        <v>41</v>
      </c>
      <c r="W6" s="1" t="s">
        <v>40</v>
      </c>
      <c r="X6" s="1" t="s">
        <v>40</v>
      </c>
      <c r="Y6" s="1" t="s">
        <v>40</v>
      </c>
      <c r="Z6" s="1" t="s">
        <v>40</v>
      </c>
      <c r="AA6" s="1" t="s">
        <v>40</v>
      </c>
      <c r="AB6" s="1" t="s">
        <v>40</v>
      </c>
      <c r="AC6" s="1" t="s">
        <v>40</v>
      </c>
      <c r="AD6" s="1" t="s">
        <v>40</v>
      </c>
      <c r="AF6" s="0" t="s">
        <v>50</v>
      </c>
      <c r="AG6" s="0" t="s">
        <v>43</v>
      </c>
      <c r="AI6" s="0" t="s">
        <v>53</v>
      </c>
      <c r="AK6" s="0" t="s">
        <v>46</v>
      </c>
    </row>
    <row r="7" customFormat="false" ht="12.8" hidden="false" customHeight="false" outlineLevel="0" collapsed="false">
      <c r="A7" s="0" t="s">
        <v>37</v>
      </c>
      <c r="B7" s="0" t="n">
        <v>2009</v>
      </c>
      <c r="C7" s="0" t="s">
        <v>38</v>
      </c>
      <c r="D7" s="0" t="s">
        <v>54</v>
      </c>
      <c r="E7" s="0" t="n">
        <v>0</v>
      </c>
      <c r="F7" s="0" t="n">
        <v>10.7</v>
      </c>
      <c r="G7" s="0" t="n">
        <v>25</v>
      </c>
      <c r="H7" s="0" t="n">
        <v>28</v>
      </c>
      <c r="I7" s="0" t="n">
        <v>34.4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1.8</v>
      </c>
      <c r="O7" s="0" t="n">
        <v>22.1</v>
      </c>
      <c r="P7" s="0" t="n">
        <v>7.8</v>
      </c>
      <c r="Q7" s="0" t="n">
        <v>0</v>
      </c>
      <c r="R7" s="1" t="s">
        <v>40</v>
      </c>
      <c r="S7" s="1" t="s">
        <v>40</v>
      </c>
      <c r="T7" s="1" t="s">
        <v>40</v>
      </c>
      <c r="U7" s="1" t="s">
        <v>40</v>
      </c>
      <c r="V7" s="1" t="s">
        <v>40</v>
      </c>
      <c r="W7" s="1" t="s">
        <v>40</v>
      </c>
      <c r="X7" s="1" t="s">
        <v>40</v>
      </c>
      <c r="Y7" s="1" t="s">
        <v>40</v>
      </c>
      <c r="Z7" s="1" t="s">
        <v>40</v>
      </c>
      <c r="AA7" s="1" t="s">
        <v>40</v>
      </c>
      <c r="AB7" s="1" t="s">
        <v>40</v>
      </c>
      <c r="AC7" s="1" t="s">
        <v>40</v>
      </c>
      <c r="AD7" s="1" t="s">
        <v>40</v>
      </c>
      <c r="AF7" s="0" t="s">
        <v>50</v>
      </c>
      <c r="AG7" s="0" t="s">
        <v>43</v>
      </c>
      <c r="AI7" s="0" t="s">
        <v>40</v>
      </c>
      <c r="AK7" s="0" t="s">
        <v>46</v>
      </c>
    </row>
    <row r="8" customFormat="false" ht="12.8" hidden="false" customHeight="false" outlineLevel="0" collapsed="false">
      <c r="A8" s="0" t="s">
        <v>37</v>
      </c>
      <c r="B8" s="0" t="n">
        <v>2009</v>
      </c>
      <c r="C8" s="0" t="s">
        <v>38</v>
      </c>
      <c r="D8" s="0" t="s">
        <v>55</v>
      </c>
      <c r="E8" s="0" t="n">
        <v>0</v>
      </c>
      <c r="F8" s="0" t="n">
        <v>9.8</v>
      </c>
      <c r="G8" s="0" t="n">
        <v>23.2</v>
      </c>
      <c r="H8" s="0" t="n">
        <v>25</v>
      </c>
      <c r="I8" s="0" t="n">
        <v>48.7</v>
      </c>
      <c r="J8" s="0" t="n">
        <v>8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22.6</v>
      </c>
      <c r="P8" s="0" t="n">
        <v>5.5</v>
      </c>
      <c r="Q8" s="0" t="n">
        <v>0</v>
      </c>
      <c r="R8" s="1" t="s">
        <v>40</v>
      </c>
      <c r="S8" s="1" t="s">
        <v>40</v>
      </c>
      <c r="T8" s="1" t="s">
        <v>40</v>
      </c>
      <c r="U8" s="1" t="s">
        <v>40</v>
      </c>
      <c r="V8" s="1" t="s">
        <v>40</v>
      </c>
      <c r="W8" s="1" t="s">
        <v>40</v>
      </c>
      <c r="X8" s="1" t="s">
        <v>40</v>
      </c>
      <c r="Y8" s="1" t="s">
        <v>40</v>
      </c>
      <c r="Z8" s="1" t="s">
        <v>40</v>
      </c>
      <c r="AA8" s="1" t="s">
        <v>40</v>
      </c>
      <c r="AB8" s="1" t="s">
        <v>40</v>
      </c>
      <c r="AC8" s="1" t="s">
        <v>40</v>
      </c>
      <c r="AD8" s="1" t="s">
        <v>40</v>
      </c>
      <c r="AF8" s="0" t="s">
        <v>56</v>
      </c>
      <c r="AG8" s="0" t="s">
        <v>43</v>
      </c>
      <c r="AI8" s="0" t="s">
        <v>40</v>
      </c>
      <c r="AK8" s="0" t="s">
        <v>46</v>
      </c>
    </row>
    <row r="9" customFormat="false" ht="12.8" hidden="false" customHeight="false" outlineLevel="0" collapsed="false">
      <c r="A9" s="0" t="s">
        <v>37</v>
      </c>
      <c r="B9" s="0" t="n">
        <v>2009</v>
      </c>
      <c r="C9" s="0" t="s">
        <v>38</v>
      </c>
      <c r="D9" s="0" t="s">
        <v>57</v>
      </c>
      <c r="J9" s="0" t="n">
        <v>3.2732</v>
      </c>
      <c r="K9" s="0" t="n">
        <v>0</v>
      </c>
      <c r="L9" s="0" t="n">
        <v>0</v>
      </c>
      <c r="M9" s="0" t="n">
        <v>2.5</v>
      </c>
      <c r="N9" s="0" t="n">
        <v>25.3</v>
      </c>
      <c r="O9" s="0" t="n">
        <v>5.1</v>
      </c>
      <c r="P9" s="0" t="n">
        <v>0</v>
      </c>
      <c r="Q9" s="0" t="n">
        <v>0</v>
      </c>
      <c r="W9" s="1" t="s">
        <v>41</v>
      </c>
      <c r="X9" s="1" t="s">
        <v>40</v>
      </c>
      <c r="Y9" s="1" t="s">
        <v>40</v>
      </c>
      <c r="Z9" s="1" t="s">
        <v>40</v>
      </c>
      <c r="AA9" s="1" t="s">
        <v>40</v>
      </c>
      <c r="AB9" s="1" t="s">
        <v>40</v>
      </c>
      <c r="AC9" s="1" t="s">
        <v>40</v>
      </c>
      <c r="AD9" s="1" t="s">
        <v>40</v>
      </c>
      <c r="AF9" s="0" t="s">
        <v>56</v>
      </c>
      <c r="AG9" s="0" t="s">
        <v>43</v>
      </c>
      <c r="AI9" s="0" t="s">
        <v>53</v>
      </c>
      <c r="AK9" s="0" t="s">
        <v>46</v>
      </c>
    </row>
    <row r="10" customFormat="false" ht="12.8" hidden="false" customHeight="false" outlineLevel="0" collapsed="false">
      <c r="A10" s="0" t="s">
        <v>37</v>
      </c>
      <c r="B10" s="0" t="n">
        <v>2009</v>
      </c>
      <c r="C10" s="0" t="s">
        <v>38</v>
      </c>
      <c r="D10" s="0" t="s">
        <v>58</v>
      </c>
      <c r="E10" s="0" t="n">
        <v>0</v>
      </c>
      <c r="F10" s="0" t="n">
        <v>7.8</v>
      </c>
      <c r="G10" s="0" t="n">
        <v>20</v>
      </c>
      <c r="H10" s="0" t="n">
        <v>24.9</v>
      </c>
      <c r="I10" s="0" t="n">
        <v>57.6</v>
      </c>
      <c r="J10" s="0" t="n">
        <v>5.3</v>
      </c>
      <c r="K10" s="0" t="n">
        <v>0</v>
      </c>
      <c r="L10" s="0" t="n">
        <v>0</v>
      </c>
      <c r="M10" s="0" t="n">
        <v>0</v>
      </c>
      <c r="N10" s="0" t="n">
        <v>2.9</v>
      </c>
      <c r="O10" s="0" t="n">
        <v>25.6</v>
      </c>
      <c r="P10" s="0" t="n">
        <v>5.5</v>
      </c>
      <c r="Q10" s="0" t="n">
        <v>0</v>
      </c>
      <c r="R10" s="1" t="s">
        <v>40</v>
      </c>
      <c r="S10" s="1" t="s">
        <v>40</v>
      </c>
      <c r="T10" s="1" t="s">
        <v>40</v>
      </c>
      <c r="U10" s="1" t="s">
        <v>40</v>
      </c>
      <c r="V10" s="1" t="s">
        <v>40</v>
      </c>
      <c r="W10" s="1" t="s">
        <v>40</v>
      </c>
      <c r="X10" s="1" t="s">
        <v>40</v>
      </c>
      <c r="Y10" s="1" t="s">
        <v>40</v>
      </c>
      <c r="Z10" s="1" t="s">
        <v>40</v>
      </c>
      <c r="AA10" s="1" t="s">
        <v>40</v>
      </c>
      <c r="AB10" s="1" t="s">
        <v>40</v>
      </c>
      <c r="AC10" s="1" t="s">
        <v>40</v>
      </c>
      <c r="AD10" s="1" t="s">
        <v>40</v>
      </c>
      <c r="AF10" s="0" t="s">
        <v>48</v>
      </c>
      <c r="AG10" s="0" t="s">
        <v>43</v>
      </c>
      <c r="AI10" s="0" t="s">
        <v>40</v>
      </c>
      <c r="AK10" s="0" t="s">
        <v>46</v>
      </c>
    </row>
    <row r="11" customFormat="false" ht="12.8" hidden="false" customHeight="false" outlineLevel="0" collapsed="false">
      <c r="A11" s="0" t="s">
        <v>37</v>
      </c>
      <c r="B11" s="0" t="n">
        <v>2009</v>
      </c>
      <c r="C11" s="0" t="s">
        <v>59</v>
      </c>
      <c r="D11" s="0" t="s">
        <v>60</v>
      </c>
      <c r="H11" s="0" t="n">
        <v>5</v>
      </c>
      <c r="I11" s="0" t="n">
        <v>66.2</v>
      </c>
      <c r="J11" s="0" t="n">
        <v>17.2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24.6</v>
      </c>
      <c r="P11" s="0" t="n">
        <v>4.5</v>
      </c>
      <c r="Q11" s="0" t="n">
        <v>1.5</v>
      </c>
      <c r="V11" s="1" t="s">
        <v>61</v>
      </c>
      <c r="W11" s="1" t="s">
        <v>40</v>
      </c>
      <c r="X11" s="1" t="s">
        <v>40</v>
      </c>
      <c r="Y11" s="1" t="s">
        <v>40</v>
      </c>
      <c r="Z11" s="1" t="s">
        <v>40</v>
      </c>
      <c r="AA11" s="1" t="s">
        <v>40</v>
      </c>
      <c r="AB11" s="1" t="s">
        <v>40</v>
      </c>
      <c r="AC11" s="1" t="s">
        <v>40</v>
      </c>
      <c r="AD11" s="1" t="s">
        <v>40</v>
      </c>
      <c r="AF11" s="0" t="s">
        <v>62</v>
      </c>
      <c r="AG11" s="0" t="s">
        <v>63</v>
      </c>
      <c r="AH11" s="0" t="s">
        <v>44</v>
      </c>
      <c r="AI11" s="0" t="s">
        <v>64</v>
      </c>
      <c r="AK11" s="0" t="s">
        <v>65</v>
      </c>
    </row>
    <row r="12" customFormat="false" ht="12.8" hidden="false" customHeight="false" outlineLevel="0" collapsed="false">
      <c r="A12" s="0" t="s">
        <v>37</v>
      </c>
      <c r="B12" s="0" t="n">
        <v>2009</v>
      </c>
      <c r="C12" s="0" t="s">
        <v>59</v>
      </c>
      <c r="D12" s="0" t="s">
        <v>66</v>
      </c>
      <c r="E12" s="0" t="n">
        <v>0</v>
      </c>
      <c r="F12" s="0" t="n">
        <v>7.9</v>
      </c>
      <c r="G12" s="0" t="n">
        <v>22.4</v>
      </c>
      <c r="H12" s="0" t="n">
        <v>25</v>
      </c>
      <c r="I12" s="0" t="n">
        <v>40.8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2.1</v>
      </c>
      <c r="O12" s="0" t="n">
        <v>22.4</v>
      </c>
      <c r="P12" s="0" t="n">
        <v>7.5</v>
      </c>
      <c r="Q12" s="0" t="n">
        <v>0.1</v>
      </c>
      <c r="R12" s="1" t="s">
        <v>40</v>
      </c>
      <c r="S12" s="1" t="s">
        <v>40</v>
      </c>
      <c r="T12" s="1" t="s">
        <v>40</v>
      </c>
      <c r="U12" s="1" t="s">
        <v>40</v>
      </c>
      <c r="V12" s="1" t="s">
        <v>40</v>
      </c>
      <c r="W12" s="1" t="s">
        <v>40</v>
      </c>
      <c r="X12" s="1" t="s">
        <v>40</v>
      </c>
      <c r="Y12" s="1" t="s">
        <v>40</v>
      </c>
      <c r="Z12" s="1" t="s">
        <v>40</v>
      </c>
      <c r="AA12" s="1" t="s">
        <v>40</v>
      </c>
      <c r="AB12" s="1" t="s">
        <v>40</v>
      </c>
      <c r="AC12" s="1" t="s">
        <v>40</v>
      </c>
      <c r="AD12" s="1" t="s">
        <v>40</v>
      </c>
      <c r="AF12" s="0" t="s">
        <v>67</v>
      </c>
      <c r="AG12" s="0" t="s">
        <v>43</v>
      </c>
      <c r="AI12" s="0" t="s">
        <v>40</v>
      </c>
      <c r="AK12" s="0" t="s">
        <v>65</v>
      </c>
    </row>
    <row r="13" customFormat="false" ht="12.8" hidden="false" customHeight="false" outlineLevel="0" collapsed="false">
      <c r="A13" s="0" t="s">
        <v>37</v>
      </c>
      <c r="B13" s="0" t="n">
        <v>2009</v>
      </c>
      <c r="C13" s="0" t="s">
        <v>59</v>
      </c>
      <c r="D13" s="0" t="s">
        <v>68</v>
      </c>
      <c r="I13" s="0" t="n">
        <v>3.8416</v>
      </c>
      <c r="K13" s="0" t="n">
        <v>1.0612</v>
      </c>
      <c r="L13" s="0" t="n">
        <v>0</v>
      </c>
      <c r="M13" s="0" t="n">
        <v>0</v>
      </c>
      <c r="N13" s="0" t="n">
        <v>0</v>
      </c>
      <c r="O13" s="0" t="n">
        <v>22.5</v>
      </c>
      <c r="P13" s="0" t="n">
        <v>5.3</v>
      </c>
      <c r="Q13" s="0" t="n">
        <v>1.2</v>
      </c>
      <c r="V13" s="1" t="s">
        <v>61</v>
      </c>
      <c r="X13" s="1" t="s">
        <v>41</v>
      </c>
      <c r="Y13" s="1" t="s">
        <v>40</v>
      </c>
      <c r="Z13" s="1" t="s">
        <v>40</v>
      </c>
      <c r="AA13" s="1" t="s">
        <v>40</v>
      </c>
      <c r="AB13" s="1" t="s">
        <v>40</v>
      </c>
      <c r="AC13" s="1" t="s">
        <v>40</v>
      </c>
      <c r="AD13" s="1" t="s">
        <v>40</v>
      </c>
      <c r="AF13" s="0" t="s">
        <v>67</v>
      </c>
      <c r="AG13" s="0" t="s">
        <v>63</v>
      </c>
      <c r="AH13" s="0" t="s">
        <v>44</v>
      </c>
      <c r="AI13" s="0" t="s">
        <v>69</v>
      </c>
      <c r="AK13" s="0" t="s">
        <v>65</v>
      </c>
    </row>
    <row r="14" customFormat="false" ht="12.8" hidden="false" customHeight="false" outlineLevel="0" collapsed="false">
      <c r="A14" s="0" t="s">
        <v>37</v>
      </c>
      <c r="B14" s="0" t="n">
        <v>2009</v>
      </c>
      <c r="C14" s="0" t="s">
        <v>59</v>
      </c>
      <c r="D14" s="0" t="s">
        <v>70</v>
      </c>
      <c r="I14" s="0" t="n">
        <v>5</v>
      </c>
      <c r="K14" s="0" t="n">
        <v>2.5</v>
      </c>
      <c r="L14" s="0" t="n">
        <v>0</v>
      </c>
      <c r="M14" s="0" t="n">
        <v>0</v>
      </c>
      <c r="N14" s="0" t="n">
        <v>9.6</v>
      </c>
      <c r="O14" s="0" t="n">
        <v>20</v>
      </c>
      <c r="P14" s="0" t="n">
        <v>4.8</v>
      </c>
      <c r="Q14" s="0" t="n">
        <v>0</v>
      </c>
      <c r="V14" s="1" t="s">
        <v>61</v>
      </c>
      <c r="X14" s="1" t="s">
        <v>41</v>
      </c>
      <c r="Y14" s="1" t="s">
        <v>40</v>
      </c>
      <c r="Z14" s="1" t="s">
        <v>40</v>
      </c>
      <c r="AA14" s="1" t="s">
        <v>40</v>
      </c>
      <c r="AB14" s="1" t="s">
        <v>40</v>
      </c>
      <c r="AC14" s="1" t="s">
        <v>40</v>
      </c>
      <c r="AD14" s="1" t="s">
        <v>40</v>
      </c>
      <c r="AF14" s="0" t="s">
        <v>71</v>
      </c>
      <c r="AG14" s="0" t="s">
        <v>43</v>
      </c>
      <c r="AH14" s="0" t="s">
        <v>44</v>
      </c>
      <c r="AI14" s="0" t="s">
        <v>69</v>
      </c>
      <c r="AK14" s="0" t="s">
        <v>72</v>
      </c>
    </row>
    <row r="15" customFormat="false" ht="12.8" hidden="false" customHeight="false" outlineLevel="0" collapsed="false">
      <c r="A15" s="0" t="s">
        <v>37</v>
      </c>
      <c r="B15" s="0" t="n">
        <v>2009</v>
      </c>
      <c r="C15" s="0" t="s">
        <v>59</v>
      </c>
      <c r="D15" s="0" t="s">
        <v>73</v>
      </c>
      <c r="I15" s="0" t="n">
        <v>3.8472</v>
      </c>
      <c r="K15" s="0" t="n">
        <v>1.0752</v>
      </c>
      <c r="L15" s="0" t="n">
        <v>0</v>
      </c>
      <c r="M15" s="0" t="n">
        <v>0</v>
      </c>
      <c r="N15" s="0" t="n">
        <v>0.8</v>
      </c>
      <c r="O15" s="0" t="n">
        <v>27.8</v>
      </c>
      <c r="P15" s="0" t="n">
        <v>5.1</v>
      </c>
      <c r="Q15" s="0" t="n">
        <v>1.3</v>
      </c>
      <c r="V15" s="1" t="s">
        <v>61</v>
      </c>
      <c r="X15" s="1" t="s">
        <v>41</v>
      </c>
      <c r="Y15" s="1" t="s">
        <v>40</v>
      </c>
      <c r="Z15" s="1" t="s">
        <v>40</v>
      </c>
      <c r="AA15" s="1" t="s">
        <v>40</v>
      </c>
      <c r="AB15" s="1" t="s">
        <v>40</v>
      </c>
      <c r="AC15" s="1" t="s">
        <v>40</v>
      </c>
      <c r="AD15" s="1" t="s">
        <v>40</v>
      </c>
      <c r="AF15" s="0" t="s">
        <v>74</v>
      </c>
      <c r="AG15" s="0" t="s">
        <v>63</v>
      </c>
      <c r="AI15" s="0" t="s">
        <v>69</v>
      </c>
      <c r="AK15" s="0" t="s">
        <v>65</v>
      </c>
    </row>
    <row r="16" customFormat="false" ht="12.8" hidden="false" customHeight="false" outlineLevel="0" collapsed="false">
      <c r="A16" s="0" t="s">
        <v>37</v>
      </c>
      <c r="B16" s="0" t="n">
        <v>2009</v>
      </c>
      <c r="C16" s="0" t="s">
        <v>59</v>
      </c>
      <c r="D16" s="0" t="s">
        <v>75</v>
      </c>
      <c r="E16" s="0" t="n">
        <v>0</v>
      </c>
      <c r="F16" s="0" t="n">
        <v>10.1</v>
      </c>
      <c r="G16" s="0" t="n">
        <v>25.8</v>
      </c>
      <c r="H16" s="0" t="n">
        <v>28.6</v>
      </c>
      <c r="I16" s="0" t="n">
        <v>50.6</v>
      </c>
      <c r="J16" s="0" t="n">
        <v>16.8</v>
      </c>
      <c r="K16" s="0" t="n">
        <v>0</v>
      </c>
      <c r="L16" s="0" t="n">
        <v>0</v>
      </c>
      <c r="M16" s="0" t="n">
        <v>0</v>
      </c>
      <c r="N16" s="0" t="n">
        <v>2.1</v>
      </c>
      <c r="O16" s="0" t="n">
        <v>25.7</v>
      </c>
      <c r="P16" s="0" t="n">
        <v>7.5</v>
      </c>
      <c r="Q16" s="0" t="n">
        <v>0</v>
      </c>
      <c r="R16" s="1" t="s">
        <v>40</v>
      </c>
      <c r="S16" s="1" t="s">
        <v>40</v>
      </c>
      <c r="T16" s="1" t="s">
        <v>40</v>
      </c>
      <c r="U16" s="1" t="s">
        <v>40</v>
      </c>
      <c r="V16" s="1" t="s">
        <v>40</v>
      </c>
      <c r="W16" s="1" t="s">
        <v>40</v>
      </c>
      <c r="X16" s="1" t="s">
        <v>40</v>
      </c>
      <c r="Y16" s="1" t="s">
        <v>40</v>
      </c>
      <c r="Z16" s="1" t="s">
        <v>40</v>
      </c>
      <c r="AA16" s="1" t="s">
        <v>40</v>
      </c>
      <c r="AB16" s="1" t="s">
        <v>40</v>
      </c>
      <c r="AC16" s="1" t="s">
        <v>40</v>
      </c>
      <c r="AD16" s="1" t="s">
        <v>40</v>
      </c>
      <c r="AF16" s="0" t="s">
        <v>74</v>
      </c>
      <c r="AG16" s="0" t="s">
        <v>43</v>
      </c>
      <c r="AI16" s="0" t="s">
        <v>40</v>
      </c>
      <c r="AK16" s="0" t="s">
        <v>65</v>
      </c>
    </row>
    <row r="17" customFormat="false" ht="12.8" hidden="false" customHeight="false" outlineLevel="0" collapsed="false">
      <c r="A17" s="0" t="s">
        <v>37</v>
      </c>
      <c r="B17" s="0" t="n">
        <v>2009</v>
      </c>
      <c r="C17" s="0" t="s">
        <v>59</v>
      </c>
      <c r="D17" s="0" t="s">
        <v>76</v>
      </c>
      <c r="E17" s="0" t="n">
        <v>0</v>
      </c>
      <c r="F17" s="0" t="n">
        <v>10.2</v>
      </c>
      <c r="G17" s="0" t="n">
        <v>39</v>
      </c>
      <c r="J17" s="0" t="n">
        <v>2.67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25.1</v>
      </c>
      <c r="P17" s="0" t="n">
        <v>6</v>
      </c>
      <c r="Q17" s="0" t="n">
        <v>0</v>
      </c>
      <c r="R17" s="1" t="s">
        <v>40</v>
      </c>
      <c r="S17" s="1" t="s">
        <v>40</v>
      </c>
      <c r="T17" s="1" t="s">
        <v>40</v>
      </c>
      <c r="W17" s="1" t="s">
        <v>41</v>
      </c>
      <c r="X17" s="1" t="s">
        <v>40</v>
      </c>
      <c r="Y17" s="1" t="s">
        <v>40</v>
      </c>
      <c r="Z17" s="1" t="s">
        <v>40</v>
      </c>
      <c r="AA17" s="1" t="s">
        <v>40</v>
      </c>
      <c r="AB17" s="1" t="s">
        <v>40</v>
      </c>
      <c r="AC17" s="1" t="s">
        <v>40</v>
      </c>
      <c r="AD17" s="1" t="s">
        <v>40</v>
      </c>
      <c r="AF17" s="0" t="s">
        <v>74</v>
      </c>
      <c r="AG17" s="0" t="s">
        <v>63</v>
      </c>
      <c r="AI17" s="0" t="s">
        <v>45</v>
      </c>
      <c r="AK17" s="0" t="s">
        <v>65</v>
      </c>
    </row>
    <row r="18" customFormat="false" ht="12.8" hidden="false" customHeight="false" outlineLevel="0" collapsed="false">
      <c r="A18" s="0" t="s">
        <v>37</v>
      </c>
      <c r="B18" s="0" t="n">
        <v>2009</v>
      </c>
      <c r="C18" s="0" t="s">
        <v>59</v>
      </c>
      <c r="D18" s="0" t="s">
        <v>77</v>
      </c>
      <c r="H18" s="0" t="n">
        <v>3.7968</v>
      </c>
      <c r="I18" s="0" t="n">
        <v>0.8</v>
      </c>
      <c r="J18" s="0" t="n">
        <v>1.3496</v>
      </c>
      <c r="L18" s="0" t="n">
        <v>0</v>
      </c>
      <c r="M18" s="0" t="n">
        <v>0</v>
      </c>
      <c r="N18" s="0" t="n">
        <v>0</v>
      </c>
      <c r="O18" s="0" t="n">
        <v>13</v>
      </c>
      <c r="P18" s="0" t="n">
        <v>8.6</v>
      </c>
      <c r="Q18" s="0" t="n">
        <v>5.4</v>
      </c>
      <c r="U18" s="1" t="s">
        <v>78</v>
      </c>
      <c r="V18" s="1" t="s">
        <v>78</v>
      </c>
      <c r="W18" s="1" t="s">
        <v>78</v>
      </c>
      <c r="AF18" s="0" t="s">
        <v>79</v>
      </c>
      <c r="AG18" s="0" t="s">
        <v>63</v>
      </c>
      <c r="AI18" s="0" t="s">
        <v>80</v>
      </c>
      <c r="AK18" s="0" t="s">
        <v>81</v>
      </c>
    </row>
    <row r="19" customFormat="false" ht="12.8" hidden="false" customHeight="false" outlineLevel="0" collapsed="false">
      <c r="A19" s="0" t="s">
        <v>37</v>
      </c>
      <c r="B19" s="0" t="n">
        <v>2009</v>
      </c>
      <c r="C19" s="0" t="s">
        <v>59</v>
      </c>
      <c r="D19" s="0" t="s">
        <v>82</v>
      </c>
      <c r="H19" s="0" t="n">
        <v>3.4188</v>
      </c>
      <c r="J19" s="0" t="n">
        <v>2.3352</v>
      </c>
      <c r="K19" s="0" t="n">
        <v>0</v>
      </c>
      <c r="L19" s="0" t="n">
        <v>0</v>
      </c>
      <c r="M19" s="0" t="n">
        <v>0</v>
      </c>
      <c r="N19" s="0" t="n">
        <v>0.3</v>
      </c>
      <c r="O19" s="0" t="n">
        <v>23.4</v>
      </c>
      <c r="P19" s="0" t="n">
        <v>13.1</v>
      </c>
      <c r="Q19" s="0" t="n">
        <v>1.9</v>
      </c>
      <c r="U19" s="1" t="s">
        <v>61</v>
      </c>
      <c r="W19" s="1" t="s">
        <v>78</v>
      </c>
      <c r="X19" s="1" t="s">
        <v>40</v>
      </c>
      <c r="Y19" s="1" t="s">
        <v>40</v>
      </c>
      <c r="Z19" s="1" t="s">
        <v>40</v>
      </c>
      <c r="AA19" s="1" t="s">
        <v>40</v>
      </c>
      <c r="AB19" s="1" t="s">
        <v>40</v>
      </c>
      <c r="AC19" s="1" t="s">
        <v>40</v>
      </c>
      <c r="AD19" s="1" t="s">
        <v>40</v>
      </c>
      <c r="AF19" s="0" t="s">
        <v>83</v>
      </c>
      <c r="AG19" s="0" t="s">
        <v>63</v>
      </c>
      <c r="AH19" s="0" t="s">
        <v>44</v>
      </c>
      <c r="AI19" s="0" t="s">
        <v>84</v>
      </c>
      <c r="AK19" s="0" t="s">
        <v>65</v>
      </c>
    </row>
    <row r="20" customFormat="false" ht="12.8" hidden="false" customHeight="false" outlineLevel="0" collapsed="false">
      <c r="A20" s="0" t="s">
        <v>37</v>
      </c>
      <c r="B20" s="0" t="n">
        <v>2009</v>
      </c>
      <c r="C20" s="0" t="s">
        <v>59</v>
      </c>
      <c r="D20" s="0" t="s">
        <v>85</v>
      </c>
      <c r="E20" s="0" t="n">
        <v>0</v>
      </c>
      <c r="F20" s="0" t="n">
        <v>9.1</v>
      </c>
      <c r="G20" s="0" t="n">
        <v>37</v>
      </c>
      <c r="H20" s="0" t="n">
        <v>22.9</v>
      </c>
      <c r="I20" s="0" t="n">
        <v>45</v>
      </c>
      <c r="J20" s="0" t="n">
        <v>19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15.4</v>
      </c>
      <c r="P20" s="0" t="n">
        <v>6.6</v>
      </c>
      <c r="Q20" s="0" t="n">
        <v>0</v>
      </c>
      <c r="R20" s="1" t="s">
        <v>40</v>
      </c>
      <c r="S20" s="1" t="s">
        <v>40</v>
      </c>
      <c r="T20" s="1" t="s">
        <v>40</v>
      </c>
      <c r="U20" s="1" t="s">
        <v>40</v>
      </c>
      <c r="V20" s="1" t="s">
        <v>40</v>
      </c>
      <c r="W20" s="1" t="s">
        <v>40</v>
      </c>
      <c r="X20" s="1" t="s">
        <v>40</v>
      </c>
      <c r="Y20" s="1" t="s">
        <v>40</v>
      </c>
      <c r="Z20" s="1" t="s">
        <v>40</v>
      </c>
      <c r="AA20" s="1" t="s">
        <v>40</v>
      </c>
      <c r="AB20" s="1" t="s">
        <v>40</v>
      </c>
      <c r="AC20" s="1" t="s">
        <v>40</v>
      </c>
      <c r="AD20" s="1" t="s">
        <v>40</v>
      </c>
      <c r="AF20" s="0" t="s">
        <v>86</v>
      </c>
      <c r="AG20" s="0" t="s">
        <v>63</v>
      </c>
      <c r="AI20" s="0" t="s">
        <v>40</v>
      </c>
      <c r="AK20" s="0" t="s">
        <v>65</v>
      </c>
    </row>
    <row r="21" customFormat="false" ht="12.8" hidden="false" customHeight="false" outlineLevel="0" collapsed="false">
      <c r="A21" s="0" t="s">
        <v>37</v>
      </c>
      <c r="B21" s="0" t="n">
        <v>2009</v>
      </c>
      <c r="C21" s="0" t="s">
        <v>59</v>
      </c>
      <c r="D21" s="0" t="s">
        <v>87</v>
      </c>
      <c r="E21" s="0" t="n">
        <v>0</v>
      </c>
      <c r="F21" s="0" t="n">
        <v>10.7</v>
      </c>
      <c r="G21" s="0" t="n">
        <v>25.8</v>
      </c>
      <c r="H21" s="0" t="n">
        <v>26.1</v>
      </c>
      <c r="I21" s="0" t="n">
        <v>40.1</v>
      </c>
      <c r="J21" s="0" t="n">
        <v>8.4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24.3</v>
      </c>
      <c r="P21" s="0" t="n">
        <v>4</v>
      </c>
      <c r="Q21" s="0" t="n">
        <v>0.5</v>
      </c>
      <c r="R21" s="1" t="s">
        <v>40</v>
      </c>
      <c r="S21" s="1" t="s">
        <v>40</v>
      </c>
      <c r="T21" s="1" t="s">
        <v>40</v>
      </c>
      <c r="U21" s="1" t="s">
        <v>40</v>
      </c>
      <c r="V21" s="1" t="s">
        <v>40</v>
      </c>
      <c r="W21" s="1" t="s">
        <v>40</v>
      </c>
      <c r="X21" s="1" t="s">
        <v>40</v>
      </c>
      <c r="Y21" s="1" t="s">
        <v>40</v>
      </c>
      <c r="Z21" s="1" t="s">
        <v>40</v>
      </c>
      <c r="AA21" s="1" t="s">
        <v>40</v>
      </c>
      <c r="AB21" s="1" t="s">
        <v>40</v>
      </c>
      <c r="AC21" s="1" t="s">
        <v>40</v>
      </c>
      <c r="AD21" s="1" t="s">
        <v>40</v>
      </c>
      <c r="AF21" s="0" t="s">
        <v>88</v>
      </c>
      <c r="AG21" s="0" t="s">
        <v>63</v>
      </c>
      <c r="AI21" s="0" t="s">
        <v>40</v>
      </c>
      <c r="AK21" s="0" t="s">
        <v>65</v>
      </c>
    </row>
    <row r="22" customFormat="false" ht="12.8" hidden="false" customHeight="false" outlineLevel="0" collapsed="false">
      <c r="A22" s="0" t="s">
        <v>37</v>
      </c>
      <c r="B22" s="0" t="n">
        <v>2009</v>
      </c>
      <c r="C22" s="0" t="s">
        <v>59</v>
      </c>
      <c r="D22" s="0" t="s">
        <v>89</v>
      </c>
      <c r="E22" s="0" t="n">
        <v>0</v>
      </c>
      <c r="F22" s="0" t="n">
        <v>9</v>
      </c>
      <c r="G22" s="0" t="n">
        <v>23.9</v>
      </c>
      <c r="H22" s="0" t="n">
        <v>21.1</v>
      </c>
      <c r="I22" s="0" t="n">
        <v>38.9</v>
      </c>
      <c r="J22" s="0" t="n">
        <v>1.2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16.6</v>
      </c>
      <c r="P22" s="0" t="n">
        <v>5.6</v>
      </c>
      <c r="Q22" s="0" t="n">
        <v>0</v>
      </c>
      <c r="R22" s="1" t="s">
        <v>40</v>
      </c>
      <c r="S22" s="1" t="s">
        <v>40</v>
      </c>
      <c r="T22" s="1" t="s">
        <v>40</v>
      </c>
      <c r="U22" s="1" t="s">
        <v>40</v>
      </c>
      <c r="V22" s="1" t="s">
        <v>40</v>
      </c>
      <c r="W22" s="1" t="s">
        <v>40</v>
      </c>
      <c r="X22" s="1" t="s">
        <v>40</v>
      </c>
      <c r="Y22" s="1" t="s">
        <v>40</v>
      </c>
      <c r="Z22" s="1" t="s">
        <v>40</v>
      </c>
      <c r="AA22" s="1" t="s">
        <v>40</v>
      </c>
      <c r="AB22" s="1" t="s">
        <v>40</v>
      </c>
      <c r="AC22" s="1" t="s">
        <v>40</v>
      </c>
      <c r="AD22" s="1" t="s">
        <v>40</v>
      </c>
      <c r="AF22" s="0" t="s">
        <v>86</v>
      </c>
      <c r="AG22" s="0" t="s">
        <v>43</v>
      </c>
      <c r="AI22" s="0" t="s">
        <v>40</v>
      </c>
      <c r="AK22" s="0" t="s">
        <v>65</v>
      </c>
    </row>
    <row r="23" customFormat="false" ht="12.8" hidden="false" customHeight="false" outlineLevel="0" collapsed="false">
      <c r="A23" s="0" t="s">
        <v>37</v>
      </c>
      <c r="B23" s="0" t="n">
        <v>2009</v>
      </c>
      <c r="C23" s="0" t="s">
        <v>59</v>
      </c>
      <c r="D23" s="0" t="s">
        <v>90</v>
      </c>
      <c r="I23" s="0" t="n">
        <v>4.6536</v>
      </c>
      <c r="J23" s="0" t="n">
        <v>41.6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26.7</v>
      </c>
      <c r="P23" s="0" t="n">
        <v>6.5</v>
      </c>
      <c r="Q23" s="0" t="n">
        <v>1.6</v>
      </c>
      <c r="V23" s="1" t="s">
        <v>41</v>
      </c>
      <c r="W23" s="1" t="s">
        <v>40</v>
      </c>
      <c r="X23" s="1" t="s">
        <v>40</v>
      </c>
      <c r="Y23" s="1" t="s">
        <v>40</v>
      </c>
      <c r="Z23" s="1" t="s">
        <v>40</v>
      </c>
      <c r="AA23" s="1" t="s">
        <v>40</v>
      </c>
      <c r="AB23" s="1" t="s">
        <v>40</v>
      </c>
      <c r="AC23" s="1" t="s">
        <v>40</v>
      </c>
      <c r="AD23" s="1" t="s">
        <v>40</v>
      </c>
      <c r="AF23" s="0" t="s">
        <v>88</v>
      </c>
      <c r="AG23" s="0" t="s">
        <v>63</v>
      </c>
      <c r="AI23" s="0" t="s">
        <v>53</v>
      </c>
      <c r="AK23" s="0" t="s">
        <v>65</v>
      </c>
    </row>
    <row r="24" customFormat="false" ht="12.8" hidden="false" customHeight="false" outlineLevel="0" collapsed="false">
      <c r="A24" s="0" t="s">
        <v>37</v>
      </c>
      <c r="B24" s="0" t="n">
        <v>2009</v>
      </c>
      <c r="C24" s="0" t="s">
        <v>59</v>
      </c>
      <c r="D24" s="0" t="s">
        <v>91</v>
      </c>
      <c r="H24" s="0" t="n">
        <v>1.9908</v>
      </c>
      <c r="K24" s="0" t="n">
        <v>2.3548</v>
      </c>
      <c r="L24" s="0" t="n">
        <v>0</v>
      </c>
      <c r="M24" s="0" t="n">
        <v>0</v>
      </c>
      <c r="N24" s="0" t="n">
        <v>5.4</v>
      </c>
      <c r="O24" s="0" t="n">
        <v>21</v>
      </c>
      <c r="P24" s="0" t="n">
        <v>7.2</v>
      </c>
      <c r="Q24" s="0" t="n">
        <v>1.6</v>
      </c>
      <c r="U24" s="1" t="s">
        <v>61</v>
      </c>
      <c r="X24" s="1" t="s">
        <v>41</v>
      </c>
      <c r="Y24" s="1" t="s">
        <v>40</v>
      </c>
      <c r="Z24" s="1" t="s">
        <v>40</v>
      </c>
      <c r="AA24" s="1" t="s">
        <v>40</v>
      </c>
      <c r="AB24" s="1" t="s">
        <v>40</v>
      </c>
      <c r="AC24" s="1" t="s">
        <v>40</v>
      </c>
      <c r="AD24" s="1" t="s">
        <v>40</v>
      </c>
      <c r="AF24" s="0" t="s">
        <v>88</v>
      </c>
      <c r="AG24" s="0" t="s">
        <v>43</v>
      </c>
      <c r="AI24" s="0" t="s">
        <v>69</v>
      </c>
      <c r="AK24" s="0" t="s">
        <v>65</v>
      </c>
    </row>
    <row r="25" customFormat="false" ht="12.8" hidden="false" customHeight="false" outlineLevel="0" collapsed="false">
      <c r="A25" s="0" t="s">
        <v>37</v>
      </c>
      <c r="B25" s="0" t="n">
        <v>2009</v>
      </c>
      <c r="C25" s="0" t="s">
        <v>59</v>
      </c>
      <c r="D25" s="0" t="s">
        <v>92</v>
      </c>
      <c r="E25" s="0" t="n">
        <v>0.1</v>
      </c>
      <c r="F25" s="0" t="n">
        <v>12.6</v>
      </c>
      <c r="G25" s="0" t="n">
        <v>29.5</v>
      </c>
      <c r="J25" s="0" t="n">
        <v>3.0016</v>
      </c>
      <c r="K25" s="0" t="n">
        <v>0</v>
      </c>
      <c r="L25" s="0" t="n">
        <v>0</v>
      </c>
      <c r="M25" s="0" t="n">
        <v>0</v>
      </c>
      <c r="N25" s="0" t="n">
        <v>5.1</v>
      </c>
      <c r="O25" s="0" t="n">
        <v>27.9</v>
      </c>
      <c r="P25" s="0" t="n">
        <v>4.4</v>
      </c>
      <c r="Q25" s="0" t="n">
        <v>0.3</v>
      </c>
      <c r="R25" s="1" t="s">
        <v>40</v>
      </c>
      <c r="S25" s="1" t="s">
        <v>40</v>
      </c>
      <c r="T25" s="1" t="s">
        <v>40</v>
      </c>
      <c r="W25" s="1" t="s">
        <v>41</v>
      </c>
      <c r="X25" s="1" t="s">
        <v>40</v>
      </c>
      <c r="Y25" s="1" t="s">
        <v>40</v>
      </c>
      <c r="Z25" s="1" t="s">
        <v>40</v>
      </c>
      <c r="AA25" s="1" t="s">
        <v>40</v>
      </c>
      <c r="AB25" s="1" t="s">
        <v>40</v>
      </c>
      <c r="AC25" s="1" t="s">
        <v>40</v>
      </c>
      <c r="AD25" s="1" t="s">
        <v>40</v>
      </c>
      <c r="AF25" s="0" t="s">
        <v>88</v>
      </c>
      <c r="AG25" s="0" t="s">
        <v>43</v>
      </c>
      <c r="AH25" s="0" t="s">
        <v>44</v>
      </c>
      <c r="AI25" s="0" t="s">
        <v>93</v>
      </c>
      <c r="AK25" s="0" t="s">
        <v>65</v>
      </c>
    </row>
    <row r="26" customFormat="false" ht="12.8" hidden="false" customHeight="false" outlineLevel="0" collapsed="false">
      <c r="A26" s="0" t="s">
        <v>37</v>
      </c>
      <c r="B26" s="0" t="n">
        <v>2009</v>
      </c>
      <c r="C26" s="0" t="s">
        <v>59</v>
      </c>
      <c r="D26" s="0" t="s">
        <v>94</v>
      </c>
      <c r="H26" s="0" t="n">
        <v>2.4192</v>
      </c>
      <c r="J26" s="0" t="n">
        <v>2.4612</v>
      </c>
      <c r="K26" s="0" t="n">
        <v>0</v>
      </c>
      <c r="L26" s="0" t="n">
        <v>0</v>
      </c>
      <c r="M26" s="0" t="n">
        <v>0</v>
      </c>
      <c r="N26" s="0" t="n">
        <v>2.8</v>
      </c>
      <c r="O26" s="0" t="n">
        <v>24.4</v>
      </c>
      <c r="P26" s="0" t="n">
        <v>6.2</v>
      </c>
      <c r="Q26" s="0" t="n">
        <v>1.1</v>
      </c>
      <c r="U26" s="1" t="s">
        <v>61</v>
      </c>
      <c r="W26" s="1" t="s">
        <v>78</v>
      </c>
      <c r="X26" s="1" t="s">
        <v>40</v>
      </c>
      <c r="Y26" s="1" t="s">
        <v>40</v>
      </c>
      <c r="Z26" s="1" t="s">
        <v>40</v>
      </c>
      <c r="AA26" s="1" t="s">
        <v>40</v>
      </c>
      <c r="AB26" s="1" t="s">
        <v>40</v>
      </c>
      <c r="AC26" s="1" t="s">
        <v>40</v>
      </c>
      <c r="AD26" s="1" t="s">
        <v>40</v>
      </c>
      <c r="AF26" s="0" t="s">
        <v>95</v>
      </c>
      <c r="AG26" s="0" t="s">
        <v>63</v>
      </c>
      <c r="AI26" s="0" t="s">
        <v>84</v>
      </c>
      <c r="AK26" s="0" t="s">
        <v>65</v>
      </c>
    </row>
    <row r="27" customFormat="false" ht="12.8" hidden="false" customHeight="false" outlineLevel="0" collapsed="false">
      <c r="A27" s="0" t="s">
        <v>37</v>
      </c>
      <c r="B27" s="0" t="n">
        <v>2009</v>
      </c>
      <c r="C27" s="0" t="s">
        <v>59</v>
      </c>
      <c r="D27" s="0" t="s">
        <v>96</v>
      </c>
      <c r="J27" s="0" t="n">
        <v>4.4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23.3</v>
      </c>
      <c r="P27" s="0" t="n">
        <v>9</v>
      </c>
      <c r="Q27" s="0" t="n">
        <v>0</v>
      </c>
      <c r="W27" s="1" t="s">
        <v>41</v>
      </c>
      <c r="X27" s="1" t="s">
        <v>40</v>
      </c>
      <c r="Y27" s="1" t="s">
        <v>40</v>
      </c>
      <c r="Z27" s="1" t="s">
        <v>40</v>
      </c>
      <c r="AA27" s="1" t="s">
        <v>40</v>
      </c>
      <c r="AB27" s="1" t="s">
        <v>40</v>
      </c>
      <c r="AC27" s="1" t="s">
        <v>40</v>
      </c>
      <c r="AD27" s="1" t="s">
        <v>40</v>
      </c>
      <c r="AF27" s="0" t="s">
        <v>97</v>
      </c>
      <c r="AG27" s="0" t="s">
        <v>63</v>
      </c>
      <c r="AH27" s="0" t="s">
        <v>44</v>
      </c>
      <c r="AI27" s="0" t="s">
        <v>53</v>
      </c>
      <c r="AK27" s="0" t="s">
        <v>65</v>
      </c>
    </row>
    <row r="28" customFormat="false" ht="12.8" hidden="false" customHeight="false" outlineLevel="0" collapsed="false">
      <c r="A28" s="0" t="s">
        <v>37</v>
      </c>
      <c r="B28" s="0" t="n">
        <v>2009</v>
      </c>
      <c r="C28" s="0" t="s">
        <v>59</v>
      </c>
      <c r="D28" s="0" t="s">
        <v>98</v>
      </c>
      <c r="E28" s="0" t="n">
        <v>0</v>
      </c>
      <c r="F28" s="0" t="n">
        <v>11.9</v>
      </c>
      <c r="G28" s="0" t="n">
        <v>42.7</v>
      </c>
      <c r="J28" s="0" t="n">
        <v>4.1048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24.1</v>
      </c>
      <c r="P28" s="0" t="n">
        <v>8.6</v>
      </c>
      <c r="Q28" s="0" t="n">
        <v>0</v>
      </c>
      <c r="R28" s="1" t="s">
        <v>40</v>
      </c>
      <c r="S28" s="1" t="s">
        <v>40</v>
      </c>
      <c r="T28" s="1" t="s">
        <v>40</v>
      </c>
      <c r="W28" s="1" t="s">
        <v>41</v>
      </c>
      <c r="X28" s="1" t="s">
        <v>40</v>
      </c>
      <c r="Y28" s="1" t="s">
        <v>40</v>
      </c>
      <c r="Z28" s="1" t="s">
        <v>40</v>
      </c>
      <c r="AA28" s="1" t="s">
        <v>40</v>
      </c>
      <c r="AB28" s="1" t="s">
        <v>40</v>
      </c>
      <c r="AC28" s="1" t="s">
        <v>40</v>
      </c>
      <c r="AD28" s="1" t="s">
        <v>40</v>
      </c>
      <c r="AF28" s="0" t="s">
        <v>97</v>
      </c>
      <c r="AG28" s="0" t="s">
        <v>63</v>
      </c>
      <c r="AH28" s="0" t="s">
        <v>44</v>
      </c>
      <c r="AI28" s="0" t="s">
        <v>45</v>
      </c>
      <c r="AK28" s="0" t="s">
        <v>65</v>
      </c>
    </row>
    <row r="29" customFormat="false" ht="12.8" hidden="false" customHeight="false" outlineLevel="0" collapsed="false">
      <c r="A29" s="0" t="s">
        <v>37</v>
      </c>
      <c r="B29" s="0" t="n">
        <v>2009</v>
      </c>
      <c r="C29" s="0" t="s">
        <v>99</v>
      </c>
      <c r="D29" s="0" t="s">
        <v>100</v>
      </c>
      <c r="K29" s="0" t="n">
        <v>60</v>
      </c>
      <c r="X29" s="1" t="s">
        <v>101</v>
      </c>
      <c r="AE29" s="0" t="n">
        <v>4500</v>
      </c>
      <c r="AF29" s="0" t="s">
        <v>100</v>
      </c>
    </row>
    <row r="30" customFormat="false" ht="12.8" hidden="false" customHeight="false" outlineLevel="0" collapsed="false">
      <c r="A30" s="0" t="s">
        <v>37</v>
      </c>
      <c r="B30" s="0" t="n">
        <v>2009</v>
      </c>
      <c r="C30" s="0" t="s">
        <v>99</v>
      </c>
      <c r="D30" s="0" t="s">
        <v>102</v>
      </c>
      <c r="K30" s="0" t="n">
        <v>60</v>
      </c>
      <c r="X30" s="1" t="s">
        <v>101</v>
      </c>
      <c r="AE30" s="0" t="n">
        <v>4500</v>
      </c>
      <c r="AF30" s="0" t="s">
        <v>102</v>
      </c>
    </row>
    <row r="31" customFormat="false" ht="12.8" hidden="false" customHeight="false" outlineLevel="0" collapsed="false">
      <c r="A31" s="0" t="s">
        <v>37</v>
      </c>
      <c r="B31" s="0" t="n">
        <v>2009</v>
      </c>
      <c r="C31" s="0" t="s">
        <v>99</v>
      </c>
      <c r="D31" s="0" t="s">
        <v>103</v>
      </c>
      <c r="K31" s="0" t="n">
        <v>30</v>
      </c>
      <c r="X31" s="1" t="s">
        <v>104</v>
      </c>
      <c r="AF31" s="0" t="s">
        <v>103</v>
      </c>
    </row>
    <row r="32" customFormat="false" ht="12.8" hidden="false" customHeight="false" outlineLevel="0" collapsed="false">
      <c r="A32" s="0" t="s">
        <v>37</v>
      </c>
      <c r="B32" s="0" t="n">
        <v>2009</v>
      </c>
      <c r="C32" s="0" t="s">
        <v>105</v>
      </c>
      <c r="D32" s="0" t="s">
        <v>106</v>
      </c>
      <c r="N32" s="0" t="n">
        <v>12</v>
      </c>
      <c r="AA32" s="1" t="s">
        <v>107</v>
      </c>
      <c r="AF32" s="0" t="s">
        <v>106</v>
      </c>
    </row>
    <row r="33" customFormat="false" ht="12.8" hidden="false" customHeight="false" outlineLevel="0" collapsed="false">
      <c r="A33" s="0" t="s">
        <v>37</v>
      </c>
      <c r="B33" s="0" t="n">
        <v>2009</v>
      </c>
      <c r="C33" s="0" t="s">
        <v>108</v>
      </c>
      <c r="D33" s="0" t="s">
        <v>109</v>
      </c>
      <c r="J33" s="0" t="n">
        <v>4.5</v>
      </c>
      <c r="K33" s="0" t="n">
        <v>4.5</v>
      </c>
      <c r="W33" s="1" t="s">
        <v>78</v>
      </c>
      <c r="X33" s="1" t="s">
        <v>107</v>
      </c>
      <c r="AF33" s="0" t="s">
        <v>109</v>
      </c>
    </row>
    <row r="34" customFormat="false" ht="12.8" hidden="false" customHeight="false" outlineLevel="0" collapsed="false">
      <c r="A34" s="0" t="s">
        <v>37</v>
      </c>
      <c r="B34" s="0" t="n">
        <v>2009</v>
      </c>
      <c r="C34" s="0" t="s">
        <v>110</v>
      </c>
      <c r="D34" s="0" t="s">
        <v>111</v>
      </c>
      <c r="N34" s="0" t="n">
        <v>12</v>
      </c>
      <c r="AA34" s="1" t="s">
        <v>107</v>
      </c>
      <c r="AF34" s="0" t="s">
        <v>111</v>
      </c>
    </row>
    <row r="35" customFormat="false" ht="12.8" hidden="false" customHeight="false" outlineLevel="0" collapsed="false">
      <c r="A35" s="0" t="s">
        <v>37</v>
      </c>
      <c r="B35" s="0" t="n">
        <v>2009</v>
      </c>
      <c r="C35" s="0" t="s">
        <v>112</v>
      </c>
      <c r="D35" s="0" t="s">
        <v>113</v>
      </c>
      <c r="J35" s="0" t="n">
        <v>7</v>
      </c>
      <c r="K35" s="0" t="n">
        <v>0</v>
      </c>
      <c r="L35" s="0" t="n">
        <v>0</v>
      </c>
      <c r="M35" s="0" t="n">
        <v>0</v>
      </c>
      <c r="N35" s="0" t="n">
        <v>1</v>
      </c>
      <c r="O35" s="0" t="n">
        <v>13</v>
      </c>
      <c r="P35" s="0" t="n">
        <v>5</v>
      </c>
      <c r="Q35" s="0" t="n">
        <v>0</v>
      </c>
      <c r="W35" s="1" t="s">
        <v>61</v>
      </c>
      <c r="X35" s="1" t="s">
        <v>40</v>
      </c>
      <c r="Y35" s="1" t="s">
        <v>40</v>
      </c>
      <c r="Z35" s="1" t="s">
        <v>40</v>
      </c>
      <c r="AA35" s="1" t="s">
        <v>40</v>
      </c>
      <c r="AB35" s="1" t="s">
        <v>40</v>
      </c>
      <c r="AC35" s="1" t="s">
        <v>40</v>
      </c>
      <c r="AD35" s="1" t="s">
        <v>40</v>
      </c>
      <c r="AF35" s="0" t="s">
        <v>113</v>
      </c>
      <c r="AK35" s="0" t="s">
        <v>65</v>
      </c>
    </row>
    <row r="36" customFormat="false" ht="12.8" hidden="false" customHeight="false" outlineLevel="0" collapsed="false">
      <c r="A36" s="0" t="s">
        <v>37</v>
      </c>
      <c r="B36" s="0" t="n">
        <v>2009</v>
      </c>
      <c r="C36" s="0" t="s">
        <v>112</v>
      </c>
      <c r="D36" s="0" t="s">
        <v>114</v>
      </c>
      <c r="E36" s="0" t="n">
        <v>0</v>
      </c>
      <c r="F36" s="0" t="n">
        <v>5</v>
      </c>
      <c r="G36" s="0" t="n">
        <v>22</v>
      </c>
      <c r="H36" s="0" t="n">
        <v>14</v>
      </c>
      <c r="I36" s="0" t="n">
        <v>27</v>
      </c>
      <c r="N36" s="0" t="n">
        <v>12</v>
      </c>
      <c r="R36" s="1" t="s">
        <v>40</v>
      </c>
      <c r="S36" s="1" t="s">
        <v>40</v>
      </c>
      <c r="T36" s="1" t="s">
        <v>40</v>
      </c>
      <c r="U36" s="1" t="s">
        <v>40</v>
      </c>
      <c r="V36" s="1" t="s">
        <v>40</v>
      </c>
      <c r="AA36" s="1" t="s">
        <v>107</v>
      </c>
      <c r="AF36" s="0" t="s">
        <v>114</v>
      </c>
      <c r="AK36" s="0" t="s">
        <v>115</v>
      </c>
    </row>
    <row r="37" customFormat="false" ht="12.8" hidden="false" customHeight="false" outlineLevel="0" collapsed="false">
      <c r="A37" s="0" t="s">
        <v>37</v>
      </c>
      <c r="B37" s="0" t="n">
        <v>2009</v>
      </c>
      <c r="C37" s="0" t="s">
        <v>116</v>
      </c>
      <c r="D37" s="0" t="s">
        <v>117</v>
      </c>
      <c r="N37" s="0" t="n">
        <v>15</v>
      </c>
      <c r="AA37" s="1" t="s">
        <v>107</v>
      </c>
      <c r="AF37" s="0" t="s">
        <v>117</v>
      </c>
    </row>
    <row r="38" customFormat="false" ht="12.8" hidden="false" customHeight="false" outlineLevel="0" collapsed="false">
      <c r="A38" s="0" t="s">
        <v>37</v>
      </c>
      <c r="B38" s="0" t="n">
        <v>2009</v>
      </c>
      <c r="C38" s="0" t="s">
        <v>116</v>
      </c>
      <c r="D38" s="0" t="s">
        <v>118</v>
      </c>
      <c r="O38" s="0" t="n">
        <v>100</v>
      </c>
      <c r="AB38" s="1" t="s">
        <v>101</v>
      </c>
      <c r="AF38" s="0" t="s">
        <v>118</v>
      </c>
    </row>
    <row r="39" customFormat="false" ht="12.8" hidden="false" customHeight="false" outlineLevel="0" collapsed="false">
      <c r="A39" s="0" t="s">
        <v>37</v>
      </c>
      <c r="B39" s="0" t="n">
        <v>2009</v>
      </c>
      <c r="C39" s="0" t="s">
        <v>116</v>
      </c>
      <c r="D39" s="0" t="s">
        <v>119</v>
      </c>
      <c r="I39" s="0" t="n">
        <v>3</v>
      </c>
      <c r="N39" s="0" t="n">
        <v>15</v>
      </c>
      <c r="V39" s="1" t="s">
        <v>61</v>
      </c>
      <c r="AA39" s="1" t="s">
        <v>107</v>
      </c>
      <c r="AF39" s="0" t="s">
        <v>119</v>
      </c>
      <c r="AI39" s="0" t="s">
        <v>120</v>
      </c>
    </row>
    <row r="40" customFormat="false" ht="12.8" hidden="false" customHeight="false" outlineLevel="0" collapsed="false">
      <c r="A40" s="0" t="s">
        <v>37</v>
      </c>
      <c r="B40" s="0" t="n">
        <v>2009</v>
      </c>
      <c r="C40" s="0" t="s">
        <v>116</v>
      </c>
      <c r="D40" s="0" t="s">
        <v>121</v>
      </c>
      <c r="E40" s="0" t="n">
        <v>0</v>
      </c>
      <c r="F40" s="0" t="n">
        <v>7.4</v>
      </c>
      <c r="G40" s="0" t="n">
        <v>25.8</v>
      </c>
      <c r="H40" s="0" t="n">
        <v>11.9</v>
      </c>
      <c r="I40" s="0" t="n">
        <v>45.54</v>
      </c>
      <c r="N40" s="0" t="n">
        <v>15</v>
      </c>
      <c r="R40" s="1" t="s">
        <v>40</v>
      </c>
      <c r="S40" s="1" t="s">
        <v>40</v>
      </c>
      <c r="T40" s="1" t="s">
        <v>40</v>
      </c>
      <c r="U40" s="1" t="s">
        <v>40</v>
      </c>
      <c r="V40" s="1" t="s">
        <v>40</v>
      </c>
      <c r="AA40" s="1" t="s">
        <v>107</v>
      </c>
      <c r="AF40" s="0" t="s">
        <v>121</v>
      </c>
      <c r="AI40" s="0" t="s">
        <v>122</v>
      </c>
      <c r="AK40" s="0" t="s">
        <v>72</v>
      </c>
    </row>
    <row r="41" customFormat="false" ht="12.8" hidden="false" customHeight="false" outlineLevel="0" collapsed="false">
      <c r="A41" s="0" t="s">
        <v>37</v>
      </c>
      <c r="B41" s="0" t="n">
        <v>2009</v>
      </c>
      <c r="C41" s="0" t="s">
        <v>116</v>
      </c>
      <c r="D41" s="0" t="s">
        <v>123</v>
      </c>
      <c r="I41" s="0" t="n">
        <v>3</v>
      </c>
      <c r="N41" s="0" t="n">
        <v>12</v>
      </c>
      <c r="V41" s="1" t="s">
        <v>61</v>
      </c>
      <c r="AA41" s="1" t="s">
        <v>107</v>
      </c>
      <c r="AF41" s="0" t="s">
        <v>123</v>
      </c>
      <c r="AI41" s="0" t="s">
        <v>120</v>
      </c>
    </row>
    <row r="42" customFormat="false" ht="12.8" hidden="false" customHeight="false" outlineLevel="0" collapsed="false">
      <c r="A42" s="0" t="s">
        <v>37</v>
      </c>
      <c r="B42" s="0" t="n">
        <v>2009</v>
      </c>
      <c r="C42" s="0" t="s">
        <v>116</v>
      </c>
      <c r="D42" s="0" t="s">
        <v>124</v>
      </c>
      <c r="E42" s="0" t="n">
        <v>0</v>
      </c>
      <c r="F42" s="0" t="n">
        <v>7.4</v>
      </c>
      <c r="G42" s="0" t="n">
        <v>25.8</v>
      </c>
      <c r="H42" s="0" t="n">
        <v>11.9</v>
      </c>
      <c r="I42" s="0" t="n">
        <v>45.54</v>
      </c>
      <c r="N42" s="0" t="n">
        <v>12</v>
      </c>
      <c r="R42" s="1" t="s">
        <v>40</v>
      </c>
      <c r="S42" s="1" t="s">
        <v>40</v>
      </c>
      <c r="T42" s="1" t="s">
        <v>40</v>
      </c>
      <c r="U42" s="1" t="s">
        <v>40</v>
      </c>
      <c r="V42" s="1" t="s">
        <v>40</v>
      </c>
      <c r="AA42" s="1" t="s">
        <v>107</v>
      </c>
      <c r="AF42" s="0" t="s">
        <v>124</v>
      </c>
      <c r="AI42" s="0" t="s">
        <v>122</v>
      </c>
      <c r="AK42" s="0" t="s">
        <v>72</v>
      </c>
    </row>
    <row r="43" customFormat="false" ht="12.8" hidden="false" customHeight="false" outlineLevel="0" collapsed="false">
      <c r="A43" s="0" t="s">
        <v>37</v>
      </c>
      <c r="B43" s="0" t="n">
        <v>2011</v>
      </c>
      <c r="C43" s="0" t="s">
        <v>38</v>
      </c>
      <c r="D43" s="0" t="s">
        <v>125</v>
      </c>
      <c r="E43" s="0" t="n">
        <v>3.7</v>
      </c>
      <c r="F43" s="0" t="n">
        <v>15.4</v>
      </c>
      <c r="I43" s="0" t="n">
        <v>1.7</v>
      </c>
      <c r="J43" s="0" t="n">
        <v>0</v>
      </c>
      <c r="K43" s="0" t="n">
        <v>0</v>
      </c>
      <c r="L43" s="0" t="n">
        <v>31.8</v>
      </c>
      <c r="M43" s="0" t="n">
        <v>0</v>
      </c>
      <c r="N43" s="0" t="n">
        <v>0</v>
      </c>
      <c r="O43" s="0" t="n">
        <v>0</v>
      </c>
      <c r="P43" s="0" t="n">
        <v>5.9</v>
      </c>
      <c r="Q43" s="0" t="n">
        <v>6.5</v>
      </c>
      <c r="R43" s="1" t="s">
        <v>40</v>
      </c>
      <c r="S43" s="1" t="s">
        <v>40</v>
      </c>
      <c r="V43" s="1" t="s">
        <v>41</v>
      </c>
      <c r="W43" s="1" t="s">
        <v>40</v>
      </c>
      <c r="X43" s="1" t="s">
        <v>40</v>
      </c>
      <c r="Y43" s="1" t="s">
        <v>40</v>
      </c>
      <c r="Z43" s="1" t="s">
        <v>40</v>
      </c>
      <c r="AA43" s="1" t="s">
        <v>40</v>
      </c>
      <c r="AB43" s="1" t="s">
        <v>40</v>
      </c>
      <c r="AC43" s="1" t="s">
        <v>40</v>
      </c>
      <c r="AD43" s="1" t="s">
        <v>40</v>
      </c>
      <c r="AF43" s="0" t="s">
        <v>42</v>
      </c>
      <c r="AG43" s="0" t="s">
        <v>43</v>
      </c>
      <c r="AH43" s="0" t="s">
        <v>44</v>
      </c>
      <c r="AI43" s="0" t="s">
        <v>45</v>
      </c>
      <c r="AK43" s="0" t="s">
        <v>46</v>
      </c>
    </row>
    <row r="44" customFormat="false" ht="12.8" hidden="false" customHeight="false" outlineLevel="0" collapsed="false">
      <c r="A44" s="0" t="s">
        <v>37</v>
      </c>
      <c r="B44" s="0" t="n">
        <v>2011</v>
      </c>
      <c r="C44" s="0" t="s">
        <v>38</v>
      </c>
      <c r="D44" s="0" t="s">
        <v>126</v>
      </c>
      <c r="E44" s="0" t="n">
        <v>3.8</v>
      </c>
      <c r="F44" s="0" t="n">
        <v>14.1</v>
      </c>
      <c r="G44" s="0" t="n">
        <v>37.9</v>
      </c>
      <c r="H44" s="0" t="n">
        <v>22</v>
      </c>
      <c r="I44" s="0" t="n">
        <v>0</v>
      </c>
      <c r="J44" s="0" t="n">
        <v>0</v>
      </c>
      <c r="K44" s="0" t="n">
        <v>0</v>
      </c>
      <c r="L44" s="0" t="n">
        <v>35.4</v>
      </c>
      <c r="M44" s="0" t="n">
        <v>0</v>
      </c>
      <c r="N44" s="0" t="n">
        <v>0</v>
      </c>
      <c r="O44" s="0" t="n">
        <v>0</v>
      </c>
      <c r="P44" s="0" t="n">
        <v>11.1</v>
      </c>
      <c r="Q44" s="0" t="n">
        <v>6.6</v>
      </c>
      <c r="R44" s="1" t="s">
        <v>40</v>
      </c>
      <c r="S44" s="1" t="s">
        <v>40</v>
      </c>
      <c r="T44" s="1" t="s">
        <v>40</v>
      </c>
      <c r="U44" s="1" t="s">
        <v>40</v>
      </c>
      <c r="V44" s="1" t="s">
        <v>40</v>
      </c>
      <c r="W44" s="1" t="s">
        <v>40</v>
      </c>
      <c r="X44" s="1" t="s">
        <v>40</v>
      </c>
      <c r="Y44" s="1" t="s">
        <v>40</v>
      </c>
      <c r="Z44" s="1" t="s">
        <v>40</v>
      </c>
      <c r="AA44" s="1" t="s">
        <v>40</v>
      </c>
      <c r="AB44" s="1" t="s">
        <v>40</v>
      </c>
      <c r="AC44" s="1" t="s">
        <v>40</v>
      </c>
      <c r="AD44" s="1" t="s">
        <v>40</v>
      </c>
      <c r="AF44" s="0" t="s">
        <v>48</v>
      </c>
      <c r="AG44" s="0" t="s">
        <v>43</v>
      </c>
      <c r="AH44" s="0" t="s">
        <v>44</v>
      </c>
      <c r="AI44" s="0" t="s">
        <v>40</v>
      </c>
      <c r="AK44" s="0" t="s">
        <v>46</v>
      </c>
    </row>
    <row r="45" customFormat="false" ht="12.8" hidden="false" customHeight="false" outlineLevel="0" collapsed="false">
      <c r="A45" s="0" t="s">
        <v>37</v>
      </c>
      <c r="B45" s="0" t="n">
        <v>2011</v>
      </c>
      <c r="C45" s="0" t="s">
        <v>38</v>
      </c>
      <c r="D45" s="0" t="s">
        <v>49</v>
      </c>
      <c r="E45" s="0" t="n">
        <v>3.7</v>
      </c>
      <c r="F45" s="0" t="n">
        <v>15.3</v>
      </c>
      <c r="G45" s="0" t="n">
        <v>40.8</v>
      </c>
      <c r="H45" s="0" t="n">
        <v>16.8</v>
      </c>
      <c r="I45" s="0" t="n">
        <v>0</v>
      </c>
      <c r="J45" s="0" t="n">
        <v>0</v>
      </c>
      <c r="K45" s="0" t="n">
        <v>0</v>
      </c>
      <c r="L45" s="0" t="n">
        <v>30.5</v>
      </c>
      <c r="M45" s="0" t="n">
        <v>0</v>
      </c>
      <c r="N45" s="0" t="n">
        <v>0</v>
      </c>
      <c r="O45" s="0" t="n">
        <v>0</v>
      </c>
      <c r="P45" s="0" t="n">
        <v>4.6</v>
      </c>
      <c r="Q45" s="0" t="n">
        <v>6.9</v>
      </c>
      <c r="R45" s="1" t="s">
        <v>40</v>
      </c>
      <c r="S45" s="1" t="s">
        <v>40</v>
      </c>
      <c r="T45" s="1" t="s">
        <v>40</v>
      </c>
      <c r="U45" s="1" t="s">
        <v>40</v>
      </c>
      <c r="V45" s="1" t="s">
        <v>40</v>
      </c>
      <c r="W45" s="1" t="s">
        <v>40</v>
      </c>
      <c r="X45" s="1" t="s">
        <v>40</v>
      </c>
      <c r="Y45" s="1" t="s">
        <v>40</v>
      </c>
      <c r="Z45" s="1" t="s">
        <v>40</v>
      </c>
      <c r="AA45" s="1" t="s">
        <v>40</v>
      </c>
      <c r="AB45" s="1" t="s">
        <v>40</v>
      </c>
      <c r="AC45" s="1" t="s">
        <v>40</v>
      </c>
      <c r="AD45" s="1" t="s">
        <v>40</v>
      </c>
      <c r="AF45" s="0" t="s">
        <v>50</v>
      </c>
      <c r="AG45" s="0" t="s">
        <v>43</v>
      </c>
      <c r="AH45" s="0" t="s">
        <v>44</v>
      </c>
      <c r="AI45" s="0" t="s">
        <v>40</v>
      </c>
      <c r="AK45" s="0" t="s">
        <v>46</v>
      </c>
    </row>
    <row r="46" customFormat="false" ht="12.8" hidden="false" customHeight="false" outlineLevel="0" collapsed="false">
      <c r="A46" s="0" t="s">
        <v>37</v>
      </c>
      <c r="B46" s="0" t="n">
        <v>2011</v>
      </c>
      <c r="C46" s="0" t="s">
        <v>38</v>
      </c>
      <c r="D46" s="0" t="s">
        <v>127</v>
      </c>
      <c r="E46" s="0" t="n">
        <v>2.3</v>
      </c>
      <c r="F46" s="0" t="n">
        <v>12.3</v>
      </c>
      <c r="G46" s="0" t="n">
        <v>35.3</v>
      </c>
      <c r="H46" s="0" t="n">
        <v>0.4</v>
      </c>
      <c r="I46" s="0" t="n">
        <v>0</v>
      </c>
      <c r="J46" s="0" t="n">
        <v>0</v>
      </c>
      <c r="K46" s="0" t="n">
        <v>16.9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1" t="s">
        <v>40</v>
      </c>
      <c r="S46" s="1" t="s">
        <v>40</v>
      </c>
      <c r="T46" s="1" t="s">
        <v>40</v>
      </c>
      <c r="U46" s="1" t="s">
        <v>40</v>
      </c>
      <c r="V46" s="1" t="s">
        <v>40</v>
      </c>
      <c r="W46" s="1" t="s">
        <v>40</v>
      </c>
      <c r="X46" s="1" t="s">
        <v>40</v>
      </c>
      <c r="Y46" s="1" t="s">
        <v>40</v>
      </c>
      <c r="Z46" s="1" t="s">
        <v>40</v>
      </c>
      <c r="AA46" s="1" t="s">
        <v>40</v>
      </c>
      <c r="AB46" s="1" t="s">
        <v>40</v>
      </c>
      <c r="AC46" s="1" t="s">
        <v>40</v>
      </c>
      <c r="AD46" s="1" t="s">
        <v>40</v>
      </c>
      <c r="AF46" s="0" t="s">
        <v>42</v>
      </c>
      <c r="AG46" s="0" t="s">
        <v>43</v>
      </c>
      <c r="AI46" s="0" t="s">
        <v>40</v>
      </c>
      <c r="AK46" s="0" t="s">
        <v>46</v>
      </c>
    </row>
    <row r="47" customFormat="false" ht="12.8" hidden="false" customHeight="false" outlineLevel="0" collapsed="false">
      <c r="A47" s="0" t="s">
        <v>37</v>
      </c>
      <c r="B47" s="0" t="n">
        <v>2011</v>
      </c>
      <c r="C47" s="0" t="s">
        <v>38</v>
      </c>
      <c r="D47" s="0" t="s">
        <v>52</v>
      </c>
      <c r="I47" s="0" t="n">
        <v>2</v>
      </c>
      <c r="J47" s="0" t="n">
        <v>0</v>
      </c>
      <c r="K47" s="0" t="n">
        <v>0</v>
      </c>
      <c r="L47" s="0" t="n">
        <v>27.9</v>
      </c>
      <c r="M47" s="0" t="n">
        <v>0</v>
      </c>
      <c r="N47" s="0" t="n">
        <v>0</v>
      </c>
      <c r="O47" s="0" t="n">
        <v>0</v>
      </c>
      <c r="P47" s="0" t="n">
        <v>3.5</v>
      </c>
      <c r="Q47" s="0" t="n">
        <v>6</v>
      </c>
      <c r="V47" s="1" t="s">
        <v>41</v>
      </c>
      <c r="W47" s="1" t="s">
        <v>40</v>
      </c>
      <c r="X47" s="1" t="s">
        <v>40</v>
      </c>
      <c r="Y47" s="1" t="s">
        <v>40</v>
      </c>
      <c r="Z47" s="1" t="s">
        <v>40</v>
      </c>
      <c r="AA47" s="1" t="s">
        <v>40</v>
      </c>
      <c r="AB47" s="1" t="s">
        <v>40</v>
      </c>
      <c r="AC47" s="1" t="s">
        <v>40</v>
      </c>
      <c r="AD47" s="1" t="s">
        <v>40</v>
      </c>
      <c r="AF47" s="0" t="s">
        <v>50</v>
      </c>
      <c r="AG47" s="0" t="s">
        <v>43</v>
      </c>
      <c r="AI47" s="0" t="s">
        <v>53</v>
      </c>
      <c r="AK47" s="0" t="s">
        <v>46</v>
      </c>
    </row>
    <row r="48" customFormat="false" ht="12.8" hidden="false" customHeight="false" outlineLevel="0" collapsed="false">
      <c r="A48" s="0" t="s">
        <v>37</v>
      </c>
      <c r="B48" s="0" t="n">
        <v>2011</v>
      </c>
      <c r="C48" s="0" t="s">
        <v>38</v>
      </c>
      <c r="D48" s="0" t="s">
        <v>54</v>
      </c>
      <c r="E48" s="0" t="n">
        <v>2.3</v>
      </c>
      <c r="F48" s="0" t="n">
        <v>12.3</v>
      </c>
      <c r="G48" s="0" t="n">
        <v>35.1</v>
      </c>
      <c r="H48" s="0" t="n">
        <v>11.9</v>
      </c>
      <c r="I48" s="0" t="n">
        <v>0</v>
      </c>
      <c r="J48" s="0" t="n">
        <v>0</v>
      </c>
      <c r="K48" s="0" t="n">
        <v>0</v>
      </c>
      <c r="L48" s="0" t="n">
        <v>30.9</v>
      </c>
      <c r="M48" s="0" t="n">
        <v>0</v>
      </c>
      <c r="N48" s="0" t="n">
        <v>0</v>
      </c>
      <c r="O48" s="0" t="n">
        <v>0</v>
      </c>
      <c r="P48" s="0" t="n">
        <v>1.8</v>
      </c>
      <c r="Q48" s="0" t="n">
        <v>5.7</v>
      </c>
      <c r="R48" s="1" t="s">
        <v>40</v>
      </c>
      <c r="S48" s="1" t="s">
        <v>40</v>
      </c>
      <c r="T48" s="1" t="s">
        <v>40</v>
      </c>
      <c r="U48" s="1" t="s">
        <v>40</v>
      </c>
      <c r="V48" s="1" t="s">
        <v>40</v>
      </c>
      <c r="W48" s="1" t="s">
        <v>40</v>
      </c>
      <c r="X48" s="1" t="s">
        <v>40</v>
      </c>
      <c r="Y48" s="1" t="s">
        <v>40</v>
      </c>
      <c r="Z48" s="1" t="s">
        <v>40</v>
      </c>
      <c r="AA48" s="1" t="s">
        <v>40</v>
      </c>
      <c r="AB48" s="1" t="s">
        <v>40</v>
      </c>
      <c r="AC48" s="1" t="s">
        <v>40</v>
      </c>
      <c r="AD48" s="1" t="s">
        <v>40</v>
      </c>
      <c r="AF48" s="0" t="s">
        <v>50</v>
      </c>
      <c r="AG48" s="0" t="s">
        <v>43</v>
      </c>
      <c r="AI48" s="0" t="s">
        <v>40</v>
      </c>
      <c r="AK48" s="0" t="s">
        <v>46</v>
      </c>
    </row>
    <row r="49" customFormat="false" ht="12.8" hidden="false" customHeight="false" outlineLevel="0" collapsed="false">
      <c r="A49" s="0" t="s">
        <v>37</v>
      </c>
      <c r="B49" s="0" t="n">
        <v>2011</v>
      </c>
      <c r="C49" s="0" t="s">
        <v>38</v>
      </c>
      <c r="D49" s="0" t="s">
        <v>55</v>
      </c>
      <c r="E49" s="0" t="n">
        <v>2.1</v>
      </c>
      <c r="F49" s="0" t="n">
        <v>11.3</v>
      </c>
      <c r="G49" s="0" t="n">
        <v>32.9</v>
      </c>
      <c r="H49" s="0" t="n">
        <v>14.2</v>
      </c>
      <c r="I49" s="0" t="n">
        <v>0</v>
      </c>
      <c r="J49" s="0" t="n">
        <v>0</v>
      </c>
      <c r="K49" s="0" t="n">
        <v>0</v>
      </c>
      <c r="L49" s="0" t="n">
        <v>37.1</v>
      </c>
      <c r="M49" s="0" t="n">
        <v>0</v>
      </c>
      <c r="N49" s="0" t="n">
        <v>0</v>
      </c>
      <c r="O49" s="0" t="n">
        <v>0</v>
      </c>
      <c r="P49" s="0" t="n">
        <v>3.1</v>
      </c>
      <c r="Q49" s="0" t="n">
        <v>6.7</v>
      </c>
      <c r="R49" s="1" t="s">
        <v>40</v>
      </c>
      <c r="S49" s="1" t="s">
        <v>40</v>
      </c>
      <c r="T49" s="1" t="s">
        <v>40</v>
      </c>
      <c r="U49" s="1" t="s">
        <v>40</v>
      </c>
      <c r="V49" s="1" t="s">
        <v>40</v>
      </c>
      <c r="W49" s="1" t="s">
        <v>40</v>
      </c>
      <c r="X49" s="1" t="s">
        <v>40</v>
      </c>
      <c r="Y49" s="1" t="s">
        <v>40</v>
      </c>
      <c r="Z49" s="1" t="s">
        <v>40</v>
      </c>
      <c r="AA49" s="1" t="s">
        <v>40</v>
      </c>
      <c r="AB49" s="1" t="s">
        <v>40</v>
      </c>
      <c r="AC49" s="1" t="s">
        <v>40</v>
      </c>
      <c r="AD49" s="1" t="s">
        <v>40</v>
      </c>
      <c r="AF49" s="0" t="s">
        <v>56</v>
      </c>
      <c r="AG49" s="0" t="s">
        <v>43</v>
      </c>
      <c r="AI49" s="0" t="s">
        <v>40</v>
      </c>
      <c r="AK49" s="0" t="s">
        <v>46</v>
      </c>
    </row>
    <row r="50" customFormat="false" ht="12.8" hidden="false" customHeight="false" outlineLevel="0" collapsed="false">
      <c r="A50" s="0" t="s">
        <v>37</v>
      </c>
      <c r="B50" s="0" t="n">
        <v>2011</v>
      </c>
      <c r="C50" s="0" t="s">
        <v>38</v>
      </c>
      <c r="D50" s="0" t="s">
        <v>128</v>
      </c>
      <c r="E50" s="0" t="n">
        <v>0</v>
      </c>
      <c r="F50" s="0" t="n">
        <v>8.5</v>
      </c>
      <c r="G50" s="0" t="n">
        <v>29.2</v>
      </c>
      <c r="H50" s="0" t="n">
        <v>11.1</v>
      </c>
      <c r="I50" s="0" t="n">
        <v>0</v>
      </c>
      <c r="J50" s="0" t="n">
        <v>0</v>
      </c>
      <c r="K50" s="0" t="n">
        <v>0</v>
      </c>
      <c r="L50" s="0" t="n">
        <v>31.2</v>
      </c>
      <c r="M50" s="0" t="n">
        <v>0</v>
      </c>
      <c r="N50" s="0" t="n">
        <v>0</v>
      </c>
      <c r="O50" s="0" t="n">
        <v>0</v>
      </c>
      <c r="P50" s="0" t="n">
        <v>6.4</v>
      </c>
      <c r="Q50" s="0" t="n">
        <v>7</v>
      </c>
      <c r="R50" s="1" t="s">
        <v>40</v>
      </c>
      <c r="S50" s="1" t="s">
        <v>40</v>
      </c>
      <c r="T50" s="1" t="s">
        <v>40</v>
      </c>
      <c r="U50" s="1" t="s">
        <v>40</v>
      </c>
      <c r="V50" s="1" t="s">
        <v>40</v>
      </c>
      <c r="W50" s="1" t="s">
        <v>40</v>
      </c>
      <c r="X50" s="1" t="s">
        <v>40</v>
      </c>
      <c r="Y50" s="1" t="s">
        <v>40</v>
      </c>
      <c r="Z50" s="1" t="s">
        <v>40</v>
      </c>
      <c r="AA50" s="1" t="s">
        <v>40</v>
      </c>
      <c r="AB50" s="1" t="s">
        <v>40</v>
      </c>
      <c r="AC50" s="1" t="s">
        <v>40</v>
      </c>
      <c r="AD50" s="1" t="s">
        <v>40</v>
      </c>
      <c r="AF50" s="0" t="s">
        <v>56</v>
      </c>
      <c r="AG50" s="0" t="s">
        <v>43</v>
      </c>
      <c r="AI50" s="0" t="s">
        <v>129</v>
      </c>
      <c r="AK50" s="0" t="s">
        <v>46</v>
      </c>
    </row>
    <row r="51" customFormat="false" ht="12.8" hidden="false" customHeight="false" outlineLevel="0" collapsed="false">
      <c r="A51" s="0" t="s">
        <v>37</v>
      </c>
      <c r="B51" s="0" t="n">
        <v>2011</v>
      </c>
      <c r="C51" s="0" t="s">
        <v>38</v>
      </c>
      <c r="D51" s="0" t="s">
        <v>58</v>
      </c>
      <c r="E51" s="0" t="n">
        <v>0.6</v>
      </c>
      <c r="F51" s="0" t="n">
        <v>9</v>
      </c>
      <c r="G51" s="0" t="n">
        <v>29.4</v>
      </c>
      <c r="H51" s="0" t="n">
        <v>14.8</v>
      </c>
      <c r="I51" s="0" t="n">
        <v>0</v>
      </c>
      <c r="J51" s="0" t="n">
        <v>0</v>
      </c>
      <c r="K51" s="0" t="n">
        <v>0</v>
      </c>
      <c r="L51" s="0" t="n">
        <v>30.7</v>
      </c>
      <c r="M51" s="0" t="n">
        <v>0</v>
      </c>
      <c r="N51" s="0" t="n">
        <v>0</v>
      </c>
      <c r="O51" s="0" t="n">
        <v>0</v>
      </c>
      <c r="P51" s="0" t="n">
        <v>10.5</v>
      </c>
      <c r="Q51" s="0" t="n">
        <v>6.9</v>
      </c>
      <c r="R51" s="1" t="s">
        <v>40</v>
      </c>
      <c r="S51" s="1" t="s">
        <v>40</v>
      </c>
      <c r="T51" s="1" t="s">
        <v>40</v>
      </c>
      <c r="U51" s="1" t="s">
        <v>40</v>
      </c>
      <c r="V51" s="1" t="s">
        <v>40</v>
      </c>
      <c r="W51" s="1" t="s">
        <v>40</v>
      </c>
      <c r="X51" s="1" t="s">
        <v>40</v>
      </c>
      <c r="Y51" s="1" t="s">
        <v>40</v>
      </c>
      <c r="Z51" s="1" t="s">
        <v>40</v>
      </c>
      <c r="AA51" s="1" t="s">
        <v>40</v>
      </c>
      <c r="AB51" s="1" t="s">
        <v>40</v>
      </c>
      <c r="AC51" s="1" t="s">
        <v>40</v>
      </c>
      <c r="AD51" s="1" t="s">
        <v>40</v>
      </c>
      <c r="AF51" s="0" t="s">
        <v>48</v>
      </c>
      <c r="AG51" s="0" t="s">
        <v>43</v>
      </c>
      <c r="AI51" s="0" t="s">
        <v>40</v>
      </c>
      <c r="AK51" s="0" t="s">
        <v>46</v>
      </c>
    </row>
    <row r="52" customFormat="false" ht="12.8" hidden="false" customHeight="false" outlineLevel="0" collapsed="false">
      <c r="A52" s="0" t="s">
        <v>37</v>
      </c>
      <c r="B52" s="0" t="n">
        <v>2011</v>
      </c>
      <c r="C52" s="0" t="s">
        <v>59</v>
      </c>
      <c r="D52" s="0" t="s">
        <v>130</v>
      </c>
      <c r="H52" s="0" t="n">
        <v>2.9232</v>
      </c>
      <c r="I52" s="0" t="n">
        <v>0</v>
      </c>
      <c r="J52" s="0" t="n">
        <v>0</v>
      </c>
      <c r="K52" s="0" t="n">
        <v>0</v>
      </c>
      <c r="L52" s="0" t="n">
        <v>30.4</v>
      </c>
      <c r="M52" s="0" t="n">
        <v>0</v>
      </c>
      <c r="N52" s="0" t="n">
        <v>0</v>
      </c>
      <c r="O52" s="0" t="n">
        <v>0</v>
      </c>
      <c r="P52" s="0" t="n">
        <v>4.8</v>
      </c>
      <c r="Q52" s="0" t="n">
        <v>8.4</v>
      </c>
      <c r="U52" s="1" t="s">
        <v>61</v>
      </c>
      <c r="V52" s="1" t="s">
        <v>40</v>
      </c>
      <c r="W52" s="1" t="s">
        <v>40</v>
      </c>
      <c r="X52" s="1" t="s">
        <v>40</v>
      </c>
      <c r="Y52" s="1" t="s">
        <v>40</v>
      </c>
      <c r="Z52" s="1" t="s">
        <v>40</v>
      </c>
      <c r="AA52" s="1" t="s">
        <v>40</v>
      </c>
      <c r="AB52" s="1" t="s">
        <v>40</v>
      </c>
      <c r="AC52" s="1" t="s">
        <v>40</v>
      </c>
      <c r="AD52" s="1" t="s">
        <v>40</v>
      </c>
      <c r="AF52" s="0" t="s">
        <v>62</v>
      </c>
      <c r="AG52" s="0" t="s">
        <v>63</v>
      </c>
      <c r="AH52" s="0" t="s">
        <v>44</v>
      </c>
      <c r="AI52" s="0" t="s">
        <v>64</v>
      </c>
      <c r="AK52" s="0" t="s">
        <v>65</v>
      </c>
    </row>
    <row r="53" customFormat="false" ht="12.8" hidden="false" customHeight="false" outlineLevel="0" collapsed="false">
      <c r="A53" s="0" t="s">
        <v>37</v>
      </c>
      <c r="B53" s="0" t="n">
        <v>2011</v>
      </c>
      <c r="C53" s="0" t="s">
        <v>59</v>
      </c>
      <c r="D53" s="0" t="s">
        <v>66</v>
      </c>
      <c r="E53" s="0" t="n">
        <v>2.6</v>
      </c>
      <c r="F53" s="0" t="n">
        <v>11.2</v>
      </c>
      <c r="G53" s="0" t="n">
        <v>35.7</v>
      </c>
      <c r="H53" s="0" t="n">
        <v>6.9</v>
      </c>
      <c r="I53" s="0" t="n">
        <v>0</v>
      </c>
      <c r="J53" s="0" t="n">
        <v>0</v>
      </c>
      <c r="K53" s="0" t="n">
        <v>0</v>
      </c>
      <c r="L53" s="0" t="n">
        <v>35.5</v>
      </c>
      <c r="M53" s="0" t="n">
        <v>0</v>
      </c>
      <c r="N53" s="0" t="n">
        <v>0</v>
      </c>
      <c r="O53" s="0" t="n">
        <v>0</v>
      </c>
      <c r="P53" s="0" t="n">
        <v>4</v>
      </c>
      <c r="Q53" s="0" t="n">
        <v>6.4</v>
      </c>
      <c r="R53" s="1" t="s">
        <v>40</v>
      </c>
      <c r="S53" s="1" t="s">
        <v>40</v>
      </c>
      <c r="T53" s="1" t="s">
        <v>40</v>
      </c>
      <c r="U53" s="1" t="s">
        <v>40</v>
      </c>
      <c r="V53" s="1" t="s">
        <v>40</v>
      </c>
      <c r="W53" s="1" t="s">
        <v>40</v>
      </c>
      <c r="X53" s="1" t="s">
        <v>40</v>
      </c>
      <c r="Y53" s="1" t="s">
        <v>40</v>
      </c>
      <c r="Z53" s="1" t="s">
        <v>40</v>
      </c>
      <c r="AA53" s="1" t="s">
        <v>40</v>
      </c>
      <c r="AB53" s="1" t="s">
        <v>40</v>
      </c>
      <c r="AC53" s="1" t="s">
        <v>40</v>
      </c>
      <c r="AD53" s="1" t="s">
        <v>40</v>
      </c>
      <c r="AF53" s="0" t="s">
        <v>67</v>
      </c>
      <c r="AG53" s="0" t="s">
        <v>43</v>
      </c>
      <c r="AI53" s="0" t="s">
        <v>40</v>
      </c>
      <c r="AK53" s="0" t="s">
        <v>65</v>
      </c>
    </row>
    <row r="54" customFormat="false" ht="12.8" hidden="false" customHeight="false" outlineLevel="0" collapsed="false">
      <c r="A54" s="0" t="s">
        <v>37</v>
      </c>
      <c r="B54" s="0" t="n">
        <v>2011</v>
      </c>
      <c r="C54" s="0" t="s">
        <v>59</v>
      </c>
      <c r="D54" s="0" t="s">
        <v>131</v>
      </c>
      <c r="I54" s="0" t="n">
        <v>2.9232</v>
      </c>
      <c r="J54" s="0" t="n">
        <v>0</v>
      </c>
      <c r="K54" s="0" t="n">
        <v>0</v>
      </c>
      <c r="L54" s="0" t="n">
        <v>34.6</v>
      </c>
      <c r="M54" s="0" t="n">
        <v>0</v>
      </c>
      <c r="N54" s="0" t="n">
        <v>0</v>
      </c>
      <c r="O54" s="0" t="n">
        <v>0</v>
      </c>
      <c r="P54" s="0" t="n">
        <v>3.9</v>
      </c>
      <c r="Q54" s="0" t="n">
        <v>6.9</v>
      </c>
      <c r="V54" s="1" t="s">
        <v>61</v>
      </c>
      <c r="W54" s="1" t="s">
        <v>40</v>
      </c>
      <c r="X54" s="1" t="s">
        <v>40</v>
      </c>
      <c r="Y54" s="1" t="s">
        <v>40</v>
      </c>
      <c r="Z54" s="1" t="s">
        <v>40</v>
      </c>
      <c r="AA54" s="1" t="s">
        <v>40</v>
      </c>
      <c r="AB54" s="1" t="s">
        <v>40</v>
      </c>
      <c r="AC54" s="1" t="s">
        <v>40</v>
      </c>
      <c r="AD54" s="1" t="s">
        <v>40</v>
      </c>
      <c r="AF54" s="0" t="s">
        <v>67</v>
      </c>
      <c r="AG54" s="0" t="s">
        <v>63</v>
      </c>
      <c r="AH54" s="0" t="s">
        <v>44</v>
      </c>
      <c r="AI54" s="0" t="s">
        <v>64</v>
      </c>
      <c r="AK54" s="0" t="s">
        <v>65</v>
      </c>
    </row>
    <row r="55" customFormat="false" ht="12.8" hidden="false" customHeight="false" outlineLevel="0" collapsed="false">
      <c r="A55" s="0" t="s">
        <v>37</v>
      </c>
      <c r="B55" s="0" t="n">
        <v>2011</v>
      </c>
      <c r="C55" s="0" t="s">
        <v>59</v>
      </c>
      <c r="D55" s="0" t="s">
        <v>70</v>
      </c>
      <c r="H55" s="0" t="n">
        <v>4</v>
      </c>
      <c r="L55" s="0" t="n">
        <v>1.26</v>
      </c>
      <c r="M55" s="0" t="n">
        <v>0</v>
      </c>
      <c r="N55" s="0" t="n">
        <v>0</v>
      </c>
      <c r="O55" s="0" t="n">
        <v>0</v>
      </c>
      <c r="P55" s="0" t="n">
        <v>13.5</v>
      </c>
      <c r="Q55" s="0" t="n">
        <v>10.5</v>
      </c>
      <c r="U55" s="1" t="s">
        <v>61</v>
      </c>
      <c r="Y55" s="1" t="s">
        <v>41</v>
      </c>
      <c r="Z55" s="1" t="s">
        <v>40</v>
      </c>
      <c r="AA55" s="1" t="s">
        <v>40</v>
      </c>
      <c r="AB55" s="1" t="s">
        <v>40</v>
      </c>
      <c r="AC55" s="1" t="s">
        <v>40</v>
      </c>
      <c r="AD55" s="1" t="s">
        <v>40</v>
      </c>
      <c r="AF55" s="0" t="s">
        <v>71</v>
      </c>
      <c r="AG55" s="0" t="s">
        <v>43</v>
      </c>
      <c r="AH55" s="0" t="s">
        <v>44</v>
      </c>
      <c r="AI55" s="0" t="s">
        <v>69</v>
      </c>
      <c r="AK55" s="0" t="s">
        <v>72</v>
      </c>
    </row>
    <row r="56" customFormat="false" ht="12.8" hidden="false" customHeight="false" outlineLevel="0" collapsed="false">
      <c r="A56" s="0" t="s">
        <v>37</v>
      </c>
      <c r="B56" s="0" t="n">
        <v>2011</v>
      </c>
      <c r="C56" s="0" t="s">
        <v>59</v>
      </c>
      <c r="D56" s="0" t="s">
        <v>132</v>
      </c>
      <c r="J56" s="0" t="n">
        <v>3.0044</v>
      </c>
      <c r="K56" s="0" t="n">
        <v>0</v>
      </c>
      <c r="L56" s="0" t="n">
        <v>43</v>
      </c>
      <c r="M56" s="0" t="n">
        <v>0</v>
      </c>
      <c r="N56" s="0" t="n">
        <v>0</v>
      </c>
      <c r="O56" s="0" t="n">
        <v>0</v>
      </c>
      <c r="P56" s="0" t="n">
        <v>11.5</v>
      </c>
      <c r="Q56" s="0" t="n">
        <v>7.3</v>
      </c>
      <c r="W56" s="1" t="s">
        <v>61</v>
      </c>
      <c r="X56" s="1" t="s">
        <v>40</v>
      </c>
      <c r="Y56" s="1" t="s">
        <v>40</v>
      </c>
      <c r="Z56" s="1" t="s">
        <v>40</v>
      </c>
      <c r="AA56" s="1" t="s">
        <v>40</v>
      </c>
      <c r="AB56" s="1" t="s">
        <v>40</v>
      </c>
      <c r="AC56" s="1" t="s">
        <v>40</v>
      </c>
      <c r="AD56" s="1" t="s">
        <v>40</v>
      </c>
      <c r="AF56" s="0" t="s">
        <v>74</v>
      </c>
      <c r="AG56" s="0" t="s">
        <v>63</v>
      </c>
      <c r="AI56" s="0" t="s">
        <v>64</v>
      </c>
      <c r="AK56" s="0" t="s">
        <v>65</v>
      </c>
    </row>
    <row r="57" customFormat="false" ht="12.8" hidden="false" customHeight="false" outlineLevel="0" collapsed="false">
      <c r="A57" s="0" t="s">
        <v>37</v>
      </c>
      <c r="B57" s="0" t="n">
        <v>2011</v>
      </c>
      <c r="C57" s="0" t="s">
        <v>59</v>
      </c>
      <c r="D57" s="0" t="s">
        <v>75</v>
      </c>
      <c r="E57" s="0" t="n">
        <v>3.5</v>
      </c>
      <c r="F57" s="0" t="n">
        <v>13.2</v>
      </c>
      <c r="G57" s="0" t="n">
        <v>39</v>
      </c>
      <c r="H57" s="0" t="n">
        <v>16.7</v>
      </c>
      <c r="I57" s="0" t="n">
        <v>0</v>
      </c>
      <c r="J57" s="0" t="n">
        <v>3.3</v>
      </c>
      <c r="K57" s="0" t="n">
        <v>0</v>
      </c>
      <c r="L57" s="0" t="n">
        <v>35.8</v>
      </c>
      <c r="M57" s="0" t="n">
        <v>0</v>
      </c>
      <c r="N57" s="0" t="n">
        <v>0</v>
      </c>
      <c r="O57" s="0" t="n">
        <v>0</v>
      </c>
      <c r="P57" s="0" t="n">
        <v>9.2</v>
      </c>
      <c r="Q57" s="0" t="n">
        <v>6.3</v>
      </c>
      <c r="R57" s="1" t="s">
        <v>40</v>
      </c>
      <c r="S57" s="1" t="s">
        <v>40</v>
      </c>
      <c r="T57" s="1" t="s">
        <v>40</v>
      </c>
      <c r="U57" s="1" t="s">
        <v>40</v>
      </c>
      <c r="V57" s="1" t="s">
        <v>40</v>
      </c>
      <c r="W57" s="1" t="s">
        <v>40</v>
      </c>
      <c r="X57" s="1" t="s">
        <v>40</v>
      </c>
      <c r="Y57" s="1" t="s">
        <v>40</v>
      </c>
      <c r="Z57" s="1" t="s">
        <v>40</v>
      </c>
      <c r="AA57" s="1" t="s">
        <v>40</v>
      </c>
      <c r="AB57" s="1" t="s">
        <v>40</v>
      </c>
      <c r="AC57" s="1" t="s">
        <v>40</v>
      </c>
      <c r="AD57" s="1" t="s">
        <v>40</v>
      </c>
      <c r="AF57" s="0" t="s">
        <v>74</v>
      </c>
      <c r="AG57" s="0" t="s">
        <v>43</v>
      </c>
      <c r="AI57" s="0" t="s">
        <v>40</v>
      </c>
      <c r="AK57" s="0" t="s">
        <v>65</v>
      </c>
    </row>
    <row r="58" customFormat="false" ht="12.8" hidden="false" customHeight="false" outlineLevel="0" collapsed="false">
      <c r="A58" s="0" t="s">
        <v>37</v>
      </c>
      <c r="B58" s="0" t="n">
        <v>2011</v>
      </c>
      <c r="C58" s="0" t="s">
        <v>59</v>
      </c>
      <c r="D58" s="0" t="s">
        <v>76</v>
      </c>
      <c r="E58" s="0" t="n">
        <v>3.5</v>
      </c>
      <c r="F58" s="0" t="n">
        <v>13.2</v>
      </c>
      <c r="G58" s="0" t="n">
        <v>40.6</v>
      </c>
      <c r="I58" s="0" t="n">
        <v>1.456</v>
      </c>
      <c r="J58" s="0" t="n">
        <v>0</v>
      </c>
      <c r="K58" s="0" t="n">
        <v>0</v>
      </c>
      <c r="L58" s="0" t="n">
        <v>26</v>
      </c>
      <c r="M58" s="0" t="n">
        <v>0</v>
      </c>
      <c r="N58" s="0" t="n">
        <v>0</v>
      </c>
      <c r="O58" s="0" t="n">
        <v>0</v>
      </c>
      <c r="P58" s="0" t="n">
        <v>4.4</v>
      </c>
      <c r="Q58" s="0" t="n">
        <v>6.6</v>
      </c>
      <c r="R58" s="1" t="s">
        <v>40</v>
      </c>
      <c r="S58" s="1" t="s">
        <v>40</v>
      </c>
      <c r="T58" s="1" t="s">
        <v>40</v>
      </c>
      <c r="V58" s="1" t="s">
        <v>41</v>
      </c>
      <c r="W58" s="1" t="s">
        <v>40</v>
      </c>
      <c r="X58" s="1" t="s">
        <v>40</v>
      </c>
      <c r="Y58" s="1" t="s">
        <v>40</v>
      </c>
      <c r="Z58" s="1" t="s">
        <v>40</v>
      </c>
      <c r="AA58" s="1" t="s">
        <v>40</v>
      </c>
      <c r="AB58" s="1" t="s">
        <v>40</v>
      </c>
      <c r="AC58" s="1" t="s">
        <v>40</v>
      </c>
      <c r="AD58" s="1" t="s">
        <v>40</v>
      </c>
      <c r="AF58" s="0" t="s">
        <v>74</v>
      </c>
      <c r="AG58" s="0" t="s">
        <v>63</v>
      </c>
      <c r="AI58" s="0" t="s">
        <v>45</v>
      </c>
      <c r="AK58" s="0" t="s">
        <v>65</v>
      </c>
    </row>
    <row r="59" customFormat="false" ht="12.8" hidden="false" customHeight="false" outlineLevel="0" collapsed="false">
      <c r="A59" s="0" t="s">
        <v>37</v>
      </c>
      <c r="B59" s="0" t="n">
        <v>2011</v>
      </c>
      <c r="C59" s="0" t="s">
        <v>59</v>
      </c>
      <c r="D59" s="0" t="s">
        <v>77</v>
      </c>
      <c r="H59" s="0" t="n">
        <v>4.0236</v>
      </c>
      <c r="I59" s="0" t="n">
        <v>0.8</v>
      </c>
      <c r="L59" s="0" t="n">
        <v>0.8</v>
      </c>
      <c r="U59" s="1" t="s">
        <v>78</v>
      </c>
      <c r="V59" s="1" t="s">
        <v>78</v>
      </c>
      <c r="Y59" s="1" t="s">
        <v>78</v>
      </c>
      <c r="AF59" s="0" t="s">
        <v>79</v>
      </c>
      <c r="AG59" s="0" t="s">
        <v>63</v>
      </c>
      <c r="AI59" s="0" t="s">
        <v>80</v>
      </c>
      <c r="AK59" s="0" t="s">
        <v>81</v>
      </c>
    </row>
    <row r="60" customFormat="false" ht="12.8" hidden="false" customHeight="false" outlineLevel="0" collapsed="false">
      <c r="A60" s="0" t="s">
        <v>37</v>
      </c>
      <c r="B60" s="0" t="n">
        <v>2011</v>
      </c>
      <c r="C60" s="0" t="s">
        <v>59</v>
      </c>
      <c r="D60" s="0" t="s">
        <v>82</v>
      </c>
      <c r="H60" s="0" t="n">
        <v>3.9032</v>
      </c>
      <c r="L60" s="0" t="n">
        <v>1.3412</v>
      </c>
      <c r="M60" s="0" t="n">
        <v>0</v>
      </c>
      <c r="N60" s="0" t="n">
        <v>0</v>
      </c>
      <c r="O60" s="0" t="n">
        <v>0</v>
      </c>
      <c r="P60" s="0" t="n">
        <v>6.9</v>
      </c>
      <c r="Q60" s="0" t="n">
        <v>6.3</v>
      </c>
      <c r="U60" s="1" t="s">
        <v>61</v>
      </c>
      <c r="Y60" s="1" t="s">
        <v>78</v>
      </c>
      <c r="Z60" s="1" t="s">
        <v>40</v>
      </c>
      <c r="AA60" s="1" t="s">
        <v>40</v>
      </c>
      <c r="AB60" s="1" t="s">
        <v>40</v>
      </c>
      <c r="AC60" s="1" t="s">
        <v>40</v>
      </c>
      <c r="AD60" s="1" t="s">
        <v>40</v>
      </c>
      <c r="AF60" s="0" t="s">
        <v>83</v>
      </c>
      <c r="AG60" s="0" t="s">
        <v>63</v>
      </c>
      <c r="AH60" s="0" t="s">
        <v>44</v>
      </c>
      <c r="AI60" s="0" t="s">
        <v>84</v>
      </c>
      <c r="AK60" s="0" t="s">
        <v>65</v>
      </c>
    </row>
    <row r="61" customFormat="false" ht="12.8" hidden="false" customHeight="false" outlineLevel="0" collapsed="false">
      <c r="A61" s="0" t="s">
        <v>37</v>
      </c>
      <c r="B61" s="0" t="n">
        <v>2011</v>
      </c>
      <c r="C61" s="0" t="s">
        <v>59</v>
      </c>
      <c r="D61" s="0" t="s">
        <v>85</v>
      </c>
      <c r="E61" s="0" t="n">
        <v>2.1</v>
      </c>
      <c r="F61" s="0" t="n">
        <v>11.6</v>
      </c>
      <c r="G61" s="0" t="n">
        <v>38.1</v>
      </c>
      <c r="H61" s="0" t="n">
        <v>33.7</v>
      </c>
      <c r="I61" s="0" t="n">
        <v>0</v>
      </c>
      <c r="J61" s="0" t="n">
        <v>0</v>
      </c>
      <c r="K61" s="0" t="n">
        <v>0</v>
      </c>
      <c r="L61" s="0" t="n">
        <v>24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5.6</v>
      </c>
      <c r="R61" s="1" t="s">
        <v>40</v>
      </c>
      <c r="S61" s="1" t="s">
        <v>40</v>
      </c>
      <c r="T61" s="1" t="s">
        <v>40</v>
      </c>
      <c r="U61" s="1" t="s">
        <v>40</v>
      </c>
      <c r="V61" s="1" t="s">
        <v>40</v>
      </c>
      <c r="W61" s="1" t="s">
        <v>40</v>
      </c>
      <c r="X61" s="1" t="s">
        <v>40</v>
      </c>
      <c r="Y61" s="1" t="s">
        <v>40</v>
      </c>
      <c r="Z61" s="1" t="s">
        <v>40</v>
      </c>
      <c r="AA61" s="1" t="s">
        <v>40</v>
      </c>
      <c r="AB61" s="1" t="s">
        <v>40</v>
      </c>
      <c r="AC61" s="1" t="s">
        <v>40</v>
      </c>
      <c r="AD61" s="1" t="s">
        <v>40</v>
      </c>
      <c r="AF61" s="0" t="s">
        <v>86</v>
      </c>
      <c r="AG61" s="0" t="s">
        <v>63</v>
      </c>
      <c r="AI61" s="0" t="s">
        <v>40</v>
      </c>
      <c r="AK61" s="0" t="s">
        <v>65</v>
      </c>
    </row>
    <row r="62" customFormat="false" ht="12.8" hidden="false" customHeight="false" outlineLevel="0" collapsed="false">
      <c r="A62" s="0" t="s">
        <v>37</v>
      </c>
      <c r="B62" s="0" t="n">
        <v>2011</v>
      </c>
      <c r="C62" s="0" t="s">
        <v>59</v>
      </c>
      <c r="D62" s="0" t="s">
        <v>87</v>
      </c>
      <c r="E62" s="0" t="n">
        <v>2.7</v>
      </c>
      <c r="F62" s="0" t="n">
        <v>12.7</v>
      </c>
      <c r="G62" s="0" t="n">
        <v>38.5</v>
      </c>
      <c r="H62" s="0" t="n">
        <v>39.8</v>
      </c>
      <c r="I62" s="0" t="n">
        <v>0</v>
      </c>
      <c r="J62" s="0" t="n">
        <v>0</v>
      </c>
      <c r="K62" s="0" t="n">
        <v>0</v>
      </c>
      <c r="L62" s="0" t="n">
        <v>28.5</v>
      </c>
      <c r="M62" s="0" t="n">
        <v>0</v>
      </c>
      <c r="N62" s="0" t="n">
        <v>0</v>
      </c>
      <c r="O62" s="0" t="n">
        <v>0</v>
      </c>
      <c r="P62" s="0" t="n">
        <v>2.9</v>
      </c>
      <c r="Q62" s="0" t="n">
        <v>6.1</v>
      </c>
      <c r="R62" s="1" t="s">
        <v>40</v>
      </c>
      <c r="S62" s="1" t="s">
        <v>40</v>
      </c>
      <c r="T62" s="1" t="s">
        <v>40</v>
      </c>
      <c r="U62" s="1" t="s">
        <v>40</v>
      </c>
      <c r="V62" s="1" t="s">
        <v>40</v>
      </c>
      <c r="W62" s="1" t="s">
        <v>40</v>
      </c>
      <c r="X62" s="1" t="s">
        <v>40</v>
      </c>
      <c r="Y62" s="1" t="s">
        <v>40</v>
      </c>
      <c r="Z62" s="1" t="s">
        <v>40</v>
      </c>
      <c r="AA62" s="1" t="s">
        <v>40</v>
      </c>
      <c r="AB62" s="1" t="s">
        <v>40</v>
      </c>
      <c r="AC62" s="1" t="s">
        <v>40</v>
      </c>
      <c r="AD62" s="1" t="s">
        <v>40</v>
      </c>
      <c r="AF62" s="0" t="s">
        <v>88</v>
      </c>
      <c r="AG62" s="0" t="s">
        <v>63</v>
      </c>
      <c r="AI62" s="0" t="s">
        <v>40</v>
      </c>
      <c r="AK62" s="0" t="s">
        <v>65</v>
      </c>
    </row>
    <row r="63" customFormat="false" ht="12.8" hidden="false" customHeight="false" outlineLevel="0" collapsed="false">
      <c r="A63" s="0" t="s">
        <v>37</v>
      </c>
      <c r="B63" s="0" t="n">
        <v>2011</v>
      </c>
      <c r="C63" s="0" t="s">
        <v>59</v>
      </c>
      <c r="D63" s="0" t="s">
        <v>89</v>
      </c>
      <c r="E63" s="0" t="n">
        <v>3.3</v>
      </c>
      <c r="F63" s="0" t="n">
        <v>14.8</v>
      </c>
      <c r="G63" s="0" t="n">
        <v>41.5</v>
      </c>
      <c r="H63" s="0" t="n">
        <v>8.3</v>
      </c>
      <c r="I63" s="0" t="n">
        <v>0</v>
      </c>
      <c r="J63" s="0" t="n">
        <v>0</v>
      </c>
      <c r="K63" s="0" t="n">
        <v>0</v>
      </c>
      <c r="L63" s="0" t="n">
        <v>43.7</v>
      </c>
      <c r="M63" s="0" t="n">
        <v>0</v>
      </c>
      <c r="N63" s="0" t="n">
        <v>0</v>
      </c>
      <c r="O63" s="0" t="n">
        <v>0</v>
      </c>
      <c r="P63" s="0" t="n">
        <v>10.1</v>
      </c>
      <c r="Q63" s="0" t="n">
        <v>6.5</v>
      </c>
      <c r="R63" s="1" t="s">
        <v>40</v>
      </c>
      <c r="S63" s="1" t="s">
        <v>40</v>
      </c>
      <c r="T63" s="1" t="s">
        <v>40</v>
      </c>
      <c r="U63" s="1" t="s">
        <v>40</v>
      </c>
      <c r="V63" s="1" t="s">
        <v>40</v>
      </c>
      <c r="W63" s="1" t="s">
        <v>40</v>
      </c>
      <c r="X63" s="1" t="s">
        <v>40</v>
      </c>
      <c r="Y63" s="1" t="s">
        <v>40</v>
      </c>
      <c r="Z63" s="1" t="s">
        <v>40</v>
      </c>
      <c r="AA63" s="1" t="s">
        <v>40</v>
      </c>
      <c r="AB63" s="1" t="s">
        <v>40</v>
      </c>
      <c r="AC63" s="1" t="s">
        <v>40</v>
      </c>
      <c r="AD63" s="1" t="s">
        <v>40</v>
      </c>
      <c r="AF63" s="0" t="s">
        <v>86</v>
      </c>
      <c r="AG63" s="0" t="s">
        <v>43</v>
      </c>
      <c r="AI63" s="0" t="s">
        <v>40</v>
      </c>
      <c r="AK63" s="0" t="s">
        <v>65</v>
      </c>
    </row>
    <row r="64" customFormat="false" ht="12.8" hidden="false" customHeight="false" outlineLevel="0" collapsed="false">
      <c r="A64" s="0" t="s">
        <v>37</v>
      </c>
      <c r="B64" s="0" t="n">
        <v>2011</v>
      </c>
      <c r="C64" s="0" t="s">
        <v>59</v>
      </c>
      <c r="D64" s="0" t="s">
        <v>90</v>
      </c>
      <c r="J64" s="0" t="n">
        <v>2.2</v>
      </c>
      <c r="K64" s="0" t="n">
        <v>0</v>
      </c>
      <c r="L64" s="0" t="n">
        <v>32.7</v>
      </c>
      <c r="M64" s="0" t="n">
        <v>0</v>
      </c>
      <c r="N64" s="0" t="n">
        <v>0</v>
      </c>
      <c r="O64" s="0" t="n">
        <v>0</v>
      </c>
      <c r="P64" s="0" t="n">
        <v>5</v>
      </c>
      <c r="Q64" s="0" t="n">
        <v>6.8</v>
      </c>
      <c r="W64" s="1" t="s">
        <v>41</v>
      </c>
      <c r="X64" s="1" t="s">
        <v>40</v>
      </c>
      <c r="Y64" s="1" t="s">
        <v>40</v>
      </c>
      <c r="Z64" s="1" t="s">
        <v>40</v>
      </c>
      <c r="AA64" s="1" t="s">
        <v>40</v>
      </c>
      <c r="AB64" s="1" t="s">
        <v>40</v>
      </c>
      <c r="AC64" s="1" t="s">
        <v>40</v>
      </c>
      <c r="AD64" s="1" t="s">
        <v>40</v>
      </c>
      <c r="AF64" s="0" t="s">
        <v>88</v>
      </c>
      <c r="AG64" s="0" t="s">
        <v>63</v>
      </c>
      <c r="AI64" s="0" t="s">
        <v>53</v>
      </c>
      <c r="AK64" s="0" t="s">
        <v>65</v>
      </c>
    </row>
    <row r="65" customFormat="false" ht="12.8" hidden="false" customHeight="false" outlineLevel="0" collapsed="false">
      <c r="A65" s="0" t="s">
        <v>37</v>
      </c>
      <c r="B65" s="0" t="n">
        <v>2011</v>
      </c>
      <c r="C65" s="0" t="s">
        <v>59</v>
      </c>
      <c r="D65" s="0" t="s">
        <v>133</v>
      </c>
      <c r="H65" s="0" t="n">
        <v>2.1952</v>
      </c>
      <c r="I65" s="0" t="n">
        <v>2.5</v>
      </c>
      <c r="J65" s="0" t="n">
        <v>0</v>
      </c>
      <c r="K65" s="0" t="n">
        <v>0</v>
      </c>
      <c r="L65" s="0" t="n">
        <v>18.6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U65" s="1" t="s">
        <v>61</v>
      </c>
      <c r="V65" s="1" t="s">
        <v>40</v>
      </c>
      <c r="W65" s="1" t="s">
        <v>40</v>
      </c>
      <c r="X65" s="1" t="s">
        <v>40</v>
      </c>
      <c r="Y65" s="1" t="s">
        <v>40</v>
      </c>
      <c r="Z65" s="1" t="s">
        <v>40</v>
      </c>
      <c r="AA65" s="1" t="s">
        <v>40</v>
      </c>
      <c r="AB65" s="1" t="s">
        <v>40</v>
      </c>
      <c r="AC65" s="1" t="s">
        <v>40</v>
      </c>
      <c r="AD65" s="1" t="s">
        <v>40</v>
      </c>
      <c r="AF65" s="0" t="s">
        <v>88</v>
      </c>
      <c r="AG65" s="0" t="s">
        <v>43</v>
      </c>
      <c r="AI65" s="0" t="s">
        <v>64</v>
      </c>
      <c r="AK65" s="0" t="s">
        <v>65</v>
      </c>
    </row>
    <row r="66" customFormat="false" ht="12.8" hidden="false" customHeight="false" outlineLevel="0" collapsed="false">
      <c r="A66" s="0" t="s">
        <v>37</v>
      </c>
      <c r="B66" s="0" t="n">
        <v>2011</v>
      </c>
      <c r="C66" s="0" t="s">
        <v>59</v>
      </c>
      <c r="D66" s="0" t="s">
        <v>92</v>
      </c>
      <c r="E66" s="0" t="n">
        <v>3.3</v>
      </c>
      <c r="F66" s="0" t="n">
        <v>14.8</v>
      </c>
      <c r="H66" s="0" t="n">
        <v>1.3944</v>
      </c>
      <c r="I66" s="0" t="n">
        <v>0</v>
      </c>
      <c r="J66" s="0" t="n">
        <v>0</v>
      </c>
      <c r="K66" s="0" t="n">
        <v>0</v>
      </c>
      <c r="L66" s="0" t="n">
        <v>40.5</v>
      </c>
      <c r="M66" s="0" t="n">
        <v>0</v>
      </c>
      <c r="N66" s="0" t="n">
        <v>0</v>
      </c>
      <c r="O66" s="0" t="n">
        <v>0</v>
      </c>
      <c r="P66" s="0" t="n">
        <v>9.9</v>
      </c>
      <c r="Q66" s="0" t="n">
        <v>6.7</v>
      </c>
      <c r="R66" s="1" t="s">
        <v>40</v>
      </c>
      <c r="S66" s="1" t="s">
        <v>40</v>
      </c>
      <c r="U66" s="1" t="s">
        <v>41</v>
      </c>
      <c r="V66" s="1" t="s">
        <v>40</v>
      </c>
      <c r="W66" s="1" t="s">
        <v>40</v>
      </c>
      <c r="X66" s="1" t="s">
        <v>40</v>
      </c>
      <c r="Y66" s="1" t="s">
        <v>40</v>
      </c>
      <c r="Z66" s="1" t="s">
        <v>40</v>
      </c>
      <c r="AA66" s="1" t="s">
        <v>40</v>
      </c>
      <c r="AB66" s="1" t="s">
        <v>40</v>
      </c>
      <c r="AC66" s="1" t="s">
        <v>40</v>
      </c>
      <c r="AD66" s="1" t="s">
        <v>40</v>
      </c>
      <c r="AF66" s="0" t="s">
        <v>88</v>
      </c>
      <c r="AG66" s="0" t="s">
        <v>43</v>
      </c>
      <c r="AH66" s="0" t="s">
        <v>44</v>
      </c>
      <c r="AI66" s="0" t="s">
        <v>45</v>
      </c>
      <c r="AK66" s="0" t="s">
        <v>65</v>
      </c>
    </row>
    <row r="67" customFormat="false" ht="12.8" hidden="false" customHeight="false" outlineLevel="0" collapsed="false">
      <c r="A67" s="0" t="s">
        <v>37</v>
      </c>
      <c r="B67" s="0" t="n">
        <v>2011</v>
      </c>
      <c r="C67" s="0" t="s">
        <v>59</v>
      </c>
      <c r="D67" s="0" t="s">
        <v>134</v>
      </c>
      <c r="I67" s="0" t="n">
        <v>2.1</v>
      </c>
      <c r="J67" s="0" t="n">
        <v>0</v>
      </c>
      <c r="K67" s="0" t="n">
        <v>0</v>
      </c>
      <c r="L67" s="0" t="n">
        <v>0</v>
      </c>
      <c r="M67" s="0" t="n">
        <v>28.3</v>
      </c>
      <c r="N67" s="0" t="n">
        <v>0</v>
      </c>
      <c r="O67" s="0" t="n">
        <v>0</v>
      </c>
      <c r="P67" s="0" t="n">
        <v>9.7</v>
      </c>
      <c r="Q67" s="0" t="n">
        <v>6.7</v>
      </c>
      <c r="V67" s="1" t="s">
        <v>61</v>
      </c>
      <c r="W67" s="1" t="s">
        <v>40</v>
      </c>
      <c r="X67" s="1" t="s">
        <v>40</v>
      </c>
      <c r="Y67" s="1" t="s">
        <v>40</v>
      </c>
      <c r="Z67" s="1" t="s">
        <v>40</v>
      </c>
      <c r="AA67" s="1" t="s">
        <v>40</v>
      </c>
      <c r="AB67" s="1" t="s">
        <v>40</v>
      </c>
      <c r="AC67" s="1" t="s">
        <v>40</v>
      </c>
      <c r="AD67" s="1" t="s">
        <v>40</v>
      </c>
      <c r="AF67" s="0" t="s">
        <v>95</v>
      </c>
      <c r="AG67" s="0" t="s">
        <v>63</v>
      </c>
      <c r="AI67" s="0" t="s">
        <v>64</v>
      </c>
      <c r="AK67" s="0" t="s">
        <v>65</v>
      </c>
    </row>
    <row r="68" customFormat="false" ht="12.8" hidden="false" customHeight="false" outlineLevel="0" collapsed="false">
      <c r="A68" s="0" t="s">
        <v>37</v>
      </c>
      <c r="B68" s="0" t="n">
        <v>2011</v>
      </c>
      <c r="C68" s="0" t="s">
        <v>59</v>
      </c>
      <c r="D68" s="0" t="s">
        <v>96</v>
      </c>
      <c r="J68" s="0" t="n">
        <v>1.7</v>
      </c>
      <c r="K68" s="0" t="n">
        <v>0</v>
      </c>
      <c r="L68" s="0" t="n">
        <v>32.7</v>
      </c>
      <c r="M68" s="0" t="n">
        <v>0</v>
      </c>
      <c r="N68" s="0" t="n">
        <v>0</v>
      </c>
      <c r="O68" s="0" t="n">
        <v>0</v>
      </c>
      <c r="P68" s="0" t="n">
        <v>2.7</v>
      </c>
      <c r="Q68" s="0" t="n">
        <v>6.6</v>
      </c>
      <c r="W68" s="1" t="s">
        <v>41</v>
      </c>
      <c r="X68" s="1" t="s">
        <v>40</v>
      </c>
      <c r="Y68" s="1" t="s">
        <v>40</v>
      </c>
      <c r="Z68" s="1" t="s">
        <v>40</v>
      </c>
      <c r="AA68" s="1" t="s">
        <v>40</v>
      </c>
      <c r="AB68" s="1" t="s">
        <v>40</v>
      </c>
      <c r="AC68" s="1" t="s">
        <v>40</v>
      </c>
      <c r="AD68" s="1" t="s">
        <v>40</v>
      </c>
      <c r="AF68" s="0" t="s">
        <v>97</v>
      </c>
      <c r="AG68" s="0" t="s">
        <v>63</v>
      </c>
      <c r="AH68" s="0" t="s">
        <v>44</v>
      </c>
      <c r="AI68" s="0" t="s">
        <v>53</v>
      </c>
      <c r="AK68" s="0" t="s">
        <v>65</v>
      </c>
    </row>
    <row r="69" customFormat="false" ht="12.8" hidden="false" customHeight="false" outlineLevel="0" collapsed="false">
      <c r="A69" s="0" t="s">
        <v>37</v>
      </c>
      <c r="B69" s="0" t="n">
        <v>2011</v>
      </c>
      <c r="C69" s="0" t="s">
        <v>59</v>
      </c>
      <c r="D69" s="0" t="s">
        <v>135</v>
      </c>
      <c r="E69" s="0" t="n">
        <v>3.2</v>
      </c>
      <c r="F69" s="0" t="n">
        <v>14.3</v>
      </c>
      <c r="G69" s="0" t="n">
        <v>42.9</v>
      </c>
      <c r="I69" s="0" t="n">
        <v>1.8872</v>
      </c>
      <c r="J69" s="0" t="n">
        <v>0</v>
      </c>
      <c r="K69" s="0" t="n">
        <v>0</v>
      </c>
      <c r="L69" s="0" t="n">
        <v>28.6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7.6</v>
      </c>
      <c r="R69" s="1" t="s">
        <v>40</v>
      </c>
      <c r="S69" s="1" t="s">
        <v>40</v>
      </c>
      <c r="T69" s="1" t="s">
        <v>40</v>
      </c>
      <c r="V69" s="1" t="s">
        <v>41</v>
      </c>
      <c r="W69" s="1" t="s">
        <v>40</v>
      </c>
      <c r="X69" s="1" t="s">
        <v>40</v>
      </c>
      <c r="Y69" s="1" t="s">
        <v>40</v>
      </c>
      <c r="Z69" s="1" t="s">
        <v>40</v>
      </c>
      <c r="AA69" s="1" t="s">
        <v>40</v>
      </c>
      <c r="AB69" s="1" t="s">
        <v>40</v>
      </c>
      <c r="AC69" s="1" t="s">
        <v>40</v>
      </c>
      <c r="AD69" s="1" t="s">
        <v>40</v>
      </c>
      <c r="AF69" s="0" t="s">
        <v>97</v>
      </c>
      <c r="AG69" s="0" t="s">
        <v>63</v>
      </c>
      <c r="AH69" s="0" t="s">
        <v>44</v>
      </c>
      <c r="AI69" s="0" t="s">
        <v>45</v>
      </c>
      <c r="AK69" s="0" t="s">
        <v>65</v>
      </c>
    </row>
    <row r="70" customFormat="false" ht="12.8" hidden="false" customHeight="false" outlineLevel="0" collapsed="false">
      <c r="A70" s="0" t="s">
        <v>37</v>
      </c>
      <c r="B70" s="0" t="n">
        <v>2011</v>
      </c>
      <c r="C70" s="0" t="s">
        <v>99</v>
      </c>
      <c r="D70" s="0" t="s">
        <v>100</v>
      </c>
      <c r="K70" s="0" t="n">
        <v>55</v>
      </c>
      <c r="X70" s="1" t="s">
        <v>101</v>
      </c>
      <c r="AE70" s="0" t="n">
        <v>4500</v>
      </c>
      <c r="AF70" s="0" t="s">
        <v>100</v>
      </c>
    </row>
    <row r="71" customFormat="false" ht="12.8" hidden="false" customHeight="false" outlineLevel="0" collapsed="false">
      <c r="A71" s="0" t="s">
        <v>37</v>
      </c>
      <c r="B71" s="0" t="n">
        <v>2011</v>
      </c>
      <c r="C71" s="0" t="s">
        <v>99</v>
      </c>
      <c r="D71" s="0" t="s">
        <v>102</v>
      </c>
      <c r="K71" s="0" t="n">
        <v>55</v>
      </c>
      <c r="X71" s="1" t="s">
        <v>101</v>
      </c>
      <c r="AE71" s="0" t="n">
        <v>4500</v>
      </c>
      <c r="AF71" s="0" t="s">
        <v>102</v>
      </c>
    </row>
    <row r="72" customFormat="false" ht="12.8" hidden="false" customHeight="false" outlineLevel="0" collapsed="false">
      <c r="A72" s="0" t="s">
        <v>37</v>
      </c>
      <c r="B72" s="0" t="n">
        <v>2011</v>
      </c>
      <c r="C72" s="0" t="s">
        <v>99</v>
      </c>
      <c r="D72" s="0" t="s">
        <v>103</v>
      </c>
      <c r="K72" s="0" t="n">
        <v>25</v>
      </c>
      <c r="X72" s="1" t="s">
        <v>104</v>
      </c>
      <c r="AF72" s="0" t="s">
        <v>103</v>
      </c>
    </row>
    <row r="73" customFormat="false" ht="12.8" hidden="false" customHeight="false" outlineLevel="0" collapsed="false">
      <c r="A73" s="0" t="s">
        <v>37</v>
      </c>
      <c r="B73" s="0" t="n">
        <v>2011</v>
      </c>
      <c r="C73" s="0" t="s">
        <v>105</v>
      </c>
      <c r="D73" s="0" t="s">
        <v>106</v>
      </c>
      <c r="N73" s="0" t="n">
        <v>10</v>
      </c>
      <c r="AA73" s="1" t="s">
        <v>107</v>
      </c>
      <c r="AF73" s="0" t="s">
        <v>106</v>
      </c>
    </row>
    <row r="74" customFormat="false" ht="12.8" hidden="false" customHeight="false" outlineLevel="0" collapsed="false">
      <c r="A74" s="0" t="s">
        <v>37</v>
      </c>
      <c r="B74" s="0" t="n">
        <v>2011</v>
      </c>
      <c r="C74" s="0" t="s">
        <v>108</v>
      </c>
      <c r="D74" s="0" t="s">
        <v>109</v>
      </c>
      <c r="J74" s="0" t="n">
        <v>3</v>
      </c>
      <c r="K74" s="0" t="n">
        <v>3</v>
      </c>
      <c r="W74" s="1" t="s">
        <v>78</v>
      </c>
      <c r="X74" s="1" t="s">
        <v>107</v>
      </c>
      <c r="AF74" s="0" t="s">
        <v>109</v>
      </c>
    </row>
    <row r="75" customFormat="false" ht="12.8" hidden="false" customHeight="false" outlineLevel="0" collapsed="false">
      <c r="A75" s="0" t="s">
        <v>37</v>
      </c>
      <c r="B75" s="0" t="n">
        <v>2011</v>
      </c>
      <c r="C75" s="0" t="s">
        <v>110</v>
      </c>
      <c r="D75" s="0" t="s">
        <v>111</v>
      </c>
      <c r="N75" s="0" t="n">
        <v>10</v>
      </c>
      <c r="AA75" s="1" t="s">
        <v>107</v>
      </c>
      <c r="AF75" s="0" t="s">
        <v>111</v>
      </c>
    </row>
    <row r="76" customFormat="false" ht="12.8" hidden="false" customHeight="false" outlineLevel="0" collapsed="false">
      <c r="A76" s="0" t="s">
        <v>37</v>
      </c>
      <c r="B76" s="0" t="n">
        <v>2011</v>
      </c>
      <c r="C76" s="0" t="s">
        <v>112</v>
      </c>
      <c r="D76" s="0" t="s">
        <v>113</v>
      </c>
      <c r="J76" s="0" t="n">
        <v>5</v>
      </c>
      <c r="K76" s="0" t="n">
        <v>0</v>
      </c>
      <c r="L76" s="0" t="n">
        <v>22</v>
      </c>
      <c r="M76" s="0" t="n">
        <v>0</v>
      </c>
      <c r="N76" s="0" t="n">
        <v>0</v>
      </c>
      <c r="O76" s="0" t="n">
        <v>0</v>
      </c>
      <c r="P76" s="0" t="n">
        <v>2</v>
      </c>
      <c r="Q76" s="0" t="n">
        <v>4</v>
      </c>
      <c r="W76" s="1" t="s">
        <v>61</v>
      </c>
      <c r="X76" s="1" t="s">
        <v>40</v>
      </c>
      <c r="Y76" s="1" t="s">
        <v>40</v>
      </c>
      <c r="Z76" s="1" t="s">
        <v>40</v>
      </c>
      <c r="AA76" s="1" t="s">
        <v>40</v>
      </c>
      <c r="AB76" s="1" t="s">
        <v>40</v>
      </c>
      <c r="AC76" s="1" t="s">
        <v>40</v>
      </c>
      <c r="AD76" s="1" t="s">
        <v>40</v>
      </c>
      <c r="AF76" s="0" t="s">
        <v>113</v>
      </c>
      <c r="AK76" s="0" t="s">
        <v>65</v>
      </c>
    </row>
    <row r="77" customFormat="false" ht="12.8" hidden="false" customHeight="false" outlineLevel="0" collapsed="false">
      <c r="A77" s="0" t="s">
        <v>37</v>
      </c>
      <c r="B77" s="0" t="n">
        <v>2011</v>
      </c>
      <c r="C77" s="0" t="s">
        <v>112</v>
      </c>
      <c r="D77" s="0" t="s">
        <v>114</v>
      </c>
      <c r="E77" s="0" t="n">
        <v>1</v>
      </c>
      <c r="F77" s="0" t="n">
        <v>7</v>
      </c>
      <c r="G77" s="0" t="n">
        <v>23</v>
      </c>
      <c r="H77" s="0" t="n">
        <v>20</v>
      </c>
      <c r="I77" s="0" t="n">
        <v>0</v>
      </c>
      <c r="N77" s="0" t="n">
        <v>10</v>
      </c>
      <c r="R77" s="1" t="s">
        <v>40</v>
      </c>
      <c r="S77" s="1" t="s">
        <v>40</v>
      </c>
      <c r="T77" s="1" t="s">
        <v>40</v>
      </c>
      <c r="U77" s="1" t="s">
        <v>40</v>
      </c>
      <c r="V77" s="1" t="s">
        <v>40</v>
      </c>
      <c r="AA77" s="1" t="s">
        <v>107</v>
      </c>
      <c r="AF77" s="0" t="s">
        <v>114</v>
      </c>
      <c r="AK77" s="0" t="s">
        <v>115</v>
      </c>
    </row>
    <row r="78" customFormat="false" ht="12.8" hidden="false" customHeight="false" outlineLevel="0" collapsed="false">
      <c r="A78" s="0" t="s">
        <v>37</v>
      </c>
      <c r="B78" s="0" t="n">
        <v>2011</v>
      </c>
      <c r="C78" s="0" t="s">
        <v>116</v>
      </c>
      <c r="D78" s="0" t="s">
        <v>117</v>
      </c>
      <c r="N78" s="0" t="n">
        <v>13</v>
      </c>
      <c r="AA78" s="1" t="s">
        <v>107</v>
      </c>
      <c r="AF78" s="0" t="s">
        <v>117</v>
      </c>
    </row>
    <row r="79" customFormat="false" ht="12.8" hidden="false" customHeight="false" outlineLevel="0" collapsed="false">
      <c r="A79" s="0" t="s">
        <v>37</v>
      </c>
      <c r="B79" s="0" t="n">
        <v>2011</v>
      </c>
      <c r="C79" s="0" t="s">
        <v>116</v>
      </c>
      <c r="D79" s="0" t="s">
        <v>118</v>
      </c>
      <c r="O79" s="0" t="n">
        <v>90</v>
      </c>
      <c r="AB79" s="1" t="s">
        <v>101</v>
      </c>
      <c r="AF79" s="0" t="s">
        <v>118</v>
      </c>
    </row>
    <row r="80" customFormat="false" ht="12.8" hidden="false" customHeight="false" outlineLevel="0" collapsed="false">
      <c r="A80" s="0" t="s">
        <v>37</v>
      </c>
      <c r="B80" s="0" t="n">
        <v>2011</v>
      </c>
      <c r="C80" s="0" t="s">
        <v>116</v>
      </c>
      <c r="D80" s="0" t="s">
        <v>119</v>
      </c>
      <c r="I80" s="0" t="n">
        <v>2.4</v>
      </c>
      <c r="N80" s="0" t="n">
        <v>13</v>
      </c>
      <c r="V80" s="1" t="s">
        <v>61</v>
      </c>
      <c r="AA80" s="1" t="s">
        <v>107</v>
      </c>
      <c r="AF80" s="0" t="s">
        <v>119</v>
      </c>
      <c r="AI80" s="0" t="s">
        <v>120</v>
      </c>
    </row>
    <row r="81" customFormat="false" ht="12.8" hidden="false" customHeight="false" outlineLevel="0" collapsed="false">
      <c r="A81" s="0" t="s">
        <v>37</v>
      </c>
      <c r="B81" s="0" t="n">
        <v>2011</v>
      </c>
      <c r="C81" s="0" t="s">
        <v>116</v>
      </c>
      <c r="D81" s="0" t="s">
        <v>121</v>
      </c>
      <c r="E81" s="0" t="n">
        <v>1.56</v>
      </c>
      <c r="F81" s="0" t="n">
        <v>8.46</v>
      </c>
      <c r="G81" s="0" t="n">
        <v>25.26</v>
      </c>
      <c r="H81" s="0" t="n">
        <v>19.02</v>
      </c>
      <c r="I81" s="0" t="n">
        <v>8.34</v>
      </c>
      <c r="N81" s="0" t="n">
        <v>13</v>
      </c>
      <c r="R81" s="1" t="s">
        <v>40</v>
      </c>
      <c r="S81" s="1" t="s">
        <v>40</v>
      </c>
      <c r="T81" s="1" t="s">
        <v>40</v>
      </c>
      <c r="U81" s="1" t="s">
        <v>40</v>
      </c>
      <c r="V81" s="1" t="s">
        <v>40</v>
      </c>
      <c r="AA81" s="1" t="s">
        <v>107</v>
      </c>
      <c r="AF81" s="0" t="s">
        <v>121</v>
      </c>
      <c r="AI81" s="0" t="s">
        <v>122</v>
      </c>
      <c r="AK81" s="0" t="s">
        <v>72</v>
      </c>
    </row>
    <row r="82" customFormat="false" ht="12.8" hidden="false" customHeight="false" outlineLevel="0" collapsed="false">
      <c r="A82" s="0" t="s">
        <v>37</v>
      </c>
      <c r="B82" s="0" t="n">
        <v>2011</v>
      </c>
      <c r="C82" s="0" t="s">
        <v>116</v>
      </c>
      <c r="D82" s="0" t="s">
        <v>123</v>
      </c>
      <c r="I82" s="0" t="n">
        <v>2.4</v>
      </c>
      <c r="N82" s="0" t="n">
        <v>10</v>
      </c>
      <c r="V82" s="1" t="s">
        <v>61</v>
      </c>
      <c r="AA82" s="1" t="s">
        <v>107</v>
      </c>
      <c r="AF82" s="0" t="s">
        <v>123</v>
      </c>
      <c r="AI82" s="0" t="s">
        <v>120</v>
      </c>
    </row>
    <row r="83" customFormat="false" ht="12.8" hidden="false" customHeight="false" outlineLevel="0" collapsed="false">
      <c r="A83" s="0" t="s">
        <v>37</v>
      </c>
      <c r="B83" s="0" t="n">
        <v>2011</v>
      </c>
      <c r="C83" s="0" t="s">
        <v>116</v>
      </c>
      <c r="D83" s="0" t="s">
        <v>124</v>
      </c>
      <c r="E83" s="0" t="n">
        <v>1.56</v>
      </c>
      <c r="F83" s="0" t="n">
        <v>8.46</v>
      </c>
      <c r="G83" s="0" t="n">
        <v>25.26</v>
      </c>
      <c r="H83" s="0" t="n">
        <v>19.02</v>
      </c>
      <c r="I83" s="0" t="n">
        <v>8.34</v>
      </c>
      <c r="N83" s="0" t="n">
        <v>10</v>
      </c>
      <c r="R83" s="1" t="s">
        <v>40</v>
      </c>
      <c r="S83" s="1" t="s">
        <v>40</v>
      </c>
      <c r="T83" s="1" t="s">
        <v>40</v>
      </c>
      <c r="U83" s="1" t="s">
        <v>40</v>
      </c>
      <c r="V83" s="1" t="s">
        <v>40</v>
      </c>
      <c r="AA83" s="1" t="s">
        <v>107</v>
      </c>
      <c r="AF83" s="0" t="s">
        <v>124</v>
      </c>
      <c r="AI83" s="0" t="s">
        <v>122</v>
      </c>
      <c r="AK83" s="0" t="s">
        <v>72</v>
      </c>
    </row>
    <row r="84" customFormat="false" ht="12.8" hidden="false" customHeight="false" outlineLevel="0" collapsed="false">
      <c r="A84" s="0" t="s">
        <v>136</v>
      </c>
      <c r="B84" s="0" t="n">
        <v>2011</v>
      </c>
      <c r="C84" s="0" t="s">
        <v>59</v>
      </c>
      <c r="D84" s="0" t="s">
        <v>137</v>
      </c>
      <c r="E84" s="0" t="n">
        <v>0</v>
      </c>
      <c r="F84" s="0" t="n">
        <v>6.9</v>
      </c>
      <c r="G84" s="0" t="n">
        <v>15</v>
      </c>
      <c r="H84" s="0" t="n">
        <v>18</v>
      </c>
      <c r="I84" s="0" t="n">
        <v>19</v>
      </c>
      <c r="J84" s="0" t="n">
        <v>0</v>
      </c>
      <c r="K84" s="0" t="n">
        <v>0</v>
      </c>
      <c r="L84" s="0" t="n">
        <v>38</v>
      </c>
      <c r="M84" s="0" t="n">
        <v>28.3</v>
      </c>
      <c r="N84" s="0" t="n">
        <v>11.5</v>
      </c>
      <c r="O84" s="0" t="n">
        <v>0</v>
      </c>
      <c r="P84" s="0" t="n">
        <v>0</v>
      </c>
      <c r="Q84" s="0" t="n">
        <v>0</v>
      </c>
      <c r="R84" s="1" t="s">
        <v>40</v>
      </c>
      <c r="S84" s="1" t="s">
        <v>40</v>
      </c>
      <c r="T84" s="1" t="s">
        <v>40</v>
      </c>
      <c r="U84" s="1" t="s">
        <v>40</v>
      </c>
      <c r="V84" s="1" t="s">
        <v>40</v>
      </c>
      <c r="W84" s="1" t="s">
        <v>40</v>
      </c>
      <c r="X84" s="1" t="s">
        <v>40</v>
      </c>
      <c r="Y84" s="1" t="s">
        <v>40</v>
      </c>
      <c r="Z84" s="1" t="s">
        <v>40</v>
      </c>
      <c r="AA84" s="1" t="s">
        <v>40</v>
      </c>
      <c r="AB84" s="1" t="s">
        <v>40</v>
      </c>
      <c r="AC84" s="1" t="s">
        <v>40</v>
      </c>
      <c r="AD84" s="1" t="s">
        <v>40</v>
      </c>
      <c r="AF84" s="0" t="s">
        <v>138</v>
      </c>
      <c r="AG84" s="0" t="n">
        <v>80</v>
      </c>
      <c r="AH84" s="0" t="n">
        <v>0.7</v>
      </c>
      <c r="AI84" s="0" t="s">
        <v>139</v>
      </c>
      <c r="AJ84" s="0" t="s">
        <v>140</v>
      </c>
      <c r="AK84" s="0" t="s">
        <v>65</v>
      </c>
    </row>
    <row r="85" customFormat="false" ht="12.8" hidden="false" customHeight="false" outlineLevel="0" collapsed="false">
      <c r="A85" s="0" t="s">
        <v>136</v>
      </c>
      <c r="B85" s="0" t="n">
        <v>2011</v>
      </c>
      <c r="C85" s="0" t="s">
        <v>59</v>
      </c>
      <c r="D85" s="0" t="s">
        <v>141</v>
      </c>
      <c r="E85" s="0" t="n">
        <v>0.1</v>
      </c>
      <c r="F85" s="0" t="n">
        <v>8.5</v>
      </c>
      <c r="G85" s="0" t="n">
        <v>27</v>
      </c>
      <c r="H85" s="0" t="n">
        <v>32.9</v>
      </c>
      <c r="I85" s="0" t="n">
        <v>25</v>
      </c>
      <c r="J85" s="0" t="n">
        <v>0</v>
      </c>
      <c r="K85" s="0" t="n">
        <v>0</v>
      </c>
      <c r="L85" s="0" t="n">
        <v>45</v>
      </c>
      <c r="M85" s="0" t="n">
        <v>34.4</v>
      </c>
      <c r="N85" s="0" t="n">
        <v>27.9</v>
      </c>
      <c r="O85" s="0" t="n">
        <v>2.1</v>
      </c>
      <c r="P85" s="0" t="n">
        <v>5</v>
      </c>
      <c r="Q85" s="0" t="n">
        <v>1.8</v>
      </c>
      <c r="R85" s="1" t="s">
        <v>40</v>
      </c>
      <c r="S85" s="1" t="s">
        <v>40</v>
      </c>
      <c r="T85" s="1" t="s">
        <v>40</v>
      </c>
      <c r="U85" s="1" t="s">
        <v>40</v>
      </c>
      <c r="V85" s="1" t="s">
        <v>40</v>
      </c>
      <c r="W85" s="1" t="s">
        <v>40</v>
      </c>
      <c r="X85" s="1" t="s">
        <v>40</v>
      </c>
      <c r="Y85" s="1" t="s">
        <v>40</v>
      </c>
      <c r="Z85" s="1" t="s">
        <v>40</v>
      </c>
      <c r="AA85" s="1" t="s">
        <v>40</v>
      </c>
      <c r="AB85" s="1" t="s">
        <v>40</v>
      </c>
      <c r="AC85" s="1" t="s">
        <v>40</v>
      </c>
      <c r="AD85" s="1" t="s">
        <v>40</v>
      </c>
      <c r="AF85" s="0" t="s">
        <v>138</v>
      </c>
      <c r="AG85" s="0" t="n">
        <v>80</v>
      </c>
      <c r="AH85" s="0" t="n">
        <v>0.7</v>
      </c>
      <c r="AI85" s="0" t="s">
        <v>139</v>
      </c>
      <c r="AJ85" s="0" t="s">
        <v>142</v>
      </c>
      <c r="AK85" s="0" t="s">
        <v>65</v>
      </c>
    </row>
    <row r="86" customFormat="false" ht="12.8" hidden="false" customHeight="false" outlineLevel="0" collapsed="false">
      <c r="A86" s="0" t="s">
        <v>136</v>
      </c>
      <c r="B86" s="0" t="n">
        <v>2011</v>
      </c>
      <c r="C86" s="0" t="s">
        <v>59</v>
      </c>
      <c r="D86" s="0" t="s">
        <v>143</v>
      </c>
      <c r="I86" s="0" t="n">
        <v>3</v>
      </c>
      <c r="L86" s="0" t="n">
        <v>1</v>
      </c>
      <c r="M86" s="0" t="n">
        <v>1.5</v>
      </c>
      <c r="N86" s="0" t="n">
        <v>13</v>
      </c>
      <c r="O86" s="0" t="n">
        <v>5.5</v>
      </c>
      <c r="P86" s="0" t="n">
        <v>4.3</v>
      </c>
      <c r="Q86" s="0" t="n">
        <v>2.6</v>
      </c>
      <c r="V86" s="1" t="s">
        <v>61</v>
      </c>
      <c r="Y86" s="1" t="s">
        <v>41</v>
      </c>
      <c r="Z86" s="1" t="s">
        <v>41</v>
      </c>
      <c r="AA86" s="1" t="s">
        <v>40</v>
      </c>
      <c r="AB86" s="1" t="s">
        <v>40</v>
      </c>
      <c r="AC86" s="1" t="s">
        <v>40</v>
      </c>
      <c r="AD86" s="1" t="s">
        <v>40</v>
      </c>
      <c r="AF86" s="0" t="s">
        <v>138</v>
      </c>
      <c r="AG86" s="0" t="n">
        <v>80</v>
      </c>
      <c r="AH86" s="0" t="n">
        <v>0.7</v>
      </c>
      <c r="AI86" s="0" t="s">
        <v>144</v>
      </c>
      <c r="AJ86" s="0" t="s">
        <v>145</v>
      </c>
      <c r="AK86" s="0" t="s">
        <v>65</v>
      </c>
    </row>
    <row r="87" customFormat="false" ht="12.8" hidden="false" customHeight="false" outlineLevel="0" collapsed="false">
      <c r="A87" s="0" t="s">
        <v>136</v>
      </c>
      <c r="B87" s="0" t="n">
        <v>2011</v>
      </c>
      <c r="C87" s="0" t="s">
        <v>59</v>
      </c>
      <c r="D87" s="0" t="s">
        <v>146</v>
      </c>
      <c r="I87" s="0" t="n">
        <v>3</v>
      </c>
      <c r="L87" s="0" t="n">
        <v>1</v>
      </c>
      <c r="M87" s="0" t="n">
        <v>43.1</v>
      </c>
      <c r="N87" s="0" t="n">
        <v>15.8</v>
      </c>
      <c r="O87" s="0" t="n">
        <v>0</v>
      </c>
      <c r="P87" s="0" t="n">
        <v>5.2</v>
      </c>
      <c r="Q87" s="0" t="n">
        <v>0.8</v>
      </c>
      <c r="V87" s="1" t="s">
        <v>61</v>
      </c>
      <c r="Y87" s="1" t="s">
        <v>41</v>
      </c>
      <c r="Z87" s="1" t="s">
        <v>40</v>
      </c>
      <c r="AA87" s="1" t="s">
        <v>40</v>
      </c>
      <c r="AB87" s="1" t="s">
        <v>40</v>
      </c>
      <c r="AC87" s="1" t="s">
        <v>40</v>
      </c>
      <c r="AD87" s="1" t="s">
        <v>40</v>
      </c>
      <c r="AF87" s="0" t="s">
        <v>138</v>
      </c>
      <c r="AG87" s="0" t="n">
        <v>80</v>
      </c>
      <c r="AH87" s="0" t="n">
        <v>0.7</v>
      </c>
      <c r="AI87" s="0" t="s">
        <v>147</v>
      </c>
      <c r="AJ87" s="0" t="s">
        <v>145</v>
      </c>
      <c r="AK87" s="0" t="s">
        <v>65</v>
      </c>
    </row>
    <row r="88" customFormat="false" ht="12.8" hidden="false" customHeight="false" outlineLevel="0" collapsed="false">
      <c r="A88" s="0" t="s">
        <v>136</v>
      </c>
      <c r="B88" s="0" t="n">
        <v>2011</v>
      </c>
      <c r="C88" s="0" t="s">
        <v>59</v>
      </c>
      <c r="D88" s="0" t="s">
        <v>148</v>
      </c>
      <c r="E88" s="0" t="n">
        <v>0</v>
      </c>
      <c r="F88" s="0" t="n">
        <v>8</v>
      </c>
      <c r="G88" s="0" t="n">
        <v>21.4</v>
      </c>
      <c r="H88" s="0" t="n">
        <v>30.9</v>
      </c>
      <c r="L88" s="0" t="n">
        <v>1</v>
      </c>
      <c r="M88" s="0" t="n">
        <v>66</v>
      </c>
      <c r="N88" s="0" t="n">
        <v>16.1</v>
      </c>
      <c r="O88" s="0" t="n">
        <v>0</v>
      </c>
      <c r="P88" s="0" t="n">
        <v>4.1</v>
      </c>
      <c r="Q88" s="0" t="n">
        <v>0.3</v>
      </c>
      <c r="R88" s="1" t="s">
        <v>40</v>
      </c>
      <c r="S88" s="1" t="s">
        <v>40</v>
      </c>
      <c r="T88" s="1" t="s">
        <v>40</v>
      </c>
      <c r="U88" s="1" t="s">
        <v>40</v>
      </c>
      <c r="Y88" s="1" t="s">
        <v>41</v>
      </c>
      <c r="Z88" s="1" t="s">
        <v>40</v>
      </c>
      <c r="AA88" s="1" t="s">
        <v>40</v>
      </c>
      <c r="AB88" s="1" t="s">
        <v>40</v>
      </c>
      <c r="AC88" s="1" t="s">
        <v>40</v>
      </c>
      <c r="AD88" s="1" t="s">
        <v>40</v>
      </c>
      <c r="AF88" s="0" t="s">
        <v>138</v>
      </c>
      <c r="AG88" s="0" t="n">
        <v>80</v>
      </c>
      <c r="AH88" s="0" t="n">
        <v>0.7</v>
      </c>
      <c r="AI88" s="0" t="s">
        <v>149</v>
      </c>
      <c r="AJ88" s="0" t="s">
        <v>145</v>
      </c>
      <c r="AK88" s="0" t="s">
        <v>65</v>
      </c>
    </row>
    <row r="89" customFormat="false" ht="12.8" hidden="false" customHeight="false" outlineLevel="0" collapsed="false">
      <c r="A89" s="0" t="s">
        <v>136</v>
      </c>
      <c r="B89" s="0" t="n">
        <v>2011</v>
      </c>
      <c r="C89" s="0" t="s">
        <v>59</v>
      </c>
      <c r="D89" s="0" t="s">
        <v>150</v>
      </c>
      <c r="E89" s="0" t="n">
        <v>0</v>
      </c>
      <c r="F89" s="0" t="n">
        <v>8</v>
      </c>
      <c r="G89" s="0" t="n">
        <v>21.4</v>
      </c>
      <c r="H89" s="0" t="n">
        <v>30.9</v>
      </c>
      <c r="I89" s="0" t="n">
        <v>20.1</v>
      </c>
      <c r="J89" s="0" t="n">
        <v>0</v>
      </c>
      <c r="K89" s="0" t="n">
        <v>0</v>
      </c>
      <c r="M89" s="0" t="n">
        <v>2</v>
      </c>
      <c r="N89" s="0" t="n">
        <v>52.2</v>
      </c>
      <c r="O89" s="0" t="n">
        <v>0</v>
      </c>
      <c r="P89" s="0" t="n">
        <v>4.6</v>
      </c>
      <c r="Q89" s="0" t="n">
        <v>0.4</v>
      </c>
      <c r="R89" s="1" t="s">
        <v>40</v>
      </c>
      <c r="S89" s="1" t="s">
        <v>40</v>
      </c>
      <c r="T89" s="1" t="s">
        <v>40</v>
      </c>
      <c r="U89" s="1" t="s">
        <v>40</v>
      </c>
      <c r="V89" s="1" t="s">
        <v>40</v>
      </c>
      <c r="W89" s="1" t="s">
        <v>40</v>
      </c>
      <c r="X89" s="1" t="s">
        <v>40</v>
      </c>
      <c r="Z89" s="1" t="s">
        <v>41</v>
      </c>
      <c r="AA89" s="1" t="s">
        <v>40</v>
      </c>
      <c r="AB89" s="1" t="s">
        <v>40</v>
      </c>
      <c r="AC89" s="1" t="s">
        <v>40</v>
      </c>
      <c r="AD89" s="1" t="s">
        <v>40</v>
      </c>
      <c r="AF89" s="0" t="s">
        <v>138</v>
      </c>
      <c r="AG89" s="0" t="n">
        <v>80</v>
      </c>
      <c r="AH89" s="0" t="n">
        <v>0.7</v>
      </c>
      <c r="AI89" s="0" t="s">
        <v>151</v>
      </c>
      <c r="AJ89" s="0" t="s">
        <v>145</v>
      </c>
      <c r="AK89" s="0" t="s">
        <v>65</v>
      </c>
    </row>
    <row r="90" customFormat="false" ht="12.8" hidden="false" customHeight="false" outlineLevel="0" collapsed="false">
      <c r="A90" s="0" t="s">
        <v>136</v>
      </c>
      <c r="B90" s="0" t="n">
        <v>2011</v>
      </c>
      <c r="C90" s="0" t="s">
        <v>59</v>
      </c>
      <c r="D90" s="0" t="s">
        <v>152</v>
      </c>
      <c r="E90" s="0" t="n">
        <v>0</v>
      </c>
      <c r="F90" s="0" t="n">
        <v>8.2</v>
      </c>
      <c r="G90" s="0" t="n">
        <v>21.9</v>
      </c>
      <c r="H90" s="0" t="n">
        <v>4.7</v>
      </c>
      <c r="I90" s="0" t="n">
        <v>13.9</v>
      </c>
      <c r="J90" s="0" t="n">
        <v>0</v>
      </c>
      <c r="K90" s="0" t="n">
        <v>0</v>
      </c>
      <c r="L90" s="0" t="n">
        <v>44.9</v>
      </c>
      <c r="M90" s="0" t="n">
        <v>29.9</v>
      </c>
      <c r="N90" s="0" t="n">
        <v>21.4</v>
      </c>
      <c r="O90" s="0" t="n">
        <v>0</v>
      </c>
      <c r="P90" s="0" t="n">
        <v>4.2</v>
      </c>
      <c r="Q90" s="0" t="n">
        <v>0</v>
      </c>
      <c r="R90" s="1" t="s">
        <v>40</v>
      </c>
      <c r="S90" s="1" t="s">
        <v>40</v>
      </c>
      <c r="T90" s="1" t="s">
        <v>40</v>
      </c>
      <c r="U90" s="1" t="s">
        <v>40</v>
      </c>
      <c r="V90" s="1" t="s">
        <v>40</v>
      </c>
      <c r="W90" s="1" t="s">
        <v>40</v>
      </c>
      <c r="X90" s="1" t="s">
        <v>40</v>
      </c>
      <c r="Y90" s="1" t="s">
        <v>40</v>
      </c>
      <c r="Z90" s="1" t="s">
        <v>40</v>
      </c>
      <c r="AA90" s="1" t="s">
        <v>40</v>
      </c>
      <c r="AB90" s="1" t="s">
        <v>40</v>
      </c>
      <c r="AC90" s="1" t="s">
        <v>40</v>
      </c>
      <c r="AD90" s="1" t="s">
        <v>40</v>
      </c>
      <c r="AF90" s="0" t="s">
        <v>138</v>
      </c>
      <c r="AG90" s="0" t="n">
        <v>45</v>
      </c>
      <c r="AH90" s="0" t="n">
        <v>0.7</v>
      </c>
      <c r="AI90" s="0" t="s">
        <v>139</v>
      </c>
      <c r="AJ90" s="0" t="s">
        <v>145</v>
      </c>
      <c r="AK90" s="0" t="s">
        <v>65</v>
      </c>
    </row>
    <row r="91" customFormat="false" ht="12.8" hidden="false" customHeight="false" outlineLevel="0" collapsed="false">
      <c r="A91" s="0" t="s">
        <v>136</v>
      </c>
      <c r="B91" s="0" t="n">
        <v>2011</v>
      </c>
      <c r="C91" s="0" t="s">
        <v>59</v>
      </c>
      <c r="D91" s="0" t="s">
        <v>153</v>
      </c>
      <c r="I91" s="0" t="n">
        <v>2</v>
      </c>
      <c r="L91" s="0" t="n">
        <v>1</v>
      </c>
      <c r="M91" s="0" t="n">
        <v>1.5</v>
      </c>
      <c r="N91" s="0" t="n">
        <v>11</v>
      </c>
      <c r="O91" s="0" t="n">
        <v>4</v>
      </c>
      <c r="P91" s="0" t="n">
        <v>3</v>
      </c>
      <c r="Q91" s="0" t="n">
        <v>2.3</v>
      </c>
      <c r="V91" s="1" t="s">
        <v>61</v>
      </c>
      <c r="Y91" s="1" t="s">
        <v>41</v>
      </c>
      <c r="Z91" s="1" t="s">
        <v>41</v>
      </c>
      <c r="AA91" s="1" t="s">
        <v>40</v>
      </c>
      <c r="AB91" s="1" t="s">
        <v>40</v>
      </c>
      <c r="AC91" s="1" t="s">
        <v>40</v>
      </c>
      <c r="AD91" s="1" t="s">
        <v>40</v>
      </c>
      <c r="AF91" s="0" t="s">
        <v>138</v>
      </c>
      <c r="AG91" s="0" t="n">
        <v>45</v>
      </c>
      <c r="AH91" s="0" t="n">
        <v>0.7</v>
      </c>
      <c r="AI91" s="0" t="s">
        <v>144</v>
      </c>
      <c r="AJ91" s="0" t="s">
        <v>145</v>
      </c>
      <c r="AK91" s="0" t="s">
        <v>65</v>
      </c>
    </row>
    <row r="92" customFormat="false" ht="12.8" hidden="false" customHeight="false" outlineLevel="0" collapsed="false">
      <c r="A92" s="0" t="s">
        <v>136</v>
      </c>
      <c r="B92" s="0" t="n">
        <v>2011</v>
      </c>
      <c r="C92" s="0" t="s">
        <v>59</v>
      </c>
      <c r="D92" s="0" t="s">
        <v>154</v>
      </c>
      <c r="I92" s="0" t="n">
        <v>3</v>
      </c>
      <c r="L92" s="0" t="n">
        <v>1</v>
      </c>
      <c r="M92" s="0" t="n">
        <v>2</v>
      </c>
      <c r="N92" s="0" t="n">
        <v>20.7</v>
      </c>
      <c r="O92" s="0" t="n">
        <v>7.1</v>
      </c>
      <c r="P92" s="0" t="n">
        <v>7.3</v>
      </c>
      <c r="Q92" s="0" t="n">
        <v>3.4</v>
      </c>
      <c r="V92" s="1" t="s">
        <v>61</v>
      </c>
      <c r="Y92" s="1" t="s">
        <v>41</v>
      </c>
      <c r="Z92" s="1" t="s">
        <v>41</v>
      </c>
      <c r="AA92" s="1" t="s">
        <v>40</v>
      </c>
      <c r="AB92" s="1" t="s">
        <v>40</v>
      </c>
      <c r="AC92" s="1" t="s">
        <v>40</v>
      </c>
      <c r="AD92" s="1" t="s">
        <v>40</v>
      </c>
      <c r="AF92" s="0" t="s">
        <v>155</v>
      </c>
      <c r="AG92" s="0" t="n">
        <v>80</v>
      </c>
      <c r="AH92" s="0" t="n">
        <v>0.7</v>
      </c>
      <c r="AI92" s="0" t="s">
        <v>144</v>
      </c>
      <c r="AJ92" s="0" t="s">
        <v>145</v>
      </c>
      <c r="AK92" s="0" t="s">
        <v>72</v>
      </c>
    </row>
    <row r="93" customFormat="false" ht="12.8" hidden="false" customHeight="false" outlineLevel="0" collapsed="false">
      <c r="A93" s="0" t="s">
        <v>136</v>
      </c>
      <c r="B93" s="0" t="n">
        <v>2011</v>
      </c>
      <c r="C93" s="0" t="s">
        <v>59</v>
      </c>
      <c r="D93" s="0" t="s">
        <v>156</v>
      </c>
      <c r="I93" s="0" t="n">
        <v>3.5</v>
      </c>
      <c r="L93" s="0" t="n">
        <v>1</v>
      </c>
      <c r="M93" s="0" t="n">
        <v>2</v>
      </c>
      <c r="N93" s="0" t="n">
        <v>19.1</v>
      </c>
      <c r="O93" s="0" t="n">
        <v>2.3</v>
      </c>
      <c r="P93" s="0" t="n">
        <v>9.1</v>
      </c>
      <c r="Q93" s="0" t="n">
        <v>3.5</v>
      </c>
      <c r="V93" s="1" t="s">
        <v>61</v>
      </c>
      <c r="Y93" s="1" t="s">
        <v>41</v>
      </c>
      <c r="Z93" s="1" t="s">
        <v>41</v>
      </c>
      <c r="AA93" s="1" t="s">
        <v>40</v>
      </c>
      <c r="AB93" s="1" t="s">
        <v>40</v>
      </c>
      <c r="AC93" s="1" t="s">
        <v>40</v>
      </c>
      <c r="AD93" s="1" t="s">
        <v>40</v>
      </c>
      <c r="AF93" s="0" t="s">
        <v>155</v>
      </c>
      <c r="AG93" s="0" t="n">
        <v>45</v>
      </c>
      <c r="AH93" s="0" t="n">
        <v>0.7</v>
      </c>
      <c r="AI93" s="0" t="s">
        <v>144</v>
      </c>
      <c r="AJ93" s="0" t="s">
        <v>145</v>
      </c>
      <c r="AK93" s="0" t="s">
        <v>72</v>
      </c>
    </row>
    <row r="94" customFormat="false" ht="12.8" hidden="false" customHeight="false" outlineLevel="0" collapsed="false">
      <c r="A94" s="0" t="s">
        <v>136</v>
      </c>
      <c r="B94" s="0" t="n">
        <v>2011</v>
      </c>
      <c r="C94" s="0" t="s">
        <v>59</v>
      </c>
      <c r="D94" s="0" t="s">
        <v>157</v>
      </c>
      <c r="I94" s="0" t="n">
        <v>3.5</v>
      </c>
      <c r="J94" s="0" t="n">
        <v>0</v>
      </c>
      <c r="K94" s="0" t="n">
        <v>0</v>
      </c>
      <c r="M94" s="0" t="n">
        <v>2</v>
      </c>
      <c r="N94" s="0" t="n">
        <v>60.7</v>
      </c>
      <c r="O94" s="0" t="n">
        <v>1.2</v>
      </c>
      <c r="P94" s="0" t="n">
        <v>8.6</v>
      </c>
      <c r="Q94" s="0" t="n">
        <v>0</v>
      </c>
      <c r="V94" s="1" t="s">
        <v>41</v>
      </c>
      <c r="W94" s="1" t="s">
        <v>40</v>
      </c>
      <c r="X94" s="1" t="s">
        <v>40</v>
      </c>
      <c r="Z94" s="1" t="s">
        <v>41</v>
      </c>
      <c r="AA94" s="1" t="s">
        <v>40</v>
      </c>
      <c r="AB94" s="1" t="s">
        <v>40</v>
      </c>
      <c r="AC94" s="1" t="s">
        <v>40</v>
      </c>
      <c r="AD94" s="1" t="s">
        <v>40</v>
      </c>
      <c r="AF94" s="0" t="s">
        <v>155</v>
      </c>
      <c r="AG94" s="0" t="n">
        <v>80</v>
      </c>
      <c r="AH94" s="0" t="n">
        <v>0.7</v>
      </c>
      <c r="AI94" s="0" t="s">
        <v>158</v>
      </c>
      <c r="AJ94" s="0" t="s">
        <v>145</v>
      </c>
      <c r="AK94" s="0" t="s">
        <v>72</v>
      </c>
    </row>
    <row r="95" customFormat="false" ht="12.8" hidden="false" customHeight="false" outlineLevel="0" collapsed="false">
      <c r="A95" s="0" t="s">
        <v>136</v>
      </c>
      <c r="B95" s="0" t="n">
        <v>2011</v>
      </c>
      <c r="C95" s="0" t="s">
        <v>59</v>
      </c>
      <c r="D95" s="0" t="s">
        <v>159</v>
      </c>
      <c r="I95" s="0" t="n">
        <v>3.5</v>
      </c>
      <c r="L95" s="0" t="n">
        <v>1</v>
      </c>
      <c r="M95" s="0" t="n">
        <v>2</v>
      </c>
      <c r="N95" s="0" t="n">
        <v>20.7</v>
      </c>
      <c r="O95" s="0" t="n">
        <v>7.1</v>
      </c>
      <c r="P95" s="0" t="n">
        <v>7.3</v>
      </c>
      <c r="Q95" s="0" t="n">
        <v>3.4</v>
      </c>
      <c r="V95" s="1" t="s">
        <v>41</v>
      </c>
      <c r="Y95" s="1" t="s">
        <v>41</v>
      </c>
      <c r="Z95" s="1" t="s">
        <v>41</v>
      </c>
      <c r="AA95" s="1" t="s">
        <v>40</v>
      </c>
      <c r="AB95" s="1" t="s">
        <v>40</v>
      </c>
      <c r="AC95" s="1" t="s">
        <v>40</v>
      </c>
      <c r="AD95" s="1" t="s">
        <v>40</v>
      </c>
      <c r="AF95" s="0" t="s">
        <v>155</v>
      </c>
      <c r="AG95" s="0" t="n">
        <v>80</v>
      </c>
      <c r="AH95" s="0" t="n">
        <v>0.7</v>
      </c>
      <c r="AI95" s="0" t="s">
        <v>160</v>
      </c>
      <c r="AJ95" s="0" t="s">
        <v>145</v>
      </c>
      <c r="AK95" s="0" t="s">
        <v>72</v>
      </c>
    </row>
    <row r="96" customFormat="false" ht="12.8" hidden="false" customHeight="false" outlineLevel="0" collapsed="false">
      <c r="A96" s="0" t="s">
        <v>136</v>
      </c>
      <c r="B96" s="0" t="n">
        <v>2011</v>
      </c>
      <c r="C96" s="0" t="s">
        <v>59</v>
      </c>
      <c r="D96" s="0" t="s">
        <v>161</v>
      </c>
      <c r="E96" s="0" t="n">
        <v>0</v>
      </c>
      <c r="F96" s="0" t="n">
        <v>6.9</v>
      </c>
      <c r="G96" s="0" t="n">
        <v>15</v>
      </c>
      <c r="H96" s="0" t="n">
        <v>18</v>
      </c>
      <c r="I96" s="0" t="n">
        <v>19</v>
      </c>
      <c r="J96" s="0" t="n">
        <v>0</v>
      </c>
      <c r="K96" s="0" t="n">
        <v>0</v>
      </c>
      <c r="L96" s="0" t="n">
        <v>28</v>
      </c>
      <c r="M96" s="0" t="n">
        <v>28.3</v>
      </c>
      <c r="N96" s="0" t="n">
        <v>11.5</v>
      </c>
      <c r="O96" s="0" t="n">
        <v>0</v>
      </c>
      <c r="P96" s="0" t="n">
        <v>0</v>
      </c>
      <c r="Q96" s="0" t="n">
        <v>0</v>
      </c>
      <c r="R96" s="1" t="s">
        <v>40</v>
      </c>
      <c r="S96" s="1" t="s">
        <v>40</v>
      </c>
      <c r="T96" s="1" t="s">
        <v>40</v>
      </c>
      <c r="U96" s="1" t="s">
        <v>40</v>
      </c>
      <c r="V96" s="1" t="s">
        <v>40</v>
      </c>
      <c r="W96" s="1" t="s">
        <v>40</v>
      </c>
      <c r="X96" s="1" t="s">
        <v>40</v>
      </c>
      <c r="Y96" s="1" t="s">
        <v>40</v>
      </c>
      <c r="Z96" s="1" t="s">
        <v>40</v>
      </c>
      <c r="AA96" s="1" t="s">
        <v>40</v>
      </c>
      <c r="AB96" s="1" t="s">
        <v>40</v>
      </c>
      <c r="AC96" s="1" t="s">
        <v>40</v>
      </c>
      <c r="AD96" s="1" t="s">
        <v>40</v>
      </c>
      <c r="AF96" s="0" t="s">
        <v>162</v>
      </c>
      <c r="AG96" s="0" t="n">
        <v>80</v>
      </c>
      <c r="AH96" s="0" t="n">
        <v>0.7</v>
      </c>
      <c r="AI96" s="0" t="s">
        <v>139</v>
      </c>
      <c r="AJ96" s="0" t="s">
        <v>140</v>
      </c>
      <c r="AK96" s="0" t="s">
        <v>65</v>
      </c>
    </row>
    <row r="97" customFormat="false" ht="12.8" hidden="false" customHeight="false" outlineLevel="0" collapsed="false">
      <c r="A97" s="0" t="s">
        <v>136</v>
      </c>
      <c r="B97" s="0" t="n">
        <v>2011</v>
      </c>
      <c r="C97" s="0" t="s">
        <v>59</v>
      </c>
      <c r="D97" s="0" t="s">
        <v>163</v>
      </c>
      <c r="E97" s="0" t="n">
        <v>0</v>
      </c>
      <c r="F97" s="0" t="n">
        <v>9.8</v>
      </c>
      <c r="G97" s="0" t="n">
        <v>27.1</v>
      </c>
      <c r="H97" s="0" t="n">
        <v>46.9</v>
      </c>
      <c r="I97" s="0" t="n">
        <v>23.5</v>
      </c>
      <c r="J97" s="0" t="n">
        <v>0</v>
      </c>
      <c r="K97" s="0" t="n">
        <v>0</v>
      </c>
      <c r="L97" s="0" t="n">
        <v>38.9</v>
      </c>
      <c r="M97" s="0" t="n">
        <v>30.6</v>
      </c>
      <c r="N97" s="0" t="n">
        <v>23.1</v>
      </c>
      <c r="O97" s="0" t="n">
        <v>0</v>
      </c>
      <c r="P97" s="0" t="n">
        <v>3.4</v>
      </c>
      <c r="Q97" s="0" t="n">
        <v>0</v>
      </c>
      <c r="R97" s="1" t="s">
        <v>40</v>
      </c>
      <c r="S97" s="1" t="s">
        <v>40</v>
      </c>
      <c r="T97" s="1" t="s">
        <v>40</v>
      </c>
      <c r="U97" s="1" t="s">
        <v>40</v>
      </c>
      <c r="V97" s="1" t="s">
        <v>40</v>
      </c>
      <c r="W97" s="1" t="s">
        <v>40</v>
      </c>
      <c r="X97" s="1" t="s">
        <v>40</v>
      </c>
      <c r="Y97" s="1" t="s">
        <v>40</v>
      </c>
      <c r="Z97" s="1" t="s">
        <v>40</v>
      </c>
      <c r="AA97" s="1" t="s">
        <v>40</v>
      </c>
      <c r="AB97" s="1" t="s">
        <v>40</v>
      </c>
      <c r="AC97" s="1" t="s">
        <v>40</v>
      </c>
      <c r="AD97" s="1" t="s">
        <v>40</v>
      </c>
      <c r="AF97" s="0" t="s">
        <v>162</v>
      </c>
      <c r="AG97" s="0" t="n">
        <v>80</v>
      </c>
      <c r="AH97" s="0" t="n">
        <v>0.7</v>
      </c>
      <c r="AI97" s="0" t="s">
        <v>139</v>
      </c>
      <c r="AJ97" s="0" t="s">
        <v>142</v>
      </c>
      <c r="AK97" s="0" t="s">
        <v>65</v>
      </c>
    </row>
    <row r="98" customFormat="false" ht="12.8" hidden="false" customHeight="false" outlineLevel="0" collapsed="false">
      <c r="A98" s="0" t="s">
        <v>136</v>
      </c>
      <c r="B98" s="0" t="n">
        <v>2011</v>
      </c>
      <c r="C98" s="0" t="s">
        <v>59</v>
      </c>
      <c r="D98" s="0" t="s">
        <v>164</v>
      </c>
      <c r="I98" s="0" t="n">
        <v>3</v>
      </c>
      <c r="L98" s="0" t="n">
        <v>1</v>
      </c>
      <c r="M98" s="0" t="n">
        <v>1.5</v>
      </c>
      <c r="N98" s="0" t="n">
        <v>6.3</v>
      </c>
      <c r="O98" s="0" t="n">
        <v>4.5</v>
      </c>
      <c r="P98" s="0" t="n">
        <v>3.7</v>
      </c>
      <c r="Q98" s="0" t="n">
        <v>3.6</v>
      </c>
      <c r="V98" s="1" t="s">
        <v>41</v>
      </c>
      <c r="Y98" s="1" t="s">
        <v>41</v>
      </c>
      <c r="Z98" s="1" t="s">
        <v>41</v>
      </c>
      <c r="AA98" s="1" t="s">
        <v>40</v>
      </c>
      <c r="AB98" s="1" t="s">
        <v>40</v>
      </c>
      <c r="AC98" s="1" t="s">
        <v>40</v>
      </c>
      <c r="AD98" s="1" t="s">
        <v>40</v>
      </c>
      <c r="AF98" s="0" t="s">
        <v>162</v>
      </c>
      <c r="AG98" s="0" t="n">
        <v>80</v>
      </c>
      <c r="AH98" s="0" t="n">
        <v>0.7</v>
      </c>
      <c r="AI98" s="0" t="s">
        <v>160</v>
      </c>
      <c r="AJ98" s="0" t="s">
        <v>142</v>
      </c>
      <c r="AK98" s="0" t="s">
        <v>65</v>
      </c>
    </row>
    <row r="99" customFormat="false" ht="12.8" hidden="false" customHeight="false" outlineLevel="0" collapsed="false">
      <c r="A99" s="0" t="s">
        <v>136</v>
      </c>
      <c r="B99" s="0" t="n">
        <v>2011</v>
      </c>
      <c r="C99" s="0" t="s">
        <v>59</v>
      </c>
      <c r="D99" s="0" t="s">
        <v>165</v>
      </c>
      <c r="I99" s="0" t="n">
        <v>3</v>
      </c>
      <c r="L99" s="0" t="n">
        <v>1</v>
      </c>
      <c r="M99" s="0" t="n">
        <v>1.5</v>
      </c>
      <c r="N99" s="0" t="n">
        <v>6.3</v>
      </c>
      <c r="O99" s="0" t="n">
        <v>4.5</v>
      </c>
      <c r="P99" s="0" t="n">
        <v>3.7</v>
      </c>
      <c r="Q99" s="0" t="n">
        <v>3.6</v>
      </c>
      <c r="V99" s="1" t="s">
        <v>61</v>
      </c>
      <c r="Y99" s="1" t="s">
        <v>41</v>
      </c>
      <c r="Z99" s="1" t="s">
        <v>41</v>
      </c>
      <c r="AA99" s="1" t="s">
        <v>40</v>
      </c>
      <c r="AB99" s="1" t="s">
        <v>40</v>
      </c>
      <c r="AC99" s="1" t="s">
        <v>40</v>
      </c>
      <c r="AD99" s="1" t="s">
        <v>40</v>
      </c>
      <c r="AF99" s="0" t="s">
        <v>162</v>
      </c>
      <c r="AG99" s="0" t="n">
        <v>80</v>
      </c>
      <c r="AH99" s="0" t="n">
        <v>0.7</v>
      </c>
      <c r="AI99" s="0" t="s">
        <v>144</v>
      </c>
      <c r="AJ99" s="0" t="s">
        <v>142</v>
      </c>
      <c r="AK99" s="0" t="s">
        <v>65</v>
      </c>
    </row>
    <row r="100" customFormat="false" ht="12.8" hidden="false" customHeight="false" outlineLevel="0" collapsed="false">
      <c r="A100" s="0" t="s">
        <v>136</v>
      </c>
      <c r="B100" s="0" t="n">
        <v>2011</v>
      </c>
      <c r="C100" s="0" t="s">
        <v>59</v>
      </c>
      <c r="D100" s="0" t="s">
        <v>166</v>
      </c>
      <c r="E100" s="0" t="n">
        <v>0</v>
      </c>
      <c r="F100" s="0" t="n">
        <v>9.8</v>
      </c>
      <c r="I100" s="0" t="n">
        <v>1.5</v>
      </c>
      <c r="J100" s="0" t="n">
        <v>0</v>
      </c>
      <c r="K100" s="0" t="n">
        <v>0</v>
      </c>
      <c r="L100" s="0" t="n">
        <v>18.7</v>
      </c>
      <c r="M100" s="0" t="n">
        <v>32.2</v>
      </c>
      <c r="N100" s="0" t="n">
        <v>22.8</v>
      </c>
      <c r="O100" s="0" t="n">
        <v>0</v>
      </c>
      <c r="P100" s="0" t="n">
        <v>3.5</v>
      </c>
      <c r="Q100" s="0" t="n">
        <v>0</v>
      </c>
      <c r="R100" s="1" t="s">
        <v>40</v>
      </c>
      <c r="S100" s="1" t="s">
        <v>40</v>
      </c>
      <c r="V100" s="1" t="s">
        <v>41</v>
      </c>
      <c r="W100" s="1" t="s">
        <v>40</v>
      </c>
      <c r="X100" s="1" t="s">
        <v>40</v>
      </c>
      <c r="Y100" s="1" t="s">
        <v>40</v>
      </c>
      <c r="Z100" s="1" t="s">
        <v>40</v>
      </c>
      <c r="AA100" s="1" t="s">
        <v>40</v>
      </c>
      <c r="AB100" s="1" t="s">
        <v>40</v>
      </c>
      <c r="AC100" s="1" t="s">
        <v>40</v>
      </c>
      <c r="AD100" s="1" t="s">
        <v>40</v>
      </c>
      <c r="AF100" s="0" t="s">
        <v>162</v>
      </c>
      <c r="AG100" s="0" t="n">
        <v>80</v>
      </c>
      <c r="AH100" s="0" t="n">
        <v>0.7</v>
      </c>
      <c r="AI100" s="0" t="s">
        <v>167</v>
      </c>
      <c r="AJ100" s="0" t="s">
        <v>142</v>
      </c>
      <c r="AK100" s="0" t="s">
        <v>65</v>
      </c>
    </row>
    <row r="101" customFormat="false" ht="12.8" hidden="false" customHeight="false" outlineLevel="0" collapsed="false">
      <c r="A101" s="0" t="s">
        <v>136</v>
      </c>
      <c r="B101" s="0" t="n">
        <v>2011</v>
      </c>
      <c r="C101" s="0" t="s">
        <v>59</v>
      </c>
      <c r="D101" s="0" t="s">
        <v>168</v>
      </c>
      <c r="E101" s="0" t="n">
        <v>0</v>
      </c>
      <c r="F101" s="0" t="n">
        <v>9.8</v>
      </c>
      <c r="G101" s="0" t="n">
        <v>27.1</v>
      </c>
      <c r="H101" s="0" t="n">
        <v>46.9</v>
      </c>
      <c r="L101" s="0" t="n">
        <v>1</v>
      </c>
      <c r="M101" s="0" t="n">
        <v>57.1</v>
      </c>
      <c r="N101" s="0" t="n">
        <v>11.2</v>
      </c>
      <c r="O101" s="0" t="n">
        <v>0</v>
      </c>
      <c r="P101" s="0" t="n">
        <v>3.1</v>
      </c>
      <c r="Q101" s="0" t="n">
        <v>2.7</v>
      </c>
      <c r="R101" s="1" t="s">
        <v>40</v>
      </c>
      <c r="S101" s="1" t="s">
        <v>40</v>
      </c>
      <c r="T101" s="1" t="s">
        <v>40</v>
      </c>
      <c r="U101" s="1" t="s">
        <v>40</v>
      </c>
      <c r="Y101" s="1" t="s">
        <v>41</v>
      </c>
      <c r="Z101" s="1" t="s">
        <v>40</v>
      </c>
      <c r="AA101" s="1" t="s">
        <v>40</v>
      </c>
      <c r="AB101" s="1" t="s">
        <v>40</v>
      </c>
      <c r="AC101" s="1" t="s">
        <v>40</v>
      </c>
      <c r="AD101" s="1" t="s">
        <v>40</v>
      </c>
      <c r="AF101" s="0" t="s">
        <v>162</v>
      </c>
      <c r="AG101" s="0" t="n">
        <v>80</v>
      </c>
      <c r="AH101" s="0" t="n">
        <v>0.7</v>
      </c>
      <c r="AI101" s="0" t="s">
        <v>169</v>
      </c>
      <c r="AJ101" s="0" t="s">
        <v>142</v>
      </c>
      <c r="AK101" s="0" t="s">
        <v>65</v>
      </c>
    </row>
    <row r="102" customFormat="false" ht="12.8" hidden="false" customHeight="false" outlineLevel="0" collapsed="false">
      <c r="A102" s="0" t="s">
        <v>136</v>
      </c>
      <c r="B102" s="0" t="n">
        <v>2011</v>
      </c>
      <c r="C102" s="0" t="s">
        <v>59</v>
      </c>
      <c r="D102" s="0" t="s">
        <v>170</v>
      </c>
      <c r="E102" s="0" t="n">
        <v>0</v>
      </c>
      <c r="F102" s="0" t="n">
        <v>9.8</v>
      </c>
      <c r="G102" s="0" t="n">
        <v>27.1</v>
      </c>
      <c r="H102" s="0" t="n">
        <v>46.9</v>
      </c>
      <c r="I102" s="0" t="n">
        <v>23.5</v>
      </c>
      <c r="J102" s="0" t="n">
        <v>0</v>
      </c>
      <c r="K102" s="0" t="n">
        <v>0</v>
      </c>
      <c r="M102" s="0" t="n">
        <v>1.5</v>
      </c>
      <c r="N102" s="0" t="n">
        <v>36.6</v>
      </c>
      <c r="O102" s="0" t="n">
        <v>0</v>
      </c>
      <c r="P102" s="0" t="n">
        <v>4.7</v>
      </c>
      <c r="Q102" s="0" t="n">
        <v>0</v>
      </c>
      <c r="R102" s="1" t="s">
        <v>40</v>
      </c>
      <c r="S102" s="1" t="s">
        <v>40</v>
      </c>
      <c r="T102" s="1" t="s">
        <v>40</v>
      </c>
      <c r="U102" s="1" t="s">
        <v>40</v>
      </c>
      <c r="V102" s="1" t="s">
        <v>40</v>
      </c>
      <c r="W102" s="1" t="s">
        <v>40</v>
      </c>
      <c r="X102" s="1" t="s">
        <v>40</v>
      </c>
      <c r="Z102" s="1" t="s">
        <v>41</v>
      </c>
      <c r="AA102" s="1" t="s">
        <v>40</v>
      </c>
      <c r="AB102" s="1" t="s">
        <v>40</v>
      </c>
      <c r="AC102" s="1" t="s">
        <v>40</v>
      </c>
      <c r="AD102" s="1" t="s">
        <v>40</v>
      </c>
      <c r="AF102" s="0" t="s">
        <v>162</v>
      </c>
      <c r="AG102" s="0" t="n">
        <v>80</v>
      </c>
      <c r="AH102" s="0" t="n">
        <v>0.7</v>
      </c>
      <c r="AI102" s="0" t="s">
        <v>151</v>
      </c>
      <c r="AJ102" s="0" t="s">
        <v>142</v>
      </c>
      <c r="AK102" s="0" t="s">
        <v>65</v>
      </c>
    </row>
    <row r="103" customFormat="false" ht="12.8" hidden="false" customHeight="false" outlineLevel="0" collapsed="false">
      <c r="A103" s="0" t="s">
        <v>136</v>
      </c>
      <c r="B103" s="0" t="n">
        <v>2011</v>
      </c>
      <c r="C103" s="0" t="s">
        <v>59</v>
      </c>
      <c r="D103" s="0" t="s">
        <v>171</v>
      </c>
      <c r="I103" s="0" t="n">
        <v>3</v>
      </c>
      <c r="J103" s="0" t="n">
        <v>0</v>
      </c>
      <c r="K103" s="0" t="n">
        <v>0</v>
      </c>
      <c r="L103" s="0" t="n">
        <v>20.7</v>
      </c>
      <c r="M103" s="0" t="n">
        <v>32</v>
      </c>
      <c r="N103" s="0" t="n">
        <v>23.4</v>
      </c>
      <c r="O103" s="0" t="n">
        <v>0</v>
      </c>
      <c r="P103" s="0" t="n">
        <v>3.6</v>
      </c>
      <c r="Q103" s="0" t="n">
        <v>0</v>
      </c>
      <c r="V103" s="1" t="s">
        <v>61</v>
      </c>
      <c r="W103" s="1" t="s">
        <v>40</v>
      </c>
      <c r="X103" s="1" t="s">
        <v>40</v>
      </c>
      <c r="Y103" s="1" t="s">
        <v>40</v>
      </c>
      <c r="Z103" s="1" t="s">
        <v>40</v>
      </c>
      <c r="AA103" s="1" t="s">
        <v>40</v>
      </c>
      <c r="AB103" s="1" t="s">
        <v>40</v>
      </c>
      <c r="AC103" s="1" t="s">
        <v>40</v>
      </c>
      <c r="AD103" s="1" t="s">
        <v>40</v>
      </c>
      <c r="AF103" s="0" t="s">
        <v>162</v>
      </c>
      <c r="AG103" s="0" t="n">
        <v>80</v>
      </c>
      <c r="AH103" s="0" t="n">
        <v>0.7</v>
      </c>
      <c r="AI103" s="0" t="s">
        <v>172</v>
      </c>
      <c r="AJ103" s="0" t="s">
        <v>142</v>
      </c>
      <c r="AK103" s="0" t="s">
        <v>65</v>
      </c>
    </row>
    <row r="104" customFormat="false" ht="12.8" hidden="false" customHeight="false" outlineLevel="0" collapsed="false">
      <c r="A104" s="0" t="s">
        <v>136</v>
      </c>
      <c r="B104" s="0" t="n">
        <v>2011</v>
      </c>
      <c r="C104" s="0" t="s">
        <v>59</v>
      </c>
      <c r="D104" s="0" t="s">
        <v>173</v>
      </c>
      <c r="E104" s="0" t="n">
        <v>0</v>
      </c>
      <c r="F104" s="0" t="n">
        <v>10</v>
      </c>
      <c r="G104" s="0" t="n">
        <v>23.5</v>
      </c>
      <c r="H104" s="0" t="n">
        <v>19</v>
      </c>
      <c r="I104" s="0" t="n">
        <v>5.6</v>
      </c>
      <c r="J104" s="0" t="n">
        <v>0</v>
      </c>
      <c r="K104" s="0" t="n">
        <v>0</v>
      </c>
      <c r="L104" s="0" t="n">
        <v>49.1</v>
      </c>
      <c r="M104" s="0" t="n">
        <v>30.8</v>
      </c>
      <c r="N104" s="0" t="n">
        <v>22.6</v>
      </c>
      <c r="O104" s="0" t="n">
        <v>0</v>
      </c>
      <c r="P104" s="0" t="n">
        <v>6.8</v>
      </c>
      <c r="Q104" s="0" t="n">
        <v>3.5</v>
      </c>
      <c r="R104" s="1" t="s">
        <v>40</v>
      </c>
      <c r="S104" s="1" t="s">
        <v>40</v>
      </c>
      <c r="T104" s="1" t="s">
        <v>40</v>
      </c>
      <c r="U104" s="1" t="s">
        <v>40</v>
      </c>
      <c r="V104" s="1" t="s">
        <v>40</v>
      </c>
      <c r="W104" s="1" t="s">
        <v>40</v>
      </c>
      <c r="X104" s="1" t="s">
        <v>40</v>
      </c>
      <c r="Y104" s="1" t="s">
        <v>40</v>
      </c>
      <c r="Z104" s="1" t="s">
        <v>40</v>
      </c>
      <c r="AA104" s="1" t="s">
        <v>40</v>
      </c>
      <c r="AB104" s="1" t="s">
        <v>40</v>
      </c>
      <c r="AC104" s="1" t="s">
        <v>40</v>
      </c>
      <c r="AD104" s="1" t="s">
        <v>40</v>
      </c>
      <c r="AF104" s="0" t="s">
        <v>162</v>
      </c>
      <c r="AG104" s="0" t="n">
        <v>45</v>
      </c>
      <c r="AH104" s="0" t="n">
        <v>0.7</v>
      </c>
      <c r="AI104" s="0" t="s">
        <v>139</v>
      </c>
      <c r="AJ104" s="0" t="s">
        <v>142</v>
      </c>
      <c r="AK104" s="0" t="s">
        <v>65</v>
      </c>
    </row>
    <row r="105" customFormat="false" ht="12.8" hidden="false" customHeight="false" outlineLevel="0" collapsed="false">
      <c r="A105" s="0" t="s">
        <v>136</v>
      </c>
      <c r="B105" s="0" t="n">
        <v>2011</v>
      </c>
      <c r="C105" s="0" t="s">
        <v>59</v>
      </c>
      <c r="D105" s="0" t="s">
        <v>174</v>
      </c>
      <c r="I105" s="0" t="n">
        <v>2</v>
      </c>
      <c r="J105" s="0" t="n">
        <v>0</v>
      </c>
      <c r="K105" s="0" t="n">
        <v>0</v>
      </c>
      <c r="L105" s="0" t="n">
        <v>25.1</v>
      </c>
      <c r="M105" s="0" t="n">
        <v>33.4</v>
      </c>
      <c r="N105" s="0" t="n">
        <v>22.1</v>
      </c>
      <c r="O105" s="0" t="n">
        <v>0</v>
      </c>
      <c r="P105" s="0" t="n">
        <v>6.3</v>
      </c>
      <c r="Q105" s="0" t="n">
        <v>3.3</v>
      </c>
      <c r="V105" s="1" t="s">
        <v>61</v>
      </c>
      <c r="W105" s="1" t="s">
        <v>40</v>
      </c>
      <c r="X105" s="1" t="s">
        <v>40</v>
      </c>
      <c r="Y105" s="1" t="s">
        <v>40</v>
      </c>
      <c r="Z105" s="1" t="s">
        <v>40</v>
      </c>
      <c r="AA105" s="1" t="s">
        <v>40</v>
      </c>
      <c r="AB105" s="1" t="s">
        <v>40</v>
      </c>
      <c r="AC105" s="1" t="s">
        <v>40</v>
      </c>
      <c r="AD105" s="1" t="s">
        <v>40</v>
      </c>
      <c r="AF105" s="0" t="s">
        <v>162</v>
      </c>
      <c r="AG105" s="0" t="n">
        <v>45</v>
      </c>
      <c r="AH105" s="0" t="n">
        <v>0.7</v>
      </c>
      <c r="AI105" s="0" t="s">
        <v>172</v>
      </c>
      <c r="AJ105" s="0" t="s">
        <v>142</v>
      </c>
      <c r="AK105" s="0" t="s">
        <v>65</v>
      </c>
    </row>
    <row r="106" customFormat="false" ht="12.8" hidden="false" customHeight="false" outlineLevel="0" collapsed="false">
      <c r="A106" s="0" t="s">
        <v>136</v>
      </c>
      <c r="B106" s="0" t="n">
        <v>2011</v>
      </c>
      <c r="C106" s="0" t="s">
        <v>59</v>
      </c>
      <c r="D106" s="0" t="s">
        <v>175</v>
      </c>
      <c r="E106" s="0" t="n">
        <v>0</v>
      </c>
      <c r="F106" s="0" t="n">
        <v>10</v>
      </c>
      <c r="G106" s="0" t="n">
        <v>27</v>
      </c>
      <c r="L106" s="0" t="n">
        <v>1</v>
      </c>
      <c r="M106" s="0" t="n">
        <v>62.5</v>
      </c>
      <c r="N106" s="0" t="n">
        <v>17.4</v>
      </c>
      <c r="O106" s="0" t="n">
        <v>0</v>
      </c>
      <c r="P106" s="0" t="n">
        <v>5.6</v>
      </c>
      <c r="Q106" s="0" t="n">
        <v>2.8</v>
      </c>
      <c r="R106" s="1" t="s">
        <v>40</v>
      </c>
      <c r="S106" s="1" t="s">
        <v>40</v>
      </c>
      <c r="T106" s="1" t="s">
        <v>40</v>
      </c>
      <c r="Y106" s="1" t="s">
        <v>41</v>
      </c>
      <c r="Z106" s="1" t="s">
        <v>40</v>
      </c>
      <c r="AA106" s="1" t="s">
        <v>40</v>
      </c>
      <c r="AB106" s="1" t="s">
        <v>40</v>
      </c>
      <c r="AC106" s="1" t="s">
        <v>40</v>
      </c>
      <c r="AD106" s="1" t="s">
        <v>40</v>
      </c>
      <c r="AF106" s="0" t="s">
        <v>162</v>
      </c>
      <c r="AG106" s="0" t="n">
        <v>45</v>
      </c>
      <c r="AH106" s="0" t="n">
        <v>0.7</v>
      </c>
      <c r="AI106" s="0" t="s">
        <v>167</v>
      </c>
      <c r="AJ106" s="0" t="s">
        <v>142</v>
      </c>
      <c r="AK106" s="0" t="s">
        <v>65</v>
      </c>
    </row>
    <row r="107" customFormat="false" ht="12.8" hidden="false" customHeight="false" outlineLevel="0" collapsed="false">
      <c r="A107" s="0" t="s">
        <v>136</v>
      </c>
      <c r="B107" s="0" t="n">
        <v>2011</v>
      </c>
      <c r="C107" s="0" t="s">
        <v>59</v>
      </c>
      <c r="D107" s="0" t="s">
        <v>176</v>
      </c>
      <c r="E107" s="0" t="n">
        <v>0</v>
      </c>
      <c r="F107" s="0" t="n">
        <v>10</v>
      </c>
      <c r="G107" s="0" t="n">
        <v>27</v>
      </c>
      <c r="L107" s="0" t="n">
        <v>1</v>
      </c>
      <c r="M107" s="0" t="n">
        <v>1.5</v>
      </c>
      <c r="N107" s="0" t="n">
        <v>25.7</v>
      </c>
      <c r="O107" s="0" t="n">
        <v>0</v>
      </c>
      <c r="P107" s="0" t="n">
        <v>4.7</v>
      </c>
      <c r="Q107" s="0" t="n">
        <v>2.8</v>
      </c>
      <c r="R107" s="1" t="s">
        <v>40</v>
      </c>
      <c r="S107" s="1" t="s">
        <v>40</v>
      </c>
      <c r="T107" s="1" t="s">
        <v>40</v>
      </c>
      <c r="Y107" s="1" t="s">
        <v>41</v>
      </c>
      <c r="Z107" s="1" t="s">
        <v>41</v>
      </c>
      <c r="AA107" s="1" t="s">
        <v>40</v>
      </c>
      <c r="AB107" s="1" t="s">
        <v>40</v>
      </c>
      <c r="AC107" s="1" t="s">
        <v>40</v>
      </c>
      <c r="AD107" s="1" t="s">
        <v>40</v>
      </c>
      <c r="AF107" s="0" t="s">
        <v>162</v>
      </c>
      <c r="AG107" s="0" t="n">
        <v>45</v>
      </c>
      <c r="AH107" s="0" t="n">
        <v>0.7</v>
      </c>
      <c r="AI107" s="0" t="s">
        <v>177</v>
      </c>
      <c r="AJ107" s="0" t="s">
        <v>142</v>
      </c>
      <c r="AK107" s="0" t="s">
        <v>65</v>
      </c>
    </row>
    <row r="108" customFormat="false" ht="12.8" hidden="false" customHeight="false" outlineLevel="0" collapsed="false">
      <c r="A108" s="0" t="s">
        <v>136</v>
      </c>
      <c r="B108" s="0" t="n">
        <v>2011</v>
      </c>
      <c r="C108" s="0" t="s">
        <v>59</v>
      </c>
      <c r="D108" s="0" t="s">
        <v>178</v>
      </c>
      <c r="E108" s="0" t="n">
        <v>0</v>
      </c>
      <c r="F108" s="0" t="n">
        <v>10</v>
      </c>
      <c r="G108" s="0" t="n">
        <v>23.5</v>
      </c>
      <c r="H108" s="0" t="n">
        <v>19</v>
      </c>
      <c r="I108" s="0" t="n">
        <v>5.6</v>
      </c>
      <c r="J108" s="0" t="n">
        <v>0</v>
      </c>
      <c r="K108" s="0" t="n">
        <v>0</v>
      </c>
      <c r="M108" s="0" t="n">
        <v>2</v>
      </c>
      <c r="N108" s="0" t="n">
        <v>38.8</v>
      </c>
      <c r="O108" s="0" t="n">
        <v>0</v>
      </c>
      <c r="P108" s="0" t="n">
        <v>5.9</v>
      </c>
      <c r="Q108" s="0" t="n">
        <v>3</v>
      </c>
      <c r="R108" s="1" t="s">
        <v>40</v>
      </c>
      <c r="S108" s="1" t="s">
        <v>40</v>
      </c>
      <c r="T108" s="1" t="s">
        <v>40</v>
      </c>
      <c r="U108" s="1" t="s">
        <v>40</v>
      </c>
      <c r="V108" s="1" t="s">
        <v>40</v>
      </c>
      <c r="W108" s="1" t="s">
        <v>40</v>
      </c>
      <c r="X108" s="1" t="s">
        <v>40</v>
      </c>
      <c r="Z108" s="1" t="s">
        <v>41</v>
      </c>
      <c r="AA108" s="1" t="s">
        <v>40</v>
      </c>
      <c r="AB108" s="1" t="s">
        <v>40</v>
      </c>
      <c r="AC108" s="1" t="s">
        <v>40</v>
      </c>
      <c r="AD108" s="1" t="s">
        <v>40</v>
      </c>
      <c r="AF108" s="0" t="s">
        <v>162</v>
      </c>
      <c r="AG108" s="0" t="n">
        <v>45</v>
      </c>
      <c r="AH108" s="0" t="n">
        <v>0.7</v>
      </c>
      <c r="AI108" s="0" t="s">
        <v>151</v>
      </c>
      <c r="AJ108" s="0" t="s">
        <v>142</v>
      </c>
      <c r="AK108" s="0" t="s">
        <v>65</v>
      </c>
    </row>
    <row r="109" customFormat="false" ht="12.8" hidden="false" customHeight="false" outlineLevel="0" collapsed="false">
      <c r="A109" s="0" t="s">
        <v>136</v>
      </c>
      <c r="B109" s="0" t="n">
        <v>2011</v>
      </c>
      <c r="C109" s="0" t="s">
        <v>59</v>
      </c>
      <c r="D109" s="0" t="s">
        <v>179</v>
      </c>
      <c r="H109" s="0" t="n">
        <v>4</v>
      </c>
      <c r="I109" s="0" t="n">
        <v>2</v>
      </c>
      <c r="L109" s="0" t="n">
        <v>1</v>
      </c>
      <c r="M109" s="0" t="n">
        <v>30</v>
      </c>
      <c r="N109" s="0" t="n">
        <v>20</v>
      </c>
      <c r="O109" s="0" t="n">
        <v>0</v>
      </c>
      <c r="P109" s="0" t="n">
        <v>5</v>
      </c>
      <c r="Q109" s="0" t="n">
        <v>4</v>
      </c>
      <c r="U109" s="1" t="s">
        <v>180</v>
      </c>
      <c r="V109" s="1" t="s">
        <v>78</v>
      </c>
      <c r="Y109" s="1" t="s">
        <v>78</v>
      </c>
      <c r="Z109" s="1" t="s">
        <v>40</v>
      </c>
      <c r="AA109" s="1" t="s">
        <v>40</v>
      </c>
      <c r="AB109" s="1" t="s">
        <v>40</v>
      </c>
      <c r="AC109" s="1" t="s">
        <v>40</v>
      </c>
      <c r="AD109" s="1" t="s">
        <v>40</v>
      </c>
      <c r="AF109" s="0" t="s">
        <v>181</v>
      </c>
      <c r="AG109" s="0" t="n">
        <v>170</v>
      </c>
      <c r="AH109" s="0" t="n">
        <v>0.7</v>
      </c>
      <c r="AI109" s="0" t="s">
        <v>182</v>
      </c>
      <c r="AJ109" s="0" t="s">
        <v>140</v>
      </c>
      <c r="AK109" s="0" t="s">
        <v>81</v>
      </c>
    </row>
    <row r="110" customFormat="false" ht="12.8" hidden="false" customHeight="false" outlineLevel="0" collapsed="false">
      <c r="A110" s="0" t="s">
        <v>136</v>
      </c>
      <c r="B110" s="0" t="n">
        <v>2011</v>
      </c>
      <c r="C110" s="0" t="s">
        <v>59</v>
      </c>
      <c r="D110" s="0" t="s">
        <v>183</v>
      </c>
      <c r="H110" s="0" t="n">
        <v>2.5</v>
      </c>
      <c r="K110" s="0" t="n">
        <v>2</v>
      </c>
      <c r="M110" s="0" t="n">
        <v>1</v>
      </c>
      <c r="N110" s="0" t="n">
        <v>20</v>
      </c>
      <c r="O110" s="0" t="n">
        <v>0</v>
      </c>
      <c r="P110" s="0" t="n">
        <v>6</v>
      </c>
      <c r="Q110" s="0" t="n">
        <v>4</v>
      </c>
      <c r="U110" s="1" t="s">
        <v>78</v>
      </c>
      <c r="X110" s="1" t="s">
        <v>78</v>
      </c>
      <c r="Z110" s="1" t="s">
        <v>78</v>
      </c>
      <c r="AA110" s="1" t="s">
        <v>40</v>
      </c>
      <c r="AB110" s="1" t="s">
        <v>40</v>
      </c>
      <c r="AC110" s="1" t="s">
        <v>40</v>
      </c>
      <c r="AD110" s="1" t="s">
        <v>40</v>
      </c>
      <c r="AF110" s="0" t="s">
        <v>181</v>
      </c>
      <c r="AG110" s="0" t="n">
        <v>50</v>
      </c>
      <c r="AH110" s="0" t="n">
        <v>0.7</v>
      </c>
      <c r="AI110" s="0" t="s">
        <v>182</v>
      </c>
      <c r="AJ110" s="0" t="s">
        <v>142</v>
      </c>
      <c r="AK110" s="0" t="s">
        <v>81</v>
      </c>
    </row>
    <row r="111" customFormat="false" ht="12.8" hidden="false" customHeight="false" outlineLevel="0" collapsed="false">
      <c r="A111" s="0" t="s">
        <v>136</v>
      </c>
      <c r="B111" s="0" t="n">
        <v>2011</v>
      </c>
      <c r="C111" s="0" t="s">
        <v>59</v>
      </c>
      <c r="D111" s="0" t="s">
        <v>184</v>
      </c>
      <c r="E111" s="0" t="n">
        <v>0.5</v>
      </c>
      <c r="F111" s="0" t="n">
        <v>5</v>
      </c>
      <c r="G111" s="0" t="n">
        <v>20.2</v>
      </c>
      <c r="H111" s="0" t="n">
        <v>40</v>
      </c>
      <c r="I111" s="0" t="n">
        <v>30</v>
      </c>
      <c r="J111" s="0" t="n">
        <v>0</v>
      </c>
      <c r="K111" s="0" t="n">
        <v>0</v>
      </c>
      <c r="L111" s="0" t="n">
        <v>28</v>
      </c>
      <c r="M111" s="0" t="n">
        <v>16.8</v>
      </c>
      <c r="N111" s="0" t="n">
        <v>3.2</v>
      </c>
      <c r="O111" s="0" t="n">
        <v>0</v>
      </c>
      <c r="P111" s="0" t="n">
        <v>0.7</v>
      </c>
      <c r="Q111" s="0" t="n">
        <v>0</v>
      </c>
      <c r="R111" s="1" t="s">
        <v>40</v>
      </c>
      <c r="S111" s="1" t="s">
        <v>40</v>
      </c>
      <c r="T111" s="1" t="s">
        <v>40</v>
      </c>
      <c r="U111" s="1" t="s">
        <v>40</v>
      </c>
      <c r="V111" s="1" t="s">
        <v>40</v>
      </c>
      <c r="W111" s="1" t="s">
        <v>40</v>
      </c>
      <c r="X111" s="1" t="s">
        <v>40</v>
      </c>
      <c r="Y111" s="1" t="s">
        <v>40</v>
      </c>
      <c r="Z111" s="1" t="s">
        <v>40</v>
      </c>
      <c r="AA111" s="1" t="s">
        <v>40</v>
      </c>
      <c r="AB111" s="1" t="s">
        <v>40</v>
      </c>
      <c r="AC111" s="1" t="s">
        <v>40</v>
      </c>
      <c r="AD111" s="1" t="s">
        <v>40</v>
      </c>
      <c r="AF111" s="0" t="s">
        <v>185</v>
      </c>
      <c r="AG111" s="0" t="n">
        <v>130</v>
      </c>
      <c r="AH111" s="0" t="n">
        <v>0.7</v>
      </c>
      <c r="AI111" s="0" t="s">
        <v>139</v>
      </c>
      <c r="AJ111" s="0" t="s">
        <v>145</v>
      </c>
      <c r="AK111" s="0" t="s">
        <v>81</v>
      </c>
    </row>
    <row r="112" customFormat="false" ht="12.8" hidden="false" customHeight="false" outlineLevel="0" collapsed="false">
      <c r="A112" s="0" t="s">
        <v>136</v>
      </c>
      <c r="B112" s="0" t="n">
        <v>2011</v>
      </c>
      <c r="C112" s="0" t="s">
        <v>59</v>
      </c>
      <c r="D112" s="0" t="s">
        <v>186</v>
      </c>
      <c r="E112" s="0" t="n">
        <v>0.5</v>
      </c>
      <c r="F112" s="0" t="n">
        <v>9.6</v>
      </c>
      <c r="G112" s="0" t="n">
        <v>28.9</v>
      </c>
      <c r="H112" s="0" t="n">
        <v>69.7</v>
      </c>
      <c r="I112" s="0" t="n">
        <v>43.6</v>
      </c>
      <c r="J112" s="0" t="n">
        <v>0</v>
      </c>
      <c r="K112" s="0" t="n">
        <v>0</v>
      </c>
      <c r="L112" s="0" t="n">
        <v>35</v>
      </c>
      <c r="M112" s="0" t="n">
        <v>33.4</v>
      </c>
      <c r="N112" s="0" t="n">
        <v>21.2</v>
      </c>
      <c r="O112" s="0" t="n">
        <v>0</v>
      </c>
      <c r="P112" s="0" t="n">
        <v>4.8</v>
      </c>
      <c r="Q112" s="0" t="n">
        <v>4.3</v>
      </c>
      <c r="R112" s="1" t="s">
        <v>40</v>
      </c>
      <c r="S112" s="1" t="s">
        <v>40</v>
      </c>
      <c r="T112" s="1" t="s">
        <v>40</v>
      </c>
      <c r="U112" s="1" t="s">
        <v>40</v>
      </c>
      <c r="V112" s="1" t="s">
        <v>40</v>
      </c>
      <c r="W112" s="1" t="s">
        <v>40</v>
      </c>
      <c r="X112" s="1" t="s">
        <v>40</v>
      </c>
      <c r="Y112" s="1" t="s">
        <v>40</v>
      </c>
      <c r="Z112" s="1" t="s">
        <v>40</v>
      </c>
      <c r="AA112" s="1" t="s">
        <v>40</v>
      </c>
      <c r="AB112" s="1" t="s">
        <v>40</v>
      </c>
      <c r="AC112" s="1" t="s">
        <v>40</v>
      </c>
      <c r="AD112" s="1" t="s">
        <v>40</v>
      </c>
      <c r="AF112" s="0" t="s">
        <v>185</v>
      </c>
      <c r="AG112" s="0" t="n">
        <v>130</v>
      </c>
      <c r="AH112" s="0" t="n">
        <v>0.7</v>
      </c>
      <c r="AI112" s="0" t="s">
        <v>139</v>
      </c>
      <c r="AJ112" s="0" t="s">
        <v>145</v>
      </c>
      <c r="AK112" s="0" t="s">
        <v>81</v>
      </c>
    </row>
    <row r="113" customFormat="false" ht="12.8" hidden="false" customHeight="false" outlineLevel="0" collapsed="false">
      <c r="A113" s="0" t="s">
        <v>136</v>
      </c>
      <c r="B113" s="0" t="n">
        <v>2011</v>
      </c>
      <c r="C113" s="0" t="s">
        <v>59</v>
      </c>
      <c r="D113" s="0" t="s">
        <v>187</v>
      </c>
      <c r="H113" s="0" t="n">
        <v>4.5</v>
      </c>
      <c r="J113" s="0" t="n">
        <v>1</v>
      </c>
      <c r="L113" s="0" t="n">
        <v>1</v>
      </c>
      <c r="M113" s="0" t="n">
        <v>1</v>
      </c>
      <c r="N113" s="0" t="n">
        <v>24.2</v>
      </c>
      <c r="O113" s="0" t="n">
        <v>7.7</v>
      </c>
      <c r="P113" s="0" t="n">
        <v>2.7</v>
      </c>
      <c r="Q113" s="0" t="n">
        <v>4.3</v>
      </c>
      <c r="U113" s="1" t="s">
        <v>78</v>
      </c>
      <c r="W113" s="1" t="s">
        <v>78</v>
      </c>
      <c r="Y113" s="1" t="s">
        <v>78</v>
      </c>
      <c r="Z113" s="1" t="s">
        <v>78</v>
      </c>
      <c r="AA113" s="1" t="s">
        <v>40</v>
      </c>
      <c r="AB113" s="1" t="s">
        <v>40</v>
      </c>
      <c r="AC113" s="1" t="s">
        <v>40</v>
      </c>
      <c r="AD113" s="1" t="s">
        <v>40</v>
      </c>
      <c r="AF113" s="0" t="s">
        <v>185</v>
      </c>
      <c r="AG113" s="0" t="n">
        <v>130</v>
      </c>
      <c r="AH113" s="0" t="n">
        <v>0.7</v>
      </c>
      <c r="AI113" s="0" t="s">
        <v>182</v>
      </c>
      <c r="AJ113" s="0" t="s">
        <v>145</v>
      </c>
      <c r="AK113" s="0" t="s">
        <v>81</v>
      </c>
    </row>
    <row r="114" customFormat="false" ht="12.8" hidden="false" customHeight="false" outlineLevel="0" collapsed="false">
      <c r="A114" s="0" t="s">
        <v>136</v>
      </c>
      <c r="B114" s="0" t="n">
        <v>2011</v>
      </c>
      <c r="C114" s="0" t="s">
        <v>59</v>
      </c>
      <c r="D114" s="0" t="s">
        <v>188</v>
      </c>
      <c r="E114" s="0" t="n">
        <v>4</v>
      </c>
      <c r="F114" s="0" t="n">
        <v>19</v>
      </c>
      <c r="G114" s="0" t="n">
        <v>25.3</v>
      </c>
      <c r="H114" s="0" t="n">
        <v>87.7</v>
      </c>
      <c r="J114" s="0" t="n">
        <v>1</v>
      </c>
      <c r="K114" s="0" t="n">
        <v>3.6</v>
      </c>
      <c r="L114" s="0" t="n">
        <v>39.9</v>
      </c>
      <c r="M114" s="0" t="n">
        <v>38.2</v>
      </c>
      <c r="N114" s="0" t="n">
        <v>22.4</v>
      </c>
      <c r="O114" s="0" t="n">
        <v>0.2</v>
      </c>
      <c r="P114" s="0" t="n">
        <v>7.3</v>
      </c>
      <c r="Q114" s="0" t="n">
        <v>5.8</v>
      </c>
      <c r="R114" s="1" t="s">
        <v>40</v>
      </c>
      <c r="S114" s="1" t="s">
        <v>40</v>
      </c>
      <c r="T114" s="1" t="s">
        <v>40</v>
      </c>
      <c r="U114" s="1" t="s">
        <v>40</v>
      </c>
      <c r="W114" s="1" t="s">
        <v>78</v>
      </c>
      <c r="X114" s="1" t="s">
        <v>40</v>
      </c>
      <c r="Y114" s="1" t="s">
        <v>40</v>
      </c>
      <c r="Z114" s="1" t="s">
        <v>40</v>
      </c>
      <c r="AA114" s="1" t="s">
        <v>40</v>
      </c>
      <c r="AB114" s="1" t="s">
        <v>40</v>
      </c>
      <c r="AC114" s="1" t="s">
        <v>40</v>
      </c>
      <c r="AD114" s="1" t="s">
        <v>40</v>
      </c>
      <c r="AF114" s="0" t="s">
        <v>185</v>
      </c>
      <c r="AG114" s="0" t="n">
        <v>130</v>
      </c>
      <c r="AH114" s="0" t="n">
        <v>0.7</v>
      </c>
      <c r="AI114" s="0" t="s">
        <v>149</v>
      </c>
      <c r="AJ114" s="0" t="s">
        <v>145</v>
      </c>
      <c r="AK114" s="0" t="s">
        <v>81</v>
      </c>
    </row>
    <row r="115" customFormat="false" ht="12.8" hidden="false" customHeight="false" outlineLevel="0" collapsed="false">
      <c r="A115" s="0" t="s">
        <v>136</v>
      </c>
      <c r="B115" s="0" t="n">
        <v>2011</v>
      </c>
      <c r="C115" s="0" t="s">
        <v>59</v>
      </c>
      <c r="D115" s="0" t="s">
        <v>189</v>
      </c>
      <c r="E115" s="0" t="n">
        <v>4</v>
      </c>
      <c r="F115" s="0" t="n">
        <v>19</v>
      </c>
      <c r="G115" s="0" t="n">
        <v>54</v>
      </c>
      <c r="H115" s="0" t="n">
        <v>68.9</v>
      </c>
      <c r="I115" s="0" t="n">
        <v>74.3</v>
      </c>
      <c r="J115" s="0" t="n">
        <v>0</v>
      </c>
      <c r="K115" s="0" t="n">
        <v>0</v>
      </c>
      <c r="M115" s="0" t="n">
        <v>2</v>
      </c>
      <c r="N115" s="0" t="n">
        <v>51.2</v>
      </c>
      <c r="O115" s="0" t="n">
        <v>0</v>
      </c>
      <c r="P115" s="0" t="n">
        <v>4.1</v>
      </c>
      <c r="Q115" s="0" t="n">
        <v>0</v>
      </c>
      <c r="R115" s="1" t="s">
        <v>40</v>
      </c>
      <c r="S115" s="1" t="s">
        <v>40</v>
      </c>
      <c r="T115" s="1" t="s">
        <v>40</v>
      </c>
      <c r="U115" s="1" t="s">
        <v>40</v>
      </c>
      <c r="V115" s="1" t="s">
        <v>40</v>
      </c>
      <c r="W115" s="1" t="s">
        <v>40</v>
      </c>
      <c r="X115" s="1" t="s">
        <v>40</v>
      </c>
      <c r="Z115" s="1" t="s">
        <v>78</v>
      </c>
      <c r="AA115" s="1" t="s">
        <v>40</v>
      </c>
      <c r="AB115" s="1" t="s">
        <v>40</v>
      </c>
      <c r="AC115" s="1" t="s">
        <v>40</v>
      </c>
      <c r="AD115" s="1" t="s">
        <v>40</v>
      </c>
      <c r="AF115" s="0" t="s">
        <v>185</v>
      </c>
      <c r="AG115" s="0" t="n">
        <v>130</v>
      </c>
      <c r="AH115" s="0" t="n">
        <v>0.7</v>
      </c>
      <c r="AI115" s="0" t="s">
        <v>151</v>
      </c>
      <c r="AJ115" s="0" t="s">
        <v>145</v>
      </c>
      <c r="AK115" s="0" t="s">
        <v>81</v>
      </c>
    </row>
    <row r="116" customFormat="false" ht="12.8" hidden="false" customHeight="false" outlineLevel="0" collapsed="false">
      <c r="A116" s="0" t="s">
        <v>136</v>
      </c>
      <c r="B116" s="0" t="n">
        <v>2011</v>
      </c>
      <c r="C116" s="0" t="s">
        <v>38</v>
      </c>
      <c r="D116" s="0" t="s">
        <v>190</v>
      </c>
      <c r="E116" s="0" t="n">
        <v>0</v>
      </c>
      <c r="F116" s="0" t="n">
        <v>6.3</v>
      </c>
      <c r="G116" s="0" t="n">
        <v>23.4</v>
      </c>
      <c r="H116" s="0" t="n">
        <v>30</v>
      </c>
      <c r="I116" s="0" t="n">
        <v>13.1</v>
      </c>
      <c r="J116" s="0" t="n">
        <v>0</v>
      </c>
      <c r="K116" s="0" t="n">
        <v>0</v>
      </c>
      <c r="L116" s="0" t="n">
        <v>31.7</v>
      </c>
      <c r="M116" s="0" t="n">
        <v>27.2</v>
      </c>
      <c r="N116" s="0" t="n">
        <v>24.1</v>
      </c>
      <c r="O116" s="0" t="n">
        <v>0</v>
      </c>
      <c r="P116" s="0" t="n">
        <v>3.9</v>
      </c>
      <c r="Q116" s="0" t="n">
        <v>0</v>
      </c>
      <c r="R116" s="1" t="s">
        <v>40</v>
      </c>
      <c r="S116" s="1" t="s">
        <v>40</v>
      </c>
      <c r="T116" s="1" t="s">
        <v>40</v>
      </c>
      <c r="U116" s="1" t="s">
        <v>40</v>
      </c>
      <c r="V116" s="1" t="s">
        <v>40</v>
      </c>
      <c r="W116" s="1" t="s">
        <v>40</v>
      </c>
      <c r="X116" s="1" t="s">
        <v>40</v>
      </c>
      <c r="Y116" s="1" t="s">
        <v>40</v>
      </c>
      <c r="Z116" s="1" t="s">
        <v>40</v>
      </c>
      <c r="AA116" s="1" t="s">
        <v>40</v>
      </c>
      <c r="AB116" s="1" t="s">
        <v>40</v>
      </c>
      <c r="AC116" s="1" t="s">
        <v>40</v>
      </c>
      <c r="AD116" s="1" t="s">
        <v>40</v>
      </c>
      <c r="AF116" s="0" t="s">
        <v>191</v>
      </c>
      <c r="AG116" s="0" t="n">
        <v>80</v>
      </c>
      <c r="AH116" s="0" t="n">
        <v>0.7</v>
      </c>
      <c r="AI116" s="0" t="s">
        <v>139</v>
      </c>
      <c r="AJ116" s="0" t="s">
        <v>142</v>
      </c>
      <c r="AK116" s="0" t="s">
        <v>65</v>
      </c>
    </row>
    <row r="117" customFormat="false" ht="12.8" hidden="false" customHeight="false" outlineLevel="0" collapsed="false">
      <c r="A117" s="0" t="s">
        <v>136</v>
      </c>
      <c r="B117" s="0" t="n">
        <v>2011</v>
      </c>
      <c r="C117" s="0" t="s">
        <v>38</v>
      </c>
      <c r="D117" s="0" t="s">
        <v>192</v>
      </c>
      <c r="E117" s="0" t="n">
        <v>0</v>
      </c>
      <c r="F117" s="0" t="n">
        <v>6.3</v>
      </c>
      <c r="I117" s="0" t="n">
        <v>1.5</v>
      </c>
      <c r="J117" s="0" t="n">
        <v>9.4</v>
      </c>
      <c r="K117" s="0" t="n">
        <v>0</v>
      </c>
      <c r="L117" s="0" t="n">
        <v>31.8</v>
      </c>
      <c r="M117" s="0" t="n">
        <v>27.3</v>
      </c>
      <c r="N117" s="0" t="n">
        <v>20.8</v>
      </c>
      <c r="O117" s="0" t="n">
        <v>0</v>
      </c>
      <c r="P117" s="0" t="n">
        <v>3.3</v>
      </c>
      <c r="Q117" s="0" t="n">
        <v>0</v>
      </c>
      <c r="R117" s="1" t="s">
        <v>40</v>
      </c>
      <c r="S117" s="1" t="s">
        <v>40</v>
      </c>
      <c r="V117" s="1" t="s">
        <v>41</v>
      </c>
      <c r="W117" s="1" t="s">
        <v>40</v>
      </c>
      <c r="X117" s="1" t="s">
        <v>40</v>
      </c>
      <c r="Y117" s="1" t="s">
        <v>40</v>
      </c>
      <c r="Z117" s="1" t="s">
        <v>40</v>
      </c>
      <c r="AA117" s="1" t="s">
        <v>40</v>
      </c>
      <c r="AB117" s="1" t="s">
        <v>40</v>
      </c>
      <c r="AC117" s="1" t="s">
        <v>40</v>
      </c>
      <c r="AD117" s="1" t="s">
        <v>40</v>
      </c>
      <c r="AF117" s="0" t="s">
        <v>191</v>
      </c>
      <c r="AG117" s="0" t="n">
        <v>80</v>
      </c>
      <c r="AH117" s="0" t="n">
        <v>0.7</v>
      </c>
      <c r="AI117" s="0" t="s">
        <v>167</v>
      </c>
      <c r="AJ117" s="0" t="s">
        <v>142</v>
      </c>
      <c r="AK117" s="0" t="s">
        <v>65</v>
      </c>
    </row>
    <row r="118" customFormat="false" ht="12.8" hidden="false" customHeight="false" outlineLevel="0" collapsed="false">
      <c r="A118" s="0" t="s">
        <v>136</v>
      </c>
      <c r="B118" s="0" t="n">
        <v>2011</v>
      </c>
      <c r="C118" s="0" t="s">
        <v>38</v>
      </c>
      <c r="D118" s="0" t="s">
        <v>193</v>
      </c>
      <c r="E118" s="0" t="n">
        <v>0</v>
      </c>
      <c r="F118" s="0" t="n">
        <v>6.9</v>
      </c>
      <c r="G118" s="0" t="n">
        <v>19.8</v>
      </c>
      <c r="H118" s="0" t="n">
        <v>3.9</v>
      </c>
      <c r="I118" s="0" t="n">
        <v>9.2</v>
      </c>
      <c r="J118" s="0" t="n">
        <v>0</v>
      </c>
      <c r="K118" s="0" t="n">
        <v>0</v>
      </c>
      <c r="L118" s="0" t="n">
        <v>35.9</v>
      </c>
      <c r="M118" s="0" t="n">
        <v>34.2</v>
      </c>
      <c r="N118" s="0" t="n">
        <v>16.9</v>
      </c>
      <c r="O118" s="0" t="n">
        <v>3</v>
      </c>
      <c r="P118" s="0" t="n">
        <v>2.5</v>
      </c>
      <c r="Q118" s="0" t="n">
        <v>1.8</v>
      </c>
      <c r="R118" s="1" t="s">
        <v>40</v>
      </c>
      <c r="S118" s="1" t="s">
        <v>40</v>
      </c>
      <c r="T118" s="1" t="s">
        <v>40</v>
      </c>
      <c r="U118" s="1" t="s">
        <v>40</v>
      </c>
      <c r="V118" s="1" t="s">
        <v>40</v>
      </c>
      <c r="W118" s="1" t="s">
        <v>40</v>
      </c>
      <c r="X118" s="1" t="s">
        <v>40</v>
      </c>
      <c r="Y118" s="1" t="s">
        <v>40</v>
      </c>
      <c r="Z118" s="1" t="s">
        <v>40</v>
      </c>
      <c r="AA118" s="1" t="s">
        <v>40</v>
      </c>
      <c r="AB118" s="1" t="s">
        <v>40</v>
      </c>
      <c r="AC118" s="1" t="s">
        <v>40</v>
      </c>
      <c r="AD118" s="1" t="s">
        <v>40</v>
      </c>
      <c r="AF118" s="0" t="s">
        <v>194</v>
      </c>
      <c r="AG118" s="0" t="n">
        <v>45</v>
      </c>
      <c r="AH118" s="0" t="n">
        <v>0.7</v>
      </c>
      <c r="AI118" s="0" t="s">
        <v>139</v>
      </c>
      <c r="AJ118" s="0" t="s">
        <v>142</v>
      </c>
      <c r="AK118" s="0" t="s">
        <v>65</v>
      </c>
    </row>
    <row r="119" customFormat="false" ht="12.8" hidden="false" customHeight="false" outlineLevel="0" collapsed="false">
      <c r="A119" s="0" t="s">
        <v>136</v>
      </c>
      <c r="B119" s="0" t="n">
        <v>2011</v>
      </c>
      <c r="C119" s="0" t="s">
        <v>38</v>
      </c>
      <c r="D119" s="0" t="s">
        <v>195</v>
      </c>
      <c r="E119" s="0" t="n">
        <v>0</v>
      </c>
      <c r="F119" s="0" t="n">
        <v>6.9</v>
      </c>
      <c r="M119" s="0" t="n">
        <v>1</v>
      </c>
      <c r="N119" s="0" t="n">
        <v>42.1</v>
      </c>
      <c r="O119" s="0" t="n">
        <v>0</v>
      </c>
      <c r="P119" s="0" t="n">
        <v>6.1</v>
      </c>
      <c r="Q119" s="0" t="n">
        <v>1.5</v>
      </c>
      <c r="R119" s="1" t="s">
        <v>40</v>
      </c>
      <c r="S119" s="1" t="s">
        <v>40</v>
      </c>
      <c r="Z119" s="1" t="s">
        <v>41</v>
      </c>
      <c r="AA119" s="1" t="s">
        <v>40</v>
      </c>
      <c r="AB119" s="1" t="s">
        <v>40</v>
      </c>
      <c r="AC119" s="1" t="s">
        <v>40</v>
      </c>
      <c r="AD119" s="1" t="s">
        <v>40</v>
      </c>
      <c r="AF119" s="0" t="s">
        <v>194</v>
      </c>
      <c r="AG119" s="0" t="n">
        <v>45</v>
      </c>
      <c r="AH119" s="0" t="n">
        <v>0.7</v>
      </c>
      <c r="AI119" s="0" t="s">
        <v>196</v>
      </c>
      <c r="AJ119" s="0" t="s">
        <v>142</v>
      </c>
      <c r="AK119" s="0" t="s">
        <v>65</v>
      </c>
    </row>
    <row r="120" customFormat="false" ht="12.8" hidden="false" customHeight="false" outlineLevel="0" collapsed="false">
      <c r="A120" s="0" t="s">
        <v>136</v>
      </c>
      <c r="B120" s="0" t="n">
        <v>2011</v>
      </c>
      <c r="C120" s="0" t="s">
        <v>38</v>
      </c>
      <c r="D120" s="0" t="s">
        <v>197</v>
      </c>
      <c r="I120" s="0" t="n">
        <v>2.5</v>
      </c>
      <c r="L120" s="0" t="n">
        <v>1</v>
      </c>
      <c r="M120" s="0" t="n">
        <v>1.5</v>
      </c>
      <c r="N120" s="0" t="n">
        <v>7.3</v>
      </c>
      <c r="O120" s="0" t="n">
        <v>4.8</v>
      </c>
      <c r="P120" s="0" t="n">
        <v>5.3</v>
      </c>
      <c r="Q120" s="0" t="n">
        <v>3.2</v>
      </c>
      <c r="V120" s="1" t="s">
        <v>61</v>
      </c>
      <c r="Y120" s="1" t="s">
        <v>41</v>
      </c>
      <c r="Z120" s="1" t="s">
        <v>41</v>
      </c>
      <c r="AA120" s="1" t="s">
        <v>40</v>
      </c>
      <c r="AB120" s="1" t="s">
        <v>40</v>
      </c>
      <c r="AC120" s="1" t="s">
        <v>40</v>
      </c>
      <c r="AD120" s="1" t="s">
        <v>40</v>
      </c>
      <c r="AF120" s="0" t="s">
        <v>198</v>
      </c>
      <c r="AG120" s="0" t="n">
        <v>65</v>
      </c>
      <c r="AH120" s="0" t="n">
        <v>0.7</v>
      </c>
      <c r="AI120" s="0" t="s">
        <v>144</v>
      </c>
      <c r="AJ120" s="0" t="s">
        <v>142</v>
      </c>
      <c r="AK120" s="0" t="s">
        <v>65</v>
      </c>
    </row>
    <row r="121" customFormat="false" ht="12.8" hidden="false" customHeight="false" outlineLevel="0" collapsed="false">
      <c r="A121" s="0" t="s">
        <v>136</v>
      </c>
      <c r="B121" s="0" t="n">
        <v>2011</v>
      </c>
      <c r="C121" s="0" t="s">
        <v>99</v>
      </c>
      <c r="D121" s="0" t="s">
        <v>199</v>
      </c>
      <c r="N121" s="0" t="n">
        <v>40</v>
      </c>
      <c r="R121" s="1" t="s">
        <v>40</v>
      </c>
      <c r="S121" s="1" t="s">
        <v>40</v>
      </c>
      <c r="T121" s="1" t="s">
        <v>40</v>
      </c>
      <c r="U121" s="1" t="s">
        <v>40</v>
      </c>
      <c r="AA121" s="1" t="s">
        <v>101</v>
      </c>
      <c r="AB121" s="1" t="s">
        <v>40</v>
      </c>
      <c r="AC121" s="1" t="s">
        <v>40</v>
      </c>
      <c r="AD121" s="1" t="s">
        <v>40</v>
      </c>
      <c r="AF121" s="0" t="s">
        <v>200</v>
      </c>
    </row>
    <row r="122" customFormat="false" ht="12.8" hidden="false" customHeight="false" outlineLevel="0" collapsed="false">
      <c r="A122" s="0" t="s">
        <v>136</v>
      </c>
      <c r="B122" s="0" t="n">
        <v>2011</v>
      </c>
      <c r="C122" s="0" t="s">
        <v>116</v>
      </c>
      <c r="D122" s="0" t="s">
        <v>201</v>
      </c>
      <c r="N122" s="0" t="n">
        <v>9</v>
      </c>
      <c r="R122" s="1" t="s">
        <v>40</v>
      </c>
      <c r="S122" s="1" t="s">
        <v>40</v>
      </c>
      <c r="T122" s="1" t="s">
        <v>40</v>
      </c>
      <c r="U122" s="1" t="s">
        <v>40</v>
      </c>
      <c r="AA122" s="1" t="s">
        <v>107</v>
      </c>
      <c r="AB122" s="1" t="s">
        <v>40</v>
      </c>
      <c r="AC122" s="1" t="s">
        <v>40</v>
      </c>
      <c r="AD122" s="1" t="s">
        <v>40</v>
      </c>
      <c r="AF122" s="0" t="s">
        <v>202</v>
      </c>
    </row>
    <row r="123" customFormat="false" ht="12.8" hidden="false" customHeight="false" outlineLevel="0" collapsed="false">
      <c r="A123" s="0" t="s">
        <v>136</v>
      </c>
      <c r="B123" s="0" t="n">
        <v>2011</v>
      </c>
      <c r="C123" s="0" t="s">
        <v>99</v>
      </c>
      <c r="D123" s="0" t="s">
        <v>203</v>
      </c>
      <c r="L123" s="0" t="n">
        <v>40</v>
      </c>
      <c r="Y123" s="1" t="s">
        <v>101</v>
      </c>
      <c r="Z123" s="1" t="s">
        <v>40</v>
      </c>
      <c r="AA123" s="1" t="s">
        <v>40</v>
      </c>
      <c r="AE123" s="0" t="n">
        <v>3500</v>
      </c>
      <c r="AF123" s="0" t="s">
        <v>100</v>
      </c>
    </row>
    <row r="124" customFormat="false" ht="12.8" hidden="false" customHeight="false" outlineLevel="0" collapsed="false">
      <c r="A124" s="0" t="s">
        <v>136</v>
      </c>
      <c r="B124" s="0" t="n">
        <v>2011</v>
      </c>
      <c r="C124" s="0" t="s">
        <v>99</v>
      </c>
      <c r="D124" s="0" t="s">
        <v>204</v>
      </c>
      <c r="L124" s="0" t="n">
        <v>40</v>
      </c>
      <c r="Y124" s="1" t="s">
        <v>101</v>
      </c>
      <c r="Z124" s="1" t="s">
        <v>40</v>
      </c>
      <c r="AA124" s="1" t="s">
        <v>40</v>
      </c>
      <c r="AE124" s="0" t="n">
        <v>3500</v>
      </c>
      <c r="AF124" s="0" t="s">
        <v>102</v>
      </c>
    </row>
    <row r="125" customFormat="false" ht="12.8" hidden="false" customHeight="false" outlineLevel="0" collapsed="false">
      <c r="A125" s="0" t="s">
        <v>136</v>
      </c>
      <c r="B125" s="0" t="n">
        <v>2011</v>
      </c>
      <c r="C125" s="0" t="s">
        <v>99</v>
      </c>
      <c r="D125" s="0" t="s">
        <v>205</v>
      </c>
      <c r="L125" s="0" t="n">
        <v>40</v>
      </c>
      <c r="Y125" s="1" t="s">
        <v>101</v>
      </c>
      <c r="Z125" s="1" t="s">
        <v>40</v>
      </c>
      <c r="AA125" s="1" t="s">
        <v>40</v>
      </c>
      <c r="AE125" s="0" t="n">
        <v>3500</v>
      </c>
      <c r="AF125" s="0" t="s">
        <v>206</v>
      </c>
    </row>
    <row r="126" customFormat="false" ht="12.8" hidden="false" customHeight="false" outlineLevel="0" collapsed="false">
      <c r="A126" s="0" t="s">
        <v>136</v>
      </c>
      <c r="B126" s="0" t="n">
        <v>2011</v>
      </c>
      <c r="C126" s="0" t="s">
        <v>116</v>
      </c>
      <c r="D126" s="0" t="s">
        <v>207</v>
      </c>
      <c r="J126" s="0" t="n">
        <v>8</v>
      </c>
      <c r="W126" s="1" t="s">
        <v>78</v>
      </c>
      <c r="X126" s="1" t="s">
        <v>40</v>
      </c>
      <c r="Y126" s="1" t="s">
        <v>40</v>
      </c>
      <c r="Z126" s="1" t="s">
        <v>40</v>
      </c>
      <c r="AA126" s="1" t="s">
        <v>40</v>
      </c>
      <c r="AF126" s="0" t="s">
        <v>208</v>
      </c>
      <c r="AJ126" s="0" t="s">
        <v>209</v>
      </c>
    </row>
    <row r="127" customFormat="false" ht="12.8" hidden="false" customHeight="false" outlineLevel="0" collapsed="false">
      <c r="A127" s="0" t="s">
        <v>136</v>
      </c>
      <c r="B127" s="0" t="n">
        <v>2011</v>
      </c>
      <c r="C127" s="0" t="s">
        <v>116</v>
      </c>
      <c r="D127" s="0" t="s">
        <v>210</v>
      </c>
      <c r="O127" s="0" t="n">
        <v>12</v>
      </c>
      <c r="AB127" s="1" t="s">
        <v>211</v>
      </c>
      <c r="AF127" s="0" t="s">
        <v>212</v>
      </c>
    </row>
    <row r="128" customFormat="false" ht="12.8" hidden="false" customHeight="false" outlineLevel="0" collapsed="false">
      <c r="A128" s="0" t="s">
        <v>136</v>
      </c>
      <c r="B128" s="0" t="n">
        <v>2011</v>
      </c>
      <c r="C128" s="0" t="s">
        <v>213</v>
      </c>
      <c r="D128" s="0" t="s">
        <v>214</v>
      </c>
      <c r="M128" s="0" t="n">
        <v>4</v>
      </c>
      <c r="R128" s="1" t="s">
        <v>40</v>
      </c>
      <c r="S128" s="1" t="s">
        <v>40</v>
      </c>
      <c r="T128" s="1" t="s">
        <v>40</v>
      </c>
      <c r="U128" s="1" t="s">
        <v>40</v>
      </c>
      <c r="V128" s="1" t="s">
        <v>40</v>
      </c>
      <c r="Z128" s="1" t="s">
        <v>41</v>
      </c>
      <c r="AA128" s="1" t="s">
        <v>40</v>
      </c>
      <c r="AB128" s="1" t="s">
        <v>40</v>
      </c>
      <c r="AC128" s="1" t="s">
        <v>40</v>
      </c>
      <c r="AD128" s="1" t="s">
        <v>40</v>
      </c>
      <c r="AF128" s="0" t="s">
        <v>215</v>
      </c>
      <c r="AK128" s="0" t="s">
        <v>115</v>
      </c>
    </row>
    <row r="129" customFormat="false" ht="12.8" hidden="false" customHeight="false" outlineLevel="0" collapsed="false">
      <c r="A129" s="0" t="s">
        <v>136</v>
      </c>
      <c r="B129" s="0" t="n">
        <v>2011</v>
      </c>
      <c r="C129" s="0" t="s">
        <v>213</v>
      </c>
      <c r="D129" s="0" t="s">
        <v>216</v>
      </c>
      <c r="J129" s="0" t="n">
        <v>28</v>
      </c>
      <c r="K129" s="0" t="n">
        <v>42</v>
      </c>
      <c r="L129" s="0" t="n">
        <v>42</v>
      </c>
      <c r="M129" s="0" t="n">
        <v>28</v>
      </c>
      <c r="R129" s="1" t="s">
        <v>40</v>
      </c>
      <c r="S129" s="1" t="s">
        <v>40</v>
      </c>
      <c r="T129" s="1" t="s">
        <v>40</v>
      </c>
      <c r="U129" s="1" t="s">
        <v>40</v>
      </c>
      <c r="V129" s="1" t="s">
        <v>40</v>
      </c>
      <c r="W129" s="1" t="s">
        <v>40</v>
      </c>
      <c r="X129" s="1" t="s">
        <v>40</v>
      </c>
      <c r="Y129" s="1" t="s">
        <v>40</v>
      </c>
      <c r="Z129" s="1" t="s">
        <v>40</v>
      </c>
      <c r="AA129" s="1" t="s">
        <v>40</v>
      </c>
      <c r="AB129" s="1" t="s">
        <v>40</v>
      </c>
      <c r="AC129" s="1" t="s">
        <v>40</v>
      </c>
      <c r="AD129" s="1" t="s">
        <v>40</v>
      </c>
      <c r="AF129" s="0" t="s">
        <v>217</v>
      </c>
    </row>
    <row r="130" customFormat="false" ht="12.8" hidden="false" customHeight="false" outlineLevel="0" collapsed="false">
      <c r="A130" s="0" t="s">
        <v>136</v>
      </c>
      <c r="B130" s="0" t="n">
        <v>2011</v>
      </c>
      <c r="C130" s="0" t="s">
        <v>213</v>
      </c>
      <c r="D130" s="0" t="s">
        <v>218</v>
      </c>
      <c r="O130" s="0" t="n">
        <v>4.5</v>
      </c>
      <c r="R130" s="1" t="s">
        <v>40</v>
      </c>
      <c r="S130" s="1" t="s">
        <v>40</v>
      </c>
      <c r="T130" s="1" t="s">
        <v>40</v>
      </c>
      <c r="U130" s="1" t="s">
        <v>40</v>
      </c>
      <c r="V130" s="1" t="s">
        <v>40</v>
      </c>
      <c r="W130" s="1" t="s">
        <v>40</v>
      </c>
      <c r="X130" s="1" t="s">
        <v>40</v>
      </c>
      <c r="AB130" s="1" t="s">
        <v>41</v>
      </c>
      <c r="AC130" s="1" t="s">
        <v>40</v>
      </c>
      <c r="AD130" s="1" t="s">
        <v>40</v>
      </c>
      <c r="AF130" s="0" t="s">
        <v>219</v>
      </c>
    </row>
    <row r="131" customFormat="false" ht="12.8" hidden="false" customHeight="false" outlineLevel="0" collapsed="false">
      <c r="A131" s="0" t="s">
        <v>136</v>
      </c>
      <c r="B131" s="0" t="n">
        <v>2011</v>
      </c>
      <c r="C131" s="0" t="s">
        <v>213</v>
      </c>
      <c r="D131" s="0" t="s">
        <v>220</v>
      </c>
      <c r="L131" s="0" t="n">
        <v>32</v>
      </c>
      <c r="M131" s="0" t="n">
        <v>48</v>
      </c>
      <c r="N131" s="0" t="n">
        <v>48</v>
      </c>
      <c r="O131" s="0" t="n">
        <v>32</v>
      </c>
      <c r="R131" s="1" t="s">
        <v>40</v>
      </c>
      <c r="S131" s="1" t="s">
        <v>40</v>
      </c>
      <c r="T131" s="1" t="s">
        <v>40</v>
      </c>
      <c r="U131" s="1" t="s">
        <v>40</v>
      </c>
      <c r="V131" s="1" t="s">
        <v>40</v>
      </c>
      <c r="W131" s="1" t="s">
        <v>40</v>
      </c>
      <c r="X131" s="1" t="s">
        <v>40</v>
      </c>
      <c r="Y131" s="1" t="s">
        <v>40</v>
      </c>
      <c r="Z131" s="1" t="s">
        <v>40</v>
      </c>
      <c r="AA131" s="1" t="s">
        <v>40</v>
      </c>
      <c r="AB131" s="1" t="s">
        <v>40</v>
      </c>
      <c r="AC131" s="1" t="s">
        <v>40</v>
      </c>
      <c r="AD131" s="1" t="s">
        <v>40</v>
      </c>
      <c r="AF131" s="0" t="s">
        <v>221</v>
      </c>
      <c r="AK131" s="0" t="s">
        <v>222</v>
      </c>
    </row>
    <row r="132" customFormat="false" ht="12.8" hidden="false" customHeight="false" outlineLevel="0" collapsed="false">
      <c r="A132" s="0" t="s">
        <v>136</v>
      </c>
      <c r="B132" s="0" t="s">
        <v>223</v>
      </c>
      <c r="C132" s="0" t="s">
        <v>59</v>
      </c>
      <c r="D132" s="0" t="s">
        <v>137</v>
      </c>
      <c r="E132" s="0" t="n">
        <v>0</v>
      </c>
      <c r="F132" s="0" t="n">
        <v>2.5</v>
      </c>
      <c r="G132" s="0" t="n">
        <v>8</v>
      </c>
      <c r="H132" s="0" t="n">
        <v>16</v>
      </c>
      <c r="I132" s="0" t="n">
        <v>60</v>
      </c>
      <c r="J132" s="0" t="n">
        <v>35</v>
      </c>
      <c r="K132" s="0" t="n">
        <v>5.7</v>
      </c>
      <c r="L132" s="0" t="n">
        <v>11.6</v>
      </c>
      <c r="M132" s="0" t="n">
        <v>7.2</v>
      </c>
      <c r="N132" s="0" t="n">
        <v>6.2</v>
      </c>
      <c r="O132" s="0" t="n">
        <v>3.8</v>
      </c>
      <c r="P132" s="0" t="n">
        <v>1.1</v>
      </c>
      <c r="Q132" s="0" t="n">
        <v>0</v>
      </c>
      <c r="R132" s="1" t="s">
        <v>40</v>
      </c>
      <c r="S132" s="1" t="s">
        <v>40</v>
      </c>
      <c r="T132" s="1" t="s">
        <v>40</v>
      </c>
      <c r="U132" s="1" t="s">
        <v>40</v>
      </c>
      <c r="V132" s="1" t="s">
        <v>40</v>
      </c>
      <c r="W132" s="1" t="s">
        <v>40</v>
      </c>
      <c r="X132" s="1" t="s">
        <v>40</v>
      </c>
      <c r="Y132" s="1" t="s">
        <v>40</v>
      </c>
      <c r="Z132" s="1" t="s">
        <v>40</v>
      </c>
      <c r="AA132" s="1" t="s">
        <v>40</v>
      </c>
      <c r="AB132" s="1" t="s">
        <v>40</v>
      </c>
      <c r="AC132" s="1" t="s">
        <v>40</v>
      </c>
      <c r="AD132" s="1" t="s">
        <v>40</v>
      </c>
      <c r="AF132" s="0" t="s">
        <v>138</v>
      </c>
      <c r="AG132" s="0" t="n">
        <v>80</v>
      </c>
      <c r="AH132" s="0" t="n">
        <v>0.7</v>
      </c>
      <c r="AI132" s="0" t="s">
        <v>139</v>
      </c>
      <c r="AJ132" s="0" t="s">
        <v>140</v>
      </c>
      <c r="AK132" s="0" t="s">
        <v>65</v>
      </c>
    </row>
    <row r="133" customFormat="false" ht="12.8" hidden="false" customHeight="false" outlineLevel="0" collapsed="false">
      <c r="A133" s="0" t="s">
        <v>136</v>
      </c>
      <c r="B133" s="0" t="s">
        <v>223</v>
      </c>
      <c r="C133" s="0" t="s">
        <v>59</v>
      </c>
      <c r="D133" s="0" t="s">
        <v>141</v>
      </c>
      <c r="E133" s="0" t="n">
        <v>0</v>
      </c>
      <c r="F133" s="0" t="n">
        <v>3.8</v>
      </c>
      <c r="G133" s="0" t="n">
        <v>17.9</v>
      </c>
      <c r="H133" s="0" t="n">
        <v>29.9</v>
      </c>
      <c r="I133" s="0" t="n">
        <v>84.7</v>
      </c>
      <c r="J133" s="0" t="n">
        <v>53.5</v>
      </c>
      <c r="K133" s="0" t="n">
        <v>17.4</v>
      </c>
      <c r="L133" s="0" t="n">
        <v>22.6</v>
      </c>
      <c r="M133" s="0" t="n">
        <v>18.3</v>
      </c>
      <c r="N133" s="0" t="n">
        <v>17.3</v>
      </c>
      <c r="O133" s="0" t="n">
        <v>11.2</v>
      </c>
      <c r="P133" s="0" t="n">
        <v>6.2</v>
      </c>
      <c r="Q133" s="0" t="n">
        <v>3</v>
      </c>
      <c r="R133" s="1" t="s">
        <v>40</v>
      </c>
      <c r="S133" s="1" t="s">
        <v>40</v>
      </c>
      <c r="T133" s="1" t="s">
        <v>40</v>
      </c>
      <c r="U133" s="1" t="s">
        <v>40</v>
      </c>
      <c r="V133" s="1" t="s">
        <v>40</v>
      </c>
      <c r="W133" s="1" t="s">
        <v>40</v>
      </c>
      <c r="X133" s="1" t="s">
        <v>40</v>
      </c>
      <c r="Y133" s="1" t="s">
        <v>40</v>
      </c>
      <c r="Z133" s="1" t="s">
        <v>40</v>
      </c>
      <c r="AA133" s="1" t="s">
        <v>40</v>
      </c>
      <c r="AB133" s="1" t="s">
        <v>40</v>
      </c>
      <c r="AC133" s="1" t="s">
        <v>40</v>
      </c>
      <c r="AD133" s="1" t="s">
        <v>40</v>
      </c>
      <c r="AF133" s="0" t="s">
        <v>138</v>
      </c>
      <c r="AG133" s="0" t="n">
        <v>80</v>
      </c>
      <c r="AH133" s="0" t="n">
        <v>0.7</v>
      </c>
      <c r="AI133" s="0" t="s">
        <v>139</v>
      </c>
      <c r="AJ133" s="0" t="s">
        <v>142</v>
      </c>
      <c r="AK133" s="0" t="s">
        <v>65</v>
      </c>
    </row>
    <row r="134" customFormat="false" ht="12.8" hidden="false" customHeight="false" outlineLevel="0" collapsed="false">
      <c r="A134" s="0" t="s">
        <v>136</v>
      </c>
      <c r="B134" s="0" t="s">
        <v>223</v>
      </c>
      <c r="C134" s="0" t="s">
        <v>59</v>
      </c>
      <c r="D134" s="0" t="s">
        <v>143</v>
      </c>
      <c r="I134" s="0" t="n">
        <v>4</v>
      </c>
      <c r="K134" s="0" t="n">
        <v>1.5</v>
      </c>
      <c r="L134" s="0" t="n">
        <v>1</v>
      </c>
      <c r="M134" s="0" t="n">
        <v>22.8</v>
      </c>
      <c r="N134" s="0" t="n">
        <v>8.3</v>
      </c>
      <c r="O134" s="0" t="n">
        <v>16.9</v>
      </c>
      <c r="P134" s="0" t="n">
        <v>4.5</v>
      </c>
      <c r="Q134" s="0" t="n">
        <v>0</v>
      </c>
      <c r="V134" s="1" t="s">
        <v>61</v>
      </c>
      <c r="X134" s="1" t="s">
        <v>41</v>
      </c>
      <c r="Y134" s="1" t="s">
        <v>41</v>
      </c>
      <c r="Z134" s="1" t="s">
        <v>40</v>
      </c>
      <c r="AA134" s="1" t="s">
        <v>40</v>
      </c>
      <c r="AB134" s="1" t="s">
        <v>40</v>
      </c>
      <c r="AC134" s="1" t="s">
        <v>40</v>
      </c>
      <c r="AD134" s="1" t="s">
        <v>40</v>
      </c>
      <c r="AF134" s="0" t="s">
        <v>138</v>
      </c>
      <c r="AG134" s="0" t="n">
        <v>80</v>
      </c>
      <c r="AH134" s="0" t="n">
        <v>0.7</v>
      </c>
      <c r="AI134" s="0" t="s">
        <v>144</v>
      </c>
      <c r="AJ134" s="0" t="s">
        <v>145</v>
      </c>
      <c r="AK134" s="0" t="s">
        <v>65</v>
      </c>
    </row>
    <row r="135" customFormat="false" ht="12.8" hidden="false" customHeight="false" outlineLevel="0" collapsed="false">
      <c r="A135" s="0" t="s">
        <v>136</v>
      </c>
      <c r="B135" s="0" t="s">
        <v>223</v>
      </c>
      <c r="C135" s="0" t="s">
        <v>59</v>
      </c>
      <c r="D135" s="0" t="s">
        <v>146</v>
      </c>
      <c r="I135" s="0" t="n">
        <v>4</v>
      </c>
      <c r="K135" s="0" t="n">
        <v>1.5</v>
      </c>
      <c r="L135" s="0" t="n">
        <v>32.2</v>
      </c>
      <c r="M135" s="0" t="n">
        <v>13.6</v>
      </c>
      <c r="N135" s="0" t="n">
        <v>15.3</v>
      </c>
      <c r="O135" s="0" t="n">
        <v>9.3</v>
      </c>
      <c r="P135" s="0" t="n">
        <v>5.2</v>
      </c>
      <c r="Q135" s="0" t="n">
        <v>2.2</v>
      </c>
      <c r="V135" s="1" t="s">
        <v>61</v>
      </c>
      <c r="X135" s="1" t="s">
        <v>41</v>
      </c>
      <c r="Y135" s="1" t="s">
        <v>40</v>
      </c>
      <c r="Z135" s="1" t="s">
        <v>40</v>
      </c>
      <c r="AA135" s="1" t="s">
        <v>40</v>
      </c>
      <c r="AB135" s="1" t="s">
        <v>40</v>
      </c>
      <c r="AC135" s="1" t="s">
        <v>40</v>
      </c>
      <c r="AD135" s="1" t="s">
        <v>40</v>
      </c>
      <c r="AF135" s="0" t="s">
        <v>138</v>
      </c>
      <c r="AG135" s="0" t="n">
        <v>80</v>
      </c>
      <c r="AH135" s="0" t="n">
        <v>0.7</v>
      </c>
      <c r="AI135" s="0" t="s">
        <v>147</v>
      </c>
      <c r="AJ135" s="0" t="s">
        <v>145</v>
      </c>
      <c r="AK135" s="0" t="s">
        <v>65</v>
      </c>
    </row>
    <row r="136" customFormat="false" ht="12.8" hidden="false" customHeight="false" outlineLevel="0" collapsed="false">
      <c r="A136" s="0" t="s">
        <v>136</v>
      </c>
      <c r="B136" s="0" t="s">
        <v>223</v>
      </c>
      <c r="C136" s="0" t="s">
        <v>59</v>
      </c>
      <c r="D136" s="0" t="s">
        <v>148</v>
      </c>
      <c r="E136" s="0" t="n">
        <v>0</v>
      </c>
      <c r="F136" s="0" t="n">
        <v>3.4</v>
      </c>
      <c r="G136" s="0" t="n">
        <v>17.3</v>
      </c>
      <c r="H136" s="0" t="n">
        <v>28.4</v>
      </c>
      <c r="I136" s="0" t="n">
        <v>83.5</v>
      </c>
      <c r="K136" s="0" t="n">
        <v>2</v>
      </c>
      <c r="L136" s="0" t="n">
        <v>44.3</v>
      </c>
      <c r="M136" s="0" t="n">
        <v>15.7</v>
      </c>
      <c r="N136" s="0" t="n">
        <v>10.7</v>
      </c>
      <c r="O136" s="0" t="n">
        <v>9.3</v>
      </c>
      <c r="P136" s="0" t="n">
        <v>3.7</v>
      </c>
      <c r="Q136" s="0" t="n">
        <v>1.6</v>
      </c>
      <c r="R136" s="1" t="s">
        <v>40</v>
      </c>
      <c r="S136" s="1" t="s">
        <v>40</v>
      </c>
      <c r="T136" s="1" t="s">
        <v>40</v>
      </c>
      <c r="U136" s="1" t="s">
        <v>40</v>
      </c>
      <c r="V136" s="1" t="s">
        <v>40</v>
      </c>
      <c r="X136" s="1" t="s">
        <v>41</v>
      </c>
      <c r="Y136" s="1" t="s">
        <v>40</v>
      </c>
      <c r="Z136" s="1" t="s">
        <v>40</v>
      </c>
      <c r="AA136" s="1" t="s">
        <v>40</v>
      </c>
      <c r="AB136" s="1" t="s">
        <v>40</v>
      </c>
      <c r="AC136" s="1" t="s">
        <v>40</v>
      </c>
      <c r="AD136" s="1" t="s">
        <v>40</v>
      </c>
      <c r="AF136" s="0" t="s">
        <v>138</v>
      </c>
      <c r="AG136" s="0" t="n">
        <v>80</v>
      </c>
      <c r="AH136" s="0" t="n">
        <v>0.7</v>
      </c>
      <c r="AI136" s="0" t="s">
        <v>149</v>
      </c>
      <c r="AJ136" s="0" t="s">
        <v>145</v>
      </c>
      <c r="AK136" s="0" t="s">
        <v>65</v>
      </c>
    </row>
    <row r="137" customFormat="false" ht="12.8" hidden="false" customHeight="false" outlineLevel="0" collapsed="false">
      <c r="A137" s="0" t="s">
        <v>136</v>
      </c>
      <c r="B137" s="0" t="s">
        <v>223</v>
      </c>
      <c r="C137" s="0" t="s">
        <v>59</v>
      </c>
      <c r="D137" s="0" t="s">
        <v>150</v>
      </c>
      <c r="E137" s="0" t="n">
        <v>0</v>
      </c>
      <c r="F137" s="0" t="n">
        <v>3.4</v>
      </c>
      <c r="G137" s="0" t="n">
        <v>17.3</v>
      </c>
      <c r="H137" s="0" t="n">
        <v>28.4</v>
      </c>
      <c r="I137" s="0" t="n">
        <v>83.5</v>
      </c>
      <c r="J137" s="0" t="n">
        <v>50.6</v>
      </c>
      <c r="L137" s="0" t="n">
        <v>1.5</v>
      </c>
      <c r="M137" s="0" t="n">
        <v>35.9</v>
      </c>
      <c r="N137" s="0" t="n">
        <v>9.8</v>
      </c>
      <c r="O137" s="0" t="n">
        <v>9.9</v>
      </c>
      <c r="P137" s="0" t="n">
        <v>3.4</v>
      </c>
      <c r="Q137" s="0" t="n">
        <v>1.5</v>
      </c>
      <c r="R137" s="1" t="s">
        <v>40</v>
      </c>
      <c r="S137" s="1" t="s">
        <v>40</v>
      </c>
      <c r="T137" s="1" t="s">
        <v>40</v>
      </c>
      <c r="U137" s="1" t="s">
        <v>40</v>
      </c>
      <c r="V137" s="1" t="s">
        <v>40</v>
      </c>
      <c r="W137" s="1" t="s">
        <v>40</v>
      </c>
      <c r="Y137" s="1" t="s">
        <v>41</v>
      </c>
      <c r="Z137" s="1" t="s">
        <v>40</v>
      </c>
      <c r="AA137" s="1" t="s">
        <v>40</v>
      </c>
      <c r="AB137" s="1" t="s">
        <v>40</v>
      </c>
      <c r="AC137" s="1" t="s">
        <v>40</v>
      </c>
      <c r="AD137" s="1" t="s">
        <v>40</v>
      </c>
      <c r="AF137" s="0" t="s">
        <v>138</v>
      </c>
      <c r="AG137" s="0" t="n">
        <v>80</v>
      </c>
      <c r="AH137" s="0" t="n">
        <v>0.7</v>
      </c>
      <c r="AI137" s="0" t="s">
        <v>151</v>
      </c>
      <c r="AJ137" s="0" t="s">
        <v>145</v>
      </c>
      <c r="AK137" s="0" t="s">
        <v>65</v>
      </c>
    </row>
    <row r="138" customFormat="false" ht="12.8" hidden="false" customHeight="false" outlineLevel="0" collapsed="false">
      <c r="A138" s="0" t="s">
        <v>136</v>
      </c>
      <c r="B138" s="0" t="s">
        <v>223</v>
      </c>
      <c r="C138" s="0" t="s">
        <v>59</v>
      </c>
      <c r="D138" s="0" t="s">
        <v>152</v>
      </c>
      <c r="E138" s="0" t="n">
        <v>0</v>
      </c>
      <c r="F138" s="0" t="n">
        <v>3.4</v>
      </c>
      <c r="G138" s="0" t="n">
        <v>17.3</v>
      </c>
      <c r="H138" s="0" t="n">
        <v>27.9</v>
      </c>
      <c r="I138" s="0" t="n">
        <v>73.9</v>
      </c>
      <c r="J138" s="0" t="n">
        <v>37</v>
      </c>
      <c r="K138" s="0" t="n">
        <v>1.5</v>
      </c>
      <c r="L138" s="0" t="n">
        <v>16.7</v>
      </c>
      <c r="M138" s="0" t="n">
        <v>13.5</v>
      </c>
      <c r="N138" s="0" t="n">
        <v>15.4</v>
      </c>
      <c r="O138" s="0" t="n">
        <v>8.7</v>
      </c>
      <c r="P138" s="0" t="n">
        <v>4.2</v>
      </c>
      <c r="Q138" s="0" t="n">
        <v>1.6</v>
      </c>
      <c r="R138" s="1" t="s">
        <v>40</v>
      </c>
      <c r="S138" s="1" t="s">
        <v>40</v>
      </c>
      <c r="T138" s="1" t="s">
        <v>40</v>
      </c>
      <c r="U138" s="1" t="s">
        <v>40</v>
      </c>
      <c r="V138" s="1" t="s">
        <v>40</v>
      </c>
      <c r="W138" s="1" t="s">
        <v>40</v>
      </c>
      <c r="X138" s="1" t="s">
        <v>40</v>
      </c>
      <c r="Y138" s="1" t="s">
        <v>40</v>
      </c>
      <c r="Z138" s="1" t="s">
        <v>40</v>
      </c>
      <c r="AA138" s="1" t="s">
        <v>40</v>
      </c>
      <c r="AB138" s="1" t="s">
        <v>40</v>
      </c>
      <c r="AC138" s="1" t="s">
        <v>40</v>
      </c>
      <c r="AD138" s="1" t="s">
        <v>40</v>
      </c>
      <c r="AF138" s="0" t="s">
        <v>138</v>
      </c>
      <c r="AG138" s="0" t="n">
        <v>45</v>
      </c>
      <c r="AH138" s="0" t="n">
        <v>0.7</v>
      </c>
      <c r="AI138" s="0" t="s">
        <v>139</v>
      </c>
      <c r="AJ138" s="0" t="s">
        <v>145</v>
      </c>
      <c r="AK138" s="0" t="s">
        <v>65</v>
      </c>
    </row>
    <row r="139" customFormat="false" ht="12.8" hidden="false" customHeight="false" outlineLevel="0" collapsed="false">
      <c r="A139" s="0" t="s">
        <v>136</v>
      </c>
      <c r="B139" s="0" t="s">
        <v>223</v>
      </c>
      <c r="C139" s="0" t="s">
        <v>59</v>
      </c>
      <c r="D139" s="0" t="s">
        <v>153</v>
      </c>
      <c r="I139" s="0" t="n">
        <v>4</v>
      </c>
      <c r="K139" s="0" t="n">
        <v>1</v>
      </c>
      <c r="L139" s="0" t="n">
        <v>1</v>
      </c>
      <c r="M139" s="0" t="n">
        <v>21.8</v>
      </c>
      <c r="N139" s="0" t="n">
        <v>10.3</v>
      </c>
      <c r="O139" s="0" t="n">
        <v>17.8</v>
      </c>
      <c r="P139" s="0" t="n">
        <v>4.3</v>
      </c>
      <c r="Q139" s="0" t="n">
        <v>0</v>
      </c>
      <c r="V139" s="1" t="s">
        <v>61</v>
      </c>
      <c r="X139" s="1" t="s">
        <v>41</v>
      </c>
      <c r="Y139" s="1" t="s">
        <v>41</v>
      </c>
      <c r="Z139" s="1" t="s">
        <v>40</v>
      </c>
      <c r="AA139" s="1" t="s">
        <v>40</v>
      </c>
      <c r="AB139" s="1" t="s">
        <v>40</v>
      </c>
      <c r="AC139" s="1" t="s">
        <v>40</v>
      </c>
      <c r="AD139" s="1" t="s">
        <v>40</v>
      </c>
      <c r="AF139" s="0" t="s">
        <v>138</v>
      </c>
      <c r="AG139" s="0" t="n">
        <v>45</v>
      </c>
      <c r="AH139" s="0" t="n">
        <v>0.7</v>
      </c>
      <c r="AI139" s="0" t="s">
        <v>144</v>
      </c>
      <c r="AJ139" s="0" t="s">
        <v>145</v>
      </c>
      <c r="AK139" s="0" t="s">
        <v>65</v>
      </c>
    </row>
    <row r="140" customFormat="false" ht="12.8" hidden="false" customHeight="false" outlineLevel="0" collapsed="false">
      <c r="A140" s="0" t="s">
        <v>136</v>
      </c>
      <c r="B140" s="0" t="s">
        <v>223</v>
      </c>
      <c r="C140" s="0" t="s">
        <v>59</v>
      </c>
      <c r="D140" s="0" t="s">
        <v>224</v>
      </c>
      <c r="I140" s="0" t="n">
        <v>5</v>
      </c>
      <c r="K140" s="0" t="n">
        <v>1.5</v>
      </c>
      <c r="L140" s="0" t="n">
        <v>1</v>
      </c>
      <c r="M140" s="0" t="n">
        <v>27.5</v>
      </c>
      <c r="N140" s="0" t="n">
        <v>11.4</v>
      </c>
      <c r="O140" s="0" t="n">
        <v>21.2</v>
      </c>
      <c r="P140" s="0" t="n">
        <v>6.7</v>
      </c>
      <c r="Q140" s="0" t="n">
        <v>0</v>
      </c>
      <c r="V140" s="1" t="s">
        <v>61</v>
      </c>
      <c r="X140" s="1" t="s">
        <v>41</v>
      </c>
      <c r="Y140" s="1" t="s">
        <v>41</v>
      </c>
      <c r="Z140" s="1" t="s">
        <v>40</v>
      </c>
      <c r="AA140" s="1" t="s">
        <v>40</v>
      </c>
      <c r="AB140" s="1" t="s">
        <v>40</v>
      </c>
      <c r="AC140" s="1" t="s">
        <v>40</v>
      </c>
      <c r="AD140" s="1" t="s">
        <v>40</v>
      </c>
      <c r="AF140" s="0" t="s">
        <v>155</v>
      </c>
      <c r="AG140" s="0" t="n">
        <v>80</v>
      </c>
      <c r="AH140" s="0" t="n">
        <v>0.7</v>
      </c>
      <c r="AI140" s="0" t="s">
        <v>144</v>
      </c>
      <c r="AJ140" s="0" t="s">
        <v>145</v>
      </c>
      <c r="AK140" s="0" t="s">
        <v>72</v>
      </c>
    </row>
    <row r="141" customFormat="false" ht="12.8" hidden="false" customHeight="false" outlineLevel="0" collapsed="false">
      <c r="A141" s="0" t="s">
        <v>136</v>
      </c>
      <c r="B141" s="0" t="s">
        <v>223</v>
      </c>
      <c r="C141" s="0" t="s">
        <v>59</v>
      </c>
      <c r="D141" s="0" t="s">
        <v>156</v>
      </c>
      <c r="I141" s="0" t="n">
        <v>5.5</v>
      </c>
      <c r="K141" s="0" t="n">
        <v>1</v>
      </c>
      <c r="L141" s="0" t="n">
        <v>1</v>
      </c>
      <c r="M141" s="0" t="n">
        <v>26.4</v>
      </c>
      <c r="N141" s="0" t="n">
        <v>13.7</v>
      </c>
      <c r="O141" s="0" t="n">
        <v>22.3</v>
      </c>
      <c r="P141" s="0" t="n">
        <v>6.6</v>
      </c>
      <c r="Q141" s="0" t="n">
        <v>0</v>
      </c>
      <c r="V141" s="1" t="s">
        <v>61</v>
      </c>
      <c r="X141" s="1" t="s">
        <v>41</v>
      </c>
      <c r="Y141" s="1" t="s">
        <v>41</v>
      </c>
      <c r="Z141" s="1" t="s">
        <v>40</v>
      </c>
      <c r="AA141" s="1" t="s">
        <v>40</v>
      </c>
      <c r="AB141" s="1" t="s">
        <v>40</v>
      </c>
      <c r="AC141" s="1" t="s">
        <v>40</v>
      </c>
      <c r="AD141" s="1" t="s">
        <v>40</v>
      </c>
      <c r="AF141" s="0" t="s">
        <v>155</v>
      </c>
      <c r="AG141" s="0" t="n">
        <v>45</v>
      </c>
      <c r="AH141" s="0" t="n">
        <v>0.7</v>
      </c>
      <c r="AI141" s="0" t="s">
        <v>144</v>
      </c>
      <c r="AJ141" s="0" t="s">
        <v>145</v>
      </c>
      <c r="AK141" s="0" t="s">
        <v>72</v>
      </c>
    </row>
    <row r="142" customFormat="false" ht="12.8" hidden="false" customHeight="false" outlineLevel="0" collapsed="false">
      <c r="A142" s="0" t="s">
        <v>136</v>
      </c>
      <c r="B142" s="0" t="s">
        <v>223</v>
      </c>
      <c r="C142" s="0" t="s">
        <v>59</v>
      </c>
      <c r="D142" s="0" t="s">
        <v>157</v>
      </c>
      <c r="I142" s="0" t="n">
        <v>5.5</v>
      </c>
      <c r="J142" s="0" t="n">
        <v>52.8</v>
      </c>
      <c r="L142" s="0" t="n">
        <v>1</v>
      </c>
      <c r="M142" s="0" t="n">
        <v>50.7</v>
      </c>
      <c r="N142" s="0" t="n">
        <v>16.4</v>
      </c>
      <c r="O142" s="0" t="n">
        <v>13.9</v>
      </c>
      <c r="P142" s="0" t="n">
        <v>6.4</v>
      </c>
      <c r="Q142" s="0" t="n">
        <v>3.1</v>
      </c>
      <c r="V142" s="1" t="s">
        <v>41</v>
      </c>
      <c r="W142" s="1" t="s">
        <v>40</v>
      </c>
      <c r="Y142" s="1" t="s">
        <v>41</v>
      </c>
      <c r="Z142" s="1" t="s">
        <v>40</v>
      </c>
      <c r="AA142" s="1" t="s">
        <v>40</v>
      </c>
      <c r="AB142" s="1" t="s">
        <v>40</v>
      </c>
      <c r="AC142" s="1" t="s">
        <v>40</v>
      </c>
      <c r="AD142" s="1" t="s">
        <v>40</v>
      </c>
      <c r="AF142" s="0" t="s">
        <v>155</v>
      </c>
      <c r="AG142" s="0" t="n">
        <v>80</v>
      </c>
      <c r="AH142" s="0" t="n">
        <v>0.7</v>
      </c>
      <c r="AI142" s="0" t="s">
        <v>158</v>
      </c>
      <c r="AJ142" s="0" t="s">
        <v>145</v>
      </c>
      <c r="AK142" s="0" t="s">
        <v>72</v>
      </c>
    </row>
    <row r="143" customFormat="false" ht="12.8" hidden="false" customHeight="false" outlineLevel="0" collapsed="false">
      <c r="A143" s="0" t="s">
        <v>136</v>
      </c>
      <c r="B143" s="0" t="s">
        <v>223</v>
      </c>
      <c r="C143" s="0" t="s">
        <v>59</v>
      </c>
      <c r="D143" s="0" t="s">
        <v>159</v>
      </c>
      <c r="I143" s="0" t="n">
        <v>5.5</v>
      </c>
      <c r="K143" s="0" t="n">
        <v>2</v>
      </c>
      <c r="L143" s="0" t="n">
        <v>1.5</v>
      </c>
      <c r="M143" s="0" t="n">
        <v>27.5</v>
      </c>
      <c r="N143" s="0" t="n">
        <v>11.4</v>
      </c>
      <c r="O143" s="0" t="n">
        <v>21.2</v>
      </c>
      <c r="P143" s="0" t="n">
        <v>6.7</v>
      </c>
      <c r="Q143" s="0" t="n">
        <v>0</v>
      </c>
      <c r="V143" s="1" t="s">
        <v>41</v>
      </c>
      <c r="X143" s="1" t="s">
        <v>41</v>
      </c>
      <c r="Y143" s="1" t="s">
        <v>41</v>
      </c>
      <c r="Z143" s="1" t="s">
        <v>40</v>
      </c>
      <c r="AA143" s="1" t="s">
        <v>40</v>
      </c>
      <c r="AB143" s="1" t="s">
        <v>40</v>
      </c>
      <c r="AC143" s="1" t="s">
        <v>40</v>
      </c>
      <c r="AD143" s="1" t="s">
        <v>40</v>
      </c>
      <c r="AF143" s="0" t="s">
        <v>155</v>
      </c>
      <c r="AG143" s="0" t="n">
        <v>80</v>
      </c>
      <c r="AH143" s="0" t="n">
        <v>0.7</v>
      </c>
      <c r="AI143" s="0" t="s">
        <v>160</v>
      </c>
      <c r="AJ143" s="0" t="s">
        <v>145</v>
      </c>
      <c r="AK143" s="0" t="s">
        <v>72</v>
      </c>
    </row>
    <row r="144" customFormat="false" ht="12.8" hidden="false" customHeight="false" outlineLevel="0" collapsed="false">
      <c r="A144" s="0" t="s">
        <v>136</v>
      </c>
      <c r="B144" s="0" t="s">
        <v>223</v>
      </c>
      <c r="C144" s="0" t="s">
        <v>59</v>
      </c>
      <c r="D144" s="0" t="s">
        <v>161</v>
      </c>
      <c r="E144" s="0" t="n">
        <v>0</v>
      </c>
      <c r="F144" s="0" t="n">
        <v>2.5</v>
      </c>
      <c r="G144" s="0" t="n">
        <v>8</v>
      </c>
      <c r="H144" s="0" t="n">
        <v>20</v>
      </c>
      <c r="I144" s="0" t="n">
        <v>60</v>
      </c>
      <c r="J144" s="0" t="n">
        <v>35</v>
      </c>
      <c r="K144" s="0" t="n">
        <v>8</v>
      </c>
      <c r="L144" s="0" t="n">
        <v>11.6</v>
      </c>
      <c r="M144" s="0" t="n">
        <v>7.2</v>
      </c>
      <c r="N144" s="0" t="n">
        <v>6.2</v>
      </c>
      <c r="O144" s="0" t="n">
        <v>3.8</v>
      </c>
      <c r="P144" s="0" t="n">
        <v>1.1</v>
      </c>
      <c r="Q144" s="0" t="n">
        <v>0</v>
      </c>
      <c r="R144" s="1" t="s">
        <v>40</v>
      </c>
      <c r="S144" s="1" t="s">
        <v>40</v>
      </c>
      <c r="T144" s="1" t="s">
        <v>40</v>
      </c>
      <c r="U144" s="1" t="s">
        <v>40</v>
      </c>
      <c r="V144" s="1" t="s">
        <v>40</v>
      </c>
      <c r="W144" s="1" t="s">
        <v>40</v>
      </c>
      <c r="X144" s="1" t="s">
        <v>40</v>
      </c>
      <c r="Y144" s="1" t="s">
        <v>40</v>
      </c>
      <c r="Z144" s="1" t="s">
        <v>40</v>
      </c>
      <c r="AA144" s="1" t="s">
        <v>40</v>
      </c>
      <c r="AB144" s="1" t="s">
        <v>40</v>
      </c>
      <c r="AC144" s="1" t="s">
        <v>40</v>
      </c>
      <c r="AD144" s="1" t="s">
        <v>40</v>
      </c>
      <c r="AF144" s="0" t="s">
        <v>162</v>
      </c>
      <c r="AG144" s="0" t="n">
        <v>80</v>
      </c>
      <c r="AH144" s="0" t="n">
        <v>0.7</v>
      </c>
      <c r="AI144" s="0" t="s">
        <v>139</v>
      </c>
      <c r="AJ144" s="0" t="s">
        <v>140</v>
      </c>
      <c r="AK144" s="0" t="s">
        <v>65</v>
      </c>
    </row>
    <row r="145" customFormat="false" ht="12.8" hidden="false" customHeight="false" outlineLevel="0" collapsed="false">
      <c r="A145" s="0" t="s">
        <v>136</v>
      </c>
      <c r="B145" s="0" t="s">
        <v>223</v>
      </c>
      <c r="C145" s="0" t="s">
        <v>59</v>
      </c>
      <c r="D145" s="0" t="s">
        <v>163</v>
      </c>
      <c r="E145" s="0" t="n">
        <v>0</v>
      </c>
      <c r="F145" s="0" t="n">
        <v>4</v>
      </c>
      <c r="G145" s="0" t="n">
        <v>18.6</v>
      </c>
      <c r="H145" s="0" t="n">
        <v>49.8</v>
      </c>
      <c r="I145" s="0" t="n">
        <v>74.3</v>
      </c>
      <c r="J145" s="0" t="n">
        <v>65.6</v>
      </c>
      <c r="K145" s="0" t="n">
        <v>20.4</v>
      </c>
      <c r="L145" s="0" t="n">
        <v>18.4</v>
      </c>
      <c r="M145" s="0" t="n">
        <v>12.5</v>
      </c>
      <c r="N145" s="0" t="n">
        <v>12.8</v>
      </c>
      <c r="O145" s="0" t="n">
        <v>8.2</v>
      </c>
      <c r="P145" s="0" t="n">
        <v>4.8</v>
      </c>
      <c r="Q145" s="0" t="n">
        <v>2.5</v>
      </c>
      <c r="R145" s="1" t="s">
        <v>40</v>
      </c>
      <c r="S145" s="1" t="s">
        <v>40</v>
      </c>
      <c r="T145" s="1" t="s">
        <v>40</v>
      </c>
      <c r="U145" s="1" t="s">
        <v>40</v>
      </c>
      <c r="V145" s="1" t="s">
        <v>40</v>
      </c>
      <c r="W145" s="1" t="s">
        <v>40</v>
      </c>
      <c r="X145" s="1" t="s">
        <v>40</v>
      </c>
      <c r="Y145" s="1" t="s">
        <v>40</v>
      </c>
      <c r="Z145" s="1" t="s">
        <v>40</v>
      </c>
      <c r="AA145" s="1" t="s">
        <v>40</v>
      </c>
      <c r="AB145" s="1" t="s">
        <v>40</v>
      </c>
      <c r="AC145" s="1" t="s">
        <v>40</v>
      </c>
      <c r="AD145" s="1" t="s">
        <v>40</v>
      </c>
      <c r="AF145" s="0" t="s">
        <v>162</v>
      </c>
      <c r="AG145" s="0" t="n">
        <v>80</v>
      </c>
      <c r="AH145" s="0" t="n">
        <v>0.7</v>
      </c>
      <c r="AI145" s="0" t="s">
        <v>139</v>
      </c>
      <c r="AJ145" s="0" t="s">
        <v>142</v>
      </c>
      <c r="AK145" s="0" t="s">
        <v>65</v>
      </c>
    </row>
    <row r="146" customFormat="false" ht="12.8" hidden="false" customHeight="false" outlineLevel="0" collapsed="false">
      <c r="A146" s="0" t="s">
        <v>136</v>
      </c>
      <c r="B146" s="0" t="s">
        <v>223</v>
      </c>
      <c r="C146" s="0" t="s">
        <v>59</v>
      </c>
      <c r="D146" s="0" t="s">
        <v>164</v>
      </c>
      <c r="I146" s="0" t="n">
        <v>4</v>
      </c>
      <c r="K146" s="0" t="n">
        <v>2</v>
      </c>
      <c r="L146" s="0" t="n">
        <v>1</v>
      </c>
      <c r="M146" s="0" t="n">
        <v>16.9</v>
      </c>
      <c r="N146" s="0" t="n">
        <v>8</v>
      </c>
      <c r="O146" s="0" t="n">
        <v>16.2</v>
      </c>
      <c r="P146" s="0" t="n">
        <v>4.5</v>
      </c>
      <c r="Q146" s="0" t="n">
        <v>0.8</v>
      </c>
      <c r="V146" s="1" t="s">
        <v>41</v>
      </c>
      <c r="X146" s="1" t="s">
        <v>41</v>
      </c>
      <c r="Y146" s="1" t="s">
        <v>41</v>
      </c>
      <c r="Z146" s="1" t="s">
        <v>40</v>
      </c>
      <c r="AA146" s="1" t="s">
        <v>40</v>
      </c>
      <c r="AB146" s="1" t="s">
        <v>40</v>
      </c>
      <c r="AC146" s="1" t="s">
        <v>40</v>
      </c>
      <c r="AD146" s="1" t="s">
        <v>40</v>
      </c>
      <c r="AF146" s="0" t="s">
        <v>162</v>
      </c>
      <c r="AG146" s="0" t="n">
        <v>80</v>
      </c>
      <c r="AH146" s="0" t="n">
        <v>0.7</v>
      </c>
      <c r="AI146" s="0" t="s">
        <v>160</v>
      </c>
      <c r="AJ146" s="0" t="s">
        <v>142</v>
      </c>
      <c r="AK146" s="0" t="s">
        <v>65</v>
      </c>
    </row>
    <row r="147" customFormat="false" ht="12.8" hidden="false" customHeight="false" outlineLevel="0" collapsed="false">
      <c r="A147" s="0" t="s">
        <v>136</v>
      </c>
      <c r="B147" s="0" t="s">
        <v>223</v>
      </c>
      <c r="C147" s="0" t="s">
        <v>59</v>
      </c>
      <c r="D147" s="0" t="s">
        <v>165</v>
      </c>
      <c r="I147" s="0" t="n">
        <v>4</v>
      </c>
      <c r="K147" s="0" t="n">
        <v>2</v>
      </c>
      <c r="L147" s="0" t="n">
        <v>1</v>
      </c>
      <c r="M147" s="0" t="n">
        <v>16.9</v>
      </c>
      <c r="N147" s="0" t="n">
        <v>8</v>
      </c>
      <c r="O147" s="0" t="n">
        <v>16.2</v>
      </c>
      <c r="P147" s="0" t="n">
        <v>4.5</v>
      </c>
      <c r="Q147" s="0" t="n">
        <v>0.8</v>
      </c>
      <c r="V147" s="1" t="s">
        <v>61</v>
      </c>
      <c r="X147" s="1" t="s">
        <v>41</v>
      </c>
      <c r="Y147" s="1" t="s">
        <v>41</v>
      </c>
      <c r="Z147" s="1" t="s">
        <v>40</v>
      </c>
      <c r="AA147" s="1" t="s">
        <v>40</v>
      </c>
      <c r="AB147" s="1" t="s">
        <v>40</v>
      </c>
      <c r="AC147" s="1" t="s">
        <v>40</v>
      </c>
      <c r="AD147" s="1" t="s">
        <v>40</v>
      </c>
      <c r="AF147" s="0" t="s">
        <v>162</v>
      </c>
      <c r="AG147" s="0" t="n">
        <v>80</v>
      </c>
      <c r="AH147" s="0" t="n">
        <v>0.7</v>
      </c>
      <c r="AI147" s="0" t="s">
        <v>144</v>
      </c>
      <c r="AJ147" s="0" t="s">
        <v>142</v>
      </c>
      <c r="AK147" s="0" t="s">
        <v>65</v>
      </c>
    </row>
    <row r="148" customFormat="false" ht="12.8" hidden="false" customHeight="false" outlineLevel="0" collapsed="false">
      <c r="A148" s="0" t="s">
        <v>136</v>
      </c>
      <c r="B148" s="0" t="s">
        <v>223</v>
      </c>
      <c r="C148" s="0" t="s">
        <v>59</v>
      </c>
      <c r="D148" s="0" t="s">
        <v>166</v>
      </c>
      <c r="E148" s="0" t="n">
        <v>0</v>
      </c>
      <c r="F148" s="0" t="n">
        <v>4</v>
      </c>
      <c r="G148" s="0" t="n">
        <v>18.6</v>
      </c>
      <c r="H148" s="0" t="n">
        <v>49.8</v>
      </c>
      <c r="I148" s="0" t="n">
        <v>74.3</v>
      </c>
      <c r="J148" s="0" t="n">
        <v>1.5</v>
      </c>
      <c r="K148" s="0" t="n">
        <v>32.3</v>
      </c>
      <c r="L148" s="0" t="n">
        <v>19.5</v>
      </c>
      <c r="M148" s="0" t="n">
        <v>11.4</v>
      </c>
      <c r="N148" s="0" t="n">
        <v>7.4</v>
      </c>
      <c r="O148" s="0" t="n">
        <v>13.7</v>
      </c>
      <c r="P148" s="0" t="n">
        <v>4.1</v>
      </c>
      <c r="Q148" s="0" t="n">
        <v>1.2</v>
      </c>
      <c r="R148" s="1" t="s">
        <v>40</v>
      </c>
      <c r="S148" s="1" t="s">
        <v>40</v>
      </c>
      <c r="T148" s="1" t="s">
        <v>40</v>
      </c>
      <c r="U148" s="1" t="s">
        <v>40</v>
      </c>
      <c r="V148" s="1" t="s">
        <v>40</v>
      </c>
      <c r="W148" s="1" t="s">
        <v>41</v>
      </c>
      <c r="X148" s="1" t="s">
        <v>40</v>
      </c>
      <c r="Y148" s="1" t="s">
        <v>40</v>
      </c>
      <c r="Z148" s="1" t="s">
        <v>40</v>
      </c>
      <c r="AA148" s="1" t="s">
        <v>40</v>
      </c>
      <c r="AB148" s="1" t="s">
        <v>40</v>
      </c>
      <c r="AC148" s="1" t="s">
        <v>40</v>
      </c>
      <c r="AD148" s="1" t="s">
        <v>40</v>
      </c>
      <c r="AF148" s="0" t="s">
        <v>162</v>
      </c>
      <c r="AG148" s="0" t="n">
        <v>80</v>
      </c>
      <c r="AH148" s="0" t="n">
        <v>0.7</v>
      </c>
      <c r="AI148" s="0" t="s">
        <v>167</v>
      </c>
      <c r="AJ148" s="0" t="s">
        <v>142</v>
      </c>
      <c r="AK148" s="0" t="s">
        <v>65</v>
      </c>
    </row>
    <row r="149" customFormat="false" ht="12.8" hidden="false" customHeight="false" outlineLevel="0" collapsed="false">
      <c r="A149" s="0" t="s">
        <v>136</v>
      </c>
      <c r="B149" s="0" t="s">
        <v>223</v>
      </c>
      <c r="C149" s="0" t="s">
        <v>59</v>
      </c>
      <c r="D149" s="0" t="s">
        <v>168</v>
      </c>
      <c r="E149" s="0" t="n">
        <v>0</v>
      </c>
      <c r="F149" s="0" t="n">
        <v>4</v>
      </c>
      <c r="G149" s="0" t="n">
        <v>18.6</v>
      </c>
      <c r="H149" s="0" t="n">
        <v>49.8</v>
      </c>
      <c r="I149" s="0" t="n">
        <v>74.3</v>
      </c>
      <c r="J149" s="0" t="n">
        <v>65.6</v>
      </c>
      <c r="L149" s="0" t="n">
        <v>1</v>
      </c>
      <c r="M149" s="0" t="n">
        <v>27</v>
      </c>
      <c r="N149" s="0" t="n">
        <v>5.7</v>
      </c>
      <c r="O149" s="0" t="n">
        <v>9.8</v>
      </c>
      <c r="P149" s="0" t="n">
        <v>2.2</v>
      </c>
      <c r="Q149" s="0" t="n">
        <v>1.9</v>
      </c>
      <c r="R149" s="1" t="s">
        <v>40</v>
      </c>
      <c r="S149" s="1" t="s">
        <v>40</v>
      </c>
      <c r="T149" s="1" t="s">
        <v>40</v>
      </c>
      <c r="U149" s="1" t="s">
        <v>40</v>
      </c>
      <c r="V149" s="1" t="s">
        <v>40</v>
      </c>
      <c r="W149" s="1" t="s">
        <v>40</v>
      </c>
      <c r="Y149" s="1" t="s">
        <v>41</v>
      </c>
      <c r="Z149" s="1" t="s">
        <v>40</v>
      </c>
      <c r="AA149" s="1" t="s">
        <v>40</v>
      </c>
      <c r="AB149" s="1" t="s">
        <v>40</v>
      </c>
      <c r="AC149" s="1" t="s">
        <v>40</v>
      </c>
      <c r="AD149" s="1" t="s">
        <v>40</v>
      </c>
      <c r="AF149" s="0" t="s">
        <v>162</v>
      </c>
      <c r="AG149" s="0" t="n">
        <v>80</v>
      </c>
      <c r="AH149" s="0" t="n">
        <v>0.7</v>
      </c>
      <c r="AI149" s="0" t="s">
        <v>169</v>
      </c>
      <c r="AJ149" s="0" t="s">
        <v>142</v>
      </c>
      <c r="AK149" s="0" t="s">
        <v>65</v>
      </c>
    </row>
    <row r="150" customFormat="false" ht="12.8" hidden="false" customHeight="false" outlineLevel="0" collapsed="false">
      <c r="A150" s="0" t="s">
        <v>136</v>
      </c>
      <c r="B150" s="0" t="s">
        <v>223</v>
      </c>
      <c r="C150" s="0" t="s">
        <v>59</v>
      </c>
      <c r="D150" s="0" t="s">
        <v>170</v>
      </c>
      <c r="E150" s="0" t="n">
        <v>0</v>
      </c>
      <c r="F150" s="0" t="n">
        <v>4</v>
      </c>
      <c r="G150" s="0" t="n">
        <v>18.6</v>
      </c>
      <c r="H150" s="0" t="n">
        <v>49.8</v>
      </c>
      <c r="I150" s="0" t="n">
        <v>74.3</v>
      </c>
      <c r="J150" s="0" t="n">
        <v>65.6</v>
      </c>
      <c r="K150" s="0" t="n">
        <v>20.4</v>
      </c>
      <c r="N150" s="0" t="n">
        <v>1.0041</v>
      </c>
      <c r="O150" s="0" t="n">
        <v>13.8</v>
      </c>
      <c r="P150" s="0" t="n">
        <v>3.4</v>
      </c>
      <c r="Q150" s="0" t="n">
        <v>2.6</v>
      </c>
      <c r="R150" s="1" t="s">
        <v>40</v>
      </c>
      <c r="S150" s="1" t="s">
        <v>40</v>
      </c>
      <c r="T150" s="1" t="s">
        <v>40</v>
      </c>
      <c r="U150" s="1" t="s">
        <v>40</v>
      </c>
      <c r="V150" s="1" t="s">
        <v>40</v>
      </c>
      <c r="W150" s="1" t="s">
        <v>40</v>
      </c>
      <c r="X150" s="1" t="s">
        <v>40</v>
      </c>
      <c r="AA150" s="1" t="s">
        <v>41</v>
      </c>
      <c r="AB150" s="1" t="s">
        <v>40</v>
      </c>
      <c r="AC150" s="1" t="s">
        <v>40</v>
      </c>
      <c r="AD150" s="1" t="s">
        <v>40</v>
      </c>
      <c r="AF150" s="0" t="s">
        <v>162</v>
      </c>
      <c r="AG150" s="0" t="n">
        <v>80</v>
      </c>
      <c r="AH150" s="0" t="n">
        <v>0.7</v>
      </c>
      <c r="AI150" s="0" t="s">
        <v>151</v>
      </c>
      <c r="AJ150" s="0" t="s">
        <v>142</v>
      </c>
      <c r="AK150" s="0" t="s">
        <v>65</v>
      </c>
    </row>
    <row r="151" customFormat="false" ht="12.8" hidden="false" customHeight="false" outlineLevel="0" collapsed="false">
      <c r="A151" s="0" t="s">
        <v>136</v>
      </c>
      <c r="B151" s="0" t="s">
        <v>223</v>
      </c>
      <c r="C151" s="0" t="s">
        <v>59</v>
      </c>
      <c r="D151" s="0" t="s">
        <v>171</v>
      </c>
      <c r="I151" s="0" t="n">
        <v>4</v>
      </c>
      <c r="J151" s="0" t="n">
        <v>58.7</v>
      </c>
      <c r="K151" s="0" t="n">
        <v>6.1</v>
      </c>
      <c r="L151" s="0" t="n">
        <v>18.4</v>
      </c>
      <c r="M151" s="0" t="n">
        <v>13</v>
      </c>
      <c r="N151" s="0" t="n">
        <v>13.4</v>
      </c>
      <c r="O151" s="0" t="n">
        <v>6.8</v>
      </c>
      <c r="P151" s="0" t="n">
        <v>4.7</v>
      </c>
      <c r="Q151" s="0" t="n">
        <v>2.8</v>
      </c>
      <c r="V151" s="1" t="s">
        <v>61</v>
      </c>
      <c r="W151" s="1" t="s">
        <v>40</v>
      </c>
      <c r="X151" s="1" t="s">
        <v>40</v>
      </c>
      <c r="Y151" s="1" t="s">
        <v>40</v>
      </c>
      <c r="Z151" s="1" t="s">
        <v>40</v>
      </c>
      <c r="AA151" s="1" t="s">
        <v>40</v>
      </c>
      <c r="AB151" s="1" t="s">
        <v>40</v>
      </c>
      <c r="AC151" s="1" t="s">
        <v>40</v>
      </c>
      <c r="AD151" s="1" t="s">
        <v>40</v>
      </c>
      <c r="AF151" s="0" t="s">
        <v>162</v>
      </c>
      <c r="AG151" s="0" t="n">
        <v>80</v>
      </c>
      <c r="AH151" s="0" t="n">
        <v>0.7</v>
      </c>
      <c r="AI151" s="0" t="s">
        <v>172</v>
      </c>
      <c r="AJ151" s="0" t="s">
        <v>142</v>
      </c>
      <c r="AK151" s="0" t="s">
        <v>65</v>
      </c>
    </row>
    <row r="152" customFormat="false" ht="12.8" hidden="false" customHeight="false" outlineLevel="0" collapsed="false">
      <c r="A152" s="0" t="s">
        <v>136</v>
      </c>
      <c r="B152" s="0" t="s">
        <v>223</v>
      </c>
      <c r="C152" s="0" t="s">
        <v>59</v>
      </c>
      <c r="D152" s="0" t="s">
        <v>173</v>
      </c>
      <c r="E152" s="0" t="n">
        <v>0</v>
      </c>
      <c r="F152" s="0" t="n">
        <v>4</v>
      </c>
      <c r="G152" s="0" t="n">
        <v>18.4</v>
      </c>
      <c r="H152" s="0" t="n">
        <v>49.7</v>
      </c>
      <c r="I152" s="0" t="n">
        <v>55.5</v>
      </c>
      <c r="J152" s="0" t="n">
        <v>47.1</v>
      </c>
      <c r="K152" s="0" t="n">
        <v>3.3</v>
      </c>
      <c r="L152" s="0" t="n">
        <v>20.2</v>
      </c>
      <c r="M152" s="0" t="n">
        <v>13.6</v>
      </c>
      <c r="N152" s="0" t="n">
        <v>8.4</v>
      </c>
      <c r="O152" s="0" t="n">
        <v>15</v>
      </c>
      <c r="P152" s="0" t="n">
        <v>3.3</v>
      </c>
      <c r="Q152" s="0" t="n">
        <v>0.1</v>
      </c>
      <c r="R152" s="1" t="s">
        <v>40</v>
      </c>
      <c r="S152" s="1" t="s">
        <v>40</v>
      </c>
      <c r="T152" s="1" t="s">
        <v>40</v>
      </c>
      <c r="U152" s="1" t="s">
        <v>40</v>
      </c>
      <c r="V152" s="1" t="s">
        <v>40</v>
      </c>
      <c r="W152" s="1" t="s">
        <v>40</v>
      </c>
      <c r="X152" s="1" t="s">
        <v>40</v>
      </c>
      <c r="Y152" s="1" t="s">
        <v>40</v>
      </c>
      <c r="Z152" s="1" t="s">
        <v>40</v>
      </c>
      <c r="AA152" s="1" t="s">
        <v>40</v>
      </c>
      <c r="AB152" s="1" t="s">
        <v>40</v>
      </c>
      <c r="AC152" s="1" t="s">
        <v>40</v>
      </c>
      <c r="AD152" s="1" t="s">
        <v>40</v>
      </c>
      <c r="AF152" s="0" t="s">
        <v>162</v>
      </c>
      <c r="AG152" s="0" t="n">
        <v>45</v>
      </c>
      <c r="AH152" s="0" t="n">
        <v>0.7</v>
      </c>
      <c r="AI152" s="0" t="s">
        <v>139</v>
      </c>
      <c r="AJ152" s="0" t="s">
        <v>142</v>
      </c>
      <c r="AK152" s="0" t="s">
        <v>65</v>
      </c>
    </row>
    <row r="153" customFormat="false" ht="12.8" hidden="false" customHeight="false" outlineLevel="0" collapsed="false">
      <c r="A153" s="0" t="s">
        <v>136</v>
      </c>
      <c r="B153" s="0" t="s">
        <v>223</v>
      </c>
      <c r="C153" s="0" t="s">
        <v>59</v>
      </c>
      <c r="D153" s="0" t="s">
        <v>174</v>
      </c>
      <c r="I153" s="0" t="n">
        <v>4</v>
      </c>
      <c r="J153" s="0" t="n">
        <v>35.6</v>
      </c>
      <c r="K153" s="0" t="n">
        <v>0</v>
      </c>
      <c r="L153" s="0" t="n">
        <v>16.1</v>
      </c>
      <c r="M153" s="0" t="n">
        <v>13.2</v>
      </c>
      <c r="N153" s="0" t="n">
        <v>15.5</v>
      </c>
      <c r="O153" s="0" t="n">
        <v>7.5</v>
      </c>
      <c r="P153" s="0" t="n">
        <v>4.7</v>
      </c>
      <c r="Q153" s="0" t="n">
        <v>2.8</v>
      </c>
      <c r="V153" s="1" t="s">
        <v>61</v>
      </c>
      <c r="W153" s="1" t="s">
        <v>40</v>
      </c>
      <c r="X153" s="1" t="s">
        <v>40</v>
      </c>
      <c r="Y153" s="1" t="s">
        <v>40</v>
      </c>
      <c r="Z153" s="1" t="s">
        <v>40</v>
      </c>
      <c r="AA153" s="1" t="s">
        <v>40</v>
      </c>
      <c r="AB153" s="1" t="s">
        <v>40</v>
      </c>
      <c r="AC153" s="1" t="s">
        <v>40</v>
      </c>
      <c r="AD153" s="1" t="s">
        <v>40</v>
      </c>
      <c r="AF153" s="0" t="s">
        <v>162</v>
      </c>
      <c r="AG153" s="0" t="n">
        <v>45</v>
      </c>
      <c r="AH153" s="0" t="n">
        <v>0.7</v>
      </c>
      <c r="AI153" s="0" t="s">
        <v>172</v>
      </c>
      <c r="AJ153" s="0" t="s">
        <v>142</v>
      </c>
      <c r="AK153" s="0" t="s">
        <v>65</v>
      </c>
    </row>
    <row r="154" customFormat="false" ht="12.8" hidden="false" customHeight="false" outlineLevel="0" collapsed="false">
      <c r="A154" s="0" t="s">
        <v>136</v>
      </c>
      <c r="B154" s="0" t="s">
        <v>223</v>
      </c>
      <c r="C154" s="0" t="s">
        <v>59</v>
      </c>
      <c r="D154" s="0" t="s">
        <v>175</v>
      </c>
      <c r="E154" s="0" t="n">
        <v>0</v>
      </c>
      <c r="F154" s="0" t="n">
        <v>4</v>
      </c>
      <c r="G154" s="0" t="n">
        <v>18.4</v>
      </c>
      <c r="H154" s="0" t="n">
        <v>49.7</v>
      </c>
      <c r="J154" s="0" t="n">
        <v>3</v>
      </c>
      <c r="K154" s="0" t="n">
        <v>7</v>
      </c>
      <c r="L154" s="0" t="n">
        <v>18.2</v>
      </c>
      <c r="M154" s="0" t="n">
        <v>11.9</v>
      </c>
      <c r="N154" s="0" t="n">
        <v>9.2</v>
      </c>
      <c r="O154" s="0" t="n">
        <v>14.7</v>
      </c>
      <c r="P154" s="0" t="n">
        <v>3.8</v>
      </c>
      <c r="Q154" s="0" t="n">
        <v>0.9</v>
      </c>
      <c r="R154" s="1" t="s">
        <v>40</v>
      </c>
      <c r="S154" s="1" t="s">
        <v>40</v>
      </c>
      <c r="T154" s="1" t="s">
        <v>40</v>
      </c>
      <c r="U154" s="1" t="s">
        <v>40</v>
      </c>
      <c r="W154" s="1" t="s">
        <v>41</v>
      </c>
      <c r="X154" s="1" t="s">
        <v>40</v>
      </c>
      <c r="Y154" s="1" t="s">
        <v>40</v>
      </c>
      <c r="Z154" s="1" t="s">
        <v>40</v>
      </c>
      <c r="AA154" s="1" t="s">
        <v>40</v>
      </c>
      <c r="AB154" s="1" t="s">
        <v>40</v>
      </c>
      <c r="AC154" s="1" t="s">
        <v>40</v>
      </c>
      <c r="AD154" s="1" t="s">
        <v>40</v>
      </c>
      <c r="AF154" s="0" t="s">
        <v>162</v>
      </c>
      <c r="AG154" s="0" t="n">
        <v>45</v>
      </c>
      <c r="AH154" s="0" t="n">
        <v>0.7</v>
      </c>
      <c r="AI154" s="0" t="s">
        <v>167</v>
      </c>
      <c r="AJ154" s="0" t="s">
        <v>142</v>
      </c>
      <c r="AK154" s="0" t="s">
        <v>65</v>
      </c>
    </row>
    <row r="155" customFormat="false" ht="12.8" hidden="false" customHeight="false" outlineLevel="0" collapsed="false">
      <c r="A155" s="0" t="s">
        <v>136</v>
      </c>
      <c r="B155" s="0" t="s">
        <v>223</v>
      </c>
      <c r="C155" s="0" t="s">
        <v>59</v>
      </c>
      <c r="D155" s="0" t="s">
        <v>176</v>
      </c>
      <c r="E155" s="0" t="n">
        <v>0</v>
      </c>
      <c r="F155" s="0" t="n">
        <v>4</v>
      </c>
      <c r="G155" s="0" t="n">
        <v>18.4</v>
      </c>
      <c r="H155" s="0" t="n">
        <v>49.7</v>
      </c>
      <c r="J155" s="0" t="n">
        <v>3</v>
      </c>
      <c r="L155" s="0" t="n">
        <v>1</v>
      </c>
      <c r="M155" s="0" t="n">
        <v>13.9</v>
      </c>
      <c r="N155" s="0" t="n">
        <v>11.2</v>
      </c>
      <c r="O155" s="0" t="n">
        <v>15.1</v>
      </c>
      <c r="P155" s="0" t="n">
        <v>2.4</v>
      </c>
      <c r="Q155" s="0" t="n">
        <v>0</v>
      </c>
      <c r="R155" s="1" t="s">
        <v>40</v>
      </c>
      <c r="S155" s="1" t="s">
        <v>40</v>
      </c>
      <c r="T155" s="1" t="s">
        <v>40</v>
      </c>
      <c r="U155" s="1" t="s">
        <v>40</v>
      </c>
      <c r="W155" s="1" t="s">
        <v>41</v>
      </c>
      <c r="Y155" s="1" t="s">
        <v>41</v>
      </c>
      <c r="Z155" s="1" t="s">
        <v>40</v>
      </c>
      <c r="AA155" s="1" t="s">
        <v>40</v>
      </c>
      <c r="AB155" s="1" t="s">
        <v>40</v>
      </c>
      <c r="AC155" s="1" t="s">
        <v>40</v>
      </c>
      <c r="AD155" s="1" t="s">
        <v>40</v>
      </c>
      <c r="AF155" s="0" t="s">
        <v>162</v>
      </c>
      <c r="AG155" s="0" t="n">
        <v>45</v>
      </c>
      <c r="AH155" s="0" t="n">
        <v>0.7</v>
      </c>
      <c r="AI155" s="0" t="s">
        <v>177</v>
      </c>
      <c r="AJ155" s="0" t="s">
        <v>142</v>
      </c>
      <c r="AK155" s="0" t="s">
        <v>65</v>
      </c>
    </row>
    <row r="156" customFormat="false" ht="12.8" hidden="false" customHeight="false" outlineLevel="0" collapsed="false">
      <c r="A156" s="0" t="s">
        <v>136</v>
      </c>
      <c r="B156" s="0" t="s">
        <v>223</v>
      </c>
      <c r="C156" s="0" t="s">
        <v>59</v>
      </c>
      <c r="D156" s="0" t="s">
        <v>178</v>
      </c>
      <c r="E156" s="0" t="n">
        <v>0</v>
      </c>
      <c r="F156" s="0" t="n">
        <v>4</v>
      </c>
      <c r="G156" s="0" t="n">
        <v>18.4</v>
      </c>
      <c r="H156" s="0" t="n">
        <v>49.7</v>
      </c>
      <c r="I156" s="0" t="n">
        <v>55.5</v>
      </c>
      <c r="J156" s="0" t="n">
        <v>47.1</v>
      </c>
      <c r="M156" s="0" t="n">
        <v>1</v>
      </c>
      <c r="N156" s="0" t="n">
        <v>16.3</v>
      </c>
      <c r="O156" s="0" t="n">
        <v>4.5</v>
      </c>
      <c r="P156" s="0" t="n">
        <v>4.2</v>
      </c>
      <c r="Q156" s="0" t="n">
        <v>2.9</v>
      </c>
      <c r="R156" s="1" t="s">
        <v>40</v>
      </c>
      <c r="S156" s="1" t="s">
        <v>40</v>
      </c>
      <c r="T156" s="1" t="s">
        <v>40</v>
      </c>
      <c r="U156" s="1" t="s">
        <v>40</v>
      </c>
      <c r="V156" s="1" t="s">
        <v>40</v>
      </c>
      <c r="W156" s="1" t="s">
        <v>40</v>
      </c>
      <c r="Z156" s="1" t="s">
        <v>41</v>
      </c>
      <c r="AA156" s="1" t="s">
        <v>40</v>
      </c>
      <c r="AB156" s="1" t="s">
        <v>40</v>
      </c>
      <c r="AC156" s="1" t="s">
        <v>40</v>
      </c>
      <c r="AD156" s="1" t="s">
        <v>40</v>
      </c>
      <c r="AF156" s="0" t="s">
        <v>162</v>
      </c>
      <c r="AG156" s="0" t="n">
        <v>45</v>
      </c>
      <c r="AH156" s="0" t="n">
        <v>0.7</v>
      </c>
      <c r="AI156" s="0" t="s">
        <v>151</v>
      </c>
      <c r="AJ156" s="0" t="s">
        <v>142</v>
      </c>
      <c r="AK156" s="0" t="s">
        <v>65</v>
      </c>
    </row>
    <row r="157" customFormat="false" ht="12.8" hidden="false" customHeight="false" outlineLevel="0" collapsed="false">
      <c r="A157" s="0" t="s">
        <v>136</v>
      </c>
      <c r="B157" s="0" t="s">
        <v>223</v>
      </c>
      <c r="C157" s="0" t="s">
        <v>59</v>
      </c>
      <c r="D157" s="0" t="s">
        <v>179</v>
      </c>
      <c r="I157" s="0" t="n">
        <v>4.5</v>
      </c>
      <c r="J157" s="0" t="n">
        <v>3</v>
      </c>
      <c r="K157" s="0" t="n">
        <v>2</v>
      </c>
      <c r="M157" s="0" t="n">
        <v>1</v>
      </c>
      <c r="N157" s="0" t="n">
        <v>3</v>
      </c>
      <c r="O157" s="0" t="n">
        <v>6</v>
      </c>
      <c r="P157" s="0" t="n">
        <v>2</v>
      </c>
      <c r="Q157" s="0" t="n">
        <v>0</v>
      </c>
      <c r="V157" s="1" t="s">
        <v>180</v>
      </c>
      <c r="W157" s="1" t="s">
        <v>78</v>
      </c>
      <c r="X157" s="1" t="s">
        <v>78</v>
      </c>
      <c r="Z157" s="1" t="s">
        <v>78</v>
      </c>
      <c r="AA157" s="1" t="s">
        <v>40</v>
      </c>
      <c r="AB157" s="1" t="s">
        <v>40</v>
      </c>
      <c r="AC157" s="1" t="s">
        <v>40</v>
      </c>
      <c r="AD157" s="1" t="s">
        <v>40</v>
      </c>
      <c r="AF157" s="0" t="s">
        <v>181</v>
      </c>
      <c r="AG157" s="0" t="n">
        <v>170</v>
      </c>
      <c r="AH157" s="0" t="n">
        <v>0.7</v>
      </c>
      <c r="AI157" s="0" t="s">
        <v>182</v>
      </c>
      <c r="AJ157" s="0" t="s">
        <v>140</v>
      </c>
      <c r="AK157" s="0" t="s">
        <v>81</v>
      </c>
    </row>
    <row r="158" customFormat="false" ht="12.8" hidden="false" customHeight="false" outlineLevel="0" collapsed="false">
      <c r="A158" s="0" t="s">
        <v>136</v>
      </c>
      <c r="B158" s="0" t="s">
        <v>223</v>
      </c>
      <c r="C158" s="0" t="s">
        <v>59</v>
      </c>
      <c r="D158" s="0" t="s">
        <v>183</v>
      </c>
      <c r="I158" s="0" t="n">
        <v>4.5</v>
      </c>
      <c r="J158" s="0" t="n">
        <v>2</v>
      </c>
      <c r="M158" s="0" t="n">
        <v>1</v>
      </c>
      <c r="N158" s="0" t="n">
        <v>3</v>
      </c>
      <c r="O158" s="0" t="n">
        <v>6</v>
      </c>
      <c r="P158" s="0" t="n">
        <v>2</v>
      </c>
      <c r="Q158" s="0" t="n">
        <v>0</v>
      </c>
      <c r="V158" s="1" t="s">
        <v>78</v>
      </c>
      <c r="W158" s="1" t="s">
        <v>78</v>
      </c>
      <c r="Z158" s="1" t="s">
        <v>78</v>
      </c>
      <c r="AA158" s="1" t="s">
        <v>40</v>
      </c>
      <c r="AB158" s="1" t="s">
        <v>40</v>
      </c>
      <c r="AC158" s="1" t="s">
        <v>40</v>
      </c>
      <c r="AD158" s="1" t="s">
        <v>40</v>
      </c>
      <c r="AF158" s="0" t="s">
        <v>181</v>
      </c>
      <c r="AG158" s="0" t="n">
        <v>50</v>
      </c>
      <c r="AH158" s="0" t="n">
        <v>0.7</v>
      </c>
      <c r="AI158" s="0" t="s">
        <v>182</v>
      </c>
      <c r="AJ158" s="0" t="s">
        <v>142</v>
      </c>
      <c r="AK158" s="0" t="s">
        <v>81</v>
      </c>
    </row>
    <row r="159" customFormat="false" ht="12.8" hidden="false" customHeight="false" outlineLevel="0" collapsed="false">
      <c r="A159" s="0" t="s">
        <v>136</v>
      </c>
      <c r="B159" s="0" t="s">
        <v>223</v>
      </c>
      <c r="C159" s="0" t="s">
        <v>59</v>
      </c>
      <c r="D159" s="0" t="s">
        <v>184</v>
      </c>
      <c r="E159" s="0" t="n">
        <v>0.3</v>
      </c>
      <c r="F159" s="0" t="n">
        <v>5</v>
      </c>
      <c r="G159" s="0" t="n">
        <v>8</v>
      </c>
      <c r="H159" s="0" t="n">
        <v>25</v>
      </c>
      <c r="I159" s="0" t="n">
        <v>55</v>
      </c>
      <c r="J159" s="0" t="n">
        <v>70</v>
      </c>
      <c r="K159" s="0" t="n">
        <v>23.1</v>
      </c>
      <c r="L159" s="0" t="n">
        <v>9.5</v>
      </c>
      <c r="M159" s="0" t="n">
        <v>1</v>
      </c>
      <c r="N159" s="0" t="n">
        <v>6.9</v>
      </c>
      <c r="O159" s="0" t="n">
        <v>0</v>
      </c>
      <c r="P159" s="0" t="n">
        <v>0</v>
      </c>
      <c r="Q159" s="0" t="n">
        <v>0.8</v>
      </c>
      <c r="R159" s="1" t="s">
        <v>40</v>
      </c>
      <c r="S159" s="1" t="s">
        <v>40</v>
      </c>
      <c r="T159" s="1" t="s">
        <v>40</v>
      </c>
      <c r="U159" s="1" t="s">
        <v>40</v>
      </c>
      <c r="V159" s="1" t="s">
        <v>40</v>
      </c>
      <c r="W159" s="1" t="s">
        <v>40</v>
      </c>
      <c r="X159" s="1" t="s">
        <v>40</v>
      </c>
      <c r="Y159" s="1" t="s">
        <v>40</v>
      </c>
      <c r="Z159" s="1" t="s">
        <v>40</v>
      </c>
      <c r="AA159" s="1" t="s">
        <v>40</v>
      </c>
      <c r="AB159" s="1" t="s">
        <v>40</v>
      </c>
      <c r="AC159" s="1" t="s">
        <v>40</v>
      </c>
      <c r="AD159" s="1" t="s">
        <v>40</v>
      </c>
      <c r="AF159" s="0" t="s">
        <v>185</v>
      </c>
      <c r="AG159" s="0" t="n">
        <v>130</v>
      </c>
      <c r="AH159" s="0" t="n">
        <v>0.7</v>
      </c>
      <c r="AI159" s="0" t="s">
        <v>139</v>
      </c>
      <c r="AJ159" s="0" t="s">
        <v>145</v>
      </c>
      <c r="AK159" s="0" t="s">
        <v>81</v>
      </c>
    </row>
    <row r="160" customFormat="false" ht="12.8" hidden="false" customHeight="false" outlineLevel="0" collapsed="false">
      <c r="A160" s="0" t="s">
        <v>136</v>
      </c>
      <c r="B160" s="0" t="s">
        <v>223</v>
      </c>
      <c r="C160" s="0" t="s">
        <v>59</v>
      </c>
      <c r="D160" s="0" t="s">
        <v>186</v>
      </c>
      <c r="E160" s="0" t="n">
        <v>0.3</v>
      </c>
      <c r="F160" s="0" t="n">
        <v>10</v>
      </c>
      <c r="G160" s="0" t="n">
        <v>16.8</v>
      </c>
      <c r="H160" s="0" t="n">
        <v>58</v>
      </c>
      <c r="I160" s="0" t="n">
        <v>62.3</v>
      </c>
      <c r="J160" s="0" t="n">
        <v>84.4</v>
      </c>
      <c r="K160" s="0" t="n">
        <v>46.4</v>
      </c>
      <c r="L160" s="0" t="n">
        <v>21.5</v>
      </c>
      <c r="M160" s="0" t="n">
        <v>12.8</v>
      </c>
      <c r="N160" s="0" t="n">
        <v>8.6</v>
      </c>
      <c r="O160" s="0" t="n">
        <v>11.6</v>
      </c>
      <c r="P160" s="0" t="n">
        <v>6.3</v>
      </c>
      <c r="Q160" s="0" t="n">
        <v>3.6</v>
      </c>
      <c r="R160" s="1" t="s">
        <v>40</v>
      </c>
      <c r="S160" s="1" t="s">
        <v>40</v>
      </c>
      <c r="T160" s="1" t="s">
        <v>40</v>
      </c>
      <c r="U160" s="1" t="s">
        <v>40</v>
      </c>
      <c r="V160" s="1" t="s">
        <v>40</v>
      </c>
      <c r="W160" s="1" t="s">
        <v>40</v>
      </c>
      <c r="X160" s="1" t="s">
        <v>40</v>
      </c>
      <c r="Y160" s="1" t="s">
        <v>40</v>
      </c>
      <c r="Z160" s="1" t="s">
        <v>40</v>
      </c>
      <c r="AA160" s="1" t="s">
        <v>40</v>
      </c>
      <c r="AB160" s="1" t="s">
        <v>40</v>
      </c>
      <c r="AC160" s="1" t="s">
        <v>40</v>
      </c>
      <c r="AD160" s="1" t="s">
        <v>40</v>
      </c>
      <c r="AF160" s="0" t="s">
        <v>185</v>
      </c>
      <c r="AG160" s="0" t="n">
        <v>130</v>
      </c>
      <c r="AH160" s="0" t="n">
        <v>0.7</v>
      </c>
      <c r="AI160" s="0" t="s">
        <v>139</v>
      </c>
      <c r="AJ160" s="0" t="s">
        <v>145</v>
      </c>
      <c r="AK160" s="0" t="s">
        <v>81</v>
      </c>
    </row>
    <row r="161" customFormat="false" ht="12.8" hidden="false" customHeight="false" outlineLevel="0" collapsed="false">
      <c r="A161" s="0" t="s">
        <v>136</v>
      </c>
      <c r="B161" s="0" t="s">
        <v>223</v>
      </c>
      <c r="C161" s="0" t="s">
        <v>59</v>
      </c>
      <c r="D161" s="0" t="s">
        <v>187</v>
      </c>
      <c r="I161" s="0" t="n">
        <v>5</v>
      </c>
      <c r="J161" s="0" t="n">
        <v>3</v>
      </c>
      <c r="K161" s="0" t="n">
        <v>1.5</v>
      </c>
      <c r="L161" s="0" t="n">
        <v>1</v>
      </c>
      <c r="M161" s="0" t="n">
        <v>6.6</v>
      </c>
      <c r="N161" s="0" t="n">
        <v>20.7</v>
      </c>
      <c r="O161" s="0" t="n">
        <v>4.7</v>
      </c>
      <c r="P161" s="0" t="n">
        <v>6.8</v>
      </c>
      <c r="Q161" s="0" t="n">
        <v>4.5</v>
      </c>
      <c r="V161" s="1" t="s">
        <v>78</v>
      </c>
      <c r="W161" s="1" t="s">
        <v>78</v>
      </c>
      <c r="X161" s="1" t="s">
        <v>78</v>
      </c>
      <c r="Y161" s="1" t="s">
        <v>78</v>
      </c>
      <c r="Z161" s="1" t="s">
        <v>40</v>
      </c>
      <c r="AA161" s="1" t="s">
        <v>40</v>
      </c>
      <c r="AB161" s="1" t="s">
        <v>40</v>
      </c>
      <c r="AC161" s="1" t="s">
        <v>40</v>
      </c>
      <c r="AD161" s="1" t="s">
        <v>40</v>
      </c>
      <c r="AF161" s="0" t="s">
        <v>185</v>
      </c>
      <c r="AG161" s="0" t="n">
        <v>130</v>
      </c>
      <c r="AH161" s="0" t="n">
        <v>0.7</v>
      </c>
      <c r="AI161" s="0" t="s">
        <v>182</v>
      </c>
      <c r="AJ161" s="0" t="s">
        <v>145</v>
      </c>
      <c r="AK161" s="0" t="s">
        <v>81</v>
      </c>
    </row>
    <row r="162" customFormat="false" ht="12.8" hidden="false" customHeight="false" outlineLevel="0" collapsed="false">
      <c r="A162" s="0" t="s">
        <v>136</v>
      </c>
      <c r="B162" s="0" t="s">
        <v>223</v>
      </c>
      <c r="C162" s="0" t="s">
        <v>59</v>
      </c>
      <c r="D162" s="0" t="s">
        <v>188</v>
      </c>
      <c r="E162" s="0" t="n">
        <v>3.2</v>
      </c>
      <c r="F162" s="0" t="n">
        <v>15.2</v>
      </c>
      <c r="G162" s="0" t="n">
        <v>21.2</v>
      </c>
      <c r="H162" s="0" t="n">
        <v>61.4</v>
      </c>
      <c r="J162" s="0" t="n">
        <v>4</v>
      </c>
      <c r="K162" s="0" t="n">
        <v>97.1</v>
      </c>
      <c r="L162" s="0" t="n">
        <v>11</v>
      </c>
      <c r="M162" s="0" t="n">
        <v>15.4</v>
      </c>
      <c r="N162" s="0" t="n">
        <v>13.4</v>
      </c>
      <c r="O162" s="0" t="n">
        <v>13</v>
      </c>
      <c r="P162" s="0" t="n">
        <v>8.1</v>
      </c>
      <c r="Q162" s="0" t="n">
        <v>4.7</v>
      </c>
      <c r="R162" s="1" t="s">
        <v>40</v>
      </c>
      <c r="S162" s="1" t="s">
        <v>40</v>
      </c>
      <c r="T162" s="1" t="s">
        <v>40</v>
      </c>
      <c r="U162" s="1" t="s">
        <v>40</v>
      </c>
      <c r="W162" s="1" t="s">
        <v>78</v>
      </c>
      <c r="X162" s="1" t="s">
        <v>40</v>
      </c>
      <c r="Y162" s="1" t="s">
        <v>40</v>
      </c>
      <c r="Z162" s="1" t="s">
        <v>40</v>
      </c>
      <c r="AA162" s="1" t="s">
        <v>40</v>
      </c>
      <c r="AB162" s="1" t="s">
        <v>40</v>
      </c>
      <c r="AC162" s="1" t="s">
        <v>40</v>
      </c>
      <c r="AD162" s="1" t="s">
        <v>40</v>
      </c>
      <c r="AF162" s="0" t="s">
        <v>185</v>
      </c>
      <c r="AG162" s="0" t="n">
        <v>130</v>
      </c>
      <c r="AH162" s="0" t="n">
        <v>0.7</v>
      </c>
      <c r="AI162" s="0" t="s">
        <v>149</v>
      </c>
      <c r="AJ162" s="0" t="s">
        <v>145</v>
      </c>
      <c r="AK162" s="0" t="s">
        <v>81</v>
      </c>
    </row>
    <row r="163" customFormat="false" ht="12.8" hidden="false" customHeight="false" outlineLevel="0" collapsed="false">
      <c r="A163" s="0" t="s">
        <v>136</v>
      </c>
      <c r="B163" s="0" t="s">
        <v>223</v>
      </c>
      <c r="C163" s="0" t="s">
        <v>59</v>
      </c>
      <c r="D163" s="0" t="s">
        <v>189</v>
      </c>
      <c r="E163" s="0" t="n">
        <v>3.2</v>
      </c>
      <c r="F163" s="0" t="n">
        <v>15.2</v>
      </c>
      <c r="G163" s="0" t="n">
        <v>42.6</v>
      </c>
      <c r="H163" s="0" t="n">
        <v>69.6</v>
      </c>
      <c r="I163" s="0" t="n">
        <v>106.3</v>
      </c>
      <c r="J163" s="0" t="n">
        <v>94.3</v>
      </c>
      <c r="K163" s="0" t="n">
        <v>48.5</v>
      </c>
      <c r="M163" s="0" t="n">
        <v>1</v>
      </c>
      <c r="N163" s="0" t="n">
        <v>36.5</v>
      </c>
      <c r="O163" s="0" t="n">
        <v>10.8</v>
      </c>
      <c r="P163" s="0" t="n">
        <v>3.1</v>
      </c>
      <c r="Q163" s="0" t="n">
        <v>2.4</v>
      </c>
      <c r="R163" s="1" t="s">
        <v>40</v>
      </c>
      <c r="S163" s="1" t="s">
        <v>40</v>
      </c>
      <c r="T163" s="1" t="s">
        <v>40</v>
      </c>
      <c r="U163" s="1" t="s">
        <v>40</v>
      </c>
      <c r="V163" s="1" t="s">
        <v>40</v>
      </c>
      <c r="W163" s="1" t="s">
        <v>40</v>
      </c>
      <c r="X163" s="1" t="s">
        <v>40</v>
      </c>
      <c r="Z163" s="1" t="s">
        <v>78</v>
      </c>
      <c r="AA163" s="1" t="s">
        <v>40</v>
      </c>
      <c r="AB163" s="1" t="s">
        <v>40</v>
      </c>
      <c r="AC163" s="1" t="s">
        <v>40</v>
      </c>
      <c r="AD163" s="1" t="s">
        <v>40</v>
      </c>
      <c r="AF163" s="0" t="s">
        <v>185</v>
      </c>
      <c r="AG163" s="0" t="n">
        <v>130</v>
      </c>
      <c r="AH163" s="0" t="n">
        <v>0.7</v>
      </c>
      <c r="AI163" s="0" t="s">
        <v>151</v>
      </c>
      <c r="AJ163" s="0" t="s">
        <v>145</v>
      </c>
      <c r="AK163" s="0" t="s">
        <v>81</v>
      </c>
    </row>
    <row r="164" customFormat="false" ht="12.8" hidden="false" customHeight="false" outlineLevel="0" collapsed="false">
      <c r="A164" s="0" t="s">
        <v>136</v>
      </c>
      <c r="B164" s="0" t="s">
        <v>223</v>
      </c>
      <c r="C164" s="0" t="s">
        <v>38</v>
      </c>
      <c r="D164" s="0" t="s">
        <v>190</v>
      </c>
      <c r="E164" s="0" t="n">
        <v>0</v>
      </c>
      <c r="F164" s="0" t="n">
        <v>3.9</v>
      </c>
      <c r="G164" s="0" t="n">
        <v>20.5</v>
      </c>
      <c r="H164" s="0" t="n">
        <v>29.2</v>
      </c>
      <c r="I164" s="0" t="n">
        <v>81</v>
      </c>
      <c r="J164" s="0" t="n">
        <v>43.9</v>
      </c>
      <c r="K164" s="0" t="n">
        <v>6.4</v>
      </c>
      <c r="L164" s="0" t="n">
        <v>18.8</v>
      </c>
      <c r="M164" s="0" t="n">
        <v>9.5</v>
      </c>
      <c r="N164" s="0" t="n">
        <v>5.4</v>
      </c>
      <c r="O164" s="0" t="n">
        <v>10.7</v>
      </c>
      <c r="P164" s="0" t="n">
        <v>0.1</v>
      </c>
      <c r="Q164" s="0" t="n">
        <v>0</v>
      </c>
      <c r="R164" s="1" t="s">
        <v>40</v>
      </c>
      <c r="S164" s="1" t="s">
        <v>40</v>
      </c>
      <c r="T164" s="1" t="s">
        <v>40</v>
      </c>
      <c r="U164" s="1" t="s">
        <v>40</v>
      </c>
      <c r="V164" s="1" t="s">
        <v>40</v>
      </c>
      <c r="W164" s="1" t="s">
        <v>40</v>
      </c>
      <c r="X164" s="1" t="s">
        <v>40</v>
      </c>
      <c r="Y164" s="1" t="s">
        <v>40</v>
      </c>
      <c r="Z164" s="1" t="s">
        <v>40</v>
      </c>
      <c r="AA164" s="1" t="s">
        <v>40</v>
      </c>
      <c r="AB164" s="1" t="s">
        <v>40</v>
      </c>
      <c r="AC164" s="1" t="s">
        <v>40</v>
      </c>
      <c r="AD164" s="1" t="s">
        <v>40</v>
      </c>
      <c r="AF164" s="0" t="s">
        <v>191</v>
      </c>
      <c r="AG164" s="0" t="n">
        <v>80</v>
      </c>
      <c r="AH164" s="0" t="n">
        <v>0.7</v>
      </c>
      <c r="AI164" s="0" t="s">
        <v>139</v>
      </c>
      <c r="AJ164" s="0" t="s">
        <v>142</v>
      </c>
      <c r="AK164" s="0" t="s">
        <v>65</v>
      </c>
    </row>
    <row r="165" customFormat="false" ht="12.8" hidden="false" customHeight="false" outlineLevel="0" collapsed="false">
      <c r="A165" s="0" t="s">
        <v>136</v>
      </c>
      <c r="B165" s="0" t="s">
        <v>223</v>
      </c>
      <c r="C165" s="0" t="s">
        <v>38</v>
      </c>
      <c r="D165" s="0" t="s">
        <v>192</v>
      </c>
      <c r="E165" s="0" t="n">
        <v>0</v>
      </c>
      <c r="F165" s="0" t="n">
        <v>3.9</v>
      </c>
      <c r="G165" s="0" t="n">
        <v>20.5</v>
      </c>
      <c r="I165" s="0" t="n">
        <v>3</v>
      </c>
      <c r="J165" s="0" t="n">
        <v>44</v>
      </c>
      <c r="K165" s="0" t="n">
        <v>0</v>
      </c>
      <c r="L165" s="0" t="n">
        <v>18.1</v>
      </c>
      <c r="M165" s="0" t="n">
        <v>10.1</v>
      </c>
      <c r="N165" s="0" t="n">
        <v>6.1</v>
      </c>
      <c r="O165" s="0" t="n">
        <v>10.7</v>
      </c>
      <c r="P165" s="0" t="n">
        <v>0.1</v>
      </c>
      <c r="Q165" s="0" t="n">
        <v>0</v>
      </c>
      <c r="R165" s="1" t="s">
        <v>40</v>
      </c>
      <c r="S165" s="1" t="s">
        <v>40</v>
      </c>
      <c r="T165" s="1" t="s">
        <v>40</v>
      </c>
      <c r="V165" s="1" t="s">
        <v>41</v>
      </c>
      <c r="W165" s="1" t="s">
        <v>40</v>
      </c>
      <c r="X165" s="1" t="s">
        <v>40</v>
      </c>
      <c r="Y165" s="1" t="s">
        <v>40</v>
      </c>
      <c r="Z165" s="1" t="s">
        <v>40</v>
      </c>
      <c r="AA165" s="1" t="s">
        <v>40</v>
      </c>
      <c r="AB165" s="1" t="s">
        <v>40</v>
      </c>
      <c r="AC165" s="1" t="s">
        <v>40</v>
      </c>
      <c r="AD165" s="1" t="s">
        <v>40</v>
      </c>
      <c r="AF165" s="0" t="s">
        <v>191</v>
      </c>
      <c r="AG165" s="0" t="n">
        <v>80</v>
      </c>
      <c r="AH165" s="0" t="n">
        <v>0.7</v>
      </c>
      <c r="AI165" s="0" t="s">
        <v>167</v>
      </c>
      <c r="AJ165" s="0" t="s">
        <v>142</v>
      </c>
      <c r="AK165" s="0" t="s">
        <v>65</v>
      </c>
    </row>
    <row r="166" customFormat="false" ht="12.8" hidden="false" customHeight="false" outlineLevel="0" collapsed="false">
      <c r="A166" s="0" t="s">
        <v>136</v>
      </c>
      <c r="B166" s="0" t="s">
        <v>223</v>
      </c>
      <c r="C166" s="0" t="s">
        <v>38</v>
      </c>
      <c r="D166" s="0" t="s">
        <v>193</v>
      </c>
      <c r="E166" s="0" t="n">
        <v>0</v>
      </c>
      <c r="F166" s="0" t="n">
        <v>4.6</v>
      </c>
      <c r="G166" s="0" t="n">
        <v>19.1</v>
      </c>
      <c r="H166" s="0" t="n">
        <v>25</v>
      </c>
      <c r="I166" s="0" t="n">
        <v>51.4</v>
      </c>
      <c r="J166" s="0" t="n">
        <v>42.6</v>
      </c>
      <c r="K166" s="0" t="n">
        <v>10.2</v>
      </c>
      <c r="L166" s="0" t="n">
        <v>17.8</v>
      </c>
      <c r="M166" s="0" t="n">
        <v>15.9</v>
      </c>
      <c r="N166" s="0" t="n">
        <v>19</v>
      </c>
      <c r="O166" s="0" t="n">
        <v>14</v>
      </c>
      <c r="P166" s="0" t="n">
        <v>1</v>
      </c>
      <c r="Q166" s="0" t="n">
        <v>0</v>
      </c>
      <c r="R166" s="1" t="s">
        <v>40</v>
      </c>
      <c r="S166" s="1" t="s">
        <v>40</v>
      </c>
      <c r="T166" s="1" t="s">
        <v>40</v>
      </c>
      <c r="U166" s="1" t="s">
        <v>40</v>
      </c>
      <c r="V166" s="1" t="s">
        <v>40</v>
      </c>
      <c r="W166" s="1" t="s">
        <v>40</v>
      </c>
      <c r="X166" s="1" t="s">
        <v>40</v>
      </c>
      <c r="Y166" s="1" t="s">
        <v>40</v>
      </c>
      <c r="Z166" s="1" t="s">
        <v>40</v>
      </c>
      <c r="AA166" s="1" t="s">
        <v>40</v>
      </c>
      <c r="AB166" s="1" t="s">
        <v>40</v>
      </c>
      <c r="AC166" s="1" t="s">
        <v>40</v>
      </c>
      <c r="AD166" s="1" t="s">
        <v>40</v>
      </c>
      <c r="AF166" s="0" t="s">
        <v>194</v>
      </c>
      <c r="AG166" s="0" t="n">
        <v>45</v>
      </c>
      <c r="AH166" s="0" t="n">
        <v>0.7</v>
      </c>
      <c r="AI166" s="0" t="s">
        <v>139</v>
      </c>
      <c r="AJ166" s="0" t="s">
        <v>142</v>
      </c>
      <c r="AK166" s="0" t="s">
        <v>65</v>
      </c>
    </row>
    <row r="167" customFormat="false" ht="12.8" hidden="false" customHeight="false" outlineLevel="0" collapsed="false">
      <c r="A167" s="0" t="s">
        <v>136</v>
      </c>
      <c r="B167" s="0" t="s">
        <v>223</v>
      </c>
      <c r="C167" s="0" t="s">
        <v>38</v>
      </c>
      <c r="D167" s="0" t="s">
        <v>195</v>
      </c>
      <c r="E167" s="0" t="n">
        <v>0</v>
      </c>
      <c r="F167" s="0" t="n">
        <v>4.6</v>
      </c>
      <c r="G167" s="0" t="n">
        <v>19.1</v>
      </c>
      <c r="J167" s="0" t="n">
        <v>3</v>
      </c>
      <c r="K167" s="0" t="n">
        <v>17.1</v>
      </c>
      <c r="L167" s="0" t="n">
        <v>14.2</v>
      </c>
      <c r="M167" s="0" t="n">
        <v>16.2</v>
      </c>
      <c r="N167" s="0" t="n">
        <v>19.5</v>
      </c>
      <c r="O167" s="0" t="n">
        <v>10.1</v>
      </c>
      <c r="P167" s="0" t="n">
        <v>4.8</v>
      </c>
      <c r="Q167" s="0" t="n">
        <v>1.9</v>
      </c>
      <c r="R167" s="1" t="s">
        <v>40</v>
      </c>
      <c r="S167" s="1" t="s">
        <v>40</v>
      </c>
      <c r="T167" s="1" t="s">
        <v>40</v>
      </c>
      <c r="W167" s="1" t="s">
        <v>41</v>
      </c>
      <c r="X167" s="1" t="s">
        <v>40</v>
      </c>
      <c r="Y167" s="1" t="s">
        <v>40</v>
      </c>
      <c r="Z167" s="1" t="s">
        <v>40</v>
      </c>
      <c r="AA167" s="1" t="s">
        <v>40</v>
      </c>
      <c r="AB167" s="1" t="s">
        <v>40</v>
      </c>
      <c r="AC167" s="1" t="s">
        <v>40</v>
      </c>
      <c r="AD167" s="1" t="s">
        <v>40</v>
      </c>
      <c r="AF167" s="0" t="s">
        <v>194</v>
      </c>
      <c r="AG167" s="0" t="n">
        <v>45</v>
      </c>
      <c r="AH167" s="0" t="n">
        <v>0.7</v>
      </c>
      <c r="AI167" s="0" t="s">
        <v>196</v>
      </c>
      <c r="AJ167" s="0" t="s">
        <v>142</v>
      </c>
      <c r="AK167" s="0" t="s">
        <v>65</v>
      </c>
    </row>
    <row r="168" customFormat="false" ht="12.8" hidden="false" customHeight="false" outlineLevel="0" collapsed="false">
      <c r="A168" s="0" t="s">
        <v>136</v>
      </c>
      <c r="B168" s="0" t="s">
        <v>223</v>
      </c>
      <c r="C168" s="0" t="s">
        <v>38</v>
      </c>
      <c r="D168" s="0" t="s">
        <v>197</v>
      </c>
      <c r="I168" s="0" t="n">
        <v>4</v>
      </c>
      <c r="K168" s="0" t="n">
        <v>1.5</v>
      </c>
      <c r="L168" s="0" t="n">
        <v>1.0001</v>
      </c>
      <c r="M168" s="0" t="n">
        <v>9</v>
      </c>
      <c r="N168" s="0" t="n">
        <v>20.4</v>
      </c>
      <c r="O168" s="0" t="n">
        <v>8</v>
      </c>
      <c r="P168" s="0" t="n">
        <v>5.9</v>
      </c>
      <c r="Q168" s="0" t="n">
        <v>2.9</v>
      </c>
      <c r="V168" s="1" t="s">
        <v>61</v>
      </c>
      <c r="X168" s="1" t="s">
        <v>41</v>
      </c>
      <c r="Y168" s="1" t="s">
        <v>41</v>
      </c>
      <c r="Z168" s="1" t="s">
        <v>40</v>
      </c>
      <c r="AA168" s="1" t="s">
        <v>40</v>
      </c>
      <c r="AB168" s="1" t="s">
        <v>40</v>
      </c>
      <c r="AC168" s="1" t="s">
        <v>40</v>
      </c>
      <c r="AD168" s="1" t="s">
        <v>40</v>
      </c>
      <c r="AF168" s="0" t="s">
        <v>198</v>
      </c>
      <c r="AG168" s="0" t="n">
        <v>65</v>
      </c>
      <c r="AH168" s="0" t="n">
        <v>0.7</v>
      </c>
      <c r="AI168" s="0" t="s">
        <v>144</v>
      </c>
      <c r="AJ168" s="0" t="s">
        <v>142</v>
      </c>
      <c r="AK168" s="0" t="s">
        <v>65</v>
      </c>
    </row>
    <row r="169" customFormat="false" ht="12.8" hidden="false" customHeight="false" outlineLevel="0" collapsed="false">
      <c r="A169" s="0" t="s">
        <v>136</v>
      </c>
      <c r="B169" s="0" t="s">
        <v>223</v>
      </c>
      <c r="C169" s="0" t="s">
        <v>99</v>
      </c>
      <c r="D169" s="0" t="s">
        <v>199</v>
      </c>
      <c r="N169" s="0" t="n">
        <v>70</v>
      </c>
      <c r="R169" s="1" t="s">
        <v>40</v>
      </c>
      <c r="S169" s="1" t="s">
        <v>40</v>
      </c>
      <c r="T169" s="1" t="s">
        <v>40</v>
      </c>
      <c r="U169" s="1" t="s">
        <v>40</v>
      </c>
      <c r="AA169" s="1" t="s">
        <v>101</v>
      </c>
      <c r="AB169" s="1" t="s">
        <v>40</v>
      </c>
      <c r="AC169" s="1" t="s">
        <v>40</v>
      </c>
      <c r="AD169" s="1" t="s">
        <v>40</v>
      </c>
      <c r="AF169" s="0" t="s">
        <v>200</v>
      </c>
    </row>
    <row r="170" customFormat="false" ht="12.8" hidden="false" customHeight="false" outlineLevel="0" collapsed="false">
      <c r="A170" s="0" t="s">
        <v>136</v>
      </c>
      <c r="B170" s="0" t="s">
        <v>223</v>
      </c>
      <c r="C170" s="0" t="s">
        <v>116</v>
      </c>
      <c r="D170" s="0" t="s">
        <v>201</v>
      </c>
      <c r="N170" s="0" t="n">
        <v>15</v>
      </c>
      <c r="R170" s="1" t="s">
        <v>40</v>
      </c>
      <c r="S170" s="1" t="s">
        <v>40</v>
      </c>
      <c r="T170" s="1" t="s">
        <v>40</v>
      </c>
      <c r="U170" s="1" t="s">
        <v>40</v>
      </c>
      <c r="AA170" s="1" t="s">
        <v>107</v>
      </c>
      <c r="AB170" s="1" t="s">
        <v>40</v>
      </c>
      <c r="AC170" s="1" t="s">
        <v>40</v>
      </c>
      <c r="AD170" s="1" t="s">
        <v>40</v>
      </c>
      <c r="AF170" s="0" t="s">
        <v>202</v>
      </c>
    </row>
    <row r="171" customFormat="false" ht="12.8" hidden="false" customHeight="false" outlineLevel="0" collapsed="false">
      <c r="A171" s="0" t="s">
        <v>136</v>
      </c>
      <c r="B171" s="0" t="s">
        <v>223</v>
      </c>
      <c r="C171" s="0" t="s">
        <v>99</v>
      </c>
      <c r="D171" s="0" t="s">
        <v>203</v>
      </c>
      <c r="L171" s="0" t="n">
        <v>65</v>
      </c>
      <c r="Y171" s="1" t="s">
        <v>101</v>
      </c>
      <c r="Z171" s="1" t="s">
        <v>40</v>
      </c>
      <c r="AA171" s="1" t="s">
        <v>40</v>
      </c>
      <c r="AE171" s="0" t="n">
        <v>4500</v>
      </c>
      <c r="AF171" s="0" t="s">
        <v>100</v>
      </c>
    </row>
    <row r="172" customFormat="false" ht="12.8" hidden="false" customHeight="false" outlineLevel="0" collapsed="false">
      <c r="A172" s="0" t="s">
        <v>136</v>
      </c>
      <c r="B172" s="0" t="s">
        <v>223</v>
      </c>
      <c r="C172" s="0" t="s">
        <v>99</v>
      </c>
      <c r="D172" s="0" t="s">
        <v>204</v>
      </c>
      <c r="L172" s="0" t="n">
        <v>65</v>
      </c>
      <c r="Y172" s="1" t="s">
        <v>101</v>
      </c>
      <c r="Z172" s="1" t="s">
        <v>40</v>
      </c>
      <c r="AA172" s="1" t="s">
        <v>40</v>
      </c>
      <c r="AE172" s="0" t="n">
        <v>4500</v>
      </c>
      <c r="AF172" s="0" t="s">
        <v>102</v>
      </c>
    </row>
    <row r="173" customFormat="false" ht="12.8" hidden="false" customHeight="false" outlineLevel="0" collapsed="false">
      <c r="A173" s="0" t="s">
        <v>136</v>
      </c>
      <c r="B173" s="0" t="s">
        <v>223</v>
      </c>
      <c r="C173" s="0" t="s">
        <v>99</v>
      </c>
      <c r="D173" s="0" t="s">
        <v>205</v>
      </c>
      <c r="L173" s="0" t="n">
        <v>65</v>
      </c>
      <c r="Y173" s="1" t="s">
        <v>101</v>
      </c>
      <c r="Z173" s="1" t="s">
        <v>40</v>
      </c>
      <c r="AA173" s="1" t="s">
        <v>40</v>
      </c>
      <c r="AE173" s="0" t="n">
        <v>5000</v>
      </c>
      <c r="AF173" s="0" t="s">
        <v>206</v>
      </c>
    </row>
    <row r="174" customFormat="false" ht="12.8" hidden="false" customHeight="false" outlineLevel="0" collapsed="false">
      <c r="A174" s="0" t="s">
        <v>136</v>
      </c>
      <c r="B174" s="0" t="s">
        <v>223</v>
      </c>
      <c r="C174" s="0" t="s">
        <v>99</v>
      </c>
      <c r="D174" s="0" t="s">
        <v>207</v>
      </c>
      <c r="K174" s="0" t="n">
        <v>30</v>
      </c>
      <c r="L174" s="0" t="n">
        <v>30</v>
      </c>
      <c r="X174" s="1" t="s">
        <v>104</v>
      </c>
      <c r="Y174" s="1" t="s">
        <v>101</v>
      </c>
      <c r="Z174" s="1" t="s">
        <v>40</v>
      </c>
      <c r="AA174" s="1" t="s">
        <v>40</v>
      </c>
      <c r="AE174" s="0" t="n">
        <v>4000</v>
      </c>
      <c r="AF174" s="0" t="s">
        <v>225</v>
      </c>
      <c r="AJ174" s="0" t="s">
        <v>209</v>
      </c>
    </row>
    <row r="175" customFormat="false" ht="12.8" hidden="false" customHeight="false" outlineLevel="0" collapsed="false">
      <c r="A175" s="0" t="s">
        <v>136</v>
      </c>
      <c r="B175" s="0" t="s">
        <v>223</v>
      </c>
      <c r="C175" s="0" t="s">
        <v>116</v>
      </c>
      <c r="D175" s="0" t="s">
        <v>210</v>
      </c>
      <c r="O175" s="0" t="n">
        <v>12</v>
      </c>
      <c r="AB175" s="1" t="s">
        <v>211</v>
      </c>
      <c r="AF175" s="0" t="s">
        <v>212</v>
      </c>
    </row>
    <row r="176" customFormat="false" ht="12.8" hidden="false" customHeight="false" outlineLevel="0" collapsed="false">
      <c r="A176" s="0" t="s">
        <v>136</v>
      </c>
      <c r="B176" s="0" t="s">
        <v>223</v>
      </c>
      <c r="C176" s="0" t="s">
        <v>213</v>
      </c>
      <c r="D176" s="0" t="s">
        <v>214</v>
      </c>
      <c r="M176" s="0" t="n">
        <v>4</v>
      </c>
      <c r="R176" s="1" t="s">
        <v>40</v>
      </c>
      <c r="S176" s="1" t="s">
        <v>40</v>
      </c>
      <c r="T176" s="1" t="s">
        <v>40</v>
      </c>
      <c r="U176" s="1" t="s">
        <v>40</v>
      </c>
      <c r="V176" s="1" t="s">
        <v>40</v>
      </c>
      <c r="Z176" s="1" t="s">
        <v>41</v>
      </c>
      <c r="AA176" s="1" t="s">
        <v>40</v>
      </c>
      <c r="AB176" s="1" t="s">
        <v>40</v>
      </c>
      <c r="AC176" s="1" t="s">
        <v>40</v>
      </c>
      <c r="AD176" s="1" t="s">
        <v>40</v>
      </c>
      <c r="AF176" s="0" t="s">
        <v>215</v>
      </c>
      <c r="AK176" s="0" t="s">
        <v>115</v>
      </c>
    </row>
    <row r="177" customFormat="false" ht="12.8" hidden="false" customHeight="false" outlineLevel="0" collapsed="false">
      <c r="A177" s="0" t="s">
        <v>136</v>
      </c>
      <c r="B177" s="0" t="s">
        <v>223</v>
      </c>
      <c r="C177" s="0" t="s">
        <v>213</v>
      </c>
      <c r="D177" s="0" t="s">
        <v>216</v>
      </c>
      <c r="J177" s="0" t="n">
        <v>28</v>
      </c>
      <c r="K177" s="0" t="n">
        <v>42</v>
      </c>
      <c r="L177" s="0" t="n">
        <v>42</v>
      </c>
      <c r="M177" s="0" t="n">
        <v>28</v>
      </c>
      <c r="R177" s="1" t="s">
        <v>40</v>
      </c>
      <c r="S177" s="1" t="s">
        <v>40</v>
      </c>
      <c r="T177" s="1" t="s">
        <v>40</v>
      </c>
      <c r="U177" s="1" t="s">
        <v>40</v>
      </c>
      <c r="V177" s="1" t="s">
        <v>40</v>
      </c>
      <c r="W177" s="1" t="s">
        <v>40</v>
      </c>
      <c r="X177" s="1" t="s">
        <v>40</v>
      </c>
      <c r="Y177" s="1" t="s">
        <v>40</v>
      </c>
      <c r="Z177" s="1" t="s">
        <v>40</v>
      </c>
      <c r="AA177" s="1" t="s">
        <v>40</v>
      </c>
      <c r="AB177" s="1" t="s">
        <v>40</v>
      </c>
      <c r="AC177" s="1" t="s">
        <v>40</v>
      </c>
      <c r="AD177" s="1" t="s">
        <v>40</v>
      </c>
      <c r="AF177" s="0" t="s">
        <v>217</v>
      </c>
    </row>
    <row r="178" customFormat="false" ht="12.8" hidden="false" customHeight="false" outlineLevel="0" collapsed="false">
      <c r="A178" s="0" t="s">
        <v>136</v>
      </c>
      <c r="B178" s="0" t="s">
        <v>223</v>
      </c>
      <c r="C178" s="0" t="s">
        <v>213</v>
      </c>
      <c r="D178" s="0" t="s">
        <v>218</v>
      </c>
      <c r="O178" s="0" t="n">
        <v>5</v>
      </c>
      <c r="R178" s="1" t="s">
        <v>40</v>
      </c>
      <c r="S178" s="1" t="s">
        <v>40</v>
      </c>
      <c r="T178" s="1" t="s">
        <v>40</v>
      </c>
      <c r="U178" s="1" t="s">
        <v>40</v>
      </c>
      <c r="V178" s="1" t="s">
        <v>40</v>
      </c>
      <c r="W178" s="1" t="s">
        <v>40</v>
      </c>
      <c r="X178" s="1" t="s">
        <v>40</v>
      </c>
      <c r="AB178" s="1" t="s">
        <v>41</v>
      </c>
      <c r="AC178" s="1" t="s">
        <v>40</v>
      </c>
      <c r="AD178" s="1" t="s">
        <v>40</v>
      </c>
      <c r="AF178" s="0" t="s">
        <v>219</v>
      </c>
    </row>
    <row r="179" customFormat="false" ht="12.8" hidden="false" customHeight="false" outlineLevel="0" collapsed="false">
      <c r="A179" s="0" t="s">
        <v>136</v>
      </c>
      <c r="B179" s="0" t="s">
        <v>223</v>
      </c>
      <c r="C179" s="0" t="s">
        <v>213</v>
      </c>
      <c r="D179" s="0" t="s">
        <v>220</v>
      </c>
      <c r="L179" s="0" t="n">
        <v>36</v>
      </c>
      <c r="M179" s="0" t="n">
        <v>54</v>
      </c>
      <c r="N179" s="0" t="n">
        <v>54</v>
      </c>
      <c r="O179" s="0" t="n">
        <v>36</v>
      </c>
      <c r="R179" s="1" t="s">
        <v>40</v>
      </c>
      <c r="S179" s="1" t="s">
        <v>40</v>
      </c>
      <c r="T179" s="1" t="s">
        <v>40</v>
      </c>
      <c r="U179" s="1" t="s">
        <v>40</v>
      </c>
      <c r="V179" s="1" t="s">
        <v>40</v>
      </c>
      <c r="W179" s="1" t="s">
        <v>40</v>
      </c>
      <c r="X179" s="1" t="s">
        <v>40</v>
      </c>
      <c r="Y179" s="1" t="s">
        <v>40</v>
      </c>
      <c r="Z179" s="1" t="s">
        <v>40</v>
      </c>
      <c r="AA179" s="1" t="s">
        <v>40</v>
      </c>
      <c r="AB179" s="1" t="s">
        <v>40</v>
      </c>
      <c r="AC179" s="1" t="s">
        <v>40</v>
      </c>
      <c r="AD179" s="1" t="s">
        <v>40</v>
      </c>
      <c r="AF179" s="0" t="s">
        <v>221</v>
      </c>
      <c r="AK179" s="0" t="s">
        <v>222</v>
      </c>
    </row>
    <row r="180" customFormat="false" ht="12.8" hidden="false" customHeight="false" outlineLevel="0" collapsed="false">
      <c r="A180" s="0" t="s">
        <v>226</v>
      </c>
      <c r="B180" s="0" t="n">
        <v>2008</v>
      </c>
      <c r="C180" s="0" t="s">
        <v>99</v>
      </c>
      <c r="D180" s="0" t="s">
        <v>227</v>
      </c>
      <c r="N180" s="0" t="n">
        <v>80</v>
      </c>
      <c r="R180" s="1" t="s">
        <v>40</v>
      </c>
      <c r="S180" s="1" t="s">
        <v>40</v>
      </c>
      <c r="T180" s="1" t="s">
        <v>40</v>
      </c>
      <c r="U180" s="1" t="s">
        <v>40</v>
      </c>
      <c r="AA180" s="1" t="s">
        <v>101</v>
      </c>
      <c r="AB180" s="1" t="s">
        <v>40</v>
      </c>
      <c r="AC180" s="1" t="s">
        <v>40</v>
      </c>
      <c r="AD180" s="1" t="s">
        <v>40</v>
      </c>
      <c r="AF180" s="0" t="s">
        <v>228</v>
      </c>
      <c r="AK180" s="0" t="s">
        <v>115</v>
      </c>
    </row>
    <row r="181" customFormat="false" ht="12.8" hidden="false" customHeight="false" outlineLevel="0" collapsed="false">
      <c r="A181" s="0" t="s">
        <v>226</v>
      </c>
      <c r="B181" s="0" t="n">
        <v>2008</v>
      </c>
      <c r="C181" s="0" t="s">
        <v>116</v>
      </c>
      <c r="D181" s="0" t="s">
        <v>201</v>
      </c>
      <c r="N181" s="0" t="n">
        <v>15</v>
      </c>
      <c r="R181" s="1" t="s">
        <v>40</v>
      </c>
      <c r="S181" s="1" t="s">
        <v>40</v>
      </c>
      <c r="T181" s="1" t="s">
        <v>40</v>
      </c>
      <c r="U181" s="1" t="s">
        <v>40</v>
      </c>
      <c r="AA181" s="1" t="s">
        <v>107</v>
      </c>
      <c r="AB181" s="1" t="s">
        <v>40</v>
      </c>
      <c r="AC181" s="1" t="s">
        <v>40</v>
      </c>
      <c r="AD181" s="1" t="s">
        <v>40</v>
      </c>
      <c r="AF181" s="0" t="s">
        <v>229</v>
      </c>
      <c r="AK181" s="0" t="s">
        <v>115</v>
      </c>
    </row>
    <row r="182" customFormat="false" ht="12.8" hidden="false" customHeight="false" outlineLevel="0" collapsed="false">
      <c r="A182" s="0" t="s">
        <v>226</v>
      </c>
      <c r="B182" s="0" t="n">
        <v>2008</v>
      </c>
      <c r="C182" s="0" t="s">
        <v>99</v>
      </c>
      <c r="D182" s="0" t="s">
        <v>230</v>
      </c>
      <c r="L182" s="0" t="n">
        <v>65</v>
      </c>
      <c r="Y182" s="1" t="s">
        <v>101</v>
      </c>
      <c r="Z182" s="1" t="s">
        <v>40</v>
      </c>
      <c r="AA182" s="1" t="s">
        <v>40</v>
      </c>
      <c r="AE182" s="0" t="n">
        <v>4500</v>
      </c>
      <c r="AF182" s="0" t="s">
        <v>231</v>
      </c>
    </row>
    <row r="183" customFormat="false" ht="12.8" hidden="false" customHeight="false" outlineLevel="0" collapsed="false">
      <c r="A183" s="0" t="s">
        <v>226</v>
      </c>
      <c r="B183" s="0" t="n">
        <v>2008</v>
      </c>
      <c r="C183" s="0" t="s">
        <v>99</v>
      </c>
      <c r="D183" s="0" t="s">
        <v>232</v>
      </c>
      <c r="L183" s="0" t="n">
        <v>65</v>
      </c>
      <c r="Y183" s="1" t="s">
        <v>101</v>
      </c>
      <c r="Z183" s="1" t="s">
        <v>40</v>
      </c>
      <c r="AA183" s="1" t="s">
        <v>40</v>
      </c>
      <c r="AE183" s="0" t="n">
        <v>4500</v>
      </c>
      <c r="AF183" s="0" t="s">
        <v>233</v>
      </c>
    </row>
    <row r="184" customFormat="false" ht="12.8" hidden="false" customHeight="false" outlineLevel="0" collapsed="false">
      <c r="A184" s="0" t="s">
        <v>226</v>
      </c>
      <c r="B184" s="0" t="n">
        <v>2008</v>
      </c>
      <c r="C184" s="0" t="s">
        <v>99</v>
      </c>
      <c r="D184" s="0" t="s">
        <v>205</v>
      </c>
      <c r="L184" s="0" t="n">
        <v>65</v>
      </c>
      <c r="Y184" s="1" t="s">
        <v>101</v>
      </c>
      <c r="Z184" s="1" t="s">
        <v>40</v>
      </c>
      <c r="AA184" s="1" t="s">
        <v>40</v>
      </c>
      <c r="AE184" s="0" t="n">
        <v>5000</v>
      </c>
      <c r="AF184" s="0" t="s">
        <v>234</v>
      </c>
    </row>
    <row r="185" customFormat="false" ht="12.8" hidden="false" customHeight="false" outlineLevel="0" collapsed="false">
      <c r="A185" s="0" t="s">
        <v>226</v>
      </c>
      <c r="B185" s="0" t="n">
        <v>2008</v>
      </c>
      <c r="C185" s="0" t="s">
        <v>99</v>
      </c>
      <c r="D185" s="0" t="s">
        <v>235</v>
      </c>
      <c r="K185" s="0" t="n">
        <v>25</v>
      </c>
      <c r="L185" s="0" t="n">
        <v>25</v>
      </c>
      <c r="X185" s="1" t="s">
        <v>104</v>
      </c>
      <c r="Y185" s="1" t="s">
        <v>101</v>
      </c>
      <c r="Z185" s="1" t="s">
        <v>40</v>
      </c>
      <c r="AA185" s="1" t="s">
        <v>40</v>
      </c>
      <c r="AF185" s="0" t="s">
        <v>236</v>
      </c>
      <c r="AK185" s="0" t="s">
        <v>65</v>
      </c>
    </row>
    <row r="186" customFormat="false" ht="12.8" hidden="false" customHeight="false" outlineLevel="0" collapsed="false">
      <c r="A186" s="0" t="s">
        <v>226</v>
      </c>
      <c r="B186" s="0" t="n">
        <v>2008</v>
      </c>
      <c r="C186" s="0" t="s">
        <v>213</v>
      </c>
      <c r="D186" s="0" t="s">
        <v>214</v>
      </c>
      <c r="M186" s="0" t="n">
        <v>4</v>
      </c>
      <c r="R186" s="1" t="s">
        <v>40</v>
      </c>
      <c r="S186" s="1" t="s">
        <v>40</v>
      </c>
      <c r="T186" s="1" t="s">
        <v>40</v>
      </c>
      <c r="U186" s="1" t="s">
        <v>40</v>
      </c>
      <c r="V186" s="1" t="s">
        <v>40</v>
      </c>
      <c r="Z186" s="1" t="s">
        <v>41</v>
      </c>
      <c r="AA186" s="1" t="s">
        <v>40</v>
      </c>
      <c r="AB186" s="1" t="s">
        <v>40</v>
      </c>
      <c r="AC186" s="1" t="s">
        <v>40</v>
      </c>
      <c r="AD186" s="1" t="s">
        <v>40</v>
      </c>
      <c r="AF186" s="0" t="s">
        <v>237</v>
      </c>
      <c r="AK186" s="0" t="s">
        <v>115</v>
      </c>
    </row>
    <row r="187" customFormat="false" ht="12.8" hidden="false" customHeight="false" outlineLevel="0" collapsed="false">
      <c r="A187" s="0" t="s">
        <v>226</v>
      </c>
      <c r="B187" s="0" t="n">
        <v>2008</v>
      </c>
      <c r="C187" s="0" t="s">
        <v>213</v>
      </c>
      <c r="D187" s="0" t="s">
        <v>216</v>
      </c>
      <c r="J187" s="0" t="n">
        <v>28</v>
      </c>
      <c r="K187" s="0" t="n">
        <v>42</v>
      </c>
      <c r="L187" s="0" t="n">
        <v>42</v>
      </c>
      <c r="M187" s="0" t="n">
        <v>28</v>
      </c>
      <c r="R187" s="1" t="s">
        <v>40</v>
      </c>
      <c r="S187" s="1" t="s">
        <v>40</v>
      </c>
      <c r="T187" s="1" t="s">
        <v>40</v>
      </c>
      <c r="U187" s="1" t="s">
        <v>40</v>
      </c>
      <c r="V187" s="1" t="s">
        <v>40</v>
      </c>
      <c r="W187" s="1" t="s">
        <v>40</v>
      </c>
      <c r="X187" s="1" t="s">
        <v>40</v>
      </c>
      <c r="Y187" s="1" t="s">
        <v>40</v>
      </c>
      <c r="Z187" s="1" t="s">
        <v>40</v>
      </c>
      <c r="AA187" s="1" t="s">
        <v>40</v>
      </c>
      <c r="AB187" s="1" t="s">
        <v>40</v>
      </c>
      <c r="AC187" s="1" t="s">
        <v>40</v>
      </c>
      <c r="AD187" s="1" t="s">
        <v>40</v>
      </c>
      <c r="AF187" s="0" t="s">
        <v>238</v>
      </c>
      <c r="AK187" s="0" t="s">
        <v>115</v>
      </c>
    </row>
    <row r="188" customFormat="false" ht="12.8" hidden="false" customHeight="false" outlineLevel="0" collapsed="false">
      <c r="A188" s="0" t="s">
        <v>226</v>
      </c>
      <c r="B188" s="0" t="n">
        <v>2008</v>
      </c>
      <c r="C188" s="0" t="s">
        <v>213</v>
      </c>
      <c r="D188" s="0" t="s">
        <v>218</v>
      </c>
      <c r="O188" s="0" t="n">
        <v>5</v>
      </c>
      <c r="R188" s="1" t="s">
        <v>40</v>
      </c>
      <c r="S188" s="1" t="s">
        <v>40</v>
      </c>
      <c r="T188" s="1" t="s">
        <v>40</v>
      </c>
      <c r="U188" s="1" t="s">
        <v>40</v>
      </c>
      <c r="V188" s="1" t="s">
        <v>40</v>
      </c>
      <c r="W188" s="1" t="s">
        <v>40</v>
      </c>
      <c r="X188" s="1" t="s">
        <v>40</v>
      </c>
      <c r="AB188" s="1" t="s">
        <v>41</v>
      </c>
      <c r="AC188" s="1" t="s">
        <v>40</v>
      </c>
      <c r="AD188" s="1" t="s">
        <v>40</v>
      </c>
      <c r="AF188" s="0" t="s">
        <v>239</v>
      </c>
      <c r="AK188" s="0" t="s">
        <v>222</v>
      </c>
    </row>
    <row r="189" customFormat="false" ht="12.8" hidden="false" customHeight="false" outlineLevel="0" collapsed="false">
      <c r="A189" s="0" t="s">
        <v>226</v>
      </c>
      <c r="B189" s="0" t="n">
        <v>2008</v>
      </c>
      <c r="C189" s="0" t="s">
        <v>213</v>
      </c>
      <c r="D189" s="0" t="s">
        <v>220</v>
      </c>
      <c r="L189" s="0" t="n">
        <v>36</v>
      </c>
      <c r="M189" s="0" t="n">
        <v>54</v>
      </c>
      <c r="N189" s="0" t="n">
        <v>54</v>
      </c>
      <c r="O189" s="0" t="n">
        <v>36</v>
      </c>
      <c r="R189" s="1" t="s">
        <v>40</v>
      </c>
      <c r="S189" s="1" t="s">
        <v>40</v>
      </c>
      <c r="T189" s="1" t="s">
        <v>40</v>
      </c>
      <c r="U189" s="1" t="s">
        <v>40</v>
      </c>
      <c r="V189" s="1" t="s">
        <v>40</v>
      </c>
      <c r="W189" s="1" t="s">
        <v>40</v>
      </c>
      <c r="X189" s="1" t="s">
        <v>40</v>
      </c>
      <c r="Y189" s="1" t="s">
        <v>40</v>
      </c>
      <c r="Z189" s="1" t="s">
        <v>40</v>
      </c>
      <c r="AA189" s="1" t="s">
        <v>40</v>
      </c>
      <c r="AB189" s="1" t="s">
        <v>40</v>
      </c>
      <c r="AC189" s="1" t="s">
        <v>40</v>
      </c>
      <c r="AD189" s="1" t="s">
        <v>40</v>
      </c>
      <c r="AF189" s="0" t="s">
        <v>240</v>
      </c>
      <c r="AK189" s="0" t="s">
        <v>222</v>
      </c>
    </row>
    <row r="190" customFormat="false" ht="12.8" hidden="false" customHeight="false" outlineLevel="0" collapsed="false">
      <c r="A190" s="0" t="s">
        <v>226</v>
      </c>
      <c r="B190" s="0" t="n">
        <v>2008</v>
      </c>
      <c r="C190" s="0" t="s">
        <v>38</v>
      </c>
      <c r="D190" s="0" t="s">
        <v>241</v>
      </c>
      <c r="E190" s="0" t="n">
        <v>0</v>
      </c>
      <c r="F190" s="0" t="n">
        <v>21.5</v>
      </c>
      <c r="G190" s="0" t="n">
        <v>13.1</v>
      </c>
      <c r="H190" s="0" t="n">
        <v>51.2</v>
      </c>
      <c r="I190" s="0" t="n">
        <v>69.6</v>
      </c>
      <c r="J190" s="0" t="n">
        <v>62.2</v>
      </c>
      <c r="K190" s="0" t="n">
        <v>7.5</v>
      </c>
      <c r="L190" s="0" t="n">
        <v>15.9</v>
      </c>
      <c r="M190" s="0" t="n">
        <v>37.7</v>
      </c>
      <c r="N190" s="0" t="n">
        <v>27.3</v>
      </c>
      <c r="O190" s="0" t="n">
        <v>17.3</v>
      </c>
      <c r="P190" s="0" t="n">
        <v>0</v>
      </c>
      <c r="Q190" s="0" t="n">
        <v>0</v>
      </c>
      <c r="R190" s="1" t="s">
        <v>40</v>
      </c>
      <c r="S190" s="1" t="s">
        <v>40</v>
      </c>
      <c r="T190" s="1" t="s">
        <v>40</v>
      </c>
      <c r="U190" s="1" t="s">
        <v>40</v>
      </c>
      <c r="V190" s="1" t="s">
        <v>40</v>
      </c>
      <c r="W190" s="1" t="s">
        <v>40</v>
      </c>
      <c r="X190" s="1" t="s">
        <v>40</v>
      </c>
      <c r="Y190" s="1" t="s">
        <v>40</v>
      </c>
      <c r="Z190" s="1" t="s">
        <v>40</v>
      </c>
      <c r="AA190" s="1" t="s">
        <v>40</v>
      </c>
      <c r="AB190" s="1" t="s">
        <v>40</v>
      </c>
      <c r="AC190" s="1" t="s">
        <v>40</v>
      </c>
      <c r="AD190" s="1" t="s">
        <v>40</v>
      </c>
      <c r="AF190" s="0" t="s">
        <v>242</v>
      </c>
      <c r="AG190" s="0" t="n">
        <v>65</v>
      </c>
      <c r="AH190" s="0" t="n">
        <v>0.75</v>
      </c>
      <c r="AI190" s="0" t="s">
        <v>139</v>
      </c>
      <c r="AJ190" s="0" t="s">
        <v>243</v>
      </c>
      <c r="AK190" s="0" t="s">
        <v>46</v>
      </c>
    </row>
    <row r="191" customFormat="false" ht="12.8" hidden="false" customHeight="false" outlineLevel="0" collapsed="false">
      <c r="A191" s="0" t="s">
        <v>226</v>
      </c>
      <c r="B191" s="0" t="n">
        <v>2008</v>
      </c>
      <c r="C191" s="0" t="s">
        <v>38</v>
      </c>
      <c r="D191" s="0" t="s">
        <v>244</v>
      </c>
      <c r="E191" s="0" t="n">
        <v>0</v>
      </c>
      <c r="F191" s="0" t="n">
        <v>21.5</v>
      </c>
      <c r="G191" s="0" t="n">
        <v>13.1</v>
      </c>
      <c r="J191" s="0" t="n">
        <v>6</v>
      </c>
      <c r="K191" s="0" t="n">
        <v>7.7</v>
      </c>
      <c r="L191" s="0" t="n">
        <v>15.1</v>
      </c>
      <c r="M191" s="0" t="n">
        <v>30.4</v>
      </c>
      <c r="N191" s="0" t="n">
        <v>27.3</v>
      </c>
      <c r="O191" s="0" t="n">
        <v>4.8</v>
      </c>
      <c r="P191" s="0" t="n">
        <v>0</v>
      </c>
      <c r="Q191" s="0" t="n">
        <v>0</v>
      </c>
      <c r="R191" s="1" t="s">
        <v>40</v>
      </c>
      <c r="S191" s="1" t="s">
        <v>40</v>
      </c>
      <c r="T191" s="1" t="s">
        <v>40</v>
      </c>
      <c r="W191" s="1" t="s">
        <v>41</v>
      </c>
      <c r="X191" s="1" t="s">
        <v>40</v>
      </c>
      <c r="Y191" s="1" t="s">
        <v>40</v>
      </c>
      <c r="Z191" s="1" t="s">
        <v>40</v>
      </c>
      <c r="AA191" s="1" t="s">
        <v>40</v>
      </c>
      <c r="AB191" s="1" t="s">
        <v>40</v>
      </c>
      <c r="AC191" s="1" t="s">
        <v>40</v>
      </c>
      <c r="AD191" s="1" t="s">
        <v>40</v>
      </c>
      <c r="AF191" s="0" t="s">
        <v>242</v>
      </c>
      <c r="AG191" s="0" t="n">
        <v>65</v>
      </c>
      <c r="AH191" s="0" t="n">
        <v>0.75</v>
      </c>
      <c r="AI191" s="0" t="s">
        <v>196</v>
      </c>
      <c r="AJ191" s="0" t="s">
        <v>243</v>
      </c>
      <c r="AK191" s="0" t="s">
        <v>46</v>
      </c>
    </row>
    <row r="192" customFormat="false" ht="12.8" hidden="false" customHeight="false" outlineLevel="0" collapsed="false">
      <c r="A192" s="0" t="s">
        <v>226</v>
      </c>
      <c r="B192" s="0" t="n">
        <v>2008</v>
      </c>
      <c r="C192" s="0" t="s">
        <v>38</v>
      </c>
      <c r="D192" s="0" t="s">
        <v>245</v>
      </c>
      <c r="E192" s="0" t="n">
        <v>2.2</v>
      </c>
      <c r="F192" s="0" t="n">
        <v>20.4</v>
      </c>
      <c r="G192" s="0" t="n">
        <v>12.4</v>
      </c>
      <c r="H192" s="0" t="n">
        <v>41.4</v>
      </c>
      <c r="I192" s="0" t="n">
        <v>63.2</v>
      </c>
      <c r="J192" s="0" t="n">
        <v>65.1</v>
      </c>
      <c r="K192" s="0" t="n">
        <v>12.6</v>
      </c>
      <c r="L192" s="0" t="n">
        <v>19.2</v>
      </c>
      <c r="M192" s="0" t="n">
        <v>33.7</v>
      </c>
      <c r="N192" s="0" t="n">
        <v>21</v>
      </c>
      <c r="O192" s="0" t="n">
        <v>12.4</v>
      </c>
      <c r="P192" s="0" t="n">
        <v>5</v>
      </c>
      <c r="Q192" s="0" t="n">
        <v>5.2</v>
      </c>
      <c r="R192" s="1" t="s">
        <v>40</v>
      </c>
      <c r="S192" s="1" t="s">
        <v>40</v>
      </c>
      <c r="T192" s="1" t="s">
        <v>40</v>
      </c>
      <c r="U192" s="1" t="s">
        <v>40</v>
      </c>
      <c r="V192" s="1" t="s">
        <v>40</v>
      </c>
      <c r="W192" s="1" t="s">
        <v>40</v>
      </c>
      <c r="X192" s="1" t="s">
        <v>40</v>
      </c>
      <c r="Y192" s="1" t="s">
        <v>40</v>
      </c>
      <c r="Z192" s="1" t="s">
        <v>40</v>
      </c>
      <c r="AA192" s="1" t="s">
        <v>40</v>
      </c>
      <c r="AB192" s="1" t="s">
        <v>40</v>
      </c>
      <c r="AC192" s="1" t="s">
        <v>40</v>
      </c>
      <c r="AD192" s="1" t="s">
        <v>40</v>
      </c>
      <c r="AF192" s="0" t="s">
        <v>246</v>
      </c>
      <c r="AG192" s="0" t="n">
        <v>65</v>
      </c>
      <c r="AH192" s="0" t="n">
        <v>0.75</v>
      </c>
      <c r="AI192" s="0" t="s">
        <v>139</v>
      </c>
      <c r="AJ192" s="0" t="s">
        <v>243</v>
      </c>
      <c r="AK192" s="0" t="s">
        <v>46</v>
      </c>
    </row>
    <row r="193" customFormat="false" ht="12.8" hidden="false" customHeight="false" outlineLevel="0" collapsed="false">
      <c r="A193" s="0" t="s">
        <v>226</v>
      </c>
      <c r="B193" s="0" t="n">
        <v>2008</v>
      </c>
      <c r="C193" s="0" t="s">
        <v>38</v>
      </c>
      <c r="D193" s="0" t="s">
        <v>247</v>
      </c>
      <c r="E193" s="0" t="n">
        <v>1</v>
      </c>
      <c r="F193" s="0" t="n">
        <v>17.2</v>
      </c>
      <c r="J193" s="0" t="n">
        <v>3.5</v>
      </c>
      <c r="K193" s="0" t="n">
        <v>41.9</v>
      </c>
      <c r="L193" s="0" t="n">
        <v>14.5</v>
      </c>
      <c r="M193" s="0" t="n">
        <v>28.4</v>
      </c>
      <c r="N193" s="0" t="n">
        <v>22.3</v>
      </c>
      <c r="O193" s="0" t="n">
        <v>12.3</v>
      </c>
      <c r="P193" s="0" t="n">
        <v>2.2</v>
      </c>
      <c r="Q193" s="0" t="n">
        <v>3.7</v>
      </c>
      <c r="R193" s="1" t="s">
        <v>40</v>
      </c>
      <c r="S193" s="1" t="s">
        <v>40</v>
      </c>
      <c r="W193" s="1" t="s">
        <v>41</v>
      </c>
      <c r="X193" s="1" t="s">
        <v>40</v>
      </c>
      <c r="Y193" s="1" t="s">
        <v>40</v>
      </c>
      <c r="Z193" s="1" t="s">
        <v>40</v>
      </c>
      <c r="AA193" s="1" t="s">
        <v>40</v>
      </c>
      <c r="AB193" s="1" t="s">
        <v>40</v>
      </c>
      <c r="AC193" s="1" t="s">
        <v>40</v>
      </c>
      <c r="AD193" s="1" t="s">
        <v>40</v>
      </c>
      <c r="AF193" s="0" t="s">
        <v>248</v>
      </c>
      <c r="AG193" s="0" t="n">
        <v>65</v>
      </c>
      <c r="AH193" s="0" t="n">
        <v>0.8</v>
      </c>
      <c r="AI193" s="0" t="s">
        <v>196</v>
      </c>
      <c r="AJ193" s="0" t="s">
        <v>243</v>
      </c>
      <c r="AK193" s="0" t="s">
        <v>81</v>
      </c>
    </row>
    <row r="194" customFormat="false" ht="12.8" hidden="false" customHeight="false" outlineLevel="0" collapsed="false">
      <c r="A194" s="0" t="s">
        <v>226</v>
      </c>
      <c r="B194" s="0" t="n">
        <v>2008</v>
      </c>
      <c r="C194" s="0" t="s">
        <v>59</v>
      </c>
      <c r="D194" s="0" t="s">
        <v>249</v>
      </c>
      <c r="J194" s="0" t="n">
        <v>5</v>
      </c>
      <c r="K194" s="0" t="n">
        <v>5.8</v>
      </c>
      <c r="L194" s="0" t="n">
        <v>13.2</v>
      </c>
      <c r="N194" s="0" t="n">
        <v>1.5</v>
      </c>
      <c r="O194" s="0" t="n">
        <v>16.9</v>
      </c>
      <c r="P194" s="0" t="n">
        <v>0</v>
      </c>
      <c r="Q194" s="0" t="n">
        <v>0</v>
      </c>
      <c r="W194" s="1" t="s">
        <v>61</v>
      </c>
      <c r="X194" s="1" t="s">
        <v>40</v>
      </c>
      <c r="Y194" s="1" t="s">
        <v>40</v>
      </c>
      <c r="AA194" s="1" t="s">
        <v>41</v>
      </c>
      <c r="AB194" s="1" t="s">
        <v>40</v>
      </c>
      <c r="AC194" s="1" t="s">
        <v>40</v>
      </c>
      <c r="AD194" s="1" t="s">
        <v>40</v>
      </c>
      <c r="AF194" s="0" t="s">
        <v>250</v>
      </c>
      <c r="AG194" s="0" t="n">
        <v>80</v>
      </c>
      <c r="AH194" s="0" t="n">
        <v>0.85</v>
      </c>
      <c r="AI194" s="0" t="s">
        <v>251</v>
      </c>
      <c r="AJ194" s="0" t="s">
        <v>252</v>
      </c>
      <c r="AK194" s="0" t="s">
        <v>65</v>
      </c>
    </row>
    <row r="195" customFormat="false" ht="12.8" hidden="false" customHeight="false" outlineLevel="0" collapsed="false">
      <c r="A195" s="0" t="s">
        <v>226</v>
      </c>
      <c r="B195" s="0" t="n">
        <v>2008</v>
      </c>
      <c r="C195" s="0" t="s">
        <v>59</v>
      </c>
      <c r="D195" s="0" t="s">
        <v>253</v>
      </c>
      <c r="J195" s="0" t="n">
        <v>6.5</v>
      </c>
      <c r="N195" s="0" t="n">
        <v>3</v>
      </c>
      <c r="O195" s="0" t="n">
        <v>15.1</v>
      </c>
      <c r="P195" s="0" t="n">
        <v>6.9</v>
      </c>
      <c r="Q195" s="0" t="n">
        <v>3.7</v>
      </c>
      <c r="W195" s="1" t="s">
        <v>41</v>
      </c>
      <c r="AA195" s="1" t="s">
        <v>41</v>
      </c>
      <c r="AB195" s="1" t="s">
        <v>40</v>
      </c>
      <c r="AC195" s="1" t="s">
        <v>40</v>
      </c>
      <c r="AD195" s="1" t="s">
        <v>40</v>
      </c>
      <c r="AF195" s="0" t="s">
        <v>254</v>
      </c>
      <c r="AG195" s="0" t="n">
        <v>50</v>
      </c>
      <c r="AH195" s="0" t="n">
        <v>0.85</v>
      </c>
      <c r="AI195" s="0" t="s">
        <v>255</v>
      </c>
      <c r="AJ195" s="0" t="s">
        <v>252</v>
      </c>
      <c r="AK195" s="0" t="s">
        <v>72</v>
      </c>
    </row>
    <row r="196" customFormat="false" ht="12.8" hidden="false" customHeight="false" outlineLevel="0" collapsed="false">
      <c r="A196" s="0" t="s">
        <v>226</v>
      </c>
      <c r="B196" s="0" t="n">
        <v>2008</v>
      </c>
      <c r="C196" s="0" t="s">
        <v>59</v>
      </c>
      <c r="D196" s="0" t="s">
        <v>256</v>
      </c>
      <c r="E196" s="0" t="n">
        <v>0</v>
      </c>
      <c r="F196" s="0" t="n">
        <v>20.2</v>
      </c>
      <c r="G196" s="0" t="n">
        <v>23.2</v>
      </c>
      <c r="H196" s="0" t="n">
        <v>49</v>
      </c>
      <c r="J196" s="0" t="n">
        <v>4</v>
      </c>
      <c r="N196" s="0" t="n">
        <v>3</v>
      </c>
      <c r="O196" s="0" t="n">
        <v>22.3</v>
      </c>
      <c r="P196" s="0" t="n">
        <v>3</v>
      </c>
      <c r="Q196" s="0" t="n">
        <v>1</v>
      </c>
      <c r="R196" s="1" t="s">
        <v>40</v>
      </c>
      <c r="S196" s="1" t="s">
        <v>40</v>
      </c>
      <c r="T196" s="1" t="s">
        <v>40</v>
      </c>
      <c r="U196" s="1" t="s">
        <v>40</v>
      </c>
      <c r="W196" s="1" t="s">
        <v>41</v>
      </c>
      <c r="AA196" s="1" t="s">
        <v>41</v>
      </c>
      <c r="AB196" s="1" t="s">
        <v>40</v>
      </c>
      <c r="AC196" s="1" t="s">
        <v>40</v>
      </c>
      <c r="AD196" s="1" t="s">
        <v>40</v>
      </c>
      <c r="AF196" s="0" t="s">
        <v>254</v>
      </c>
      <c r="AG196" s="0" t="n">
        <v>50</v>
      </c>
      <c r="AH196" s="0" t="n">
        <v>0.85</v>
      </c>
      <c r="AI196" s="0" t="s">
        <v>257</v>
      </c>
      <c r="AJ196" s="0" t="s">
        <v>252</v>
      </c>
      <c r="AK196" s="0" t="s">
        <v>72</v>
      </c>
    </row>
    <row r="197" customFormat="false" ht="12.8" hidden="false" customHeight="false" outlineLevel="0" collapsed="false">
      <c r="A197" s="0" t="s">
        <v>226</v>
      </c>
      <c r="B197" s="0" t="n">
        <v>2008</v>
      </c>
      <c r="C197" s="0" t="s">
        <v>59</v>
      </c>
      <c r="D197" s="0" t="s">
        <v>258</v>
      </c>
      <c r="E197" s="0" t="n">
        <v>0.9</v>
      </c>
      <c r="F197" s="0" t="n">
        <v>20.5</v>
      </c>
      <c r="G197" s="0" t="n">
        <v>13.6</v>
      </c>
      <c r="H197" s="0" t="n">
        <v>39.7</v>
      </c>
      <c r="I197" s="0" t="n">
        <v>68</v>
      </c>
      <c r="J197" s="0" t="n">
        <v>60.5</v>
      </c>
      <c r="K197" s="0" t="n">
        <v>19.4</v>
      </c>
      <c r="L197" s="0" t="n">
        <v>14.1</v>
      </c>
      <c r="M197" s="0" t="n">
        <v>26.4</v>
      </c>
      <c r="N197" s="0" t="n">
        <v>29.9</v>
      </c>
      <c r="O197" s="0" t="n">
        <v>6.4</v>
      </c>
      <c r="P197" s="0" t="n">
        <v>0</v>
      </c>
      <c r="Q197" s="0" t="n">
        <v>0</v>
      </c>
      <c r="R197" s="1" t="s">
        <v>40</v>
      </c>
      <c r="S197" s="1" t="s">
        <v>40</v>
      </c>
      <c r="T197" s="1" t="s">
        <v>40</v>
      </c>
      <c r="U197" s="1" t="s">
        <v>40</v>
      </c>
      <c r="V197" s="1" t="s">
        <v>40</v>
      </c>
      <c r="W197" s="1" t="s">
        <v>40</v>
      </c>
      <c r="X197" s="1" t="s">
        <v>40</v>
      </c>
      <c r="Y197" s="1" t="s">
        <v>40</v>
      </c>
      <c r="Z197" s="1" t="s">
        <v>40</v>
      </c>
      <c r="AA197" s="1" t="s">
        <v>40</v>
      </c>
      <c r="AB197" s="1" t="s">
        <v>40</v>
      </c>
      <c r="AC197" s="1" t="s">
        <v>40</v>
      </c>
      <c r="AD197" s="1" t="s">
        <v>40</v>
      </c>
      <c r="AF197" s="0" t="s">
        <v>259</v>
      </c>
      <c r="AG197" s="0" t="n">
        <v>80</v>
      </c>
      <c r="AH197" s="0" t="n">
        <v>0.8</v>
      </c>
      <c r="AI197" s="0" t="s">
        <v>139</v>
      </c>
      <c r="AJ197" s="0" t="s">
        <v>243</v>
      </c>
      <c r="AK197" s="0" t="s">
        <v>65</v>
      </c>
    </row>
    <row r="198" customFormat="false" ht="12.8" hidden="false" customHeight="false" outlineLevel="0" collapsed="false">
      <c r="A198" s="0" t="s">
        <v>226</v>
      </c>
      <c r="B198" s="0" t="n">
        <v>2008</v>
      </c>
      <c r="C198" s="0" t="s">
        <v>59</v>
      </c>
      <c r="D198" s="0" t="s">
        <v>260</v>
      </c>
      <c r="E198" s="0" t="n">
        <v>0</v>
      </c>
      <c r="F198" s="0" t="n">
        <v>18</v>
      </c>
      <c r="I198" s="0" t="n">
        <v>4</v>
      </c>
      <c r="K198" s="0" t="n">
        <v>2.5</v>
      </c>
      <c r="N198" s="0" t="n">
        <v>2</v>
      </c>
      <c r="O198" s="0" t="n">
        <v>13.8</v>
      </c>
      <c r="P198" s="0" t="n">
        <v>4.7</v>
      </c>
      <c r="Q198" s="0" t="n">
        <v>1.2</v>
      </c>
      <c r="R198" s="1" t="s">
        <v>40</v>
      </c>
      <c r="S198" s="1" t="s">
        <v>40</v>
      </c>
      <c r="V198" s="1" t="s">
        <v>61</v>
      </c>
      <c r="X198" s="1" t="s">
        <v>41</v>
      </c>
      <c r="AA198" s="1" t="s">
        <v>41</v>
      </c>
      <c r="AB198" s="1" t="s">
        <v>40</v>
      </c>
      <c r="AC198" s="1" t="s">
        <v>40</v>
      </c>
      <c r="AD198" s="1" t="s">
        <v>40</v>
      </c>
      <c r="AF198" s="0" t="s">
        <v>259</v>
      </c>
      <c r="AG198" s="0" t="n">
        <v>80</v>
      </c>
      <c r="AH198" s="0" t="n">
        <v>0.8</v>
      </c>
      <c r="AI198" s="0" t="s">
        <v>261</v>
      </c>
      <c r="AJ198" s="0" t="s">
        <v>243</v>
      </c>
      <c r="AK198" s="0" t="s">
        <v>65</v>
      </c>
    </row>
    <row r="199" customFormat="false" ht="12.8" hidden="false" customHeight="false" outlineLevel="0" collapsed="false">
      <c r="A199" s="0" t="s">
        <v>226</v>
      </c>
      <c r="B199" s="0" t="n">
        <v>2008</v>
      </c>
      <c r="C199" s="0" t="s">
        <v>59</v>
      </c>
      <c r="D199" s="0" t="s">
        <v>262</v>
      </c>
      <c r="E199" s="0" t="n">
        <v>0.9</v>
      </c>
      <c r="F199" s="0" t="n">
        <v>20.5</v>
      </c>
      <c r="G199" s="0" t="n">
        <v>13.6</v>
      </c>
      <c r="I199" s="0" t="n">
        <v>3.5</v>
      </c>
      <c r="J199" s="0" t="n">
        <v>64.4</v>
      </c>
      <c r="K199" s="0" t="n">
        <v>15.7</v>
      </c>
      <c r="L199" s="0" t="n">
        <v>10.8</v>
      </c>
      <c r="M199" s="0" t="n">
        <v>24.8</v>
      </c>
      <c r="N199" s="0" t="n">
        <v>29</v>
      </c>
      <c r="O199" s="0" t="n">
        <v>12.2</v>
      </c>
      <c r="P199" s="0" t="n">
        <v>0</v>
      </c>
      <c r="Q199" s="0" t="n">
        <v>0</v>
      </c>
      <c r="R199" s="1" t="s">
        <v>40</v>
      </c>
      <c r="S199" s="1" t="s">
        <v>40</v>
      </c>
      <c r="T199" s="1" t="s">
        <v>40</v>
      </c>
      <c r="V199" s="1" t="s">
        <v>263</v>
      </c>
      <c r="W199" s="1" t="s">
        <v>40</v>
      </c>
      <c r="X199" s="1" t="s">
        <v>40</v>
      </c>
      <c r="Y199" s="1" t="s">
        <v>40</v>
      </c>
      <c r="Z199" s="1" t="s">
        <v>40</v>
      </c>
      <c r="AA199" s="1" t="s">
        <v>40</v>
      </c>
      <c r="AB199" s="1" t="s">
        <v>40</v>
      </c>
      <c r="AC199" s="1" t="s">
        <v>40</v>
      </c>
      <c r="AD199" s="1" t="s">
        <v>40</v>
      </c>
      <c r="AF199" s="0" t="s">
        <v>259</v>
      </c>
      <c r="AG199" s="0" t="n">
        <v>80</v>
      </c>
      <c r="AH199" s="0" t="n">
        <v>0.8</v>
      </c>
      <c r="AI199" s="0" t="s">
        <v>264</v>
      </c>
      <c r="AJ199" s="0" t="s">
        <v>243</v>
      </c>
      <c r="AK199" s="0" t="s">
        <v>65</v>
      </c>
    </row>
    <row r="200" customFormat="false" ht="12.8" hidden="false" customHeight="false" outlineLevel="0" collapsed="false">
      <c r="A200" s="0" t="s">
        <v>226</v>
      </c>
      <c r="B200" s="0" t="n">
        <v>2008</v>
      </c>
      <c r="C200" s="0" t="s">
        <v>59</v>
      </c>
      <c r="D200" s="0" t="s">
        <v>265</v>
      </c>
      <c r="E200" s="0" t="n">
        <v>0.9</v>
      </c>
      <c r="F200" s="0" t="n">
        <v>20.5</v>
      </c>
      <c r="G200" s="0" t="n">
        <v>13.6</v>
      </c>
      <c r="J200" s="0" t="n">
        <v>5</v>
      </c>
      <c r="K200" s="0" t="n">
        <v>19.4</v>
      </c>
      <c r="L200" s="0" t="n">
        <v>14.1</v>
      </c>
      <c r="M200" s="0" t="n">
        <v>26.4</v>
      </c>
      <c r="N200" s="0" t="n">
        <v>22.2</v>
      </c>
      <c r="O200" s="0" t="n">
        <v>15.7</v>
      </c>
      <c r="P200" s="0" t="n">
        <v>1</v>
      </c>
      <c r="Q200" s="0" t="n">
        <v>1.1</v>
      </c>
      <c r="R200" s="1" t="s">
        <v>40</v>
      </c>
      <c r="S200" s="1" t="s">
        <v>40</v>
      </c>
      <c r="T200" s="1" t="s">
        <v>40</v>
      </c>
      <c r="W200" s="1" t="s">
        <v>41</v>
      </c>
      <c r="X200" s="1" t="s">
        <v>40</v>
      </c>
      <c r="Y200" s="1" t="s">
        <v>40</v>
      </c>
      <c r="Z200" s="1" t="s">
        <v>40</v>
      </c>
      <c r="AA200" s="1" t="s">
        <v>40</v>
      </c>
      <c r="AB200" s="1" t="s">
        <v>40</v>
      </c>
      <c r="AC200" s="1" t="s">
        <v>40</v>
      </c>
      <c r="AD200" s="1" t="s">
        <v>40</v>
      </c>
      <c r="AF200" s="0" t="s">
        <v>259</v>
      </c>
      <c r="AG200" s="0" t="n">
        <v>80</v>
      </c>
      <c r="AH200" s="0" t="n">
        <v>0.8</v>
      </c>
      <c r="AI200" s="0" t="s">
        <v>196</v>
      </c>
      <c r="AJ200" s="0" t="s">
        <v>243</v>
      </c>
      <c r="AK200" s="0" t="s">
        <v>65</v>
      </c>
    </row>
    <row r="201" customFormat="false" ht="12.8" hidden="false" customHeight="false" outlineLevel="0" collapsed="false">
      <c r="A201" s="0" t="s">
        <v>226</v>
      </c>
      <c r="B201" s="0" t="n">
        <v>2008</v>
      </c>
      <c r="C201" s="0" t="s">
        <v>59</v>
      </c>
      <c r="D201" s="0" t="s">
        <v>266</v>
      </c>
      <c r="E201" s="0" t="n">
        <v>0.9</v>
      </c>
      <c r="F201" s="0" t="n">
        <v>20.5</v>
      </c>
      <c r="G201" s="0" t="n">
        <v>13.6</v>
      </c>
      <c r="H201" s="0" t="n">
        <v>39.7</v>
      </c>
      <c r="I201" s="0" t="n">
        <v>68</v>
      </c>
      <c r="K201" s="0" t="n">
        <v>2.5</v>
      </c>
      <c r="L201" s="0" t="n">
        <v>10.8</v>
      </c>
      <c r="M201" s="0" t="n">
        <v>24.8</v>
      </c>
      <c r="N201" s="0" t="n">
        <v>29</v>
      </c>
      <c r="O201" s="0" t="n">
        <v>12.2</v>
      </c>
      <c r="P201" s="0" t="n">
        <v>0</v>
      </c>
      <c r="Q201" s="0" t="n">
        <v>0</v>
      </c>
      <c r="R201" s="1" t="s">
        <v>40</v>
      </c>
      <c r="S201" s="1" t="s">
        <v>40</v>
      </c>
      <c r="T201" s="1" t="s">
        <v>40</v>
      </c>
      <c r="U201" s="1" t="s">
        <v>40</v>
      </c>
      <c r="V201" s="1" t="s">
        <v>40</v>
      </c>
      <c r="X201" s="1" t="s">
        <v>41</v>
      </c>
      <c r="Y201" s="1" t="s">
        <v>40</v>
      </c>
      <c r="Z201" s="1" t="s">
        <v>40</v>
      </c>
      <c r="AA201" s="1" t="s">
        <v>40</v>
      </c>
      <c r="AB201" s="1" t="s">
        <v>40</v>
      </c>
      <c r="AC201" s="1" t="s">
        <v>40</v>
      </c>
      <c r="AD201" s="1" t="s">
        <v>40</v>
      </c>
      <c r="AF201" s="0" t="s">
        <v>259</v>
      </c>
      <c r="AG201" s="0" t="n">
        <v>80</v>
      </c>
      <c r="AH201" s="0" t="n">
        <v>0.8</v>
      </c>
      <c r="AI201" s="0" t="s">
        <v>169</v>
      </c>
      <c r="AJ201" s="0" t="s">
        <v>243</v>
      </c>
      <c r="AK201" s="0" t="s">
        <v>65</v>
      </c>
    </row>
    <row r="202" customFormat="false" ht="12.8" hidden="false" customHeight="false" outlineLevel="0" collapsed="false">
      <c r="A202" s="0" t="s">
        <v>226</v>
      </c>
      <c r="B202" s="0" t="n">
        <v>2008</v>
      </c>
      <c r="C202" s="0" t="s">
        <v>59</v>
      </c>
      <c r="D202" s="0" t="s">
        <v>267</v>
      </c>
      <c r="E202" s="0" t="n">
        <v>0.9</v>
      </c>
      <c r="F202" s="0" t="n">
        <v>20.5</v>
      </c>
      <c r="G202" s="0" t="n">
        <v>13.6</v>
      </c>
      <c r="H202" s="0" t="n">
        <v>39.7</v>
      </c>
      <c r="I202" s="0" t="n">
        <v>68</v>
      </c>
      <c r="J202" s="0" t="n">
        <v>60.5</v>
      </c>
      <c r="L202" s="0" t="n">
        <v>1.5</v>
      </c>
      <c r="M202" s="0" t="n">
        <v>22.2</v>
      </c>
      <c r="N202" s="0" t="n">
        <v>27.1</v>
      </c>
      <c r="O202" s="0" t="n">
        <v>16</v>
      </c>
      <c r="P202" s="0" t="n">
        <v>0</v>
      </c>
      <c r="Q202" s="0" t="n">
        <v>0</v>
      </c>
      <c r="R202" s="1" t="s">
        <v>40</v>
      </c>
      <c r="S202" s="1" t="s">
        <v>40</v>
      </c>
      <c r="T202" s="1" t="s">
        <v>40</v>
      </c>
      <c r="U202" s="1" t="s">
        <v>40</v>
      </c>
      <c r="V202" s="1" t="s">
        <v>40</v>
      </c>
      <c r="W202" s="1" t="s">
        <v>40</v>
      </c>
      <c r="Y202" s="1" t="s">
        <v>41</v>
      </c>
      <c r="Z202" s="1" t="s">
        <v>40</v>
      </c>
      <c r="AA202" s="1" t="s">
        <v>40</v>
      </c>
      <c r="AB202" s="1" t="s">
        <v>40</v>
      </c>
      <c r="AC202" s="1" t="s">
        <v>40</v>
      </c>
      <c r="AD202" s="1" t="s">
        <v>40</v>
      </c>
      <c r="AF202" s="0" t="s">
        <v>259</v>
      </c>
      <c r="AG202" s="0" t="n">
        <v>80</v>
      </c>
      <c r="AH202" s="0" t="n">
        <v>0.8</v>
      </c>
      <c r="AI202" s="0" t="s">
        <v>151</v>
      </c>
      <c r="AJ202" s="0" t="s">
        <v>243</v>
      </c>
      <c r="AK202" s="0" t="s">
        <v>65</v>
      </c>
    </row>
    <row r="203" customFormat="false" ht="12.8" hidden="false" customHeight="false" outlineLevel="0" collapsed="false">
      <c r="A203" s="0" t="s">
        <v>226</v>
      </c>
      <c r="B203" s="0" t="n">
        <v>2008</v>
      </c>
      <c r="C203" s="0" t="s">
        <v>59</v>
      </c>
      <c r="D203" s="0" t="s">
        <v>268</v>
      </c>
      <c r="E203" s="0" t="n">
        <v>0.9</v>
      </c>
      <c r="F203" s="0" t="n">
        <v>20.5</v>
      </c>
      <c r="G203" s="0" t="n">
        <v>13.6</v>
      </c>
      <c r="H203" s="0" t="n">
        <v>37.8</v>
      </c>
      <c r="I203" s="0" t="n">
        <v>57.9</v>
      </c>
      <c r="J203" s="0" t="n">
        <v>48.8</v>
      </c>
      <c r="K203" s="0" t="n">
        <v>0</v>
      </c>
      <c r="L203" s="0" t="n">
        <v>16.5</v>
      </c>
      <c r="M203" s="0" t="n">
        <v>26.5</v>
      </c>
      <c r="N203" s="0" t="n">
        <v>28.9</v>
      </c>
      <c r="O203" s="0" t="n">
        <v>7.7</v>
      </c>
      <c r="P203" s="0" t="n">
        <v>0</v>
      </c>
      <c r="Q203" s="0" t="n">
        <v>0</v>
      </c>
      <c r="R203" s="1" t="s">
        <v>40</v>
      </c>
      <c r="S203" s="1" t="s">
        <v>40</v>
      </c>
      <c r="T203" s="1" t="s">
        <v>40</v>
      </c>
      <c r="U203" s="1" t="s">
        <v>40</v>
      </c>
      <c r="V203" s="1" t="s">
        <v>40</v>
      </c>
      <c r="W203" s="1" t="s">
        <v>40</v>
      </c>
      <c r="X203" s="1" t="s">
        <v>40</v>
      </c>
      <c r="Y203" s="1" t="s">
        <v>40</v>
      </c>
      <c r="Z203" s="1" t="s">
        <v>40</v>
      </c>
      <c r="AA203" s="1" t="s">
        <v>40</v>
      </c>
      <c r="AB203" s="1" t="s">
        <v>40</v>
      </c>
      <c r="AC203" s="1" t="s">
        <v>40</v>
      </c>
      <c r="AD203" s="1" t="s">
        <v>40</v>
      </c>
      <c r="AF203" s="0" t="s">
        <v>269</v>
      </c>
      <c r="AG203" s="0" t="n">
        <v>45</v>
      </c>
      <c r="AH203" s="0" t="n">
        <v>0.8</v>
      </c>
      <c r="AI203" s="0" t="s">
        <v>139</v>
      </c>
      <c r="AJ203" s="0" t="s">
        <v>243</v>
      </c>
      <c r="AK203" s="0" t="s">
        <v>65</v>
      </c>
    </row>
    <row r="204" customFormat="false" ht="12.8" hidden="false" customHeight="false" outlineLevel="0" collapsed="false">
      <c r="A204" s="0" t="s">
        <v>226</v>
      </c>
      <c r="B204" s="0" t="n">
        <v>2008</v>
      </c>
      <c r="C204" s="0" t="s">
        <v>59</v>
      </c>
      <c r="D204" s="0" t="s">
        <v>270</v>
      </c>
      <c r="E204" s="0" t="n">
        <v>0.9</v>
      </c>
      <c r="F204" s="0" t="n">
        <v>20.5</v>
      </c>
      <c r="I204" s="0" t="n">
        <v>3</v>
      </c>
      <c r="J204" s="0" t="n">
        <v>60.6</v>
      </c>
      <c r="K204" s="0" t="n">
        <v>0</v>
      </c>
      <c r="L204" s="0" t="n">
        <v>17.7</v>
      </c>
      <c r="M204" s="0" t="n">
        <v>26.9</v>
      </c>
      <c r="N204" s="0" t="n">
        <v>23.5</v>
      </c>
      <c r="O204" s="0" t="n">
        <v>15.9</v>
      </c>
      <c r="P204" s="0" t="n">
        <v>2</v>
      </c>
      <c r="Q204" s="0" t="n">
        <v>1.6</v>
      </c>
      <c r="R204" s="1" t="s">
        <v>40</v>
      </c>
      <c r="S204" s="1" t="s">
        <v>40</v>
      </c>
      <c r="V204" s="1" t="s">
        <v>61</v>
      </c>
      <c r="W204" s="1" t="s">
        <v>40</v>
      </c>
      <c r="X204" s="1" t="s">
        <v>40</v>
      </c>
      <c r="Y204" s="1" t="s">
        <v>40</v>
      </c>
      <c r="Z204" s="1" t="s">
        <v>40</v>
      </c>
      <c r="AA204" s="1" t="s">
        <v>40</v>
      </c>
      <c r="AB204" s="1" t="s">
        <v>40</v>
      </c>
      <c r="AC204" s="1" t="s">
        <v>40</v>
      </c>
      <c r="AD204" s="1" t="s">
        <v>40</v>
      </c>
      <c r="AF204" s="0" t="s">
        <v>269</v>
      </c>
      <c r="AG204" s="0" t="n">
        <v>45</v>
      </c>
      <c r="AH204" s="0" t="n">
        <v>0.8</v>
      </c>
      <c r="AI204" s="0" t="s">
        <v>264</v>
      </c>
      <c r="AJ204" s="0" t="s">
        <v>243</v>
      </c>
      <c r="AK204" s="0" t="s">
        <v>65</v>
      </c>
    </row>
    <row r="205" customFormat="false" ht="12.8" hidden="false" customHeight="false" outlineLevel="0" collapsed="false">
      <c r="A205" s="0" t="s">
        <v>226</v>
      </c>
      <c r="B205" s="0" t="n">
        <v>2008</v>
      </c>
      <c r="C205" s="0" t="s">
        <v>59</v>
      </c>
      <c r="D205" s="0" t="s">
        <v>271</v>
      </c>
      <c r="E205" s="0" t="n">
        <v>0.9</v>
      </c>
      <c r="F205" s="0" t="n">
        <v>20.5</v>
      </c>
      <c r="J205" s="0" t="n">
        <v>3.7</v>
      </c>
      <c r="K205" s="0" t="n">
        <v>10</v>
      </c>
      <c r="L205" s="0" t="n">
        <v>16.5</v>
      </c>
      <c r="M205" s="0" t="n">
        <v>26.5</v>
      </c>
      <c r="N205" s="0" t="n">
        <v>21.6</v>
      </c>
      <c r="O205" s="0" t="n">
        <v>16.5</v>
      </c>
      <c r="P205" s="0" t="n">
        <v>1.1</v>
      </c>
      <c r="Q205" s="0" t="n">
        <v>1.2</v>
      </c>
      <c r="R205" s="1" t="s">
        <v>40</v>
      </c>
      <c r="S205" s="1" t="s">
        <v>40</v>
      </c>
      <c r="W205" s="1" t="s">
        <v>41</v>
      </c>
      <c r="X205" s="1" t="s">
        <v>40</v>
      </c>
      <c r="Y205" s="1" t="s">
        <v>40</v>
      </c>
      <c r="Z205" s="1" t="s">
        <v>40</v>
      </c>
      <c r="AA205" s="1" t="s">
        <v>40</v>
      </c>
      <c r="AB205" s="1" t="s">
        <v>40</v>
      </c>
      <c r="AC205" s="1" t="s">
        <v>40</v>
      </c>
      <c r="AD205" s="1" t="s">
        <v>40</v>
      </c>
      <c r="AF205" s="0" t="s">
        <v>269</v>
      </c>
      <c r="AG205" s="0" t="n">
        <v>45</v>
      </c>
      <c r="AH205" s="0" t="n">
        <v>0.8</v>
      </c>
      <c r="AI205" s="0" t="s">
        <v>196</v>
      </c>
      <c r="AJ205" s="0" t="s">
        <v>243</v>
      </c>
      <c r="AK205" s="0" t="s">
        <v>65</v>
      </c>
    </row>
    <row r="206" customFormat="false" ht="12.8" hidden="false" customHeight="false" outlineLevel="0" collapsed="false">
      <c r="A206" s="0" t="s">
        <v>226</v>
      </c>
      <c r="B206" s="0" t="n">
        <v>2008</v>
      </c>
      <c r="C206" s="0" t="s">
        <v>59</v>
      </c>
      <c r="D206" s="0" t="s">
        <v>272</v>
      </c>
      <c r="E206" s="0" t="n">
        <v>0.9</v>
      </c>
      <c r="F206" s="0" t="n">
        <v>20.5</v>
      </c>
      <c r="I206" s="0" t="n">
        <v>3</v>
      </c>
      <c r="K206" s="0" t="n">
        <v>1</v>
      </c>
      <c r="L206" s="0" t="n">
        <v>27.7</v>
      </c>
      <c r="M206" s="0" t="n">
        <v>26.5</v>
      </c>
      <c r="N206" s="0" t="n">
        <v>21.6</v>
      </c>
      <c r="O206" s="0" t="n">
        <v>16.5</v>
      </c>
      <c r="P206" s="0" t="n">
        <v>1.1</v>
      </c>
      <c r="Q206" s="0" t="n">
        <v>1.2</v>
      </c>
      <c r="R206" s="1" t="s">
        <v>40</v>
      </c>
      <c r="S206" s="1" t="s">
        <v>40</v>
      </c>
      <c r="V206" s="1" t="s">
        <v>61</v>
      </c>
      <c r="X206" s="1" t="s">
        <v>41</v>
      </c>
      <c r="Y206" s="1" t="s">
        <v>40</v>
      </c>
      <c r="Z206" s="1" t="s">
        <v>40</v>
      </c>
      <c r="AA206" s="1" t="s">
        <v>40</v>
      </c>
      <c r="AB206" s="1" t="s">
        <v>40</v>
      </c>
      <c r="AC206" s="1" t="s">
        <v>40</v>
      </c>
      <c r="AD206" s="1" t="s">
        <v>40</v>
      </c>
      <c r="AF206" s="0" t="s">
        <v>269</v>
      </c>
      <c r="AG206" s="0" t="n">
        <v>45</v>
      </c>
      <c r="AH206" s="0" t="n">
        <v>0.8</v>
      </c>
      <c r="AI206" s="0" t="s">
        <v>273</v>
      </c>
      <c r="AJ206" s="0" t="s">
        <v>243</v>
      </c>
      <c r="AK206" s="0" t="s">
        <v>65</v>
      </c>
    </row>
    <row r="207" customFormat="false" ht="12.8" hidden="false" customHeight="false" outlineLevel="0" collapsed="false">
      <c r="A207" s="0" t="s">
        <v>226</v>
      </c>
      <c r="B207" s="0" t="n">
        <v>2008</v>
      </c>
      <c r="C207" s="0" t="s">
        <v>59</v>
      </c>
      <c r="D207" s="0" t="s">
        <v>274</v>
      </c>
      <c r="I207" s="0" t="n">
        <v>5</v>
      </c>
      <c r="K207" s="0" t="n">
        <v>5</v>
      </c>
      <c r="M207" s="0" t="n">
        <v>2</v>
      </c>
      <c r="N207" s="0" t="n">
        <v>2</v>
      </c>
      <c r="O207" s="0" t="n">
        <v>1.8</v>
      </c>
      <c r="P207" s="0" t="n">
        <v>1.9</v>
      </c>
      <c r="Q207" s="0" t="n">
        <v>5.6</v>
      </c>
      <c r="V207" s="1" t="s">
        <v>78</v>
      </c>
      <c r="X207" s="1" t="s">
        <v>78</v>
      </c>
      <c r="Z207" s="1" t="s">
        <v>78</v>
      </c>
      <c r="AA207" s="1" t="s">
        <v>78</v>
      </c>
      <c r="AB207" s="1" t="s">
        <v>40</v>
      </c>
      <c r="AC207" s="1" t="s">
        <v>40</v>
      </c>
      <c r="AD207" s="1" t="s">
        <v>40</v>
      </c>
      <c r="AF207" s="0" t="s">
        <v>275</v>
      </c>
      <c r="AG207" s="0" t="n">
        <v>200</v>
      </c>
      <c r="AH207" s="0" t="n">
        <v>1</v>
      </c>
      <c r="AI207" s="0" t="s">
        <v>182</v>
      </c>
      <c r="AJ207" s="0" t="s">
        <v>276</v>
      </c>
      <c r="AK207" s="0" t="s">
        <v>81</v>
      </c>
    </row>
    <row r="208" customFormat="false" ht="12.8" hidden="false" customHeight="false" outlineLevel="0" collapsed="false">
      <c r="A208" s="0" t="s">
        <v>226</v>
      </c>
      <c r="B208" s="0" t="n">
        <v>2008</v>
      </c>
      <c r="C208" s="0" t="s">
        <v>59</v>
      </c>
      <c r="D208" s="0" t="s">
        <v>277</v>
      </c>
      <c r="J208" s="0" t="n">
        <v>6</v>
      </c>
      <c r="K208" s="0" t="n">
        <v>26.9</v>
      </c>
      <c r="N208" s="0" t="n">
        <v>1.5</v>
      </c>
      <c r="O208" s="0" t="n">
        <v>17.2</v>
      </c>
      <c r="P208" s="0" t="n">
        <v>0</v>
      </c>
      <c r="Q208" s="0" t="n">
        <v>0.1</v>
      </c>
      <c r="W208" s="1" t="s">
        <v>41</v>
      </c>
      <c r="X208" s="1" t="s">
        <v>40</v>
      </c>
      <c r="AA208" s="1" t="s">
        <v>41</v>
      </c>
      <c r="AB208" s="1" t="s">
        <v>40</v>
      </c>
      <c r="AC208" s="1" t="s">
        <v>40</v>
      </c>
      <c r="AD208" s="1" t="s">
        <v>40</v>
      </c>
      <c r="AF208" s="0" t="s">
        <v>250</v>
      </c>
      <c r="AG208" s="0" t="n">
        <v>80</v>
      </c>
      <c r="AH208" s="0" t="n">
        <v>0.85</v>
      </c>
      <c r="AI208" s="0" t="s">
        <v>278</v>
      </c>
      <c r="AJ208" s="0" t="s">
        <v>252</v>
      </c>
      <c r="AK208" s="0" t="s">
        <v>65</v>
      </c>
    </row>
    <row r="209" customFormat="false" ht="12.8" hidden="false" customHeight="false" outlineLevel="0" collapsed="false">
      <c r="A209" s="0" t="s">
        <v>226</v>
      </c>
      <c r="B209" s="0" t="n">
        <v>2008</v>
      </c>
      <c r="C209" s="0" t="s">
        <v>59</v>
      </c>
      <c r="D209" s="0" t="s">
        <v>279</v>
      </c>
      <c r="J209" s="0" t="n">
        <v>6</v>
      </c>
      <c r="L209" s="0" t="n">
        <v>3</v>
      </c>
      <c r="M209" s="0" t="n">
        <v>2.5</v>
      </c>
      <c r="N209" s="0" t="n">
        <v>2</v>
      </c>
      <c r="O209" s="0" t="n">
        <v>4.5</v>
      </c>
      <c r="P209" s="0" t="n">
        <v>0</v>
      </c>
      <c r="Q209" s="0" t="n">
        <v>0.8</v>
      </c>
      <c r="W209" s="1" t="s">
        <v>78</v>
      </c>
      <c r="Y209" s="1" t="s">
        <v>78</v>
      </c>
      <c r="Z209" s="1" t="s">
        <v>78</v>
      </c>
      <c r="AA209" s="1" t="s">
        <v>78</v>
      </c>
      <c r="AB209" s="1" t="s">
        <v>40</v>
      </c>
      <c r="AC209" s="1" t="s">
        <v>40</v>
      </c>
      <c r="AD209" s="1" t="s">
        <v>40</v>
      </c>
      <c r="AF209" s="0" t="s">
        <v>275</v>
      </c>
      <c r="AG209" s="0" t="n">
        <v>200</v>
      </c>
      <c r="AH209" s="0" t="n">
        <v>1</v>
      </c>
      <c r="AI209" s="0" t="s">
        <v>182</v>
      </c>
      <c r="AJ209" s="0" t="s">
        <v>280</v>
      </c>
      <c r="AK209" s="0" t="s">
        <v>81</v>
      </c>
    </row>
    <row r="210" customFormat="false" ht="12.8" hidden="false" customHeight="false" outlineLevel="0" collapsed="false">
      <c r="A210" s="0" t="s">
        <v>226</v>
      </c>
      <c r="B210" s="0" t="n">
        <v>2008</v>
      </c>
      <c r="C210" s="0" t="s">
        <v>59</v>
      </c>
      <c r="D210" s="0" t="s">
        <v>281</v>
      </c>
      <c r="E210" s="0" t="n">
        <v>6.8</v>
      </c>
      <c r="F210" s="0" t="n">
        <v>31.6</v>
      </c>
      <c r="G210" s="0" t="n">
        <v>19.7</v>
      </c>
      <c r="H210" s="0" t="n">
        <v>64.3</v>
      </c>
      <c r="I210" s="0" t="n">
        <v>65</v>
      </c>
      <c r="J210" s="0" t="n">
        <v>65.1</v>
      </c>
      <c r="K210" s="0" t="n">
        <v>81.8</v>
      </c>
      <c r="L210" s="0" t="n">
        <v>42.6</v>
      </c>
      <c r="M210" s="0" t="n">
        <v>33.6</v>
      </c>
      <c r="N210" s="0" t="n">
        <v>7.7</v>
      </c>
      <c r="O210" s="0" t="n">
        <v>6.9</v>
      </c>
      <c r="P210" s="0" t="n">
        <v>0.3</v>
      </c>
      <c r="Q210" s="0" t="n">
        <v>4.3</v>
      </c>
      <c r="R210" s="1" t="s">
        <v>40</v>
      </c>
      <c r="S210" s="1" t="s">
        <v>40</v>
      </c>
      <c r="T210" s="1" t="s">
        <v>40</v>
      </c>
      <c r="U210" s="1" t="s">
        <v>40</v>
      </c>
      <c r="V210" s="1" t="s">
        <v>40</v>
      </c>
      <c r="W210" s="1" t="s">
        <v>40</v>
      </c>
      <c r="X210" s="1" t="s">
        <v>40</v>
      </c>
      <c r="Y210" s="1" t="s">
        <v>40</v>
      </c>
      <c r="Z210" s="1" t="s">
        <v>40</v>
      </c>
      <c r="AA210" s="1" t="s">
        <v>40</v>
      </c>
      <c r="AB210" s="1" t="s">
        <v>40</v>
      </c>
      <c r="AC210" s="1" t="s">
        <v>40</v>
      </c>
      <c r="AD210" s="1" t="s">
        <v>40</v>
      </c>
      <c r="AF210" s="0" t="s">
        <v>275</v>
      </c>
      <c r="AG210" s="0" t="n">
        <v>200</v>
      </c>
      <c r="AH210" s="0" t="n">
        <v>1</v>
      </c>
      <c r="AI210" s="0" t="s">
        <v>139</v>
      </c>
      <c r="AK210" s="0" t="s">
        <v>81</v>
      </c>
    </row>
    <row r="211" customFormat="false" ht="12.8" hidden="false" customHeight="false" outlineLevel="0" collapsed="false">
      <c r="A211" s="0" t="s">
        <v>226</v>
      </c>
      <c r="B211" s="0" t="n">
        <v>2008</v>
      </c>
      <c r="C211" s="0" t="s">
        <v>59</v>
      </c>
      <c r="D211" s="0" t="s">
        <v>282</v>
      </c>
      <c r="I211" s="0" t="n">
        <v>5</v>
      </c>
      <c r="K211" s="0" t="n">
        <v>4</v>
      </c>
      <c r="M211" s="0" t="n">
        <v>1.5</v>
      </c>
      <c r="N211" s="0" t="n">
        <v>26.2</v>
      </c>
      <c r="O211" s="0" t="n">
        <v>3.6</v>
      </c>
      <c r="P211" s="0" t="n">
        <v>0</v>
      </c>
      <c r="Q211" s="0" t="n">
        <v>1.4</v>
      </c>
      <c r="V211" s="1" t="s">
        <v>78</v>
      </c>
      <c r="X211" s="1" t="s">
        <v>78</v>
      </c>
      <c r="Z211" s="1" t="s">
        <v>78</v>
      </c>
      <c r="AA211" s="1" t="s">
        <v>40</v>
      </c>
      <c r="AB211" s="1" t="s">
        <v>40</v>
      </c>
      <c r="AC211" s="1" t="s">
        <v>40</v>
      </c>
      <c r="AD211" s="1" t="s">
        <v>40</v>
      </c>
      <c r="AF211" s="0" t="s">
        <v>283</v>
      </c>
      <c r="AG211" s="0" t="n">
        <v>160</v>
      </c>
      <c r="AH211" s="0" t="n">
        <v>1</v>
      </c>
      <c r="AI211" s="0" t="s">
        <v>255</v>
      </c>
      <c r="AK211" s="0" t="s">
        <v>81</v>
      </c>
    </row>
    <row r="212" customFormat="false" ht="12.8" hidden="false" customHeight="false" outlineLevel="0" collapsed="false">
      <c r="A212" s="0" t="s">
        <v>226</v>
      </c>
      <c r="B212" s="0" t="n">
        <v>2008</v>
      </c>
      <c r="C212" s="0" t="s">
        <v>59</v>
      </c>
      <c r="D212" s="0" t="s">
        <v>284</v>
      </c>
      <c r="E212" s="0" t="n">
        <v>5.2</v>
      </c>
      <c r="F212" s="0" t="n">
        <v>25.4</v>
      </c>
      <c r="G212" s="0" t="n">
        <v>29.3</v>
      </c>
      <c r="H212" s="0" t="n">
        <v>32.5</v>
      </c>
      <c r="I212" s="0" t="n">
        <v>83</v>
      </c>
      <c r="J212" s="0" t="n">
        <v>75.6</v>
      </c>
      <c r="K212" s="0" t="n">
        <v>49.1</v>
      </c>
      <c r="L212" s="0" t="n">
        <v>34.2</v>
      </c>
      <c r="M212" s="0" t="n">
        <v>21</v>
      </c>
      <c r="N212" s="0" t="n">
        <v>20.6</v>
      </c>
      <c r="O212" s="0" t="n">
        <v>12.9</v>
      </c>
      <c r="P212" s="0" t="n">
        <v>2.5</v>
      </c>
      <c r="Q212" s="0" t="n">
        <v>4</v>
      </c>
      <c r="R212" s="1" t="s">
        <v>40</v>
      </c>
      <c r="S212" s="1" t="s">
        <v>40</v>
      </c>
      <c r="T212" s="1" t="s">
        <v>40</v>
      </c>
      <c r="U212" s="1" t="s">
        <v>40</v>
      </c>
      <c r="V212" s="1" t="s">
        <v>40</v>
      </c>
      <c r="W212" s="1" t="s">
        <v>40</v>
      </c>
      <c r="X212" s="1" t="s">
        <v>40</v>
      </c>
      <c r="Y212" s="1" t="s">
        <v>40</v>
      </c>
      <c r="Z212" s="1" t="s">
        <v>40</v>
      </c>
      <c r="AA212" s="1" t="s">
        <v>40</v>
      </c>
      <c r="AB212" s="1" t="s">
        <v>40</v>
      </c>
      <c r="AC212" s="1" t="s">
        <v>40</v>
      </c>
      <c r="AD212" s="1" t="s">
        <v>40</v>
      </c>
      <c r="AF212" s="0" t="s">
        <v>283</v>
      </c>
      <c r="AG212" s="0" t="n">
        <v>160</v>
      </c>
      <c r="AH212" s="0" t="n">
        <v>1</v>
      </c>
      <c r="AI212" s="0" t="s">
        <v>139</v>
      </c>
      <c r="AJ212" s="0" t="s">
        <v>243</v>
      </c>
      <c r="AK212" s="0" t="s">
        <v>81</v>
      </c>
    </row>
    <row r="213" customFormat="false" ht="12.8" hidden="false" customHeight="false" outlineLevel="0" collapsed="false">
      <c r="A213" s="0" t="s">
        <v>226</v>
      </c>
      <c r="B213" s="0" t="n">
        <v>2008</v>
      </c>
      <c r="C213" s="0" t="s">
        <v>59</v>
      </c>
      <c r="D213" s="0" t="s">
        <v>285</v>
      </c>
      <c r="I213" s="0" t="n">
        <v>5</v>
      </c>
      <c r="K213" s="0" t="n">
        <v>3</v>
      </c>
      <c r="M213" s="0" t="n">
        <v>1.5</v>
      </c>
      <c r="N213" s="0" t="n">
        <v>24.4</v>
      </c>
      <c r="O213" s="0" t="n">
        <v>14.8</v>
      </c>
      <c r="P213" s="0" t="n">
        <v>0</v>
      </c>
      <c r="Q213" s="0" t="n">
        <v>0</v>
      </c>
      <c r="V213" s="1" t="s">
        <v>61</v>
      </c>
      <c r="X213" s="1" t="s">
        <v>61</v>
      </c>
      <c r="Z213" s="1" t="s">
        <v>61</v>
      </c>
      <c r="AA213" s="1" t="s">
        <v>40</v>
      </c>
      <c r="AB213" s="1" t="s">
        <v>40</v>
      </c>
      <c r="AC213" s="1" t="s">
        <v>40</v>
      </c>
      <c r="AD213" s="1" t="s">
        <v>40</v>
      </c>
      <c r="AF213" s="0" t="s">
        <v>250</v>
      </c>
      <c r="AG213" s="0" t="n">
        <v>80</v>
      </c>
      <c r="AH213" s="0" t="n">
        <v>0.85</v>
      </c>
      <c r="AI213" s="0" t="s">
        <v>286</v>
      </c>
      <c r="AJ213" s="0" t="s">
        <v>252</v>
      </c>
      <c r="AK213" s="0" t="s">
        <v>65</v>
      </c>
    </row>
    <row r="214" customFormat="false" ht="12.8" hidden="false" customHeight="false" outlineLevel="0" collapsed="false">
      <c r="A214" s="0" t="s">
        <v>226</v>
      </c>
      <c r="B214" s="0" t="n">
        <v>2008</v>
      </c>
      <c r="C214" s="0" t="s">
        <v>59</v>
      </c>
      <c r="D214" s="0" t="s">
        <v>287</v>
      </c>
      <c r="J214" s="0" t="n">
        <v>6</v>
      </c>
      <c r="L214" s="0" t="n">
        <v>1.5</v>
      </c>
      <c r="N214" s="0" t="n">
        <v>1.5</v>
      </c>
      <c r="O214" s="0" t="n">
        <v>17.2</v>
      </c>
      <c r="P214" s="0" t="n">
        <v>0</v>
      </c>
      <c r="Q214" s="0" t="n">
        <v>0.1</v>
      </c>
      <c r="W214" s="1" t="s">
        <v>41</v>
      </c>
      <c r="Y214" s="1" t="s">
        <v>41</v>
      </c>
      <c r="AA214" s="1" t="s">
        <v>41</v>
      </c>
      <c r="AB214" s="1" t="s">
        <v>40</v>
      </c>
      <c r="AC214" s="1" t="s">
        <v>40</v>
      </c>
      <c r="AD214" s="1" t="s">
        <v>40</v>
      </c>
      <c r="AF214" s="0" t="s">
        <v>250</v>
      </c>
      <c r="AG214" s="0" t="n">
        <v>80</v>
      </c>
      <c r="AH214" s="0" t="n">
        <v>0.85</v>
      </c>
      <c r="AI214" s="0" t="s">
        <v>255</v>
      </c>
      <c r="AJ214" s="0" t="s">
        <v>252</v>
      </c>
      <c r="AK214" s="0" t="s">
        <v>65</v>
      </c>
    </row>
    <row r="215" customFormat="false" ht="12.8" hidden="false" customHeight="false" outlineLevel="0" collapsed="false">
      <c r="A215" s="0" t="s">
        <v>226</v>
      </c>
      <c r="B215" s="0" t="n">
        <v>2008</v>
      </c>
      <c r="C215" s="0" t="s">
        <v>59</v>
      </c>
      <c r="D215" s="0" t="s">
        <v>288</v>
      </c>
      <c r="E215" s="0" t="n">
        <v>0</v>
      </c>
      <c r="F215" s="0" t="n">
        <v>19</v>
      </c>
      <c r="G215" s="0" t="n">
        <v>21.9</v>
      </c>
      <c r="H215" s="0" t="n">
        <v>43.5</v>
      </c>
      <c r="I215" s="0" t="n">
        <v>70.3</v>
      </c>
      <c r="J215" s="0" t="n">
        <v>65.7</v>
      </c>
      <c r="K215" s="0" t="n">
        <v>4.7</v>
      </c>
      <c r="L215" s="0" t="n">
        <v>1.9</v>
      </c>
      <c r="M215" s="0" t="n">
        <v>14.1</v>
      </c>
      <c r="N215" s="0" t="n">
        <v>20.4</v>
      </c>
      <c r="O215" s="0" t="n">
        <v>2</v>
      </c>
      <c r="P215" s="0" t="n">
        <v>0</v>
      </c>
      <c r="Q215" s="0" t="n">
        <v>0</v>
      </c>
      <c r="R215" s="1" t="s">
        <v>40</v>
      </c>
      <c r="S215" s="1" t="s">
        <v>40</v>
      </c>
      <c r="T215" s="1" t="s">
        <v>40</v>
      </c>
      <c r="U215" s="1" t="s">
        <v>40</v>
      </c>
      <c r="V215" s="1" t="s">
        <v>40</v>
      </c>
      <c r="W215" s="1" t="s">
        <v>40</v>
      </c>
      <c r="X215" s="1" t="s">
        <v>40</v>
      </c>
      <c r="Y215" s="1" t="s">
        <v>40</v>
      </c>
      <c r="Z215" s="1" t="s">
        <v>40</v>
      </c>
      <c r="AA215" s="1" t="s">
        <v>40</v>
      </c>
      <c r="AB215" s="1" t="s">
        <v>40</v>
      </c>
      <c r="AC215" s="1" t="s">
        <v>40</v>
      </c>
      <c r="AD215" s="1" t="s">
        <v>40</v>
      </c>
      <c r="AF215" s="0" t="s">
        <v>250</v>
      </c>
      <c r="AG215" s="0" t="n">
        <v>80</v>
      </c>
      <c r="AH215" s="0" t="n">
        <v>0.85</v>
      </c>
      <c r="AI215" s="0" t="s">
        <v>289</v>
      </c>
      <c r="AJ215" s="0" t="s">
        <v>252</v>
      </c>
      <c r="AK215" s="0" t="s">
        <v>65</v>
      </c>
    </row>
    <row r="216" customFormat="false" ht="12.8" hidden="false" customHeight="false" outlineLevel="0" collapsed="false">
      <c r="A216" s="0" t="s">
        <v>226</v>
      </c>
      <c r="B216" s="0" t="n">
        <v>2008</v>
      </c>
      <c r="C216" s="0" t="s">
        <v>59</v>
      </c>
      <c r="D216" s="0" t="s">
        <v>290</v>
      </c>
      <c r="E216" s="0" t="n">
        <v>0</v>
      </c>
      <c r="F216" s="0" t="n">
        <v>19</v>
      </c>
      <c r="G216" s="0" t="n">
        <v>21.9</v>
      </c>
      <c r="H216" s="0" t="n">
        <v>43.5</v>
      </c>
      <c r="I216" s="0" t="n">
        <v>70.3</v>
      </c>
      <c r="J216" s="0" t="n">
        <v>65.7</v>
      </c>
      <c r="N216" s="0" t="n">
        <v>1.5</v>
      </c>
      <c r="O216" s="0" t="n">
        <v>14.7</v>
      </c>
      <c r="P216" s="0" t="n">
        <v>0</v>
      </c>
      <c r="Q216" s="0" t="n">
        <v>0.4</v>
      </c>
      <c r="R216" s="1" t="s">
        <v>40</v>
      </c>
      <c r="S216" s="1" t="s">
        <v>40</v>
      </c>
      <c r="T216" s="1" t="s">
        <v>40</v>
      </c>
      <c r="U216" s="1" t="s">
        <v>40</v>
      </c>
      <c r="V216" s="1" t="s">
        <v>40</v>
      </c>
      <c r="W216" s="1" t="s">
        <v>40</v>
      </c>
      <c r="AA216" s="1" t="s">
        <v>41</v>
      </c>
      <c r="AB216" s="1" t="s">
        <v>40</v>
      </c>
      <c r="AC216" s="1" t="s">
        <v>40</v>
      </c>
      <c r="AD216" s="1" t="s">
        <v>40</v>
      </c>
      <c r="AF216" s="0" t="s">
        <v>250</v>
      </c>
      <c r="AG216" s="0" t="n">
        <v>80</v>
      </c>
      <c r="AH216" s="0" t="n">
        <v>0.85</v>
      </c>
      <c r="AI216" s="0" t="s">
        <v>291</v>
      </c>
      <c r="AJ216" s="0" t="s">
        <v>252</v>
      </c>
      <c r="AK216" s="0" t="s">
        <v>65</v>
      </c>
    </row>
    <row r="217" customFormat="false" ht="12.8" hidden="false" customHeight="false" outlineLevel="0" collapsed="false">
      <c r="A217" s="0" t="s">
        <v>226</v>
      </c>
      <c r="B217" s="0" t="n">
        <v>2008</v>
      </c>
      <c r="C217" s="0" t="s">
        <v>59</v>
      </c>
      <c r="D217" s="0" t="s">
        <v>292</v>
      </c>
      <c r="E217" s="0" t="n">
        <v>0</v>
      </c>
      <c r="F217" s="0" t="n">
        <v>20.7</v>
      </c>
      <c r="G217" s="0" t="n">
        <v>24</v>
      </c>
      <c r="H217" s="0" t="n">
        <v>41.5</v>
      </c>
      <c r="I217" s="0" t="n">
        <v>56.9</v>
      </c>
      <c r="J217" s="0" t="n">
        <v>44.6</v>
      </c>
      <c r="K217" s="0" t="n">
        <v>0</v>
      </c>
      <c r="L217" s="0" t="n">
        <v>17.9</v>
      </c>
      <c r="M217" s="0" t="n">
        <v>14.9</v>
      </c>
      <c r="N217" s="0" t="n">
        <v>11.2</v>
      </c>
      <c r="O217" s="0" t="n">
        <v>8.4</v>
      </c>
      <c r="P217" s="0" t="n">
        <v>0</v>
      </c>
      <c r="Q217" s="0" t="n">
        <v>0</v>
      </c>
      <c r="R217" s="1" t="s">
        <v>40</v>
      </c>
      <c r="S217" s="1" t="s">
        <v>40</v>
      </c>
      <c r="T217" s="1" t="s">
        <v>40</v>
      </c>
      <c r="U217" s="1" t="s">
        <v>40</v>
      </c>
      <c r="V217" s="1" t="s">
        <v>40</v>
      </c>
      <c r="W217" s="1" t="s">
        <v>40</v>
      </c>
      <c r="X217" s="1" t="s">
        <v>40</v>
      </c>
      <c r="Y217" s="1" t="s">
        <v>40</v>
      </c>
      <c r="Z217" s="1" t="s">
        <v>40</v>
      </c>
      <c r="AA217" s="1" t="s">
        <v>40</v>
      </c>
      <c r="AB217" s="1" t="s">
        <v>40</v>
      </c>
      <c r="AC217" s="1" t="s">
        <v>40</v>
      </c>
      <c r="AD217" s="1" t="s">
        <v>40</v>
      </c>
      <c r="AF217" s="0" t="s">
        <v>293</v>
      </c>
      <c r="AG217" s="0" t="n">
        <v>45</v>
      </c>
      <c r="AH217" s="0" t="n">
        <v>0.85</v>
      </c>
      <c r="AI217" s="0" t="s">
        <v>289</v>
      </c>
      <c r="AJ217" s="0" t="s">
        <v>252</v>
      </c>
      <c r="AK217" s="0" t="s">
        <v>65</v>
      </c>
    </row>
    <row r="218" customFormat="false" ht="12.8" hidden="false" customHeight="false" outlineLevel="0" collapsed="false">
      <c r="A218" s="0" t="s">
        <v>226</v>
      </c>
      <c r="B218" s="0" t="n">
        <v>2008</v>
      </c>
      <c r="C218" s="0" t="s">
        <v>59</v>
      </c>
      <c r="D218" s="0" t="s">
        <v>154</v>
      </c>
      <c r="I218" s="0" t="n">
        <v>7</v>
      </c>
      <c r="K218" s="0" t="n">
        <v>2.5</v>
      </c>
      <c r="M218" s="0" t="n">
        <v>2</v>
      </c>
      <c r="O218" s="0" t="n">
        <v>1.5</v>
      </c>
      <c r="P218" s="0" t="n">
        <v>5.7</v>
      </c>
      <c r="Q218" s="0" t="n">
        <v>1.7</v>
      </c>
      <c r="V218" s="1" t="s">
        <v>61</v>
      </c>
      <c r="X218" s="1" t="s">
        <v>41</v>
      </c>
      <c r="Z218" s="1" t="s">
        <v>41</v>
      </c>
      <c r="AB218" s="1" t="s">
        <v>41</v>
      </c>
      <c r="AC218" s="1" t="s">
        <v>40</v>
      </c>
      <c r="AD218" s="1" t="s">
        <v>40</v>
      </c>
      <c r="AF218" s="0" t="s">
        <v>294</v>
      </c>
      <c r="AG218" s="0" t="n">
        <v>80</v>
      </c>
      <c r="AH218" s="0" t="n">
        <v>1</v>
      </c>
      <c r="AI218" s="0" t="s">
        <v>182</v>
      </c>
      <c r="AJ218" s="0" t="s">
        <v>252</v>
      </c>
      <c r="AK218" s="0" t="s">
        <v>72</v>
      </c>
    </row>
    <row r="219" customFormat="false" ht="12.8" hidden="false" customHeight="false" outlineLevel="0" collapsed="false">
      <c r="A219" s="0" t="s">
        <v>226</v>
      </c>
      <c r="B219" s="0" t="n">
        <v>2008</v>
      </c>
      <c r="C219" s="0" t="s">
        <v>59</v>
      </c>
      <c r="D219" s="0" t="s">
        <v>295</v>
      </c>
      <c r="I219" s="0" t="n">
        <v>7</v>
      </c>
      <c r="L219" s="0" t="n">
        <v>2</v>
      </c>
      <c r="N219" s="0" t="n">
        <v>2</v>
      </c>
      <c r="O219" s="0" t="n">
        <v>16.1</v>
      </c>
      <c r="P219" s="0" t="n">
        <v>5.7</v>
      </c>
      <c r="Q219" s="0" t="n">
        <v>1.7</v>
      </c>
      <c r="V219" s="1" t="s">
        <v>41</v>
      </c>
      <c r="Y219" s="1" t="s">
        <v>41</v>
      </c>
      <c r="AA219" s="1" t="s">
        <v>41</v>
      </c>
      <c r="AB219" s="1" t="s">
        <v>40</v>
      </c>
      <c r="AC219" s="1" t="s">
        <v>40</v>
      </c>
      <c r="AD219" s="1" t="s">
        <v>40</v>
      </c>
      <c r="AF219" s="0" t="s">
        <v>294</v>
      </c>
      <c r="AG219" s="0" t="n">
        <v>80</v>
      </c>
      <c r="AH219" s="0" t="n">
        <v>1</v>
      </c>
      <c r="AI219" s="0" t="s">
        <v>278</v>
      </c>
      <c r="AJ219" s="0" t="s">
        <v>252</v>
      </c>
      <c r="AK219" s="0" t="s">
        <v>72</v>
      </c>
    </row>
    <row r="220" customFormat="false" ht="12.8" hidden="false" customHeight="false" outlineLevel="0" collapsed="false">
      <c r="A220" s="0" t="s">
        <v>226</v>
      </c>
      <c r="B220" s="0" t="n">
        <v>2011</v>
      </c>
      <c r="C220" s="0" t="s">
        <v>99</v>
      </c>
      <c r="D220" s="0" t="s">
        <v>227</v>
      </c>
      <c r="N220" s="0" t="n">
        <v>50</v>
      </c>
      <c r="R220" s="1" t="s">
        <v>40</v>
      </c>
      <c r="S220" s="1" t="s">
        <v>40</v>
      </c>
      <c r="T220" s="1" t="s">
        <v>40</v>
      </c>
      <c r="U220" s="1" t="s">
        <v>40</v>
      </c>
      <c r="AA220" s="1" t="s">
        <v>101</v>
      </c>
      <c r="AB220" s="1" t="s">
        <v>40</v>
      </c>
      <c r="AC220" s="1" t="s">
        <v>40</v>
      </c>
      <c r="AD220" s="1" t="s">
        <v>40</v>
      </c>
      <c r="AF220" s="0" t="s">
        <v>228</v>
      </c>
      <c r="AK220" s="0" t="s">
        <v>115</v>
      </c>
    </row>
    <row r="221" customFormat="false" ht="12.8" hidden="false" customHeight="false" outlineLevel="0" collapsed="false">
      <c r="A221" s="0" t="s">
        <v>226</v>
      </c>
      <c r="B221" s="0" t="n">
        <v>2011</v>
      </c>
      <c r="C221" s="0" t="s">
        <v>116</v>
      </c>
      <c r="D221" s="0" t="s">
        <v>201</v>
      </c>
      <c r="N221" s="0" t="n">
        <v>10</v>
      </c>
      <c r="R221" s="1" t="s">
        <v>40</v>
      </c>
      <c r="S221" s="1" t="s">
        <v>40</v>
      </c>
      <c r="T221" s="1" t="s">
        <v>40</v>
      </c>
      <c r="U221" s="1" t="s">
        <v>40</v>
      </c>
      <c r="AA221" s="1" t="s">
        <v>107</v>
      </c>
      <c r="AB221" s="1" t="s">
        <v>40</v>
      </c>
      <c r="AC221" s="1" t="s">
        <v>40</v>
      </c>
      <c r="AD221" s="1" t="s">
        <v>40</v>
      </c>
      <c r="AF221" s="0" t="s">
        <v>229</v>
      </c>
      <c r="AK221" s="0" t="s">
        <v>115</v>
      </c>
    </row>
    <row r="222" customFormat="false" ht="12.8" hidden="false" customHeight="false" outlineLevel="0" collapsed="false">
      <c r="A222" s="0" t="s">
        <v>226</v>
      </c>
      <c r="B222" s="0" t="n">
        <v>2011</v>
      </c>
      <c r="C222" s="0" t="s">
        <v>99</v>
      </c>
      <c r="D222" s="0" t="s">
        <v>230</v>
      </c>
      <c r="L222" s="0" t="n">
        <v>50</v>
      </c>
      <c r="Y222" s="1" t="s">
        <v>101</v>
      </c>
      <c r="Z222" s="1" t="s">
        <v>40</v>
      </c>
      <c r="AA222" s="1" t="s">
        <v>40</v>
      </c>
      <c r="AE222" s="0" t="n">
        <v>4000</v>
      </c>
      <c r="AF222" s="0" t="s">
        <v>231</v>
      </c>
    </row>
    <row r="223" customFormat="false" ht="12.8" hidden="false" customHeight="false" outlineLevel="0" collapsed="false">
      <c r="A223" s="0" t="s">
        <v>226</v>
      </c>
      <c r="B223" s="0" t="n">
        <v>2011</v>
      </c>
      <c r="C223" s="0" t="s">
        <v>99</v>
      </c>
      <c r="D223" s="0" t="s">
        <v>232</v>
      </c>
      <c r="L223" s="0" t="n">
        <v>50</v>
      </c>
      <c r="Y223" s="1" t="s">
        <v>101</v>
      </c>
      <c r="Z223" s="1" t="s">
        <v>40</v>
      </c>
      <c r="AA223" s="1" t="s">
        <v>40</v>
      </c>
      <c r="AE223" s="0" t="n">
        <v>4000</v>
      </c>
      <c r="AF223" s="0" t="s">
        <v>233</v>
      </c>
    </row>
    <row r="224" customFormat="false" ht="12.8" hidden="false" customHeight="false" outlineLevel="0" collapsed="false">
      <c r="A224" s="0" t="s">
        <v>226</v>
      </c>
      <c r="B224" s="0" t="n">
        <v>2011</v>
      </c>
      <c r="C224" s="0" t="s">
        <v>99</v>
      </c>
      <c r="D224" s="0" t="s">
        <v>205</v>
      </c>
      <c r="L224" s="0" t="n">
        <v>50</v>
      </c>
      <c r="Y224" s="1" t="s">
        <v>101</v>
      </c>
      <c r="Z224" s="1" t="s">
        <v>40</v>
      </c>
      <c r="AA224" s="1" t="s">
        <v>40</v>
      </c>
      <c r="AE224" s="0" t="n">
        <v>4500</v>
      </c>
      <c r="AF224" s="0" t="s">
        <v>234</v>
      </c>
    </row>
    <row r="225" customFormat="false" ht="12.8" hidden="false" customHeight="false" outlineLevel="0" collapsed="false">
      <c r="A225" s="0" t="s">
        <v>226</v>
      </c>
      <c r="B225" s="0" t="n">
        <v>2011</v>
      </c>
      <c r="C225" s="0" t="s">
        <v>116</v>
      </c>
      <c r="D225" s="0" t="s">
        <v>235</v>
      </c>
      <c r="J225" s="0" t="n">
        <v>8</v>
      </c>
      <c r="W225" s="1" t="s">
        <v>78</v>
      </c>
      <c r="X225" s="1" t="s">
        <v>40</v>
      </c>
      <c r="Y225" s="1" t="s">
        <v>40</v>
      </c>
      <c r="Z225" s="1" t="s">
        <v>40</v>
      </c>
      <c r="AA225" s="1" t="s">
        <v>40</v>
      </c>
      <c r="AF225" s="0" t="s">
        <v>296</v>
      </c>
      <c r="AK225" s="0" t="s">
        <v>65</v>
      </c>
    </row>
    <row r="226" customFormat="false" ht="12.8" hidden="false" customHeight="false" outlineLevel="0" collapsed="false">
      <c r="A226" s="0" t="s">
        <v>226</v>
      </c>
      <c r="B226" s="0" t="n">
        <v>2011</v>
      </c>
      <c r="C226" s="0" t="s">
        <v>213</v>
      </c>
      <c r="D226" s="0" t="s">
        <v>214</v>
      </c>
      <c r="M226" s="0" t="n">
        <v>4</v>
      </c>
      <c r="R226" s="1" t="s">
        <v>40</v>
      </c>
      <c r="S226" s="1" t="s">
        <v>40</v>
      </c>
      <c r="T226" s="1" t="s">
        <v>40</v>
      </c>
      <c r="U226" s="1" t="s">
        <v>40</v>
      </c>
      <c r="V226" s="1" t="s">
        <v>40</v>
      </c>
      <c r="Z226" s="1" t="s">
        <v>41</v>
      </c>
      <c r="AA226" s="1" t="s">
        <v>40</v>
      </c>
      <c r="AB226" s="1" t="s">
        <v>40</v>
      </c>
      <c r="AC226" s="1" t="s">
        <v>40</v>
      </c>
      <c r="AD226" s="1" t="s">
        <v>40</v>
      </c>
      <c r="AF226" s="0" t="s">
        <v>237</v>
      </c>
      <c r="AK226" s="0" t="s">
        <v>115</v>
      </c>
    </row>
    <row r="227" customFormat="false" ht="12.8" hidden="false" customHeight="false" outlineLevel="0" collapsed="false">
      <c r="A227" s="0" t="s">
        <v>226</v>
      </c>
      <c r="B227" s="0" t="n">
        <v>2011</v>
      </c>
      <c r="C227" s="0" t="s">
        <v>213</v>
      </c>
      <c r="D227" s="0" t="s">
        <v>216</v>
      </c>
      <c r="J227" s="0" t="n">
        <v>28</v>
      </c>
      <c r="K227" s="0" t="n">
        <v>42</v>
      </c>
      <c r="L227" s="0" t="n">
        <v>42</v>
      </c>
      <c r="M227" s="0" t="n">
        <v>28</v>
      </c>
      <c r="R227" s="1" t="s">
        <v>40</v>
      </c>
      <c r="S227" s="1" t="s">
        <v>40</v>
      </c>
      <c r="T227" s="1" t="s">
        <v>40</v>
      </c>
      <c r="U227" s="1" t="s">
        <v>40</v>
      </c>
      <c r="V227" s="1" t="s">
        <v>40</v>
      </c>
      <c r="W227" s="1" t="s">
        <v>40</v>
      </c>
      <c r="X227" s="1" t="s">
        <v>40</v>
      </c>
      <c r="Y227" s="1" t="s">
        <v>40</v>
      </c>
      <c r="Z227" s="1" t="s">
        <v>40</v>
      </c>
      <c r="AA227" s="1" t="s">
        <v>40</v>
      </c>
      <c r="AB227" s="1" t="s">
        <v>40</v>
      </c>
      <c r="AC227" s="1" t="s">
        <v>40</v>
      </c>
      <c r="AD227" s="1" t="s">
        <v>40</v>
      </c>
      <c r="AF227" s="0" t="s">
        <v>238</v>
      </c>
      <c r="AK227" s="0" t="s">
        <v>115</v>
      </c>
    </row>
    <row r="228" customFormat="false" ht="12.8" hidden="false" customHeight="false" outlineLevel="0" collapsed="false">
      <c r="A228" s="0" t="s">
        <v>226</v>
      </c>
      <c r="B228" s="0" t="n">
        <v>2011</v>
      </c>
      <c r="C228" s="0" t="s">
        <v>213</v>
      </c>
      <c r="D228" s="0" t="s">
        <v>218</v>
      </c>
      <c r="O228" s="0" t="n">
        <v>4.5</v>
      </c>
      <c r="R228" s="1" t="s">
        <v>40</v>
      </c>
      <c r="S228" s="1" t="s">
        <v>40</v>
      </c>
      <c r="T228" s="1" t="s">
        <v>40</v>
      </c>
      <c r="U228" s="1" t="s">
        <v>40</v>
      </c>
      <c r="V228" s="1" t="s">
        <v>40</v>
      </c>
      <c r="W228" s="1" t="s">
        <v>40</v>
      </c>
      <c r="X228" s="1" t="s">
        <v>40</v>
      </c>
      <c r="AB228" s="1" t="s">
        <v>41</v>
      </c>
      <c r="AC228" s="1" t="s">
        <v>40</v>
      </c>
      <c r="AD228" s="1" t="s">
        <v>40</v>
      </c>
      <c r="AF228" s="0" t="s">
        <v>239</v>
      </c>
      <c r="AK228" s="0" t="s">
        <v>222</v>
      </c>
    </row>
    <row r="229" customFormat="false" ht="12.8" hidden="false" customHeight="false" outlineLevel="0" collapsed="false">
      <c r="A229" s="0" t="s">
        <v>226</v>
      </c>
      <c r="B229" s="0" t="n">
        <v>2011</v>
      </c>
      <c r="C229" s="0" t="s">
        <v>213</v>
      </c>
      <c r="D229" s="0" t="s">
        <v>220</v>
      </c>
      <c r="L229" s="0" t="n">
        <v>32</v>
      </c>
      <c r="M229" s="0" t="n">
        <v>48</v>
      </c>
      <c r="N229" s="0" t="n">
        <v>48</v>
      </c>
      <c r="O229" s="0" t="n">
        <v>32</v>
      </c>
      <c r="R229" s="1" t="s">
        <v>40</v>
      </c>
      <c r="S229" s="1" t="s">
        <v>40</v>
      </c>
      <c r="T229" s="1" t="s">
        <v>40</v>
      </c>
      <c r="U229" s="1" t="s">
        <v>40</v>
      </c>
      <c r="V229" s="1" t="s">
        <v>40</v>
      </c>
      <c r="W229" s="1" t="s">
        <v>40</v>
      </c>
      <c r="X229" s="1" t="s">
        <v>40</v>
      </c>
      <c r="Y229" s="1" t="s">
        <v>40</v>
      </c>
      <c r="Z229" s="1" t="s">
        <v>40</v>
      </c>
      <c r="AA229" s="1" t="s">
        <v>40</v>
      </c>
      <c r="AB229" s="1" t="s">
        <v>40</v>
      </c>
      <c r="AC229" s="1" t="s">
        <v>40</v>
      </c>
      <c r="AD229" s="1" t="s">
        <v>40</v>
      </c>
      <c r="AF229" s="0" t="s">
        <v>240</v>
      </c>
      <c r="AK229" s="0" t="s">
        <v>222</v>
      </c>
    </row>
    <row r="230" customFormat="false" ht="12.8" hidden="false" customHeight="false" outlineLevel="0" collapsed="false">
      <c r="A230" s="0" t="s">
        <v>226</v>
      </c>
      <c r="B230" s="0" t="n">
        <v>2011</v>
      </c>
      <c r="C230" s="0" t="s">
        <v>38</v>
      </c>
      <c r="D230" s="0" t="s">
        <v>241</v>
      </c>
      <c r="E230" s="0" t="n">
        <v>0</v>
      </c>
      <c r="F230" s="0" t="n">
        <v>11.3</v>
      </c>
      <c r="G230" s="0" t="n">
        <v>26</v>
      </c>
      <c r="H230" s="0" t="n">
        <v>51.6</v>
      </c>
      <c r="I230" s="0" t="n">
        <v>19.3</v>
      </c>
      <c r="J230" s="0" t="n">
        <v>3.4</v>
      </c>
      <c r="K230" s="0" t="n">
        <v>0</v>
      </c>
      <c r="L230" s="0" t="n">
        <v>39.4</v>
      </c>
      <c r="M230" s="0" t="n">
        <v>18.8</v>
      </c>
      <c r="N230" s="0" t="n">
        <v>0</v>
      </c>
      <c r="O230" s="0" t="n">
        <v>0</v>
      </c>
      <c r="P230" s="0" t="n">
        <v>0</v>
      </c>
      <c r="Q230" s="0" t="n">
        <v>0</v>
      </c>
      <c r="R230" s="1" t="s">
        <v>40</v>
      </c>
      <c r="S230" s="1" t="s">
        <v>40</v>
      </c>
      <c r="T230" s="1" t="s">
        <v>40</v>
      </c>
      <c r="U230" s="1" t="s">
        <v>40</v>
      </c>
      <c r="V230" s="1" t="s">
        <v>40</v>
      </c>
      <c r="W230" s="1" t="s">
        <v>40</v>
      </c>
      <c r="X230" s="1" t="s">
        <v>40</v>
      </c>
      <c r="Y230" s="1" t="s">
        <v>40</v>
      </c>
      <c r="Z230" s="1" t="s">
        <v>40</v>
      </c>
      <c r="AA230" s="1" t="s">
        <v>40</v>
      </c>
      <c r="AB230" s="1" t="s">
        <v>40</v>
      </c>
      <c r="AC230" s="1" t="s">
        <v>40</v>
      </c>
      <c r="AD230" s="1" t="s">
        <v>40</v>
      </c>
      <c r="AF230" s="0" t="s">
        <v>242</v>
      </c>
      <c r="AG230" s="0" t="n">
        <v>65</v>
      </c>
      <c r="AH230" s="0" t="n">
        <v>0.75</v>
      </c>
      <c r="AI230" s="0" t="s">
        <v>139</v>
      </c>
      <c r="AJ230" s="0" t="s">
        <v>243</v>
      </c>
      <c r="AK230" s="0" t="s">
        <v>46</v>
      </c>
    </row>
    <row r="231" customFormat="false" ht="12.8" hidden="false" customHeight="false" outlineLevel="0" collapsed="false">
      <c r="A231" s="0" t="s">
        <v>226</v>
      </c>
      <c r="B231" s="0" t="n">
        <v>2011</v>
      </c>
      <c r="C231" s="0" t="s">
        <v>38</v>
      </c>
      <c r="D231" s="0" t="s">
        <v>297</v>
      </c>
      <c r="E231" s="0" t="n">
        <v>0</v>
      </c>
      <c r="F231" s="0" t="n">
        <v>11.3</v>
      </c>
      <c r="G231" s="0" t="n">
        <v>26</v>
      </c>
      <c r="I231" s="0" t="n">
        <v>3</v>
      </c>
      <c r="J231" s="0" t="n">
        <v>3.3</v>
      </c>
      <c r="K231" s="0" t="n">
        <v>0</v>
      </c>
      <c r="L231" s="0" t="n">
        <v>39.2</v>
      </c>
      <c r="M231" s="0" t="n">
        <v>36.3</v>
      </c>
      <c r="N231" s="0" t="n">
        <v>31.8</v>
      </c>
      <c r="O231" s="0" t="n">
        <v>0</v>
      </c>
      <c r="P231" s="0" t="n">
        <v>0</v>
      </c>
      <c r="Q231" s="0" t="n">
        <v>0</v>
      </c>
      <c r="R231" s="1" t="s">
        <v>40</v>
      </c>
      <c r="S231" s="1" t="s">
        <v>40</v>
      </c>
      <c r="T231" s="1" t="s">
        <v>40</v>
      </c>
      <c r="V231" s="1" t="s">
        <v>41</v>
      </c>
      <c r="W231" s="1" t="s">
        <v>40</v>
      </c>
      <c r="X231" s="1" t="s">
        <v>40</v>
      </c>
      <c r="Y231" s="1" t="s">
        <v>40</v>
      </c>
      <c r="Z231" s="1" t="s">
        <v>40</v>
      </c>
      <c r="AA231" s="1" t="s">
        <v>40</v>
      </c>
      <c r="AB231" s="1" t="s">
        <v>40</v>
      </c>
      <c r="AC231" s="1" t="s">
        <v>40</v>
      </c>
      <c r="AD231" s="1" t="s">
        <v>40</v>
      </c>
      <c r="AF231" s="0" t="s">
        <v>242</v>
      </c>
      <c r="AG231" s="0" t="n">
        <v>65</v>
      </c>
      <c r="AH231" s="0" t="n">
        <v>0.75</v>
      </c>
      <c r="AI231" s="0" t="s">
        <v>196</v>
      </c>
      <c r="AJ231" s="0" t="s">
        <v>243</v>
      </c>
      <c r="AK231" s="0" t="s">
        <v>46</v>
      </c>
    </row>
    <row r="232" customFormat="false" ht="12.8" hidden="false" customHeight="false" outlineLevel="0" collapsed="false">
      <c r="A232" s="0" t="s">
        <v>226</v>
      </c>
      <c r="B232" s="0" t="n">
        <v>2011</v>
      </c>
      <c r="C232" s="0" t="s">
        <v>38</v>
      </c>
      <c r="D232" s="0" t="s">
        <v>298</v>
      </c>
      <c r="E232" s="0" t="n">
        <v>0.5</v>
      </c>
      <c r="F232" s="0" t="n">
        <v>11.5</v>
      </c>
      <c r="G232" s="0" t="n">
        <v>24.2</v>
      </c>
      <c r="H232" s="0" t="n">
        <v>38.4</v>
      </c>
      <c r="I232" s="0" t="n">
        <v>32.7</v>
      </c>
      <c r="J232" s="0" t="n">
        <v>8</v>
      </c>
      <c r="K232" s="0" t="n">
        <v>1.6</v>
      </c>
      <c r="L232" s="0" t="n">
        <v>40.9</v>
      </c>
      <c r="M232" s="0" t="n">
        <v>30</v>
      </c>
      <c r="N232" s="0" t="n">
        <v>17</v>
      </c>
      <c r="O232" s="0" t="n">
        <v>7.8</v>
      </c>
      <c r="P232" s="0" t="n">
        <v>5.4</v>
      </c>
      <c r="Q232" s="0" t="n">
        <v>0</v>
      </c>
      <c r="R232" s="1" t="s">
        <v>40</v>
      </c>
      <c r="S232" s="1" t="s">
        <v>40</v>
      </c>
      <c r="T232" s="1" t="s">
        <v>40</v>
      </c>
      <c r="U232" s="1" t="s">
        <v>40</v>
      </c>
      <c r="V232" s="1" t="s">
        <v>40</v>
      </c>
      <c r="W232" s="1" t="s">
        <v>40</v>
      </c>
      <c r="X232" s="1" t="s">
        <v>40</v>
      </c>
      <c r="Y232" s="1" t="s">
        <v>40</v>
      </c>
      <c r="Z232" s="1" t="s">
        <v>40</v>
      </c>
      <c r="AA232" s="1" t="s">
        <v>40</v>
      </c>
      <c r="AB232" s="1" t="s">
        <v>40</v>
      </c>
      <c r="AC232" s="1" t="s">
        <v>40</v>
      </c>
      <c r="AD232" s="1" t="s">
        <v>40</v>
      </c>
      <c r="AF232" s="0" t="s">
        <v>246</v>
      </c>
      <c r="AG232" s="0" t="n">
        <v>65</v>
      </c>
      <c r="AH232" s="0" t="n">
        <v>0.75</v>
      </c>
      <c r="AI232" s="0" t="s">
        <v>139</v>
      </c>
      <c r="AJ232" s="0" t="s">
        <v>243</v>
      </c>
      <c r="AK232" s="0" t="s">
        <v>46</v>
      </c>
    </row>
    <row r="233" customFormat="false" ht="12.8" hidden="false" customHeight="false" outlineLevel="0" collapsed="false">
      <c r="A233" s="0" t="s">
        <v>226</v>
      </c>
      <c r="B233" s="0" t="n">
        <v>2011</v>
      </c>
      <c r="C233" s="0" t="s">
        <v>38</v>
      </c>
      <c r="D233" s="0" t="s">
        <v>299</v>
      </c>
      <c r="E233" s="0" t="n">
        <v>0</v>
      </c>
      <c r="F233" s="0" t="n">
        <v>9.3</v>
      </c>
      <c r="I233" s="0" t="n">
        <v>1.7</v>
      </c>
      <c r="J233" s="0" t="n">
        <v>22.3</v>
      </c>
      <c r="K233" s="0" t="n">
        <v>0</v>
      </c>
      <c r="L233" s="0" t="n">
        <v>29.6</v>
      </c>
      <c r="M233" s="0" t="n">
        <v>28.5</v>
      </c>
      <c r="N233" s="0" t="n">
        <v>23.2</v>
      </c>
      <c r="O233" s="0" t="n">
        <v>4.5</v>
      </c>
      <c r="P233" s="0" t="n">
        <v>7.3</v>
      </c>
      <c r="Q233" s="0" t="n">
        <v>0.5</v>
      </c>
      <c r="R233" s="1" t="s">
        <v>40</v>
      </c>
      <c r="S233" s="1" t="s">
        <v>40</v>
      </c>
      <c r="V233" s="1" t="s">
        <v>41</v>
      </c>
      <c r="W233" s="1" t="s">
        <v>40</v>
      </c>
      <c r="X233" s="1" t="s">
        <v>40</v>
      </c>
      <c r="Y233" s="1" t="s">
        <v>40</v>
      </c>
      <c r="Z233" s="1" t="s">
        <v>40</v>
      </c>
      <c r="AA233" s="1" t="s">
        <v>40</v>
      </c>
      <c r="AB233" s="1" t="s">
        <v>40</v>
      </c>
      <c r="AC233" s="1" t="s">
        <v>40</v>
      </c>
      <c r="AD233" s="1" t="s">
        <v>40</v>
      </c>
      <c r="AF233" s="0" t="s">
        <v>248</v>
      </c>
      <c r="AG233" s="0" t="n">
        <v>65</v>
      </c>
      <c r="AH233" s="0" t="n">
        <v>0.8</v>
      </c>
      <c r="AI233" s="0" t="s">
        <v>196</v>
      </c>
      <c r="AJ233" s="0" t="s">
        <v>243</v>
      </c>
      <c r="AK233" s="0" t="s">
        <v>46</v>
      </c>
    </row>
    <row r="234" customFormat="false" ht="12.8" hidden="false" customHeight="false" outlineLevel="0" collapsed="false">
      <c r="A234" s="0" t="s">
        <v>226</v>
      </c>
      <c r="B234" s="0" t="n">
        <v>2011</v>
      </c>
      <c r="C234" s="0" t="s">
        <v>59</v>
      </c>
      <c r="D234" s="0" t="s">
        <v>249</v>
      </c>
      <c r="J234" s="0" t="n">
        <v>3.5</v>
      </c>
      <c r="K234" s="0" t="n">
        <v>0</v>
      </c>
      <c r="L234" s="0" t="n">
        <v>35.8</v>
      </c>
      <c r="N234" s="0" t="n">
        <v>2.2</v>
      </c>
      <c r="O234" s="0" t="n">
        <v>0</v>
      </c>
      <c r="P234" s="0" t="n">
        <v>0</v>
      </c>
      <c r="Q234" s="0" t="n">
        <v>0</v>
      </c>
      <c r="W234" s="1" t="s">
        <v>263</v>
      </c>
      <c r="X234" s="1" t="s">
        <v>40</v>
      </c>
      <c r="Y234" s="1" t="s">
        <v>40</v>
      </c>
      <c r="AA234" s="1" t="s">
        <v>41</v>
      </c>
      <c r="AB234" s="1" t="s">
        <v>40</v>
      </c>
      <c r="AC234" s="1" t="s">
        <v>40</v>
      </c>
      <c r="AD234" s="1" t="s">
        <v>40</v>
      </c>
      <c r="AF234" s="0" t="s">
        <v>250</v>
      </c>
      <c r="AG234" s="0" t="n">
        <v>80</v>
      </c>
      <c r="AH234" s="0" t="n">
        <v>0.85</v>
      </c>
      <c r="AI234" s="0" t="s">
        <v>251</v>
      </c>
      <c r="AJ234" s="0" t="s">
        <v>252</v>
      </c>
      <c r="AK234" s="0" t="s">
        <v>65</v>
      </c>
    </row>
    <row r="235" customFormat="false" ht="12.8" hidden="false" customHeight="false" outlineLevel="0" collapsed="false">
      <c r="A235" s="0" t="s">
        <v>226</v>
      </c>
      <c r="B235" s="0" t="n">
        <v>2011</v>
      </c>
      <c r="C235" s="0" t="s">
        <v>59</v>
      </c>
      <c r="D235" s="0" t="s">
        <v>300</v>
      </c>
      <c r="I235" s="0" t="n">
        <v>3.5</v>
      </c>
      <c r="L235" s="0" t="n">
        <v>1.5</v>
      </c>
      <c r="N235" s="0" t="n">
        <v>2</v>
      </c>
      <c r="O235" s="0" t="n">
        <v>4.3</v>
      </c>
      <c r="P235" s="0" t="n">
        <v>9</v>
      </c>
      <c r="Q235" s="0" t="n">
        <v>3</v>
      </c>
      <c r="V235" s="1" t="s">
        <v>41</v>
      </c>
      <c r="Y235" s="1" t="s">
        <v>41</v>
      </c>
      <c r="AA235" s="1" t="s">
        <v>41</v>
      </c>
      <c r="AB235" s="1" t="s">
        <v>40</v>
      </c>
      <c r="AC235" s="1" t="s">
        <v>40</v>
      </c>
      <c r="AD235" s="1" t="s">
        <v>40</v>
      </c>
      <c r="AF235" s="0" t="s">
        <v>254</v>
      </c>
      <c r="AG235" s="0" t="n">
        <v>50</v>
      </c>
      <c r="AH235" s="0" t="n">
        <v>0.85</v>
      </c>
      <c r="AI235" s="0" t="s">
        <v>255</v>
      </c>
      <c r="AJ235" s="0" t="s">
        <v>252</v>
      </c>
      <c r="AK235" s="0" t="s">
        <v>72</v>
      </c>
    </row>
    <row r="236" customFormat="false" ht="12.8" hidden="false" customHeight="false" outlineLevel="0" collapsed="false">
      <c r="A236" s="0" t="s">
        <v>226</v>
      </c>
      <c r="B236" s="0" t="n">
        <v>2011</v>
      </c>
      <c r="C236" s="0" t="s">
        <v>59</v>
      </c>
      <c r="D236" s="0" t="s">
        <v>301</v>
      </c>
      <c r="E236" s="0" t="n">
        <v>0</v>
      </c>
      <c r="F236" s="0" t="n">
        <v>10.1</v>
      </c>
      <c r="G236" s="0" t="n">
        <v>32.9</v>
      </c>
      <c r="H236" s="0" t="n">
        <v>33.4</v>
      </c>
      <c r="I236" s="0" t="n">
        <v>23</v>
      </c>
      <c r="M236" s="0" t="n">
        <v>3</v>
      </c>
      <c r="N236" s="0" t="n">
        <v>34.5</v>
      </c>
      <c r="O236" s="0" t="n">
        <v>0</v>
      </c>
      <c r="P236" s="0" t="n">
        <v>0</v>
      </c>
      <c r="Q236" s="0" t="n">
        <v>0</v>
      </c>
      <c r="R236" s="1" t="s">
        <v>40</v>
      </c>
      <c r="S236" s="1" t="s">
        <v>40</v>
      </c>
      <c r="T236" s="1" t="s">
        <v>40</v>
      </c>
      <c r="U236" s="1" t="s">
        <v>40</v>
      </c>
      <c r="V236" s="1" t="s">
        <v>40</v>
      </c>
      <c r="Z236" s="1" t="s">
        <v>41</v>
      </c>
      <c r="AA236" s="1" t="s">
        <v>40</v>
      </c>
      <c r="AB236" s="1" t="s">
        <v>40</v>
      </c>
      <c r="AC236" s="1" t="s">
        <v>40</v>
      </c>
      <c r="AD236" s="1" t="s">
        <v>40</v>
      </c>
      <c r="AF236" s="0" t="s">
        <v>254</v>
      </c>
      <c r="AG236" s="0" t="n">
        <v>50</v>
      </c>
      <c r="AH236" s="0" t="n">
        <v>0.85</v>
      </c>
      <c r="AI236" s="0" t="s">
        <v>257</v>
      </c>
      <c r="AJ236" s="0" t="s">
        <v>252</v>
      </c>
      <c r="AK236" s="0" t="s">
        <v>72</v>
      </c>
    </row>
    <row r="237" customFormat="false" ht="12.8" hidden="false" customHeight="false" outlineLevel="0" collapsed="false">
      <c r="A237" s="0" t="s">
        <v>226</v>
      </c>
      <c r="B237" s="0" t="n">
        <v>2011</v>
      </c>
      <c r="C237" s="0" t="s">
        <v>59</v>
      </c>
      <c r="D237" s="0" t="s">
        <v>258</v>
      </c>
      <c r="E237" s="0" t="n">
        <v>0</v>
      </c>
      <c r="F237" s="0" t="n">
        <v>10.4</v>
      </c>
      <c r="G237" s="0" t="n">
        <v>26.3</v>
      </c>
      <c r="H237" s="0" t="n">
        <v>48.1</v>
      </c>
      <c r="I237" s="0" t="n">
        <v>24.8</v>
      </c>
      <c r="J237" s="0" t="n">
        <v>2.3</v>
      </c>
      <c r="K237" s="0" t="n">
        <v>1</v>
      </c>
      <c r="L237" s="0" t="n">
        <v>30.4</v>
      </c>
      <c r="M237" s="0" t="n">
        <v>30.9</v>
      </c>
      <c r="N237" s="0" t="n">
        <v>20.6</v>
      </c>
      <c r="O237" s="0" t="n">
        <v>0</v>
      </c>
      <c r="P237" s="0" t="n">
        <v>0</v>
      </c>
      <c r="Q237" s="0" t="n">
        <v>0</v>
      </c>
      <c r="R237" s="1" t="s">
        <v>40</v>
      </c>
      <c r="S237" s="1" t="s">
        <v>40</v>
      </c>
      <c r="T237" s="1" t="s">
        <v>40</v>
      </c>
      <c r="U237" s="1" t="s">
        <v>40</v>
      </c>
      <c r="V237" s="1" t="s">
        <v>40</v>
      </c>
      <c r="W237" s="1" t="s">
        <v>40</v>
      </c>
      <c r="X237" s="1" t="s">
        <v>40</v>
      </c>
      <c r="Y237" s="1" t="s">
        <v>40</v>
      </c>
      <c r="Z237" s="1" t="s">
        <v>40</v>
      </c>
      <c r="AA237" s="1" t="s">
        <v>40</v>
      </c>
      <c r="AB237" s="1" t="s">
        <v>40</v>
      </c>
      <c r="AC237" s="1" t="s">
        <v>40</v>
      </c>
      <c r="AD237" s="1" t="s">
        <v>40</v>
      </c>
      <c r="AF237" s="0" t="s">
        <v>259</v>
      </c>
      <c r="AG237" s="0" t="n">
        <v>80</v>
      </c>
      <c r="AH237" s="0" t="n">
        <v>0.8</v>
      </c>
      <c r="AI237" s="0" t="s">
        <v>139</v>
      </c>
      <c r="AJ237" s="0" t="s">
        <v>243</v>
      </c>
      <c r="AK237" s="0" t="s">
        <v>65</v>
      </c>
    </row>
    <row r="238" customFormat="false" ht="12.8" hidden="false" customHeight="false" outlineLevel="0" collapsed="false">
      <c r="A238" s="0" t="s">
        <v>226</v>
      </c>
      <c r="B238" s="0" t="n">
        <v>2011</v>
      </c>
      <c r="C238" s="0" t="s">
        <v>59</v>
      </c>
      <c r="D238" s="0" t="s">
        <v>260</v>
      </c>
      <c r="E238" s="0" t="n">
        <v>0</v>
      </c>
      <c r="F238" s="0" t="n">
        <v>9.6</v>
      </c>
      <c r="G238" s="0" t="n">
        <v>24.4</v>
      </c>
      <c r="I238" s="0" t="n">
        <v>2.5</v>
      </c>
      <c r="N238" s="0" t="n">
        <v>3</v>
      </c>
      <c r="O238" s="0" t="n">
        <v>2.3</v>
      </c>
      <c r="P238" s="0" t="n">
        <v>6.8</v>
      </c>
      <c r="Q238" s="0" t="n">
        <v>3.3</v>
      </c>
      <c r="R238" s="1" t="s">
        <v>40</v>
      </c>
      <c r="S238" s="1" t="s">
        <v>40</v>
      </c>
      <c r="T238" s="1" t="s">
        <v>40</v>
      </c>
      <c r="V238" s="1" t="s">
        <v>61</v>
      </c>
      <c r="AA238" s="1" t="s">
        <v>41</v>
      </c>
      <c r="AB238" s="1" t="s">
        <v>40</v>
      </c>
      <c r="AC238" s="1" t="s">
        <v>40</v>
      </c>
      <c r="AD238" s="1" t="s">
        <v>40</v>
      </c>
      <c r="AF238" s="0" t="s">
        <v>259</v>
      </c>
      <c r="AG238" s="0" t="n">
        <v>80</v>
      </c>
      <c r="AH238" s="0" t="n">
        <v>0.8</v>
      </c>
      <c r="AI238" s="0" t="s">
        <v>261</v>
      </c>
      <c r="AJ238" s="0" t="s">
        <v>243</v>
      </c>
      <c r="AK238" s="0" t="s">
        <v>65</v>
      </c>
    </row>
    <row r="239" customFormat="false" ht="12.8" hidden="false" customHeight="false" outlineLevel="0" collapsed="false">
      <c r="A239" s="0" t="s">
        <v>226</v>
      </c>
      <c r="B239" s="0" t="n">
        <v>2011</v>
      </c>
      <c r="C239" s="0" t="s">
        <v>59</v>
      </c>
      <c r="D239" s="0" t="s">
        <v>262</v>
      </c>
      <c r="E239" s="0" t="n">
        <v>0</v>
      </c>
      <c r="F239" s="0" t="n">
        <v>10.4</v>
      </c>
      <c r="G239" s="0" t="n">
        <v>26.3</v>
      </c>
      <c r="I239" s="0" t="n">
        <v>2.5</v>
      </c>
      <c r="J239" s="0" t="n">
        <v>1.6</v>
      </c>
      <c r="K239" s="0" t="n">
        <v>2</v>
      </c>
      <c r="L239" s="0" t="n">
        <v>30.4</v>
      </c>
      <c r="M239" s="0" t="n">
        <v>28.6</v>
      </c>
      <c r="N239" s="0" t="n">
        <v>25.5</v>
      </c>
      <c r="O239" s="0" t="n">
        <v>0</v>
      </c>
      <c r="P239" s="0" t="n">
        <v>0</v>
      </c>
      <c r="Q239" s="0" t="n">
        <v>0</v>
      </c>
      <c r="R239" s="1" t="s">
        <v>40</v>
      </c>
      <c r="S239" s="1" t="s">
        <v>40</v>
      </c>
      <c r="T239" s="1" t="s">
        <v>40</v>
      </c>
      <c r="V239" s="1" t="s">
        <v>61</v>
      </c>
      <c r="W239" s="1" t="s">
        <v>40</v>
      </c>
      <c r="X239" s="1" t="s">
        <v>40</v>
      </c>
      <c r="Y239" s="1" t="s">
        <v>40</v>
      </c>
      <c r="Z239" s="1" t="s">
        <v>40</v>
      </c>
      <c r="AA239" s="1" t="s">
        <v>40</v>
      </c>
      <c r="AB239" s="1" t="s">
        <v>40</v>
      </c>
      <c r="AC239" s="1" t="s">
        <v>40</v>
      </c>
      <c r="AD239" s="1" t="s">
        <v>40</v>
      </c>
      <c r="AF239" s="0" t="s">
        <v>259</v>
      </c>
      <c r="AG239" s="0" t="n">
        <v>80</v>
      </c>
      <c r="AH239" s="0" t="n">
        <v>0.8</v>
      </c>
      <c r="AI239" s="0" t="s">
        <v>264</v>
      </c>
      <c r="AJ239" s="0" t="s">
        <v>243</v>
      </c>
      <c r="AK239" s="0" t="s">
        <v>65</v>
      </c>
    </row>
    <row r="240" customFormat="false" ht="12.8" hidden="false" customHeight="false" outlineLevel="0" collapsed="false">
      <c r="A240" s="0" t="s">
        <v>226</v>
      </c>
      <c r="B240" s="0" t="n">
        <v>2011</v>
      </c>
      <c r="C240" s="0" t="s">
        <v>59</v>
      </c>
      <c r="D240" s="0" t="s">
        <v>265</v>
      </c>
      <c r="E240" s="0" t="n">
        <v>0</v>
      </c>
      <c r="F240" s="0" t="n">
        <v>10.4</v>
      </c>
      <c r="G240" s="0" t="n">
        <v>26.3</v>
      </c>
      <c r="I240" s="0" t="n">
        <v>3</v>
      </c>
      <c r="J240" s="0" t="n">
        <v>1.8</v>
      </c>
      <c r="K240" s="0" t="n">
        <v>0</v>
      </c>
      <c r="L240" s="0" t="n">
        <v>32.7</v>
      </c>
      <c r="M240" s="0" t="n">
        <v>29.1</v>
      </c>
      <c r="N240" s="0" t="n">
        <v>22.5</v>
      </c>
      <c r="O240" s="0" t="n">
        <v>0</v>
      </c>
      <c r="P240" s="0" t="n">
        <v>0.3</v>
      </c>
      <c r="Q240" s="0" t="n">
        <v>0</v>
      </c>
      <c r="R240" s="1" t="s">
        <v>40</v>
      </c>
      <c r="S240" s="1" t="s">
        <v>40</v>
      </c>
      <c r="T240" s="1" t="s">
        <v>40</v>
      </c>
      <c r="V240" s="1" t="s">
        <v>41</v>
      </c>
      <c r="W240" s="1" t="s">
        <v>40</v>
      </c>
      <c r="X240" s="1" t="s">
        <v>40</v>
      </c>
      <c r="Y240" s="1" t="s">
        <v>40</v>
      </c>
      <c r="Z240" s="1" t="s">
        <v>40</v>
      </c>
      <c r="AA240" s="1" t="s">
        <v>40</v>
      </c>
      <c r="AB240" s="1" t="s">
        <v>40</v>
      </c>
      <c r="AC240" s="1" t="s">
        <v>40</v>
      </c>
      <c r="AD240" s="1" t="s">
        <v>40</v>
      </c>
      <c r="AF240" s="0" t="s">
        <v>259</v>
      </c>
      <c r="AG240" s="0" t="n">
        <v>80</v>
      </c>
      <c r="AH240" s="0" t="n">
        <v>0.8</v>
      </c>
      <c r="AI240" s="0" t="s">
        <v>196</v>
      </c>
      <c r="AJ240" s="0" t="s">
        <v>243</v>
      </c>
      <c r="AK240" s="0" t="s">
        <v>65</v>
      </c>
    </row>
    <row r="241" customFormat="false" ht="12.8" hidden="false" customHeight="false" outlineLevel="0" collapsed="false">
      <c r="A241" s="0" t="s">
        <v>226</v>
      </c>
      <c r="B241" s="0" t="n">
        <v>2011</v>
      </c>
      <c r="C241" s="0" t="s">
        <v>59</v>
      </c>
      <c r="D241" s="0" t="s">
        <v>266</v>
      </c>
      <c r="E241" s="0" t="n">
        <v>0</v>
      </c>
      <c r="F241" s="0" t="n">
        <v>10.4</v>
      </c>
      <c r="G241" s="0" t="n">
        <v>26.3</v>
      </c>
      <c r="H241" s="0" t="n">
        <v>48.1</v>
      </c>
      <c r="I241" s="0" t="n">
        <v>24.8</v>
      </c>
      <c r="J241" s="0" t="n">
        <v>8.7</v>
      </c>
      <c r="K241" s="0" t="n">
        <v>0.9</v>
      </c>
      <c r="L241" s="0" t="n">
        <v>25.4</v>
      </c>
      <c r="M241" s="0" t="n">
        <v>11.8</v>
      </c>
      <c r="N241" s="0" t="n">
        <v>0</v>
      </c>
      <c r="O241" s="0" t="n">
        <v>0</v>
      </c>
      <c r="P241" s="0" t="n">
        <v>0</v>
      </c>
      <c r="Q241" s="0" t="n">
        <v>0</v>
      </c>
      <c r="R241" s="1" t="s">
        <v>40</v>
      </c>
      <c r="S241" s="1" t="s">
        <v>40</v>
      </c>
      <c r="T241" s="1" t="s">
        <v>40</v>
      </c>
      <c r="U241" s="1" t="s">
        <v>40</v>
      </c>
      <c r="V241" s="1" t="s">
        <v>40</v>
      </c>
      <c r="W241" s="1" t="s">
        <v>40</v>
      </c>
      <c r="X241" s="1" t="s">
        <v>40</v>
      </c>
      <c r="Y241" s="1" t="s">
        <v>40</v>
      </c>
      <c r="Z241" s="1" t="s">
        <v>40</v>
      </c>
      <c r="AA241" s="1" t="s">
        <v>40</v>
      </c>
      <c r="AB241" s="1" t="s">
        <v>40</v>
      </c>
      <c r="AC241" s="1" t="s">
        <v>40</v>
      </c>
      <c r="AD241" s="1" t="s">
        <v>40</v>
      </c>
      <c r="AF241" s="0" t="s">
        <v>259</v>
      </c>
      <c r="AG241" s="0" t="n">
        <v>80</v>
      </c>
      <c r="AH241" s="0" t="n">
        <v>0.8</v>
      </c>
      <c r="AI241" s="0" t="s">
        <v>169</v>
      </c>
      <c r="AJ241" s="0" t="s">
        <v>243</v>
      </c>
      <c r="AK241" s="0" t="s">
        <v>65</v>
      </c>
    </row>
    <row r="242" customFormat="false" ht="12.8" hidden="false" customHeight="false" outlineLevel="0" collapsed="false">
      <c r="A242" s="0" t="s">
        <v>226</v>
      </c>
      <c r="B242" s="0" t="n">
        <v>2011</v>
      </c>
      <c r="C242" s="0" t="s">
        <v>59</v>
      </c>
      <c r="D242" s="0" t="s">
        <v>267</v>
      </c>
      <c r="E242" s="0" t="n">
        <v>0</v>
      </c>
      <c r="F242" s="0" t="n">
        <v>10.4</v>
      </c>
      <c r="G242" s="0" t="n">
        <v>26.3</v>
      </c>
      <c r="H242" s="0" t="n">
        <v>48.1</v>
      </c>
      <c r="I242" s="0" t="n">
        <v>24.8</v>
      </c>
      <c r="J242" s="0" t="n">
        <v>2.3</v>
      </c>
      <c r="L242" s="0" t="n">
        <v>1.5</v>
      </c>
      <c r="M242" s="0" t="n">
        <v>30.1</v>
      </c>
      <c r="N242" s="0" t="n">
        <v>26.1</v>
      </c>
      <c r="O242" s="0" t="n">
        <v>0</v>
      </c>
      <c r="P242" s="0" t="n">
        <v>0</v>
      </c>
      <c r="Q242" s="0" t="n">
        <v>0</v>
      </c>
      <c r="R242" s="1" t="s">
        <v>40</v>
      </c>
      <c r="S242" s="1" t="s">
        <v>40</v>
      </c>
      <c r="T242" s="1" t="s">
        <v>40</v>
      </c>
      <c r="U242" s="1" t="s">
        <v>40</v>
      </c>
      <c r="V242" s="1" t="s">
        <v>40</v>
      </c>
      <c r="W242" s="1" t="s">
        <v>40</v>
      </c>
      <c r="Y242" s="1" t="s">
        <v>41</v>
      </c>
      <c r="Z242" s="1" t="s">
        <v>40</v>
      </c>
      <c r="AA242" s="1" t="s">
        <v>40</v>
      </c>
      <c r="AB242" s="1" t="s">
        <v>40</v>
      </c>
      <c r="AC242" s="1" t="s">
        <v>40</v>
      </c>
      <c r="AD242" s="1" t="s">
        <v>40</v>
      </c>
      <c r="AF242" s="0" t="s">
        <v>259</v>
      </c>
      <c r="AG242" s="0" t="n">
        <v>80</v>
      </c>
      <c r="AH242" s="0" t="n">
        <v>0.8</v>
      </c>
      <c r="AI242" s="0" t="s">
        <v>151</v>
      </c>
      <c r="AJ242" s="0" t="s">
        <v>243</v>
      </c>
      <c r="AK242" s="0" t="s">
        <v>65</v>
      </c>
    </row>
    <row r="243" customFormat="false" ht="12.8" hidden="false" customHeight="false" outlineLevel="0" collapsed="false">
      <c r="A243" s="0" t="s">
        <v>226</v>
      </c>
      <c r="B243" s="0" t="n">
        <v>2011</v>
      </c>
      <c r="C243" s="0" t="s">
        <v>59</v>
      </c>
      <c r="D243" s="0" t="s">
        <v>268</v>
      </c>
      <c r="E243" s="0" t="n">
        <v>0</v>
      </c>
      <c r="F243" s="0" t="n">
        <v>10.4</v>
      </c>
      <c r="G243" s="0" t="n">
        <v>23</v>
      </c>
      <c r="H243" s="0" t="n">
        <v>20.8</v>
      </c>
      <c r="I243" s="0" t="n">
        <v>16.5</v>
      </c>
      <c r="J243" s="0" t="n">
        <v>5.6</v>
      </c>
      <c r="K243" s="0" t="n">
        <v>0</v>
      </c>
      <c r="L243" s="0" t="n">
        <v>34.4</v>
      </c>
      <c r="M243" s="0" t="n">
        <v>29.6</v>
      </c>
      <c r="N243" s="0" t="n">
        <v>24.9</v>
      </c>
      <c r="O243" s="0" t="n">
        <v>0</v>
      </c>
      <c r="P243" s="0" t="n">
        <v>0</v>
      </c>
      <c r="Q243" s="0" t="n">
        <v>0</v>
      </c>
      <c r="R243" s="1" t="s">
        <v>40</v>
      </c>
      <c r="S243" s="1" t="s">
        <v>40</v>
      </c>
      <c r="T243" s="1" t="s">
        <v>40</v>
      </c>
      <c r="U243" s="1" t="s">
        <v>40</v>
      </c>
      <c r="V243" s="1" t="s">
        <v>40</v>
      </c>
      <c r="W243" s="1" t="s">
        <v>40</v>
      </c>
      <c r="X243" s="1" t="s">
        <v>40</v>
      </c>
      <c r="Y243" s="1" t="s">
        <v>40</v>
      </c>
      <c r="Z243" s="1" t="s">
        <v>40</v>
      </c>
      <c r="AA243" s="1" t="s">
        <v>40</v>
      </c>
      <c r="AB243" s="1" t="s">
        <v>40</v>
      </c>
      <c r="AC243" s="1" t="s">
        <v>40</v>
      </c>
      <c r="AD243" s="1" t="s">
        <v>40</v>
      </c>
      <c r="AF243" s="0" t="s">
        <v>269</v>
      </c>
      <c r="AG243" s="0" t="n">
        <v>45</v>
      </c>
      <c r="AH243" s="0" t="n">
        <v>0.8</v>
      </c>
      <c r="AI243" s="0" t="s">
        <v>139</v>
      </c>
      <c r="AJ243" s="0" t="s">
        <v>243</v>
      </c>
      <c r="AK243" s="0" t="s">
        <v>65</v>
      </c>
    </row>
    <row r="244" customFormat="false" ht="12.8" hidden="false" customHeight="false" outlineLevel="0" collapsed="false">
      <c r="A244" s="0" t="s">
        <v>226</v>
      </c>
      <c r="B244" s="0" t="n">
        <v>2011</v>
      </c>
      <c r="C244" s="0" t="s">
        <v>59</v>
      </c>
      <c r="D244" s="0" t="s">
        <v>270</v>
      </c>
      <c r="E244" s="0" t="n">
        <v>0</v>
      </c>
      <c r="F244" s="0" t="n">
        <v>10.4</v>
      </c>
      <c r="I244" s="0" t="n">
        <v>1.5</v>
      </c>
      <c r="J244" s="0" t="n">
        <v>23.7</v>
      </c>
      <c r="K244" s="0" t="n">
        <v>0</v>
      </c>
      <c r="L244" s="0" t="n">
        <v>36.3</v>
      </c>
      <c r="M244" s="0" t="n">
        <v>30.9</v>
      </c>
      <c r="N244" s="0" t="n">
        <v>23.1</v>
      </c>
      <c r="O244" s="0" t="n">
        <v>0</v>
      </c>
      <c r="P244" s="0" t="n">
        <v>1.9</v>
      </c>
      <c r="Q244" s="0" t="n">
        <v>0</v>
      </c>
      <c r="R244" s="1" t="s">
        <v>40</v>
      </c>
      <c r="S244" s="1" t="s">
        <v>40</v>
      </c>
      <c r="V244" s="1" t="s">
        <v>61</v>
      </c>
      <c r="W244" s="1" t="s">
        <v>40</v>
      </c>
      <c r="X244" s="1" t="s">
        <v>40</v>
      </c>
      <c r="Y244" s="1" t="s">
        <v>40</v>
      </c>
      <c r="Z244" s="1" t="s">
        <v>40</v>
      </c>
      <c r="AA244" s="1" t="s">
        <v>40</v>
      </c>
      <c r="AB244" s="1" t="s">
        <v>40</v>
      </c>
      <c r="AC244" s="1" t="s">
        <v>40</v>
      </c>
      <c r="AD244" s="1" t="s">
        <v>40</v>
      </c>
      <c r="AF244" s="0" t="s">
        <v>269</v>
      </c>
      <c r="AG244" s="0" t="n">
        <v>45</v>
      </c>
      <c r="AH244" s="0" t="n">
        <v>0.8</v>
      </c>
      <c r="AI244" s="0" t="s">
        <v>264</v>
      </c>
      <c r="AJ244" s="0" t="s">
        <v>243</v>
      </c>
      <c r="AK244" s="0" t="s">
        <v>65</v>
      </c>
    </row>
    <row r="245" customFormat="false" ht="12.8" hidden="false" customHeight="false" outlineLevel="0" collapsed="false">
      <c r="A245" s="0" t="s">
        <v>226</v>
      </c>
      <c r="B245" s="0" t="n">
        <v>2011</v>
      </c>
      <c r="C245" s="0" t="s">
        <v>59</v>
      </c>
      <c r="D245" s="0" t="s">
        <v>271</v>
      </c>
      <c r="E245" s="0" t="n">
        <v>0</v>
      </c>
      <c r="F245" s="0" t="n">
        <v>10.4</v>
      </c>
      <c r="I245" s="0" t="n">
        <v>1.5</v>
      </c>
      <c r="J245" s="0" t="n">
        <v>25</v>
      </c>
      <c r="K245" s="0" t="n">
        <v>0</v>
      </c>
      <c r="L245" s="0" t="n">
        <v>36.2</v>
      </c>
      <c r="M245" s="0" t="n">
        <v>31.6</v>
      </c>
      <c r="N245" s="0" t="n">
        <v>23.7</v>
      </c>
      <c r="O245" s="0" t="n">
        <v>0</v>
      </c>
      <c r="P245" s="0" t="n">
        <v>1.9</v>
      </c>
      <c r="Q245" s="0" t="n">
        <v>0</v>
      </c>
      <c r="R245" s="1" t="s">
        <v>40</v>
      </c>
      <c r="S245" s="1" t="s">
        <v>40</v>
      </c>
      <c r="V245" s="1" t="s">
        <v>41</v>
      </c>
      <c r="W245" s="1" t="s">
        <v>40</v>
      </c>
      <c r="X245" s="1" t="s">
        <v>40</v>
      </c>
      <c r="Y245" s="1" t="s">
        <v>40</v>
      </c>
      <c r="Z245" s="1" t="s">
        <v>40</v>
      </c>
      <c r="AA245" s="1" t="s">
        <v>40</v>
      </c>
      <c r="AB245" s="1" t="s">
        <v>40</v>
      </c>
      <c r="AC245" s="1" t="s">
        <v>40</v>
      </c>
      <c r="AD245" s="1" t="s">
        <v>40</v>
      </c>
      <c r="AF245" s="0" t="s">
        <v>269</v>
      </c>
      <c r="AG245" s="0" t="n">
        <v>45</v>
      </c>
      <c r="AH245" s="0" t="n">
        <v>0.8</v>
      </c>
      <c r="AI245" s="0" t="s">
        <v>196</v>
      </c>
      <c r="AJ245" s="0" t="s">
        <v>243</v>
      </c>
      <c r="AK245" s="0" t="s">
        <v>65</v>
      </c>
    </row>
    <row r="246" customFormat="false" ht="12.8" hidden="false" customHeight="false" outlineLevel="0" collapsed="false">
      <c r="A246" s="0" t="s">
        <v>226</v>
      </c>
      <c r="B246" s="0" t="n">
        <v>2011</v>
      </c>
      <c r="C246" s="0" t="s">
        <v>59</v>
      </c>
      <c r="D246" s="0" t="s">
        <v>302</v>
      </c>
      <c r="E246" s="0" t="n">
        <v>0</v>
      </c>
      <c r="F246" s="0" t="n">
        <v>10.4</v>
      </c>
      <c r="I246" s="0" t="n">
        <v>1.5</v>
      </c>
      <c r="J246" s="0" t="n">
        <v>23.7</v>
      </c>
      <c r="K246" s="0" t="n">
        <v>0</v>
      </c>
      <c r="L246" s="0" t="n">
        <v>36.3</v>
      </c>
      <c r="M246" s="0" t="n">
        <v>30.9</v>
      </c>
      <c r="N246" s="0" t="n">
        <v>23.1</v>
      </c>
      <c r="O246" s="0" t="n">
        <v>0</v>
      </c>
      <c r="P246" s="0" t="n">
        <v>1.9</v>
      </c>
      <c r="Q246" s="0" t="n">
        <v>0</v>
      </c>
      <c r="R246" s="1" t="s">
        <v>40</v>
      </c>
      <c r="S246" s="1" t="s">
        <v>40</v>
      </c>
      <c r="V246" s="1" t="s">
        <v>61</v>
      </c>
      <c r="W246" s="1" t="s">
        <v>40</v>
      </c>
      <c r="X246" s="1" t="s">
        <v>40</v>
      </c>
      <c r="Y246" s="1" t="s">
        <v>40</v>
      </c>
      <c r="Z246" s="1" t="s">
        <v>40</v>
      </c>
      <c r="AA246" s="1" t="s">
        <v>40</v>
      </c>
      <c r="AB246" s="1" t="s">
        <v>40</v>
      </c>
      <c r="AC246" s="1" t="s">
        <v>40</v>
      </c>
      <c r="AD246" s="1" t="s">
        <v>40</v>
      </c>
      <c r="AF246" s="0" t="s">
        <v>269</v>
      </c>
      <c r="AG246" s="0" t="n">
        <v>45</v>
      </c>
      <c r="AH246" s="0" t="n">
        <v>0.8</v>
      </c>
      <c r="AI246" s="0" t="s">
        <v>264</v>
      </c>
      <c r="AJ246" s="0" t="s">
        <v>243</v>
      </c>
      <c r="AK246" s="0" t="s">
        <v>65</v>
      </c>
    </row>
    <row r="247" customFormat="false" ht="12.8" hidden="false" customHeight="false" outlineLevel="0" collapsed="false">
      <c r="A247" s="0" t="s">
        <v>226</v>
      </c>
      <c r="B247" s="0" t="n">
        <v>2011</v>
      </c>
      <c r="C247" s="0" t="s">
        <v>59</v>
      </c>
      <c r="D247" s="0" t="s">
        <v>274</v>
      </c>
      <c r="I247" s="0" t="n">
        <v>6</v>
      </c>
      <c r="K247" s="0" t="n">
        <v>3</v>
      </c>
      <c r="M247" s="0" t="n">
        <v>2.5</v>
      </c>
      <c r="N247" s="0" t="n">
        <v>2</v>
      </c>
      <c r="O247" s="0" t="n">
        <v>0</v>
      </c>
      <c r="P247" s="0" t="n">
        <v>0</v>
      </c>
      <c r="Q247" s="0" t="n">
        <v>0</v>
      </c>
      <c r="V247" s="1" t="s">
        <v>78</v>
      </c>
      <c r="X247" s="1" t="s">
        <v>78</v>
      </c>
      <c r="Z247" s="1" t="s">
        <v>78</v>
      </c>
      <c r="AA247" s="1" t="s">
        <v>78</v>
      </c>
      <c r="AB247" s="1" t="s">
        <v>40</v>
      </c>
      <c r="AC247" s="1" t="s">
        <v>40</v>
      </c>
      <c r="AD247" s="1" t="s">
        <v>40</v>
      </c>
      <c r="AF247" s="0" t="s">
        <v>275</v>
      </c>
      <c r="AG247" s="0" t="n">
        <v>200</v>
      </c>
      <c r="AH247" s="0" t="n">
        <v>1</v>
      </c>
      <c r="AI247" s="0" t="s">
        <v>182</v>
      </c>
      <c r="AK247" s="0" t="s">
        <v>81</v>
      </c>
    </row>
    <row r="248" customFormat="false" ht="12.8" hidden="false" customHeight="false" outlineLevel="0" collapsed="false">
      <c r="A248" s="0" t="s">
        <v>226</v>
      </c>
      <c r="B248" s="0" t="n">
        <v>2011</v>
      </c>
      <c r="C248" s="0" t="s">
        <v>59</v>
      </c>
      <c r="D248" s="0" t="s">
        <v>277</v>
      </c>
      <c r="I248" s="0" t="n">
        <v>4</v>
      </c>
      <c r="J248" s="0" t="n">
        <v>4.9</v>
      </c>
      <c r="K248" s="0" t="n">
        <v>7.8</v>
      </c>
      <c r="L248" s="0" t="n">
        <v>26.5</v>
      </c>
      <c r="N248" s="0" t="n">
        <v>1.5</v>
      </c>
      <c r="O248" s="0" t="n">
        <v>0</v>
      </c>
      <c r="P248" s="0" t="n">
        <v>0.8</v>
      </c>
      <c r="Q248" s="0" t="n">
        <v>0</v>
      </c>
      <c r="V248" s="1" t="s">
        <v>41</v>
      </c>
      <c r="W248" s="1" t="s">
        <v>40</v>
      </c>
      <c r="X248" s="1" t="s">
        <v>40</v>
      </c>
      <c r="Y248" s="1" t="s">
        <v>40</v>
      </c>
      <c r="AA248" s="1" t="s">
        <v>41</v>
      </c>
      <c r="AB248" s="1" t="s">
        <v>40</v>
      </c>
      <c r="AC248" s="1" t="s">
        <v>40</v>
      </c>
      <c r="AD248" s="1" t="s">
        <v>40</v>
      </c>
      <c r="AF248" s="0" t="s">
        <v>250</v>
      </c>
      <c r="AG248" s="0" t="n">
        <v>80</v>
      </c>
      <c r="AH248" s="0" t="n">
        <v>0.85</v>
      </c>
      <c r="AI248" s="0" t="s">
        <v>278</v>
      </c>
      <c r="AJ248" s="0" t="s">
        <v>252</v>
      </c>
      <c r="AK248" s="0" t="s">
        <v>65</v>
      </c>
    </row>
    <row r="249" customFormat="false" ht="12.8" hidden="false" customHeight="false" outlineLevel="0" collapsed="false">
      <c r="A249" s="0" t="s">
        <v>226</v>
      </c>
      <c r="B249" s="0" t="n">
        <v>2011</v>
      </c>
      <c r="C249" s="0" t="s">
        <v>59</v>
      </c>
      <c r="D249" s="0" t="s">
        <v>279</v>
      </c>
      <c r="J249" s="0" t="n">
        <v>7</v>
      </c>
      <c r="L249" s="0" t="n">
        <v>2</v>
      </c>
      <c r="M249" s="0" t="n">
        <v>2</v>
      </c>
      <c r="N249" s="0" t="n">
        <v>2.5</v>
      </c>
      <c r="O249" s="0" t="n">
        <v>2.7</v>
      </c>
      <c r="P249" s="0" t="n">
        <v>4.7</v>
      </c>
      <c r="Q249" s="0" t="n">
        <v>1.4</v>
      </c>
      <c r="W249" s="1" t="s">
        <v>78</v>
      </c>
      <c r="Y249" s="1" t="s">
        <v>78</v>
      </c>
      <c r="Z249" s="1" t="s">
        <v>78</v>
      </c>
      <c r="AA249" s="1" t="s">
        <v>78</v>
      </c>
      <c r="AB249" s="1" t="s">
        <v>40</v>
      </c>
      <c r="AC249" s="1" t="s">
        <v>40</v>
      </c>
      <c r="AD249" s="1" t="s">
        <v>40</v>
      </c>
      <c r="AF249" s="0" t="s">
        <v>275</v>
      </c>
      <c r="AG249" s="0" t="n">
        <v>200</v>
      </c>
      <c r="AH249" s="0" t="n">
        <v>1</v>
      </c>
      <c r="AI249" s="0" t="s">
        <v>182</v>
      </c>
      <c r="AK249" s="0" t="s">
        <v>81</v>
      </c>
    </row>
    <row r="250" customFormat="false" ht="12.8" hidden="false" customHeight="false" outlineLevel="0" collapsed="false">
      <c r="A250" s="0" t="s">
        <v>226</v>
      </c>
      <c r="B250" s="0" t="n">
        <v>2011</v>
      </c>
      <c r="C250" s="0" t="s">
        <v>59</v>
      </c>
      <c r="D250" s="0" t="s">
        <v>281</v>
      </c>
      <c r="E250" s="0" t="n">
        <v>5.1</v>
      </c>
      <c r="F250" s="0" t="n">
        <v>23.5</v>
      </c>
      <c r="G250" s="0" t="n">
        <v>28.3</v>
      </c>
      <c r="H250" s="0" t="n">
        <v>90.5</v>
      </c>
      <c r="I250" s="0" t="n">
        <v>75</v>
      </c>
      <c r="J250" s="0" t="n">
        <v>41.3</v>
      </c>
      <c r="K250" s="0" t="n">
        <v>22.7</v>
      </c>
      <c r="L250" s="0" t="n">
        <v>16.7</v>
      </c>
      <c r="M250" s="0" t="n">
        <v>13.7</v>
      </c>
      <c r="N250" s="0" t="n">
        <v>15.4</v>
      </c>
      <c r="O250" s="0" t="n">
        <v>0</v>
      </c>
      <c r="P250" s="0" t="n">
        <v>0</v>
      </c>
      <c r="Q250" s="0" t="n">
        <v>0</v>
      </c>
      <c r="R250" s="1" t="s">
        <v>40</v>
      </c>
      <c r="S250" s="1" t="s">
        <v>40</v>
      </c>
      <c r="T250" s="1" t="s">
        <v>40</v>
      </c>
      <c r="U250" s="1" t="s">
        <v>40</v>
      </c>
      <c r="V250" s="1" t="s">
        <v>40</v>
      </c>
      <c r="W250" s="1" t="s">
        <v>40</v>
      </c>
      <c r="X250" s="1" t="s">
        <v>40</v>
      </c>
      <c r="Y250" s="1" t="s">
        <v>40</v>
      </c>
      <c r="Z250" s="1" t="s">
        <v>40</v>
      </c>
      <c r="AA250" s="1" t="s">
        <v>40</v>
      </c>
      <c r="AB250" s="1" t="s">
        <v>40</v>
      </c>
      <c r="AC250" s="1" t="s">
        <v>40</v>
      </c>
      <c r="AD250" s="1" t="s">
        <v>40</v>
      </c>
      <c r="AF250" s="0" t="s">
        <v>275</v>
      </c>
      <c r="AG250" s="0" t="n">
        <v>200</v>
      </c>
      <c r="AH250" s="0" t="n">
        <v>1</v>
      </c>
      <c r="AI250" s="0" t="s">
        <v>139</v>
      </c>
      <c r="AK250" s="0" t="s">
        <v>81</v>
      </c>
    </row>
    <row r="251" customFormat="false" ht="12.8" hidden="false" customHeight="false" outlineLevel="0" collapsed="false">
      <c r="A251" s="0" t="s">
        <v>226</v>
      </c>
      <c r="B251" s="0" t="n">
        <v>2011</v>
      </c>
      <c r="C251" s="0" t="s">
        <v>59</v>
      </c>
      <c r="D251" s="0" t="s">
        <v>282</v>
      </c>
      <c r="I251" s="0" t="n">
        <v>5</v>
      </c>
      <c r="K251" s="0" t="n">
        <v>1.5</v>
      </c>
      <c r="N251" s="0" t="n">
        <v>2</v>
      </c>
      <c r="O251" s="0" t="n">
        <v>0</v>
      </c>
      <c r="P251" s="0" t="n">
        <v>0</v>
      </c>
      <c r="Q251" s="0" t="n">
        <v>0</v>
      </c>
      <c r="V251" s="1" t="s">
        <v>78</v>
      </c>
      <c r="X251" s="1" t="s">
        <v>78</v>
      </c>
      <c r="AA251" s="1" t="s">
        <v>78</v>
      </c>
      <c r="AB251" s="1" t="s">
        <v>40</v>
      </c>
      <c r="AC251" s="1" t="s">
        <v>40</v>
      </c>
      <c r="AD251" s="1" t="s">
        <v>40</v>
      </c>
      <c r="AF251" s="0" t="s">
        <v>283</v>
      </c>
      <c r="AG251" s="0" t="n">
        <v>160</v>
      </c>
      <c r="AH251" s="0" t="n">
        <v>1</v>
      </c>
      <c r="AI251" s="0" t="s">
        <v>255</v>
      </c>
      <c r="AK251" s="0" t="s">
        <v>81</v>
      </c>
    </row>
    <row r="252" customFormat="false" ht="12.8" hidden="false" customHeight="false" outlineLevel="0" collapsed="false">
      <c r="A252" s="0" t="s">
        <v>226</v>
      </c>
      <c r="B252" s="0" t="n">
        <v>2011</v>
      </c>
      <c r="C252" s="0" t="s">
        <v>59</v>
      </c>
      <c r="D252" s="0" t="s">
        <v>284</v>
      </c>
      <c r="E252" s="0" t="n">
        <v>2.9</v>
      </c>
      <c r="F252" s="0" t="n">
        <v>13.5</v>
      </c>
      <c r="G252" s="0" t="n">
        <v>42.3</v>
      </c>
      <c r="H252" s="0" t="n">
        <v>62.2</v>
      </c>
      <c r="I252" s="0" t="n">
        <v>49.7</v>
      </c>
      <c r="J252" s="0" t="n">
        <v>31.1</v>
      </c>
      <c r="K252" s="0" t="n">
        <v>17.2</v>
      </c>
      <c r="L252" s="0" t="n">
        <v>27.1</v>
      </c>
      <c r="M252" s="0" t="n">
        <v>29</v>
      </c>
      <c r="N252" s="0" t="n">
        <v>17.1</v>
      </c>
      <c r="O252" s="0" t="n">
        <v>3.4</v>
      </c>
      <c r="P252" s="0" t="n">
        <v>3.1</v>
      </c>
      <c r="Q252" s="0" t="n">
        <v>3.9</v>
      </c>
      <c r="R252" s="1" t="s">
        <v>40</v>
      </c>
      <c r="S252" s="1" t="s">
        <v>40</v>
      </c>
      <c r="T252" s="1" t="s">
        <v>40</v>
      </c>
      <c r="U252" s="1" t="s">
        <v>40</v>
      </c>
      <c r="V252" s="1" t="s">
        <v>40</v>
      </c>
      <c r="W252" s="1" t="s">
        <v>40</v>
      </c>
      <c r="X252" s="1" t="s">
        <v>40</v>
      </c>
      <c r="Y252" s="1" t="s">
        <v>40</v>
      </c>
      <c r="Z252" s="1" t="s">
        <v>40</v>
      </c>
      <c r="AA252" s="1" t="s">
        <v>40</v>
      </c>
      <c r="AB252" s="1" t="s">
        <v>40</v>
      </c>
      <c r="AC252" s="1" t="s">
        <v>40</v>
      </c>
      <c r="AD252" s="1" t="s">
        <v>40</v>
      </c>
      <c r="AF252" s="0" t="s">
        <v>283</v>
      </c>
      <c r="AG252" s="0" t="n">
        <v>160</v>
      </c>
      <c r="AH252" s="0" t="n">
        <v>1</v>
      </c>
      <c r="AI252" s="0" t="s">
        <v>139</v>
      </c>
      <c r="AJ252" s="0" t="s">
        <v>243</v>
      </c>
      <c r="AK252" s="0" t="s">
        <v>81</v>
      </c>
    </row>
    <row r="253" customFormat="false" ht="12.8" hidden="false" customHeight="false" outlineLevel="0" collapsed="false">
      <c r="A253" s="0" t="s">
        <v>226</v>
      </c>
      <c r="B253" s="0" t="n">
        <v>2011</v>
      </c>
      <c r="C253" s="0" t="s">
        <v>59</v>
      </c>
      <c r="D253" s="0" t="s">
        <v>285</v>
      </c>
      <c r="I253" s="0" t="n">
        <v>3.5</v>
      </c>
      <c r="L253" s="0" t="n">
        <v>1.5</v>
      </c>
      <c r="N253" s="0" t="n">
        <v>1.5</v>
      </c>
      <c r="O253" s="0" t="n">
        <v>5.1</v>
      </c>
      <c r="P253" s="0" t="n">
        <v>7.4</v>
      </c>
      <c r="Q253" s="0" t="n">
        <v>1.5</v>
      </c>
      <c r="V253" s="1" t="s">
        <v>61</v>
      </c>
      <c r="Y253" s="1" t="s">
        <v>61</v>
      </c>
      <c r="AA253" s="1" t="s">
        <v>61</v>
      </c>
      <c r="AB253" s="1" t="s">
        <v>40</v>
      </c>
      <c r="AC253" s="1" t="s">
        <v>40</v>
      </c>
      <c r="AD253" s="1" t="s">
        <v>40</v>
      </c>
      <c r="AF253" s="0" t="s">
        <v>250</v>
      </c>
      <c r="AG253" s="0" t="n">
        <v>80</v>
      </c>
      <c r="AH253" s="0" t="n">
        <v>0.85</v>
      </c>
      <c r="AI253" s="0" t="s">
        <v>286</v>
      </c>
      <c r="AJ253" s="0" t="s">
        <v>252</v>
      </c>
      <c r="AK253" s="0" t="s">
        <v>65</v>
      </c>
    </row>
    <row r="254" customFormat="false" ht="12.8" hidden="false" customHeight="false" outlineLevel="0" collapsed="false">
      <c r="A254" s="0" t="s">
        <v>226</v>
      </c>
      <c r="B254" s="0" t="n">
        <v>2011</v>
      </c>
      <c r="C254" s="0" t="s">
        <v>59</v>
      </c>
      <c r="D254" s="0" t="s">
        <v>287</v>
      </c>
      <c r="I254" s="0" t="n">
        <v>4</v>
      </c>
      <c r="M254" s="0" t="n">
        <v>2</v>
      </c>
      <c r="N254" s="0" t="n">
        <v>26.8</v>
      </c>
      <c r="O254" s="0" t="n">
        <v>0</v>
      </c>
      <c r="P254" s="0" t="n">
        <v>0.8</v>
      </c>
      <c r="Q254" s="0" t="n">
        <v>0</v>
      </c>
      <c r="V254" s="1" t="s">
        <v>41</v>
      </c>
      <c r="Z254" s="1" t="s">
        <v>41</v>
      </c>
      <c r="AA254" s="1" t="s">
        <v>40</v>
      </c>
      <c r="AB254" s="1" t="s">
        <v>40</v>
      </c>
      <c r="AC254" s="1" t="s">
        <v>40</v>
      </c>
      <c r="AD254" s="1" t="s">
        <v>40</v>
      </c>
      <c r="AF254" s="0" t="s">
        <v>250</v>
      </c>
      <c r="AG254" s="0" t="n">
        <v>80</v>
      </c>
      <c r="AH254" s="0" t="n">
        <v>0.85</v>
      </c>
      <c r="AI254" s="0" t="s">
        <v>255</v>
      </c>
      <c r="AJ254" s="0" t="s">
        <v>252</v>
      </c>
      <c r="AK254" s="0" t="s">
        <v>65</v>
      </c>
    </row>
    <row r="255" customFormat="false" ht="12.8" hidden="false" customHeight="false" outlineLevel="0" collapsed="false">
      <c r="A255" s="0" t="s">
        <v>226</v>
      </c>
      <c r="B255" s="0" t="n">
        <v>2011</v>
      </c>
      <c r="C255" s="0" t="s">
        <v>59</v>
      </c>
      <c r="D255" s="0" t="s">
        <v>288</v>
      </c>
      <c r="E255" s="0" t="n">
        <v>0</v>
      </c>
      <c r="F255" s="0" t="n">
        <v>8.3</v>
      </c>
      <c r="G255" s="0" t="n">
        <v>35.1</v>
      </c>
      <c r="H255" s="0" t="n">
        <v>47.5</v>
      </c>
      <c r="I255" s="0" t="n">
        <v>17.5</v>
      </c>
      <c r="J255" s="0" t="n">
        <v>0.3</v>
      </c>
      <c r="K255" s="0" t="n">
        <v>0</v>
      </c>
      <c r="L255" s="0" t="n">
        <v>21.9</v>
      </c>
      <c r="M255" s="0" t="n">
        <v>15.1</v>
      </c>
      <c r="N255" s="0" t="n">
        <v>13</v>
      </c>
      <c r="O255" s="0" t="n">
        <v>0</v>
      </c>
      <c r="P255" s="0" t="n">
        <v>0</v>
      </c>
      <c r="Q255" s="0" t="n">
        <v>0</v>
      </c>
      <c r="R255" s="1" t="s">
        <v>40</v>
      </c>
      <c r="S255" s="1" t="s">
        <v>40</v>
      </c>
      <c r="T255" s="1" t="s">
        <v>40</v>
      </c>
      <c r="U255" s="1" t="s">
        <v>40</v>
      </c>
      <c r="V255" s="1" t="s">
        <v>40</v>
      </c>
      <c r="W255" s="1" t="s">
        <v>40</v>
      </c>
      <c r="X255" s="1" t="s">
        <v>40</v>
      </c>
      <c r="Y255" s="1" t="s">
        <v>40</v>
      </c>
      <c r="Z255" s="1" t="s">
        <v>40</v>
      </c>
      <c r="AA255" s="1" t="s">
        <v>40</v>
      </c>
      <c r="AB255" s="1" t="s">
        <v>40</v>
      </c>
      <c r="AC255" s="1" t="s">
        <v>40</v>
      </c>
      <c r="AD255" s="1" t="s">
        <v>40</v>
      </c>
      <c r="AF255" s="0" t="s">
        <v>250</v>
      </c>
      <c r="AG255" s="0" t="n">
        <v>80</v>
      </c>
      <c r="AH255" s="0" t="n">
        <v>0.85</v>
      </c>
      <c r="AI255" s="0" t="s">
        <v>289</v>
      </c>
      <c r="AJ255" s="0" t="s">
        <v>252</v>
      </c>
      <c r="AK255" s="0" t="s">
        <v>65</v>
      </c>
    </row>
    <row r="256" customFormat="false" ht="12.8" hidden="false" customHeight="false" outlineLevel="0" collapsed="false">
      <c r="A256" s="0" t="s">
        <v>226</v>
      </c>
      <c r="B256" s="0" t="n">
        <v>2011</v>
      </c>
      <c r="C256" s="0" t="s">
        <v>59</v>
      </c>
      <c r="D256" s="0" t="s">
        <v>290</v>
      </c>
      <c r="E256" s="0" t="n">
        <v>0</v>
      </c>
      <c r="F256" s="0" t="n">
        <v>8.3</v>
      </c>
      <c r="G256" s="0" t="n">
        <v>35.1</v>
      </c>
      <c r="H256" s="0" t="n">
        <v>47.5</v>
      </c>
      <c r="I256" s="0" t="n">
        <v>17.5</v>
      </c>
      <c r="J256" s="0" t="n">
        <v>0.3</v>
      </c>
      <c r="M256" s="0" t="n">
        <v>1.5</v>
      </c>
      <c r="N256" s="0" t="n">
        <v>22.5</v>
      </c>
      <c r="O256" s="0" t="n">
        <v>0</v>
      </c>
      <c r="P256" s="0" t="n">
        <v>0</v>
      </c>
      <c r="Q256" s="0" t="n">
        <v>0</v>
      </c>
      <c r="R256" s="1" t="s">
        <v>40</v>
      </c>
      <c r="S256" s="1" t="s">
        <v>40</v>
      </c>
      <c r="T256" s="1" t="s">
        <v>40</v>
      </c>
      <c r="U256" s="1" t="s">
        <v>40</v>
      </c>
      <c r="V256" s="1" t="s">
        <v>40</v>
      </c>
      <c r="W256" s="1" t="s">
        <v>40</v>
      </c>
      <c r="Z256" s="1" t="s">
        <v>41</v>
      </c>
      <c r="AA256" s="1" t="s">
        <v>40</v>
      </c>
      <c r="AB256" s="1" t="s">
        <v>40</v>
      </c>
      <c r="AC256" s="1" t="s">
        <v>40</v>
      </c>
      <c r="AD256" s="1" t="s">
        <v>40</v>
      </c>
      <c r="AF256" s="0" t="s">
        <v>250</v>
      </c>
      <c r="AG256" s="0" t="n">
        <v>80</v>
      </c>
      <c r="AH256" s="0" t="n">
        <v>0.85</v>
      </c>
      <c r="AI256" s="0" t="s">
        <v>291</v>
      </c>
      <c r="AJ256" s="0" t="s">
        <v>252</v>
      </c>
      <c r="AK256" s="0" t="s">
        <v>65</v>
      </c>
    </row>
    <row r="257" customFormat="false" ht="12.8" hidden="false" customHeight="false" outlineLevel="0" collapsed="false">
      <c r="A257" s="0" t="s">
        <v>226</v>
      </c>
      <c r="B257" s="0" t="n">
        <v>2011</v>
      </c>
      <c r="C257" s="0" t="s">
        <v>59</v>
      </c>
      <c r="D257" s="0" t="s">
        <v>292</v>
      </c>
      <c r="E257" s="0" t="n">
        <v>0</v>
      </c>
      <c r="F257" s="0" t="n">
        <v>10.1</v>
      </c>
      <c r="G257" s="0" t="n">
        <v>30.1</v>
      </c>
      <c r="H257" s="0" t="n">
        <v>17</v>
      </c>
      <c r="I257" s="0" t="n">
        <v>10</v>
      </c>
      <c r="J257" s="0" t="n">
        <v>5.6</v>
      </c>
      <c r="K257" s="0" t="n">
        <v>0</v>
      </c>
      <c r="L257" s="0" t="n">
        <v>23.4</v>
      </c>
      <c r="M257" s="0" t="n">
        <v>18.3</v>
      </c>
      <c r="N257" s="0" t="n">
        <v>10.1</v>
      </c>
      <c r="O257" s="0" t="n">
        <v>0</v>
      </c>
      <c r="P257" s="0" t="n">
        <v>0</v>
      </c>
      <c r="Q257" s="0" t="n">
        <v>0</v>
      </c>
      <c r="R257" s="1" t="s">
        <v>40</v>
      </c>
      <c r="S257" s="1" t="s">
        <v>40</v>
      </c>
      <c r="T257" s="1" t="s">
        <v>40</v>
      </c>
      <c r="U257" s="1" t="s">
        <v>40</v>
      </c>
      <c r="V257" s="1" t="s">
        <v>40</v>
      </c>
      <c r="W257" s="1" t="s">
        <v>40</v>
      </c>
      <c r="X257" s="1" t="s">
        <v>40</v>
      </c>
      <c r="Y257" s="1" t="s">
        <v>40</v>
      </c>
      <c r="Z257" s="1" t="s">
        <v>40</v>
      </c>
      <c r="AA257" s="1" t="s">
        <v>40</v>
      </c>
      <c r="AB257" s="1" t="s">
        <v>40</v>
      </c>
      <c r="AC257" s="1" t="s">
        <v>40</v>
      </c>
      <c r="AD257" s="1" t="s">
        <v>40</v>
      </c>
      <c r="AF257" s="0" t="s">
        <v>293</v>
      </c>
      <c r="AG257" s="0" t="n">
        <v>45</v>
      </c>
      <c r="AH257" s="0" t="n">
        <v>0.85</v>
      </c>
      <c r="AI257" s="0" t="s">
        <v>289</v>
      </c>
      <c r="AJ257" s="0" t="s">
        <v>252</v>
      </c>
      <c r="AK257" s="0" t="s">
        <v>65</v>
      </c>
    </row>
    <row r="258" customFormat="false" ht="12.8" hidden="false" customHeight="false" outlineLevel="0" collapsed="false">
      <c r="A258" s="0" t="s">
        <v>226</v>
      </c>
      <c r="B258" s="0" t="n">
        <v>2011</v>
      </c>
      <c r="C258" s="0" t="s">
        <v>59</v>
      </c>
      <c r="D258" s="0" t="s">
        <v>154</v>
      </c>
      <c r="I258" s="0" t="n">
        <v>5</v>
      </c>
      <c r="L258" s="0" t="n">
        <v>2</v>
      </c>
      <c r="N258" s="0" t="n">
        <v>2.5</v>
      </c>
      <c r="O258" s="0" t="n">
        <v>0</v>
      </c>
      <c r="P258" s="0" t="n">
        <v>0</v>
      </c>
      <c r="Q258" s="0" t="n">
        <v>0</v>
      </c>
      <c r="V258" s="1" t="s">
        <v>61</v>
      </c>
      <c r="Y258" s="1" t="s">
        <v>41</v>
      </c>
      <c r="AA258" s="1" t="s">
        <v>41</v>
      </c>
      <c r="AB258" s="1" t="s">
        <v>40</v>
      </c>
      <c r="AC258" s="1" t="s">
        <v>40</v>
      </c>
      <c r="AD258" s="1" t="s">
        <v>40</v>
      </c>
      <c r="AF258" s="0" t="s">
        <v>294</v>
      </c>
      <c r="AG258" s="0" t="n">
        <v>80</v>
      </c>
      <c r="AH258" s="0" t="n">
        <v>1</v>
      </c>
      <c r="AI258" s="0" t="s">
        <v>182</v>
      </c>
      <c r="AJ258" s="0" t="s">
        <v>252</v>
      </c>
      <c r="AK258" s="0" t="s">
        <v>72</v>
      </c>
    </row>
    <row r="259" customFormat="false" ht="12.8" hidden="false" customHeight="false" outlineLevel="0" collapsed="false">
      <c r="A259" s="0" t="s">
        <v>226</v>
      </c>
      <c r="B259" s="0" t="n">
        <v>2011</v>
      </c>
      <c r="C259" s="0" t="s">
        <v>59</v>
      </c>
      <c r="D259" s="0" t="s">
        <v>295</v>
      </c>
      <c r="I259" s="0" t="n">
        <v>5</v>
      </c>
      <c r="J259" s="0" t="n">
        <v>9.6</v>
      </c>
      <c r="L259" s="0" t="n">
        <v>2</v>
      </c>
      <c r="N259" s="0" t="n">
        <v>2</v>
      </c>
      <c r="O259" s="0" t="n">
        <v>11.5</v>
      </c>
      <c r="P259" s="0" t="n">
        <v>8.9</v>
      </c>
      <c r="Q259" s="0" t="n">
        <v>5.2</v>
      </c>
      <c r="V259" s="1" t="s">
        <v>41</v>
      </c>
      <c r="W259" s="1" t="s">
        <v>40</v>
      </c>
      <c r="Y259" s="1" t="s">
        <v>41</v>
      </c>
      <c r="AA259" s="1" t="s">
        <v>41</v>
      </c>
      <c r="AB259" s="1" t="s">
        <v>40</v>
      </c>
      <c r="AC259" s="1" t="s">
        <v>40</v>
      </c>
      <c r="AD259" s="1" t="s">
        <v>40</v>
      </c>
      <c r="AF259" s="0" t="s">
        <v>294</v>
      </c>
      <c r="AG259" s="0" t="n">
        <v>80</v>
      </c>
      <c r="AH259" s="0" t="n">
        <v>1</v>
      </c>
      <c r="AI259" s="0" t="s">
        <v>278</v>
      </c>
      <c r="AJ259" s="0" t="s">
        <v>252</v>
      </c>
      <c r="AK259" s="0" t="s">
        <v>72</v>
      </c>
    </row>
    <row r="260" customFormat="false" ht="12.8" hidden="false" customHeight="false" outlineLevel="0" collapsed="false">
      <c r="A260" s="0" t="s">
        <v>303</v>
      </c>
      <c r="B260" s="0" t="s">
        <v>223</v>
      </c>
      <c r="C260" s="0" t="s">
        <v>116</v>
      </c>
      <c r="D260" s="0" t="s">
        <v>304</v>
      </c>
      <c r="N260" s="0" t="n">
        <v>14</v>
      </c>
      <c r="AA260" s="1" t="s">
        <v>107</v>
      </c>
      <c r="AF260" s="0" t="s">
        <v>305</v>
      </c>
    </row>
    <row r="261" customFormat="false" ht="12.8" hidden="false" customHeight="false" outlineLevel="0" collapsed="false">
      <c r="A261" s="0" t="s">
        <v>303</v>
      </c>
      <c r="B261" s="0" t="s">
        <v>223</v>
      </c>
      <c r="C261" s="0" t="s">
        <v>99</v>
      </c>
      <c r="D261" s="0" t="s">
        <v>306</v>
      </c>
      <c r="N261" s="0" t="n">
        <v>60</v>
      </c>
      <c r="AA261" s="1" t="s">
        <v>101</v>
      </c>
      <c r="AF261" s="0" t="s">
        <v>200</v>
      </c>
    </row>
    <row r="262" customFormat="false" ht="12.8" hidden="false" customHeight="false" outlineLevel="0" collapsed="false">
      <c r="A262" s="0" t="s">
        <v>303</v>
      </c>
      <c r="B262" s="0" t="s">
        <v>223</v>
      </c>
      <c r="C262" s="0" t="s">
        <v>99</v>
      </c>
      <c r="D262" s="0" t="s">
        <v>203</v>
      </c>
      <c r="L262" s="0" t="n">
        <v>60</v>
      </c>
      <c r="Y262" s="1" t="s">
        <v>101</v>
      </c>
      <c r="AE262" s="0" t="n">
        <v>4500</v>
      </c>
      <c r="AF262" s="0" t="s">
        <v>100</v>
      </c>
    </row>
    <row r="263" customFormat="false" ht="12.8" hidden="false" customHeight="false" outlineLevel="0" collapsed="false">
      <c r="A263" s="0" t="s">
        <v>303</v>
      </c>
      <c r="B263" s="0" t="s">
        <v>223</v>
      </c>
      <c r="C263" s="0" t="s">
        <v>99</v>
      </c>
      <c r="D263" s="0" t="s">
        <v>204</v>
      </c>
      <c r="L263" s="0" t="n">
        <v>60</v>
      </c>
      <c r="Y263" s="1" t="s">
        <v>101</v>
      </c>
      <c r="AE263" s="0" t="n">
        <v>4500</v>
      </c>
      <c r="AF263" s="0" t="s">
        <v>102</v>
      </c>
    </row>
    <row r="264" customFormat="false" ht="12.8" hidden="false" customHeight="false" outlineLevel="0" collapsed="false">
      <c r="A264" s="0" t="s">
        <v>303</v>
      </c>
      <c r="B264" s="0" t="s">
        <v>223</v>
      </c>
      <c r="C264" s="0" t="s">
        <v>99</v>
      </c>
      <c r="D264" s="0" t="s">
        <v>307</v>
      </c>
      <c r="K264" s="0" t="n">
        <v>30</v>
      </c>
      <c r="L264" s="0" t="n">
        <v>30</v>
      </c>
      <c r="X264" s="1" t="s">
        <v>104</v>
      </c>
      <c r="Y264" s="1" t="s">
        <v>101</v>
      </c>
      <c r="AE264" s="0" t="n">
        <v>4500</v>
      </c>
      <c r="AF264" s="0" t="s">
        <v>308</v>
      </c>
    </row>
    <row r="265" customFormat="false" ht="12.8" hidden="false" customHeight="false" outlineLevel="0" collapsed="false">
      <c r="A265" s="0" t="s">
        <v>303</v>
      </c>
      <c r="B265" s="0" t="s">
        <v>223</v>
      </c>
      <c r="C265" s="0" t="s">
        <v>116</v>
      </c>
      <c r="D265" s="0" t="s">
        <v>309</v>
      </c>
      <c r="J265" s="0" t="n">
        <v>8</v>
      </c>
      <c r="W265" s="1" t="s">
        <v>180</v>
      </c>
      <c r="AF265" s="0" t="s">
        <v>310</v>
      </c>
    </row>
    <row r="266" customFormat="false" ht="12.8" hidden="false" customHeight="false" outlineLevel="0" collapsed="false">
      <c r="A266" s="0" t="s">
        <v>303</v>
      </c>
      <c r="B266" s="0" t="s">
        <v>223</v>
      </c>
      <c r="C266" s="0" t="s">
        <v>311</v>
      </c>
      <c r="D266" s="0" t="s">
        <v>210</v>
      </c>
      <c r="O266" s="0" t="n">
        <v>12</v>
      </c>
      <c r="AB266" s="1" t="s">
        <v>211</v>
      </c>
      <c r="AF266" s="0" t="s">
        <v>212</v>
      </c>
    </row>
    <row r="267" customFormat="false" ht="12.8" hidden="false" customHeight="false" outlineLevel="0" collapsed="false">
      <c r="A267" s="0" t="s">
        <v>303</v>
      </c>
      <c r="B267" s="0" t="s">
        <v>223</v>
      </c>
      <c r="C267" s="0" t="s">
        <v>312</v>
      </c>
      <c r="D267" s="0" t="s">
        <v>313</v>
      </c>
      <c r="M267" s="0" t="n">
        <v>4</v>
      </c>
      <c r="Z267" s="1" t="s">
        <v>41</v>
      </c>
      <c r="AF267" s="0" t="s">
        <v>314</v>
      </c>
    </row>
    <row r="268" customFormat="false" ht="12.8" hidden="false" customHeight="false" outlineLevel="0" collapsed="false">
      <c r="A268" s="0" t="s">
        <v>303</v>
      </c>
      <c r="B268" s="0" t="s">
        <v>223</v>
      </c>
      <c r="C268" s="0" t="s">
        <v>312</v>
      </c>
      <c r="D268" s="0" t="s">
        <v>315</v>
      </c>
      <c r="J268" s="0" t="n">
        <v>26</v>
      </c>
      <c r="K268" s="0" t="n">
        <v>42</v>
      </c>
      <c r="L268" s="0" t="n">
        <v>42</v>
      </c>
      <c r="M268" s="0" t="n">
        <v>28</v>
      </c>
      <c r="W268" s="1" t="s">
        <v>40</v>
      </c>
      <c r="X268" s="1" t="s">
        <v>40</v>
      </c>
      <c r="Y268" s="1" t="s">
        <v>40</v>
      </c>
      <c r="Z268" s="1" t="s">
        <v>40</v>
      </c>
      <c r="AF268" s="0" t="s">
        <v>221</v>
      </c>
      <c r="AK268" s="0" t="s">
        <v>222</v>
      </c>
    </row>
    <row r="269" customFormat="false" ht="12.8" hidden="false" customHeight="false" outlineLevel="0" collapsed="false">
      <c r="A269" s="0" t="s">
        <v>303</v>
      </c>
      <c r="B269" s="0" t="s">
        <v>223</v>
      </c>
      <c r="C269" s="0" t="s">
        <v>38</v>
      </c>
      <c r="D269" s="0" t="s">
        <v>316</v>
      </c>
      <c r="E269" s="0" t="n">
        <v>0</v>
      </c>
      <c r="F269" s="0" t="n">
        <v>3.6</v>
      </c>
      <c r="G269" s="0" t="n">
        <v>18.8</v>
      </c>
      <c r="H269" s="0" t="n">
        <v>28.9</v>
      </c>
      <c r="I269" s="0" t="n">
        <v>89.8</v>
      </c>
      <c r="J269" s="0" t="n">
        <v>61</v>
      </c>
      <c r="K269" s="0" t="n">
        <v>28.8</v>
      </c>
      <c r="L269" s="0" t="n">
        <v>29.5</v>
      </c>
      <c r="M269" s="0" t="n">
        <v>19.5</v>
      </c>
      <c r="N269" s="0" t="n">
        <v>11.8</v>
      </c>
      <c r="O269" s="0" t="n">
        <v>7.4</v>
      </c>
      <c r="P269" s="0" t="n">
        <v>2.4</v>
      </c>
      <c r="Q269" s="0" t="n">
        <v>0</v>
      </c>
      <c r="R269" s="1" t="s">
        <v>40</v>
      </c>
      <c r="S269" s="1" t="s">
        <v>40</v>
      </c>
      <c r="T269" s="1" t="s">
        <v>40</v>
      </c>
      <c r="U269" s="1" t="s">
        <v>40</v>
      </c>
      <c r="V269" s="1" t="s">
        <v>40</v>
      </c>
      <c r="W269" s="1" t="s">
        <v>40</v>
      </c>
      <c r="X269" s="1" t="s">
        <v>40</v>
      </c>
      <c r="Y269" s="1" t="s">
        <v>40</v>
      </c>
      <c r="Z269" s="1" t="s">
        <v>40</v>
      </c>
      <c r="AA269" s="1" t="s">
        <v>40</v>
      </c>
      <c r="AB269" s="1" t="s">
        <v>40</v>
      </c>
      <c r="AC269" s="1" t="s">
        <v>40</v>
      </c>
      <c r="AD269" s="1" t="s">
        <v>40</v>
      </c>
      <c r="AF269" s="0" t="s">
        <v>317</v>
      </c>
      <c r="AG269" s="0" t="n">
        <v>65</v>
      </c>
      <c r="AH269" s="0" t="n">
        <v>0.85</v>
      </c>
      <c r="AI269" s="0" t="s">
        <v>139</v>
      </c>
      <c r="AJ269" s="0" t="s">
        <v>318</v>
      </c>
      <c r="AK269" s="0" t="s">
        <v>81</v>
      </c>
    </row>
    <row r="270" customFormat="false" ht="12.8" hidden="false" customHeight="false" outlineLevel="0" collapsed="false">
      <c r="A270" s="0" t="s">
        <v>303</v>
      </c>
      <c r="B270" s="0" t="s">
        <v>223</v>
      </c>
      <c r="C270" s="0" t="s">
        <v>38</v>
      </c>
      <c r="D270" s="0" t="s">
        <v>319</v>
      </c>
      <c r="E270" s="0" t="n">
        <v>0</v>
      </c>
      <c r="F270" s="0" t="n">
        <v>3.6</v>
      </c>
      <c r="G270" s="0" t="n">
        <v>18.8</v>
      </c>
      <c r="I270" s="0" t="n">
        <v>3.5</v>
      </c>
      <c r="J270" s="0" t="n">
        <v>46.6</v>
      </c>
      <c r="K270" s="0" t="n">
        <v>12.9</v>
      </c>
      <c r="L270" s="0" t="n">
        <v>28</v>
      </c>
      <c r="M270" s="0" t="n">
        <v>17.3</v>
      </c>
      <c r="N270" s="0" t="n">
        <v>15.5</v>
      </c>
      <c r="O270" s="0" t="n">
        <v>12.3</v>
      </c>
      <c r="P270" s="0" t="n">
        <v>0.1</v>
      </c>
      <c r="Q270" s="0" t="n">
        <v>0</v>
      </c>
      <c r="R270" s="1" t="s">
        <v>40</v>
      </c>
      <c r="S270" s="1" t="s">
        <v>40</v>
      </c>
      <c r="T270" s="1" t="s">
        <v>40</v>
      </c>
      <c r="V270" s="1" t="s">
        <v>41</v>
      </c>
      <c r="W270" s="1" t="s">
        <v>40</v>
      </c>
      <c r="X270" s="1" t="s">
        <v>40</v>
      </c>
      <c r="Y270" s="1" t="s">
        <v>40</v>
      </c>
      <c r="Z270" s="1" t="s">
        <v>40</v>
      </c>
      <c r="AA270" s="1" t="s">
        <v>40</v>
      </c>
      <c r="AB270" s="1" t="s">
        <v>40</v>
      </c>
      <c r="AC270" s="1" t="s">
        <v>40</v>
      </c>
      <c r="AD270" s="1" t="s">
        <v>40</v>
      </c>
      <c r="AF270" s="0" t="s">
        <v>317</v>
      </c>
      <c r="AG270" s="0" t="n">
        <v>65</v>
      </c>
      <c r="AH270" s="0" t="n">
        <v>0.85</v>
      </c>
      <c r="AI270" s="0" t="s">
        <v>196</v>
      </c>
      <c r="AJ270" s="0" t="s">
        <v>318</v>
      </c>
      <c r="AK270" s="0" t="s">
        <v>65</v>
      </c>
    </row>
    <row r="271" customFormat="false" ht="12.8" hidden="false" customHeight="false" outlineLevel="0" collapsed="false">
      <c r="A271" s="0" t="s">
        <v>303</v>
      </c>
      <c r="B271" s="0" t="s">
        <v>223</v>
      </c>
      <c r="C271" s="0" t="s">
        <v>38</v>
      </c>
      <c r="D271" s="0" t="s">
        <v>320</v>
      </c>
      <c r="E271" s="0" t="n">
        <v>0</v>
      </c>
      <c r="F271" s="0" t="n">
        <v>4.3</v>
      </c>
      <c r="G271" s="0" t="n">
        <v>17.6</v>
      </c>
      <c r="H271" s="0" t="n">
        <v>25.5</v>
      </c>
      <c r="I271" s="0" t="n">
        <v>59.2</v>
      </c>
      <c r="J271" s="0" t="n">
        <v>73</v>
      </c>
      <c r="K271" s="0" t="n">
        <v>37.1</v>
      </c>
      <c r="L271" s="0" t="n">
        <v>31.7</v>
      </c>
      <c r="M271" s="0" t="n">
        <v>28.5</v>
      </c>
      <c r="N271" s="0" t="n">
        <v>15.3</v>
      </c>
      <c r="O271" s="0" t="n">
        <v>16.5</v>
      </c>
      <c r="P271" s="0" t="n">
        <v>2</v>
      </c>
      <c r="Q271" s="0" t="n">
        <v>0</v>
      </c>
      <c r="R271" s="1" t="s">
        <v>40</v>
      </c>
      <c r="S271" s="1" t="s">
        <v>40</v>
      </c>
      <c r="T271" s="1" t="s">
        <v>40</v>
      </c>
      <c r="U271" s="1" t="s">
        <v>40</v>
      </c>
      <c r="V271" s="1" t="s">
        <v>40</v>
      </c>
      <c r="W271" s="1" t="s">
        <v>40</v>
      </c>
      <c r="X271" s="1" t="s">
        <v>40</v>
      </c>
      <c r="Y271" s="1" t="s">
        <v>40</v>
      </c>
      <c r="Z271" s="1" t="s">
        <v>40</v>
      </c>
      <c r="AA271" s="1" t="s">
        <v>40</v>
      </c>
      <c r="AB271" s="1" t="s">
        <v>40</v>
      </c>
      <c r="AC271" s="1" t="s">
        <v>40</v>
      </c>
      <c r="AD271" s="1" t="s">
        <v>40</v>
      </c>
      <c r="AF271" s="0" t="s">
        <v>321</v>
      </c>
      <c r="AG271" s="0" t="n">
        <v>65</v>
      </c>
      <c r="AH271" s="0" t="n">
        <v>0.85</v>
      </c>
      <c r="AI271" s="0" t="s">
        <v>139</v>
      </c>
      <c r="AJ271" s="0" t="s">
        <v>318</v>
      </c>
      <c r="AK271" s="0" t="s">
        <v>65</v>
      </c>
    </row>
    <row r="272" customFormat="false" ht="12.8" hidden="false" customHeight="false" outlineLevel="0" collapsed="false">
      <c r="A272" s="0" t="s">
        <v>303</v>
      </c>
      <c r="B272" s="0" t="s">
        <v>223</v>
      </c>
      <c r="C272" s="0" t="s">
        <v>38</v>
      </c>
      <c r="D272" s="0" t="s">
        <v>322</v>
      </c>
      <c r="E272" s="0" t="n">
        <v>0</v>
      </c>
      <c r="F272" s="0" t="n">
        <v>4.3</v>
      </c>
      <c r="G272" s="0" t="n">
        <v>17.6</v>
      </c>
      <c r="J272" s="0" t="n">
        <v>4</v>
      </c>
      <c r="K272" s="0" t="n">
        <v>37.8</v>
      </c>
      <c r="L272" s="0" t="n">
        <v>33.2</v>
      </c>
      <c r="M272" s="0" t="n">
        <v>28.3</v>
      </c>
      <c r="N272" s="0" t="n">
        <v>14.5</v>
      </c>
      <c r="O272" s="0" t="n">
        <v>15.8</v>
      </c>
      <c r="P272" s="0" t="n">
        <v>4.6</v>
      </c>
      <c r="Q272" s="0" t="n">
        <v>0</v>
      </c>
      <c r="R272" s="1" t="s">
        <v>40</v>
      </c>
      <c r="S272" s="1" t="s">
        <v>40</v>
      </c>
      <c r="T272" s="1" t="s">
        <v>40</v>
      </c>
      <c r="W272" s="1" t="s">
        <v>41</v>
      </c>
      <c r="X272" s="1" t="s">
        <v>40</v>
      </c>
      <c r="Y272" s="1" t="s">
        <v>40</v>
      </c>
      <c r="Z272" s="1" t="s">
        <v>40</v>
      </c>
      <c r="AA272" s="1" t="s">
        <v>40</v>
      </c>
      <c r="AB272" s="1" t="s">
        <v>40</v>
      </c>
      <c r="AC272" s="1" t="s">
        <v>40</v>
      </c>
      <c r="AD272" s="1" t="s">
        <v>40</v>
      </c>
      <c r="AF272" s="0" t="s">
        <v>321</v>
      </c>
      <c r="AG272" s="0" t="n">
        <v>65</v>
      </c>
      <c r="AH272" s="0" t="n">
        <v>0.85</v>
      </c>
      <c r="AI272" s="0" t="s">
        <v>196</v>
      </c>
      <c r="AJ272" s="0" t="s">
        <v>318</v>
      </c>
      <c r="AK272" s="0" t="s">
        <v>65</v>
      </c>
    </row>
    <row r="273" customFormat="false" ht="12.8" hidden="false" customHeight="false" outlineLevel="0" collapsed="false">
      <c r="A273" s="0" t="s">
        <v>303</v>
      </c>
      <c r="B273" s="0" t="s">
        <v>223</v>
      </c>
      <c r="C273" s="0" t="s">
        <v>59</v>
      </c>
      <c r="D273" s="0" t="s">
        <v>323</v>
      </c>
      <c r="E273" s="0" t="n">
        <v>0</v>
      </c>
      <c r="F273" s="0" t="n">
        <v>2.6</v>
      </c>
      <c r="G273" s="0" t="n">
        <v>16.6</v>
      </c>
      <c r="H273" s="0" t="n">
        <v>30.1</v>
      </c>
      <c r="I273" s="0" t="n">
        <v>67.5</v>
      </c>
      <c r="J273" s="0" t="n">
        <v>38.9</v>
      </c>
      <c r="K273" s="0" t="n">
        <v>33.5</v>
      </c>
      <c r="L273" s="0" t="n">
        <v>31.4</v>
      </c>
      <c r="M273" s="0" t="n">
        <v>20.2</v>
      </c>
      <c r="N273" s="0" t="n">
        <v>11.6</v>
      </c>
      <c r="O273" s="0" t="n">
        <v>11.6</v>
      </c>
      <c r="P273" s="0" t="n">
        <v>0</v>
      </c>
      <c r="Q273" s="0" t="n">
        <v>0</v>
      </c>
      <c r="R273" s="1" t="s">
        <v>40</v>
      </c>
      <c r="S273" s="1" t="s">
        <v>40</v>
      </c>
      <c r="T273" s="1" t="s">
        <v>40</v>
      </c>
      <c r="U273" s="1" t="s">
        <v>40</v>
      </c>
      <c r="V273" s="1" t="s">
        <v>40</v>
      </c>
      <c r="W273" s="1" t="s">
        <v>40</v>
      </c>
      <c r="X273" s="1" t="s">
        <v>40</v>
      </c>
      <c r="Y273" s="1" t="s">
        <v>40</v>
      </c>
      <c r="Z273" s="1" t="s">
        <v>40</v>
      </c>
      <c r="AA273" s="1" t="s">
        <v>40</v>
      </c>
      <c r="AB273" s="1" t="s">
        <v>40</v>
      </c>
      <c r="AC273" s="1" t="s">
        <v>40</v>
      </c>
      <c r="AD273" s="1" t="s">
        <v>40</v>
      </c>
      <c r="AF273" s="0" t="s">
        <v>324</v>
      </c>
      <c r="AG273" s="0" t="n">
        <v>85</v>
      </c>
      <c r="AH273" s="0" t="n">
        <v>0.85</v>
      </c>
      <c r="AI273" s="0" t="s">
        <v>139</v>
      </c>
      <c r="AJ273" s="0" t="s">
        <v>318</v>
      </c>
      <c r="AK273" s="0" t="s">
        <v>65</v>
      </c>
    </row>
    <row r="274" customFormat="false" ht="12.8" hidden="false" customHeight="false" outlineLevel="0" collapsed="false">
      <c r="A274" s="0" t="s">
        <v>303</v>
      </c>
      <c r="B274" s="0" t="s">
        <v>223</v>
      </c>
      <c r="C274" s="0" t="s">
        <v>59</v>
      </c>
      <c r="D274" s="0" t="s">
        <v>325</v>
      </c>
      <c r="E274" s="0" t="n">
        <v>0</v>
      </c>
      <c r="F274" s="0" t="n">
        <v>1.4</v>
      </c>
      <c r="G274" s="0" t="n">
        <v>11.8</v>
      </c>
      <c r="H274" s="0" t="n">
        <v>30</v>
      </c>
      <c r="I274" s="0" t="n">
        <v>71.3</v>
      </c>
      <c r="J274" s="0" t="n">
        <v>67.8</v>
      </c>
      <c r="K274" s="0" t="n">
        <v>37.7</v>
      </c>
      <c r="L274" s="0" t="n">
        <v>35.4</v>
      </c>
      <c r="M274" s="0" t="n">
        <v>23</v>
      </c>
      <c r="N274" s="0" t="n">
        <v>17.8</v>
      </c>
      <c r="O274" s="0" t="n">
        <v>14.8</v>
      </c>
      <c r="P274" s="0" t="n">
        <v>4</v>
      </c>
      <c r="Q274" s="0" t="n">
        <v>0</v>
      </c>
      <c r="R274" s="1" t="s">
        <v>40</v>
      </c>
      <c r="S274" s="1" t="s">
        <v>40</v>
      </c>
      <c r="T274" s="1" t="s">
        <v>40</v>
      </c>
      <c r="U274" s="1" t="s">
        <v>40</v>
      </c>
      <c r="V274" s="1" t="s">
        <v>40</v>
      </c>
      <c r="W274" s="1" t="s">
        <v>40</v>
      </c>
      <c r="X274" s="1" t="s">
        <v>40</v>
      </c>
      <c r="Y274" s="1" t="s">
        <v>40</v>
      </c>
      <c r="Z274" s="1" t="s">
        <v>40</v>
      </c>
      <c r="AA274" s="1" t="s">
        <v>40</v>
      </c>
      <c r="AB274" s="1" t="s">
        <v>40</v>
      </c>
      <c r="AC274" s="1" t="s">
        <v>40</v>
      </c>
      <c r="AD274" s="1" t="s">
        <v>40</v>
      </c>
      <c r="AF274" s="0" t="s">
        <v>326</v>
      </c>
      <c r="AG274" s="0" t="n">
        <v>85</v>
      </c>
      <c r="AH274" s="0" t="n">
        <v>0.85</v>
      </c>
      <c r="AI274" s="0" t="s">
        <v>139</v>
      </c>
      <c r="AJ274" s="0" t="s">
        <v>318</v>
      </c>
      <c r="AK274" s="0" t="s">
        <v>65</v>
      </c>
    </row>
    <row r="275" customFormat="false" ht="12.8" hidden="false" customHeight="false" outlineLevel="0" collapsed="false">
      <c r="A275" s="0" t="s">
        <v>303</v>
      </c>
      <c r="B275" s="0" t="s">
        <v>223</v>
      </c>
      <c r="C275" s="0" t="s">
        <v>59</v>
      </c>
      <c r="D275" s="0" t="s">
        <v>327</v>
      </c>
      <c r="E275" s="0" t="n">
        <v>0</v>
      </c>
      <c r="F275" s="0" t="n">
        <v>0.8</v>
      </c>
      <c r="G275" s="0" t="n">
        <v>11</v>
      </c>
      <c r="I275" s="0" t="n">
        <v>3</v>
      </c>
      <c r="K275" s="0" t="n">
        <v>2.5</v>
      </c>
      <c r="M275" s="0" t="n">
        <v>2.5</v>
      </c>
      <c r="N275" s="0" t="n">
        <v>18</v>
      </c>
      <c r="O275" s="0" t="n">
        <v>3.1</v>
      </c>
      <c r="P275" s="0" t="n">
        <v>5.6</v>
      </c>
      <c r="Q275" s="0" t="n">
        <v>2.6</v>
      </c>
      <c r="R275" s="1" t="s">
        <v>40</v>
      </c>
      <c r="S275" s="1" t="s">
        <v>40</v>
      </c>
      <c r="T275" s="1" t="s">
        <v>40</v>
      </c>
      <c r="V275" s="1" t="s">
        <v>41</v>
      </c>
      <c r="X275" s="1" t="s">
        <v>41</v>
      </c>
      <c r="Z275" s="1" t="s">
        <v>41</v>
      </c>
      <c r="AA275" s="1" t="s">
        <v>40</v>
      </c>
      <c r="AB275" s="1" t="s">
        <v>40</v>
      </c>
      <c r="AC275" s="1" t="s">
        <v>40</v>
      </c>
      <c r="AD275" s="1" t="s">
        <v>40</v>
      </c>
      <c r="AF275" s="0" t="s">
        <v>326</v>
      </c>
      <c r="AG275" s="0" t="n">
        <v>85</v>
      </c>
      <c r="AH275" s="0" t="n">
        <v>0.85</v>
      </c>
      <c r="AI275" s="0" t="s">
        <v>328</v>
      </c>
      <c r="AJ275" s="0" t="s">
        <v>318</v>
      </c>
      <c r="AK275" s="0" t="s">
        <v>65</v>
      </c>
    </row>
    <row r="276" customFormat="false" ht="12.8" hidden="false" customHeight="false" outlineLevel="0" collapsed="false">
      <c r="A276" s="0" t="s">
        <v>303</v>
      </c>
      <c r="B276" s="0" t="s">
        <v>223</v>
      </c>
      <c r="C276" s="0" t="s">
        <v>59</v>
      </c>
      <c r="D276" s="0" t="s">
        <v>329</v>
      </c>
      <c r="E276" s="0" t="n">
        <v>0</v>
      </c>
      <c r="F276" s="0" t="n">
        <v>0.8</v>
      </c>
      <c r="G276" s="0" t="n">
        <v>11</v>
      </c>
      <c r="I276" s="0" t="n">
        <v>3</v>
      </c>
      <c r="K276" s="0" t="n">
        <v>2.5</v>
      </c>
      <c r="M276" s="0" t="n">
        <v>2.5</v>
      </c>
      <c r="N276" s="0" t="n">
        <v>18</v>
      </c>
      <c r="O276" s="0" t="n">
        <v>3.1</v>
      </c>
      <c r="P276" s="0" t="n">
        <v>5.6</v>
      </c>
      <c r="Q276" s="0" t="n">
        <v>2.6</v>
      </c>
      <c r="R276" s="1" t="s">
        <v>40</v>
      </c>
      <c r="S276" s="1" t="s">
        <v>40</v>
      </c>
      <c r="T276" s="1" t="s">
        <v>40</v>
      </c>
      <c r="V276" s="1" t="s">
        <v>61</v>
      </c>
      <c r="X276" s="1" t="s">
        <v>41</v>
      </c>
      <c r="Z276" s="1" t="s">
        <v>41</v>
      </c>
      <c r="AA276" s="1" t="s">
        <v>40</v>
      </c>
      <c r="AB276" s="1" t="s">
        <v>40</v>
      </c>
      <c r="AC276" s="1" t="s">
        <v>40</v>
      </c>
      <c r="AD276" s="1" t="s">
        <v>40</v>
      </c>
      <c r="AF276" s="0" t="s">
        <v>326</v>
      </c>
      <c r="AG276" s="0" t="n">
        <v>85</v>
      </c>
      <c r="AH276" s="0" t="n">
        <v>0.85</v>
      </c>
      <c r="AI276" s="0" t="s">
        <v>261</v>
      </c>
      <c r="AJ276" s="0" t="s">
        <v>318</v>
      </c>
      <c r="AK276" s="0" t="s">
        <v>65</v>
      </c>
    </row>
    <row r="277" customFormat="false" ht="12.8" hidden="false" customHeight="false" outlineLevel="0" collapsed="false">
      <c r="A277" s="0" t="s">
        <v>303</v>
      </c>
      <c r="B277" s="0" t="s">
        <v>223</v>
      </c>
      <c r="C277" s="0" t="s">
        <v>59</v>
      </c>
      <c r="D277" s="0" t="s">
        <v>330</v>
      </c>
      <c r="E277" s="0" t="n">
        <v>0</v>
      </c>
      <c r="F277" s="0" t="n">
        <v>1.4</v>
      </c>
      <c r="G277" s="0" t="n">
        <v>11.8</v>
      </c>
      <c r="I277" s="0" t="n">
        <v>3</v>
      </c>
      <c r="J277" s="0" t="n">
        <v>68.6</v>
      </c>
      <c r="K277" s="0" t="n">
        <v>16.9</v>
      </c>
      <c r="L277" s="0" t="n">
        <v>35.4</v>
      </c>
      <c r="M277" s="0" t="n">
        <v>23</v>
      </c>
      <c r="N277" s="0" t="n">
        <v>17.8</v>
      </c>
      <c r="O277" s="0" t="n">
        <v>14.8</v>
      </c>
      <c r="P277" s="0" t="n">
        <v>4</v>
      </c>
      <c r="Q277" s="0" t="n">
        <v>0</v>
      </c>
      <c r="R277" s="1" t="s">
        <v>40</v>
      </c>
      <c r="S277" s="1" t="s">
        <v>40</v>
      </c>
      <c r="T277" s="1" t="s">
        <v>40</v>
      </c>
      <c r="V277" s="1" t="s">
        <v>41</v>
      </c>
      <c r="W277" s="1" t="s">
        <v>40</v>
      </c>
      <c r="X277" s="1" t="s">
        <v>40</v>
      </c>
      <c r="Y277" s="1" t="s">
        <v>40</v>
      </c>
      <c r="Z277" s="1" t="s">
        <v>40</v>
      </c>
      <c r="AA277" s="1" t="s">
        <v>40</v>
      </c>
      <c r="AB277" s="1" t="s">
        <v>40</v>
      </c>
      <c r="AC277" s="1" t="s">
        <v>40</v>
      </c>
      <c r="AD277" s="1" t="s">
        <v>40</v>
      </c>
      <c r="AF277" s="0" t="s">
        <v>326</v>
      </c>
      <c r="AG277" s="0" t="n">
        <v>85</v>
      </c>
      <c r="AH277" s="0" t="n">
        <v>0.85</v>
      </c>
      <c r="AI277" s="0" t="s">
        <v>196</v>
      </c>
      <c r="AJ277" s="0" t="s">
        <v>318</v>
      </c>
      <c r="AK277" s="0" t="s">
        <v>65</v>
      </c>
    </row>
    <row r="278" customFormat="false" ht="12.8" hidden="false" customHeight="false" outlineLevel="0" collapsed="false">
      <c r="A278" s="0" t="s">
        <v>303</v>
      </c>
      <c r="B278" s="0" t="s">
        <v>223</v>
      </c>
      <c r="C278" s="0" t="s">
        <v>59</v>
      </c>
      <c r="D278" s="0" t="s">
        <v>331</v>
      </c>
      <c r="E278" s="0" t="n">
        <v>0</v>
      </c>
      <c r="F278" s="0" t="n">
        <v>1.4</v>
      </c>
      <c r="G278" s="0" t="n">
        <v>11.8</v>
      </c>
      <c r="H278" s="0" t="n">
        <v>30</v>
      </c>
      <c r="I278" s="0" t="n">
        <v>71.3</v>
      </c>
      <c r="K278" s="0" t="n">
        <v>2</v>
      </c>
      <c r="L278" s="0" t="n">
        <v>58.4</v>
      </c>
      <c r="M278" s="0" t="n">
        <v>25.8</v>
      </c>
      <c r="N278" s="0" t="n">
        <v>16.7</v>
      </c>
      <c r="O278" s="0" t="n">
        <v>9.5</v>
      </c>
      <c r="P278" s="0" t="n">
        <v>4.9</v>
      </c>
      <c r="Q278" s="0" t="n">
        <v>1.1</v>
      </c>
      <c r="R278" s="1" t="s">
        <v>40</v>
      </c>
      <c r="S278" s="1" t="s">
        <v>40</v>
      </c>
      <c r="T278" s="1" t="s">
        <v>40</v>
      </c>
      <c r="U278" s="1" t="s">
        <v>40</v>
      </c>
      <c r="V278" s="1" t="s">
        <v>40</v>
      </c>
      <c r="X278" s="1" t="s">
        <v>41</v>
      </c>
      <c r="Y278" s="1" t="s">
        <v>40</v>
      </c>
      <c r="Z278" s="1" t="s">
        <v>40</v>
      </c>
      <c r="AA278" s="1" t="s">
        <v>40</v>
      </c>
      <c r="AB278" s="1" t="s">
        <v>40</v>
      </c>
      <c r="AC278" s="1" t="s">
        <v>40</v>
      </c>
      <c r="AD278" s="1" t="s">
        <v>40</v>
      </c>
      <c r="AF278" s="0" t="s">
        <v>326</v>
      </c>
      <c r="AG278" s="0" t="n">
        <v>85</v>
      </c>
      <c r="AH278" s="0" t="n">
        <v>0.85</v>
      </c>
      <c r="AI278" s="0" t="s">
        <v>169</v>
      </c>
      <c r="AJ278" s="0" t="s">
        <v>318</v>
      </c>
      <c r="AK278" s="0" t="s">
        <v>65</v>
      </c>
    </row>
    <row r="279" customFormat="false" ht="12.8" hidden="false" customHeight="false" outlineLevel="0" collapsed="false">
      <c r="A279" s="0" t="s">
        <v>303</v>
      </c>
      <c r="B279" s="0" t="s">
        <v>223</v>
      </c>
      <c r="C279" s="0" t="s">
        <v>59</v>
      </c>
      <c r="D279" s="0" t="s">
        <v>332</v>
      </c>
      <c r="E279" s="0" t="n">
        <v>0</v>
      </c>
      <c r="F279" s="0" t="n">
        <v>1.4</v>
      </c>
      <c r="G279" s="0" t="n">
        <v>11.8</v>
      </c>
      <c r="H279" s="0" t="n">
        <v>30</v>
      </c>
      <c r="I279" s="0" t="n">
        <v>71.3</v>
      </c>
      <c r="J279" s="0" t="n">
        <v>67.8</v>
      </c>
      <c r="L279" s="0" t="n">
        <v>1.5</v>
      </c>
      <c r="M279" s="0" t="n">
        <v>49.1</v>
      </c>
      <c r="N279" s="0" t="n">
        <v>17.8</v>
      </c>
      <c r="O279" s="0" t="n">
        <v>9.7</v>
      </c>
      <c r="P279" s="0" t="n">
        <v>5</v>
      </c>
      <c r="Q279" s="0" t="n">
        <v>0.9</v>
      </c>
      <c r="R279" s="1" t="s">
        <v>40</v>
      </c>
      <c r="S279" s="1" t="s">
        <v>40</v>
      </c>
      <c r="T279" s="1" t="s">
        <v>40</v>
      </c>
      <c r="U279" s="1" t="s">
        <v>40</v>
      </c>
      <c r="V279" s="1" t="s">
        <v>40</v>
      </c>
      <c r="W279" s="1" t="s">
        <v>40</v>
      </c>
      <c r="Y279" s="1" t="s">
        <v>41</v>
      </c>
      <c r="Z279" s="1" t="s">
        <v>40</v>
      </c>
      <c r="AA279" s="1" t="s">
        <v>40</v>
      </c>
      <c r="AB279" s="1" t="s">
        <v>40</v>
      </c>
      <c r="AC279" s="1" t="s">
        <v>40</v>
      </c>
      <c r="AD279" s="1" t="s">
        <v>40</v>
      </c>
      <c r="AF279" s="0" t="s">
        <v>326</v>
      </c>
      <c r="AG279" s="0" t="n">
        <v>85</v>
      </c>
      <c r="AH279" s="0" t="n">
        <v>0.85</v>
      </c>
      <c r="AI279" s="0" t="s">
        <v>333</v>
      </c>
      <c r="AJ279" s="0" t="s">
        <v>318</v>
      </c>
      <c r="AK279" s="0" t="s">
        <v>65</v>
      </c>
    </row>
    <row r="280" customFormat="false" ht="12.8" hidden="false" customHeight="false" outlineLevel="0" collapsed="false">
      <c r="A280" s="0" t="s">
        <v>303</v>
      </c>
      <c r="B280" s="0" t="s">
        <v>223</v>
      </c>
      <c r="C280" s="0" t="s">
        <v>59</v>
      </c>
      <c r="D280" s="0" t="s">
        <v>334</v>
      </c>
      <c r="E280" s="0" t="n">
        <v>0</v>
      </c>
      <c r="F280" s="0" t="n">
        <v>1.4</v>
      </c>
      <c r="G280" s="0" t="n">
        <v>11.8</v>
      </c>
      <c r="I280" s="0" t="n">
        <v>1.5</v>
      </c>
      <c r="J280" s="0" t="n">
        <v>116.1</v>
      </c>
      <c r="K280" s="0" t="n">
        <v>41.5</v>
      </c>
      <c r="L280" s="0" t="n">
        <v>34.9</v>
      </c>
      <c r="M280" s="0" t="n">
        <v>22</v>
      </c>
      <c r="N280" s="0" t="n">
        <v>15.3</v>
      </c>
      <c r="O280" s="0" t="n">
        <v>14.6</v>
      </c>
      <c r="P280" s="0" t="n">
        <v>0</v>
      </c>
      <c r="Q280" s="0" t="n">
        <v>0</v>
      </c>
      <c r="R280" s="1" t="s">
        <v>40</v>
      </c>
      <c r="S280" s="1" t="s">
        <v>40</v>
      </c>
      <c r="T280" s="1" t="s">
        <v>40</v>
      </c>
      <c r="V280" s="1" t="s">
        <v>61</v>
      </c>
      <c r="W280" s="1" t="s">
        <v>40</v>
      </c>
      <c r="X280" s="1" t="s">
        <v>40</v>
      </c>
      <c r="Y280" s="1" t="s">
        <v>40</v>
      </c>
      <c r="Z280" s="1" t="s">
        <v>40</v>
      </c>
      <c r="AA280" s="1" t="s">
        <v>40</v>
      </c>
      <c r="AB280" s="1" t="s">
        <v>40</v>
      </c>
      <c r="AC280" s="1" t="s">
        <v>40</v>
      </c>
      <c r="AD280" s="1" t="s">
        <v>40</v>
      </c>
      <c r="AF280" s="0" t="s">
        <v>326</v>
      </c>
      <c r="AG280" s="0" t="n">
        <v>85</v>
      </c>
      <c r="AH280" s="0" t="n">
        <v>0.85</v>
      </c>
      <c r="AI280" s="0" t="s">
        <v>264</v>
      </c>
      <c r="AJ280" s="0" t="s">
        <v>318</v>
      </c>
      <c r="AK280" s="0" t="s">
        <v>65</v>
      </c>
    </row>
    <row r="281" customFormat="false" ht="12.8" hidden="false" customHeight="false" outlineLevel="0" collapsed="false">
      <c r="A281" s="0" t="s">
        <v>303</v>
      </c>
      <c r="B281" s="0" t="s">
        <v>223</v>
      </c>
      <c r="C281" s="0" t="s">
        <v>59</v>
      </c>
      <c r="D281" s="0" t="s">
        <v>335</v>
      </c>
      <c r="E281" s="0" t="n">
        <v>0</v>
      </c>
      <c r="F281" s="0" t="n">
        <v>1.4</v>
      </c>
      <c r="G281" s="0" t="n">
        <v>11.8</v>
      </c>
      <c r="I281" s="0" t="n">
        <v>1.5</v>
      </c>
      <c r="J281" s="0" t="n">
        <v>97.7</v>
      </c>
      <c r="K281" s="0" t="n">
        <v>35.5</v>
      </c>
      <c r="L281" s="0" t="n">
        <v>34.5</v>
      </c>
      <c r="M281" s="0" t="n">
        <v>21.6</v>
      </c>
      <c r="N281" s="0" t="n">
        <v>18.4</v>
      </c>
      <c r="O281" s="0" t="n">
        <v>14.7</v>
      </c>
      <c r="P281" s="0" t="n">
        <v>0</v>
      </c>
      <c r="Q281" s="0" t="n">
        <v>0</v>
      </c>
      <c r="R281" s="1" t="s">
        <v>40</v>
      </c>
      <c r="S281" s="1" t="s">
        <v>40</v>
      </c>
      <c r="T281" s="1" t="s">
        <v>40</v>
      </c>
      <c r="V281" s="1" t="s">
        <v>61</v>
      </c>
      <c r="W281" s="1" t="s">
        <v>40</v>
      </c>
      <c r="X281" s="1" t="s">
        <v>40</v>
      </c>
      <c r="Y281" s="1" t="s">
        <v>40</v>
      </c>
      <c r="Z281" s="1" t="s">
        <v>40</v>
      </c>
      <c r="AA281" s="1" t="s">
        <v>40</v>
      </c>
      <c r="AB281" s="1" t="s">
        <v>40</v>
      </c>
      <c r="AC281" s="1" t="s">
        <v>40</v>
      </c>
      <c r="AD281" s="1" t="s">
        <v>40</v>
      </c>
      <c r="AF281" s="0" t="s">
        <v>326</v>
      </c>
      <c r="AG281" s="0" t="n">
        <v>45</v>
      </c>
      <c r="AH281" s="0" t="n">
        <v>0.85</v>
      </c>
      <c r="AI281" s="0" t="s">
        <v>264</v>
      </c>
      <c r="AJ281" s="0" t="s">
        <v>318</v>
      </c>
      <c r="AK281" s="0" t="s">
        <v>65</v>
      </c>
    </row>
    <row r="282" customFormat="false" ht="12.8" hidden="false" customHeight="false" outlineLevel="0" collapsed="false">
      <c r="A282" s="0" t="s">
        <v>303</v>
      </c>
      <c r="B282" s="0" t="s">
        <v>223</v>
      </c>
      <c r="C282" s="0" t="s">
        <v>59</v>
      </c>
      <c r="D282" s="0" t="s">
        <v>336</v>
      </c>
      <c r="E282" s="0" t="n">
        <v>0</v>
      </c>
      <c r="F282" s="0" t="n">
        <v>1.4</v>
      </c>
      <c r="G282" s="0" t="n">
        <v>11.8</v>
      </c>
      <c r="I282" s="0" t="n">
        <v>2.5</v>
      </c>
      <c r="J282" s="0" t="n">
        <v>57.8</v>
      </c>
      <c r="K282" s="0" t="n">
        <v>16.5</v>
      </c>
      <c r="L282" s="0" t="n">
        <v>34.9</v>
      </c>
      <c r="M282" s="0" t="n">
        <v>22.6</v>
      </c>
      <c r="N282" s="0" t="n">
        <v>20.5</v>
      </c>
      <c r="O282" s="0" t="n">
        <v>15.5</v>
      </c>
      <c r="P282" s="0" t="n">
        <v>3.8</v>
      </c>
      <c r="Q282" s="0" t="n">
        <v>0</v>
      </c>
      <c r="R282" s="1" t="s">
        <v>40</v>
      </c>
      <c r="S282" s="1" t="s">
        <v>40</v>
      </c>
      <c r="T282" s="1" t="s">
        <v>40</v>
      </c>
      <c r="V282" s="1" t="s">
        <v>41</v>
      </c>
      <c r="W282" s="1" t="s">
        <v>40</v>
      </c>
      <c r="X282" s="1" t="s">
        <v>40</v>
      </c>
      <c r="Y282" s="1" t="s">
        <v>40</v>
      </c>
      <c r="Z282" s="1" t="s">
        <v>40</v>
      </c>
      <c r="AA282" s="1" t="s">
        <v>40</v>
      </c>
      <c r="AB282" s="1" t="s">
        <v>40</v>
      </c>
      <c r="AC282" s="1" t="s">
        <v>40</v>
      </c>
      <c r="AD282" s="1" t="s">
        <v>40</v>
      </c>
      <c r="AF282" s="0" t="s">
        <v>326</v>
      </c>
      <c r="AG282" s="0" t="n">
        <v>45</v>
      </c>
      <c r="AH282" s="0" t="n">
        <v>0.85</v>
      </c>
      <c r="AI282" s="0" t="s">
        <v>196</v>
      </c>
      <c r="AJ282" s="0" t="s">
        <v>318</v>
      </c>
      <c r="AK282" s="0" t="s">
        <v>65</v>
      </c>
    </row>
    <row r="283" customFormat="false" ht="12.8" hidden="false" customHeight="false" outlineLevel="0" collapsed="false">
      <c r="A283" s="0" t="s">
        <v>303</v>
      </c>
      <c r="B283" s="0" t="s">
        <v>223</v>
      </c>
      <c r="C283" s="0" t="s">
        <v>59</v>
      </c>
      <c r="D283" s="0" t="s">
        <v>337</v>
      </c>
      <c r="E283" s="0" t="n">
        <v>0</v>
      </c>
      <c r="F283" s="0" t="n">
        <v>0.8</v>
      </c>
      <c r="G283" s="0" t="n">
        <v>11</v>
      </c>
      <c r="I283" s="0" t="n">
        <v>2.5</v>
      </c>
      <c r="K283" s="0" t="n">
        <v>2</v>
      </c>
      <c r="L283" s="0" t="n">
        <v>57.2</v>
      </c>
      <c r="M283" s="0" t="n">
        <v>27</v>
      </c>
      <c r="N283" s="0" t="n">
        <v>21.7</v>
      </c>
      <c r="O283" s="0" t="n">
        <v>11.3</v>
      </c>
      <c r="P283" s="0" t="n">
        <v>5.8</v>
      </c>
      <c r="Q283" s="0" t="n">
        <v>1.7</v>
      </c>
      <c r="R283" s="1" t="s">
        <v>40</v>
      </c>
      <c r="S283" s="1" t="s">
        <v>40</v>
      </c>
      <c r="T283" s="1" t="s">
        <v>40</v>
      </c>
      <c r="V283" s="1" t="s">
        <v>41</v>
      </c>
      <c r="X283" s="1" t="s">
        <v>41</v>
      </c>
      <c r="Y283" s="1" t="s">
        <v>40</v>
      </c>
      <c r="Z283" s="1" t="s">
        <v>40</v>
      </c>
      <c r="AA283" s="1" t="s">
        <v>40</v>
      </c>
      <c r="AB283" s="1" t="s">
        <v>40</v>
      </c>
      <c r="AC283" s="1" t="s">
        <v>40</v>
      </c>
      <c r="AD283" s="1" t="s">
        <v>40</v>
      </c>
      <c r="AF283" s="0" t="s">
        <v>326</v>
      </c>
      <c r="AG283" s="0" t="n">
        <v>45</v>
      </c>
      <c r="AH283" s="0" t="n">
        <v>0.85</v>
      </c>
      <c r="AI283" s="0" t="s">
        <v>177</v>
      </c>
      <c r="AJ283" s="0" t="s">
        <v>318</v>
      </c>
      <c r="AK283" s="0" t="s">
        <v>65</v>
      </c>
    </row>
    <row r="284" customFormat="false" ht="12.8" hidden="false" customHeight="false" outlineLevel="0" collapsed="false">
      <c r="A284" s="0" t="s">
        <v>303</v>
      </c>
      <c r="B284" s="0" t="s">
        <v>223</v>
      </c>
      <c r="C284" s="0" t="s">
        <v>59</v>
      </c>
      <c r="D284" s="0" t="s">
        <v>338</v>
      </c>
      <c r="E284" s="0" t="n">
        <v>0</v>
      </c>
      <c r="F284" s="0" t="n">
        <v>1.9</v>
      </c>
      <c r="G284" s="0" t="n">
        <v>15.7</v>
      </c>
      <c r="I284" s="0" t="n">
        <v>3</v>
      </c>
      <c r="K284" s="0" t="n">
        <v>2</v>
      </c>
      <c r="M284" s="0" t="n">
        <v>2</v>
      </c>
      <c r="N284" s="0" t="n">
        <v>16.2</v>
      </c>
      <c r="O284" s="0" t="n">
        <v>15.3</v>
      </c>
      <c r="P284" s="0" t="n">
        <v>0.6</v>
      </c>
      <c r="Q284" s="0" t="n">
        <v>0</v>
      </c>
      <c r="R284" s="1" t="s">
        <v>40</v>
      </c>
      <c r="S284" s="1" t="s">
        <v>40</v>
      </c>
      <c r="T284" s="1" t="s">
        <v>40</v>
      </c>
      <c r="V284" s="1" t="s">
        <v>41</v>
      </c>
      <c r="X284" s="1" t="s">
        <v>41</v>
      </c>
      <c r="Z284" s="1" t="s">
        <v>41</v>
      </c>
      <c r="AA284" s="1" t="s">
        <v>40</v>
      </c>
      <c r="AB284" s="1" t="s">
        <v>40</v>
      </c>
      <c r="AC284" s="1" t="s">
        <v>40</v>
      </c>
      <c r="AD284" s="1" t="s">
        <v>40</v>
      </c>
      <c r="AF284" s="0" t="s">
        <v>324</v>
      </c>
      <c r="AG284" s="0" t="n">
        <v>85</v>
      </c>
      <c r="AH284" s="0" t="n">
        <v>0.85</v>
      </c>
      <c r="AI284" s="0" t="s">
        <v>328</v>
      </c>
      <c r="AJ284" s="0" t="s">
        <v>318</v>
      </c>
      <c r="AK284" s="0" t="s">
        <v>65</v>
      </c>
    </row>
    <row r="285" customFormat="false" ht="12.8" hidden="false" customHeight="false" outlineLevel="0" collapsed="false">
      <c r="A285" s="0" t="s">
        <v>303</v>
      </c>
      <c r="B285" s="0" t="s">
        <v>223</v>
      </c>
      <c r="C285" s="0" t="s">
        <v>59</v>
      </c>
      <c r="D285" s="0" t="s">
        <v>339</v>
      </c>
      <c r="E285" s="0" t="n">
        <v>0</v>
      </c>
      <c r="F285" s="0" t="n">
        <v>0.8</v>
      </c>
      <c r="G285" s="0" t="n">
        <v>11</v>
      </c>
      <c r="I285" s="0" t="n">
        <v>1.5</v>
      </c>
      <c r="J285" s="0" t="n">
        <v>2.5</v>
      </c>
      <c r="K285" s="0" t="n">
        <v>35.5</v>
      </c>
      <c r="L285" s="0" t="n">
        <v>20.4</v>
      </c>
      <c r="M285" s="0" t="n">
        <v>24.4</v>
      </c>
      <c r="N285" s="0" t="n">
        <v>21.3</v>
      </c>
      <c r="O285" s="0" t="n">
        <v>17.6</v>
      </c>
      <c r="P285" s="0" t="n">
        <v>2.9</v>
      </c>
      <c r="Q285" s="0" t="n">
        <v>0</v>
      </c>
      <c r="R285" s="1" t="s">
        <v>40</v>
      </c>
      <c r="S285" s="1" t="s">
        <v>40</v>
      </c>
      <c r="T285" s="1" t="s">
        <v>40</v>
      </c>
      <c r="V285" s="1" t="s">
        <v>61</v>
      </c>
      <c r="W285" s="1" t="s">
        <v>41</v>
      </c>
      <c r="X285" s="1" t="s">
        <v>40</v>
      </c>
      <c r="Y285" s="1" t="s">
        <v>40</v>
      </c>
      <c r="Z285" s="1" t="s">
        <v>40</v>
      </c>
      <c r="AA285" s="1" t="s">
        <v>40</v>
      </c>
      <c r="AB285" s="1" t="s">
        <v>40</v>
      </c>
      <c r="AC285" s="1" t="s">
        <v>40</v>
      </c>
      <c r="AD285" s="1" t="s">
        <v>40</v>
      </c>
      <c r="AF285" s="0" t="s">
        <v>326</v>
      </c>
      <c r="AG285" s="0" t="n">
        <v>45</v>
      </c>
      <c r="AH285" s="0" t="n">
        <v>0.85</v>
      </c>
      <c r="AI285" s="0" t="s">
        <v>273</v>
      </c>
      <c r="AJ285" s="0" t="s">
        <v>318</v>
      </c>
      <c r="AK285" s="0" t="s">
        <v>65</v>
      </c>
    </row>
    <row r="286" customFormat="false" ht="12.8" hidden="false" customHeight="false" outlineLevel="0" collapsed="false">
      <c r="A286" s="0" t="s">
        <v>303</v>
      </c>
      <c r="B286" s="0" t="s">
        <v>223</v>
      </c>
      <c r="C286" s="0" t="s">
        <v>59</v>
      </c>
      <c r="D286" s="0" t="s">
        <v>340</v>
      </c>
      <c r="I286" s="0" t="n">
        <v>4.5</v>
      </c>
      <c r="J286" s="0" t="n">
        <v>3.5</v>
      </c>
      <c r="L286" s="0" t="n">
        <v>2</v>
      </c>
      <c r="N286" s="0" t="n">
        <v>2</v>
      </c>
      <c r="O286" s="0" t="n">
        <v>0</v>
      </c>
      <c r="P286" s="0" t="n">
        <v>1</v>
      </c>
      <c r="Q286" s="0" t="n">
        <v>2.2</v>
      </c>
      <c r="V286" s="1" t="s">
        <v>180</v>
      </c>
      <c r="W286" s="1" t="s">
        <v>78</v>
      </c>
      <c r="Y286" s="1" t="s">
        <v>78</v>
      </c>
      <c r="AA286" s="1" t="s">
        <v>78</v>
      </c>
      <c r="AB286" s="1" t="s">
        <v>40</v>
      </c>
      <c r="AC286" s="1" t="s">
        <v>40</v>
      </c>
      <c r="AD286" s="1" t="s">
        <v>40</v>
      </c>
      <c r="AF286" s="0" t="s">
        <v>181</v>
      </c>
      <c r="AG286" s="0" t="n">
        <v>200</v>
      </c>
      <c r="AH286" s="0" t="n">
        <v>0.85</v>
      </c>
      <c r="AI286" s="0" t="s">
        <v>182</v>
      </c>
      <c r="AJ286" s="0" t="s">
        <v>318</v>
      </c>
    </row>
    <row r="287" customFormat="false" ht="12.8" hidden="false" customHeight="false" outlineLevel="0" collapsed="false">
      <c r="A287" s="0" t="s">
        <v>303</v>
      </c>
      <c r="B287" s="0" t="s">
        <v>223</v>
      </c>
      <c r="C287" s="0" t="s">
        <v>59</v>
      </c>
      <c r="D287" s="0" t="s">
        <v>341</v>
      </c>
      <c r="I287" s="0" t="n">
        <v>5</v>
      </c>
      <c r="K287" s="0" t="n">
        <v>3</v>
      </c>
      <c r="L287" s="0" t="n">
        <v>2</v>
      </c>
      <c r="N287" s="0" t="n">
        <v>1.5</v>
      </c>
      <c r="O287" s="0" t="n">
        <v>0.7</v>
      </c>
      <c r="P287" s="0" t="n">
        <v>2.5</v>
      </c>
      <c r="Q287" s="0" t="n">
        <v>0</v>
      </c>
      <c r="V287" s="1" t="s">
        <v>78</v>
      </c>
      <c r="X287" s="1" t="s">
        <v>78</v>
      </c>
      <c r="Y287" s="1" t="s">
        <v>78</v>
      </c>
      <c r="AA287" s="1" t="s">
        <v>78</v>
      </c>
      <c r="AB287" s="1" t="s">
        <v>40</v>
      </c>
      <c r="AC287" s="1" t="s">
        <v>40</v>
      </c>
      <c r="AD287" s="1" t="s">
        <v>40</v>
      </c>
      <c r="AF287" s="0" t="s">
        <v>181</v>
      </c>
      <c r="AG287" s="0" t="n">
        <v>200</v>
      </c>
      <c r="AH287" s="0" t="n">
        <v>0.85</v>
      </c>
      <c r="AI287" s="0" t="s">
        <v>255</v>
      </c>
      <c r="AJ287" s="0" t="s">
        <v>318</v>
      </c>
    </row>
    <row r="288" customFormat="false" ht="12.8" hidden="false" customHeight="false" outlineLevel="0" collapsed="false">
      <c r="A288" s="0" t="s">
        <v>303</v>
      </c>
      <c r="B288" s="0" t="s">
        <v>223</v>
      </c>
      <c r="C288" s="0" t="s">
        <v>59</v>
      </c>
      <c r="D288" s="0" t="s">
        <v>342</v>
      </c>
      <c r="E288" s="0" t="n">
        <v>1.1</v>
      </c>
      <c r="F288" s="0" t="n">
        <v>11.5</v>
      </c>
      <c r="G288" s="0" t="n">
        <v>16</v>
      </c>
      <c r="H288" s="0" t="n">
        <v>59.9</v>
      </c>
      <c r="I288" s="0" t="n">
        <v>77</v>
      </c>
      <c r="J288" s="0" t="n">
        <v>103.1</v>
      </c>
      <c r="K288" s="0" t="n">
        <v>76.1</v>
      </c>
      <c r="L288" s="0" t="n">
        <v>52.8</v>
      </c>
      <c r="M288" s="0" t="n">
        <v>26.5</v>
      </c>
      <c r="N288" s="0" t="n">
        <v>18.7</v>
      </c>
      <c r="O288" s="0" t="n">
        <v>8.8</v>
      </c>
      <c r="P288" s="0" t="n">
        <v>5.7</v>
      </c>
      <c r="Q288" s="0" t="n">
        <v>2.7</v>
      </c>
      <c r="R288" s="1" t="s">
        <v>40</v>
      </c>
      <c r="S288" s="1" t="s">
        <v>40</v>
      </c>
      <c r="T288" s="1" t="s">
        <v>40</v>
      </c>
      <c r="U288" s="1" t="s">
        <v>40</v>
      </c>
      <c r="V288" s="1" t="s">
        <v>40</v>
      </c>
      <c r="W288" s="1" t="s">
        <v>40</v>
      </c>
      <c r="X288" s="1" t="s">
        <v>40</v>
      </c>
      <c r="Y288" s="1" t="s">
        <v>40</v>
      </c>
      <c r="Z288" s="1" t="s">
        <v>40</v>
      </c>
      <c r="AA288" s="1" t="s">
        <v>40</v>
      </c>
      <c r="AB288" s="1" t="s">
        <v>40</v>
      </c>
      <c r="AC288" s="1" t="s">
        <v>40</v>
      </c>
      <c r="AD288" s="1" t="s">
        <v>40</v>
      </c>
      <c r="AF288" s="0" t="s">
        <v>343</v>
      </c>
      <c r="AG288" s="0" t="n">
        <v>150</v>
      </c>
      <c r="AH288" s="0" t="n">
        <v>0.85</v>
      </c>
      <c r="AI288" s="0" t="s">
        <v>139</v>
      </c>
      <c r="AJ288" s="0" t="s">
        <v>318</v>
      </c>
      <c r="AK288" s="0" t="s">
        <v>81</v>
      </c>
    </row>
    <row r="289" customFormat="false" ht="12.8" hidden="false" customHeight="false" outlineLevel="0" collapsed="false">
      <c r="A289" s="0" t="s">
        <v>303</v>
      </c>
      <c r="B289" s="0" t="s">
        <v>223</v>
      </c>
      <c r="C289" s="0" t="s">
        <v>59</v>
      </c>
      <c r="D289" s="0" t="s">
        <v>344</v>
      </c>
      <c r="E289" s="0" t="n">
        <v>2.8</v>
      </c>
      <c r="F289" s="0" t="n">
        <v>13.2</v>
      </c>
      <c r="I289" s="0" t="n">
        <v>3.5</v>
      </c>
      <c r="J289" s="0" t="n">
        <v>4</v>
      </c>
      <c r="L289" s="0" t="n">
        <v>2</v>
      </c>
      <c r="N289" s="0" t="n">
        <v>1.5</v>
      </c>
      <c r="O289" s="0" t="n">
        <v>1.8</v>
      </c>
      <c r="P289" s="0" t="n">
        <v>4.5</v>
      </c>
      <c r="Q289" s="0" t="n">
        <v>2.9</v>
      </c>
      <c r="R289" s="1" t="s">
        <v>40</v>
      </c>
      <c r="S289" s="1" t="s">
        <v>40</v>
      </c>
      <c r="V289" s="1" t="s">
        <v>180</v>
      </c>
      <c r="W289" s="1" t="s">
        <v>78</v>
      </c>
      <c r="Y289" s="1" t="s">
        <v>78</v>
      </c>
      <c r="AA289" s="1" t="s">
        <v>78</v>
      </c>
      <c r="AB289" s="1" t="s">
        <v>40</v>
      </c>
      <c r="AC289" s="1" t="s">
        <v>40</v>
      </c>
      <c r="AD289" s="1" t="s">
        <v>40</v>
      </c>
      <c r="AF289" s="0" t="s">
        <v>343</v>
      </c>
      <c r="AG289" s="0" t="n">
        <v>150</v>
      </c>
      <c r="AH289" s="0" t="n">
        <v>0.85</v>
      </c>
      <c r="AI289" s="0" t="s">
        <v>261</v>
      </c>
      <c r="AJ289" s="0" t="s">
        <v>318</v>
      </c>
      <c r="AK289" s="0" t="s">
        <v>81</v>
      </c>
    </row>
    <row r="290" customFormat="false" ht="12.8" hidden="false" customHeight="false" outlineLevel="0" collapsed="false">
      <c r="A290" s="0" t="s">
        <v>303</v>
      </c>
      <c r="B290" s="0" t="s">
        <v>223</v>
      </c>
      <c r="C290" s="0" t="s">
        <v>59</v>
      </c>
      <c r="D290" s="0" t="s">
        <v>345</v>
      </c>
      <c r="E290" s="0" t="n">
        <v>2.8</v>
      </c>
      <c r="F290" s="0" t="n">
        <v>13.2</v>
      </c>
      <c r="I290" s="0" t="n">
        <v>5</v>
      </c>
      <c r="K290" s="0" t="n">
        <v>3.5</v>
      </c>
      <c r="L290" s="0" t="n">
        <v>2</v>
      </c>
      <c r="N290" s="0" t="n">
        <v>1.5</v>
      </c>
      <c r="O290" s="0" t="n">
        <v>23.2</v>
      </c>
      <c r="P290" s="0" t="n">
        <v>0</v>
      </c>
      <c r="Q290" s="0" t="n">
        <v>0</v>
      </c>
      <c r="R290" s="1" t="s">
        <v>40</v>
      </c>
      <c r="S290" s="1" t="s">
        <v>40</v>
      </c>
      <c r="V290" s="1" t="s">
        <v>78</v>
      </c>
      <c r="X290" s="1" t="s">
        <v>78</v>
      </c>
      <c r="Y290" s="1" t="s">
        <v>78</v>
      </c>
      <c r="AA290" s="1" t="s">
        <v>78</v>
      </c>
      <c r="AB290" s="1" t="s">
        <v>40</v>
      </c>
      <c r="AC290" s="1" t="s">
        <v>40</v>
      </c>
      <c r="AD290" s="1" t="s">
        <v>40</v>
      </c>
      <c r="AF290" s="0" t="s">
        <v>343</v>
      </c>
      <c r="AG290" s="0" t="n">
        <v>150</v>
      </c>
      <c r="AH290" s="0" t="n">
        <v>0.85</v>
      </c>
      <c r="AI290" s="0" t="s">
        <v>328</v>
      </c>
      <c r="AJ290" s="0" t="s">
        <v>318</v>
      </c>
      <c r="AK290" s="0" t="s">
        <v>81</v>
      </c>
    </row>
    <row r="291" customFormat="false" ht="12.8" hidden="false" customHeight="false" outlineLevel="0" collapsed="false">
      <c r="A291" s="0" t="s">
        <v>303</v>
      </c>
      <c r="B291" s="0" t="s">
        <v>223</v>
      </c>
      <c r="C291" s="0" t="s">
        <v>59</v>
      </c>
      <c r="D291" s="0" t="s">
        <v>346</v>
      </c>
      <c r="E291" s="0" t="n">
        <v>1.1</v>
      </c>
      <c r="F291" s="0" t="n">
        <v>11.5</v>
      </c>
      <c r="G291" s="0" t="n">
        <v>16</v>
      </c>
      <c r="H291" s="0" t="n">
        <v>59.9</v>
      </c>
      <c r="J291" s="0" t="n">
        <v>4</v>
      </c>
      <c r="K291" s="0" t="n">
        <v>108.5</v>
      </c>
      <c r="L291" s="0" t="n">
        <v>14.4</v>
      </c>
      <c r="M291" s="0" t="n">
        <v>29.2</v>
      </c>
      <c r="N291" s="0" t="n">
        <v>19.6</v>
      </c>
      <c r="O291" s="0" t="n">
        <v>5.9</v>
      </c>
      <c r="P291" s="0" t="n">
        <v>5.3</v>
      </c>
      <c r="Q291" s="0" t="n">
        <v>2.9</v>
      </c>
      <c r="R291" s="1" t="s">
        <v>40</v>
      </c>
      <c r="S291" s="1" t="s">
        <v>40</v>
      </c>
      <c r="T291" s="1" t="s">
        <v>40</v>
      </c>
      <c r="U291" s="1" t="s">
        <v>40</v>
      </c>
      <c r="W291" s="1" t="s">
        <v>78</v>
      </c>
      <c r="X291" s="1" t="s">
        <v>40</v>
      </c>
      <c r="Y291" s="1" t="s">
        <v>40</v>
      </c>
      <c r="Z291" s="1" t="s">
        <v>40</v>
      </c>
      <c r="AA291" s="1" t="s">
        <v>40</v>
      </c>
      <c r="AB291" s="1" t="s">
        <v>40</v>
      </c>
      <c r="AC291" s="1" t="s">
        <v>40</v>
      </c>
      <c r="AD291" s="1" t="s">
        <v>40</v>
      </c>
      <c r="AF291" s="0" t="s">
        <v>343</v>
      </c>
      <c r="AG291" s="0" t="n">
        <v>150</v>
      </c>
      <c r="AH291" s="0" t="n">
        <v>0.85</v>
      </c>
      <c r="AI291" s="0" t="s">
        <v>149</v>
      </c>
      <c r="AJ291" s="0" t="s">
        <v>318</v>
      </c>
      <c r="AK291" s="0" t="s">
        <v>81</v>
      </c>
    </row>
    <row r="292" customFormat="false" ht="12.8" hidden="false" customHeight="false" outlineLevel="0" collapsed="false">
      <c r="A292" s="0" t="s">
        <v>303</v>
      </c>
      <c r="B292" s="0" t="s">
        <v>223</v>
      </c>
      <c r="C292" s="0" t="s">
        <v>59</v>
      </c>
      <c r="D292" s="0" t="s">
        <v>347</v>
      </c>
      <c r="E292" s="0" t="n">
        <v>0</v>
      </c>
      <c r="F292" s="0" t="n">
        <v>4</v>
      </c>
      <c r="G292" s="0" t="n">
        <v>18.4</v>
      </c>
      <c r="H292" s="0" t="n">
        <v>1.5</v>
      </c>
      <c r="J292" s="0" t="n">
        <v>2.5</v>
      </c>
      <c r="K292" s="0" t="n">
        <v>49.3</v>
      </c>
      <c r="L292" s="0" t="n">
        <v>34.8</v>
      </c>
      <c r="M292" s="0" t="n">
        <v>22.3</v>
      </c>
      <c r="N292" s="0" t="n">
        <v>15.6</v>
      </c>
      <c r="O292" s="0" t="n">
        <v>15.4</v>
      </c>
      <c r="P292" s="0" t="n">
        <v>0.5</v>
      </c>
      <c r="Q292" s="0" t="n">
        <v>0</v>
      </c>
      <c r="R292" s="1" t="s">
        <v>40</v>
      </c>
      <c r="S292" s="1" t="s">
        <v>40</v>
      </c>
      <c r="T292" s="1" t="s">
        <v>40</v>
      </c>
      <c r="U292" s="1" t="s">
        <v>61</v>
      </c>
      <c r="W292" s="1" t="s">
        <v>61</v>
      </c>
      <c r="X292" s="1" t="s">
        <v>40</v>
      </c>
      <c r="Y292" s="1" t="s">
        <v>40</v>
      </c>
      <c r="Z292" s="1" t="s">
        <v>40</v>
      </c>
      <c r="AA292" s="1" t="s">
        <v>40</v>
      </c>
      <c r="AB292" s="1" t="s">
        <v>40</v>
      </c>
      <c r="AC292" s="1" t="s">
        <v>40</v>
      </c>
      <c r="AD292" s="1" t="s">
        <v>40</v>
      </c>
      <c r="AF292" s="0" t="s">
        <v>324</v>
      </c>
      <c r="AG292" s="0" t="n">
        <v>85</v>
      </c>
      <c r="AH292" s="0" t="n">
        <v>0.85</v>
      </c>
      <c r="AI292" s="0" t="s">
        <v>348</v>
      </c>
      <c r="AJ292" s="0" t="s">
        <v>318</v>
      </c>
      <c r="AK292" s="0" t="s">
        <v>65</v>
      </c>
    </row>
    <row r="293" customFormat="false" ht="12.8" hidden="false" customHeight="false" outlineLevel="0" collapsed="false">
      <c r="A293" s="0" t="s">
        <v>303</v>
      </c>
      <c r="B293" s="0" t="s">
        <v>223</v>
      </c>
      <c r="C293" s="0" t="s">
        <v>59</v>
      </c>
      <c r="D293" s="0" t="s">
        <v>349</v>
      </c>
      <c r="E293" s="0" t="n">
        <v>0</v>
      </c>
      <c r="F293" s="0" t="n">
        <v>2.6</v>
      </c>
      <c r="G293" s="0" t="n">
        <v>16.6</v>
      </c>
      <c r="H293" s="0" t="n">
        <v>30.1</v>
      </c>
      <c r="I293" s="0" t="n">
        <v>67.5</v>
      </c>
      <c r="J293" s="0" t="n">
        <v>2</v>
      </c>
      <c r="K293" s="0" t="n">
        <v>17.6</v>
      </c>
      <c r="L293" s="0" t="n">
        <v>12.6</v>
      </c>
      <c r="M293" s="0" t="n">
        <v>18.1</v>
      </c>
      <c r="N293" s="0" t="n">
        <v>16.1</v>
      </c>
      <c r="O293" s="0" t="n">
        <v>11.9</v>
      </c>
      <c r="P293" s="0" t="n">
        <v>2.3</v>
      </c>
      <c r="Q293" s="0" t="n">
        <v>0</v>
      </c>
      <c r="R293" s="1" t="s">
        <v>40</v>
      </c>
      <c r="S293" s="1" t="s">
        <v>40</v>
      </c>
      <c r="T293" s="1" t="s">
        <v>40</v>
      </c>
      <c r="U293" s="1" t="s">
        <v>40</v>
      </c>
      <c r="V293" s="1" t="s">
        <v>40</v>
      </c>
      <c r="W293" s="1" t="s">
        <v>61</v>
      </c>
      <c r="X293" s="1" t="s">
        <v>40</v>
      </c>
      <c r="Y293" s="1" t="s">
        <v>40</v>
      </c>
      <c r="Z293" s="1" t="s">
        <v>40</v>
      </c>
      <c r="AA293" s="1" t="s">
        <v>40</v>
      </c>
      <c r="AB293" s="1" t="s">
        <v>40</v>
      </c>
      <c r="AC293" s="1" t="s">
        <v>40</v>
      </c>
      <c r="AD293" s="1" t="s">
        <v>40</v>
      </c>
      <c r="AF293" s="0" t="s">
        <v>324</v>
      </c>
      <c r="AG293" s="0" t="n">
        <v>85</v>
      </c>
      <c r="AH293" s="0" t="n">
        <v>0.85</v>
      </c>
      <c r="AI293" s="0" t="s">
        <v>350</v>
      </c>
      <c r="AJ293" s="0" t="s">
        <v>318</v>
      </c>
      <c r="AK293" s="0" t="s">
        <v>65</v>
      </c>
    </row>
    <row r="294" customFormat="false" ht="12.8" hidden="false" customHeight="false" outlineLevel="0" collapsed="false">
      <c r="A294" s="0" t="s">
        <v>303</v>
      </c>
      <c r="B294" s="0" t="s">
        <v>223</v>
      </c>
      <c r="C294" s="0" t="s">
        <v>59</v>
      </c>
      <c r="D294" s="0" t="s">
        <v>351</v>
      </c>
      <c r="E294" s="0" t="n">
        <v>0</v>
      </c>
      <c r="F294" s="0" t="n">
        <v>2.6</v>
      </c>
      <c r="G294" s="0" t="n">
        <v>16.6</v>
      </c>
      <c r="H294" s="0" t="n">
        <v>30.1</v>
      </c>
      <c r="I294" s="0" t="n">
        <v>67.5</v>
      </c>
      <c r="K294" s="0" t="n">
        <v>2</v>
      </c>
      <c r="L294" s="0" t="n">
        <v>40.9</v>
      </c>
      <c r="M294" s="0" t="n">
        <v>21.9</v>
      </c>
      <c r="N294" s="0" t="n">
        <v>18.1</v>
      </c>
      <c r="O294" s="0" t="n">
        <v>7.2</v>
      </c>
      <c r="P294" s="0" t="n">
        <v>3.8</v>
      </c>
      <c r="Q294" s="0" t="n">
        <v>0</v>
      </c>
      <c r="R294" s="1" t="s">
        <v>40</v>
      </c>
      <c r="S294" s="1" t="s">
        <v>40</v>
      </c>
      <c r="T294" s="1" t="s">
        <v>40</v>
      </c>
      <c r="U294" s="1" t="s">
        <v>40</v>
      </c>
      <c r="V294" s="1" t="s">
        <v>40</v>
      </c>
      <c r="X294" s="1" t="s">
        <v>41</v>
      </c>
      <c r="Y294" s="1" t="s">
        <v>40</v>
      </c>
      <c r="Z294" s="1" t="s">
        <v>40</v>
      </c>
      <c r="AA294" s="1" t="s">
        <v>40</v>
      </c>
      <c r="AB294" s="1" t="s">
        <v>40</v>
      </c>
      <c r="AC294" s="1" t="s">
        <v>40</v>
      </c>
      <c r="AD294" s="1" t="s">
        <v>40</v>
      </c>
      <c r="AF294" s="0" t="s">
        <v>324</v>
      </c>
      <c r="AG294" s="0" t="n">
        <v>85</v>
      </c>
      <c r="AH294" s="0" t="n">
        <v>0.85</v>
      </c>
      <c r="AI294" s="0" t="s">
        <v>149</v>
      </c>
      <c r="AJ294" s="0" t="s">
        <v>318</v>
      </c>
      <c r="AK294" s="0" t="s">
        <v>65</v>
      </c>
    </row>
    <row r="295" customFormat="false" ht="12.8" hidden="false" customHeight="false" outlineLevel="0" collapsed="false">
      <c r="A295" s="0" t="s">
        <v>303</v>
      </c>
      <c r="B295" s="0" t="s">
        <v>223</v>
      </c>
      <c r="C295" s="0" t="s">
        <v>59</v>
      </c>
      <c r="D295" s="0" t="s">
        <v>352</v>
      </c>
      <c r="E295" s="0" t="n">
        <v>0</v>
      </c>
      <c r="F295" s="0" t="n">
        <v>2.6</v>
      </c>
      <c r="G295" s="0" t="n">
        <v>16.6</v>
      </c>
      <c r="H295" s="0" t="n">
        <v>29.5</v>
      </c>
      <c r="I295" s="0" t="n">
        <v>57.3</v>
      </c>
      <c r="J295" s="0" t="n">
        <v>49</v>
      </c>
      <c r="K295" s="0" t="n">
        <v>23.9</v>
      </c>
      <c r="L295" s="0" t="n">
        <v>30.1</v>
      </c>
      <c r="M295" s="0" t="n">
        <v>18.4</v>
      </c>
      <c r="N295" s="0" t="n">
        <v>18.7</v>
      </c>
      <c r="O295" s="0" t="n">
        <v>13.6</v>
      </c>
      <c r="P295" s="0" t="n">
        <v>1.5</v>
      </c>
      <c r="Q295" s="0" t="n">
        <v>0</v>
      </c>
      <c r="R295" s="1" t="s">
        <v>40</v>
      </c>
      <c r="S295" s="1" t="s">
        <v>40</v>
      </c>
      <c r="T295" s="1" t="s">
        <v>40</v>
      </c>
      <c r="U295" s="1" t="s">
        <v>40</v>
      </c>
      <c r="V295" s="1" t="s">
        <v>40</v>
      </c>
      <c r="W295" s="1" t="s">
        <v>40</v>
      </c>
      <c r="X295" s="1" t="s">
        <v>40</v>
      </c>
      <c r="Y295" s="1" t="s">
        <v>40</v>
      </c>
      <c r="Z295" s="1" t="s">
        <v>40</v>
      </c>
      <c r="AA295" s="1" t="s">
        <v>40</v>
      </c>
      <c r="AB295" s="1" t="s">
        <v>40</v>
      </c>
      <c r="AC295" s="1" t="s">
        <v>40</v>
      </c>
      <c r="AD295" s="1" t="s">
        <v>40</v>
      </c>
      <c r="AF295" s="0" t="s">
        <v>324</v>
      </c>
      <c r="AG295" s="0" t="n">
        <v>45</v>
      </c>
      <c r="AH295" s="0" t="n">
        <v>0.85</v>
      </c>
      <c r="AI295" s="0" t="s">
        <v>139</v>
      </c>
      <c r="AJ295" s="0" t="s">
        <v>318</v>
      </c>
      <c r="AK295" s="0" t="s">
        <v>65</v>
      </c>
    </row>
    <row r="296" customFormat="false" ht="12.8" hidden="false" customHeight="false" outlineLevel="0" collapsed="false">
      <c r="A296" s="0" t="s">
        <v>303</v>
      </c>
      <c r="B296" s="0" t="s">
        <v>223</v>
      </c>
      <c r="C296" s="0" t="s">
        <v>59</v>
      </c>
      <c r="D296" s="0" t="s">
        <v>353</v>
      </c>
      <c r="I296" s="0" t="n">
        <v>4.5</v>
      </c>
      <c r="J296" s="0" t="n">
        <v>3</v>
      </c>
      <c r="L296" s="0" t="n">
        <v>2</v>
      </c>
      <c r="M296" s="0" t="n">
        <v>42.5</v>
      </c>
      <c r="N296" s="0" t="n">
        <v>29.6</v>
      </c>
      <c r="O296" s="0" t="n">
        <v>13.7</v>
      </c>
      <c r="P296" s="0" t="n">
        <v>8</v>
      </c>
      <c r="Q296" s="0" t="n">
        <v>0</v>
      </c>
      <c r="V296" s="1" t="s">
        <v>61</v>
      </c>
      <c r="W296" s="1" t="s">
        <v>41</v>
      </c>
      <c r="Y296" s="1" t="s">
        <v>41</v>
      </c>
      <c r="Z296" s="1" t="s">
        <v>40</v>
      </c>
      <c r="AA296" s="1" t="s">
        <v>40</v>
      </c>
      <c r="AB296" s="1" t="s">
        <v>40</v>
      </c>
      <c r="AC296" s="1" t="s">
        <v>40</v>
      </c>
      <c r="AD296" s="1" t="s">
        <v>40</v>
      </c>
      <c r="AF296" s="0" t="s">
        <v>155</v>
      </c>
      <c r="AG296" s="0" t="n">
        <v>85</v>
      </c>
      <c r="AH296" s="0" t="n">
        <v>0.85</v>
      </c>
      <c r="AI296" s="0" t="s">
        <v>182</v>
      </c>
      <c r="AJ296" s="0" t="s">
        <v>318</v>
      </c>
      <c r="AK296" s="0" t="s">
        <v>72</v>
      </c>
    </row>
    <row r="297" customFormat="false" ht="12.8" hidden="false" customHeight="false" outlineLevel="0" collapsed="false">
      <c r="A297" s="0" t="s">
        <v>303</v>
      </c>
      <c r="B297" s="0" t="s">
        <v>223</v>
      </c>
      <c r="C297" s="0" t="s">
        <v>59</v>
      </c>
      <c r="D297" s="0" t="s">
        <v>354</v>
      </c>
      <c r="I297" s="0" t="n">
        <v>5</v>
      </c>
      <c r="J297" s="0" t="n">
        <v>103.5</v>
      </c>
      <c r="K297" s="0" t="n">
        <v>2</v>
      </c>
      <c r="L297" s="0" t="n">
        <v>1.5</v>
      </c>
      <c r="M297" s="0" t="n">
        <v>34.8</v>
      </c>
      <c r="N297" s="0" t="n">
        <v>13.9</v>
      </c>
      <c r="O297" s="0" t="n">
        <v>8.1</v>
      </c>
      <c r="P297" s="0" t="n">
        <v>0</v>
      </c>
      <c r="Q297" s="0" t="n">
        <v>0</v>
      </c>
      <c r="V297" s="1" t="s">
        <v>41</v>
      </c>
      <c r="W297" s="1" t="s">
        <v>40</v>
      </c>
      <c r="X297" s="1" t="s">
        <v>41</v>
      </c>
      <c r="Y297" s="1" t="s">
        <v>41</v>
      </c>
      <c r="Z297" s="1" t="s">
        <v>40</v>
      </c>
      <c r="AA297" s="1" t="s">
        <v>40</v>
      </c>
      <c r="AB297" s="1" t="s">
        <v>40</v>
      </c>
      <c r="AC297" s="1" t="s">
        <v>40</v>
      </c>
      <c r="AD297" s="1" t="s">
        <v>40</v>
      </c>
      <c r="AF297" s="0" t="s">
        <v>155</v>
      </c>
      <c r="AG297" s="0" t="n">
        <v>85</v>
      </c>
      <c r="AH297" s="0" t="n">
        <v>0.85</v>
      </c>
      <c r="AI297" s="0" t="s">
        <v>278</v>
      </c>
      <c r="AJ297" s="0" t="s">
        <v>318</v>
      </c>
      <c r="AK297" s="0" t="s">
        <v>72</v>
      </c>
    </row>
    <row r="298" customFormat="false" ht="12.8" hidden="false" customHeight="false" outlineLevel="0" collapsed="false">
      <c r="A298" s="0" t="s">
        <v>303</v>
      </c>
      <c r="B298" s="0" t="s">
        <v>223</v>
      </c>
      <c r="C298" s="0" t="s">
        <v>59</v>
      </c>
      <c r="D298" s="0" t="s">
        <v>355</v>
      </c>
      <c r="E298" s="0" t="n">
        <v>0</v>
      </c>
      <c r="F298" s="0" t="n">
        <v>5.9</v>
      </c>
      <c r="I298" s="0" t="n">
        <v>4</v>
      </c>
      <c r="J298" s="0" t="n">
        <v>3</v>
      </c>
      <c r="L298" s="0" t="n">
        <v>1.5</v>
      </c>
      <c r="M298" s="0" t="n">
        <v>1.5</v>
      </c>
      <c r="N298" s="0" t="n">
        <v>40.8</v>
      </c>
      <c r="O298" s="0" t="n">
        <v>17</v>
      </c>
      <c r="P298" s="0" t="n">
        <v>7</v>
      </c>
      <c r="Q298" s="0" t="n">
        <v>0</v>
      </c>
      <c r="R298" s="1" t="s">
        <v>40</v>
      </c>
      <c r="S298" s="1" t="s">
        <v>40</v>
      </c>
      <c r="V298" s="1" t="s">
        <v>41</v>
      </c>
      <c r="W298" s="1" t="s">
        <v>41</v>
      </c>
      <c r="Y298" s="1" t="s">
        <v>41</v>
      </c>
      <c r="Z298" s="1" t="s">
        <v>41</v>
      </c>
      <c r="AA298" s="1" t="s">
        <v>40</v>
      </c>
      <c r="AB298" s="1" t="s">
        <v>40</v>
      </c>
      <c r="AC298" s="1" t="s">
        <v>40</v>
      </c>
      <c r="AD298" s="1" t="s">
        <v>40</v>
      </c>
      <c r="AF298" s="0" t="s">
        <v>155</v>
      </c>
      <c r="AG298" s="0" t="n">
        <v>85</v>
      </c>
      <c r="AH298" s="0" t="n">
        <v>0.85</v>
      </c>
      <c r="AI298" s="0" t="s">
        <v>328</v>
      </c>
      <c r="AJ298" s="0" t="s">
        <v>318</v>
      </c>
      <c r="AK298" s="0" t="s">
        <v>72</v>
      </c>
    </row>
    <row r="299" customFormat="false" ht="12.8" hidden="false" customHeight="false" outlineLevel="0" collapsed="false">
      <c r="A299" s="0" t="s">
        <v>356</v>
      </c>
      <c r="B299" s="0" t="n">
        <v>2011</v>
      </c>
      <c r="C299" s="0" t="s">
        <v>311</v>
      </c>
      <c r="D299" s="0" t="s">
        <v>304</v>
      </c>
      <c r="N299" s="0" t="n">
        <v>8</v>
      </c>
      <c r="AA299" s="1" t="s">
        <v>107</v>
      </c>
      <c r="AF299" s="0" t="s">
        <v>305</v>
      </c>
    </row>
    <row r="300" customFormat="false" ht="12.8" hidden="false" customHeight="false" outlineLevel="0" collapsed="false">
      <c r="A300" s="0" t="s">
        <v>356</v>
      </c>
      <c r="B300" s="0" t="n">
        <v>2011</v>
      </c>
      <c r="C300" s="0" t="s">
        <v>99</v>
      </c>
      <c r="D300" s="0" t="s">
        <v>306</v>
      </c>
      <c r="N300" s="0" t="n">
        <v>40</v>
      </c>
      <c r="AA300" s="1" t="s">
        <v>101</v>
      </c>
      <c r="AF300" s="0" t="s">
        <v>200</v>
      </c>
    </row>
    <row r="301" customFormat="false" ht="12.8" hidden="false" customHeight="false" outlineLevel="0" collapsed="false">
      <c r="A301" s="0" t="s">
        <v>356</v>
      </c>
      <c r="B301" s="0" t="n">
        <v>2011</v>
      </c>
      <c r="C301" s="0" t="s">
        <v>99</v>
      </c>
      <c r="D301" s="0" t="s">
        <v>203</v>
      </c>
      <c r="L301" s="0" t="n">
        <v>50</v>
      </c>
      <c r="Y301" s="1" t="s">
        <v>101</v>
      </c>
      <c r="AE301" s="0" t="n">
        <v>4000</v>
      </c>
      <c r="AF301" s="0" t="s">
        <v>100</v>
      </c>
    </row>
    <row r="302" customFormat="false" ht="12.8" hidden="false" customHeight="false" outlineLevel="0" collapsed="false">
      <c r="A302" s="0" t="s">
        <v>356</v>
      </c>
      <c r="B302" s="0" t="n">
        <v>2011</v>
      </c>
      <c r="C302" s="0" t="s">
        <v>99</v>
      </c>
      <c r="D302" s="0" t="s">
        <v>204</v>
      </c>
      <c r="L302" s="0" t="n">
        <v>50</v>
      </c>
      <c r="Y302" s="1" t="s">
        <v>101</v>
      </c>
      <c r="AE302" s="0" t="n">
        <v>4000</v>
      </c>
      <c r="AF302" s="0" t="s">
        <v>102</v>
      </c>
    </row>
    <row r="303" customFormat="false" ht="12.8" hidden="false" customHeight="false" outlineLevel="0" collapsed="false">
      <c r="A303" s="0" t="s">
        <v>356</v>
      </c>
      <c r="B303" s="0" t="n">
        <v>2011</v>
      </c>
      <c r="C303" s="0" t="s">
        <v>99</v>
      </c>
      <c r="D303" s="0" t="s">
        <v>307</v>
      </c>
      <c r="K303" s="0" t="n">
        <v>25</v>
      </c>
      <c r="L303" s="0" t="n">
        <v>25</v>
      </c>
      <c r="X303" s="1" t="s">
        <v>104</v>
      </c>
      <c r="Y303" s="1" t="s">
        <v>101</v>
      </c>
      <c r="AE303" s="0" t="n">
        <v>4000</v>
      </c>
      <c r="AF303" s="0" t="s">
        <v>308</v>
      </c>
    </row>
    <row r="304" customFormat="false" ht="12.8" hidden="false" customHeight="false" outlineLevel="0" collapsed="false">
      <c r="A304" s="0" t="s">
        <v>356</v>
      </c>
      <c r="B304" s="0" t="n">
        <v>2011</v>
      </c>
      <c r="C304" s="0" t="s">
        <v>311</v>
      </c>
      <c r="D304" s="0" t="s">
        <v>309</v>
      </c>
      <c r="J304" s="0" t="n">
        <v>8</v>
      </c>
      <c r="W304" s="1" t="s">
        <v>180</v>
      </c>
      <c r="AF304" s="0" t="s">
        <v>310</v>
      </c>
    </row>
    <row r="305" customFormat="false" ht="12.8" hidden="false" customHeight="false" outlineLevel="0" collapsed="false">
      <c r="A305" s="0" t="s">
        <v>356</v>
      </c>
      <c r="B305" s="0" t="n">
        <v>2011</v>
      </c>
      <c r="C305" s="0" t="s">
        <v>311</v>
      </c>
      <c r="D305" s="0" t="s">
        <v>210</v>
      </c>
      <c r="O305" s="0" t="n">
        <v>12</v>
      </c>
      <c r="AB305" s="1" t="s">
        <v>211</v>
      </c>
      <c r="AF305" s="0" t="s">
        <v>212</v>
      </c>
    </row>
    <row r="306" customFormat="false" ht="12.8" hidden="false" customHeight="false" outlineLevel="0" collapsed="false">
      <c r="A306" s="0" t="s">
        <v>356</v>
      </c>
      <c r="B306" s="0" t="n">
        <v>2011</v>
      </c>
      <c r="C306" s="0" t="s">
        <v>312</v>
      </c>
      <c r="D306" s="0" t="s">
        <v>313</v>
      </c>
      <c r="M306" s="0" t="n">
        <v>4.5</v>
      </c>
      <c r="Z306" s="1" t="s">
        <v>41</v>
      </c>
      <c r="AF306" s="0" t="s">
        <v>314</v>
      </c>
    </row>
    <row r="307" customFormat="false" ht="12.8" hidden="false" customHeight="false" outlineLevel="0" collapsed="false">
      <c r="A307" s="0" t="s">
        <v>356</v>
      </c>
      <c r="B307" s="0" t="n">
        <v>2011</v>
      </c>
      <c r="C307" s="0" t="s">
        <v>312</v>
      </c>
      <c r="D307" s="0" t="s">
        <v>315</v>
      </c>
      <c r="J307" s="0" t="n">
        <v>32</v>
      </c>
      <c r="K307" s="0" t="n">
        <v>48</v>
      </c>
      <c r="L307" s="0" t="n">
        <v>48</v>
      </c>
      <c r="M307" s="0" t="n">
        <v>32</v>
      </c>
      <c r="W307" s="1" t="s">
        <v>40</v>
      </c>
      <c r="X307" s="1" t="s">
        <v>40</v>
      </c>
      <c r="Y307" s="1" t="s">
        <v>40</v>
      </c>
      <c r="Z307" s="1" t="s">
        <v>40</v>
      </c>
      <c r="AF307" s="0" t="s">
        <v>221</v>
      </c>
      <c r="AK307" s="0" t="s">
        <v>222</v>
      </c>
    </row>
    <row r="308" customFormat="false" ht="12.8" hidden="false" customHeight="false" outlineLevel="0" collapsed="false">
      <c r="A308" s="0" t="s">
        <v>356</v>
      </c>
      <c r="B308" s="0" t="n">
        <v>2011</v>
      </c>
      <c r="C308" s="0" t="s">
        <v>38</v>
      </c>
      <c r="D308" s="0" t="s">
        <v>316</v>
      </c>
      <c r="E308" s="0" t="n">
        <v>0</v>
      </c>
      <c r="F308" s="0" t="n">
        <v>6.9</v>
      </c>
      <c r="G308" s="0" t="n">
        <v>20.9</v>
      </c>
      <c r="H308" s="0" t="n">
        <v>30.7</v>
      </c>
      <c r="I308" s="0" t="n">
        <v>11.3</v>
      </c>
      <c r="J308" s="0" t="n">
        <v>0</v>
      </c>
      <c r="K308" s="0" t="n">
        <v>0</v>
      </c>
      <c r="L308" s="0" t="n">
        <v>12.2</v>
      </c>
      <c r="M308" s="0" t="n">
        <v>30.8</v>
      </c>
      <c r="N308" s="0" t="n">
        <v>10.1</v>
      </c>
      <c r="O308" s="0" t="n">
        <v>0</v>
      </c>
      <c r="P308" s="0" t="n">
        <v>0.6</v>
      </c>
      <c r="Q308" s="0" t="n">
        <v>1</v>
      </c>
      <c r="R308" s="1" t="s">
        <v>40</v>
      </c>
      <c r="S308" s="1" t="s">
        <v>40</v>
      </c>
      <c r="T308" s="1" t="s">
        <v>40</v>
      </c>
      <c r="U308" s="1" t="s">
        <v>40</v>
      </c>
      <c r="V308" s="1" t="s">
        <v>40</v>
      </c>
      <c r="W308" s="1" t="s">
        <v>40</v>
      </c>
      <c r="X308" s="1" t="s">
        <v>40</v>
      </c>
      <c r="Y308" s="1" t="s">
        <v>40</v>
      </c>
      <c r="Z308" s="1" t="s">
        <v>40</v>
      </c>
      <c r="AA308" s="1" t="s">
        <v>40</v>
      </c>
      <c r="AB308" s="1" t="s">
        <v>40</v>
      </c>
      <c r="AC308" s="1" t="s">
        <v>40</v>
      </c>
      <c r="AD308" s="1" t="s">
        <v>40</v>
      </c>
      <c r="AF308" s="0" t="s">
        <v>317</v>
      </c>
      <c r="AG308" s="0" t="n">
        <v>65</v>
      </c>
      <c r="AH308" s="0" t="n">
        <v>0.85</v>
      </c>
      <c r="AI308" s="0" t="s">
        <v>139</v>
      </c>
      <c r="AJ308" s="0" t="s">
        <v>318</v>
      </c>
      <c r="AK308" s="0" t="s">
        <v>46</v>
      </c>
    </row>
    <row r="309" customFormat="false" ht="12.8" hidden="false" customHeight="false" outlineLevel="0" collapsed="false">
      <c r="A309" s="0" t="s">
        <v>356</v>
      </c>
      <c r="B309" s="0" t="n">
        <v>2011</v>
      </c>
      <c r="C309" s="0" t="s">
        <v>38</v>
      </c>
      <c r="D309" s="0" t="s">
        <v>319</v>
      </c>
      <c r="E309" s="0" t="n">
        <v>0</v>
      </c>
      <c r="F309" s="0" t="n">
        <v>6.9</v>
      </c>
      <c r="H309" s="0" t="n">
        <v>1.5</v>
      </c>
      <c r="I309" s="0" t="n">
        <v>11.2</v>
      </c>
      <c r="J309" s="0" t="n">
        <v>0</v>
      </c>
      <c r="K309" s="0" t="n">
        <v>0</v>
      </c>
      <c r="L309" s="0" t="n">
        <v>12.6</v>
      </c>
      <c r="M309" s="0" t="n">
        <v>31.3</v>
      </c>
      <c r="N309" s="0" t="n">
        <v>12.2</v>
      </c>
      <c r="O309" s="0" t="n">
        <v>0</v>
      </c>
      <c r="P309" s="0" t="n">
        <v>0.8</v>
      </c>
      <c r="Q309" s="0" t="n">
        <v>1.1</v>
      </c>
      <c r="R309" s="1" t="s">
        <v>40</v>
      </c>
      <c r="S309" s="1" t="s">
        <v>40</v>
      </c>
      <c r="U309" s="1" t="s">
        <v>41</v>
      </c>
      <c r="V309" s="1" t="s">
        <v>40</v>
      </c>
      <c r="W309" s="1" t="s">
        <v>40</v>
      </c>
      <c r="X309" s="1" t="s">
        <v>40</v>
      </c>
      <c r="Y309" s="1" t="s">
        <v>40</v>
      </c>
      <c r="Z309" s="1" t="s">
        <v>40</v>
      </c>
      <c r="AA309" s="1" t="s">
        <v>40</v>
      </c>
      <c r="AB309" s="1" t="s">
        <v>40</v>
      </c>
      <c r="AC309" s="1" t="s">
        <v>40</v>
      </c>
      <c r="AD309" s="1" t="s">
        <v>40</v>
      </c>
      <c r="AF309" s="0" t="s">
        <v>317</v>
      </c>
      <c r="AG309" s="0" t="n">
        <v>65</v>
      </c>
      <c r="AH309" s="0" t="n">
        <v>0.85</v>
      </c>
      <c r="AI309" s="0" t="s">
        <v>196</v>
      </c>
      <c r="AJ309" s="0" t="s">
        <v>318</v>
      </c>
      <c r="AK309" s="0" t="s">
        <v>46</v>
      </c>
    </row>
    <row r="310" customFormat="false" ht="12.8" hidden="false" customHeight="false" outlineLevel="0" collapsed="false">
      <c r="A310" s="0" t="s">
        <v>356</v>
      </c>
      <c r="B310" s="0" t="n">
        <v>2011</v>
      </c>
      <c r="C310" s="0" t="s">
        <v>38</v>
      </c>
      <c r="D310" s="0" t="s">
        <v>320</v>
      </c>
      <c r="E310" s="0" t="n">
        <v>0</v>
      </c>
      <c r="F310" s="0" t="n">
        <v>7.8</v>
      </c>
      <c r="G310" s="0" t="n">
        <v>20.4</v>
      </c>
      <c r="H310" s="0" t="n">
        <v>23.6</v>
      </c>
      <c r="I310" s="0" t="n">
        <v>22.6</v>
      </c>
      <c r="J310" s="0" t="n">
        <v>0</v>
      </c>
      <c r="K310" s="0" t="n">
        <v>0</v>
      </c>
      <c r="L310" s="0" t="n">
        <v>13</v>
      </c>
      <c r="M310" s="0" t="n">
        <v>38.1</v>
      </c>
      <c r="N310" s="0" t="n">
        <v>12.7</v>
      </c>
      <c r="O310" s="0" t="n">
        <v>2.7</v>
      </c>
      <c r="P310" s="0" t="n">
        <v>0.6</v>
      </c>
      <c r="Q310" s="0" t="n">
        <v>2.4</v>
      </c>
      <c r="R310" s="1" t="s">
        <v>40</v>
      </c>
      <c r="S310" s="1" t="s">
        <v>40</v>
      </c>
      <c r="T310" s="1" t="s">
        <v>40</v>
      </c>
      <c r="U310" s="1" t="s">
        <v>40</v>
      </c>
      <c r="V310" s="1" t="s">
        <v>40</v>
      </c>
      <c r="W310" s="1" t="s">
        <v>40</v>
      </c>
      <c r="X310" s="1" t="s">
        <v>40</v>
      </c>
      <c r="Y310" s="1" t="s">
        <v>40</v>
      </c>
      <c r="Z310" s="1" t="s">
        <v>40</v>
      </c>
      <c r="AA310" s="1" t="s">
        <v>40</v>
      </c>
      <c r="AB310" s="1" t="s">
        <v>40</v>
      </c>
      <c r="AC310" s="1" t="s">
        <v>40</v>
      </c>
      <c r="AD310" s="1" t="s">
        <v>40</v>
      </c>
      <c r="AF310" s="0" t="s">
        <v>321</v>
      </c>
      <c r="AG310" s="0" t="n">
        <v>65</v>
      </c>
      <c r="AH310" s="0" t="n">
        <v>0.85</v>
      </c>
      <c r="AI310" s="0" t="s">
        <v>139</v>
      </c>
      <c r="AJ310" s="0" t="s">
        <v>318</v>
      </c>
      <c r="AK310" s="0" t="s">
        <v>46</v>
      </c>
    </row>
    <row r="311" customFormat="false" ht="12.8" hidden="false" customHeight="false" outlineLevel="0" collapsed="false">
      <c r="A311" s="0" t="s">
        <v>356</v>
      </c>
      <c r="B311" s="0" t="n">
        <v>2011</v>
      </c>
      <c r="C311" s="0" t="s">
        <v>38</v>
      </c>
      <c r="D311" s="0" t="s">
        <v>322</v>
      </c>
      <c r="E311" s="0" t="n">
        <v>0</v>
      </c>
      <c r="F311" s="0" t="n">
        <v>7.8</v>
      </c>
      <c r="I311" s="0" t="n">
        <v>1</v>
      </c>
      <c r="J311" s="0" t="n">
        <v>13.8</v>
      </c>
      <c r="K311" s="0" t="n">
        <v>0</v>
      </c>
      <c r="L311" s="0" t="n">
        <v>4.6</v>
      </c>
      <c r="M311" s="0" t="n">
        <v>36.6</v>
      </c>
      <c r="N311" s="0" t="n">
        <v>16.5</v>
      </c>
      <c r="O311" s="0" t="n">
        <v>1.9</v>
      </c>
      <c r="P311" s="0" t="n">
        <v>2</v>
      </c>
      <c r="Q311" s="0" t="n">
        <v>2.5</v>
      </c>
      <c r="R311" s="1" t="s">
        <v>40</v>
      </c>
      <c r="S311" s="1" t="s">
        <v>40</v>
      </c>
      <c r="V311" s="1" t="s">
        <v>41</v>
      </c>
      <c r="W311" s="1" t="s">
        <v>40</v>
      </c>
      <c r="X311" s="1" t="s">
        <v>40</v>
      </c>
      <c r="Y311" s="1" t="s">
        <v>40</v>
      </c>
      <c r="Z311" s="1" t="s">
        <v>40</v>
      </c>
      <c r="AA311" s="1" t="s">
        <v>40</v>
      </c>
      <c r="AB311" s="1" t="s">
        <v>40</v>
      </c>
      <c r="AC311" s="1" t="s">
        <v>40</v>
      </c>
      <c r="AD311" s="1" t="s">
        <v>40</v>
      </c>
      <c r="AF311" s="0" t="s">
        <v>321</v>
      </c>
      <c r="AG311" s="0" t="n">
        <v>65</v>
      </c>
      <c r="AH311" s="0" t="n">
        <v>0.85</v>
      </c>
      <c r="AI311" s="0" t="s">
        <v>196</v>
      </c>
      <c r="AJ311" s="0" t="s">
        <v>318</v>
      </c>
      <c r="AK311" s="0" t="s">
        <v>46</v>
      </c>
    </row>
    <row r="312" customFormat="false" ht="12.8" hidden="false" customHeight="false" outlineLevel="0" collapsed="false">
      <c r="A312" s="0" t="s">
        <v>356</v>
      </c>
      <c r="B312" s="0" t="n">
        <v>2011</v>
      </c>
      <c r="C312" s="0" t="s">
        <v>59</v>
      </c>
      <c r="D312" s="0" t="s">
        <v>323</v>
      </c>
      <c r="E312" s="0" t="n">
        <v>0</v>
      </c>
      <c r="F312" s="0" t="n">
        <v>8.7</v>
      </c>
      <c r="G312" s="0" t="n">
        <v>25.1</v>
      </c>
      <c r="H312" s="0" t="n">
        <v>40.1</v>
      </c>
      <c r="I312" s="0" t="n">
        <v>8.1</v>
      </c>
      <c r="J312" s="0" t="n">
        <v>0</v>
      </c>
      <c r="K312" s="0" t="n">
        <v>0</v>
      </c>
      <c r="L312" s="0" t="n">
        <v>2.9</v>
      </c>
      <c r="M312" s="0" t="n">
        <v>25.1</v>
      </c>
      <c r="N312" s="0" t="n">
        <v>13.2</v>
      </c>
      <c r="O312" s="0" t="n">
        <v>0</v>
      </c>
      <c r="P312" s="0" t="n">
        <v>2.2</v>
      </c>
      <c r="Q312" s="0" t="n">
        <v>0.6</v>
      </c>
      <c r="R312" s="1" t="s">
        <v>40</v>
      </c>
      <c r="S312" s="1" t="s">
        <v>40</v>
      </c>
      <c r="T312" s="1" t="s">
        <v>40</v>
      </c>
      <c r="U312" s="1" t="s">
        <v>40</v>
      </c>
      <c r="V312" s="1" t="s">
        <v>40</v>
      </c>
      <c r="W312" s="1" t="s">
        <v>40</v>
      </c>
      <c r="X312" s="1" t="s">
        <v>40</v>
      </c>
      <c r="Y312" s="1" t="s">
        <v>40</v>
      </c>
      <c r="Z312" s="1" t="s">
        <v>40</v>
      </c>
      <c r="AA312" s="1" t="s">
        <v>40</v>
      </c>
      <c r="AB312" s="1" t="s">
        <v>40</v>
      </c>
      <c r="AC312" s="1" t="s">
        <v>40</v>
      </c>
      <c r="AD312" s="1" t="s">
        <v>40</v>
      </c>
      <c r="AF312" s="0" t="s">
        <v>324</v>
      </c>
      <c r="AG312" s="0" t="n">
        <v>85</v>
      </c>
      <c r="AH312" s="0" t="n">
        <v>0.85</v>
      </c>
      <c r="AI312" s="0" t="s">
        <v>139</v>
      </c>
      <c r="AJ312" s="0" t="s">
        <v>318</v>
      </c>
      <c r="AK312" s="0" t="s">
        <v>65</v>
      </c>
    </row>
    <row r="313" customFormat="false" ht="12.8" hidden="false" customHeight="false" outlineLevel="0" collapsed="false">
      <c r="A313" s="0" t="s">
        <v>356</v>
      </c>
      <c r="B313" s="0" t="n">
        <v>2011</v>
      </c>
      <c r="C313" s="0" t="s">
        <v>59</v>
      </c>
      <c r="D313" s="0" t="s">
        <v>325</v>
      </c>
      <c r="E313" s="0" t="n">
        <v>0</v>
      </c>
      <c r="F313" s="0" t="n">
        <v>9.3</v>
      </c>
      <c r="G313" s="0" t="n">
        <v>26.4</v>
      </c>
      <c r="H313" s="0" t="n">
        <v>44.5</v>
      </c>
      <c r="I313" s="0" t="n">
        <v>13.8</v>
      </c>
      <c r="J313" s="0" t="n">
        <v>0</v>
      </c>
      <c r="K313" s="0" t="n">
        <v>0</v>
      </c>
      <c r="L313" s="0" t="n">
        <v>12.2</v>
      </c>
      <c r="M313" s="0" t="n">
        <v>35.7</v>
      </c>
      <c r="N313" s="0" t="n">
        <v>16.9</v>
      </c>
      <c r="O313" s="0" t="n">
        <v>0</v>
      </c>
      <c r="P313" s="0" t="n">
        <v>3.2</v>
      </c>
      <c r="Q313" s="0" t="n">
        <v>2.8</v>
      </c>
      <c r="R313" s="1" t="s">
        <v>40</v>
      </c>
      <c r="S313" s="1" t="s">
        <v>40</v>
      </c>
      <c r="T313" s="1" t="s">
        <v>40</v>
      </c>
      <c r="U313" s="1" t="s">
        <v>40</v>
      </c>
      <c r="V313" s="1" t="s">
        <v>40</v>
      </c>
      <c r="W313" s="1" t="s">
        <v>40</v>
      </c>
      <c r="X313" s="1" t="s">
        <v>40</v>
      </c>
      <c r="Y313" s="1" t="s">
        <v>40</v>
      </c>
      <c r="Z313" s="1" t="s">
        <v>40</v>
      </c>
      <c r="AA313" s="1" t="s">
        <v>40</v>
      </c>
      <c r="AB313" s="1" t="s">
        <v>40</v>
      </c>
      <c r="AC313" s="1" t="s">
        <v>40</v>
      </c>
      <c r="AD313" s="1" t="s">
        <v>40</v>
      </c>
      <c r="AF313" s="0" t="s">
        <v>326</v>
      </c>
      <c r="AG313" s="0" t="n">
        <v>85</v>
      </c>
      <c r="AH313" s="0" t="n">
        <v>0.85</v>
      </c>
      <c r="AI313" s="0" t="s">
        <v>139</v>
      </c>
      <c r="AJ313" s="0" t="s">
        <v>318</v>
      </c>
      <c r="AK313" s="0" t="s">
        <v>72</v>
      </c>
    </row>
    <row r="314" customFormat="false" ht="12.8" hidden="false" customHeight="false" outlineLevel="0" collapsed="false">
      <c r="A314" s="0" t="s">
        <v>356</v>
      </c>
      <c r="B314" s="0" t="n">
        <v>2011</v>
      </c>
      <c r="C314" s="0" t="s">
        <v>59</v>
      </c>
      <c r="D314" s="0" t="s">
        <v>327</v>
      </c>
      <c r="E314" s="0" t="n">
        <v>0</v>
      </c>
      <c r="F314" s="0" t="n">
        <v>8.5</v>
      </c>
      <c r="H314" s="0" t="n">
        <v>2</v>
      </c>
      <c r="M314" s="0" t="n">
        <v>1</v>
      </c>
      <c r="N314" s="0" t="n">
        <v>1</v>
      </c>
      <c r="O314" s="0" t="n">
        <v>0.1</v>
      </c>
      <c r="P314" s="0" t="n">
        <v>3.3</v>
      </c>
      <c r="Q314" s="0" t="n">
        <v>2.9</v>
      </c>
      <c r="R314" s="1" t="s">
        <v>40</v>
      </c>
      <c r="S314" s="1" t="s">
        <v>40</v>
      </c>
      <c r="U314" s="1" t="s">
        <v>41</v>
      </c>
      <c r="Z314" s="1" t="s">
        <v>41</v>
      </c>
      <c r="AA314" s="1" t="s">
        <v>41</v>
      </c>
      <c r="AB314" s="1" t="s">
        <v>40</v>
      </c>
      <c r="AC314" s="1" t="s">
        <v>40</v>
      </c>
      <c r="AD314" s="1" t="s">
        <v>40</v>
      </c>
      <c r="AF314" s="0" t="s">
        <v>326</v>
      </c>
      <c r="AG314" s="0" t="n">
        <v>85</v>
      </c>
      <c r="AH314" s="0" t="n">
        <v>0.85</v>
      </c>
      <c r="AI314" s="0" t="s">
        <v>328</v>
      </c>
      <c r="AJ314" s="0" t="s">
        <v>318</v>
      </c>
      <c r="AK314" s="0" t="s">
        <v>65</v>
      </c>
    </row>
    <row r="315" customFormat="false" ht="12.8" hidden="false" customHeight="false" outlineLevel="0" collapsed="false">
      <c r="A315" s="0" t="s">
        <v>356</v>
      </c>
      <c r="B315" s="0" t="n">
        <v>2011</v>
      </c>
      <c r="C315" s="0" t="s">
        <v>59</v>
      </c>
      <c r="D315" s="0" t="s">
        <v>329</v>
      </c>
      <c r="E315" s="0" t="n">
        <v>0</v>
      </c>
      <c r="F315" s="0" t="n">
        <v>8.5</v>
      </c>
      <c r="H315" s="0" t="n">
        <v>1</v>
      </c>
      <c r="M315" s="0" t="n">
        <v>1</v>
      </c>
      <c r="N315" s="0" t="n">
        <v>1</v>
      </c>
      <c r="O315" s="0" t="n">
        <v>0.2</v>
      </c>
      <c r="P315" s="0" t="n">
        <v>3.4</v>
      </c>
      <c r="Q315" s="0" t="n">
        <v>2.1</v>
      </c>
      <c r="R315" s="1" t="s">
        <v>40</v>
      </c>
      <c r="S315" s="1" t="s">
        <v>40</v>
      </c>
      <c r="U315" s="1" t="s">
        <v>61</v>
      </c>
      <c r="Z315" s="1" t="s">
        <v>41</v>
      </c>
      <c r="AA315" s="1" t="s">
        <v>41</v>
      </c>
      <c r="AB315" s="1" t="s">
        <v>40</v>
      </c>
      <c r="AC315" s="1" t="s">
        <v>40</v>
      </c>
      <c r="AD315" s="1" t="s">
        <v>40</v>
      </c>
      <c r="AF315" s="0" t="s">
        <v>326</v>
      </c>
      <c r="AG315" s="0" t="n">
        <v>85</v>
      </c>
      <c r="AH315" s="0" t="n">
        <v>0.85</v>
      </c>
      <c r="AI315" s="0" t="s">
        <v>261</v>
      </c>
      <c r="AJ315" s="0" t="s">
        <v>318</v>
      </c>
      <c r="AK315" s="0" t="s">
        <v>65</v>
      </c>
    </row>
    <row r="316" customFormat="false" ht="12.8" hidden="false" customHeight="false" outlineLevel="0" collapsed="false">
      <c r="A316" s="0" t="s">
        <v>356</v>
      </c>
      <c r="B316" s="0" t="n">
        <v>2011</v>
      </c>
      <c r="C316" s="0" t="s">
        <v>59</v>
      </c>
      <c r="D316" s="0" t="s">
        <v>330</v>
      </c>
      <c r="E316" s="0" t="n">
        <v>0</v>
      </c>
      <c r="F316" s="0" t="n">
        <v>9.3</v>
      </c>
      <c r="H316" s="0" t="n">
        <v>2</v>
      </c>
      <c r="I316" s="0" t="n">
        <v>16.2</v>
      </c>
      <c r="J316" s="0" t="n">
        <v>0</v>
      </c>
      <c r="K316" s="0" t="n">
        <v>0</v>
      </c>
      <c r="L316" s="0" t="n">
        <v>13</v>
      </c>
      <c r="M316" s="0" t="n">
        <v>32.3</v>
      </c>
      <c r="N316" s="0" t="n">
        <v>19.1</v>
      </c>
      <c r="O316" s="0" t="n">
        <v>0</v>
      </c>
      <c r="P316" s="0" t="n">
        <v>1.2</v>
      </c>
      <c r="Q316" s="0" t="n">
        <v>0.9</v>
      </c>
      <c r="R316" s="1" t="s">
        <v>40</v>
      </c>
      <c r="S316" s="1" t="s">
        <v>40</v>
      </c>
      <c r="U316" s="1" t="s">
        <v>41</v>
      </c>
      <c r="V316" s="1" t="s">
        <v>40</v>
      </c>
      <c r="W316" s="1" t="s">
        <v>40</v>
      </c>
      <c r="X316" s="1" t="s">
        <v>40</v>
      </c>
      <c r="Y316" s="1" t="s">
        <v>40</v>
      </c>
      <c r="Z316" s="1" t="s">
        <v>40</v>
      </c>
      <c r="AA316" s="1" t="s">
        <v>40</v>
      </c>
      <c r="AB316" s="1" t="s">
        <v>40</v>
      </c>
      <c r="AC316" s="1" t="s">
        <v>40</v>
      </c>
      <c r="AD316" s="1" t="s">
        <v>40</v>
      </c>
      <c r="AF316" s="0" t="s">
        <v>326</v>
      </c>
      <c r="AG316" s="0" t="n">
        <v>85</v>
      </c>
      <c r="AH316" s="0" t="n">
        <v>0.85</v>
      </c>
      <c r="AI316" s="0" t="s">
        <v>196</v>
      </c>
      <c r="AJ316" s="0" t="s">
        <v>318</v>
      </c>
      <c r="AK316" s="0" t="s">
        <v>65</v>
      </c>
    </row>
    <row r="317" customFormat="false" ht="12.8" hidden="false" customHeight="false" outlineLevel="0" collapsed="false">
      <c r="A317" s="0" t="s">
        <v>356</v>
      </c>
      <c r="B317" s="0" t="n">
        <v>2011</v>
      </c>
      <c r="C317" s="0" t="s">
        <v>59</v>
      </c>
      <c r="D317" s="0" t="s">
        <v>331</v>
      </c>
      <c r="E317" s="0" t="n">
        <v>0</v>
      </c>
      <c r="F317" s="0" t="n">
        <v>9.3</v>
      </c>
      <c r="G317" s="0" t="n">
        <v>26.4</v>
      </c>
      <c r="H317" s="0" t="n">
        <v>44.5</v>
      </c>
      <c r="M317" s="0" t="n">
        <v>1</v>
      </c>
      <c r="N317" s="0" t="n">
        <v>30</v>
      </c>
      <c r="O317" s="0" t="n">
        <v>0</v>
      </c>
      <c r="P317" s="0" t="n">
        <v>1.9</v>
      </c>
      <c r="Q317" s="0" t="n">
        <v>0.7</v>
      </c>
      <c r="R317" s="1" t="s">
        <v>40</v>
      </c>
      <c r="S317" s="1" t="s">
        <v>40</v>
      </c>
      <c r="T317" s="1" t="s">
        <v>40</v>
      </c>
      <c r="U317" s="1" t="s">
        <v>40</v>
      </c>
      <c r="Z317" s="1" t="s">
        <v>41</v>
      </c>
      <c r="AA317" s="1" t="s">
        <v>40</v>
      </c>
      <c r="AB317" s="1" t="s">
        <v>40</v>
      </c>
      <c r="AC317" s="1" t="s">
        <v>40</v>
      </c>
      <c r="AD317" s="1" t="s">
        <v>40</v>
      </c>
      <c r="AF317" s="0" t="s">
        <v>326</v>
      </c>
      <c r="AG317" s="0" t="n">
        <v>85</v>
      </c>
      <c r="AH317" s="0" t="n">
        <v>0.85</v>
      </c>
      <c r="AI317" s="0" t="s">
        <v>169</v>
      </c>
      <c r="AJ317" s="0" t="s">
        <v>318</v>
      </c>
      <c r="AK317" s="0" t="s">
        <v>65</v>
      </c>
    </row>
    <row r="318" customFormat="false" ht="12.8" hidden="false" customHeight="false" outlineLevel="0" collapsed="false">
      <c r="A318" s="0" t="s">
        <v>356</v>
      </c>
      <c r="B318" s="0" t="n">
        <v>2011</v>
      </c>
      <c r="C318" s="0" t="s">
        <v>59</v>
      </c>
      <c r="D318" s="0" t="s">
        <v>332</v>
      </c>
      <c r="E318" s="0" t="n">
        <v>0</v>
      </c>
      <c r="F318" s="0" t="n">
        <v>9.3</v>
      </c>
      <c r="G318" s="0" t="n">
        <v>26.4</v>
      </c>
      <c r="H318" s="0" t="n">
        <v>44.5</v>
      </c>
      <c r="I318" s="0" t="n">
        <v>13.8</v>
      </c>
      <c r="M318" s="0" t="n">
        <v>1</v>
      </c>
      <c r="N318" s="0" t="n">
        <v>16.8</v>
      </c>
      <c r="O318" s="0" t="n">
        <v>0</v>
      </c>
      <c r="P318" s="0" t="n">
        <v>2.4</v>
      </c>
      <c r="Q318" s="0" t="n">
        <v>0</v>
      </c>
      <c r="R318" s="1" t="s">
        <v>40</v>
      </c>
      <c r="S318" s="1" t="s">
        <v>40</v>
      </c>
      <c r="T318" s="1" t="s">
        <v>40</v>
      </c>
      <c r="U318" s="1" t="s">
        <v>40</v>
      </c>
      <c r="V318" s="1" t="s">
        <v>40</v>
      </c>
      <c r="Z318" s="1" t="s">
        <v>41</v>
      </c>
      <c r="AA318" s="1" t="s">
        <v>40</v>
      </c>
      <c r="AB318" s="1" t="s">
        <v>40</v>
      </c>
      <c r="AC318" s="1" t="s">
        <v>40</v>
      </c>
      <c r="AD318" s="1" t="s">
        <v>40</v>
      </c>
      <c r="AF318" s="0" t="s">
        <v>326</v>
      </c>
      <c r="AG318" s="0" t="n">
        <v>85</v>
      </c>
      <c r="AH318" s="0" t="n">
        <v>0.85</v>
      </c>
      <c r="AI318" s="0" t="s">
        <v>333</v>
      </c>
      <c r="AJ318" s="0" t="s">
        <v>318</v>
      </c>
      <c r="AK318" s="0" t="s">
        <v>65</v>
      </c>
    </row>
    <row r="319" customFormat="false" ht="12.8" hidden="false" customHeight="false" outlineLevel="0" collapsed="false">
      <c r="A319" s="0" t="s">
        <v>356</v>
      </c>
      <c r="B319" s="0" t="n">
        <v>2011</v>
      </c>
      <c r="C319" s="0" t="s">
        <v>59</v>
      </c>
      <c r="D319" s="0" t="s">
        <v>334</v>
      </c>
      <c r="E319" s="0" t="n">
        <v>0</v>
      </c>
      <c r="F319" s="0" t="n">
        <v>9.3</v>
      </c>
      <c r="H319" s="0" t="n">
        <v>1</v>
      </c>
      <c r="I319" s="0" t="n">
        <v>35.8</v>
      </c>
      <c r="J319" s="0" t="n">
        <v>0</v>
      </c>
      <c r="K319" s="0" t="n">
        <v>0</v>
      </c>
      <c r="L319" s="0" t="n">
        <v>14.4</v>
      </c>
      <c r="M319" s="0" t="n">
        <v>34.2</v>
      </c>
      <c r="N319" s="0" t="n">
        <v>15.1</v>
      </c>
      <c r="O319" s="0" t="n">
        <v>0</v>
      </c>
      <c r="P319" s="0" t="n">
        <v>2.7</v>
      </c>
      <c r="Q319" s="0" t="n">
        <v>2.6</v>
      </c>
      <c r="R319" s="1" t="s">
        <v>40</v>
      </c>
      <c r="S319" s="1" t="s">
        <v>40</v>
      </c>
      <c r="U319" s="1" t="s">
        <v>61</v>
      </c>
      <c r="V319" s="1" t="s">
        <v>40</v>
      </c>
      <c r="W319" s="1" t="s">
        <v>40</v>
      </c>
      <c r="X319" s="1" t="s">
        <v>40</v>
      </c>
      <c r="Y319" s="1" t="s">
        <v>40</v>
      </c>
      <c r="Z319" s="1" t="s">
        <v>40</v>
      </c>
      <c r="AA319" s="1" t="s">
        <v>40</v>
      </c>
      <c r="AB319" s="1" t="s">
        <v>40</v>
      </c>
      <c r="AC319" s="1" t="s">
        <v>40</v>
      </c>
      <c r="AD319" s="1" t="s">
        <v>40</v>
      </c>
      <c r="AF319" s="0" t="s">
        <v>326</v>
      </c>
      <c r="AG319" s="0" t="n">
        <v>85</v>
      </c>
      <c r="AH319" s="0" t="n">
        <v>0.85</v>
      </c>
      <c r="AI319" s="0" t="s">
        <v>264</v>
      </c>
      <c r="AJ319" s="0" t="s">
        <v>318</v>
      </c>
      <c r="AK319" s="0" t="s">
        <v>65</v>
      </c>
    </row>
    <row r="320" customFormat="false" ht="12.8" hidden="false" customHeight="false" outlineLevel="0" collapsed="false">
      <c r="A320" s="0" t="s">
        <v>356</v>
      </c>
      <c r="B320" s="0" t="n">
        <v>2011</v>
      </c>
      <c r="C320" s="0" t="s">
        <v>59</v>
      </c>
      <c r="D320" s="0" t="s">
        <v>357</v>
      </c>
      <c r="E320" s="0" t="n">
        <v>0</v>
      </c>
      <c r="F320" s="0" t="n">
        <v>9.3</v>
      </c>
      <c r="M320" s="0" t="n">
        <v>1</v>
      </c>
      <c r="N320" s="0" t="n">
        <v>35.7</v>
      </c>
      <c r="O320" s="0" t="n">
        <v>0</v>
      </c>
      <c r="P320" s="0" t="n">
        <v>8.4</v>
      </c>
      <c r="Q320" s="0" t="n">
        <v>4.5</v>
      </c>
      <c r="R320" s="1" t="s">
        <v>40</v>
      </c>
      <c r="S320" s="1" t="s">
        <v>40</v>
      </c>
      <c r="Z320" s="1" t="s">
        <v>41</v>
      </c>
      <c r="AA320" s="1" t="s">
        <v>40</v>
      </c>
      <c r="AB320" s="1" t="s">
        <v>40</v>
      </c>
      <c r="AC320" s="1" t="s">
        <v>40</v>
      </c>
      <c r="AD320" s="1" t="s">
        <v>40</v>
      </c>
      <c r="AF320" s="0" t="s">
        <v>326</v>
      </c>
      <c r="AG320" s="0" t="n">
        <v>45</v>
      </c>
      <c r="AH320" s="0" t="n">
        <v>0.85</v>
      </c>
      <c r="AI320" s="0" t="s">
        <v>264</v>
      </c>
      <c r="AJ320" s="0" t="s">
        <v>318</v>
      </c>
      <c r="AK320" s="0" t="s">
        <v>65</v>
      </c>
    </row>
    <row r="321" customFormat="false" ht="12.8" hidden="false" customHeight="false" outlineLevel="0" collapsed="false">
      <c r="A321" s="0" t="s">
        <v>356</v>
      </c>
      <c r="B321" s="0" t="n">
        <v>2011</v>
      </c>
      <c r="C321" s="0" t="s">
        <v>59</v>
      </c>
      <c r="D321" s="0" t="s">
        <v>336</v>
      </c>
      <c r="E321" s="0" t="n">
        <v>0</v>
      </c>
      <c r="F321" s="0" t="n">
        <v>9.3</v>
      </c>
      <c r="M321" s="0" t="n">
        <v>1</v>
      </c>
      <c r="N321" s="0" t="n">
        <v>35.7</v>
      </c>
      <c r="O321" s="0" t="n">
        <v>0</v>
      </c>
      <c r="P321" s="0" t="n">
        <v>8.4</v>
      </c>
      <c r="Q321" s="0" t="n">
        <v>4.5</v>
      </c>
      <c r="R321" s="1" t="s">
        <v>40</v>
      </c>
      <c r="S321" s="1" t="s">
        <v>40</v>
      </c>
      <c r="Z321" s="1" t="s">
        <v>41</v>
      </c>
      <c r="AA321" s="1" t="s">
        <v>40</v>
      </c>
      <c r="AB321" s="1" t="s">
        <v>40</v>
      </c>
      <c r="AC321" s="1" t="s">
        <v>40</v>
      </c>
      <c r="AD321" s="1" t="s">
        <v>40</v>
      </c>
      <c r="AF321" s="0" t="s">
        <v>326</v>
      </c>
      <c r="AG321" s="0" t="n">
        <v>45</v>
      </c>
      <c r="AH321" s="0" t="n">
        <v>0.85</v>
      </c>
      <c r="AI321" s="0" t="s">
        <v>196</v>
      </c>
      <c r="AJ321" s="0" t="s">
        <v>318</v>
      </c>
      <c r="AK321" s="0" t="s">
        <v>65</v>
      </c>
    </row>
    <row r="322" customFormat="false" ht="12.8" hidden="false" customHeight="false" outlineLevel="0" collapsed="false">
      <c r="A322" s="0" t="s">
        <v>356</v>
      </c>
      <c r="B322" s="0" t="n">
        <v>2011</v>
      </c>
      <c r="C322" s="0" t="s">
        <v>59</v>
      </c>
      <c r="D322" s="0" t="s">
        <v>337</v>
      </c>
      <c r="E322" s="0" t="n">
        <v>0</v>
      </c>
      <c r="F322" s="0" t="n">
        <v>8.5</v>
      </c>
      <c r="G322" s="0" t="n">
        <v>1</v>
      </c>
      <c r="L322" s="0" t="n">
        <v>1</v>
      </c>
      <c r="M322" s="0" t="n">
        <v>33.3</v>
      </c>
      <c r="N322" s="0" t="n">
        <v>0</v>
      </c>
      <c r="O322" s="0" t="n">
        <v>9.1</v>
      </c>
      <c r="P322" s="0" t="n">
        <v>4.4</v>
      </c>
      <c r="Q322" s="0" t="n">
        <v>0</v>
      </c>
      <c r="R322" s="1" t="s">
        <v>40</v>
      </c>
      <c r="S322" s="1" t="s">
        <v>40</v>
      </c>
      <c r="T322" s="1" t="s">
        <v>41</v>
      </c>
      <c r="Y322" s="1" t="s">
        <v>41</v>
      </c>
      <c r="Z322" s="1" t="s">
        <v>40</v>
      </c>
      <c r="AA322" s="1" t="s">
        <v>40</v>
      </c>
      <c r="AB322" s="1" t="s">
        <v>40</v>
      </c>
      <c r="AC322" s="1" t="s">
        <v>40</v>
      </c>
      <c r="AD322" s="1" t="s">
        <v>40</v>
      </c>
      <c r="AF322" s="0" t="s">
        <v>326</v>
      </c>
      <c r="AG322" s="0" t="n">
        <v>45</v>
      </c>
      <c r="AH322" s="0" t="n">
        <v>0.85</v>
      </c>
      <c r="AI322" s="0" t="s">
        <v>177</v>
      </c>
      <c r="AJ322" s="0" t="s">
        <v>318</v>
      </c>
      <c r="AK322" s="0" t="s">
        <v>65</v>
      </c>
    </row>
    <row r="323" customFormat="false" ht="12.8" hidden="false" customHeight="false" outlineLevel="0" collapsed="false">
      <c r="A323" s="0" t="s">
        <v>356</v>
      </c>
      <c r="B323" s="0" t="n">
        <v>2011</v>
      </c>
      <c r="C323" s="0" t="s">
        <v>59</v>
      </c>
      <c r="D323" s="0" t="s">
        <v>338</v>
      </c>
      <c r="E323" s="0" t="n">
        <v>0</v>
      </c>
      <c r="F323" s="0" t="n">
        <v>7.7</v>
      </c>
      <c r="H323" s="0" t="n">
        <v>2.5</v>
      </c>
      <c r="M323" s="0" t="n">
        <v>1</v>
      </c>
      <c r="N323" s="0" t="n">
        <v>13.3</v>
      </c>
      <c r="O323" s="0" t="n">
        <v>0.1</v>
      </c>
      <c r="P323" s="0" t="n">
        <v>2.3</v>
      </c>
      <c r="Q323" s="0" t="n">
        <v>0.7</v>
      </c>
      <c r="R323" s="1" t="s">
        <v>40</v>
      </c>
      <c r="S323" s="1" t="s">
        <v>40</v>
      </c>
      <c r="U323" s="1" t="s">
        <v>41</v>
      </c>
      <c r="Z323" s="1" t="s">
        <v>41</v>
      </c>
      <c r="AA323" s="1" t="s">
        <v>40</v>
      </c>
      <c r="AB323" s="1" t="s">
        <v>40</v>
      </c>
      <c r="AC323" s="1" t="s">
        <v>40</v>
      </c>
      <c r="AD323" s="1" t="s">
        <v>40</v>
      </c>
      <c r="AF323" s="0" t="s">
        <v>324</v>
      </c>
      <c r="AG323" s="0" t="n">
        <v>85</v>
      </c>
      <c r="AH323" s="0" t="n">
        <v>0.85</v>
      </c>
      <c r="AI323" s="0" t="s">
        <v>328</v>
      </c>
      <c r="AJ323" s="0" t="s">
        <v>318</v>
      </c>
      <c r="AK323" s="0" t="s">
        <v>65</v>
      </c>
    </row>
    <row r="324" customFormat="false" ht="12.8" hidden="false" customHeight="false" outlineLevel="0" collapsed="false">
      <c r="A324" s="0" t="s">
        <v>356</v>
      </c>
      <c r="B324" s="0" t="n">
        <v>2011</v>
      </c>
      <c r="C324" s="0" t="s">
        <v>59</v>
      </c>
      <c r="D324" s="0" t="s">
        <v>339</v>
      </c>
      <c r="E324" s="0" t="n">
        <v>0</v>
      </c>
      <c r="F324" s="0" t="n">
        <v>8.5</v>
      </c>
      <c r="H324" s="0" t="n">
        <v>1</v>
      </c>
      <c r="M324" s="0" t="n">
        <v>1</v>
      </c>
      <c r="N324" s="0" t="n">
        <v>33.3</v>
      </c>
      <c r="O324" s="0" t="n">
        <v>0</v>
      </c>
      <c r="P324" s="0" t="n">
        <v>9.1</v>
      </c>
      <c r="Q324" s="0" t="n">
        <v>4.4</v>
      </c>
      <c r="R324" s="1" t="s">
        <v>40</v>
      </c>
      <c r="S324" s="1" t="s">
        <v>40</v>
      </c>
      <c r="U324" s="1" t="s">
        <v>61</v>
      </c>
      <c r="Z324" s="1" t="s">
        <v>41</v>
      </c>
      <c r="AA324" s="1" t="s">
        <v>40</v>
      </c>
      <c r="AB324" s="1" t="s">
        <v>40</v>
      </c>
      <c r="AC324" s="1" t="s">
        <v>40</v>
      </c>
      <c r="AD324" s="1" t="s">
        <v>40</v>
      </c>
      <c r="AF324" s="0" t="s">
        <v>326</v>
      </c>
      <c r="AG324" s="0" t="n">
        <v>45</v>
      </c>
      <c r="AH324" s="0" t="n">
        <v>0.85</v>
      </c>
      <c r="AI324" s="0" t="s">
        <v>273</v>
      </c>
      <c r="AJ324" s="0" t="s">
        <v>318</v>
      </c>
      <c r="AK324" s="0" t="s">
        <v>65</v>
      </c>
    </row>
    <row r="325" customFormat="false" ht="12.8" hidden="false" customHeight="false" outlineLevel="0" collapsed="false">
      <c r="A325" s="0" t="s">
        <v>356</v>
      </c>
      <c r="B325" s="0" t="n">
        <v>2011</v>
      </c>
      <c r="C325" s="0" t="s">
        <v>59</v>
      </c>
      <c r="D325" s="0" t="s">
        <v>340</v>
      </c>
      <c r="H325" s="0" t="n">
        <v>4</v>
      </c>
      <c r="J325" s="0" t="n">
        <v>3</v>
      </c>
      <c r="K325" s="0" t="n">
        <v>1</v>
      </c>
      <c r="M325" s="0" t="n">
        <v>1</v>
      </c>
      <c r="N325" s="0" t="n">
        <v>33.3</v>
      </c>
      <c r="O325" s="0" t="n">
        <v>0</v>
      </c>
      <c r="P325" s="0" t="n">
        <v>9.1</v>
      </c>
      <c r="Q325" s="0" t="n">
        <v>4.4</v>
      </c>
      <c r="U325" s="1" t="s">
        <v>180</v>
      </c>
      <c r="W325" s="1" t="s">
        <v>78</v>
      </c>
      <c r="X325" s="1" t="s">
        <v>78</v>
      </c>
      <c r="Z325" s="1" t="s">
        <v>78</v>
      </c>
      <c r="AA325" s="1" t="s">
        <v>40</v>
      </c>
      <c r="AB325" s="1" t="s">
        <v>40</v>
      </c>
      <c r="AC325" s="1" t="s">
        <v>40</v>
      </c>
      <c r="AD325" s="1" t="s">
        <v>40</v>
      </c>
      <c r="AF325" s="0" t="s">
        <v>181</v>
      </c>
      <c r="AG325" s="0" t="n">
        <v>200</v>
      </c>
      <c r="AH325" s="0" t="n">
        <v>0.85</v>
      </c>
      <c r="AI325" s="0" t="s">
        <v>182</v>
      </c>
      <c r="AJ325" s="0" t="s">
        <v>318</v>
      </c>
      <c r="AK325" s="0" t="s">
        <v>81</v>
      </c>
    </row>
    <row r="326" customFormat="false" ht="12.8" hidden="false" customHeight="false" outlineLevel="0" collapsed="false">
      <c r="A326" s="0" t="s">
        <v>356</v>
      </c>
      <c r="B326" s="0" t="n">
        <v>2011</v>
      </c>
      <c r="C326" s="0" t="s">
        <v>59</v>
      </c>
      <c r="D326" s="0" t="s">
        <v>341</v>
      </c>
      <c r="I326" s="0" t="n">
        <v>5</v>
      </c>
      <c r="J326" s="0" t="n">
        <v>1.5</v>
      </c>
      <c r="M326" s="0" t="n">
        <v>1</v>
      </c>
      <c r="N326" s="0" t="n">
        <v>33.3</v>
      </c>
      <c r="O326" s="0" t="n">
        <v>0</v>
      </c>
      <c r="P326" s="0" t="n">
        <v>9.1</v>
      </c>
      <c r="Q326" s="0" t="n">
        <v>4.4</v>
      </c>
      <c r="V326" s="1" t="s">
        <v>78</v>
      </c>
      <c r="W326" s="1" t="s">
        <v>78</v>
      </c>
      <c r="Z326" s="1" t="s">
        <v>78</v>
      </c>
      <c r="AA326" s="1" t="s">
        <v>40</v>
      </c>
      <c r="AB326" s="1" t="s">
        <v>40</v>
      </c>
      <c r="AC326" s="1" t="s">
        <v>40</v>
      </c>
      <c r="AD326" s="1" t="s">
        <v>40</v>
      </c>
      <c r="AF326" s="0" t="s">
        <v>181</v>
      </c>
      <c r="AG326" s="0" t="n">
        <v>200</v>
      </c>
      <c r="AH326" s="0" t="n">
        <v>0.85</v>
      </c>
      <c r="AI326" s="0" t="s">
        <v>255</v>
      </c>
      <c r="AJ326" s="0" t="s">
        <v>318</v>
      </c>
      <c r="AK326" s="0" t="s">
        <v>81</v>
      </c>
    </row>
    <row r="327" customFormat="false" ht="12.8" hidden="false" customHeight="false" outlineLevel="0" collapsed="false">
      <c r="A327" s="0" t="s">
        <v>356</v>
      </c>
      <c r="B327" s="0" t="n">
        <v>2011</v>
      </c>
      <c r="C327" s="0" t="s">
        <v>59</v>
      </c>
      <c r="D327" s="0" t="s">
        <v>342</v>
      </c>
      <c r="E327" s="0" t="n">
        <v>2.1</v>
      </c>
      <c r="F327" s="0" t="n">
        <v>15.2</v>
      </c>
      <c r="G327" s="0" t="n">
        <v>49.1</v>
      </c>
      <c r="H327" s="0" t="n">
        <v>75</v>
      </c>
      <c r="I327" s="0" t="n">
        <v>64.1</v>
      </c>
      <c r="J327" s="0" t="n">
        <v>17.8</v>
      </c>
      <c r="K327" s="0" t="n">
        <v>0</v>
      </c>
      <c r="L327" s="0" t="n">
        <v>10.3</v>
      </c>
      <c r="M327" s="0" t="n">
        <v>27.1</v>
      </c>
      <c r="N327" s="0" t="n">
        <v>12.8</v>
      </c>
      <c r="O327" s="0" t="n">
        <v>0</v>
      </c>
      <c r="P327" s="0" t="n">
        <v>1.5</v>
      </c>
      <c r="Q327" s="0" t="n">
        <v>3.9</v>
      </c>
      <c r="R327" s="1" t="s">
        <v>40</v>
      </c>
      <c r="S327" s="1" t="s">
        <v>40</v>
      </c>
      <c r="T327" s="1" t="s">
        <v>40</v>
      </c>
      <c r="U327" s="1" t="s">
        <v>40</v>
      </c>
      <c r="V327" s="1" t="s">
        <v>40</v>
      </c>
      <c r="W327" s="1" t="s">
        <v>40</v>
      </c>
      <c r="X327" s="1" t="s">
        <v>40</v>
      </c>
      <c r="Y327" s="1" t="s">
        <v>40</v>
      </c>
      <c r="Z327" s="1" t="s">
        <v>40</v>
      </c>
      <c r="AA327" s="1" t="s">
        <v>40</v>
      </c>
      <c r="AB327" s="1" t="s">
        <v>40</v>
      </c>
      <c r="AC327" s="1" t="s">
        <v>40</v>
      </c>
      <c r="AD327" s="1" t="s">
        <v>40</v>
      </c>
      <c r="AF327" s="0" t="s">
        <v>343</v>
      </c>
      <c r="AG327" s="0" t="n">
        <v>150</v>
      </c>
      <c r="AH327" s="0" t="n">
        <v>0.85</v>
      </c>
      <c r="AI327" s="0" t="s">
        <v>139</v>
      </c>
      <c r="AJ327" s="0" t="s">
        <v>318</v>
      </c>
      <c r="AK327" s="0" t="s">
        <v>81</v>
      </c>
    </row>
    <row r="328" customFormat="false" ht="12.8" hidden="false" customHeight="false" outlineLevel="0" collapsed="false">
      <c r="A328" s="0" t="s">
        <v>356</v>
      </c>
      <c r="B328" s="0" t="n">
        <v>2011</v>
      </c>
      <c r="C328" s="0" t="s">
        <v>59</v>
      </c>
      <c r="D328" s="0" t="s">
        <v>344</v>
      </c>
      <c r="E328" s="0" t="n">
        <v>4.4</v>
      </c>
      <c r="F328" s="0" t="n">
        <v>17.8</v>
      </c>
      <c r="G328" s="0" t="n">
        <v>51.9</v>
      </c>
      <c r="H328" s="0" t="n">
        <v>1</v>
      </c>
      <c r="J328" s="0" t="n">
        <v>2</v>
      </c>
      <c r="L328" s="0" t="n">
        <v>1</v>
      </c>
      <c r="M328" s="0" t="n">
        <v>27.1</v>
      </c>
      <c r="N328" s="0" t="n">
        <v>12.8</v>
      </c>
      <c r="O328" s="0" t="n">
        <v>0</v>
      </c>
      <c r="P328" s="0" t="n">
        <v>1.5</v>
      </c>
      <c r="Q328" s="0" t="n">
        <v>3.9</v>
      </c>
      <c r="R328" s="1" t="s">
        <v>40</v>
      </c>
      <c r="S328" s="1" t="s">
        <v>40</v>
      </c>
      <c r="T328" s="1" t="s">
        <v>40</v>
      </c>
      <c r="U328" s="1" t="s">
        <v>180</v>
      </c>
      <c r="W328" s="1" t="s">
        <v>78</v>
      </c>
      <c r="Y328" s="1" t="s">
        <v>78</v>
      </c>
      <c r="Z328" s="1" t="s">
        <v>40</v>
      </c>
      <c r="AA328" s="1" t="s">
        <v>40</v>
      </c>
      <c r="AB328" s="1" t="s">
        <v>40</v>
      </c>
      <c r="AC328" s="1" t="s">
        <v>40</v>
      </c>
      <c r="AD328" s="1" t="s">
        <v>40</v>
      </c>
      <c r="AF328" s="0" t="s">
        <v>343</v>
      </c>
      <c r="AG328" s="0" t="n">
        <v>150</v>
      </c>
      <c r="AH328" s="0" t="n">
        <v>0.85</v>
      </c>
      <c r="AI328" s="0" t="s">
        <v>261</v>
      </c>
      <c r="AJ328" s="0" t="s">
        <v>318</v>
      </c>
      <c r="AK328" s="0" t="s">
        <v>81</v>
      </c>
    </row>
    <row r="329" customFormat="false" ht="12.8" hidden="false" customHeight="false" outlineLevel="0" collapsed="false">
      <c r="A329" s="0" t="s">
        <v>356</v>
      </c>
      <c r="B329" s="0" t="n">
        <v>2011</v>
      </c>
      <c r="C329" s="0" t="s">
        <v>59</v>
      </c>
      <c r="D329" s="0" t="s">
        <v>345</v>
      </c>
      <c r="E329" s="0" t="n">
        <v>4.4</v>
      </c>
      <c r="F329" s="0" t="n">
        <v>17.8</v>
      </c>
      <c r="G329" s="0" t="n">
        <v>51.9</v>
      </c>
      <c r="I329" s="0" t="n">
        <v>2.5</v>
      </c>
      <c r="J329" s="0" t="n">
        <v>1</v>
      </c>
      <c r="M329" s="0" t="n">
        <v>1</v>
      </c>
      <c r="N329" s="0" t="n">
        <v>12.8</v>
      </c>
      <c r="O329" s="0" t="n">
        <v>0</v>
      </c>
      <c r="P329" s="0" t="n">
        <v>1.5</v>
      </c>
      <c r="Q329" s="0" t="n">
        <v>3.9</v>
      </c>
      <c r="R329" s="1" t="s">
        <v>40</v>
      </c>
      <c r="S329" s="1" t="s">
        <v>40</v>
      </c>
      <c r="T329" s="1" t="s">
        <v>40</v>
      </c>
      <c r="V329" s="1" t="s">
        <v>78</v>
      </c>
      <c r="W329" s="1" t="s">
        <v>78</v>
      </c>
      <c r="Z329" s="1" t="s">
        <v>78</v>
      </c>
      <c r="AA329" s="1" t="s">
        <v>40</v>
      </c>
      <c r="AB329" s="1" t="s">
        <v>40</v>
      </c>
      <c r="AC329" s="1" t="s">
        <v>40</v>
      </c>
      <c r="AD329" s="1" t="s">
        <v>40</v>
      </c>
      <c r="AF329" s="0" t="s">
        <v>343</v>
      </c>
      <c r="AG329" s="0" t="n">
        <v>150</v>
      </c>
      <c r="AH329" s="0" t="n">
        <v>0.85</v>
      </c>
      <c r="AI329" s="0" t="s">
        <v>328</v>
      </c>
      <c r="AJ329" s="0" t="s">
        <v>318</v>
      </c>
      <c r="AK329" s="0" t="s">
        <v>81</v>
      </c>
    </row>
    <row r="330" customFormat="false" ht="12.8" hidden="false" customHeight="false" outlineLevel="0" collapsed="false">
      <c r="A330" s="0" t="s">
        <v>356</v>
      </c>
      <c r="B330" s="0" t="n">
        <v>2011</v>
      </c>
      <c r="C330" s="0" t="s">
        <v>59</v>
      </c>
      <c r="D330" s="0" t="s">
        <v>346</v>
      </c>
      <c r="E330" s="0" t="n">
        <v>2.1</v>
      </c>
      <c r="F330" s="0" t="n">
        <v>15.2</v>
      </c>
      <c r="G330" s="0" t="n">
        <v>49.1</v>
      </c>
      <c r="H330" s="0" t="n">
        <v>75</v>
      </c>
      <c r="L330" s="0" t="n">
        <v>2</v>
      </c>
      <c r="M330" s="0" t="n">
        <v>73.9</v>
      </c>
      <c r="N330" s="0" t="n">
        <v>18.2</v>
      </c>
      <c r="O330" s="0" t="n">
        <v>0.3</v>
      </c>
      <c r="P330" s="0" t="n">
        <v>0.8</v>
      </c>
      <c r="Q330" s="0" t="n">
        <v>0.6</v>
      </c>
      <c r="R330" s="1" t="s">
        <v>40</v>
      </c>
      <c r="S330" s="1" t="s">
        <v>40</v>
      </c>
      <c r="T330" s="1" t="s">
        <v>40</v>
      </c>
      <c r="U330" s="1" t="s">
        <v>40</v>
      </c>
      <c r="Y330" s="1" t="s">
        <v>78</v>
      </c>
      <c r="Z330" s="1" t="s">
        <v>40</v>
      </c>
      <c r="AA330" s="1" t="s">
        <v>40</v>
      </c>
      <c r="AB330" s="1" t="s">
        <v>40</v>
      </c>
      <c r="AC330" s="1" t="s">
        <v>40</v>
      </c>
      <c r="AD330" s="1" t="s">
        <v>40</v>
      </c>
      <c r="AF330" s="0" t="s">
        <v>343</v>
      </c>
      <c r="AG330" s="0" t="n">
        <v>150</v>
      </c>
      <c r="AH330" s="0" t="n">
        <v>0.85</v>
      </c>
      <c r="AI330" s="0" t="s">
        <v>149</v>
      </c>
      <c r="AJ330" s="0" t="s">
        <v>318</v>
      </c>
      <c r="AK330" s="0" t="s">
        <v>81</v>
      </c>
    </row>
    <row r="331" customFormat="false" ht="12.8" hidden="false" customHeight="false" outlineLevel="0" collapsed="false">
      <c r="A331" s="0" t="s">
        <v>356</v>
      </c>
      <c r="B331" s="0" t="n">
        <v>2011</v>
      </c>
      <c r="C331" s="0" t="s">
        <v>59</v>
      </c>
      <c r="D331" s="0" t="s">
        <v>358</v>
      </c>
      <c r="H331" s="0" t="n">
        <v>3.5</v>
      </c>
      <c r="M331" s="0" t="n">
        <v>1</v>
      </c>
      <c r="N331" s="0" t="n">
        <v>18.2</v>
      </c>
      <c r="O331" s="0" t="n">
        <v>0.3</v>
      </c>
      <c r="P331" s="0" t="n">
        <v>0.8</v>
      </c>
      <c r="Q331" s="0" t="n">
        <v>0.6</v>
      </c>
      <c r="U331" s="1" t="s">
        <v>41</v>
      </c>
      <c r="Z331" s="1" t="s">
        <v>41</v>
      </c>
      <c r="AA331" s="1" t="s">
        <v>40</v>
      </c>
      <c r="AB331" s="1" t="s">
        <v>40</v>
      </c>
      <c r="AC331" s="1" t="s">
        <v>40</v>
      </c>
      <c r="AD331" s="1" t="s">
        <v>40</v>
      </c>
      <c r="AF331" s="0" t="s">
        <v>326</v>
      </c>
      <c r="AG331" s="0" t="n">
        <v>85</v>
      </c>
      <c r="AH331" s="0" t="n">
        <v>0.85</v>
      </c>
      <c r="AI331" s="0" t="s">
        <v>255</v>
      </c>
      <c r="AJ331" s="0" t="s">
        <v>359</v>
      </c>
      <c r="AK331" s="0" t="s">
        <v>81</v>
      </c>
    </row>
    <row r="332" customFormat="false" ht="12.8" hidden="false" customHeight="false" outlineLevel="0" collapsed="false">
      <c r="A332" s="0" t="s">
        <v>356</v>
      </c>
      <c r="B332" s="0" t="n">
        <v>2011</v>
      </c>
      <c r="C332" s="0" t="s">
        <v>59</v>
      </c>
      <c r="D332" s="0" t="s">
        <v>360</v>
      </c>
      <c r="E332" s="0" t="n">
        <v>0</v>
      </c>
      <c r="F332" s="0" t="n">
        <v>9.3</v>
      </c>
      <c r="G332" s="0" t="n">
        <v>21.6</v>
      </c>
      <c r="H332" s="0" t="n">
        <v>13</v>
      </c>
      <c r="I332" s="0" t="n">
        <v>3.4</v>
      </c>
      <c r="J332" s="0" t="n">
        <v>0</v>
      </c>
      <c r="K332" s="0" t="n">
        <v>0</v>
      </c>
      <c r="L332" s="0" t="n">
        <v>16.4</v>
      </c>
      <c r="M332" s="0" t="n">
        <v>34.2</v>
      </c>
      <c r="N332" s="0" t="n">
        <v>4.3</v>
      </c>
      <c r="O332" s="0" t="n">
        <v>0</v>
      </c>
      <c r="P332" s="0" t="n">
        <v>5.9</v>
      </c>
      <c r="Q332" s="0" t="n">
        <v>3.7</v>
      </c>
      <c r="R332" s="1" t="s">
        <v>40</v>
      </c>
      <c r="S332" s="1" t="s">
        <v>40</v>
      </c>
      <c r="T332" s="1" t="s">
        <v>40</v>
      </c>
      <c r="U332" s="1" t="s">
        <v>40</v>
      </c>
      <c r="V332" s="1" t="s">
        <v>40</v>
      </c>
      <c r="W332" s="1" t="s">
        <v>40</v>
      </c>
      <c r="X332" s="1" t="s">
        <v>40</v>
      </c>
      <c r="Y332" s="1" t="s">
        <v>40</v>
      </c>
      <c r="Z332" s="1" t="s">
        <v>40</v>
      </c>
      <c r="AA332" s="1" t="s">
        <v>40</v>
      </c>
      <c r="AB332" s="1" t="s">
        <v>40</v>
      </c>
      <c r="AC332" s="1" t="s">
        <v>40</v>
      </c>
      <c r="AD332" s="1" t="s">
        <v>40</v>
      </c>
      <c r="AF332" s="0" t="s">
        <v>326</v>
      </c>
      <c r="AG332" s="0" t="n">
        <v>45</v>
      </c>
      <c r="AH332" s="0" t="n">
        <v>0.85</v>
      </c>
      <c r="AI332" s="0" t="s">
        <v>139</v>
      </c>
      <c r="AJ332" s="0" t="s">
        <v>318</v>
      </c>
      <c r="AK332" s="0" t="s">
        <v>81</v>
      </c>
    </row>
    <row r="333" customFormat="false" ht="12.8" hidden="false" customHeight="false" outlineLevel="0" collapsed="false">
      <c r="A333" s="0" t="s">
        <v>356</v>
      </c>
      <c r="B333" s="0" t="n">
        <v>2011</v>
      </c>
      <c r="C333" s="0" t="s">
        <v>59</v>
      </c>
      <c r="D333" s="0" t="s">
        <v>347</v>
      </c>
      <c r="E333" s="0" t="n">
        <v>0</v>
      </c>
      <c r="F333" s="0" t="n">
        <v>10.6</v>
      </c>
      <c r="H333" s="0" t="n">
        <v>2</v>
      </c>
      <c r="M333" s="0" t="n">
        <v>1</v>
      </c>
      <c r="N333" s="0" t="n">
        <v>41</v>
      </c>
      <c r="O333" s="0" t="n">
        <v>0.7</v>
      </c>
      <c r="P333" s="0" t="n">
        <v>0.9</v>
      </c>
      <c r="Q333" s="0" t="n">
        <v>2.3</v>
      </c>
      <c r="R333" s="1" t="s">
        <v>40</v>
      </c>
      <c r="S333" s="1" t="s">
        <v>40</v>
      </c>
      <c r="U333" s="1" t="s">
        <v>61</v>
      </c>
      <c r="Z333" s="1" t="s">
        <v>41</v>
      </c>
      <c r="AA333" s="1" t="s">
        <v>40</v>
      </c>
      <c r="AB333" s="1" t="s">
        <v>40</v>
      </c>
      <c r="AC333" s="1" t="s">
        <v>40</v>
      </c>
      <c r="AD333" s="1" t="s">
        <v>40</v>
      </c>
      <c r="AF333" s="0" t="s">
        <v>324</v>
      </c>
      <c r="AG333" s="0" t="n">
        <v>85</v>
      </c>
      <c r="AH333" s="0" t="n">
        <v>0.85</v>
      </c>
      <c r="AI333" s="0" t="s">
        <v>348</v>
      </c>
      <c r="AJ333" s="0" t="s">
        <v>318</v>
      </c>
      <c r="AK333" s="0" t="s">
        <v>65</v>
      </c>
    </row>
    <row r="334" customFormat="false" ht="12.8" hidden="false" customHeight="false" outlineLevel="0" collapsed="false">
      <c r="A334" s="0" t="s">
        <v>356</v>
      </c>
      <c r="B334" s="0" t="n">
        <v>2011</v>
      </c>
      <c r="C334" s="0" t="s">
        <v>59</v>
      </c>
      <c r="D334" s="0" t="s">
        <v>349</v>
      </c>
      <c r="E334" s="0" t="n">
        <v>0</v>
      </c>
      <c r="F334" s="0" t="n">
        <v>8.7</v>
      </c>
      <c r="G334" s="0" t="n">
        <v>25.1</v>
      </c>
      <c r="H334" s="0" t="n">
        <v>40.1</v>
      </c>
      <c r="N334" s="0" t="n">
        <v>1</v>
      </c>
      <c r="O334" s="0" t="n">
        <v>0.7</v>
      </c>
      <c r="P334" s="0" t="n">
        <v>0.9</v>
      </c>
      <c r="Q334" s="0" t="n">
        <v>2.4</v>
      </c>
      <c r="R334" s="1" t="s">
        <v>40</v>
      </c>
      <c r="S334" s="1" t="s">
        <v>40</v>
      </c>
      <c r="T334" s="1" t="s">
        <v>40</v>
      </c>
      <c r="U334" s="1" t="s">
        <v>40</v>
      </c>
      <c r="AA334" s="1" t="s">
        <v>41</v>
      </c>
      <c r="AB334" s="1" t="s">
        <v>40</v>
      </c>
      <c r="AC334" s="1" t="s">
        <v>40</v>
      </c>
      <c r="AD334" s="1" t="s">
        <v>40</v>
      </c>
      <c r="AF334" s="0" t="s">
        <v>324</v>
      </c>
      <c r="AG334" s="0" t="n">
        <v>85</v>
      </c>
      <c r="AH334" s="0" t="n">
        <v>0.85</v>
      </c>
      <c r="AI334" s="0" t="s">
        <v>350</v>
      </c>
      <c r="AJ334" s="0" t="s">
        <v>318</v>
      </c>
      <c r="AK334" s="0" t="s">
        <v>65</v>
      </c>
    </row>
    <row r="335" customFormat="false" ht="12.8" hidden="false" customHeight="false" outlineLevel="0" collapsed="false">
      <c r="A335" s="0" t="s">
        <v>356</v>
      </c>
      <c r="B335" s="0" t="n">
        <v>2011</v>
      </c>
      <c r="C335" s="0" t="s">
        <v>59</v>
      </c>
      <c r="D335" s="0" t="s">
        <v>351</v>
      </c>
      <c r="E335" s="0" t="n">
        <v>0</v>
      </c>
      <c r="F335" s="0" t="n">
        <v>8.7</v>
      </c>
      <c r="G335" s="0" t="n">
        <v>25.1</v>
      </c>
      <c r="H335" s="0" t="n">
        <v>40.1</v>
      </c>
      <c r="N335" s="0" t="n">
        <v>1</v>
      </c>
      <c r="O335" s="0" t="n">
        <v>0.7</v>
      </c>
      <c r="P335" s="0" t="n">
        <v>0.9</v>
      </c>
      <c r="Q335" s="0" t="n">
        <v>2.5</v>
      </c>
      <c r="R335" s="1" t="s">
        <v>40</v>
      </c>
      <c r="S335" s="1" t="s">
        <v>40</v>
      </c>
      <c r="T335" s="1" t="s">
        <v>40</v>
      </c>
      <c r="U335" s="1" t="s">
        <v>40</v>
      </c>
      <c r="AA335" s="1" t="s">
        <v>41</v>
      </c>
      <c r="AB335" s="1" t="s">
        <v>40</v>
      </c>
      <c r="AC335" s="1" t="s">
        <v>40</v>
      </c>
      <c r="AD335" s="1" t="s">
        <v>40</v>
      </c>
      <c r="AF335" s="0" t="s">
        <v>324</v>
      </c>
      <c r="AG335" s="0" t="n">
        <v>85</v>
      </c>
      <c r="AH335" s="0" t="n">
        <v>0.85</v>
      </c>
      <c r="AI335" s="0" t="s">
        <v>149</v>
      </c>
      <c r="AJ335" s="0" t="s">
        <v>318</v>
      </c>
      <c r="AK335" s="0" t="s">
        <v>65</v>
      </c>
    </row>
    <row r="336" customFormat="false" ht="12.8" hidden="false" customHeight="false" outlineLevel="0" collapsed="false">
      <c r="A336" s="0" t="s">
        <v>356</v>
      </c>
      <c r="B336" s="0" t="n">
        <v>2011</v>
      </c>
      <c r="C336" s="0" t="s">
        <v>59</v>
      </c>
      <c r="D336" s="0" t="s">
        <v>352</v>
      </c>
      <c r="E336" s="0" t="n">
        <v>0</v>
      </c>
      <c r="F336" s="0" t="n">
        <v>8.7</v>
      </c>
      <c r="G336" s="0" t="n">
        <v>20.3</v>
      </c>
      <c r="H336" s="0" t="n">
        <v>8.5</v>
      </c>
      <c r="I336" s="0" t="n">
        <v>0</v>
      </c>
      <c r="J336" s="0" t="n">
        <v>0.4</v>
      </c>
      <c r="K336" s="0" t="n">
        <v>0</v>
      </c>
      <c r="L336" s="0" t="n">
        <v>11.5</v>
      </c>
      <c r="M336" s="0" t="n">
        <v>30</v>
      </c>
      <c r="N336" s="0" t="n">
        <v>0</v>
      </c>
      <c r="O336" s="0" t="n">
        <v>0.7</v>
      </c>
      <c r="P336" s="0" t="n">
        <v>0.9</v>
      </c>
      <c r="Q336" s="0" t="n">
        <v>2.6</v>
      </c>
      <c r="R336" s="1" t="s">
        <v>40</v>
      </c>
      <c r="S336" s="1" t="s">
        <v>40</v>
      </c>
      <c r="T336" s="1" t="s">
        <v>40</v>
      </c>
      <c r="U336" s="1" t="s">
        <v>40</v>
      </c>
      <c r="V336" s="1" t="s">
        <v>40</v>
      </c>
      <c r="W336" s="1" t="s">
        <v>40</v>
      </c>
      <c r="X336" s="1" t="s">
        <v>40</v>
      </c>
      <c r="Y336" s="1" t="s">
        <v>40</v>
      </c>
      <c r="Z336" s="1" t="s">
        <v>40</v>
      </c>
      <c r="AA336" s="1" t="s">
        <v>40</v>
      </c>
      <c r="AB336" s="1" t="s">
        <v>40</v>
      </c>
      <c r="AC336" s="1" t="s">
        <v>40</v>
      </c>
      <c r="AD336" s="1" t="s">
        <v>40</v>
      </c>
      <c r="AF336" s="0" t="s">
        <v>324</v>
      </c>
      <c r="AG336" s="0" t="n">
        <v>45</v>
      </c>
      <c r="AH336" s="0" t="n">
        <v>0.85</v>
      </c>
      <c r="AI336" s="0" t="s">
        <v>139</v>
      </c>
      <c r="AJ336" s="0" t="s">
        <v>318</v>
      </c>
      <c r="AK336" s="0" t="s">
        <v>65</v>
      </c>
    </row>
    <row r="337" customFormat="false" ht="12.8" hidden="false" customHeight="false" outlineLevel="0" collapsed="false">
      <c r="A337" s="0" t="s">
        <v>356</v>
      </c>
      <c r="B337" s="0" t="n">
        <v>2011</v>
      </c>
      <c r="C337" s="0" t="s">
        <v>59</v>
      </c>
      <c r="D337" s="0" t="s">
        <v>353</v>
      </c>
      <c r="H337" s="0" t="n">
        <v>3</v>
      </c>
      <c r="M337" s="0" t="n">
        <v>1</v>
      </c>
      <c r="N337" s="0" t="n">
        <v>41</v>
      </c>
      <c r="O337" s="0" t="n">
        <v>0.7</v>
      </c>
      <c r="P337" s="0" t="n">
        <v>0.9</v>
      </c>
      <c r="Q337" s="0" t="n">
        <v>2.7</v>
      </c>
      <c r="U337" s="1" t="s">
        <v>61</v>
      </c>
      <c r="Z337" s="1" t="s">
        <v>41</v>
      </c>
      <c r="AA337" s="1" t="s">
        <v>40</v>
      </c>
      <c r="AB337" s="1" t="s">
        <v>40</v>
      </c>
      <c r="AC337" s="1" t="s">
        <v>40</v>
      </c>
      <c r="AD337" s="1" t="s">
        <v>40</v>
      </c>
      <c r="AF337" s="0" t="s">
        <v>155</v>
      </c>
      <c r="AG337" s="0" t="n">
        <v>85</v>
      </c>
      <c r="AH337" s="0" t="n">
        <v>0.85</v>
      </c>
      <c r="AI337" s="0" t="s">
        <v>182</v>
      </c>
      <c r="AJ337" s="0" t="s">
        <v>318</v>
      </c>
      <c r="AK337" s="0" t="s">
        <v>72</v>
      </c>
    </row>
    <row r="338" customFormat="false" ht="12.8" hidden="false" customHeight="false" outlineLevel="0" collapsed="false">
      <c r="A338" s="0" t="s">
        <v>356</v>
      </c>
      <c r="B338" s="0" t="n">
        <v>2011</v>
      </c>
      <c r="C338" s="0" t="s">
        <v>59</v>
      </c>
      <c r="D338" s="0" t="s">
        <v>354</v>
      </c>
      <c r="H338" s="0" t="n">
        <v>3</v>
      </c>
      <c r="I338" s="0" t="n">
        <v>16.6</v>
      </c>
      <c r="M338" s="0" t="n">
        <v>1</v>
      </c>
      <c r="N338" s="0" t="n">
        <v>41</v>
      </c>
      <c r="O338" s="0" t="n">
        <v>0.7</v>
      </c>
      <c r="P338" s="0" t="n">
        <v>0.9</v>
      </c>
      <c r="Q338" s="0" t="n">
        <v>2.8</v>
      </c>
      <c r="U338" s="1" t="s">
        <v>41</v>
      </c>
      <c r="V338" s="1" t="s">
        <v>40</v>
      </c>
      <c r="Z338" s="1" t="s">
        <v>41</v>
      </c>
      <c r="AA338" s="1" t="s">
        <v>40</v>
      </c>
      <c r="AB338" s="1" t="s">
        <v>40</v>
      </c>
      <c r="AC338" s="1" t="s">
        <v>40</v>
      </c>
      <c r="AD338" s="1" t="s">
        <v>40</v>
      </c>
      <c r="AF338" s="0" t="s">
        <v>155</v>
      </c>
      <c r="AG338" s="0" t="n">
        <v>85</v>
      </c>
      <c r="AH338" s="0" t="n">
        <v>0.85</v>
      </c>
      <c r="AI338" s="0" t="s">
        <v>278</v>
      </c>
      <c r="AJ338" s="0" t="s">
        <v>318</v>
      </c>
      <c r="AK338" s="0" t="s">
        <v>72</v>
      </c>
    </row>
    <row r="339" customFormat="false" ht="12.8" hidden="false" customHeight="false" outlineLevel="0" collapsed="false">
      <c r="A339" s="0" t="s">
        <v>356</v>
      </c>
      <c r="B339" s="0" t="n">
        <v>2011</v>
      </c>
      <c r="C339" s="0" t="s">
        <v>59</v>
      </c>
      <c r="D339" s="0" t="s">
        <v>355</v>
      </c>
      <c r="E339" s="0" t="n">
        <v>0</v>
      </c>
      <c r="F339" s="0" t="n">
        <v>8.2</v>
      </c>
      <c r="G339" s="0" t="n">
        <v>2.2</v>
      </c>
      <c r="L339" s="0" t="n">
        <v>1</v>
      </c>
      <c r="M339" s="0" t="n">
        <v>25.1</v>
      </c>
      <c r="N339" s="0" t="n">
        <v>13.2</v>
      </c>
      <c r="O339" s="0" t="n">
        <v>0</v>
      </c>
      <c r="P339" s="0" t="n">
        <v>2.2</v>
      </c>
      <c r="Q339" s="0" t="n">
        <v>0.6</v>
      </c>
      <c r="R339" s="1" t="s">
        <v>40</v>
      </c>
      <c r="S339" s="1" t="s">
        <v>40</v>
      </c>
      <c r="T339" s="1" t="s">
        <v>41</v>
      </c>
      <c r="Y339" s="1" t="s">
        <v>41</v>
      </c>
      <c r="Z339" s="1" t="s">
        <v>40</v>
      </c>
      <c r="AA339" s="1" t="s">
        <v>40</v>
      </c>
      <c r="AB339" s="1" t="s">
        <v>40</v>
      </c>
      <c r="AC339" s="1" t="s">
        <v>40</v>
      </c>
      <c r="AD339" s="1" t="s">
        <v>40</v>
      </c>
      <c r="AF339" s="0" t="s">
        <v>155</v>
      </c>
      <c r="AG339" s="0" t="n">
        <v>85</v>
      </c>
      <c r="AH339" s="0" t="n">
        <v>0.85</v>
      </c>
      <c r="AI339" s="0" t="s">
        <v>328</v>
      </c>
      <c r="AJ339" s="0" t="s">
        <v>318</v>
      </c>
      <c r="AK339" s="0" t="s">
        <v>72</v>
      </c>
    </row>
    <row r="340" customFormat="false" ht="12.8" hidden="false" customHeight="false" outlineLevel="0" collapsed="false">
      <c r="A340" s="0" t="s">
        <v>356</v>
      </c>
      <c r="B340" s="0" t="s">
        <v>223</v>
      </c>
      <c r="C340" s="0" t="s">
        <v>311</v>
      </c>
      <c r="D340" s="0" t="s">
        <v>304</v>
      </c>
      <c r="N340" s="0" t="n">
        <v>14</v>
      </c>
      <c r="AA340" s="1" t="s">
        <v>107</v>
      </c>
      <c r="AF340" s="0" t="s">
        <v>305</v>
      </c>
    </row>
    <row r="341" customFormat="false" ht="12.8" hidden="false" customHeight="false" outlineLevel="0" collapsed="false">
      <c r="A341" s="0" t="s">
        <v>356</v>
      </c>
      <c r="B341" s="0" t="s">
        <v>223</v>
      </c>
      <c r="C341" s="0" t="s">
        <v>99</v>
      </c>
      <c r="D341" s="0" t="s">
        <v>306</v>
      </c>
      <c r="N341" s="0" t="n">
        <v>60</v>
      </c>
      <c r="AA341" s="1" t="s">
        <v>101</v>
      </c>
      <c r="AF341" s="0" t="s">
        <v>200</v>
      </c>
    </row>
    <row r="342" customFormat="false" ht="12.8" hidden="false" customHeight="false" outlineLevel="0" collapsed="false">
      <c r="A342" s="0" t="s">
        <v>356</v>
      </c>
      <c r="B342" s="0" t="s">
        <v>223</v>
      </c>
      <c r="C342" s="0" t="s">
        <v>99</v>
      </c>
      <c r="D342" s="0" t="s">
        <v>203</v>
      </c>
      <c r="L342" s="0" t="n">
        <v>60</v>
      </c>
      <c r="Y342" s="1" t="s">
        <v>101</v>
      </c>
      <c r="AE342" s="0" t="n">
        <v>4500</v>
      </c>
      <c r="AF342" s="0" t="s">
        <v>100</v>
      </c>
    </row>
    <row r="343" customFormat="false" ht="12.8" hidden="false" customHeight="false" outlineLevel="0" collapsed="false">
      <c r="A343" s="0" t="s">
        <v>356</v>
      </c>
      <c r="B343" s="0" t="s">
        <v>223</v>
      </c>
      <c r="C343" s="0" t="s">
        <v>99</v>
      </c>
      <c r="D343" s="0" t="s">
        <v>204</v>
      </c>
      <c r="L343" s="0" t="n">
        <v>60</v>
      </c>
      <c r="Y343" s="1" t="s">
        <v>101</v>
      </c>
      <c r="AE343" s="0" t="n">
        <v>4500</v>
      </c>
      <c r="AF343" s="0" t="s">
        <v>102</v>
      </c>
    </row>
    <row r="344" customFormat="false" ht="12.8" hidden="false" customHeight="false" outlineLevel="0" collapsed="false">
      <c r="A344" s="0" t="s">
        <v>356</v>
      </c>
      <c r="B344" s="0" t="s">
        <v>223</v>
      </c>
      <c r="C344" s="0" t="s">
        <v>99</v>
      </c>
      <c r="D344" s="0" t="s">
        <v>307</v>
      </c>
      <c r="K344" s="0" t="n">
        <v>30</v>
      </c>
      <c r="L344" s="0" t="n">
        <v>30</v>
      </c>
      <c r="X344" s="1" t="s">
        <v>104</v>
      </c>
      <c r="Y344" s="1" t="s">
        <v>101</v>
      </c>
      <c r="AE344" s="0" t="n">
        <v>4500</v>
      </c>
      <c r="AF344" s="0" t="s">
        <v>308</v>
      </c>
    </row>
    <row r="345" customFormat="false" ht="12.8" hidden="false" customHeight="false" outlineLevel="0" collapsed="false">
      <c r="A345" s="0" t="s">
        <v>356</v>
      </c>
      <c r="B345" s="0" t="s">
        <v>223</v>
      </c>
      <c r="C345" s="0" t="s">
        <v>311</v>
      </c>
      <c r="D345" s="0" t="s">
        <v>309</v>
      </c>
      <c r="J345" s="0" t="n">
        <v>8</v>
      </c>
      <c r="W345" s="1" t="s">
        <v>180</v>
      </c>
      <c r="AF345" s="0" t="s">
        <v>310</v>
      </c>
    </row>
    <row r="346" customFormat="false" ht="12.8" hidden="false" customHeight="false" outlineLevel="0" collapsed="false">
      <c r="A346" s="0" t="s">
        <v>356</v>
      </c>
      <c r="B346" s="0" t="s">
        <v>223</v>
      </c>
      <c r="C346" s="0" t="s">
        <v>311</v>
      </c>
      <c r="D346" s="0" t="s">
        <v>210</v>
      </c>
      <c r="O346" s="0" t="n">
        <v>12</v>
      </c>
      <c r="AB346" s="1" t="s">
        <v>211</v>
      </c>
      <c r="AF346" s="0" t="s">
        <v>212</v>
      </c>
    </row>
    <row r="347" customFormat="false" ht="12.8" hidden="false" customHeight="false" outlineLevel="0" collapsed="false">
      <c r="A347" s="0" t="s">
        <v>356</v>
      </c>
      <c r="B347" s="0" t="s">
        <v>223</v>
      </c>
      <c r="C347" s="0" t="s">
        <v>312</v>
      </c>
      <c r="D347" s="0" t="s">
        <v>313</v>
      </c>
      <c r="M347" s="0" t="n">
        <v>5</v>
      </c>
      <c r="Z347" s="1" t="s">
        <v>41</v>
      </c>
      <c r="AF347" s="0" t="s">
        <v>314</v>
      </c>
    </row>
    <row r="348" customFormat="false" ht="12.8" hidden="false" customHeight="false" outlineLevel="0" collapsed="false">
      <c r="A348" s="0" t="s">
        <v>356</v>
      </c>
      <c r="B348" s="0" t="s">
        <v>223</v>
      </c>
      <c r="C348" s="0" t="s">
        <v>312</v>
      </c>
      <c r="D348" s="0" t="s">
        <v>315</v>
      </c>
      <c r="J348" s="0" t="n">
        <v>36</v>
      </c>
      <c r="K348" s="0" t="n">
        <v>54</v>
      </c>
      <c r="L348" s="0" t="n">
        <v>54</v>
      </c>
      <c r="M348" s="0" t="n">
        <v>36</v>
      </c>
      <c r="W348" s="1" t="s">
        <v>40</v>
      </c>
      <c r="X348" s="1" t="s">
        <v>40</v>
      </c>
      <c r="Y348" s="1" t="s">
        <v>40</v>
      </c>
      <c r="Z348" s="1" t="s">
        <v>40</v>
      </c>
      <c r="AF348" s="0" t="s">
        <v>221</v>
      </c>
      <c r="AK348" s="0" t="s">
        <v>222</v>
      </c>
    </row>
    <row r="349" customFormat="false" ht="12.8" hidden="false" customHeight="false" outlineLevel="0" collapsed="false">
      <c r="A349" s="0" t="s">
        <v>356</v>
      </c>
      <c r="B349" s="0" t="s">
        <v>223</v>
      </c>
      <c r="C349" s="0" t="s">
        <v>38</v>
      </c>
      <c r="D349" s="0" t="s">
        <v>316</v>
      </c>
      <c r="E349" s="0" t="n">
        <v>0</v>
      </c>
      <c r="F349" s="0" t="n">
        <v>3.6</v>
      </c>
      <c r="G349" s="0" t="n">
        <v>18.8</v>
      </c>
      <c r="H349" s="0" t="n">
        <v>28.9</v>
      </c>
      <c r="I349" s="0" t="n">
        <v>89.8</v>
      </c>
      <c r="J349" s="0" t="n">
        <v>61</v>
      </c>
      <c r="K349" s="0" t="n">
        <v>28.8</v>
      </c>
      <c r="L349" s="0" t="n">
        <v>29.5</v>
      </c>
      <c r="M349" s="0" t="n">
        <v>19.5</v>
      </c>
      <c r="N349" s="0" t="n">
        <v>11.8</v>
      </c>
      <c r="O349" s="0" t="n">
        <v>7.4</v>
      </c>
      <c r="P349" s="0" t="n">
        <v>2.4</v>
      </c>
      <c r="Q349" s="0" t="n">
        <v>0</v>
      </c>
      <c r="R349" s="1" t="s">
        <v>40</v>
      </c>
      <c r="S349" s="1" t="s">
        <v>40</v>
      </c>
      <c r="T349" s="1" t="s">
        <v>40</v>
      </c>
      <c r="U349" s="1" t="s">
        <v>40</v>
      </c>
      <c r="V349" s="1" t="s">
        <v>40</v>
      </c>
      <c r="W349" s="1" t="s">
        <v>40</v>
      </c>
      <c r="X349" s="1" t="s">
        <v>40</v>
      </c>
      <c r="Y349" s="1" t="s">
        <v>40</v>
      </c>
      <c r="Z349" s="1" t="s">
        <v>40</v>
      </c>
      <c r="AA349" s="1" t="s">
        <v>40</v>
      </c>
      <c r="AB349" s="1" t="s">
        <v>40</v>
      </c>
      <c r="AC349" s="1" t="s">
        <v>40</v>
      </c>
      <c r="AD349" s="1" t="s">
        <v>40</v>
      </c>
      <c r="AF349" s="0" t="s">
        <v>317</v>
      </c>
      <c r="AG349" s="0" t="n">
        <v>65</v>
      </c>
      <c r="AH349" s="0" t="n">
        <v>0.85</v>
      </c>
      <c r="AI349" s="0" t="s">
        <v>139</v>
      </c>
      <c r="AJ349" s="0" t="s">
        <v>318</v>
      </c>
      <c r="AK349" s="0" t="s">
        <v>46</v>
      </c>
    </row>
    <row r="350" customFormat="false" ht="12.8" hidden="false" customHeight="false" outlineLevel="0" collapsed="false">
      <c r="A350" s="0" t="s">
        <v>356</v>
      </c>
      <c r="B350" s="0" t="s">
        <v>223</v>
      </c>
      <c r="C350" s="0" t="s">
        <v>38</v>
      </c>
      <c r="D350" s="0" t="s">
        <v>319</v>
      </c>
      <c r="E350" s="0" t="n">
        <v>0</v>
      </c>
      <c r="F350" s="0" t="n">
        <v>3.6</v>
      </c>
      <c r="G350" s="0" t="n">
        <v>18.8</v>
      </c>
      <c r="I350" s="0" t="n">
        <v>3.5</v>
      </c>
      <c r="J350" s="0" t="n">
        <v>46.6</v>
      </c>
      <c r="K350" s="0" t="n">
        <v>12.9</v>
      </c>
      <c r="L350" s="0" t="n">
        <v>28</v>
      </c>
      <c r="M350" s="0" t="n">
        <v>17.3</v>
      </c>
      <c r="N350" s="0" t="n">
        <v>15.5</v>
      </c>
      <c r="O350" s="0" t="n">
        <v>12.3</v>
      </c>
      <c r="P350" s="0" t="n">
        <v>0.1</v>
      </c>
      <c r="Q350" s="0" t="n">
        <v>0</v>
      </c>
      <c r="R350" s="1" t="s">
        <v>40</v>
      </c>
      <c r="S350" s="1" t="s">
        <v>40</v>
      </c>
      <c r="T350" s="1" t="s">
        <v>40</v>
      </c>
      <c r="V350" s="1" t="s">
        <v>41</v>
      </c>
      <c r="W350" s="1" t="s">
        <v>40</v>
      </c>
      <c r="X350" s="1" t="s">
        <v>40</v>
      </c>
      <c r="Y350" s="1" t="s">
        <v>40</v>
      </c>
      <c r="Z350" s="1" t="s">
        <v>40</v>
      </c>
      <c r="AA350" s="1" t="s">
        <v>40</v>
      </c>
      <c r="AB350" s="1" t="s">
        <v>40</v>
      </c>
      <c r="AC350" s="1" t="s">
        <v>40</v>
      </c>
      <c r="AD350" s="1" t="s">
        <v>40</v>
      </c>
      <c r="AF350" s="0" t="s">
        <v>317</v>
      </c>
      <c r="AG350" s="0" t="n">
        <v>65</v>
      </c>
      <c r="AH350" s="0" t="n">
        <v>0.85</v>
      </c>
      <c r="AI350" s="0" t="s">
        <v>196</v>
      </c>
      <c r="AJ350" s="0" t="s">
        <v>318</v>
      </c>
      <c r="AK350" s="0" t="s">
        <v>46</v>
      </c>
    </row>
    <row r="351" customFormat="false" ht="12.8" hidden="false" customHeight="false" outlineLevel="0" collapsed="false">
      <c r="A351" s="0" t="s">
        <v>356</v>
      </c>
      <c r="B351" s="0" t="s">
        <v>223</v>
      </c>
      <c r="C351" s="0" t="s">
        <v>38</v>
      </c>
      <c r="D351" s="0" t="s">
        <v>320</v>
      </c>
      <c r="E351" s="0" t="n">
        <v>0</v>
      </c>
      <c r="F351" s="0" t="n">
        <v>4.3</v>
      </c>
      <c r="G351" s="0" t="n">
        <v>17.6</v>
      </c>
      <c r="H351" s="0" t="n">
        <v>25.5</v>
      </c>
      <c r="I351" s="0" t="n">
        <v>59.2</v>
      </c>
      <c r="J351" s="0" t="n">
        <v>73</v>
      </c>
      <c r="K351" s="0" t="n">
        <v>37.1</v>
      </c>
      <c r="L351" s="0" t="n">
        <v>31.7</v>
      </c>
      <c r="M351" s="0" t="n">
        <v>28.5</v>
      </c>
      <c r="N351" s="0" t="n">
        <v>15.3</v>
      </c>
      <c r="O351" s="0" t="n">
        <v>16.5</v>
      </c>
      <c r="P351" s="0" t="n">
        <v>2</v>
      </c>
      <c r="Q351" s="0" t="n">
        <v>0</v>
      </c>
      <c r="R351" s="1" t="s">
        <v>40</v>
      </c>
      <c r="S351" s="1" t="s">
        <v>40</v>
      </c>
      <c r="T351" s="1" t="s">
        <v>40</v>
      </c>
      <c r="U351" s="1" t="s">
        <v>40</v>
      </c>
      <c r="V351" s="1" t="s">
        <v>40</v>
      </c>
      <c r="W351" s="1" t="s">
        <v>40</v>
      </c>
      <c r="X351" s="1" t="s">
        <v>40</v>
      </c>
      <c r="Y351" s="1" t="s">
        <v>40</v>
      </c>
      <c r="Z351" s="1" t="s">
        <v>40</v>
      </c>
      <c r="AA351" s="1" t="s">
        <v>40</v>
      </c>
      <c r="AB351" s="1" t="s">
        <v>40</v>
      </c>
      <c r="AC351" s="1" t="s">
        <v>40</v>
      </c>
      <c r="AD351" s="1" t="s">
        <v>40</v>
      </c>
      <c r="AF351" s="0" t="s">
        <v>321</v>
      </c>
      <c r="AG351" s="0" t="n">
        <v>65</v>
      </c>
      <c r="AH351" s="0" t="n">
        <v>0.85</v>
      </c>
      <c r="AI351" s="0" t="s">
        <v>139</v>
      </c>
      <c r="AJ351" s="0" t="s">
        <v>318</v>
      </c>
      <c r="AK351" s="0" t="s">
        <v>46</v>
      </c>
    </row>
    <row r="352" customFormat="false" ht="12.8" hidden="false" customHeight="false" outlineLevel="0" collapsed="false">
      <c r="A352" s="0" t="s">
        <v>356</v>
      </c>
      <c r="B352" s="0" t="s">
        <v>223</v>
      </c>
      <c r="C352" s="0" t="s">
        <v>38</v>
      </c>
      <c r="D352" s="0" t="s">
        <v>322</v>
      </c>
      <c r="E352" s="0" t="n">
        <v>0</v>
      </c>
      <c r="F352" s="0" t="n">
        <v>4.3</v>
      </c>
      <c r="G352" s="0" t="n">
        <v>17.6</v>
      </c>
      <c r="J352" s="0" t="n">
        <v>4</v>
      </c>
      <c r="K352" s="0" t="n">
        <v>37.8</v>
      </c>
      <c r="L352" s="0" t="n">
        <v>33.2</v>
      </c>
      <c r="M352" s="0" t="n">
        <v>28.3</v>
      </c>
      <c r="N352" s="0" t="n">
        <v>14.5</v>
      </c>
      <c r="O352" s="0" t="n">
        <v>15.8</v>
      </c>
      <c r="P352" s="0" t="n">
        <v>4.6</v>
      </c>
      <c r="Q352" s="0" t="n">
        <v>0</v>
      </c>
      <c r="R352" s="1" t="s">
        <v>40</v>
      </c>
      <c r="S352" s="1" t="s">
        <v>40</v>
      </c>
      <c r="T352" s="1" t="s">
        <v>40</v>
      </c>
      <c r="W352" s="1" t="s">
        <v>41</v>
      </c>
      <c r="X352" s="1" t="s">
        <v>40</v>
      </c>
      <c r="Y352" s="1" t="s">
        <v>40</v>
      </c>
      <c r="Z352" s="1" t="s">
        <v>40</v>
      </c>
      <c r="AA352" s="1" t="s">
        <v>40</v>
      </c>
      <c r="AB352" s="1" t="s">
        <v>40</v>
      </c>
      <c r="AC352" s="1" t="s">
        <v>40</v>
      </c>
      <c r="AD352" s="1" t="s">
        <v>40</v>
      </c>
      <c r="AF352" s="0" t="s">
        <v>321</v>
      </c>
      <c r="AG352" s="0" t="n">
        <v>65</v>
      </c>
      <c r="AH352" s="0" t="n">
        <v>0.85</v>
      </c>
      <c r="AI352" s="0" t="s">
        <v>196</v>
      </c>
      <c r="AJ352" s="0" t="s">
        <v>318</v>
      </c>
      <c r="AK352" s="0" t="s">
        <v>46</v>
      </c>
    </row>
    <row r="353" customFormat="false" ht="12.8" hidden="false" customHeight="false" outlineLevel="0" collapsed="false">
      <c r="A353" s="0" t="s">
        <v>356</v>
      </c>
      <c r="B353" s="0" t="s">
        <v>223</v>
      </c>
      <c r="C353" s="0" t="s">
        <v>59</v>
      </c>
      <c r="D353" s="0" t="s">
        <v>323</v>
      </c>
      <c r="E353" s="0" t="n">
        <v>0</v>
      </c>
      <c r="F353" s="0" t="n">
        <v>2.6</v>
      </c>
      <c r="G353" s="0" t="n">
        <v>16.6</v>
      </c>
      <c r="H353" s="0" t="n">
        <v>30.1</v>
      </c>
      <c r="I353" s="0" t="n">
        <v>67.5</v>
      </c>
      <c r="J353" s="0" t="n">
        <v>38.9</v>
      </c>
      <c r="K353" s="0" t="n">
        <v>33.5</v>
      </c>
      <c r="L353" s="0" t="n">
        <v>31.4</v>
      </c>
      <c r="M353" s="0" t="n">
        <v>20.2</v>
      </c>
      <c r="N353" s="0" t="n">
        <v>11.6</v>
      </c>
      <c r="O353" s="0" t="n">
        <v>11.6</v>
      </c>
      <c r="P353" s="0" t="n">
        <v>0</v>
      </c>
      <c r="Q353" s="0" t="n">
        <v>0</v>
      </c>
      <c r="R353" s="1" t="s">
        <v>40</v>
      </c>
      <c r="S353" s="1" t="s">
        <v>40</v>
      </c>
      <c r="T353" s="1" t="s">
        <v>40</v>
      </c>
      <c r="U353" s="1" t="s">
        <v>40</v>
      </c>
      <c r="V353" s="1" t="s">
        <v>40</v>
      </c>
      <c r="W353" s="1" t="s">
        <v>40</v>
      </c>
      <c r="X353" s="1" t="s">
        <v>40</v>
      </c>
      <c r="Y353" s="1" t="s">
        <v>40</v>
      </c>
      <c r="Z353" s="1" t="s">
        <v>40</v>
      </c>
      <c r="AA353" s="1" t="s">
        <v>40</v>
      </c>
      <c r="AB353" s="1" t="s">
        <v>40</v>
      </c>
      <c r="AC353" s="1" t="s">
        <v>40</v>
      </c>
      <c r="AD353" s="1" t="s">
        <v>40</v>
      </c>
      <c r="AF353" s="0" t="s">
        <v>324</v>
      </c>
      <c r="AG353" s="0" t="n">
        <v>85</v>
      </c>
      <c r="AH353" s="0" t="n">
        <v>0.85</v>
      </c>
      <c r="AI353" s="0" t="s">
        <v>139</v>
      </c>
      <c r="AJ353" s="0" t="s">
        <v>318</v>
      </c>
      <c r="AK353" s="0" t="s">
        <v>65</v>
      </c>
    </row>
    <row r="354" customFormat="false" ht="12.8" hidden="false" customHeight="false" outlineLevel="0" collapsed="false">
      <c r="A354" s="0" t="s">
        <v>356</v>
      </c>
      <c r="B354" s="0" t="s">
        <v>223</v>
      </c>
      <c r="C354" s="0" t="s">
        <v>59</v>
      </c>
      <c r="D354" s="0" t="s">
        <v>325</v>
      </c>
      <c r="E354" s="0" t="n">
        <v>0</v>
      </c>
      <c r="F354" s="0" t="n">
        <v>1.4</v>
      </c>
      <c r="G354" s="0" t="n">
        <v>11.8</v>
      </c>
      <c r="H354" s="0" t="n">
        <v>30</v>
      </c>
      <c r="I354" s="0" t="n">
        <v>71.3</v>
      </c>
      <c r="J354" s="0" t="n">
        <v>67.8</v>
      </c>
      <c r="K354" s="0" t="n">
        <v>37.7</v>
      </c>
      <c r="L354" s="0" t="n">
        <v>35.4</v>
      </c>
      <c r="M354" s="0" t="n">
        <v>23</v>
      </c>
      <c r="N354" s="0" t="n">
        <v>17.8</v>
      </c>
      <c r="O354" s="0" t="n">
        <v>14.8</v>
      </c>
      <c r="P354" s="0" t="n">
        <v>4</v>
      </c>
      <c r="Q354" s="0" t="n">
        <v>0</v>
      </c>
      <c r="R354" s="1" t="s">
        <v>40</v>
      </c>
      <c r="S354" s="1" t="s">
        <v>40</v>
      </c>
      <c r="T354" s="1" t="s">
        <v>40</v>
      </c>
      <c r="U354" s="1" t="s">
        <v>40</v>
      </c>
      <c r="V354" s="1" t="s">
        <v>40</v>
      </c>
      <c r="W354" s="1" t="s">
        <v>40</v>
      </c>
      <c r="X354" s="1" t="s">
        <v>40</v>
      </c>
      <c r="Y354" s="1" t="s">
        <v>40</v>
      </c>
      <c r="Z354" s="1" t="s">
        <v>40</v>
      </c>
      <c r="AA354" s="1" t="s">
        <v>40</v>
      </c>
      <c r="AB354" s="1" t="s">
        <v>40</v>
      </c>
      <c r="AC354" s="1" t="s">
        <v>40</v>
      </c>
      <c r="AD354" s="1" t="s">
        <v>40</v>
      </c>
      <c r="AF354" s="0" t="s">
        <v>326</v>
      </c>
      <c r="AG354" s="0" t="n">
        <v>85</v>
      </c>
      <c r="AH354" s="0" t="n">
        <v>0.85</v>
      </c>
      <c r="AI354" s="0" t="s">
        <v>139</v>
      </c>
      <c r="AJ354" s="0" t="s">
        <v>318</v>
      </c>
      <c r="AK354" s="0" t="s">
        <v>72</v>
      </c>
    </row>
    <row r="355" customFormat="false" ht="12.8" hidden="false" customHeight="false" outlineLevel="0" collapsed="false">
      <c r="A355" s="0" t="s">
        <v>356</v>
      </c>
      <c r="B355" s="0" t="s">
        <v>223</v>
      </c>
      <c r="C355" s="0" t="s">
        <v>59</v>
      </c>
      <c r="D355" s="0" t="s">
        <v>327</v>
      </c>
      <c r="E355" s="0" t="n">
        <v>0</v>
      </c>
      <c r="F355" s="0" t="n">
        <v>0.8</v>
      </c>
      <c r="G355" s="0" t="n">
        <v>11</v>
      </c>
      <c r="I355" s="0" t="n">
        <v>3</v>
      </c>
      <c r="K355" s="0" t="n">
        <v>2.5</v>
      </c>
      <c r="M355" s="0" t="n">
        <v>2.5</v>
      </c>
      <c r="N355" s="0" t="n">
        <v>18</v>
      </c>
      <c r="O355" s="0" t="n">
        <v>3.1</v>
      </c>
      <c r="P355" s="0" t="n">
        <v>5.6</v>
      </c>
      <c r="Q355" s="0" t="n">
        <v>2.6</v>
      </c>
      <c r="R355" s="1" t="s">
        <v>40</v>
      </c>
      <c r="S355" s="1" t="s">
        <v>40</v>
      </c>
      <c r="T355" s="1" t="s">
        <v>40</v>
      </c>
      <c r="V355" s="1" t="s">
        <v>41</v>
      </c>
      <c r="X355" s="1" t="s">
        <v>41</v>
      </c>
      <c r="Z355" s="1" t="s">
        <v>41</v>
      </c>
      <c r="AA355" s="1" t="s">
        <v>40</v>
      </c>
      <c r="AB355" s="1" t="s">
        <v>40</v>
      </c>
      <c r="AC355" s="1" t="s">
        <v>40</v>
      </c>
      <c r="AD355" s="1" t="s">
        <v>40</v>
      </c>
      <c r="AF355" s="0" t="s">
        <v>326</v>
      </c>
      <c r="AG355" s="0" t="n">
        <v>85</v>
      </c>
      <c r="AH355" s="0" t="n">
        <v>0.85</v>
      </c>
      <c r="AI355" s="0" t="s">
        <v>328</v>
      </c>
      <c r="AJ355" s="0" t="s">
        <v>318</v>
      </c>
      <c r="AK355" s="0" t="s">
        <v>65</v>
      </c>
    </row>
    <row r="356" customFormat="false" ht="12.8" hidden="false" customHeight="false" outlineLevel="0" collapsed="false">
      <c r="A356" s="0" t="s">
        <v>356</v>
      </c>
      <c r="B356" s="0" t="s">
        <v>223</v>
      </c>
      <c r="C356" s="0" t="s">
        <v>59</v>
      </c>
      <c r="D356" s="0" t="s">
        <v>329</v>
      </c>
      <c r="E356" s="0" t="n">
        <v>0</v>
      </c>
      <c r="F356" s="0" t="n">
        <v>0.8</v>
      </c>
      <c r="G356" s="0" t="n">
        <v>11</v>
      </c>
      <c r="I356" s="0" t="n">
        <v>3</v>
      </c>
      <c r="K356" s="0" t="n">
        <v>2.5</v>
      </c>
      <c r="M356" s="0" t="n">
        <v>2.5</v>
      </c>
      <c r="N356" s="0" t="n">
        <v>18</v>
      </c>
      <c r="O356" s="0" t="n">
        <v>3.1</v>
      </c>
      <c r="P356" s="0" t="n">
        <v>5.6</v>
      </c>
      <c r="Q356" s="0" t="n">
        <v>2.6</v>
      </c>
      <c r="R356" s="1" t="s">
        <v>40</v>
      </c>
      <c r="S356" s="1" t="s">
        <v>40</v>
      </c>
      <c r="T356" s="1" t="s">
        <v>40</v>
      </c>
      <c r="V356" s="1" t="s">
        <v>61</v>
      </c>
      <c r="X356" s="1" t="s">
        <v>41</v>
      </c>
      <c r="Z356" s="1" t="s">
        <v>41</v>
      </c>
      <c r="AA356" s="1" t="s">
        <v>40</v>
      </c>
      <c r="AB356" s="1" t="s">
        <v>40</v>
      </c>
      <c r="AC356" s="1" t="s">
        <v>40</v>
      </c>
      <c r="AD356" s="1" t="s">
        <v>40</v>
      </c>
      <c r="AF356" s="0" t="s">
        <v>326</v>
      </c>
      <c r="AG356" s="0" t="n">
        <v>85</v>
      </c>
      <c r="AH356" s="0" t="n">
        <v>0.85</v>
      </c>
      <c r="AI356" s="0" t="s">
        <v>261</v>
      </c>
      <c r="AJ356" s="0" t="s">
        <v>318</v>
      </c>
      <c r="AK356" s="0" t="s">
        <v>65</v>
      </c>
    </row>
    <row r="357" customFormat="false" ht="12.8" hidden="false" customHeight="false" outlineLevel="0" collapsed="false">
      <c r="A357" s="0" t="s">
        <v>356</v>
      </c>
      <c r="B357" s="0" t="s">
        <v>223</v>
      </c>
      <c r="C357" s="0" t="s">
        <v>59</v>
      </c>
      <c r="D357" s="0" t="s">
        <v>330</v>
      </c>
      <c r="E357" s="0" t="n">
        <v>0</v>
      </c>
      <c r="F357" s="0" t="n">
        <v>1.4</v>
      </c>
      <c r="G357" s="0" t="n">
        <v>11.8</v>
      </c>
      <c r="I357" s="0" t="n">
        <v>3</v>
      </c>
      <c r="J357" s="0" t="n">
        <v>68.6</v>
      </c>
      <c r="K357" s="0" t="n">
        <v>16.9</v>
      </c>
      <c r="L357" s="0" t="n">
        <v>35.4</v>
      </c>
      <c r="M357" s="0" t="n">
        <v>23</v>
      </c>
      <c r="N357" s="0" t="n">
        <v>17.8</v>
      </c>
      <c r="O357" s="0" t="n">
        <v>14.8</v>
      </c>
      <c r="P357" s="0" t="n">
        <v>4</v>
      </c>
      <c r="Q357" s="0" t="n">
        <v>0</v>
      </c>
      <c r="R357" s="1" t="s">
        <v>40</v>
      </c>
      <c r="S357" s="1" t="s">
        <v>40</v>
      </c>
      <c r="T357" s="1" t="s">
        <v>40</v>
      </c>
      <c r="V357" s="1" t="s">
        <v>41</v>
      </c>
      <c r="W357" s="1" t="s">
        <v>40</v>
      </c>
      <c r="X357" s="1" t="s">
        <v>40</v>
      </c>
      <c r="Y357" s="1" t="s">
        <v>40</v>
      </c>
      <c r="Z357" s="1" t="s">
        <v>40</v>
      </c>
      <c r="AA357" s="1" t="s">
        <v>40</v>
      </c>
      <c r="AB357" s="1" t="s">
        <v>40</v>
      </c>
      <c r="AC357" s="1" t="s">
        <v>40</v>
      </c>
      <c r="AD357" s="1" t="s">
        <v>40</v>
      </c>
      <c r="AF357" s="0" t="s">
        <v>326</v>
      </c>
      <c r="AG357" s="0" t="n">
        <v>85</v>
      </c>
      <c r="AH357" s="0" t="n">
        <v>0.85</v>
      </c>
      <c r="AI357" s="0" t="s">
        <v>196</v>
      </c>
      <c r="AJ357" s="0" t="s">
        <v>318</v>
      </c>
      <c r="AK357" s="0" t="s">
        <v>65</v>
      </c>
    </row>
    <row r="358" customFormat="false" ht="12.8" hidden="false" customHeight="false" outlineLevel="0" collapsed="false">
      <c r="A358" s="0" t="s">
        <v>356</v>
      </c>
      <c r="B358" s="0" t="s">
        <v>223</v>
      </c>
      <c r="C358" s="0" t="s">
        <v>59</v>
      </c>
      <c r="D358" s="0" t="s">
        <v>331</v>
      </c>
      <c r="E358" s="0" t="n">
        <v>0</v>
      </c>
      <c r="F358" s="0" t="n">
        <v>1.4</v>
      </c>
      <c r="G358" s="0" t="n">
        <v>11.8</v>
      </c>
      <c r="H358" s="0" t="n">
        <v>30</v>
      </c>
      <c r="I358" s="0" t="n">
        <v>71.3</v>
      </c>
      <c r="K358" s="0" t="n">
        <v>2</v>
      </c>
      <c r="L358" s="0" t="n">
        <v>58.4</v>
      </c>
      <c r="M358" s="0" t="n">
        <v>25.8</v>
      </c>
      <c r="N358" s="0" t="n">
        <v>16.7</v>
      </c>
      <c r="O358" s="0" t="n">
        <v>9.5</v>
      </c>
      <c r="P358" s="0" t="n">
        <v>4.9</v>
      </c>
      <c r="Q358" s="0" t="n">
        <v>1.1</v>
      </c>
      <c r="R358" s="1" t="s">
        <v>40</v>
      </c>
      <c r="S358" s="1" t="s">
        <v>40</v>
      </c>
      <c r="T358" s="1" t="s">
        <v>40</v>
      </c>
      <c r="U358" s="1" t="s">
        <v>40</v>
      </c>
      <c r="V358" s="1" t="s">
        <v>40</v>
      </c>
      <c r="X358" s="1" t="s">
        <v>41</v>
      </c>
      <c r="Y358" s="1" t="s">
        <v>40</v>
      </c>
      <c r="Z358" s="1" t="s">
        <v>40</v>
      </c>
      <c r="AA358" s="1" t="s">
        <v>40</v>
      </c>
      <c r="AB358" s="1" t="s">
        <v>40</v>
      </c>
      <c r="AC358" s="1" t="s">
        <v>40</v>
      </c>
      <c r="AD358" s="1" t="s">
        <v>40</v>
      </c>
      <c r="AF358" s="0" t="s">
        <v>326</v>
      </c>
      <c r="AG358" s="0" t="n">
        <v>85</v>
      </c>
      <c r="AH358" s="0" t="n">
        <v>0.85</v>
      </c>
      <c r="AI358" s="0" t="s">
        <v>169</v>
      </c>
      <c r="AJ358" s="0" t="s">
        <v>318</v>
      </c>
      <c r="AK358" s="0" t="s">
        <v>65</v>
      </c>
    </row>
    <row r="359" customFormat="false" ht="12.8" hidden="false" customHeight="false" outlineLevel="0" collapsed="false">
      <c r="A359" s="0" t="s">
        <v>356</v>
      </c>
      <c r="B359" s="0" t="s">
        <v>223</v>
      </c>
      <c r="C359" s="0" t="s">
        <v>59</v>
      </c>
      <c r="D359" s="0" t="s">
        <v>332</v>
      </c>
      <c r="E359" s="0" t="n">
        <v>0</v>
      </c>
      <c r="F359" s="0" t="n">
        <v>1.4</v>
      </c>
      <c r="G359" s="0" t="n">
        <v>11.8</v>
      </c>
      <c r="H359" s="0" t="n">
        <v>30</v>
      </c>
      <c r="I359" s="0" t="n">
        <v>71.3</v>
      </c>
      <c r="J359" s="0" t="n">
        <v>67.8</v>
      </c>
      <c r="L359" s="0" t="n">
        <v>1.5</v>
      </c>
      <c r="M359" s="0" t="n">
        <v>49.1</v>
      </c>
      <c r="N359" s="0" t="n">
        <v>17.8</v>
      </c>
      <c r="O359" s="0" t="n">
        <v>9.7</v>
      </c>
      <c r="P359" s="0" t="n">
        <v>5</v>
      </c>
      <c r="Q359" s="0" t="n">
        <v>0.9</v>
      </c>
      <c r="R359" s="1" t="s">
        <v>40</v>
      </c>
      <c r="S359" s="1" t="s">
        <v>40</v>
      </c>
      <c r="T359" s="1" t="s">
        <v>40</v>
      </c>
      <c r="U359" s="1" t="s">
        <v>40</v>
      </c>
      <c r="V359" s="1" t="s">
        <v>40</v>
      </c>
      <c r="W359" s="1" t="s">
        <v>40</v>
      </c>
      <c r="Y359" s="1" t="s">
        <v>41</v>
      </c>
      <c r="Z359" s="1" t="s">
        <v>40</v>
      </c>
      <c r="AA359" s="1" t="s">
        <v>40</v>
      </c>
      <c r="AB359" s="1" t="s">
        <v>40</v>
      </c>
      <c r="AC359" s="1" t="s">
        <v>40</v>
      </c>
      <c r="AD359" s="1" t="s">
        <v>40</v>
      </c>
      <c r="AF359" s="0" t="s">
        <v>326</v>
      </c>
      <c r="AG359" s="0" t="n">
        <v>85</v>
      </c>
      <c r="AH359" s="0" t="n">
        <v>0.85</v>
      </c>
      <c r="AI359" s="0" t="s">
        <v>333</v>
      </c>
      <c r="AJ359" s="0" t="s">
        <v>318</v>
      </c>
      <c r="AK359" s="0" t="s">
        <v>65</v>
      </c>
    </row>
    <row r="360" customFormat="false" ht="12.8" hidden="false" customHeight="false" outlineLevel="0" collapsed="false">
      <c r="A360" s="0" t="s">
        <v>356</v>
      </c>
      <c r="B360" s="0" t="s">
        <v>223</v>
      </c>
      <c r="C360" s="0" t="s">
        <v>59</v>
      </c>
      <c r="D360" s="0" t="s">
        <v>334</v>
      </c>
      <c r="E360" s="0" t="n">
        <v>0</v>
      </c>
      <c r="F360" s="0" t="n">
        <v>1.4</v>
      </c>
      <c r="G360" s="0" t="n">
        <v>11.8</v>
      </c>
      <c r="I360" s="0" t="n">
        <v>1.5</v>
      </c>
      <c r="J360" s="0" t="n">
        <v>116.1</v>
      </c>
      <c r="K360" s="0" t="n">
        <v>41.5</v>
      </c>
      <c r="L360" s="0" t="n">
        <v>34.9</v>
      </c>
      <c r="M360" s="0" t="n">
        <v>22</v>
      </c>
      <c r="N360" s="0" t="n">
        <v>15.3</v>
      </c>
      <c r="O360" s="0" t="n">
        <v>14.6</v>
      </c>
      <c r="P360" s="0" t="n">
        <v>0</v>
      </c>
      <c r="Q360" s="0" t="n">
        <v>0</v>
      </c>
      <c r="R360" s="1" t="s">
        <v>40</v>
      </c>
      <c r="S360" s="1" t="s">
        <v>40</v>
      </c>
      <c r="T360" s="1" t="s">
        <v>40</v>
      </c>
      <c r="V360" s="1" t="s">
        <v>61</v>
      </c>
      <c r="W360" s="1" t="s">
        <v>40</v>
      </c>
      <c r="X360" s="1" t="s">
        <v>40</v>
      </c>
      <c r="Y360" s="1" t="s">
        <v>40</v>
      </c>
      <c r="Z360" s="1" t="s">
        <v>40</v>
      </c>
      <c r="AA360" s="1" t="s">
        <v>40</v>
      </c>
      <c r="AB360" s="1" t="s">
        <v>40</v>
      </c>
      <c r="AC360" s="1" t="s">
        <v>40</v>
      </c>
      <c r="AD360" s="1" t="s">
        <v>40</v>
      </c>
      <c r="AF360" s="0" t="s">
        <v>326</v>
      </c>
      <c r="AG360" s="0" t="n">
        <v>85</v>
      </c>
      <c r="AH360" s="0" t="n">
        <v>0.85</v>
      </c>
      <c r="AI360" s="0" t="s">
        <v>264</v>
      </c>
      <c r="AJ360" s="0" t="s">
        <v>318</v>
      </c>
      <c r="AK360" s="0" t="s">
        <v>65</v>
      </c>
    </row>
    <row r="361" customFormat="false" ht="12.8" hidden="false" customHeight="false" outlineLevel="0" collapsed="false">
      <c r="A361" s="0" t="s">
        <v>356</v>
      </c>
      <c r="B361" s="0" t="s">
        <v>223</v>
      </c>
      <c r="C361" s="0" t="s">
        <v>59</v>
      </c>
      <c r="D361" s="0" t="s">
        <v>357</v>
      </c>
      <c r="E361" s="0" t="n">
        <v>0</v>
      </c>
      <c r="F361" s="0" t="n">
        <v>1.4</v>
      </c>
      <c r="G361" s="0" t="n">
        <v>11.8</v>
      </c>
      <c r="I361" s="0" t="n">
        <v>1.5</v>
      </c>
      <c r="J361" s="0" t="n">
        <v>97.7</v>
      </c>
      <c r="K361" s="0" t="n">
        <v>35.5</v>
      </c>
      <c r="L361" s="0" t="n">
        <v>34.5</v>
      </c>
      <c r="M361" s="0" t="n">
        <v>21.6</v>
      </c>
      <c r="N361" s="0" t="n">
        <v>18.4</v>
      </c>
      <c r="O361" s="0" t="n">
        <v>14.7</v>
      </c>
      <c r="P361" s="0" t="n">
        <v>0</v>
      </c>
      <c r="Q361" s="0" t="n">
        <v>0</v>
      </c>
      <c r="R361" s="1" t="s">
        <v>40</v>
      </c>
      <c r="S361" s="1" t="s">
        <v>40</v>
      </c>
      <c r="T361" s="1" t="s">
        <v>40</v>
      </c>
      <c r="V361" s="1" t="s">
        <v>61</v>
      </c>
      <c r="W361" s="1" t="s">
        <v>40</v>
      </c>
      <c r="X361" s="1" t="s">
        <v>40</v>
      </c>
      <c r="Y361" s="1" t="s">
        <v>40</v>
      </c>
      <c r="Z361" s="1" t="s">
        <v>40</v>
      </c>
      <c r="AA361" s="1" t="s">
        <v>40</v>
      </c>
      <c r="AB361" s="1" t="s">
        <v>40</v>
      </c>
      <c r="AC361" s="1" t="s">
        <v>40</v>
      </c>
      <c r="AD361" s="1" t="s">
        <v>40</v>
      </c>
      <c r="AF361" s="0" t="s">
        <v>326</v>
      </c>
      <c r="AG361" s="0" t="n">
        <v>45</v>
      </c>
      <c r="AH361" s="0" t="n">
        <v>0.85</v>
      </c>
      <c r="AI361" s="0" t="s">
        <v>264</v>
      </c>
      <c r="AJ361" s="0" t="s">
        <v>318</v>
      </c>
      <c r="AK361" s="0" t="s">
        <v>65</v>
      </c>
    </row>
    <row r="362" customFormat="false" ht="12.8" hidden="false" customHeight="false" outlineLevel="0" collapsed="false">
      <c r="A362" s="0" t="s">
        <v>356</v>
      </c>
      <c r="B362" s="0" t="s">
        <v>223</v>
      </c>
      <c r="C362" s="0" t="s">
        <v>59</v>
      </c>
      <c r="D362" s="0" t="s">
        <v>336</v>
      </c>
      <c r="E362" s="0" t="n">
        <v>0</v>
      </c>
      <c r="F362" s="0" t="n">
        <v>1.4</v>
      </c>
      <c r="G362" s="0" t="n">
        <v>11.8</v>
      </c>
      <c r="I362" s="0" t="n">
        <v>2.5</v>
      </c>
      <c r="J362" s="0" t="n">
        <v>57.8</v>
      </c>
      <c r="K362" s="0" t="n">
        <v>16.5</v>
      </c>
      <c r="L362" s="0" t="n">
        <v>34.9</v>
      </c>
      <c r="M362" s="0" t="n">
        <v>22.6</v>
      </c>
      <c r="N362" s="0" t="n">
        <v>20.5</v>
      </c>
      <c r="O362" s="0" t="n">
        <v>15.5</v>
      </c>
      <c r="P362" s="0" t="n">
        <v>3.8</v>
      </c>
      <c r="Q362" s="0" t="n">
        <v>0</v>
      </c>
      <c r="R362" s="1" t="s">
        <v>40</v>
      </c>
      <c r="S362" s="1" t="s">
        <v>40</v>
      </c>
      <c r="T362" s="1" t="s">
        <v>40</v>
      </c>
      <c r="V362" s="1" t="s">
        <v>41</v>
      </c>
      <c r="W362" s="1" t="s">
        <v>40</v>
      </c>
      <c r="X362" s="1" t="s">
        <v>40</v>
      </c>
      <c r="Y362" s="1" t="s">
        <v>40</v>
      </c>
      <c r="Z362" s="1" t="s">
        <v>40</v>
      </c>
      <c r="AA362" s="1" t="s">
        <v>40</v>
      </c>
      <c r="AB362" s="1" t="s">
        <v>40</v>
      </c>
      <c r="AC362" s="1" t="s">
        <v>40</v>
      </c>
      <c r="AD362" s="1" t="s">
        <v>40</v>
      </c>
      <c r="AF362" s="0" t="s">
        <v>326</v>
      </c>
      <c r="AG362" s="0" t="n">
        <v>45</v>
      </c>
      <c r="AH362" s="0" t="n">
        <v>0.85</v>
      </c>
      <c r="AI362" s="0" t="s">
        <v>196</v>
      </c>
      <c r="AJ362" s="0" t="s">
        <v>318</v>
      </c>
      <c r="AK362" s="0" t="s">
        <v>65</v>
      </c>
    </row>
    <row r="363" customFormat="false" ht="12.8" hidden="false" customHeight="false" outlineLevel="0" collapsed="false">
      <c r="A363" s="0" t="s">
        <v>356</v>
      </c>
      <c r="B363" s="0" t="s">
        <v>223</v>
      </c>
      <c r="C363" s="0" t="s">
        <v>59</v>
      </c>
      <c r="D363" s="0" t="s">
        <v>337</v>
      </c>
      <c r="E363" s="0" t="n">
        <v>0</v>
      </c>
      <c r="F363" s="0" t="n">
        <v>0.8</v>
      </c>
      <c r="G363" s="0" t="n">
        <v>11</v>
      </c>
      <c r="I363" s="0" t="n">
        <v>2.5</v>
      </c>
      <c r="K363" s="0" t="n">
        <v>2</v>
      </c>
      <c r="L363" s="0" t="n">
        <v>57.2</v>
      </c>
      <c r="M363" s="0" t="n">
        <v>27</v>
      </c>
      <c r="N363" s="0" t="n">
        <v>21.7</v>
      </c>
      <c r="O363" s="0" t="n">
        <v>11.3</v>
      </c>
      <c r="P363" s="0" t="n">
        <v>5.8</v>
      </c>
      <c r="Q363" s="0" t="n">
        <v>1.7</v>
      </c>
      <c r="R363" s="1" t="s">
        <v>40</v>
      </c>
      <c r="S363" s="1" t="s">
        <v>40</v>
      </c>
      <c r="T363" s="1" t="s">
        <v>40</v>
      </c>
      <c r="V363" s="1" t="s">
        <v>41</v>
      </c>
      <c r="X363" s="1" t="s">
        <v>41</v>
      </c>
      <c r="Y363" s="1" t="s">
        <v>40</v>
      </c>
      <c r="Z363" s="1" t="s">
        <v>40</v>
      </c>
      <c r="AA363" s="1" t="s">
        <v>40</v>
      </c>
      <c r="AB363" s="1" t="s">
        <v>40</v>
      </c>
      <c r="AC363" s="1" t="s">
        <v>40</v>
      </c>
      <c r="AD363" s="1" t="s">
        <v>40</v>
      </c>
      <c r="AF363" s="0" t="s">
        <v>326</v>
      </c>
      <c r="AG363" s="0" t="n">
        <v>45</v>
      </c>
      <c r="AH363" s="0" t="n">
        <v>0.85</v>
      </c>
      <c r="AI363" s="0" t="s">
        <v>177</v>
      </c>
      <c r="AJ363" s="0" t="s">
        <v>318</v>
      </c>
      <c r="AK363" s="0" t="s">
        <v>65</v>
      </c>
    </row>
    <row r="364" customFormat="false" ht="12.8" hidden="false" customHeight="false" outlineLevel="0" collapsed="false">
      <c r="A364" s="0" t="s">
        <v>356</v>
      </c>
      <c r="B364" s="0" t="s">
        <v>223</v>
      </c>
      <c r="C364" s="0" t="s">
        <v>59</v>
      </c>
      <c r="D364" s="0" t="s">
        <v>338</v>
      </c>
      <c r="E364" s="0" t="n">
        <v>0</v>
      </c>
      <c r="F364" s="0" t="n">
        <v>1.9</v>
      </c>
      <c r="G364" s="0" t="n">
        <v>15.7</v>
      </c>
      <c r="I364" s="0" t="n">
        <v>3</v>
      </c>
      <c r="K364" s="0" t="n">
        <v>2</v>
      </c>
      <c r="M364" s="0" t="n">
        <v>2</v>
      </c>
      <c r="N364" s="0" t="n">
        <v>16.2</v>
      </c>
      <c r="O364" s="0" t="n">
        <v>15.3</v>
      </c>
      <c r="P364" s="0" t="n">
        <v>0.6</v>
      </c>
      <c r="Q364" s="0" t="n">
        <v>0</v>
      </c>
      <c r="R364" s="1" t="s">
        <v>40</v>
      </c>
      <c r="S364" s="1" t="s">
        <v>40</v>
      </c>
      <c r="T364" s="1" t="s">
        <v>40</v>
      </c>
      <c r="V364" s="1" t="s">
        <v>41</v>
      </c>
      <c r="X364" s="1" t="s">
        <v>41</v>
      </c>
      <c r="Z364" s="1" t="s">
        <v>41</v>
      </c>
      <c r="AA364" s="1" t="s">
        <v>40</v>
      </c>
      <c r="AB364" s="1" t="s">
        <v>40</v>
      </c>
      <c r="AC364" s="1" t="s">
        <v>40</v>
      </c>
      <c r="AD364" s="1" t="s">
        <v>40</v>
      </c>
      <c r="AF364" s="0" t="s">
        <v>324</v>
      </c>
      <c r="AG364" s="0" t="n">
        <v>85</v>
      </c>
      <c r="AH364" s="0" t="n">
        <v>0.85</v>
      </c>
      <c r="AI364" s="0" t="s">
        <v>328</v>
      </c>
      <c r="AJ364" s="0" t="s">
        <v>318</v>
      </c>
      <c r="AK364" s="0" t="s">
        <v>65</v>
      </c>
    </row>
    <row r="365" customFormat="false" ht="12.8" hidden="false" customHeight="false" outlineLevel="0" collapsed="false">
      <c r="A365" s="0" t="s">
        <v>356</v>
      </c>
      <c r="B365" s="0" t="s">
        <v>223</v>
      </c>
      <c r="C365" s="0" t="s">
        <v>59</v>
      </c>
      <c r="D365" s="0" t="s">
        <v>339</v>
      </c>
      <c r="E365" s="0" t="n">
        <v>0</v>
      </c>
      <c r="F365" s="0" t="n">
        <v>0.8</v>
      </c>
      <c r="G365" s="0" t="n">
        <v>11</v>
      </c>
      <c r="I365" s="0" t="n">
        <v>1.5</v>
      </c>
      <c r="J365" s="0" t="n">
        <v>2.5</v>
      </c>
      <c r="K365" s="0" t="n">
        <v>35.5</v>
      </c>
      <c r="L365" s="0" t="n">
        <v>20.4</v>
      </c>
      <c r="M365" s="0" t="n">
        <v>24.4</v>
      </c>
      <c r="N365" s="0" t="n">
        <v>21.3</v>
      </c>
      <c r="O365" s="0" t="n">
        <v>17.6</v>
      </c>
      <c r="P365" s="0" t="n">
        <v>2.9</v>
      </c>
      <c r="Q365" s="0" t="n">
        <v>0</v>
      </c>
      <c r="R365" s="1" t="s">
        <v>40</v>
      </c>
      <c r="S365" s="1" t="s">
        <v>40</v>
      </c>
      <c r="T365" s="1" t="s">
        <v>40</v>
      </c>
      <c r="V365" s="1" t="s">
        <v>61</v>
      </c>
      <c r="W365" s="1" t="s">
        <v>41</v>
      </c>
      <c r="X365" s="1" t="s">
        <v>40</v>
      </c>
      <c r="Y365" s="1" t="s">
        <v>40</v>
      </c>
      <c r="Z365" s="1" t="s">
        <v>40</v>
      </c>
      <c r="AA365" s="1" t="s">
        <v>40</v>
      </c>
      <c r="AB365" s="1" t="s">
        <v>40</v>
      </c>
      <c r="AC365" s="1" t="s">
        <v>40</v>
      </c>
      <c r="AD365" s="1" t="s">
        <v>40</v>
      </c>
      <c r="AF365" s="0" t="s">
        <v>326</v>
      </c>
      <c r="AG365" s="0" t="n">
        <v>45</v>
      </c>
      <c r="AH365" s="0" t="n">
        <v>0.85</v>
      </c>
      <c r="AI365" s="0" t="s">
        <v>273</v>
      </c>
      <c r="AJ365" s="0" t="s">
        <v>318</v>
      </c>
      <c r="AK365" s="0" t="s">
        <v>65</v>
      </c>
    </row>
    <row r="366" customFormat="false" ht="12.8" hidden="false" customHeight="false" outlineLevel="0" collapsed="false">
      <c r="A366" s="0" t="s">
        <v>356</v>
      </c>
      <c r="B366" s="0" t="s">
        <v>223</v>
      </c>
      <c r="C366" s="0" t="s">
        <v>59</v>
      </c>
      <c r="D366" s="0" t="s">
        <v>340</v>
      </c>
      <c r="I366" s="0" t="n">
        <v>4.5</v>
      </c>
      <c r="J366" s="0" t="n">
        <v>3.5</v>
      </c>
      <c r="L366" s="0" t="n">
        <v>2</v>
      </c>
      <c r="N366" s="0" t="n">
        <v>2</v>
      </c>
      <c r="O366" s="0" t="n">
        <v>0</v>
      </c>
      <c r="P366" s="0" t="n">
        <v>1</v>
      </c>
      <c r="Q366" s="0" t="n">
        <v>2.2</v>
      </c>
      <c r="V366" s="1" t="s">
        <v>180</v>
      </c>
      <c r="W366" s="1" t="s">
        <v>78</v>
      </c>
      <c r="Y366" s="1" t="s">
        <v>78</v>
      </c>
      <c r="AA366" s="1" t="s">
        <v>78</v>
      </c>
      <c r="AB366" s="1" t="s">
        <v>40</v>
      </c>
      <c r="AC366" s="1" t="s">
        <v>40</v>
      </c>
      <c r="AD366" s="1" t="s">
        <v>40</v>
      </c>
      <c r="AF366" s="0" t="s">
        <v>181</v>
      </c>
      <c r="AG366" s="0" t="n">
        <v>200</v>
      </c>
      <c r="AH366" s="0" t="n">
        <v>0.85</v>
      </c>
      <c r="AI366" s="0" t="s">
        <v>182</v>
      </c>
      <c r="AJ366" s="0" t="s">
        <v>318</v>
      </c>
      <c r="AK366" s="0" t="s">
        <v>81</v>
      </c>
    </row>
    <row r="367" customFormat="false" ht="12.8" hidden="false" customHeight="false" outlineLevel="0" collapsed="false">
      <c r="A367" s="0" t="s">
        <v>356</v>
      </c>
      <c r="B367" s="0" t="s">
        <v>223</v>
      </c>
      <c r="C367" s="0" t="s">
        <v>59</v>
      </c>
      <c r="D367" s="0" t="s">
        <v>341</v>
      </c>
      <c r="I367" s="0" t="n">
        <v>5</v>
      </c>
      <c r="K367" s="0" t="n">
        <v>3</v>
      </c>
      <c r="L367" s="0" t="n">
        <v>2</v>
      </c>
      <c r="N367" s="0" t="n">
        <v>1.5</v>
      </c>
      <c r="O367" s="0" t="n">
        <v>0.7</v>
      </c>
      <c r="P367" s="0" t="n">
        <v>2.5</v>
      </c>
      <c r="Q367" s="0" t="n">
        <v>0</v>
      </c>
      <c r="V367" s="1" t="s">
        <v>78</v>
      </c>
      <c r="X367" s="1" t="s">
        <v>78</v>
      </c>
      <c r="Y367" s="1" t="s">
        <v>78</v>
      </c>
      <c r="AA367" s="1" t="s">
        <v>78</v>
      </c>
      <c r="AB367" s="1" t="s">
        <v>40</v>
      </c>
      <c r="AC367" s="1" t="s">
        <v>40</v>
      </c>
      <c r="AD367" s="1" t="s">
        <v>40</v>
      </c>
      <c r="AF367" s="0" t="s">
        <v>181</v>
      </c>
      <c r="AG367" s="0" t="n">
        <v>200</v>
      </c>
      <c r="AH367" s="0" t="n">
        <v>0.85</v>
      </c>
      <c r="AI367" s="0" t="s">
        <v>255</v>
      </c>
      <c r="AJ367" s="0" t="s">
        <v>318</v>
      </c>
      <c r="AK367" s="0" t="s">
        <v>81</v>
      </c>
    </row>
    <row r="368" customFormat="false" ht="12.8" hidden="false" customHeight="false" outlineLevel="0" collapsed="false">
      <c r="A368" s="0" t="s">
        <v>356</v>
      </c>
      <c r="B368" s="0" t="s">
        <v>223</v>
      </c>
      <c r="C368" s="0" t="s">
        <v>59</v>
      </c>
      <c r="D368" s="0" t="s">
        <v>342</v>
      </c>
      <c r="E368" s="0" t="n">
        <v>1.1</v>
      </c>
      <c r="F368" s="0" t="n">
        <v>11.5</v>
      </c>
      <c r="G368" s="0" t="n">
        <v>16</v>
      </c>
      <c r="H368" s="0" t="n">
        <v>59.9</v>
      </c>
      <c r="I368" s="0" t="n">
        <v>77</v>
      </c>
      <c r="J368" s="0" t="n">
        <v>103.1</v>
      </c>
      <c r="K368" s="0" t="n">
        <v>76.1</v>
      </c>
      <c r="L368" s="0" t="n">
        <v>52.8</v>
      </c>
      <c r="M368" s="0" t="n">
        <v>26.5</v>
      </c>
      <c r="N368" s="0" t="n">
        <v>18.7</v>
      </c>
      <c r="O368" s="0" t="n">
        <v>8.8</v>
      </c>
      <c r="P368" s="0" t="n">
        <v>5.7</v>
      </c>
      <c r="Q368" s="0" t="n">
        <v>2.7</v>
      </c>
      <c r="R368" s="1" t="s">
        <v>40</v>
      </c>
      <c r="S368" s="1" t="s">
        <v>40</v>
      </c>
      <c r="T368" s="1" t="s">
        <v>40</v>
      </c>
      <c r="U368" s="1" t="s">
        <v>40</v>
      </c>
      <c r="V368" s="1" t="s">
        <v>40</v>
      </c>
      <c r="W368" s="1" t="s">
        <v>40</v>
      </c>
      <c r="X368" s="1" t="s">
        <v>40</v>
      </c>
      <c r="Y368" s="1" t="s">
        <v>40</v>
      </c>
      <c r="Z368" s="1" t="s">
        <v>40</v>
      </c>
      <c r="AA368" s="1" t="s">
        <v>40</v>
      </c>
      <c r="AB368" s="1" t="s">
        <v>40</v>
      </c>
      <c r="AC368" s="1" t="s">
        <v>40</v>
      </c>
      <c r="AD368" s="1" t="s">
        <v>40</v>
      </c>
      <c r="AF368" s="0" t="s">
        <v>343</v>
      </c>
      <c r="AG368" s="0" t="n">
        <v>150</v>
      </c>
      <c r="AH368" s="0" t="n">
        <v>0.85</v>
      </c>
      <c r="AI368" s="0" t="s">
        <v>139</v>
      </c>
      <c r="AJ368" s="0" t="s">
        <v>318</v>
      </c>
      <c r="AK368" s="0" t="s">
        <v>81</v>
      </c>
    </row>
    <row r="369" customFormat="false" ht="12.8" hidden="false" customHeight="false" outlineLevel="0" collapsed="false">
      <c r="A369" s="0" t="s">
        <v>356</v>
      </c>
      <c r="B369" s="0" t="s">
        <v>223</v>
      </c>
      <c r="C369" s="0" t="s">
        <v>59</v>
      </c>
      <c r="D369" s="0" t="s">
        <v>344</v>
      </c>
      <c r="E369" s="0" t="n">
        <v>2.8</v>
      </c>
      <c r="F369" s="0" t="n">
        <v>13.2</v>
      </c>
      <c r="I369" s="0" t="n">
        <v>3.5</v>
      </c>
      <c r="J369" s="0" t="n">
        <v>4</v>
      </c>
      <c r="L369" s="0" t="n">
        <v>2</v>
      </c>
      <c r="N369" s="0" t="n">
        <v>1.5</v>
      </c>
      <c r="O369" s="0" t="n">
        <v>1.8</v>
      </c>
      <c r="P369" s="0" t="n">
        <v>4.5</v>
      </c>
      <c r="Q369" s="0" t="n">
        <v>2.9</v>
      </c>
      <c r="R369" s="1" t="s">
        <v>40</v>
      </c>
      <c r="S369" s="1" t="s">
        <v>40</v>
      </c>
      <c r="V369" s="1" t="s">
        <v>180</v>
      </c>
      <c r="W369" s="1" t="s">
        <v>78</v>
      </c>
      <c r="Y369" s="1" t="s">
        <v>78</v>
      </c>
      <c r="AA369" s="1" t="s">
        <v>78</v>
      </c>
      <c r="AB369" s="1" t="s">
        <v>40</v>
      </c>
      <c r="AC369" s="1" t="s">
        <v>40</v>
      </c>
      <c r="AD369" s="1" t="s">
        <v>40</v>
      </c>
      <c r="AF369" s="0" t="s">
        <v>343</v>
      </c>
      <c r="AG369" s="0" t="n">
        <v>150</v>
      </c>
      <c r="AH369" s="0" t="n">
        <v>0.85</v>
      </c>
      <c r="AI369" s="0" t="s">
        <v>261</v>
      </c>
      <c r="AJ369" s="0" t="s">
        <v>318</v>
      </c>
      <c r="AK369" s="0" t="s">
        <v>81</v>
      </c>
    </row>
    <row r="370" customFormat="false" ht="12.8" hidden="false" customHeight="false" outlineLevel="0" collapsed="false">
      <c r="A370" s="0" t="s">
        <v>356</v>
      </c>
      <c r="B370" s="0" t="s">
        <v>223</v>
      </c>
      <c r="C370" s="0" t="s">
        <v>59</v>
      </c>
      <c r="D370" s="0" t="s">
        <v>345</v>
      </c>
      <c r="E370" s="0" t="n">
        <v>2.8</v>
      </c>
      <c r="F370" s="0" t="n">
        <v>13.2</v>
      </c>
      <c r="I370" s="0" t="n">
        <v>5</v>
      </c>
      <c r="K370" s="0" t="n">
        <v>3.5</v>
      </c>
      <c r="L370" s="0" t="n">
        <v>2</v>
      </c>
      <c r="N370" s="0" t="n">
        <v>1.5</v>
      </c>
      <c r="O370" s="0" t="n">
        <v>23.2</v>
      </c>
      <c r="P370" s="0" t="n">
        <v>0</v>
      </c>
      <c r="Q370" s="0" t="n">
        <v>0</v>
      </c>
      <c r="R370" s="1" t="s">
        <v>40</v>
      </c>
      <c r="S370" s="1" t="s">
        <v>40</v>
      </c>
      <c r="V370" s="1" t="s">
        <v>78</v>
      </c>
      <c r="X370" s="1" t="s">
        <v>78</v>
      </c>
      <c r="Y370" s="1" t="s">
        <v>78</v>
      </c>
      <c r="AA370" s="1" t="s">
        <v>78</v>
      </c>
      <c r="AB370" s="1" t="s">
        <v>40</v>
      </c>
      <c r="AC370" s="1" t="s">
        <v>40</v>
      </c>
      <c r="AD370" s="1" t="s">
        <v>40</v>
      </c>
      <c r="AF370" s="0" t="s">
        <v>343</v>
      </c>
      <c r="AG370" s="0" t="n">
        <v>150</v>
      </c>
      <c r="AH370" s="0" t="n">
        <v>0.85</v>
      </c>
      <c r="AI370" s="0" t="s">
        <v>328</v>
      </c>
      <c r="AJ370" s="0" t="s">
        <v>318</v>
      </c>
      <c r="AK370" s="0" t="s">
        <v>81</v>
      </c>
    </row>
    <row r="371" customFormat="false" ht="12.8" hidden="false" customHeight="false" outlineLevel="0" collapsed="false">
      <c r="A371" s="0" t="s">
        <v>356</v>
      </c>
      <c r="B371" s="0" t="s">
        <v>223</v>
      </c>
      <c r="C371" s="0" t="s">
        <v>59</v>
      </c>
      <c r="D371" s="0" t="s">
        <v>346</v>
      </c>
      <c r="E371" s="0" t="n">
        <v>1.1</v>
      </c>
      <c r="F371" s="0" t="n">
        <v>11.5</v>
      </c>
      <c r="G371" s="0" t="n">
        <v>16</v>
      </c>
      <c r="H371" s="0" t="n">
        <v>59.9</v>
      </c>
      <c r="J371" s="0" t="n">
        <v>4</v>
      </c>
      <c r="K371" s="0" t="n">
        <v>108.5</v>
      </c>
      <c r="L371" s="0" t="n">
        <v>14.4</v>
      </c>
      <c r="M371" s="0" t="n">
        <v>29.2</v>
      </c>
      <c r="N371" s="0" t="n">
        <v>19.6</v>
      </c>
      <c r="O371" s="0" t="n">
        <v>5.9</v>
      </c>
      <c r="P371" s="0" t="n">
        <v>5.3</v>
      </c>
      <c r="Q371" s="0" t="n">
        <v>2.9</v>
      </c>
      <c r="R371" s="1" t="s">
        <v>40</v>
      </c>
      <c r="S371" s="1" t="s">
        <v>40</v>
      </c>
      <c r="T371" s="1" t="s">
        <v>40</v>
      </c>
      <c r="U371" s="1" t="s">
        <v>40</v>
      </c>
      <c r="W371" s="1" t="s">
        <v>78</v>
      </c>
      <c r="X371" s="1" t="s">
        <v>40</v>
      </c>
      <c r="Y371" s="1" t="s">
        <v>40</v>
      </c>
      <c r="Z371" s="1" t="s">
        <v>40</v>
      </c>
      <c r="AA371" s="1" t="s">
        <v>40</v>
      </c>
      <c r="AB371" s="1" t="s">
        <v>40</v>
      </c>
      <c r="AC371" s="1" t="s">
        <v>40</v>
      </c>
      <c r="AD371" s="1" t="s">
        <v>40</v>
      </c>
      <c r="AF371" s="0" t="s">
        <v>343</v>
      </c>
      <c r="AG371" s="0" t="n">
        <v>150</v>
      </c>
      <c r="AH371" s="0" t="n">
        <v>0.85</v>
      </c>
      <c r="AI371" s="0" t="s">
        <v>149</v>
      </c>
      <c r="AJ371" s="0" t="s">
        <v>318</v>
      </c>
      <c r="AK371" s="0" t="s">
        <v>81</v>
      </c>
    </row>
    <row r="372" customFormat="false" ht="12.8" hidden="false" customHeight="false" outlineLevel="0" collapsed="false">
      <c r="A372" s="0" t="s">
        <v>356</v>
      </c>
      <c r="B372" s="0" t="s">
        <v>223</v>
      </c>
      <c r="C372" s="0" t="s">
        <v>59</v>
      </c>
      <c r="D372" s="0" t="s">
        <v>358</v>
      </c>
      <c r="I372" s="0" t="n">
        <v>5</v>
      </c>
      <c r="K372" s="0" t="n">
        <v>2</v>
      </c>
      <c r="L372" s="0" t="n">
        <v>1.5</v>
      </c>
      <c r="N372" s="0" t="n">
        <v>1</v>
      </c>
      <c r="O372" s="0" t="n">
        <v>9.7</v>
      </c>
      <c r="P372" s="0" t="n">
        <v>5</v>
      </c>
      <c r="Q372" s="0" t="n">
        <v>0.9</v>
      </c>
      <c r="V372" s="1" t="s">
        <v>41</v>
      </c>
      <c r="X372" s="1" t="s">
        <v>41</v>
      </c>
      <c r="Y372" s="1" t="s">
        <v>41</v>
      </c>
      <c r="AA372" s="1" t="s">
        <v>41</v>
      </c>
      <c r="AB372" s="1" t="s">
        <v>40</v>
      </c>
      <c r="AC372" s="1" t="s">
        <v>40</v>
      </c>
      <c r="AD372" s="1" t="s">
        <v>40</v>
      </c>
      <c r="AF372" s="0" t="s">
        <v>326</v>
      </c>
      <c r="AG372" s="0" t="n">
        <v>85</v>
      </c>
      <c r="AH372" s="0" t="n">
        <v>0.85</v>
      </c>
      <c r="AI372" s="0" t="s">
        <v>255</v>
      </c>
      <c r="AJ372" s="0" t="s">
        <v>359</v>
      </c>
      <c r="AK372" s="0" t="s">
        <v>81</v>
      </c>
    </row>
    <row r="373" customFormat="false" ht="12.8" hidden="false" customHeight="false" outlineLevel="0" collapsed="false">
      <c r="A373" s="0" t="s">
        <v>356</v>
      </c>
      <c r="B373" s="0" t="s">
        <v>223</v>
      </c>
      <c r="C373" s="0" t="s">
        <v>59</v>
      </c>
      <c r="D373" s="0" t="s">
        <v>360</v>
      </c>
      <c r="E373" s="0" t="n">
        <v>0</v>
      </c>
      <c r="F373" s="0" t="n">
        <v>1.4</v>
      </c>
      <c r="G373" s="0" t="n">
        <v>11.8</v>
      </c>
      <c r="H373" s="0" t="n">
        <v>29.7</v>
      </c>
      <c r="I373" s="0" t="n">
        <v>62.8</v>
      </c>
      <c r="J373" s="0" t="n">
        <v>53.8</v>
      </c>
      <c r="K373" s="0" t="n">
        <v>32.4</v>
      </c>
      <c r="L373" s="0" t="n">
        <v>34.9</v>
      </c>
      <c r="M373" s="0" t="n">
        <v>22.6</v>
      </c>
      <c r="N373" s="0" t="n">
        <v>20.5</v>
      </c>
      <c r="O373" s="0" t="n">
        <v>15.5</v>
      </c>
      <c r="P373" s="0" t="n">
        <v>3.8</v>
      </c>
      <c r="Q373" s="0" t="n">
        <v>0</v>
      </c>
      <c r="R373" s="1" t="s">
        <v>40</v>
      </c>
      <c r="S373" s="1" t="s">
        <v>40</v>
      </c>
      <c r="T373" s="1" t="s">
        <v>40</v>
      </c>
      <c r="U373" s="1" t="s">
        <v>40</v>
      </c>
      <c r="V373" s="1" t="s">
        <v>40</v>
      </c>
      <c r="W373" s="1" t="s">
        <v>40</v>
      </c>
      <c r="X373" s="1" t="s">
        <v>40</v>
      </c>
      <c r="Y373" s="1" t="s">
        <v>40</v>
      </c>
      <c r="Z373" s="1" t="s">
        <v>40</v>
      </c>
      <c r="AA373" s="1" t="s">
        <v>40</v>
      </c>
      <c r="AB373" s="1" t="s">
        <v>40</v>
      </c>
      <c r="AC373" s="1" t="s">
        <v>40</v>
      </c>
      <c r="AD373" s="1" t="s">
        <v>40</v>
      </c>
      <c r="AF373" s="0" t="s">
        <v>326</v>
      </c>
      <c r="AG373" s="0" t="n">
        <v>45</v>
      </c>
      <c r="AH373" s="0" t="n">
        <v>0.85</v>
      </c>
      <c r="AI373" s="0" t="s">
        <v>139</v>
      </c>
      <c r="AJ373" s="0" t="s">
        <v>318</v>
      </c>
      <c r="AK373" s="0" t="s">
        <v>81</v>
      </c>
    </row>
    <row r="374" customFormat="false" ht="12.8" hidden="false" customHeight="false" outlineLevel="0" collapsed="false">
      <c r="A374" s="0" t="s">
        <v>356</v>
      </c>
      <c r="B374" s="0" t="s">
        <v>223</v>
      </c>
      <c r="C374" s="0" t="s">
        <v>59</v>
      </c>
      <c r="D374" s="0" t="s">
        <v>347</v>
      </c>
      <c r="E374" s="0" t="n">
        <v>0</v>
      </c>
      <c r="F374" s="0" t="n">
        <v>4</v>
      </c>
      <c r="G374" s="0" t="n">
        <v>18.4</v>
      </c>
      <c r="H374" s="0" t="n">
        <v>1.5</v>
      </c>
      <c r="J374" s="0" t="n">
        <v>2.5</v>
      </c>
      <c r="K374" s="0" t="n">
        <v>49.3</v>
      </c>
      <c r="L374" s="0" t="n">
        <v>34.8</v>
      </c>
      <c r="M374" s="0" t="n">
        <v>22.3</v>
      </c>
      <c r="N374" s="0" t="n">
        <v>15.6</v>
      </c>
      <c r="O374" s="0" t="n">
        <v>15.4</v>
      </c>
      <c r="P374" s="0" t="n">
        <v>0.5</v>
      </c>
      <c r="Q374" s="0" t="n">
        <v>0</v>
      </c>
      <c r="R374" s="1" t="s">
        <v>40</v>
      </c>
      <c r="S374" s="1" t="s">
        <v>40</v>
      </c>
      <c r="T374" s="1" t="s">
        <v>40</v>
      </c>
      <c r="U374" s="1" t="s">
        <v>61</v>
      </c>
      <c r="W374" s="1" t="s">
        <v>61</v>
      </c>
      <c r="X374" s="1" t="s">
        <v>40</v>
      </c>
      <c r="Y374" s="1" t="s">
        <v>40</v>
      </c>
      <c r="Z374" s="1" t="s">
        <v>40</v>
      </c>
      <c r="AA374" s="1" t="s">
        <v>40</v>
      </c>
      <c r="AB374" s="1" t="s">
        <v>40</v>
      </c>
      <c r="AC374" s="1" t="s">
        <v>40</v>
      </c>
      <c r="AD374" s="1" t="s">
        <v>40</v>
      </c>
      <c r="AF374" s="0" t="s">
        <v>324</v>
      </c>
      <c r="AG374" s="0" t="n">
        <v>85</v>
      </c>
      <c r="AH374" s="0" t="n">
        <v>0.85</v>
      </c>
      <c r="AI374" s="0" t="s">
        <v>348</v>
      </c>
      <c r="AJ374" s="0" t="s">
        <v>318</v>
      </c>
      <c r="AK374" s="0" t="s">
        <v>65</v>
      </c>
    </row>
    <row r="375" customFormat="false" ht="12.8" hidden="false" customHeight="false" outlineLevel="0" collapsed="false">
      <c r="A375" s="0" t="s">
        <v>356</v>
      </c>
      <c r="B375" s="0" t="s">
        <v>223</v>
      </c>
      <c r="C375" s="0" t="s">
        <v>59</v>
      </c>
      <c r="D375" s="0" t="s">
        <v>349</v>
      </c>
      <c r="E375" s="0" t="n">
        <v>0</v>
      </c>
      <c r="F375" s="0" t="n">
        <v>2.6</v>
      </c>
      <c r="G375" s="0" t="n">
        <v>16.6</v>
      </c>
      <c r="H375" s="0" t="n">
        <v>30.1</v>
      </c>
      <c r="I375" s="0" t="n">
        <v>67.5</v>
      </c>
      <c r="J375" s="0" t="n">
        <v>2</v>
      </c>
      <c r="K375" s="0" t="n">
        <v>17.6</v>
      </c>
      <c r="L375" s="0" t="n">
        <v>12.6</v>
      </c>
      <c r="M375" s="0" t="n">
        <v>18.1</v>
      </c>
      <c r="N375" s="0" t="n">
        <v>16.1</v>
      </c>
      <c r="O375" s="0" t="n">
        <v>11.9</v>
      </c>
      <c r="P375" s="0" t="n">
        <v>2.3</v>
      </c>
      <c r="Q375" s="0" t="n">
        <v>0</v>
      </c>
      <c r="R375" s="1" t="s">
        <v>40</v>
      </c>
      <c r="S375" s="1" t="s">
        <v>40</v>
      </c>
      <c r="T375" s="1" t="s">
        <v>40</v>
      </c>
      <c r="U375" s="1" t="s">
        <v>40</v>
      </c>
      <c r="V375" s="1" t="s">
        <v>40</v>
      </c>
      <c r="W375" s="1" t="s">
        <v>61</v>
      </c>
      <c r="X375" s="1" t="s">
        <v>40</v>
      </c>
      <c r="Y375" s="1" t="s">
        <v>40</v>
      </c>
      <c r="Z375" s="1" t="s">
        <v>40</v>
      </c>
      <c r="AA375" s="1" t="s">
        <v>40</v>
      </c>
      <c r="AB375" s="1" t="s">
        <v>40</v>
      </c>
      <c r="AC375" s="1" t="s">
        <v>40</v>
      </c>
      <c r="AD375" s="1" t="s">
        <v>40</v>
      </c>
      <c r="AF375" s="0" t="s">
        <v>324</v>
      </c>
      <c r="AG375" s="0" t="n">
        <v>85</v>
      </c>
      <c r="AH375" s="0" t="n">
        <v>0.85</v>
      </c>
      <c r="AI375" s="0" t="s">
        <v>350</v>
      </c>
      <c r="AJ375" s="0" t="s">
        <v>318</v>
      </c>
      <c r="AK375" s="0" t="s">
        <v>65</v>
      </c>
    </row>
    <row r="376" customFormat="false" ht="12.8" hidden="false" customHeight="false" outlineLevel="0" collapsed="false">
      <c r="A376" s="0" t="s">
        <v>356</v>
      </c>
      <c r="B376" s="0" t="s">
        <v>223</v>
      </c>
      <c r="C376" s="0" t="s">
        <v>59</v>
      </c>
      <c r="D376" s="0" t="s">
        <v>351</v>
      </c>
      <c r="E376" s="0" t="n">
        <v>0</v>
      </c>
      <c r="F376" s="0" t="n">
        <v>2.6</v>
      </c>
      <c r="G376" s="0" t="n">
        <v>16.6</v>
      </c>
      <c r="H376" s="0" t="n">
        <v>30.1</v>
      </c>
      <c r="I376" s="0" t="n">
        <v>67.5</v>
      </c>
      <c r="K376" s="0" t="n">
        <v>2</v>
      </c>
      <c r="L376" s="0" t="n">
        <v>40.9</v>
      </c>
      <c r="M376" s="0" t="n">
        <v>21.9</v>
      </c>
      <c r="N376" s="0" t="n">
        <v>18.1</v>
      </c>
      <c r="O376" s="0" t="n">
        <v>7.2</v>
      </c>
      <c r="P376" s="0" t="n">
        <v>3.8</v>
      </c>
      <c r="Q376" s="0" t="n">
        <v>0</v>
      </c>
      <c r="R376" s="1" t="s">
        <v>40</v>
      </c>
      <c r="S376" s="1" t="s">
        <v>40</v>
      </c>
      <c r="T376" s="1" t="s">
        <v>40</v>
      </c>
      <c r="U376" s="1" t="s">
        <v>40</v>
      </c>
      <c r="V376" s="1" t="s">
        <v>40</v>
      </c>
      <c r="X376" s="1" t="s">
        <v>41</v>
      </c>
      <c r="Y376" s="1" t="s">
        <v>40</v>
      </c>
      <c r="Z376" s="1" t="s">
        <v>40</v>
      </c>
      <c r="AA376" s="1" t="s">
        <v>40</v>
      </c>
      <c r="AB376" s="1" t="s">
        <v>40</v>
      </c>
      <c r="AC376" s="1" t="s">
        <v>40</v>
      </c>
      <c r="AD376" s="1" t="s">
        <v>40</v>
      </c>
      <c r="AF376" s="0" t="s">
        <v>324</v>
      </c>
      <c r="AG376" s="0" t="n">
        <v>85</v>
      </c>
      <c r="AH376" s="0" t="n">
        <v>0.85</v>
      </c>
      <c r="AI376" s="0" t="s">
        <v>149</v>
      </c>
      <c r="AJ376" s="0" t="s">
        <v>318</v>
      </c>
      <c r="AK376" s="0" t="s">
        <v>65</v>
      </c>
    </row>
    <row r="377" customFormat="false" ht="12.8" hidden="false" customHeight="false" outlineLevel="0" collapsed="false">
      <c r="A377" s="0" t="s">
        <v>356</v>
      </c>
      <c r="B377" s="0" t="s">
        <v>223</v>
      </c>
      <c r="C377" s="0" t="s">
        <v>59</v>
      </c>
      <c r="D377" s="0" t="s">
        <v>352</v>
      </c>
      <c r="E377" s="0" t="n">
        <v>0</v>
      </c>
      <c r="F377" s="0" t="n">
        <v>2.6</v>
      </c>
      <c r="G377" s="0" t="n">
        <v>16.6</v>
      </c>
      <c r="H377" s="0" t="n">
        <v>29.5</v>
      </c>
      <c r="I377" s="0" t="n">
        <v>57.3</v>
      </c>
      <c r="J377" s="0" t="n">
        <v>49</v>
      </c>
      <c r="K377" s="0" t="n">
        <v>23.9</v>
      </c>
      <c r="L377" s="0" t="n">
        <v>30.1</v>
      </c>
      <c r="M377" s="0" t="n">
        <v>18.4</v>
      </c>
      <c r="N377" s="0" t="n">
        <v>18.7</v>
      </c>
      <c r="O377" s="0" t="n">
        <v>13.6</v>
      </c>
      <c r="P377" s="0" t="n">
        <v>1.5</v>
      </c>
      <c r="Q377" s="0" t="n">
        <v>0</v>
      </c>
      <c r="R377" s="1" t="s">
        <v>40</v>
      </c>
      <c r="S377" s="1" t="s">
        <v>40</v>
      </c>
      <c r="T377" s="1" t="s">
        <v>40</v>
      </c>
      <c r="U377" s="1" t="s">
        <v>40</v>
      </c>
      <c r="V377" s="1" t="s">
        <v>40</v>
      </c>
      <c r="W377" s="1" t="s">
        <v>40</v>
      </c>
      <c r="X377" s="1" t="s">
        <v>40</v>
      </c>
      <c r="Y377" s="1" t="s">
        <v>40</v>
      </c>
      <c r="Z377" s="1" t="s">
        <v>40</v>
      </c>
      <c r="AA377" s="1" t="s">
        <v>40</v>
      </c>
      <c r="AB377" s="1" t="s">
        <v>40</v>
      </c>
      <c r="AC377" s="1" t="s">
        <v>40</v>
      </c>
      <c r="AD377" s="1" t="s">
        <v>40</v>
      </c>
      <c r="AF377" s="0" t="s">
        <v>324</v>
      </c>
      <c r="AG377" s="0" t="n">
        <v>45</v>
      </c>
      <c r="AH377" s="0" t="n">
        <v>0.85</v>
      </c>
      <c r="AI377" s="0" t="s">
        <v>139</v>
      </c>
      <c r="AJ377" s="0" t="s">
        <v>318</v>
      </c>
      <c r="AK377" s="0" t="s">
        <v>65</v>
      </c>
    </row>
    <row r="378" customFormat="false" ht="12.8" hidden="false" customHeight="false" outlineLevel="0" collapsed="false">
      <c r="A378" s="0" t="s">
        <v>356</v>
      </c>
      <c r="B378" s="0" t="s">
        <v>223</v>
      </c>
      <c r="C378" s="0" t="s">
        <v>59</v>
      </c>
      <c r="D378" s="0" t="s">
        <v>353</v>
      </c>
      <c r="I378" s="0" t="n">
        <v>4.5</v>
      </c>
      <c r="J378" s="0" t="n">
        <v>3</v>
      </c>
      <c r="L378" s="0" t="n">
        <v>2</v>
      </c>
      <c r="M378" s="0" t="n">
        <v>42.5</v>
      </c>
      <c r="N378" s="0" t="n">
        <v>29.6</v>
      </c>
      <c r="O378" s="0" t="n">
        <v>13.7</v>
      </c>
      <c r="P378" s="0" t="n">
        <v>8</v>
      </c>
      <c r="Q378" s="0" t="n">
        <v>0</v>
      </c>
      <c r="V378" s="1" t="s">
        <v>61</v>
      </c>
      <c r="W378" s="1" t="s">
        <v>41</v>
      </c>
      <c r="Y378" s="1" t="s">
        <v>41</v>
      </c>
      <c r="Z378" s="1" t="s">
        <v>40</v>
      </c>
      <c r="AA378" s="1" t="s">
        <v>40</v>
      </c>
      <c r="AB378" s="1" t="s">
        <v>40</v>
      </c>
      <c r="AC378" s="1" t="s">
        <v>40</v>
      </c>
      <c r="AD378" s="1" t="s">
        <v>40</v>
      </c>
      <c r="AF378" s="0" t="s">
        <v>155</v>
      </c>
      <c r="AG378" s="0" t="n">
        <v>85</v>
      </c>
      <c r="AH378" s="0" t="n">
        <v>0.85</v>
      </c>
      <c r="AI378" s="0" t="s">
        <v>182</v>
      </c>
      <c r="AJ378" s="0" t="s">
        <v>318</v>
      </c>
      <c r="AK378" s="0" t="s">
        <v>72</v>
      </c>
    </row>
    <row r="379" customFormat="false" ht="12.8" hidden="false" customHeight="false" outlineLevel="0" collapsed="false">
      <c r="A379" s="0" t="s">
        <v>356</v>
      </c>
      <c r="B379" s="0" t="s">
        <v>223</v>
      </c>
      <c r="C379" s="0" t="s">
        <v>59</v>
      </c>
      <c r="D379" s="0" t="s">
        <v>354</v>
      </c>
      <c r="I379" s="0" t="n">
        <v>5</v>
      </c>
      <c r="J379" s="0" t="n">
        <v>103.5</v>
      </c>
      <c r="K379" s="0" t="n">
        <v>2</v>
      </c>
      <c r="L379" s="0" t="n">
        <v>1.5</v>
      </c>
      <c r="M379" s="0" t="n">
        <v>34.8</v>
      </c>
      <c r="N379" s="0" t="n">
        <v>13.9</v>
      </c>
      <c r="O379" s="0" t="n">
        <v>8.1</v>
      </c>
      <c r="P379" s="0" t="n">
        <v>0</v>
      </c>
      <c r="Q379" s="0" t="n">
        <v>0</v>
      </c>
      <c r="V379" s="1" t="s">
        <v>41</v>
      </c>
      <c r="W379" s="1" t="s">
        <v>40</v>
      </c>
      <c r="X379" s="1" t="s">
        <v>41</v>
      </c>
      <c r="Y379" s="1" t="s">
        <v>41</v>
      </c>
      <c r="Z379" s="1" t="s">
        <v>40</v>
      </c>
      <c r="AA379" s="1" t="s">
        <v>40</v>
      </c>
      <c r="AB379" s="1" t="s">
        <v>40</v>
      </c>
      <c r="AC379" s="1" t="s">
        <v>40</v>
      </c>
      <c r="AD379" s="1" t="s">
        <v>40</v>
      </c>
      <c r="AF379" s="0" t="s">
        <v>155</v>
      </c>
      <c r="AG379" s="0" t="n">
        <v>85</v>
      </c>
      <c r="AH379" s="0" t="n">
        <v>0.85</v>
      </c>
      <c r="AI379" s="0" t="s">
        <v>278</v>
      </c>
      <c r="AJ379" s="0" t="s">
        <v>318</v>
      </c>
      <c r="AK379" s="0" t="s">
        <v>72</v>
      </c>
    </row>
    <row r="380" customFormat="false" ht="12.8" hidden="false" customHeight="false" outlineLevel="0" collapsed="false">
      <c r="A380" s="0" t="s">
        <v>356</v>
      </c>
      <c r="B380" s="0" t="s">
        <v>223</v>
      </c>
      <c r="C380" s="0" t="s">
        <v>59</v>
      </c>
      <c r="D380" s="0" t="s">
        <v>355</v>
      </c>
      <c r="E380" s="0" t="n">
        <v>0</v>
      </c>
      <c r="F380" s="0" t="n">
        <v>5.9</v>
      </c>
      <c r="I380" s="0" t="n">
        <v>4</v>
      </c>
      <c r="J380" s="0" t="n">
        <v>3</v>
      </c>
      <c r="L380" s="0" t="n">
        <v>1.5</v>
      </c>
      <c r="M380" s="0" t="n">
        <v>1.5</v>
      </c>
      <c r="N380" s="0" t="n">
        <v>40.8</v>
      </c>
      <c r="O380" s="0" t="n">
        <v>17</v>
      </c>
      <c r="P380" s="0" t="n">
        <v>7</v>
      </c>
      <c r="Q380" s="0" t="n">
        <v>0</v>
      </c>
      <c r="R380" s="1" t="s">
        <v>40</v>
      </c>
      <c r="S380" s="1" t="s">
        <v>40</v>
      </c>
      <c r="V380" s="1" t="s">
        <v>41</v>
      </c>
      <c r="W380" s="1" t="s">
        <v>41</v>
      </c>
      <c r="Y380" s="1" t="s">
        <v>41</v>
      </c>
      <c r="Z380" s="1" t="s">
        <v>41</v>
      </c>
      <c r="AA380" s="1" t="s">
        <v>40</v>
      </c>
      <c r="AB380" s="1" t="s">
        <v>40</v>
      </c>
      <c r="AC380" s="1" t="s">
        <v>40</v>
      </c>
      <c r="AD380" s="1" t="s">
        <v>40</v>
      </c>
      <c r="AF380" s="0" t="s">
        <v>155</v>
      </c>
      <c r="AG380" s="0" t="n">
        <v>85</v>
      </c>
      <c r="AH380" s="0" t="n">
        <v>0.85</v>
      </c>
      <c r="AI380" s="0" t="s">
        <v>328</v>
      </c>
      <c r="AJ380" s="0" t="s">
        <v>318</v>
      </c>
      <c r="AK380" s="0" t="s">
        <v>72</v>
      </c>
    </row>
    <row r="381" customFormat="false" ht="12.8" hidden="false" customHeight="false" outlineLevel="0" collapsed="false">
      <c r="A381" s="0" t="s">
        <v>361</v>
      </c>
      <c r="B381" s="0" t="s">
        <v>362</v>
      </c>
      <c r="C381" s="0" t="s">
        <v>99</v>
      </c>
      <c r="D381" s="0" t="s">
        <v>363</v>
      </c>
      <c r="K381" s="0" t="n">
        <v>50</v>
      </c>
      <c r="X381" s="1" t="s">
        <v>101</v>
      </c>
      <c r="AE381" s="0" t="n">
        <v>3500</v>
      </c>
      <c r="AF381" s="0" t="s">
        <v>364</v>
      </c>
    </row>
    <row r="382" customFormat="false" ht="12.8" hidden="false" customHeight="false" outlineLevel="0" collapsed="false">
      <c r="A382" s="0" t="s">
        <v>361</v>
      </c>
      <c r="B382" s="0" t="s">
        <v>362</v>
      </c>
      <c r="C382" s="0" t="s">
        <v>99</v>
      </c>
      <c r="D382" s="0" t="s">
        <v>365</v>
      </c>
      <c r="L382" s="0" t="n">
        <v>50</v>
      </c>
      <c r="Y382" s="1" t="s">
        <v>101</v>
      </c>
      <c r="AE382" s="0" t="n">
        <v>3500</v>
      </c>
      <c r="AF382" s="0" t="s">
        <v>366</v>
      </c>
    </row>
    <row r="383" customFormat="false" ht="12.8" hidden="false" customHeight="false" outlineLevel="0" collapsed="false">
      <c r="A383" s="0" t="s">
        <v>361</v>
      </c>
      <c r="B383" s="0" t="s">
        <v>362</v>
      </c>
      <c r="C383" s="0" t="s">
        <v>367</v>
      </c>
      <c r="D383" s="0" t="s">
        <v>368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18</v>
      </c>
      <c r="K383" s="0" t="n">
        <v>18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1" t="s">
        <v>40</v>
      </c>
      <c r="S383" s="1" t="s">
        <v>40</v>
      </c>
      <c r="T383" s="1" t="s">
        <v>40</v>
      </c>
      <c r="U383" s="1" t="s">
        <v>40</v>
      </c>
      <c r="V383" s="1" t="s">
        <v>40</v>
      </c>
      <c r="W383" s="1" t="s">
        <v>40</v>
      </c>
      <c r="X383" s="1" t="s">
        <v>40</v>
      </c>
      <c r="Y383" s="1" t="s">
        <v>40</v>
      </c>
      <c r="Z383" s="1" t="s">
        <v>40</v>
      </c>
      <c r="AA383" s="1" t="s">
        <v>40</v>
      </c>
      <c r="AB383" s="1" t="s">
        <v>40</v>
      </c>
      <c r="AC383" s="1" t="s">
        <v>40</v>
      </c>
      <c r="AD383" s="1" t="s">
        <v>40</v>
      </c>
      <c r="AF383" s="0" t="s">
        <v>369</v>
      </c>
      <c r="AI383" s="0" t="s">
        <v>40</v>
      </c>
      <c r="AJ383" s="0" t="s">
        <v>370</v>
      </c>
      <c r="AK383" s="0" t="s">
        <v>371</v>
      </c>
    </row>
    <row r="384" customFormat="false" ht="12.8" hidden="false" customHeight="false" outlineLevel="0" collapsed="false">
      <c r="A384" s="0" t="s">
        <v>361</v>
      </c>
      <c r="B384" s="0" t="s">
        <v>362</v>
      </c>
      <c r="C384" s="0" t="s">
        <v>367</v>
      </c>
      <c r="D384" s="0" t="s">
        <v>372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7</v>
      </c>
      <c r="L384" s="0" t="n">
        <v>7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1" t="s">
        <v>40</v>
      </c>
      <c r="S384" s="1" t="s">
        <v>40</v>
      </c>
      <c r="T384" s="1" t="s">
        <v>40</v>
      </c>
      <c r="U384" s="1" t="s">
        <v>40</v>
      </c>
      <c r="V384" s="1" t="s">
        <v>40</v>
      </c>
      <c r="W384" s="1" t="s">
        <v>40</v>
      </c>
      <c r="X384" s="1" t="s">
        <v>40</v>
      </c>
      <c r="Y384" s="1" t="s">
        <v>40</v>
      </c>
      <c r="Z384" s="1" t="s">
        <v>40</v>
      </c>
      <c r="AA384" s="1" t="s">
        <v>40</v>
      </c>
      <c r="AB384" s="1" t="s">
        <v>40</v>
      </c>
      <c r="AC384" s="1" t="s">
        <v>40</v>
      </c>
      <c r="AD384" s="1" t="s">
        <v>40</v>
      </c>
      <c r="AF384" s="0" t="s">
        <v>373</v>
      </c>
      <c r="AI384" s="0" t="s">
        <v>40</v>
      </c>
      <c r="AJ384" s="0" t="s">
        <v>374</v>
      </c>
      <c r="AK384" s="0" t="s">
        <v>371</v>
      </c>
    </row>
    <row r="385" customFormat="false" ht="12.8" hidden="false" customHeight="false" outlineLevel="0" collapsed="false">
      <c r="A385" s="0" t="s">
        <v>361</v>
      </c>
      <c r="B385" s="0" t="s">
        <v>362</v>
      </c>
      <c r="C385" s="0" t="s">
        <v>367</v>
      </c>
      <c r="D385" s="0" t="s">
        <v>375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9</v>
      </c>
      <c r="O385" s="0" t="n">
        <v>9</v>
      </c>
      <c r="P385" s="0" t="n">
        <v>0</v>
      </c>
      <c r="Q385" s="0" t="n">
        <v>0</v>
      </c>
      <c r="R385" s="1" t="s">
        <v>40</v>
      </c>
      <c r="S385" s="1" t="s">
        <v>40</v>
      </c>
      <c r="T385" s="1" t="s">
        <v>40</v>
      </c>
      <c r="U385" s="1" t="s">
        <v>40</v>
      </c>
      <c r="V385" s="1" t="s">
        <v>40</v>
      </c>
      <c r="W385" s="1" t="s">
        <v>40</v>
      </c>
      <c r="X385" s="1" t="s">
        <v>40</v>
      </c>
      <c r="Y385" s="1" t="s">
        <v>40</v>
      </c>
      <c r="Z385" s="1" t="s">
        <v>40</v>
      </c>
      <c r="AA385" s="1" t="s">
        <v>40</v>
      </c>
      <c r="AB385" s="1" t="s">
        <v>40</v>
      </c>
      <c r="AC385" s="1" t="s">
        <v>40</v>
      </c>
      <c r="AD385" s="1" t="s">
        <v>40</v>
      </c>
      <c r="AF385" s="0" t="s">
        <v>373</v>
      </c>
      <c r="AI385" s="0" t="s">
        <v>40</v>
      </c>
      <c r="AJ385" s="0" t="s">
        <v>376</v>
      </c>
      <c r="AK385" s="0" t="s">
        <v>371</v>
      </c>
    </row>
    <row r="386" customFormat="false" ht="12.8" hidden="false" customHeight="false" outlineLevel="0" collapsed="false">
      <c r="A386" s="0" t="s">
        <v>361</v>
      </c>
      <c r="B386" s="0" t="s">
        <v>362</v>
      </c>
      <c r="C386" s="0" t="s">
        <v>367</v>
      </c>
      <c r="D386" s="0" t="s">
        <v>377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9</v>
      </c>
      <c r="J386" s="0" t="n">
        <v>9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9</v>
      </c>
      <c r="P386" s="0" t="n">
        <v>9</v>
      </c>
      <c r="Q386" s="0" t="n">
        <v>0</v>
      </c>
      <c r="R386" s="1" t="s">
        <v>40</v>
      </c>
      <c r="S386" s="1" t="s">
        <v>40</v>
      </c>
      <c r="T386" s="1" t="s">
        <v>40</v>
      </c>
      <c r="U386" s="1" t="s">
        <v>40</v>
      </c>
      <c r="V386" s="1" t="s">
        <v>40</v>
      </c>
      <c r="W386" s="1" t="s">
        <v>40</v>
      </c>
      <c r="X386" s="1" t="s">
        <v>40</v>
      </c>
      <c r="Y386" s="1" t="s">
        <v>40</v>
      </c>
      <c r="Z386" s="1" t="s">
        <v>40</v>
      </c>
      <c r="AA386" s="1" t="s">
        <v>40</v>
      </c>
      <c r="AB386" s="1" t="s">
        <v>40</v>
      </c>
      <c r="AC386" s="1" t="s">
        <v>40</v>
      </c>
      <c r="AD386" s="1" t="s">
        <v>40</v>
      </c>
      <c r="AF386" s="0" t="s">
        <v>378</v>
      </c>
      <c r="AI386" s="0" t="s">
        <v>40</v>
      </c>
      <c r="AJ386" s="0" t="s">
        <v>379</v>
      </c>
      <c r="AK386" s="0" t="s">
        <v>371</v>
      </c>
    </row>
    <row r="387" customFormat="false" ht="12.8" hidden="false" customHeight="false" outlineLevel="0" collapsed="false">
      <c r="A387" s="0" t="s">
        <v>361</v>
      </c>
      <c r="B387" s="0" t="s">
        <v>362</v>
      </c>
      <c r="C387" s="0" t="s">
        <v>367</v>
      </c>
      <c r="D387" s="0" t="s">
        <v>380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21</v>
      </c>
      <c r="O387" s="0" t="n">
        <v>14</v>
      </c>
      <c r="P387" s="0" t="n">
        <v>14</v>
      </c>
      <c r="Q387" s="0" t="n">
        <v>0</v>
      </c>
      <c r="R387" s="1" t="s">
        <v>40</v>
      </c>
      <c r="S387" s="1" t="s">
        <v>40</v>
      </c>
      <c r="T387" s="1" t="s">
        <v>40</v>
      </c>
      <c r="U387" s="1" t="s">
        <v>40</v>
      </c>
      <c r="V387" s="1" t="s">
        <v>40</v>
      </c>
      <c r="W387" s="1" t="s">
        <v>40</v>
      </c>
      <c r="X387" s="1" t="s">
        <v>40</v>
      </c>
      <c r="Y387" s="1" t="s">
        <v>40</v>
      </c>
      <c r="Z387" s="1" t="s">
        <v>40</v>
      </c>
      <c r="AA387" s="1" t="s">
        <v>40</v>
      </c>
      <c r="AB387" s="1" t="s">
        <v>40</v>
      </c>
      <c r="AC387" s="1" t="s">
        <v>40</v>
      </c>
      <c r="AD387" s="1" t="s">
        <v>40</v>
      </c>
      <c r="AF387" s="0" t="s">
        <v>381</v>
      </c>
      <c r="AI387" s="0" t="s">
        <v>40</v>
      </c>
      <c r="AJ387" s="0" t="s">
        <v>376</v>
      </c>
      <c r="AK387" s="0" t="s">
        <v>371</v>
      </c>
    </row>
    <row r="388" customFormat="false" ht="12.8" hidden="false" customHeight="false" outlineLevel="0" collapsed="false">
      <c r="A388" s="0" t="s">
        <v>361</v>
      </c>
      <c r="B388" s="0" t="s">
        <v>362</v>
      </c>
      <c r="C388" s="0" t="s">
        <v>367</v>
      </c>
      <c r="D388" s="0" t="s">
        <v>382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7</v>
      </c>
      <c r="O388" s="0" t="n">
        <v>7</v>
      </c>
      <c r="P388" s="0" t="n">
        <v>7</v>
      </c>
      <c r="Q388" s="0" t="n">
        <v>0</v>
      </c>
      <c r="R388" s="1" t="s">
        <v>40</v>
      </c>
      <c r="S388" s="1" t="s">
        <v>40</v>
      </c>
      <c r="T388" s="1" t="s">
        <v>40</v>
      </c>
      <c r="U388" s="1" t="s">
        <v>40</v>
      </c>
      <c r="V388" s="1" t="s">
        <v>40</v>
      </c>
      <c r="W388" s="1" t="s">
        <v>40</v>
      </c>
      <c r="X388" s="1" t="s">
        <v>40</v>
      </c>
      <c r="Y388" s="1" t="s">
        <v>40</v>
      </c>
      <c r="Z388" s="1" t="s">
        <v>40</v>
      </c>
      <c r="AA388" s="1" t="s">
        <v>40</v>
      </c>
      <c r="AB388" s="1" t="s">
        <v>40</v>
      </c>
      <c r="AC388" s="1" t="s">
        <v>40</v>
      </c>
      <c r="AD388" s="1" t="s">
        <v>40</v>
      </c>
      <c r="AF388" s="0" t="s">
        <v>383</v>
      </c>
      <c r="AI388" s="0" t="s">
        <v>40</v>
      </c>
      <c r="AJ388" s="0" t="s">
        <v>376</v>
      </c>
      <c r="AK388" s="0" t="s">
        <v>371</v>
      </c>
    </row>
    <row r="389" customFormat="false" ht="12.8" hidden="false" customHeight="false" outlineLevel="0" collapsed="false">
      <c r="A389" s="0" t="s">
        <v>361</v>
      </c>
      <c r="B389" s="0" t="s">
        <v>362</v>
      </c>
      <c r="C389" s="0" t="s">
        <v>384</v>
      </c>
      <c r="D389" s="0" t="s">
        <v>385</v>
      </c>
      <c r="J389" s="0" t="n">
        <v>7</v>
      </c>
      <c r="M389" s="0" t="n">
        <v>89</v>
      </c>
      <c r="N389" s="0" t="n">
        <v>89</v>
      </c>
      <c r="W389" s="1" t="s">
        <v>78</v>
      </c>
      <c r="Z389" s="1" t="s">
        <v>40</v>
      </c>
      <c r="AA389" s="1" t="s">
        <v>40</v>
      </c>
      <c r="AF389" s="0" t="s">
        <v>386</v>
      </c>
      <c r="AI389" s="0" t="s">
        <v>387</v>
      </c>
      <c r="AJ389" s="0" t="s">
        <v>388</v>
      </c>
      <c r="AK389" s="0" t="s">
        <v>115</v>
      </c>
    </row>
    <row r="390" customFormat="false" ht="12.8" hidden="false" customHeight="false" outlineLevel="0" collapsed="false">
      <c r="A390" s="0" t="s">
        <v>361</v>
      </c>
      <c r="B390" s="0" t="s">
        <v>362</v>
      </c>
      <c r="C390" s="0" t="s">
        <v>384</v>
      </c>
      <c r="D390" s="0" t="s">
        <v>389</v>
      </c>
      <c r="N390" s="0" t="n">
        <v>12</v>
      </c>
      <c r="AA390" s="1" t="s">
        <v>107</v>
      </c>
      <c r="AF390" s="0" t="s">
        <v>390</v>
      </c>
      <c r="AI390" s="0" t="s">
        <v>391</v>
      </c>
      <c r="AJ390" s="0" t="s">
        <v>392</v>
      </c>
    </row>
    <row r="391" customFormat="false" ht="12.8" hidden="false" customHeight="false" outlineLevel="0" collapsed="false">
      <c r="A391" s="0" t="s">
        <v>361</v>
      </c>
      <c r="B391" s="0" t="s">
        <v>362</v>
      </c>
      <c r="C391" s="0" t="s">
        <v>384</v>
      </c>
      <c r="D391" s="0" t="s">
        <v>393</v>
      </c>
      <c r="N391" s="0" t="n">
        <v>15</v>
      </c>
      <c r="AA391" s="1" t="s">
        <v>107</v>
      </c>
      <c r="AF391" s="0" t="s">
        <v>394</v>
      </c>
      <c r="AI391" s="0" t="s">
        <v>391</v>
      </c>
      <c r="AJ391" s="0" t="s">
        <v>392</v>
      </c>
    </row>
    <row r="392" customFormat="false" ht="12.8" hidden="false" customHeight="false" outlineLevel="0" collapsed="false">
      <c r="A392" s="0" t="s">
        <v>361</v>
      </c>
      <c r="B392" s="0" t="s">
        <v>362</v>
      </c>
      <c r="C392" s="0" t="s">
        <v>395</v>
      </c>
      <c r="D392" s="0" t="s">
        <v>396</v>
      </c>
      <c r="I392" s="0" t="n">
        <v>4.1028</v>
      </c>
      <c r="N392" s="0" t="n">
        <v>15</v>
      </c>
      <c r="V392" s="1" t="s">
        <v>61</v>
      </c>
      <c r="AA392" s="1" t="s">
        <v>107</v>
      </c>
      <c r="AF392" s="0" t="s">
        <v>397</v>
      </c>
      <c r="AI392" s="0" t="s">
        <v>391</v>
      </c>
      <c r="AJ392" s="0" t="s">
        <v>392</v>
      </c>
    </row>
    <row r="393" customFormat="false" ht="12.8" hidden="false" customHeight="false" outlineLevel="0" collapsed="false">
      <c r="A393" s="0" t="s">
        <v>361</v>
      </c>
      <c r="B393" s="0" t="s">
        <v>362</v>
      </c>
      <c r="C393" s="0" t="s">
        <v>38</v>
      </c>
      <c r="D393" s="0" t="s">
        <v>398</v>
      </c>
      <c r="J393" s="0" t="n">
        <v>1.1691</v>
      </c>
      <c r="K393" s="0" t="n">
        <v>6.6</v>
      </c>
      <c r="L393" s="0" t="n">
        <v>18.8</v>
      </c>
      <c r="M393" s="0" t="n">
        <v>30.9</v>
      </c>
      <c r="N393" s="0" t="n">
        <v>23</v>
      </c>
      <c r="O393" s="0" t="n">
        <v>17.2</v>
      </c>
      <c r="P393" s="0" t="n">
        <v>3.3</v>
      </c>
      <c r="Q393" s="0" t="n">
        <v>4.4</v>
      </c>
      <c r="R393" s="1" t="s">
        <v>41</v>
      </c>
      <c r="S393" s="1" t="s">
        <v>41</v>
      </c>
      <c r="T393" s="1" t="s">
        <v>41</v>
      </c>
      <c r="U393" s="1" t="s">
        <v>41</v>
      </c>
      <c r="V393" s="1" t="s">
        <v>41</v>
      </c>
      <c r="W393" s="1" t="s">
        <v>41</v>
      </c>
      <c r="X393" s="1" t="s">
        <v>40</v>
      </c>
      <c r="Y393" s="1" t="s">
        <v>40</v>
      </c>
      <c r="Z393" s="1" t="s">
        <v>40</v>
      </c>
      <c r="AA393" s="1" t="s">
        <v>40</v>
      </c>
      <c r="AB393" s="1" t="s">
        <v>40</v>
      </c>
      <c r="AC393" s="1" t="s">
        <v>40</v>
      </c>
      <c r="AD393" s="1" t="s">
        <v>40</v>
      </c>
      <c r="AF393" s="0" t="s">
        <v>399</v>
      </c>
      <c r="AG393" s="0" t="s">
        <v>400</v>
      </c>
      <c r="AH393" s="0" t="s">
        <v>401</v>
      </c>
      <c r="AI393" s="0" t="s">
        <v>387</v>
      </c>
      <c r="AJ393" s="0" t="s">
        <v>402</v>
      </c>
      <c r="AK393" s="0" t="s">
        <v>46</v>
      </c>
    </row>
    <row r="394" customFormat="false" ht="12.8" hidden="false" customHeight="false" outlineLevel="0" collapsed="false">
      <c r="A394" s="0" t="s">
        <v>361</v>
      </c>
      <c r="B394" s="0" t="s">
        <v>362</v>
      </c>
      <c r="C394" s="0" t="s">
        <v>38</v>
      </c>
      <c r="D394" s="0" t="s">
        <v>403</v>
      </c>
      <c r="E394" s="0" t="n">
        <v>0</v>
      </c>
      <c r="F394" s="0" t="n">
        <v>2.9</v>
      </c>
      <c r="G394" s="0" t="n">
        <v>7.5</v>
      </c>
      <c r="H394" s="0" t="n">
        <v>34</v>
      </c>
      <c r="I394" s="0" t="n">
        <v>35.6</v>
      </c>
      <c r="J394" s="0" t="n">
        <v>0</v>
      </c>
      <c r="K394" s="0" t="n">
        <v>3.2</v>
      </c>
      <c r="L394" s="0" t="n">
        <v>19.7</v>
      </c>
      <c r="M394" s="0" t="n">
        <v>31.4</v>
      </c>
      <c r="N394" s="0" t="n">
        <v>22.5</v>
      </c>
      <c r="O394" s="0" t="n">
        <v>17.5</v>
      </c>
      <c r="P394" s="0" t="n">
        <v>2.8</v>
      </c>
      <c r="Q394" s="0" t="n">
        <v>4.3</v>
      </c>
      <c r="R394" s="1" t="s">
        <v>40</v>
      </c>
      <c r="S394" s="1" t="s">
        <v>40</v>
      </c>
      <c r="T394" s="1" t="s">
        <v>40</v>
      </c>
      <c r="U394" s="1" t="s">
        <v>40</v>
      </c>
      <c r="V394" s="1" t="s">
        <v>40</v>
      </c>
      <c r="W394" s="1" t="s">
        <v>40</v>
      </c>
      <c r="X394" s="1" t="s">
        <v>40</v>
      </c>
      <c r="Y394" s="1" t="s">
        <v>40</v>
      </c>
      <c r="Z394" s="1" t="s">
        <v>40</v>
      </c>
      <c r="AA394" s="1" t="s">
        <v>40</v>
      </c>
      <c r="AB394" s="1" t="s">
        <v>40</v>
      </c>
      <c r="AC394" s="1" t="s">
        <v>40</v>
      </c>
      <c r="AD394" s="1" t="s">
        <v>40</v>
      </c>
      <c r="AF394" s="0" t="s">
        <v>399</v>
      </c>
      <c r="AG394" s="0" t="s">
        <v>400</v>
      </c>
      <c r="AH394" s="0" t="s">
        <v>401</v>
      </c>
      <c r="AI394" s="0" t="s">
        <v>40</v>
      </c>
      <c r="AJ394" s="0" t="s">
        <v>402</v>
      </c>
      <c r="AK394" s="0" t="s">
        <v>46</v>
      </c>
    </row>
    <row r="395" customFormat="false" ht="12.8" hidden="false" customHeight="false" outlineLevel="0" collapsed="false">
      <c r="A395" s="0" t="s">
        <v>361</v>
      </c>
      <c r="B395" s="0" t="s">
        <v>362</v>
      </c>
      <c r="C395" s="0" t="s">
        <v>59</v>
      </c>
      <c r="D395" s="0" t="s">
        <v>404</v>
      </c>
      <c r="I395" s="0" t="n">
        <v>4.1028</v>
      </c>
      <c r="V395" s="1" t="s">
        <v>61</v>
      </c>
      <c r="AF395" s="0" t="s">
        <v>155</v>
      </c>
      <c r="AG395" s="0" t="s">
        <v>405</v>
      </c>
      <c r="AH395" s="0" t="s">
        <v>406</v>
      </c>
      <c r="AI395" s="0" t="s">
        <v>407</v>
      </c>
      <c r="AJ395" s="0" t="s">
        <v>408</v>
      </c>
      <c r="AK395" s="0" t="s">
        <v>72</v>
      </c>
    </row>
    <row r="396" customFormat="false" ht="12.8" hidden="false" customHeight="false" outlineLevel="0" collapsed="false">
      <c r="A396" s="0" t="s">
        <v>361</v>
      </c>
      <c r="B396" s="0" t="s">
        <v>362</v>
      </c>
      <c r="C396" s="0" t="s">
        <v>59</v>
      </c>
      <c r="D396" s="0" t="s">
        <v>409</v>
      </c>
      <c r="E396" s="0" t="n">
        <v>1.2</v>
      </c>
      <c r="F396" s="0" t="n">
        <v>6.7</v>
      </c>
      <c r="G396" s="0" t="n">
        <v>19.5</v>
      </c>
      <c r="H396" s="0" t="n">
        <v>46.8</v>
      </c>
      <c r="I396" s="0" t="n">
        <v>29.3</v>
      </c>
      <c r="J396" s="0" t="n">
        <v>0</v>
      </c>
      <c r="K396" s="0" t="n">
        <v>0</v>
      </c>
      <c r="L396" s="0" t="n">
        <v>10.8</v>
      </c>
      <c r="M396" s="0" t="n">
        <v>48.6</v>
      </c>
      <c r="N396" s="0" t="n">
        <v>0</v>
      </c>
      <c r="O396" s="0" t="n">
        <v>0</v>
      </c>
      <c r="P396" s="0" t="n">
        <v>0</v>
      </c>
      <c r="Q396" s="0" t="n">
        <v>0</v>
      </c>
      <c r="R396" s="1" t="s">
        <v>40</v>
      </c>
      <c r="S396" s="1" t="s">
        <v>40</v>
      </c>
      <c r="T396" s="1" t="s">
        <v>40</v>
      </c>
      <c r="U396" s="1" t="s">
        <v>40</v>
      </c>
      <c r="V396" s="1" t="s">
        <v>40</v>
      </c>
      <c r="W396" s="1" t="s">
        <v>40</v>
      </c>
      <c r="X396" s="1" t="s">
        <v>40</v>
      </c>
      <c r="Y396" s="1" t="s">
        <v>40</v>
      </c>
      <c r="Z396" s="1" t="s">
        <v>40</v>
      </c>
      <c r="AA396" s="1" t="s">
        <v>40</v>
      </c>
      <c r="AB396" s="1" t="s">
        <v>40</v>
      </c>
      <c r="AC396" s="1" t="s">
        <v>40</v>
      </c>
      <c r="AD396" s="1" t="s">
        <v>40</v>
      </c>
      <c r="AF396" s="0" t="s">
        <v>155</v>
      </c>
      <c r="AG396" s="0" t="s">
        <v>405</v>
      </c>
      <c r="AH396" s="0" t="s">
        <v>406</v>
      </c>
      <c r="AI396" s="0" t="s">
        <v>40</v>
      </c>
      <c r="AJ396" s="0" t="s">
        <v>410</v>
      </c>
      <c r="AK396" s="0" t="s">
        <v>72</v>
      </c>
    </row>
    <row r="397" customFormat="false" ht="12.8" hidden="false" customHeight="false" outlineLevel="0" collapsed="false">
      <c r="A397" s="0" t="s">
        <v>361</v>
      </c>
      <c r="B397" s="0" t="s">
        <v>362</v>
      </c>
      <c r="C397" s="0" t="s">
        <v>59</v>
      </c>
      <c r="D397" s="0" t="s">
        <v>411</v>
      </c>
      <c r="E397" s="0" t="n">
        <v>1.5</v>
      </c>
      <c r="I397" s="0" t="n">
        <v>4.6993</v>
      </c>
      <c r="L397" s="0" t="n">
        <v>1.0096</v>
      </c>
      <c r="N397" s="0" t="n">
        <v>1.0208</v>
      </c>
      <c r="R397" s="1" t="s">
        <v>40</v>
      </c>
      <c r="V397" s="1" t="s">
        <v>61</v>
      </c>
      <c r="Y397" s="1" t="s">
        <v>41</v>
      </c>
      <c r="AA397" s="1" t="s">
        <v>41</v>
      </c>
      <c r="AF397" s="0" t="s">
        <v>155</v>
      </c>
      <c r="AG397" s="0" t="s">
        <v>405</v>
      </c>
      <c r="AH397" s="0" t="s">
        <v>406</v>
      </c>
      <c r="AI397" s="0" t="s">
        <v>412</v>
      </c>
      <c r="AJ397" s="0" t="s">
        <v>413</v>
      </c>
      <c r="AK397" s="0" t="s">
        <v>72</v>
      </c>
    </row>
    <row r="398" customFormat="false" ht="12.8" hidden="false" customHeight="false" outlineLevel="0" collapsed="false">
      <c r="A398" s="0" t="s">
        <v>361</v>
      </c>
      <c r="B398" s="0" t="s">
        <v>362</v>
      </c>
      <c r="C398" s="0" t="s">
        <v>59</v>
      </c>
      <c r="D398" s="0" t="s">
        <v>414</v>
      </c>
      <c r="I398" s="0" t="n">
        <v>2.4712</v>
      </c>
      <c r="J398" s="0" t="n">
        <v>0</v>
      </c>
      <c r="K398" s="0" t="n">
        <v>0</v>
      </c>
      <c r="L398" s="0" t="n">
        <v>10.9528571428571</v>
      </c>
      <c r="M398" s="0" t="n">
        <v>21.9057142857143</v>
      </c>
      <c r="N398" s="0" t="n">
        <v>21.9057142857143</v>
      </c>
      <c r="O398" s="0" t="n">
        <v>17</v>
      </c>
      <c r="P398" s="0" t="n">
        <v>7</v>
      </c>
      <c r="Q398" s="0" t="n">
        <v>7.7</v>
      </c>
      <c r="V398" s="1" t="s">
        <v>61</v>
      </c>
      <c r="W398" s="1" t="s">
        <v>40</v>
      </c>
      <c r="X398" s="1" t="s">
        <v>40</v>
      </c>
      <c r="Y398" s="1" t="s">
        <v>40</v>
      </c>
      <c r="Z398" s="1" t="s">
        <v>40</v>
      </c>
      <c r="AA398" s="1" t="s">
        <v>40</v>
      </c>
      <c r="AB398" s="1" t="s">
        <v>40</v>
      </c>
      <c r="AC398" s="1" t="s">
        <v>40</v>
      </c>
      <c r="AD398" s="1" t="s">
        <v>40</v>
      </c>
      <c r="AF398" s="0" t="s">
        <v>415</v>
      </c>
      <c r="AG398" s="0" t="s">
        <v>416</v>
      </c>
      <c r="AH398" s="0" t="s">
        <v>417</v>
      </c>
      <c r="AI398" s="0" t="s">
        <v>418</v>
      </c>
      <c r="AJ398" s="0" t="s">
        <v>419</v>
      </c>
      <c r="AK398" s="0" t="s">
        <v>65</v>
      </c>
    </row>
    <row r="399" customFormat="false" ht="12.8" hidden="false" customHeight="false" outlineLevel="0" collapsed="false">
      <c r="A399" s="0" t="s">
        <v>361</v>
      </c>
      <c r="B399" s="0" t="s">
        <v>362</v>
      </c>
      <c r="C399" s="0" t="s">
        <v>59</v>
      </c>
      <c r="D399" s="0" t="s">
        <v>420</v>
      </c>
      <c r="I399" s="0" t="n">
        <v>2.477</v>
      </c>
      <c r="J399" s="0" t="n">
        <v>0</v>
      </c>
      <c r="K399" s="0" t="n">
        <v>0</v>
      </c>
      <c r="L399" s="0" t="n">
        <v>11.0521428571429</v>
      </c>
      <c r="M399" s="0" t="n">
        <v>22.1042857142857</v>
      </c>
      <c r="N399" s="0" t="n">
        <v>22.1042857142857</v>
      </c>
      <c r="O399" s="0" t="n">
        <v>17</v>
      </c>
      <c r="P399" s="0" t="n">
        <v>7</v>
      </c>
      <c r="Q399" s="0" t="n">
        <v>7.7</v>
      </c>
      <c r="R399" s="1" t="s">
        <v>41</v>
      </c>
      <c r="S399" s="1" t="s">
        <v>41</v>
      </c>
      <c r="T399" s="1" t="s">
        <v>41</v>
      </c>
      <c r="U399" s="1" t="s">
        <v>41</v>
      </c>
      <c r="V399" s="1" t="s">
        <v>41</v>
      </c>
      <c r="W399" s="1" t="s">
        <v>40</v>
      </c>
      <c r="X399" s="1" t="s">
        <v>40</v>
      </c>
      <c r="Y399" s="1" t="s">
        <v>40</v>
      </c>
      <c r="Z399" s="1" t="s">
        <v>40</v>
      </c>
      <c r="AA399" s="1" t="s">
        <v>40</v>
      </c>
      <c r="AB399" s="1" t="s">
        <v>40</v>
      </c>
      <c r="AC399" s="1" t="s">
        <v>40</v>
      </c>
      <c r="AD399" s="1" t="s">
        <v>40</v>
      </c>
      <c r="AF399" s="0" t="s">
        <v>415</v>
      </c>
      <c r="AG399" s="0" t="s">
        <v>416</v>
      </c>
      <c r="AH399" s="0" t="s">
        <v>417</v>
      </c>
      <c r="AI399" s="0" t="s">
        <v>421</v>
      </c>
      <c r="AJ399" s="0" t="s">
        <v>422</v>
      </c>
      <c r="AK399" s="0" t="s">
        <v>65</v>
      </c>
    </row>
    <row r="400" customFormat="false" ht="12.8" hidden="false" customHeight="false" outlineLevel="0" collapsed="false">
      <c r="A400" s="0" t="s">
        <v>361</v>
      </c>
      <c r="B400" s="0" t="s">
        <v>362</v>
      </c>
      <c r="C400" s="0" t="s">
        <v>59</v>
      </c>
      <c r="D400" s="0" t="s">
        <v>423</v>
      </c>
      <c r="E400" s="0" t="n">
        <v>0</v>
      </c>
      <c r="F400" s="0" t="n">
        <v>0</v>
      </c>
      <c r="G400" s="0" t="n">
        <v>2</v>
      </c>
      <c r="H400" s="0" t="n">
        <v>29.8</v>
      </c>
      <c r="I400" s="0" t="n">
        <v>32.8</v>
      </c>
      <c r="J400" s="0" t="n">
        <v>0</v>
      </c>
      <c r="K400" s="0" t="n">
        <v>0</v>
      </c>
      <c r="L400" s="0" t="n">
        <v>19.8</v>
      </c>
      <c r="M400" s="0" t="n">
        <v>26.7</v>
      </c>
      <c r="N400" s="0" t="n">
        <v>23.7</v>
      </c>
      <c r="O400" s="0" t="n">
        <v>18</v>
      </c>
      <c r="P400" s="0" t="n">
        <v>7.8</v>
      </c>
      <c r="Q400" s="0" t="n">
        <v>5.1</v>
      </c>
      <c r="R400" s="1" t="s">
        <v>40</v>
      </c>
      <c r="S400" s="1" t="s">
        <v>40</v>
      </c>
      <c r="T400" s="1" t="s">
        <v>40</v>
      </c>
      <c r="U400" s="1" t="s">
        <v>40</v>
      </c>
      <c r="V400" s="1" t="s">
        <v>40</v>
      </c>
      <c r="W400" s="1" t="s">
        <v>40</v>
      </c>
      <c r="X400" s="1" t="s">
        <v>40</v>
      </c>
      <c r="Y400" s="1" t="s">
        <v>40</v>
      </c>
      <c r="Z400" s="1" t="s">
        <v>40</v>
      </c>
      <c r="AA400" s="1" t="s">
        <v>40</v>
      </c>
      <c r="AB400" s="1" t="s">
        <v>40</v>
      </c>
      <c r="AC400" s="1" t="s">
        <v>40</v>
      </c>
      <c r="AD400" s="1" t="s">
        <v>40</v>
      </c>
      <c r="AF400" s="0" t="s">
        <v>415</v>
      </c>
      <c r="AG400" s="0" t="s">
        <v>416</v>
      </c>
      <c r="AH400" s="0" t="s">
        <v>417</v>
      </c>
      <c r="AI400" s="0" t="s">
        <v>40</v>
      </c>
      <c r="AJ400" s="0" t="s">
        <v>424</v>
      </c>
      <c r="AK400" s="0" t="s">
        <v>65</v>
      </c>
    </row>
    <row r="401" customFormat="false" ht="12.8" hidden="false" customHeight="false" outlineLevel="0" collapsed="false">
      <c r="A401" s="0" t="s">
        <v>361</v>
      </c>
      <c r="B401" s="0" t="s">
        <v>362</v>
      </c>
      <c r="C401" s="0" t="s">
        <v>59</v>
      </c>
      <c r="D401" s="0" t="s">
        <v>425</v>
      </c>
      <c r="I401" s="0" t="n">
        <v>5.0991</v>
      </c>
      <c r="N401" s="0" t="n">
        <v>0.9789</v>
      </c>
      <c r="O401" s="0" t="n">
        <v>7.9</v>
      </c>
      <c r="P401" s="0" t="n">
        <v>2.9</v>
      </c>
      <c r="Q401" s="0" t="n">
        <v>6.1</v>
      </c>
      <c r="R401" s="1" t="s">
        <v>78</v>
      </c>
      <c r="S401" s="1" t="s">
        <v>78</v>
      </c>
      <c r="T401" s="1" t="s">
        <v>78</v>
      </c>
      <c r="U401" s="1" t="s">
        <v>78</v>
      </c>
      <c r="V401" s="1" t="s">
        <v>78</v>
      </c>
      <c r="W401" s="1" t="s">
        <v>78</v>
      </c>
      <c r="X401" s="1" t="s">
        <v>78</v>
      </c>
      <c r="Y401" s="1" t="s">
        <v>78</v>
      </c>
      <c r="Z401" s="1" t="s">
        <v>78</v>
      </c>
      <c r="AA401" s="1" t="s">
        <v>78</v>
      </c>
      <c r="AB401" s="1" t="s">
        <v>40</v>
      </c>
      <c r="AC401" s="1" t="s">
        <v>40</v>
      </c>
      <c r="AD401" s="1" t="s">
        <v>40</v>
      </c>
      <c r="AF401" s="0" t="s">
        <v>181</v>
      </c>
      <c r="AG401" s="0" t="s">
        <v>426</v>
      </c>
      <c r="AH401" s="0" t="s">
        <v>427</v>
      </c>
      <c r="AI401" s="0" t="s">
        <v>428</v>
      </c>
      <c r="AJ401" s="0" t="s">
        <v>429</v>
      </c>
      <c r="AK401" s="0" t="s">
        <v>81</v>
      </c>
    </row>
    <row r="402" customFormat="false" ht="12.8" hidden="false" customHeight="false" outlineLevel="0" collapsed="false">
      <c r="A402" s="0" t="s">
        <v>361</v>
      </c>
      <c r="B402" s="0" t="s">
        <v>362</v>
      </c>
      <c r="C402" s="0" t="s">
        <v>59</v>
      </c>
      <c r="D402" s="0" t="s">
        <v>430</v>
      </c>
      <c r="I402" s="0" t="n">
        <v>5.5751</v>
      </c>
      <c r="M402" s="0" t="n">
        <v>1.0085</v>
      </c>
      <c r="N402" s="0" t="n">
        <v>22.8</v>
      </c>
      <c r="O402" s="0" t="n">
        <v>7.9</v>
      </c>
      <c r="P402" s="0" t="n">
        <v>7.9</v>
      </c>
      <c r="Q402" s="0" t="n">
        <v>7.7</v>
      </c>
      <c r="R402" s="1" t="s">
        <v>78</v>
      </c>
      <c r="S402" s="1" t="s">
        <v>78</v>
      </c>
      <c r="T402" s="1" t="s">
        <v>78</v>
      </c>
      <c r="U402" s="1" t="s">
        <v>78</v>
      </c>
      <c r="V402" s="1" t="s">
        <v>78</v>
      </c>
      <c r="W402" s="1" t="s">
        <v>78</v>
      </c>
      <c r="X402" s="1" t="s">
        <v>78</v>
      </c>
      <c r="Y402" s="1" t="s">
        <v>78</v>
      </c>
      <c r="Z402" s="1" t="s">
        <v>78</v>
      </c>
      <c r="AA402" s="1" t="s">
        <v>40</v>
      </c>
      <c r="AB402" s="1" t="s">
        <v>40</v>
      </c>
      <c r="AC402" s="1" t="s">
        <v>40</v>
      </c>
      <c r="AD402" s="1" t="s">
        <v>40</v>
      </c>
      <c r="AF402" s="0" t="s">
        <v>185</v>
      </c>
      <c r="AG402" s="0" t="s">
        <v>426</v>
      </c>
      <c r="AH402" s="0" t="s">
        <v>427</v>
      </c>
      <c r="AI402" s="0" t="s">
        <v>428</v>
      </c>
      <c r="AJ402" s="0" t="s">
        <v>429</v>
      </c>
      <c r="AK402" s="0" t="s">
        <v>81</v>
      </c>
    </row>
    <row r="403" customFormat="false" ht="12.8" hidden="false" customHeight="false" outlineLevel="0" collapsed="false">
      <c r="A403" s="0" t="s">
        <v>361</v>
      </c>
      <c r="B403" s="0" t="s">
        <v>362</v>
      </c>
      <c r="C403" s="0" t="s">
        <v>59</v>
      </c>
      <c r="D403" s="0" t="s">
        <v>431</v>
      </c>
      <c r="I403" s="0" t="n">
        <v>5.4703</v>
      </c>
      <c r="M403" s="0" t="n">
        <v>1.0241</v>
      </c>
      <c r="N403" s="0" t="n">
        <v>23.7</v>
      </c>
      <c r="O403" s="0" t="n">
        <v>5.3</v>
      </c>
      <c r="P403" s="0" t="n">
        <v>4.1</v>
      </c>
      <c r="Q403" s="0" t="n">
        <v>9.3</v>
      </c>
      <c r="R403" s="1" t="s">
        <v>78</v>
      </c>
      <c r="S403" s="1" t="s">
        <v>78</v>
      </c>
      <c r="T403" s="1" t="s">
        <v>78</v>
      </c>
      <c r="U403" s="1" t="s">
        <v>78</v>
      </c>
      <c r="V403" s="1" t="s">
        <v>78</v>
      </c>
      <c r="W403" s="1" t="s">
        <v>78</v>
      </c>
      <c r="X403" s="1" t="s">
        <v>78</v>
      </c>
      <c r="Y403" s="1" t="s">
        <v>78</v>
      </c>
      <c r="Z403" s="1" t="s">
        <v>78</v>
      </c>
      <c r="AA403" s="1" t="s">
        <v>40</v>
      </c>
      <c r="AB403" s="1" t="s">
        <v>40</v>
      </c>
      <c r="AC403" s="1" t="s">
        <v>40</v>
      </c>
      <c r="AD403" s="1" t="s">
        <v>40</v>
      </c>
      <c r="AF403" s="0" t="s">
        <v>432</v>
      </c>
      <c r="AG403" s="0" t="s">
        <v>426</v>
      </c>
      <c r="AH403" s="0" t="s">
        <v>427</v>
      </c>
      <c r="AI403" s="0" t="s">
        <v>428</v>
      </c>
      <c r="AJ403" s="0" t="s">
        <v>429</v>
      </c>
      <c r="AK403" s="0" t="s">
        <v>81</v>
      </c>
    </row>
    <row r="404" customFormat="false" ht="12.8" hidden="false" customHeight="false" outlineLevel="0" collapsed="false">
      <c r="A404" s="0" t="s">
        <v>361</v>
      </c>
      <c r="B404" s="0" t="s">
        <v>433</v>
      </c>
      <c r="C404" s="0" t="s">
        <v>99</v>
      </c>
      <c r="D404" s="0" t="s">
        <v>363</v>
      </c>
      <c r="K404" s="0" t="n">
        <v>40</v>
      </c>
      <c r="X404" s="1" t="s">
        <v>101</v>
      </c>
      <c r="AE404" s="0" t="n">
        <v>3000</v>
      </c>
      <c r="AF404" s="0" t="s">
        <v>364</v>
      </c>
    </row>
    <row r="405" customFormat="false" ht="12.8" hidden="false" customHeight="false" outlineLevel="0" collapsed="false">
      <c r="A405" s="0" t="s">
        <v>361</v>
      </c>
      <c r="B405" s="0" t="s">
        <v>433</v>
      </c>
      <c r="C405" s="0" t="s">
        <v>99</v>
      </c>
      <c r="D405" s="0" t="s">
        <v>365</v>
      </c>
      <c r="L405" s="0" t="n">
        <v>40</v>
      </c>
      <c r="Y405" s="1" t="s">
        <v>101</v>
      </c>
      <c r="AE405" s="0" t="n">
        <v>3000</v>
      </c>
      <c r="AF405" s="0" t="s">
        <v>366</v>
      </c>
    </row>
    <row r="406" customFormat="false" ht="12.8" hidden="false" customHeight="false" outlineLevel="0" collapsed="false">
      <c r="A406" s="0" t="s">
        <v>361</v>
      </c>
      <c r="B406" s="0" t="s">
        <v>433</v>
      </c>
      <c r="C406" s="0" t="s">
        <v>367</v>
      </c>
      <c r="D406" s="0" t="s">
        <v>368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18</v>
      </c>
      <c r="K406" s="0" t="n">
        <v>18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1" t="s">
        <v>40</v>
      </c>
      <c r="S406" s="1" t="s">
        <v>40</v>
      </c>
      <c r="T406" s="1" t="s">
        <v>40</v>
      </c>
      <c r="U406" s="1" t="s">
        <v>40</v>
      </c>
      <c r="V406" s="1" t="s">
        <v>40</v>
      </c>
      <c r="W406" s="1" t="s">
        <v>40</v>
      </c>
      <c r="X406" s="1" t="s">
        <v>40</v>
      </c>
      <c r="Y406" s="1" t="s">
        <v>40</v>
      </c>
      <c r="Z406" s="1" t="s">
        <v>40</v>
      </c>
      <c r="AA406" s="1" t="s">
        <v>40</v>
      </c>
      <c r="AB406" s="1" t="s">
        <v>40</v>
      </c>
      <c r="AC406" s="1" t="s">
        <v>40</v>
      </c>
      <c r="AD406" s="1" t="s">
        <v>40</v>
      </c>
      <c r="AF406" s="0" t="s">
        <v>369</v>
      </c>
      <c r="AI406" s="0" t="s">
        <v>40</v>
      </c>
      <c r="AJ406" s="0" t="s">
        <v>370</v>
      </c>
      <c r="AK406" s="0" t="s">
        <v>371</v>
      </c>
    </row>
    <row r="407" customFormat="false" ht="12.8" hidden="false" customHeight="false" outlineLevel="0" collapsed="false">
      <c r="A407" s="0" t="s">
        <v>361</v>
      </c>
      <c r="B407" s="0" t="s">
        <v>433</v>
      </c>
      <c r="C407" s="0" t="s">
        <v>367</v>
      </c>
      <c r="D407" s="0" t="s">
        <v>372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7</v>
      </c>
      <c r="L407" s="0" t="n">
        <v>7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1" t="s">
        <v>40</v>
      </c>
      <c r="S407" s="1" t="s">
        <v>40</v>
      </c>
      <c r="T407" s="1" t="s">
        <v>40</v>
      </c>
      <c r="U407" s="1" t="s">
        <v>40</v>
      </c>
      <c r="V407" s="1" t="s">
        <v>40</v>
      </c>
      <c r="W407" s="1" t="s">
        <v>40</v>
      </c>
      <c r="X407" s="1" t="s">
        <v>40</v>
      </c>
      <c r="Y407" s="1" t="s">
        <v>40</v>
      </c>
      <c r="Z407" s="1" t="s">
        <v>40</v>
      </c>
      <c r="AA407" s="1" t="s">
        <v>40</v>
      </c>
      <c r="AB407" s="1" t="s">
        <v>40</v>
      </c>
      <c r="AC407" s="1" t="s">
        <v>40</v>
      </c>
      <c r="AD407" s="1" t="s">
        <v>40</v>
      </c>
      <c r="AF407" s="0" t="s">
        <v>373</v>
      </c>
      <c r="AI407" s="0" t="s">
        <v>40</v>
      </c>
      <c r="AJ407" s="0" t="s">
        <v>374</v>
      </c>
      <c r="AK407" s="0" t="s">
        <v>371</v>
      </c>
    </row>
    <row r="408" customFormat="false" ht="12.8" hidden="false" customHeight="false" outlineLevel="0" collapsed="false">
      <c r="A408" s="0" t="s">
        <v>361</v>
      </c>
      <c r="B408" s="0" t="s">
        <v>433</v>
      </c>
      <c r="C408" s="0" t="s">
        <v>367</v>
      </c>
      <c r="D408" s="0" t="s">
        <v>375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9</v>
      </c>
      <c r="O408" s="0" t="n">
        <v>9</v>
      </c>
      <c r="P408" s="0" t="n">
        <v>0</v>
      </c>
      <c r="Q408" s="0" t="n">
        <v>0</v>
      </c>
      <c r="R408" s="1" t="s">
        <v>40</v>
      </c>
      <c r="S408" s="1" t="s">
        <v>40</v>
      </c>
      <c r="T408" s="1" t="s">
        <v>40</v>
      </c>
      <c r="U408" s="1" t="s">
        <v>40</v>
      </c>
      <c r="V408" s="1" t="s">
        <v>40</v>
      </c>
      <c r="W408" s="1" t="s">
        <v>40</v>
      </c>
      <c r="X408" s="1" t="s">
        <v>40</v>
      </c>
      <c r="Y408" s="1" t="s">
        <v>40</v>
      </c>
      <c r="Z408" s="1" t="s">
        <v>40</v>
      </c>
      <c r="AA408" s="1" t="s">
        <v>40</v>
      </c>
      <c r="AB408" s="1" t="s">
        <v>40</v>
      </c>
      <c r="AC408" s="1" t="s">
        <v>40</v>
      </c>
      <c r="AD408" s="1" t="s">
        <v>40</v>
      </c>
      <c r="AF408" s="0" t="s">
        <v>373</v>
      </c>
      <c r="AI408" s="0" t="s">
        <v>40</v>
      </c>
      <c r="AJ408" s="0" t="s">
        <v>376</v>
      </c>
      <c r="AK408" s="0" t="s">
        <v>371</v>
      </c>
    </row>
    <row r="409" customFormat="false" ht="12.8" hidden="false" customHeight="false" outlineLevel="0" collapsed="false">
      <c r="A409" s="0" t="s">
        <v>361</v>
      </c>
      <c r="B409" s="0" t="s">
        <v>433</v>
      </c>
      <c r="C409" s="0" t="s">
        <v>367</v>
      </c>
      <c r="D409" s="0" t="s">
        <v>377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9</v>
      </c>
      <c r="J409" s="0" t="n">
        <v>9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9</v>
      </c>
      <c r="P409" s="0" t="n">
        <v>9</v>
      </c>
      <c r="Q409" s="0" t="n">
        <v>0</v>
      </c>
      <c r="R409" s="1" t="s">
        <v>40</v>
      </c>
      <c r="S409" s="1" t="s">
        <v>40</v>
      </c>
      <c r="T409" s="1" t="s">
        <v>40</v>
      </c>
      <c r="U409" s="1" t="s">
        <v>40</v>
      </c>
      <c r="V409" s="1" t="s">
        <v>40</v>
      </c>
      <c r="W409" s="1" t="s">
        <v>40</v>
      </c>
      <c r="X409" s="1" t="s">
        <v>40</v>
      </c>
      <c r="Y409" s="1" t="s">
        <v>40</v>
      </c>
      <c r="Z409" s="1" t="s">
        <v>40</v>
      </c>
      <c r="AA409" s="1" t="s">
        <v>40</v>
      </c>
      <c r="AB409" s="1" t="s">
        <v>40</v>
      </c>
      <c r="AC409" s="1" t="s">
        <v>40</v>
      </c>
      <c r="AD409" s="1" t="s">
        <v>40</v>
      </c>
      <c r="AF409" s="0" t="s">
        <v>378</v>
      </c>
      <c r="AI409" s="0" t="s">
        <v>40</v>
      </c>
      <c r="AJ409" s="0" t="s">
        <v>379</v>
      </c>
      <c r="AK409" s="0" t="s">
        <v>371</v>
      </c>
    </row>
    <row r="410" customFormat="false" ht="12.8" hidden="false" customHeight="false" outlineLevel="0" collapsed="false">
      <c r="A410" s="0" t="s">
        <v>361</v>
      </c>
      <c r="B410" s="0" t="s">
        <v>433</v>
      </c>
      <c r="C410" s="0" t="s">
        <v>367</v>
      </c>
      <c r="D410" s="0" t="s">
        <v>380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21</v>
      </c>
      <c r="O410" s="0" t="n">
        <v>14</v>
      </c>
      <c r="P410" s="0" t="n">
        <v>14</v>
      </c>
      <c r="Q410" s="0" t="n">
        <v>0</v>
      </c>
      <c r="R410" s="1" t="s">
        <v>40</v>
      </c>
      <c r="S410" s="1" t="s">
        <v>40</v>
      </c>
      <c r="T410" s="1" t="s">
        <v>40</v>
      </c>
      <c r="U410" s="1" t="s">
        <v>40</v>
      </c>
      <c r="V410" s="1" t="s">
        <v>40</v>
      </c>
      <c r="W410" s="1" t="s">
        <v>40</v>
      </c>
      <c r="X410" s="1" t="s">
        <v>40</v>
      </c>
      <c r="Y410" s="1" t="s">
        <v>40</v>
      </c>
      <c r="Z410" s="1" t="s">
        <v>40</v>
      </c>
      <c r="AA410" s="1" t="s">
        <v>40</v>
      </c>
      <c r="AB410" s="1" t="s">
        <v>40</v>
      </c>
      <c r="AC410" s="1" t="s">
        <v>40</v>
      </c>
      <c r="AD410" s="1" t="s">
        <v>40</v>
      </c>
      <c r="AF410" s="0" t="s">
        <v>381</v>
      </c>
      <c r="AI410" s="0" t="s">
        <v>40</v>
      </c>
      <c r="AJ410" s="0" t="s">
        <v>376</v>
      </c>
      <c r="AK410" s="0" t="s">
        <v>371</v>
      </c>
    </row>
    <row r="411" customFormat="false" ht="12.8" hidden="false" customHeight="false" outlineLevel="0" collapsed="false">
      <c r="A411" s="0" t="s">
        <v>361</v>
      </c>
      <c r="B411" s="0" t="s">
        <v>433</v>
      </c>
      <c r="C411" s="0" t="s">
        <v>367</v>
      </c>
      <c r="D411" s="0" t="s">
        <v>382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7</v>
      </c>
      <c r="O411" s="0" t="n">
        <v>7</v>
      </c>
      <c r="P411" s="0" t="n">
        <v>7</v>
      </c>
      <c r="Q411" s="0" t="n">
        <v>0</v>
      </c>
      <c r="R411" s="1" t="s">
        <v>40</v>
      </c>
      <c r="S411" s="1" t="s">
        <v>40</v>
      </c>
      <c r="T411" s="1" t="s">
        <v>40</v>
      </c>
      <c r="U411" s="1" t="s">
        <v>40</v>
      </c>
      <c r="V411" s="1" t="s">
        <v>40</v>
      </c>
      <c r="W411" s="1" t="s">
        <v>40</v>
      </c>
      <c r="X411" s="1" t="s">
        <v>40</v>
      </c>
      <c r="Y411" s="1" t="s">
        <v>40</v>
      </c>
      <c r="Z411" s="1" t="s">
        <v>40</v>
      </c>
      <c r="AA411" s="1" t="s">
        <v>40</v>
      </c>
      <c r="AB411" s="1" t="s">
        <v>40</v>
      </c>
      <c r="AC411" s="1" t="s">
        <v>40</v>
      </c>
      <c r="AD411" s="1" t="s">
        <v>40</v>
      </c>
      <c r="AF411" s="0" t="s">
        <v>383</v>
      </c>
      <c r="AI411" s="0" t="s">
        <v>40</v>
      </c>
      <c r="AJ411" s="0" t="s">
        <v>376</v>
      </c>
      <c r="AK411" s="0" t="s">
        <v>371</v>
      </c>
    </row>
    <row r="412" customFormat="false" ht="12.8" hidden="false" customHeight="false" outlineLevel="0" collapsed="false">
      <c r="A412" s="0" t="s">
        <v>361</v>
      </c>
      <c r="B412" s="0" t="s">
        <v>433</v>
      </c>
      <c r="C412" s="0" t="s">
        <v>384</v>
      </c>
      <c r="D412" s="0" t="s">
        <v>385</v>
      </c>
      <c r="J412" s="0" t="n">
        <v>5</v>
      </c>
      <c r="M412" s="0" t="n">
        <v>54</v>
      </c>
      <c r="N412" s="0" t="n">
        <v>54</v>
      </c>
      <c r="W412" s="1" t="s">
        <v>78</v>
      </c>
      <c r="Z412" s="1" t="s">
        <v>40</v>
      </c>
      <c r="AA412" s="1" t="s">
        <v>40</v>
      </c>
      <c r="AF412" s="0" t="s">
        <v>386</v>
      </c>
      <c r="AI412" s="0" t="s">
        <v>387</v>
      </c>
      <c r="AJ412" s="0" t="s">
        <v>388</v>
      </c>
      <c r="AK412" s="0" t="s">
        <v>115</v>
      </c>
    </row>
    <row r="413" customFormat="false" ht="12.8" hidden="false" customHeight="false" outlineLevel="0" collapsed="false">
      <c r="A413" s="0" t="s">
        <v>361</v>
      </c>
      <c r="B413" s="0" t="s">
        <v>433</v>
      </c>
      <c r="C413" s="0" t="s">
        <v>384</v>
      </c>
      <c r="D413" s="0" t="s">
        <v>389</v>
      </c>
      <c r="N413" s="0" t="n">
        <v>8</v>
      </c>
      <c r="AA413" s="1" t="s">
        <v>107</v>
      </c>
      <c r="AF413" s="0" t="s">
        <v>390</v>
      </c>
      <c r="AI413" s="0" t="s">
        <v>391</v>
      </c>
      <c r="AJ413" s="0" t="s">
        <v>392</v>
      </c>
    </row>
    <row r="414" customFormat="false" ht="12.8" hidden="false" customHeight="false" outlineLevel="0" collapsed="false">
      <c r="A414" s="0" t="s">
        <v>361</v>
      </c>
      <c r="B414" s="0" t="s">
        <v>433</v>
      </c>
      <c r="C414" s="0" t="s">
        <v>384</v>
      </c>
      <c r="D414" s="0" t="s">
        <v>393</v>
      </c>
      <c r="N414" s="0" t="n">
        <v>12</v>
      </c>
      <c r="AA414" s="1" t="s">
        <v>107</v>
      </c>
      <c r="AF414" s="0" t="s">
        <v>394</v>
      </c>
      <c r="AI414" s="0" t="s">
        <v>391</v>
      </c>
      <c r="AJ414" s="0" t="s">
        <v>392</v>
      </c>
    </row>
    <row r="415" customFormat="false" ht="12.8" hidden="false" customHeight="false" outlineLevel="0" collapsed="false">
      <c r="A415" s="0" t="s">
        <v>361</v>
      </c>
      <c r="B415" s="0" t="s">
        <v>433</v>
      </c>
      <c r="C415" s="0" t="s">
        <v>395</v>
      </c>
      <c r="D415" s="0" t="s">
        <v>396</v>
      </c>
      <c r="H415" s="0" t="n">
        <v>3.0323</v>
      </c>
      <c r="N415" s="0" t="n">
        <v>12</v>
      </c>
      <c r="U415" s="1" t="s">
        <v>61</v>
      </c>
      <c r="AA415" s="1" t="s">
        <v>107</v>
      </c>
      <c r="AF415" s="0" t="s">
        <v>397</v>
      </c>
      <c r="AI415" s="0" t="s">
        <v>391</v>
      </c>
      <c r="AJ415" s="0" t="s">
        <v>392</v>
      </c>
    </row>
    <row r="416" customFormat="false" ht="12.8" hidden="false" customHeight="false" outlineLevel="0" collapsed="false">
      <c r="A416" s="0" t="s">
        <v>361</v>
      </c>
      <c r="B416" s="0" t="s">
        <v>433</v>
      </c>
      <c r="C416" s="0" t="s">
        <v>38</v>
      </c>
      <c r="D416" s="0" t="s">
        <v>398</v>
      </c>
      <c r="J416" s="0" t="n">
        <v>2.0822</v>
      </c>
      <c r="K416" s="0" t="n">
        <v>0</v>
      </c>
      <c r="L416" s="0" t="n">
        <v>0</v>
      </c>
      <c r="M416" s="0" t="n">
        <v>7.3</v>
      </c>
      <c r="N416" s="0" t="n">
        <v>22.3</v>
      </c>
      <c r="O416" s="0" t="n">
        <v>17.9</v>
      </c>
      <c r="P416" s="0" t="n">
        <v>6.2</v>
      </c>
      <c r="Q416" s="0" t="n">
        <v>3.2</v>
      </c>
      <c r="R416" s="1" t="s">
        <v>41</v>
      </c>
      <c r="S416" s="1" t="s">
        <v>41</v>
      </c>
      <c r="T416" s="1" t="s">
        <v>41</v>
      </c>
      <c r="U416" s="1" t="s">
        <v>41</v>
      </c>
      <c r="V416" s="1" t="s">
        <v>41</v>
      </c>
      <c r="W416" s="1" t="s">
        <v>41</v>
      </c>
      <c r="X416" s="1" t="s">
        <v>40</v>
      </c>
      <c r="Y416" s="1" t="s">
        <v>40</v>
      </c>
      <c r="Z416" s="1" t="s">
        <v>40</v>
      </c>
      <c r="AA416" s="1" t="s">
        <v>40</v>
      </c>
      <c r="AB416" s="1" t="s">
        <v>40</v>
      </c>
      <c r="AC416" s="1" t="s">
        <v>40</v>
      </c>
      <c r="AD416" s="1" t="s">
        <v>40</v>
      </c>
      <c r="AF416" s="0" t="s">
        <v>399</v>
      </c>
      <c r="AG416" s="0" t="s">
        <v>400</v>
      </c>
      <c r="AH416" s="0" t="s">
        <v>401</v>
      </c>
      <c r="AI416" s="0" t="s">
        <v>387</v>
      </c>
      <c r="AJ416" s="0" t="s">
        <v>402</v>
      </c>
      <c r="AK416" s="0" t="s">
        <v>46</v>
      </c>
    </row>
    <row r="417" customFormat="false" ht="12.8" hidden="false" customHeight="false" outlineLevel="0" collapsed="false">
      <c r="A417" s="0" t="s">
        <v>361</v>
      </c>
      <c r="B417" s="0" t="s">
        <v>433</v>
      </c>
      <c r="C417" s="0" t="s">
        <v>38</v>
      </c>
      <c r="D417" s="0" t="s">
        <v>403</v>
      </c>
      <c r="E417" s="0" t="n">
        <v>0.3</v>
      </c>
      <c r="F417" s="0" t="n">
        <v>1.8</v>
      </c>
      <c r="G417" s="0" t="n">
        <v>14.3</v>
      </c>
      <c r="H417" s="0" t="n">
        <v>17.6</v>
      </c>
      <c r="I417" s="0" t="n">
        <v>25.9</v>
      </c>
      <c r="J417" s="0" t="n">
        <v>29.1</v>
      </c>
      <c r="K417" s="0" t="n">
        <v>0</v>
      </c>
      <c r="L417" s="0" t="n">
        <v>0</v>
      </c>
      <c r="M417" s="0" t="n">
        <v>6</v>
      </c>
      <c r="N417" s="0" t="n">
        <v>22.7</v>
      </c>
      <c r="O417" s="0" t="n">
        <v>17.7</v>
      </c>
      <c r="P417" s="0" t="n">
        <v>6.2</v>
      </c>
      <c r="Q417" s="0" t="n">
        <v>3.2</v>
      </c>
      <c r="R417" s="1" t="s">
        <v>40</v>
      </c>
      <c r="S417" s="1" t="s">
        <v>40</v>
      </c>
      <c r="T417" s="1" t="s">
        <v>40</v>
      </c>
      <c r="U417" s="1" t="s">
        <v>40</v>
      </c>
      <c r="V417" s="1" t="s">
        <v>40</v>
      </c>
      <c r="W417" s="1" t="s">
        <v>40</v>
      </c>
      <c r="X417" s="1" t="s">
        <v>40</v>
      </c>
      <c r="Y417" s="1" t="s">
        <v>40</v>
      </c>
      <c r="Z417" s="1" t="s">
        <v>40</v>
      </c>
      <c r="AA417" s="1" t="s">
        <v>40</v>
      </c>
      <c r="AB417" s="1" t="s">
        <v>40</v>
      </c>
      <c r="AC417" s="1" t="s">
        <v>40</v>
      </c>
      <c r="AD417" s="1" t="s">
        <v>40</v>
      </c>
      <c r="AF417" s="0" t="s">
        <v>399</v>
      </c>
      <c r="AG417" s="0" t="s">
        <v>400</v>
      </c>
      <c r="AH417" s="0" t="s">
        <v>401</v>
      </c>
      <c r="AI417" s="0" t="s">
        <v>40</v>
      </c>
      <c r="AJ417" s="0" t="s">
        <v>402</v>
      </c>
      <c r="AK417" s="0" t="s">
        <v>46</v>
      </c>
    </row>
    <row r="418" customFormat="false" ht="12.8" hidden="false" customHeight="false" outlineLevel="0" collapsed="false">
      <c r="A418" s="0" t="s">
        <v>361</v>
      </c>
      <c r="B418" s="0" t="s">
        <v>433</v>
      </c>
      <c r="C418" s="0" t="s">
        <v>59</v>
      </c>
      <c r="D418" s="0" t="s">
        <v>404</v>
      </c>
      <c r="H418" s="0" t="n">
        <v>3.0323</v>
      </c>
      <c r="U418" s="1" t="s">
        <v>61</v>
      </c>
      <c r="AF418" s="0" t="s">
        <v>155</v>
      </c>
      <c r="AG418" s="0" t="s">
        <v>405</v>
      </c>
      <c r="AH418" s="0" t="s">
        <v>406</v>
      </c>
      <c r="AI418" s="0" t="s">
        <v>407</v>
      </c>
      <c r="AJ418" s="0" t="s">
        <v>408</v>
      </c>
      <c r="AK418" s="0" t="s">
        <v>72</v>
      </c>
    </row>
    <row r="419" customFormat="false" ht="12.8" hidden="false" customHeight="false" outlineLevel="0" collapsed="false">
      <c r="A419" s="0" t="s">
        <v>361</v>
      </c>
      <c r="B419" s="0" t="s">
        <v>433</v>
      </c>
      <c r="C419" s="0" t="s">
        <v>59</v>
      </c>
      <c r="D419" s="0" t="s">
        <v>409</v>
      </c>
      <c r="E419" s="0" t="n">
        <v>1.5</v>
      </c>
      <c r="F419" s="0" t="n">
        <v>4.4</v>
      </c>
      <c r="G419" s="0" t="n">
        <v>31.3</v>
      </c>
      <c r="H419" s="0" t="n">
        <v>24.2</v>
      </c>
      <c r="I419" s="0" t="n">
        <v>20.2</v>
      </c>
      <c r="J419" s="0" t="n">
        <v>15.3</v>
      </c>
      <c r="K419" s="0" t="n">
        <v>0</v>
      </c>
      <c r="L419" s="0" t="n">
        <v>0</v>
      </c>
      <c r="M419" s="0" t="n">
        <v>0</v>
      </c>
      <c r="N419" s="0" t="n">
        <v>19.4</v>
      </c>
      <c r="O419" s="0" t="n">
        <v>16.1</v>
      </c>
      <c r="P419" s="0" t="n">
        <v>5</v>
      </c>
      <c r="Q419" s="0" t="n">
        <v>4.8</v>
      </c>
      <c r="R419" s="1" t="s">
        <v>40</v>
      </c>
      <c r="S419" s="1" t="s">
        <v>40</v>
      </c>
      <c r="T419" s="1" t="s">
        <v>40</v>
      </c>
      <c r="U419" s="1" t="s">
        <v>40</v>
      </c>
      <c r="V419" s="1" t="s">
        <v>40</v>
      </c>
      <c r="W419" s="1" t="s">
        <v>40</v>
      </c>
      <c r="X419" s="1" t="s">
        <v>40</v>
      </c>
      <c r="Y419" s="1" t="s">
        <v>40</v>
      </c>
      <c r="Z419" s="1" t="s">
        <v>40</v>
      </c>
      <c r="AA419" s="1" t="s">
        <v>40</v>
      </c>
      <c r="AB419" s="1" t="s">
        <v>40</v>
      </c>
      <c r="AC419" s="1" t="s">
        <v>40</v>
      </c>
      <c r="AD419" s="1" t="s">
        <v>40</v>
      </c>
      <c r="AF419" s="0" t="s">
        <v>155</v>
      </c>
      <c r="AG419" s="0" t="s">
        <v>405</v>
      </c>
      <c r="AH419" s="0" t="s">
        <v>406</v>
      </c>
      <c r="AI419" s="0" t="s">
        <v>40</v>
      </c>
      <c r="AJ419" s="0" t="s">
        <v>410</v>
      </c>
      <c r="AK419" s="0" t="s">
        <v>72</v>
      </c>
    </row>
    <row r="420" customFormat="false" ht="12.8" hidden="false" customHeight="false" outlineLevel="0" collapsed="false">
      <c r="A420" s="0" t="s">
        <v>361</v>
      </c>
      <c r="B420" s="0" t="s">
        <v>433</v>
      </c>
      <c r="C420" s="0" t="s">
        <v>59</v>
      </c>
      <c r="D420" s="0" t="s">
        <v>411</v>
      </c>
      <c r="E420" s="0" t="n">
        <v>1.8</v>
      </c>
      <c r="I420" s="0" t="n">
        <v>3.7049</v>
      </c>
      <c r="P420" s="0" t="n">
        <v>1.6914</v>
      </c>
      <c r="R420" s="1" t="s">
        <v>40</v>
      </c>
      <c r="V420" s="1" t="s">
        <v>61</v>
      </c>
      <c r="AF420" s="0" t="s">
        <v>155</v>
      </c>
      <c r="AG420" s="0" t="s">
        <v>405</v>
      </c>
      <c r="AH420" s="0" t="s">
        <v>406</v>
      </c>
      <c r="AI420" s="0" t="s">
        <v>412</v>
      </c>
      <c r="AJ420" s="0" t="s">
        <v>413</v>
      </c>
      <c r="AK420" s="0" t="s">
        <v>72</v>
      </c>
    </row>
    <row r="421" customFormat="false" ht="12.8" hidden="false" customHeight="false" outlineLevel="0" collapsed="false">
      <c r="A421" s="0" t="s">
        <v>361</v>
      </c>
      <c r="B421" s="0" t="s">
        <v>433</v>
      </c>
      <c r="C421" s="0" t="s">
        <v>59</v>
      </c>
      <c r="D421" s="0" t="s">
        <v>414</v>
      </c>
      <c r="J421" s="0" t="n">
        <v>3.0057</v>
      </c>
      <c r="W421" s="1" t="s">
        <v>61</v>
      </c>
      <c r="AF421" s="0" t="s">
        <v>415</v>
      </c>
      <c r="AG421" s="0" t="s">
        <v>416</v>
      </c>
      <c r="AH421" s="0" t="s">
        <v>417</v>
      </c>
      <c r="AI421" s="0" t="s">
        <v>418</v>
      </c>
      <c r="AJ421" s="0" t="s">
        <v>419</v>
      </c>
      <c r="AK421" s="0" t="s">
        <v>65</v>
      </c>
    </row>
    <row r="422" customFormat="false" ht="12.8" hidden="false" customHeight="false" outlineLevel="0" collapsed="false">
      <c r="A422" s="0" t="s">
        <v>361</v>
      </c>
      <c r="B422" s="0" t="s">
        <v>433</v>
      </c>
      <c r="C422" s="0" t="s">
        <v>59</v>
      </c>
      <c r="D422" s="0" t="s">
        <v>420</v>
      </c>
      <c r="J422" s="0" t="n">
        <v>3.0225</v>
      </c>
      <c r="K422" s="0" t="n">
        <v>0</v>
      </c>
      <c r="L422" s="0" t="n">
        <v>0</v>
      </c>
      <c r="M422" s="0" t="n">
        <v>11.2</v>
      </c>
      <c r="N422" s="0" t="n">
        <v>17.8</v>
      </c>
      <c r="O422" s="0" t="n">
        <v>21.3</v>
      </c>
      <c r="P422" s="0" t="n">
        <v>6.4</v>
      </c>
      <c r="Q422" s="0" t="n">
        <v>9.1</v>
      </c>
      <c r="W422" s="1" t="s">
        <v>41</v>
      </c>
      <c r="X422" s="1" t="s">
        <v>40</v>
      </c>
      <c r="Y422" s="1" t="s">
        <v>40</v>
      </c>
      <c r="Z422" s="1" t="s">
        <v>40</v>
      </c>
      <c r="AA422" s="1" t="s">
        <v>40</v>
      </c>
      <c r="AB422" s="1" t="s">
        <v>40</v>
      </c>
      <c r="AC422" s="1" t="s">
        <v>40</v>
      </c>
      <c r="AD422" s="1" t="s">
        <v>40</v>
      </c>
      <c r="AF422" s="0" t="s">
        <v>415</v>
      </c>
      <c r="AG422" s="0" t="s">
        <v>416</v>
      </c>
      <c r="AH422" s="0" t="s">
        <v>417</v>
      </c>
      <c r="AI422" s="0" t="s">
        <v>421</v>
      </c>
      <c r="AJ422" s="0" t="s">
        <v>422</v>
      </c>
      <c r="AK422" s="0" t="s">
        <v>65</v>
      </c>
    </row>
    <row r="423" customFormat="false" ht="12.8" hidden="false" customHeight="false" outlineLevel="0" collapsed="false">
      <c r="A423" s="0" t="s">
        <v>361</v>
      </c>
      <c r="B423" s="0" t="s">
        <v>433</v>
      </c>
      <c r="C423" s="0" t="s">
        <v>59</v>
      </c>
      <c r="D423" s="0" t="s">
        <v>423</v>
      </c>
      <c r="E423" s="0" t="n">
        <v>0</v>
      </c>
      <c r="F423" s="0" t="n">
        <v>0</v>
      </c>
      <c r="G423" s="0" t="n">
        <v>16</v>
      </c>
      <c r="H423" s="0" t="n">
        <v>20.4</v>
      </c>
      <c r="I423" s="0" t="n">
        <v>23.2</v>
      </c>
      <c r="J423" s="0" t="n">
        <v>20.7</v>
      </c>
      <c r="K423" s="0" t="n">
        <v>0</v>
      </c>
      <c r="L423" s="0" t="n">
        <v>0</v>
      </c>
      <c r="M423" s="0" t="n">
        <v>0.6</v>
      </c>
      <c r="N423" s="0" t="n">
        <v>24.5</v>
      </c>
      <c r="O423" s="0" t="n">
        <v>15</v>
      </c>
      <c r="P423" s="0" t="n">
        <v>2.4</v>
      </c>
      <c r="Q423" s="0" t="n">
        <v>5.4</v>
      </c>
      <c r="R423" s="1" t="s">
        <v>40</v>
      </c>
      <c r="S423" s="1" t="s">
        <v>40</v>
      </c>
      <c r="T423" s="1" t="s">
        <v>40</v>
      </c>
      <c r="U423" s="1" t="s">
        <v>40</v>
      </c>
      <c r="V423" s="1" t="s">
        <v>40</v>
      </c>
      <c r="W423" s="1" t="s">
        <v>40</v>
      </c>
      <c r="X423" s="1" t="s">
        <v>40</v>
      </c>
      <c r="Y423" s="1" t="s">
        <v>40</v>
      </c>
      <c r="Z423" s="1" t="s">
        <v>40</v>
      </c>
      <c r="AA423" s="1" t="s">
        <v>40</v>
      </c>
      <c r="AB423" s="1" t="s">
        <v>40</v>
      </c>
      <c r="AC423" s="1" t="s">
        <v>40</v>
      </c>
      <c r="AD423" s="1" t="s">
        <v>40</v>
      </c>
      <c r="AF423" s="0" t="s">
        <v>415</v>
      </c>
      <c r="AG423" s="0" t="s">
        <v>416</v>
      </c>
      <c r="AH423" s="0" t="s">
        <v>417</v>
      </c>
      <c r="AI423" s="0" t="s">
        <v>40</v>
      </c>
      <c r="AJ423" s="0" t="s">
        <v>424</v>
      </c>
      <c r="AK423" s="0" t="s">
        <v>65</v>
      </c>
    </row>
    <row r="424" customFormat="false" ht="12.8" hidden="false" customHeight="false" outlineLevel="0" collapsed="false">
      <c r="A424" s="0" t="s">
        <v>361</v>
      </c>
      <c r="B424" s="0" t="s">
        <v>433</v>
      </c>
      <c r="C424" s="0" t="s">
        <v>59</v>
      </c>
      <c r="D424" s="0" t="s">
        <v>425</v>
      </c>
      <c r="I424" s="0" t="n">
        <v>4.1039</v>
      </c>
      <c r="V424" s="1" t="s">
        <v>78</v>
      </c>
      <c r="AF424" s="0" t="s">
        <v>181</v>
      </c>
      <c r="AG424" s="0" t="s">
        <v>426</v>
      </c>
      <c r="AH424" s="0" t="s">
        <v>427</v>
      </c>
      <c r="AI424" s="0" t="s">
        <v>428</v>
      </c>
      <c r="AJ424" s="0" t="s">
        <v>429</v>
      </c>
      <c r="AK424" s="0" t="s">
        <v>81</v>
      </c>
    </row>
    <row r="425" customFormat="false" ht="12.8" hidden="false" customHeight="false" outlineLevel="0" collapsed="false">
      <c r="A425" s="0" t="s">
        <v>361</v>
      </c>
      <c r="B425" s="0" t="s">
        <v>433</v>
      </c>
      <c r="C425" s="0" t="s">
        <v>59</v>
      </c>
      <c r="D425" s="0" t="s">
        <v>430</v>
      </c>
      <c r="I425" s="0" t="n">
        <v>4.7262</v>
      </c>
      <c r="R425" s="1" t="s">
        <v>78</v>
      </c>
      <c r="S425" s="1" t="s">
        <v>78</v>
      </c>
      <c r="T425" s="1" t="s">
        <v>78</v>
      </c>
      <c r="U425" s="1" t="s">
        <v>78</v>
      </c>
      <c r="V425" s="1" t="s">
        <v>78</v>
      </c>
      <c r="W425" s="1" t="s">
        <v>78</v>
      </c>
      <c r="AF425" s="0" t="s">
        <v>185</v>
      </c>
      <c r="AG425" s="0" t="s">
        <v>426</v>
      </c>
      <c r="AH425" s="0" t="s">
        <v>427</v>
      </c>
      <c r="AI425" s="0" t="s">
        <v>428</v>
      </c>
      <c r="AJ425" s="0" t="s">
        <v>429</v>
      </c>
      <c r="AK425" s="0" t="s">
        <v>81</v>
      </c>
    </row>
    <row r="426" customFormat="false" ht="12.8" hidden="false" customHeight="false" outlineLevel="0" collapsed="false">
      <c r="A426" s="0" t="s">
        <v>361</v>
      </c>
      <c r="B426" s="0" t="s">
        <v>433</v>
      </c>
      <c r="C426" s="0" t="s">
        <v>59</v>
      </c>
      <c r="D426" s="0" t="s">
        <v>431</v>
      </c>
      <c r="I426" s="0" t="n">
        <v>4.6201</v>
      </c>
      <c r="J426" s="0" t="n">
        <v>33.4</v>
      </c>
      <c r="K426" s="0" t="n">
        <v>0</v>
      </c>
      <c r="L426" s="0" t="n">
        <v>0</v>
      </c>
      <c r="M426" s="0" t="n">
        <v>2.5</v>
      </c>
      <c r="N426" s="0" t="n">
        <v>22.1</v>
      </c>
      <c r="O426" s="0" t="n">
        <v>14.6</v>
      </c>
      <c r="P426" s="0" t="n">
        <v>1.7</v>
      </c>
      <c r="Q426" s="0" t="n">
        <v>7.3</v>
      </c>
      <c r="R426" s="1" t="s">
        <v>78</v>
      </c>
      <c r="S426" s="1" t="s">
        <v>78</v>
      </c>
      <c r="T426" s="1" t="s">
        <v>78</v>
      </c>
      <c r="U426" s="1" t="s">
        <v>78</v>
      </c>
      <c r="V426" s="1" t="s">
        <v>78</v>
      </c>
      <c r="W426" s="1" t="s">
        <v>40</v>
      </c>
      <c r="X426" s="1" t="s">
        <v>40</v>
      </c>
      <c r="Y426" s="1" t="s">
        <v>40</v>
      </c>
      <c r="Z426" s="1" t="s">
        <v>40</v>
      </c>
      <c r="AA426" s="1" t="s">
        <v>40</v>
      </c>
      <c r="AB426" s="1" t="s">
        <v>40</v>
      </c>
      <c r="AC426" s="1" t="s">
        <v>40</v>
      </c>
      <c r="AD426" s="1" t="s">
        <v>40</v>
      </c>
      <c r="AF426" s="0" t="s">
        <v>432</v>
      </c>
      <c r="AG426" s="0" t="s">
        <v>426</v>
      </c>
      <c r="AH426" s="0" t="s">
        <v>427</v>
      </c>
      <c r="AI426" s="0" t="s">
        <v>428</v>
      </c>
      <c r="AJ426" s="0" t="s">
        <v>429</v>
      </c>
      <c r="AK426" s="0" t="s">
        <v>81</v>
      </c>
    </row>
    <row r="427" customFormat="false" ht="12.8" hidden="false" customHeight="false" outlineLevel="0" collapsed="false">
      <c r="A427" s="0" t="s">
        <v>361</v>
      </c>
      <c r="B427" s="0" t="s">
        <v>223</v>
      </c>
      <c r="C427" s="0" t="s">
        <v>99</v>
      </c>
      <c r="D427" s="0" t="s">
        <v>363</v>
      </c>
      <c r="K427" s="0" t="n">
        <v>50</v>
      </c>
      <c r="X427" s="1" t="s">
        <v>101</v>
      </c>
      <c r="AE427" s="0" t="n">
        <v>3500</v>
      </c>
      <c r="AF427" s="0" t="s">
        <v>364</v>
      </c>
    </row>
    <row r="428" customFormat="false" ht="12.8" hidden="false" customHeight="false" outlineLevel="0" collapsed="false">
      <c r="A428" s="0" t="s">
        <v>361</v>
      </c>
      <c r="B428" s="0" t="s">
        <v>223</v>
      </c>
      <c r="C428" s="0" t="s">
        <v>99</v>
      </c>
      <c r="D428" s="0" t="s">
        <v>365</v>
      </c>
      <c r="L428" s="0" t="n">
        <v>50</v>
      </c>
      <c r="Y428" s="1" t="s">
        <v>101</v>
      </c>
      <c r="AE428" s="0" t="n">
        <v>3500</v>
      </c>
      <c r="AF428" s="0" t="s">
        <v>366</v>
      </c>
    </row>
    <row r="429" customFormat="false" ht="12.8" hidden="false" customHeight="false" outlineLevel="0" collapsed="false">
      <c r="A429" s="0" t="s">
        <v>361</v>
      </c>
      <c r="B429" s="0" t="s">
        <v>223</v>
      </c>
      <c r="C429" s="0" t="s">
        <v>367</v>
      </c>
      <c r="D429" s="0" t="s">
        <v>368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18</v>
      </c>
      <c r="K429" s="0" t="n">
        <v>18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1" t="s">
        <v>40</v>
      </c>
      <c r="S429" s="1" t="s">
        <v>40</v>
      </c>
      <c r="T429" s="1" t="s">
        <v>40</v>
      </c>
      <c r="U429" s="1" t="s">
        <v>40</v>
      </c>
      <c r="V429" s="1" t="s">
        <v>40</v>
      </c>
      <c r="W429" s="1" t="s">
        <v>40</v>
      </c>
      <c r="X429" s="1" t="s">
        <v>40</v>
      </c>
      <c r="Y429" s="1" t="s">
        <v>40</v>
      </c>
      <c r="Z429" s="1" t="s">
        <v>40</v>
      </c>
      <c r="AA429" s="1" t="s">
        <v>40</v>
      </c>
      <c r="AB429" s="1" t="s">
        <v>40</v>
      </c>
      <c r="AC429" s="1" t="s">
        <v>40</v>
      </c>
      <c r="AD429" s="1" t="s">
        <v>40</v>
      </c>
      <c r="AF429" s="0" t="s">
        <v>369</v>
      </c>
      <c r="AI429" s="0" t="s">
        <v>40</v>
      </c>
      <c r="AJ429" s="0" t="s">
        <v>370</v>
      </c>
      <c r="AK429" s="0" t="s">
        <v>371</v>
      </c>
    </row>
    <row r="430" customFormat="false" ht="12.8" hidden="false" customHeight="false" outlineLevel="0" collapsed="false">
      <c r="A430" s="0" t="s">
        <v>361</v>
      </c>
      <c r="B430" s="0" t="s">
        <v>223</v>
      </c>
      <c r="C430" s="0" t="s">
        <v>367</v>
      </c>
      <c r="D430" s="0" t="s">
        <v>372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7</v>
      </c>
      <c r="L430" s="0" t="n">
        <v>7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1" t="s">
        <v>40</v>
      </c>
      <c r="S430" s="1" t="s">
        <v>40</v>
      </c>
      <c r="T430" s="1" t="s">
        <v>40</v>
      </c>
      <c r="U430" s="1" t="s">
        <v>40</v>
      </c>
      <c r="V430" s="1" t="s">
        <v>40</v>
      </c>
      <c r="W430" s="1" t="s">
        <v>40</v>
      </c>
      <c r="X430" s="1" t="s">
        <v>40</v>
      </c>
      <c r="Y430" s="1" t="s">
        <v>40</v>
      </c>
      <c r="Z430" s="1" t="s">
        <v>40</v>
      </c>
      <c r="AA430" s="1" t="s">
        <v>40</v>
      </c>
      <c r="AB430" s="1" t="s">
        <v>40</v>
      </c>
      <c r="AC430" s="1" t="s">
        <v>40</v>
      </c>
      <c r="AD430" s="1" t="s">
        <v>40</v>
      </c>
      <c r="AF430" s="0" t="s">
        <v>373</v>
      </c>
      <c r="AI430" s="0" t="s">
        <v>40</v>
      </c>
      <c r="AJ430" s="0" t="s">
        <v>374</v>
      </c>
      <c r="AK430" s="0" t="s">
        <v>371</v>
      </c>
    </row>
    <row r="431" customFormat="false" ht="12.8" hidden="false" customHeight="false" outlineLevel="0" collapsed="false">
      <c r="A431" s="0" t="s">
        <v>361</v>
      </c>
      <c r="B431" s="0" t="s">
        <v>223</v>
      </c>
      <c r="C431" s="0" t="s">
        <v>367</v>
      </c>
      <c r="D431" s="0" t="s">
        <v>375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9</v>
      </c>
      <c r="O431" s="0" t="n">
        <v>9</v>
      </c>
      <c r="P431" s="0" t="n">
        <v>0</v>
      </c>
      <c r="Q431" s="0" t="n">
        <v>0</v>
      </c>
      <c r="R431" s="1" t="s">
        <v>40</v>
      </c>
      <c r="S431" s="1" t="s">
        <v>40</v>
      </c>
      <c r="T431" s="1" t="s">
        <v>40</v>
      </c>
      <c r="U431" s="1" t="s">
        <v>40</v>
      </c>
      <c r="V431" s="1" t="s">
        <v>40</v>
      </c>
      <c r="W431" s="1" t="s">
        <v>40</v>
      </c>
      <c r="X431" s="1" t="s">
        <v>40</v>
      </c>
      <c r="Y431" s="1" t="s">
        <v>40</v>
      </c>
      <c r="Z431" s="1" t="s">
        <v>40</v>
      </c>
      <c r="AA431" s="1" t="s">
        <v>40</v>
      </c>
      <c r="AB431" s="1" t="s">
        <v>40</v>
      </c>
      <c r="AC431" s="1" t="s">
        <v>40</v>
      </c>
      <c r="AD431" s="1" t="s">
        <v>40</v>
      </c>
      <c r="AF431" s="0" t="s">
        <v>373</v>
      </c>
      <c r="AI431" s="0" t="s">
        <v>40</v>
      </c>
      <c r="AJ431" s="0" t="s">
        <v>376</v>
      </c>
      <c r="AK431" s="0" t="s">
        <v>371</v>
      </c>
    </row>
    <row r="432" customFormat="false" ht="12.8" hidden="false" customHeight="false" outlineLevel="0" collapsed="false">
      <c r="A432" s="0" t="s">
        <v>361</v>
      </c>
      <c r="B432" s="0" t="s">
        <v>223</v>
      </c>
      <c r="C432" s="0" t="s">
        <v>367</v>
      </c>
      <c r="D432" s="0" t="s">
        <v>377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9</v>
      </c>
      <c r="J432" s="0" t="n">
        <v>9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9</v>
      </c>
      <c r="P432" s="0" t="n">
        <v>9</v>
      </c>
      <c r="Q432" s="0" t="n">
        <v>0</v>
      </c>
      <c r="R432" s="1" t="s">
        <v>40</v>
      </c>
      <c r="S432" s="1" t="s">
        <v>40</v>
      </c>
      <c r="T432" s="1" t="s">
        <v>40</v>
      </c>
      <c r="U432" s="1" t="s">
        <v>40</v>
      </c>
      <c r="V432" s="1" t="s">
        <v>40</v>
      </c>
      <c r="W432" s="1" t="s">
        <v>40</v>
      </c>
      <c r="X432" s="1" t="s">
        <v>40</v>
      </c>
      <c r="Y432" s="1" t="s">
        <v>40</v>
      </c>
      <c r="Z432" s="1" t="s">
        <v>40</v>
      </c>
      <c r="AA432" s="1" t="s">
        <v>40</v>
      </c>
      <c r="AB432" s="1" t="s">
        <v>40</v>
      </c>
      <c r="AC432" s="1" t="s">
        <v>40</v>
      </c>
      <c r="AD432" s="1" t="s">
        <v>40</v>
      </c>
      <c r="AF432" s="0" t="s">
        <v>378</v>
      </c>
      <c r="AI432" s="0" t="s">
        <v>40</v>
      </c>
      <c r="AJ432" s="0" t="s">
        <v>379</v>
      </c>
      <c r="AK432" s="0" t="s">
        <v>371</v>
      </c>
    </row>
    <row r="433" customFormat="false" ht="12.8" hidden="false" customHeight="false" outlineLevel="0" collapsed="false">
      <c r="A433" s="0" t="s">
        <v>361</v>
      </c>
      <c r="B433" s="0" t="s">
        <v>223</v>
      </c>
      <c r="C433" s="0" t="s">
        <v>367</v>
      </c>
      <c r="D433" s="0" t="s">
        <v>380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21</v>
      </c>
      <c r="O433" s="0" t="n">
        <v>14</v>
      </c>
      <c r="P433" s="0" t="n">
        <v>14</v>
      </c>
      <c r="Q433" s="0" t="n">
        <v>0</v>
      </c>
      <c r="R433" s="1" t="s">
        <v>40</v>
      </c>
      <c r="S433" s="1" t="s">
        <v>40</v>
      </c>
      <c r="T433" s="1" t="s">
        <v>40</v>
      </c>
      <c r="U433" s="1" t="s">
        <v>40</v>
      </c>
      <c r="V433" s="1" t="s">
        <v>40</v>
      </c>
      <c r="W433" s="1" t="s">
        <v>40</v>
      </c>
      <c r="X433" s="1" t="s">
        <v>40</v>
      </c>
      <c r="Y433" s="1" t="s">
        <v>40</v>
      </c>
      <c r="Z433" s="1" t="s">
        <v>40</v>
      </c>
      <c r="AA433" s="1" t="s">
        <v>40</v>
      </c>
      <c r="AB433" s="1" t="s">
        <v>40</v>
      </c>
      <c r="AC433" s="1" t="s">
        <v>40</v>
      </c>
      <c r="AD433" s="1" t="s">
        <v>40</v>
      </c>
      <c r="AF433" s="0" t="s">
        <v>381</v>
      </c>
      <c r="AI433" s="0" t="s">
        <v>40</v>
      </c>
      <c r="AJ433" s="0" t="s">
        <v>376</v>
      </c>
      <c r="AK433" s="0" t="s">
        <v>371</v>
      </c>
    </row>
    <row r="434" customFormat="false" ht="12.8" hidden="false" customHeight="false" outlineLevel="0" collapsed="false">
      <c r="A434" s="0" t="s">
        <v>361</v>
      </c>
      <c r="B434" s="0" t="s">
        <v>223</v>
      </c>
      <c r="C434" s="0" t="s">
        <v>367</v>
      </c>
      <c r="D434" s="0" t="s">
        <v>382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7</v>
      </c>
      <c r="O434" s="0" t="n">
        <v>7</v>
      </c>
      <c r="P434" s="0" t="n">
        <v>7</v>
      </c>
      <c r="Q434" s="0" t="n">
        <v>0</v>
      </c>
      <c r="R434" s="1" t="s">
        <v>40</v>
      </c>
      <c r="S434" s="1" t="s">
        <v>40</v>
      </c>
      <c r="T434" s="1" t="s">
        <v>40</v>
      </c>
      <c r="U434" s="1" t="s">
        <v>40</v>
      </c>
      <c r="V434" s="1" t="s">
        <v>40</v>
      </c>
      <c r="W434" s="1" t="s">
        <v>40</v>
      </c>
      <c r="X434" s="1" t="s">
        <v>40</v>
      </c>
      <c r="Y434" s="1" t="s">
        <v>40</v>
      </c>
      <c r="Z434" s="1" t="s">
        <v>40</v>
      </c>
      <c r="AA434" s="1" t="s">
        <v>40</v>
      </c>
      <c r="AB434" s="1" t="s">
        <v>40</v>
      </c>
      <c r="AC434" s="1" t="s">
        <v>40</v>
      </c>
      <c r="AD434" s="1" t="s">
        <v>40</v>
      </c>
      <c r="AF434" s="0" t="s">
        <v>383</v>
      </c>
      <c r="AI434" s="0" t="s">
        <v>40</v>
      </c>
      <c r="AJ434" s="0" t="s">
        <v>376</v>
      </c>
      <c r="AK434" s="0" t="s">
        <v>371</v>
      </c>
    </row>
    <row r="435" customFormat="false" ht="12.8" hidden="false" customHeight="false" outlineLevel="0" collapsed="false">
      <c r="A435" s="0" t="s">
        <v>361</v>
      </c>
      <c r="B435" s="0" t="s">
        <v>223</v>
      </c>
      <c r="C435" s="0" t="s">
        <v>384</v>
      </c>
      <c r="D435" s="0" t="s">
        <v>385</v>
      </c>
      <c r="J435" s="0" t="n">
        <v>6</v>
      </c>
      <c r="M435" s="0" t="n">
        <v>71</v>
      </c>
      <c r="N435" s="0" t="n">
        <v>71</v>
      </c>
      <c r="W435" s="1" t="s">
        <v>78</v>
      </c>
      <c r="Z435" s="1" t="s">
        <v>40</v>
      </c>
      <c r="AA435" s="1" t="s">
        <v>40</v>
      </c>
      <c r="AF435" s="0" t="s">
        <v>386</v>
      </c>
      <c r="AI435" s="0" t="s">
        <v>387</v>
      </c>
      <c r="AJ435" s="0" t="s">
        <v>388</v>
      </c>
      <c r="AK435" s="0" t="s">
        <v>115</v>
      </c>
    </row>
    <row r="436" customFormat="false" ht="12.8" hidden="false" customHeight="false" outlineLevel="0" collapsed="false">
      <c r="A436" s="0" t="s">
        <v>361</v>
      </c>
      <c r="B436" s="0" t="s">
        <v>223</v>
      </c>
      <c r="C436" s="0" t="s">
        <v>384</v>
      </c>
      <c r="D436" s="0" t="s">
        <v>389</v>
      </c>
      <c r="N436" s="0" t="n">
        <v>10</v>
      </c>
      <c r="AA436" s="1" t="s">
        <v>107</v>
      </c>
      <c r="AF436" s="0" t="s">
        <v>390</v>
      </c>
      <c r="AI436" s="0" t="s">
        <v>391</v>
      </c>
      <c r="AJ436" s="0" t="s">
        <v>392</v>
      </c>
    </row>
    <row r="437" customFormat="false" ht="12.8" hidden="false" customHeight="false" outlineLevel="0" collapsed="false">
      <c r="A437" s="0" t="s">
        <v>361</v>
      </c>
      <c r="B437" s="0" t="s">
        <v>223</v>
      </c>
      <c r="C437" s="0" t="s">
        <v>384</v>
      </c>
      <c r="D437" s="0" t="s">
        <v>393</v>
      </c>
      <c r="N437" s="0" t="n">
        <v>14</v>
      </c>
      <c r="AA437" s="1" t="s">
        <v>107</v>
      </c>
      <c r="AF437" s="0" t="s">
        <v>394</v>
      </c>
      <c r="AI437" s="0" t="s">
        <v>391</v>
      </c>
      <c r="AJ437" s="0" t="s">
        <v>392</v>
      </c>
    </row>
    <row r="438" customFormat="false" ht="12.8" hidden="false" customHeight="false" outlineLevel="0" collapsed="false">
      <c r="A438" s="0" t="s">
        <v>361</v>
      </c>
      <c r="B438" s="0" t="s">
        <v>223</v>
      </c>
      <c r="C438" s="0" t="s">
        <v>395</v>
      </c>
      <c r="D438" s="0" t="s">
        <v>396</v>
      </c>
      <c r="I438" s="0" t="n">
        <v>4.614</v>
      </c>
      <c r="N438" s="0" t="n">
        <v>14</v>
      </c>
      <c r="V438" s="1" t="s">
        <v>61</v>
      </c>
      <c r="AA438" s="1" t="s">
        <v>107</v>
      </c>
      <c r="AF438" s="0" t="s">
        <v>397</v>
      </c>
      <c r="AI438" s="0" t="s">
        <v>391</v>
      </c>
      <c r="AJ438" s="0" t="s">
        <v>392</v>
      </c>
    </row>
    <row r="439" customFormat="false" ht="12.8" hidden="false" customHeight="false" outlineLevel="0" collapsed="false">
      <c r="A439" s="0" t="s">
        <v>361</v>
      </c>
      <c r="B439" s="0" t="s">
        <v>223</v>
      </c>
      <c r="C439" s="0" t="s">
        <v>38</v>
      </c>
      <c r="D439" s="0" t="s">
        <v>398</v>
      </c>
      <c r="J439" s="0" t="n">
        <v>3.9526</v>
      </c>
      <c r="K439" s="0" t="n">
        <v>0</v>
      </c>
      <c r="L439" s="0" t="n">
        <v>0</v>
      </c>
      <c r="M439" s="0" t="n">
        <v>12.3</v>
      </c>
      <c r="N439" s="0" t="n">
        <v>18.4</v>
      </c>
      <c r="O439" s="0" t="n">
        <v>16.4</v>
      </c>
      <c r="P439" s="0" t="n">
        <v>3.8</v>
      </c>
      <c r="Q439" s="0" t="n">
        <v>2.5</v>
      </c>
      <c r="R439" s="1" t="s">
        <v>41</v>
      </c>
      <c r="S439" s="1" t="s">
        <v>41</v>
      </c>
      <c r="T439" s="1" t="s">
        <v>41</v>
      </c>
      <c r="U439" s="1" t="s">
        <v>41</v>
      </c>
      <c r="V439" s="1" t="s">
        <v>41</v>
      </c>
      <c r="W439" s="1" t="s">
        <v>41</v>
      </c>
      <c r="X439" s="1" t="s">
        <v>40</v>
      </c>
      <c r="Y439" s="1" t="s">
        <v>40</v>
      </c>
      <c r="Z439" s="1" t="s">
        <v>40</v>
      </c>
      <c r="AA439" s="1" t="s">
        <v>40</v>
      </c>
      <c r="AB439" s="1" t="s">
        <v>40</v>
      </c>
      <c r="AC439" s="1" t="s">
        <v>40</v>
      </c>
      <c r="AD439" s="1" t="s">
        <v>40</v>
      </c>
      <c r="AF439" s="0" t="s">
        <v>399</v>
      </c>
      <c r="AG439" s="0" t="s">
        <v>400</v>
      </c>
      <c r="AH439" s="0" t="s">
        <v>401</v>
      </c>
      <c r="AI439" s="0" t="s">
        <v>387</v>
      </c>
      <c r="AJ439" s="0" t="s">
        <v>402</v>
      </c>
      <c r="AK439" s="0" t="s">
        <v>46</v>
      </c>
    </row>
    <row r="440" customFormat="false" ht="12.8" hidden="false" customHeight="false" outlineLevel="0" collapsed="false">
      <c r="A440" s="0" t="s">
        <v>361</v>
      </c>
      <c r="B440" s="0" t="s">
        <v>223</v>
      </c>
      <c r="C440" s="0" t="s">
        <v>38</v>
      </c>
      <c r="D440" s="0" t="s">
        <v>403</v>
      </c>
      <c r="E440" s="0" t="n">
        <v>0</v>
      </c>
      <c r="F440" s="0" t="n">
        <v>3</v>
      </c>
      <c r="G440" s="0" t="n">
        <v>10.7</v>
      </c>
      <c r="H440" s="0" t="n">
        <v>27.2</v>
      </c>
      <c r="I440" s="0" t="n">
        <v>60.9</v>
      </c>
      <c r="J440" s="0" t="n">
        <v>59</v>
      </c>
      <c r="K440" s="0" t="n">
        <v>1.5</v>
      </c>
      <c r="L440" s="0" t="n">
        <v>0</v>
      </c>
      <c r="M440" s="0" t="n">
        <v>14</v>
      </c>
      <c r="N440" s="0" t="n">
        <v>17.3</v>
      </c>
      <c r="O440" s="0" t="n">
        <v>14.7</v>
      </c>
      <c r="P440" s="0" t="n">
        <v>5.8</v>
      </c>
      <c r="Q440" s="0" t="n">
        <v>3.3</v>
      </c>
      <c r="R440" s="1" t="s">
        <v>40</v>
      </c>
      <c r="S440" s="1" t="s">
        <v>40</v>
      </c>
      <c r="T440" s="1" t="s">
        <v>40</v>
      </c>
      <c r="U440" s="1" t="s">
        <v>40</v>
      </c>
      <c r="V440" s="1" t="s">
        <v>40</v>
      </c>
      <c r="W440" s="1" t="s">
        <v>40</v>
      </c>
      <c r="X440" s="1" t="s">
        <v>40</v>
      </c>
      <c r="Y440" s="1" t="s">
        <v>40</v>
      </c>
      <c r="Z440" s="1" t="s">
        <v>40</v>
      </c>
      <c r="AA440" s="1" t="s">
        <v>40</v>
      </c>
      <c r="AB440" s="1" t="s">
        <v>40</v>
      </c>
      <c r="AC440" s="1" t="s">
        <v>40</v>
      </c>
      <c r="AD440" s="1" t="s">
        <v>40</v>
      </c>
      <c r="AF440" s="0" t="s">
        <v>399</v>
      </c>
      <c r="AG440" s="0" t="s">
        <v>400</v>
      </c>
      <c r="AH440" s="0" t="s">
        <v>401</v>
      </c>
      <c r="AI440" s="0" t="s">
        <v>40</v>
      </c>
      <c r="AJ440" s="0" t="s">
        <v>402</v>
      </c>
      <c r="AK440" s="0" t="s">
        <v>46</v>
      </c>
    </row>
    <row r="441" customFormat="false" ht="12.8" hidden="false" customHeight="false" outlineLevel="0" collapsed="false">
      <c r="A441" s="0" t="s">
        <v>361</v>
      </c>
      <c r="B441" s="0" t="s">
        <v>223</v>
      </c>
      <c r="C441" s="0" t="s">
        <v>59</v>
      </c>
      <c r="D441" s="0" t="s">
        <v>404</v>
      </c>
      <c r="I441" s="0" t="n">
        <v>4.614</v>
      </c>
      <c r="J441" s="0" t="n">
        <v>2.1855</v>
      </c>
      <c r="V441" s="1" t="s">
        <v>61</v>
      </c>
      <c r="W441" s="1" t="s">
        <v>41</v>
      </c>
      <c r="AF441" s="0" t="s">
        <v>155</v>
      </c>
      <c r="AG441" s="0" t="s">
        <v>405</v>
      </c>
      <c r="AH441" s="0" t="s">
        <v>406</v>
      </c>
      <c r="AI441" s="0" t="s">
        <v>407</v>
      </c>
      <c r="AJ441" s="0" t="s">
        <v>408</v>
      </c>
      <c r="AK441" s="0" t="s">
        <v>72</v>
      </c>
    </row>
    <row r="442" customFormat="false" ht="12.8" hidden="false" customHeight="false" outlineLevel="0" collapsed="false">
      <c r="A442" s="0" t="s">
        <v>361</v>
      </c>
      <c r="B442" s="0" t="s">
        <v>223</v>
      </c>
      <c r="C442" s="0" t="s">
        <v>59</v>
      </c>
      <c r="D442" s="0" t="s">
        <v>409</v>
      </c>
      <c r="E442" s="0" t="n">
        <v>0.6</v>
      </c>
      <c r="F442" s="0" t="n">
        <v>8.9</v>
      </c>
      <c r="G442" s="0" t="n">
        <v>22.2</v>
      </c>
      <c r="H442" s="0" t="n">
        <v>42.9</v>
      </c>
      <c r="I442" s="0" t="n">
        <v>65</v>
      </c>
      <c r="J442" s="0" t="n">
        <v>62.1</v>
      </c>
      <c r="K442" s="0" t="n">
        <v>0</v>
      </c>
      <c r="L442" s="0" t="n">
        <v>0</v>
      </c>
      <c r="M442" s="0" t="n">
        <v>1.4</v>
      </c>
      <c r="N442" s="0" t="n">
        <v>14.9</v>
      </c>
      <c r="O442" s="0" t="n">
        <v>8.8</v>
      </c>
      <c r="P442" s="0" t="n">
        <v>1</v>
      </c>
      <c r="Q442" s="0" t="n">
        <v>0</v>
      </c>
      <c r="R442" s="1" t="s">
        <v>40</v>
      </c>
      <c r="S442" s="1" t="s">
        <v>40</v>
      </c>
      <c r="T442" s="1" t="s">
        <v>40</v>
      </c>
      <c r="U442" s="1" t="s">
        <v>40</v>
      </c>
      <c r="V442" s="1" t="s">
        <v>40</v>
      </c>
      <c r="W442" s="1" t="s">
        <v>40</v>
      </c>
      <c r="X442" s="1" t="s">
        <v>40</v>
      </c>
      <c r="Y442" s="1" t="s">
        <v>40</v>
      </c>
      <c r="Z442" s="1" t="s">
        <v>40</v>
      </c>
      <c r="AA442" s="1" t="s">
        <v>40</v>
      </c>
      <c r="AB442" s="1" t="s">
        <v>40</v>
      </c>
      <c r="AC442" s="1" t="s">
        <v>40</v>
      </c>
      <c r="AD442" s="1" t="s">
        <v>40</v>
      </c>
      <c r="AF442" s="0" t="s">
        <v>155</v>
      </c>
      <c r="AG442" s="0" t="s">
        <v>405</v>
      </c>
      <c r="AH442" s="0" t="s">
        <v>406</v>
      </c>
      <c r="AI442" s="0" t="s">
        <v>40</v>
      </c>
      <c r="AJ442" s="0" t="s">
        <v>410</v>
      </c>
      <c r="AK442" s="0" t="s">
        <v>72</v>
      </c>
    </row>
    <row r="443" customFormat="false" ht="12.8" hidden="false" customHeight="false" outlineLevel="0" collapsed="false">
      <c r="A443" s="0" t="s">
        <v>361</v>
      </c>
      <c r="B443" s="0" t="s">
        <v>223</v>
      </c>
      <c r="C443" s="0" t="s">
        <v>59</v>
      </c>
      <c r="D443" s="0" t="s">
        <v>411</v>
      </c>
      <c r="E443" s="0" t="n">
        <v>0.8</v>
      </c>
      <c r="J443" s="0" t="n">
        <v>6.0323</v>
      </c>
      <c r="O443" s="0" t="n">
        <v>1.3901</v>
      </c>
      <c r="R443" s="1" t="s">
        <v>40</v>
      </c>
      <c r="W443" s="1" t="s">
        <v>61</v>
      </c>
      <c r="AF443" s="0" t="s">
        <v>155</v>
      </c>
      <c r="AG443" s="0" t="s">
        <v>405</v>
      </c>
      <c r="AH443" s="0" t="s">
        <v>406</v>
      </c>
      <c r="AI443" s="0" t="s">
        <v>412</v>
      </c>
      <c r="AJ443" s="0" t="s">
        <v>413</v>
      </c>
      <c r="AK443" s="0" t="s">
        <v>72</v>
      </c>
    </row>
    <row r="444" customFormat="false" ht="12.8" hidden="false" customHeight="false" outlineLevel="0" collapsed="false">
      <c r="A444" s="0" t="s">
        <v>361</v>
      </c>
      <c r="B444" s="0" t="s">
        <v>223</v>
      </c>
      <c r="C444" s="0" t="s">
        <v>59</v>
      </c>
      <c r="D444" s="0" t="s">
        <v>414</v>
      </c>
      <c r="J444" s="0" t="n">
        <v>4.0226</v>
      </c>
      <c r="K444" s="0" t="n">
        <v>1.1423</v>
      </c>
      <c r="L444" s="0" t="n">
        <v>0</v>
      </c>
      <c r="M444" s="0" t="n">
        <v>7.5</v>
      </c>
      <c r="N444" s="0" t="n">
        <v>28.8</v>
      </c>
      <c r="O444" s="0" t="n">
        <v>19.4</v>
      </c>
      <c r="P444" s="0" t="n">
        <v>11.8</v>
      </c>
      <c r="Q444" s="0" t="n">
        <v>8</v>
      </c>
      <c r="W444" s="1" t="s">
        <v>61</v>
      </c>
      <c r="X444" s="1" t="s">
        <v>41</v>
      </c>
      <c r="Y444" s="1" t="s">
        <v>40</v>
      </c>
      <c r="Z444" s="1" t="s">
        <v>40</v>
      </c>
      <c r="AA444" s="1" t="s">
        <v>40</v>
      </c>
      <c r="AB444" s="1" t="s">
        <v>40</v>
      </c>
      <c r="AC444" s="1" t="s">
        <v>40</v>
      </c>
      <c r="AD444" s="1" t="s">
        <v>40</v>
      </c>
      <c r="AF444" s="0" t="s">
        <v>415</v>
      </c>
      <c r="AG444" s="0" t="s">
        <v>416</v>
      </c>
      <c r="AH444" s="0" t="s">
        <v>417</v>
      </c>
      <c r="AI444" s="0" t="s">
        <v>418</v>
      </c>
      <c r="AJ444" s="0" t="s">
        <v>419</v>
      </c>
      <c r="AK444" s="0" t="s">
        <v>65</v>
      </c>
    </row>
    <row r="445" customFormat="false" ht="12.8" hidden="false" customHeight="false" outlineLevel="0" collapsed="false">
      <c r="A445" s="0" t="s">
        <v>361</v>
      </c>
      <c r="B445" s="0" t="s">
        <v>223</v>
      </c>
      <c r="C445" s="0" t="s">
        <v>59</v>
      </c>
      <c r="D445" s="0" t="s">
        <v>420</v>
      </c>
      <c r="J445" s="0" t="n">
        <v>5.3344</v>
      </c>
      <c r="K445" s="0" t="n">
        <v>3.8</v>
      </c>
      <c r="L445" s="0" t="n">
        <v>0</v>
      </c>
      <c r="M445" s="0" t="n">
        <v>8.5</v>
      </c>
      <c r="N445" s="0" t="n">
        <v>15.4</v>
      </c>
      <c r="O445" s="0" t="n">
        <v>21.5</v>
      </c>
      <c r="P445" s="0" t="n">
        <v>8.3</v>
      </c>
      <c r="Q445" s="0" t="n">
        <v>6.2</v>
      </c>
      <c r="W445" s="1" t="s">
        <v>41</v>
      </c>
      <c r="X445" s="1" t="s">
        <v>40</v>
      </c>
      <c r="Y445" s="1" t="s">
        <v>40</v>
      </c>
      <c r="Z445" s="1" t="s">
        <v>40</v>
      </c>
      <c r="AA445" s="1" t="s">
        <v>40</v>
      </c>
      <c r="AB445" s="1" t="s">
        <v>40</v>
      </c>
      <c r="AC445" s="1" t="s">
        <v>40</v>
      </c>
      <c r="AD445" s="1" t="s">
        <v>40</v>
      </c>
      <c r="AF445" s="0" t="s">
        <v>415</v>
      </c>
      <c r="AG445" s="0" t="s">
        <v>416</v>
      </c>
      <c r="AH445" s="0" t="s">
        <v>417</v>
      </c>
      <c r="AI445" s="0" t="s">
        <v>421</v>
      </c>
      <c r="AJ445" s="0" t="s">
        <v>422</v>
      </c>
      <c r="AK445" s="0" t="s">
        <v>65</v>
      </c>
    </row>
    <row r="446" customFormat="false" ht="12.8" hidden="false" customHeight="false" outlineLevel="0" collapsed="false">
      <c r="A446" s="0" t="s">
        <v>361</v>
      </c>
      <c r="B446" s="0" t="s">
        <v>223</v>
      </c>
      <c r="C446" s="0" t="s">
        <v>59</v>
      </c>
      <c r="D446" s="0" t="s">
        <v>423</v>
      </c>
      <c r="E446" s="0" t="n">
        <v>0</v>
      </c>
      <c r="F446" s="0" t="n">
        <v>0</v>
      </c>
      <c r="G446" s="0" t="n">
        <v>0</v>
      </c>
      <c r="H446" s="0" t="n">
        <v>22.4</v>
      </c>
      <c r="I446" s="0" t="n">
        <v>59.3</v>
      </c>
      <c r="J446" s="0" t="n">
        <v>54.1</v>
      </c>
      <c r="K446" s="0" t="n">
        <v>5.2</v>
      </c>
      <c r="L446" s="0" t="n">
        <v>0</v>
      </c>
      <c r="M446" s="0" t="n">
        <v>6.4</v>
      </c>
      <c r="N446" s="0" t="n">
        <v>18.5</v>
      </c>
      <c r="O446" s="0" t="n">
        <v>16.2</v>
      </c>
      <c r="P446" s="0" t="n">
        <v>1.7</v>
      </c>
      <c r="Q446" s="0" t="n">
        <v>1.8</v>
      </c>
      <c r="R446" s="1" t="s">
        <v>40</v>
      </c>
      <c r="S446" s="1" t="s">
        <v>40</v>
      </c>
      <c r="T446" s="1" t="s">
        <v>40</v>
      </c>
      <c r="U446" s="1" t="s">
        <v>40</v>
      </c>
      <c r="V446" s="1" t="s">
        <v>40</v>
      </c>
      <c r="W446" s="1" t="s">
        <v>40</v>
      </c>
      <c r="X446" s="1" t="s">
        <v>40</v>
      </c>
      <c r="Y446" s="1" t="s">
        <v>40</v>
      </c>
      <c r="Z446" s="1" t="s">
        <v>40</v>
      </c>
      <c r="AA446" s="1" t="s">
        <v>40</v>
      </c>
      <c r="AB446" s="1" t="s">
        <v>40</v>
      </c>
      <c r="AC446" s="1" t="s">
        <v>40</v>
      </c>
      <c r="AD446" s="1" t="s">
        <v>40</v>
      </c>
      <c r="AF446" s="0" t="s">
        <v>415</v>
      </c>
      <c r="AG446" s="0" t="s">
        <v>416</v>
      </c>
      <c r="AH446" s="0" t="s">
        <v>417</v>
      </c>
      <c r="AI446" s="0" t="s">
        <v>40</v>
      </c>
      <c r="AJ446" s="0" t="s">
        <v>424</v>
      </c>
      <c r="AK446" s="0" t="s">
        <v>65</v>
      </c>
    </row>
    <row r="447" customFormat="false" ht="12.8" hidden="false" customHeight="false" outlineLevel="0" collapsed="false">
      <c r="A447" s="0" t="s">
        <v>361</v>
      </c>
      <c r="B447" s="0" t="s">
        <v>223</v>
      </c>
      <c r="C447" s="0" t="s">
        <v>59</v>
      </c>
      <c r="D447" s="0" t="s">
        <v>425</v>
      </c>
      <c r="I447" s="0" t="n">
        <v>5.4004</v>
      </c>
      <c r="J447" s="0" t="n">
        <v>2.1846</v>
      </c>
      <c r="K447" s="0" t="n">
        <v>0</v>
      </c>
      <c r="L447" s="0" t="n">
        <v>0</v>
      </c>
      <c r="M447" s="0" t="n">
        <v>12</v>
      </c>
      <c r="N447" s="0" t="n">
        <v>21.8</v>
      </c>
      <c r="O447" s="0" t="n">
        <v>5</v>
      </c>
      <c r="P447" s="0" t="n">
        <v>2.3</v>
      </c>
      <c r="Q447" s="0" t="n">
        <v>1.6</v>
      </c>
      <c r="R447" s="1" t="s">
        <v>78</v>
      </c>
      <c r="S447" s="1" t="s">
        <v>78</v>
      </c>
      <c r="T447" s="1" t="s">
        <v>78</v>
      </c>
      <c r="U447" s="1" t="s">
        <v>78</v>
      </c>
      <c r="V447" s="1" t="s">
        <v>78</v>
      </c>
      <c r="W447" s="1" t="s">
        <v>78</v>
      </c>
      <c r="X447" s="1" t="s">
        <v>40</v>
      </c>
      <c r="Y447" s="1" t="s">
        <v>40</v>
      </c>
      <c r="Z447" s="1" t="s">
        <v>40</v>
      </c>
      <c r="AA447" s="1" t="s">
        <v>40</v>
      </c>
      <c r="AB447" s="1" t="s">
        <v>40</v>
      </c>
      <c r="AC447" s="1" t="s">
        <v>40</v>
      </c>
      <c r="AD447" s="1" t="s">
        <v>40</v>
      </c>
      <c r="AF447" s="0" t="s">
        <v>181</v>
      </c>
      <c r="AG447" s="0" t="s">
        <v>426</v>
      </c>
      <c r="AH447" s="0" t="s">
        <v>427</v>
      </c>
      <c r="AI447" s="0" t="s">
        <v>428</v>
      </c>
      <c r="AJ447" s="0" t="s">
        <v>429</v>
      </c>
      <c r="AK447" s="0" t="s">
        <v>81</v>
      </c>
    </row>
    <row r="448" customFormat="false" ht="12.8" hidden="false" customHeight="false" outlineLevel="0" collapsed="false">
      <c r="A448" s="0" t="s">
        <v>361</v>
      </c>
      <c r="B448" s="0" t="s">
        <v>223</v>
      </c>
      <c r="C448" s="0" t="s">
        <v>59</v>
      </c>
      <c r="D448" s="0" t="s">
        <v>430</v>
      </c>
      <c r="I448" s="0" t="n">
        <v>5.5938</v>
      </c>
      <c r="J448" s="0" t="n">
        <v>2.7899</v>
      </c>
      <c r="K448" s="0" t="n">
        <v>24.1</v>
      </c>
      <c r="L448" s="0" t="n">
        <v>0</v>
      </c>
      <c r="M448" s="0" t="n">
        <v>11</v>
      </c>
      <c r="N448" s="0" t="n">
        <v>18.4</v>
      </c>
      <c r="O448" s="0" t="n">
        <v>9.1</v>
      </c>
      <c r="P448" s="0" t="n">
        <v>8.6</v>
      </c>
      <c r="Q448" s="0" t="n">
        <v>6.6</v>
      </c>
      <c r="R448" s="1" t="s">
        <v>78</v>
      </c>
      <c r="S448" s="1" t="s">
        <v>78</v>
      </c>
      <c r="T448" s="1" t="s">
        <v>78</v>
      </c>
      <c r="U448" s="1" t="s">
        <v>78</v>
      </c>
      <c r="V448" s="1" t="s">
        <v>78</v>
      </c>
      <c r="W448" s="1" t="s">
        <v>78</v>
      </c>
      <c r="X448" s="1" t="s">
        <v>40</v>
      </c>
      <c r="Y448" s="1" t="s">
        <v>40</v>
      </c>
      <c r="Z448" s="1" t="s">
        <v>40</v>
      </c>
      <c r="AA448" s="1" t="s">
        <v>40</v>
      </c>
      <c r="AB448" s="1" t="s">
        <v>40</v>
      </c>
      <c r="AC448" s="1" t="s">
        <v>40</v>
      </c>
      <c r="AD448" s="1" t="s">
        <v>40</v>
      </c>
      <c r="AF448" s="0" t="s">
        <v>185</v>
      </c>
      <c r="AG448" s="0" t="s">
        <v>426</v>
      </c>
      <c r="AH448" s="0" t="s">
        <v>427</v>
      </c>
      <c r="AI448" s="0" t="s">
        <v>428</v>
      </c>
      <c r="AJ448" s="0" t="s">
        <v>429</v>
      </c>
      <c r="AK448" s="0" t="s">
        <v>81</v>
      </c>
    </row>
    <row r="449" customFormat="false" ht="12.8" hidden="false" customHeight="false" outlineLevel="0" collapsed="false">
      <c r="A449" s="0" t="s">
        <v>361</v>
      </c>
      <c r="B449" s="0" t="s">
        <v>223</v>
      </c>
      <c r="C449" s="0" t="s">
        <v>59</v>
      </c>
      <c r="D449" s="0" t="s">
        <v>431</v>
      </c>
      <c r="I449" s="0" t="n">
        <v>5.4941</v>
      </c>
      <c r="J449" s="0" t="n">
        <v>2.7695</v>
      </c>
      <c r="K449" s="0" t="n">
        <v>23.6</v>
      </c>
      <c r="L449" s="0" t="n">
        <v>0</v>
      </c>
      <c r="M449" s="0" t="n">
        <v>11.4</v>
      </c>
      <c r="N449" s="0" t="n">
        <v>17.3</v>
      </c>
      <c r="O449" s="0" t="n">
        <v>9.2</v>
      </c>
      <c r="P449" s="0" t="n">
        <v>8.2</v>
      </c>
      <c r="Q449" s="0" t="n">
        <v>7</v>
      </c>
      <c r="R449" s="1" t="s">
        <v>78</v>
      </c>
      <c r="S449" s="1" t="s">
        <v>78</v>
      </c>
      <c r="T449" s="1" t="s">
        <v>78</v>
      </c>
      <c r="U449" s="1" t="s">
        <v>78</v>
      </c>
      <c r="V449" s="1" t="s">
        <v>78</v>
      </c>
      <c r="W449" s="1" t="s">
        <v>78</v>
      </c>
      <c r="X449" s="1" t="s">
        <v>40</v>
      </c>
      <c r="Y449" s="1" t="s">
        <v>40</v>
      </c>
      <c r="Z449" s="1" t="s">
        <v>40</v>
      </c>
      <c r="AA449" s="1" t="s">
        <v>40</v>
      </c>
      <c r="AB449" s="1" t="s">
        <v>40</v>
      </c>
      <c r="AC449" s="1" t="s">
        <v>40</v>
      </c>
      <c r="AD449" s="1" t="s">
        <v>40</v>
      </c>
      <c r="AF449" s="0" t="s">
        <v>432</v>
      </c>
      <c r="AG449" s="0" t="s">
        <v>426</v>
      </c>
      <c r="AH449" s="0" t="s">
        <v>427</v>
      </c>
      <c r="AI449" s="0" t="s">
        <v>428</v>
      </c>
      <c r="AJ449" s="0" t="s">
        <v>429</v>
      </c>
      <c r="AK449" s="0" t="s">
        <v>81</v>
      </c>
    </row>
    <row r="450" customFormat="false" ht="12.8" hidden="false" customHeight="false" outlineLevel="0" collapsed="false">
      <c r="A450" s="0" t="s">
        <v>434</v>
      </c>
      <c r="B450" s="0" t="n">
        <v>2002</v>
      </c>
      <c r="C450" s="0" t="s">
        <v>99</v>
      </c>
      <c r="D450" s="0" t="s">
        <v>435</v>
      </c>
      <c r="K450" s="0" t="n">
        <v>45</v>
      </c>
      <c r="S450" s="1" t="s">
        <v>436</v>
      </c>
      <c r="T450" s="1" t="s">
        <v>436</v>
      </c>
      <c r="U450" s="1" t="s">
        <v>436</v>
      </c>
      <c r="V450" s="1" t="s">
        <v>436</v>
      </c>
      <c r="W450" s="1" t="s">
        <v>436</v>
      </c>
      <c r="X450" s="1" t="s">
        <v>101</v>
      </c>
    </row>
    <row r="451" customFormat="false" ht="12.8" hidden="false" customHeight="false" outlineLevel="0" collapsed="false">
      <c r="A451" s="0" t="s">
        <v>434</v>
      </c>
      <c r="B451" s="0" t="n">
        <v>2002</v>
      </c>
      <c r="C451" s="0" t="s">
        <v>99</v>
      </c>
      <c r="D451" s="0" t="s">
        <v>437</v>
      </c>
      <c r="K451" s="0" t="n">
        <v>45</v>
      </c>
      <c r="S451" s="1" t="s">
        <v>436</v>
      </c>
      <c r="T451" s="1" t="s">
        <v>436</v>
      </c>
      <c r="U451" s="1" t="s">
        <v>436</v>
      </c>
      <c r="V451" s="1" t="s">
        <v>436</v>
      </c>
      <c r="W451" s="1" t="s">
        <v>436</v>
      </c>
      <c r="X451" s="1" t="s">
        <v>101</v>
      </c>
      <c r="AE451" s="0" t="n">
        <v>3500</v>
      </c>
    </row>
    <row r="452" customFormat="false" ht="12.8" hidden="false" customHeight="false" outlineLevel="0" collapsed="false">
      <c r="A452" s="0" t="s">
        <v>434</v>
      </c>
      <c r="B452" s="0" t="n">
        <v>2002</v>
      </c>
      <c r="C452" s="0" t="s">
        <v>99</v>
      </c>
      <c r="D452" s="0" t="s">
        <v>438</v>
      </c>
      <c r="K452" s="0" t="n">
        <v>45</v>
      </c>
      <c r="S452" s="1" t="s">
        <v>436</v>
      </c>
      <c r="T452" s="1" t="s">
        <v>436</v>
      </c>
      <c r="U452" s="1" t="s">
        <v>436</v>
      </c>
      <c r="V452" s="1" t="s">
        <v>436</v>
      </c>
      <c r="W452" s="1" t="s">
        <v>436</v>
      </c>
      <c r="X452" s="1" t="s">
        <v>101</v>
      </c>
      <c r="AE452" s="0" t="n">
        <v>4000</v>
      </c>
    </row>
    <row r="453" customFormat="false" ht="12.8" hidden="false" customHeight="false" outlineLevel="0" collapsed="false">
      <c r="A453" s="0" t="s">
        <v>434</v>
      </c>
      <c r="B453" s="0" t="n">
        <v>2002</v>
      </c>
      <c r="C453" s="0" t="s">
        <v>99</v>
      </c>
      <c r="D453" s="0" t="s">
        <v>439</v>
      </c>
      <c r="J453" s="0" t="n">
        <v>22.5</v>
      </c>
      <c r="K453" s="0" t="n">
        <v>22.5</v>
      </c>
      <c r="S453" s="1" t="s">
        <v>436</v>
      </c>
      <c r="T453" s="1" t="s">
        <v>436</v>
      </c>
      <c r="U453" s="1" t="s">
        <v>436</v>
      </c>
      <c r="V453" s="1" t="s">
        <v>436</v>
      </c>
      <c r="W453" s="1" t="s">
        <v>104</v>
      </c>
      <c r="X453" s="1" t="s">
        <v>101</v>
      </c>
    </row>
    <row r="454" customFormat="false" ht="12.8" hidden="false" customHeight="false" outlineLevel="0" collapsed="false">
      <c r="A454" s="0" t="s">
        <v>434</v>
      </c>
      <c r="B454" s="0" t="n">
        <v>2002</v>
      </c>
      <c r="C454" s="0" t="s">
        <v>99</v>
      </c>
      <c r="D454" s="0" t="s">
        <v>440</v>
      </c>
      <c r="K454" s="0" t="n">
        <v>45</v>
      </c>
      <c r="S454" s="1" t="s">
        <v>436</v>
      </c>
      <c r="T454" s="1" t="s">
        <v>436</v>
      </c>
      <c r="U454" s="1" t="s">
        <v>436</v>
      </c>
      <c r="V454" s="1" t="s">
        <v>436</v>
      </c>
      <c r="W454" s="1" t="s">
        <v>436</v>
      </c>
      <c r="X454" s="1" t="s">
        <v>101</v>
      </c>
      <c r="AE454" s="0" t="n">
        <v>3500</v>
      </c>
    </row>
    <row r="455" customFormat="false" ht="12.8" hidden="false" customHeight="false" outlineLevel="0" collapsed="false">
      <c r="A455" s="0" t="s">
        <v>434</v>
      </c>
      <c r="B455" s="0" t="n">
        <v>2002</v>
      </c>
      <c r="C455" s="0" t="s">
        <v>59</v>
      </c>
      <c r="D455" s="0" t="s">
        <v>441</v>
      </c>
      <c r="J455" s="0" t="n">
        <v>2</v>
      </c>
      <c r="L455" s="0" t="n">
        <v>0.608</v>
      </c>
      <c r="M455" s="0" t="n">
        <v>19.4285714285714</v>
      </c>
      <c r="N455" s="0" t="n">
        <v>10.375</v>
      </c>
      <c r="O455" s="0" t="n">
        <v>6.92857142857143</v>
      </c>
      <c r="P455" s="0" t="n">
        <v>1.41071428571429</v>
      </c>
      <c r="Q455" s="0" t="n">
        <v>0.65</v>
      </c>
      <c r="S455" s="1" t="s">
        <v>41</v>
      </c>
      <c r="T455" s="1" t="s">
        <v>41</v>
      </c>
      <c r="U455" s="1" t="s">
        <v>41</v>
      </c>
      <c r="V455" s="1" t="s">
        <v>41</v>
      </c>
      <c r="W455" s="1" t="s">
        <v>41</v>
      </c>
      <c r="X455" s="1" t="s">
        <v>41</v>
      </c>
      <c r="Y455" s="1" t="s">
        <v>41</v>
      </c>
      <c r="Z455" s="1" t="s">
        <v>40</v>
      </c>
      <c r="AA455" s="1" t="s">
        <v>40</v>
      </c>
      <c r="AB455" s="1" t="s">
        <v>40</v>
      </c>
      <c r="AC455" s="1" t="s">
        <v>40</v>
      </c>
      <c r="AD455" s="1" t="s">
        <v>40</v>
      </c>
      <c r="AK455" s="0" t="s">
        <v>65</v>
      </c>
    </row>
    <row r="456" customFormat="false" ht="12.8" hidden="false" customHeight="false" outlineLevel="0" collapsed="false">
      <c r="A456" s="0" t="s">
        <v>434</v>
      </c>
      <c r="B456" s="0" t="n">
        <v>2002</v>
      </c>
      <c r="C456" s="0" t="s">
        <v>59</v>
      </c>
      <c r="D456" s="0" t="s">
        <v>442</v>
      </c>
      <c r="J456" s="0" t="n">
        <v>2</v>
      </c>
      <c r="K456" s="0" t="n">
        <v>23.3214285714286</v>
      </c>
      <c r="L456" s="0" t="n">
        <v>0.107142857142857</v>
      </c>
      <c r="M456" s="0" t="n">
        <v>17.2142857142857</v>
      </c>
      <c r="N456" s="0" t="n">
        <v>13.0535714285714</v>
      </c>
      <c r="O456" s="0" t="n">
        <v>5.71428571428571</v>
      </c>
      <c r="P456" s="0" t="n">
        <v>0.357142857142857</v>
      </c>
      <c r="Q456" s="0" t="n">
        <v>0</v>
      </c>
      <c r="S456" s="1" t="s">
        <v>41</v>
      </c>
      <c r="T456" s="1" t="s">
        <v>41</v>
      </c>
      <c r="U456" s="1" t="s">
        <v>41</v>
      </c>
      <c r="V456" s="1" t="s">
        <v>41</v>
      </c>
      <c r="W456" s="1" t="s">
        <v>41</v>
      </c>
      <c r="X456" s="1" t="s">
        <v>40</v>
      </c>
      <c r="Y456" s="1" t="s">
        <v>40</v>
      </c>
      <c r="Z456" s="1" t="s">
        <v>40</v>
      </c>
      <c r="AA456" s="1" t="s">
        <v>40</v>
      </c>
      <c r="AB456" s="1" t="s">
        <v>40</v>
      </c>
      <c r="AC456" s="1" t="s">
        <v>40</v>
      </c>
      <c r="AD456" s="1" t="s">
        <v>40</v>
      </c>
      <c r="AK456" s="0" t="s">
        <v>65</v>
      </c>
    </row>
    <row r="457" customFormat="false" ht="12.8" hidden="false" customHeight="false" outlineLevel="0" collapsed="false">
      <c r="A457" s="0" t="s">
        <v>434</v>
      </c>
      <c r="B457" s="0" t="n">
        <v>2002</v>
      </c>
      <c r="C457" s="0" t="s">
        <v>59</v>
      </c>
      <c r="D457" s="0" t="s">
        <v>443</v>
      </c>
      <c r="J457" s="0" t="n">
        <v>2</v>
      </c>
      <c r="M457" s="0" t="n">
        <v>1.567</v>
      </c>
      <c r="N457" s="0" t="n">
        <v>12.5892857142857</v>
      </c>
      <c r="O457" s="0" t="n">
        <v>2.85714285714286</v>
      </c>
      <c r="P457" s="0" t="n">
        <v>0</v>
      </c>
      <c r="Q457" s="0" t="n">
        <v>0</v>
      </c>
      <c r="S457" s="1" t="s">
        <v>41</v>
      </c>
      <c r="T457" s="1" t="s">
        <v>41</v>
      </c>
      <c r="U457" s="1" t="s">
        <v>41</v>
      </c>
      <c r="V457" s="1" t="s">
        <v>41</v>
      </c>
      <c r="W457" s="1" t="s">
        <v>41</v>
      </c>
      <c r="X457" s="1" t="s">
        <v>41</v>
      </c>
      <c r="Y457" s="1" t="s">
        <v>41</v>
      </c>
      <c r="Z457" s="1" t="s">
        <v>41</v>
      </c>
      <c r="AA457" s="1" t="s">
        <v>40</v>
      </c>
      <c r="AB457" s="1" t="s">
        <v>40</v>
      </c>
      <c r="AC457" s="1" t="s">
        <v>40</v>
      </c>
      <c r="AD457" s="1" t="s">
        <v>40</v>
      </c>
      <c r="AK457" s="0" t="s">
        <v>81</v>
      </c>
    </row>
    <row r="458" customFormat="false" ht="12.8" hidden="false" customHeight="false" outlineLevel="0" collapsed="false">
      <c r="A458" s="0" t="s">
        <v>434</v>
      </c>
      <c r="B458" s="0" t="n">
        <v>2002</v>
      </c>
      <c r="C458" s="0" t="s">
        <v>59</v>
      </c>
      <c r="D458" s="0" t="s">
        <v>444</v>
      </c>
      <c r="J458" s="0" t="n">
        <v>2</v>
      </c>
      <c r="K458" s="0" t="n">
        <v>16.2321428571429</v>
      </c>
      <c r="L458" s="0" t="n">
        <v>0</v>
      </c>
      <c r="M458" s="0" t="n">
        <v>16.0892857142857</v>
      </c>
      <c r="N458" s="0" t="n">
        <v>12.5535714285714</v>
      </c>
      <c r="O458" s="0" t="n">
        <v>5</v>
      </c>
      <c r="P458" s="0" t="n">
        <v>0</v>
      </c>
      <c r="Q458" s="0" t="n">
        <v>0</v>
      </c>
      <c r="S458" s="1" t="s">
        <v>41</v>
      </c>
      <c r="T458" s="1" t="s">
        <v>41</v>
      </c>
      <c r="U458" s="1" t="s">
        <v>41</v>
      </c>
      <c r="V458" s="1" t="s">
        <v>41</v>
      </c>
      <c r="W458" s="1" t="s">
        <v>41</v>
      </c>
      <c r="X458" s="1" t="s">
        <v>40</v>
      </c>
      <c r="Y458" s="1" t="s">
        <v>40</v>
      </c>
      <c r="Z458" s="1" t="s">
        <v>40</v>
      </c>
      <c r="AA458" s="1" t="s">
        <v>40</v>
      </c>
      <c r="AB458" s="1" t="s">
        <v>40</v>
      </c>
      <c r="AC458" s="1" t="s">
        <v>40</v>
      </c>
      <c r="AD458" s="1" t="s">
        <v>40</v>
      </c>
      <c r="AK458" s="0" t="s">
        <v>65</v>
      </c>
    </row>
    <row r="459" customFormat="false" ht="12.8" hidden="false" customHeight="false" outlineLevel="0" collapsed="false">
      <c r="A459" s="0" t="s">
        <v>434</v>
      </c>
      <c r="B459" s="0" t="n">
        <v>2002</v>
      </c>
      <c r="C459" s="0" t="s">
        <v>59</v>
      </c>
      <c r="D459" s="0" t="s">
        <v>445</v>
      </c>
      <c r="E459" s="0" t="n">
        <v>0</v>
      </c>
      <c r="H459" s="0" t="n">
        <v>3.35</v>
      </c>
      <c r="J459" s="0" t="n">
        <v>2.528</v>
      </c>
      <c r="K459" s="0" t="n">
        <v>44.2142857142857</v>
      </c>
      <c r="L459" s="0" t="n">
        <v>1.96428571428571</v>
      </c>
      <c r="M459" s="0" t="n">
        <v>33.3571428571429</v>
      </c>
      <c r="N459" s="0" t="n">
        <v>21.8928571428571</v>
      </c>
      <c r="O459" s="0" t="n">
        <v>14</v>
      </c>
      <c r="P459" s="0" t="n">
        <v>4.46428571428571</v>
      </c>
      <c r="Q459" s="0" t="n">
        <v>0</v>
      </c>
      <c r="R459" s="1" t="s">
        <v>40</v>
      </c>
      <c r="S459" s="1" t="s">
        <v>78</v>
      </c>
      <c r="T459" s="1" t="s">
        <v>78</v>
      </c>
      <c r="U459" s="1" t="s">
        <v>78</v>
      </c>
      <c r="V459" s="1" t="s">
        <v>78</v>
      </c>
      <c r="W459" s="1" t="s">
        <v>78</v>
      </c>
      <c r="X459" s="1" t="s">
        <v>40</v>
      </c>
      <c r="Y459" s="1" t="s">
        <v>40</v>
      </c>
      <c r="Z459" s="1" t="s">
        <v>40</v>
      </c>
      <c r="AA459" s="1" t="s">
        <v>40</v>
      </c>
      <c r="AB459" s="1" t="s">
        <v>40</v>
      </c>
      <c r="AC459" s="1" t="s">
        <v>40</v>
      </c>
      <c r="AD459" s="1" t="s">
        <v>40</v>
      </c>
      <c r="AK459" s="0" t="s">
        <v>81</v>
      </c>
    </row>
    <row r="460" customFormat="false" ht="12.8" hidden="false" customHeight="false" outlineLevel="0" collapsed="false">
      <c r="A460" s="0" t="s">
        <v>434</v>
      </c>
      <c r="B460" s="0" t="n">
        <v>2002</v>
      </c>
      <c r="C460" s="0" t="s">
        <v>59</v>
      </c>
      <c r="D460" s="0" t="s">
        <v>446</v>
      </c>
      <c r="E460" s="0" t="n">
        <v>0</v>
      </c>
      <c r="H460" s="0" t="n">
        <v>2.604</v>
      </c>
      <c r="J460" s="0" t="n">
        <v>2.093</v>
      </c>
      <c r="K460" s="0" t="n">
        <v>17.75</v>
      </c>
      <c r="L460" s="0" t="n">
        <v>0</v>
      </c>
      <c r="M460" s="0" t="n">
        <v>37.25</v>
      </c>
      <c r="N460" s="0" t="n">
        <v>15.8928571428571</v>
      </c>
      <c r="O460" s="0" t="n">
        <v>5.35714285714286</v>
      </c>
      <c r="P460" s="0" t="n">
        <v>0.964285714285714</v>
      </c>
      <c r="Q460" s="0" t="n">
        <v>0</v>
      </c>
      <c r="R460" s="1" t="s">
        <v>40</v>
      </c>
      <c r="S460" s="1" t="s">
        <v>78</v>
      </c>
      <c r="T460" s="1" t="s">
        <v>78</v>
      </c>
      <c r="U460" s="1" t="s">
        <v>78</v>
      </c>
      <c r="V460" s="1" t="s">
        <v>78</v>
      </c>
      <c r="W460" s="1" t="s">
        <v>78</v>
      </c>
      <c r="X460" s="1" t="s">
        <v>40</v>
      </c>
      <c r="Y460" s="1" t="s">
        <v>40</v>
      </c>
      <c r="Z460" s="1" t="s">
        <v>40</v>
      </c>
      <c r="AA460" s="1" t="s">
        <v>40</v>
      </c>
      <c r="AB460" s="1" t="s">
        <v>40</v>
      </c>
      <c r="AC460" s="1" t="s">
        <v>40</v>
      </c>
      <c r="AD460" s="1" t="s">
        <v>40</v>
      </c>
      <c r="AK460" s="0" t="s">
        <v>81</v>
      </c>
    </row>
    <row r="461" customFormat="false" ht="12.8" hidden="false" customHeight="false" outlineLevel="0" collapsed="false">
      <c r="A461" s="0" t="s">
        <v>434</v>
      </c>
      <c r="B461" s="0" t="n">
        <v>2002</v>
      </c>
      <c r="C461" s="0" t="s">
        <v>38</v>
      </c>
      <c r="D461" s="0" t="s">
        <v>447</v>
      </c>
      <c r="E461" s="0" t="n">
        <v>0</v>
      </c>
      <c r="J461" s="0" t="n">
        <v>5.155</v>
      </c>
      <c r="K461" s="0" t="n">
        <v>32.0714285714286</v>
      </c>
      <c r="L461" s="0" t="n">
        <v>7.42857142857143</v>
      </c>
      <c r="M461" s="0" t="n">
        <v>36.8928571428571</v>
      </c>
      <c r="N461" s="0" t="n">
        <v>26.2142857142857</v>
      </c>
      <c r="O461" s="0" t="n">
        <v>5.21428571428571</v>
      </c>
      <c r="P461" s="0" t="n">
        <v>0</v>
      </c>
      <c r="Q461" s="0" t="n">
        <v>0</v>
      </c>
      <c r="R461" s="1" t="s">
        <v>40</v>
      </c>
      <c r="S461" s="1" t="s">
        <v>41</v>
      </c>
      <c r="T461" s="1" t="s">
        <v>41</v>
      </c>
      <c r="U461" s="1" t="s">
        <v>41</v>
      </c>
      <c r="V461" s="1" t="s">
        <v>41</v>
      </c>
      <c r="W461" s="1" t="s">
        <v>41</v>
      </c>
      <c r="X461" s="1" t="s">
        <v>40</v>
      </c>
      <c r="Y461" s="1" t="s">
        <v>40</v>
      </c>
      <c r="Z461" s="1" t="s">
        <v>40</v>
      </c>
      <c r="AA461" s="1" t="s">
        <v>40</v>
      </c>
      <c r="AB461" s="1" t="s">
        <v>40</v>
      </c>
      <c r="AC461" s="1" t="s">
        <v>40</v>
      </c>
      <c r="AD461" s="1" t="s">
        <v>40</v>
      </c>
      <c r="AK461" s="0" t="s">
        <v>46</v>
      </c>
    </row>
    <row r="462" customFormat="false" ht="12.8" hidden="false" customHeight="false" outlineLevel="0" collapsed="false">
      <c r="A462" s="0" t="s">
        <v>434</v>
      </c>
      <c r="B462" s="0" t="n">
        <v>2002</v>
      </c>
      <c r="C462" s="0" t="s">
        <v>38</v>
      </c>
      <c r="D462" s="0" t="s">
        <v>448</v>
      </c>
      <c r="E462" s="0" t="n">
        <v>0</v>
      </c>
      <c r="F462" s="0" t="n">
        <v>11.7857142857143</v>
      </c>
      <c r="G462" s="0" t="n">
        <v>36.0714285714286</v>
      </c>
      <c r="H462" s="0" t="n">
        <v>25.6428571428571</v>
      </c>
      <c r="I462" s="0" t="n">
        <v>21.8928571428571</v>
      </c>
      <c r="J462" s="0" t="n">
        <v>47.2857142857143</v>
      </c>
      <c r="K462" s="0" t="n">
        <v>29.6071428571429</v>
      </c>
      <c r="L462" s="0" t="n">
        <v>0</v>
      </c>
      <c r="M462" s="0" t="n">
        <v>35.0357142857143</v>
      </c>
      <c r="N462" s="0" t="n">
        <v>25.1785714285714</v>
      </c>
      <c r="O462" s="0" t="n">
        <v>5.71428571428571</v>
      </c>
      <c r="P462" s="0" t="n">
        <v>0</v>
      </c>
      <c r="Q462" s="0" t="n">
        <v>0</v>
      </c>
      <c r="R462" s="1" t="s">
        <v>40</v>
      </c>
      <c r="S462" s="1" t="s">
        <v>40</v>
      </c>
      <c r="T462" s="1" t="s">
        <v>40</v>
      </c>
      <c r="U462" s="1" t="s">
        <v>40</v>
      </c>
      <c r="V462" s="1" t="s">
        <v>40</v>
      </c>
      <c r="W462" s="1" t="s">
        <v>40</v>
      </c>
      <c r="X462" s="1" t="s">
        <v>40</v>
      </c>
      <c r="Y462" s="1" t="s">
        <v>40</v>
      </c>
      <c r="Z462" s="1" t="s">
        <v>40</v>
      </c>
      <c r="AA462" s="1" t="s">
        <v>40</v>
      </c>
      <c r="AB462" s="1" t="s">
        <v>40</v>
      </c>
      <c r="AC462" s="1" t="s">
        <v>40</v>
      </c>
      <c r="AD462" s="1" t="s">
        <v>40</v>
      </c>
      <c r="AK462" s="0" t="s">
        <v>46</v>
      </c>
    </row>
    <row r="463" customFormat="false" ht="12.8" hidden="false" customHeight="false" outlineLevel="0" collapsed="false">
      <c r="A463" s="0" t="s">
        <v>434</v>
      </c>
      <c r="B463" s="0" t="n">
        <v>2002</v>
      </c>
      <c r="C463" s="0" t="s">
        <v>38</v>
      </c>
      <c r="D463" s="0" t="s">
        <v>449</v>
      </c>
      <c r="E463" s="0" t="n">
        <v>0</v>
      </c>
      <c r="F463" s="0" t="n">
        <v>13.5357142857143</v>
      </c>
      <c r="G463" s="0" t="n">
        <v>38.6428571428571</v>
      </c>
      <c r="J463" s="0" t="n">
        <v>2.814</v>
      </c>
      <c r="K463" s="0" t="n">
        <v>32.1071428571429</v>
      </c>
      <c r="L463" s="0" t="n">
        <v>0.857142857142857</v>
      </c>
      <c r="M463" s="0" t="n">
        <v>36.2857142857143</v>
      </c>
      <c r="N463" s="0" t="n">
        <v>27</v>
      </c>
      <c r="O463" s="0" t="n">
        <v>6.39285714285714</v>
      </c>
      <c r="P463" s="0" t="n">
        <v>0</v>
      </c>
      <c r="Q463" s="0" t="n">
        <v>0</v>
      </c>
      <c r="R463" s="1" t="s">
        <v>40</v>
      </c>
      <c r="S463" s="1" t="s">
        <v>40</v>
      </c>
      <c r="T463" s="1" t="s">
        <v>40</v>
      </c>
      <c r="U463" s="1" t="s">
        <v>41</v>
      </c>
      <c r="V463" s="1" t="s">
        <v>41</v>
      </c>
      <c r="W463" s="1" t="s">
        <v>41</v>
      </c>
      <c r="X463" s="1" t="s">
        <v>40</v>
      </c>
      <c r="Y463" s="1" t="s">
        <v>40</v>
      </c>
      <c r="Z463" s="1" t="s">
        <v>40</v>
      </c>
      <c r="AA463" s="1" t="s">
        <v>40</v>
      </c>
      <c r="AB463" s="1" t="s">
        <v>40</v>
      </c>
      <c r="AC463" s="1" t="s">
        <v>40</v>
      </c>
      <c r="AD463" s="1" t="s">
        <v>40</v>
      </c>
      <c r="AK463" s="0" t="s">
        <v>46</v>
      </c>
    </row>
    <row r="464" customFormat="false" ht="12.8" hidden="false" customHeight="false" outlineLevel="0" collapsed="false">
      <c r="A464" s="0" t="s">
        <v>434</v>
      </c>
      <c r="B464" s="0" t="n">
        <v>2002</v>
      </c>
      <c r="C464" s="0" t="s">
        <v>38</v>
      </c>
      <c r="D464" s="0" t="s">
        <v>450</v>
      </c>
      <c r="E464" s="0" t="n">
        <v>0</v>
      </c>
      <c r="F464" s="0" t="n">
        <v>12.8214285714286</v>
      </c>
      <c r="G464" s="0" t="n">
        <v>30.8928571428571</v>
      </c>
      <c r="H464" s="0" t="n">
        <v>18.3928571428571</v>
      </c>
      <c r="J464" s="0" t="n">
        <v>1.664</v>
      </c>
      <c r="K464" s="0" t="n">
        <v>4.5</v>
      </c>
      <c r="L464" s="0" t="n">
        <v>0</v>
      </c>
      <c r="M464" s="0" t="n">
        <v>37.7142857142857</v>
      </c>
      <c r="N464" s="0" t="n">
        <v>7.67857142857143</v>
      </c>
      <c r="O464" s="0" t="n">
        <v>13.3214285714286</v>
      </c>
      <c r="P464" s="0" t="n">
        <v>3.46428571428571</v>
      </c>
      <c r="Q464" s="0" t="n">
        <v>0</v>
      </c>
      <c r="R464" s="1" t="s">
        <v>40</v>
      </c>
      <c r="S464" s="1" t="s">
        <v>40</v>
      </c>
      <c r="T464" s="1" t="s">
        <v>40</v>
      </c>
      <c r="U464" s="1" t="s">
        <v>40</v>
      </c>
      <c r="V464" s="1" t="s">
        <v>41</v>
      </c>
      <c r="W464" s="1" t="s">
        <v>41</v>
      </c>
      <c r="X464" s="1" t="s">
        <v>40</v>
      </c>
      <c r="Y464" s="1" t="s">
        <v>40</v>
      </c>
      <c r="Z464" s="1" t="s">
        <v>40</v>
      </c>
      <c r="AA464" s="1" t="s">
        <v>40</v>
      </c>
      <c r="AB464" s="1" t="s">
        <v>40</v>
      </c>
      <c r="AC464" s="1" t="s">
        <v>40</v>
      </c>
      <c r="AD464" s="1" t="s">
        <v>40</v>
      </c>
      <c r="AK464" s="0" t="s">
        <v>46</v>
      </c>
    </row>
    <row r="465" customFormat="false" ht="12.8" hidden="false" customHeight="false" outlineLevel="0" collapsed="false">
      <c r="A465" s="0" t="s">
        <v>434</v>
      </c>
      <c r="B465" s="0" t="n">
        <v>2002</v>
      </c>
      <c r="C465" s="0" t="s">
        <v>38</v>
      </c>
      <c r="D465" s="0" t="s">
        <v>451</v>
      </c>
      <c r="E465" s="0" t="n">
        <v>0</v>
      </c>
      <c r="J465" s="0" t="n">
        <v>3.9</v>
      </c>
      <c r="K465" s="0" t="n">
        <v>0</v>
      </c>
      <c r="L465" s="0" t="n">
        <v>5.07142857142857</v>
      </c>
      <c r="M465" s="0" t="n">
        <v>39.6785714285714</v>
      </c>
      <c r="N465" s="0" t="n">
        <v>7.39285714285714</v>
      </c>
      <c r="O465" s="0" t="n">
        <v>12.4285714285714</v>
      </c>
      <c r="P465" s="0" t="n">
        <v>3.03571428571429</v>
      </c>
      <c r="Q465" s="0" t="n">
        <v>0</v>
      </c>
      <c r="R465" s="1" t="s">
        <v>40</v>
      </c>
      <c r="S465" s="1" t="s">
        <v>41</v>
      </c>
      <c r="T465" s="1" t="s">
        <v>41</v>
      </c>
      <c r="U465" s="1" t="s">
        <v>41</v>
      </c>
      <c r="V465" s="1" t="s">
        <v>41</v>
      </c>
      <c r="W465" s="1" t="s">
        <v>41</v>
      </c>
      <c r="X465" s="1" t="s">
        <v>40</v>
      </c>
      <c r="Y465" s="1" t="s">
        <v>40</v>
      </c>
      <c r="Z465" s="1" t="s">
        <v>40</v>
      </c>
      <c r="AA465" s="1" t="s">
        <v>40</v>
      </c>
      <c r="AB465" s="1" t="s">
        <v>40</v>
      </c>
      <c r="AC465" s="1" t="s">
        <v>40</v>
      </c>
      <c r="AD465" s="1" t="s">
        <v>40</v>
      </c>
      <c r="AK465" s="0" t="s">
        <v>46</v>
      </c>
    </row>
    <row r="466" customFormat="false" ht="12.8" hidden="false" customHeight="false" outlineLevel="0" collapsed="false">
      <c r="A466" s="0" t="s">
        <v>434</v>
      </c>
      <c r="B466" s="0" t="n">
        <v>2002</v>
      </c>
      <c r="C466" s="0" t="s">
        <v>38</v>
      </c>
      <c r="D466" s="0" t="s">
        <v>452</v>
      </c>
      <c r="E466" s="0" t="n">
        <v>0</v>
      </c>
      <c r="F466" s="0" t="n">
        <v>11.1071428571429</v>
      </c>
      <c r="G466" s="0" t="n">
        <v>28.3214285714286</v>
      </c>
      <c r="H466" s="0" t="n">
        <v>17.3571428571429</v>
      </c>
      <c r="I466" s="0" t="n">
        <v>8.28571428571429</v>
      </c>
      <c r="J466" s="0" t="n">
        <v>46.9285714285714</v>
      </c>
      <c r="K466" s="0" t="n">
        <v>2.03571428571429</v>
      </c>
      <c r="L466" s="0" t="n">
        <v>0</v>
      </c>
      <c r="M466" s="0" t="n">
        <v>36.5</v>
      </c>
      <c r="N466" s="0" t="n">
        <v>5.71428571428571</v>
      </c>
      <c r="O466" s="0" t="n">
        <v>12.4285714285714</v>
      </c>
      <c r="P466" s="0" t="n">
        <v>3.07142857142857</v>
      </c>
      <c r="Q466" s="0" t="n">
        <v>0</v>
      </c>
      <c r="R466" s="1" t="s">
        <v>40</v>
      </c>
      <c r="S466" s="1" t="s">
        <v>40</v>
      </c>
      <c r="T466" s="1" t="s">
        <v>40</v>
      </c>
      <c r="U466" s="1" t="s">
        <v>40</v>
      </c>
      <c r="V466" s="1" t="s">
        <v>40</v>
      </c>
      <c r="W466" s="1" t="s">
        <v>40</v>
      </c>
      <c r="X466" s="1" t="s">
        <v>40</v>
      </c>
      <c r="Y466" s="1" t="s">
        <v>40</v>
      </c>
      <c r="Z466" s="1" t="s">
        <v>40</v>
      </c>
      <c r="AA466" s="1" t="s">
        <v>40</v>
      </c>
      <c r="AB466" s="1" t="s">
        <v>40</v>
      </c>
      <c r="AC466" s="1" t="s">
        <v>40</v>
      </c>
      <c r="AD466" s="1" t="s">
        <v>40</v>
      </c>
      <c r="AK466" s="0" t="s">
        <v>46</v>
      </c>
    </row>
    <row r="467" customFormat="false" ht="12.8" hidden="false" customHeight="false" outlineLevel="0" collapsed="false">
      <c r="A467" s="0" t="s">
        <v>434</v>
      </c>
      <c r="B467" s="0" t="n">
        <v>2002</v>
      </c>
      <c r="C467" s="0" t="s">
        <v>38</v>
      </c>
      <c r="D467" s="0" t="s">
        <v>453</v>
      </c>
      <c r="E467" s="0" t="n">
        <v>0</v>
      </c>
      <c r="J467" s="0" t="n">
        <v>5.161</v>
      </c>
      <c r="K467" s="0" t="n">
        <v>43.5</v>
      </c>
      <c r="L467" s="0" t="n">
        <v>0</v>
      </c>
      <c r="M467" s="0" t="n">
        <v>41.5</v>
      </c>
      <c r="N467" s="0" t="n">
        <v>24.0714285714286</v>
      </c>
      <c r="O467" s="0" t="n">
        <v>13.25</v>
      </c>
      <c r="P467" s="0" t="n">
        <v>9.03571428571429</v>
      </c>
      <c r="Q467" s="0" t="n">
        <v>6.83333333333333</v>
      </c>
      <c r="R467" s="1" t="s">
        <v>40</v>
      </c>
      <c r="S467" s="1" t="s">
        <v>41</v>
      </c>
      <c r="T467" s="1" t="s">
        <v>41</v>
      </c>
      <c r="U467" s="1" t="s">
        <v>41</v>
      </c>
      <c r="V467" s="1" t="s">
        <v>41</v>
      </c>
      <c r="W467" s="1" t="s">
        <v>41</v>
      </c>
      <c r="X467" s="1" t="s">
        <v>40</v>
      </c>
      <c r="Y467" s="1" t="s">
        <v>40</v>
      </c>
      <c r="Z467" s="1" t="s">
        <v>40</v>
      </c>
      <c r="AA467" s="1" t="s">
        <v>40</v>
      </c>
      <c r="AB467" s="1" t="s">
        <v>40</v>
      </c>
      <c r="AC467" s="1" t="s">
        <v>40</v>
      </c>
      <c r="AD467" s="1" t="s">
        <v>40</v>
      </c>
      <c r="AK467" s="0" t="s">
        <v>46</v>
      </c>
    </row>
    <row r="468" customFormat="false" ht="12.8" hidden="false" customHeight="false" outlineLevel="0" collapsed="false">
      <c r="A468" s="0" t="s">
        <v>434</v>
      </c>
      <c r="B468" s="0" t="n">
        <v>2002</v>
      </c>
      <c r="C468" s="0" t="s">
        <v>38</v>
      </c>
      <c r="D468" s="0" t="s">
        <v>454</v>
      </c>
      <c r="E468" s="0" t="n">
        <v>0</v>
      </c>
      <c r="F468" s="0" t="n">
        <v>11.4642857142857</v>
      </c>
      <c r="G468" s="0" t="n">
        <v>34.3214285714286</v>
      </c>
      <c r="H468" s="0" t="n">
        <v>35.3571428571429</v>
      </c>
      <c r="I468" s="0" t="n">
        <v>16.75</v>
      </c>
      <c r="J468" s="0" t="n">
        <v>60.3571428571429</v>
      </c>
      <c r="K468" s="0" t="n">
        <v>25.8571428571429</v>
      </c>
      <c r="L468" s="0" t="n">
        <v>7.17857142857143</v>
      </c>
      <c r="M468" s="0" t="n">
        <v>33.2857142857143</v>
      </c>
      <c r="N468" s="0" t="n">
        <v>30.3571428571429</v>
      </c>
      <c r="O468" s="0" t="n">
        <v>18.6428571428571</v>
      </c>
      <c r="P468" s="0" t="n">
        <v>0</v>
      </c>
      <c r="Q468" s="0" t="n">
        <v>0</v>
      </c>
      <c r="R468" s="1" t="s">
        <v>40</v>
      </c>
      <c r="S468" s="1" t="s">
        <v>40</v>
      </c>
      <c r="T468" s="1" t="s">
        <v>40</v>
      </c>
      <c r="U468" s="1" t="s">
        <v>40</v>
      </c>
      <c r="V468" s="1" t="s">
        <v>40</v>
      </c>
      <c r="W468" s="1" t="s">
        <v>40</v>
      </c>
      <c r="X468" s="1" t="s">
        <v>40</v>
      </c>
      <c r="Y468" s="1" t="s">
        <v>40</v>
      </c>
      <c r="Z468" s="1" t="s">
        <v>40</v>
      </c>
      <c r="AA468" s="1" t="s">
        <v>40</v>
      </c>
      <c r="AB468" s="1" t="s">
        <v>40</v>
      </c>
      <c r="AC468" s="1" t="s">
        <v>40</v>
      </c>
      <c r="AD468" s="1" t="s">
        <v>40</v>
      </c>
      <c r="AK468" s="0" t="s">
        <v>46</v>
      </c>
    </row>
    <row r="469" customFormat="false" ht="12.8" hidden="false" customHeight="false" outlineLevel="0" collapsed="false">
      <c r="A469" s="0" t="s">
        <v>434</v>
      </c>
      <c r="B469" s="0" t="n">
        <v>2002</v>
      </c>
      <c r="C469" s="0" t="s">
        <v>38</v>
      </c>
      <c r="D469" s="0" t="s">
        <v>455</v>
      </c>
      <c r="E469" s="0" t="n">
        <v>0</v>
      </c>
      <c r="F469" s="0" t="n">
        <v>13.0357142857143</v>
      </c>
      <c r="G469" s="0" t="n">
        <v>36.4642857142857</v>
      </c>
      <c r="H469" s="0" t="n">
        <v>37.4642857142857</v>
      </c>
      <c r="I469" s="0" t="n">
        <v>17.6428571428571</v>
      </c>
      <c r="K469" s="0" t="n">
        <v>2.687</v>
      </c>
      <c r="L469" s="0" t="n">
        <v>11.9642857142857</v>
      </c>
      <c r="M469" s="0" t="n">
        <v>29.8571428571429</v>
      </c>
      <c r="N469" s="0" t="n">
        <v>27.3928571428571</v>
      </c>
      <c r="O469" s="0" t="n">
        <v>20.2142857142857</v>
      </c>
      <c r="P469" s="0" t="n">
        <v>0</v>
      </c>
      <c r="Q469" s="0" t="n">
        <v>0</v>
      </c>
      <c r="R469" s="1" t="s">
        <v>40</v>
      </c>
      <c r="S469" s="1" t="s">
        <v>40</v>
      </c>
      <c r="T469" s="1" t="s">
        <v>40</v>
      </c>
      <c r="U469" s="1" t="s">
        <v>40</v>
      </c>
      <c r="V469" s="1" t="s">
        <v>40</v>
      </c>
      <c r="W469" s="1" t="s">
        <v>41</v>
      </c>
      <c r="X469" s="1" t="s">
        <v>41</v>
      </c>
      <c r="Y469" s="1" t="s">
        <v>40</v>
      </c>
      <c r="Z469" s="1" t="s">
        <v>40</v>
      </c>
      <c r="AA469" s="1" t="s">
        <v>40</v>
      </c>
      <c r="AB469" s="1" t="s">
        <v>40</v>
      </c>
      <c r="AC469" s="1" t="s">
        <v>40</v>
      </c>
      <c r="AD469" s="1" t="s">
        <v>40</v>
      </c>
      <c r="AK469" s="0" t="s">
        <v>46</v>
      </c>
    </row>
    <row r="470" customFormat="false" ht="12.8" hidden="false" customHeight="false" outlineLevel="0" collapsed="false">
      <c r="A470" s="0" t="s">
        <v>434</v>
      </c>
      <c r="B470" s="0" t="n">
        <v>2002</v>
      </c>
      <c r="C470" s="0" t="s">
        <v>38</v>
      </c>
      <c r="D470" s="0" t="s">
        <v>456</v>
      </c>
      <c r="E470" s="0" t="n">
        <v>0</v>
      </c>
      <c r="J470" s="0" t="n">
        <v>4.325</v>
      </c>
      <c r="K470" s="0" t="n">
        <v>10.5</v>
      </c>
      <c r="L470" s="0" t="n">
        <v>0.107142857142857</v>
      </c>
      <c r="M470" s="0" t="n">
        <v>42.75</v>
      </c>
      <c r="N470" s="0" t="n">
        <v>6.89285714285714</v>
      </c>
      <c r="O470" s="0" t="n">
        <v>13.6785714285714</v>
      </c>
      <c r="P470" s="0" t="n">
        <v>9.03571428571429</v>
      </c>
      <c r="Q470" s="0" t="n">
        <v>6.83333333333333</v>
      </c>
      <c r="R470" s="1" t="s">
        <v>40</v>
      </c>
      <c r="S470" s="1" t="s">
        <v>41</v>
      </c>
      <c r="T470" s="1" t="s">
        <v>41</v>
      </c>
      <c r="U470" s="1" t="s">
        <v>41</v>
      </c>
      <c r="V470" s="1" t="s">
        <v>41</v>
      </c>
      <c r="W470" s="1" t="s">
        <v>41</v>
      </c>
      <c r="X470" s="1" t="s">
        <v>40</v>
      </c>
      <c r="Y470" s="1" t="s">
        <v>40</v>
      </c>
      <c r="Z470" s="1" t="s">
        <v>40</v>
      </c>
      <c r="AA470" s="1" t="s">
        <v>40</v>
      </c>
      <c r="AB470" s="1" t="s">
        <v>40</v>
      </c>
      <c r="AC470" s="1" t="s">
        <v>40</v>
      </c>
      <c r="AD470" s="1" t="s">
        <v>40</v>
      </c>
      <c r="AK470" s="0" t="s">
        <v>46</v>
      </c>
    </row>
    <row r="471" customFormat="false" ht="12.8" hidden="false" customHeight="false" outlineLevel="0" collapsed="false">
      <c r="A471" s="0" t="s">
        <v>434</v>
      </c>
      <c r="B471" s="0" t="n">
        <v>2002</v>
      </c>
      <c r="C471" s="0" t="s">
        <v>38</v>
      </c>
      <c r="D471" s="0" t="s">
        <v>457</v>
      </c>
      <c r="E471" s="0" t="n">
        <v>0</v>
      </c>
      <c r="F471" s="0" t="n">
        <v>10.9285714285714</v>
      </c>
      <c r="G471" s="0" t="n">
        <v>27.3928571428571</v>
      </c>
      <c r="H471" s="0" t="n">
        <v>25.5357142857143</v>
      </c>
      <c r="I471" s="0" t="n">
        <v>5.60714285714286</v>
      </c>
      <c r="J471" s="0" t="n">
        <v>58.9285714285714</v>
      </c>
      <c r="K471" s="0" t="n">
        <v>0</v>
      </c>
      <c r="L471" s="0" t="n">
        <v>1.75</v>
      </c>
      <c r="M471" s="0" t="n">
        <v>35.5</v>
      </c>
      <c r="N471" s="0" t="n">
        <v>12.1785714285714</v>
      </c>
      <c r="O471" s="0" t="n">
        <v>19.3214285714286</v>
      </c>
      <c r="P471" s="0" t="n">
        <v>3.03571428571429</v>
      </c>
      <c r="Q471" s="0" t="n">
        <v>0</v>
      </c>
      <c r="R471" s="1" t="s">
        <v>40</v>
      </c>
      <c r="S471" s="1" t="s">
        <v>40</v>
      </c>
      <c r="T471" s="1" t="s">
        <v>40</v>
      </c>
      <c r="U471" s="1" t="s">
        <v>40</v>
      </c>
      <c r="V471" s="1" t="s">
        <v>40</v>
      </c>
      <c r="W471" s="1" t="s">
        <v>40</v>
      </c>
      <c r="X471" s="1" t="s">
        <v>40</v>
      </c>
      <c r="Y471" s="1" t="s">
        <v>40</v>
      </c>
      <c r="Z471" s="1" t="s">
        <v>40</v>
      </c>
      <c r="AA471" s="1" t="s">
        <v>40</v>
      </c>
      <c r="AB471" s="1" t="s">
        <v>40</v>
      </c>
      <c r="AC471" s="1" t="s">
        <v>40</v>
      </c>
      <c r="AD471" s="1" t="s">
        <v>40</v>
      </c>
      <c r="AK471" s="0" t="s">
        <v>46</v>
      </c>
    </row>
    <row r="472" customFormat="false" ht="12.8" hidden="false" customHeight="false" outlineLevel="0" collapsed="false">
      <c r="A472" s="0" t="s">
        <v>434</v>
      </c>
      <c r="B472" s="0" t="n">
        <v>2002</v>
      </c>
      <c r="C472" s="0" t="s">
        <v>38</v>
      </c>
      <c r="D472" s="0" t="s">
        <v>458</v>
      </c>
      <c r="E472" s="0" t="n">
        <v>0</v>
      </c>
      <c r="F472" s="0" t="n">
        <v>12.4642857142857</v>
      </c>
      <c r="G472" s="0" t="n">
        <v>29.4285714285714</v>
      </c>
      <c r="H472" s="0" t="n">
        <v>27.6785714285714</v>
      </c>
      <c r="I472" s="0" t="n">
        <v>6.5</v>
      </c>
      <c r="K472" s="0" t="n">
        <v>1.783</v>
      </c>
      <c r="L472" s="0" t="n">
        <v>5.39285714285714</v>
      </c>
      <c r="M472" s="0" t="n">
        <v>37.75</v>
      </c>
      <c r="N472" s="0" t="n">
        <v>9.57142857142857</v>
      </c>
      <c r="O472" s="0" t="n">
        <v>20.4642857142857</v>
      </c>
      <c r="P472" s="0" t="n">
        <v>3.32142857142857</v>
      </c>
      <c r="Q472" s="0" t="n">
        <v>1.27777777777778</v>
      </c>
      <c r="R472" s="1" t="s">
        <v>40</v>
      </c>
      <c r="S472" s="1" t="s">
        <v>40</v>
      </c>
      <c r="T472" s="1" t="s">
        <v>40</v>
      </c>
      <c r="U472" s="1" t="s">
        <v>40</v>
      </c>
      <c r="V472" s="1" t="s">
        <v>40</v>
      </c>
      <c r="W472" s="1" t="s">
        <v>41</v>
      </c>
      <c r="X472" s="1" t="s">
        <v>41</v>
      </c>
      <c r="Y472" s="1" t="s">
        <v>40</v>
      </c>
      <c r="Z472" s="1" t="s">
        <v>40</v>
      </c>
      <c r="AA472" s="1" t="s">
        <v>40</v>
      </c>
      <c r="AB472" s="1" t="s">
        <v>40</v>
      </c>
      <c r="AC472" s="1" t="s">
        <v>40</v>
      </c>
      <c r="AD472" s="1" t="s">
        <v>40</v>
      </c>
      <c r="AK472" s="0" t="s">
        <v>46</v>
      </c>
    </row>
    <row r="473" customFormat="false" ht="12.8" hidden="false" customHeight="false" outlineLevel="0" collapsed="false">
      <c r="A473" s="0" t="s">
        <v>434</v>
      </c>
      <c r="B473" s="0" t="n">
        <v>2002</v>
      </c>
      <c r="C473" s="0" t="s">
        <v>59</v>
      </c>
      <c r="D473" s="0" t="s">
        <v>459</v>
      </c>
      <c r="E473" s="0" t="n">
        <v>0</v>
      </c>
      <c r="I473" s="0" t="n">
        <v>3.487</v>
      </c>
      <c r="K473" s="0" t="n">
        <v>2.848</v>
      </c>
      <c r="L473" s="0" t="n">
        <v>10.6785714285714</v>
      </c>
      <c r="M473" s="0" t="n">
        <v>38.8571428571429</v>
      </c>
      <c r="N473" s="0" t="n">
        <v>20.75</v>
      </c>
      <c r="O473" s="0" t="n">
        <v>13.8571428571429</v>
      </c>
      <c r="P473" s="0" t="n">
        <v>2.82142857142857</v>
      </c>
      <c r="Q473" s="0" t="n">
        <v>1.3</v>
      </c>
      <c r="R473" s="1" t="s">
        <v>40</v>
      </c>
      <c r="S473" s="1" t="s">
        <v>41</v>
      </c>
      <c r="T473" s="1" t="s">
        <v>41</v>
      </c>
      <c r="U473" s="1" t="s">
        <v>41</v>
      </c>
      <c r="V473" s="1" t="s">
        <v>41</v>
      </c>
      <c r="W473" s="1" t="s">
        <v>41</v>
      </c>
      <c r="X473" s="1" t="s">
        <v>41</v>
      </c>
      <c r="Y473" s="1" t="s">
        <v>40</v>
      </c>
      <c r="Z473" s="1" t="s">
        <v>40</v>
      </c>
      <c r="AA473" s="1" t="s">
        <v>40</v>
      </c>
      <c r="AB473" s="1" t="s">
        <v>40</v>
      </c>
      <c r="AC473" s="1" t="s">
        <v>40</v>
      </c>
      <c r="AD473" s="1" t="s">
        <v>40</v>
      </c>
      <c r="AK473" s="0" t="s">
        <v>65</v>
      </c>
    </row>
    <row r="474" customFormat="false" ht="12.8" hidden="false" customHeight="false" outlineLevel="0" collapsed="false">
      <c r="A474" s="0" t="s">
        <v>434</v>
      </c>
      <c r="B474" s="0" t="n">
        <v>2002</v>
      </c>
      <c r="C474" s="0" t="s">
        <v>59</v>
      </c>
      <c r="D474" s="0" t="s">
        <v>460</v>
      </c>
      <c r="E474" s="0" t="n">
        <v>0</v>
      </c>
      <c r="I474" s="0" t="n">
        <v>3.487</v>
      </c>
      <c r="J474" s="0" t="n">
        <v>68.9642857142857</v>
      </c>
      <c r="K474" s="0" t="n">
        <v>32.75</v>
      </c>
      <c r="L474" s="0" t="n">
        <v>10.6785714285714</v>
      </c>
      <c r="M474" s="0" t="n">
        <v>38.8571428571429</v>
      </c>
      <c r="N474" s="0" t="n">
        <v>20.75</v>
      </c>
      <c r="O474" s="0" t="n">
        <v>13.8571428571429</v>
      </c>
      <c r="P474" s="0" t="n">
        <v>2.82142857142857</v>
      </c>
      <c r="Q474" s="0" t="n">
        <v>1.3</v>
      </c>
      <c r="R474" s="1" t="s">
        <v>40</v>
      </c>
      <c r="S474" s="1" t="s">
        <v>41</v>
      </c>
      <c r="T474" s="1" t="s">
        <v>41</v>
      </c>
      <c r="U474" s="1" t="s">
        <v>41</v>
      </c>
      <c r="V474" s="1" t="s">
        <v>41</v>
      </c>
      <c r="W474" s="1" t="s">
        <v>40</v>
      </c>
      <c r="X474" s="1" t="s">
        <v>40</v>
      </c>
      <c r="Y474" s="1" t="s">
        <v>40</v>
      </c>
      <c r="Z474" s="1" t="s">
        <v>40</v>
      </c>
      <c r="AA474" s="1" t="s">
        <v>40</v>
      </c>
      <c r="AB474" s="1" t="s">
        <v>40</v>
      </c>
      <c r="AC474" s="1" t="s">
        <v>40</v>
      </c>
      <c r="AD474" s="1" t="s">
        <v>40</v>
      </c>
      <c r="AK474" s="0" t="s">
        <v>65</v>
      </c>
    </row>
    <row r="475" customFormat="false" ht="12.8" hidden="false" customHeight="false" outlineLevel="0" collapsed="false">
      <c r="A475" s="0" t="s">
        <v>434</v>
      </c>
      <c r="B475" s="0" t="n">
        <v>2002</v>
      </c>
      <c r="C475" s="0" t="s">
        <v>59</v>
      </c>
      <c r="D475" s="0" t="s">
        <v>461</v>
      </c>
      <c r="E475" s="0" t="n">
        <v>0</v>
      </c>
      <c r="F475" s="0" t="n">
        <v>17.1785714285714</v>
      </c>
      <c r="G475" s="0" t="n">
        <v>49.1428571428571</v>
      </c>
      <c r="H475" s="0" t="n">
        <v>33.3571428571429</v>
      </c>
      <c r="I475" s="0" t="n">
        <v>35.6428571428571</v>
      </c>
      <c r="J475" s="0" t="n">
        <v>68.6428571428571</v>
      </c>
      <c r="K475" s="0" t="n">
        <v>46.6428571428571</v>
      </c>
      <c r="L475" s="0" t="n">
        <v>0.214285714285714</v>
      </c>
      <c r="M475" s="0" t="n">
        <v>34.4285714285714</v>
      </c>
      <c r="N475" s="0" t="n">
        <v>26.1071428571429</v>
      </c>
      <c r="O475" s="0" t="n">
        <v>11.4285714285714</v>
      </c>
      <c r="P475" s="0" t="n">
        <v>0.714285714285714</v>
      </c>
      <c r="Q475" s="0" t="n">
        <v>0</v>
      </c>
      <c r="R475" s="1" t="s">
        <v>40</v>
      </c>
      <c r="S475" s="1" t="s">
        <v>40</v>
      </c>
      <c r="T475" s="1" t="s">
        <v>40</v>
      </c>
      <c r="U475" s="1" t="s">
        <v>40</v>
      </c>
      <c r="V475" s="1" t="s">
        <v>40</v>
      </c>
      <c r="W475" s="1" t="s">
        <v>40</v>
      </c>
      <c r="X475" s="1" t="s">
        <v>40</v>
      </c>
      <c r="Y475" s="1" t="s">
        <v>40</v>
      </c>
      <c r="Z475" s="1" t="s">
        <v>40</v>
      </c>
      <c r="AA475" s="1" t="s">
        <v>40</v>
      </c>
      <c r="AB475" s="1" t="s">
        <v>40</v>
      </c>
      <c r="AC475" s="1" t="s">
        <v>40</v>
      </c>
      <c r="AD475" s="1" t="s">
        <v>40</v>
      </c>
      <c r="AK475" s="0" t="s">
        <v>65</v>
      </c>
    </row>
    <row r="476" customFormat="false" ht="12.8" hidden="false" customHeight="false" outlineLevel="0" collapsed="false">
      <c r="A476" s="0" t="s">
        <v>434</v>
      </c>
      <c r="B476" s="0" t="n">
        <v>2002</v>
      </c>
      <c r="C476" s="0" t="s">
        <v>59</v>
      </c>
      <c r="D476" s="0" t="s">
        <v>462</v>
      </c>
      <c r="E476" s="0" t="n">
        <v>0</v>
      </c>
      <c r="F476" s="0" t="n">
        <v>18.9285714285714</v>
      </c>
      <c r="G476" s="0" t="n">
        <v>51.7142857142857</v>
      </c>
      <c r="J476" s="0" t="n">
        <v>3.966</v>
      </c>
      <c r="L476" s="0" t="n">
        <v>2.25</v>
      </c>
      <c r="M476" s="0" t="n">
        <v>35.6428571428571</v>
      </c>
      <c r="N476" s="0" t="n">
        <v>27.75</v>
      </c>
      <c r="O476" s="0" t="n">
        <v>12.5357142857143</v>
      </c>
      <c r="P476" s="0" t="n">
        <v>1.25</v>
      </c>
      <c r="Q476" s="0" t="n">
        <v>0</v>
      </c>
      <c r="R476" s="1" t="s">
        <v>40</v>
      </c>
      <c r="S476" s="1" t="s">
        <v>40</v>
      </c>
      <c r="T476" s="1" t="s">
        <v>40</v>
      </c>
      <c r="U476" s="1" t="s">
        <v>41</v>
      </c>
      <c r="V476" s="1" t="s">
        <v>41</v>
      </c>
      <c r="W476" s="1" t="s">
        <v>41</v>
      </c>
      <c r="X476" s="1" t="s">
        <v>40</v>
      </c>
      <c r="Y476" s="1" t="s">
        <v>40</v>
      </c>
      <c r="Z476" s="1" t="s">
        <v>40</v>
      </c>
      <c r="AA476" s="1" t="s">
        <v>40</v>
      </c>
      <c r="AB476" s="1" t="s">
        <v>40</v>
      </c>
      <c r="AC476" s="1" t="s">
        <v>40</v>
      </c>
      <c r="AD476" s="1" t="s">
        <v>40</v>
      </c>
      <c r="AK476" s="0" t="s">
        <v>65</v>
      </c>
    </row>
    <row r="477" customFormat="false" ht="12.8" hidden="false" customHeight="false" outlineLevel="0" collapsed="false">
      <c r="A477" s="0" t="s">
        <v>434</v>
      </c>
      <c r="B477" s="0" t="n">
        <v>2002</v>
      </c>
      <c r="C477" s="0" t="s">
        <v>59</v>
      </c>
      <c r="D477" s="0" t="s">
        <v>463</v>
      </c>
      <c r="E477" s="0" t="n">
        <v>0</v>
      </c>
      <c r="H477" s="0" t="n">
        <v>2.34</v>
      </c>
      <c r="I477" s="0" t="n">
        <v>0</v>
      </c>
      <c r="J477" s="0" t="n">
        <v>70.2142857142857</v>
      </c>
      <c r="K477" s="0" t="n">
        <v>2.96428571428571</v>
      </c>
      <c r="L477" s="0" t="n">
        <v>0.571428571428571</v>
      </c>
      <c r="M477" s="0" t="n">
        <v>40.5714285714286</v>
      </c>
      <c r="N477" s="0" t="n">
        <v>17</v>
      </c>
      <c r="O477" s="0" t="n">
        <v>14.3928571428571</v>
      </c>
      <c r="P477" s="0" t="n">
        <v>3.67857142857143</v>
      </c>
      <c r="Q477" s="0" t="n">
        <v>2.2</v>
      </c>
      <c r="R477" s="1" t="s">
        <v>40</v>
      </c>
      <c r="S477" s="1" t="s">
        <v>41</v>
      </c>
      <c r="T477" s="1" t="s">
        <v>41</v>
      </c>
      <c r="U477" s="1" t="s">
        <v>41</v>
      </c>
      <c r="V477" s="1" t="s">
        <v>40</v>
      </c>
      <c r="W477" s="1" t="s">
        <v>40</v>
      </c>
      <c r="X477" s="1" t="s">
        <v>40</v>
      </c>
      <c r="Y477" s="1" t="s">
        <v>40</v>
      </c>
      <c r="Z477" s="1" t="s">
        <v>40</v>
      </c>
      <c r="AA477" s="1" t="s">
        <v>40</v>
      </c>
      <c r="AB477" s="1" t="s">
        <v>40</v>
      </c>
      <c r="AC477" s="1" t="s">
        <v>40</v>
      </c>
      <c r="AD477" s="1" t="s">
        <v>40</v>
      </c>
      <c r="AK477" s="0" t="s">
        <v>65</v>
      </c>
    </row>
    <row r="478" customFormat="false" ht="12.8" hidden="false" customHeight="false" outlineLevel="0" collapsed="false">
      <c r="A478" s="0" t="s">
        <v>434</v>
      </c>
      <c r="B478" s="0" t="n">
        <v>2002</v>
      </c>
      <c r="C478" s="0" t="s">
        <v>59</v>
      </c>
      <c r="D478" s="0" t="s">
        <v>464</v>
      </c>
      <c r="E478" s="0" t="n">
        <v>0</v>
      </c>
      <c r="F478" s="0" t="n">
        <v>18.25</v>
      </c>
      <c r="G478" s="0" t="n">
        <v>47.6785714285714</v>
      </c>
      <c r="H478" s="0" t="n">
        <v>15.6785714285714</v>
      </c>
      <c r="J478" s="0" t="n">
        <v>2.539</v>
      </c>
      <c r="L478" s="0" t="n">
        <v>0</v>
      </c>
      <c r="M478" s="0" t="n">
        <v>37.8214285714286</v>
      </c>
      <c r="N478" s="0" t="n">
        <v>21.1071428571429</v>
      </c>
      <c r="O478" s="0" t="n">
        <v>10.25</v>
      </c>
      <c r="P478" s="0" t="n">
        <v>0.5</v>
      </c>
      <c r="Q478" s="0" t="n">
        <v>0</v>
      </c>
      <c r="R478" s="1" t="s">
        <v>40</v>
      </c>
      <c r="S478" s="1" t="s">
        <v>40</v>
      </c>
      <c r="T478" s="1" t="s">
        <v>40</v>
      </c>
      <c r="U478" s="1" t="s">
        <v>40</v>
      </c>
      <c r="V478" s="1" t="s">
        <v>41</v>
      </c>
      <c r="W478" s="1" t="s">
        <v>41</v>
      </c>
      <c r="X478" s="1" t="s">
        <v>40</v>
      </c>
      <c r="Y478" s="1" t="s">
        <v>40</v>
      </c>
      <c r="Z478" s="1" t="s">
        <v>40</v>
      </c>
      <c r="AA478" s="1" t="s">
        <v>40</v>
      </c>
      <c r="AB478" s="1" t="s">
        <v>40</v>
      </c>
      <c r="AC478" s="1" t="s">
        <v>40</v>
      </c>
      <c r="AD478" s="1" t="s">
        <v>40</v>
      </c>
      <c r="AK478" s="0" t="s">
        <v>65</v>
      </c>
    </row>
    <row r="479" customFormat="false" ht="12.8" hidden="false" customHeight="false" outlineLevel="0" collapsed="false">
      <c r="A479" s="0" t="s">
        <v>434</v>
      </c>
      <c r="B479" s="0" t="n">
        <v>2002</v>
      </c>
      <c r="C479" s="0" t="s">
        <v>59</v>
      </c>
      <c r="D479" s="0" t="s">
        <v>465</v>
      </c>
      <c r="E479" s="0" t="n">
        <v>0</v>
      </c>
      <c r="F479" s="0" t="n">
        <v>16.4285714285714</v>
      </c>
      <c r="G479" s="0" t="n">
        <v>45.2142857142857</v>
      </c>
      <c r="H479" s="0" t="n">
        <v>14.5714285714286</v>
      </c>
      <c r="I479" s="0" t="n">
        <v>15.8214285714286</v>
      </c>
      <c r="J479" s="0" t="n">
        <v>72.1071428571429</v>
      </c>
      <c r="K479" s="0" t="n">
        <v>19.3214285714286</v>
      </c>
      <c r="L479" s="0" t="n">
        <v>0</v>
      </c>
      <c r="M479" s="0" t="n">
        <v>36.9642857142857</v>
      </c>
      <c r="N479" s="0" t="n">
        <v>19.5</v>
      </c>
      <c r="O479" s="0" t="n">
        <v>9.57142857142857</v>
      </c>
      <c r="P479" s="0" t="n">
        <v>0.214285714285714</v>
      </c>
      <c r="Q479" s="0" t="n">
        <v>0</v>
      </c>
      <c r="R479" s="1" t="s">
        <v>40</v>
      </c>
      <c r="S479" s="1" t="s">
        <v>40</v>
      </c>
      <c r="T479" s="1" t="s">
        <v>40</v>
      </c>
      <c r="U479" s="1" t="s">
        <v>40</v>
      </c>
      <c r="V479" s="1" t="s">
        <v>40</v>
      </c>
      <c r="W479" s="1" t="s">
        <v>40</v>
      </c>
      <c r="X479" s="1" t="s">
        <v>40</v>
      </c>
      <c r="Y479" s="1" t="s">
        <v>40</v>
      </c>
      <c r="Z479" s="1" t="s">
        <v>40</v>
      </c>
      <c r="AA479" s="1" t="s">
        <v>40</v>
      </c>
      <c r="AB479" s="1" t="s">
        <v>40</v>
      </c>
      <c r="AC479" s="1" t="s">
        <v>40</v>
      </c>
      <c r="AD479" s="1" t="s">
        <v>40</v>
      </c>
      <c r="AK479" s="0" t="s">
        <v>65</v>
      </c>
    </row>
    <row r="480" customFormat="false" ht="12.8" hidden="false" customHeight="false" outlineLevel="0" collapsed="false">
      <c r="A480" s="0" t="s">
        <v>434</v>
      </c>
      <c r="B480" s="0" t="n">
        <v>2002</v>
      </c>
      <c r="C480" s="0" t="s">
        <v>59</v>
      </c>
      <c r="D480" s="0" t="s">
        <v>466</v>
      </c>
      <c r="E480" s="0" t="n">
        <v>0</v>
      </c>
      <c r="H480" s="0" t="n">
        <v>2.34</v>
      </c>
      <c r="K480" s="0" t="n">
        <v>2.049</v>
      </c>
      <c r="L480" s="0" t="n">
        <v>0.571428571428571</v>
      </c>
      <c r="M480" s="0" t="n">
        <v>40.5714285714286</v>
      </c>
      <c r="N480" s="0" t="n">
        <v>17</v>
      </c>
      <c r="O480" s="0" t="n">
        <v>14.3928571428571</v>
      </c>
      <c r="P480" s="0" t="n">
        <v>3.67857142857143</v>
      </c>
      <c r="Q480" s="0" t="n">
        <v>2.2</v>
      </c>
      <c r="R480" s="1" t="s">
        <v>40</v>
      </c>
      <c r="S480" s="1" t="s">
        <v>41</v>
      </c>
      <c r="T480" s="1" t="s">
        <v>41</v>
      </c>
      <c r="U480" s="1" t="s">
        <v>41</v>
      </c>
      <c r="V480" s="1" t="s">
        <v>41</v>
      </c>
      <c r="W480" s="1" t="s">
        <v>41</v>
      </c>
      <c r="X480" s="1" t="s">
        <v>41</v>
      </c>
      <c r="Y480" s="1" t="s">
        <v>40</v>
      </c>
      <c r="Z480" s="1" t="s">
        <v>40</v>
      </c>
      <c r="AA480" s="1" t="s">
        <v>40</v>
      </c>
      <c r="AB480" s="1" t="s">
        <v>40</v>
      </c>
      <c r="AC480" s="1" t="s">
        <v>40</v>
      </c>
      <c r="AD480" s="1" t="s">
        <v>40</v>
      </c>
      <c r="AK480" s="0" t="s">
        <v>65</v>
      </c>
    </row>
    <row r="481" customFormat="false" ht="12.8" hidden="false" customHeight="false" outlineLevel="0" collapsed="false">
      <c r="A481" s="0" t="s">
        <v>434</v>
      </c>
      <c r="B481" s="0" t="n">
        <v>2002</v>
      </c>
      <c r="C481" s="0" t="s">
        <v>59</v>
      </c>
      <c r="D481" s="0" t="s">
        <v>467</v>
      </c>
      <c r="E481" s="0" t="n">
        <v>0</v>
      </c>
      <c r="F481" s="0" t="n">
        <v>11.2142857142857</v>
      </c>
      <c r="G481" s="0" t="n">
        <v>36.3928571428571</v>
      </c>
      <c r="H481" s="0" t="n">
        <v>18.0714285714286</v>
      </c>
      <c r="I481" s="0" t="n">
        <v>30.8214285714286</v>
      </c>
      <c r="J481" s="0" t="n">
        <v>82.5714285714286</v>
      </c>
      <c r="K481" s="0" t="n">
        <v>34.8571428571429</v>
      </c>
      <c r="L481" s="0" t="n">
        <v>0</v>
      </c>
      <c r="M481" s="0" t="n">
        <v>33.3214285714286</v>
      </c>
      <c r="N481" s="0" t="n">
        <v>29.25</v>
      </c>
      <c r="O481" s="0" t="n">
        <v>13.8928571428571</v>
      </c>
      <c r="P481" s="0" t="n">
        <v>0</v>
      </c>
      <c r="Q481" s="0" t="n">
        <v>0</v>
      </c>
      <c r="R481" s="1" t="s">
        <v>40</v>
      </c>
      <c r="S481" s="1" t="s">
        <v>40</v>
      </c>
      <c r="T481" s="1" t="s">
        <v>40</v>
      </c>
      <c r="U481" s="1" t="s">
        <v>40</v>
      </c>
      <c r="V481" s="1" t="s">
        <v>40</v>
      </c>
      <c r="W481" s="1" t="s">
        <v>40</v>
      </c>
      <c r="X481" s="1" t="s">
        <v>40</v>
      </c>
      <c r="Y481" s="1" t="s">
        <v>40</v>
      </c>
      <c r="Z481" s="1" t="s">
        <v>40</v>
      </c>
      <c r="AA481" s="1" t="s">
        <v>40</v>
      </c>
      <c r="AB481" s="1" t="s">
        <v>40</v>
      </c>
      <c r="AC481" s="1" t="s">
        <v>40</v>
      </c>
      <c r="AD481" s="1" t="s">
        <v>40</v>
      </c>
      <c r="AK481" s="0" t="s">
        <v>72</v>
      </c>
    </row>
    <row r="482" customFormat="false" ht="12.8" hidden="false" customHeight="false" outlineLevel="0" collapsed="false">
      <c r="A482" s="0" t="s">
        <v>434</v>
      </c>
      <c r="B482" s="0" t="n">
        <v>2002</v>
      </c>
      <c r="C482" s="0" t="s">
        <v>59</v>
      </c>
      <c r="D482" s="0" t="s">
        <v>468</v>
      </c>
      <c r="E482" s="0" t="n">
        <v>0</v>
      </c>
      <c r="F482" s="0" t="n">
        <v>10.5714285714286</v>
      </c>
      <c r="G482" s="0" t="n">
        <v>28.5</v>
      </c>
      <c r="H482" s="0" t="n">
        <v>10.8928571428571</v>
      </c>
      <c r="I482" s="0" t="n">
        <v>17.3214285714286</v>
      </c>
      <c r="J482" s="0" t="n">
        <v>84.2142857142857</v>
      </c>
      <c r="K482" s="0" t="n">
        <v>0</v>
      </c>
      <c r="L482" s="0" t="n">
        <v>0</v>
      </c>
      <c r="M482" s="0" t="n">
        <v>37.5357142857143</v>
      </c>
      <c r="N482" s="0" t="n">
        <v>3.78571428571429</v>
      </c>
      <c r="O482" s="0" t="n">
        <v>14.0357142857143</v>
      </c>
      <c r="P482" s="0" t="n">
        <v>5.57142857142857</v>
      </c>
      <c r="Q482" s="0" t="n">
        <v>2.84210526315789</v>
      </c>
      <c r="R482" s="1" t="s">
        <v>40</v>
      </c>
      <c r="S482" s="1" t="s">
        <v>40</v>
      </c>
      <c r="T482" s="1" t="s">
        <v>40</v>
      </c>
      <c r="U482" s="1" t="s">
        <v>40</v>
      </c>
      <c r="V482" s="1" t="s">
        <v>40</v>
      </c>
      <c r="W482" s="1" t="s">
        <v>40</v>
      </c>
      <c r="X482" s="1" t="s">
        <v>40</v>
      </c>
      <c r="Y482" s="1" t="s">
        <v>40</v>
      </c>
      <c r="Z482" s="1" t="s">
        <v>40</v>
      </c>
      <c r="AA482" s="1" t="s">
        <v>40</v>
      </c>
      <c r="AB482" s="1" t="s">
        <v>40</v>
      </c>
      <c r="AC482" s="1" t="s">
        <v>40</v>
      </c>
      <c r="AD482" s="1" t="s">
        <v>40</v>
      </c>
      <c r="AK482" s="0" t="s">
        <v>72</v>
      </c>
    </row>
    <row r="483" customFormat="false" ht="12.8" hidden="false" customHeight="false" outlineLevel="0" collapsed="false">
      <c r="A483" s="0" t="s">
        <v>434</v>
      </c>
      <c r="B483" s="0" t="n">
        <v>2002</v>
      </c>
      <c r="C483" s="0" t="s">
        <v>59</v>
      </c>
      <c r="D483" s="0" t="s">
        <v>469</v>
      </c>
      <c r="E483" s="0" t="n">
        <v>0</v>
      </c>
      <c r="I483" s="0" t="n">
        <v>2.646</v>
      </c>
      <c r="J483" s="0" t="n">
        <v>69.7142857142857</v>
      </c>
      <c r="K483" s="0" t="n">
        <v>18.6071428571429</v>
      </c>
      <c r="L483" s="0" t="n">
        <v>2.89285714285714</v>
      </c>
      <c r="M483" s="0" t="n">
        <v>46.9285714285714</v>
      </c>
      <c r="N483" s="0" t="n">
        <v>10.7857142857143</v>
      </c>
      <c r="O483" s="0" t="n">
        <v>13.2142857142857</v>
      </c>
      <c r="P483" s="0" t="n">
        <v>0.678571428571429</v>
      </c>
      <c r="Q483" s="0" t="n">
        <v>2.4</v>
      </c>
      <c r="R483" s="1" t="s">
        <v>40</v>
      </c>
      <c r="S483" s="1" t="s">
        <v>41</v>
      </c>
      <c r="T483" s="1" t="s">
        <v>41</v>
      </c>
      <c r="U483" s="1" t="s">
        <v>41</v>
      </c>
      <c r="V483" s="1" t="s">
        <v>41</v>
      </c>
      <c r="W483" s="1" t="s">
        <v>40</v>
      </c>
      <c r="X483" s="1" t="s">
        <v>40</v>
      </c>
      <c r="Y483" s="1" t="s">
        <v>40</v>
      </c>
      <c r="Z483" s="1" t="s">
        <v>40</v>
      </c>
      <c r="AA483" s="1" t="s">
        <v>40</v>
      </c>
      <c r="AB483" s="1" t="s">
        <v>40</v>
      </c>
      <c r="AC483" s="1" t="s">
        <v>40</v>
      </c>
      <c r="AD483" s="1" t="s">
        <v>40</v>
      </c>
      <c r="AK483" s="0" t="s">
        <v>65</v>
      </c>
    </row>
    <row r="484" customFormat="false" ht="12.8" hidden="false" customHeight="false" outlineLevel="0" collapsed="false">
      <c r="A484" s="0" t="s">
        <v>434</v>
      </c>
      <c r="B484" s="0" t="n">
        <v>2002</v>
      </c>
      <c r="C484" s="0" t="s">
        <v>59</v>
      </c>
      <c r="D484" s="0" t="s">
        <v>470</v>
      </c>
      <c r="E484" s="0" t="n">
        <v>0</v>
      </c>
      <c r="I484" s="0" t="n">
        <v>1.826</v>
      </c>
      <c r="J484" s="0" t="n">
        <v>56.8928571428572</v>
      </c>
      <c r="K484" s="0" t="n">
        <v>0</v>
      </c>
      <c r="L484" s="0" t="n">
        <v>5.60714285714286</v>
      </c>
      <c r="M484" s="0" t="n">
        <v>44.8928571428572</v>
      </c>
      <c r="N484" s="0" t="n">
        <v>0</v>
      </c>
      <c r="O484" s="0" t="n">
        <v>13.3928571428571</v>
      </c>
      <c r="P484" s="0" t="n">
        <v>3.07142857142857</v>
      </c>
      <c r="Q484" s="0" t="n">
        <v>4.5</v>
      </c>
      <c r="R484" s="1" t="s">
        <v>40</v>
      </c>
      <c r="S484" s="1" t="s">
        <v>41</v>
      </c>
      <c r="T484" s="1" t="s">
        <v>41</v>
      </c>
      <c r="U484" s="1" t="s">
        <v>41</v>
      </c>
      <c r="V484" s="1" t="s">
        <v>41</v>
      </c>
      <c r="W484" s="1" t="s">
        <v>40</v>
      </c>
      <c r="X484" s="1" t="s">
        <v>40</v>
      </c>
      <c r="Y484" s="1" t="s">
        <v>40</v>
      </c>
      <c r="Z484" s="1" t="s">
        <v>40</v>
      </c>
      <c r="AA484" s="1" t="s">
        <v>40</v>
      </c>
      <c r="AB484" s="1" t="s">
        <v>40</v>
      </c>
      <c r="AC484" s="1" t="s">
        <v>40</v>
      </c>
      <c r="AD484" s="1" t="s">
        <v>40</v>
      </c>
      <c r="AK484" s="0" t="s">
        <v>65</v>
      </c>
    </row>
    <row r="485" customFormat="false" ht="12.8" hidden="false" customHeight="false" outlineLevel="0" collapsed="false">
      <c r="A485" s="0" t="s">
        <v>434</v>
      </c>
      <c r="B485" s="0" t="n">
        <v>2002</v>
      </c>
      <c r="C485" s="0" t="s">
        <v>59</v>
      </c>
      <c r="D485" s="0" t="s">
        <v>471</v>
      </c>
      <c r="E485" s="0" t="n">
        <v>0</v>
      </c>
      <c r="F485" s="0" t="n">
        <v>10.75</v>
      </c>
      <c r="G485" s="0" t="n">
        <v>36.6071428571429</v>
      </c>
      <c r="H485" s="0" t="n">
        <v>21.75</v>
      </c>
      <c r="I485" s="0" t="n">
        <v>21.75</v>
      </c>
      <c r="J485" s="0" t="n">
        <v>45</v>
      </c>
      <c r="K485" s="0" t="n">
        <v>32.4642857142857</v>
      </c>
      <c r="L485" s="0" t="n">
        <v>0</v>
      </c>
      <c r="M485" s="0" t="n">
        <v>32.1785714285714</v>
      </c>
      <c r="N485" s="0" t="n">
        <v>25.1071428571429</v>
      </c>
      <c r="O485" s="0" t="n">
        <v>10</v>
      </c>
      <c r="P485" s="0" t="n">
        <v>0</v>
      </c>
      <c r="Q485" s="0" t="n">
        <v>0</v>
      </c>
      <c r="R485" s="1" t="s">
        <v>40</v>
      </c>
      <c r="S485" s="1" t="s">
        <v>40</v>
      </c>
      <c r="T485" s="1" t="s">
        <v>40</v>
      </c>
      <c r="U485" s="1" t="s">
        <v>40</v>
      </c>
      <c r="V485" s="1" t="s">
        <v>40</v>
      </c>
      <c r="W485" s="1" t="s">
        <v>40</v>
      </c>
      <c r="X485" s="1" t="s">
        <v>40</v>
      </c>
      <c r="Y485" s="1" t="s">
        <v>40</v>
      </c>
      <c r="Z485" s="1" t="s">
        <v>40</v>
      </c>
      <c r="AA485" s="1" t="s">
        <v>40</v>
      </c>
      <c r="AB485" s="1" t="s">
        <v>40</v>
      </c>
      <c r="AC485" s="1" t="s">
        <v>40</v>
      </c>
      <c r="AD485" s="1" t="s">
        <v>40</v>
      </c>
      <c r="AK485" s="0" t="s">
        <v>65</v>
      </c>
    </row>
    <row r="486" customFormat="false" ht="12.8" hidden="false" customHeight="false" outlineLevel="0" collapsed="false">
      <c r="A486" s="0" t="s">
        <v>434</v>
      </c>
      <c r="B486" s="0" t="n">
        <v>2002</v>
      </c>
      <c r="C486" s="0" t="s">
        <v>59</v>
      </c>
      <c r="D486" s="0" t="s">
        <v>472</v>
      </c>
      <c r="E486" s="0" t="n">
        <v>0</v>
      </c>
      <c r="F486" s="0" t="n">
        <v>10.2142857142857</v>
      </c>
      <c r="G486" s="0" t="n">
        <v>28.6071428571429</v>
      </c>
      <c r="H486" s="0" t="n">
        <v>13.8928571428571</v>
      </c>
      <c r="I486" s="0" t="n">
        <v>8.07142857142857</v>
      </c>
      <c r="J486" s="0" t="n">
        <v>47.1428571428571</v>
      </c>
      <c r="K486" s="0" t="n">
        <v>0</v>
      </c>
      <c r="L486" s="0" t="n">
        <v>0.142857142857143</v>
      </c>
      <c r="M486" s="0" t="n">
        <v>41.8214285714286</v>
      </c>
      <c r="N486" s="0" t="n">
        <v>0</v>
      </c>
      <c r="O486" s="0" t="n">
        <v>12.1071428571429</v>
      </c>
      <c r="P486" s="0" t="n">
        <v>4.35714285714286</v>
      </c>
      <c r="Q486" s="0" t="n">
        <v>2.64705882352941</v>
      </c>
      <c r="R486" s="1" t="s">
        <v>40</v>
      </c>
      <c r="S486" s="1" t="s">
        <v>40</v>
      </c>
      <c r="T486" s="1" t="s">
        <v>40</v>
      </c>
      <c r="U486" s="1" t="s">
        <v>40</v>
      </c>
      <c r="V486" s="1" t="s">
        <v>40</v>
      </c>
      <c r="W486" s="1" t="s">
        <v>40</v>
      </c>
      <c r="X486" s="1" t="s">
        <v>40</v>
      </c>
      <c r="Y486" s="1" t="s">
        <v>40</v>
      </c>
      <c r="Z486" s="1" t="s">
        <v>40</v>
      </c>
      <c r="AA486" s="1" t="s">
        <v>40</v>
      </c>
      <c r="AB486" s="1" t="s">
        <v>40</v>
      </c>
      <c r="AC486" s="1" t="s">
        <v>40</v>
      </c>
      <c r="AD486" s="1" t="s">
        <v>40</v>
      </c>
      <c r="AK486" s="0" t="s">
        <v>65</v>
      </c>
    </row>
    <row r="487" customFormat="false" ht="12.8" hidden="false" customHeight="false" outlineLevel="0" collapsed="false">
      <c r="A487" s="0" t="s">
        <v>434</v>
      </c>
      <c r="B487" s="0" t="n">
        <v>2002</v>
      </c>
      <c r="C487" s="0" t="s">
        <v>59</v>
      </c>
      <c r="D487" s="0" t="s">
        <v>473</v>
      </c>
      <c r="E487" s="0" t="n">
        <v>0</v>
      </c>
      <c r="I487" s="0" t="n">
        <v>2.646</v>
      </c>
      <c r="J487" s="0" t="n">
        <v>69.7142857142857</v>
      </c>
      <c r="K487" s="0" t="n">
        <v>18.6071428571429</v>
      </c>
      <c r="L487" s="0" t="n">
        <v>2.89285714285714</v>
      </c>
      <c r="M487" s="0" t="n">
        <v>46.9285714285714</v>
      </c>
      <c r="N487" s="0" t="n">
        <v>10.7857142857143</v>
      </c>
      <c r="O487" s="0" t="n">
        <v>13.2142857142857</v>
      </c>
      <c r="P487" s="0" t="n">
        <v>0.678571428571429</v>
      </c>
      <c r="Q487" s="0" t="n">
        <v>2.22222222222222</v>
      </c>
      <c r="R487" s="1" t="s">
        <v>40</v>
      </c>
      <c r="S487" s="1" t="s">
        <v>41</v>
      </c>
      <c r="T487" s="1" t="s">
        <v>41</v>
      </c>
      <c r="U487" s="1" t="s">
        <v>41</v>
      </c>
      <c r="V487" s="1" t="s">
        <v>41</v>
      </c>
      <c r="W487" s="1" t="s">
        <v>40</v>
      </c>
      <c r="X487" s="1" t="s">
        <v>40</v>
      </c>
      <c r="Y487" s="1" t="s">
        <v>40</v>
      </c>
      <c r="Z487" s="1" t="s">
        <v>40</v>
      </c>
      <c r="AA487" s="1" t="s">
        <v>40</v>
      </c>
      <c r="AB487" s="1" t="s">
        <v>40</v>
      </c>
      <c r="AC487" s="1" t="s">
        <v>40</v>
      </c>
      <c r="AD487" s="1" t="s">
        <v>40</v>
      </c>
      <c r="AK487" s="0" t="s">
        <v>65</v>
      </c>
    </row>
    <row r="488" customFormat="false" ht="12.8" hidden="false" customHeight="false" outlineLevel="0" collapsed="false">
      <c r="A488" s="0" t="s">
        <v>434</v>
      </c>
      <c r="B488" s="0" t="n">
        <v>2002</v>
      </c>
      <c r="C488" s="0" t="s">
        <v>59</v>
      </c>
      <c r="D488" s="0" t="s">
        <v>474</v>
      </c>
      <c r="E488" s="0" t="n">
        <v>0</v>
      </c>
      <c r="I488" s="0" t="n">
        <v>1.826</v>
      </c>
      <c r="K488" s="0" t="n">
        <v>1.593</v>
      </c>
      <c r="L488" s="0" t="n">
        <v>5.60714285714286</v>
      </c>
      <c r="M488" s="0" t="n">
        <v>44.8928571428572</v>
      </c>
      <c r="N488" s="0" t="n">
        <v>0</v>
      </c>
      <c r="O488" s="0" t="n">
        <v>13.3928571428571</v>
      </c>
      <c r="P488" s="0" t="n">
        <v>3.07142857142857</v>
      </c>
      <c r="Q488" s="0" t="n">
        <v>4.55555555555556</v>
      </c>
      <c r="R488" s="1" t="s">
        <v>40</v>
      </c>
      <c r="S488" s="1" t="s">
        <v>41</v>
      </c>
      <c r="T488" s="1" t="s">
        <v>41</v>
      </c>
      <c r="U488" s="1" t="s">
        <v>41</v>
      </c>
      <c r="V488" s="1" t="s">
        <v>41</v>
      </c>
      <c r="W488" s="1" t="s">
        <v>41</v>
      </c>
      <c r="X488" s="1" t="s">
        <v>41</v>
      </c>
      <c r="Y488" s="1" t="s">
        <v>40</v>
      </c>
      <c r="Z488" s="1" t="s">
        <v>40</v>
      </c>
      <c r="AA488" s="1" t="s">
        <v>40</v>
      </c>
      <c r="AB488" s="1" t="s">
        <v>40</v>
      </c>
      <c r="AC488" s="1" t="s">
        <v>40</v>
      </c>
      <c r="AD488" s="1" t="s">
        <v>40</v>
      </c>
      <c r="AK488" s="0" t="s">
        <v>65</v>
      </c>
    </row>
    <row r="489" customFormat="false" ht="12.8" hidden="false" customHeight="false" outlineLevel="0" collapsed="false">
      <c r="A489" s="0" t="s">
        <v>434</v>
      </c>
      <c r="B489" s="0" t="n">
        <v>2002</v>
      </c>
      <c r="C489" s="0" t="s">
        <v>59</v>
      </c>
      <c r="D489" s="0" t="s">
        <v>475</v>
      </c>
      <c r="E489" s="0" t="n">
        <v>0</v>
      </c>
      <c r="J489" s="0" t="n">
        <v>4.81</v>
      </c>
      <c r="L489" s="0" t="n">
        <v>0.971</v>
      </c>
      <c r="M489" s="0" t="n">
        <v>36.5714285714286</v>
      </c>
      <c r="N489" s="0" t="n">
        <v>31.25</v>
      </c>
      <c r="O489" s="0" t="n">
        <v>11.25</v>
      </c>
      <c r="P489" s="0" t="n">
        <v>7.42857142857143</v>
      </c>
      <c r="Q489" s="0" t="n">
        <v>6.88235294117647</v>
      </c>
      <c r="R489" s="1" t="s">
        <v>40</v>
      </c>
      <c r="S489" s="1" t="s">
        <v>41</v>
      </c>
      <c r="T489" s="1" t="s">
        <v>41</v>
      </c>
      <c r="U489" s="1" t="s">
        <v>41</v>
      </c>
      <c r="V489" s="1" t="s">
        <v>41</v>
      </c>
      <c r="W489" s="1" t="s">
        <v>41</v>
      </c>
      <c r="X489" s="1" t="s">
        <v>41</v>
      </c>
      <c r="Y489" s="1" t="s">
        <v>41</v>
      </c>
      <c r="Z489" s="1" t="s">
        <v>40</v>
      </c>
      <c r="AA489" s="1" t="s">
        <v>40</v>
      </c>
      <c r="AB489" s="1" t="s">
        <v>40</v>
      </c>
      <c r="AC489" s="1" t="s">
        <v>40</v>
      </c>
      <c r="AD489" s="1" t="s">
        <v>40</v>
      </c>
      <c r="AK489" s="0" t="s">
        <v>72</v>
      </c>
    </row>
    <row r="490" customFormat="false" ht="12.8" hidden="false" customHeight="false" outlineLevel="0" collapsed="false">
      <c r="A490" s="0" t="s">
        <v>434</v>
      </c>
      <c r="B490" s="0" t="n">
        <v>2002</v>
      </c>
      <c r="C490" s="0" t="s">
        <v>59</v>
      </c>
      <c r="D490" s="0" t="s">
        <v>476</v>
      </c>
      <c r="E490" s="0" t="n">
        <v>0</v>
      </c>
      <c r="J490" s="0" t="n">
        <v>4.81</v>
      </c>
      <c r="K490" s="0" t="n">
        <v>29.5357142857143</v>
      </c>
      <c r="L490" s="0" t="n">
        <v>8.42857142857143</v>
      </c>
      <c r="M490" s="0" t="n">
        <v>43.7142857142857</v>
      </c>
      <c r="N490" s="0" t="n">
        <v>18.8214285714286</v>
      </c>
      <c r="O490" s="0" t="n">
        <v>18.4285714285714</v>
      </c>
      <c r="P490" s="0" t="n">
        <v>2.64285714285714</v>
      </c>
      <c r="Q490" s="0" t="n">
        <v>0.764705882352941</v>
      </c>
      <c r="R490" s="1" t="s">
        <v>40</v>
      </c>
      <c r="S490" s="1" t="s">
        <v>41</v>
      </c>
      <c r="T490" s="1" t="s">
        <v>41</v>
      </c>
      <c r="U490" s="1" t="s">
        <v>41</v>
      </c>
      <c r="V490" s="1" t="s">
        <v>41</v>
      </c>
      <c r="W490" s="1" t="s">
        <v>41</v>
      </c>
      <c r="X490" s="1" t="s">
        <v>40</v>
      </c>
      <c r="Y490" s="1" t="s">
        <v>40</v>
      </c>
      <c r="Z490" s="1" t="s">
        <v>40</v>
      </c>
      <c r="AA490" s="1" t="s">
        <v>40</v>
      </c>
      <c r="AB490" s="1" t="s">
        <v>40</v>
      </c>
      <c r="AC490" s="1" t="s">
        <v>40</v>
      </c>
      <c r="AD490" s="1" t="s">
        <v>40</v>
      </c>
      <c r="AK490" s="0" t="s">
        <v>72</v>
      </c>
    </row>
    <row r="491" customFormat="false" ht="12.8" hidden="false" customHeight="false" outlineLevel="0" collapsed="false">
      <c r="A491" s="0" t="s">
        <v>434</v>
      </c>
      <c r="B491" s="0" t="n">
        <v>2002</v>
      </c>
      <c r="C491" s="0" t="s">
        <v>59</v>
      </c>
      <c r="D491" s="0" t="s">
        <v>477</v>
      </c>
      <c r="E491" s="0" t="n">
        <v>0</v>
      </c>
      <c r="F491" s="0" t="n">
        <v>13.5357142857143</v>
      </c>
      <c r="G491" s="0" t="n">
        <v>39.8571428571429</v>
      </c>
      <c r="H491" s="0" t="n">
        <v>24.1428571428571</v>
      </c>
      <c r="J491" s="0" t="n">
        <v>3.315</v>
      </c>
      <c r="K491" s="0" t="n">
        <v>43.6785714285714</v>
      </c>
      <c r="L491" s="0" t="n">
        <v>2.85714285714286</v>
      </c>
      <c r="M491" s="0" t="n">
        <v>36.8928571428571</v>
      </c>
      <c r="N491" s="0" t="n">
        <v>32.9285714285714</v>
      </c>
      <c r="O491" s="0" t="n">
        <v>11.4642857142857</v>
      </c>
      <c r="P491" s="0" t="n">
        <v>7.5</v>
      </c>
      <c r="Q491" s="0" t="n">
        <v>6.33333333333333</v>
      </c>
      <c r="R491" s="1" t="s">
        <v>40</v>
      </c>
      <c r="S491" s="1" t="s">
        <v>40</v>
      </c>
      <c r="T491" s="1" t="s">
        <v>40</v>
      </c>
      <c r="U491" s="1" t="s">
        <v>40</v>
      </c>
      <c r="V491" s="1" t="s">
        <v>41</v>
      </c>
      <c r="W491" s="1" t="s">
        <v>41</v>
      </c>
      <c r="X491" s="1" t="s">
        <v>40</v>
      </c>
      <c r="Y491" s="1" t="s">
        <v>40</v>
      </c>
      <c r="Z491" s="1" t="s">
        <v>40</v>
      </c>
      <c r="AA491" s="1" t="s">
        <v>40</v>
      </c>
      <c r="AB491" s="1" t="s">
        <v>40</v>
      </c>
      <c r="AC491" s="1" t="s">
        <v>40</v>
      </c>
      <c r="AD491" s="1" t="s">
        <v>40</v>
      </c>
      <c r="AK491" s="0" t="s">
        <v>72</v>
      </c>
    </row>
    <row r="492" customFormat="false" ht="12.8" hidden="false" customHeight="false" outlineLevel="0" collapsed="false">
      <c r="A492" s="0" t="s">
        <v>434</v>
      </c>
      <c r="B492" s="0" t="n">
        <v>2002</v>
      </c>
      <c r="C492" s="0" t="s">
        <v>59</v>
      </c>
      <c r="D492" s="0" t="s">
        <v>478</v>
      </c>
      <c r="E492" s="0" t="n">
        <v>0</v>
      </c>
      <c r="F492" s="0" t="n">
        <v>12.9285714285714</v>
      </c>
      <c r="G492" s="0" t="n">
        <v>31.8571428571429</v>
      </c>
      <c r="H492" s="0" t="n">
        <v>16.3928571428571</v>
      </c>
      <c r="J492" s="0" t="n">
        <v>2.965</v>
      </c>
      <c r="K492" s="0" t="n">
        <v>6.75</v>
      </c>
      <c r="L492" s="0" t="n">
        <v>0.392857142857143</v>
      </c>
      <c r="M492" s="0" t="n">
        <v>37.4642857142857</v>
      </c>
      <c r="N492" s="0" t="n">
        <v>12.5714285714286</v>
      </c>
      <c r="O492" s="0" t="n">
        <v>12.7142857142857</v>
      </c>
      <c r="P492" s="0" t="n">
        <v>7.14285714285714</v>
      </c>
      <c r="Q492" s="0" t="n">
        <v>6.22222222222222</v>
      </c>
      <c r="R492" s="1" t="s">
        <v>40</v>
      </c>
      <c r="S492" s="1" t="s">
        <v>40</v>
      </c>
      <c r="T492" s="1" t="s">
        <v>40</v>
      </c>
      <c r="U492" s="1" t="s">
        <v>40</v>
      </c>
      <c r="V492" s="1" t="s">
        <v>41</v>
      </c>
      <c r="W492" s="1" t="s">
        <v>41</v>
      </c>
      <c r="X492" s="1" t="s">
        <v>40</v>
      </c>
      <c r="Y492" s="1" t="s">
        <v>40</v>
      </c>
      <c r="Z492" s="1" t="s">
        <v>40</v>
      </c>
      <c r="AA492" s="1" t="s">
        <v>40</v>
      </c>
      <c r="AB492" s="1" t="s">
        <v>40</v>
      </c>
      <c r="AC492" s="1" t="s">
        <v>40</v>
      </c>
      <c r="AD492" s="1" t="s">
        <v>40</v>
      </c>
      <c r="AK492" s="0" t="s">
        <v>72</v>
      </c>
    </row>
    <row r="493" customFormat="false" ht="12.8" hidden="false" customHeight="false" outlineLevel="0" collapsed="false">
      <c r="A493" s="0" t="s">
        <v>434</v>
      </c>
      <c r="B493" s="0" t="n">
        <v>2002</v>
      </c>
      <c r="C493" s="0" t="s">
        <v>59</v>
      </c>
      <c r="D493" s="0" t="s">
        <v>479</v>
      </c>
      <c r="E493" s="0" t="n">
        <v>0</v>
      </c>
      <c r="J493" s="0" t="n">
        <v>3.778</v>
      </c>
      <c r="K493" s="0" t="n">
        <v>0</v>
      </c>
      <c r="L493" s="0" t="n">
        <v>6.10714285714286</v>
      </c>
      <c r="M493" s="0" t="n">
        <v>44.7857142857143</v>
      </c>
      <c r="N493" s="0" t="n">
        <v>5.28571428571429</v>
      </c>
      <c r="O493" s="0" t="n">
        <v>16.3214285714286</v>
      </c>
      <c r="P493" s="0" t="n">
        <v>5.64285714285714</v>
      </c>
      <c r="Q493" s="0" t="n">
        <v>3.82352941176471</v>
      </c>
      <c r="R493" s="1" t="s">
        <v>40</v>
      </c>
      <c r="S493" s="1" t="s">
        <v>41</v>
      </c>
      <c r="T493" s="1" t="s">
        <v>41</v>
      </c>
      <c r="U493" s="1" t="s">
        <v>41</v>
      </c>
      <c r="V493" s="1" t="s">
        <v>41</v>
      </c>
      <c r="W493" s="1" t="s">
        <v>41</v>
      </c>
      <c r="X493" s="1" t="s">
        <v>40</v>
      </c>
      <c r="Y493" s="1" t="s">
        <v>40</v>
      </c>
      <c r="Z493" s="1" t="s">
        <v>40</v>
      </c>
      <c r="AA493" s="1" t="s">
        <v>40</v>
      </c>
      <c r="AB493" s="1" t="s">
        <v>40</v>
      </c>
      <c r="AC493" s="1" t="s">
        <v>40</v>
      </c>
      <c r="AD493" s="1" t="s">
        <v>40</v>
      </c>
      <c r="AK493" s="0" t="s">
        <v>72</v>
      </c>
    </row>
    <row r="494" customFormat="false" ht="12.8" hidden="false" customHeight="false" outlineLevel="0" collapsed="false">
      <c r="A494" s="0" t="s">
        <v>434</v>
      </c>
      <c r="B494" s="0" t="n">
        <v>2002</v>
      </c>
      <c r="C494" s="0" t="s">
        <v>59</v>
      </c>
      <c r="D494" s="0" t="s">
        <v>480</v>
      </c>
      <c r="E494" s="0" t="n">
        <v>0</v>
      </c>
      <c r="J494" s="0" t="n">
        <v>4.81</v>
      </c>
      <c r="L494" s="0" t="n">
        <v>1.303</v>
      </c>
      <c r="N494" s="0" t="n">
        <v>1.899</v>
      </c>
      <c r="O494" s="0" t="n">
        <v>11.25</v>
      </c>
      <c r="P494" s="0" t="n">
        <v>7.42857142857143</v>
      </c>
      <c r="Q494" s="0" t="n">
        <v>6.88235294117647</v>
      </c>
      <c r="R494" s="1" t="s">
        <v>40</v>
      </c>
      <c r="S494" s="1" t="s">
        <v>41</v>
      </c>
      <c r="T494" s="1" t="s">
        <v>41</v>
      </c>
      <c r="U494" s="1" t="s">
        <v>41</v>
      </c>
      <c r="V494" s="1" t="s">
        <v>41</v>
      </c>
      <c r="W494" s="1" t="s">
        <v>41</v>
      </c>
      <c r="X494" s="1" t="s">
        <v>41</v>
      </c>
      <c r="Y494" s="1" t="s">
        <v>41</v>
      </c>
      <c r="Z494" s="1" t="s">
        <v>41</v>
      </c>
      <c r="AA494" s="1" t="s">
        <v>41</v>
      </c>
      <c r="AB494" s="1" t="s">
        <v>40</v>
      </c>
      <c r="AC494" s="1" t="s">
        <v>40</v>
      </c>
      <c r="AD494" s="1" t="s">
        <v>40</v>
      </c>
      <c r="AK494" s="0" t="s">
        <v>72</v>
      </c>
    </row>
    <row r="495" customFormat="false" ht="12.8" hidden="false" customHeight="false" outlineLevel="0" collapsed="false">
      <c r="A495" s="0" t="s">
        <v>434</v>
      </c>
      <c r="B495" s="0" t="n">
        <v>2002</v>
      </c>
      <c r="C495" s="0" t="s">
        <v>59</v>
      </c>
      <c r="D495" s="0" t="s">
        <v>481</v>
      </c>
      <c r="E495" s="0" t="n">
        <v>0</v>
      </c>
      <c r="I495" s="0" t="n">
        <v>3.28</v>
      </c>
      <c r="K495" s="0" t="n">
        <v>2.691</v>
      </c>
      <c r="L495" s="0" t="n">
        <v>8.14285714285714</v>
      </c>
      <c r="M495" s="0" t="n">
        <v>35.3214285714286</v>
      </c>
      <c r="N495" s="0" t="n">
        <v>20</v>
      </c>
      <c r="O495" s="0" t="n">
        <v>11.3214285714286</v>
      </c>
      <c r="P495" s="0" t="n">
        <v>2.64285714285714</v>
      </c>
      <c r="Q495" s="0" t="n">
        <v>0.842105263157895</v>
      </c>
      <c r="R495" s="1" t="s">
        <v>40</v>
      </c>
      <c r="S495" s="1" t="s">
        <v>41</v>
      </c>
      <c r="T495" s="1" t="s">
        <v>41</v>
      </c>
      <c r="U495" s="1" t="s">
        <v>41</v>
      </c>
      <c r="V495" s="1" t="s">
        <v>41</v>
      </c>
      <c r="W495" s="1" t="s">
        <v>41</v>
      </c>
      <c r="X495" s="1" t="s">
        <v>41</v>
      </c>
      <c r="Y495" s="1" t="s">
        <v>40</v>
      </c>
      <c r="Z495" s="1" t="s">
        <v>40</v>
      </c>
      <c r="AA495" s="1" t="s">
        <v>40</v>
      </c>
      <c r="AB495" s="1" t="s">
        <v>40</v>
      </c>
      <c r="AC495" s="1" t="s">
        <v>40</v>
      </c>
      <c r="AD495" s="1" t="s">
        <v>40</v>
      </c>
      <c r="AK495" s="0" t="s">
        <v>65</v>
      </c>
    </row>
    <row r="496" customFormat="false" ht="12.8" hidden="false" customHeight="false" outlineLevel="0" collapsed="false">
      <c r="A496" s="0" t="s">
        <v>434</v>
      </c>
      <c r="B496" s="0" t="n">
        <v>2002</v>
      </c>
      <c r="C496" s="0" t="s">
        <v>59</v>
      </c>
      <c r="D496" s="0" t="s">
        <v>482</v>
      </c>
      <c r="E496" s="0" t="n">
        <v>0</v>
      </c>
      <c r="I496" s="0" t="n">
        <v>2.17</v>
      </c>
      <c r="K496" s="0" t="n">
        <v>1.885</v>
      </c>
      <c r="L496" s="0" t="n">
        <v>0</v>
      </c>
      <c r="M496" s="0" t="n">
        <v>36.8928571428571</v>
      </c>
      <c r="N496" s="0" t="n">
        <v>16.25</v>
      </c>
      <c r="O496" s="0" t="n">
        <v>12.0357142857143</v>
      </c>
      <c r="P496" s="0" t="n">
        <v>3.53571428571429</v>
      </c>
      <c r="Q496" s="0" t="n">
        <v>1.63157894736842</v>
      </c>
      <c r="R496" s="1" t="s">
        <v>40</v>
      </c>
      <c r="S496" s="1" t="s">
        <v>41</v>
      </c>
      <c r="T496" s="1" t="s">
        <v>41</v>
      </c>
      <c r="U496" s="1" t="s">
        <v>41</v>
      </c>
      <c r="V496" s="1" t="s">
        <v>41</v>
      </c>
      <c r="W496" s="1" t="s">
        <v>41</v>
      </c>
      <c r="X496" s="1" t="s">
        <v>41</v>
      </c>
      <c r="Y496" s="1" t="s">
        <v>40</v>
      </c>
      <c r="Z496" s="1" t="s">
        <v>40</v>
      </c>
      <c r="AA496" s="1" t="s">
        <v>40</v>
      </c>
      <c r="AB496" s="1" t="s">
        <v>40</v>
      </c>
      <c r="AC496" s="1" t="s">
        <v>40</v>
      </c>
      <c r="AD496" s="1" t="s">
        <v>40</v>
      </c>
      <c r="AK496" s="0" t="s">
        <v>65</v>
      </c>
    </row>
    <row r="497" customFormat="false" ht="12.8" hidden="false" customHeight="false" outlineLevel="0" collapsed="false">
      <c r="A497" s="0" t="s">
        <v>434</v>
      </c>
      <c r="B497" s="0" t="n">
        <v>2002</v>
      </c>
      <c r="C497" s="0" t="s">
        <v>59</v>
      </c>
      <c r="D497" s="0" t="s">
        <v>483</v>
      </c>
      <c r="E497" s="0" t="n">
        <v>0</v>
      </c>
      <c r="I497" s="0" t="n">
        <v>2.262</v>
      </c>
      <c r="K497" s="0" t="n">
        <v>2.168</v>
      </c>
      <c r="M497" s="0" t="n">
        <v>0.846</v>
      </c>
      <c r="N497" s="0" t="n">
        <v>9.75</v>
      </c>
      <c r="O497" s="0" t="n">
        <v>5.57142857142857</v>
      </c>
      <c r="P497" s="0" t="n">
        <v>4.17857142857143</v>
      </c>
      <c r="R497" s="1" t="s">
        <v>40</v>
      </c>
      <c r="S497" s="1" t="s">
        <v>41</v>
      </c>
      <c r="T497" s="1" t="s">
        <v>41</v>
      </c>
      <c r="U497" s="1" t="s">
        <v>41</v>
      </c>
      <c r="V497" s="1" t="s">
        <v>41</v>
      </c>
      <c r="W497" s="1" t="s">
        <v>41</v>
      </c>
      <c r="X497" s="1" t="s">
        <v>41</v>
      </c>
      <c r="Y497" s="1" t="s">
        <v>41</v>
      </c>
      <c r="Z497" s="1" t="s">
        <v>41</v>
      </c>
      <c r="AA497" s="1" t="s">
        <v>40</v>
      </c>
      <c r="AB497" s="1" t="s">
        <v>40</v>
      </c>
      <c r="AC497" s="1" t="s">
        <v>40</v>
      </c>
      <c r="AD497" s="1" t="s">
        <v>40</v>
      </c>
      <c r="AK497" s="0" t="s">
        <v>65</v>
      </c>
    </row>
    <row r="498" customFormat="false" ht="12.8" hidden="false" customHeight="false" outlineLevel="0" collapsed="false">
      <c r="A498" s="0" t="s">
        <v>434</v>
      </c>
      <c r="B498" s="0" t="n">
        <v>2002</v>
      </c>
      <c r="C498" s="0" t="s">
        <v>59</v>
      </c>
      <c r="D498" s="0" t="s">
        <v>484</v>
      </c>
      <c r="E498" s="0" t="n">
        <v>0</v>
      </c>
      <c r="F498" s="0" t="n">
        <v>3.6</v>
      </c>
      <c r="G498" s="0" t="n">
        <v>8.4</v>
      </c>
      <c r="H498" s="0" t="n">
        <v>36</v>
      </c>
      <c r="I498" s="0" t="n">
        <v>56.8</v>
      </c>
      <c r="J498" s="0" t="n">
        <v>85.6</v>
      </c>
      <c r="K498" s="0" t="n">
        <v>29.6</v>
      </c>
      <c r="L498" s="0" t="n">
        <v>22.8</v>
      </c>
      <c r="M498" s="0" t="n">
        <v>26.4</v>
      </c>
      <c r="N498" s="0" t="n">
        <v>13.6</v>
      </c>
      <c r="O498" s="0" t="n">
        <v>1.6</v>
      </c>
      <c r="P498" s="0" t="n">
        <v>0</v>
      </c>
      <c r="R498" s="1" t="s">
        <v>40</v>
      </c>
      <c r="S498" s="1" t="s">
        <v>40</v>
      </c>
      <c r="T498" s="1" t="s">
        <v>40</v>
      </c>
      <c r="U498" s="1" t="s">
        <v>40</v>
      </c>
      <c r="V498" s="1" t="s">
        <v>40</v>
      </c>
      <c r="W498" s="1" t="s">
        <v>40</v>
      </c>
      <c r="X498" s="1" t="s">
        <v>40</v>
      </c>
      <c r="Y498" s="1" t="s">
        <v>40</v>
      </c>
      <c r="Z498" s="1" t="s">
        <v>40</v>
      </c>
      <c r="AA498" s="1" t="s">
        <v>40</v>
      </c>
      <c r="AB498" s="1" t="s">
        <v>40</v>
      </c>
      <c r="AC498" s="1" t="s">
        <v>40</v>
      </c>
      <c r="AD498" s="1" t="s">
        <v>40</v>
      </c>
      <c r="AK498" s="0" t="s">
        <v>65</v>
      </c>
    </row>
    <row r="499" customFormat="false" ht="12.8" hidden="false" customHeight="false" outlineLevel="0" collapsed="false">
      <c r="A499" s="0" t="s">
        <v>434</v>
      </c>
      <c r="B499" s="0" t="n">
        <v>2002</v>
      </c>
      <c r="C499" s="0" t="s">
        <v>59</v>
      </c>
      <c r="D499" s="0" t="s">
        <v>485</v>
      </c>
      <c r="E499" s="0" t="n">
        <v>0</v>
      </c>
      <c r="F499" s="0" t="n">
        <v>3.6</v>
      </c>
      <c r="G499" s="0" t="n">
        <v>8.4</v>
      </c>
      <c r="H499" s="0" t="n">
        <v>21.6</v>
      </c>
      <c r="K499" s="0" t="n">
        <v>4.816</v>
      </c>
      <c r="M499" s="0" t="n">
        <v>1.3776</v>
      </c>
      <c r="N499" s="0" t="n">
        <v>13.6</v>
      </c>
      <c r="O499" s="0" t="n">
        <v>1.6</v>
      </c>
      <c r="P499" s="0" t="n">
        <v>0</v>
      </c>
      <c r="R499" s="1" t="s">
        <v>40</v>
      </c>
      <c r="S499" s="1" t="s">
        <v>40</v>
      </c>
      <c r="T499" s="1" t="s">
        <v>40</v>
      </c>
      <c r="U499" s="1" t="s">
        <v>40</v>
      </c>
      <c r="V499" s="1" t="s">
        <v>41</v>
      </c>
      <c r="W499" s="1" t="s">
        <v>41</v>
      </c>
      <c r="X499" s="1" t="s">
        <v>41</v>
      </c>
      <c r="Y499" s="1" t="s">
        <v>41</v>
      </c>
      <c r="Z499" s="1" t="s">
        <v>41</v>
      </c>
      <c r="AA499" s="1" t="s">
        <v>40</v>
      </c>
      <c r="AB499" s="1" t="s">
        <v>40</v>
      </c>
      <c r="AC499" s="1" t="s">
        <v>40</v>
      </c>
      <c r="AD499" s="1" t="s">
        <v>40</v>
      </c>
      <c r="AK499" s="0" t="s">
        <v>65</v>
      </c>
    </row>
    <row r="500" customFormat="false" ht="12.8" hidden="false" customHeight="false" outlineLevel="0" collapsed="false">
      <c r="A500" s="0" t="s">
        <v>434</v>
      </c>
      <c r="B500" s="0" t="n">
        <v>2002</v>
      </c>
      <c r="C500" s="0" t="s">
        <v>59</v>
      </c>
      <c r="D500" s="0" t="s">
        <v>486</v>
      </c>
      <c r="E500" s="0" t="n">
        <v>0</v>
      </c>
      <c r="F500" s="0" t="n">
        <v>10.2142857142857</v>
      </c>
      <c r="G500" s="0" t="n">
        <v>35.9285714285714</v>
      </c>
      <c r="H500" s="0" t="n">
        <v>20.9642857142857</v>
      </c>
      <c r="I500" s="0" t="n">
        <v>19.0714285714286</v>
      </c>
      <c r="J500" s="0" t="n">
        <v>46.3214285714286</v>
      </c>
      <c r="K500" s="0" t="n">
        <v>24.7857142857143</v>
      </c>
      <c r="L500" s="0" t="n">
        <v>1.78571428571429</v>
      </c>
      <c r="M500" s="0" t="n">
        <v>31.1428571428571</v>
      </c>
      <c r="N500" s="0" t="n">
        <v>17.1785714285714</v>
      </c>
      <c r="O500" s="0" t="n">
        <v>4.14285714285714</v>
      </c>
      <c r="P500" s="0" t="n">
        <v>0</v>
      </c>
      <c r="Q500" s="0" t="n">
        <v>0</v>
      </c>
      <c r="R500" s="1" t="s">
        <v>40</v>
      </c>
      <c r="S500" s="1" t="s">
        <v>40</v>
      </c>
      <c r="T500" s="1" t="s">
        <v>40</v>
      </c>
      <c r="U500" s="1" t="s">
        <v>40</v>
      </c>
      <c r="V500" s="1" t="s">
        <v>40</v>
      </c>
      <c r="W500" s="1" t="s">
        <v>40</v>
      </c>
      <c r="X500" s="1" t="s">
        <v>40</v>
      </c>
      <c r="Y500" s="1" t="s">
        <v>40</v>
      </c>
      <c r="Z500" s="1" t="s">
        <v>40</v>
      </c>
      <c r="AA500" s="1" t="s">
        <v>40</v>
      </c>
      <c r="AB500" s="1" t="s">
        <v>40</v>
      </c>
      <c r="AC500" s="1" t="s">
        <v>40</v>
      </c>
      <c r="AD500" s="1" t="s">
        <v>40</v>
      </c>
      <c r="AK500" s="0" t="s">
        <v>65</v>
      </c>
    </row>
    <row r="501" customFormat="false" ht="12.8" hidden="false" customHeight="false" outlineLevel="0" collapsed="false">
      <c r="A501" s="0" t="s">
        <v>434</v>
      </c>
      <c r="B501" s="0" t="n">
        <v>2002</v>
      </c>
      <c r="C501" s="0" t="s">
        <v>59</v>
      </c>
      <c r="D501" s="0" t="s">
        <v>487</v>
      </c>
      <c r="E501" s="0" t="n">
        <v>0</v>
      </c>
      <c r="I501" s="0" t="n">
        <v>2.413</v>
      </c>
      <c r="K501" s="0" t="n">
        <v>2.099</v>
      </c>
      <c r="L501" s="0" t="n">
        <v>0</v>
      </c>
      <c r="M501" s="0" t="n">
        <v>43.7142857142857</v>
      </c>
      <c r="N501" s="0" t="n">
        <v>9.10714285714286</v>
      </c>
      <c r="O501" s="0" t="n">
        <v>11.2857142857143</v>
      </c>
      <c r="P501" s="0" t="n">
        <v>0.392857142857143</v>
      </c>
      <c r="Q501" s="0" t="n">
        <v>0.916666666666667</v>
      </c>
      <c r="R501" s="1" t="s">
        <v>40</v>
      </c>
      <c r="S501" s="1" t="s">
        <v>41</v>
      </c>
      <c r="T501" s="1" t="s">
        <v>41</v>
      </c>
      <c r="U501" s="1" t="s">
        <v>41</v>
      </c>
      <c r="V501" s="1" t="s">
        <v>41</v>
      </c>
      <c r="W501" s="1" t="s">
        <v>41</v>
      </c>
      <c r="X501" s="1" t="s">
        <v>41</v>
      </c>
      <c r="Y501" s="1" t="s">
        <v>40</v>
      </c>
      <c r="Z501" s="1" t="s">
        <v>40</v>
      </c>
      <c r="AA501" s="1" t="s">
        <v>40</v>
      </c>
      <c r="AB501" s="1" t="s">
        <v>40</v>
      </c>
      <c r="AC501" s="1" t="s">
        <v>40</v>
      </c>
      <c r="AD501" s="1" t="s">
        <v>40</v>
      </c>
      <c r="AK501" s="0" t="s">
        <v>65</v>
      </c>
    </row>
    <row r="502" customFormat="false" ht="12.8" hidden="false" customHeight="false" outlineLevel="0" collapsed="false">
      <c r="A502" s="0" t="s">
        <v>434</v>
      </c>
      <c r="B502" s="0" t="n">
        <v>2002</v>
      </c>
      <c r="C502" s="0" t="s">
        <v>59</v>
      </c>
      <c r="D502" s="0" t="s">
        <v>488</v>
      </c>
      <c r="E502" s="0" t="n">
        <v>0</v>
      </c>
      <c r="I502" s="0" t="n">
        <v>2.425</v>
      </c>
      <c r="J502" s="0" t="n">
        <v>62.3214285714286</v>
      </c>
      <c r="K502" s="0" t="n">
        <v>12.6428571428571</v>
      </c>
      <c r="L502" s="0" t="n">
        <v>0</v>
      </c>
      <c r="M502" s="0" t="n">
        <v>43.7142857142857</v>
      </c>
      <c r="N502" s="0" t="n">
        <v>9.10714285714286</v>
      </c>
      <c r="O502" s="0" t="n">
        <v>11.2857142857143</v>
      </c>
      <c r="P502" s="0" t="n">
        <v>0.392857142857143</v>
      </c>
      <c r="Q502" s="0" t="n">
        <v>0.916666666666667</v>
      </c>
      <c r="R502" s="1" t="s">
        <v>40</v>
      </c>
      <c r="S502" s="1" t="s">
        <v>41</v>
      </c>
      <c r="T502" s="1" t="s">
        <v>41</v>
      </c>
      <c r="U502" s="1" t="s">
        <v>41</v>
      </c>
      <c r="V502" s="1" t="s">
        <v>41</v>
      </c>
      <c r="W502" s="1" t="s">
        <v>40</v>
      </c>
      <c r="X502" s="1" t="s">
        <v>40</v>
      </c>
      <c r="Y502" s="1" t="s">
        <v>40</v>
      </c>
      <c r="Z502" s="1" t="s">
        <v>40</v>
      </c>
      <c r="AA502" s="1" t="s">
        <v>40</v>
      </c>
      <c r="AB502" s="1" t="s">
        <v>40</v>
      </c>
      <c r="AC502" s="1" t="s">
        <v>40</v>
      </c>
      <c r="AD502" s="1" t="s">
        <v>40</v>
      </c>
      <c r="AK502" s="0" t="s">
        <v>65</v>
      </c>
    </row>
    <row r="503" customFormat="false" ht="12.8" hidden="false" customHeight="false" outlineLevel="0" collapsed="false">
      <c r="A503" s="0" t="s">
        <v>434</v>
      </c>
      <c r="B503" s="0" t="n">
        <v>2002</v>
      </c>
      <c r="C503" s="0" t="s">
        <v>59</v>
      </c>
      <c r="D503" s="0" t="s">
        <v>489</v>
      </c>
      <c r="E503" s="0" t="n">
        <v>0</v>
      </c>
      <c r="F503" s="0" t="n">
        <v>11.8571428571429</v>
      </c>
      <c r="G503" s="0" t="n">
        <v>38.3928571428571</v>
      </c>
      <c r="J503" s="0" t="n">
        <v>2.3301</v>
      </c>
      <c r="K503" s="0" t="n">
        <v>27.1785714285714</v>
      </c>
      <c r="L503" s="0" t="n">
        <v>4.32142857142857</v>
      </c>
      <c r="M503" s="0" t="n">
        <v>32.75</v>
      </c>
      <c r="N503" s="0" t="n">
        <v>18.9285714285714</v>
      </c>
      <c r="O503" s="0" t="n">
        <v>4.71428571428571</v>
      </c>
      <c r="P503" s="0" t="n">
        <v>0</v>
      </c>
      <c r="Q503" s="0" t="n">
        <v>0</v>
      </c>
      <c r="R503" s="1" t="s">
        <v>40</v>
      </c>
      <c r="S503" s="1" t="s">
        <v>40</v>
      </c>
      <c r="T503" s="1" t="s">
        <v>40</v>
      </c>
      <c r="U503" s="1" t="s">
        <v>41</v>
      </c>
      <c r="V503" s="1" t="s">
        <v>41</v>
      </c>
      <c r="W503" s="1" t="s">
        <v>41</v>
      </c>
      <c r="X503" s="1" t="s">
        <v>40</v>
      </c>
      <c r="Y503" s="1" t="s">
        <v>40</v>
      </c>
      <c r="Z503" s="1" t="s">
        <v>40</v>
      </c>
      <c r="AA503" s="1" t="s">
        <v>40</v>
      </c>
      <c r="AB503" s="1" t="s">
        <v>40</v>
      </c>
      <c r="AC503" s="1" t="s">
        <v>40</v>
      </c>
      <c r="AD503" s="1" t="s">
        <v>40</v>
      </c>
      <c r="AK503" s="0" t="s">
        <v>65</v>
      </c>
    </row>
    <row r="504" customFormat="false" ht="12.8" hidden="false" customHeight="false" outlineLevel="0" collapsed="false">
      <c r="A504" s="0" t="s">
        <v>434</v>
      </c>
      <c r="B504" s="0" t="n">
        <v>2002</v>
      </c>
      <c r="C504" s="0" t="s">
        <v>59</v>
      </c>
      <c r="D504" s="0" t="s">
        <v>490</v>
      </c>
      <c r="E504" s="0" t="n">
        <v>0</v>
      </c>
      <c r="F504" s="0" t="n">
        <v>9.67857142857143</v>
      </c>
      <c r="G504" s="0" t="n">
        <v>27.9285714285714</v>
      </c>
      <c r="H504" s="0" t="n">
        <v>11.25</v>
      </c>
      <c r="I504" s="0" t="n">
        <v>8.14285714285714</v>
      </c>
      <c r="J504" s="0" t="n">
        <v>34.3214285714286</v>
      </c>
      <c r="K504" s="0" t="n">
        <v>0.25</v>
      </c>
      <c r="L504" s="0" t="n">
        <v>4.14285714285714</v>
      </c>
      <c r="M504" s="0" t="n">
        <v>27.1428571428571</v>
      </c>
      <c r="N504" s="0" t="n">
        <v>3.35714285714286</v>
      </c>
      <c r="O504" s="0" t="n">
        <v>10.0714285714286</v>
      </c>
      <c r="P504" s="0" t="n">
        <v>1.5</v>
      </c>
      <c r="Q504" s="0" t="n">
        <v>0.1</v>
      </c>
      <c r="R504" s="1" t="s">
        <v>40</v>
      </c>
      <c r="S504" s="1" t="s">
        <v>40</v>
      </c>
      <c r="T504" s="1" t="s">
        <v>40</v>
      </c>
      <c r="U504" s="1" t="s">
        <v>40</v>
      </c>
      <c r="V504" s="1" t="s">
        <v>40</v>
      </c>
      <c r="W504" s="1" t="s">
        <v>40</v>
      </c>
      <c r="X504" s="1" t="s">
        <v>40</v>
      </c>
      <c r="Y504" s="1" t="s">
        <v>40</v>
      </c>
      <c r="Z504" s="1" t="s">
        <v>40</v>
      </c>
      <c r="AA504" s="1" t="s">
        <v>40</v>
      </c>
      <c r="AB504" s="1" t="s">
        <v>40</v>
      </c>
      <c r="AC504" s="1" t="s">
        <v>40</v>
      </c>
      <c r="AD504" s="1" t="s">
        <v>40</v>
      </c>
      <c r="AK504" s="0" t="s">
        <v>65</v>
      </c>
    </row>
    <row r="505" customFormat="false" ht="12.8" hidden="false" customHeight="false" outlineLevel="0" collapsed="false">
      <c r="A505" s="0" t="s">
        <v>434</v>
      </c>
      <c r="B505" s="0" t="n">
        <v>2002</v>
      </c>
      <c r="C505" s="0" t="s">
        <v>59</v>
      </c>
      <c r="D505" s="0" t="s">
        <v>491</v>
      </c>
      <c r="E505" s="0" t="n">
        <v>0</v>
      </c>
      <c r="I505" s="0" t="n">
        <v>1.663</v>
      </c>
      <c r="K505" s="0" t="n">
        <v>1.38</v>
      </c>
      <c r="L505" s="0" t="n">
        <v>3.82142857142857</v>
      </c>
      <c r="M505" s="0" t="n">
        <v>42.3928571428572</v>
      </c>
      <c r="N505" s="0" t="n">
        <v>0.392857142857143</v>
      </c>
      <c r="O505" s="0" t="n">
        <v>12.1071428571429</v>
      </c>
      <c r="P505" s="0" t="n">
        <v>2.10714285714286</v>
      </c>
      <c r="Q505" s="0" t="n">
        <v>2.25</v>
      </c>
      <c r="R505" s="1" t="s">
        <v>40</v>
      </c>
      <c r="S505" s="1" t="s">
        <v>41</v>
      </c>
      <c r="T505" s="1" t="s">
        <v>41</v>
      </c>
      <c r="U505" s="1" t="s">
        <v>41</v>
      </c>
      <c r="V505" s="1" t="s">
        <v>41</v>
      </c>
      <c r="W505" s="1" t="s">
        <v>41</v>
      </c>
      <c r="X505" s="1" t="s">
        <v>41</v>
      </c>
      <c r="Y505" s="1" t="s">
        <v>40</v>
      </c>
      <c r="Z505" s="1" t="s">
        <v>40</v>
      </c>
      <c r="AA505" s="1" t="s">
        <v>40</v>
      </c>
      <c r="AB505" s="1" t="s">
        <v>40</v>
      </c>
      <c r="AC505" s="1" t="s">
        <v>40</v>
      </c>
      <c r="AD505" s="1" t="s">
        <v>40</v>
      </c>
      <c r="AK505" s="0" t="s">
        <v>65</v>
      </c>
    </row>
    <row r="506" customFormat="false" ht="12.8" hidden="false" customHeight="false" outlineLevel="0" collapsed="false">
      <c r="A506" s="0" t="s">
        <v>434</v>
      </c>
      <c r="B506" s="0" t="n">
        <v>2002</v>
      </c>
      <c r="C506" s="0" t="s">
        <v>59</v>
      </c>
      <c r="D506" s="0" t="s">
        <v>492</v>
      </c>
      <c r="E506" s="0" t="n">
        <v>0</v>
      </c>
      <c r="I506" s="0" t="n">
        <v>1.675</v>
      </c>
      <c r="J506" s="0" t="n">
        <v>49.2857142857143</v>
      </c>
      <c r="K506" s="0" t="n">
        <v>0</v>
      </c>
      <c r="L506" s="0" t="n">
        <v>3.82142857142857</v>
      </c>
      <c r="M506" s="0" t="n">
        <v>42.3928571428572</v>
      </c>
      <c r="N506" s="0" t="n">
        <v>0.392857142857143</v>
      </c>
      <c r="O506" s="0" t="n">
        <v>12.1071428571429</v>
      </c>
      <c r="P506" s="0" t="n">
        <v>2.10714285714286</v>
      </c>
      <c r="Q506" s="0" t="n">
        <v>2.25</v>
      </c>
      <c r="R506" s="1" t="s">
        <v>40</v>
      </c>
      <c r="S506" s="1" t="s">
        <v>41</v>
      </c>
      <c r="T506" s="1" t="s">
        <v>41</v>
      </c>
      <c r="U506" s="1" t="s">
        <v>41</v>
      </c>
      <c r="V506" s="1" t="s">
        <v>41</v>
      </c>
      <c r="W506" s="1" t="s">
        <v>40</v>
      </c>
      <c r="X506" s="1" t="s">
        <v>40</v>
      </c>
      <c r="Y506" s="1" t="s">
        <v>40</v>
      </c>
      <c r="Z506" s="1" t="s">
        <v>40</v>
      </c>
      <c r="AA506" s="1" t="s">
        <v>40</v>
      </c>
      <c r="AB506" s="1" t="s">
        <v>40</v>
      </c>
      <c r="AC506" s="1" t="s">
        <v>40</v>
      </c>
      <c r="AD506" s="1" t="s">
        <v>40</v>
      </c>
      <c r="AK506" s="0" t="s">
        <v>65</v>
      </c>
    </row>
    <row r="507" customFormat="false" ht="12.8" hidden="false" customHeight="false" outlineLevel="0" collapsed="false">
      <c r="A507" s="0" t="s">
        <v>434</v>
      </c>
      <c r="B507" s="0" t="n">
        <v>2002</v>
      </c>
      <c r="C507" s="0" t="s">
        <v>59</v>
      </c>
      <c r="D507" s="0" t="s">
        <v>493</v>
      </c>
      <c r="E507" s="0" t="n">
        <v>0</v>
      </c>
      <c r="F507" s="0" t="n">
        <v>11.25</v>
      </c>
      <c r="G507" s="0" t="n">
        <v>30.5357142857143</v>
      </c>
      <c r="H507" s="0" t="n">
        <v>12.6428571428571</v>
      </c>
      <c r="J507" s="0" t="n">
        <v>1.1889</v>
      </c>
      <c r="K507" s="0" t="n">
        <v>2.82142857142857</v>
      </c>
      <c r="L507" s="0" t="n">
        <v>6.67857142857143</v>
      </c>
      <c r="M507" s="0" t="n">
        <v>28.6428571428571</v>
      </c>
      <c r="N507" s="0" t="n">
        <v>5.10714285714286</v>
      </c>
      <c r="O507" s="0" t="n">
        <v>10.6071428571429</v>
      </c>
      <c r="P507" s="0" t="n">
        <v>1.71428571428571</v>
      </c>
      <c r="Q507" s="0" t="n">
        <v>0</v>
      </c>
      <c r="R507" s="1" t="s">
        <v>40</v>
      </c>
      <c r="S507" s="1" t="s">
        <v>40</v>
      </c>
      <c r="T507" s="1" t="s">
        <v>40</v>
      </c>
      <c r="U507" s="1" t="s">
        <v>40</v>
      </c>
      <c r="V507" s="1" t="s">
        <v>41</v>
      </c>
      <c r="W507" s="1" t="s">
        <v>41</v>
      </c>
      <c r="X507" s="1" t="s">
        <v>40</v>
      </c>
      <c r="Y507" s="1" t="s">
        <v>40</v>
      </c>
      <c r="Z507" s="1" t="s">
        <v>40</v>
      </c>
      <c r="AA507" s="1" t="s">
        <v>40</v>
      </c>
      <c r="AB507" s="1" t="s">
        <v>40</v>
      </c>
      <c r="AC507" s="1" t="s">
        <v>40</v>
      </c>
      <c r="AD507" s="1" t="s">
        <v>40</v>
      </c>
      <c r="AK507" s="0" t="s">
        <v>65</v>
      </c>
    </row>
    <row r="508" customFormat="false" ht="12.8" hidden="false" customHeight="false" outlineLevel="0" collapsed="false">
      <c r="A508" s="0" t="s">
        <v>434</v>
      </c>
      <c r="B508" s="0" t="n">
        <v>2009</v>
      </c>
      <c r="C508" s="0" t="s">
        <v>99</v>
      </c>
      <c r="D508" s="0" t="s">
        <v>435</v>
      </c>
      <c r="E508" s="0" t="n">
        <v>0</v>
      </c>
      <c r="K508" s="0" t="n">
        <v>45</v>
      </c>
      <c r="S508" s="1" t="s">
        <v>436</v>
      </c>
      <c r="T508" s="1" t="s">
        <v>436</v>
      </c>
      <c r="U508" s="1" t="s">
        <v>436</v>
      </c>
      <c r="V508" s="1" t="s">
        <v>436</v>
      </c>
      <c r="W508" s="1" t="s">
        <v>436</v>
      </c>
      <c r="X508" s="1" t="s">
        <v>101</v>
      </c>
    </row>
    <row r="509" customFormat="false" ht="12.8" hidden="false" customHeight="false" outlineLevel="0" collapsed="false">
      <c r="A509" s="0" t="s">
        <v>434</v>
      </c>
      <c r="B509" s="0" t="n">
        <v>2009</v>
      </c>
      <c r="C509" s="0" t="s">
        <v>99</v>
      </c>
      <c r="D509" s="0" t="s">
        <v>437</v>
      </c>
      <c r="E509" s="0" t="n">
        <v>0</v>
      </c>
      <c r="K509" s="0" t="n">
        <v>55</v>
      </c>
      <c r="S509" s="1" t="s">
        <v>436</v>
      </c>
      <c r="T509" s="1" t="s">
        <v>436</v>
      </c>
      <c r="U509" s="1" t="s">
        <v>436</v>
      </c>
      <c r="V509" s="1" t="s">
        <v>436</v>
      </c>
      <c r="W509" s="1" t="s">
        <v>436</v>
      </c>
      <c r="X509" s="1" t="s">
        <v>101</v>
      </c>
      <c r="AE509" s="0" t="n">
        <v>4000</v>
      </c>
    </row>
    <row r="510" customFormat="false" ht="12.8" hidden="false" customHeight="false" outlineLevel="0" collapsed="false">
      <c r="A510" s="0" t="s">
        <v>434</v>
      </c>
      <c r="B510" s="0" t="n">
        <v>2009</v>
      </c>
      <c r="C510" s="0" t="s">
        <v>99</v>
      </c>
      <c r="D510" s="0" t="s">
        <v>438</v>
      </c>
      <c r="E510" s="0" t="n">
        <v>0</v>
      </c>
      <c r="K510" s="0" t="n">
        <v>55</v>
      </c>
      <c r="S510" s="1" t="s">
        <v>436</v>
      </c>
      <c r="T510" s="1" t="s">
        <v>436</v>
      </c>
      <c r="U510" s="1" t="s">
        <v>436</v>
      </c>
      <c r="V510" s="1" t="s">
        <v>436</v>
      </c>
      <c r="W510" s="1" t="s">
        <v>436</v>
      </c>
      <c r="X510" s="1" t="s">
        <v>101</v>
      </c>
      <c r="AE510" s="0" t="n">
        <v>4500</v>
      </c>
    </row>
    <row r="511" customFormat="false" ht="12.8" hidden="false" customHeight="false" outlineLevel="0" collapsed="false">
      <c r="A511" s="0" t="s">
        <v>434</v>
      </c>
      <c r="B511" s="0" t="n">
        <v>2009</v>
      </c>
      <c r="C511" s="0" t="s">
        <v>99</v>
      </c>
      <c r="D511" s="0" t="s">
        <v>439</v>
      </c>
      <c r="E511" s="0" t="n">
        <v>0</v>
      </c>
      <c r="J511" s="0" t="n">
        <v>27.5</v>
      </c>
      <c r="K511" s="0" t="n">
        <v>27.5</v>
      </c>
      <c r="S511" s="1" t="s">
        <v>436</v>
      </c>
      <c r="T511" s="1" t="s">
        <v>436</v>
      </c>
      <c r="U511" s="1" t="s">
        <v>436</v>
      </c>
      <c r="V511" s="1" t="s">
        <v>436</v>
      </c>
      <c r="W511" s="1" t="s">
        <v>104</v>
      </c>
      <c r="X511" s="1" t="s">
        <v>101</v>
      </c>
    </row>
    <row r="512" customFormat="false" ht="12.8" hidden="false" customHeight="false" outlineLevel="0" collapsed="false">
      <c r="A512" s="0" t="s">
        <v>434</v>
      </c>
      <c r="B512" s="0" t="n">
        <v>2009</v>
      </c>
      <c r="C512" s="0" t="s">
        <v>99</v>
      </c>
      <c r="D512" s="0" t="s">
        <v>440</v>
      </c>
      <c r="E512" s="0" t="n">
        <v>0</v>
      </c>
      <c r="K512" s="0" t="n">
        <v>55</v>
      </c>
      <c r="S512" s="1" t="s">
        <v>436</v>
      </c>
      <c r="T512" s="1" t="s">
        <v>436</v>
      </c>
      <c r="U512" s="1" t="s">
        <v>436</v>
      </c>
      <c r="V512" s="1" t="s">
        <v>436</v>
      </c>
      <c r="W512" s="1" t="s">
        <v>436</v>
      </c>
      <c r="X512" s="1" t="s">
        <v>101</v>
      </c>
      <c r="AE512" s="0" t="n">
        <v>4000</v>
      </c>
    </row>
    <row r="513" customFormat="false" ht="12.8" hidden="false" customHeight="false" outlineLevel="0" collapsed="false">
      <c r="A513" s="0" t="s">
        <v>434</v>
      </c>
      <c r="B513" s="0" t="n">
        <v>2009</v>
      </c>
      <c r="C513" s="0" t="s">
        <v>59</v>
      </c>
      <c r="D513" s="0" t="s">
        <v>494</v>
      </c>
      <c r="E513" s="0" t="n">
        <v>0</v>
      </c>
      <c r="J513" s="0" t="n">
        <v>2</v>
      </c>
      <c r="K513" s="0" t="n">
        <v>6.92857142857143</v>
      </c>
      <c r="L513" s="0" t="n">
        <v>0</v>
      </c>
      <c r="M513" s="0" t="n">
        <v>0.517857142857143</v>
      </c>
      <c r="N513" s="0" t="n">
        <v>0</v>
      </c>
      <c r="O513" s="0" t="n">
        <v>0.714285714285714</v>
      </c>
      <c r="P513" s="0" t="n">
        <v>4.17857142857143</v>
      </c>
      <c r="Q513" s="0" t="n">
        <v>0.710526315789474</v>
      </c>
      <c r="S513" s="1" t="s">
        <v>41</v>
      </c>
      <c r="T513" s="1" t="s">
        <v>41</v>
      </c>
      <c r="U513" s="1" t="s">
        <v>41</v>
      </c>
      <c r="V513" s="1" t="s">
        <v>41</v>
      </c>
      <c r="W513" s="1" t="s">
        <v>41</v>
      </c>
      <c r="X513" s="1" t="s">
        <v>40</v>
      </c>
      <c r="Y513" s="1" t="s">
        <v>40</v>
      </c>
      <c r="Z513" s="1" t="s">
        <v>40</v>
      </c>
      <c r="AA513" s="1" t="s">
        <v>40</v>
      </c>
      <c r="AB513" s="1" t="s">
        <v>40</v>
      </c>
      <c r="AC513" s="1" t="s">
        <v>40</v>
      </c>
      <c r="AD513" s="1" t="s">
        <v>40</v>
      </c>
      <c r="AK513" s="0" t="s">
        <v>65</v>
      </c>
    </row>
    <row r="514" customFormat="false" ht="12.8" hidden="false" customHeight="false" outlineLevel="0" collapsed="false">
      <c r="A514" s="0" t="s">
        <v>434</v>
      </c>
      <c r="B514" s="0" t="n">
        <v>2009</v>
      </c>
      <c r="C514" s="0" t="s">
        <v>59</v>
      </c>
      <c r="D514" s="0" t="s">
        <v>495</v>
      </c>
      <c r="E514" s="0" t="n">
        <v>0</v>
      </c>
      <c r="J514" s="0" t="n">
        <v>2</v>
      </c>
      <c r="M514" s="0" t="n">
        <v>0.878</v>
      </c>
      <c r="N514" s="0" t="n">
        <v>0</v>
      </c>
      <c r="O514" s="0" t="n">
        <v>2.57142857142857</v>
      </c>
      <c r="P514" s="0" t="n">
        <v>1.51785714285714</v>
      </c>
      <c r="Q514" s="0" t="n">
        <v>0</v>
      </c>
      <c r="S514" s="1" t="s">
        <v>41</v>
      </c>
      <c r="T514" s="1" t="s">
        <v>41</v>
      </c>
      <c r="U514" s="1" t="s">
        <v>41</v>
      </c>
      <c r="V514" s="1" t="s">
        <v>41</v>
      </c>
      <c r="W514" s="1" t="s">
        <v>41</v>
      </c>
      <c r="X514" s="1" t="s">
        <v>41</v>
      </c>
      <c r="Y514" s="1" t="s">
        <v>41</v>
      </c>
      <c r="Z514" s="1" t="s">
        <v>41</v>
      </c>
      <c r="AA514" s="1" t="s">
        <v>40</v>
      </c>
      <c r="AB514" s="1" t="s">
        <v>40</v>
      </c>
      <c r="AC514" s="1" t="s">
        <v>40</v>
      </c>
      <c r="AD514" s="1" t="s">
        <v>40</v>
      </c>
      <c r="AK514" s="0" t="s">
        <v>81</v>
      </c>
    </row>
    <row r="515" customFormat="false" ht="12.8" hidden="false" customHeight="false" outlineLevel="0" collapsed="false">
      <c r="A515" s="0" t="s">
        <v>434</v>
      </c>
      <c r="B515" s="0" t="n">
        <v>2009</v>
      </c>
      <c r="C515" s="0" t="s">
        <v>59</v>
      </c>
      <c r="D515" s="0" t="s">
        <v>496</v>
      </c>
      <c r="E515" s="0" t="n">
        <v>0</v>
      </c>
      <c r="J515" s="0" t="n">
        <v>2</v>
      </c>
      <c r="K515" s="0" t="n">
        <v>2.44642857142857</v>
      </c>
      <c r="L515" s="0" t="n">
        <v>0</v>
      </c>
      <c r="M515" s="0" t="n">
        <v>0</v>
      </c>
      <c r="N515" s="0" t="n">
        <v>0</v>
      </c>
      <c r="O515" s="0" t="n">
        <v>3.10714285714286</v>
      </c>
      <c r="P515" s="0" t="n">
        <v>1.30357142857143</v>
      </c>
      <c r="Q515" s="0" t="n">
        <v>0</v>
      </c>
      <c r="S515" s="1" t="s">
        <v>41</v>
      </c>
      <c r="T515" s="1" t="s">
        <v>41</v>
      </c>
      <c r="U515" s="1" t="s">
        <v>41</v>
      </c>
      <c r="V515" s="1" t="s">
        <v>41</v>
      </c>
      <c r="W515" s="1" t="s">
        <v>41</v>
      </c>
      <c r="X515" s="1" t="s">
        <v>40</v>
      </c>
      <c r="Y515" s="1" t="s">
        <v>40</v>
      </c>
      <c r="Z515" s="1" t="s">
        <v>40</v>
      </c>
      <c r="AA515" s="1" t="s">
        <v>40</v>
      </c>
      <c r="AB515" s="1" t="s">
        <v>40</v>
      </c>
      <c r="AC515" s="1" t="s">
        <v>40</v>
      </c>
      <c r="AD515" s="1" t="s">
        <v>40</v>
      </c>
      <c r="AK515" s="0" t="s">
        <v>65</v>
      </c>
    </row>
    <row r="516" customFormat="false" ht="12.8" hidden="false" customHeight="false" outlineLevel="0" collapsed="false">
      <c r="A516" s="0" t="s">
        <v>434</v>
      </c>
      <c r="B516" s="0" t="n">
        <v>2009</v>
      </c>
      <c r="C516" s="0" t="s">
        <v>59</v>
      </c>
      <c r="D516" s="0" t="s">
        <v>445</v>
      </c>
      <c r="E516" s="0" t="n">
        <v>0</v>
      </c>
      <c r="I516" s="0" t="n">
        <v>5.663</v>
      </c>
      <c r="K516" s="0" t="n">
        <v>2.883</v>
      </c>
      <c r="L516" s="0" t="n">
        <v>0</v>
      </c>
      <c r="M516" s="0" t="n">
        <v>2.75</v>
      </c>
      <c r="N516" s="0" t="n">
        <v>0</v>
      </c>
      <c r="O516" s="0" t="n">
        <v>0</v>
      </c>
      <c r="P516" s="0" t="n">
        <v>0</v>
      </c>
      <c r="Q516" s="0" t="n">
        <v>1.73684210526316</v>
      </c>
      <c r="R516" s="1" t="s">
        <v>40</v>
      </c>
      <c r="S516" s="1" t="s">
        <v>78</v>
      </c>
      <c r="T516" s="1" t="s">
        <v>78</v>
      </c>
      <c r="U516" s="1" t="s">
        <v>78</v>
      </c>
      <c r="V516" s="1" t="s">
        <v>78</v>
      </c>
      <c r="W516" s="1" t="s">
        <v>78</v>
      </c>
      <c r="X516" s="1" t="s">
        <v>78</v>
      </c>
      <c r="Y516" s="1" t="s">
        <v>40</v>
      </c>
      <c r="Z516" s="1" t="s">
        <v>40</v>
      </c>
      <c r="AA516" s="1" t="s">
        <v>40</v>
      </c>
      <c r="AB516" s="1" t="s">
        <v>40</v>
      </c>
      <c r="AC516" s="1" t="s">
        <v>40</v>
      </c>
      <c r="AD516" s="1" t="s">
        <v>40</v>
      </c>
      <c r="AK516" s="0" t="s">
        <v>81</v>
      </c>
    </row>
    <row r="517" customFormat="false" ht="12.8" hidden="false" customHeight="false" outlineLevel="0" collapsed="false">
      <c r="A517" s="0" t="s">
        <v>434</v>
      </c>
      <c r="B517" s="0" t="n">
        <v>2009</v>
      </c>
      <c r="C517" s="0" t="s">
        <v>59</v>
      </c>
      <c r="D517" s="0" t="s">
        <v>497</v>
      </c>
      <c r="E517" s="0" t="n">
        <v>0</v>
      </c>
      <c r="I517" s="0" t="n">
        <v>5.059</v>
      </c>
      <c r="K517" s="0" t="n">
        <v>2.337</v>
      </c>
      <c r="L517" s="0" t="n">
        <v>5.35714285714286</v>
      </c>
      <c r="M517" s="0" t="n">
        <v>1.32142857142857</v>
      </c>
      <c r="N517" s="0" t="n">
        <v>0</v>
      </c>
      <c r="O517" s="0" t="n">
        <v>0</v>
      </c>
      <c r="P517" s="0" t="n">
        <v>1.96428571428571</v>
      </c>
      <c r="Q517" s="0" t="n">
        <v>4.05263157894737</v>
      </c>
      <c r="R517" s="1" t="s">
        <v>40</v>
      </c>
      <c r="S517" s="1" t="s">
        <v>78</v>
      </c>
      <c r="T517" s="1" t="s">
        <v>78</v>
      </c>
      <c r="U517" s="1" t="s">
        <v>78</v>
      </c>
      <c r="V517" s="1" t="s">
        <v>78</v>
      </c>
      <c r="W517" s="1" t="s">
        <v>78</v>
      </c>
      <c r="X517" s="1" t="s">
        <v>78</v>
      </c>
      <c r="Y517" s="1" t="s">
        <v>40</v>
      </c>
      <c r="Z517" s="1" t="s">
        <v>40</v>
      </c>
      <c r="AA517" s="1" t="s">
        <v>40</v>
      </c>
      <c r="AB517" s="1" t="s">
        <v>40</v>
      </c>
      <c r="AC517" s="1" t="s">
        <v>40</v>
      </c>
      <c r="AD517" s="1" t="s">
        <v>40</v>
      </c>
      <c r="AK517" s="0" t="s">
        <v>81</v>
      </c>
    </row>
    <row r="518" customFormat="false" ht="12.8" hidden="false" customHeight="false" outlineLevel="0" collapsed="false">
      <c r="A518" s="0" t="s">
        <v>434</v>
      </c>
      <c r="B518" s="0" t="n">
        <v>2009</v>
      </c>
      <c r="C518" s="0" t="s">
        <v>38</v>
      </c>
      <c r="D518" s="0" t="s">
        <v>447</v>
      </c>
      <c r="E518" s="0" t="n">
        <v>0</v>
      </c>
      <c r="I518" s="0" t="n">
        <v>4.7223</v>
      </c>
      <c r="J518" s="0" t="n">
        <v>68.0357142857143</v>
      </c>
      <c r="K518" s="0" t="n">
        <v>7.64285714285714</v>
      </c>
      <c r="L518" s="0" t="n">
        <v>3.57142857142857</v>
      </c>
      <c r="M518" s="0" t="n">
        <v>2.39285714285714</v>
      </c>
      <c r="N518" s="0" t="n">
        <v>0.464285714285714</v>
      </c>
      <c r="O518" s="0" t="n">
        <v>1.75</v>
      </c>
      <c r="P518" s="0" t="n">
        <v>8.07142857142857</v>
      </c>
      <c r="Q518" s="0" t="n">
        <v>0</v>
      </c>
      <c r="R518" s="1" t="s">
        <v>40</v>
      </c>
      <c r="S518" s="1" t="s">
        <v>41</v>
      </c>
      <c r="T518" s="1" t="s">
        <v>41</v>
      </c>
      <c r="U518" s="1" t="s">
        <v>41</v>
      </c>
      <c r="V518" s="1" t="s">
        <v>41</v>
      </c>
      <c r="W518" s="1" t="s">
        <v>40</v>
      </c>
      <c r="X518" s="1" t="s">
        <v>40</v>
      </c>
      <c r="Y518" s="1" t="s">
        <v>40</v>
      </c>
      <c r="Z518" s="1" t="s">
        <v>40</v>
      </c>
      <c r="AA518" s="1" t="s">
        <v>40</v>
      </c>
      <c r="AB518" s="1" t="s">
        <v>40</v>
      </c>
      <c r="AC518" s="1" t="s">
        <v>40</v>
      </c>
      <c r="AD518" s="1" t="s">
        <v>40</v>
      </c>
      <c r="AK518" s="0" t="s">
        <v>46</v>
      </c>
    </row>
    <row r="519" customFormat="false" ht="12.8" hidden="false" customHeight="false" outlineLevel="0" collapsed="false">
      <c r="A519" s="0" t="s">
        <v>434</v>
      </c>
      <c r="B519" s="0" t="n">
        <v>2009</v>
      </c>
      <c r="C519" s="0" t="s">
        <v>38</v>
      </c>
      <c r="D519" s="0" t="s">
        <v>448</v>
      </c>
      <c r="E519" s="0" t="n">
        <v>0</v>
      </c>
      <c r="F519" s="0" t="n">
        <v>7.82142857142857</v>
      </c>
      <c r="G519" s="0" t="n">
        <v>32.6785714285714</v>
      </c>
      <c r="H519" s="0" t="n">
        <v>38.6071428571429</v>
      </c>
      <c r="I519" s="0" t="n">
        <v>66.9642857142857</v>
      </c>
      <c r="J519" s="0" t="n">
        <v>47.6785714285714</v>
      </c>
      <c r="K519" s="0" t="n">
        <v>15</v>
      </c>
      <c r="L519" s="0" t="n">
        <v>0</v>
      </c>
      <c r="M519" s="0" t="n">
        <v>0.035714285714286</v>
      </c>
      <c r="N519" s="0" t="n">
        <v>0</v>
      </c>
      <c r="O519" s="0" t="n">
        <v>5.14285714285714</v>
      </c>
      <c r="P519" s="0" t="n">
        <v>3.03571428571429</v>
      </c>
      <c r="Q519" s="0" t="n">
        <v>0</v>
      </c>
      <c r="R519" s="1" t="s">
        <v>40</v>
      </c>
      <c r="S519" s="1" t="s">
        <v>40</v>
      </c>
      <c r="T519" s="1" t="s">
        <v>40</v>
      </c>
      <c r="U519" s="1" t="s">
        <v>40</v>
      </c>
      <c r="V519" s="1" t="s">
        <v>40</v>
      </c>
      <c r="W519" s="1" t="s">
        <v>40</v>
      </c>
      <c r="X519" s="1" t="s">
        <v>40</v>
      </c>
      <c r="Y519" s="1" t="s">
        <v>40</v>
      </c>
      <c r="Z519" s="1" t="s">
        <v>40</v>
      </c>
      <c r="AA519" s="1" t="s">
        <v>40</v>
      </c>
      <c r="AB519" s="1" t="s">
        <v>40</v>
      </c>
      <c r="AC519" s="1" t="s">
        <v>40</v>
      </c>
      <c r="AD519" s="1" t="s">
        <v>40</v>
      </c>
      <c r="AK519" s="0" t="s">
        <v>46</v>
      </c>
    </row>
    <row r="520" customFormat="false" ht="12.8" hidden="false" customHeight="false" outlineLevel="0" collapsed="false">
      <c r="A520" s="0" t="s">
        <v>434</v>
      </c>
      <c r="B520" s="0" t="n">
        <v>2009</v>
      </c>
      <c r="C520" s="0" t="s">
        <v>38</v>
      </c>
      <c r="D520" s="0" t="s">
        <v>449</v>
      </c>
      <c r="E520" s="0" t="n">
        <v>0</v>
      </c>
      <c r="F520" s="0" t="n">
        <v>9.07142857142857</v>
      </c>
      <c r="G520" s="0" t="n">
        <v>34.6785714285714</v>
      </c>
      <c r="H520" s="0" t="n">
        <v>40.1785714285714</v>
      </c>
      <c r="I520" s="0" t="n">
        <v>69.0714285714286</v>
      </c>
      <c r="K520" s="0" t="n">
        <v>1.949</v>
      </c>
      <c r="L520" s="0" t="n">
        <v>0.464285714285714</v>
      </c>
      <c r="M520" s="0" t="n">
        <v>0</v>
      </c>
      <c r="N520" s="0" t="n">
        <v>0</v>
      </c>
      <c r="O520" s="0" t="n">
        <v>5.35714285714286</v>
      </c>
      <c r="P520" s="0" t="n">
        <v>3.46428571428571</v>
      </c>
      <c r="Q520" s="0" t="n">
        <v>0.0625</v>
      </c>
      <c r="R520" s="1" t="s">
        <v>40</v>
      </c>
      <c r="S520" s="1" t="s">
        <v>40</v>
      </c>
      <c r="T520" s="1" t="s">
        <v>40</v>
      </c>
      <c r="U520" s="1" t="s">
        <v>40</v>
      </c>
      <c r="V520" s="1" t="s">
        <v>40</v>
      </c>
      <c r="W520" s="1" t="s">
        <v>41</v>
      </c>
      <c r="X520" s="1" t="s">
        <v>41</v>
      </c>
      <c r="Y520" s="1" t="s">
        <v>40</v>
      </c>
      <c r="Z520" s="1" t="s">
        <v>40</v>
      </c>
      <c r="AA520" s="1" t="s">
        <v>40</v>
      </c>
      <c r="AB520" s="1" t="s">
        <v>40</v>
      </c>
      <c r="AC520" s="1" t="s">
        <v>40</v>
      </c>
      <c r="AD520" s="1" t="s">
        <v>40</v>
      </c>
      <c r="AK520" s="0" t="s">
        <v>46</v>
      </c>
    </row>
    <row r="521" customFormat="false" ht="12.8" hidden="false" customHeight="false" outlineLevel="0" collapsed="false">
      <c r="A521" s="0" t="s">
        <v>434</v>
      </c>
      <c r="B521" s="0" t="n">
        <v>2009</v>
      </c>
      <c r="C521" s="0" t="s">
        <v>38</v>
      </c>
      <c r="D521" s="0" t="s">
        <v>498</v>
      </c>
      <c r="E521" s="0" t="n">
        <v>0</v>
      </c>
      <c r="J521" s="0" t="n">
        <v>5.872</v>
      </c>
      <c r="K521" s="0" t="n">
        <v>0</v>
      </c>
      <c r="L521" s="0" t="n">
        <v>5.21428571428571</v>
      </c>
      <c r="M521" s="0" t="n">
        <v>0.321428571428571</v>
      </c>
      <c r="N521" s="0" t="n">
        <v>0.214285714285714</v>
      </c>
      <c r="O521" s="0" t="n">
        <v>6</v>
      </c>
      <c r="P521" s="0" t="n">
        <v>6.78571428571429</v>
      </c>
      <c r="Q521" s="0" t="n">
        <v>0</v>
      </c>
      <c r="R521" s="1" t="s">
        <v>40</v>
      </c>
      <c r="S521" s="1" t="s">
        <v>41</v>
      </c>
      <c r="T521" s="1" t="s">
        <v>41</v>
      </c>
      <c r="U521" s="1" t="s">
        <v>41</v>
      </c>
      <c r="V521" s="1" t="s">
        <v>41</v>
      </c>
      <c r="W521" s="1" t="s">
        <v>41</v>
      </c>
      <c r="X521" s="1" t="s">
        <v>40</v>
      </c>
      <c r="Y521" s="1" t="s">
        <v>40</v>
      </c>
      <c r="Z521" s="1" t="s">
        <v>40</v>
      </c>
      <c r="AA521" s="1" t="s">
        <v>40</v>
      </c>
      <c r="AB521" s="1" t="s">
        <v>40</v>
      </c>
      <c r="AC521" s="1" t="s">
        <v>40</v>
      </c>
      <c r="AD521" s="1" t="s">
        <v>40</v>
      </c>
      <c r="AK521" s="0" t="s">
        <v>46</v>
      </c>
    </row>
    <row r="522" customFormat="false" ht="12.8" hidden="false" customHeight="false" outlineLevel="0" collapsed="false">
      <c r="A522" s="0" t="s">
        <v>434</v>
      </c>
      <c r="B522" s="0" t="n">
        <v>2009</v>
      </c>
      <c r="C522" s="0" t="s">
        <v>38</v>
      </c>
      <c r="D522" s="0" t="s">
        <v>499</v>
      </c>
      <c r="E522" s="0" t="n">
        <v>0</v>
      </c>
      <c r="F522" s="0" t="n">
        <v>7.5</v>
      </c>
      <c r="G522" s="0" t="n">
        <v>18.9642857142857</v>
      </c>
      <c r="H522" s="0" t="n">
        <v>32.6071428571429</v>
      </c>
      <c r="I522" s="0" t="n">
        <v>57.7142857142857</v>
      </c>
      <c r="J522" s="0" t="n">
        <v>39.6428571428571</v>
      </c>
      <c r="K522" s="0" t="n">
        <v>0</v>
      </c>
      <c r="L522" s="0" t="n">
        <v>7.25</v>
      </c>
      <c r="M522" s="0" t="n">
        <v>0</v>
      </c>
      <c r="N522" s="0" t="n">
        <v>0</v>
      </c>
      <c r="O522" s="0" t="n">
        <v>8.92857142857143</v>
      </c>
      <c r="P522" s="0" t="n">
        <v>2.25</v>
      </c>
      <c r="Q522" s="0" t="n">
        <v>0</v>
      </c>
      <c r="R522" s="1" t="s">
        <v>40</v>
      </c>
      <c r="S522" s="1" t="s">
        <v>40</v>
      </c>
      <c r="T522" s="1" t="s">
        <v>40</v>
      </c>
      <c r="U522" s="1" t="s">
        <v>40</v>
      </c>
      <c r="V522" s="1" t="s">
        <v>40</v>
      </c>
      <c r="W522" s="1" t="s">
        <v>40</v>
      </c>
      <c r="X522" s="1" t="s">
        <v>40</v>
      </c>
      <c r="Y522" s="1" t="s">
        <v>40</v>
      </c>
      <c r="Z522" s="1" t="s">
        <v>40</v>
      </c>
      <c r="AA522" s="1" t="s">
        <v>40</v>
      </c>
      <c r="AB522" s="1" t="s">
        <v>40</v>
      </c>
      <c r="AC522" s="1" t="s">
        <v>40</v>
      </c>
      <c r="AD522" s="1" t="s">
        <v>40</v>
      </c>
      <c r="AK522" s="0" t="s">
        <v>46</v>
      </c>
    </row>
    <row r="523" customFormat="false" ht="12.8" hidden="false" customHeight="false" outlineLevel="0" collapsed="false">
      <c r="A523" s="0" t="s">
        <v>434</v>
      </c>
      <c r="B523" s="0" t="n">
        <v>2009</v>
      </c>
      <c r="C523" s="0" t="s">
        <v>38</v>
      </c>
      <c r="D523" s="0" t="s">
        <v>500</v>
      </c>
      <c r="E523" s="0" t="n">
        <v>0</v>
      </c>
      <c r="F523" s="0" t="n">
        <v>8.82142857142857</v>
      </c>
      <c r="G523" s="0" t="n">
        <v>21.1071428571429</v>
      </c>
      <c r="H523" s="0" t="n">
        <v>34.3928571428571</v>
      </c>
      <c r="J523" s="0" t="n">
        <v>2.907</v>
      </c>
      <c r="K523" s="0" t="n">
        <v>0</v>
      </c>
      <c r="L523" s="0" t="n">
        <v>7.39285714285714</v>
      </c>
      <c r="M523" s="0" t="n">
        <v>0</v>
      </c>
      <c r="N523" s="0" t="n">
        <v>0</v>
      </c>
      <c r="O523" s="0" t="n">
        <v>3.92857142857143</v>
      </c>
      <c r="P523" s="0" t="n">
        <v>5.89285714285714</v>
      </c>
      <c r="Q523" s="0" t="n">
        <v>0.1875</v>
      </c>
      <c r="R523" s="1" t="s">
        <v>40</v>
      </c>
      <c r="S523" s="1" t="s">
        <v>40</v>
      </c>
      <c r="T523" s="1" t="s">
        <v>40</v>
      </c>
      <c r="U523" s="1" t="s">
        <v>40</v>
      </c>
      <c r="V523" s="1" t="s">
        <v>41</v>
      </c>
      <c r="W523" s="1" t="s">
        <v>41</v>
      </c>
      <c r="X523" s="1" t="s">
        <v>40</v>
      </c>
      <c r="Y523" s="1" t="s">
        <v>40</v>
      </c>
      <c r="Z523" s="1" t="s">
        <v>40</v>
      </c>
      <c r="AA523" s="1" t="s">
        <v>40</v>
      </c>
      <c r="AB523" s="1" t="s">
        <v>40</v>
      </c>
      <c r="AC523" s="1" t="s">
        <v>40</v>
      </c>
      <c r="AD523" s="1" t="s">
        <v>40</v>
      </c>
      <c r="AK523" s="0" t="s">
        <v>46</v>
      </c>
    </row>
    <row r="524" customFormat="false" ht="12.8" hidden="false" customHeight="false" outlineLevel="0" collapsed="false">
      <c r="A524" s="0" t="s">
        <v>434</v>
      </c>
      <c r="B524" s="0" t="n">
        <v>2009</v>
      </c>
      <c r="C524" s="0" t="s">
        <v>38</v>
      </c>
      <c r="D524" s="0" t="s">
        <v>453</v>
      </c>
      <c r="E524" s="0" t="n">
        <v>0</v>
      </c>
      <c r="K524" s="0" t="n">
        <v>7.42</v>
      </c>
      <c r="L524" s="0" t="n">
        <v>0</v>
      </c>
      <c r="M524" s="0" t="n">
        <v>6.82142857142857</v>
      </c>
      <c r="N524" s="0" t="n">
        <v>2.39285714285714</v>
      </c>
      <c r="O524" s="0" t="n">
        <v>3.71428571428571</v>
      </c>
      <c r="P524" s="0" t="n">
        <v>8.92857142857143</v>
      </c>
      <c r="Q524" s="0" t="n">
        <v>1.6875</v>
      </c>
      <c r="R524" s="1" t="s">
        <v>40</v>
      </c>
      <c r="S524" s="1" t="s">
        <v>41</v>
      </c>
      <c r="T524" s="1" t="s">
        <v>41</v>
      </c>
      <c r="U524" s="1" t="s">
        <v>41</v>
      </c>
      <c r="V524" s="1" t="s">
        <v>41</v>
      </c>
      <c r="W524" s="1" t="s">
        <v>41</v>
      </c>
      <c r="X524" s="1" t="s">
        <v>41</v>
      </c>
      <c r="Y524" s="1" t="s">
        <v>40</v>
      </c>
      <c r="Z524" s="1" t="s">
        <v>40</v>
      </c>
      <c r="AA524" s="1" t="s">
        <v>40</v>
      </c>
      <c r="AB524" s="1" t="s">
        <v>40</v>
      </c>
      <c r="AC524" s="1" t="s">
        <v>40</v>
      </c>
      <c r="AD524" s="1" t="s">
        <v>40</v>
      </c>
      <c r="AK524" s="0" t="s">
        <v>46</v>
      </c>
    </row>
    <row r="525" customFormat="false" ht="12.8" hidden="false" customHeight="false" outlineLevel="0" collapsed="false">
      <c r="A525" s="0" t="s">
        <v>434</v>
      </c>
      <c r="B525" s="0" t="n">
        <v>2009</v>
      </c>
      <c r="C525" s="0" t="s">
        <v>38</v>
      </c>
      <c r="D525" s="0" t="s">
        <v>454</v>
      </c>
      <c r="E525" s="0" t="n">
        <v>0</v>
      </c>
      <c r="F525" s="0" t="n">
        <v>7.53571428571429</v>
      </c>
      <c r="G525" s="0" t="n">
        <v>30.0357142857143</v>
      </c>
      <c r="H525" s="0" t="n">
        <v>37.6428571428571</v>
      </c>
      <c r="I525" s="0" t="n">
        <v>61.8214285714286</v>
      </c>
      <c r="J525" s="0" t="n">
        <v>71.8214285714286</v>
      </c>
      <c r="K525" s="0" t="n">
        <v>9.14285714285714</v>
      </c>
      <c r="L525" s="0" t="n">
        <v>3.60714285714286</v>
      </c>
      <c r="M525" s="0" t="n">
        <v>5.82142857142857</v>
      </c>
      <c r="N525" s="0" t="n">
        <v>0</v>
      </c>
      <c r="O525" s="0" t="n">
        <v>7.96428571428571</v>
      </c>
      <c r="P525" s="0" t="n">
        <v>4.92857142857143</v>
      </c>
      <c r="Q525" s="0" t="n">
        <v>0.947368421052632</v>
      </c>
      <c r="R525" s="1" t="s">
        <v>40</v>
      </c>
      <c r="S525" s="1" t="s">
        <v>40</v>
      </c>
      <c r="T525" s="1" t="s">
        <v>40</v>
      </c>
      <c r="U525" s="1" t="s">
        <v>40</v>
      </c>
      <c r="V525" s="1" t="s">
        <v>40</v>
      </c>
      <c r="W525" s="1" t="s">
        <v>40</v>
      </c>
      <c r="X525" s="1" t="s">
        <v>40</v>
      </c>
      <c r="Y525" s="1" t="s">
        <v>40</v>
      </c>
      <c r="Z525" s="1" t="s">
        <v>40</v>
      </c>
      <c r="AA525" s="1" t="s">
        <v>40</v>
      </c>
      <c r="AB525" s="1" t="s">
        <v>40</v>
      </c>
      <c r="AC525" s="1" t="s">
        <v>40</v>
      </c>
      <c r="AD525" s="1" t="s">
        <v>40</v>
      </c>
      <c r="AK525" s="0" t="s">
        <v>46</v>
      </c>
    </row>
    <row r="526" customFormat="false" ht="12.8" hidden="false" customHeight="false" outlineLevel="0" collapsed="false">
      <c r="A526" s="0" t="s">
        <v>434</v>
      </c>
      <c r="B526" s="0" t="n">
        <v>2009</v>
      </c>
      <c r="C526" s="0" t="s">
        <v>38</v>
      </c>
      <c r="D526" s="0" t="s">
        <v>455</v>
      </c>
      <c r="E526" s="0" t="n">
        <v>0</v>
      </c>
      <c r="F526" s="0" t="n">
        <v>11.25</v>
      </c>
      <c r="G526" s="0" t="n">
        <v>31.9285714285714</v>
      </c>
      <c r="H526" s="0" t="n">
        <v>39.8571428571429</v>
      </c>
      <c r="I526" s="0" t="n">
        <v>75.1428571428571</v>
      </c>
      <c r="L526" s="0" t="n">
        <v>4.731</v>
      </c>
      <c r="M526" s="0" t="n">
        <v>2.46428571428571</v>
      </c>
      <c r="N526" s="0" t="n">
        <v>4.39285714285714</v>
      </c>
      <c r="O526" s="0" t="n">
        <v>7.14285714285714</v>
      </c>
      <c r="P526" s="0" t="n">
        <v>5.07142857142857</v>
      </c>
      <c r="Q526" s="0" t="n">
        <v>1.52941176470588</v>
      </c>
      <c r="R526" s="1" t="s">
        <v>40</v>
      </c>
      <c r="S526" s="1" t="s">
        <v>40</v>
      </c>
      <c r="T526" s="1" t="s">
        <v>40</v>
      </c>
      <c r="U526" s="1" t="s">
        <v>40</v>
      </c>
      <c r="V526" s="1" t="s">
        <v>40</v>
      </c>
      <c r="W526" s="1" t="s">
        <v>41</v>
      </c>
      <c r="X526" s="1" t="s">
        <v>41</v>
      </c>
      <c r="Y526" s="1" t="s">
        <v>41</v>
      </c>
      <c r="Z526" s="1" t="s">
        <v>40</v>
      </c>
      <c r="AA526" s="1" t="s">
        <v>40</v>
      </c>
      <c r="AB526" s="1" t="s">
        <v>40</v>
      </c>
      <c r="AC526" s="1" t="s">
        <v>40</v>
      </c>
      <c r="AD526" s="1" t="s">
        <v>40</v>
      </c>
      <c r="AK526" s="0" t="s">
        <v>46</v>
      </c>
    </row>
    <row r="527" customFormat="false" ht="12.8" hidden="false" customHeight="false" outlineLevel="0" collapsed="false">
      <c r="A527" s="0" t="s">
        <v>434</v>
      </c>
      <c r="B527" s="0" t="n">
        <v>2009</v>
      </c>
      <c r="C527" s="0" t="s">
        <v>38</v>
      </c>
      <c r="D527" s="0" t="s">
        <v>501</v>
      </c>
      <c r="E527" s="0" t="n">
        <v>0</v>
      </c>
      <c r="J527" s="0" t="n">
        <v>5.382</v>
      </c>
      <c r="K527" s="0" t="n">
        <v>1.92857142857143</v>
      </c>
      <c r="L527" s="0" t="n">
        <v>1.5</v>
      </c>
      <c r="M527" s="0" t="n">
        <v>5.64285714285714</v>
      </c>
      <c r="N527" s="0" t="n">
        <v>2.07142857142857</v>
      </c>
      <c r="O527" s="0" t="n">
        <v>7.14285714285714</v>
      </c>
      <c r="P527" s="0" t="n">
        <v>9.32142857142857</v>
      </c>
      <c r="Q527" s="0" t="n">
        <v>1.6875</v>
      </c>
      <c r="R527" s="1" t="s">
        <v>40</v>
      </c>
      <c r="S527" s="1" t="s">
        <v>41</v>
      </c>
      <c r="T527" s="1" t="s">
        <v>41</v>
      </c>
      <c r="U527" s="1" t="s">
        <v>41</v>
      </c>
      <c r="V527" s="1" t="s">
        <v>41</v>
      </c>
      <c r="W527" s="1" t="s">
        <v>40</v>
      </c>
      <c r="X527" s="1" t="s">
        <v>40</v>
      </c>
      <c r="Y527" s="1" t="s">
        <v>40</v>
      </c>
      <c r="Z527" s="1" t="s">
        <v>40</v>
      </c>
      <c r="AA527" s="1" t="s">
        <v>40</v>
      </c>
      <c r="AB527" s="1" t="s">
        <v>40</v>
      </c>
      <c r="AC527" s="1" t="s">
        <v>40</v>
      </c>
      <c r="AD527" s="1" t="s">
        <v>40</v>
      </c>
      <c r="AK527" s="0" t="s">
        <v>46</v>
      </c>
    </row>
    <row r="528" customFormat="false" ht="12.8" hidden="false" customHeight="false" outlineLevel="0" collapsed="false">
      <c r="A528" s="0" t="s">
        <v>434</v>
      </c>
      <c r="B528" s="0" t="n">
        <v>2009</v>
      </c>
      <c r="C528" s="0" t="s">
        <v>38</v>
      </c>
      <c r="D528" s="0" t="s">
        <v>502</v>
      </c>
      <c r="E528" s="0" t="n">
        <v>0</v>
      </c>
      <c r="F528" s="0" t="n">
        <v>7.32142857142857</v>
      </c>
      <c r="G528" s="0" t="n">
        <v>18.0357142857143</v>
      </c>
      <c r="H528" s="0" t="n">
        <v>31.1428571428571</v>
      </c>
      <c r="I528" s="0" t="n">
        <v>54.25</v>
      </c>
      <c r="J528" s="0" t="n">
        <v>57.25</v>
      </c>
      <c r="K528" s="0" t="n">
        <v>0</v>
      </c>
      <c r="L528" s="0" t="n">
        <v>9.89285714285714</v>
      </c>
      <c r="M528" s="0" t="n">
        <v>4.03571428571429</v>
      </c>
      <c r="N528" s="0" t="n">
        <v>0</v>
      </c>
      <c r="O528" s="0" t="n">
        <v>11.5357142857143</v>
      </c>
      <c r="P528" s="0" t="n">
        <v>5.03571428571429</v>
      </c>
      <c r="Q528" s="0" t="n">
        <v>0.947368421052632</v>
      </c>
      <c r="R528" s="1" t="s">
        <v>40</v>
      </c>
      <c r="S528" s="1" t="s">
        <v>40</v>
      </c>
      <c r="T528" s="1" t="s">
        <v>40</v>
      </c>
      <c r="U528" s="1" t="s">
        <v>40</v>
      </c>
      <c r="V528" s="1" t="s">
        <v>40</v>
      </c>
      <c r="W528" s="1" t="s">
        <v>40</v>
      </c>
      <c r="X528" s="1" t="s">
        <v>40</v>
      </c>
      <c r="Y528" s="1" t="s">
        <v>40</v>
      </c>
      <c r="Z528" s="1" t="s">
        <v>40</v>
      </c>
      <c r="AA528" s="1" t="s">
        <v>40</v>
      </c>
      <c r="AB528" s="1" t="s">
        <v>40</v>
      </c>
      <c r="AC528" s="1" t="s">
        <v>40</v>
      </c>
      <c r="AD528" s="1" t="s">
        <v>40</v>
      </c>
      <c r="AK528" s="0" t="s">
        <v>46</v>
      </c>
    </row>
    <row r="529" customFormat="false" ht="12.8" hidden="false" customHeight="false" outlineLevel="0" collapsed="false">
      <c r="A529" s="0" t="s">
        <v>434</v>
      </c>
      <c r="B529" s="0" t="n">
        <v>2009</v>
      </c>
      <c r="C529" s="0" t="s">
        <v>38</v>
      </c>
      <c r="D529" s="0" t="s">
        <v>503</v>
      </c>
      <c r="E529" s="0" t="n">
        <v>0</v>
      </c>
      <c r="F529" s="0" t="n">
        <v>10.1785714285714</v>
      </c>
      <c r="G529" s="0" t="n">
        <v>19.7142857142857</v>
      </c>
      <c r="H529" s="0" t="n">
        <v>33.3571428571429</v>
      </c>
      <c r="I529" s="0" t="n">
        <v>55.6428571428572</v>
      </c>
      <c r="K529" s="0" t="n">
        <v>1.88</v>
      </c>
      <c r="L529" s="0" t="n">
        <v>8.78571428571429</v>
      </c>
      <c r="M529" s="0" t="n">
        <v>0</v>
      </c>
      <c r="N529" s="0" t="n">
        <v>3.67857142857143</v>
      </c>
      <c r="O529" s="0" t="n">
        <v>11.2857142857143</v>
      </c>
      <c r="P529" s="0" t="n">
        <v>5.07142857142857</v>
      </c>
      <c r="Q529" s="0" t="n">
        <v>1.52941176470588</v>
      </c>
      <c r="R529" s="1" t="s">
        <v>40</v>
      </c>
      <c r="S529" s="1" t="s">
        <v>40</v>
      </c>
      <c r="T529" s="1" t="s">
        <v>40</v>
      </c>
      <c r="U529" s="1" t="s">
        <v>40</v>
      </c>
      <c r="V529" s="1" t="s">
        <v>41</v>
      </c>
      <c r="W529" s="1" t="s">
        <v>41</v>
      </c>
      <c r="X529" s="1" t="s">
        <v>40</v>
      </c>
      <c r="Y529" s="1" t="s">
        <v>40</v>
      </c>
      <c r="Z529" s="1" t="s">
        <v>40</v>
      </c>
      <c r="AA529" s="1" t="s">
        <v>40</v>
      </c>
      <c r="AB529" s="1" t="s">
        <v>40</v>
      </c>
      <c r="AC529" s="1" t="s">
        <v>40</v>
      </c>
      <c r="AD529" s="1" t="s">
        <v>40</v>
      </c>
      <c r="AK529" s="0" t="s">
        <v>46</v>
      </c>
    </row>
    <row r="530" customFormat="false" ht="12.8" hidden="false" customHeight="false" outlineLevel="0" collapsed="false">
      <c r="A530" s="0" t="s">
        <v>434</v>
      </c>
      <c r="B530" s="0" t="n">
        <v>2009</v>
      </c>
      <c r="C530" s="0" t="s">
        <v>59</v>
      </c>
      <c r="D530" s="0" t="s">
        <v>504</v>
      </c>
      <c r="E530" s="0" t="n">
        <v>0</v>
      </c>
      <c r="I530" s="0" t="n">
        <v>7.35</v>
      </c>
      <c r="K530" s="0" t="n">
        <v>3.006</v>
      </c>
      <c r="L530" s="0" t="n">
        <v>1.53571428571429</v>
      </c>
      <c r="M530" s="0" t="n">
        <v>6.71428571428571</v>
      </c>
      <c r="N530" s="0" t="n">
        <v>0</v>
      </c>
      <c r="O530" s="0" t="n">
        <v>0</v>
      </c>
      <c r="P530" s="0" t="n">
        <v>7.71428571428571</v>
      </c>
      <c r="Q530" s="0" t="n">
        <v>3.05263157894737</v>
      </c>
      <c r="R530" s="1" t="s">
        <v>40</v>
      </c>
      <c r="S530" s="1" t="s">
        <v>41</v>
      </c>
      <c r="T530" s="1" t="s">
        <v>41</v>
      </c>
      <c r="U530" s="1" t="s">
        <v>41</v>
      </c>
      <c r="V530" s="1" t="s">
        <v>41</v>
      </c>
      <c r="W530" s="1" t="s">
        <v>41</v>
      </c>
      <c r="X530" s="1" t="s">
        <v>41</v>
      </c>
      <c r="Y530" s="1" t="s">
        <v>40</v>
      </c>
      <c r="Z530" s="1" t="s">
        <v>40</v>
      </c>
      <c r="AA530" s="1" t="s">
        <v>40</v>
      </c>
      <c r="AB530" s="1" t="s">
        <v>40</v>
      </c>
      <c r="AC530" s="1" t="s">
        <v>40</v>
      </c>
      <c r="AD530" s="1" t="s">
        <v>40</v>
      </c>
      <c r="AK530" s="0" t="s">
        <v>65</v>
      </c>
    </row>
    <row r="531" customFormat="false" ht="12.8" hidden="false" customHeight="false" outlineLevel="0" collapsed="false">
      <c r="A531" s="0" t="s">
        <v>434</v>
      </c>
      <c r="B531" s="0" t="n">
        <v>2009</v>
      </c>
      <c r="C531" s="0" t="s">
        <v>59</v>
      </c>
      <c r="D531" s="0" t="s">
        <v>505</v>
      </c>
      <c r="E531" s="0" t="n">
        <v>0</v>
      </c>
      <c r="F531" s="0" t="n">
        <v>16.5357142857143</v>
      </c>
      <c r="G531" s="0" t="n">
        <v>55.7142857142857</v>
      </c>
      <c r="H531" s="0" t="n">
        <v>45.1785714285714</v>
      </c>
      <c r="J531" s="0" t="n">
        <v>4.669</v>
      </c>
      <c r="K531" s="0" t="n">
        <v>21.8928571428571</v>
      </c>
      <c r="L531" s="0" t="n">
        <v>0.642857142857143</v>
      </c>
      <c r="M531" s="0" t="n">
        <v>0.214285714285714</v>
      </c>
      <c r="N531" s="0" t="n">
        <v>0.035714285714286</v>
      </c>
      <c r="O531" s="0" t="n">
        <v>2.28571428571429</v>
      </c>
      <c r="P531" s="0" t="n">
        <v>7.10714285714286</v>
      </c>
      <c r="Q531" s="0" t="n">
        <v>1.94736842105263</v>
      </c>
      <c r="R531" s="1" t="s">
        <v>40</v>
      </c>
      <c r="S531" s="1" t="s">
        <v>40</v>
      </c>
      <c r="T531" s="1" t="s">
        <v>40</v>
      </c>
      <c r="U531" s="1" t="s">
        <v>40</v>
      </c>
      <c r="V531" s="1" t="s">
        <v>41</v>
      </c>
      <c r="W531" s="1" t="s">
        <v>41</v>
      </c>
      <c r="X531" s="1" t="s">
        <v>40</v>
      </c>
      <c r="Y531" s="1" t="s">
        <v>40</v>
      </c>
      <c r="Z531" s="1" t="s">
        <v>40</v>
      </c>
      <c r="AA531" s="1" t="s">
        <v>40</v>
      </c>
      <c r="AB531" s="1" t="s">
        <v>40</v>
      </c>
      <c r="AC531" s="1" t="s">
        <v>40</v>
      </c>
      <c r="AD531" s="1" t="s">
        <v>40</v>
      </c>
      <c r="AK531" s="0" t="s">
        <v>65</v>
      </c>
    </row>
    <row r="532" customFormat="false" ht="12.8" hidden="false" customHeight="false" outlineLevel="0" collapsed="false">
      <c r="A532" s="0" t="s">
        <v>434</v>
      </c>
      <c r="B532" s="0" t="n">
        <v>2009</v>
      </c>
      <c r="C532" s="0" t="s">
        <v>59</v>
      </c>
      <c r="D532" s="0" t="s">
        <v>460</v>
      </c>
      <c r="E532" s="0" t="n">
        <v>0</v>
      </c>
      <c r="I532" s="0" t="n">
        <v>7.35</v>
      </c>
      <c r="J532" s="0" t="n">
        <v>92.8928571428571</v>
      </c>
      <c r="K532" s="0" t="n">
        <v>14.4642857142857</v>
      </c>
      <c r="L532" s="0" t="n">
        <v>1.53571428571429</v>
      </c>
      <c r="M532" s="0" t="n">
        <v>6.71428571428571</v>
      </c>
      <c r="N532" s="0" t="n">
        <v>0</v>
      </c>
      <c r="O532" s="0" t="n">
        <v>0</v>
      </c>
      <c r="P532" s="0" t="n">
        <v>7.71428571428571</v>
      </c>
      <c r="Q532" s="0" t="n">
        <v>3.05263157894737</v>
      </c>
      <c r="R532" s="1" t="s">
        <v>40</v>
      </c>
      <c r="S532" s="1" t="s">
        <v>41</v>
      </c>
      <c r="T532" s="1" t="s">
        <v>41</v>
      </c>
      <c r="U532" s="1" t="s">
        <v>41</v>
      </c>
      <c r="V532" s="1" t="s">
        <v>41</v>
      </c>
      <c r="W532" s="1" t="s">
        <v>40</v>
      </c>
      <c r="X532" s="1" t="s">
        <v>40</v>
      </c>
      <c r="Y532" s="1" t="s">
        <v>40</v>
      </c>
      <c r="Z532" s="1" t="s">
        <v>40</v>
      </c>
      <c r="AA532" s="1" t="s">
        <v>40</v>
      </c>
      <c r="AB532" s="1" t="s">
        <v>40</v>
      </c>
      <c r="AC532" s="1" t="s">
        <v>40</v>
      </c>
      <c r="AD532" s="1" t="s">
        <v>40</v>
      </c>
      <c r="AK532" s="0" t="s">
        <v>65</v>
      </c>
    </row>
    <row r="533" customFormat="false" ht="12.8" hidden="false" customHeight="false" outlineLevel="0" collapsed="false">
      <c r="A533" s="0" t="s">
        <v>434</v>
      </c>
      <c r="B533" s="0" t="n">
        <v>2009</v>
      </c>
      <c r="C533" s="0" t="s">
        <v>59</v>
      </c>
      <c r="D533" s="0" t="s">
        <v>461</v>
      </c>
      <c r="E533" s="0" t="n">
        <v>0</v>
      </c>
      <c r="F533" s="0" t="n">
        <v>15.3214285714286</v>
      </c>
      <c r="G533" s="0" t="n">
        <v>53.6785714285714</v>
      </c>
      <c r="H533" s="0" t="n">
        <v>43.2857142857143</v>
      </c>
      <c r="I533" s="0" t="n">
        <v>65.3571428571429</v>
      </c>
      <c r="J533" s="0" t="n">
        <v>108.357142857143</v>
      </c>
      <c r="K533" s="0" t="n">
        <v>13.8571428571429</v>
      </c>
      <c r="L533" s="0" t="n">
        <v>0</v>
      </c>
      <c r="M533" s="0" t="n">
        <v>1.03571428571429</v>
      </c>
      <c r="N533" s="0" t="n">
        <v>0</v>
      </c>
      <c r="O533" s="0" t="n">
        <v>1.42857142857143</v>
      </c>
      <c r="P533" s="0" t="n">
        <v>8.35714285714286</v>
      </c>
      <c r="Q533" s="0" t="n">
        <v>1.42105263157895</v>
      </c>
      <c r="R533" s="1" t="s">
        <v>40</v>
      </c>
      <c r="S533" s="1" t="s">
        <v>40</v>
      </c>
      <c r="T533" s="1" t="s">
        <v>40</v>
      </c>
      <c r="U533" s="1" t="s">
        <v>40</v>
      </c>
      <c r="V533" s="1" t="s">
        <v>40</v>
      </c>
      <c r="W533" s="1" t="s">
        <v>40</v>
      </c>
      <c r="X533" s="1" t="s">
        <v>40</v>
      </c>
      <c r="Y533" s="1" t="s">
        <v>40</v>
      </c>
      <c r="Z533" s="1" t="s">
        <v>40</v>
      </c>
      <c r="AA533" s="1" t="s">
        <v>40</v>
      </c>
      <c r="AB533" s="1" t="s">
        <v>40</v>
      </c>
      <c r="AC533" s="1" t="s">
        <v>40</v>
      </c>
      <c r="AD533" s="1" t="s">
        <v>40</v>
      </c>
      <c r="AK533" s="0" t="s">
        <v>65</v>
      </c>
    </row>
    <row r="534" customFormat="false" ht="12.8" hidden="false" customHeight="false" outlineLevel="0" collapsed="false">
      <c r="A534" s="0" t="s">
        <v>434</v>
      </c>
      <c r="B534" s="0" t="n">
        <v>2009</v>
      </c>
      <c r="C534" s="0" t="s">
        <v>59</v>
      </c>
      <c r="D534" s="0" t="s">
        <v>506</v>
      </c>
      <c r="E534" s="0" t="n">
        <v>0</v>
      </c>
      <c r="I534" s="0" t="n">
        <v>4.194</v>
      </c>
      <c r="K534" s="0" t="n">
        <v>2.181</v>
      </c>
      <c r="L534" s="0" t="n">
        <v>0.892857142857143</v>
      </c>
      <c r="M534" s="0" t="n">
        <v>1.35714285714286</v>
      </c>
      <c r="N534" s="0" t="n">
        <v>0.035714285714286</v>
      </c>
      <c r="O534" s="0" t="n">
        <v>7.28571428571429</v>
      </c>
      <c r="P534" s="0" t="n">
        <v>7.5</v>
      </c>
      <c r="Q534" s="0" t="n">
        <v>1.2</v>
      </c>
      <c r="R534" s="1" t="s">
        <v>40</v>
      </c>
      <c r="S534" s="1" t="s">
        <v>41</v>
      </c>
      <c r="T534" s="1" t="s">
        <v>41</v>
      </c>
      <c r="U534" s="1" t="s">
        <v>41</v>
      </c>
      <c r="V534" s="1" t="s">
        <v>41</v>
      </c>
      <c r="W534" s="1" t="s">
        <v>41</v>
      </c>
      <c r="X534" s="1" t="s">
        <v>41</v>
      </c>
      <c r="Y534" s="1" t="s">
        <v>40</v>
      </c>
      <c r="Z534" s="1" t="s">
        <v>40</v>
      </c>
      <c r="AA534" s="1" t="s">
        <v>40</v>
      </c>
      <c r="AB534" s="1" t="s">
        <v>40</v>
      </c>
      <c r="AC534" s="1" t="s">
        <v>40</v>
      </c>
      <c r="AD534" s="1" t="s">
        <v>40</v>
      </c>
      <c r="AK534" s="0" t="s">
        <v>65</v>
      </c>
    </row>
    <row r="535" customFormat="false" ht="12.8" hidden="false" customHeight="false" outlineLevel="0" collapsed="false">
      <c r="A535" s="0" t="s">
        <v>434</v>
      </c>
      <c r="B535" s="0" t="n">
        <v>2009</v>
      </c>
      <c r="C535" s="0" t="s">
        <v>59</v>
      </c>
      <c r="D535" s="0" t="s">
        <v>507</v>
      </c>
      <c r="E535" s="0" t="n">
        <v>0</v>
      </c>
      <c r="I535" s="0" t="n">
        <v>4.194</v>
      </c>
      <c r="J535" s="0" t="n">
        <v>66.3214285714286</v>
      </c>
      <c r="K535" s="0" t="n">
        <v>11.5714285714286</v>
      </c>
      <c r="L535" s="0" t="n">
        <v>0.892857142857143</v>
      </c>
      <c r="M535" s="0" t="n">
        <v>1.35714285714286</v>
      </c>
      <c r="N535" s="0" t="n">
        <v>0.035714285714286</v>
      </c>
      <c r="O535" s="0" t="n">
        <v>7.28571428571429</v>
      </c>
      <c r="P535" s="0" t="n">
        <v>7.5</v>
      </c>
      <c r="Q535" s="0" t="n">
        <v>1.2</v>
      </c>
      <c r="R535" s="1" t="s">
        <v>40</v>
      </c>
      <c r="S535" s="1" t="s">
        <v>41</v>
      </c>
      <c r="T535" s="1" t="s">
        <v>41</v>
      </c>
      <c r="U535" s="1" t="s">
        <v>41</v>
      </c>
      <c r="V535" s="1" t="s">
        <v>41</v>
      </c>
      <c r="W535" s="1" t="s">
        <v>40</v>
      </c>
      <c r="X535" s="1" t="s">
        <v>40</v>
      </c>
      <c r="Y535" s="1" t="s">
        <v>40</v>
      </c>
      <c r="Z535" s="1" t="s">
        <v>40</v>
      </c>
      <c r="AA535" s="1" t="s">
        <v>40</v>
      </c>
      <c r="AB535" s="1" t="s">
        <v>40</v>
      </c>
      <c r="AC535" s="1" t="s">
        <v>40</v>
      </c>
      <c r="AD535" s="1" t="s">
        <v>40</v>
      </c>
      <c r="AK535" s="0" t="s">
        <v>65</v>
      </c>
    </row>
    <row r="536" customFormat="false" ht="12.8" hidden="false" customHeight="false" outlineLevel="0" collapsed="false">
      <c r="A536" s="0" t="s">
        <v>434</v>
      </c>
      <c r="B536" s="0" t="n">
        <v>2009</v>
      </c>
      <c r="C536" s="0" t="s">
        <v>59</v>
      </c>
      <c r="D536" s="0" t="s">
        <v>508</v>
      </c>
      <c r="E536" s="0" t="n">
        <v>0</v>
      </c>
      <c r="F536" s="0" t="n">
        <v>15.1428571428571</v>
      </c>
      <c r="G536" s="0" t="n">
        <v>39.75</v>
      </c>
      <c r="H536" s="0" t="n">
        <v>34.5</v>
      </c>
      <c r="I536" s="0" t="n">
        <v>66.5357142857143</v>
      </c>
      <c r="J536" s="0" t="n">
        <v>85.0714285714286</v>
      </c>
      <c r="K536" s="0" t="n">
        <v>0</v>
      </c>
      <c r="L536" s="0" t="n">
        <v>7</v>
      </c>
      <c r="M536" s="0" t="n">
        <v>0.285714285714286</v>
      </c>
      <c r="N536" s="0" t="n">
        <v>0</v>
      </c>
      <c r="O536" s="0" t="n">
        <v>3.10714285714286</v>
      </c>
      <c r="P536" s="0" t="n">
        <v>9</v>
      </c>
      <c r="Q536" s="0" t="n">
        <v>1.15789473684211</v>
      </c>
      <c r="R536" s="1" t="s">
        <v>40</v>
      </c>
      <c r="S536" s="1" t="s">
        <v>40</v>
      </c>
      <c r="T536" s="1" t="s">
        <v>40</v>
      </c>
      <c r="U536" s="1" t="s">
        <v>40</v>
      </c>
      <c r="V536" s="1" t="s">
        <v>40</v>
      </c>
      <c r="W536" s="1" t="s">
        <v>40</v>
      </c>
      <c r="X536" s="1" t="s">
        <v>40</v>
      </c>
      <c r="Y536" s="1" t="s">
        <v>40</v>
      </c>
      <c r="Z536" s="1" t="s">
        <v>40</v>
      </c>
      <c r="AA536" s="1" t="s">
        <v>40</v>
      </c>
      <c r="AB536" s="1" t="s">
        <v>40</v>
      </c>
      <c r="AC536" s="1" t="s">
        <v>40</v>
      </c>
      <c r="AD536" s="1" t="s">
        <v>40</v>
      </c>
      <c r="AK536" s="0" t="s">
        <v>65</v>
      </c>
    </row>
    <row r="537" customFormat="false" ht="12.8" hidden="false" customHeight="false" outlineLevel="0" collapsed="false">
      <c r="A537" s="0" t="s">
        <v>434</v>
      </c>
      <c r="B537" s="0" t="n">
        <v>2009</v>
      </c>
      <c r="C537" s="0" t="s">
        <v>59</v>
      </c>
      <c r="D537" s="0" t="s">
        <v>509</v>
      </c>
      <c r="E537" s="0" t="n">
        <v>0</v>
      </c>
      <c r="F537" s="0" t="n">
        <v>16.4642857142857</v>
      </c>
      <c r="G537" s="0" t="n">
        <v>41.6785714285714</v>
      </c>
      <c r="H537" s="0" t="n">
        <v>36.2142857142857</v>
      </c>
      <c r="J537" s="0" t="n">
        <v>3.92</v>
      </c>
      <c r="L537" s="0" t="n">
        <v>6.82142857142857</v>
      </c>
      <c r="M537" s="0" t="n">
        <v>0</v>
      </c>
      <c r="N537" s="0" t="n">
        <v>0</v>
      </c>
      <c r="O537" s="0" t="n">
        <v>5.42857142857143</v>
      </c>
      <c r="P537" s="0" t="n">
        <v>6.60714285714286</v>
      </c>
      <c r="Q537" s="0" t="n">
        <v>1.73684210526316</v>
      </c>
      <c r="R537" s="1" t="s">
        <v>40</v>
      </c>
      <c r="S537" s="1" t="s">
        <v>40</v>
      </c>
      <c r="T537" s="1" t="s">
        <v>40</v>
      </c>
      <c r="U537" s="1" t="s">
        <v>40</v>
      </c>
      <c r="V537" s="1" t="s">
        <v>40</v>
      </c>
      <c r="W537" s="1" t="s">
        <v>40</v>
      </c>
      <c r="X537" s="1" t="s">
        <v>40</v>
      </c>
      <c r="Y537" s="1" t="s">
        <v>40</v>
      </c>
      <c r="Z537" s="1" t="s">
        <v>40</v>
      </c>
      <c r="AA537" s="1" t="s">
        <v>40</v>
      </c>
      <c r="AB537" s="1" t="s">
        <v>40</v>
      </c>
      <c r="AC537" s="1" t="s">
        <v>40</v>
      </c>
      <c r="AD537" s="1" t="s">
        <v>40</v>
      </c>
      <c r="AK537" s="0" t="s">
        <v>65</v>
      </c>
    </row>
    <row r="538" customFormat="false" ht="12.8" hidden="false" customHeight="false" outlineLevel="0" collapsed="false">
      <c r="A538" s="0" t="s">
        <v>434</v>
      </c>
      <c r="B538" s="0" t="n">
        <v>2009</v>
      </c>
      <c r="C538" s="0" t="s">
        <v>59</v>
      </c>
      <c r="D538" s="0" t="s">
        <v>467</v>
      </c>
      <c r="E538" s="0" t="n">
        <v>0</v>
      </c>
      <c r="F538" s="0" t="n">
        <v>7.14285714285714</v>
      </c>
      <c r="G538" s="0" t="n">
        <v>31.8214285714286</v>
      </c>
      <c r="H538" s="0" t="n">
        <v>32.1071428571429</v>
      </c>
      <c r="I538" s="0" t="n">
        <v>68.6428571428571</v>
      </c>
      <c r="J538" s="0" t="n">
        <v>101.928571428571</v>
      </c>
      <c r="K538" s="0" t="n">
        <v>10.8928571428571</v>
      </c>
      <c r="L538" s="0" t="n">
        <v>0</v>
      </c>
      <c r="M538" s="0" t="n">
        <v>0.285714285714286</v>
      </c>
      <c r="N538" s="0" t="n">
        <v>0</v>
      </c>
      <c r="O538" s="0" t="n">
        <v>5.46428571428571</v>
      </c>
      <c r="P538" s="0" t="n">
        <v>2.78571428571429</v>
      </c>
      <c r="Q538" s="0" t="n">
        <v>0</v>
      </c>
      <c r="R538" s="1" t="s">
        <v>40</v>
      </c>
      <c r="S538" s="1" t="s">
        <v>40</v>
      </c>
      <c r="T538" s="1" t="s">
        <v>40</v>
      </c>
      <c r="U538" s="1" t="s">
        <v>40</v>
      </c>
      <c r="V538" s="1" t="s">
        <v>40</v>
      </c>
      <c r="W538" s="1" t="s">
        <v>40</v>
      </c>
      <c r="X538" s="1" t="s">
        <v>40</v>
      </c>
      <c r="Y538" s="1" t="s">
        <v>40</v>
      </c>
      <c r="Z538" s="1" t="s">
        <v>40</v>
      </c>
      <c r="AA538" s="1" t="s">
        <v>40</v>
      </c>
      <c r="AB538" s="1" t="s">
        <v>40</v>
      </c>
      <c r="AC538" s="1" t="s">
        <v>40</v>
      </c>
      <c r="AD538" s="1" t="s">
        <v>40</v>
      </c>
      <c r="AK538" s="0" t="s">
        <v>72</v>
      </c>
    </row>
    <row r="539" customFormat="false" ht="12.8" hidden="false" customHeight="false" outlineLevel="0" collapsed="false">
      <c r="A539" s="0" t="s">
        <v>434</v>
      </c>
      <c r="B539" s="0" t="n">
        <v>2009</v>
      </c>
      <c r="C539" s="0" t="s">
        <v>59</v>
      </c>
      <c r="D539" s="0" t="s">
        <v>510</v>
      </c>
      <c r="E539" s="0" t="n">
        <v>0</v>
      </c>
      <c r="F539" s="0" t="n">
        <v>6.82142857142857</v>
      </c>
      <c r="G539" s="0" t="n">
        <v>18.2142857142857</v>
      </c>
      <c r="H539" s="0" t="n">
        <v>27.5357142857143</v>
      </c>
      <c r="I539" s="0" t="n">
        <v>59.75</v>
      </c>
      <c r="J539" s="0" t="n">
        <v>80.8928571428571</v>
      </c>
      <c r="K539" s="0" t="n">
        <v>0</v>
      </c>
      <c r="L539" s="0" t="n">
        <v>7.57142857142857</v>
      </c>
      <c r="M539" s="0" t="n">
        <v>0.464285714285714</v>
      </c>
      <c r="N539" s="0" t="n">
        <v>0</v>
      </c>
      <c r="O539" s="0" t="n">
        <v>9.71428571428571</v>
      </c>
      <c r="P539" s="0" t="n">
        <v>2.14285714285714</v>
      </c>
      <c r="Q539" s="0" t="n">
        <v>0</v>
      </c>
      <c r="R539" s="1" t="s">
        <v>40</v>
      </c>
      <c r="S539" s="1" t="s">
        <v>40</v>
      </c>
      <c r="T539" s="1" t="s">
        <v>40</v>
      </c>
      <c r="U539" s="1" t="s">
        <v>40</v>
      </c>
      <c r="V539" s="1" t="s">
        <v>40</v>
      </c>
      <c r="W539" s="1" t="s">
        <v>40</v>
      </c>
      <c r="X539" s="1" t="s">
        <v>40</v>
      </c>
      <c r="Y539" s="1" t="s">
        <v>40</v>
      </c>
      <c r="Z539" s="1" t="s">
        <v>40</v>
      </c>
      <c r="AA539" s="1" t="s">
        <v>40</v>
      </c>
      <c r="AB539" s="1" t="s">
        <v>40</v>
      </c>
      <c r="AC539" s="1" t="s">
        <v>40</v>
      </c>
      <c r="AD539" s="1" t="s">
        <v>40</v>
      </c>
      <c r="AK539" s="0" t="s">
        <v>72</v>
      </c>
    </row>
    <row r="540" customFormat="false" ht="12.8" hidden="false" customHeight="false" outlineLevel="0" collapsed="false">
      <c r="A540" s="0" t="s">
        <v>434</v>
      </c>
      <c r="B540" s="0" t="n">
        <v>2009</v>
      </c>
      <c r="C540" s="0" t="s">
        <v>59</v>
      </c>
      <c r="D540" s="0" t="s">
        <v>469</v>
      </c>
      <c r="E540" s="0" t="n">
        <v>0</v>
      </c>
      <c r="I540" s="0" t="n">
        <v>3.339</v>
      </c>
      <c r="J540" s="0" t="n">
        <v>76.4642857142857</v>
      </c>
      <c r="K540" s="0" t="n">
        <v>0</v>
      </c>
      <c r="L540" s="0" t="n">
        <v>0.178571428571429</v>
      </c>
      <c r="M540" s="0" t="n">
        <v>3.64285714285714</v>
      </c>
      <c r="N540" s="0" t="n">
        <v>0</v>
      </c>
      <c r="O540" s="0" t="n">
        <v>7.75</v>
      </c>
      <c r="P540" s="0" t="n">
        <v>4.53571428571429</v>
      </c>
      <c r="Q540" s="0" t="n">
        <v>1.375</v>
      </c>
      <c r="R540" s="1" t="s">
        <v>40</v>
      </c>
      <c r="S540" s="1" t="s">
        <v>41</v>
      </c>
      <c r="T540" s="1" t="s">
        <v>41</v>
      </c>
      <c r="U540" s="1" t="s">
        <v>41</v>
      </c>
      <c r="V540" s="1" t="s">
        <v>41</v>
      </c>
      <c r="W540" s="1" t="s">
        <v>40</v>
      </c>
      <c r="X540" s="1" t="s">
        <v>40</v>
      </c>
      <c r="Y540" s="1" t="s">
        <v>40</v>
      </c>
      <c r="Z540" s="1" t="s">
        <v>40</v>
      </c>
      <c r="AA540" s="1" t="s">
        <v>40</v>
      </c>
      <c r="AB540" s="1" t="s">
        <v>40</v>
      </c>
      <c r="AC540" s="1" t="s">
        <v>40</v>
      </c>
      <c r="AD540" s="1" t="s">
        <v>40</v>
      </c>
      <c r="AK540" s="0" t="s">
        <v>65</v>
      </c>
    </row>
    <row r="541" customFormat="false" ht="12.8" hidden="false" customHeight="false" outlineLevel="0" collapsed="false">
      <c r="A541" s="0" t="s">
        <v>434</v>
      </c>
      <c r="B541" s="0" t="n">
        <v>2009</v>
      </c>
      <c r="C541" s="0" t="s">
        <v>59</v>
      </c>
      <c r="D541" s="0" t="s">
        <v>511</v>
      </c>
      <c r="E541" s="0" t="n">
        <v>0</v>
      </c>
      <c r="I541" s="0" t="n">
        <v>2.579</v>
      </c>
      <c r="J541" s="0" t="n">
        <v>62.5714285714286</v>
      </c>
      <c r="K541" s="0" t="n">
        <v>0</v>
      </c>
      <c r="L541" s="0" t="n">
        <v>4.10714285714286</v>
      </c>
      <c r="M541" s="0" t="n">
        <v>3.78571428571429</v>
      </c>
      <c r="N541" s="0" t="n">
        <v>0</v>
      </c>
      <c r="O541" s="0" t="n">
        <v>10.75</v>
      </c>
      <c r="P541" s="0" t="n">
        <v>4.21428571428571</v>
      </c>
      <c r="Q541" s="0" t="n">
        <v>0</v>
      </c>
      <c r="R541" s="1" t="s">
        <v>40</v>
      </c>
      <c r="S541" s="1" t="s">
        <v>41</v>
      </c>
      <c r="T541" s="1" t="s">
        <v>41</v>
      </c>
      <c r="U541" s="1" t="s">
        <v>41</v>
      </c>
      <c r="V541" s="1" t="s">
        <v>41</v>
      </c>
      <c r="W541" s="1" t="s">
        <v>40</v>
      </c>
      <c r="X541" s="1" t="s">
        <v>40</v>
      </c>
      <c r="Y541" s="1" t="s">
        <v>40</v>
      </c>
      <c r="Z541" s="1" t="s">
        <v>40</v>
      </c>
      <c r="AA541" s="1" t="s">
        <v>40</v>
      </c>
      <c r="AB541" s="1" t="s">
        <v>40</v>
      </c>
      <c r="AC541" s="1" t="s">
        <v>40</v>
      </c>
      <c r="AD541" s="1" t="s">
        <v>40</v>
      </c>
      <c r="AK541" s="0" t="s">
        <v>65</v>
      </c>
    </row>
    <row r="542" customFormat="false" ht="12.8" hidden="false" customHeight="false" outlineLevel="0" collapsed="false">
      <c r="A542" s="0" t="s">
        <v>434</v>
      </c>
      <c r="B542" s="0" t="n">
        <v>2009</v>
      </c>
      <c r="C542" s="0" t="s">
        <v>59</v>
      </c>
      <c r="D542" s="0" t="s">
        <v>471</v>
      </c>
      <c r="E542" s="0" t="n">
        <v>0</v>
      </c>
      <c r="F542" s="0" t="n">
        <v>2.96428571428571</v>
      </c>
      <c r="G542" s="0" t="n">
        <v>25.2857142857143</v>
      </c>
      <c r="H542" s="0" t="n">
        <v>33.4285714285714</v>
      </c>
      <c r="I542" s="0" t="n">
        <v>60.2142857142857</v>
      </c>
      <c r="J542" s="0" t="n">
        <v>52.7857142857143</v>
      </c>
      <c r="K542" s="0" t="n">
        <v>4.89285714285714</v>
      </c>
      <c r="L542" s="0" t="n">
        <v>0</v>
      </c>
      <c r="M542" s="0" t="n">
        <v>0</v>
      </c>
      <c r="N542" s="0" t="n">
        <v>0</v>
      </c>
      <c r="O542" s="0" t="n">
        <v>6.21428571428571</v>
      </c>
      <c r="P542" s="0" t="n">
        <v>2.60714285714286</v>
      </c>
      <c r="Q542" s="0" t="n">
        <v>0</v>
      </c>
      <c r="R542" s="1" t="s">
        <v>40</v>
      </c>
      <c r="S542" s="1" t="s">
        <v>40</v>
      </c>
      <c r="T542" s="1" t="s">
        <v>40</v>
      </c>
      <c r="U542" s="1" t="s">
        <v>40</v>
      </c>
      <c r="V542" s="1" t="s">
        <v>40</v>
      </c>
      <c r="W542" s="1" t="s">
        <v>40</v>
      </c>
      <c r="X542" s="1" t="s">
        <v>40</v>
      </c>
      <c r="Y542" s="1" t="s">
        <v>40</v>
      </c>
      <c r="Z542" s="1" t="s">
        <v>40</v>
      </c>
      <c r="AA542" s="1" t="s">
        <v>40</v>
      </c>
      <c r="AB542" s="1" t="s">
        <v>40</v>
      </c>
      <c r="AC542" s="1" t="s">
        <v>40</v>
      </c>
      <c r="AD542" s="1" t="s">
        <v>40</v>
      </c>
      <c r="AK542" s="0" t="s">
        <v>65</v>
      </c>
    </row>
    <row r="543" customFormat="false" ht="12.8" hidden="false" customHeight="false" outlineLevel="0" collapsed="false">
      <c r="A543" s="0" t="s">
        <v>434</v>
      </c>
      <c r="B543" s="0" t="n">
        <v>2009</v>
      </c>
      <c r="C543" s="0" t="s">
        <v>59</v>
      </c>
      <c r="D543" s="0" t="s">
        <v>512</v>
      </c>
      <c r="E543" s="0" t="n">
        <v>0</v>
      </c>
      <c r="F543" s="0" t="n">
        <v>2.82142857142857</v>
      </c>
      <c r="G543" s="0" t="n">
        <v>13</v>
      </c>
      <c r="H543" s="0" t="n">
        <v>27.3214285714286</v>
      </c>
      <c r="I543" s="0" t="n">
        <v>51.8214285714286</v>
      </c>
      <c r="J543" s="0" t="n">
        <v>44.1071428571429</v>
      </c>
      <c r="K543" s="0" t="n">
        <v>0</v>
      </c>
      <c r="L543" s="0" t="n">
        <v>8.46428571428571</v>
      </c>
      <c r="M543" s="0" t="n">
        <v>0</v>
      </c>
      <c r="N543" s="0" t="n">
        <v>2.35714285714286</v>
      </c>
      <c r="O543" s="0" t="n">
        <v>9.17857142857143</v>
      </c>
      <c r="P543" s="0" t="n">
        <v>2.03571428571429</v>
      </c>
      <c r="Q543" s="0" t="n">
        <v>0</v>
      </c>
      <c r="R543" s="1" t="s">
        <v>40</v>
      </c>
      <c r="S543" s="1" t="s">
        <v>40</v>
      </c>
      <c r="T543" s="1" t="s">
        <v>40</v>
      </c>
      <c r="U543" s="1" t="s">
        <v>40</v>
      </c>
      <c r="V543" s="1" t="s">
        <v>40</v>
      </c>
      <c r="W543" s="1" t="s">
        <v>40</v>
      </c>
      <c r="X543" s="1" t="s">
        <v>40</v>
      </c>
      <c r="Y543" s="1" t="s">
        <v>40</v>
      </c>
      <c r="Z543" s="1" t="s">
        <v>40</v>
      </c>
      <c r="AA543" s="1" t="s">
        <v>40</v>
      </c>
      <c r="AB543" s="1" t="s">
        <v>40</v>
      </c>
      <c r="AC543" s="1" t="s">
        <v>40</v>
      </c>
      <c r="AD543" s="1" t="s">
        <v>40</v>
      </c>
      <c r="AK543" s="0" t="s">
        <v>65</v>
      </c>
    </row>
    <row r="544" customFormat="false" ht="12.8" hidden="false" customHeight="false" outlineLevel="0" collapsed="false">
      <c r="A544" s="0" t="s">
        <v>434</v>
      </c>
      <c r="B544" s="0" t="n">
        <v>2009</v>
      </c>
      <c r="C544" s="0" t="s">
        <v>59</v>
      </c>
      <c r="D544" s="0" t="s">
        <v>473</v>
      </c>
      <c r="E544" s="0" t="n">
        <v>0</v>
      </c>
      <c r="I544" s="0" t="n">
        <v>3.339</v>
      </c>
      <c r="J544" s="0" t="n">
        <v>76.4642857142857</v>
      </c>
      <c r="K544" s="0" t="n">
        <v>0</v>
      </c>
      <c r="L544" s="0" t="n">
        <v>0.178571428571429</v>
      </c>
      <c r="M544" s="0" t="n">
        <v>3.64285714285714</v>
      </c>
      <c r="N544" s="0" t="n">
        <v>0</v>
      </c>
      <c r="O544" s="0" t="n">
        <v>7.75</v>
      </c>
      <c r="P544" s="0" t="n">
        <v>4.53571428571429</v>
      </c>
      <c r="Q544" s="0" t="n">
        <v>1.375</v>
      </c>
      <c r="R544" s="1" t="s">
        <v>40</v>
      </c>
      <c r="S544" s="1" t="s">
        <v>41</v>
      </c>
      <c r="T544" s="1" t="s">
        <v>41</v>
      </c>
      <c r="U544" s="1" t="s">
        <v>41</v>
      </c>
      <c r="V544" s="1" t="s">
        <v>41</v>
      </c>
      <c r="W544" s="1" t="s">
        <v>40</v>
      </c>
      <c r="X544" s="1" t="s">
        <v>40</v>
      </c>
      <c r="Y544" s="1" t="s">
        <v>40</v>
      </c>
      <c r="Z544" s="1" t="s">
        <v>40</v>
      </c>
      <c r="AA544" s="1" t="s">
        <v>40</v>
      </c>
      <c r="AB544" s="1" t="s">
        <v>40</v>
      </c>
      <c r="AC544" s="1" t="s">
        <v>40</v>
      </c>
      <c r="AD544" s="1" t="s">
        <v>40</v>
      </c>
      <c r="AK544" s="0" t="s">
        <v>65</v>
      </c>
    </row>
    <row r="545" customFormat="false" ht="12.8" hidden="false" customHeight="false" outlineLevel="0" collapsed="false">
      <c r="A545" s="0" t="s">
        <v>434</v>
      </c>
      <c r="B545" s="0" t="n">
        <v>2009</v>
      </c>
      <c r="C545" s="0" t="s">
        <v>59</v>
      </c>
      <c r="D545" s="0" t="s">
        <v>513</v>
      </c>
      <c r="E545" s="0" t="n">
        <v>0</v>
      </c>
      <c r="I545" s="0" t="n">
        <v>2.579</v>
      </c>
      <c r="J545" s="0" t="n">
        <v>62.5714285714286</v>
      </c>
      <c r="K545" s="0" t="n">
        <v>0</v>
      </c>
      <c r="L545" s="0" t="n">
        <v>4.10714285714286</v>
      </c>
      <c r="M545" s="0" t="n">
        <v>3.78571428571429</v>
      </c>
      <c r="N545" s="0" t="n">
        <v>0</v>
      </c>
      <c r="O545" s="0" t="n">
        <v>10.75</v>
      </c>
      <c r="P545" s="0" t="n">
        <v>4.21428571428571</v>
      </c>
      <c r="Q545" s="0" t="n">
        <v>0</v>
      </c>
      <c r="R545" s="1" t="s">
        <v>40</v>
      </c>
      <c r="S545" s="1" t="s">
        <v>41</v>
      </c>
      <c r="T545" s="1" t="s">
        <v>41</v>
      </c>
      <c r="U545" s="1" t="s">
        <v>41</v>
      </c>
      <c r="V545" s="1" t="s">
        <v>41</v>
      </c>
      <c r="W545" s="1" t="s">
        <v>40</v>
      </c>
      <c r="X545" s="1" t="s">
        <v>40</v>
      </c>
      <c r="Y545" s="1" t="s">
        <v>40</v>
      </c>
      <c r="Z545" s="1" t="s">
        <v>40</v>
      </c>
      <c r="AA545" s="1" t="s">
        <v>40</v>
      </c>
      <c r="AB545" s="1" t="s">
        <v>40</v>
      </c>
      <c r="AC545" s="1" t="s">
        <v>40</v>
      </c>
      <c r="AD545" s="1" t="s">
        <v>40</v>
      </c>
      <c r="AK545" s="0" t="s">
        <v>65</v>
      </c>
    </row>
    <row r="546" customFormat="false" ht="12.8" hidden="false" customHeight="false" outlineLevel="0" collapsed="false">
      <c r="A546" s="0" t="s">
        <v>434</v>
      </c>
      <c r="B546" s="0" t="n">
        <v>2009</v>
      </c>
      <c r="C546" s="0" t="s">
        <v>59</v>
      </c>
      <c r="D546" s="0" t="s">
        <v>514</v>
      </c>
      <c r="E546" s="0" t="n">
        <v>0</v>
      </c>
      <c r="I546" s="0" t="n">
        <v>4.3</v>
      </c>
      <c r="L546" s="0" t="n">
        <v>2.386</v>
      </c>
      <c r="M546" s="0" t="n">
        <v>0.107142857142857</v>
      </c>
      <c r="N546" s="0" t="n">
        <v>2.17857142857143</v>
      </c>
      <c r="O546" s="0" t="n">
        <v>2.39285714285714</v>
      </c>
      <c r="P546" s="0" t="n">
        <v>8.32142857142857</v>
      </c>
      <c r="Q546" s="0" t="n">
        <v>0.235294117647059</v>
      </c>
      <c r="R546" s="1" t="s">
        <v>40</v>
      </c>
      <c r="S546" s="1" t="s">
        <v>41</v>
      </c>
      <c r="T546" s="1" t="s">
        <v>41</v>
      </c>
      <c r="U546" s="1" t="s">
        <v>41</v>
      </c>
      <c r="V546" s="1" t="s">
        <v>41</v>
      </c>
      <c r="W546" s="1" t="s">
        <v>41</v>
      </c>
      <c r="X546" s="1" t="s">
        <v>41</v>
      </c>
      <c r="Y546" s="1" t="s">
        <v>41</v>
      </c>
      <c r="Z546" s="1" t="s">
        <v>40</v>
      </c>
      <c r="AA546" s="1" t="s">
        <v>40</v>
      </c>
      <c r="AB546" s="1" t="s">
        <v>40</v>
      </c>
      <c r="AC546" s="1" t="s">
        <v>40</v>
      </c>
      <c r="AD546" s="1" t="s">
        <v>40</v>
      </c>
      <c r="AK546" s="0" t="s">
        <v>72</v>
      </c>
    </row>
    <row r="547" customFormat="false" ht="12.8" hidden="false" customHeight="false" outlineLevel="0" collapsed="false">
      <c r="A547" s="0" t="s">
        <v>434</v>
      </c>
      <c r="B547" s="0" t="n">
        <v>2009</v>
      </c>
      <c r="C547" s="0" t="s">
        <v>59</v>
      </c>
      <c r="D547" s="0" t="s">
        <v>476</v>
      </c>
      <c r="E547" s="0" t="n">
        <v>0</v>
      </c>
      <c r="J547" s="0" t="n">
        <v>6.473</v>
      </c>
      <c r="K547" s="0" t="n">
        <v>20.8928571428571</v>
      </c>
      <c r="L547" s="0" t="n">
        <v>2.92857142857143</v>
      </c>
      <c r="M547" s="0" t="n">
        <v>3.28571428571429</v>
      </c>
      <c r="N547" s="0" t="n">
        <v>0</v>
      </c>
      <c r="O547" s="0" t="n">
        <v>4.39285714285714</v>
      </c>
      <c r="P547" s="0" t="n">
        <v>4.42857142857143</v>
      </c>
      <c r="Q547" s="0" t="n">
        <v>0.882352941176471</v>
      </c>
      <c r="R547" s="1" t="s">
        <v>40</v>
      </c>
      <c r="S547" s="1" t="s">
        <v>41</v>
      </c>
      <c r="T547" s="1" t="s">
        <v>41</v>
      </c>
      <c r="U547" s="1" t="s">
        <v>41</v>
      </c>
      <c r="V547" s="1" t="s">
        <v>41</v>
      </c>
      <c r="W547" s="1" t="s">
        <v>41</v>
      </c>
      <c r="X547" s="1" t="s">
        <v>40</v>
      </c>
      <c r="Y547" s="1" t="s">
        <v>40</v>
      </c>
      <c r="Z547" s="1" t="s">
        <v>40</v>
      </c>
      <c r="AA547" s="1" t="s">
        <v>40</v>
      </c>
      <c r="AB547" s="1" t="s">
        <v>40</v>
      </c>
      <c r="AC547" s="1" t="s">
        <v>40</v>
      </c>
      <c r="AD547" s="1" t="s">
        <v>40</v>
      </c>
      <c r="AK547" s="0" t="s">
        <v>72</v>
      </c>
    </row>
    <row r="548" customFormat="false" ht="12.8" hidden="false" customHeight="false" outlineLevel="0" collapsed="false">
      <c r="A548" s="0" t="s">
        <v>434</v>
      </c>
      <c r="B548" s="0" t="n">
        <v>2009</v>
      </c>
      <c r="C548" s="0" t="s">
        <v>59</v>
      </c>
      <c r="D548" s="0" t="s">
        <v>477</v>
      </c>
      <c r="E548" s="0" t="n">
        <v>0</v>
      </c>
      <c r="F548" s="0" t="n">
        <v>8.67857142857143</v>
      </c>
      <c r="G548" s="0" t="n">
        <v>34.7142857142857</v>
      </c>
      <c r="H548" s="0" t="n">
        <v>38.4285714285714</v>
      </c>
      <c r="J548" s="0" t="n">
        <v>4.861</v>
      </c>
      <c r="K548" s="0" t="n">
        <v>23</v>
      </c>
      <c r="L548" s="0" t="n">
        <v>2.89285714285714</v>
      </c>
      <c r="M548" s="0" t="n">
        <v>1.57142857142857</v>
      </c>
      <c r="N548" s="0" t="n">
        <v>0.357142857142857</v>
      </c>
      <c r="O548" s="0" t="n">
        <v>2.5</v>
      </c>
      <c r="P548" s="0" t="n">
        <v>8.60714285714286</v>
      </c>
      <c r="Q548" s="0" t="n">
        <v>0</v>
      </c>
      <c r="R548" s="1" t="s">
        <v>40</v>
      </c>
      <c r="S548" s="1" t="s">
        <v>40</v>
      </c>
      <c r="T548" s="1" t="s">
        <v>40</v>
      </c>
      <c r="U548" s="1" t="s">
        <v>40</v>
      </c>
      <c r="V548" s="1" t="s">
        <v>41</v>
      </c>
      <c r="W548" s="1" t="s">
        <v>41</v>
      </c>
      <c r="X548" s="1" t="s">
        <v>40</v>
      </c>
      <c r="Y548" s="1" t="s">
        <v>40</v>
      </c>
      <c r="Z548" s="1" t="s">
        <v>40</v>
      </c>
      <c r="AA548" s="1" t="s">
        <v>40</v>
      </c>
      <c r="AB548" s="1" t="s">
        <v>40</v>
      </c>
      <c r="AC548" s="1" t="s">
        <v>40</v>
      </c>
      <c r="AD548" s="1" t="s">
        <v>40</v>
      </c>
      <c r="AK548" s="0" t="s">
        <v>72</v>
      </c>
    </row>
    <row r="549" customFormat="false" ht="12.8" hidden="false" customHeight="false" outlineLevel="0" collapsed="false">
      <c r="A549" s="0" t="s">
        <v>434</v>
      </c>
      <c r="B549" s="0" t="n">
        <v>2009</v>
      </c>
      <c r="C549" s="0" t="s">
        <v>59</v>
      </c>
      <c r="D549" s="0" t="s">
        <v>515</v>
      </c>
      <c r="E549" s="0" t="n">
        <v>0</v>
      </c>
      <c r="J549" s="0" t="n">
        <v>5.13</v>
      </c>
      <c r="K549" s="0" t="n">
        <v>0</v>
      </c>
      <c r="L549" s="0" t="n">
        <v>4.35714285714286</v>
      </c>
      <c r="M549" s="0" t="n">
        <v>3.96428571428571</v>
      </c>
      <c r="N549" s="0" t="n">
        <v>0</v>
      </c>
      <c r="O549" s="0" t="n">
        <v>9.92857142857143</v>
      </c>
      <c r="P549" s="0" t="n">
        <v>4.67857142857143</v>
      </c>
      <c r="Q549" s="0" t="n">
        <v>1.47058823529412</v>
      </c>
      <c r="R549" s="1" t="s">
        <v>40</v>
      </c>
      <c r="S549" s="1" t="s">
        <v>41</v>
      </c>
      <c r="T549" s="1" t="s">
        <v>41</v>
      </c>
      <c r="U549" s="1" t="s">
        <v>41</v>
      </c>
      <c r="V549" s="1" t="s">
        <v>41</v>
      </c>
      <c r="W549" s="1" t="s">
        <v>41</v>
      </c>
      <c r="X549" s="1" t="s">
        <v>40</v>
      </c>
      <c r="Y549" s="1" t="s">
        <v>40</v>
      </c>
      <c r="Z549" s="1" t="s">
        <v>40</v>
      </c>
      <c r="AA549" s="1" t="s">
        <v>40</v>
      </c>
      <c r="AB549" s="1" t="s">
        <v>40</v>
      </c>
      <c r="AC549" s="1" t="s">
        <v>40</v>
      </c>
      <c r="AD549" s="1" t="s">
        <v>40</v>
      </c>
      <c r="AK549" s="0" t="s">
        <v>72</v>
      </c>
    </row>
    <row r="550" customFormat="false" ht="12.8" hidden="false" customHeight="false" outlineLevel="0" collapsed="false">
      <c r="A550" s="0" t="s">
        <v>434</v>
      </c>
      <c r="B550" s="0" t="n">
        <v>2009</v>
      </c>
      <c r="C550" s="0" t="s">
        <v>59</v>
      </c>
      <c r="D550" s="0" t="s">
        <v>516</v>
      </c>
      <c r="E550" s="0" t="n">
        <v>0</v>
      </c>
      <c r="F550" s="0" t="n">
        <v>8.46428571428571</v>
      </c>
      <c r="G550" s="0" t="n">
        <v>20.9642857142857</v>
      </c>
      <c r="H550" s="0" t="n">
        <v>32.3928571428571</v>
      </c>
      <c r="K550" s="0" t="n">
        <v>4.018</v>
      </c>
      <c r="L550" s="0" t="n">
        <v>10.1785714285714</v>
      </c>
      <c r="M550" s="0" t="n">
        <v>0</v>
      </c>
      <c r="N550" s="0" t="n">
        <v>0.857142857142857</v>
      </c>
      <c r="O550" s="0" t="n">
        <v>6.39285714285714</v>
      </c>
      <c r="P550" s="0" t="n">
        <v>8.10714285714286</v>
      </c>
      <c r="Q550" s="0" t="n">
        <v>0.166666666666667</v>
      </c>
      <c r="R550" s="1" t="s">
        <v>40</v>
      </c>
      <c r="S550" s="1" t="s">
        <v>40</v>
      </c>
      <c r="T550" s="1" t="s">
        <v>40</v>
      </c>
      <c r="U550" s="1" t="s">
        <v>40</v>
      </c>
      <c r="V550" s="1" t="s">
        <v>41</v>
      </c>
      <c r="W550" s="1" t="s">
        <v>41</v>
      </c>
      <c r="X550" s="1" t="s">
        <v>41</v>
      </c>
      <c r="Y550" s="1" t="s">
        <v>40</v>
      </c>
      <c r="Z550" s="1" t="s">
        <v>40</v>
      </c>
      <c r="AA550" s="1" t="s">
        <v>40</v>
      </c>
      <c r="AB550" s="1" t="s">
        <v>40</v>
      </c>
      <c r="AC550" s="1" t="s">
        <v>40</v>
      </c>
      <c r="AD550" s="1" t="s">
        <v>40</v>
      </c>
      <c r="AK550" s="0" t="s">
        <v>72</v>
      </c>
    </row>
    <row r="551" customFormat="false" ht="12.8" hidden="false" customHeight="false" outlineLevel="0" collapsed="false">
      <c r="A551" s="0" t="s">
        <v>434</v>
      </c>
      <c r="B551" s="0" t="n">
        <v>2009</v>
      </c>
      <c r="C551" s="0" t="s">
        <v>59</v>
      </c>
      <c r="D551" s="0" t="s">
        <v>481</v>
      </c>
      <c r="E551" s="0" t="n">
        <v>0</v>
      </c>
      <c r="I551" s="0" t="n">
        <v>4.527</v>
      </c>
      <c r="K551" s="0" t="n">
        <v>2.722</v>
      </c>
      <c r="L551" s="0" t="n">
        <v>0</v>
      </c>
      <c r="M551" s="0" t="n">
        <v>2.92857142857143</v>
      </c>
      <c r="N551" s="0" t="n">
        <v>0</v>
      </c>
      <c r="O551" s="0" t="n">
        <v>0</v>
      </c>
      <c r="P551" s="0" t="n">
        <v>4.17857142857143</v>
      </c>
      <c r="Q551" s="0" t="n">
        <v>3.10526315789474</v>
      </c>
      <c r="R551" s="1" t="s">
        <v>40</v>
      </c>
      <c r="S551" s="1" t="s">
        <v>41</v>
      </c>
      <c r="T551" s="1" t="s">
        <v>41</v>
      </c>
      <c r="U551" s="1" t="s">
        <v>41</v>
      </c>
      <c r="V551" s="1" t="s">
        <v>41</v>
      </c>
      <c r="W551" s="1" t="s">
        <v>41</v>
      </c>
      <c r="X551" s="1" t="s">
        <v>41</v>
      </c>
      <c r="Y551" s="1" t="s">
        <v>41</v>
      </c>
      <c r="Z551" s="1" t="s">
        <v>40</v>
      </c>
      <c r="AA551" s="1" t="s">
        <v>40</v>
      </c>
      <c r="AB551" s="1" t="s">
        <v>40</v>
      </c>
      <c r="AC551" s="1" t="s">
        <v>40</v>
      </c>
      <c r="AD551" s="1" t="s">
        <v>40</v>
      </c>
      <c r="AK551" s="0" t="s">
        <v>65</v>
      </c>
    </row>
    <row r="552" customFormat="false" ht="12.8" hidden="false" customHeight="false" outlineLevel="0" collapsed="false">
      <c r="A552" s="0" t="s">
        <v>434</v>
      </c>
      <c r="B552" s="0" t="n">
        <v>2009</v>
      </c>
      <c r="C552" s="0" t="s">
        <v>59</v>
      </c>
      <c r="D552" s="0" t="s">
        <v>517</v>
      </c>
      <c r="E552" s="0" t="n">
        <v>0</v>
      </c>
      <c r="I552" s="0" t="n">
        <v>4.02</v>
      </c>
      <c r="K552" s="0" t="n">
        <v>1.99</v>
      </c>
      <c r="L552" s="0" t="n">
        <v>0</v>
      </c>
      <c r="M552" s="0" t="n">
        <v>3.35714285714286</v>
      </c>
      <c r="N552" s="0" t="n">
        <v>0</v>
      </c>
      <c r="O552" s="0" t="n">
        <v>0</v>
      </c>
      <c r="P552" s="0" t="n">
        <v>3.67857142857143</v>
      </c>
      <c r="Q552" s="0" t="n">
        <v>3</v>
      </c>
      <c r="R552" s="1" t="s">
        <v>40</v>
      </c>
      <c r="S552" s="1" t="s">
        <v>41</v>
      </c>
      <c r="T552" s="1" t="s">
        <v>41</v>
      </c>
      <c r="U552" s="1" t="s">
        <v>41</v>
      </c>
      <c r="V552" s="1" t="s">
        <v>41</v>
      </c>
      <c r="W552" s="1" t="s">
        <v>41</v>
      </c>
      <c r="X552" s="1" t="s">
        <v>41</v>
      </c>
      <c r="Y552" s="1" t="s">
        <v>40</v>
      </c>
      <c r="Z552" s="1" t="s">
        <v>40</v>
      </c>
      <c r="AA552" s="1" t="s">
        <v>40</v>
      </c>
      <c r="AB552" s="1" t="s">
        <v>40</v>
      </c>
      <c r="AC552" s="1" t="s">
        <v>40</v>
      </c>
      <c r="AD552" s="1" t="s">
        <v>40</v>
      </c>
      <c r="AK552" s="0" t="s">
        <v>65</v>
      </c>
    </row>
    <row r="553" customFormat="false" ht="12.8" hidden="false" customHeight="false" outlineLevel="0" collapsed="false">
      <c r="A553" s="0" t="s">
        <v>434</v>
      </c>
      <c r="B553" s="0" t="n">
        <v>2009</v>
      </c>
      <c r="C553" s="0" t="s">
        <v>59</v>
      </c>
      <c r="D553" s="0" t="s">
        <v>518</v>
      </c>
      <c r="E553" s="0" t="n">
        <v>0</v>
      </c>
      <c r="I553" s="0" t="n">
        <v>3.77</v>
      </c>
      <c r="K553" s="0" t="n">
        <v>2.71</v>
      </c>
      <c r="M553" s="0" t="n">
        <v>1.41</v>
      </c>
      <c r="N553" s="0" t="n">
        <v>16.25</v>
      </c>
      <c r="O553" s="0" t="n">
        <v>9.28571428571429</v>
      </c>
      <c r="P553" s="0" t="n">
        <v>6.96428571428571</v>
      </c>
      <c r="Q553" s="0" t="n">
        <v>0</v>
      </c>
      <c r="R553" s="1" t="s">
        <v>40</v>
      </c>
      <c r="S553" s="1" t="s">
        <v>41</v>
      </c>
      <c r="T553" s="1" t="s">
        <v>41</v>
      </c>
      <c r="U553" s="1" t="s">
        <v>41</v>
      </c>
      <c r="V553" s="1" t="s">
        <v>41</v>
      </c>
      <c r="W553" s="1" t="s">
        <v>41</v>
      </c>
      <c r="X553" s="1" t="s">
        <v>41</v>
      </c>
      <c r="Y553" s="1" t="s">
        <v>41</v>
      </c>
      <c r="Z553" s="1" t="s">
        <v>41</v>
      </c>
      <c r="AA553" s="1" t="s">
        <v>40</v>
      </c>
      <c r="AB553" s="1" t="s">
        <v>40</v>
      </c>
      <c r="AC553" s="1" t="s">
        <v>40</v>
      </c>
      <c r="AD553" s="1" t="s">
        <v>40</v>
      </c>
      <c r="AK553" s="0" t="s">
        <v>65</v>
      </c>
    </row>
    <row r="554" customFormat="false" ht="12.8" hidden="false" customHeight="false" outlineLevel="0" collapsed="false">
      <c r="A554" s="0" t="s">
        <v>434</v>
      </c>
      <c r="B554" s="0" t="n">
        <v>2009</v>
      </c>
      <c r="C554" s="0" t="s">
        <v>59</v>
      </c>
      <c r="D554" s="0" t="s">
        <v>484</v>
      </c>
      <c r="E554" s="0" t="n">
        <v>0</v>
      </c>
      <c r="F554" s="0" t="n">
        <v>6</v>
      </c>
      <c r="G554" s="0" t="n">
        <v>14</v>
      </c>
      <c r="H554" s="0" t="n">
        <v>36</v>
      </c>
      <c r="I554" s="0" t="n">
        <v>71</v>
      </c>
      <c r="J554" s="0" t="n">
        <v>107</v>
      </c>
      <c r="K554" s="0" t="n">
        <v>37</v>
      </c>
      <c r="L554" s="0" t="n">
        <v>38</v>
      </c>
      <c r="M554" s="0" t="n">
        <v>44</v>
      </c>
      <c r="N554" s="0" t="n">
        <v>17</v>
      </c>
      <c r="O554" s="0" t="n">
        <v>2</v>
      </c>
      <c r="P554" s="0" t="n">
        <v>0</v>
      </c>
      <c r="Q554" s="0" t="n">
        <v>0</v>
      </c>
      <c r="R554" s="1" t="s">
        <v>40</v>
      </c>
      <c r="S554" s="1" t="s">
        <v>40</v>
      </c>
      <c r="T554" s="1" t="s">
        <v>40</v>
      </c>
      <c r="U554" s="1" t="s">
        <v>40</v>
      </c>
      <c r="V554" s="1" t="s">
        <v>40</v>
      </c>
      <c r="W554" s="1" t="s">
        <v>40</v>
      </c>
      <c r="X554" s="1" t="s">
        <v>40</v>
      </c>
      <c r="Y554" s="1" t="s">
        <v>40</v>
      </c>
      <c r="Z554" s="1" t="s">
        <v>40</v>
      </c>
      <c r="AA554" s="1" t="s">
        <v>40</v>
      </c>
      <c r="AB554" s="1" t="s">
        <v>40</v>
      </c>
      <c r="AC554" s="1" t="s">
        <v>40</v>
      </c>
      <c r="AD554" s="1" t="s">
        <v>40</v>
      </c>
      <c r="AK554" s="0" t="s">
        <v>65</v>
      </c>
    </row>
    <row r="555" customFormat="false" ht="12.8" hidden="false" customHeight="false" outlineLevel="0" collapsed="false">
      <c r="A555" s="0" t="s">
        <v>434</v>
      </c>
      <c r="B555" s="0" t="n">
        <v>2009</v>
      </c>
      <c r="C555" s="0" t="s">
        <v>59</v>
      </c>
      <c r="D555" s="0" t="s">
        <v>485</v>
      </c>
      <c r="E555" s="0" t="n">
        <v>0</v>
      </c>
      <c r="F555" s="0" t="n">
        <v>6</v>
      </c>
      <c r="G555" s="0" t="n">
        <v>14</v>
      </c>
      <c r="H555" s="0" t="n">
        <v>36</v>
      </c>
      <c r="K555" s="0" t="n">
        <v>6.02</v>
      </c>
      <c r="M555" s="0" t="n">
        <v>2.296</v>
      </c>
      <c r="N555" s="0" t="n">
        <v>17</v>
      </c>
      <c r="O555" s="0" t="n">
        <v>2</v>
      </c>
      <c r="P555" s="0" t="n">
        <v>0</v>
      </c>
      <c r="Q555" s="0" t="n">
        <v>0</v>
      </c>
      <c r="R555" s="1" t="s">
        <v>40</v>
      </c>
      <c r="S555" s="1" t="s">
        <v>40</v>
      </c>
      <c r="T555" s="1" t="s">
        <v>40</v>
      </c>
      <c r="U555" s="1" t="s">
        <v>40</v>
      </c>
      <c r="V555" s="1" t="s">
        <v>41</v>
      </c>
      <c r="W555" s="1" t="s">
        <v>41</v>
      </c>
      <c r="X555" s="1" t="s">
        <v>41</v>
      </c>
      <c r="Y555" s="1" t="s">
        <v>41</v>
      </c>
      <c r="Z555" s="1" t="s">
        <v>41</v>
      </c>
      <c r="AA555" s="1" t="s">
        <v>40</v>
      </c>
      <c r="AB555" s="1" t="s">
        <v>40</v>
      </c>
      <c r="AC555" s="1" t="s">
        <v>40</v>
      </c>
      <c r="AD555" s="1" t="s">
        <v>40</v>
      </c>
      <c r="AK555" s="0" t="s">
        <v>65</v>
      </c>
    </row>
    <row r="556" customFormat="false" ht="12.8" hidden="false" customHeight="false" outlineLevel="0" collapsed="false">
      <c r="A556" s="0" t="s">
        <v>434</v>
      </c>
      <c r="B556" s="0" t="n">
        <v>2009</v>
      </c>
      <c r="C556" s="0" t="s">
        <v>59</v>
      </c>
      <c r="D556" s="0" t="s">
        <v>486</v>
      </c>
      <c r="E556" s="0" t="n">
        <v>0</v>
      </c>
      <c r="F556" s="0" t="n">
        <v>0.857142857142857</v>
      </c>
      <c r="G556" s="0" t="n">
        <v>21.3571428571429</v>
      </c>
      <c r="H556" s="0" t="n">
        <v>32</v>
      </c>
      <c r="I556" s="0" t="n">
        <v>57.9285714285714</v>
      </c>
      <c r="J556" s="0" t="n">
        <v>49.6785714285714</v>
      </c>
      <c r="K556" s="0" t="n">
        <v>4.78571428571429</v>
      </c>
      <c r="L556" s="0" t="n">
        <v>0</v>
      </c>
      <c r="M556" s="0" t="n">
        <v>0</v>
      </c>
      <c r="N556" s="0" t="n">
        <v>0</v>
      </c>
      <c r="O556" s="0" t="n">
        <v>7.75</v>
      </c>
      <c r="P556" s="0" t="n">
        <v>7.28571428571429</v>
      </c>
      <c r="Q556" s="0" t="n">
        <v>0</v>
      </c>
      <c r="R556" s="1" t="s">
        <v>40</v>
      </c>
      <c r="S556" s="1" t="s">
        <v>40</v>
      </c>
      <c r="T556" s="1" t="s">
        <v>40</v>
      </c>
      <c r="U556" s="1" t="s">
        <v>40</v>
      </c>
      <c r="V556" s="1" t="s">
        <v>40</v>
      </c>
      <c r="W556" s="1" t="s">
        <v>40</v>
      </c>
      <c r="X556" s="1" t="s">
        <v>40</v>
      </c>
      <c r="Y556" s="1" t="s">
        <v>40</v>
      </c>
      <c r="Z556" s="1" t="s">
        <v>40</v>
      </c>
      <c r="AA556" s="1" t="s">
        <v>40</v>
      </c>
      <c r="AB556" s="1" t="s">
        <v>40</v>
      </c>
      <c r="AC556" s="1" t="s">
        <v>40</v>
      </c>
      <c r="AD556" s="1" t="s">
        <v>40</v>
      </c>
      <c r="AK556" s="0" t="s">
        <v>65</v>
      </c>
    </row>
    <row r="557" customFormat="false" ht="12.8" hidden="false" customHeight="false" outlineLevel="0" collapsed="false">
      <c r="A557" s="0" t="s">
        <v>434</v>
      </c>
      <c r="B557" s="0" t="n">
        <v>2009</v>
      </c>
      <c r="C557" s="0" t="s">
        <v>59</v>
      </c>
      <c r="D557" s="0" t="s">
        <v>487</v>
      </c>
      <c r="E557" s="0" t="n">
        <v>0</v>
      </c>
      <c r="I557" s="0" t="n">
        <v>3.136</v>
      </c>
      <c r="K557" s="0" t="n">
        <v>2.114</v>
      </c>
      <c r="L557" s="0" t="n">
        <v>3.39285714285714</v>
      </c>
      <c r="M557" s="0" t="n">
        <v>1.89285714285714</v>
      </c>
      <c r="N557" s="0" t="n">
        <v>0</v>
      </c>
      <c r="O557" s="0" t="n">
        <v>6.25</v>
      </c>
      <c r="P557" s="0" t="n">
        <v>4.32142857142857</v>
      </c>
      <c r="Q557" s="0" t="n">
        <v>0</v>
      </c>
      <c r="R557" s="1" t="s">
        <v>40</v>
      </c>
      <c r="S557" s="1" t="s">
        <v>41</v>
      </c>
      <c r="T557" s="1" t="s">
        <v>41</v>
      </c>
      <c r="U557" s="1" t="s">
        <v>41</v>
      </c>
      <c r="V557" s="1" t="s">
        <v>41</v>
      </c>
      <c r="W557" s="1" t="s">
        <v>41</v>
      </c>
      <c r="X557" s="1" t="s">
        <v>41</v>
      </c>
      <c r="Y557" s="1" t="s">
        <v>40</v>
      </c>
      <c r="Z557" s="1" t="s">
        <v>40</v>
      </c>
      <c r="AA557" s="1" t="s">
        <v>40</v>
      </c>
      <c r="AB557" s="1" t="s">
        <v>40</v>
      </c>
      <c r="AC557" s="1" t="s">
        <v>40</v>
      </c>
      <c r="AD557" s="1" t="s">
        <v>40</v>
      </c>
      <c r="AK557" s="0" t="s">
        <v>65</v>
      </c>
    </row>
    <row r="558" customFormat="false" ht="12.8" hidden="false" customHeight="false" outlineLevel="0" collapsed="false">
      <c r="A558" s="0" t="s">
        <v>434</v>
      </c>
      <c r="B558" s="0" t="n">
        <v>2009</v>
      </c>
      <c r="C558" s="0" t="s">
        <v>59</v>
      </c>
      <c r="D558" s="0" t="s">
        <v>488</v>
      </c>
      <c r="E558" s="0" t="n">
        <v>0</v>
      </c>
      <c r="I558" s="0" t="n">
        <v>3.15</v>
      </c>
      <c r="J558" s="0" t="n">
        <v>75.0714285714286</v>
      </c>
      <c r="K558" s="0" t="n">
        <v>0.428571428571429</v>
      </c>
      <c r="L558" s="0" t="n">
        <v>3.39285714285714</v>
      </c>
      <c r="M558" s="0" t="n">
        <v>1.89285714285714</v>
      </c>
      <c r="N558" s="0" t="n">
        <v>0</v>
      </c>
      <c r="O558" s="0" t="n">
        <v>6.25</v>
      </c>
      <c r="P558" s="0" t="n">
        <v>4.32142857142857</v>
      </c>
      <c r="Q558" s="0" t="n">
        <v>0</v>
      </c>
      <c r="R558" s="1" t="s">
        <v>40</v>
      </c>
      <c r="S558" s="1" t="s">
        <v>41</v>
      </c>
      <c r="T558" s="1" t="s">
        <v>41</v>
      </c>
      <c r="U558" s="1" t="s">
        <v>41</v>
      </c>
      <c r="V558" s="1" t="s">
        <v>41</v>
      </c>
      <c r="W558" s="1" t="s">
        <v>40</v>
      </c>
      <c r="X558" s="1" t="s">
        <v>40</v>
      </c>
      <c r="Y558" s="1" t="s">
        <v>40</v>
      </c>
      <c r="Z558" s="1" t="s">
        <v>40</v>
      </c>
      <c r="AA558" s="1" t="s">
        <v>40</v>
      </c>
      <c r="AB558" s="1" t="s">
        <v>40</v>
      </c>
      <c r="AC558" s="1" t="s">
        <v>40</v>
      </c>
      <c r="AD558" s="1" t="s">
        <v>40</v>
      </c>
      <c r="AK558" s="0" t="s">
        <v>65</v>
      </c>
    </row>
    <row r="559" customFormat="false" ht="12.8" hidden="false" customHeight="false" outlineLevel="0" collapsed="false">
      <c r="A559" s="0" t="s">
        <v>434</v>
      </c>
      <c r="B559" s="0" t="n">
        <v>2009</v>
      </c>
      <c r="C559" s="0" t="s">
        <v>59</v>
      </c>
      <c r="D559" s="0" t="s">
        <v>489</v>
      </c>
      <c r="E559" s="0" t="n">
        <v>0</v>
      </c>
      <c r="F559" s="0" t="n">
        <v>1</v>
      </c>
      <c r="G559" s="0" t="n">
        <v>23.3214285714286</v>
      </c>
      <c r="H559" s="0" t="n">
        <v>33.7142857142857</v>
      </c>
      <c r="J559" s="0" t="n">
        <v>3.3</v>
      </c>
      <c r="K559" s="0" t="n">
        <v>4.17857142857143</v>
      </c>
      <c r="L559" s="0" t="n">
        <v>0</v>
      </c>
      <c r="M559" s="0" t="n">
        <v>1.89285714285714</v>
      </c>
      <c r="N559" s="0" t="n">
        <v>0</v>
      </c>
      <c r="O559" s="0" t="n">
        <v>7.39285714285714</v>
      </c>
      <c r="P559" s="0" t="n">
        <v>0</v>
      </c>
      <c r="Q559" s="0" t="n">
        <v>0</v>
      </c>
      <c r="R559" s="1" t="s">
        <v>40</v>
      </c>
      <c r="S559" s="1" t="s">
        <v>40</v>
      </c>
      <c r="T559" s="1" t="s">
        <v>40</v>
      </c>
      <c r="U559" s="1" t="s">
        <v>40</v>
      </c>
      <c r="V559" s="1" t="s">
        <v>41</v>
      </c>
      <c r="W559" s="1" t="s">
        <v>41</v>
      </c>
      <c r="X559" s="1" t="s">
        <v>40</v>
      </c>
      <c r="Y559" s="1" t="s">
        <v>40</v>
      </c>
      <c r="Z559" s="1" t="s">
        <v>40</v>
      </c>
      <c r="AA559" s="1" t="s">
        <v>40</v>
      </c>
      <c r="AB559" s="1" t="s">
        <v>40</v>
      </c>
      <c r="AC559" s="1" t="s">
        <v>40</v>
      </c>
      <c r="AD559" s="1" t="s">
        <v>40</v>
      </c>
      <c r="AK559" s="0" t="s">
        <v>65</v>
      </c>
    </row>
    <row r="560" customFormat="false" ht="12.8" hidden="false" customHeight="false" outlineLevel="0" collapsed="false">
      <c r="A560" s="0" t="s">
        <v>434</v>
      </c>
      <c r="B560" s="0" t="n">
        <v>2009</v>
      </c>
      <c r="C560" s="0" t="s">
        <v>59</v>
      </c>
      <c r="D560" s="0" t="s">
        <v>519</v>
      </c>
      <c r="E560" s="0" t="n">
        <v>0</v>
      </c>
      <c r="I560" s="0" t="n">
        <v>2.431</v>
      </c>
      <c r="K560" s="0" t="n">
        <v>0</v>
      </c>
      <c r="L560" s="0" t="n">
        <v>5.32142857142857</v>
      </c>
      <c r="M560" s="0" t="n">
        <v>1.89285714285714</v>
      </c>
      <c r="N560" s="0" t="n">
        <v>0</v>
      </c>
      <c r="O560" s="0" t="n">
        <v>9.57142857142857</v>
      </c>
      <c r="P560" s="0" t="n">
        <v>1.71428571428571</v>
      </c>
      <c r="Q560" s="0" t="n">
        <v>0</v>
      </c>
      <c r="R560" s="1" t="s">
        <v>40</v>
      </c>
      <c r="S560" s="1" t="s">
        <v>41</v>
      </c>
      <c r="T560" s="1" t="s">
        <v>41</v>
      </c>
      <c r="U560" s="1" t="s">
        <v>41</v>
      </c>
      <c r="V560" s="1" t="s">
        <v>41</v>
      </c>
      <c r="W560" s="1" t="s">
        <v>40</v>
      </c>
      <c r="X560" s="1" t="s">
        <v>40</v>
      </c>
      <c r="Y560" s="1" t="s">
        <v>40</v>
      </c>
      <c r="Z560" s="1" t="s">
        <v>40</v>
      </c>
      <c r="AA560" s="1" t="s">
        <v>40</v>
      </c>
      <c r="AB560" s="1" t="s">
        <v>40</v>
      </c>
      <c r="AC560" s="1" t="s">
        <v>40</v>
      </c>
      <c r="AD560" s="1" t="s">
        <v>40</v>
      </c>
      <c r="AK560" s="0" t="s">
        <v>65</v>
      </c>
    </row>
    <row r="561" customFormat="false" ht="12.8" hidden="false" customHeight="false" outlineLevel="0" collapsed="false">
      <c r="A561" s="0" t="s">
        <v>434</v>
      </c>
      <c r="B561" s="0" t="n">
        <v>2009</v>
      </c>
      <c r="C561" s="0" t="s">
        <v>59</v>
      </c>
      <c r="D561" s="0" t="s">
        <v>520</v>
      </c>
      <c r="E561" s="0" t="n">
        <v>0</v>
      </c>
      <c r="F561" s="0" t="n">
        <v>0.714285714285714</v>
      </c>
      <c r="G561" s="0" t="n">
        <v>9.71428571428571</v>
      </c>
      <c r="H561" s="0" t="n">
        <v>25.6428571428571</v>
      </c>
      <c r="I561" s="0" t="n">
        <v>48</v>
      </c>
      <c r="J561" s="0" t="n">
        <v>39.5714285714286</v>
      </c>
      <c r="K561" s="0" t="n">
        <v>0</v>
      </c>
      <c r="L561" s="0" t="n">
        <v>0</v>
      </c>
      <c r="M561" s="0" t="n">
        <v>0</v>
      </c>
      <c r="N561" s="0" t="n">
        <v>2.28571428571429</v>
      </c>
      <c r="O561" s="0" t="n">
        <v>9.10714285714286</v>
      </c>
      <c r="P561" s="0" t="n">
        <v>0.928571428571429</v>
      </c>
      <c r="Q561" s="0" t="n">
        <v>0</v>
      </c>
      <c r="R561" s="1" t="s">
        <v>40</v>
      </c>
      <c r="S561" s="1" t="s">
        <v>40</v>
      </c>
      <c r="T561" s="1" t="s">
        <v>40</v>
      </c>
      <c r="U561" s="1" t="s">
        <v>40</v>
      </c>
      <c r="V561" s="1" t="s">
        <v>40</v>
      </c>
      <c r="W561" s="1" t="s">
        <v>40</v>
      </c>
      <c r="X561" s="1" t="s">
        <v>40</v>
      </c>
      <c r="Y561" s="1" t="s">
        <v>40</v>
      </c>
      <c r="Z561" s="1" t="s">
        <v>40</v>
      </c>
      <c r="AA561" s="1" t="s">
        <v>40</v>
      </c>
      <c r="AB561" s="1" t="s">
        <v>40</v>
      </c>
      <c r="AC561" s="1" t="s">
        <v>40</v>
      </c>
      <c r="AD561" s="1" t="s">
        <v>40</v>
      </c>
      <c r="AK561" s="0" t="s">
        <v>65</v>
      </c>
    </row>
    <row r="562" customFormat="false" ht="12.8" hidden="false" customHeight="false" outlineLevel="0" collapsed="false">
      <c r="A562" s="0" t="s">
        <v>434</v>
      </c>
      <c r="B562" s="0" t="n">
        <v>2009</v>
      </c>
      <c r="C562" s="0" t="s">
        <v>59</v>
      </c>
      <c r="D562" s="0" t="s">
        <v>521</v>
      </c>
      <c r="E562" s="0" t="n">
        <v>0</v>
      </c>
      <c r="F562" s="0" t="n">
        <v>0.821428571428571</v>
      </c>
      <c r="G562" s="0" t="n">
        <v>11.5</v>
      </c>
      <c r="H562" s="0" t="n">
        <v>27.4642857142857</v>
      </c>
      <c r="J562" s="0" t="n">
        <v>2.3886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8.46428571428571</v>
      </c>
      <c r="P562" s="0" t="n">
        <v>1.82142857142857</v>
      </c>
      <c r="Q562" s="0" t="n">
        <v>0</v>
      </c>
      <c r="R562" s="1" t="s">
        <v>40</v>
      </c>
      <c r="S562" s="1" t="s">
        <v>40</v>
      </c>
      <c r="T562" s="1" t="s">
        <v>40</v>
      </c>
      <c r="U562" s="1" t="s">
        <v>40</v>
      </c>
      <c r="V562" s="1" t="s">
        <v>41</v>
      </c>
      <c r="W562" s="1" t="s">
        <v>41</v>
      </c>
      <c r="X562" s="1" t="s">
        <v>40</v>
      </c>
      <c r="Y562" s="1" t="s">
        <v>40</v>
      </c>
      <c r="Z562" s="1" t="s">
        <v>40</v>
      </c>
      <c r="AA562" s="1" t="s">
        <v>40</v>
      </c>
      <c r="AB562" s="1" t="s">
        <v>40</v>
      </c>
      <c r="AC562" s="1" t="s">
        <v>40</v>
      </c>
      <c r="AD562" s="1" t="s">
        <v>40</v>
      </c>
      <c r="AK562" s="0" t="s">
        <v>65</v>
      </c>
    </row>
    <row r="563" customFormat="false" ht="12.8" hidden="false" customHeight="false" outlineLevel="0" collapsed="false">
      <c r="A563" s="0" t="s">
        <v>522</v>
      </c>
      <c r="B563" s="0" t="n">
        <v>2008</v>
      </c>
      <c r="C563" s="0" t="s">
        <v>59</v>
      </c>
      <c r="D563" s="0" t="s">
        <v>523</v>
      </c>
      <c r="E563" s="0" t="n">
        <v>2.9</v>
      </c>
      <c r="F563" s="0" t="n">
        <v>20.6</v>
      </c>
      <c r="G563" s="0" t="n">
        <v>16</v>
      </c>
      <c r="H563" s="0" t="n">
        <v>27.7</v>
      </c>
      <c r="I563" s="0" t="n">
        <v>65</v>
      </c>
      <c r="J563" s="0" t="n">
        <v>71.4</v>
      </c>
      <c r="K563" s="0" t="n">
        <v>30.7</v>
      </c>
      <c r="L563" s="0" t="n">
        <v>13.6</v>
      </c>
      <c r="M563" s="0" t="n">
        <v>13.8</v>
      </c>
      <c r="N563" s="0" t="n">
        <v>15.5</v>
      </c>
      <c r="O563" s="0" t="n">
        <v>9</v>
      </c>
      <c r="P563" s="0" t="n">
        <v>3.2</v>
      </c>
      <c r="Q563" s="0" t="n">
        <v>1.9</v>
      </c>
      <c r="R563" s="1" t="s">
        <v>40</v>
      </c>
      <c r="S563" s="1" t="s">
        <v>40</v>
      </c>
      <c r="T563" s="1" t="s">
        <v>40</v>
      </c>
      <c r="U563" s="1" t="s">
        <v>40</v>
      </c>
      <c r="V563" s="1" t="s">
        <v>40</v>
      </c>
      <c r="W563" s="1" t="s">
        <v>40</v>
      </c>
      <c r="X563" s="1" t="s">
        <v>40</v>
      </c>
      <c r="Y563" s="1" t="s">
        <v>40</v>
      </c>
      <c r="Z563" s="1" t="s">
        <v>40</v>
      </c>
      <c r="AA563" s="1" t="s">
        <v>40</v>
      </c>
      <c r="AB563" s="1" t="s">
        <v>40</v>
      </c>
      <c r="AC563" s="1" t="s">
        <v>40</v>
      </c>
      <c r="AD563" s="1" t="s">
        <v>40</v>
      </c>
      <c r="AF563" s="0" t="s">
        <v>138</v>
      </c>
      <c r="AG563" s="0" t="n">
        <v>80</v>
      </c>
      <c r="AH563" s="0" t="n">
        <v>0.7</v>
      </c>
      <c r="AI563" s="0" t="s">
        <v>139</v>
      </c>
      <c r="AK563" s="0" t="s">
        <v>65</v>
      </c>
    </row>
    <row r="564" customFormat="false" ht="12.8" hidden="false" customHeight="false" outlineLevel="0" collapsed="false">
      <c r="A564" s="0" t="s">
        <v>522</v>
      </c>
      <c r="B564" s="0" t="n">
        <v>2008</v>
      </c>
      <c r="C564" s="0" t="s">
        <v>59</v>
      </c>
      <c r="D564" s="0" t="s">
        <v>524</v>
      </c>
      <c r="E564" s="0" t="n">
        <v>2.9</v>
      </c>
      <c r="I564" s="0" t="n">
        <v>3</v>
      </c>
      <c r="J564" s="0" t="n">
        <v>76.2</v>
      </c>
      <c r="K564" s="0" t="n">
        <v>20.7</v>
      </c>
      <c r="L564" s="0" t="n">
        <v>16</v>
      </c>
      <c r="M564" s="0" t="n">
        <v>13.9</v>
      </c>
      <c r="N564" s="0" t="n">
        <v>19.2</v>
      </c>
      <c r="O564" s="0" t="n">
        <v>7.9</v>
      </c>
      <c r="P564" s="0" t="n">
        <v>3.7</v>
      </c>
      <c r="Q564" s="0" t="n">
        <v>3</v>
      </c>
      <c r="R564" s="1" t="s">
        <v>40</v>
      </c>
      <c r="V564" s="1" t="s">
        <v>61</v>
      </c>
      <c r="W564" s="1" t="s">
        <v>40</v>
      </c>
      <c r="X564" s="1" t="s">
        <v>40</v>
      </c>
      <c r="Y564" s="1" t="s">
        <v>40</v>
      </c>
      <c r="Z564" s="1" t="s">
        <v>40</v>
      </c>
      <c r="AA564" s="1" t="s">
        <v>40</v>
      </c>
      <c r="AB564" s="1" t="s">
        <v>40</v>
      </c>
      <c r="AC564" s="1" t="s">
        <v>40</v>
      </c>
      <c r="AD564" s="1" t="s">
        <v>40</v>
      </c>
      <c r="AF564" s="0" t="s">
        <v>138</v>
      </c>
      <c r="AG564" s="0" t="n">
        <v>80</v>
      </c>
      <c r="AH564" s="0" t="n">
        <v>0.7</v>
      </c>
      <c r="AI564" s="0" t="s">
        <v>264</v>
      </c>
      <c r="AK564" s="0" t="s">
        <v>65</v>
      </c>
    </row>
    <row r="565" customFormat="false" ht="12.8" hidden="false" customHeight="false" outlineLevel="0" collapsed="false">
      <c r="A565" s="0" t="s">
        <v>522</v>
      </c>
      <c r="B565" s="0" t="n">
        <v>2008</v>
      </c>
      <c r="C565" s="0" t="s">
        <v>59</v>
      </c>
      <c r="D565" s="0" t="s">
        <v>525</v>
      </c>
      <c r="E565" s="0" t="n">
        <v>2.9</v>
      </c>
      <c r="F565" s="0" t="n">
        <v>20.6</v>
      </c>
      <c r="G565" s="0" t="n">
        <v>23.1</v>
      </c>
      <c r="H565" s="0" t="n">
        <v>22.7</v>
      </c>
      <c r="K565" s="0" t="n">
        <v>3</v>
      </c>
      <c r="L565" s="0" t="n">
        <v>78.4</v>
      </c>
      <c r="M565" s="0" t="n">
        <v>13.1</v>
      </c>
      <c r="N565" s="0" t="n">
        <v>14.8</v>
      </c>
      <c r="O565" s="0" t="n">
        <v>6.9</v>
      </c>
      <c r="P565" s="0" t="n">
        <v>1.3</v>
      </c>
      <c r="Q565" s="0" t="n">
        <v>2.8</v>
      </c>
      <c r="R565" s="1" t="s">
        <v>40</v>
      </c>
      <c r="S565" s="1" t="s">
        <v>40</v>
      </c>
      <c r="T565" s="1" t="s">
        <v>40</v>
      </c>
      <c r="U565" s="1" t="s">
        <v>40</v>
      </c>
      <c r="X565" s="1" t="s">
        <v>41</v>
      </c>
      <c r="Y565" s="1" t="s">
        <v>40</v>
      </c>
      <c r="Z565" s="1" t="s">
        <v>40</v>
      </c>
      <c r="AA565" s="1" t="s">
        <v>40</v>
      </c>
      <c r="AB565" s="1" t="s">
        <v>40</v>
      </c>
      <c r="AC565" s="1" t="s">
        <v>40</v>
      </c>
      <c r="AD565" s="1" t="s">
        <v>40</v>
      </c>
      <c r="AF565" s="0" t="s">
        <v>138</v>
      </c>
      <c r="AG565" s="0" t="n">
        <v>80</v>
      </c>
      <c r="AH565" s="0" t="n">
        <v>0.7</v>
      </c>
      <c r="AI565" s="0" t="s">
        <v>169</v>
      </c>
      <c r="AK565" s="0" t="s">
        <v>65</v>
      </c>
    </row>
    <row r="566" customFormat="false" ht="12.8" hidden="false" customHeight="false" outlineLevel="0" collapsed="false">
      <c r="A566" s="0" t="s">
        <v>522</v>
      </c>
      <c r="B566" s="0" t="n">
        <v>2008</v>
      </c>
      <c r="C566" s="0" t="s">
        <v>59</v>
      </c>
      <c r="D566" s="0" t="s">
        <v>526</v>
      </c>
      <c r="E566" s="0" t="n">
        <v>2.9</v>
      </c>
      <c r="F566" s="0" t="n">
        <v>20.6</v>
      </c>
      <c r="G566" s="0" t="n">
        <v>23.1</v>
      </c>
      <c r="H566" s="0" t="n">
        <v>22.7</v>
      </c>
      <c r="I566" s="0" t="n">
        <v>64.1</v>
      </c>
      <c r="J566" s="0" t="n">
        <v>62.7</v>
      </c>
      <c r="L566" s="0" t="n">
        <v>1</v>
      </c>
      <c r="M566" s="0" t="n">
        <v>29</v>
      </c>
      <c r="N566" s="0" t="n">
        <v>10.9</v>
      </c>
      <c r="O566" s="0" t="n">
        <v>6.9</v>
      </c>
      <c r="P566" s="0" t="n">
        <v>1.3</v>
      </c>
      <c r="Q566" s="0" t="n">
        <v>2.8</v>
      </c>
      <c r="R566" s="1" t="s">
        <v>40</v>
      </c>
      <c r="S566" s="1" t="s">
        <v>40</v>
      </c>
      <c r="T566" s="1" t="s">
        <v>40</v>
      </c>
      <c r="U566" s="1" t="s">
        <v>40</v>
      </c>
      <c r="V566" s="1" t="s">
        <v>40</v>
      </c>
      <c r="W566" s="1" t="s">
        <v>40</v>
      </c>
      <c r="Y566" s="1" t="s">
        <v>41</v>
      </c>
      <c r="Z566" s="1" t="s">
        <v>40</v>
      </c>
      <c r="AA566" s="1" t="s">
        <v>40</v>
      </c>
      <c r="AB566" s="1" t="s">
        <v>40</v>
      </c>
      <c r="AC566" s="1" t="s">
        <v>40</v>
      </c>
      <c r="AD566" s="1" t="s">
        <v>40</v>
      </c>
      <c r="AF566" s="0" t="s">
        <v>138</v>
      </c>
      <c r="AG566" s="0" t="n">
        <v>80</v>
      </c>
      <c r="AH566" s="0" t="n">
        <v>0.7</v>
      </c>
      <c r="AI566" s="0" t="s">
        <v>151</v>
      </c>
      <c r="AK566" s="0" t="s">
        <v>65</v>
      </c>
    </row>
    <row r="567" customFormat="false" ht="12.8" hidden="false" customHeight="false" outlineLevel="0" collapsed="false">
      <c r="A567" s="0" t="s">
        <v>522</v>
      </c>
      <c r="B567" s="0" t="n">
        <v>2008</v>
      </c>
      <c r="C567" s="0" t="s">
        <v>59</v>
      </c>
      <c r="D567" s="0" t="s">
        <v>527</v>
      </c>
      <c r="E567" s="0" t="n">
        <v>2.9</v>
      </c>
      <c r="F567" s="0" t="n">
        <v>20.6</v>
      </c>
      <c r="G567" s="0" t="n">
        <v>23.1</v>
      </c>
      <c r="J567" s="0" t="n">
        <v>4</v>
      </c>
      <c r="K567" s="0" t="n">
        <v>30.6</v>
      </c>
      <c r="L567" s="0" t="n">
        <v>6.3</v>
      </c>
      <c r="M567" s="0" t="n">
        <v>13.8</v>
      </c>
      <c r="N567" s="0" t="n">
        <v>18.9</v>
      </c>
      <c r="O567" s="0" t="n">
        <v>8.1</v>
      </c>
      <c r="P567" s="0" t="n">
        <v>0.1</v>
      </c>
      <c r="Q567" s="0" t="n">
        <v>2</v>
      </c>
      <c r="R567" s="1" t="s">
        <v>40</v>
      </c>
      <c r="S567" s="1" t="s">
        <v>40</v>
      </c>
      <c r="T567" s="1" t="s">
        <v>40</v>
      </c>
      <c r="W567" s="1" t="s">
        <v>41</v>
      </c>
      <c r="X567" s="1" t="s">
        <v>40</v>
      </c>
      <c r="Y567" s="1" t="s">
        <v>40</v>
      </c>
      <c r="Z567" s="1" t="s">
        <v>40</v>
      </c>
      <c r="AA567" s="1" t="s">
        <v>40</v>
      </c>
      <c r="AB567" s="1" t="s">
        <v>40</v>
      </c>
      <c r="AC567" s="1" t="s">
        <v>40</v>
      </c>
      <c r="AD567" s="1" t="s">
        <v>40</v>
      </c>
      <c r="AF567" s="0" t="s">
        <v>138</v>
      </c>
      <c r="AG567" s="0" t="n">
        <v>80</v>
      </c>
      <c r="AH567" s="0" t="n">
        <v>0.7</v>
      </c>
      <c r="AI567" s="0" t="s">
        <v>167</v>
      </c>
      <c r="AK567" s="0" t="s">
        <v>65</v>
      </c>
    </row>
    <row r="568" customFormat="false" ht="12.8" hidden="false" customHeight="false" outlineLevel="0" collapsed="false">
      <c r="A568" s="0" t="s">
        <v>522</v>
      </c>
      <c r="B568" s="0" t="n">
        <v>2008</v>
      </c>
      <c r="C568" s="0" t="s">
        <v>59</v>
      </c>
      <c r="D568" s="0" t="s">
        <v>528</v>
      </c>
      <c r="I568" s="0" t="n">
        <v>3</v>
      </c>
      <c r="J568" s="0" t="n">
        <v>78</v>
      </c>
      <c r="K568" s="0" t="n">
        <v>22.5</v>
      </c>
      <c r="M568" s="0" t="n">
        <v>1.5</v>
      </c>
      <c r="N568" s="0" t="n">
        <v>25.4</v>
      </c>
      <c r="O568" s="0" t="n">
        <v>8.8</v>
      </c>
      <c r="P568" s="0" t="n">
        <v>1</v>
      </c>
      <c r="Q568" s="0" t="n">
        <v>3</v>
      </c>
      <c r="V568" s="1" t="s">
        <v>61</v>
      </c>
      <c r="W568" s="1" t="s">
        <v>40</v>
      </c>
      <c r="X568" s="1" t="s">
        <v>40</v>
      </c>
      <c r="Z568" s="1" t="s">
        <v>41</v>
      </c>
      <c r="AA568" s="1" t="s">
        <v>40</v>
      </c>
      <c r="AB568" s="1" t="s">
        <v>40</v>
      </c>
      <c r="AC568" s="1" t="s">
        <v>40</v>
      </c>
      <c r="AD568" s="1" t="s">
        <v>40</v>
      </c>
      <c r="AF568" s="0" t="s">
        <v>138</v>
      </c>
      <c r="AG568" s="0" t="n">
        <v>80</v>
      </c>
      <c r="AH568" s="0" t="n">
        <v>0.7</v>
      </c>
      <c r="AI568" s="0" t="s">
        <v>529</v>
      </c>
      <c r="AK568" s="0" t="s">
        <v>65</v>
      </c>
    </row>
    <row r="569" customFormat="false" ht="12.8" hidden="false" customHeight="false" outlineLevel="0" collapsed="false">
      <c r="A569" s="0" t="s">
        <v>522</v>
      </c>
      <c r="B569" s="0" t="n">
        <v>2008</v>
      </c>
      <c r="C569" s="0" t="s">
        <v>59</v>
      </c>
      <c r="D569" s="0" t="s">
        <v>530</v>
      </c>
      <c r="E569" s="0" t="n">
        <v>2.9</v>
      </c>
      <c r="F569" s="0" t="n">
        <v>20.6</v>
      </c>
      <c r="G569" s="0" t="n">
        <v>16</v>
      </c>
      <c r="H569" s="0" t="n">
        <v>25.4</v>
      </c>
      <c r="I569" s="0" t="n">
        <v>63.7</v>
      </c>
      <c r="J569" s="0" t="n">
        <v>64.9</v>
      </c>
      <c r="K569" s="0" t="n">
        <v>6.5</v>
      </c>
      <c r="L569" s="0" t="n">
        <v>0</v>
      </c>
      <c r="M569" s="0" t="n">
        <v>12.3</v>
      </c>
      <c r="N569" s="0" t="n">
        <v>18.8</v>
      </c>
      <c r="O569" s="0" t="n">
        <v>9.9</v>
      </c>
      <c r="P569" s="0" t="n">
        <v>3.2</v>
      </c>
      <c r="Q569" s="0" t="n">
        <v>1.9</v>
      </c>
      <c r="R569" s="1" t="s">
        <v>40</v>
      </c>
      <c r="S569" s="1" t="s">
        <v>40</v>
      </c>
      <c r="T569" s="1" t="s">
        <v>40</v>
      </c>
      <c r="U569" s="1" t="s">
        <v>40</v>
      </c>
      <c r="V569" s="1" t="s">
        <v>40</v>
      </c>
      <c r="W569" s="1" t="s">
        <v>40</v>
      </c>
      <c r="X569" s="1" t="s">
        <v>40</v>
      </c>
      <c r="Y569" s="1" t="s">
        <v>40</v>
      </c>
      <c r="Z569" s="1" t="s">
        <v>40</v>
      </c>
      <c r="AA569" s="1" t="s">
        <v>40</v>
      </c>
      <c r="AB569" s="1" t="s">
        <v>40</v>
      </c>
      <c r="AC569" s="1" t="s">
        <v>40</v>
      </c>
      <c r="AD569" s="1" t="s">
        <v>40</v>
      </c>
      <c r="AF569" s="0" t="s">
        <v>138</v>
      </c>
      <c r="AG569" s="0" t="n">
        <v>45</v>
      </c>
      <c r="AH569" s="0" t="n">
        <v>0.7</v>
      </c>
      <c r="AI569" s="0" t="s">
        <v>139</v>
      </c>
      <c r="AK569" s="0" t="s">
        <v>65</v>
      </c>
    </row>
    <row r="570" customFormat="false" ht="12.8" hidden="false" customHeight="false" outlineLevel="0" collapsed="false">
      <c r="A570" s="0" t="s">
        <v>522</v>
      </c>
      <c r="B570" s="0" t="n">
        <v>2008</v>
      </c>
      <c r="C570" s="0" t="s">
        <v>59</v>
      </c>
      <c r="D570" s="0" t="s">
        <v>531</v>
      </c>
      <c r="E570" s="0" t="n">
        <v>2.9</v>
      </c>
      <c r="I570" s="0" t="n">
        <v>3</v>
      </c>
      <c r="J570" s="0" t="n">
        <v>68.2</v>
      </c>
      <c r="K570" s="0" t="n">
        <v>1.9</v>
      </c>
      <c r="L570" s="0" t="n">
        <v>0.1</v>
      </c>
      <c r="M570" s="0" t="n">
        <v>11</v>
      </c>
      <c r="N570" s="0" t="n">
        <v>21.7</v>
      </c>
      <c r="O570" s="0" t="n">
        <v>8.8</v>
      </c>
      <c r="P570" s="0" t="n">
        <v>3.7</v>
      </c>
      <c r="Q570" s="0" t="n">
        <v>2.9</v>
      </c>
      <c r="R570" s="1" t="s">
        <v>40</v>
      </c>
      <c r="V570" s="1" t="s">
        <v>61</v>
      </c>
      <c r="W570" s="1" t="s">
        <v>40</v>
      </c>
      <c r="X570" s="1" t="s">
        <v>40</v>
      </c>
      <c r="Y570" s="1" t="s">
        <v>40</v>
      </c>
      <c r="Z570" s="1" t="s">
        <v>40</v>
      </c>
      <c r="AA570" s="1" t="s">
        <v>40</v>
      </c>
      <c r="AB570" s="1" t="s">
        <v>40</v>
      </c>
      <c r="AC570" s="1" t="s">
        <v>40</v>
      </c>
      <c r="AD570" s="1" t="s">
        <v>40</v>
      </c>
      <c r="AF570" s="0" t="s">
        <v>138</v>
      </c>
      <c r="AG570" s="0" t="n">
        <v>45</v>
      </c>
      <c r="AH570" s="0" t="n">
        <v>0.7</v>
      </c>
      <c r="AI570" s="0" t="s">
        <v>264</v>
      </c>
      <c r="AK570" s="0" t="s">
        <v>65</v>
      </c>
    </row>
    <row r="571" customFormat="false" ht="12.8" hidden="false" customHeight="false" outlineLevel="0" collapsed="false">
      <c r="A571" s="0" t="s">
        <v>522</v>
      </c>
      <c r="B571" s="0" t="n">
        <v>2008</v>
      </c>
      <c r="C571" s="0" t="s">
        <v>59</v>
      </c>
      <c r="D571" s="0" t="s">
        <v>532</v>
      </c>
      <c r="E571" s="0" t="n">
        <v>2.9</v>
      </c>
      <c r="F571" s="0" t="n">
        <v>20.6</v>
      </c>
      <c r="G571" s="0" t="n">
        <v>23.1</v>
      </c>
      <c r="H571" s="0" t="n">
        <v>20.8</v>
      </c>
      <c r="K571" s="0" t="n">
        <v>2</v>
      </c>
      <c r="L571" s="0" t="n">
        <v>61.3</v>
      </c>
      <c r="M571" s="0" t="n">
        <v>10.8</v>
      </c>
      <c r="N571" s="0" t="n">
        <v>17.2</v>
      </c>
      <c r="O571" s="0" t="n">
        <v>7.7</v>
      </c>
      <c r="P571" s="0" t="n">
        <v>1.2</v>
      </c>
      <c r="Q571" s="0" t="n">
        <v>2.7</v>
      </c>
      <c r="R571" s="1" t="s">
        <v>40</v>
      </c>
      <c r="S571" s="1" t="s">
        <v>40</v>
      </c>
      <c r="T571" s="1" t="s">
        <v>40</v>
      </c>
      <c r="U571" s="1" t="s">
        <v>40</v>
      </c>
      <c r="X571" s="1" t="s">
        <v>41</v>
      </c>
      <c r="Y571" s="1" t="s">
        <v>40</v>
      </c>
      <c r="Z571" s="1" t="s">
        <v>40</v>
      </c>
      <c r="AA571" s="1" t="s">
        <v>40</v>
      </c>
      <c r="AB571" s="1" t="s">
        <v>40</v>
      </c>
      <c r="AC571" s="1" t="s">
        <v>40</v>
      </c>
      <c r="AD571" s="1" t="s">
        <v>40</v>
      </c>
      <c r="AF571" s="0" t="s">
        <v>138</v>
      </c>
      <c r="AG571" s="0" t="n">
        <v>45</v>
      </c>
      <c r="AH571" s="0" t="n">
        <v>0.7</v>
      </c>
      <c r="AI571" s="0" t="s">
        <v>169</v>
      </c>
      <c r="AK571" s="0" t="s">
        <v>65</v>
      </c>
    </row>
    <row r="572" customFormat="false" ht="12.8" hidden="false" customHeight="false" outlineLevel="0" collapsed="false">
      <c r="A572" s="0" t="s">
        <v>522</v>
      </c>
      <c r="B572" s="0" t="n">
        <v>2008</v>
      </c>
      <c r="C572" s="0" t="s">
        <v>59</v>
      </c>
      <c r="D572" s="0" t="s">
        <v>533</v>
      </c>
      <c r="E572" s="0" t="n">
        <v>2.9</v>
      </c>
      <c r="F572" s="0" t="n">
        <v>20.6</v>
      </c>
      <c r="G572" s="0" t="n">
        <v>23.1</v>
      </c>
      <c r="H572" s="0" t="n">
        <v>20.8</v>
      </c>
      <c r="I572" s="0" t="n">
        <v>62.3</v>
      </c>
      <c r="J572" s="0" t="n">
        <v>55.2</v>
      </c>
      <c r="M572" s="0" t="n">
        <v>1.5</v>
      </c>
      <c r="N572" s="0" t="n">
        <v>10.7</v>
      </c>
      <c r="O572" s="0" t="n">
        <v>8.8</v>
      </c>
      <c r="P572" s="0" t="n">
        <v>0.1</v>
      </c>
      <c r="Q572" s="0" t="n">
        <v>2.4</v>
      </c>
      <c r="R572" s="1" t="s">
        <v>40</v>
      </c>
      <c r="S572" s="1" t="s">
        <v>40</v>
      </c>
      <c r="T572" s="1" t="s">
        <v>40</v>
      </c>
      <c r="U572" s="1" t="s">
        <v>40</v>
      </c>
      <c r="V572" s="1" t="s">
        <v>40</v>
      </c>
      <c r="W572" s="1" t="s">
        <v>40</v>
      </c>
      <c r="Z572" s="1" t="s">
        <v>41</v>
      </c>
      <c r="AA572" s="1" t="s">
        <v>40</v>
      </c>
      <c r="AB572" s="1" t="s">
        <v>40</v>
      </c>
      <c r="AC572" s="1" t="s">
        <v>40</v>
      </c>
      <c r="AD572" s="1" t="s">
        <v>40</v>
      </c>
      <c r="AF572" s="0" t="s">
        <v>138</v>
      </c>
      <c r="AG572" s="0" t="n">
        <v>45</v>
      </c>
      <c r="AH572" s="0" t="n">
        <v>0.7</v>
      </c>
      <c r="AI572" s="0" t="s">
        <v>151</v>
      </c>
      <c r="AK572" s="0" t="s">
        <v>65</v>
      </c>
    </row>
    <row r="573" customFormat="false" ht="12.8" hidden="false" customHeight="false" outlineLevel="0" collapsed="false">
      <c r="A573" s="0" t="s">
        <v>522</v>
      </c>
      <c r="B573" s="0" t="n">
        <v>2008</v>
      </c>
      <c r="C573" s="0" t="s">
        <v>59</v>
      </c>
      <c r="D573" s="0" t="s">
        <v>534</v>
      </c>
      <c r="E573" s="0" t="n">
        <v>2.9</v>
      </c>
      <c r="F573" s="0" t="n">
        <v>20.6</v>
      </c>
      <c r="G573" s="0" t="n">
        <v>23.1</v>
      </c>
      <c r="J573" s="0" t="n">
        <v>4</v>
      </c>
      <c r="K573" s="0" t="n">
        <v>10.8</v>
      </c>
      <c r="L573" s="0" t="n">
        <v>0</v>
      </c>
      <c r="M573" s="0" t="n">
        <v>11</v>
      </c>
      <c r="N573" s="0" t="n">
        <v>21.7</v>
      </c>
      <c r="O573" s="0" t="n">
        <v>8.8</v>
      </c>
      <c r="P573" s="0" t="n">
        <v>1.9</v>
      </c>
      <c r="Q573" s="0" t="n">
        <v>0.8</v>
      </c>
      <c r="R573" s="1" t="s">
        <v>40</v>
      </c>
      <c r="S573" s="1" t="s">
        <v>40</v>
      </c>
      <c r="T573" s="1" t="s">
        <v>40</v>
      </c>
      <c r="W573" s="1" t="s">
        <v>41</v>
      </c>
      <c r="X573" s="1" t="s">
        <v>40</v>
      </c>
      <c r="Y573" s="1" t="s">
        <v>40</v>
      </c>
      <c r="Z573" s="1" t="s">
        <v>40</v>
      </c>
      <c r="AA573" s="1" t="s">
        <v>40</v>
      </c>
      <c r="AB573" s="1" t="s">
        <v>40</v>
      </c>
      <c r="AC573" s="1" t="s">
        <v>40</v>
      </c>
      <c r="AD573" s="1" t="s">
        <v>40</v>
      </c>
      <c r="AF573" s="0" t="s">
        <v>138</v>
      </c>
      <c r="AG573" s="0" t="n">
        <v>45</v>
      </c>
      <c r="AH573" s="0" t="n">
        <v>0.7</v>
      </c>
      <c r="AI573" s="0" t="s">
        <v>167</v>
      </c>
      <c r="AK573" s="0" t="s">
        <v>65</v>
      </c>
    </row>
    <row r="574" customFormat="false" ht="12.8" hidden="false" customHeight="false" outlineLevel="0" collapsed="false">
      <c r="A574" s="0" t="s">
        <v>522</v>
      </c>
      <c r="B574" s="0" t="n">
        <v>2008</v>
      </c>
      <c r="C574" s="0" t="s">
        <v>59</v>
      </c>
      <c r="D574" s="0" t="s">
        <v>535</v>
      </c>
      <c r="I574" s="0" t="n">
        <v>3</v>
      </c>
      <c r="J574" s="0" t="n">
        <v>70</v>
      </c>
      <c r="K574" s="0" t="n">
        <v>3.7</v>
      </c>
      <c r="N574" s="0" t="n">
        <v>1</v>
      </c>
      <c r="O574" s="0" t="n">
        <v>19</v>
      </c>
      <c r="P574" s="0" t="n">
        <v>0</v>
      </c>
      <c r="Q574" s="0" t="n">
        <v>1.3</v>
      </c>
      <c r="V574" s="1" t="s">
        <v>61</v>
      </c>
      <c r="W574" s="1" t="s">
        <v>40</v>
      </c>
      <c r="X574" s="1" t="s">
        <v>40</v>
      </c>
      <c r="AA574" s="1" t="s">
        <v>41</v>
      </c>
      <c r="AB574" s="1" t="s">
        <v>40</v>
      </c>
      <c r="AC574" s="1" t="s">
        <v>40</v>
      </c>
      <c r="AD574" s="1" t="s">
        <v>40</v>
      </c>
      <c r="AF574" s="0" t="s">
        <v>138</v>
      </c>
      <c r="AG574" s="0" t="n">
        <v>45</v>
      </c>
      <c r="AH574" s="0" t="n">
        <v>0.7</v>
      </c>
      <c r="AI574" s="0" t="s">
        <v>529</v>
      </c>
      <c r="AK574" s="0" t="s">
        <v>65</v>
      </c>
    </row>
    <row r="575" customFormat="false" ht="12.8" hidden="false" customHeight="false" outlineLevel="0" collapsed="false">
      <c r="A575" s="0" t="s">
        <v>522</v>
      </c>
      <c r="B575" s="0" t="n">
        <v>2008</v>
      </c>
      <c r="C575" s="0" t="s">
        <v>59</v>
      </c>
      <c r="D575" s="0" t="s">
        <v>536</v>
      </c>
      <c r="E575" s="0" t="n">
        <v>2.3</v>
      </c>
      <c r="F575" s="0" t="n">
        <v>20.1</v>
      </c>
      <c r="G575" s="0" t="n">
        <v>15.5</v>
      </c>
      <c r="H575" s="0" t="n">
        <v>27.2</v>
      </c>
      <c r="I575" s="0" t="n">
        <v>64</v>
      </c>
      <c r="J575" s="0" t="n">
        <v>70.5</v>
      </c>
      <c r="K575" s="0" t="n">
        <v>29.7</v>
      </c>
      <c r="L575" s="0" t="n">
        <v>12.6</v>
      </c>
      <c r="M575" s="0" t="n">
        <v>13</v>
      </c>
      <c r="N575" s="0" t="n">
        <v>14.7</v>
      </c>
      <c r="O575" s="0" t="n">
        <v>8.4</v>
      </c>
      <c r="P575" s="0" t="n">
        <v>2.2</v>
      </c>
      <c r="Q575" s="0" t="n">
        <v>1.3</v>
      </c>
      <c r="R575" s="1" t="s">
        <v>40</v>
      </c>
      <c r="S575" s="1" t="s">
        <v>40</v>
      </c>
      <c r="T575" s="1" t="s">
        <v>40</v>
      </c>
      <c r="U575" s="1" t="s">
        <v>40</v>
      </c>
      <c r="V575" s="1" t="s">
        <v>40</v>
      </c>
      <c r="W575" s="1" t="s">
        <v>40</v>
      </c>
      <c r="X575" s="1" t="s">
        <v>40</v>
      </c>
      <c r="Y575" s="1" t="s">
        <v>40</v>
      </c>
      <c r="Z575" s="1" t="s">
        <v>40</v>
      </c>
      <c r="AA575" s="1" t="s">
        <v>40</v>
      </c>
      <c r="AB575" s="1" t="s">
        <v>40</v>
      </c>
      <c r="AC575" s="1" t="s">
        <v>40</v>
      </c>
      <c r="AD575" s="1" t="s">
        <v>40</v>
      </c>
      <c r="AF575" s="0" t="s">
        <v>537</v>
      </c>
      <c r="AG575" s="0" t="n">
        <v>80</v>
      </c>
      <c r="AH575" s="0" t="n">
        <v>0.7</v>
      </c>
      <c r="AI575" s="0" t="s">
        <v>139</v>
      </c>
      <c r="AK575" s="0" t="s">
        <v>65</v>
      </c>
    </row>
    <row r="576" customFormat="false" ht="12.8" hidden="false" customHeight="false" outlineLevel="0" collapsed="false">
      <c r="A576" s="0" t="s">
        <v>522</v>
      </c>
      <c r="B576" s="0" t="n">
        <v>2008</v>
      </c>
      <c r="C576" s="0" t="s">
        <v>59</v>
      </c>
      <c r="D576" s="0" t="s">
        <v>538</v>
      </c>
      <c r="I576" s="0" t="n">
        <v>3</v>
      </c>
      <c r="J576" s="0" t="n">
        <v>77.2</v>
      </c>
      <c r="K576" s="0" t="n">
        <v>19.9</v>
      </c>
      <c r="L576" s="0" t="n">
        <v>15</v>
      </c>
      <c r="M576" s="0" t="n">
        <v>13</v>
      </c>
      <c r="N576" s="0" t="n">
        <v>18.5</v>
      </c>
      <c r="O576" s="0" t="n">
        <v>7.2</v>
      </c>
      <c r="P576" s="0" t="n">
        <v>3</v>
      </c>
      <c r="Q576" s="0" t="n">
        <v>2.4</v>
      </c>
      <c r="V576" s="1" t="s">
        <v>61</v>
      </c>
      <c r="W576" s="1" t="s">
        <v>40</v>
      </c>
      <c r="X576" s="1" t="s">
        <v>40</v>
      </c>
      <c r="Y576" s="1" t="s">
        <v>40</v>
      </c>
      <c r="Z576" s="1" t="s">
        <v>40</v>
      </c>
      <c r="AA576" s="1" t="s">
        <v>40</v>
      </c>
      <c r="AB576" s="1" t="s">
        <v>40</v>
      </c>
      <c r="AC576" s="1" t="s">
        <v>40</v>
      </c>
      <c r="AD576" s="1" t="s">
        <v>40</v>
      </c>
      <c r="AF576" s="0" t="s">
        <v>537</v>
      </c>
      <c r="AG576" s="0" t="n">
        <v>80</v>
      </c>
      <c r="AH576" s="0" t="n">
        <v>0.7</v>
      </c>
      <c r="AI576" s="0" t="s">
        <v>264</v>
      </c>
      <c r="AK576" s="0" t="s">
        <v>65</v>
      </c>
    </row>
    <row r="577" customFormat="false" ht="12.8" hidden="false" customHeight="false" outlineLevel="0" collapsed="false">
      <c r="A577" s="0" t="s">
        <v>522</v>
      </c>
      <c r="B577" s="0" t="n">
        <v>2008</v>
      </c>
      <c r="C577" s="0" t="s">
        <v>59</v>
      </c>
      <c r="D577" s="0" t="s">
        <v>539</v>
      </c>
      <c r="E577" s="0" t="n">
        <v>2.3</v>
      </c>
      <c r="F577" s="0" t="n">
        <v>20.1</v>
      </c>
      <c r="G577" s="0" t="n">
        <v>22.5</v>
      </c>
      <c r="H577" s="0" t="n">
        <v>22.2</v>
      </c>
      <c r="K577" s="0" t="n">
        <v>2.5</v>
      </c>
      <c r="L577" s="0" t="n">
        <v>76.5</v>
      </c>
      <c r="M577" s="0" t="n">
        <v>12.3</v>
      </c>
      <c r="N577" s="0" t="n">
        <v>14</v>
      </c>
      <c r="O577" s="0" t="n">
        <v>6.3</v>
      </c>
      <c r="P577" s="0" t="n">
        <v>0.8</v>
      </c>
      <c r="Q577" s="0" t="n">
        <v>2.5</v>
      </c>
      <c r="R577" s="1" t="s">
        <v>40</v>
      </c>
      <c r="S577" s="1" t="s">
        <v>40</v>
      </c>
      <c r="T577" s="1" t="s">
        <v>40</v>
      </c>
      <c r="U577" s="1" t="s">
        <v>40</v>
      </c>
      <c r="X577" s="1" t="s">
        <v>41</v>
      </c>
      <c r="Y577" s="1" t="s">
        <v>40</v>
      </c>
      <c r="Z577" s="1" t="s">
        <v>40</v>
      </c>
      <c r="AA577" s="1" t="s">
        <v>40</v>
      </c>
      <c r="AB577" s="1" t="s">
        <v>40</v>
      </c>
      <c r="AC577" s="1" t="s">
        <v>40</v>
      </c>
      <c r="AD577" s="1" t="s">
        <v>40</v>
      </c>
      <c r="AF577" s="0" t="s">
        <v>537</v>
      </c>
      <c r="AG577" s="0" t="n">
        <v>80</v>
      </c>
      <c r="AH577" s="0" t="n">
        <v>0.7</v>
      </c>
      <c r="AI577" s="0" t="s">
        <v>169</v>
      </c>
      <c r="AK577" s="0" t="s">
        <v>65</v>
      </c>
    </row>
    <row r="578" customFormat="false" ht="12.8" hidden="false" customHeight="false" outlineLevel="0" collapsed="false">
      <c r="A578" s="0" t="s">
        <v>522</v>
      </c>
      <c r="B578" s="0" t="n">
        <v>2008</v>
      </c>
      <c r="C578" s="0" t="s">
        <v>59</v>
      </c>
      <c r="D578" s="0" t="s">
        <v>540</v>
      </c>
      <c r="E578" s="0" t="n">
        <v>2.3</v>
      </c>
      <c r="F578" s="0" t="n">
        <v>20.1</v>
      </c>
      <c r="G578" s="0" t="n">
        <v>22.5</v>
      </c>
      <c r="H578" s="0" t="n">
        <v>22.2</v>
      </c>
      <c r="I578" s="0" t="n">
        <v>63.3</v>
      </c>
      <c r="J578" s="0" t="n">
        <v>61.8</v>
      </c>
      <c r="L578" s="0" t="n">
        <v>1</v>
      </c>
      <c r="M578" s="0" t="n">
        <v>27.9</v>
      </c>
      <c r="N578" s="0" t="n">
        <v>10.3</v>
      </c>
      <c r="O578" s="0" t="n">
        <v>6.3</v>
      </c>
      <c r="P578" s="0" t="n">
        <v>0.8</v>
      </c>
      <c r="Q578" s="0" t="n">
        <v>2.5</v>
      </c>
      <c r="R578" s="1" t="s">
        <v>40</v>
      </c>
      <c r="S578" s="1" t="s">
        <v>40</v>
      </c>
      <c r="T578" s="1" t="s">
        <v>40</v>
      </c>
      <c r="U578" s="1" t="s">
        <v>40</v>
      </c>
      <c r="V578" s="1" t="s">
        <v>40</v>
      </c>
      <c r="W578" s="1" t="s">
        <v>40</v>
      </c>
      <c r="Y578" s="1" t="s">
        <v>41</v>
      </c>
      <c r="Z578" s="1" t="s">
        <v>40</v>
      </c>
      <c r="AA578" s="1" t="s">
        <v>40</v>
      </c>
      <c r="AB578" s="1" t="s">
        <v>40</v>
      </c>
      <c r="AC578" s="1" t="s">
        <v>40</v>
      </c>
      <c r="AD578" s="1" t="s">
        <v>40</v>
      </c>
      <c r="AF578" s="0" t="s">
        <v>537</v>
      </c>
      <c r="AG578" s="0" t="n">
        <v>80</v>
      </c>
      <c r="AH578" s="0" t="n">
        <v>0.7</v>
      </c>
      <c r="AI578" s="0" t="s">
        <v>151</v>
      </c>
      <c r="AK578" s="0" t="s">
        <v>65</v>
      </c>
    </row>
    <row r="579" customFormat="false" ht="12.8" hidden="false" customHeight="false" outlineLevel="0" collapsed="false">
      <c r="A579" s="0" t="s">
        <v>522</v>
      </c>
      <c r="B579" s="0" t="n">
        <v>2008</v>
      </c>
      <c r="C579" s="0" t="s">
        <v>59</v>
      </c>
      <c r="D579" s="0" t="s">
        <v>541</v>
      </c>
      <c r="E579" s="0" t="n">
        <v>2.3</v>
      </c>
      <c r="F579" s="0" t="n">
        <v>20.1</v>
      </c>
      <c r="G579" s="0" t="n">
        <v>22.5</v>
      </c>
      <c r="J579" s="0" t="n">
        <v>4</v>
      </c>
      <c r="K579" s="0" t="n">
        <v>29.5</v>
      </c>
      <c r="L579" s="0" t="n">
        <v>5.6</v>
      </c>
      <c r="M579" s="0" t="n">
        <v>12.9</v>
      </c>
      <c r="N579" s="0" t="n">
        <v>18.2</v>
      </c>
      <c r="O579" s="0" t="n">
        <v>7.5</v>
      </c>
      <c r="P579" s="0" t="n">
        <v>0</v>
      </c>
      <c r="Q579" s="0" t="n">
        <v>1.7</v>
      </c>
      <c r="R579" s="1" t="s">
        <v>40</v>
      </c>
      <c r="S579" s="1" t="s">
        <v>40</v>
      </c>
      <c r="T579" s="1" t="s">
        <v>40</v>
      </c>
      <c r="W579" s="1" t="s">
        <v>41</v>
      </c>
      <c r="X579" s="1" t="s">
        <v>40</v>
      </c>
      <c r="Y579" s="1" t="s">
        <v>40</v>
      </c>
      <c r="Z579" s="1" t="s">
        <v>40</v>
      </c>
      <c r="AA579" s="1" t="s">
        <v>40</v>
      </c>
      <c r="AB579" s="1" t="s">
        <v>40</v>
      </c>
      <c r="AC579" s="1" t="s">
        <v>40</v>
      </c>
      <c r="AD579" s="1" t="s">
        <v>40</v>
      </c>
      <c r="AF579" s="0" t="s">
        <v>537</v>
      </c>
      <c r="AG579" s="0" t="n">
        <v>80</v>
      </c>
      <c r="AH579" s="0" t="n">
        <v>0.7</v>
      </c>
      <c r="AI579" s="0" t="s">
        <v>167</v>
      </c>
      <c r="AK579" s="0" t="s">
        <v>65</v>
      </c>
    </row>
    <row r="580" customFormat="false" ht="12.8" hidden="false" customHeight="false" outlineLevel="0" collapsed="false">
      <c r="A580" s="0" t="s">
        <v>522</v>
      </c>
      <c r="B580" s="0" t="n">
        <v>2008</v>
      </c>
      <c r="C580" s="0" t="s">
        <v>59</v>
      </c>
      <c r="D580" s="0" t="s">
        <v>542</v>
      </c>
      <c r="I580" s="0" t="n">
        <v>3</v>
      </c>
      <c r="J580" s="0" t="n">
        <v>76.6</v>
      </c>
      <c r="K580" s="0" t="n">
        <v>21.7</v>
      </c>
      <c r="M580" s="0" t="n">
        <v>1</v>
      </c>
      <c r="N580" s="0" t="n">
        <v>23</v>
      </c>
      <c r="O580" s="0" t="n">
        <v>9.1</v>
      </c>
      <c r="P580" s="0" t="n">
        <v>0</v>
      </c>
      <c r="Q580" s="0" t="n">
        <v>2.5</v>
      </c>
      <c r="V580" s="1" t="s">
        <v>61</v>
      </c>
      <c r="W580" s="1" t="s">
        <v>40</v>
      </c>
      <c r="X580" s="1" t="s">
        <v>40</v>
      </c>
      <c r="Z580" s="1" t="s">
        <v>41</v>
      </c>
      <c r="AA580" s="1" t="s">
        <v>40</v>
      </c>
      <c r="AB580" s="1" t="s">
        <v>40</v>
      </c>
      <c r="AC580" s="1" t="s">
        <v>40</v>
      </c>
      <c r="AD580" s="1" t="s">
        <v>40</v>
      </c>
      <c r="AF580" s="0" t="s">
        <v>537</v>
      </c>
      <c r="AG580" s="0" t="n">
        <v>80</v>
      </c>
      <c r="AH580" s="0" t="n">
        <v>0.7</v>
      </c>
      <c r="AI580" s="0" t="s">
        <v>529</v>
      </c>
      <c r="AK580" s="0" t="s">
        <v>65</v>
      </c>
    </row>
    <row r="581" customFormat="false" ht="12.8" hidden="false" customHeight="false" outlineLevel="0" collapsed="false">
      <c r="A581" s="0" t="s">
        <v>522</v>
      </c>
      <c r="B581" s="0" t="n">
        <v>2008</v>
      </c>
      <c r="C581" s="0" t="s">
        <v>59</v>
      </c>
      <c r="D581" s="0" t="s">
        <v>543</v>
      </c>
      <c r="E581" s="0" t="n">
        <v>2.3</v>
      </c>
      <c r="F581" s="0" t="n">
        <v>20.1</v>
      </c>
      <c r="G581" s="0" t="n">
        <v>15.5</v>
      </c>
      <c r="H581" s="0" t="n">
        <v>24.9</v>
      </c>
      <c r="I581" s="0" t="n">
        <v>62.7</v>
      </c>
      <c r="J581" s="0" t="n">
        <v>64</v>
      </c>
      <c r="K581" s="0" t="n">
        <v>5.5</v>
      </c>
      <c r="L581" s="0" t="n">
        <v>0</v>
      </c>
      <c r="M581" s="0" t="n">
        <v>11.2</v>
      </c>
      <c r="N581" s="0" t="n">
        <v>19.1</v>
      </c>
      <c r="O581" s="0" t="n">
        <v>8.9</v>
      </c>
      <c r="P581" s="0" t="n">
        <v>2.6</v>
      </c>
      <c r="Q581" s="0" t="n">
        <v>1.7</v>
      </c>
      <c r="R581" s="1" t="s">
        <v>40</v>
      </c>
      <c r="S581" s="1" t="s">
        <v>40</v>
      </c>
      <c r="T581" s="1" t="s">
        <v>40</v>
      </c>
      <c r="U581" s="1" t="s">
        <v>40</v>
      </c>
      <c r="V581" s="1" t="s">
        <v>40</v>
      </c>
      <c r="W581" s="1" t="s">
        <v>40</v>
      </c>
      <c r="X581" s="1" t="s">
        <v>40</v>
      </c>
      <c r="Y581" s="1" t="s">
        <v>40</v>
      </c>
      <c r="Z581" s="1" t="s">
        <v>40</v>
      </c>
      <c r="AA581" s="1" t="s">
        <v>40</v>
      </c>
      <c r="AB581" s="1" t="s">
        <v>40</v>
      </c>
      <c r="AC581" s="1" t="s">
        <v>40</v>
      </c>
      <c r="AD581" s="1" t="s">
        <v>40</v>
      </c>
      <c r="AF581" s="0" t="s">
        <v>537</v>
      </c>
      <c r="AG581" s="0" t="n">
        <v>45</v>
      </c>
      <c r="AH581" s="0" t="n">
        <v>0.7</v>
      </c>
      <c r="AI581" s="0" t="s">
        <v>139</v>
      </c>
      <c r="AK581" s="0" t="s">
        <v>65</v>
      </c>
    </row>
    <row r="582" customFormat="false" ht="12.8" hidden="false" customHeight="false" outlineLevel="0" collapsed="false">
      <c r="A582" s="0" t="s">
        <v>522</v>
      </c>
      <c r="B582" s="0" t="n">
        <v>2008</v>
      </c>
      <c r="C582" s="0" t="s">
        <v>59</v>
      </c>
      <c r="D582" s="0" t="s">
        <v>544</v>
      </c>
      <c r="I582" s="0" t="n">
        <v>3</v>
      </c>
      <c r="J582" s="0" t="n">
        <v>69.1</v>
      </c>
      <c r="K582" s="0" t="n">
        <v>1</v>
      </c>
      <c r="L582" s="0" t="n">
        <v>0</v>
      </c>
      <c r="M582" s="0" t="n">
        <v>10.4</v>
      </c>
      <c r="N582" s="0" t="n">
        <v>21.1</v>
      </c>
      <c r="O582" s="0" t="n">
        <v>7.6</v>
      </c>
      <c r="P582" s="0" t="n">
        <v>3.1</v>
      </c>
      <c r="Q582" s="0" t="n">
        <v>2.3</v>
      </c>
      <c r="V582" s="1" t="s">
        <v>61</v>
      </c>
      <c r="W582" s="1" t="s">
        <v>40</v>
      </c>
      <c r="X582" s="1" t="s">
        <v>40</v>
      </c>
      <c r="Y582" s="1" t="s">
        <v>40</v>
      </c>
      <c r="Z582" s="1" t="s">
        <v>40</v>
      </c>
      <c r="AA582" s="1" t="s">
        <v>40</v>
      </c>
      <c r="AB582" s="1" t="s">
        <v>40</v>
      </c>
      <c r="AC582" s="1" t="s">
        <v>40</v>
      </c>
      <c r="AD582" s="1" t="s">
        <v>40</v>
      </c>
      <c r="AF582" s="0" t="s">
        <v>537</v>
      </c>
      <c r="AG582" s="0" t="n">
        <v>45</v>
      </c>
      <c r="AH582" s="0" t="n">
        <v>0.7</v>
      </c>
      <c r="AI582" s="0" t="s">
        <v>264</v>
      </c>
      <c r="AK582" s="0" t="s">
        <v>65</v>
      </c>
    </row>
    <row r="583" customFormat="false" ht="12.8" hidden="false" customHeight="false" outlineLevel="0" collapsed="false">
      <c r="A583" s="0" t="s">
        <v>522</v>
      </c>
      <c r="B583" s="0" t="n">
        <v>2008</v>
      </c>
      <c r="C583" s="0" t="s">
        <v>59</v>
      </c>
      <c r="D583" s="0" t="s">
        <v>175</v>
      </c>
      <c r="E583" s="0" t="n">
        <v>2.3</v>
      </c>
      <c r="F583" s="0" t="n">
        <v>20.1</v>
      </c>
      <c r="G583" s="0" t="n">
        <v>22.5</v>
      </c>
      <c r="H583" s="0" t="n">
        <v>20.3</v>
      </c>
      <c r="K583" s="0" t="n">
        <v>2</v>
      </c>
      <c r="L583" s="0" t="n">
        <v>59.4</v>
      </c>
      <c r="M583" s="0" t="n">
        <v>9</v>
      </c>
      <c r="N583" s="0" t="n">
        <v>17.3</v>
      </c>
      <c r="O583" s="0" t="n">
        <v>6.8</v>
      </c>
      <c r="P583" s="0" t="n">
        <v>0</v>
      </c>
      <c r="Q583" s="0" t="n">
        <v>2.2</v>
      </c>
      <c r="R583" s="1" t="s">
        <v>40</v>
      </c>
      <c r="S583" s="1" t="s">
        <v>40</v>
      </c>
      <c r="T583" s="1" t="s">
        <v>40</v>
      </c>
      <c r="U583" s="1" t="s">
        <v>40</v>
      </c>
      <c r="X583" s="1" t="s">
        <v>41</v>
      </c>
      <c r="Y583" s="1" t="s">
        <v>40</v>
      </c>
      <c r="Z583" s="1" t="s">
        <v>40</v>
      </c>
      <c r="AA583" s="1" t="s">
        <v>40</v>
      </c>
      <c r="AB583" s="1" t="s">
        <v>40</v>
      </c>
      <c r="AC583" s="1" t="s">
        <v>40</v>
      </c>
      <c r="AD583" s="1" t="s">
        <v>40</v>
      </c>
      <c r="AF583" s="0" t="s">
        <v>537</v>
      </c>
      <c r="AG583" s="0" t="n">
        <v>45</v>
      </c>
      <c r="AH583" s="0" t="n">
        <v>0.7</v>
      </c>
      <c r="AI583" s="0" t="s">
        <v>169</v>
      </c>
      <c r="AK583" s="0" t="s">
        <v>65</v>
      </c>
    </row>
    <row r="584" customFormat="false" ht="12.8" hidden="false" customHeight="false" outlineLevel="0" collapsed="false">
      <c r="A584" s="0" t="s">
        <v>522</v>
      </c>
      <c r="B584" s="0" t="n">
        <v>2008</v>
      </c>
      <c r="C584" s="0" t="s">
        <v>59</v>
      </c>
      <c r="D584" s="0" t="s">
        <v>545</v>
      </c>
      <c r="E584" s="0" t="n">
        <v>2.3</v>
      </c>
      <c r="F584" s="0" t="n">
        <v>20.1</v>
      </c>
      <c r="G584" s="0" t="n">
        <v>22.5</v>
      </c>
      <c r="H584" s="0" t="n">
        <v>20.3</v>
      </c>
      <c r="I584" s="0" t="n">
        <v>61.5</v>
      </c>
      <c r="J584" s="0" t="n">
        <v>54.4</v>
      </c>
      <c r="M584" s="0" t="n">
        <v>1</v>
      </c>
      <c r="N584" s="0" t="n">
        <v>7.7</v>
      </c>
      <c r="O584" s="0" t="n">
        <v>8.8</v>
      </c>
      <c r="P584" s="0" t="n">
        <v>0</v>
      </c>
      <c r="Q584" s="0" t="n">
        <v>1.9</v>
      </c>
      <c r="R584" s="1" t="s">
        <v>40</v>
      </c>
      <c r="S584" s="1" t="s">
        <v>40</v>
      </c>
      <c r="T584" s="1" t="s">
        <v>40</v>
      </c>
      <c r="U584" s="1" t="s">
        <v>40</v>
      </c>
      <c r="V584" s="1" t="s">
        <v>40</v>
      </c>
      <c r="W584" s="1" t="s">
        <v>40</v>
      </c>
      <c r="Z584" s="1" t="s">
        <v>41</v>
      </c>
      <c r="AA584" s="1" t="s">
        <v>40</v>
      </c>
      <c r="AB584" s="1" t="s">
        <v>40</v>
      </c>
      <c r="AC584" s="1" t="s">
        <v>40</v>
      </c>
      <c r="AD584" s="1" t="s">
        <v>40</v>
      </c>
      <c r="AF584" s="0" t="s">
        <v>537</v>
      </c>
      <c r="AG584" s="0" t="n">
        <v>45</v>
      </c>
      <c r="AH584" s="0" t="n">
        <v>0.7</v>
      </c>
      <c r="AI584" s="0" t="s">
        <v>151</v>
      </c>
      <c r="AK584" s="0" t="s">
        <v>65</v>
      </c>
    </row>
    <row r="585" customFormat="false" ht="12.8" hidden="false" customHeight="false" outlineLevel="0" collapsed="false">
      <c r="A585" s="0" t="s">
        <v>522</v>
      </c>
      <c r="B585" s="0" t="n">
        <v>2008</v>
      </c>
      <c r="C585" s="0" t="s">
        <v>59</v>
      </c>
      <c r="D585" s="0" t="s">
        <v>178</v>
      </c>
      <c r="E585" s="0" t="n">
        <v>2.3</v>
      </c>
      <c r="F585" s="0" t="n">
        <v>20.1</v>
      </c>
      <c r="G585" s="0" t="n">
        <v>22.5</v>
      </c>
      <c r="J585" s="0" t="n">
        <v>3.5</v>
      </c>
      <c r="K585" s="0" t="n">
        <v>9.7</v>
      </c>
      <c r="L585" s="0" t="n">
        <v>0</v>
      </c>
      <c r="M585" s="0" t="n">
        <v>10.6</v>
      </c>
      <c r="N585" s="0" t="n">
        <v>21.6</v>
      </c>
      <c r="O585" s="0" t="n">
        <v>7.4</v>
      </c>
      <c r="P585" s="0" t="n">
        <v>1.4</v>
      </c>
      <c r="Q585" s="0" t="n">
        <v>0.5</v>
      </c>
      <c r="R585" s="1" t="s">
        <v>40</v>
      </c>
      <c r="S585" s="1" t="s">
        <v>40</v>
      </c>
      <c r="T585" s="1" t="s">
        <v>40</v>
      </c>
      <c r="W585" s="1" t="s">
        <v>41</v>
      </c>
      <c r="X585" s="1" t="s">
        <v>40</v>
      </c>
      <c r="Y585" s="1" t="s">
        <v>40</v>
      </c>
      <c r="Z585" s="1" t="s">
        <v>40</v>
      </c>
      <c r="AA585" s="1" t="s">
        <v>40</v>
      </c>
      <c r="AB585" s="1" t="s">
        <v>40</v>
      </c>
      <c r="AC585" s="1" t="s">
        <v>40</v>
      </c>
      <c r="AD585" s="1" t="s">
        <v>40</v>
      </c>
      <c r="AF585" s="0" t="s">
        <v>537</v>
      </c>
      <c r="AG585" s="0" t="n">
        <v>45</v>
      </c>
      <c r="AH585" s="0" t="n">
        <v>0.7</v>
      </c>
      <c r="AI585" s="0" t="s">
        <v>167</v>
      </c>
      <c r="AK585" s="0" t="s">
        <v>65</v>
      </c>
    </row>
    <row r="586" customFormat="false" ht="12.8" hidden="false" customHeight="false" outlineLevel="0" collapsed="false">
      <c r="A586" s="0" t="s">
        <v>522</v>
      </c>
      <c r="B586" s="0" t="n">
        <v>2008</v>
      </c>
      <c r="C586" s="0" t="s">
        <v>59</v>
      </c>
      <c r="D586" s="0" t="s">
        <v>546</v>
      </c>
      <c r="I586" s="0" t="n">
        <v>3.186</v>
      </c>
      <c r="J586" s="0" t="n">
        <v>68.5</v>
      </c>
      <c r="K586" s="0" t="n">
        <v>2.8</v>
      </c>
      <c r="N586" s="0" t="n">
        <v>1.0023</v>
      </c>
      <c r="O586" s="0" t="n">
        <v>16.6</v>
      </c>
      <c r="P586" s="0" t="n">
        <v>2.4</v>
      </c>
      <c r="Q586" s="0" t="n">
        <v>0.1</v>
      </c>
      <c r="V586" s="1" t="s">
        <v>61</v>
      </c>
      <c r="W586" s="1" t="s">
        <v>40</v>
      </c>
      <c r="X586" s="1" t="s">
        <v>40</v>
      </c>
      <c r="AA586" s="1" t="s">
        <v>41</v>
      </c>
      <c r="AB586" s="1" t="s">
        <v>40</v>
      </c>
      <c r="AC586" s="1" t="s">
        <v>40</v>
      </c>
      <c r="AD586" s="1" t="s">
        <v>40</v>
      </c>
      <c r="AF586" s="0" t="s">
        <v>537</v>
      </c>
      <c r="AG586" s="0" t="n">
        <v>45</v>
      </c>
      <c r="AH586" s="0" t="n">
        <v>0.7</v>
      </c>
      <c r="AI586" s="0" t="s">
        <v>529</v>
      </c>
      <c r="AK586" s="0" t="s">
        <v>65</v>
      </c>
    </row>
    <row r="587" customFormat="false" ht="12.8" hidden="false" customHeight="false" outlineLevel="0" collapsed="false">
      <c r="A587" s="0" t="s">
        <v>522</v>
      </c>
      <c r="B587" s="0" t="n">
        <v>2008</v>
      </c>
      <c r="C587" s="0" t="s">
        <v>59</v>
      </c>
      <c r="D587" s="0" t="s">
        <v>547</v>
      </c>
      <c r="I587" s="0" t="n">
        <v>4.5</v>
      </c>
      <c r="K587" s="0" t="n">
        <v>3</v>
      </c>
      <c r="M587" s="0" t="n">
        <v>2</v>
      </c>
      <c r="N587" s="0" t="n">
        <v>27.2</v>
      </c>
      <c r="O587" s="0" t="n">
        <v>3.6</v>
      </c>
      <c r="P587" s="0" t="n">
        <v>4.5</v>
      </c>
      <c r="Q587" s="0" t="n">
        <v>2</v>
      </c>
      <c r="V587" s="1" t="s">
        <v>61</v>
      </c>
      <c r="X587" s="1" t="s">
        <v>41</v>
      </c>
      <c r="Z587" s="1" t="s">
        <v>41</v>
      </c>
      <c r="AA587" s="1" t="s">
        <v>40</v>
      </c>
      <c r="AB587" s="1" t="s">
        <v>40</v>
      </c>
      <c r="AC587" s="1" t="s">
        <v>40</v>
      </c>
      <c r="AD587" s="1" t="s">
        <v>40</v>
      </c>
      <c r="AF587" s="0" t="s">
        <v>548</v>
      </c>
      <c r="AG587" s="0" t="n">
        <v>80</v>
      </c>
      <c r="AH587" s="0" t="n">
        <v>0.7</v>
      </c>
      <c r="AI587" s="0" t="s">
        <v>144</v>
      </c>
      <c r="AK587" s="0" t="s">
        <v>65</v>
      </c>
    </row>
    <row r="588" customFormat="false" ht="12.8" hidden="false" customHeight="false" outlineLevel="0" collapsed="false">
      <c r="A588" s="0" t="s">
        <v>522</v>
      </c>
      <c r="B588" s="0" t="n">
        <v>2008</v>
      </c>
      <c r="C588" s="0" t="s">
        <v>59</v>
      </c>
      <c r="D588" s="0" t="s">
        <v>549</v>
      </c>
      <c r="H588" s="0" t="n">
        <v>3</v>
      </c>
      <c r="J588" s="0" t="n">
        <v>3</v>
      </c>
      <c r="K588" s="0" t="n">
        <v>2</v>
      </c>
      <c r="M588" s="0" t="n">
        <v>2</v>
      </c>
      <c r="N588" s="0" t="n">
        <v>0</v>
      </c>
      <c r="O588" s="0" t="n">
        <v>2</v>
      </c>
      <c r="P588" s="0" t="n">
        <v>1.6</v>
      </c>
      <c r="Q588" s="0" t="n">
        <v>0</v>
      </c>
      <c r="U588" s="1" t="s">
        <v>180</v>
      </c>
      <c r="W588" s="1" t="s">
        <v>78</v>
      </c>
      <c r="X588" s="1" t="s">
        <v>78</v>
      </c>
      <c r="Z588" s="1" t="s">
        <v>78</v>
      </c>
      <c r="AA588" s="1" t="s">
        <v>40</v>
      </c>
      <c r="AB588" s="1" t="s">
        <v>40</v>
      </c>
      <c r="AC588" s="1" t="s">
        <v>40</v>
      </c>
      <c r="AD588" s="1" t="s">
        <v>40</v>
      </c>
      <c r="AF588" s="0" t="s">
        <v>181</v>
      </c>
      <c r="AG588" s="0" t="n">
        <v>170</v>
      </c>
      <c r="AH588" s="0" t="n">
        <v>0.7</v>
      </c>
      <c r="AI588" s="0" t="s">
        <v>182</v>
      </c>
      <c r="AK588" s="0" t="s">
        <v>81</v>
      </c>
    </row>
    <row r="589" customFormat="false" ht="12.8" hidden="false" customHeight="false" outlineLevel="0" collapsed="false">
      <c r="A589" s="0" t="s">
        <v>522</v>
      </c>
      <c r="B589" s="0" t="n">
        <v>2008</v>
      </c>
      <c r="C589" s="0" t="s">
        <v>59</v>
      </c>
      <c r="D589" s="0" t="s">
        <v>550</v>
      </c>
      <c r="H589" s="0" t="n">
        <v>3</v>
      </c>
      <c r="J589" s="0" t="n">
        <v>2</v>
      </c>
      <c r="M589" s="0" t="n">
        <v>2</v>
      </c>
      <c r="N589" s="0" t="n">
        <v>17.3</v>
      </c>
      <c r="O589" s="0" t="n">
        <v>5.1</v>
      </c>
      <c r="P589" s="0" t="n">
        <v>4.5</v>
      </c>
      <c r="Q589" s="0" t="n">
        <v>4.7</v>
      </c>
      <c r="U589" s="1" t="s">
        <v>180</v>
      </c>
      <c r="W589" s="1" t="s">
        <v>78</v>
      </c>
      <c r="Z589" s="1" t="s">
        <v>78</v>
      </c>
      <c r="AA589" s="1" t="s">
        <v>40</v>
      </c>
      <c r="AB589" s="1" t="s">
        <v>40</v>
      </c>
      <c r="AC589" s="1" t="s">
        <v>40</v>
      </c>
      <c r="AD589" s="1" t="s">
        <v>40</v>
      </c>
      <c r="AF589" s="0" t="s">
        <v>181</v>
      </c>
      <c r="AG589" s="0" t="n">
        <v>50</v>
      </c>
      <c r="AH589" s="0" t="n">
        <v>0.7</v>
      </c>
      <c r="AI589" s="0" t="s">
        <v>182</v>
      </c>
      <c r="AK589" s="0" t="s">
        <v>81</v>
      </c>
    </row>
    <row r="590" customFormat="false" ht="12.8" hidden="false" customHeight="false" outlineLevel="0" collapsed="false">
      <c r="A590" s="0" t="s">
        <v>522</v>
      </c>
      <c r="B590" s="0" t="n">
        <v>2008</v>
      </c>
      <c r="C590" s="0" t="s">
        <v>59</v>
      </c>
      <c r="D590" s="0" t="s">
        <v>551</v>
      </c>
      <c r="E590" s="0" t="n">
        <v>3.6</v>
      </c>
      <c r="F590" s="0" t="n">
        <v>27.6</v>
      </c>
      <c r="G590" s="0" t="n">
        <v>29.3</v>
      </c>
      <c r="H590" s="0" t="n">
        <v>25</v>
      </c>
      <c r="I590" s="0" t="n">
        <v>82.7</v>
      </c>
      <c r="J590" s="0" t="n">
        <v>81.5</v>
      </c>
      <c r="K590" s="0" t="n">
        <v>60.3</v>
      </c>
      <c r="L590" s="0" t="n">
        <v>32.9</v>
      </c>
      <c r="M590" s="0" t="n">
        <v>15.5</v>
      </c>
      <c r="N590" s="0" t="n">
        <v>17.3</v>
      </c>
      <c r="O590" s="0" t="n">
        <v>5.1</v>
      </c>
      <c r="P590" s="0" t="n">
        <v>4.5</v>
      </c>
      <c r="Q590" s="0" t="n">
        <v>4.7</v>
      </c>
      <c r="R590" s="1" t="s">
        <v>40</v>
      </c>
      <c r="S590" s="1" t="s">
        <v>40</v>
      </c>
      <c r="T590" s="1" t="s">
        <v>40</v>
      </c>
      <c r="U590" s="1" t="s">
        <v>40</v>
      </c>
      <c r="V590" s="1" t="s">
        <v>40</v>
      </c>
      <c r="W590" s="1" t="s">
        <v>40</v>
      </c>
      <c r="X590" s="1" t="s">
        <v>40</v>
      </c>
      <c r="Y590" s="1" t="s">
        <v>40</v>
      </c>
      <c r="Z590" s="1" t="s">
        <v>40</v>
      </c>
      <c r="AA590" s="1" t="s">
        <v>40</v>
      </c>
      <c r="AB590" s="1" t="s">
        <v>40</v>
      </c>
      <c r="AC590" s="1" t="s">
        <v>40</v>
      </c>
      <c r="AD590" s="1" t="s">
        <v>40</v>
      </c>
      <c r="AF590" s="0" t="s">
        <v>185</v>
      </c>
      <c r="AG590" s="0" t="n">
        <v>120</v>
      </c>
      <c r="AH590" s="0" t="n">
        <v>0.7</v>
      </c>
      <c r="AI590" s="0" t="s">
        <v>139</v>
      </c>
      <c r="AK590" s="0" t="s">
        <v>81</v>
      </c>
    </row>
    <row r="591" customFormat="false" ht="12.8" hidden="false" customHeight="false" outlineLevel="0" collapsed="false">
      <c r="A591" s="0" t="s">
        <v>522</v>
      </c>
      <c r="B591" s="0" t="n">
        <v>2008</v>
      </c>
      <c r="C591" s="0" t="s">
        <v>59</v>
      </c>
      <c r="D591" s="0" t="s">
        <v>552</v>
      </c>
      <c r="H591" s="0" t="n">
        <v>3</v>
      </c>
      <c r="J591" s="0" t="n">
        <v>3</v>
      </c>
      <c r="K591" s="0" t="n">
        <v>2</v>
      </c>
      <c r="M591" s="0" t="n">
        <v>2</v>
      </c>
      <c r="N591" s="0" t="n">
        <v>4.4</v>
      </c>
      <c r="O591" s="0" t="n">
        <v>4.8</v>
      </c>
      <c r="P591" s="0" t="n">
        <v>0</v>
      </c>
      <c r="Q591" s="0" t="n">
        <v>3</v>
      </c>
      <c r="U591" s="1" t="s">
        <v>180</v>
      </c>
      <c r="W591" s="1" t="s">
        <v>78</v>
      </c>
      <c r="X591" s="1" t="s">
        <v>78</v>
      </c>
      <c r="Z591" s="1" t="s">
        <v>78</v>
      </c>
      <c r="AA591" s="1" t="s">
        <v>40</v>
      </c>
      <c r="AB591" s="1" t="s">
        <v>40</v>
      </c>
      <c r="AC591" s="1" t="s">
        <v>40</v>
      </c>
      <c r="AD591" s="1" t="s">
        <v>40</v>
      </c>
      <c r="AF591" s="0" t="s">
        <v>185</v>
      </c>
      <c r="AG591" s="0" t="n">
        <v>120</v>
      </c>
      <c r="AH591" s="0" t="n">
        <v>0.7</v>
      </c>
      <c r="AI591" s="0" t="s">
        <v>182</v>
      </c>
      <c r="AK591" s="0" t="s">
        <v>81</v>
      </c>
    </row>
    <row r="592" customFormat="false" ht="12.8" hidden="false" customHeight="false" outlineLevel="0" collapsed="false">
      <c r="A592" s="0" t="s">
        <v>522</v>
      </c>
      <c r="B592" s="0" t="n">
        <v>2008</v>
      </c>
      <c r="C592" s="0" t="s">
        <v>59</v>
      </c>
      <c r="D592" s="0" t="s">
        <v>553</v>
      </c>
      <c r="E592" s="0" t="n">
        <v>7</v>
      </c>
      <c r="F592" s="0" t="n">
        <v>30.5</v>
      </c>
      <c r="G592" s="0" t="n">
        <v>32.6</v>
      </c>
      <c r="H592" s="0" t="n">
        <v>26.2</v>
      </c>
      <c r="K592" s="0" t="n">
        <v>4</v>
      </c>
      <c r="L592" s="0" t="n">
        <v>127.1</v>
      </c>
      <c r="M592" s="0" t="n">
        <v>16.3</v>
      </c>
      <c r="N592" s="0" t="n">
        <v>19.5</v>
      </c>
      <c r="O592" s="0" t="n">
        <v>3.8</v>
      </c>
      <c r="P592" s="0" t="n">
        <v>3.5</v>
      </c>
      <c r="Q592" s="0" t="n">
        <v>4.8</v>
      </c>
      <c r="R592" s="1" t="s">
        <v>40</v>
      </c>
      <c r="S592" s="1" t="s">
        <v>40</v>
      </c>
      <c r="T592" s="1" t="s">
        <v>40</v>
      </c>
      <c r="U592" s="1" t="s">
        <v>40</v>
      </c>
      <c r="X592" s="1" t="s">
        <v>78</v>
      </c>
      <c r="Y592" s="1" t="s">
        <v>40</v>
      </c>
      <c r="Z592" s="1" t="s">
        <v>40</v>
      </c>
      <c r="AA592" s="1" t="s">
        <v>40</v>
      </c>
      <c r="AB592" s="1" t="s">
        <v>40</v>
      </c>
      <c r="AC592" s="1" t="s">
        <v>40</v>
      </c>
      <c r="AD592" s="1" t="s">
        <v>40</v>
      </c>
      <c r="AF592" s="0" t="s">
        <v>185</v>
      </c>
      <c r="AG592" s="0" t="n">
        <v>120</v>
      </c>
      <c r="AH592" s="0" t="n">
        <v>0.7</v>
      </c>
      <c r="AI592" s="0" t="s">
        <v>169</v>
      </c>
      <c r="AK592" s="0" t="s">
        <v>81</v>
      </c>
    </row>
    <row r="593" customFormat="false" ht="12.8" hidden="false" customHeight="false" outlineLevel="0" collapsed="false">
      <c r="A593" s="0" t="s">
        <v>522</v>
      </c>
      <c r="B593" s="0" t="n">
        <v>2008</v>
      </c>
      <c r="C593" s="0" t="s">
        <v>59</v>
      </c>
      <c r="D593" s="0" t="s">
        <v>554</v>
      </c>
      <c r="E593" s="0" t="n">
        <v>7</v>
      </c>
      <c r="F593" s="0" t="n">
        <v>30.5</v>
      </c>
      <c r="G593" s="0" t="n">
        <v>32.6</v>
      </c>
      <c r="H593" s="0" t="n">
        <v>26.2</v>
      </c>
      <c r="I593" s="0" t="n">
        <v>84.2</v>
      </c>
      <c r="J593" s="0" t="n">
        <v>84</v>
      </c>
      <c r="L593" s="0" t="n">
        <v>2.5</v>
      </c>
      <c r="M593" s="0" t="n">
        <v>32.6</v>
      </c>
      <c r="N593" s="0" t="n">
        <v>12.2</v>
      </c>
      <c r="O593" s="0" t="n">
        <v>5.5</v>
      </c>
      <c r="P593" s="0" t="n">
        <v>2.1</v>
      </c>
      <c r="Q593" s="0" t="n">
        <v>4.1</v>
      </c>
      <c r="R593" s="1" t="s">
        <v>40</v>
      </c>
      <c r="S593" s="1" t="s">
        <v>40</v>
      </c>
      <c r="T593" s="1" t="s">
        <v>40</v>
      </c>
      <c r="U593" s="1" t="s">
        <v>40</v>
      </c>
      <c r="V593" s="1" t="s">
        <v>40</v>
      </c>
      <c r="W593" s="1" t="s">
        <v>40</v>
      </c>
      <c r="Y593" s="1" t="s">
        <v>78</v>
      </c>
      <c r="Z593" s="1" t="s">
        <v>40</v>
      </c>
      <c r="AA593" s="1" t="s">
        <v>40</v>
      </c>
      <c r="AB593" s="1" t="s">
        <v>40</v>
      </c>
      <c r="AC593" s="1" t="s">
        <v>40</v>
      </c>
      <c r="AD593" s="1" t="s">
        <v>40</v>
      </c>
      <c r="AF593" s="0" t="s">
        <v>185</v>
      </c>
      <c r="AG593" s="0" t="n">
        <v>120</v>
      </c>
      <c r="AH593" s="0" t="n">
        <v>0.7</v>
      </c>
      <c r="AI593" s="0" t="s">
        <v>151</v>
      </c>
      <c r="AK593" s="0" t="s">
        <v>81</v>
      </c>
    </row>
    <row r="594" customFormat="false" ht="12.8" hidden="false" customHeight="false" outlineLevel="0" collapsed="false">
      <c r="A594" s="0" t="s">
        <v>522</v>
      </c>
      <c r="B594" s="0" t="n">
        <v>2008</v>
      </c>
      <c r="C594" s="0" t="s">
        <v>38</v>
      </c>
      <c r="D594" s="0" t="s">
        <v>555</v>
      </c>
      <c r="E594" s="0" t="n">
        <v>0.9</v>
      </c>
      <c r="F594" s="0" t="n">
        <v>14.3</v>
      </c>
      <c r="G594" s="0" t="n">
        <v>16.7</v>
      </c>
      <c r="H594" s="0" t="n">
        <v>32.7</v>
      </c>
      <c r="I594" s="0" t="n">
        <v>50.7</v>
      </c>
      <c r="J594" s="0" t="n">
        <v>55.2</v>
      </c>
      <c r="K594" s="0" t="n">
        <v>40.7</v>
      </c>
      <c r="L594" s="0" t="n">
        <v>18</v>
      </c>
      <c r="M594" s="0" t="n">
        <v>16.1</v>
      </c>
      <c r="N594" s="0" t="n">
        <v>8.8</v>
      </c>
      <c r="O594" s="0" t="n">
        <v>6</v>
      </c>
      <c r="P594" s="0" t="n">
        <v>1.9</v>
      </c>
      <c r="Q594" s="0" t="n">
        <v>0</v>
      </c>
      <c r="R594" s="1" t="s">
        <v>40</v>
      </c>
      <c r="S594" s="1" t="s">
        <v>40</v>
      </c>
      <c r="T594" s="1" t="s">
        <v>40</v>
      </c>
      <c r="U594" s="1" t="s">
        <v>40</v>
      </c>
      <c r="V594" s="1" t="s">
        <v>40</v>
      </c>
      <c r="W594" s="1" t="s">
        <v>40</v>
      </c>
      <c r="X594" s="1" t="s">
        <v>40</v>
      </c>
      <c r="Y594" s="1" t="s">
        <v>40</v>
      </c>
      <c r="Z594" s="1" t="s">
        <v>40</v>
      </c>
      <c r="AA594" s="1" t="s">
        <v>40</v>
      </c>
      <c r="AB594" s="1" t="s">
        <v>40</v>
      </c>
      <c r="AC594" s="1" t="s">
        <v>40</v>
      </c>
      <c r="AD594" s="1" t="s">
        <v>40</v>
      </c>
      <c r="AF594" s="0" t="s">
        <v>556</v>
      </c>
      <c r="AG594" s="0" t="n">
        <v>120</v>
      </c>
      <c r="AH594" s="0" t="n">
        <v>0.65</v>
      </c>
      <c r="AI594" s="0" t="s">
        <v>289</v>
      </c>
      <c r="AK594" s="0" t="s">
        <v>65</v>
      </c>
    </row>
    <row r="595" customFormat="false" ht="12.8" hidden="false" customHeight="false" outlineLevel="0" collapsed="false">
      <c r="A595" s="0" t="s">
        <v>522</v>
      </c>
      <c r="B595" s="0" t="n">
        <v>2008</v>
      </c>
      <c r="C595" s="0" t="s">
        <v>38</v>
      </c>
      <c r="D595" s="0" t="s">
        <v>557</v>
      </c>
      <c r="J595" s="0" t="n">
        <v>3.5</v>
      </c>
      <c r="K595" s="0" t="n">
        <v>24.8</v>
      </c>
      <c r="L595" s="0" t="n">
        <v>20.4</v>
      </c>
      <c r="M595" s="0" t="n">
        <v>12.1</v>
      </c>
      <c r="N595" s="0" t="n">
        <v>16.8</v>
      </c>
      <c r="O595" s="0" t="n">
        <v>3.2</v>
      </c>
      <c r="P595" s="0" t="n">
        <v>2.1</v>
      </c>
      <c r="Q595" s="0" t="n">
        <v>1.6</v>
      </c>
      <c r="W595" s="1" t="s">
        <v>41</v>
      </c>
      <c r="X595" s="1" t="s">
        <v>40</v>
      </c>
      <c r="Y595" s="1" t="s">
        <v>40</v>
      </c>
      <c r="Z595" s="1" t="s">
        <v>40</v>
      </c>
      <c r="AA595" s="1" t="s">
        <v>40</v>
      </c>
      <c r="AB595" s="1" t="s">
        <v>40</v>
      </c>
      <c r="AC595" s="1" t="s">
        <v>40</v>
      </c>
      <c r="AD595" s="1" t="s">
        <v>40</v>
      </c>
      <c r="AF595" s="0" t="s">
        <v>556</v>
      </c>
      <c r="AG595" s="0" t="n">
        <v>120</v>
      </c>
      <c r="AH595" s="0" t="n">
        <v>0.65</v>
      </c>
      <c r="AI595" s="0" t="s">
        <v>558</v>
      </c>
      <c r="AK595" s="0" t="s">
        <v>65</v>
      </c>
    </row>
    <row r="596" customFormat="false" ht="12.8" hidden="false" customHeight="false" outlineLevel="0" collapsed="false">
      <c r="A596" s="0" t="s">
        <v>522</v>
      </c>
      <c r="B596" s="0" t="n">
        <v>2008</v>
      </c>
      <c r="C596" s="0" t="s">
        <v>38</v>
      </c>
      <c r="D596" s="0" t="s">
        <v>559</v>
      </c>
      <c r="J596" s="0" t="n">
        <v>3.5</v>
      </c>
      <c r="K596" s="0" t="n">
        <v>28.2</v>
      </c>
      <c r="N596" s="0" t="n">
        <v>2</v>
      </c>
      <c r="O596" s="0" t="n">
        <v>6</v>
      </c>
      <c r="P596" s="0" t="n">
        <v>1.9</v>
      </c>
      <c r="Q596" s="0" t="n">
        <v>0</v>
      </c>
      <c r="W596" s="1" t="s">
        <v>41</v>
      </c>
      <c r="X596" s="1" t="s">
        <v>40</v>
      </c>
      <c r="AA596" s="1" t="s">
        <v>41</v>
      </c>
      <c r="AB596" s="1" t="s">
        <v>40</v>
      </c>
      <c r="AC596" s="1" t="s">
        <v>40</v>
      </c>
      <c r="AD596" s="1" t="s">
        <v>40</v>
      </c>
      <c r="AF596" s="0" t="s">
        <v>556</v>
      </c>
      <c r="AG596" s="0" t="n">
        <v>120</v>
      </c>
      <c r="AH596" s="0" t="n">
        <v>0.65</v>
      </c>
      <c r="AI596" s="0" t="s">
        <v>158</v>
      </c>
      <c r="AK596" s="0" t="s">
        <v>65</v>
      </c>
    </row>
    <row r="597" customFormat="false" ht="12.8" hidden="false" customHeight="false" outlineLevel="0" collapsed="false">
      <c r="A597" s="0" t="s">
        <v>522</v>
      </c>
      <c r="B597" s="0" t="n">
        <v>2008</v>
      </c>
      <c r="C597" s="0" t="s">
        <v>38</v>
      </c>
      <c r="D597" s="0" t="s">
        <v>560</v>
      </c>
      <c r="E597" s="0" t="n">
        <v>0.2</v>
      </c>
      <c r="F597" s="0" t="n">
        <v>16.2</v>
      </c>
      <c r="G597" s="0" t="n">
        <v>18.2</v>
      </c>
      <c r="H597" s="0" t="n">
        <v>18</v>
      </c>
      <c r="I597" s="0" t="n">
        <v>67.3</v>
      </c>
      <c r="J597" s="0" t="n">
        <v>61.8</v>
      </c>
      <c r="K597" s="0" t="n">
        <v>20.1</v>
      </c>
      <c r="L597" s="0" t="n">
        <v>2</v>
      </c>
      <c r="M597" s="0" t="n">
        <v>10.1</v>
      </c>
      <c r="N597" s="0" t="n">
        <v>18.8</v>
      </c>
      <c r="O597" s="0" t="n">
        <v>3.9</v>
      </c>
      <c r="P597" s="0" t="n">
        <v>1.1</v>
      </c>
      <c r="Q597" s="0" t="n">
        <v>0</v>
      </c>
      <c r="R597" s="1" t="s">
        <v>40</v>
      </c>
      <c r="S597" s="1" t="s">
        <v>40</v>
      </c>
      <c r="T597" s="1" t="s">
        <v>40</v>
      </c>
      <c r="U597" s="1" t="s">
        <v>40</v>
      </c>
      <c r="V597" s="1" t="s">
        <v>40</v>
      </c>
      <c r="W597" s="1" t="s">
        <v>40</v>
      </c>
      <c r="X597" s="1" t="s">
        <v>40</v>
      </c>
      <c r="Y597" s="1" t="s">
        <v>40</v>
      </c>
      <c r="Z597" s="1" t="s">
        <v>40</v>
      </c>
      <c r="AA597" s="1" t="s">
        <v>40</v>
      </c>
      <c r="AB597" s="1" t="s">
        <v>40</v>
      </c>
      <c r="AC597" s="1" t="s">
        <v>40</v>
      </c>
      <c r="AD597" s="1" t="s">
        <v>40</v>
      </c>
      <c r="AF597" s="0" t="s">
        <v>561</v>
      </c>
      <c r="AG597" s="0" t="n">
        <v>65</v>
      </c>
      <c r="AH597" s="0" t="n">
        <v>0.7</v>
      </c>
      <c r="AI597" s="0" t="s">
        <v>139</v>
      </c>
      <c r="AK597" s="0" t="s">
        <v>65</v>
      </c>
    </row>
    <row r="598" customFormat="false" ht="12.8" hidden="false" customHeight="false" outlineLevel="0" collapsed="false">
      <c r="A598" s="0" t="s">
        <v>522</v>
      </c>
      <c r="B598" s="0" t="n">
        <v>2008</v>
      </c>
      <c r="C598" s="0" t="s">
        <v>38</v>
      </c>
      <c r="D598" s="0" t="s">
        <v>562</v>
      </c>
      <c r="E598" s="0" t="n">
        <v>0.2</v>
      </c>
      <c r="F598" s="0" t="n">
        <v>16.2</v>
      </c>
      <c r="G598" s="0" t="n">
        <v>18.2</v>
      </c>
      <c r="J598" s="0" t="n">
        <v>4</v>
      </c>
      <c r="K598" s="0" t="n">
        <v>14.6</v>
      </c>
      <c r="L598" s="0" t="n">
        <v>0</v>
      </c>
      <c r="M598" s="0" t="n">
        <v>10.4</v>
      </c>
      <c r="N598" s="0" t="n">
        <v>19.9</v>
      </c>
      <c r="O598" s="0" t="n">
        <v>2.7</v>
      </c>
      <c r="P598" s="0" t="n">
        <v>0.1</v>
      </c>
      <c r="Q598" s="0" t="n">
        <v>0.7</v>
      </c>
      <c r="R598" s="1" t="s">
        <v>40</v>
      </c>
      <c r="S598" s="1" t="s">
        <v>40</v>
      </c>
      <c r="T598" s="1" t="s">
        <v>40</v>
      </c>
      <c r="W598" s="1" t="s">
        <v>41</v>
      </c>
      <c r="X598" s="1" t="s">
        <v>40</v>
      </c>
      <c r="Y598" s="1" t="s">
        <v>40</v>
      </c>
      <c r="Z598" s="1" t="s">
        <v>40</v>
      </c>
      <c r="AA598" s="1" t="s">
        <v>40</v>
      </c>
      <c r="AB598" s="1" t="s">
        <v>40</v>
      </c>
      <c r="AC598" s="1" t="s">
        <v>40</v>
      </c>
      <c r="AD598" s="1" t="s">
        <v>40</v>
      </c>
      <c r="AF598" s="0" t="s">
        <v>561</v>
      </c>
      <c r="AG598" s="0" t="n">
        <v>65</v>
      </c>
      <c r="AH598" s="0" t="n">
        <v>0.7</v>
      </c>
      <c r="AI598" s="0" t="s">
        <v>167</v>
      </c>
      <c r="AK598" s="0" t="s">
        <v>65</v>
      </c>
    </row>
    <row r="599" customFormat="false" ht="12.8" hidden="false" customHeight="false" outlineLevel="0" collapsed="false">
      <c r="A599" s="0" t="s">
        <v>522</v>
      </c>
      <c r="B599" s="0" t="n">
        <v>2008</v>
      </c>
      <c r="C599" s="0" t="s">
        <v>116</v>
      </c>
      <c r="D599" s="0" t="s">
        <v>563</v>
      </c>
      <c r="N599" s="0" t="n">
        <v>14</v>
      </c>
      <c r="AA599" s="1" t="s">
        <v>107</v>
      </c>
      <c r="AF599" s="0" t="s">
        <v>305</v>
      </c>
    </row>
    <row r="600" customFormat="false" ht="12.8" hidden="false" customHeight="false" outlineLevel="0" collapsed="false">
      <c r="A600" s="0" t="s">
        <v>522</v>
      </c>
      <c r="B600" s="0" t="n">
        <v>2008</v>
      </c>
      <c r="C600" s="0" t="s">
        <v>99</v>
      </c>
      <c r="D600" s="0" t="s">
        <v>306</v>
      </c>
      <c r="N600" s="0" t="n">
        <v>50</v>
      </c>
      <c r="AA600" s="1" t="s">
        <v>101</v>
      </c>
      <c r="AF600" s="0" t="s">
        <v>200</v>
      </c>
    </row>
    <row r="601" customFormat="false" ht="12.8" hidden="false" customHeight="false" outlineLevel="0" collapsed="false">
      <c r="A601" s="0" t="s">
        <v>522</v>
      </c>
      <c r="B601" s="0" t="n">
        <v>2008</v>
      </c>
      <c r="C601" s="0" t="s">
        <v>99</v>
      </c>
      <c r="D601" s="0" t="s">
        <v>564</v>
      </c>
      <c r="L601" s="0" t="n">
        <v>60</v>
      </c>
      <c r="Y601" s="1" t="s">
        <v>101</v>
      </c>
      <c r="AE601" s="0" t="n">
        <v>4000</v>
      </c>
      <c r="AF601" s="0" t="s">
        <v>565</v>
      </c>
    </row>
    <row r="602" customFormat="false" ht="12.8" hidden="false" customHeight="false" outlineLevel="0" collapsed="false">
      <c r="A602" s="0" t="s">
        <v>522</v>
      </c>
      <c r="B602" s="0" t="n">
        <v>2008</v>
      </c>
      <c r="C602" s="0" t="s">
        <v>99</v>
      </c>
      <c r="D602" s="0" t="s">
        <v>566</v>
      </c>
      <c r="L602" s="0" t="n">
        <v>50</v>
      </c>
      <c r="Y602" s="1" t="s">
        <v>101</v>
      </c>
      <c r="AE602" s="0" t="n">
        <v>4500</v>
      </c>
      <c r="AF602" s="0" t="s">
        <v>206</v>
      </c>
    </row>
    <row r="603" customFormat="false" ht="12.8" hidden="false" customHeight="false" outlineLevel="0" collapsed="false">
      <c r="A603" s="0" t="s">
        <v>522</v>
      </c>
      <c r="B603" s="0" t="n">
        <v>2008</v>
      </c>
      <c r="C603" s="0" t="s">
        <v>99</v>
      </c>
      <c r="D603" s="0" t="s">
        <v>307</v>
      </c>
      <c r="L603" s="0" t="n">
        <v>25</v>
      </c>
      <c r="M603" s="0" t="n">
        <v>25</v>
      </c>
      <c r="Y603" s="1" t="s">
        <v>104</v>
      </c>
      <c r="AF603" s="0" t="s">
        <v>308</v>
      </c>
    </row>
    <row r="604" customFormat="false" ht="12.8" hidden="false" customHeight="false" outlineLevel="0" collapsed="false">
      <c r="A604" s="0" t="s">
        <v>522</v>
      </c>
      <c r="B604" s="0" t="n">
        <v>2008</v>
      </c>
      <c r="C604" s="0" t="s">
        <v>116</v>
      </c>
      <c r="D604" s="0" t="s">
        <v>309</v>
      </c>
      <c r="J604" s="0" t="n">
        <v>12</v>
      </c>
      <c r="W604" s="1" t="s">
        <v>78</v>
      </c>
      <c r="AF604" s="0" t="s">
        <v>310</v>
      </c>
    </row>
    <row r="605" customFormat="false" ht="12.8" hidden="false" customHeight="false" outlineLevel="0" collapsed="false">
      <c r="A605" s="0" t="s">
        <v>522</v>
      </c>
      <c r="B605" s="0" t="n">
        <v>2008</v>
      </c>
      <c r="C605" s="0" t="s">
        <v>116</v>
      </c>
      <c r="D605" s="0" t="s">
        <v>210</v>
      </c>
      <c r="O605" s="0" t="n">
        <v>15</v>
      </c>
      <c r="AB605" s="1" t="s">
        <v>211</v>
      </c>
      <c r="AF605" s="0" t="s">
        <v>212</v>
      </c>
    </row>
    <row r="606" customFormat="false" ht="12.8" hidden="false" customHeight="false" outlineLevel="0" collapsed="false">
      <c r="A606" s="0" t="s">
        <v>522</v>
      </c>
      <c r="B606" s="0" t="n">
        <v>2008</v>
      </c>
      <c r="C606" s="0" t="s">
        <v>213</v>
      </c>
      <c r="D606" s="0" t="s">
        <v>567</v>
      </c>
      <c r="M606" s="0" t="n">
        <v>5</v>
      </c>
      <c r="Z606" s="1" t="s">
        <v>211</v>
      </c>
      <c r="AF606" s="0" t="s">
        <v>314</v>
      </c>
    </row>
    <row r="607" customFormat="false" ht="12.8" hidden="false" customHeight="false" outlineLevel="0" collapsed="false">
      <c r="A607" s="0" t="s">
        <v>522</v>
      </c>
      <c r="B607" s="0" t="n">
        <v>2008</v>
      </c>
      <c r="C607" s="0" t="s">
        <v>213</v>
      </c>
      <c r="D607" s="0" t="s">
        <v>568</v>
      </c>
      <c r="J607" s="0" t="n">
        <v>36</v>
      </c>
      <c r="K607" s="0" t="n">
        <v>54</v>
      </c>
      <c r="L607" s="0" t="n">
        <v>54</v>
      </c>
      <c r="M607" s="0" t="n">
        <v>36</v>
      </c>
      <c r="W607" s="1" t="s">
        <v>40</v>
      </c>
      <c r="X607" s="1" t="s">
        <v>40</v>
      </c>
      <c r="Y607" s="1" t="s">
        <v>40</v>
      </c>
      <c r="Z607" s="1" t="s">
        <v>40</v>
      </c>
      <c r="AF607" s="0" t="s">
        <v>221</v>
      </c>
      <c r="AK607" s="0" t="s">
        <v>222</v>
      </c>
    </row>
    <row r="608" customFormat="false" ht="12.8" hidden="false" customHeight="false" outlineLevel="0" collapsed="false">
      <c r="A608" s="0" t="s">
        <v>522</v>
      </c>
      <c r="B608" s="0" t="n">
        <v>2008</v>
      </c>
      <c r="C608" s="0" t="s">
        <v>213</v>
      </c>
      <c r="D608" s="0" t="s">
        <v>569</v>
      </c>
      <c r="O608" s="0" t="n">
        <v>5</v>
      </c>
      <c r="R608" s="1" t="s">
        <v>40</v>
      </c>
      <c r="AB608" s="1" t="s">
        <v>41</v>
      </c>
      <c r="AF608" s="0" t="s">
        <v>570</v>
      </c>
    </row>
    <row r="609" customFormat="false" ht="12.8" hidden="false" customHeight="false" outlineLevel="0" collapsed="false">
      <c r="A609" s="0" t="s">
        <v>522</v>
      </c>
      <c r="B609" s="0" t="n">
        <v>2008</v>
      </c>
      <c r="C609" s="0" t="s">
        <v>213</v>
      </c>
      <c r="D609" s="0" t="s">
        <v>571</v>
      </c>
      <c r="L609" s="0" t="n">
        <v>36</v>
      </c>
      <c r="M609" s="0" t="n">
        <v>54</v>
      </c>
      <c r="N609" s="0" t="n">
        <v>54</v>
      </c>
      <c r="O609" s="0" t="n">
        <v>36</v>
      </c>
      <c r="R609" s="1" t="s">
        <v>40</v>
      </c>
      <c r="Y609" s="1" t="s">
        <v>40</v>
      </c>
      <c r="Z609" s="1" t="s">
        <v>40</v>
      </c>
      <c r="AA609" s="1" t="s">
        <v>40</v>
      </c>
      <c r="AB609" s="1" t="s">
        <v>40</v>
      </c>
      <c r="AF609" s="0" t="s">
        <v>572</v>
      </c>
      <c r="AK609" s="0" t="s">
        <v>222</v>
      </c>
    </row>
    <row r="610" customFormat="false" ht="12.8" hidden="false" customHeight="false" outlineLevel="0" collapsed="false">
      <c r="A610" s="0" t="s">
        <v>522</v>
      </c>
      <c r="B610" s="0" t="n">
        <v>2011</v>
      </c>
      <c r="C610" s="0" t="s">
        <v>59</v>
      </c>
      <c r="D610" s="0" t="s">
        <v>523</v>
      </c>
      <c r="E610" s="0" t="n">
        <v>0.2</v>
      </c>
      <c r="F610" s="0" t="n">
        <v>10.2</v>
      </c>
      <c r="G610" s="0" t="n">
        <v>14.7</v>
      </c>
      <c r="H610" s="0" t="n">
        <v>35.1</v>
      </c>
      <c r="I610" s="0" t="n">
        <v>22.1</v>
      </c>
      <c r="J610" s="0" t="n">
        <v>0</v>
      </c>
      <c r="K610" s="0" t="n">
        <v>0.8</v>
      </c>
      <c r="L610" s="0" t="n">
        <v>10.4</v>
      </c>
      <c r="M610" s="0" t="n">
        <v>9.5</v>
      </c>
      <c r="N610" s="0" t="n">
        <v>0</v>
      </c>
      <c r="O610" s="0" t="n">
        <v>0</v>
      </c>
      <c r="P610" s="0" t="n">
        <v>1.4</v>
      </c>
      <c r="Q610" s="0" t="n">
        <v>3.9</v>
      </c>
      <c r="R610" s="1" t="s">
        <v>40</v>
      </c>
      <c r="S610" s="1" t="s">
        <v>40</v>
      </c>
      <c r="T610" s="1" t="s">
        <v>40</v>
      </c>
      <c r="U610" s="1" t="s">
        <v>40</v>
      </c>
      <c r="V610" s="1" t="s">
        <v>40</v>
      </c>
      <c r="W610" s="1" t="s">
        <v>40</v>
      </c>
      <c r="X610" s="1" t="s">
        <v>40</v>
      </c>
      <c r="Y610" s="1" t="s">
        <v>40</v>
      </c>
      <c r="Z610" s="1" t="s">
        <v>40</v>
      </c>
      <c r="AA610" s="1" t="s">
        <v>40</v>
      </c>
      <c r="AB610" s="1" t="s">
        <v>40</v>
      </c>
      <c r="AC610" s="1" t="s">
        <v>40</v>
      </c>
      <c r="AD610" s="1" t="s">
        <v>40</v>
      </c>
      <c r="AF610" s="0" t="s">
        <v>138</v>
      </c>
      <c r="AG610" s="0" t="n">
        <v>80</v>
      </c>
      <c r="AH610" s="0" t="n">
        <v>0.7</v>
      </c>
      <c r="AI610" s="0" t="s">
        <v>139</v>
      </c>
      <c r="AK610" s="0" t="s">
        <v>65</v>
      </c>
    </row>
    <row r="611" customFormat="false" ht="12.8" hidden="false" customHeight="false" outlineLevel="0" collapsed="false">
      <c r="A611" s="0" t="s">
        <v>522</v>
      </c>
      <c r="B611" s="0" t="n">
        <v>2011</v>
      </c>
      <c r="C611" s="0" t="s">
        <v>59</v>
      </c>
      <c r="D611" s="0" t="s">
        <v>524</v>
      </c>
      <c r="E611" s="0" t="n">
        <v>0.2</v>
      </c>
      <c r="H611" s="0" t="n">
        <v>1.5</v>
      </c>
      <c r="I611" s="0" t="n">
        <v>21.8</v>
      </c>
      <c r="J611" s="0" t="n">
        <v>0</v>
      </c>
      <c r="K611" s="0" t="n">
        <v>0.3</v>
      </c>
      <c r="L611" s="0" t="n">
        <v>10.5</v>
      </c>
      <c r="M611" s="0" t="n">
        <v>9.8</v>
      </c>
      <c r="N611" s="0" t="n">
        <v>0</v>
      </c>
      <c r="O611" s="0" t="n">
        <v>0</v>
      </c>
      <c r="P611" s="0" t="n">
        <v>1.6</v>
      </c>
      <c r="Q611" s="0" t="n">
        <v>3.8</v>
      </c>
      <c r="R611" s="1" t="s">
        <v>40</v>
      </c>
      <c r="U611" s="1" t="s">
        <v>61</v>
      </c>
      <c r="V611" s="1" t="s">
        <v>40</v>
      </c>
      <c r="W611" s="1" t="s">
        <v>40</v>
      </c>
      <c r="X611" s="1" t="s">
        <v>40</v>
      </c>
      <c r="Y611" s="1" t="s">
        <v>40</v>
      </c>
      <c r="Z611" s="1" t="s">
        <v>40</v>
      </c>
      <c r="AA611" s="1" t="s">
        <v>40</v>
      </c>
      <c r="AB611" s="1" t="s">
        <v>40</v>
      </c>
      <c r="AC611" s="1" t="s">
        <v>40</v>
      </c>
      <c r="AD611" s="1" t="s">
        <v>40</v>
      </c>
      <c r="AF611" s="0" t="s">
        <v>138</v>
      </c>
      <c r="AG611" s="0" t="n">
        <v>80</v>
      </c>
      <c r="AH611" s="0" t="n">
        <v>0.7</v>
      </c>
      <c r="AI611" s="0" t="s">
        <v>264</v>
      </c>
      <c r="AK611" s="0" t="s">
        <v>65</v>
      </c>
    </row>
    <row r="612" customFormat="false" ht="12.8" hidden="false" customHeight="false" outlineLevel="0" collapsed="false">
      <c r="A612" s="0" t="s">
        <v>522</v>
      </c>
      <c r="B612" s="0" t="n">
        <v>2011</v>
      </c>
      <c r="C612" s="0" t="s">
        <v>59</v>
      </c>
      <c r="D612" s="0" t="s">
        <v>525</v>
      </c>
      <c r="E612" s="0" t="n">
        <v>0.2</v>
      </c>
      <c r="F612" s="0" t="n">
        <v>10.2</v>
      </c>
      <c r="G612" s="0" t="n">
        <v>25.8</v>
      </c>
      <c r="H612" s="0" t="n">
        <v>26.9</v>
      </c>
      <c r="I612" s="0" t="n">
        <v>21.9</v>
      </c>
      <c r="M612" s="0" t="n">
        <v>1</v>
      </c>
      <c r="N612" s="0" t="n">
        <v>0.9</v>
      </c>
      <c r="O612" s="0" t="n">
        <v>0</v>
      </c>
      <c r="P612" s="0" t="n">
        <v>1.2</v>
      </c>
      <c r="Q612" s="0" t="n">
        <v>2.9</v>
      </c>
      <c r="R612" s="1" t="s">
        <v>40</v>
      </c>
      <c r="S612" s="1" t="s">
        <v>40</v>
      </c>
      <c r="T612" s="1" t="s">
        <v>40</v>
      </c>
      <c r="U612" s="1" t="s">
        <v>40</v>
      </c>
      <c r="V612" s="1" t="s">
        <v>40</v>
      </c>
      <c r="Z612" s="1" t="s">
        <v>41</v>
      </c>
      <c r="AA612" s="1" t="s">
        <v>40</v>
      </c>
      <c r="AB612" s="1" t="s">
        <v>40</v>
      </c>
      <c r="AC612" s="1" t="s">
        <v>40</v>
      </c>
      <c r="AD612" s="1" t="s">
        <v>40</v>
      </c>
      <c r="AF612" s="0" t="s">
        <v>138</v>
      </c>
      <c r="AG612" s="0" t="n">
        <v>80</v>
      </c>
      <c r="AH612" s="0" t="n">
        <v>0.7</v>
      </c>
      <c r="AI612" s="0" t="s">
        <v>169</v>
      </c>
      <c r="AK612" s="0" t="s">
        <v>65</v>
      </c>
    </row>
    <row r="613" customFormat="false" ht="12.8" hidden="false" customHeight="false" outlineLevel="0" collapsed="false">
      <c r="A613" s="0" t="s">
        <v>522</v>
      </c>
      <c r="B613" s="0" t="n">
        <v>2011</v>
      </c>
      <c r="C613" s="0" t="s">
        <v>59</v>
      </c>
      <c r="D613" s="0" t="s">
        <v>526</v>
      </c>
      <c r="E613" s="0" t="n">
        <v>0.2</v>
      </c>
      <c r="F613" s="0" t="n">
        <v>10.2</v>
      </c>
      <c r="G613" s="0" t="n">
        <v>25.8</v>
      </c>
      <c r="H613" s="0" t="n">
        <v>26.9</v>
      </c>
      <c r="I613" s="0" t="n">
        <v>21.9</v>
      </c>
      <c r="M613" s="0" t="n">
        <v>1</v>
      </c>
      <c r="N613" s="0" t="n">
        <v>0</v>
      </c>
      <c r="O613" s="0" t="n">
        <v>0</v>
      </c>
      <c r="P613" s="0" t="n">
        <v>1.4</v>
      </c>
      <c r="Q613" s="0" t="n">
        <v>1.9</v>
      </c>
      <c r="R613" s="1" t="s">
        <v>40</v>
      </c>
      <c r="S613" s="1" t="s">
        <v>40</v>
      </c>
      <c r="T613" s="1" t="s">
        <v>40</v>
      </c>
      <c r="U613" s="1" t="s">
        <v>40</v>
      </c>
      <c r="V613" s="1" t="s">
        <v>40</v>
      </c>
      <c r="Z613" s="1" t="s">
        <v>41</v>
      </c>
      <c r="AA613" s="1" t="s">
        <v>40</v>
      </c>
      <c r="AB613" s="1" t="s">
        <v>40</v>
      </c>
      <c r="AC613" s="1" t="s">
        <v>40</v>
      </c>
      <c r="AD613" s="1" t="s">
        <v>40</v>
      </c>
      <c r="AF613" s="0" t="s">
        <v>138</v>
      </c>
      <c r="AG613" s="0" t="n">
        <v>80</v>
      </c>
      <c r="AH613" s="0" t="n">
        <v>0.7</v>
      </c>
      <c r="AI613" s="0" t="s">
        <v>151</v>
      </c>
      <c r="AK613" s="0" t="s">
        <v>65</v>
      </c>
    </row>
    <row r="614" customFormat="false" ht="12.8" hidden="false" customHeight="false" outlineLevel="0" collapsed="false">
      <c r="A614" s="0" t="s">
        <v>522</v>
      </c>
      <c r="B614" s="0" t="n">
        <v>2011</v>
      </c>
      <c r="C614" s="0" t="s">
        <v>59</v>
      </c>
      <c r="D614" s="0" t="s">
        <v>527</v>
      </c>
      <c r="E614" s="0" t="n">
        <v>0.2</v>
      </c>
      <c r="F614" s="0" t="n">
        <v>10.2</v>
      </c>
      <c r="G614" s="0" t="n">
        <v>25.8</v>
      </c>
      <c r="J614" s="0" t="n">
        <v>1</v>
      </c>
      <c r="K614" s="0" t="n">
        <v>0.5</v>
      </c>
      <c r="L614" s="0" t="n">
        <v>10.9</v>
      </c>
      <c r="M614" s="0" t="n">
        <v>9.7</v>
      </c>
      <c r="N614" s="0" t="n">
        <v>0</v>
      </c>
      <c r="O614" s="0" t="n">
        <v>0</v>
      </c>
      <c r="P614" s="0" t="n">
        <v>1.7</v>
      </c>
      <c r="Q614" s="0" t="n">
        <v>3.8</v>
      </c>
      <c r="R614" s="1" t="s">
        <v>40</v>
      </c>
      <c r="S614" s="1" t="s">
        <v>40</v>
      </c>
      <c r="T614" s="1" t="s">
        <v>40</v>
      </c>
      <c r="W614" s="1" t="s">
        <v>41</v>
      </c>
      <c r="X614" s="1" t="s">
        <v>40</v>
      </c>
      <c r="Y614" s="1" t="s">
        <v>40</v>
      </c>
      <c r="Z614" s="1" t="s">
        <v>40</v>
      </c>
      <c r="AA614" s="1" t="s">
        <v>40</v>
      </c>
      <c r="AB614" s="1" t="s">
        <v>40</v>
      </c>
      <c r="AC614" s="1" t="s">
        <v>40</v>
      </c>
      <c r="AD614" s="1" t="s">
        <v>40</v>
      </c>
      <c r="AF614" s="0" t="s">
        <v>138</v>
      </c>
      <c r="AG614" s="0" t="n">
        <v>80</v>
      </c>
      <c r="AH614" s="0" t="n">
        <v>0.7</v>
      </c>
      <c r="AI614" s="0" t="s">
        <v>167</v>
      </c>
      <c r="AK614" s="0" t="s">
        <v>65</v>
      </c>
    </row>
    <row r="615" customFormat="false" ht="12.8" hidden="false" customHeight="false" outlineLevel="0" collapsed="false">
      <c r="A615" s="0" t="s">
        <v>522</v>
      </c>
      <c r="B615" s="0" t="n">
        <v>2011</v>
      </c>
      <c r="C615" s="0" t="s">
        <v>59</v>
      </c>
      <c r="D615" s="0" t="s">
        <v>528</v>
      </c>
      <c r="E615" s="0" t="n">
        <v>0</v>
      </c>
      <c r="H615" s="0" t="n">
        <v>1.5</v>
      </c>
      <c r="I615" s="0" t="n">
        <v>22.1</v>
      </c>
      <c r="M615" s="0" t="n">
        <v>1</v>
      </c>
      <c r="N615" s="0" t="n">
        <v>0</v>
      </c>
      <c r="O615" s="0" t="n">
        <v>0</v>
      </c>
      <c r="P615" s="0" t="n">
        <v>1.4</v>
      </c>
      <c r="Q615" s="0" t="n">
        <v>1.9</v>
      </c>
      <c r="R615" s="1" t="s">
        <v>40</v>
      </c>
      <c r="U615" s="1" t="s">
        <v>61</v>
      </c>
      <c r="V615" s="1" t="s">
        <v>40</v>
      </c>
      <c r="Z615" s="1" t="s">
        <v>41</v>
      </c>
      <c r="AA615" s="1" t="s">
        <v>40</v>
      </c>
      <c r="AB615" s="1" t="s">
        <v>40</v>
      </c>
      <c r="AC615" s="1" t="s">
        <v>40</v>
      </c>
      <c r="AD615" s="1" t="s">
        <v>40</v>
      </c>
      <c r="AF615" s="0" t="s">
        <v>138</v>
      </c>
      <c r="AG615" s="0" t="n">
        <v>80</v>
      </c>
      <c r="AH615" s="0" t="n">
        <v>0.7</v>
      </c>
      <c r="AI615" s="0" t="s">
        <v>529</v>
      </c>
      <c r="AK615" s="0" t="s">
        <v>65</v>
      </c>
    </row>
    <row r="616" customFormat="false" ht="12.8" hidden="false" customHeight="false" outlineLevel="0" collapsed="false">
      <c r="A616" s="0" t="s">
        <v>522</v>
      </c>
      <c r="B616" s="0" t="n">
        <v>2011</v>
      </c>
      <c r="C616" s="0" t="s">
        <v>59</v>
      </c>
      <c r="D616" s="0" t="s">
        <v>530</v>
      </c>
      <c r="E616" s="0" t="n">
        <v>0.2</v>
      </c>
      <c r="F616" s="0" t="n">
        <v>10.2</v>
      </c>
      <c r="G616" s="0" t="n">
        <v>13.2</v>
      </c>
      <c r="H616" s="0" t="n">
        <v>9.8</v>
      </c>
      <c r="I616" s="0" t="n">
        <v>13.2</v>
      </c>
      <c r="J616" s="0" t="n">
        <v>0</v>
      </c>
      <c r="K616" s="0" t="n">
        <v>2.4</v>
      </c>
      <c r="L616" s="0" t="n">
        <v>7</v>
      </c>
      <c r="M616" s="0" t="n">
        <v>6.7</v>
      </c>
      <c r="N616" s="0" t="n">
        <v>0</v>
      </c>
      <c r="O616" s="0" t="n">
        <v>0</v>
      </c>
      <c r="P616" s="0" t="n">
        <v>3.5</v>
      </c>
      <c r="Q616" s="0" t="n">
        <v>4.2</v>
      </c>
      <c r="R616" s="1" t="s">
        <v>40</v>
      </c>
      <c r="S616" s="1" t="s">
        <v>40</v>
      </c>
      <c r="T616" s="1" t="s">
        <v>40</v>
      </c>
      <c r="U616" s="1" t="s">
        <v>40</v>
      </c>
      <c r="V616" s="1" t="s">
        <v>40</v>
      </c>
      <c r="W616" s="1" t="s">
        <v>40</v>
      </c>
      <c r="X616" s="1" t="s">
        <v>40</v>
      </c>
      <c r="Y616" s="1" t="s">
        <v>40</v>
      </c>
      <c r="Z616" s="1" t="s">
        <v>40</v>
      </c>
      <c r="AA616" s="1" t="s">
        <v>40</v>
      </c>
      <c r="AB616" s="1" t="s">
        <v>40</v>
      </c>
      <c r="AC616" s="1" t="s">
        <v>40</v>
      </c>
      <c r="AD616" s="1" t="s">
        <v>40</v>
      </c>
      <c r="AF616" s="0" t="s">
        <v>138</v>
      </c>
      <c r="AG616" s="0" t="n">
        <v>45</v>
      </c>
      <c r="AH616" s="0" t="n">
        <v>0.7</v>
      </c>
      <c r="AI616" s="0" t="s">
        <v>139</v>
      </c>
      <c r="AK616" s="0" t="s">
        <v>65</v>
      </c>
    </row>
    <row r="617" customFormat="false" ht="12.8" hidden="false" customHeight="false" outlineLevel="0" collapsed="false">
      <c r="A617" s="0" t="s">
        <v>522</v>
      </c>
      <c r="B617" s="0" t="n">
        <v>2011</v>
      </c>
      <c r="C617" s="0" t="s">
        <v>59</v>
      </c>
      <c r="D617" s="0" t="s">
        <v>531</v>
      </c>
      <c r="E617" s="0" t="n">
        <v>0.2</v>
      </c>
      <c r="I617" s="0" t="n">
        <v>1.5</v>
      </c>
      <c r="J617" s="0" t="n">
        <v>0.9</v>
      </c>
      <c r="K617" s="0" t="n">
        <v>5.3</v>
      </c>
      <c r="L617" s="0" t="n">
        <v>4</v>
      </c>
      <c r="M617" s="0" t="n">
        <v>7.2</v>
      </c>
      <c r="N617" s="0" t="n">
        <v>0</v>
      </c>
      <c r="O617" s="0" t="n">
        <v>0</v>
      </c>
      <c r="P617" s="0" t="n">
        <v>2.8</v>
      </c>
      <c r="Q617" s="0" t="n">
        <v>4.2</v>
      </c>
      <c r="R617" s="1" t="s">
        <v>40</v>
      </c>
      <c r="V617" s="1" t="s">
        <v>61</v>
      </c>
      <c r="W617" s="1" t="s">
        <v>40</v>
      </c>
      <c r="X617" s="1" t="s">
        <v>40</v>
      </c>
      <c r="Y617" s="1" t="s">
        <v>40</v>
      </c>
      <c r="Z617" s="1" t="s">
        <v>40</v>
      </c>
      <c r="AA617" s="1" t="s">
        <v>40</v>
      </c>
      <c r="AB617" s="1" t="s">
        <v>40</v>
      </c>
      <c r="AC617" s="1" t="s">
        <v>40</v>
      </c>
      <c r="AD617" s="1" t="s">
        <v>40</v>
      </c>
      <c r="AF617" s="0" t="s">
        <v>138</v>
      </c>
      <c r="AG617" s="0" t="n">
        <v>45</v>
      </c>
      <c r="AH617" s="0" t="n">
        <v>0.7</v>
      </c>
      <c r="AI617" s="0" t="s">
        <v>264</v>
      </c>
      <c r="AK617" s="0" t="s">
        <v>65</v>
      </c>
    </row>
    <row r="618" customFormat="false" ht="12.8" hidden="false" customHeight="false" outlineLevel="0" collapsed="false">
      <c r="A618" s="0" t="s">
        <v>522</v>
      </c>
      <c r="B618" s="0" t="n">
        <v>2011</v>
      </c>
      <c r="C618" s="0" t="s">
        <v>59</v>
      </c>
      <c r="D618" s="0" t="s">
        <v>532</v>
      </c>
      <c r="E618" s="0" t="n">
        <v>0.2</v>
      </c>
      <c r="F618" s="0" t="n">
        <v>10.2</v>
      </c>
      <c r="G618" s="0" t="n">
        <v>23</v>
      </c>
      <c r="H618" s="0" t="n">
        <v>5.1</v>
      </c>
      <c r="I618" s="0" t="n">
        <v>13.2</v>
      </c>
      <c r="J618" s="0" t="n">
        <v>0</v>
      </c>
      <c r="K618" s="0" t="n">
        <v>2.4</v>
      </c>
      <c r="L618" s="0" t="n">
        <v>9.9</v>
      </c>
      <c r="M618" s="0" t="n">
        <v>7.8</v>
      </c>
      <c r="N618" s="0" t="n">
        <v>0</v>
      </c>
      <c r="O618" s="0" t="n">
        <v>0</v>
      </c>
      <c r="P618" s="0" t="n">
        <v>3.5</v>
      </c>
      <c r="Q618" s="0" t="n">
        <v>3.3</v>
      </c>
      <c r="R618" s="1" t="s">
        <v>40</v>
      </c>
      <c r="S618" s="1" t="s">
        <v>40</v>
      </c>
      <c r="T618" s="1" t="s">
        <v>40</v>
      </c>
      <c r="U618" s="1" t="s">
        <v>40</v>
      </c>
      <c r="V618" s="1" t="s">
        <v>40</v>
      </c>
      <c r="W618" s="1" t="s">
        <v>40</v>
      </c>
      <c r="X618" s="1" t="s">
        <v>40</v>
      </c>
      <c r="Y618" s="1" t="s">
        <v>40</v>
      </c>
      <c r="Z618" s="1" t="s">
        <v>40</v>
      </c>
      <c r="AA618" s="1" t="s">
        <v>40</v>
      </c>
      <c r="AB618" s="1" t="s">
        <v>40</v>
      </c>
      <c r="AC618" s="1" t="s">
        <v>40</v>
      </c>
      <c r="AD618" s="1" t="s">
        <v>40</v>
      </c>
      <c r="AF618" s="0" t="s">
        <v>138</v>
      </c>
      <c r="AG618" s="0" t="n">
        <v>45</v>
      </c>
      <c r="AH618" s="0" t="n">
        <v>0.7</v>
      </c>
      <c r="AI618" s="0" t="s">
        <v>169</v>
      </c>
      <c r="AK618" s="0" t="s">
        <v>65</v>
      </c>
    </row>
    <row r="619" customFormat="false" ht="12.8" hidden="false" customHeight="false" outlineLevel="0" collapsed="false">
      <c r="A619" s="0" t="s">
        <v>522</v>
      </c>
      <c r="B619" s="0" t="n">
        <v>2011</v>
      </c>
      <c r="C619" s="0" t="s">
        <v>59</v>
      </c>
      <c r="D619" s="0" t="s">
        <v>533</v>
      </c>
      <c r="E619" s="0" t="n">
        <v>0.2</v>
      </c>
      <c r="F619" s="0" t="n">
        <v>10.2</v>
      </c>
      <c r="G619" s="0" t="n">
        <v>23</v>
      </c>
      <c r="H619" s="0" t="n">
        <v>5.1</v>
      </c>
      <c r="I619" s="0" t="n">
        <v>13.1</v>
      </c>
      <c r="J619" s="0" t="n">
        <v>0</v>
      </c>
      <c r="K619" s="0" t="n">
        <v>0</v>
      </c>
      <c r="L619" s="0" t="n">
        <v>2.4</v>
      </c>
      <c r="M619" s="0" t="n">
        <v>7</v>
      </c>
      <c r="N619" s="0" t="n">
        <v>6.7</v>
      </c>
      <c r="O619" s="0" t="n">
        <v>0</v>
      </c>
      <c r="P619" s="0" t="n">
        <v>0</v>
      </c>
      <c r="Q619" s="0" t="n">
        <v>3.5</v>
      </c>
      <c r="S619" s="1" t="s">
        <v>40</v>
      </c>
      <c r="T619" s="1" t="s">
        <v>40</v>
      </c>
      <c r="U619" s="1" t="s">
        <v>40</v>
      </c>
      <c r="V619" s="1" t="s">
        <v>40</v>
      </c>
      <c r="W619" s="1" t="s">
        <v>40</v>
      </c>
      <c r="X619" s="1" t="s">
        <v>40</v>
      </c>
      <c r="Y619" s="1" t="s">
        <v>40</v>
      </c>
      <c r="Z619" s="1" t="s">
        <v>40</v>
      </c>
      <c r="AA619" s="1" t="s">
        <v>40</v>
      </c>
      <c r="AB619" s="1" t="s">
        <v>40</v>
      </c>
      <c r="AC619" s="1" t="s">
        <v>40</v>
      </c>
      <c r="AD619" s="1" t="s">
        <v>40</v>
      </c>
      <c r="AF619" s="0" t="s">
        <v>138</v>
      </c>
      <c r="AG619" s="0" t="n">
        <v>45</v>
      </c>
      <c r="AH619" s="0" t="n">
        <v>0.7</v>
      </c>
      <c r="AI619" s="0" t="s">
        <v>151</v>
      </c>
      <c r="AK619" s="0" t="s">
        <v>65</v>
      </c>
    </row>
    <row r="620" customFormat="false" ht="12.8" hidden="false" customHeight="false" outlineLevel="0" collapsed="false">
      <c r="A620" s="0" t="s">
        <v>522</v>
      </c>
      <c r="B620" s="0" t="n">
        <v>2011</v>
      </c>
      <c r="C620" s="0" t="s">
        <v>59</v>
      </c>
      <c r="D620" s="0" t="s">
        <v>534</v>
      </c>
      <c r="E620" s="0" t="n">
        <v>0.2</v>
      </c>
      <c r="F620" s="0" t="n">
        <v>10.2</v>
      </c>
      <c r="G620" s="0" t="n">
        <v>23</v>
      </c>
      <c r="H620" s="0" t="n">
        <v>5.1</v>
      </c>
      <c r="I620" s="0" t="n">
        <v>13.1</v>
      </c>
      <c r="J620" s="0" t="n">
        <v>0</v>
      </c>
      <c r="K620" s="0" t="n">
        <v>0</v>
      </c>
      <c r="L620" s="0" t="n">
        <v>2.4</v>
      </c>
      <c r="M620" s="0" t="n">
        <v>7</v>
      </c>
      <c r="N620" s="0" t="n">
        <v>6.7</v>
      </c>
      <c r="O620" s="0" t="n">
        <v>0</v>
      </c>
      <c r="P620" s="0" t="n">
        <v>0</v>
      </c>
      <c r="Q620" s="0" t="n">
        <v>3.5</v>
      </c>
      <c r="R620" s="1" t="s">
        <v>40</v>
      </c>
      <c r="S620" s="1" t="s">
        <v>40</v>
      </c>
      <c r="T620" s="1" t="s">
        <v>40</v>
      </c>
      <c r="U620" s="1" t="s">
        <v>40</v>
      </c>
      <c r="V620" s="1" t="s">
        <v>40</v>
      </c>
      <c r="W620" s="1" t="s">
        <v>40</v>
      </c>
      <c r="X620" s="1" t="s">
        <v>40</v>
      </c>
      <c r="Y620" s="1" t="s">
        <v>40</v>
      </c>
      <c r="Z620" s="1" t="s">
        <v>40</v>
      </c>
      <c r="AA620" s="1" t="s">
        <v>40</v>
      </c>
      <c r="AB620" s="1" t="s">
        <v>40</v>
      </c>
      <c r="AC620" s="1" t="s">
        <v>40</v>
      </c>
      <c r="AD620" s="1" t="s">
        <v>40</v>
      </c>
      <c r="AF620" s="0" t="s">
        <v>138</v>
      </c>
      <c r="AG620" s="0" t="n">
        <v>45</v>
      </c>
      <c r="AH620" s="0" t="n">
        <v>0.7</v>
      </c>
      <c r="AI620" s="0" t="s">
        <v>167</v>
      </c>
      <c r="AK620" s="0" t="s">
        <v>65</v>
      </c>
    </row>
    <row r="621" customFormat="false" ht="12.8" hidden="false" customHeight="false" outlineLevel="0" collapsed="false">
      <c r="A621" s="0" t="s">
        <v>522</v>
      </c>
      <c r="B621" s="0" t="n">
        <v>2011</v>
      </c>
      <c r="C621" s="0" t="s">
        <v>59</v>
      </c>
      <c r="D621" s="0" t="s">
        <v>535</v>
      </c>
      <c r="E621" s="0" t="n">
        <v>0</v>
      </c>
      <c r="I621" s="0" t="n">
        <v>1</v>
      </c>
      <c r="J621" s="0" t="n">
        <v>3.7</v>
      </c>
      <c r="K621" s="0" t="n">
        <v>6.4</v>
      </c>
      <c r="L621" s="0" t="n">
        <v>8.8</v>
      </c>
      <c r="M621" s="0" t="n">
        <v>7</v>
      </c>
      <c r="N621" s="0" t="n">
        <v>6.7</v>
      </c>
      <c r="O621" s="0" t="n">
        <v>0</v>
      </c>
      <c r="P621" s="0" t="n">
        <v>0</v>
      </c>
      <c r="Q621" s="0" t="n">
        <v>3.5</v>
      </c>
      <c r="R621" s="1" t="s">
        <v>40</v>
      </c>
      <c r="V621" s="1" t="s">
        <v>61</v>
      </c>
      <c r="W621" s="1" t="s">
        <v>40</v>
      </c>
      <c r="X621" s="1" t="s">
        <v>40</v>
      </c>
      <c r="Y621" s="1" t="s">
        <v>40</v>
      </c>
      <c r="Z621" s="1" t="s">
        <v>40</v>
      </c>
      <c r="AA621" s="1" t="s">
        <v>40</v>
      </c>
      <c r="AB621" s="1" t="s">
        <v>40</v>
      </c>
      <c r="AC621" s="1" t="s">
        <v>40</v>
      </c>
      <c r="AD621" s="1" t="s">
        <v>40</v>
      </c>
      <c r="AF621" s="0" t="s">
        <v>138</v>
      </c>
      <c r="AG621" s="0" t="n">
        <v>45</v>
      </c>
      <c r="AH621" s="0" t="n">
        <v>0.7</v>
      </c>
      <c r="AI621" s="0" t="s">
        <v>529</v>
      </c>
      <c r="AK621" s="0" t="s">
        <v>65</v>
      </c>
    </row>
    <row r="622" customFormat="false" ht="12.8" hidden="false" customHeight="false" outlineLevel="0" collapsed="false">
      <c r="A622" s="0" t="s">
        <v>522</v>
      </c>
      <c r="B622" s="0" t="n">
        <v>2011</v>
      </c>
      <c r="C622" s="0" t="s">
        <v>59</v>
      </c>
      <c r="D622" s="0" t="s">
        <v>536</v>
      </c>
      <c r="E622" s="0" t="n">
        <v>0</v>
      </c>
      <c r="F622" s="0" t="n">
        <v>9.6</v>
      </c>
      <c r="G622" s="0" t="n">
        <v>14.2</v>
      </c>
      <c r="H622" s="0" t="n">
        <v>34.3</v>
      </c>
      <c r="I622" s="0" t="n">
        <v>21.2</v>
      </c>
      <c r="J622" s="0" t="n">
        <v>0</v>
      </c>
      <c r="K622" s="0" t="n">
        <v>0</v>
      </c>
      <c r="L622" s="0" t="n">
        <v>9.5</v>
      </c>
      <c r="M622" s="0" t="n">
        <v>9.1</v>
      </c>
      <c r="N622" s="0" t="n">
        <v>0</v>
      </c>
      <c r="O622" s="0" t="n">
        <v>0</v>
      </c>
      <c r="P622" s="0" t="n">
        <v>1.3</v>
      </c>
      <c r="Q622" s="0" t="n">
        <v>3.8</v>
      </c>
      <c r="R622" s="1" t="s">
        <v>40</v>
      </c>
      <c r="S622" s="1" t="s">
        <v>40</v>
      </c>
      <c r="T622" s="1" t="s">
        <v>40</v>
      </c>
      <c r="U622" s="1" t="s">
        <v>40</v>
      </c>
      <c r="V622" s="1" t="s">
        <v>40</v>
      </c>
      <c r="W622" s="1" t="s">
        <v>40</v>
      </c>
      <c r="X622" s="1" t="s">
        <v>40</v>
      </c>
      <c r="Y622" s="1" t="s">
        <v>40</v>
      </c>
      <c r="Z622" s="1" t="s">
        <v>40</v>
      </c>
      <c r="AA622" s="1" t="s">
        <v>40</v>
      </c>
      <c r="AB622" s="1" t="s">
        <v>40</v>
      </c>
      <c r="AC622" s="1" t="s">
        <v>40</v>
      </c>
      <c r="AD622" s="1" t="s">
        <v>40</v>
      </c>
      <c r="AF622" s="0" t="s">
        <v>537</v>
      </c>
      <c r="AG622" s="0" t="n">
        <v>80</v>
      </c>
      <c r="AH622" s="0" t="n">
        <v>0.7</v>
      </c>
      <c r="AI622" s="0" t="s">
        <v>139</v>
      </c>
      <c r="AK622" s="0" t="s">
        <v>65</v>
      </c>
    </row>
    <row r="623" customFormat="false" ht="12.8" hidden="false" customHeight="false" outlineLevel="0" collapsed="false">
      <c r="A623" s="0" t="s">
        <v>522</v>
      </c>
      <c r="B623" s="0" t="n">
        <v>2011</v>
      </c>
      <c r="C623" s="0" t="s">
        <v>59</v>
      </c>
      <c r="D623" s="0" t="s">
        <v>538</v>
      </c>
      <c r="E623" s="0" t="n">
        <v>0</v>
      </c>
      <c r="H623" s="0" t="n">
        <v>1.5</v>
      </c>
      <c r="I623" s="0" t="n">
        <v>20.8</v>
      </c>
      <c r="J623" s="0" t="n">
        <v>0</v>
      </c>
      <c r="K623" s="0" t="n">
        <v>0</v>
      </c>
      <c r="L623" s="0" t="n">
        <v>9.4</v>
      </c>
      <c r="M623" s="0" t="n">
        <v>8.6</v>
      </c>
      <c r="N623" s="0" t="n">
        <v>0</v>
      </c>
      <c r="O623" s="0" t="n">
        <v>0</v>
      </c>
      <c r="P623" s="0" t="n">
        <v>1.6</v>
      </c>
      <c r="Q623" s="0" t="n">
        <v>3.8</v>
      </c>
      <c r="R623" s="1" t="s">
        <v>40</v>
      </c>
      <c r="U623" s="1" t="s">
        <v>61</v>
      </c>
      <c r="V623" s="1" t="s">
        <v>40</v>
      </c>
      <c r="W623" s="1" t="s">
        <v>40</v>
      </c>
      <c r="X623" s="1" t="s">
        <v>40</v>
      </c>
      <c r="Y623" s="1" t="s">
        <v>40</v>
      </c>
      <c r="Z623" s="1" t="s">
        <v>40</v>
      </c>
      <c r="AA623" s="1" t="s">
        <v>40</v>
      </c>
      <c r="AB623" s="1" t="s">
        <v>40</v>
      </c>
      <c r="AC623" s="1" t="s">
        <v>40</v>
      </c>
      <c r="AD623" s="1" t="s">
        <v>40</v>
      </c>
      <c r="AF623" s="0" t="s">
        <v>537</v>
      </c>
      <c r="AG623" s="0" t="n">
        <v>80</v>
      </c>
      <c r="AH623" s="0" t="n">
        <v>0.7</v>
      </c>
      <c r="AI623" s="0" t="s">
        <v>264</v>
      </c>
      <c r="AK623" s="0" t="s">
        <v>65</v>
      </c>
    </row>
    <row r="624" customFormat="false" ht="12.8" hidden="false" customHeight="false" outlineLevel="0" collapsed="false">
      <c r="A624" s="0" t="s">
        <v>522</v>
      </c>
      <c r="B624" s="0" t="n">
        <v>2011</v>
      </c>
      <c r="C624" s="0" t="s">
        <v>59</v>
      </c>
      <c r="D624" s="0" t="s">
        <v>539</v>
      </c>
      <c r="E624" s="0" t="n">
        <v>0</v>
      </c>
      <c r="F624" s="0" t="n">
        <v>9.6</v>
      </c>
      <c r="G624" s="0" t="n">
        <v>25.3</v>
      </c>
      <c r="H624" s="0" t="n">
        <v>26.2</v>
      </c>
      <c r="M624" s="0" t="n">
        <v>1</v>
      </c>
      <c r="N624" s="0" t="n">
        <v>0</v>
      </c>
      <c r="O624" s="0" t="n">
        <v>0</v>
      </c>
      <c r="P624" s="0" t="n">
        <v>0.6</v>
      </c>
      <c r="Q624" s="0" t="n">
        <v>2.9</v>
      </c>
      <c r="R624" s="1" t="s">
        <v>40</v>
      </c>
      <c r="S624" s="1" t="s">
        <v>40</v>
      </c>
      <c r="T624" s="1" t="s">
        <v>40</v>
      </c>
      <c r="U624" s="1" t="s">
        <v>40</v>
      </c>
      <c r="Z624" s="1" t="s">
        <v>41</v>
      </c>
      <c r="AA624" s="1" t="s">
        <v>40</v>
      </c>
      <c r="AB624" s="1" t="s">
        <v>40</v>
      </c>
      <c r="AC624" s="1" t="s">
        <v>40</v>
      </c>
      <c r="AD624" s="1" t="s">
        <v>40</v>
      </c>
      <c r="AF624" s="0" t="s">
        <v>537</v>
      </c>
      <c r="AG624" s="0" t="n">
        <v>80</v>
      </c>
      <c r="AH624" s="0" t="n">
        <v>0.7</v>
      </c>
      <c r="AI624" s="0" t="s">
        <v>169</v>
      </c>
      <c r="AK624" s="0" t="s">
        <v>65</v>
      </c>
    </row>
    <row r="625" customFormat="false" ht="12.8" hidden="false" customHeight="false" outlineLevel="0" collapsed="false">
      <c r="A625" s="0" t="s">
        <v>522</v>
      </c>
      <c r="B625" s="0" t="n">
        <v>2011</v>
      </c>
      <c r="C625" s="0" t="s">
        <v>59</v>
      </c>
      <c r="D625" s="0" t="s">
        <v>540</v>
      </c>
      <c r="E625" s="0" t="n">
        <v>0</v>
      </c>
      <c r="F625" s="0" t="n">
        <v>9.6</v>
      </c>
      <c r="G625" s="0" t="n">
        <v>25.3</v>
      </c>
      <c r="H625" s="0" t="n">
        <v>26.2</v>
      </c>
      <c r="I625" s="0" t="n">
        <v>21.1</v>
      </c>
      <c r="M625" s="0" t="n">
        <v>1</v>
      </c>
      <c r="N625" s="0" t="n">
        <v>0</v>
      </c>
      <c r="O625" s="0" t="n">
        <v>0</v>
      </c>
      <c r="P625" s="0" t="n">
        <v>0.6</v>
      </c>
      <c r="Q625" s="0" t="n">
        <v>2.9</v>
      </c>
      <c r="R625" s="1" t="s">
        <v>40</v>
      </c>
      <c r="S625" s="1" t="s">
        <v>40</v>
      </c>
      <c r="T625" s="1" t="s">
        <v>40</v>
      </c>
      <c r="U625" s="1" t="s">
        <v>40</v>
      </c>
      <c r="V625" s="1" t="s">
        <v>40</v>
      </c>
      <c r="Z625" s="1" t="s">
        <v>41</v>
      </c>
      <c r="AA625" s="1" t="s">
        <v>40</v>
      </c>
      <c r="AB625" s="1" t="s">
        <v>40</v>
      </c>
      <c r="AC625" s="1" t="s">
        <v>40</v>
      </c>
      <c r="AD625" s="1" t="s">
        <v>40</v>
      </c>
      <c r="AF625" s="0" t="s">
        <v>537</v>
      </c>
      <c r="AG625" s="0" t="n">
        <v>80</v>
      </c>
      <c r="AH625" s="0" t="n">
        <v>0.7</v>
      </c>
      <c r="AI625" s="0" t="s">
        <v>151</v>
      </c>
      <c r="AK625" s="0" t="s">
        <v>65</v>
      </c>
    </row>
    <row r="626" customFormat="false" ht="12.8" hidden="false" customHeight="false" outlineLevel="0" collapsed="false">
      <c r="A626" s="0" t="s">
        <v>522</v>
      </c>
      <c r="B626" s="0" t="n">
        <v>2011</v>
      </c>
      <c r="C626" s="0" t="s">
        <v>59</v>
      </c>
      <c r="D626" s="0" t="s">
        <v>541</v>
      </c>
      <c r="E626" s="0" t="n">
        <v>0</v>
      </c>
      <c r="F626" s="0" t="n">
        <v>9.6</v>
      </c>
      <c r="G626" s="0" t="n">
        <v>25.3</v>
      </c>
      <c r="J626" s="0" t="n">
        <v>1</v>
      </c>
      <c r="K626" s="0" t="n">
        <v>0</v>
      </c>
      <c r="L626" s="0" t="n">
        <v>9.4</v>
      </c>
      <c r="M626" s="0" t="n">
        <v>9</v>
      </c>
      <c r="N626" s="0" t="n">
        <v>0</v>
      </c>
      <c r="O626" s="0" t="n">
        <v>0</v>
      </c>
      <c r="P626" s="0" t="n">
        <v>1.6</v>
      </c>
      <c r="Q626" s="0" t="n">
        <v>3.8</v>
      </c>
      <c r="R626" s="1" t="s">
        <v>40</v>
      </c>
      <c r="S626" s="1" t="s">
        <v>40</v>
      </c>
      <c r="T626" s="1" t="s">
        <v>40</v>
      </c>
      <c r="W626" s="1" t="s">
        <v>41</v>
      </c>
      <c r="X626" s="1" t="s">
        <v>40</v>
      </c>
      <c r="Y626" s="1" t="s">
        <v>40</v>
      </c>
      <c r="Z626" s="1" t="s">
        <v>40</v>
      </c>
      <c r="AA626" s="1" t="s">
        <v>40</v>
      </c>
      <c r="AB626" s="1" t="s">
        <v>40</v>
      </c>
      <c r="AC626" s="1" t="s">
        <v>40</v>
      </c>
      <c r="AD626" s="1" t="s">
        <v>40</v>
      </c>
      <c r="AF626" s="0" t="s">
        <v>537</v>
      </c>
      <c r="AG626" s="0" t="n">
        <v>80</v>
      </c>
      <c r="AH626" s="0" t="n">
        <v>0.7</v>
      </c>
      <c r="AI626" s="0" t="s">
        <v>167</v>
      </c>
      <c r="AK626" s="0" t="s">
        <v>65</v>
      </c>
    </row>
    <row r="627" customFormat="false" ht="12.8" hidden="false" customHeight="false" outlineLevel="0" collapsed="false">
      <c r="A627" s="0" t="s">
        <v>522</v>
      </c>
      <c r="B627" s="0" t="n">
        <v>2011</v>
      </c>
      <c r="C627" s="0" t="s">
        <v>59</v>
      </c>
      <c r="D627" s="0" t="s">
        <v>542</v>
      </c>
      <c r="E627" s="0" t="n">
        <v>0</v>
      </c>
      <c r="H627" s="0" t="n">
        <v>1.5</v>
      </c>
      <c r="I627" s="0" t="n">
        <v>21.1</v>
      </c>
      <c r="J627" s="0" t="n">
        <v>0</v>
      </c>
      <c r="K627" s="0" t="n">
        <v>1.3</v>
      </c>
      <c r="M627" s="0" t="n">
        <v>1</v>
      </c>
      <c r="N627" s="0" t="n">
        <v>0</v>
      </c>
      <c r="O627" s="0" t="n">
        <v>0</v>
      </c>
      <c r="P627" s="0" t="n">
        <v>1.6</v>
      </c>
      <c r="Q627" s="0" t="n">
        <v>3.8</v>
      </c>
      <c r="R627" s="1" t="s">
        <v>40</v>
      </c>
      <c r="U627" s="1" t="s">
        <v>61</v>
      </c>
      <c r="V627" s="1" t="s">
        <v>40</v>
      </c>
      <c r="W627" s="1" t="s">
        <v>40</v>
      </c>
      <c r="X627" s="1" t="s">
        <v>40</v>
      </c>
      <c r="Z627" s="1" t="s">
        <v>41</v>
      </c>
      <c r="AA627" s="1" t="s">
        <v>40</v>
      </c>
      <c r="AB627" s="1" t="s">
        <v>40</v>
      </c>
      <c r="AC627" s="1" t="s">
        <v>40</v>
      </c>
      <c r="AD627" s="1" t="s">
        <v>40</v>
      </c>
      <c r="AF627" s="0" t="s">
        <v>537</v>
      </c>
      <c r="AG627" s="0" t="n">
        <v>80</v>
      </c>
      <c r="AH627" s="0" t="n">
        <v>0.7</v>
      </c>
      <c r="AI627" s="0" t="s">
        <v>529</v>
      </c>
      <c r="AK627" s="0" t="s">
        <v>65</v>
      </c>
    </row>
    <row r="628" customFormat="false" ht="12.8" hidden="false" customHeight="false" outlineLevel="0" collapsed="false">
      <c r="A628" s="0" t="s">
        <v>522</v>
      </c>
      <c r="B628" s="0" t="n">
        <v>2011</v>
      </c>
      <c r="C628" s="0" t="s">
        <v>59</v>
      </c>
      <c r="D628" s="0" t="s">
        <v>543</v>
      </c>
      <c r="E628" s="0" t="n">
        <v>0</v>
      </c>
      <c r="F628" s="0" t="n">
        <v>9.6</v>
      </c>
      <c r="G628" s="0" t="n">
        <v>12.7</v>
      </c>
      <c r="H628" s="0" t="n">
        <v>9.1</v>
      </c>
      <c r="I628" s="0" t="n">
        <v>12.4</v>
      </c>
      <c r="J628" s="0" t="n">
        <v>0</v>
      </c>
      <c r="K628" s="0" t="n">
        <v>2.1</v>
      </c>
      <c r="L628" s="0" t="n">
        <v>5.2</v>
      </c>
      <c r="M628" s="0" t="n">
        <v>6.4</v>
      </c>
      <c r="N628" s="0" t="n">
        <v>0</v>
      </c>
      <c r="O628" s="0" t="n">
        <v>0</v>
      </c>
      <c r="P628" s="0" t="n">
        <v>3.1</v>
      </c>
      <c r="Q628" s="0" t="n">
        <v>4.2</v>
      </c>
      <c r="R628" s="1" t="s">
        <v>40</v>
      </c>
      <c r="S628" s="1" t="s">
        <v>40</v>
      </c>
      <c r="T628" s="1" t="s">
        <v>40</v>
      </c>
      <c r="U628" s="1" t="s">
        <v>40</v>
      </c>
      <c r="V628" s="1" t="s">
        <v>40</v>
      </c>
      <c r="W628" s="1" t="s">
        <v>40</v>
      </c>
      <c r="X628" s="1" t="s">
        <v>40</v>
      </c>
      <c r="Y628" s="1" t="s">
        <v>40</v>
      </c>
      <c r="Z628" s="1" t="s">
        <v>40</v>
      </c>
      <c r="AA628" s="1" t="s">
        <v>40</v>
      </c>
      <c r="AB628" s="1" t="s">
        <v>40</v>
      </c>
      <c r="AC628" s="1" t="s">
        <v>40</v>
      </c>
      <c r="AD628" s="1" t="s">
        <v>40</v>
      </c>
      <c r="AF628" s="0" t="s">
        <v>537</v>
      </c>
      <c r="AG628" s="0" t="n">
        <v>45</v>
      </c>
      <c r="AH628" s="0" t="n">
        <v>0.7</v>
      </c>
      <c r="AI628" s="0" t="s">
        <v>139</v>
      </c>
      <c r="AK628" s="0" t="s">
        <v>65</v>
      </c>
    </row>
    <row r="629" customFormat="false" ht="12.8" hidden="false" customHeight="false" outlineLevel="0" collapsed="false">
      <c r="A629" s="0" t="s">
        <v>522</v>
      </c>
      <c r="B629" s="0" t="n">
        <v>2011</v>
      </c>
      <c r="C629" s="0" t="s">
        <v>59</v>
      </c>
      <c r="D629" s="0" t="s">
        <v>544</v>
      </c>
      <c r="E629" s="0" t="n">
        <v>0</v>
      </c>
      <c r="I629" s="0" t="n">
        <v>1</v>
      </c>
      <c r="J629" s="0" t="n">
        <v>0</v>
      </c>
      <c r="K629" s="0" t="n">
        <v>4.6</v>
      </c>
      <c r="L629" s="0" t="n">
        <v>1.2</v>
      </c>
      <c r="M629" s="0" t="n">
        <v>6.1</v>
      </c>
      <c r="N629" s="0" t="n">
        <v>0</v>
      </c>
      <c r="O629" s="0" t="n">
        <v>0</v>
      </c>
      <c r="P629" s="0" t="n">
        <v>1.8</v>
      </c>
      <c r="Q629" s="0" t="n">
        <v>4.3</v>
      </c>
      <c r="R629" s="1" t="s">
        <v>40</v>
      </c>
      <c r="V629" s="1" t="s">
        <v>61</v>
      </c>
      <c r="W629" s="1" t="s">
        <v>40</v>
      </c>
      <c r="X629" s="1" t="s">
        <v>40</v>
      </c>
      <c r="Y629" s="1" t="s">
        <v>40</v>
      </c>
      <c r="Z629" s="1" t="s">
        <v>40</v>
      </c>
      <c r="AA629" s="1" t="s">
        <v>40</v>
      </c>
      <c r="AB629" s="1" t="s">
        <v>40</v>
      </c>
      <c r="AC629" s="1" t="s">
        <v>40</v>
      </c>
      <c r="AD629" s="1" t="s">
        <v>40</v>
      </c>
      <c r="AF629" s="0" t="s">
        <v>537</v>
      </c>
      <c r="AG629" s="0" t="n">
        <v>45</v>
      </c>
      <c r="AH629" s="0" t="n">
        <v>0.7</v>
      </c>
      <c r="AI629" s="0" t="s">
        <v>264</v>
      </c>
      <c r="AK629" s="0" t="s">
        <v>65</v>
      </c>
    </row>
    <row r="630" customFormat="false" ht="12.8" hidden="false" customHeight="false" outlineLevel="0" collapsed="false">
      <c r="A630" s="0" t="s">
        <v>522</v>
      </c>
      <c r="B630" s="0" t="n">
        <v>2011</v>
      </c>
      <c r="C630" s="0" t="s">
        <v>59</v>
      </c>
      <c r="D630" s="0" t="s">
        <v>175</v>
      </c>
      <c r="E630" s="0" t="n">
        <v>0</v>
      </c>
      <c r="F630" s="0" t="n">
        <v>9.6</v>
      </c>
      <c r="G630" s="0" t="n">
        <v>12.7</v>
      </c>
      <c r="H630" s="0" t="n">
        <v>9.1</v>
      </c>
      <c r="I630" s="0" t="n">
        <v>12.4</v>
      </c>
      <c r="J630" s="0" t="n">
        <v>0</v>
      </c>
      <c r="K630" s="0" t="n">
        <v>2.1</v>
      </c>
      <c r="L630" s="0" t="n">
        <v>5.2</v>
      </c>
      <c r="M630" s="0" t="n">
        <v>6.4</v>
      </c>
      <c r="N630" s="0" t="n">
        <v>0</v>
      </c>
      <c r="O630" s="0" t="n">
        <v>0</v>
      </c>
      <c r="P630" s="0" t="n">
        <v>3.1</v>
      </c>
      <c r="Q630" s="0" t="n">
        <v>4.2</v>
      </c>
      <c r="R630" s="1" t="s">
        <v>40</v>
      </c>
      <c r="S630" s="1" t="s">
        <v>40</v>
      </c>
      <c r="T630" s="1" t="s">
        <v>40</v>
      </c>
      <c r="U630" s="1" t="s">
        <v>40</v>
      </c>
      <c r="V630" s="1" t="s">
        <v>40</v>
      </c>
      <c r="W630" s="1" t="s">
        <v>40</v>
      </c>
      <c r="X630" s="1" t="s">
        <v>40</v>
      </c>
      <c r="Y630" s="1" t="s">
        <v>40</v>
      </c>
      <c r="Z630" s="1" t="s">
        <v>40</v>
      </c>
      <c r="AA630" s="1" t="s">
        <v>40</v>
      </c>
      <c r="AB630" s="1" t="s">
        <v>40</v>
      </c>
      <c r="AC630" s="1" t="s">
        <v>40</v>
      </c>
      <c r="AD630" s="1" t="s">
        <v>40</v>
      </c>
      <c r="AF630" s="0" t="s">
        <v>537</v>
      </c>
      <c r="AG630" s="0" t="n">
        <v>45</v>
      </c>
      <c r="AH630" s="0" t="n">
        <v>0.7</v>
      </c>
      <c r="AI630" s="0" t="s">
        <v>169</v>
      </c>
      <c r="AK630" s="0" t="s">
        <v>65</v>
      </c>
    </row>
    <row r="631" customFormat="false" ht="12.8" hidden="false" customHeight="false" outlineLevel="0" collapsed="false">
      <c r="A631" s="0" t="s">
        <v>522</v>
      </c>
      <c r="B631" s="0" t="n">
        <v>2011</v>
      </c>
      <c r="C631" s="0" t="s">
        <v>59</v>
      </c>
      <c r="D631" s="0" t="s">
        <v>545</v>
      </c>
      <c r="E631" s="0" t="n">
        <v>0</v>
      </c>
      <c r="F631" s="0" t="n">
        <v>9.6</v>
      </c>
      <c r="G631" s="0" t="n">
        <v>12.7</v>
      </c>
      <c r="H631" s="0" t="n">
        <v>9.1</v>
      </c>
      <c r="I631" s="0" t="n">
        <v>12.4</v>
      </c>
      <c r="J631" s="0" t="n">
        <v>0</v>
      </c>
      <c r="K631" s="0" t="n">
        <v>2.1</v>
      </c>
      <c r="L631" s="0" t="n">
        <v>5.2</v>
      </c>
      <c r="M631" s="0" t="n">
        <v>6.4</v>
      </c>
      <c r="N631" s="0" t="n">
        <v>0</v>
      </c>
      <c r="O631" s="0" t="n">
        <v>0</v>
      </c>
      <c r="P631" s="0" t="n">
        <v>3.1</v>
      </c>
      <c r="Q631" s="0" t="n">
        <v>4.2</v>
      </c>
      <c r="R631" s="1" t="s">
        <v>40</v>
      </c>
      <c r="S631" s="1" t="s">
        <v>40</v>
      </c>
      <c r="T631" s="1" t="s">
        <v>40</v>
      </c>
      <c r="U631" s="1" t="s">
        <v>40</v>
      </c>
      <c r="V631" s="1" t="s">
        <v>40</v>
      </c>
      <c r="W631" s="1" t="s">
        <v>40</v>
      </c>
      <c r="X631" s="1" t="s">
        <v>40</v>
      </c>
      <c r="Y631" s="1" t="s">
        <v>40</v>
      </c>
      <c r="Z631" s="1" t="s">
        <v>40</v>
      </c>
      <c r="AA631" s="1" t="s">
        <v>40</v>
      </c>
      <c r="AB631" s="1" t="s">
        <v>40</v>
      </c>
      <c r="AC631" s="1" t="s">
        <v>40</v>
      </c>
      <c r="AD631" s="1" t="s">
        <v>40</v>
      </c>
      <c r="AF631" s="0" t="s">
        <v>537</v>
      </c>
      <c r="AG631" s="0" t="n">
        <v>45</v>
      </c>
      <c r="AH631" s="0" t="n">
        <v>0.7</v>
      </c>
      <c r="AI631" s="0" t="s">
        <v>151</v>
      </c>
      <c r="AK631" s="0" t="s">
        <v>65</v>
      </c>
    </row>
    <row r="632" customFormat="false" ht="12.8" hidden="false" customHeight="false" outlineLevel="0" collapsed="false">
      <c r="A632" s="0" t="s">
        <v>522</v>
      </c>
      <c r="B632" s="0" t="n">
        <v>2011</v>
      </c>
      <c r="C632" s="0" t="s">
        <v>59</v>
      </c>
      <c r="D632" s="0" t="s">
        <v>178</v>
      </c>
      <c r="E632" s="0" t="n">
        <v>0</v>
      </c>
      <c r="F632" s="0" t="n">
        <v>9.6</v>
      </c>
      <c r="G632" s="0" t="n">
        <v>12.7</v>
      </c>
      <c r="H632" s="0" t="n">
        <v>9.1</v>
      </c>
      <c r="I632" s="0" t="n">
        <v>12.4</v>
      </c>
      <c r="J632" s="0" t="n">
        <v>0</v>
      </c>
      <c r="K632" s="0" t="n">
        <v>2</v>
      </c>
      <c r="L632" s="0" t="n">
        <v>5.5</v>
      </c>
      <c r="M632" s="0" t="n">
        <v>6.3</v>
      </c>
      <c r="N632" s="0" t="n">
        <v>0</v>
      </c>
      <c r="O632" s="0" t="n">
        <v>0</v>
      </c>
      <c r="P632" s="0" t="n">
        <v>3.7</v>
      </c>
      <c r="Q632" s="0" t="n">
        <v>4.1</v>
      </c>
      <c r="R632" s="1" t="s">
        <v>40</v>
      </c>
      <c r="S632" s="1" t="s">
        <v>40</v>
      </c>
      <c r="T632" s="1" t="s">
        <v>40</v>
      </c>
      <c r="U632" s="1" t="s">
        <v>40</v>
      </c>
      <c r="V632" s="1" t="s">
        <v>40</v>
      </c>
      <c r="W632" s="1" t="s">
        <v>40</v>
      </c>
      <c r="X632" s="1" t="s">
        <v>40</v>
      </c>
      <c r="Y632" s="1" t="s">
        <v>40</v>
      </c>
      <c r="Z632" s="1" t="s">
        <v>40</v>
      </c>
      <c r="AA632" s="1" t="s">
        <v>40</v>
      </c>
      <c r="AB632" s="1" t="s">
        <v>40</v>
      </c>
      <c r="AC632" s="1" t="s">
        <v>40</v>
      </c>
      <c r="AD632" s="1" t="s">
        <v>40</v>
      </c>
      <c r="AF632" s="0" t="s">
        <v>537</v>
      </c>
      <c r="AG632" s="0" t="n">
        <v>45</v>
      </c>
      <c r="AH632" s="0" t="n">
        <v>0.7</v>
      </c>
      <c r="AI632" s="0" t="s">
        <v>167</v>
      </c>
      <c r="AK632" s="0" t="s">
        <v>65</v>
      </c>
    </row>
    <row r="633" customFormat="false" ht="12.8" hidden="false" customHeight="false" outlineLevel="0" collapsed="false">
      <c r="A633" s="0" t="s">
        <v>522</v>
      </c>
      <c r="B633" s="0" t="n">
        <v>2011</v>
      </c>
      <c r="C633" s="0" t="s">
        <v>59</v>
      </c>
      <c r="D633" s="0" t="s">
        <v>546</v>
      </c>
      <c r="E633" s="0" t="n">
        <v>0</v>
      </c>
      <c r="F633" s="0" t="n">
        <v>9.6</v>
      </c>
      <c r="G633" s="0" t="n">
        <v>12.7</v>
      </c>
      <c r="H633" s="0" t="n">
        <v>9.1</v>
      </c>
      <c r="I633" s="0" t="n">
        <v>12.4</v>
      </c>
      <c r="J633" s="0" t="n">
        <v>0</v>
      </c>
      <c r="K633" s="0" t="n">
        <v>2.1</v>
      </c>
      <c r="L633" s="0" t="n">
        <v>5.2</v>
      </c>
      <c r="M633" s="0" t="n">
        <v>6.4</v>
      </c>
      <c r="N633" s="0" t="n">
        <v>0</v>
      </c>
      <c r="O633" s="0" t="n">
        <v>0</v>
      </c>
      <c r="P633" s="0" t="n">
        <v>3.1</v>
      </c>
      <c r="Q633" s="0" t="n">
        <v>4.2</v>
      </c>
      <c r="R633" s="1" t="s">
        <v>40</v>
      </c>
      <c r="S633" s="1" t="s">
        <v>40</v>
      </c>
      <c r="T633" s="1" t="s">
        <v>40</v>
      </c>
      <c r="U633" s="1" t="s">
        <v>40</v>
      </c>
      <c r="V633" s="1" t="s">
        <v>40</v>
      </c>
      <c r="W633" s="1" t="s">
        <v>40</v>
      </c>
      <c r="X633" s="1" t="s">
        <v>40</v>
      </c>
      <c r="Y633" s="1" t="s">
        <v>40</v>
      </c>
      <c r="Z633" s="1" t="s">
        <v>40</v>
      </c>
      <c r="AA633" s="1" t="s">
        <v>40</v>
      </c>
      <c r="AB633" s="1" t="s">
        <v>40</v>
      </c>
      <c r="AC633" s="1" t="s">
        <v>40</v>
      </c>
      <c r="AD633" s="1" t="s">
        <v>40</v>
      </c>
      <c r="AF633" s="0" t="s">
        <v>537</v>
      </c>
      <c r="AG633" s="0" t="n">
        <v>45</v>
      </c>
      <c r="AH633" s="0" t="n">
        <v>0.7</v>
      </c>
      <c r="AI633" s="0" t="s">
        <v>529</v>
      </c>
      <c r="AK633" s="0" t="s">
        <v>65</v>
      </c>
    </row>
    <row r="634" customFormat="false" ht="12.8" hidden="false" customHeight="false" outlineLevel="0" collapsed="false">
      <c r="A634" s="0" t="s">
        <v>522</v>
      </c>
      <c r="B634" s="0" t="n">
        <v>2011</v>
      </c>
      <c r="C634" s="0" t="s">
        <v>59</v>
      </c>
      <c r="D634" s="0" t="s">
        <v>547</v>
      </c>
      <c r="H634" s="0" t="n">
        <v>2.5</v>
      </c>
      <c r="L634" s="0" t="n">
        <v>2</v>
      </c>
      <c r="U634" s="1" t="s">
        <v>61</v>
      </c>
      <c r="Y634" s="1" t="s">
        <v>41</v>
      </c>
      <c r="AF634" s="0" t="s">
        <v>548</v>
      </c>
      <c r="AG634" s="0" t="n">
        <v>80</v>
      </c>
      <c r="AH634" s="0" t="n">
        <v>0.7</v>
      </c>
      <c r="AI634" s="0" t="s">
        <v>144</v>
      </c>
      <c r="AK634" s="0" t="s">
        <v>65</v>
      </c>
    </row>
    <row r="635" customFormat="false" ht="12.8" hidden="false" customHeight="false" outlineLevel="0" collapsed="false">
      <c r="A635" s="0" t="s">
        <v>522</v>
      </c>
      <c r="B635" s="0" t="n">
        <v>2011</v>
      </c>
      <c r="C635" s="0" t="s">
        <v>59</v>
      </c>
      <c r="D635" s="0" t="s">
        <v>549</v>
      </c>
      <c r="H635" s="0" t="n">
        <v>3</v>
      </c>
      <c r="J635" s="0" t="n">
        <v>3</v>
      </c>
      <c r="M635" s="0" t="n">
        <v>2</v>
      </c>
      <c r="N635" s="0" t="n">
        <v>0.1</v>
      </c>
      <c r="O635" s="0" t="n">
        <v>0</v>
      </c>
      <c r="P635" s="0" t="n">
        <v>1.2</v>
      </c>
      <c r="Q635" s="0" t="n">
        <v>3.9</v>
      </c>
      <c r="U635" s="1" t="s">
        <v>180</v>
      </c>
      <c r="W635" s="1" t="s">
        <v>78</v>
      </c>
      <c r="Z635" s="1" t="s">
        <v>78</v>
      </c>
      <c r="AA635" s="1" t="s">
        <v>40</v>
      </c>
      <c r="AB635" s="1" t="s">
        <v>40</v>
      </c>
      <c r="AC635" s="1" t="s">
        <v>40</v>
      </c>
      <c r="AD635" s="1" t="s">
        <v>40</v>
      </c>
      <c r="AF635" s="0" t="s">
        <v>181</v>
      </c>
      <c r="AG635" s="0" t="n">
        <v>170</v>
      </c>
      <c r="AH635" s="0" t="n">
        <v>0.7</v>
      </c>
      <c r="AI635" s="0" t="s">
        <v>182</v>
      </c>
      <c r="AK635" s="0" t="s">
        <v>81</v>
      </c>
    </row>
    <row r="636" customFormat="false" ht="12.8" hidden="false" customHeight="false" outlineLevel="0" collapsed="false">
      <c r="A636" s="0" t="s">
        <v>522</v>
      </c>
      <c r="B636" s="0" t="n">
        <v>2011</v>
      </c>
      <c r="C636" s="0" t="s">
        <v>59</v>
      </c>
      <c r="D636" s="0" t="s">
        <v>550</v>
      </c>
      <c r="H636" s="0" t="n">
        <v>2.5</v>
      </c>
      <c r="M636" s="0" t="n">
        <v>1</v>
      </c>
      <c r="N636" s="0" t="n">
        <v>0.1</v>
      </c>
      <c r="O636" s="0" t="n">
        <v>0</v>
      </c>
      <c r="P636" s="0" t="n">
        <v>1.2</v>
      </c>
      <c r="Q636" s="0" t="n">
        <v>3.9</v>
      </c>
      <c r="U636" s="1" t="s">
        <v>180</v>
      </c>
      <c r="Z636" s="1" t="s">
        <v>78</v>
      </c>
      <c r="AA636" s="1" t="s">
        <v>40</v>
      </c>
      <c r="AB636" s="1" t="s">
        <v>40</v>
      </c>
      <c r="AC636" s="1" t="s">
        <v>40</v>
      </c>
      <c r="AD636" s="1" t="s">
        <v>40</v>
      </c>
      <c r="AF636" s="0" t="s">
        <v>181</v>
      </c>
      <c r="AG636" s="0" t="n">
        <v>50</v>
      </c>
      <c r="AH636" s="0" t="n">
        <v>0.7</v>
      </c>
      <c r="AI636" s="0" t="s">
        <v>182</v>
      </c>
      <c r="AK636" s="0" t="s">
        <v>81</v>
      </c>
    </row>
    <row r="637" customFormat="false" ht="12.8" hidden="false" customHeight="false" outlineLevel="0" collapsed="false">
      <c r="A637" s="0" t="s">
        <v>522</v>
      </c>
      <c r="B637" s="0" t="n">
        <v>2011</v>
      </c>
      <c r="C637" s="0" t="s">
        <v>59</v>
      </c>
      <c r="D637" s="0" t="s">
        <v>551</v>
      </c>
      <c r="E637" s="0" t="n">
        <v>0.4</v>
      </c>
      <c r="F637" s="0" t="n">
        <v>14.3</v>
      </c>
      <c r="G637" s="0" t="n">
        <v>34.1</v>
      </c>
      <c r="H637" s="0" t="n">
        <v>55.4</v>
      </c>
      <c r="I637" s="0" t="n">
        <v>50.7</v>
      </c>
      <c r="J637" s="0" t="n">
        <v>24.6</v>
      </c>
      <c r="K637" s="0" t="n">
        <v>5.6</v>
      </c>
      <c r="L637" s="0" t="n">
        <v>10.3</v>
      </c>
      <c r="M637" s="0" t="n">
        <v>8</v>
      </c>
      <c r="N637" s="0" t="n">
        <v>0.1</v>
      </c>
      <c r="O637" s="0" t="n">
        <v>0</v>
      </c>
      <c r="P637" s="0" t="n">
        <v>1.2</v>
      </c>
      <c r="Q637" s="0" t="n">
        <v>3.9</v>
      </c>
      <c r="R637" s="1" t="s">
        <v>40</v>
      </c>
      <c r="S637" s="1" t="s">
        <v>40</v>
      </c>
      <c r="T637" s="1" t="s">
        <v>40</v>
      </c>
      <c r="U637" s="1" t="s">
        <v>40</v>
      </c>
      <c r="V637" s="1" t="s">
        <v>40</v>
      </c>
      <c r="W637" s="1" t="s">
        <v>40</v>
      </c>
      <c r="X637" s="1" t="s">
        <v>40</v>
      </c>
      <c r="Y637" s="1" t="s">
        <v>40</v>
      </c>
      <c r="Z637" s="1" t="s">
        <v>40</v>
      </c>
      <c r="AA637" s="1" t="s">
        <v>40</v>
      </c>
      <c r="AB637" s="1" t="s">
        <v>40</v>
      </c>
      <c r="AC637" s="1" t="s">
        <v>40</v>
      </c>
      <c r="AD637" s="1" t="s">
        <v>40</v>
      </c>
      <c r="AF637" s="0" t="s">
        <v>185</v>
      </c>
      <c r="AG637" s="0" t="n">
        <v>120</v>
      </c>
      <c r="AH637" s="0" t="n">
        <v>0.7</v>
      </c>
      <c r="AI637" s="0" t="s">
        <v>139</v>
      </c>
      <c r="AK637" s="0" t="s">
        <v>81</v>
      </c>
    </row>
    <row r="638" customFormat="false" ht="12.8" hidden="false" customHeight="false" outlineLevel="0" collapsed="false">
      <c r="A638" s="0" t="s">
        <v>522</v>
      </c>
      <c r="B638" s="0" t="n">
        <v>2011</v>
      </c>
      <c r="C638" s="0" t="s">
        <v>59</v>
      </c>
      <c r="D638" s="0" t="s">
        <v>552</v>
      </c>
      <c r="H638" s="0" t="n">
        <v>3</v>
      </c>
      <c r="J638" s="0" t="n">
        <v>3</v>
      </c>
      <c r="L638" s="0" t="n">
        <v>2</v>
      </c>
      <c r="U638" s="1" t="s">
        <v>180</v>
      </c>
      <c r="W638" s="1" t="s">
        <v>78</v>
      </c>
      <c r="Y638" s="1" t="s">
        <v>78</v>
      </c>
      <c r="AF638" s="0" t="s">
        <v>185</v>
      </c>
      <c r="AG638" s="0" t="n">
        <v>120</v>
      </c>
      <c r="AH638" s="0" t="n">
        <v>0.7</v>
      </c>
      <c r="AI638" s="0" t="s">
        <v>182</v>
      </c>
      <c r="AK638" s="0" t="s">
        <v>81</v>
      </c>
    </row>
    <row r="639" customFormat="false" ht="12.8" hidden="false" customHeight="false" outlineLevel="0" collapsed="false">
      <c r="A639" s="0" t="s">
        <v>522</v>
      </c>
      <c r="B639" s="0" t="n">
        <v>2011</v>
      </c>
      <c r="C639" s="0" t="s">
        <v>59</v>
      </c>
      <c r="D639" s="0" t="s">
        <v>553</v>
      </c>
      <c r="E639" s="0" t="n">
        <v>3.2</v>
      </c>
      <c r="F639" s="0" t="n">
        <v>17.6</v>
      </c>
      <c r="G639" s="0" t="n">
        <v>36.9</v>
      </c>
      <c r="H639" s="0" t="n">
        <v>56.8</v>
      </c>
      <c r="J639" s="0" t="n">
        <v>2</v>
      </c>
      <c r="K639" s="0" t="n">
        <v>34.2</v>
      </c>
      <c r="L639" s="0" t="n">
        <v>2.8</v>
      </c>
      <c r="M639" s="0" t="n">
        <v>9.5</v>
      </c>
      <c r="N639" s="0" t="n">
        <v>3.1</v>
      </c>
      <c r="O639" s="0" t="n">
        <v>0</v>
      </c>
      <c r="P639" s="0" t="n">
        <v>1.1</v>
      </c>
      <c r="Q639" s="0" t="n">
        <v>3.8</v>
      </c>
      <c r="R639" s="1" t="s">
        <v>40</v>
      </c>
      <c r="S639" s="1" t="s">
        <v>40</v>
      </c>
      <c r="T639" s="1" t="s">
        <v>40</v>
      </c>
      <c r="U639" s="1" t="s">
        <v>40</v>
      </c>
      <c r="W639" s="1" t="s">
        <v>78</v>
      </c>
      <c r="X639" s="1" t="s">
        <v>40</v>
      </c>
      <c r="Y639" s="1" t="s">
        <v>40</v>
      </c>
      <c r="Z639" s="1" t="s">
        <v>40</v>
      </c>
      <c r="AA639" s="1" t="s">
        <v>40</v>
      </c>
      <c r="AB639" s="1" t="s">
        <v>40</v>
      </c>
      <c r="AC639" s="1" t="s">
        <v>40</v>
      </c>
      <c r="AD639" s="1" t="s">
        <v>40</v>
      </c>
      <c r="AF639" s="0" t="s">
        <v>185</v>
      </c>
      <c r="AG639" s="0" t="n">
        <v>120</v>
      </c>
      <c r="AH639" s="0" t="n">
        <v>0.7</v>
      </c>
      <c r="AI639" s="0" t="s">
        <v>169</v>
      </c>
      <c r="AK639" s="0" t="s">
        <v>81</v>
      </c>
    </row>
    <row r="640" customFormat="false" ht="12.8" hidden="false" customHeight="false" outlineLevel="0" collapsed="false">
      <c r="A640" s="0" t="s">
        <v>522</v>
      </c>
      <c r="B640" s="0" t="n">
        <v>2011</v>
      </c>
      <c r="C640" s="0" t="s">
        <v>59</v>
      </c>
      <c r="D640" s="0" t="s">
        <v>554</v>
      </c>
      <c r="E640" s="0" t="n">
        <v>3.2</v>
      </c>
      <c r="F640" s="0" t="n">
        <v>17.6</v>
      </c>
      <c r="G640" s="0" t="n">
        <v>36.9</v>
      </c>
      <c r="H640" s="0" t="n">
        <v>56.8</v>
      </c>
      <c r="I640" s="0" t="n">
        <v>52.5</v>
      </c>
      <c r="L640" s="0" t="n">
        <v>2</v>
      </c>
      <c r="M640" s="0" t="n">
        <v>28.5</v>
      </c>
      <c r="N640" s="0" t="n">
        <v>2.6</v>
      </c>
      <c r="O640" s="0" t="n">
        <v>0</v>
      </c>
      <c r="P640" s="0" t="n">
        <v>1.5</v>
      </c>
      <c r="Q640" s="0" t="n">
        <v>3.9</v>
      </c>
      <c r="R640" s="1" t="s">
        <v>40</v>
      </c>
      <c r="S640" s="1" t="s">
        <v>40</v>
      </c>
      <c r="T640" s="1" t="s">
        <v>40</v>
      </c>
      <c r="U640" s="1" t="s">
        <v>40</v>
      </c>
      <c r="V640" s="1" t="s">
        <v>40</v>
      </c>
      <c r="Y640" s="1" t="s">
        <v>78</v>
      </c>
      <c r="Z640" s="1" t="s">
        <v>40</v>
      </c>
      <c r="AA640" s="1" t="s">
        <v>40</v>
      </c>
      <c r="AB640" s="1" t="s">
        <v>40</v>
      </c>
      <c r="AC640" s="1" t="s">
        <v>40</v>
      </c>
      <c r="AD640" s="1" t="s">
        <v>40</v>
      </c>
      <c r="AF640" s="0" t="s">
        <v>185</v>
      </c>
      <c r="AG640" s="0" t="n">
        <v>120</v>
      </c>
      <c r="AH640" s="0" t="n">
        <v>0.7</v>
      </c>
      <c r="AI640" s="0" t="s">
        <v>151</v>
      </c>
      <c r="AK640" s="0" t="s">
        <v>81</v>
      </c>
    </row>
    <row r="641" customFormat="false" ht="12.8" hidden="false" customHeight="false" outlineLevel="0" collapsed="false">
      <c r="A641" s="0" t="s">
        <v>522</v>
      </c>
      <c r="B641" s="0" t="n">
        <v>2011</v>
      </c>
      <c r="C641" s="0" t="s">
        <v>38</v>
      </c>
      <c r="D641" s="0" t="s">
        <v>555</v>
      </c>
      <c r="E641" s="0" t="n">
        <v>0</v>
      </c>
      <c r="F641" s="0" t="n">
        <v>6.7</v>
      </c>
      <c r="G641" s="0" t="n">
        <v>19.2</v>
      </c>
      <c r="H641" s="0" t="n">
        <v>43</v>
      </c>
      <c r="I641" s="0" t="n">
        <v>33.2</v>
      </c>
      <c r="J641" s="0" t="n">
        <v>8.7</v>
      </c>
      <c r="K641" s="0" t="n">
        <v>2.5</v>
      </c>
      <c r="L641" s="0" t="n">
        <v>7.4</v>
      </c>
      <c r="M641" s="0" t="n">
        <v>11.3</v>
      </c>
      <c r="N641" s="0" t="n">
        <v>0</v>
      </c>
      <c r="O641" s="0" t="n">
        <v>0</v>
      </c>
      <c r="P641" s="0" t="n">
        <v>0</v>
      </c>
      <c r="Q641" s="0" t="n">
        <v>1.8</v>
      </c>
      <c r="R641" s="1" t="s">
        <v>40</v>
      </c>
      <c r="S641" s="1" t="s">
        <v>40</v>
      </c>
      <c r="T641" s="1" t="s">
        <v>40</v>
      </c>
      <c r="U641" s="1" t="s">
        <v>40</v>
      </c>
      <c r="V641" s="1" t="s">
        <v>40</v>
      </c>
      <c r="W641" s="1" t="s">
        <v>40</v>
      </c>
      <c r="X641" s="1" t="s">
        <v>40</v>
      </c>
      <c r="Y641" s="1" t="s">
        <v>40</v>
      </c>
      <c r="Z641" s="1" t="s">
        <v>40</v>
      </c>
      <c r="AA641" s="1" t="s">
        <v>40</v>
      </c>
      <c r="AB641" s="1" t="s">
        <v>40</v>
      </c>
      <c r="AC641" s="1" t="s">
        <v>40</v>
      </c>
      <c r="AD641" s="1" t="s">
        <v>40</v>
      </c>
      <c r="AF641" s="0" t="s">
        <v>556</v>
      </c>
      <c r="AG641" s="0" t="n">
        <v>120</v>
      </c>
      <c r="AH641" s="0" t="n">
        <v>0.65</v>
      </c>
      <c r="AI641" s="0" t="s">
        <v>289</v>
      </c>
      <c r="AK641" s="0" t="s">
        <v>65</v>
      </c>
    </row>
    <row r="642" customFormat="false" ht="12.8" hidden="false" customHeight="false" outlineLevel="0" collapsed="false">
      <c r="A642" s="0" t="s">
        <v>522</v>
      </c>
      <c r="B642" s="0" t="n">
        <v>2011</v>
      </c>
      <c r="C642" s="0" t="s">
        <v>38</v>
      </c>
      <c r="D642" s="0" t="s">
        <v>557</v>
      </c>
      <c r="J642" s="0" t="n">
        <v>3</v>
      </c>
      <c r="K642" s="0" t="n">
        <v>0.3</v>
      </c>
      <c r="L642" s="0" t="n">
        <v>9.4</v>
      </c>
      <c r="M642" s="0" t="n">
        <v>9.9</v>
      </c>
      <c r="N642" s="0" t="n">
        <v>0</v>
      </c>
      <c r="O642" s="0" t="n">
        <v>0</v>
      </c>
      <c r="P642" s="0" t="n">
        <v>0</v>
      </c>
      <c r="Q642" s="0" t="n">
        <v>2.4</v>
      </c>
      <c r="W642" s="1" t="s">
        <v>41</v>
      </c>
      <c r="X642" s="1" t="s">
        <v>40</v>
      </c>
      <c r="Y642" s="1" t="s">
        <v>40</v>
      </c>
      <c r="Z642" s="1" t="s">
        <v>40</v>
      </c>
      <c r="AA642" s="1" t="s">
        <v>40</v>
      </c>
      <c r="AB642" s="1" t="s">
        <v>40</v>
      </c>
      <c r="AC642" s="1" t="s">
        <v>40</v>
      </c>
      <c r="AD642" s="1" t="s">
        <v>40</v>
      </c>
      <c r="AF642" s="0" t="s">
        <v>556</v>
      </c>
      <c r="AG642" s="0" t="n">
        <v>120</v>
      </c>
      <c r="AH642" s="0" t="n">
        <v>0.65</v>
      </c>
      <c r="AI642" s="0" t="s">
        <v>558</v>
      </c>
      <c r="AK642" s="0" t="s">
        <v>65</v>
      </c>
    </row>
    <row r="643" customFormat="false" ht="12.8" hidden="false" customHeight="false" outlineLevel="0" collapsed="false">
      <c r="A643" s="0" t="s">
        <v>522</v>
      </c>
      <c r="B643" s="0" t="n">
        <v>2011</v>
      </c>
      <c r="C643" s="0" t="s">
        <v>38</v>
      </c>
      <c r="D643" s="0" t="s">
        <v>559</v>
      </c>
      <c r="J643" s="0" t="n">
        <v>3</v>
      </c>
      <c r="K643" s="0" t="n">
        <v>4.7</v>
      </c>
      <c r="N643" s="0" t="n">
        <v>1</v>
      </c>
      <c r="O643" s="0" t="n">
        <v>0</v>
      </c>
      <c r="P643" s="0" t="n">
        <v>0</v>
      </c>
      <c r="Q643" s="0" t="n">
        <v>2.4</v>
      </c>
      <c r="W643" s="1" t="s">
        <v>41</v>
      </c>
      <c r="X643" s="1" t="s">
        <v>40</v>
      </c>
      <c r="AA643" s="1" t="s">
        <v>41</v>
      </c>
      <c r="AB643" s="1" t="s">
        <v>40</v>
      </c>
      <c r="AC643" s="1" t="s">
        <v>40</v>
      </c>
      <c r="AD643" s="1" t="s">
        <v>40</v>
      </c>
      <c r="AF643" s="0" t="s">
        <v>556</v>
      </c>
      <c r="AG643" s="0" t="n">
        <v>120</v>
      </c>
      <c r="AH643" s="0" t="n">
        <v>0.65</v>
      </c>
      <c r="AI643" s="0" t="s">
        <v>158</v>
      </c>
      <c r="AK643" s="0" t="s">
        <v>65</v>
      </c>
    </row>
    <row r="644" customFormat="false" ht="12.8" hidden="false" customHeight="false" outlineLevel="0" collapsed="false">
      <c r="A644" s="0" t="s">
        <v>522</v>
      </c>
      <c r="B644" s="0" t="n">
        <v>2011</v>
      </c>
      <c r="C644" s="0" t="s">
        <v>38</v>
      </c>
      <c r="D644" s="0" t="s">
        <v>560</v>
      </c>
      <c r="E644" s="0" t="n">
        <v>0</v>
      </c>
      <c r="F644" s="0" t="n">
        <v>7</v>
      </c>
      <c r="G644" s="0" t="n">
        <v>20.7</v>
      </c>
      <c r="H644" s="0" t="n">
        <v>14.2</v>
      </c>
      <c r="I644" s="0" t="n">
        <v>19.4</v>
      </c>
      <c r="J644" s="0" t="n">
        <v>0</v>
      </c>
      <c r="K644" s="0" t="n">
        <v>0</v>
      </c>
      <c r="L644" s="0" t="n">
        <v>6.4</v>
      </c>
      <c r="M644" s="0" t="n">
        <v>7.7</v>
      </c>
      <c r="N644" s="0" t="n">
        <v>0</v>
      </c>
      <c r="O644" s="0" t="n">
        <v>0</v>
      </c>
      <c r="P644" s="0" t="n">
        <v>0</v>
      </c>
      <c r="Q644" s="0" t="n">
        <v>2.4</v>
      </c>
      <c r="R644" s="1" t="s">
        <v>40</v>
      </c>
      <c r="S644" s="1" t="s">
        <v>40</v>
      </c>
      <c r="T644" s="1" t="s">
        <v>40</v>
      </c>
      <c r="U644" s="1" t="s">
        <v>40</v>
      </c>
      <c r="V644" s="1" t="s">
        <v>40</v>
      </c>
      <c r="W644" s="1" t="s">
        <v>40</v>
      </c>
      <c r="X644" s="1" t="s">
        <v>40</v>
      </c>
      <c r="Y644" s="1" t="s">
        <v>40</v>
      </c>
      <c r="Z644" s="1" t="s">
        <v>40</v>
      </c>
      <c r="AA644" s="1" t="s">
        <v>40</v>
      </c>
      <c r="AB644" s="1" t="s">
        <v>40</v>
      </c>
      <c r="AC644" s="1" t="s">
        <v>40</v>
      </c>
      <c r="AD644" s="1" t="s">
        <v>40</v>
      </c>
      <c r="AF644" s="0" t="s">
        <v>561</v>
      </c>
      <c r="AG644" s="0" t="n">
        <v>65</v>
      </c>
      <c r="AH644" s="0" t="n">
        <v>0.7</v>
      </c>
      <c r="AI644" s="0" t="s">
        <v>139</v>
      </c>
      <c r="AK644" s="0" t="s">
        <v>65</v>
      </c>
    </row>
    <row r="645" customFormat="false" ht="12.8" hidden="false" customHeight="false" outlineLevel="0" collapsed="false">
      <c r="A645" s="0" t="s">
        <v>522</v>
      </c>
      <c r="B645" s="0" t="n">
        <v>2011</v>
      </c>
      <c r="C645" s="0" t="s">
        <v>38</v>
      </c>
      <c r="D645" s="0" t="s">
        <v>562</v>
      </c>
      <c r="E645" s="0" t="n">
        <v>0</v>
      </c>
      <c r="F645" s="0" t="n">
        <v>9.6</v>
      </c>
      <c r="G645" s="0" t="n">
        <v>25.3</v>
      </c>
      <c r="J645" s="0" t="n">
        <v>1</v>
      </c>
      <c r="K645" s="0" t="n">
        <v>0</v>
      </c>
      <c r="L645" s="0" t="n">
        <v>6.4</v>
      </c>
      <c r="M645" s="0" t="n">
        <v>7.7</v>
      </c>
      <c r="N645" s="0" t="n">
        <v>0</v>
      </c>
      <c r="O645" s="0" t="n">
        <v>0</v>
      </c>
      <c r="P645" s="0" t="n">
        <v>0</v>
      </c>
      <c r="Q645" s="0" t="n">
        <v>3.8</v>
      </c>
      <c r="R645" s="1" t="s">
        <v>40</v>
      </c>
      <c r="S645" s="1" t="s">
        <v>40</v>
      </c>
      <c r="T645" s="1" t="s">
        <v>40</v>
      </c>
      <c r="W645" s="1" t="s">
        <v>41</v>
      </c>
      <c r="X645" s="1" t="s">
        <v>40</v>
      </c>
      <c r="Y645" s="1" t="s">
        <v>40</v>
      </c>
      <c r="Z645" s="1" t="s">
        <v>40</v>
      </c>
      <c r="AA645" s="1" t="s">
        <v>40</v>
      </c>
      <c r="AB645" s="1" t="s">
        <v>40</v>
      </c>
      <c r="AC645" s="1" t="s">
        <v>40</v>
      </c>
      <c r="AD645" s="1" t="s">
        <v>40</v>
      </c>
      <c r="AF645" s="0" t="s">
        <v>561</v>
      </c>
      <c r="AG645" s="0" t="n">
        <v>65</v>
      </c>
      <c r="AH645" s="0" t="n">
        <v>0.7</v>
      </c>
      <c r="AI645" s="0" t="s">
        <v>167</v>
      </c>
      <c r="AK645" s="0" t="s">
        <v>65</v>
      </c>
    </row>
    <row r="646" customFormat="false" ht="12.8" hidden="false" customHeight="false" outlineLevel="0" collapsed="false">
      <c r="A646" s="0" t="s">
        <v>522</v>
      </c>
      <c r="B646" s="0" t="n">
        <v>2011</v>
      </c>
      <c r="C646" s="0" t="s">
        <v>116</v>
      </c>
      <c r="D646" s="0" t="s">
        <v>563</v>
      </c>
      <c r="N646" s="0" t="n">
        <v>8</v>
      </c>
      <c r="AA646" s="1" t="s">
        <v>107</v>
      </c>
      <c r="AF646" s="0" t="s">
        <v>305</v>
      </c>
    </row>
    <row r="647" customFormat="false" ht="12.8" hidden="false" customHeight="false" outlineLevel="0" collapsed="false">
      <c r="A647" s="0" t="s">
        <v>522</v>
      </c>
      <c r="B647" s="0" t="n">
        <v>2011</v>
      </c>
      <c r="C647" s="0" t="s">
        <v>99</v>
      </c>
      <c r="D647" s="0" t="s">
        <v>306</v>
      </c>
      <c r="N647" s="0" t="n">
        <v>40</v>
      </c>
      <c r="AA647" s="1" t="s">
        <v>101</v>
      </c>
      <c r="AF647" s="0" t="s">
        <v>200</v>
      </c>
    </row>
    <row r="648" customFormat="false" ht="12.8" hidden="false" customHeight="false" outlineLevel="0" collapsed="false">
      <c r="A648" s="0" t="s">
        <v>522</v>
      </c>
      <c r="B648" s="0" t="n">
        <v>2011</v>
      </c>
      <c r="C648" s="0" t="s">
        <v>99</v>
      </c>
      <c r="D648" s="0" t="s">
        <v>564</v>
      </c>
      <c r="L648" s="0" t="n">
        <v>40</v>
      </c>
      <c r="Y648" s="1" t="s">
        <v>101</v>
      </c>
      <c r="AE648" s="0" t="n">
        <v>3500</v>
      </c>
      <c r="AF648" s="0" t="s">
        <v>565</v>
      </c>
    </row>
    <row r="649" customFormat="false" ht="12.8" hidden="false" customHeight="false" outlineLevel="0" collapsed="false">
      <c r="A649" s="0" t="s">
        <v>522</v>
      </c>
      <c r="B649" s="0" t="n">
        <v>2011</v>
      </c>
      <c r="C649" s="0" t="s">
        <v>99</v>
      </c>
      <c r="D649" s="0" t="s">
        <v>566</v>
      </c>
      <c r="L649" s="0" t="n">
        <v>40</v>
      </c>
      <c r="Y649" s="1" t="s">
        <v>101</v>
      </c>
      <c r="AE649" s="0" t="n">
        <v>4000</v>
      </c>
      <c r="AF649" s="0" t="s">
        <v>206</v>
      </c>
    </row>
    <row r="650" customFormat="false" ht="12.8" hidden="false" customHeight="false" outlineLevel="0" collapsed="false">
      <c r="A650" s="0" t="s">
        <v>522</v>
      </c>
      <c r="B650" s="0" t="n">
        <v>2011</v>
      </c>
      <c r="C650" s="0" t="s">
        <v>99</v>
      </c>
      <c r="D650" s="0" t="s">
        <v>307</v>
      </c>
      <c r="L650" s="0" t="n">
        <v>20</v>
      </c>
      <c r="M650" s="0" t="n">
        <v>20</v>
      </c>
      <c r="Y650" s="1" t="s">
        <v>101</v>
      </c>
      <c r="Z650" s="1" t="s">
        <v>104</v>
      </c>
      <c r="AF650" s="0" t="s">
        <v>308</v>
      </c>
    </row>
    <row r="651" customFormat="false" ht="12.8" hidden="false" customHeight="false" outlineLevel="0" collapsed="false">
      <c r="A651" s="0" t="s">
        <v>522</v>
      </c>
      <c r="B651" s="0" t="n">
        <v>2011</v>
      </c>
      <c r="C651" s="0" t="s">
        <v>116</v>
      </c>
      <c r="D651" s="0" t="s">
        <v>309</v>
      </c>
      <c r="J651" s="0" t="n">
        <v>8</v>
      </c>
      <c r="W651" s="1" t="s">
        <v>78</v>
      </c>
      <c r="AF651" s="0" t="s">
        <v>310</v>
      </c>
    </row>
    <row r="652" customFormat="false" ht="12.8" hidden="false" customHeight="false" outlineLevel="0" collapsed="false">
      <c r="A652" s="0" t="s">
        <v>522</v>
      </c>
      <c r="B652" s="0" t="n">
        <v>2011</v>
      </c>
      <c r="C652" s="0" t="s">
        <v>116</v>
      </c>
      <c r="D652" s="0" t="s">
        <v>210</v>
      </c>
      <c r="O652" s="0" t="n">
        <v>12</v>
      </c>
      <c r="AB652" s="1" t="s">
        <v>211</v>
      </c>
      <c r="AF652" s="0" t="s">
        <v>212</v>
      </c>
    </row>
    <row r="653" customFormat="false" ht="12.8" hidden="false" customHeight="false" outlineLevel="0" collapsed="false">
      <c r="A653" s="0" t="s">
        <v>522</v>
      </c>
      <c r="B653" s="0" t="n">
        <v>2011</v>
      </c>
      <c r="C653" s="0" t="s">
        <v>213</v>
      </c>
      <c r="D653" s="0" t="s">
        <v>567</v>
      </c>
      <c r="M653" s="0" t="n">
        <v>4.5</v>
      </c>
      <c r="Z653" s="1" t="s">
        <v>211</v>
      </c>
      <c r="AF653" s="0" t="s">
        <v>314</v>
      </c>
    </row>
    <row r="654" customFormat="false" ht="12.8" hidden="false" customHeight="false" outlineLevel="0" collapsed="false">
      <c r="A654" s="0" t="s">
        <v>522</v>
      </c>
      <c r="B654" s="0" t="n">
        <v>2011</v>
      </c>
      <c r="C654" s="0" t="s">
        <v>213</v>
      </c>
      <c r="D654" s="0" t="s">
        <v>568</v>
      </c>
      <c r="J654" s="0" t="n">
        <v>32</v>
      </c>
      <c r="K654" s="0" t="n">
        <v>48</v>
      </c>
      <c r="L654" s="0" t="n">
        <v>48</v>
      </c>
      <c r="M654" s="0" t="n">
        <v>32</v>
      </c>
      <c r="W654" s="1" t="s">
        <v>40</v>
      </c>
      <c r="X654" s="1" t="s">
        <v>40</v>
      </c>
      <c r="Y654" s="1" t="s">
        <v>40</v>
      </c>
      <c r="Z654" s="1" t="s">
        <v>40</v>
      </c>
      <c r="AF654" s="0" t="s">
        <v>221</v>
      </c>
      <c r="AK654" s="0" t="s">
        <v>222</v>
      </c>
    </row>
    <row r="655" customFormat="false" ht="12.8" hidden="false" customHeight="false" outlineLevel="0" collapsed="false">
      <c r="A655" s="0" t="s">
        <v>522</v>
      </c>
      <c r="B655" s="0" t="n">
        <v>2011</v>
      </c>
      <c r="C655" s="0" t="s">
        <v>213</v>
      </c>
      <c r="D655" s="0" t="s">
        <v>569</v>
      </c>
      <c r="M655" s="0" t="n">
        <v>4</v>
      </c>
      <c r="R655" s="1" t="s">
        <v>40</v>
      </c>
      <c r="S655" s="1" t="s">
        <v>40</v>
      </c>
      <c r="T655" s="1" t="s">
        <v>40</v>
      </c>
      <c r="U655" s="1" t="s">
        <v>40</v>
      </c>
      <c r="V655" s="1" t="s">
        <v>40</v>
      </c>
      <c r="Z655" s="1" t="s">
        <v>41</v>
      </c>
      <c r="AA655" s="1" t="s">
        <v>40</v>
      </c>
      <c r="AB655" s="1" t="s">
        <v>40</v>
      </c>
      <c r="AC655" s="1" t="s">
        <v>40</v>
      </c>
      <c r="AD655" s="1" t="s">
        <v>40</v>
      </c>
      <c r="AF655" s="0" t="s">
        <v>570</v>
      </c>
    </row>
    <row r="656" customFormat="false" ht="12.8" hidden="false" customHeight="false" outlineLevel="0" collapsed="false">
      <c r="A656" s="0" t="s">
        <v>522</v>
      </c>
      <c r="B656" s="0" t="n">
        <v>2011</v>
      </c>
      <c r="C656" s="0" t="s">
        <v>213</v>
      </c>
      <c r="D656" s="0" t="s">
        <v>571</v>
      </c>
      <c r="J656" s="0" t="n">
        <v>28</v>
      </c>
      <c r="K656" s="0" t="n">
        <v>42</v>
      </c>
      <c r="L656" s="0" t="n">
        <v>42</v>
      </c>
      <c r="M656" s="0" t="n">
        <v>28</v>
      </c>
      <c r="R656" s="1" t="s">
        <v>40</v>
      </c>
      <c r="S656" s="1" t="s">
        <v>40</v>
      </c>
      <c r="T656" s="1" t="s">
        <v>40</v>
      </c>
      <c r="U656" s="1" t="s">
        <v>40</v>
      </c>
      <c r="V656" s="1" t="s">
        <v>40</v>
      </c>
      <c r="W656" s="1" t="s">
        <v>40</v>
      </c>
      <c r="X656" s="1" t="s">
        <v>40</v>
      </c>
      <c r="Y656" s="1" t="s">
        <v>40</v>
      </c>
      <c r="Z656" s="1" t="s">
        <v>40</v>
      </c>
      <c r="AA656" s="1" t="s">
        <v>40</v>
      </c>
      <c r="AB656" s="1" t="s">
        <v>40</v>
      </c>
      <c r="AC656" s="1" t="s">
        <v>40</v>
      </c>
      <c r="AD656" s="1" t="s">
        <v>40</v>
      </c>
      <c r="AF656" s="0" t="s">
        <v>572</v>
      </c>
      <c r="AK656" s="0" t="s">
        <v>222</v>
      </c>
    </row>
    <row r="657" customFormat="false" ht="12.8" hidden="false" customHeight="false" outlineLevel="0" collapsed="false">
      <c r="A657" s="0" t="s">
        <v>573</v>
      </c>
      <c r="B657" s="0" t="n">
        <v>2049</v>
      </c>
      <c r="C657" s="0" t="s">
        <v>574</v>
      </c>
      <c r="D657" s="0" t="s">
        <v>575</v>
      </c>
      <c r="E657" s="0" t="n">
        <v>0</v>
      </c>
      <c r="I657" s="0" t="n">
        <v>6.01798993019669</v>
      </c>
      <c r="J657" s="0" t="n">
        <v>1.88671612721932</v>
      </c>
      <c r="K657" s="0" t="n">
        <v>1.85178563084826</v>
      </c>
      <c r="L657" s="0" t="n">
        <v>0</v>
      </c>
      <c r="M657" s="0" t="n">
        <v>8.46444467667494</v>
      </c>
      <c r="N657" s="0" t="n">
        <v>0</v>
      </c>
      <c r="O657" s="0" t="n">
        <v>15.993636517876</v>
      </c>
      <c r="P657" s="0" t="n">
        <v>9.22093488772086</v>
      </c>
      <c r="Q657" s="0" t="n">
        <v>5.4817924454828</v>
      </c>
      <c r="V657" s="1" t="s">
        <v>41</v>
      </c>
      <c r="W657" s="1" t="s">
        <v>41</v>
      </c>
      <c r="X657" s="1" t="s">
        <v>41</v>
      </c>
      <c r="Y657" s="1" t="s">
        <v>40</v>
      </c>
      <c r="Z657" s="1" t="s">
        <v>40</v>
      </c>
      <c r="AA657" s="1" t="s">
        <v>40</v>
      </c>
      <c r="AB657" s="1" t="s">
        <v>40</v>
      </c>
      <c r="AC657" s="1" t="s">
        <v>40</v>
      </c>
      <c r="AD657" s="1" t="s">
        <v>40</v>
      </c>
      <c r="AK657" s="0" t="s">
        <v>46</v>
      </c>
    </row>
    <row r="658" customFormat="false" ht="12.8" hidden="false" customHeight="false" outlineLevel="0" collapsed="false">
      <c r="A658" s="0" t="s">
        <v>573</v>
      </c>
      <c r="B658" s="0" t="n">
        <v>2049</v>
      </c>
      <c r="C658" s="0" t="s">
        <v>574</v>
      </c>
      <c r="D658" s="0" t="s">
        <v>576</v>
      </c>
      <c r="E658" s="0" t="n">
        <v>0</v>
      </c>
      <c r="J658" s="0" t="n">
        <v>7.38801118706652</v>
      </c>
      <c r="L658" s="0" t="n">
        <v>1.68339772829604</v>
      </c>
      <c r="M658" s="0" t="n">
        <v>6.62005225699323</v>
      </c>
      <c r="N658" s="0" t="n">
        <v>0</v>
      </c>
      <c r="O658" s="0" t="n">
        <v>11.9607609526105</v>
      </c>
      <c r="P658" s="0" t="n">
        <v>3.31369494053845</v>
      </c>
      <c r="Q658" s="0" t="n">
        <v>1.82518031419495</v>
      </c>
      <c r="W658" s="1" t="s">
        <v>41</v>
      </c>
      <c r="Y658" s="1" t="s">
        <v>41</v>
      </c>
      <c r="Z658" s="1" t="s">
        <v>40</v>
      </c>
      <c r="AA658" s="1" t="s">
        <v>40</v>
      </c>
      <c r="AB658" s="1" t="s">
        <v>40</v>
      </c>
      <c r="AC658" s="1" t="s">
        <v>40</v>
      </c>
      <c r="AD658" s="1" t="s">
        <v>40</v>
      </c>
      <c r="AK658" s="0" t="s">
        <v>46</v>
      </c>
    </row>
    <row r="659" customFormat="false" ht="12.8" hidden="false" customHeight="false" outlineLevel="0" collapsed="false">
      <c r="A659" s="0" t="s">
        <v>573</v>
      </c>
      <c r="B659" s="0" t="n">
        <v>2049</v>
      </c>
      <c r="C659" s="0" t="s">
        <v>574</v>
      </c>
      <c r="D659" s="0" t="s">
        <v>577</v>
      </c>
      <c r="E659" s="0" t="n">
        <v>0</v>
      </c>
      <c r="F659" s="0" t="n">
        <v>12.4927434080945</v>
      </c>
      <c r="G659" s="0" t="n">
        <v>42.1403031951154</v>
      </c>
      <c r="H659" s="0" t="n">
        <v>73.8963617949125</v>
      </c>
      <c r="I659" s="0" t="n">
        <v>94.5680571402387</v>
      </c>
      <c r="J659" s="0" t="n">
        <v>56.5805467293611</v>
      </c>
      <c r="K659" s="0" t="n">
        <v>45.365869931385</v>
      </c>
      <c r="L659" s="0" t="n">
        <v>0</v>
      </c>
      <c r="M659" s="0" t="n">
        <v>7.8177998420539</v>
      </c>
      <c r="N659" s="0" t="n">
        <v>3.39811490678833</v>
      </c>
      <c r="O659" s="0" t="n">
        <v>17.426246948201</v>
      </c>
      <c r="P659" s="0" t="n">
        <v>8.95285025654493</v>
      </c>
      <c r="Q659" s="0" t="n">
        <v>4.27596614917703</v>
      </c>
      <c r="R659" s="1" t="s">
        <v>40</v>
      </c>
      <c r="S659" s="1" t="s">
        <v>40</v>
      </c>
      <c r="T659" s="1" t="s">
        <v>40</v>
      </c>
      <c r="U659" s="1" t="s">
        <v>40</v>
      </c>
      <c r="V659" s="1" t="s">
        <v>40</v>
      </c>
      <c r="W659" s="1" t="s">
        <v>40</v>
      </c>
      <c r="X659" s="1" t="s">
        <v>40</v>
      </c>
      <c r="Y659" s="1" t="s">
        <v>40</v>
      </c>
      <c r="Z659" s="1" t="s">
        <v>40</v>
      </c>
      <c r="AA659" s="1" t="s">
        <v>40</v>
      </c>
      <c r="AB659" s="1" t="s">
        <v>40</v>
      </c>
      <c r="AC659" s="1" t="s">
        <v>40</v>
      </c>
      <c r="AD659" s="1" t="s">
        <v>40</v>
      </c>
      <c r="AK659" s="0" t="s">
        <v>46</v>
      </c>
    </row>
    <row r="660" customFormat="false" ht="12.8" hidden="false" customHeight="false" outlineLevel="0" collapsed="false">
      <c r="A660" s="0" t="s">
        <v>573</v>
      </c>
      <c r="B660" s="0" t="n">
        <v>2049</v>
      </c>
      <c r="C660" s="0" t="s">
        <v>574</v>
      </c>
      <c r="D660" s="0" t="s">
        <v>578</v>
      </c>
      <c r="E660" s="0" t="n">
        <v>0</v>
      </c>
      <c r="F660" s="0" t="n">
        <v>12.4927434080945</v>
      </c>
      <c r="G660" s="0" t="n">
        <v>40.4245639924421</v>
      </c>
      <c r="L660" s="0" t="n">
        <v>7.01388678652151</v>
      </c>
      <c r="M660" s="0" t="n">
        <v>4.70572421219789</v>
      </c>
      <c r="N660" s="0" t="n">
        <v>1.01804427142819</v>
      </c>
      <c r="O660" s="0" t="n">
        <v>14.4581462244994</v>
      </c>
      <c r="P660" s="0" t="n">
        <v>3.1364939065798</v>
      </c>
      <c r="Q660" s="0" t="n">
        <v>2.13767365514902</v>
      </c>
      <c r="R660" s="1" t="s">
        <v>40</v>
      </c>
      <c r="S660" s="1" t="s">
        <v>40</v>
      </c>
      <c r="T660" s="1" t="s">
        <v>40</v>
      </c>
      <c r="Y660" s="1" t="s">
        <v>41</v>
      </c>
      <c r="Z660" s="1" t="s">
        <v>40</v>
      </c>
      <c r="AA660" s="1" t="s">
        <v>40</v>
      </c>
      <c r="AB660" s="1" t="s">
        <v>40</v>
      </c>
      <c r="AC660" s="1" t="s">
        <v>40</v>
      </c>
      <c r="AD660" s="1" t="s">
        <v>40</v>
      </c>
      <c r="AK660" s="0" t="s">
        <v>46</v>
      </c>
    </row>
    <row r="661" customFormat="false" ht="12.8" hidden="false" customHeight="false" outlineLevel="0" collapsed="false">
      <c r="A661" s="0" t="s">
        <v>573</v>
      </c>
      <c r="B661" s="0" t="n">
        <v>2049</v>
      </c>
      <c r="C661" s="0" t="s">
        <v>574</v>
      </c>
      <c r="D661" s="0" t="s">
        <v>579</v>
      </c>
      <c r="E661" s="0" t="n">
        <v>0</v>
      </c>
      <c r="F661" s="0" t="n">
        <v>10.3271914608996</v>
      </c>
      <c r="G661" s="0" t="n">
        <v>35.4072925053081</v>
      </c>
      <c r="H661" s="0" t="n">
        <v>64.8450726709848</v>
      </c>
      <c r="I661" s="0" t="n">
        <v>70.5990983373848</v>
      </c>
      <c r="J661" s="0" t="n">
        <v>54.7389959771889</v>
      </c>
      <c r="K661" s="0" t="n">
        <v>53.380186061317</v>
      </c>
      <c r="L661" s="0" t="n">
        <v>0</v>
      </c>
      <c r="M661" s="0" t="n">
        <v>1.31083934397984</v>
      </c>
      <c r="N661" s="0" t="n">
        <v>0</v>
      </c>
      <c r="O661" s="0" t="n">
        <v>10.8998511305653</v>
      </c>
      <c r="P661" s="0" t="n">
        <v>2.5859228840858</v>
      </c>
      <c r="Q661" s="0" t="n">
        <v>1.25814209834053</v>
      </c>
      <c r="R661" s="1" t="s">
        <v>40</v>
      </c>
      <c r="S661" s="1" t="s">
        <v>40</v>
      </c>
      <c r="T661" s="1" t="s">
        <v>40</v>
      </c>
      <c r="U661" s="1" t="s">
        <v>40</v>
      </c>
      <c r="V661" s="1" t="s">
        <v>40</v>
      </c>
      <c r="W661" s="1" t="s">
        <v>40</v>
      </c>
      <c r="X661" s="1" t="s">
        <v>40</v>
      </c>
      <c r="Y661" s="1" t="s">
        <v>40</v>
      </c>
      <c r="Z661" s="1" t="s">
        <v>40</v>
      </c>
      <c r="AA661" s="1" t="s">
        <v>40</v>
      </c>
      <c r="AB661" s="1" t="s">
        <v>40</v>
      </c>
      <c r="AC661" s="1" t="s">
        <v>40</v>
      </c>
      <c r="AD661" s="1" t="s">
        <v>40</v>
      </c>
      <c r="AK661" s="0" t="s">
        <v>46</v>
      </c>
    </row>
    <row r="662" customFormat="false" ht="12.8" hidden="false" customHeight="false" outlineLevel="0" collapsed="false">
      <c r="A662" s="0" t="s">
        <v>573</v>
      </c>
      <c r="B662" s="0" t="n">
        <v>2049</v>
      </c>
      <c r="C662" s="0" t="s">
        <v>574</v>
      </c>
      <c r="D662" s="0" t="s">
        <v>580</v>
      </c>
      <c r="E662" s="0" t="n">
        <v>0</v>
      </c>
      <c r="K662" s="0" t="n">
        <v>6.76840565645401</v>
      </c>
      <c r="L662" s="0" t="n">
        <v>0</v>
      </c>
      <c r="M662" s="0" t="n">
        <v>1.00010229114132</v>
      </c>
      <c r="N662" s="0" t="n">
        <v>0</v>
      </c>
      <c r="O662" s="0" t="n">
        <v>9.98693951827721</v>
      </c>
      <c r="P662" s="0" t="n">
        <v>3.42190400023821</v>
      </c>
      <c r="Q662" s="0" t="n">
        <v>1.09259933442393</v>
      </c>
      <c r="R662" s="1" t="s">
        <v>40</v>
      </c>
      <c r="S662" s="1" t="s">
        <v>40</v>
      </c>
      <c r="T662" s="1" t="s">
        <v>40</v>
      </c>
      <c r="U662" s="1" t="s">
        <v>40</v>
      </c>
      <c r="V662" s="1" t="s">
        <v>40</v>
      </c>
      <c r="W662" s="1" t="s">
        <v>40</v>
      </c>
      <c r="X662" s="1" t="s">
        <v>41</v>
      </c>
      <c r="Y662" s="1" t="s">
        <v>40</v>
      </c>
      <c r="Z662" s="1" t="s">
        <v>40</v>
      </c>
      <c r="AA662" s="1" t="s">
        <v>40</v>
      </c>
      <c r="AB662" s="1" t="s">
        <v>40</v>
      </c>
      <c r="AC662" s="1" t="s">
        <v>40</v>
      </c>
      <c r="AD662" s="1" t="s">
        <v>40</v>
      </c>
      <c r="AK662" s="0" t="s">
        <v>46</v>
      </c>
    </row>
    <row r="663" customFormat="false" ht="12.8" hidden="false" customHeight="false" outlineLevel="0" collapsed="false">
      <c r="A663" s="0" t="s">
        <v>573</v>
      </c>
      <c r="B663" s="0" t="n">
        <v>2049</v>
      </c>
      <c r="C663" s="0" t="s">
        <v>574</v>
      </c>
      <c r="D663" s="0" t="s">
        <v>581</v>
      </c>
      <c r="E663" s="0" t="n">
        <v>0</v>
      </c>
      <c r="F663" s="0" t="n">
        <v>10.3271914608996</v>
      </c>
      <c r="G663" s="0" t="n">
        <v>35.4072925053081</v>
      </c>
      <c r="H663" s="0" t="n">
        <v>64.8450726709848</v>
      </c>
      <c r="I663" s="0" t="n">
        <v>57.1282483775104</v>
      </c>
      <c r="J663" s="0" t="n">
        <v>19.5280416257258</v>
      </c>
      <c r="K663" s="0" t="n">
        <v>3.44858047529202</v>
      </c>
      <c r="L663" s="0" t="n">
        <v>0</v>
      </c>
      <c r="M663" s="0" t="n">
        <v>3.23718414233009</v>
      </c>
      <c r="N663" s="0" t="n">
        <v>0</v>
      </c>
      <c r="O663" s="0" t="n">
        <v>10.5235737412188</v>
      </c>
      <c r="P663" s="0" t="n">
        <v>2.67532082882728</v>
      </c>
      <c r="Q663" s="0" t="n">
        <v>1.31046773326198</v>
      </c>
      <c r="R663" s="1" t="s">
        <v>40</v>
      </c>
      <c r="S663" s="1" t="s">
        <v>40</v>
      </c>
      <c r="T663" s="1" t="s">
        <v>40</v>
      </c>
      <c r="U663" s="1" t="s">
        <v>40</v>
      </c>
      <c r="V663" s="1" t="s">
        <v>40</v>
      </c>
      <c r="W663" s="1" t="s">
        <v>40</v>
      </c>
      <c r="X663" s="1" t="s">
        <v>40</v>
      </c>
      <c r="Y663" s="1" t="s">
        <v>40</v>
      </c>
      <c r="Z663" s="1" t="s">
        <v>40</v>
      </c>
      <c r="AA663" s="1" t="s">
        <v>40</v>
      </c>
      <c r="AB663" s="1" t="s">
        <v>40</v>
      </c>
      <c r="AC663" s="1" t="s">
        <v>40</v>
      </c>
      <c r="AD663" s="1" t="s">
        <v>40</v>
      </c>
      <c r="AK663" s="0" t="s">
        <v>46</v>
      </c>
    </row>
    <row r="664" customFormat="false" ht="12.8" hidden="false" customHeight="false" outlineLevel="0" collapsed="false">
      <c r="A664" s="0" t="s">
        <v>573</v>
      </c>
      <c r="B664" s="0" t="n">
        <v>2049</v>
      </c>
      <c r="C664" s="0" t="s">
        <v>574</v>
      </c>
      <c r="D664" s="0" t="s">
        <v>582</v>
      </c>
      <c r="E664" s="0" t="n">
        <v>0</v>
      </c>
      <c r="K664" s="0" t="n">
        <v>4.732343617</v>
      </c>
      <c r="L664" s="0" t="n">
        <v>0</v>
      </c>
      <c r="M664" s="0" t="n">
        <v>0.819114338905459</v>
      </c>
      <c r="N664" s="0" t="n">
        <v>0</v>
      </c>
      <c r="O664" s="0" t="n">
        <v>10.2878202770064</v>
      </c>
      <c r="P664" s="0" t="n">
        <v>3.42624997772919</v>
      </c>
      <c r="Q664" s="0" t="n">
        <v>1.06251646757595</v>
      </c>
      <c r="R664" s="1" t="s">
        <v>40</v>
      </c>
      <c r="S664" s="1" t="s">
        <v>40</v>
      </c>
      <c r="T664" s="1" t="s">
        <v>40</v>
      </c>
      <c r="U664" s="1" t="s">
        <v>40</v>
      </c>
      <c r="V664" s="1" t="s">
        <v>40</v>
      </c>
      <c r="W664" s="1" t="s">
        <v>40</v>
      </c>
      <c r="X664" s="1" t="s">
        <v>41</v>
      </c>
      <c r="Y664" s="1" t="s">
        <v>40</v>
      </c>
      <c r="Z664" s="1" t="s">
        <v>40</v>
      </c>
      <c r="AA664" s="1" t="s">
        <v>40</v>
      </c>
      <c r="AB664" s="1" t="s">
        <v>40</v>
      </c>
      <c r="AC664" s="1" t="s">
        <v>40</v>
      </c>
      <c r="AD664" s="1" t="s">
        <v>40</v>
      </c>
      <c r="AK664" s="0" t="s">
        <v>46</v>
      </c>
    </row>
    <row r="665" customFormat="false" ht="12.8" hidden="false" customHeight="false" outlineLevel="0" collapsed="false">
      <c r="A665" s="0" t="s">
        <v>573</v>
      </c>
      <c r="B665" s="0" t="n">
        <v>2049</v>
      </c>
      <c r="C665" s="0" t="s">
        <v>59</v>
      </c>
      <c r="D665" s="0" t="s">
        <v>583</v>
      </c>
      <c r="E665" s="0" t="n">
        <v>0</v>
      </c>
      <c r="F665" s="0" t="n">
        <v>11.8670765029957</v>
      </c>
      <c r="G665" s="0" t="n">
        <v>43.5916915868986</v>
      </c>
      <c r="H665" s="0" t="n">
        <v>48.7565006548838</v>
      </c>
      <c r="I665" s="0" t="n">
        <v>138.439728102238</v>
      </c>
      <c r="J665" s="0" t="n">
        <v>86.3785175123308</v>
      </c>
      <c r="K665" s="0" t="n">
        <v>57.452662533335</v>
      </c>
      <c r="L665" s="0" t="n">
        <v>0</v>
      </c>
      <c r="M665" s="0" t="n">
        <v>12.8436101844775</v>
      </c>
      <c r="N665" s="0" t="n">
        <v>7.48005995756947</v>
      </c>
      <c r="O665" s="0" t="n">
        <v>19.5796645778414</v>
      </c>
      <c r="P665" s="0" t="n">
        <v>11.305204699345</v>
      </c>
      <c r="Q665" s="0" t="n">
        <v>5.97512442022081</v>
      </c>
      <c r="R665" s="1" t="s">
        <v>40</v>
      </c>
      <c r="S665" s="1" t="s">
        <v>40</v>
      </c>
      <c r="T665" s="1" t="s">
        <v>40</v>
      </c>
      <c r="U665" s="1" t="s">
        <v>40</v>
      </c>
      <c r="V665" s="1" t="s">
        <v>40</v>
      </c>
      <c r="W665" s="1" t="s">
        <v>40</v>
      </c>
      <c r="X665" s="1" t="s">
        <v>40</v>
      </c>
      <c r="Y665" s="1" t="s">
        <v>40</v>
      </c>
      <c r="Z665" s="1" t="s">
        <v>40</v>
      </c>
      <c r="AA665" s="1" t="s">
        <v>40</v>
      </c>
      <c r="AB665" s="1" t="s">
        <v>40</v>
      </c>
      <c r="AC665" s="1" t="s">
        <v>40</v>
      </c>
      <c r="AD665" s="1" t="s">
        <v>40</v>
      </c>
      <c r="AK665" s="0" t="s">
        <v>65</v>
      </c>
    </row>
    <row r="666" customFormat="false" ht="12.8" hidden="false" customHeight="false" outlineLevel="0" collapsed="false">
      <c r="A666" s="0" t="s">
        <v>573</v>
      </c>
      <c r="B666" s="0" t="n">
        <v>2049</v>
      </c>
      <c r="C666" s="0" t="s">
        <v>59</v>
      </c>
      <c r="D666" s="0" t="s">
        <v>584</v>
      </c>
      <c r="E666" s="0" t="n">
        <v>0</v>
      </c>
      <c r="F666" s="0" t="n">
        <v>11.8670765029957</v>
      </c>
      <c r="G666" s="0" t="n">
        <v>43.5916915868986</v>
      </c>
      <c r="H666" s="0" t="n">
        <v>45.7639863597458</v>
      </c>
      <c r="L666" s="0" t="n">
        <v>6.35634230402391</v>
      </c>
      <c r="M666" s="0" t="n">
        <v>6.75828384794174</v>
      </c>
      <c r="N666" s="0" t="n">
        <v>3.43977750426013</v>
      </c>
      <c r="O666" s="0" t="n">
        <v>15.8887805486723</v>
      </c>
      <c r="P666" s="0" t="n">
        <v>11.3515538121548</v>
      </c>
      <c r="Q666" s="0" t="n">
        <v>7.7362807519221</v>
      </c>
      <c r="R666" s="1" t="s">
        <v>40</v>
      </c>
      <c r="S666" s="1" t="s">
        <v>40</v>
      </c>
      <c r="T666" s="1" t="s">
        <v>40</v>
      </c>
      <c r="U666" s="1" t="s">
        <v>40</v>
      </c>
      <c r="V666" s="1" t="s">
        <v>40</v>
      </c>
      <c r="W666" s="1" t="s">
        <v>40</v>
      </c>
      <c r="X666" s="1" t="s">
        <v>40</v>
      </c>
      <c r="Y666" s="1" t="s">
        <v>41</v>
      </c>
      <c r="Z666" s="1" t="s">
        <v>40</v>
      </c>
      <c r="AA666" s="1" t="s">
        <v>40</v>
      </c>
      <c r="AB666" s="1" t="s">
        <v>40</v>
      </c>
      <c r="AC666" s="1" t="s">
        <v>40</v>
      </c>
      <c r="AD666" s="1" t="s">
        <v>40</v>
      </c>
      <c r="AK666" s="0" t="s">
        <v>65</v>
      </c>
    </row>
    <row r="667" customFormat="false" ht="12.8" hidden="false" customHeight="false" outlineLevel="0" collapsed="false">
      <c r="A667" s="0" t="s">
        <v>573</v>
      </c>
      <c r="B667" s="0" t="n">
        <v>2049</v>
      </c>
      <c r="C667" s="0" t="s">
        <v>59</v>
      </c>
      <c r="D667" s="0" t="s">
        <v>585</v>
      </c>
      <c r="E667" s="0" t="n">
        <v>0</v>
      </c>
      <c r="I667" s="0" t="n">
        <v>6.91129384046068</v>
      </c>
      <c r="J667" s="0" t="n">
        <v>2.38561457945154</v>
      </c>
      <c r="K667" s="0" t="n">
        <v>2.23947702257193</v>
      </c>
      <c r="M667" s="0" t="n">
        <v>11.7948072580956</v>
      </c>
      <c r="N667" s="0" t="n">
        <v>10.6029677452166</v>
      </c>
      <c r="O667" s="0" t="n">
        <v>17.9514694457482</v>
      </c>
      <c r="P667" s="0" t="n">
        <v>13.0804420222856</v>
      </c>
      <c r="Q667" s="0" t="n">
        <v>8.91732344746315</v>
      </c>
      <c r="R667" s="1" t="s">
        <v>40</v>
      </c>
      <c r="S667" s="1" t="s">
        <v>40</v>
      </c>
      <c r="T667" s="1" t="s">
        <v>40</v>
      </c>
      <c r="U667" s="1" t="s">
        <v>40</v>
      </c>
      <c r="V667" s="1" t="s">
        <v>41</v>
      </c>
      <c r="W667" s="1" t="s">
        <v>41</v>
      </c>
      <c r="X667" s="1" t="s">
        <v>41</v>
      </c>
      <c r="Y667" s="1" t="s">
        <v>40</v>
      </c>
      <c r="Z667" s="1" t="s">
        <v>40</v>
      </c>
      <c r="AA667" s="1" t="s">
        <v>40</v>
      </c>
      <c r="AB667" s="1" t="s">
        <v>40</v>
      </c>
      <c r="AC667" s="1" t="s">
        <v>40</v>
      </c>
      <c r="AD667" s="1" t="s">
        <v>40</v>
      </c>
      <c r="AK667" s="0" t="s">
        <v>72</v>
      </c>
    </row>
    <row r="668" customFormat="false" ht="12.8" hidden="false" customHeight="false" outlineLevel="0" collapsed="false">
      <c r="A668" s="0" t="s">
        <v>573</v>
      </c>
      <c r="B668" s="0" t="n">
        <v>2049</v>
      </c>
      <c r="C668" s="0" t="s">
        <v>59</v>
      </c>
      <c r="D668" s="0" t="s">
        <v>586</v>
      </c>
      <c r="E668" s="0" t="n">
        <v>0</v>
      </c>
      <c r="F668" s="0" t="n">
        <v>16.5508503925364</v>
      </c>
      <c r="G668" s="0" t="n">
        <v>60.3141590349654</v>
      </c>
      <c r="H668" s="0" t="n">
        <v>65.5177121130913</v>
      </c>
      <c r="K668" s="0" t="n">
        <v>5.56884608567125</v>
      </c>
      <c r="L668" s="0" t="n">
        <v>0</v>
      </c>
      <c r="M668" s="0" t="n">
        <v>14.2020342153358</v>
      </c>
      <c r="N668" s="0" t="n">
        <v>4.77267631800424</v>
      </c>
      <c r="O668" s="0" t="n">
        <v>18.4978612522291</v>
      </c>
      <c r="P668" s="0" t="n">
        <v>7.33424273267716</v>
      </c>
      <c r="Q668" s="0" t="n">
        <v>6.39297437982764</v>
      </c>
      <c r="R668" s="1" t="s">
        <v>40</v>
      </c>
      <c r="S668" s="1" t="s">
        <v>40</v>
      </c>
      <c r="T668" s="1" t="s">
        <v>40</v>
      </c>
      <c r="U668" s="1" t="s">
        <v>40</v>
      </c>
      <c r="V668" s="1" t="s">
        <v>40</v>
      </c>
      <c r="W668" s="1" t="s">
        <v>40</v>
      </c>
      <c r="X668" s="1" t="s">
        <v>41</v>
      </c>
      <c r="Y668" s="1" t="s">
        <v>40</v>
      </c>
      <c r="Z668" s="1" t="s">
        <v>40</v>
      </c>
      <c r="AA668" s="1" t="s">
        <v>40</v>
      </c>
      <c r="AB668" s="1" t="s">
        <v>40</v>
      </c>
      <c r="AC668" s="1" t="s">
        <v>40</v>
      </c>
      <c r="AD668" s="1" t="s">
        <v>40</v>
      </c>
      <c r="AK668" s="0" t="s">
        <v>72</v>
      </c>
    </row>
    <row r="669" customFormat="false" ht="12.8" hidden="false" customHeight="false" outlineLevel="0" collapsed="false">
      <c r="A669" s="0" t="s">
        <v>573</v>
      </c>
      <c r="B669" s="0" t="n">
        <v>2049</v>
      </c>
      <c r="C669" s="0" t="s">
        <v>59</v>
      </c>
      <c r="D669" s="0" t="s">
        <v>587</v>
      </c>
      <c r="E669" s="0" t="n">
        <v>0</v>
      </c>
      <c r="I669" s="0" t="n">
        <v>5.05539358907669</v>
      </c>
      <c r="K669" s="0" t="n">
        <v>3.34177329104572</v>
      </c>
      <c r="M669" s="0" t="n">
        <v>1.880970664508</v>
      </c>
      <c r="N669" s="0" t="n">
        <v>3.9653707018845</v>
      </c>
      <c r="O669" s="0" t="n">
        <v>10.0686470420244</v>
      </c>
      <c r="P669" s="0" t="n">
        <v>7.2735436154297</v>
      </c>
      <c r="Q669" s="0" t="n">
        <v>5.17105034293125</v>
      </c>
      <c r="R669" s="1" t="s">
        <v>40</v>
      </c>
      <c r="S669" s="1" t="s">
        <v>40</v>
      </c>
      <c r="T669" s="1" t="s">
        <v>40</v>
      </c>
      <c r="U669" s="1" t="s">
        <v>40</v>
      </c>
      <c r="V669" s="1" t="s">
        <v>41</v>
      </c>
      <c r="W669" s="1" t="s">
        <v>40</v>
      </c>
      <c r="X669" s="1" t="s">
        <v>41</v>
      </c>
      <c r="Y669" s="1" t="s">
        <v>40</v>
      </c>
      <c r="Z669" s="1" t="s">
        <v>41</v>
      </c>
      <c r="AA669" s="1" t="s">
        <v>40</v>
      </c>
      <c r="AB669" s="1" t="s">
        <v>40</v>
      </c>
      <c r="AC669" s="1" t="s">
        <v>40</v>
      </c>
      <c r="AD669" s="1" t="s">
        <v>40</v>
      </c>
      <c r="AK669" s="0" t="s">
        <v>65</v>
      </c>
    </row>
    <row r="670" customFormat="false" ht="12.8" hidden="false" customHeight="false" outlineLevel="0" collapsed="false">
      <c r="A670" s="0" t="s">
        <v>573</v>
      </c>
      <c r="B670" s="0" t="n">
        <v>2049</v>
      </c>
      <c r="C670" s="0" t="s">
        <v>59</v>
      </c>
      <c r="D670" s="0" t="s">
        <v>588</v>
      </c>
      <c r="E670" s="0" t="n">
        <v>0</v>
      </c>
      <c r="F670" s="0" t="n">
        <v>9.88922820786167</v>
      </c>
      <c r="G670" s="0" t="n">
        <v>36.3264136814852</v>
      </c>
      <c r="H670" s="0" t="n">
        <v>40.1022788890914</v>
      </c>
      <c r="L670" s="0" t="n">
        <v>5.21876013497776</v>
      </c>
      <c r="M670" s="0" t="n">
        <v>11.9394431313717</v>
      </c>
      <c r="N670" s="0" t="n">
        <v>1.40302088002938</v>
      </c>
      <c r="O670" s="0" t="n">
        <v>11.5607371236224</v>
      </c>
      <c r="P670" s="0" t="n">
        <v>7.07702609598126</v>
      </c>
      <c r="Q670" s="0" t="n">
        <v>1.87785081026816</v>
      </c>
      <c r="R670" s="1" t="s">
        <v>40</v>
      </c>
      <c r="S670" s="1" t="s">
        <v>40</v>
      </c>
      <c r="T670" s="1" t="s">
        <v>40</v>
      </c>
      <c r="U670" s="1" t="s">
        <v>40</v>
      </c>
      <c r="V670" s="1" t="s">
        <v>40</v>
      </c>
      <c r="W670" s="1" t="s">
        <v>40</v>
      </c>
      <c r="X670" s="1" t="s">
        <v>40</v>
      </c>
      <c r="Y670" s="1" t="s">
        <v>41</v>
      </c>
      <c r="Z670" s="1" t="s">
        <v>40</v>
      </c>
      <c r="AA670" s="1" t="s">
        <v>40</v>
      </c>
      <c r="AB670" s="1" t="s">
        <v>40</v>
      </c>
      <c r="AC670" s="1" t="s">
        <v>40</v>
      </c>
      <c r="AD670" s="1" t="s">
        <v>40</v>
      </c>
      <c r="AK670" s="0" t="s">
        <v>65</v>
      </c>
    </row>
    <row r="671" customFormat="false" ht="12.8" hidden="false" customHeight="false" outlineLevel="0" collapsed="false">
      <c r="A671" s="0" t="s">
        <v>573</v>
      </c>
      <c r="B671" s="0" t="n">
        <v>2049</v>
      </c>
      <c r="C671" s="0" t="s">
        <v>589</v>
      </c>
      <c r="D671" s="0" t="s">
        <v>590</v>
      </c>
      <c r="L671" s="0" t="n">
        <v>70</v>
      </c>
      <c r="Y671" s="1" t="s">
        <v>101</v>
      </c>
    </row>
    <row r="672" customFormat="false" ht="12.8" hidden="false" customHeight="false" outlineLevel="0" collapsed="false">
      <c r="A672" s="0" t="s">
        <v>573</v>
      </c>
      <c r="B672" s="0" t="n">
        <v>2049</v>
      </c>
      <c r="C672" s="0" t="s">
        <v>384</v>
      </c>
      <c r="D672" s="0" t="s">
        <v>591</v>
      </c>
      <c r="L672" s="0" t="n">
        <v>18</v>
      </c>
      <c r="Y672" s="1" t="s">
        <v>107</v>
      </c>
    </row>
    <row r="673" customFormat="false" ht="12.8" hidden="false" customHeight="false" outlineLevel="0" collapsed="false">
      <c r="A673" s="0" t="s">
        <v>573</v>
      </c>
      <c r="B673" s="0" t="n">
        <v>2049</v>
      </c>
      <c r="C673" s="0" t="s">
        <v>384</v>
      </c>
      <c r="D673" s="0" t="s">
        <v>592</v>
      </c>
      <c r="J673" s="0" t="n">
        <v>40</v>
      </c>
      <c r="K673" s="0" t="n">
        <v>50</v>
      </c>
      <c r="M673" s="0" t="n">
        <v>50</v>
      </c>
    </row>
    <row r="674" customFormat="false" ht="12.8" hidden="false" customHeight="false" outlineLevel="0" collapsed="false">
      <c r="A674" s="0" t="s">
        <v>573</v>
      </c>
      <c r="B674" s="0" t="n">
        <v>2049</v>
      </c>
      <c r="C674" s="0" t="s">
        <v>384</v>
      </c>
      <c r="D674" s="0" t="s">
        <v>593</v>
      </c>
      <c r="J674" s="0" t="n">
        <v>40</v>
      </c>
      <c r="K674" s="0" t="n">
        <v>60</v>
      </c>
      <c r="M674" s="0" t="n">
        <v>70</v>
      </c>
    </row>
    <row r="675" customFormat="false" ht="12.8" hidden="false" customHeight="false" outlineLevel="0" collapsed="false">
      <c r="A675" s="0" t="s">
        <v>573</v>
      </c>
      <c r="B675" s="0" t="n">
        <v>2049</v>
      </c>
      <c r="C675" s="0" t="s">
        <v>384</v>
      </c>
      <c r="D675" s="0" t="s">
        <v>594</v>
      </c>
      <c r="H675" s="0" t="n">
        <v>0</v>
      </c>
      <c r="I675" s="0" t="n">
        <v>0</v>
      </c>
      <c r="J675" s="0" t="n">
        <v>40</v>
      </c>
      <c r="K675" s="0" t="n">
        <v>50</v>
      </c>
      <c r="L675" s="0" t="n">
        <v>30</v>
      </c>
      <c r="M675" s="0" t="n">
        <v>20</v>
      </c>
      <c r="R675" s="1" t="s">
        <v>40</v>
      </c>
      <c r="S675" s="1" t="s">
        <v>40</v>
      </c>
      <c r="T675" s="1" t="s">
        <v>40</v>
      </c>
      <c r="U675" s="1" t="s">
        <v>40</v>
      </c>
      <c r="V675" s="1" t="s">
        <v>40</v>
      </c>
      <c r="W675" s="1" t="s">
        <v>40</v>
      </c>
      <c r="X675" s="1" t="s">
        <v>40</v>
      </c>
      <c r="Y675" s="1" t="s">
        <v>40</v>
      </c>
      <c r="Z675" s="1" t="s">
        <v>40</v>
      </c>
      <c r="AA675" s="1" t="s">
        <v>40</v>
      </c>
      <c r="AB675" s="1" t="s">
        <v>40</v>
      </c>
      <c r="AC675" s="1" t="s">
        <v>40</v>
      </c>
      <c r="AD675" s="1" t="s">
        <v>40</v>
      </c>
    </row>
    <row r="676" customFormat="false" ht="12.8" hidden="false" customHeight="false" outlineLevel="0" collapsed="false">
      <c r="A676" s="0" t="s">
        <v>573</v>
      </c>
      <c r="B676" s="0" t="n">
        <v>2049</v>
      </c>
      <c r="C676" s="0" t="s">
        <v>589</v>
      </c>
      <c r="D676" s="0" t="s">
        <v>595</v>
      </c>
      <c r="I676" s="0" t="n">
        <v>35</v>
      </c>
      <c r="V676" s="1" t="s">
        <v>101</v>
      </c>
    </row>
    <row r="677" customFormat="false" ht="12.8" hidden="false" customHeight="false" outlineLevel="0" collapsed="false">
      <c r="A677" s="0" t="s">
        <v>573</v>
      </c>
      <c r="B677" s="0" t="n">
        <v>2049</v>
      </c>
      <c r="C677" s="0" t="s">
        <v>589</v>
      </c>
      <c r="D677" s="0" t="s">
        <v>596</v>
      </c>
      <c r="I677" s="0" t="n">
        <v>45</v>
      </c>
      <c r="V677" s="1" t="s">
        <v>101</v>
      </c>
    </row>
    <row r="678" customFormat="false" ht="12.8" hidden="false" customHeight="false" outlineLevel="0" collapsed="false">
      <c r="A678" s="0" t="s">
        <v>573</v>
      </c>
      <c r="B678" s="0" t="n">
        <v>2049</v>
      </c>
      <c r="C678" s="0" t="s">
        <v>589</v>
      </c>
      <c r="D678" s="0" t="s">
        <v>103</v>
      </c>
      <c r="I678" s="0" t="n">
        <v>25</v>
      </c>
      <c r="V678" s="1" t="s">
        <v>104</v>
      </c>
    </row>
    <row r="679" customFormat="false" ht="12.8" hidden="false" customHeight="false" outlineLevel="0" collapsed="false">
      <c r="A679" s="0" t="s">
        <v>573</v>
      </c>
      <c r="B679" s="0" t="n">
        <v>2057</v>
      </c>
      <c r="C679" s="0" t="s">
        <v>574</v>
      </c>
      <c r="D679" s="0" t="s">
        <v>575</v>
      </c>
      <c r="E679" s="0" t="n">
        <v>0</v>
      </c>
      <c r="I679" s="0" t="n">
        <v>6.54316689423782</v>
      </c>
      <c r="J679" s="0" t="n">
        <v>33.4566922772213</v>
      </c>
      <c r="K679" s="0" t="n">
        <v>21.1688485853702</v>
      </c>
      <c r="L679" s="0" t="n">
        <v>5.551902066122</v>
      </c>
      <c r="M679" s="0" t="n">
        <v>0.97136043757536</v>
      </c>
      <c r="N679" s="0" t="n">
        <v>7.61401055313619</v>
      </c>
      <c r="O679" s="0" t="n">
        <v>0.800848362032998</v>
      </c>
      <c r="P679" s="0" t="n">
        <v>14.3893388656692</v>
      </c>
      <c r="Q679" s="0" t="n">
        <v>4.17581239332354</v>
      </c>
      <c r="R679" s="1" t="s">
        <v>40</v>
      </c>
      <c r="S679" s="1" t="s">
        <v>40</v>
      </c>
      <c r="T679" s="1" t="s">
        <v>40</v>
      </c>
      <c r="U679" s="1" t="s">
        <v>40</v>
      </c>
      <c r="V679" s="1" t="s">
        <v>41</v>
      </c>
      <c r="W679" s="1" t="s">
        <v>40</v>
      </c>
      <c r="X679" s="1" t="s">
        <v>40</v>
      </c>
      <c r="Y679" s="1" t="s">
        <v>40</v>
      </c>
      <c r="Z679" s="1" t="s">
        <v>40</v>
      </c>
      <c r="AA679" s="1" t="s">
        <v>40</v>
      </c>
      <c r="AB679" s="1" t="s">
        <v>40</v>
      </c>
      <c r="AC679" s="1" t="s">
        <v>40</v>
      </c>
      <c r="AD679" s="1" t="s">
        <v>40</v>
      </c>
      <c r="AK679" s="0" t="s">
        <v>46</v>
      </c>
    </row>
    <row r="680" customFormat="false" ht="12.8" hidden="false" customHeight="false" outlineLevel="0" collapsed="false">
      <c r="A680" s="0" t="s">
        <v>573</v>
      </c>
      <c r="B680" s="0" t="n">
        <v>2057</v>
      </c>
      <c r="C680" s="0" t="s">
        <v>574</v>
      </c>
      <c r="D680" s="0" t="s">
        <v>576</v>
      </c>
      <c r="E680" s="0" t="n">
        <v>0</v>
      </c>
      <c r="J680" s="0" t="n">
        <v>6.50380943300001</v>
      </c>
      <c r="K680" s="0" t="n">
        <v>15.349367019853</v>
      </c>
      <c r="L680" s="0" t="n">
        <v>4.27122115948209</v>
      </c>
      <c r="M680" s="0" t="n">
        <v>0</v>
      </c>
      <c r="N680" s="0" t="n">
        <v>6.74225343004602</v>
      </c>
      <c r="O680" s="0" t="n">
        <v>0</v>
      </c>
      <c r="P680" s="0" t="n">
        <v>8.48843859415901</v>
      </c>
      <c r="Q680" s="0" t="n">
        <v>0.903004294738782</v>
      </c>
      <c r="R680" s="1" t="s">
        <v>40</v>
      </c>
      <c r="S680" s="1" t="s">
        <v>40</v>
      </c>
      <c r="T680" s="1" t="s">
        <v>40</v>
      </c>
      <c r="U680" s="1" t="s">
        <v>40</v>
      </c>
      <c r="V680" s="1" t="s">
        <v>40</v>
      </c>
      <c r="W680" s="1" t="s">
        <v>41</v>
      </c>
      <c r="X680" s="1" t="s">
        <v>40</v>
      </c>
      <c r="Y680" s="1" t="s">
        <v>40</v>
      </c>
      <c r="Z680" s="1" t="s">
        <v>40</v>
      </c>
      <c r="AA680" s="1" t="s">
        <v>40</v>
      </c>
      <c r="AB680" s="1" t="s">
        <v>40</v>
      </c>
      <c r="AC680" s="1" t="s">
        <v>40</v>
      </c>
      <c r="AD680" s="1" t="s">
        <v>40</v>
      </c>
      <c r="AK680" s="0" t="s">
        <v>46</v>
      </c>
    </row>
    <row r="681" customFormat="false" ht="12.8" hidden="false" customHeight="false" outlineLevel="0" collapsed="false">
      <c r="A681" s="0" t="s">
        <v>573</v>
      </c>
      <c r="B681" s="0" t="n">
        <v>2057</v>
      </c>
      <c r="C681" s="0" t="s">
        <v>574</v>
      </c>
      <c r="D681" s="0" t="s">
        <v>577</v>
      </c>
      <c r="E681" s="0" t="n">
        <v>0</v>
      </c>
      <c r="F681" s="0" t="n">
        <v>17.9027282105725</v>
      </c>
      <c r="G681" s="0" t="n">
        <v>49.3917353824307</v>
      </c>
      <c r="H681" s="0" t="n">
        <v>114.687352840733</v>
      </c>
      <c r="I681" s="0" t="n">
        <v>59.2579487938915</v>
      </c>
      <c r="J681" s="0" t="n">
        <v>33.506805450944</v>
      </c>
      <c r="K681" s="0" t="n">
        <v>19.4607738713009</v>
      </c>
      <c r="L681" s="0" t="n">
        <v>9.05037535962506</v>
      </c>
      <c r="M681" s="0" t="n">
        <v>3.99667064182749</v>
      </c>
      <c r="N681" s="0" t="n">
        <v>12.1827567897585</v>
      </c>
      <c r="O681" s="0" t="n">
        <v>0.61923551332999</v>
      </c>
      <c r="P681" s="0" t="n">
        <v>12.9829764470477</v>
      </c>
      <c r="Q681" s="0" t="n">
        <v>2.07571654669572</v>
      </c>
      <c r="R681" s="1" t="s">
        <v>40</v>
      </c>
      <c r="S681" s="1" t="s">
        <v>40</v>
      </c>
      <c r="T681" s="1" t="s">
        <v>40</v>
      </c>
      <c r="U681" s="1" t="s">
        <v>40</v>
      </c>
      <c r="V681" s="1" t="s">
        <v>40</v>
      </c>
      <c r="W681" s="1" t="s">
        <v>40</v>
      </c>
      <c r="X681" s="1" t="s">
        <v>40</v>
      </c>
      <c r="Y681" s="1" t="s">
        <v>40</v>
      </c>
      <c r="Z681" s="1" t="s">
        <v>40</v>
      </c>
      <c r="AA681" s="1" t="s">
        <v>40</v>
      </c>
      <c r="AB681" s="1" t="s">
        <v>40</v>
      </c>
      <c r="AC681" s="1" t="s">
        <v>40</v>
      </c>
      <c r="AD681" s="1" t="s">
        <v>40</v>
      </c>
      <c r="AK681" s="0" t="s">
        <v>46</v>
      </c>
    </row>
    <row r="682" customFormat="false" ht="12.8" hidden="false" customHeight="false" outlineLevel="0" collapsed="false">
      <c r="A682" s="0" t="s">
        <v>573</v>
      </c>
      <c r="B682" s="0" t="n">
        <v>2057</v>
      </c>
      <c r="C682" s="0" t="s">
        <v>574</v>
      </c>
      <c r="D682" s="0" t="s">
        <v>578</v>
      </c>
      <c r="E682" s="0" t="n">
        <v>0</v>
      </c>
      <c r="F682" s="0" t="n">
        <v>17.9027282105725</v>
      </c>
      <c r="G682" s="0" t="n">
        <v>43.7436779656458</v>
      </c>
      <c r="K682" s="0" t="n">
        <v>4.94489661898756</v>
      </c>
      <c r="L682" s="0" t="n">
        <v>0</v>
      </c>
      <c r="M682" s="0" t="n">
        <v>0.004394393070172</v>
      </c>
      <c r="N682" s="0" t="n">
        <v>9.9439477859873</v>
      </c>
      <c r="O682" s="0" t="n">
        <v>0.737204090260082</v>
      </c>
      <c r="P682" s="0" t="n">
        <v>7.96419584847838</v>
      </c>
      <c r="Q682" s="0" t="n">
        <v>2.16031509360229</v>
      </c>
      <c r="R682" s="1" t="s">
        <v>40</v>
      </c>
      <c r="S682" s="1" t="s">
        <v>40</v>
      </c>
      <c r="T682" s="1" t="s">
        <v>40</v>
      </c>
      <c r="U682" s="1" t="s">
        <v>40</v>
      </c>
      <c r="V682" s="1" t="s">
        <v>40</v>
      </c>
      <c r="W682" s="1" t="s">
        <v>40</v>
      </c>
      <c r="X682" s="1" t="s">
        <v>41</v>
      </c>
      <c r="Y682" s="1" t="s">
        <v>40</v>
      </c>
      <c r="Z682" s="1" t="s">
        <v>40</v>
      </c>
      <c r="AA682" s="1" t="s">
        <v>40</v>
      </c>
      <c r="AB682" s="1" t="s">
        <v>40</v>
      </c>
      <c r="AC682" s="1" t="s">
        <v>40</v>
      </c>
      <c r="AD682" s="1" t="s">
        <v>40</v>
      </c>
      <c r="AK682" s="0" t="s">
        <v>46</v>
      </c>
    </row>
    <row r="683" customFormat="false" ht="12.8" hidden="false" customHeight="false" outlineLevel="0" collapsed="false">
      <c r="A683" s="0" t="s">
        <v>573</v>
      </c>
      <c r="B683" s="0" t="n">
        <v>2057</v>
      </c>
      <c r="C683" s="0" t="s">
        <v>574</v>
      </c>
      <c r="D683" s="0" t="s">
        <v>579</v>
      </c>
      <c r="E683" s="0" t="n">
        <v>0</v>
      </c>
      <c r="F683" s="0" t="n">
        <v>14.7754968560535</v>
      </c>
      <c r="G683" s="0" t="n">
        <v>42.531094586249</v>
      </c>
      <c r="H683" s="0" t="n">
        <v>95.8315983048215</v>
      </c>
      <c r="I683" s="0" t="n">
        <v>44.7857955527505</v>
      </c>
      <c r="J683" s="0" t="n">
        <v>19.985862628697</v>
      </c>
      <c r="K683" s="0" t="n">
        <v>10.485437454138</v>
      </c>
      <c r="L683" s="0" t="n">
        <v>2.11337252918677</v>
      </c>
      <c r="M683" s="0" t="n">
        <v>0</v>
      </c>
      <c r="N683" s="0" t="n">
        <v>4.75076605464809</v>
      </c>
      <c r="O683" s="0" t="n">
        <v>0</v>
      </c>
      <c r="P683" s="0" t="n">
        <v>6.18421633030359</v>
      </c>
      <c r="Q683" s="0" t="n">
        <v>0.137959480429466</v>
      </c>
      <c r="R683" s="1" t="s">
        <v>40</v>
      </c>
      <c r="S683" s="1" t="s">
        <v>40</v>
      </c>
      <c r="T683" s="1" t="s">
        <v>40</v>
      </c>
      <c r="U683" s="1" t="s">
        <v>40</v>
      </c>
      <c r="V683" s="1" t="s">
        <v>40</v>
      </c>
      <c r="W683" s="1" t="s">
        <v>40</v>
      </c>
      <c r="X683" s="1" t="s">
        <v>40</v>
      </c>
      <c r="Y683" s="1" t="s">
        <v>40</v>
      </c>
      <c r="Z683" s="1" t="s">
        <v>40</v>
      </c>
      <c r="AA683" s="1" t="s">
        <v>40</v>
      </c>
      <c r="AB683" s="1" t="s">
        <v>40</v>
      </c>
      <c r="AC683" s="1" t="s">
        <v>40</v>
      </c>
      <c r="AD683" s="1" t="s">
        <v>40</v>
      </c>
      <c r="AK683" s="0" t="s">
        <v>46</v>
      </c>
    </row>
    <row r="684" customFormat="false" ht="12.8" hidden="false" customHeight="false" outlineLevel="0" collapsed="false">
      <c r="A684" s="0" t="s">
        <v>573</v>
      </c>
      <c r="B684" s="0" t="n">
        <v>2057</v>
      </c>
      <c r="C684" s="0" t="s">
        <v>574</v>
      </c>
      <c r="D684" s="0" t="s">
        <v>580</v>
      </c>
      <c r="E684" s="0" t="n">
        <v>0</v>
      </c>
      <c r="K684" s="0" t="n">
        <v>5.045301834</v>
      </c>
      <c r="L684" s="0" t="n">
        <v>0.795824005379473</v>
      </c>
      <c r="M684" s="0" t="n">
        <v>0</v>
      </c>
      <c r="N684" s="0" t="n">
        <v>4.96257733067071</v>
      </c>
      <c r="O684" s="0" t="n">
        <v>0</v>
      </c>
      <c r="P684" s="0" t="n">
        <v>6.83081178245663</v>
      </c>
      <c r="Q684" s="0" t="n">
        <v>0.383097606429266</v>
      </c>
      <c r="R684" s="1" t="s">
        <v>40</v>
      </c>
      <c r="S684" s="1" t="s">
        <v>40</v>
      </c>
      <c r="T684" s="1" t="s">
        <v>40</v>
      </c>
      <c r="U684" s="1" t="s">
        <v>40</v>
      </c>
      <c r="V684" s="1" t="s">
        <v>40</v>
      </c>
      <c r="W684" s="1" t="s">
        <v>40</v>
      </c>
      <c r="X684" s="1" t="s">
        <v>41</v>
      </c>
      <c r="Y684" s="1" t="s">
        <v>40</v>
      </c>
      <c r="Z684" s="1" t="s">
        <v>40</v>
      </c>
      <c r="AA684" s="1" t="s">
        <v>40</v>
      </c>
      <c r="AB684" s="1" t="s">
        <v>40</v>
      </c>
      <c r="AC684" s="1" t="s">
        <v>40</v>
      </c>
      <c r="AD684" s="1" t="s">
        <v>40</v>
      </c>
      <c r="AK684" s="0" t="s">
        <v>46</v>
      </c>
    </row>
    <row r="685" customFormat="false" ht="12.8" hidden="false" customHeight="false" outlineLevel="0" collapsed="false">
      <c r="A685" s="0" t="s">
        <v>573</v>
      </c>
      <c r="B685" s="0" t="n">
        <v>2057</v>
      </c>
      <c r="C685" s="0" t="s">
        <v>574</v>
      </c>
      <c r="D685" s="0" t="s">
        <v>581</v>
      </c>
      <c r="E685" s="0" t="n">
        <v>0</v>
      </c>
      <c r="F685" s="0" t="n">
        <v>14.7754968560535</v>
      </c>
      <c r="G685" s="0" t="n">
        <v>42.531094586249</v>
      </c>
      <c r="H685" s="0" t="n">
        <v>9.39255065310682</v>
      </c>
      <c r="I685" s="0" t="n">
        <v>0</v>
      </c>
      <c r="J685" s="0" t="n">
        <v>30.8246241877121</v>
      </c>
      <c r="K685" s="0" t="n">
        <v>10.3704700686588</v>
      </c>
      <c r="L685" s="0" t="n">
        <v>1.03789593867703</v>
      </c>
      <c r="M685" s="0" t="n">
        <v>0</v>
      </c>
      <c r="N685" s="0" t="n">
        <v>4.99669595768206</v>
      </c>
      <c r="O685" s="0" t="n">
        <v>0</v>
      </c>
      <c r="P685" s="0" t="n">
        <v>6.14375244051613</v>
      </c>
      <c r="Q685" s="0" t="n">
        <v>0.120730299362466</v>
      </c>
      <c r="R685" s="1" t="s">
        <v>40</v>
      </c>
      <c r="S685" s="1" t="s">
        <v>40</v>
      </c>
      <c r="T685" s="1" t="s">
        <v>40</v>
      </c>
      <c r="U685" s="1" t="s">
        <v>40</v>
      </c>
      <c r="V685" s="1" t="s">
        <v>40</v>
      </c>
      <c r="W685" s="1" t="s">
        <v>40</v>
      </c>
      <c r="X685" s="1" t="s">
        <v>40</v>
      </c>
      <c r="Y685" s="1" t="s">
        <v>40</v>
      </c>
      <c r="Z685" s="1" t="s">
        <v>40</v>
      </c>
      <c r="AA685" s="1" t="s">
        <v>40</v>
      </c>
      <c r="AB685" s="1" t="s">
        <v>40</v>
      </c>
      <c r="AC685" s="1" t="s">
        <v>40</v>
      </c>
      <c r="AD685" s="1" t="s">
        <v>40</v>
      </c>
      <c r="AK685" s="0" t="s">
        <v>46</v>
      </c>
    </row>
    <row r="686" customFormat="false" ht="12.8" hidden="false" customHeight="false" outlineLevel="0" collapsed="false">
      <c r="A686" s="0" t="s">
        <v>573</v>
      </c>
      <c r="B686" s="0" t="n">
        <v>2057</v>
      </c>
      <c r="C686" s="0" t="s">
        <v>574</v>
      </c>
      <c r="D686" s="0" t="s">
        <v>582</v>
      </c>
      <c r="E686" s="0" t="n">
        <v>0</v>
      </c>
      <c r="K686" s="0" t="n">
        <v>1.75408031888079</v>
      </c>
      <c r="L686" s="0" t="n">
        <v>2.35222073572587</v>
      </c>
      <c r="M686" s="0" t="n">
        <v>0</v>
      </c>
      <c r="N686" s="0" t="n">
        <v>4.36394539551962</v>
      </c>
      <c r="O686" s="0" t="n">
        <v>0</v>
      </c>
      <c r="P686" s="0" t="n">
        <v>6.93252600368267</v>
      </c>
      <c r="Q686" s="0" t="n">
        <v>0.426725093858668</v>
      </c>
      <c r="R686" s="1" t="s">
        <v>40</v>
      </c>
      <c r="S686" s="1" t="s">
        <v>40</v>
      </c>
      <c r="T686" s="1" t="s">
        <v>40</v>
      </c>
      <c r="U686" s="1" t="s">
        <v>40</v>
      </c>
      <c r="V686" s="1" t="s">
        <v>40</v>
      </c>
      <c r="W686" s="1" t="s">
        <v>40</v>
      </c>
      <c r="X686" s="1" t="s">
        <v>41</v>
      </c>
      <c r="Y686" s="1" t="s">
        <v>40</v>
      </c>
      <c r="Z686" s="1" t="s">
        <v>40</v>
      </c>
      <c r="AA686" s="1" t="s">
        <v>40</v>
      </c>
      <c r="AB686" s="1" t="s">
        <v>40</v>
      </c>
      <c r="AC686" s="1" t="s">
        <v>40</v>
      </c>
      <c r="AD686" s="1" t="s">
        <v>40</v>
      </c>
      <c r="AK686" s="0" t="s">
        <v>46</v>
      </c>
    </row>
    <row r="687" customFormat="false" ht="12.8" hidden="false" customHeight="false" outlineLevel="0" collapsed="false">
      <c r="A687" s="0" t="s">
        <v>573</v>
      </c>
      <c r="B687" s="0" t="n">
        <v>2057</v>
      </c>
      <c r="C687" s="0" t="s">
        <v>59</v>
      </c>
      <c r="D687" s="0" t="s">
        <v>583</v>
      </c>
      <c r="E687" s="0" t="n">
        <v>0</v>
      </c>
      <c r="F687" s="0" t="n">
        <v>17.0573242251098</v>
      </c>
      <c r="G687" s="0" t="n">
        <v>51.524602097155</v>
      </c>
      <c r="H687" s="0" t="n">
        <v>74.5427868907505</v>
      </c>
      <c r="I687" s="0" t="n">
        <v>88.7999352397723</v>
      </c>
      <c r="J687" s="0" t="n">
        <v>31.448425118641</v>
      </c>
      <c r="K687" s="0" t="n">
        <v>19.4908151026408</v>
      </c>
      <c r="L687" s="0" t="n">
        <v>9.88170982118689</v>
      </c>
      <c r="M687" s="0" t="n">
        <v>6.52599113381541</v>
      </c>
      <c r="N687" s="0" t="n">
        <v>14.9442185592418</v>
      </c>
      <c r="O687" s="0" t="n">
        <v>7.51525986449956</v>
      </c>
      <c r="P687" s="0" t="n">
        <v>13.9668485275006</v>
      </c>
      <c r="Q687" s="0" t="n">
        <v>5.04356626123451</v>
      </c>
      <c r="R687" s="1" t="s">
        <v>40</v>
      </c>
      <c r="S687" s="1" t="s">
        <v>40</v>
      </c>
      <c r="T687" s="1" t="s">
        <v>40</v>
      </c>
      <c r="U687" s="1" t="s">
        <v>40</v>
      </c>
      <c r="V687" s="1" t="s">
        <v>40</v>
      </c>
      <c r="W687" s="1" t="s">
        <v>40</v>
      </c>
      <c r="X687" s="1" t="s">
        <v>40</v>
      </c>
      <c r="Y687" s="1" t="s">
        <v>40</v>
      </c>
      <c r="Z687" s="1" t="s">
        <v>40</v>
      </c>
      <c r="AA687" s="1" t="s">
        <v>40</v>
      </c>
      <c r="AB687" s="1" t="s">
        <v>40</v>
      </c>
      <c r="AC687" s="1" t="s">
        <v>40</v>
      </c>
      <c r="AD687" s="1" t="s">
        <v>40</v>
      </c>
      <c r="AK687" s="0" t="s">
        <v>65</v>
      </c>
    </row>
    <row r="688" customFormat="false" ht="12.8" hidden="false" customHeight="false" outlineLevel="0" collapsed="false">
      <c r="A688" s="0" t="s">
        <v>573</v>
      </c>
      <c r="B688" s="0" t="n">
        <v>2057</v>
      </c>
      <c r="C688" s="0" t="s">
        <v>59</v>
      </c>
      <c r="D688" s="0" t="s">
        <v>584</v>
      </c>
      <c r="E688" s="0" t="n">
        <v>0</v>
      </c>
      <c r="F688" s="0" t="n">
        <v>17.0573242251098</v>
      </c>
      <c r="G688" s="0" t="n">
        <v>51.524602097155</v>
      </c>
      <c r="H688" s="0" t="n">
        <v>70.1822247314293</v>
      </c>
      <c r="L688" s="0" t="n">
        <v>3.28869397049656</v>
      </c>
      <c r="M688" s="0" t="n">
        <v>4.64935796004092</v>
      </c>
      <c r="N688" s="0" t="n">
        <v>8.98251078394085</v>
      </c>
      <c r="O688" s="0" t="n">
        <v>6.66871667191698</v>
      </c>
      <c r="P688" s="0" t="n">
        <v>13.8113471091033</v>
      </c>
      <c r="Q688" s="0" t="n">
        <v>3.65577414278898</v>
      </c>
      <c r="R688" s="1" t="s">
        <v>40</v>
      </c>
      <c r="S688" s="1" t="s">
        <v>40</v>
      </c>
      <c r="T688" s="1" t="s">
        <v>40</v>
      </c>
      <c r="U688" s="1" t="s">
        <v>40</v>
      </c>
      <c r="V688" s="1" t="s">
        <v>40</v>
      </c>
      <c r="W688" s="1" t="s">
        <v>40</v>
      </c>
      <c r="X688" s="1" t="s">
        <v>40</v>
      </c>
      <c r="Y688" s="1" t="s">
        <v>41</v>
      </c>
      <c r="Z688" s="1" t="s">
        <v>40</v>
      </c>
      <c r="AA688" s="1" t="s">
        <v>40</v>
      </c>
      <c r="AB688" s="1" t="s">
        <v>40</v>
      </c>
      <c r="AC688" s="1" t="s">
        <v>40</v>
      </c>
      <c r="AD688" s="1" t="s">
        <v>40</v>
      </c>
      <c r="AK688" s="0" t="s">
        <v>65</v>
      </c>
    </row>
    <row r="689" customFormat="false" ht="12.8" hidden="false" customHeight="false" outlineLevel="0" collapsed="false">
      <c r="A689" s="0" t="s">
        <v>573</v>
      </c>
      <c r="B689" s="0" t="n">
        <v>2057</v>
      </c>
      <c r="C689" s="0" t="s">
        <v>59</v>
      </c>
      <c r="D689" s="0" t="s">
        <v>585</v>
      </c>
      <c r="E689" s="0" t="n">
        <v>0</v>
      </c>
      <c r="H689" s="0" t="n">
        <v>6.31708784994787</v>
      </c>
      <c r="J689" s="0" t="n">
        <v>2.15266240005212</v>
      </c>
      <c r="K689" s="0" t="n">
        <v>29.3350453343045</v>
      </c>
      <c r="L689" s="0" t="n">
        <v>13.453038446445</v>
      </c>
      <c r="M689" s="0" t="n">
        <v>7.10049172722819</v>
      </c>
      <c r="N689" s="0" t="n">
        <v>15.6519509030024</v>
      </c>
      <c r="O689" s="0" t="n">
        <v>4.81198632419617</v>
      </c>
      <c r="P689" s="0" t="n">
        <v>15.888858154641</v>
      </c>
      <c r="Q689" s="0" t="n">
        <v>6.63129928306371</v>
      </c>
      <c r="R689" s="1" t="s">
        <v>40</v>
      </c>
      <c r="S689" s="1" t="s">
        <v>40</v>
      </c>
      <c r="T689" s="1" t="s">
        <v>40</v>
      </c>
      <c r="U689" s="1" t="s">
        <v>41</v>
      </c>
      <c r="V689" s="1" t="s">
        <v>40</v>
      </c>
      <c r="W689" s="1" t="s">
        <v>41</v>
      </c>
      <c r="X689" s="1" t="s">
        <v>40</v>
      </c>
      <c r="Y689" s="1" t="s">
        <v>40</v>
      </c>
      <c r="Z689" s="1" t="s">
        <v>40</v>
      </c>
      <c r="AA689" s="1" t="s">
        <v>40</v>
      </c>
      <c r="AB689" s="1" t="s">
        <v>40</v>
      </c>
      <c r="AC689" s="1" t="s">
        <v>40</v>
      </c>
      <c r="AD689" s="1" t="s">
        <v>40</v>
      </c>
      <c r="AK689" s="0" t="s">
        <v>72</v>
      </c>
    </row>
    <row r="690" customFormat="false" ht="12.8" hidden="false" customHeight="false" outlineLevel="0" collapsed="false">
      <c r="A690" s="0" t="s">
        <v>573</v>
      </c>
      <c r="B690" s="0" t="n">
        <v>2057</v>
      </c>
      <c r="C690" s="0" t="s">
        <v>59</v>
      </c>
      <c r="D690" s="0" t="s">
        <v>586</v>
      </c>
      <c r="E690" s="0" t="n">
        <v>0</v>
      </c>
      <c r="F690" s="0" t="n">
        <v>23.7654507435116</v>
      </c>
      <c r="G690" s="0" t="n">
        <v>71.6699528726731</v>
      </c>
      <c r="H690" s="0" t="n">
        <v>102.04927815981</v>
      </c>
      <c r="J690" s="0" t="n">
        <v>3.09908397628188</v>
      </c>
      <c r="K690" s="0" t="n">
        <v>18.0753237100017</v>
      </c>
      <c r="L690" s="0" t="n">
        <v>10.7602935911497</v>
      </c>
      <c r="M690" s="0" t="n">
        <v>7.77487732667341</v>
      </c>
      <c r="N690" s="0" t="n">
        <v>13.9415424027455</v>
      </c>
      <c r="O690" s="0" t="n">
        <v>4.16442706870499</v>
      </c>
      <c r="P690" s="0" t="n">
        <v>12.7791273899075</v>
      </c>
      <c r="Q690" s="0" t="n">
        <v>6.22588980621046</v>
      </c>
      <c r="R690" s="1" t="s">
        <v>40</v>
      </c>
      <c r="S690" s="1" t="s">
        <v>40</v>
      </c>
      <c r="T690" s="1" t="s">
        <v>40</v>
      </c>
      <c r="U690" s="1" t="s">
        <v>40</v>
      </c>
      <c r="V690" s="1" t="s">
        <v>40</v>
      </c>
      <c r="W690" s="1" t="s">
        <v>41</v>
      </c>
      <c r="X690" s="1" t="s">
        <v>40</v>
      </c>
      <c r="Y690" s="1" t="s">
        <v>40</v>
      </c>
      <c r="Z690" s="1" t="s">
        <v>40</v>
      </c>
      <c r="AA690" s="1" t="s">
        <v>40</v>
      </c>
      <c r="AB690" s="1" t="s">
        <v>40</v>
      </c>
      <c r="AC690" s="1" t="s">
        <v>40</v>
      </c>
      <c r="AD690" s="1" t="s">
        <v>40</v>
      </c>
      <c r="AK690" s="0" t="s">
        <v>72</v>
      </c>
    </row>
    <row r="691" customFormat="false" ht="12.8" hidden="false" customHeight="false" outlineLevel="0" collapsed="false">
      <c r="A691" s="0" t="s">
        <v>573</v>
      </c>
      <c r="B691" s="0" t="n">
        <v>2057</v>
      </c>
      <c r="C691" s="0" t="s">
        <v>59</v>
      </c>
      <c r="D691" s="0" t="s">
        <v>587</v>
      </c>
      <c r="E691" s="0" t="n">
        <v>0</v>
      </c>
      <c r="I691" s="0" t="n">
        <v>6.46823722649153</v>
      </c>
      <c r="K691" s="0" t="n">
        <v>3.13618123631333</v>
      </c>
      <c r="L691" s="0" t="n">
        <v>10.2955652241195</v>
      </c>
      <c r="M691" s="0" t="n">
        <v>4.1345219749746</v>
      </c>
      <c r="N691" s="0" t="n">
        <v>11.5459350376536</v>
      </c>
      <c r="O691" s="0" t="n">
        <v>2.20964562099579</v>
      </c>
      <c r="P691" s="0" t="n">
        <v>7.73199629461797</v>
      </c>
      <c r="Q691" s="0" t="n">
        <v>3.54461060181055</v>
      </c>
      <c r="R691" s="1" t="s">
        <v>40</v>
      </c>
      <c r="S691" s="1" t="s">
        <v>40</v>
      </c>
      <c r="T691" s="1" t="s">
        <v>40</v>
      </c>
      <c r="U691" s="1" t="s">
        <v>40</v>
      </c>
      <c r="V691" s="1" t="s">
        <v>41</v>
      </c>
      <c r="W691" s="1" t="s">
        <v>40</v>
      </c>
      <c r="X691" s="1" t="s">
        <v>41</v>
      </c>
      <c r="Y691" s="1" t="s">
        <v>40</v>
      </c>
      <c r="Z691" s="1" t="s">
        <v>40</v>
      </c>
      <c r="AA691" s="1" t="s">
        <v>40</v>
      </c>
      <c r="AB691" s="1" t="s">
        <v>40</v>
      </c>
      <c r="AC691" s="1" t="s">
        <v>40</v>
      </c>
      <c r="AD691" s="1" t="s">
        <v>40</v>
      </c>
      <c r="AK691" s="0" t="s">
        <v>65</v>
      </c>
    </row>
    <row r="692" customFormat="false" ht="12.8" hidden="false" customHeight="false" outlineLevel="0" collapsed="false">
      <c r="A692" s="0" t="s">
        <v>573</v>
      </c>
      <c r="B692" s="0" t="n">
        <v>2057</v>
      </c>
      <c r="C692" s="0" t="s">
        <v>59</v>
      </c>
      <c r="D692" s="0" t="s">
        <v>588</v>
      </c>
      <c r="E692" s="0" t="n">
        <v>0</v>
      </c>
      <c r="F692" s="0" t="n">
        <v>14.2144291911387</v>
      </c>
      <c r="G692" s="0" t="n">
        <v>42.9371642529863</v>
      </c>
      <c r="H692" s="0" t="n">
        <v>52.5352873952729</v>
      </c>
      <c r="L692" s="0" t="n">
        <v>5.3053190004353</v>
      </c>
      <c r="M692" s="0" t="n">
        <v>3.705158336988</v>
      </c>
      <c r="N692" s="0" t="n">
        <v>8.17742204297765</v>
      </c>
      <c r="O692" s="0" t="n">
        <v>5.70685779863335</v>
      </c>
      <c r="P692" s="0" t="n">
        <v>4.44707786982482</v>
      </c>
      <c r="Q692" s="0" t="n">
        <v>2.72141437636819</v>
      </c>
      <c r="R692" s="1" t="s">
        <v>40</v>
      </c>
      <c r="S692" s="1" t="s">
        <v>40</v>
      </c>
      <c r="T692" s="1" t="s">
        <v>40</v>
      </c>
      <c r="U692" s="1" t="s">
        <v>40</v>
      </c>
      <c r="V692" s="1" t="s">
        <v>40</v>
      </c>
      <c r="W692" s="1" t="s">
        <v>40</v>
      </c>
      <c r="X692" s="1" t="s">
        <v>40</v>
      </c>
      <c r="Y692" s="1" t="s">
        <v>41</v>
      </c>
      <c r="Z692" s="1" t="s">
        <v>40</v>
      </c>
      <c r="AA692" s="1" t="s">
        <v>40</v>
      </c>
      <c r="AB692" s="1" t="s">
        <v>40</v>
      </c>
      <c r="AC692" s="1" t="s">
        <v>40</v>
      </c>
      <c r="AD692" s="1" t="s">
        <v>40</v>
      </c>
      <c r="AK692" s="0" t="s">
        <v>65</v>
      </c>
    </row>
    <row r="693" customFormat="false" ht="12.8" hidden="false" customHeight="false" outlineLevel="0" collapsed="false">
      <c r="A693" s="0" t="s">
        <v>573</v>
      </c>
      <c r="B693" s="0" t="n">
        <v>2057</v>
      </c>
      <c r="C693" s="0" t="s">
        <v>589</v>
      </c>
      <c r="D693" s="0" t="s">
        <v>590</v>
      </c>
      <c r="L693" s="0" t="n">
        <v>120</v>
      </c>
      <c r="Y693" s="1" t="s">
        <v>101</v>
      </c>
    </row>
    <row r="694" customFormat="false" ht="12.8" hidden="false" customHeight="false" outlineLevel="0" collapsed="false">
      <c r="A694" s="0" t="s">
        <v>573</v>
      </c>
      <c r="B694" s="0" t="n">
        <v>2057</v>
      </c>
      <c r="C694" s="0" t="s">
        <v>384</v>
      </c>
      <c r="D694" s="0" t="s">
        <v>591</v>
      </c>
      <c r="L694" s="0" t="n">
        <v>18</v>
      </c>
      <c r="Y694" s="1" t="s">
        <v>107</v>
      </c>
    </row>
    <row r="695" customFormat="false" ht="12.8" hidden="false" customHeight="false" outlineLevel="0" collapsed="false">
      <c r="A695" s="0" t="s">
        <v>573</v>
      </c>
      <c r="B695" s="0" t="n">
        <v>2057</v>
      </c>
      <c r="C695" s="0" t="s">
        <v>384</v>
      </c>
      <c r="D695" s="0" t="s">
        <v>592</v>
      </c>
      <c r="J695" s="0" t="n">
        <v>40</v>
      </c>
      <c r="K695" s="0" t="n">
        <v>50</v>
      </c>
      <c r="M695" s="0" t="n">
        <v>50</v>
      </c>
    </row>
    <row r="696" customFormat="false" ht="12.8" hidden="false" customHeight="false" outlineLevel="0" collapsed="false">
      <c r="A696" s="0" t="s">
        <v>573</v>
      </c>
      <c r="B696" s="0" t="n">
        <v>2057</v>
      </c>
      <c r="C696" s="0" t="s">
        <v>384</v>
      </c>
      <c r="D696" s="0" t="s">
        <v>593</v>
      </c>
      <c r="J696" s="0" t="n">
        <v>40</v>
      </c>
      <c r="K696" s="0" t="n">
        <v>60</v>
      </c>
      <c r="M696" s="0" t="n">
        <v>70</v>
      </c>
    </row>
    <row r="697" customFormat="false" ht="12.8" hidden="false" customHeight="false" outlineLevel="0" collapsed="false">
      <c r="A697" s="0" t="s">
        <v>573</v>
      </c>
      <c r="B697" s="0" t="n">
        <v>2057</v>
      </c>
      <c r="C697" s="0" t="s">
        <v>384</v>
      </c>
      <c r="D697" s="0" t="s">
        <v>594</v>
      </c>
      <c r="H697" s="0" t="n">
        <v>0</v>
      </c>
      <c r="I697" s="0" t="n">
        <v>0</v>
      </c>
      <c r="J697" s="0" t="n">
        <v>40</v>
      </c>
      <c r="K697" s="0" t="n">
        <v>50</v>
      </c>
      <c r="L697" s="0" t="n">
        <v>30</v>
      </c>
      <c r="M697" s="0" t="n">
        <v>20</v>
      </c>
      <c r="R697" s="1" t="s">
        <v>40</v>
      </c>
      <c r="S697" s="1" t="s">
        <v>40</v>
      </c>
      <c r="T697" s="1" t="s">
        <v>40</v>
      </c>
      <c r="U697" s="1" t="s">
        <v>40</v>
      </c>
      <c r="V697" s="1" t="s">
        <v>40</v>
      </c>
      <c r="W697" s="1" t="s">
        <v>40</v>
      </c>
      <c r="X697" s="1" t="s">
        <v>40</v>
      </c>
      <c r="Y697" s="1" t="s">
        <v>40</v>
      </c>
      <c r="Z697" s="1" t="s">
        <v>40</v>
      </c>
      <c r="AA697" s="1" t="s">
        <v>40</v>
      </c>
      <c r="AB697" s="1" t="s">
        <v>40</v>
      </c>
      <c r="AC697" s="1" t="s">
        <v>40</v>
      </c>
      <c r="AD697" s="1" t="s">
        <v>40</v>
      </c>
    </row>
    <row r="698" customFormat="false" ht="12.8" hidden="false" customHeight="false" outlineLevel="0" collapsed="false">
      <c r="A698" s="0" t="s">
        <v>573</v>
      </c>
      <c r="B698" s="0" t="n">
        <v>2057</v>
      </c>
      <c r="C698" s="0" t="s">
        <v>589</v>
      </c>
      <c r="D698" s="0" t="s">
        <v>595</v>
      </c>
      <c r="I698" s="0" t="n">
        <v>120</v>
      </c>
      <c r="V698" s="1" t="s">
        <v>101</v>
      </c>
    </row>
    <row r="699" customFormat="false" ht="12.8" hidden="false" customHeight="false" outlineLevel="0" collapsed="false">
      <c r="A699" s="0" t="s">
        <v>573</v>
      </c>
      <c r="B699" s="0" t="n">
        <v>2057</v>
      </c>
      <c r="C699" s="0" t="s">
        <v>589</v>
      </c>
      <c r="D699" s="0" t="s">
        <v>596</v>
      </c>
      <c r="I699" s="0" t="n">
        <v>65</v>
      </c>
      <c r="V699" s="1" t="s">
        <v>101</v>
      </c>
    </row>
    <row r="700" customFormat="false" ht="12.8" hidden="false" customHeight="false" outlineLevel="0" collapsed="false">
      <c r="A700" s="0" t="s">
        <v>573</v>
      </c>
      <c r="B700" s="0" t="n">
        <v>2057</v>
      </c>
      <c r="C700" s="0" t="s">
        <v>589</v>
      </c>
      <c r="D700" s="0" t="s">
        <v>103</v>
      </c>
      <c r="I700" s="0" t="n">
        <v>45</v>
      </c>
      <c r="V700" s="1" t="s">
        <v>104</v>
      </c>
    </row>
    <row r="701" customFormat="false" ht="12.8" hidden="false" customHeight="false" outlineLevel="0" collapsed="false">
      <c r="A701" s="0" t="s">
        <v>573</v>
      </c>
      <c r="B701" s="0" t="s">
        <v>597</v>
      </c>
      <c r="C701" s="0" t="s">
        <v>574</v>
      </c>
      <c r="D701" s="0" t="s">
        <v>575</v>
      </c>
      <c r="E701" s="0" t="n">
        <v>0</v>
      </c>
      <c r="J701" s="0" t="n">
        <v>8.24641045990586</v>
      </c>
      <c r="K701" s="0" t="n">
        <v>2.77797626494829</v>
      </c>
      <c r="L701" s="0" t="n">
        <v>7.11948959310749</v>
      </c>
      <c r="M701" s="0" t="n">
        <v>18.1651413526285</v>
      </c>
      <c r="N701" s="0" t="n">
        <v>0</v>
      </c>
      <c r="O701" s="0" t="n">
        <v>15.4579390032065</v>
      </c>
      <c r="P701" s="0" t="n">
        <v>8.9127140800758</v>
      </c>
      <c r="Q701" s="0" t="n">
        <v>3.95610351897323</v>
      </c>
      <c r="R701" s="1" t="s">
        <v>40</v>
      </c>
      <c r="S701" s="1" t="s">
        <v>41</v>
      </c>
      <c r="T701" s="1" t="s">
        <v>41</v>
      </c>
      <c r="U701" s="1" t="s">
        <v>41</v>
      </c>
      <c r="V701" s="1" t="s">
        <v>41</v>
      </c>
      <c r="W701" s="1" t="s">
        <v>41</v>
      </c>
      <c r="X701" s="1" t="s">
        <v>41</v>
      </c>
      <c r="Y701" s="1" t="s">
        <v>40</v>
      </c>
      <c r="Z701" s="1" t="s">
        <v>40</v>
      </c>
      <c r="AA701" s="1" t="s">
        <v>40</v>
      </c>
      <c r="AB701" s="1" t="s">
        <v>40</v>
      </c>
      <c r="AC701" s="1" t="s">
        <v>40</v>
      </c>
      <c r="AD701" s="1" t="s">
        <v>40</v>
      </c>
      <c r="AK701" s="0" t="s">
        <v>46</v>
      </c>
    </row>
    <row r="702" customFormat="false" ht="12.8" hidden="false" customHeight="false" outlineLevel="0" collapsed="false">
      <c r="A702" s="0" t="s">
        <v>573</v>
      </c>
      <c r="B702" s="0" t="s">
        <v>597</v>
      </c>
      <c r="C702" s="0" t="s">
        <v>574</v>
      </c>
      <c r="D702" s="0" t="s">
        <v>576</v>
      </c>
      <c r="E702" s="0" t="n">
        <v>0</v>
      </c>
      <c r="K702" s="0" t="n">
        <v>8.30447798107801</v>
      </c>
      <c r="L702" s="0" t="n">
        <v>16.1766655922808</v>
      </c>
      <c r="M702" s="0" t="n">
        <v>16.9616316047103</v>
      </c>
      <c r="N702" s="0" t="n">
        <v>0</v>
      </c>
      <c r="O702" s="0" t="n">
        <v>9.45646605611761</v>
      </c>
      <c r="P702" s="0" t="n">
        <v>8.75495131257962</v>
      </c>
      <c r="Q702" s="0" t="n">
        <v>3.68419953425681</v>
      </c>
      <c r="R702" s="1" t="s">
        <v>40</v>
      </c>
      <c r="S702" s="1" t="s">
        <v>41</v>
      </c>
      <c r="T702" s="1" t="s">
        <v>41</v>
      </c>
      <c r="U702" s="1" t="s">
        <v>41</v>
      </c>
      <c r="V702" s="1" t="s">
        <v>41</v>
      </c>
      <c r="W702" s="1" t="s">
        <v>41</v>
      </c>
      <c r="X702" s="1" t="s">
        <v>41</v>
      </c>
      <c r="Y702" s="1" t="s">
        <v>40</v>
      </c>
      <c r="Z702" s="1" t="s">
        <v>40</v>
      </c>
      <c r="AA702" s="1" t="s">
        <v>40</v>
      </c>
      <c r="AB702" s="1" t="s">
        <v>40</v>
      </c>
      <c r="AC702" s="1" t="s">
        <v>40</v>
      </c>
      <c r="AD702" s="1" t="s">
        <v>40</v>
      </c>
      <c r="AK702" s="0" t="s">
        <v>46</v>
      </c>
    </row>
    <row r="703" customFormat="false" ht="12.8" hidden="false" customHeight="false" outlineLevel="0" collapsed="false">
      <c r="A703" s="0" t="s">
        <v>573</v>
      </c>
      <c r="B703" s="0" t="s">
        <v>597</v>
      </c>
      <c r="C703" s="0" t="s">
        <v>574</v>
      </c>
      <c r="D703" s="0" t="s">
        <v>577</v>
      </c>
      <c r="E703" s="0" t="n">
        <v>0</v>
      </c>
      <c r="F703" s="0" t="n">
        <v>5.98971558403258</v>
      </c>
      <c r="G703" s="0" t="n">
        <v>22.8182232013364</v>
      </c>
      <c r="H703" s="0" t="n">
        <v>39.3963247493334</v>
      </c>
      <c r="I703" s="0" t="n">
        <v>57.6122702106265</v>
      </c>
      <c r="J703" s="0" t="n">
        <v>91.4156403915469</v>
      </c>
      <c r="K703" s="0" t="n">
        <v>58.6333353823421</v>
      </c>
      <c r="L703" s="0" t="n">
        <v>10.9874238313326</v>
      </c>
      <c r="M703" s="0" t="n">
        <v>14.405030125691</v>
      </c>
      <c r="N703" s="0" t="n">
        <v>0</v>
      </c>
      <c r="O703" s="0" t="n">
        <v>17.4868154305513</v>
      </c>
      <c r="P703" s="0" t="n">
        <v>12.5287111408501</v>
      </c>
      <c r="Q703" s="0" t="n">
        <v>5.32103502018141</v>
      </c>
      <c r="R703" s="1" t="s">
        <v>40</v>
      </c>
      <c r="S703" s="1" t="s">
        <v>40</v>
      </c>
      <c r="T703" s="1" t="s">
        <v>40</v>
      </c>
      <c r="U703" s="1" t="s">
        <v>40</v>
      </c>
      <c r="V703" s="1" t="s">
        <v>40</v>
      </c>
      <c r="W703" s="1" t="s">
        <v>40</v>
      </c>
      <c r="X703" s="1" t="s">
        <v>40</v>
      </c>
      <c r="Y703" s="1" t="s">
        <v>40</v>
      </c>
      <c r="Z703" s="1" t="s">
        <v>40</v>
      </c>
      <c r="AA703" s="1" t="s">
        <v>40</v>
      </c>
      <c r="AB703" s="1" t="s">
        <v>40</v>
      </c>
      <c r="AC703" s="1" t="s">
        <v>40</v>
      </c>
      <c r="AD703" s="1" t="s">
        <v>40</v>
      </c>
      <c r="AK703" s="0" t="s">
        <v>46</v>
      </c>
    </row>
    <row r="704" customFormat="false" ht="12.8" hidden="false" customHeight="false" outlineLevel="0" collapsed="false">
      <c r="A704" s="0" t="s">
        <v>573</v>
      </c>
      <c r="B704" s="0" t="s">
        <v>597</v>
      </c>
      <c r="C704" s="0" t="s">
        <v>574</v>
      </c>
      <c r="D704" s="0" t="s">
        <v>578</v>
      </c>
      <c r="E704" s="0" t="n">
        <v>0</v>
      </c>
      <c r="F704" s="0" t="n">
        <v>8.09987174290987</v>
      </c>
      <c r="G704" s="0" t="n">
        <v>26.1354552258224</v>
      </c>
      <c r="H704" s="0" t="n">
        <v>41.0046018576402</v>
      </c>
      <c r="M704" s="0" t="n">
        <v>7.09644254545534</v>
      </c>
      <c r="N704" s="0" t="n">
        <v>0</v>
      </c>
      <c r="O704" s="0" t="n">
        <v>2.56051803907416</v>
      </c>
      <c r="P704" s="0" t="n">
        <v>6.87114930630004</v>
      </c>
      <c r="Q704" s="0" t="n">
        <v>3.27232000831493</v>
      </c>
      <c r="R704" s="1" t="s">
        <v>40</v>
      </c>
      <c r="S704" s="1" t="s">
        <v>40</v>
      </c>
      <c r="T704" s="1" t="s">
        <v>40</v>
      </c>
      <c r="U704" s="1" t="s">
        <v>40</v>
      </c>
      <c r="V704" s="1" t="s">
        <v>41</v>
      </c>
      <c r="W704" s="1" t="s">
        <v>41</v>
      </c>
      <c r="X704" s="1" t="s">
        <v>41</v>
      </c>
      <c r="Y704" s="1" t="s">
        <v>41</v>
      </c>
      <c r="Z704" s="1" t="s">
        <v>41</v>
      </c>
      <c r="AA704" s="1" t="s">
        <v>40</v>
      </c>
      <c r="AB704" s="1" t="s">
        <v>40</v>
      </c>
      <c r="AC704" s="1" t="s">
        <v>40</v>
      </c>
      <c r="AD704" s="1" t="s">
        <v>40</v>
      </c>
      <c r="AK704" s="0" t="s">
        <v>46</v>
      </c>
    </row>
    <row r="705" customFormat="false" ht="12.8" hidden="false" customHeight="false" outlineLevel="0" collapsed="false">
      <c r="A705" s="0" t="s">
        <v>573</v>
      </c>
      <c r="B705" s="0" t="s">
        <v>597</v>
      </c>
      <c r="C705" s="0" t="s">
        <v>574</v>
      </c>
      <c r="D705" s="0" t="s">
        <v>579</v>
      </c>
      <c r="E705" s="0" t="n">
        <v>0</v>
      </c>
      <c r="F705" s="0" t="n">
        <v>4.63372690550165</v>
      </c>
      <c r="G705" s="0" t="n">
        <v>17.5368880785283</v>
      </c>
      <c r="H705" s="0" t="n">
        <v>35.1648154831493</v>
      </c>
      <c r="I705" s="0" t="n">
        <v>58.9880191357794</v>
      </c>
      <c r="J705" s="0" t="n">
        <v>58.4587682379565</v>
      </c>
      <c r="K705" s="0" t="n">
        <v>66.5170502504919</v>
      </c>
      <c r="L705" s="0" t="n">
        <v>3.88887166674973</v>
      </c>
      <c r="M705" s="0" t="n">
        <v>10.7416943162863</v>
      </c>
      <c r="N705" s="0" t="n">
        <v>0</v>
      </c>
      <c r="O705" s="0" t="n">
        <v>9.8067238658451</v>
      </c>
      <c r="P705" s="0" t="n">
        <v>5.69650052766425</v>
      </c>
      <c r="Q705" s="0" t="n">
        <v>2.32442181583095</v>
      </c>
      <c r="R705" s="1" t="s">
        <v>40</v>
      </c>
      <c r="S705" s="1" t="s">
        <v>40</v>
      </c>
      <c r="T705" s="1" t="s">
        <v>40</v>
      </c>
      <c r="U705" s="1" t="s">
        <v>40</v>
      </c>
      <c r="V705" s="1" t="s">
        <v>40</v>
      </c>
      <c r="W705" s="1" t="s">
        <v>40</v>
      </c>
      <c r="X705" s="1" t="s">
        <v>40</v>
      </c>
      <c r="Y705" s="1" t="s">
        <v>40</v>
      </c>
      <c r="Z705" s="1" t="s">
        <v>40</v>
      </c>
      <c r="AA705" s="1" t="s">
        <v>40</v>
      </c>
      <c r="AB705" s="1" t="s">
        <v>40</v>
      </c>
      <c r="AC705" s="1" t="s">
        <v>40</v>
      </c>
      <c r="AD705" s="1" t="s">
        <v>40</v>
      </c>
      <c r="AK705" s="0" t="s">
        <v>46</v>
      </c>
    </row>
    <row r="706" customFormat="false" ht="12.8" hidden="false" customHeight="false" outlineLevel="0" collapsed="false">
      <c r="A706" s="0" t="s">
        <v>573</v>
      </c>
      <c r="B706" s="0" t="s">
        <v>597</v>
      </c>
      <c r="C706" s="0" t="s">
        <v>574</v>
      </c>
      <c r="D706" s="0" t="s">
        <v>580</v>
      </c>
      <c r="E706" s="0" t="n">
        <v>0</v>
      </c>
      <c r="K706" s="0" t="n">
        <v>7.04036122625781</v>
      </c>
      <c r="L706" s="0" t="n">
        <v>7.35670649568288</v>
      </c>
      <c r="M706" s="0" t="n">
        <v>14.704495892254</v>
      </c>
      <c r="N706" s="0" t="n">
        <v>0</v>
      </c>
      <c r="O706" s="0" t="n">
        <v>7.63574584337015</v>
      </c>
      <c r="P706" s="0" t="n">
        <v>6.19870072165353</v>
      </c>
      <c r="Q706" s="0" t="n">
        <v>1.85182529785233</v>
      </c>
      <c r="R706" s="1" t="s">
        <v>40</v>
      </c>
      <c r="S706" s="1" t="s">
        <v>41</v>
      </c>
      <c r="T706" s="1" t="s">
        <v>41</v>
      </c>
      <c r="U706" s="1" t="s">
        <v>41</v>
      </c>
      <c r="V706" s="1" t="s">
        <v>41</v>
      </c>
      <c r="W706" s="1" t="s">
        <v>41</v>
      </c>
      <c r="X706" s="1" t="s">
        <v>41</v>
      </c>
      <c r="Y706" s="1" t="s">
        <v>40</v>
      </c>
      <c r="Z706" s="1" t="s">
        <v>40</v>
      </c>
      <c r="AA706" s="1" t="s">
        <v>40</v>
      </c>
      <c r="AB706" s="1" t="s">
        <v>40</v>
      </c>
      <c r="AC706" s="1" t="s">
        <v>40</v>
      </c>
      <c r="AD706" s="1" t="s">
        <v>40</v>
      </c>
      <c r="AK706" s="0" t="s">
        <v>46</v>
      </c>
    </row>
    <row r="707" customFormat="false" ht="12.8" hidden="false" customHeight="false" outlineLevel="0" collapsed="false">
      <c r="A707" s="0" t="s">
        <v>573</v>
      </c>
      <c r="B707" s="0" t="s">
        <v>597</v>
      </c>
      <c r="C707" s="0" t="s">
        <v>574</v>
      </c>
      <c r="D707" s="0" t="s">
        <v>581</v>
      </c>
      <c r="E707" s="0" t="n">
        <v>0</v>
      </c>
      <c r="F707" s="0" t="n">
        <v>4.63372690550165</v>
      </c>
      <c r="G707" s="0" t="n">
        <v>17.5368880785283</v>
      </c>
      <c r="H707" s="0" t="n">
        <v>35.1648154831493</v>
      </c>
      <c r="I707" s="0" t="n">
        <v>58.9880191357794</v>
      </c>
      <c r="J707" s="0" t="n">
        <v>26.116447655559</v>
      </c>
      <c r="K707" s="0" t="n">
        <v>13.4395333845313</v>
      </c>
      <c r="L707" s="0" t="n">
        <v>2.40673324963971</v>
      </c>
      <c r="M707" s="0" t="n">
        <v>11.5330877174688</v>
      </c>
      <c r="N707" s="0" t="n">
        <v>0</v>
      </c>
      <c r="O707" s="0" t="n">
        <v>10.1875339791531</v>
      </c>
      <c r="P707" s="0" t="n">
        <v>5.62278538597846</v>
      </c>
      <c r="Q707" s="0" t="n">
        <v>2.29370371640042</v>
      </c>
      <c r="R707" s="1" t="s">
        <v>40</v>
      </c>
      <c r="S707" s="1" t="s">
        <v>40</v>
      </c>
      <c r="T707" s="1" t="s">
        <v>40</v>
      </c>
      <c r="U707" s="1" t="s">
        <v>40</v>
      </c>
      <c r="V707" s="1" t="s">
        <v>40</v>
      </c>
      <c r="W707" s="1" t="s">
        <v>40</v>
      </c>
      <c r="X707" s="1" t="s">
        <v>40</v>
      </c>
      <c r="Y707" s="1" t="s">
        <v>40</v>
      </c>
      <c r="Z707" s="1" t="s">
        <v>40</v>
      </c>
      <c r="AA707" s="1" t="s">
        <v>40</v>
      </c>
      <c r="AB707" s="1" t="s">
        <v>40</v>
      </c>
      <c r="AC707" s="1" t="s">
        <v>40</v>
      </c>
      <c r="AD707" s="1" t="s">
        <v>40</v>
      </c>
      <c r="AK707" s="0" t="s">
        <v>46</v>
      </c>
    </row>
    <row r="708" customFormat="false" ht="12.8" hidden="false" customHeight="false" outlineLevel="0" collapsed="false">
      <c r="A708" s="0" t="s">
        <v>573</v>
      </c>
      <c r="B708" s="0" t="s">
        <v>597</v>
      </c>
      <c r="C708" s="0" t="s">
        <v>574</v>
      </c>
      <c r="D708" s="0" t="s">
        <v>582</v>
      </c>
      <c r="E708" s="0" t="n">
        <v>0</v>
      </c>
      <c r="K708" s="0" t="n">
        <v>5.25702711979819</v>
      </c>
      <c r="L708" s="0" t="n">
        <v>0</v>
      </c>
      <c r="M708" s="0" t="n">
        <v>10.2125827360053</v>
      </c>
      <c r="N708" s="0" t="n">
        <v>0</v>
      </c>
      <c r="O708" s="0" t="n">
        <v>10.8516767371803</v>
      </c>
      <c r="P708" s="0" t="n">
        <v>7.02224879481744</v>
      </c>
      <c r="Q708" s="0" t="n">
        <v>1.58604405038414</v>
      </c>
      <c r="R708" s="1" t="s">
        <v>40</v>
      </c>
      <c r="S708" s="1" t="s">
        <v>41</v>
      </c>
      <c r="T708" s="1" t="s">
        <v>41</v>
      </c>
      <c r="U708" s="1" t="s">
        <v>41</v>
      </c>
      <c r="V708" s="1" t="s">
        <v>41</v>
      </c>
      <c r="W708" s="1" t="s">
        <v>41</v>
      </c>
      <c r="X708" s="1" t="s">
        <v>41</v>
      </c>
      <c r="Y708" s="1" t="s">
        <v>40</v>
      </c>
      <c r="Z708" s="1" t="s">
        <v>40</v>
      </c>
      <c r="AA708" s="1" t="s">
        <v>40</v>
      </c>
      <c r="AB708" s="1" t="s">
        <v>40</v>
      </c>
      <c r="AC708" s="1" t="s">
        <v>40</v>
      </c>
      <c r="AD708" s="1" t="s">
        <v>40</v>
      </c>
      <c r="AK708" s="0" t="s">
        <v>46</v>
      </c>
    </row>
    <row r="709" customFormat="false" ht="12.8" hidden="false" customHeight="false" outlineLevel="0" collapsed="false">
      <c r="A709" s="0" t="s">
        <v>573</v>
      </c>
      <c r="B709" s="0" t="s">
        <v>597</v>
      </c>
      <c r="C709" s="0" t="s">
        <v>59</v>
      </c>
      <c r="D709" s="0" t="s">
        <v>583</v>
      </c>
      <c r="E709" s="0" t="n">
        <v>0</v>
      </c>
      <c r="F709" s="0" t="n">
        <v>11.0528968974013</v>
      </c>
      <c r="G709" s="0" t="n">
        <v>31.5571360169774</v>
      </c>
      <c r="H709" s="0" t="n">
        <v>32.1052686678094</v>
      </c>
      <c r="I709" s="0" t="n">
        <v>106.010558041931</v>
      </c>
      <c r="J709" s="0" t="n">
        <v>123.785399930016</v>
      </c>
      <c r="K709" s="0" t="n">
        <v>68.7123580184086</v>
      </c>
      <c r="L709" s="0" t="n">
        <v>15.3646047109052</v>
      </c>
      <c r="M709" s="0" t="n">
        <v>21.8546288602215</v>
      </c>
      <c r="N709" s="0" t="n">
        <v>0.036804507203477</v>
      </c>
      <c r="O709" s="0" t="n">
        <v>17.051661402219</v>
      </c>
      <c r="P709" s="0" t="n">
        <v>13.6432767905563</v>
      </c>
      <c r="Q709" s="0" t="n">
        <v>5.73345443192694</v>
      </c>
      <c r="R709" s="1" t="s">
        <v>40</v>
      </c>
      <c r="S709" s="1" t="s">
        <v>40</v>
      </c>
      <c r="T709" s="1" t="s">
        <v>40</v>
      </c>
      <c r="U709" s="1" t="s">
        <v>40</v>
      </c>
      <c r="V709" s="1" t="s">
        <v>40</v>
      </c>
      <c r="W709" s="1" t="s">
        <v>40</v>
      </c>
      <c r="X709" s="1" t="s">
        <v>40</v>
      </c>
      <c r="Y709" s="1" t="s">
        <v>40</v>
      </c>
      <c r="Z709" s="1" t="s">
        <v>40</v>
      </c>
      <c r="AA709" s="1" t="s">
        <v>40</v>
      </c>
      <c r="AB709" s="1" t="s">
        <v>40</v>
      </c>
      <c r="AC709" s="1" t="s">
        <v>40</v>
      </c>
      <c r="AD709" s="1" t="s">
        <v>40</v>
      </c>
      <c r="AK709" s="0" t="s">
        <v>65</v>
      </c>
    </row>
    <row r="710" customFormat="false" ht="12.8" hidden="false" customHeight="false" outlineLevel="0" collapsed="false">
      <c r="A710" s="0" t="s">
        <v>573</v>
      </c>
      <c r="B710" s="0" t="s">
        <v>597</v>
      </c>
      <c r="C710" s="0" t="s">
        <v>59</v>
      </c>
      <c r="D710" s="0" t="s">
        <v>584</v>
      </c>
      <c r="E710" s="0" t="n">
        <v>0</v>
      </c>
      <c r="F710" s="0" t="n">
        <v>11.0528968974013</v>
      </c>
      <c r="G710" s="0" t="n">
        <v>31.5571360169774</v>
      </c>
      <c r="H710" s="0" t="n">
        <v>28.9345594953489</v>
      </c>
      <c r="L710" s="0" t="n">
        <v>6.94624385229659</v>
      </c>
      <c r="M710" s="0" t="n">
        <v>19.1770733583355</v>
      </c>
      <c r="N710" s="0" t="n">
        <v>5.08519178430042</v>
      </c>
      <c r="O710" s="0" t="n">
        <v>12.3663915870905</v>
      </c>
      <c r="P710" s="0" t="n">
        <v>12.6351618722226</v>
      </c>
      <c r="Q710" s="0" t="n">
        <v>6.11496926170515</v>
      </c>
      <c r="R710" s="1" t="s">
        <v>40</v>
      </c>
      <c r="S710" s="1" t="s">
        <v>40</v>
      </c>
      <c r="T710" s="1" t="s">
        <v>40</v>
      </c>
      <c r="U710" s="1" t="s">
        <v>40</v>
      </c>
      <c r="V710" s="1" t="s">
        <v>41</v>
      </c>
      <c r="W710" s="1" t="s">
        <v>41</v>
      </c>
      <c r="X710" s="1" t="s">
        <v>41</v>
      </c>
      <c r="Y710" s="1" t="s">
        <v>41</v>
      </c>
      <c r="Z710" s="1" t="s">
        <v>40</v>
      </c>
      <c r="AA710" s="1" t="s">
        <v>40</v>
      </c>
      <c r="AB710" s="1" t="s">
        <v>40</v>
      </c>
      <c r="AC710" s="1" t="s">
        <v>40</v>
      </c>
      <c r="AD710" s="1" t="s">
        <v>40</v>
      </c>
      <c r="AK710" s="0" t="s">
        <v>65</v>
      </c>
    </row>
    <row r="711" customFormat="false" ht="12.8" hidden="false" customHeight="false" outlineLevel="0" collapsed="false">
      <c r="A711" s="0" t="s">
        <v>573</v>
      </c>
      <c r="B711" s="0" t="s">
        <v>597</v>
      </c>
      <c r="C711" s="0" t="s">
        <v>59</v>
      </c>
      <c r="D711" s="0" t="s">
        <v>585</v>
      </c>
      <c r="E711" s="0" t="n">
        <v>0</v>
      </c>
      <c r="I711" s="0" t="n">
        <v>5.3605225235397</v>
      </c>
      <c r="J711" s="0" t="n">
        <v>3.23313086199057</v>
      </c>
      <c r="L711" s="0" t="n">
        <v>3.41128032579243</v>
      </c>
      <c r="M711" s="0" t="n">
        <v>25.4966360182018</v>
      </c>
      <c r="N711" s="0" t="n">
        <v>0</v>
      </c>
      <c r="O711" s="0" t="n">
        <v>21.4362049472925</v>
      </c>
      <c r="P711" s="0" t="n">
        <v>17.3940865719852</v>
      </c>
      <c r="Q711" s="0" t="n">
        <v>8.14060721162757</v>
      </c>
      <c r="R711" s="1" t="s">
        <v>40</v>
      </c>
      <c r="S711" s="1" t="s">
        <v>41</v>
      </c>
      <c r="T711" s="1" t="s">
        <v>41</v>
      </c>
      <c r="U711" s="1" t="s">
        <v>41</v>
      </c>
      <c r="V711" s="1" t="s">
        <v>41</v>
      </c>
      <c r="W711" s="1" t="s">
        <v>41</v>
      </c>
      <c r="X711" s="1" t="s">
        <v>41</v>
      </c>
      <c r="Y711" s="1" t="s">
        <v>41</v>
      </c>
      <c r="Z711" s="1" t="s">
        <v>40</v>
      </c>
      <c r="AA711" s="1" t="s">
        <v>40</v>
      </c>
      <c r="AB711" s="1" t="s">
        <v>40</v>
      </c>
      <c r="AC711" s="1" t="s">
        <v>40</v>
      </c>
      <c r="AD711" s="1" t="s">
        <v>40</v>
      </c>
      <c r="AK711" s="0" t="s">
        <v>72</v>
      </c>
    </row>
    <row r="712" customFormat="false" ht="12.8" hidden="false" customHeight="false" outlineLevel="0" collapsed="false">
      <c r="A712" s="0" t="s">
        <v>573</v>
      </c>
      <c r="B712" s="0" t="s">
        <v>597</v>
      </c>
      <c r="C712" s="0" t="s">
        <v>59</v>
      </c>
      <c r="D712" s="0" t="s">
        <v>586</v>
      </c>
      <c r="E712" s="0" t="n">
        <v>0</v>
      </c>
      <c r="F712" s="0" t="n">
        <v>15.4296423996621</v>
      </c>
      <c r="G712" s="0" t="n">
        <v>43.5902113219204</v>
      </c>
      <c r="H712" s="0" t="n">
        <v>40.5575527819681</v>
      </c>
      <c r="K712" s="0" t="n">
        <v>6.11586500366543</v>
      </c>
      <c r="L712" s="0" t="n">
        <v>26.7255848898311</v>
      </c>
      <c r="M712" s="0" t="n">
        <v>22.5778511265078</v>
      </c>
      <c r="N712" s="0" t="n">
        <v>1.24908303281935</v>
      </c>
      <c r="O712" s="0" t="n">
        <v>23.6725437069902</v>
      </c>
      <c r="P712" s="0" t="n">
        <v>7.99628073915896</v>
      </c>
      <c r="Q712" s="0" t="n">
        <v>4.32973971759649</v>
      </c>
      <c r="R712" s="1" t="s">
        <v>40</v>
      </c>
      <c r="S712" s="1" t="s">
        <v>40</v>
      </c>
      <c r="T712" s="1" t="s">
        <v>40</v>
      </c>
      <c r="U712" s="1" t="s">
        <v>40</v>
      </c>
      <c r="V712" s="1" t="s">
        <v>41</v>
      </c>
      <c r="W712" s="1" t="s">
        <v>41</v>
      </c>
      <c r="X712" s="1" t="s">
        <v>41</v>
      </c>
      <c r="Y712" s="1" t="s">
        <v>40</v>
      </c>
      <c r="Z712" s="1" t="s">
        <v>40</v>
      </c>
      <c r="AA712" s="1" t="s">
        <v>40</v>
      </c>
      <c r="AB712" s="1" t="s">
        <v>40</v>
      </c>
      <c r="AC712" s="1" t="s">
        <v>40</v>
      </c>
      <c r="AD712" s="1" t="s">
        <v>40</v>
      </c>
      <c r="AK712" s="0" t="s">
        <v>72</v>
      </c>
    </row>
    <row r="713" customFormat="false" ht="12.8" hidden="false" customHeight="false" outlineLevel="0" collapsed="false">
      <c r="A713" s="0" t="s">
        <v>573</v>
      </c>
      <c r="B713" s="0" t="s">
        <v>597</v>
      </c>
      <c r="C713" s="0" t="s">
        <v>59</v>
      </c>
      <c r="D713" s="0" t="s">
        <v>587</v>
      </c>
      <c r="E713" s="0" t="n">
        <v>0</v>
      </c>
      <c r="J713" s="0" t="n">
        <v>5.61156808122413</v>
      </c>
      <c r="K713" s="0" t="n">
        <v>1.99472502839575</v>
      </c>
      <c r="M713" s="0" t="n">
        <v>2.92774654037718</v>
      </c>
      <c r="N713" s="0" t="n">
        <v>9.76105504116907</v>
      </c>
      <c r="O713" s="0" t="n">
        <v>15.4632711283097</v>
      </c>
      <c r="P713" s="0" t="n">
        <v>6.34881718591814</v>
      </c>
      <c r="Q713" s="0" t="n">
        <v>3.48690958922505</v>
      </c>
      <c r="R713" s="1" t="s">
        <v>40</v>
      </c>
      <c r="S713" s="1" t="s">
        <v>41</v>
      </c>
      <c r="T713" s="1" t="s">
        <v>41</v>
      </c>
      <c r="U713" s="1" t="s">
        <v>41</v>
      </c>
      <c r="V713" s="1" t="s">
        <v>41</v>
      </c>
      <c r="W713" s="1" t="s">
        <v>41</v>
      </c>
      <c r="X713" s="1" t="s">
        <v>41</v>
      </c>
      <c r="Y713" s="1" t="s">
        <v>41</v>
      </c>
      <c r="Z713" s="1" t="s">
        <v>41</v>
      </c>
      <c r="AA713" s="1" t="s">
        <v>40</v>
      </c>
      <c r="AB713" s="1" t="s">
        <v>40</v>
      </c>
      <c r="AC713" s="1" t="s">
        <v>40</v>
      </c>
      <c r="AD713" s="1" t="s">
        <v>40</v>
      </c>
      <c r="AK713" s="0" t="s">
        <v>65</v>
      </c>
    </row>
    <row r="714" customFormat="false" ht="12.8" hidden="false" customHeight="false" outlineLevel="0" collapsed="false">
      <c r="A714" s="0" t="s">
        <v>573</v>
      </c>
      <c r="B714" s="0" t="s">
        <v>597</v>
      </c>
      <c r="C714" s="0" t="s">
        <v>59</v>
      </c>
      <c r="D714" s="0" t="s">
        <v>588</v>
      </c>
      <c r="E714" s="0" t="n">
        <v>0</v>
      </c>
      <c r="F714" s="0" t="n">
        <v>9.21074681793187</v>
      </c>
      <c r="G714" s="0" t="n">
        <v>26.297612987753</v>
      </c>
      <c r="H714" s="0" t="n">
        <v>33.4864651016947</v>
      </c>
      <c r="L714" s="0" t="n">
        <v>5.56655625495008</v>
      </c>
      <c r="N714" s="0" t="n">
        <v>1.67796405387794</v>
      </c>
      <c r="O714" s="0" t="n">
        <v>12.7281558053676</v>
      </c>
      <c r="P714" s="0" t="n">
        <v>11.1365459244492</v>
      </c>
      <c r="Q714" s="0" t="n">
        <v>0.856195234611227</v>
      </c>
      <c r="R714" s="1" t="s">
        <v>40</v>
      </c>
      <c r="S714" s="1" t="s">
        <v>40</v>
      </c>
      <c r="T714" s="1" t="s">
        <v>40</v>
      </c>
      <c r="U714" s="1" t="s">
        <v>40</v>
      </c>
      <c r="V714" s="1" t="s">
        <v>41</v>
      </c>
      <c r="W714" s="1" t="s">
        <v>41</v>
      </c>
      <c r="X714" s="1" t="s">
        <v>41</v>
      </c>
      <c r="Y714" s="1" t="s">
        <v>41</v>
      </c>
      <c r="Z714" s="1" t="s">
        <v>41</v>
      </c>
      <c r="AA714" s="1" t="s">
        <v>41</v>
      </c>
      <c r="AB714" s="1" t="s">
        <v>40</v>
      </c>
      <c r="AC714" s="1" t="s">
        <v>40</v>
      </c>
      <c r="AD714" s="1" t="s">
        <v>40</v>
      </c>
      <c r="AK714" s="0" t="s">
        <v>65</v>
      </c>
    </row>
    <row r="715" customFormat="false" ht="12.8" hidden="false" customHeight="false" outlineLevel="0" collapsed="false">
      <c r="A715" s="0" t="s">
        <v>573</v>
      </c>
      <c r="B715" s="0" t="s">
        <v>597</v>
      </c>
      <c r="C715" s="0" t="s">
        <v>589</v>
      </c>
      <c r="D715" s="0" t="s">
        <v>590</v>
      </c>
      <c r="L715" s="0" t="n">
        <v>70</v>
      </c>
      <c r="T715" s="1" t="s">
        <v>101</v>
      </c>
      <c r="U715" s="1" t="s">
        <v>101</v>
      </c>
      <c r="V715" s="1" t="s">
        <v>101</v>
      </c>
      <c r="W715" s="1" t="s">
        <v>101</v>
      </c>
      <c r="X715" s="1" t="s">
        <v>101</v>
      </c>
      <c r="Y715" s="1" t="s">
        <v>101</v>
      </c>
    </row>
    <row r="716" customFormat="false" ht="12.8" hidden="false" customHeight="false" outlineLevel="0" collapsed="false">
      <c r="A716" s="0" t="s">
        <v>573</v>
      </c>
      <c r="B716" s="0" t="s">
        <v>597</v>
      </c>
      <c r="C716" s="0" t="s">
        <v>384</v>
      </c>
      <c r="D716" s="0" t="s">
        <v>591</v>
      </c>
      <c r="L716" s="0" t="n">
        <v>180</v>
      </c>
      <c r="T716" s="1" t="s">
        <v>107</v>
      </c>
      <c r="U716" s="1" t="s">
        <v>107</v>
      </c>
      <c r="V716" s="1" t="s">
        <v>107</v>
      </c>
      <c r="W716" s="1" t="s">
        <v>107</v>
      </c>
      <c r="X716" s="1" t="s">
        <v>107</v>
      </c>
      <c r="Y716" s="1" t="s">
        <v>107</v>
      </c>
    </row>
    <row r="717" customFormat="false" ht="12.8" hidden="false" customHeight="false" outlineLevel="0" collapsed="false">
      <c r="A717" s="0" t="s">
        <v>573</v>
      </c>
      <c r="B717" s="0" t="s">
        <v>597</v>
      </c>
      <c r="C717" s="0" t="s">
        <v>384</v>
      </c>
      <c r="D717" s="0" t="s">
        <v>592</v>
      </c>
      <c r="J717" s="0" t="n">
        <v>40</v>
      </c>
      <c r="K717" s="0" t="n">
        <v>50</v>
      </c>
      <c r="M717" s="0" t="n">
        <v>50</v>
      </c>
      <c r="U717" s="1" t="s">
        <v>107</v>
      </c>
      <c r="V717" s="1" t="s">
        <v>107</v>
      </c>
      <c r="W717" s="1" t="s">
        <v>107</v>
      </c>
      <c r="X717" s="1" t="s">
        <v>107</v>
      </c>
      <c r="Y717" s="1" t="s">
        <v>107</v>
      </c>
      <c r="Z717" s="1" t="s">
        <v>107</v>
      </c>
    </row>
    <row r="718" customFormat="false" ht="12.8" hidden="false" customHeight="false" outlineLevel="0" collapsed="false">
      <c r="A718" s="0" t="s">
        <v>573</v>
      </c>
      <c r="B718" s="0" t="s">
        <v>597</v>
      </c>
      <c r="C718" s="0" t="s">
        <v>384</v>
      </c>
      <c r="D718" s="0" t="s">
        <v>593</v>
      </c>
      <c r="J718" s="0" t="n">
        <v>40</v>
      </c>
      <c r="K718" s="0" t="n">
        <v>60</v>
      </c>
      <c r="M718" s="0" t="n">
        <v>70</v>
      </c>
      <c r="U718" s="1" t="s">
        <v>107</v>
      </c>
      <c r="V718" s="1" t="s">
        <v>107</v>
      </c>
      <c r="W718" s="1" t="s">
        <v>107</v>
      </c>
      <c r="X718" s="1" t="s">
        <v>107</v>
      </c>
      <c r="Y718" s="1" t="s">
        <v>107</v>
      </c>
      <c r="Z718" s="1" t="s">
        <v>107</v>
      </c>
    </row>
    <row r="719" customFormat="false" ht="12.8" hidden="false" customHeight="false" outlineLevel="0" collapsed="false">
      <c r="A719" s="0" t="s">
        <v>573</v>
      </c>
      <c r="B719" s="0" t="s">
        <v>597</v>
      </c>
      <c r="C719" s="0" t="s">
        <v>384</v>
      </c>
      <c r="D719" s="0" t="s">
        <v>594</v>
      </c>
      <c r="H719" s="0" t="n">
        <v>0</v>
      </c>
      <c r="I719" s="0" t="n">
        <v>0</v>
      </c>
      <c r="J719" s="0" t="n">
        <v>40</v>
      </c>
      <c r="K719" s="0" t="n">
        <v>50</v>
      </c>
      <c r="L719" s="0" t="n">
        <v>30</v>
      </c>
      <c r="M719" s="0" t="n">
        <v>20</v>
      </c>
      <c r="U719" s="1" t="s">
        <v>40</v>
      </c>
      <c r="V719" s="1" t="s">
        <v>40</v>
      </c>
      <c r="W719" s="1" t="s">
        <v>40</v>
      </c>
      <c r="X719" s="1" t="s">
        <v>40</v>
      </c>
      <c r="Y719" s="1" t="s">
        <v>40</v>
      </c>
      <c r="Z719" s="1" t="s">
        <v>40</v>
      </c>
    </row>
    <row r="720" customFormat="false" ht="12.8" hidden="false" customHeight="false" outlineLevel="0" collapsed="false">
      <c r="A720" s="0" t="s">
        <v>573</v>
      </c>
      <c r="B720" s="0" t="s">
        <v>597</v>
      </c>
      <c r="C720" s="0" t="s">
        <v>589</v>
      </c>
      <c r="D720" s="0" t="s">
        <v>595</v>
      </c>
      <c r="H720" s="0" t="n">
        <v>17.5</v>
      </c>
      <c r="I720" s="0" t="n">
        <v>17.5</v>
      </c>
      <c r="R720" s="1" t="s">
        <v>436</v>
      </c>
      <c r="S720" s="1" t="s">
        <v>436</v>
      </c>
      <c r="T720" s="1" t="s">
        <v>436</v>
      </c>
      <c r="U720" s="1" t="s">
        <v>101</v>
      </c>
      <c r="V720" s="1" t="s">
        <v>104</v>
      </c>
      <c r="AA720" s="1" t="s">
        <v>436</v>
      </c>
      <c r="AB720" s="1" t="s">
        <v>436</v>
      </c>
      <c r="AC720" s="1" t="s">
        <v>436</v>
      </c>
      <c r="AD720" s="1" t="s">
        <v>436</v>
      </c>
    </row>
    <row r="721" customFormat="false" ht="12.8" hidden="false" customHeight="false" outlineLevel="0" collapsed="false">
      <c r="A721" s="0" t="s">
        <v>573</v>
      </c>
      <c r="B721" s="0" t="s">
        <v>597</v>
      </c>
      <c r="C721" s="0" t="s">
        <v>589</v>
      </c>
      <c r="D721" s="0" t="s">
        <v>596</v>
      </c>
      <c r="I721" s="0" t="n">
        <v>45</v>
      </c>
      <c r="R721" s="1" t="s">
        <v>436</v>
      </c>
      <c r="S721" s="1" t="s">
        <v>436</v>
      </c>
      <c r="T721" s="1" t="s">
        <v>436</v>
      </c>
      <c r="U721" s="1" t="s">
        <v>436</v>
      </c>
      <c r="V721" s="1" t="s">
        <v>101</v>
      </c>
      <c r="AA721" s="1" t="s">
        <v>436</v>
      </c>
      <c r="AB721" s="1" t="s">
        <v>436</v>
      </c>
      <c r="AC721" s="1" t="s">
        <v>436</v>
      </c>
      <c r="AD721" s="1" t="s">
        <v>436</v>
      </c>
    </row>
    <row r="722" customFormat="false" ht="12.8" hidden="false" customHeight="false" outlineLevel="0" collapsed="false">
      <c r="A722" s="0" t="s">
        <v>573</v>
      </c>
      <c r="B722" s="0" t="s">
        <v>597</v>
      </c>
      <c r="C722" s="0" t="s">
        <v>589</v>
      </c>
      <c r="D722" s="0" t="s">
        <v>103</v>
      </c>
      <c r="I722" s="0" t="n">
        <v>25</v>
      </c>
      <c r="R722" s="1" t="s">
        <v>436</v>
      </c>
      <c r="S722" s="1" t="s">
        <v>436</v>
      </c>
      <c r="T722" s="1" t="s">
        <v>436</v>
      </c>
      <c r="U722" s="1" t="s">
        <v>436</v>
      </c>
      <c r="V722" s="1" t="s">
        <v>104</v>
      </c>
      <c r="AA722" s="1" t="s">
        <v>436</v>
      </c>
      <c r="AB722" s="1" t="s">
        <v>436</v>
      </c>
      <c r="AC722" s="1" t="s">
        <v>436</v>
      </c>
      <c r="AD722" s="1" t="s">
        <v>436</v>
      </c>
    </row>
    <row r="723" customFormat="false" ht="12.8" hidden="false" customHeight="false" outlineLevel="0" collapsed="false">
      <c r="A723" s="0" t="s">
        <v>573</v>
      </c>
      <c r="B723" s="0" t="s">
        <v>598</v>
      </c>
      <c r="C723" s="0" t="s">
        <v>574</v>
      </c>
      <c r="D723" s="0" t="s">
        <v>599</v>
      </c>
      <c r="E723" s="0" t="n">
        <v>0</v>
      </c>
      <c r="I723" s="0" t="n">
        <v>5.03791942857143</v>
      </c>
      <c r="K723" s="0" t="n">
        <v>1.47389971428571</v>
      </c>
      <c r="L723" s="0" t="n">
        <v>0</v>
      </c>
      <c r="M723" s="0" t="n">
        <v>4</v>
      </c>
      <c r="N723" s="0" t="n">
        <v>5</v>
      </c>
      <c r="O723" s="0" t="n">
        <v>0</v>
      </c>
      <c r="P723" s="0" t="n">
        <v>0</v>
      </c>
      <c r="Q723" s="0" t="n">
        <v>0</v>
      </c>
      <c r="R723" s="1" t="s">
        <v>40</v>
      </c>
      <c r="S723" s="1" t="s">
        <v>40</v>
      </c>
      <c r="T723" s="1" t="s">
        <v>40</v>
      </c>
      <c r="U723" s="1" t="s">
        <v>40</v>
      </c>
      <c r="V723" s="1" t="s">
        <v>61</v>
      </c>
      <c r="W723" s="1" t="s">
        <v>40</v>
      </c>
      <c r="X723" s="1" t="s">
        <v>41</v>
      </c>
      <c r="Y723" s="1" t="s">
        <v>40</v>
      </c>
      <c r="Z723" s="1" t="s">
        <v>40</v>
      </c>
      <c r="AA723" s="1" t="s">
        <v>40</v>
      </c>
      <c r="AB723" s="1" t="s">
        <v>40</v>
      </c>
      <c r="AC723" s="1" t="s">
        <v>40</v>
      </c>
      <c r="AD723" s="1" t="s">
        <v>40</v>
      </c>
      <c r="AK723" s="0" t="s">
        <v>46</v>
      </c>
    </row>
    <row r="724" customFormat="false" ht="12.8" hidden="false" customHeight="false" outlineLevel="0" collapsed="false">
      <c r="A724" s="0" t="s">
        <v>573</v>
      </c>
      <c r="B724" s="0" t="s">
        <v>598</v>
      </c>
      <c r="C724" s="0" t="s">
        <v>574</v>
      </c>
      <c r="D724" s="0" t="s">
        <v>600</v>
      </c>
      <c r="E724" s="0" t="n">
        <v>0</v>
      </c>
      <c r="I724" s="0" t="n">
        <v>4.03622971428571</v>
      </c>
      <c r="K724" s="0" t="n">
        <v>1.58841971428571</v>
      </c>
      <c r="L724" s="0" t="n">
        <v>0</v>
      </c>
      <c r="M724" s="0" t="n">
        <v>9</v>
      </c>
      <c r="N724" s="0" t="n">
        <v>7</v>
      </c>
      <c r="O724" s="0" t="n">
        <v>0</v>
      </c>
      <c r="P724" s="0" t="n">
        <v>0</v>
      </c>
      <c r="Q724" s="0" t="n">
        <v>0</v>
      </c>
      <c r="R724" s="1" t="s">
        <v>40</v>
      </c>
      <c r="S724" s="1" t="s">
        <v>40</v>
      </c>
      <c r="T724" s="1" t="s">
        <v>40</v>
      </c>
      <c r="U724" s="1" t="s">
        <v>40</v>
      </c>
      <c r="V724" s="1" t="s">
        <v>41</v>
      </c>
      <c r="W724" s="1" t="s">
        <v>40</v>
      </c>
      <c r="X724" s="1" t="s">
        <v>41</v>
      </c>
      <c r="Y724" s="1" t="s">
        <v>40</v>
      </c>
      <c r="Z724" s="1" t="s">
        <v>40</v>
      </c>
      <c r="AA724" s="1" t="s">
        <v>40</v>
      </c>
      <c r="AB724" s="1" t="s">
        <v>40</v>
      </c>
      <c r="AC724" s="1" t="s">
        <v>40</v>
      </c>
      <c r="AD724" s="1" t="s">
        <v>40</v>
      </c>
      <c r="AK724" s="0" t="s">
        <v>46</v>
      </c>
    </row>
    <row r="725" customFormat="false" ht="12.8" hidden="false" customHeight="false" outlineLevel="0" collapsed="false">
      <c r="A725" s="0" t="s">
        <v>573</v>
      </c>
      <c r="B725" s="0" t="s">
        <v>598</v>
      </c>
      <c r="C725" s="0" t="s">
        <v>574</v>
      </c>
      <c r="D725" s="0" t="s">
        <v>601</v>
      </c>
      <c r="E725" s="0" t="n">
        <v>0</v>
      </c>
      <c r="F725" s="0" t="n">
        <v>2</v>
      </c>
      <c r="G725" s="0" t="n">
        <v>17</v>
      </c>
      <c r="H725" s="0" t="n">
        <v>28</v>
      </c>
      <c r="I725" s="0" t="n">
        <v>42</v>
      </c>
      <c r="J725" s="0" t="n">
        <v>28</v>
      </c>
      <c r="K725" s="0" t="n">
        <v>16</v>
      </c>
      <c r="L725" s="0" t="n">
        <v>0</v>
      </c>
      <c r="M725" s="0" t="n">
        <v>9</v>
      </c>
      <c r="N725" s="0" t="n">
        <v>8</v>
      </c>
      <c r="O725" s="0" t="n">
        <v>0</v>
      </c>
      <c r="P725" s="0" t="n">
        <v>0</v>
      </c>
      <c r="Q725" s="0" t="n">
        <v>0</v>
      </c>
      <c r="R725" s="1" t="s">
        <v>40</v>
      </c>
      <c r="S725" s="1" t="s">
        <v>40</v>
      </c>
      <c r="T725" s="1" t="s">
        <v>40</v>
      </c>
      <c r="U725" s="1" t="s">
        <v>40</v>
      </c>
      <c r="V725" s="1" t="s">
        <v>40</v>
      </c>
      <c r="W725" s="1" t="s">
        <v>40</v>
      </c>
      <c r="X725" s="1" t="s">
        <v>40</v>
      </c>
      <c r="Y725" s="1" t="s">
        <v>40</v>
      </c>
      <c r="Z725" s="1" t="s">
        <v>40</v>
      </c>
      <c r="AA725" s="1" t="s">
        <v>40</v>
      </c>
      <c r="AB725" s="1" t="s">
        <v>40</v>
      </c>
      <c r="AC725" s="1" t="s">
        <v>40</v>
      </c>
      <c r="AD725" s="1" t="s">
        <v>40</v>
      </c>
      <c r="AK725" s="0" t="s">
        <v>46</v>
      </c>
    </row>
    <row r="726" customFormat="false" ht="12.8" hidden="false" customHeight="false" outlineLevel="0" collapsed="false">
      <c r="A726" s="0" t="s">
        <v>573</v>
      </c>
      <c r="B726" s="0" t="s">
        <v>598</v>
      </c>
      <c r="C726" s="0" t="s">
        <v>574</v>
      </c>
      <c r="D726" s="0" t="s">
        <v>602</v>
      </c>
      <c r="E726" s="0" t="n">
        <v>0</v>
      </c>
      <c r="F726" s="0" t="n">
        <v>2</v>
      </c>
      <c r="G726" s="0" t="n">
        <v>17</v>
      </c>
      <c r="H726" s="0" t="n">
        <v>28</v>
      </c>
      <c r="K726" s="0" t="n">
        <v>2.40159142857143</v>
      </c>
      <c r="L726" s="0" t="n">
        <v>0</v>
      </c>
      <c r="M726" s="0" t="n">
        <v>9</v>
      </c>
      <c r="N726" s="0" t="n">
        <v>6</v>
      </c>
      <c r="O726" s="0" t="n">
        <v>0</v>
      </c>
      <c r="P726" s="0" t="n">
        <v>0</v>
      </c>
      <c r="Q726" s="0" t="n">
        <v>0</v>
      </c>
      <c r="R726" s="1" t="s">
        <v>40</v>
      </c>
      <c r="S726" s="1" t="s">
        <v>40</v>
      </c>
      <c r="T726" s="1" t="s">
        <v>40</v>
      </c>
      <c r="U726" s="1" t="s">
        <v>40</v>
      </c>
      <c r="V726" s="1" t="s">
        <v>40</v>
      </c>
      <c r="W726" s="1" t="s">
        <v>40</v>
      </c>
      <c r="X726" s="1" t="s">
        <v>41</v>
      </c>
      <c r="Y726" s="1" t="s">
        <v>40</v>
      </c>
      <c r="Z726" s="1" t="s">
        <v>40</v>
      </c>
      <c r="AA726" s="1" t="s">
        <v>40</v>
      </c>
      <c r="AB726" s="1" t="s">
        <v>40</v>
      </c>
      <c r="AC726" s="1" t="s">
        <v>40</v>
      </c>
      <c r="AD726" s="1" t="s">
        <v>40</v>
      </c>
      <c r="AK726" s="0" t="s">
        <v>46</v>
      </c>
    </row>
    <row r="727" customFormat="false" ht="12.8" hidden="false" customHeight="false" outlineLevel="0" collapsed="false">
      <c r="A727" s="0" t="s">
        <v>573</v>
      </c>
      <c r="B727" s="0" t="s">
        <v>598</v>
      </c>
      <c r="C727" s="0" t="s">
        <v>574</v>
      </c>
      <c r="D727" s="0" t="s">
        <v>579</v>
      </c>
      <c r="E727" s="0" t="n">
        <v>0</v>
      </c>
      <c r="F727" s="0" t="n">
        <v>1</v>
      </c>
      <c r="G727" s="0" t="n">
        <v>15</v>
      </c>
      <c r="H727" s="0" t="n">
        <v>33</v>
      </c>
      <c r="I727" s="0" t="n">
        <v>27</v>
      </c>
      <c r="J727" s="0" t="n">
        <v>42</v>
      </c>
      <c r="K727" s="0" t="n">
        <v>2</v>
      </c>
      <c r="L727" s="0" t="n">
        <v>0</v>
      </c>
      <c r="M727" s="0" t="n">
        <v>3</v>
      </c>
      <c r="N727" s="0" t="n">
        <v>8</v>
      </c>
      <c r="O727" s="0" t="n">
        <v>0</v>
      </c>
      <c r="P727" s="0" t="n">
        <v>0</v>
      </c>
      <c r="Q727" s="0" t="n">
        <v>0</v>
      </c>
      <c r="R727" s="1" t="s">
        <v>40</v>
      </c>
      <c r="S727" s="1" t="s">
        <v>40</v>
      </c>
      <c r="T727" s="1" t="s">
        <v>40</v>
      </c>
      <c r="U727" s="1" t="s">
        <v>40</v>
      </c>
      <c r="V727" s="1" t="s">
        <v>40</v>
      </c>
      <c r="W727" s="1" t="s">
        <v>40</v>
      </c>
      <c r="X727" s="1" t="s">
        <v>40</v>
      </c>
      <c r="Y727" s="1" t="s">
        <v>40</v>
      </c>
      <c r="Z727" s="1" t="s">
        <v>40</v>
      </c>
      <c r="AA727" s="1" t="s">
        <v>40</v>
      </c>
      <c r="AB727" s="1" t="s">
        <v>40</v>
      </c>
      <c r="AC727" s="1" t="s">
        <v>40</v>
      </c>
      <c r="AD727" s="1" t="s">
        <v>40</v>
      </c>
      <c r="AK727" s="0" t="s">
        <v>46</v>
      </c>
    </row>
    <row r="728" customFormat="false" ht="12.8" hidden="false" customHeight="false" outlineLevel="0" collapsed="false">
      <c r="A728" s="0" t="s">
        <v>573</v>
      </c>
      <c r="B728" s="0" t="s">
        <v>598</v>
      </c>
      <c r="C728" s="0" t="s">
        <v>574</v>
      </c>
      <c r="D728" s="0" t="s">
        <v>603</v>
      </c>
      <c r="E728" s="0" t="n">
        <v>0</v>
      </c>
      <c r="K728" s="0" t="n">
        <v>4.96621542857143</v>
      </c>
      <c r="L728" s="0" t="n">
        <v>0</v>
      </c>
      <c r="M728" s="0" t="n">
        <v>3</v>
      </c>
      <c r="N728" s="0" t="n">
        <v>12</v>
      </c>
      <c r="O728" s="0" t="n">
        <v>0</v>
      </c>
      <c r="P728" s="0" t="n">
        <v>0</v>
      </c>
      <c r="Q728" s="0" t="n">
        <v>0</v>
      </c>
      <c r="R728" s="1" t="s">
        <v>40</v>
      </c>
      <c r="S728" s="1" t="s">
        <v>40</v>
      </c>
      <c r="T728" s="1" t="s">
        <v>40</v>
      </c>
      <c r="U728" s="1" t="s">
        <v>40</v>
      </c>
      <c r="V728" s="1" t="s">
        <v>40</v>
      </c>
      <c r="W728" s="1" t="s">
        <v>40</v>
      </c>
      <c r="X728" s="1" t="s">
        <v>41</v>
      </c>
      <c r="Y728" s="1" t="s">
        <v>40</v>
      </c>
      <c r="Z728" s="1" t="s">
        <v>40</v>
      </c>
      <c r="AA728" s="1" t="s">
        <v>40</v>
      </c>
      <c r="AB728" s="1" t="s">
        <v>40</v>
      </c>
      <c r="AC728" s="1" t="s">
        <v>40</v>
      </c>
      <c r="AD728" s="1" t="s">
        <v>40</v>
      </c>
      <c r="AK728" s="0" t="s">
        <v>46</v>
      </c>
    </row>
    <row r="729" customFormat="false" ht="12.8" hidden="false" customHeight="false" outlineLevel="0" collapsed="false">
      <c r="A729" s="0" t="s">
        <v>573</v>
      </c>
      <c r="B729" s="0" t="s">
        <v>598</v>
      </c>
      <c r="C729" s="0" t="s">
        <v>574</v>
      </c>
      <c r="D729" s="0" t="s">
        <v>604</v>
      </c>
      <c r="E729" s="0" t="n">
        <v>0</v>
      </c>
      <c r="F729" s="0" t="n">
        <v>1</v>
      </c>
      <c r="G729" s="0" t="n">
        <v>14</v>
      </c>
      <c r="H729" s="0" t="n">
        <v>30</v>
      </c>
      <c r="I729" s="0" t="n">
        <v>23</v>
      </c>
      <c r="J729" s="0" t="n">
        <v>13</v>
      </c>
      <c r="K729" s="0" t="n">
        <v>0</v>
      </c>
      <c r="L729" s="0" t="n">
        <v>0</v>
      </c>
      <c r="M729" s="0" t="n">
        <v>8</v>
      </c>
      <c r="N729" s="0" t="n">
        <v>10</v>
      </c>
      <c r="O729" s="0" t="n">
        <v>0</v>
      </c>
      <c r="P729" s="0" t="n">
        <v>0</v>
      </c>
      <c r="Q729" s="0" t="n">
        <v>0</v>
      </c>
      <c r="R729" s="1" t="s">
        <v>40</v>
      </c>
      <c r="S729" s="1" t="s">
        <v>40</v>
      </c>
      <c r="T729" s="1" t="s">
        <v>40</v>
      </c>
      <c r="U729" s="1" t="s">
        <v>40</v>
      </c>
      <c r="V729" s="1" t="s">
        <v>40</v>
      </c>
      <c r="W729" s="1" t="s">
        <v>40</v>
      </c>
      <c r="X729" s="1" t="s">
        <v>40</v>
      </c>
      <c r="Y729" s="1" t="s">
        <v>40</v>
      </c>
      <c r="Z729" s="1" t="s">
        <v>40</v>
      </c>
      <c r="AA729" s="1" t="s">
        <v>40</v>
      </c>
      <c r="AB729" s="1" t="s">
        <v>40</v>
      </c>
      <c r="AC729" s="1" t="s">
        <v>40</v>
      </c>
      <c r="AD729" s="1" t="s">
        <v>40</v>
      </c>
      <c r="AK729" s="0" t="s">
        <v>46</v>
      </c>
    </row>
    <row r="730" customFormat="false" ht="12.8" hidden="false" customHeight="false" outlineLevel="0" collapsed="false">
      <c r="A730" s="0" t="s">
        <v>573</v>
      </c>
      <c r="B730" s="0" t="s">
        <v>598</v>
      </c>
      <c r="C730" s="0" t="s">
        <v>574</v>
      </c>
      <c r="D730" s="0" t="s">
        <v>605</v>
      </c>
      <c r="E730" s="0" t="n">
        <v>0</v>
      </c>
      <c r="J730" s="0" t="n">
        <v>3.22426428571428</v>
      </c>
      <c r="K730" s="0" t="n">
        <v>0</v>
      </c>
      <c r="L730" s="0" t="n">
        <v>0</v>
      </c>
      <c r="M730" s="0" t="n">
        <v>7</v>
      </c>
      <c r="N730" s="0" t="n">
        <v>8</v>
      </c>
      <c r="O730" s="0" t="n">
        <v>0</v>
      </c>
      <c r="P730" s="0" t="n">
        <v>0</v>
      </c>
      <c r="Q730" s="0" t="n">
        <v>0</v>
      </c>
      <c r="R730" s="1" t="s">
        <v>40</v>
      </c>
      <c r="S730" s="1" t="s">
        <v>40</v>
      </c>
      <c r="T730" s="1" t="s">
        <v>40</v>
      </c>
      <c r="U730" s="1" t="s">
        <v>40</v>
      </c>
      <c r="V730" s="1" t="s">
        <v>40</v>
      </c>
      <c r="W730" s="1" t="s">
        <v>41</v>
      </c>
      <c r="X730" s="1" t="s">
        <v>40</v>
      </c>
      <c r="Y730" s="1" t="s">
        <v>40</v>
      </c>
      <c r="Z730" s="1" t="s">
        <v>40</v>
      </c>
      <c r="AA730" s="1" t="s">
        <v>40</v>
      </c>
      <c r="AB730" s="1" t="s">
        <v>40</v>
      </c>
      <c r="AC730" s="1" t="s">
        <v>40</v>
      </c>
      <c r="AD730" s="1" t="s">
        <v>40</v>
      </c>
      <c r="AK730" s="0" t="s">
        <v>46</v>
      </c>
    </row>
    <row r="731" customFormat="false" ht="12.8" hidden="false" customHeight="false" outlineLevel="0" collapsed="false">
      <c r="A731" s="0" t="s">
        <v>573</v>
      </c>
      <c r="B731" s="0" t="s">
        <v>598</v>
      </c>
      <c r="C731" s="0" t="s">
        <v>59</v>
      </c>
      <c r="D731" s="0" t="s">
        <v>606</v>
      </c>
      <c r="E731" s="0" t="n">
        <v>0</v>
      </c>
      <c r="I731" s="0" t="n">
        <v>5.20872133333333</v>
      </c>
      <c r="K731" s="0" t="n">
        <v>1.724076</v>
      </c>
      <c r="L731" s="0" t="n">
        <v>0</v>
      </c>
      <c r="M731" s="0" t="n">
        <v>12</v>
      </c>
      <c r="N731" s="0" t="n">
        <v>2</v>
      </c>
      <c r="O731" s="0" t="n">
        <v>0</v>
      </c>
      <c r="P731" s="0" t="n">
        <v>0</v>
      </c>
      <c r="Q731" s="0" t="n">
        <v>0</v>
      </c>
      <c r="R731" s="1" t="s">
        <v>40</v>
      </c>
      <c r="S731" s="1" t="s">
        <v>40</v>
      </c>
      <c r="T731" s="1" t="s">
        <v>40</v>
      </c>
      <c r="U731" s="1" t="s">
        <v>40</v>
      </c>
      <c r="V731" s="1" t="s">
        <v>61</v>
      </c>
      <c r="W731" s="1" t="s">
        <v>40</v>
      </c>
      <c r="X731" s="1" t="s">
        <v>41</v>
      </c>
      <c r="Y731" s="1" t="s">
        <v>40</v>
      </c>
      <c r="Z731" s="1" t="s">
        <v>40</v>
      </c>
      <c r="AA731" s="1" t="s">
        <v>40</v>
      </c>
      <c r="AB731" s="1" t="s">
        <v>40</v>
      </c>
      <c r="AC731" s="1" t="s">
        <v>40</v>
      </c>
      <c r="AD731" s="1" t="s">
        <v>40</v>
      </c>
      <c r="AK731" s="0" t="s">
        <v>72</v>
      </c>
    </row>
    <row r="732" customFormat="false" ht="12.8" hidden="false" customHeight="false" outlineLevel="0" collapsed="false">
      <c r="A732" s="0" t="s">
        <v>573</v>
      </c>
      <c r="B732" s="0" t="s">
        <v>598</v>
      </c>
      <c r="C732" s="0" t="s">
        <v>59</v>
      </c>
      <c r="D732" s="0" t="s">
        <v>607</v>
      </c>
      <c r="E732" s="0" t="n">
        <v>0</v>
      </c>
      <c r="F732" s="0" t="n">
        <v>3</v>
      </c>
      <c r="G732" s="0" t="n">
        <v>21</v>
      </c>
      <c r="K732" s="0" t="n">
        <v>5.61497066666667</v>
      </c>
      <c r="L732" s="0" t="n">
        <v>0</v>
      </c>
      <c r="M732" s="0" t="n">
        <v>11</v>
      </c>
      <c r="N732" s="0" t="n">
        <v>4</v>
      </c>
      <c r="O732" s="0" t="n">
        <v>0</v>
      </c>
      <c r="P732" s="0" t="n">
        <v>0</v>
      </c>
      <c r="Q732" s="0" t="n">
        <v>0</v>
      </c>
      <c r="R732" s="1" t="s">
        <v>40</v>
      </c>
      <c r="S732" s="1" t="s">
        <v>40</v>
      </c>
      <c r="T732" s="1" t="s">
        <v>40</v>
      </c>
      <c r="U732" s="1" t="s">
        <v>40</v>
      </c>
      <c r="V732" s="1" t="s">
        <v>40</v>
      </c>
      <c r="W732" s="1" t="s">
        <v>40</v>
      </c>
      <c r="X732" s="1" t="s">
        <v>41</v>
      </c>
      <c r="Y732" s="1" t="s">
        <v>40</v>
      </c>
      <c r="Z732" s="1" t="s">
        <v>40</v>
      </c>
      <c r="AA732" s="1" t="s">
        <v>40</v>
      </c>
      <c r="AB732" s="1" t="s">
        <v>40</v>
      </c>
      <c r="AC732" s="1" t="s">
        <v>40</v>
      </c>
      <c r="AD732" s="1" t="s">
        <v>40</v>
      </c>
      <c r="AK732" s="0" t="s">
        <v>72</v>
      </c>
    </row>
    <row r="733" customFormat="false" ht="12.8" hidden="false" customHeight="false" outlineLevel="0" collapsed="false">
      <c r="A733" s="0" t="s">
        <v>573</v>
      </c>
      <c r="B733" s="0" t="s">
        <v>598</v>
      </c>
      <c r="C733" s="0" t="s">
        <v>59</v>
      </c>
      <c r="D733" s="0" t="s">
        <v>608</v>
      </c>
      <c r="E733" s="0" t="n">
        <v>0</v>
      </c>
      <c r="I733" s="0" t="n">
        <v>5.0999612</v>
      </c>
      <c r="K733" s="0" t="n">
        <v>3.57070594285714</v>
      </c>
      <c r="N733" s="0" t="n">
        <v>1.0915328</v>
      </c>
      <c r="O733" s="0" t="n">
        <v>0</v>
      </c>
      <c r="P733" s="0" t="n">
        <v>0</v>
      </c>
      <c r="Q733" s="0" t="n">
        <v>0</v>
      </c>
      <c r="R733" s="1" t="s">
        <v>40</v>
      </c>
      <c r="S733" s="1" t="s">
        <v>40</v>
      </c>
      <c r="T733" s="1" t="s">
        <v>40</v>
      </c>
      <c r="U733" s="1" t="s">
        <v>40</v>
      </c>
      <c r="V733" s="1" t="s">
        <v>78</v>
      </c>
      <c r="W733" s="1" t="s">
        <v>40</v>
      </c>
      <c r="X733" s="1" t="s">
        <v>78</v>
      </c>
      <c r="Y733" s="1" t="s">
        <v>40</v>
      </c>
      <c r="Z733" s="1" t="s">
        <v>40</v>
      </c>
      <c r="AA733" s="1" t="s">
        <v>78</v>
      </c>
      <c r="AB733" s="1" t="s">
        <v>40</v>
      </c>
      <c r="AC733" s="1" t="s">
        <v>40</v>
      </c>
      <c r="AD733" s="1" t="s">
        <v>40</v>
      </c>
      <c r="AK733" s="0" t="s">
        <v>81</v>
      </c>
    </row>
    <row r="734" customFormat="false" ht="12.8" hidden="false" customHeight="false" outlineLevel="0" collapsed="false">
      <c r="A734" s="0" t="s">
        <v>573</v>
      </c>
      <c r="B734" s="0" t="s">
        <v>598</v>
      </c>
      <c r="C734" s="0" t="s">
        <v>59</v>
      </c>
      <c r="D734" s="0" t="s">
        <v>609</v>
      </c>
      <c r="E734" s="0" t="n">
        <v>0</v>
      </c>
      <c r="I734" s="0" t="n">
        <v>4.67023114285714</v>
      </c>
      <c r="K734" s="0" t="n">
        <v>2.17973885714286</v>
      </c>
      <c r="L734" s="0" t="n">
        <v>0</v>
      </c>
      <c r="M734" s="0" t="n">
        <v>8</v>
      </c>
      <c r="N734" s="0" t="n">
        <v>5</v>
      </c>
      <c r="O734" s="0" t="n">
        <v>0</v>
      </c>
      <c r="P734" s="0" t="n">
        <v>0</v>
      </c>
      <c r="Q734" s="0" t="n">
        <v>0</v>
      </c>
      <c r="R734" s="1" t="s">
        <v>40</v>
      </c>
      <c r="S734" s="1" t="s">
        <v>40</v>
      </c>
      <c r="T734" s="1" t="s">
        <v>40</v>
      </c>
      <c r="U734" s="1" t="s">
        <v>40</v>
      </c>
      <c r="V734" s="1" t="s">
        <v>41</v>
      </c>
      <c r="W734" s="1" t="s">
        <v>40</v>
      </c>
      <c r="X734" s="1" t="s">
        <v>41</v>
      </c>
      <c r="Y734" s="1" t="s">
        <v>40</v>
      </c>
      <c r="Z734" s="1" t="s">
        <v>40</v>
      </c>
      <c r="AA734" s="1" t="s">
        <v>40</v>
      </c>
      <c r="AB734" s="1" t="s">
        <v>40</v>
      </c>
      <c r="AC734" s="1" t="s">
        <v>40</v>
      </c>
      <c r="AD734" s="1" t="s">
        <v>40</v>
      </c>
      <c r="AK734" s="0" t="s">
        <v>72</v>
      </c>
    </row>
    <row r="735" customFormat="false" ht="12.8" hidden="false" customHeight="false" outlineLevel="0" collapsed="false">
      <c r="A735" s="0" t="s">
        <v>573</v>
      </c>
      <c r="B735" s="0" t="s">
        <v>598</v>
      </c>
      <c r="C735" s="0" t="s">
        <v>59</v>
      </c>
      <c r="D735" s="0" t="s">
        <v>610</v>
      </c>
      <c r="E735" s="0" t="n">
        <v>0</v>
      </c>
      <c r="F735" s="0" t="n">
        <v>1</v>
      </c>
      <c r="G735" s="0" t="n">
        <v>20</v>
      </c>
      <c r="H735" s="0" t="n">
        <v>32</v>
      </c>
      <c r="K735" s="0" t="n">
        <v>3.56275571428571</v>
      </c>
      <c r="L735" s="0" t="n">
        <v>0</v>
      </c>
      <c r="M735" s="0" t="n">
        <v>8</v>
      </c>
      <c r="N735" s="0" t="n">
        <v>4</v>
      </c>
      <c r="O735" s="0" t="n">
        <v>0</v>
      </c>
      <c r="P735" s="0" t="n">
        <v>0</v>
      </c>
      <c r="Q735" s="0" t="n">
        <v>0</v>
      </c>
      <c r="R735" s="1" t="s">
        <v>40</v>
      </c>
      <c r="S735" s="1" t="s">
        <v>40</v>
      </c>
      <c r="T735" s="1" t="s">
        <v>40</v>
      </c>
      <c r="U735" s="1" t="s">
        <v>40</v>
      </c>
      <c r="V735" s="1" t="s">
        <v>40</v>
      </c>
      <c r="W735" s="1" t="s">
        <v>40</v>
      </c>
      <c r="X735" s="1" t="s">
        <v>41</v>
      </c>
      <c r="Y735" s="1" t="s">
        <v>40</v>
      </c>
      <c r="Z735" s="1" t="s">
        <v>40</v>
      </c>
      <c r="AA735" s="1" t="s">
        <v>40</v>
      </c>
      <c r="AB735" s="1" t="s">
        <v>40</v>
      </c>
      <c r="AC735" s="1" t="s">
        <v>40</v>
      </c>
      <c r="AD735" s="1" t="s">
        <v>40</v>
      </c>
      <c r="AK735" s="0" t="s">
        <v>72</v>
      </c>
    </row>
    <row r="736" customFormat="false" ht="12.8" hidden="false" customHeight="false" outlineLevel="0" collapsed="false">
      <c r="A736" s="0" t="s">
        <v>573</v>
      </c>
      <c r="B736" s="0" t="s">
        <v>598</v>
      </c>
      <c r="C736" s="0" t="s">
        <v>59</v>
      </c>
      <c r="D736" s="0" t="s">
        <v>611</v>
      </c>
      <c r="E736" s="0" t="n">
        <v>0</v>
      </c>
      <c r="I736" s="0" t="n">
        <v>4.88509617142857</v>
      </c>
      <c r="K736" s="0" t="n">
        <v>2.8752224</v>
      </c>
      <c r="L736" s="0" t="n">
        <v>10</v>
      </c>
      <c r="M736" s="0" t="n">
        <v>8</v>
      </c>
      <c r="N736" s="0" t="n">
        <v>6</v>
      </c>
      <c r="O736" s="0" t="n">
        <v>0</v>
      </c>
      <c r="P736" s="0" t="n">
        <v>0</v>
      </c>
      <c r="Q736" s="0" t="n">
        <v>0</v>
      </c>
      <c r="R736" s="1" t="s">
        <v>40</v>
      </c>
      <c r="S736" s="1" t="s">
        <v>40</v>
      </c>
      <c r="T736" s="1" t="s">
        <v>40</v>
      </c>
      <c r="U736" s="1" t="s">
        <v>40</v>
      </c>
      <c r="V736" s="1" t="s">
        <v>41</v>
      </c>
      <c r="W736" s="1" t="s">
        <v>40</v>
      </c>
      <c r="X736" s="1" t="s">
        <v>41</v>
      </c>
      <c r="Y736" s="1" t="s">
        <v>40</v>
      </c>
      <c r="Z736" s="1" t="s">
        <v>40</v>
      </c>
      <c r="AA736" s="1" t="s">
        <v>40</v>
      </c>
      <c r="AB736" s="1" t="s">
        <v>40</v>
      </c>
      <c r="AC736" s="1" t="s">
        <v>40</v>
      </c>
      <c r="AD736" s="1" t="s">
        <v>40</v>
      </c>
      <c r="AK736" s="0" t="s">
        <v>65</v>
      </c>
    </row>
    <row r="737" customFormat="false" ht="12.8" hidden="false" customHeight="false" outlineLevel="0" collapsed="false">
      <c r="A737" s="0" t="s">
        <v>573</v>
      </c>
      <c r="B737" s="0" t="s">
        <v>598</v>
      </c>
      <c r="C737" s="0" t="s">
        <v>59</v>
      </c>
      <c r="D737" s="0" t="s">
        <v>612</v>
      </c>
      <c r="E737" s="0" t="n">
        <v>0</v>
      </c>
      <c r="F737" s="0" t="n">
        <v>2</v>
      </c>
      <c r="G737" s="0" t="n">
        <v>21</v>
      </c>
      <c r="H737" s="0" t="n">
        <v>32</v>
      </c>
      <c r="K737" s="0" t="n">
        <v>4.27628205714286</v>
      </c>
      <c r="L737" s="0" t="n">
        <v>8</v>
      </c>
      <c r="M737" s="0" t="n">
        <v>12</v>
      </c>
      <c r="N737" s="0" t="n">
        <v>5</v>
      </c>
      <c r="O737" s="0" t="n">
        <v>0</v>
      </c>
      <c r="P737" s="0" t="n">
        <v>0</v>
      </c>
      <c r="Q737" s="0" t="n">
        <v>0</v>
      </c>
      <c r="R737" s="1" t="s">
        <v>40</v>
      </c>
      <c r="S737" s="1" t="s">
        <v>40</v>
      </c>
      <c r="T737" s="1" t="s">
        <v>40</v>
      </c>
      <c r="U737" s="1" t="s">
        <v>40</v>
      </c>
      <c r="V737" s="1" t="s">
        <v>40</v>
      </c>
      <c r="W737" s="1" t="s">
        <v>40</v>
      </c>
      <c r="X737" s="1" t="s">
        <v>41</v>
      </c>
      <c r="Y737" s="1" t="s">
        <v>40</v>
      </c>
      <c r="Z737" s="1" t="s">
        <v>40</v>
      </c>
      <c r="AA737" s="1" t="s">
        <v>40</v>
      </c>
      <c r="AB737" s="1" t="s">
        <v>40</v>
      </c>
      <c r="AC737" s="1" t="s">
        <v>40</v>
      </c>
      <c r="AD737" s="1" t="s">
        <v>40</v>
      </c>
      <c r="AK737" s="0" t="s">
        <v>65</v>
      </c>
    </row>
    <row r="738" customFormat="false" ht="12.8" hidden="false" customHeight="false" outlineLevel="0" collapsed="false">
      <c r="A738" s="0" t="s">
        <v>573</v>
      </c>
      <c r="B738" s="0" t="s">
        <v>598</v>
      </c>
      <c r="C738" s="0" t="s">
        <v>384</v>
      </c>
      <c r="D738" s="0" t="s">
        <v>613</v>
      </c>
      <c r="L738" s="0" t="n">
        <v>12</v>
      </c>
      <c r="Y738" s="1" t="s">
        <v>107</v>
      </c>
    </row>
    <row r="739" customFormat="false" ht="12.8" hidden="false" customHeight="false" outlineLevel="0" collapsed="false">
      <c r="A739" s="0" t="s">
        <v>573</v>
      </c>
      <c r="B739" s="0" t="s">
        <v>598</v>
      </c>
      <c r="C739" s="0" t="s">
        <v>384</v>
      </c>
      <c r="D739" s="0" t="s">
        <v>591</v>
      </c>
      <c r="L739" s="0" t="n">
        <v>18</v>
      </c>
      <c r="Y739" s="1" t="s">
        <v>107</v>
      </c>
    </row>
    <row r="740" customFormat="false" ht="12.8" hidden="false" customHeight="false" outlineLevel="0" collapsed="false">
      <c r="A740" s="0" t="s">
        <v>573</v>
      </c>
      <c r="B740" s="0" t="s">
        <v>598</v>
      </c>
      <c r="C740" s="0" t="s">
        <v>384</v>
      </c>
      <c r="D740" s="0" t="s">
        <v>592</v>
      </c>
      <c r="J740" s="0" t="n">
        <v>40</v>
      </c>
      <c r="K740" s="0" t="n">
        <v>50</v>
      </c>
      <c r="M740" s="0" t="n">
        <v>50</v>
      </c>
    </row>
    <row r="741" customFormat="false" ht="12.8" hidden="false" customHeight="false" outlineLevel="0" collapsed="false">
      <c r="A741" s="0" t="s">
        <v>573</v>
      </c>
      <c r="B741" s="0" t="s">
        <v>598</v>
      </c>
      <c r="C741" s="0" t="s">
        <v>384</v>
      </c>
      <c r="D741" s="0" t="s">
        <v>593</v>
      </c>
      <c r="J741" s="0" t="n">
        <v>40</v>
      </c>
      <c r="K741" s="0" t="n">
        <v>60</v>
      </c>
      <c r="M741" s="0" t="n">
        <v>70</v>
      </c>
    </row>
    <row r="742" customFormat="false" ht="12.8" hidden="false" customHeight="false" outlineLevel="0" collapsed="false">
      <c r="A742" s="0" t="s">
        <v>573</v>
      </c>
      <c r="B742" s="0" t="s">
        <v>598</v>
      </c>
      <c r="C742" s="0" t="s">
        <v>384</v>
      </c>
      <c r="D742" s="0" t="s">
        <v>614</v>
      </c>
      <c r="H742" s="0" t="n">
        <v>0</v>
      </c>
      <c r="I742" s="0" t="n">
        <v>0</v>
      </c>
      <c r="J742" s="0" t="n">
        <v>40</v>
      </c>
      <c r="K742" s="0" t="n">
        <v>50</v>
      </c>
      <c r="L742" s="0" t="n">
        <v>30</v>
      </c>
      <c r="M742" s="0" t="n">
        <v>20</v>
      </c>
      <c r="R742" s="1" t="s">
        <v>40</v>
      </c>
      <c r="S742" s="1" t="s">
        <v>40</v>
      </c>
      <c r="T742" s="1" t="s">
        <v>40</v>
      </c>
      <c r="U742" s="1" t="s">
        <v>40</v>
      </c>
      <c r="V742" s="1" t="s">
        <v>40</v>
      </c>
      <c r="W742" s="1" t="s">
        <v>40</v>
      </c>
      <c r="X742" s="1" t="s">
        <v>40</v>
      </c>
      <c r="Y742" s="1" t="s">
        <v>40</v>
      </c>
      <c r="Z742" s="1" t="s">
        <v>40</v>
      </c>
      <c r="AA742" s="1" t="s">
        <v>40</v>
      </c>
      <c r="AB742" s="1" t="s">
        <v>40</v>
      </c>
      <c r="AC742" s="1" t="s">
        <v>40</v>
      </c>
      <c r="AD742" s="1" t="s">
        <v>40</v>
      </c>
    </row>
    <row r="743" customFormat="false" ht="12.8" hidden="false" customHeight="false" outlineLevel="0" collapsed="false">
      <c r="A743" s="0" t="s">
        <v>573</v>
      </c>
      <c r="B743" s="0" t="s">
        <v>598</v>
      </c>
      <c r="C743" s="0" t="s">
        <v>615</v>
      </c>
      <c r="D743" s="0" t="s">
        <v>616</v>
      </c>
      <c r="I743" s="0" t="n">
        <v>120</v>
      </c>
      <c r="V743" s="1" t="s">
        <v>101</v>
      </c>
    </row>
    <row r="744" customFormat="false" ht="12.8" hidden="false" customHeight="false" outlineLevel="0" collapsed="false">
      <c r="A744" s="0" t="s">
        <v>573</v>
      </c>
      <c r="B744" s="0" t="s">
        <v>598</v>
      </c>
      <c r="C744" s="0" t="s">
        <v>589</v>
      </c>
      <c r="D744" s="0" t="s">
        <v>596</v>
      </c>
      <c r="I744" s="0" t="n">
        <v>65</v>
      </c>
      <c r="V744" s="1" t="s">
        <v>101</v>
      </c>
    </row>
    <row r="745" customFormat="false" ht="12.8" hidden="false" customHeight="false" outlineLevel="0" collapsed="false">
      <c r="A745" s="0" t="s">
        <v>573</v>
      </c>
      <c r="B745" s="0" t="s">
        <v>598</v>
      </c>
      <c r="C745" s="0" t="s">
        <v>589</v>
      </c>
      <c r="D745" s="0" t="s">
        <v>617</v>
      </c>
      <c r="I745" s="0" t="n">
        <v>45</v>
      </c>
      <c r="V745" s="1" t="s">
        <v>104</v>
      </c>
    </row>
    <row r="746" customFormat="false" ht="12.8" hidden="false" customHeight="false" outlineLevel="0" collapsed="false">
      <c r="A746" s="0" t="s">
        <v>573</v>
      </c>
      <c r="B746" s="0" t="s">
        <v>618</v>
      </c>
      <c r="C746" s="0" t="s">
        <v>574</v>
      </c>
      <c r="D746" s="0" t="s">
        <v>575</v>
      </c>
      <c r="J746" s="0" t="n">
        <v>7.67412409150659</v>
      </c>
      <c r="L746" s="0" t="n">
        <v>4.03848434064707</v>
      </c>
      <c r="M746" s="0" t="n">
        <v>45.7742360799497</v>
      </c>
      <c r="N746" s="0" t="n">
        <v>0</v>
      </c>
      <c r="O746" s="0" t="n">
        <v>12.7436855498862</v>
      </c>
      <c r="P746" s="0" t="n">
        <v>0</v>
      </c>
      <c r="Q746" s="0" t="n">
        <v>0</v>
      </c>
      <c r="R746" s="1" t="s">
        <v>40</v>
      </c>
      <c r="S746" s="1" t="s">
        <v>41</v>
      </c>
      <c r="T746" s="1" t="s">
        <v>41</v>
      </c>
      <c r="U746" s="1" t="s">
        <v>41</v>
      </c>
      <c r="V746" s="1" t="s">
        <v>41</v>
      </c>
      <c r="W746" s="1" t="s">
        <v>41</v>
      </c>
      <c r="X746" s="1" t="s">
        <v>41</v>
      </c>
      <c r="Y746" s="1" t="s">
        <v>41</v>
      </c>
      <c r="Z746" s="1" t="s">
        <v>40</v>
      </c>
      <c r="AA746" s="1" t="s">
        <v>40</v>
      </c>
      <c r="AB746" s="1" t="s">
        <v>40</v>
      </c>
      <c r="AC746" s="1" t="s">
        <v>40</v>
      </c>
      <c r="AD746" s="1" t="s">
        <v>40</v>
      </c>
      <c r="AK746" s="0" t="s">
        <v>46</v>
      </c>
    </row>
    <row r="747" customFormat="false" ht="12.8" hidden="false" customHeight="false" outlineLevel="0" collapsed="false">
      <c r="A747" s="0" t="s">
        <v>573</v>
      </c>
      <c r="B747" s="0" t="s">
        <v>618</v>
      </c>
      <c r="C747" s="0" t="s">
        <v>574</v>
      </c>
      <c r="D747" s="0" t="s">
        <v>576</v>
      </c>
      <c r="K747" s="0" t="n">
        <v>7.97172849618214</v>
      </c>
      <c r="M747" s="0" t="n">
        <v>2.87608348257559</v>
      </c>
      <c r="N747" s="0" t="n">
        <v>0.376380315091976</v>
      </c>
      <c r="O747" s="0" t="n">
        <v>9.37424685143528</v>
      </c>
      <c r="P747" s="0" t="n">
        <v>0.230704641173768</v>
      </c>
      <c r="Q747" s="0" t="n">
        <v>0.352281275691668</v>
      </c>
      <c r="R747" s="1" t="s">
        <v>40</v>
      </c>
      <c r="S747" s="1" t="s">
        <v>41</v>
      </c>
      <c r="T747" s="1" t="s">
        <v>41</v>
      </c>
      <c r="U747" s="1" t="s">
        <v>41</v>
      </c>
      <c r="V747" s="1" t="s">
        <v>41</v>
      </c>
      <c r="W747" s="1" t="s">
        <v>41</v>
      </c>
      <c r="X747" s="1" t="s">
        <v>41</v>
      </c>
      <c r="Y747" s="1" t="s">
        <v>41</v>
      </c>
      <c r="Z747" s="1" t="s">
        <v>41</v>
      </c>
      <c r="AA747" s="1" t="s">
        <v>40</v>
      </c>
      <c r="AB747" s="1" t="s">
        <v>40</v>
      </c>
      <c r="AC747" s="1" t="s">
        <v>40</v>
      </c>
      <c r="AD747" s="1" t="s">
        <v>40</v>
      </c>
      <c r="AK747" s="0" t="s">
        <v>46</v>
      </c>
    </row>
    <row r="748" customFormat="false" ht="12.8" hidden="false" customHeight="false" outlineLevel="0" collapsed="false">
      <c r="A748" s="0" t="s">
        <v>573</v>
      </c>
      <c r="B748" s="0" t="s">
        <v>618</v>
      </c>
      <c r="C748" s="0" t="s">
        <v>574</v>
      </c>
      <c r="D748" s="0" t="s">
        <v>577</v>
      </c>
      <c r="E748" s="0" t="n">
        <v>0</v>
      </c>
      <c r="F748" s="0" t="n">
        <v>9.44782876760351</v>
      </c>
      <c r="G748" s="0" t="n">
        <v>19.6898870177781</v>
      </c>
      <c r="H748" s="0" t="n">
        <v>70.1026789733129</v>
      </c>
      <c r="I748" s="0" t="n">
        <v>53.0119170668901</v>
      </c>
      <c r="J748" s="0" t="n">
        <v>88.4178396266644</v>
      </c>
      <c r="K748" s="0" t="n">
        <v>46.7349041276021</v>
      </c>
      <c r="L748" s="0" t="n">
        <v>57.4798275382638</v>
      </c>
      <c r="M748" s="0" t="n">
        <v>25.9180462427944</v>
      </c>
      <c r="N748" s="0" t="n">
        <v>0.868459278759801</v>
      </c>
      <c r="O748" s="0" t="n">
        <v>12.3718927027113</v>
      </c>
      <c r="P748" s="0" t="n">
        <v>2.12720102986446</v>
      </c>
      <c r="Q748" s="0" t="n">
        <v>1.47456342327623</v>
      </c>
      <c r="R748" s="1" t="s">
        <v>40</v>
      </c>
      <c r="S748" s="1" t="s">
        <v>40</v>
      </c>
      <c r="T748" s="1" t="s">
        <v>40</v>
      </c>
      <c r="U748" s="1" t="s">
        <v>40</v>
      </c>
      <c r="V748" s="1" t="s">
        <v>40</v>
      </c>
      <c r="W748" s="1" t="s">
        <v>40</v>
      </c>
      <c r="X748" s="1" t="s">
        <v>40</v>
      </c>
      <c r="Y748" s="1" t="s">
        <v>40</v>
      </c>
      <c r="Z748" s="1" t="s">
        <v>40</v>
      </c>
      <c r="AA748" s="1" t="s">
        <v>40</v>
      </c>
      <c r="AB748" s="1" t="s">
        <v>40</v>
      </c>
      <c r="AC748" s="1" t="s">
        <v>40</v>
      </c>
      <c r="AD748" s="1" t="s">
        <v>40</v>
      </c>
      <c r="AK748" s="0" t="s">
        <v>46</v>
      </c>
    </row>
    <row r="749" customFormat="false" ht="12.8" hidden="false" customHeight="false" outlineLevel="0" collapsed="false">
      <c r="A749" s="0" t="s">
        <v>573</v>
      </c>
      <c r="B749" s="0" t="s">
        <v>618</v>
      </c>
      <c r="C749" s="0" t="s">
        <v>574</v>
      </c>
      <c r="D749" s="0" t="s">
        <v>578</v>
      </c>
      <c r="E749" s="0" t="n">
        <v>0</v>
      </c>
      <c r="F749" s="0" t="n">
        <v>9.44782876760351</v>
      </c>
      <c r="G749" s="0" t="n">
        <v>19.6898870177781</v>
      </c>
      <c r="H749" s="0" t="n">
        <v>65.9461548724035</v>
      </c>
      <c r="M749" s="0" t="n">
        <v>6.94981591770774</v>
      </c>
      <c r="N749" s="0" t="n">
        <v>3.7383776103458</v>
      </c>
      <c r="O749" s="0" t="n">
        <v>8.32020449904892</v>
      </c>
      <c r="P749" s="0" t="n">
        <v>1.84278482275763</v>
      </c>
      <c r="Q749" s="0" t="n">
        <v>1.3163009615809</v>
      </c>
      <c r="R749" s="1" t="s">
        <v>40</v>
      </c>
      <c r="S749" s="1" t="s">
        <v>40</v>
      </c>
      <c r="T749" s="1" t="s">
        <v>40</v>
      </c>
      <c r="U749" s="1" t="s">
        <v>40</v>
      </c>
      <c r="V749" s="1" t="s">
        <v>41</v>
      </c>
      <c r="W749" s="1" t="s">
        <v>41</v>
      </c>
      <c r="X749" s="1" t="s">
        <v>41</v>
      </c>
      <c r="Y749" s="1" t="s">
        <v>41</v>
      </c>
      <c r="Z749" s="1" t="s">
        <v>41</v>
      </c>
      <c r="AA749" s="1" t="s">
        <v>40</v>
      </c>
      <c r="AB749" s="1" t="s">
        <v>40</v>
      </c>
      <c r="AC749" s="1" t="s">
        <v>40</v>
      </c>
      <c r="AD749" s="1" t="s">
        <v>40</v>
      </c>
      <c r="AK749" s="0" t="s">
        <v>46</v>
      </c>
    </row>
    <row r="750" customFormat="false" ht="12.8" hidden="false" customHeight="false" outlineLevel="0" collapsed="false">
      <c r="A750" s="0" t="s">
        <v>573</v>
      </c>
      <c r="B750" s="0" t="s">
        <v>618</v>
      </c>
      <c r="C750" s="0" t="s">
        <v>574</v>
      </c>
      <c r="D750" s="0" t="s">
        <v>579</v>
      </c>
      <c r="E750" s="0" t="n">
        <v>0</v>
      </c>
      <c r="F750" s="0" t="n">
        <v>2.66299907882392</v>
      </c>
      <c r="G750" s="0" t="n">
        <v>8.35612834809473</v>
      </c>
      <c r="H750" s="0" t="n">
        <v>54.5660796004014</v>
      </c>
      <c r="I750" s="0" t="n">
        <v>62.7739487716311</v>
      </c>
      <c r="J750" s="0" t="n">
        <v>39.3577209228206</v>
      </c>
      <c r="K750" s="0" t="n">
        <v>62.1043344736597</v>
      </c>
      <c r="L750" s="0" t="n">
        <v>39.13386232669</v>
      </c>
      <c r="M750" s="0" t="n">
        <v>30.1328716677515</v>
      </c>
      <c r="N750" s="0" t="n">
        <v>0</v>
      </c>
      <c r="O750" s="0" t="n">
        <v>6.35338542477665</v>
      </c>
      <c r="P750" s="0" t="n">
        <v>0.206062656017846</v>
      </c>
      <c r="Q750" s="0" t="n">
        <v>0</v>
      </c>
      <c r="R750" s="1" t="s">
        <v>40</v>
      </c>
      <c r="S750" s="1" t="s">
        <v>40</v>
      </c>
      <c r="T750" s="1" t="s">
        <v>40</v>
      </c>
      <c r="U750" s="1" t="s">
        <v>40</v>
      </c>
      <c r="V750" s="1" t="s">
        <v>40</v>
      </c>
      <c r="W750" s="1" t="s">
        <v>40</v>
      </c>
      <c r="X750" s="1" t="s">
        <v>40</v>
      </c>
      <c r="Y750" s="1" t="s">
        <v>40</v>
      </c>
      <c r="Z750" s="1" t="s">
        <v>40</v>
      </c>
      <c r="AA750" s="1" t="s">
        <v>40</v>
      </c>
      <c r="AB750" s="1" t="s">
        <v>40</v>
      </c>
      <c r="AC750" s="1" t="s">
        <v>40</v>
      </c>
      <c r="AD750" s="1" t="s">
        <v>40</v>
      </c>
      <c r="AK750" s="0" t="s">
        <v>46</v>
      </c>
    </row>
    <row r="751" customFormat="false" ht="12.8" hidden="false" customHeight="false" outlineLevel="0" collapsed="false">
      <c r="A751" s="0" t="s">
        <v>573</v>
      </c>
      <c r="B751" s="0" t="s">
        <v>618</v>
      </c>
      <c r="C751" s="0" t="s">
        <v>574</v>
      </c>
      <c r="D751" s="0" t="s">
        <v>580</v>
      </c>
      <c r="K751" s="0" t="n">
        <v>6.88738595001292</v>
      </c>
      <c r="M751" s="0" t="n">
        <v>2.57751757210197</v>
      </c>
      <c r="N751" s="0" t="n">
        <v>0</v>
      </c>
      <c r="O751" s="0" t="n">
        <v>6.20957588583258</v>
      </c>
      <c r="P751" s="0" t="n">
        <v>0</v>
      </c>
      <c r="Q751" s="0" t="n">
        <v>0</v>
      </c>
      <c r="R751" s="1" t="s">
        <v>40</v>
      </c>
      <c r="S751" s="1" t="s">
        <v>41</v>
      </c>
      <c r="T751" s="1" t="s">
        <v>41</v>
      </c>
      <c r="U751" s="1" t="s">
        <v>41</v>
      </c>
      <c r="V751" s="1" t="s">
        <v>41</v>
      </c>
      <c r="W751" s="1" t="s">
        <v>41</v>
      </c>
      <c r="X751" s="1" t="s">
        <v>41</v>
      </c>
      <c r="Y751" s="1" t="s">
        <v>41</v>
      </c>
      <c r="Z751" s="1" t="s">
        <v>41</v>
      </c>
      <c r="AA751" s="1" t="s">
        <v>40</v>
      </c>
      <c r="AB751" s="1" t="s">
        <v>40</v>
      </c>
      <c r="AC751" s="1" t="s">
        <v>40</v>
      </c>
      <c r="AD751" s="1" t="s">
        <v>40</v>
      </c>
      <c r="AK751" s="0" t="s">
        <v>46</v>
      </c>
    </row>
    <row r="752" customFormat="false" ht="12.8" hidden="false" customHeight="false" outlineLevel="0" collapsed="false">
      <c r="A752" s="0" t="s">
        <v>573</v>
      </c>
      <c r="B752" s="0" t="s">
        <v>618</v>
      </c>
      <c r="C752" s="0" t="s">
        <v>574</v>
      </c>
      <c r="D752" s="0" t="s">
        <v>581</v>
      </c>
      <c r="E752" s="0" t="n">
        <v>0</v>
      </c>
      <c r="F752" s="0" t="n">
        <v>2.66299907882392</v>
      </c>
      <c r="G752" s="0" t="n">
        <v>8.35612834809473</v>
      </c>
      <c r="H752" s="0" t="n">
        <v>54.5660796004014</v>
      </c>
      <c r="I752" s="0" t="n">
        <v>62.7739487716311</v>
      </c>
      <c r="J752" s="0" t="n">
        <v>24.8631893071266</v>
      </c>
      <c r="K752" s="0" t="n">
        <v>30.5019769513479</v>
      </c>
      <c r="L752" s="0" t="n">
        <v>31.2810727603008</v>
      </c>
      <c r="M752" s="0" t="n">
        <v>18.9476804305541</v>
      </c>
      <c r="N752" s="0" t="n">
        <v>0</v>
      </c>
      <c r="O752" s="0" t="n">
        <v>7.05012905730904</v>
      </c>
      <c r="P752" s="0" t="n">
        <v>0.276758017198302</v>
      </c>
      <c r="Q752" s="0" t="n">
        <v>0</v>
      </c>
      <c r="R752" s="1" t="s">
        <v>40</v>
      </c>
      <c r="S752" s="1" t="s">
        <v>40</v>
      </c>
      <c r="T752" s="1" t="s">
        <v>40</v>
      </c>
      <c r="U752" s="1" t="s">
        <v>40</v>
      </c>
      <c r="V752" s="1" t="s">
        <v>40</v>
      </c>
      <c r="W752" s="1" t="s">
        <v>40</v>
      </c>
      <c r="X752" s="1" t="s">
        <v>40</v>
      </c>
      <c r="Y752" s="1" t="s">
        <v>40</v>
      </c>
      <c r="Z752" s="1" t="s">
        <v>40</v>
      </c>
      <c r="AA752" s="1" t="s">
        <v>40</v>
      </c>
      <c r="AB752" s="1" t="s">
        <v>40</v>
      </c>
      <c r="AC752" s="1" t="s">
        <v>40</v>
      </c>
      <c r="AD752" s="1" t="s">
        <v>40</v>
      </c>
      <c r="AK752" s="0" t="s">
        <v>46</v>
      </c>
    </row>
    <row r="753" customFormat="false" ht="12.8" hidden="false" customHeight="false" outlineLevel="0" collapsed="false">
      <c r="A753" s="0" t="s">
        <v>573</v>
      </c>
      <c r="B753" s="0" t="s">
        <v>618</v>
      </c>
      <c r="C753" s="0" t="s">
        <v>574</v>
      </c>
      <c r="D753" s="0" t="s">
        <v>582</v>
      </c>
      <c r="K753" s="0" t="n">
        <v>5.83119073593698</v>
      </c>
      <c r="M753" s="0" t="n">
        <v>1.4834324238751</v>
      </c>
      <c r="N753" s="0" t="n">
        <v>0</v>
      </c>
      <c r="O753" s="0" t="n">
        <v>7.60223264053068</v>
      </c>
      <c r="P753" s="0" t="n">
        <v>0</v>
      </c>
      <c r="Q753" s="0" t="n">
        <v>0</v>
      </c>
      <c r="R753" s="1" t="s">
        <v>40</v>
      </c>
      <c r="S753" s="1" t="s">
        <v>41</v>
      </c>
      <c r="T753" s="1" t="s">
        <v>41</v>
      </c>
      <c r="U753" s="1" t="s">
        <v>41</v>
      </c>
      <c r="V753" s="1" t="s">
        <v>41</v>
      </c>
      <c r="W753" s="1" t="s">
        <v>41</v>
      </c>
      <c r="X753" s="1" t="s">
        <v>41</v>
      </c>
      <c r="Y753" s="1" t="s">
        <v>41</v>
      </c>
      <c r="Z753" s="1" t="s">
        <v>41</v>
      </c>
      <c r="AA753" s="1" t="s">
        <v>40</v>
      </c>
      <c r="AB753" s="1" t="s">
        <v>40</v>
      </c>
      <c r="AC753" s="1" t="s">
        <v>40</v>
      </c>
      <c r="AD753" s="1" t="s">
        <v>40</v>
      </c>
      <c r="AK753" s="0" t="s">
        <v>46</v>
      </c>
    </row>
    <row r="754" customFormat="false" ht="12.8" hidden="false" customHeight="false" outlineLevel="0" collapsed="false">
      <c r="A754" s="0" t="s">
        <v>573</v>
      </c>
      <c r="B754" s="0" t="s">
        <v>618</v>
      </c>
      <c r="C754" s="0" t="s">
        <v>59</v>
      </c>
      <c r="D754" s="0" t="s">
        <v>583</v>
      </c>
      <c r="E754" s="0" t="n">
        <v>0</v>
      </c>
      <c r="F754" s="0" t="n">
        <v>8.95373320882662</v>
      </c>
      <c r="G754" s="0" t="n">
        <v>19.5750216614861</v>
      </c>
      <c r="H754" s="0" t="n">
        <v>48.032447191442</v>
      </c>
      <c r="I754" s="0" t="n">
        <v>76.0903818106749</v>
      </c>
      <c r="J754" s="0" t="n">
        <v>134.781275708173</v>
      </c>
      <c r="K754" s="0" t="n">
        <v>55.1981021458411</v>
      </c>
      <c r="L754" s="0" t="n">
        <v>52.9349857604757</v>
      </c>
      <c r="M754" s="0" t="n">
        <v>31.4431963059981</v>
      </c>
      <c r="N754" s="0" t="n">
        <v>7.91612866907007</v>
      </c>
      <c r="O754" s="0" t="n">
        <v>18.9589798455916</v>
      </c>
      <c r="P754" s="0" t="n">
        <v>5.18681474881518</v>
      </c>
      <c r="Q754" s="0" t="n">
        <v>3.2890997176341</v>
      </c>
      <c r="R754" s="1" t="s">
        <v>40</v>
      </c>
      <c r="S754" s="1" t="s">
        <v>40</v>
      </c>
      <c r="T754" s="1" t="s">
        <v>40</v>
      </c>
      <c r="U754" s="1" t="s">
        <v>40</v>
      </c>
      <c r="V754" s="1" t="s">
        <v>40</v>
      </c>
      <c r="W754" s="1" t="s">
        <v>40</v>
      </c>
      <c r="X754" s="1" t="s">
        <v>40</v>
      </c>
      <c r="Y754" s="1" t="s">
        <v>40</v>
      </c>
      <c r="Z754" s="1" t="s">
        <v>40</v>
      </c>
      <c r="AA754" s="1" t="s">
        <v>40</v>
      </c>
      <c r="AB754" s="1" t="s">
        <v>40</v>
      </c>
      <c r="AC754" s="1" t="s">
        <v>40</v>
      </c>
      <c r="AD754" s="1" t="s">
        <v>40</v>
      </c>
      <c r="AK754" s="0" t="s">
        <v>65</v>
      </c>
    </row>
    <row r="755" customFormat="false" ht="12.8" hidden="false" customHeight="false" outlineLevel="0" collapsed="false">
      <c r="A755" s="0" t="s">
        <v>573</v>
      </c>
      <c r="B755" s="0" t="s">
        <v>618</v>
      </c>
      <c r="C755" s="0" t="s">
        <v>59</v>
      </c>
      <c r="D755" s="0" t="s">
        <v>584</v>
      </c>
      <c r="E755" s="0" t="n">
        <v>0</v>
      </c>
      <c r="F755" s="0" t="n">
        <v>8.95373320882662</v>
      </c>
      <c r="G755" s="0" t="n">
        <v>19.5750216614861</v>
      </c>
      <c r="H755" s="0" t="n">
        <v>43.6301978473825</v>
      </c>
      <c r="L755" s="0" t="n">
        <v>7.11429321297913</v>
      </c>
      <c r="M755" s="0" t="n">
        <v>42.5066795524193</v>
      </c>
      <c r="N755" s="0" t="n">
        <v>8.07013299210603</v>
      </c>
      <c r="O755" s="0" t="n">
        <v>15.8819497030831</v>
      </c>
      <c r="P755" s="0" t="n">
        <v>5.18350993202788</v>
      </c>
      <c r="Q755" s="0" t="n">
        <v>3.32442902134172</v>
      </c>
      <c r="R755" s="1" t="s">
        <v>40</v>
      </c>
      <c r="S755" s="1" t="s">
        <v>40</v>
      </c>
      <c r="T755" s="1" t="s">
        <v>40</v>
      </c>
      <c r="U755" s="1" t="s">
        <v>40</v>
      </c>
      <c r="V755" s="1" t="s">
        <v>41</v>
      </c>
      <c r="W755" s="1" t="s">
        <v>41</v>
      </c>
      <c r="X755" s="1" t="s">
        <v>41</v>
      </c>
      <c r="Y755" s="1" t="s">
        <v>41</v>
      </c>
      <c r="Z755" s="1" t="s">
        <v>40</v>
      </c>
      <c r="AA755" s="1" t="s">
        <v>40</v>
      </c>
      <c r="AB755" s="1" t="s">
        <v>40</v>
      </c>
      <c r="AC755" s="1" t="s">
        <v>40</v>
      </c>
      <c r="AD755" s="1" t="s">
        <v>40</v>
      </c>
      <c r="AK755" s="0" t="s">
        <v>65</v>
      </c>
    </row>
    <row r="756" customFormat="false" ht="12.8" hidden="false" customHeight="false" outlineLevel="0" collapsed="false">
      <c r="A756" s="0" t="s">
        <v>573</v>
      </c>
      <c r="B756" s="0" t="s">
        <v>618</v>
      </c>
      <c r="C756" s="0" t="s">
        <v>59</v>
      </c>
      <c r="D756" s="0" t="s">
        <v>619</v>
      </c>
      <c r="I756" s="0" t="n">
        <v>6.3064734105567</v>
      </c>
      <c r="K756" s="0" t="n">
        <v>4.68997365792194</v>
      </c>
      <c r="L756" s="0" t="n">
        <v>2.59781690134906</v>
      </c>
      <c r="M756" s="0" t="n">
        <v>48.7225959836603</v>
      </c>
      <c r="N756" s="0" t="n">
        <v>7.82944557206793</v>
      </c>
      <c r="O756" s="0" t="n">
        <v>23.1317920050151</v>
      </c>
      <c r="P756" s="0" t="n">
        <v>1.5087733245244</v>
      </c>
      <c r="Q756" s="0" t="n">
        <v>1.3890009991566</v>
      </c>
      <c r="R756" s="1" t="s">
        <v>40</v>
      </c>
      <c r="S756" s="1" t="s">
        <v>41</v>
      </c>
      <c r="T756" s="1" t="s">
        <v>41</v>
      </c>
      <c r="U756" s="1" t="s">
        <v>41</v>
      </c>
      <c r="V756" s="1" t="s">
        <v>41</v>
      </c>
      <c r="W756" s="1" t="s">
        <v>41</v>
      </c>
      <c r="X756" s="1" t="s">
        <v>41</v>
      </c>
      <c r="Y756" s="1" t="s">
        <v>41</v>
      </c>
      <c r="Z756" s="1" t="s">
        <v>40</v>
      </c>
      <c r="AA756" s="1" t="s">
        <v>40</v>
      </c>
      <c r="AB756" s="1" t="s">
        <v>40</v>
      </c>
      <c r="AC756" s="1" t="s">
        <v>40</v>
      </c>
      <c r="AD756" s="1" t="s">
        <v>40</v>
      </c>
      <c r="AK756" s="0" t="s">
        <v>72</v>
      </c>
    </row>
    <row r="757" customFormat="false" ht="12.8" hidden="false" customHeight="false" outlineLevel="0" collapsed="false">
      <c r="A757" s="0" t="s">
        <v>573</v>
      </c>
      <c r="B757" s="0" t="s">
        <v>618</v>
      </c>
      <c r="C757" s="0" t="s">
        <v>59</v>
      </c>
      <c r="D757" s="0" t="s">
        <v>620</v>
      </c>
      <c r="E757" s="0" t="n">
        <v>0</v>
      </c>
      <c r="F757" s="0" t="n">
        <v>12.5154795612658</v>
      </c>
      <c r="G757" s="0" t="n">
        <v>27.0555089741326</v>
      </c>
      <c r="H757" s="0" t="n">
        <v>61.8217730288398</v>
      </c>
      <c r="K757" s="0" t="n">
        <v>5.75829681381827</v>
      </c>
      <c r="L757" s="0" t="n">
        <v>2.67932360080911</v>
      </c>
      <c r="M757" s="0" t="n">
        <v>43.2322730541511</v>
      </c>
      <c r="N757" s="0" t="n">
        <v>8.44200509568475</v>
      </c>
      <c r="O757" s="0" t="n">
        <v>25.4165347106938</v>
      </c>
      <c r="P757" s="0" t="n">
        <v>1.13384862702107</v>
      </c>
      <c r="Q757" s="0" t="n">
        <v>1.22507390098322</v>
      </c>
      <c r="R757" s="1" t="s">
        <v>40</v>
      </c>
      <c r="S757" s="1" t="s">
        <v>40</v>
      </c>
      <c r="T757" s="1" t="s">
        <v>40</v>
      </c>
      <c r="U757" s="1" t="s">
        <v>40</v>
      </c>
      <c r="V757" s="1" t="s">
        <v>41</v>
      </c>
      <c r="W757" s="1" t="s">
        <v>41</v>
      </c>
      <c r="X757" s="1" t="s">
        <v>41</v>
      </c>
      <c r="Y757" s="1" t="s">
        <v>41</v>
      </c>
      <c r="Z757" s="1" t="s">
        <v>40</v>
      </c>
      <c r="AA757" s="1" t="s">
        <v>40</v>
      </c>
      <c r="AB757" s="1" t="s">
        <v>40</v>
      </c>
      <c r="AC757" s="1" t="s">
        <v>40</v>
      </c>
      <c r="AD757" s="1" t="s">
        <v>40</v>
      </c>
      <c r="AK757" s="0" t="s">
        <v>72</v>
      </c>
    </row>
    <row r="758" customFormat="false" ht="12.8" hidden="false" customHeight="false" outlineLevel="0" collapsed="false">
      <c r="A758" s="0" t="s">
        <v>573</v>
      </c>
      <c r="B758" s="0" t="s">
        <v>618</v>
      </c>
      <c r="C758" s="0" t="s">
        <v>59</v>
      </c>
      <c r="D758" s="0" t="s">
        <v>621</v>
      </c>
      <c r="J758" s="0" t="n">
        <v>5.28574928091614</v>
      </c>
      <c r="L758" s="0" t="n">
        <v>3.00489019705085</v>
      </c>
      <c r="N758" s="0" t="n">
        <v>1.90652091556457</v>
      </c>
      <c r="O758" s="0" t="n">
        <v>21.4172880046194</v>
      </c>
      <c r="P758" s="0" t="n">
        <v>4.23797255808753</v>
      </c>
      <c r="Q758" s="0" t="n">
        <v>0.485153131622742</v>
      </c>
      <c r="R758" s="1" t="s">
        <v>40</v>
      </c>
      <c r="S758" s="1" t="s">
        <v>41</v>
      </c>
      <c r="T758" s="1" t="s">
        <v>41</v>
      </c>
      <c r="U758" s="1" t="s">
        <v>41</v>
      </c>
      <c r="V758" s="1" t="s">
        <v>41</v>
      </c>
      <c r="W758" s="1" t="s">
        <v>41</v>
      </c>
      <c r="X758" s="1" t="s">
        <v>41</v>
      </c>
      <c r="Y758" s="1" t="s">
        <v>41</v>
      </c>
      <c r="Z758" s="1" t="s">
        <v>41</v>
      </c>
      <c r="AA758" s="1" t="s">
        <v>41</v>
      </c>
      <c r="AB758" s="1" t="s">
        <v>40</v>
      </c>
      <c r="AC758" s="1" t="s">
        <v>40</v>
      </c>
      <c r="AD758" s="1" t="s">
        <v>40</v>
      </c>
      <c r="AK758" s="0" t="s">
        <v>65</v>
      </c>
    </row>
    <row r="759" customFormat="false" ht="12.8" hidden="false" customHeight="false" outlineLevel="0" collapsed="false">
      <c r="A759" s="0" t="s">
        <v>573</v>
      </c>
      <c r="B759" s="0" t="s">
        <v>618</v>
      </c>
      <c r="C759" s="0" t="s">
        <v>59</v>
      </c>
      <c r="D759" s="0" t="s">
        <v>622</v>
      </c>
      <c r="E759" s="0" t="n">
        <v>0</v>
      </c>
      <c r="F759" s="0" t="n">
        <v>7.46143997711778</v>
      </c>
      <c r="G759" s="0" t="n">
        <v>16.3125172590226</v>
      </c>
      <c r="H759" s="0" t="n">
        <v>45.4834443197151</v>
      </c>
      <c r="L759" s="0" t="n">
        <v>5.09657657095123</v>
      </c>
      <c r="N759" s="0" t="n">
        <v>1.94484702677012</v>
      </c>
      <c r="O759" s="0" t="n">
        <v>20.9366011691647</v>
      </c>
      <c r="P759" s="0" t="n">
        <v>7.48750877131824</v>
      </c>
      <c r="Q759" s="0" t="n">
        <v>0.214300986236376</v>
      </c>
      <c r="R759" s="1" t="s">
        <v>40</v>
      </c>
      <c r="S759" s="1" t="s">
        <v>40</v>
      </c>
      <c r="T759" s="1" t="s">
        <v>40</v>
      </c>
      <c r="U759" s="1" t="s">
        <v>40</v>
      </c>
      <c r="V759" s="1" t="s">
        <v>41</v>
      </c>
      <c r="W759" s="1" t="s">
        <v>41</v>
      </c>
      <c r="X759" s="1" t="s">
        <v>41</v>
      </c>
      <c r="Y759" s="1" t="s">
        <v>41</v>
      </c>
      <c r="Z759" s="1" t="s">
        <v>41</v>
      </c>
      <c r="AA759" s="1" t="s">
        <v>41</v>
      </c>
      <c r="AB759" s="1" t="s">
        <v>40</v>
      </c>
      <c r="AC759" s="1" t="s">
        <v>40</v>
      </c>
      <c r="AD759" s="1" t="s">
        <v>40</v>
      </c>
      <c r="AK759" s="0" t="s">
        <v>65</v>
      </c>
    </row>
    <row r="760" customFormat="false" ht="12.8" hidden="false" customHeight="false" outlineLevel="0" collapsed="false">
      <c r="A760" s="0" t="s">
        <v>573</v>
      </c>
      <c r="B760" s="0" t="s">
        <v>618</v>
      </c>
      <c r="C760" s="0" t="s">
        <v>589</v>
      </c>
      <c r="D760" s="0" t="s">
        <v>590</v>
      </c>
      <c r="N760" s="0" t="n">
        <v>70</v>
      </c>
      <c r="T760" s="1" t="s">
        <v>101</v>
      </c>
      <c r="U760" s="1" t="s">
        <v>101</v>
      </c>
      <c r="V760" s="1" t="s">
        <v>101</v>
      </c>
      <c r="W760" s="1" t="s">
        <v>101</v>
      </c>
      <c r="X760" s="1" t="s">
        <v>101</v>
      </c>
      <c r="Y760" s="1" t="s">
        <v>101</v>
      </c>
      <c r="Z760" s="1" t="s">
        <v>101</v>
      </c>
      <c r="AA760" s="1" t="s">
        <v>101</v>
      </c>
    </row>
    <row r="761" customFormat="false" ht="12.8" hidden="false" customHeight="false" outlineLevel="0" collapsed="false">
      <c r="A761" s="0" t="s">
        <v>573</v>
      </c>
      <c r="B761" s="0" t="s">
        <v>618</v>
      </c>
      <c r="C761" s="0" t="s">
        <v>384</v>
      </c>
      <c r="D761" s="0" t="s">
        <v>623</v>
      </c>
      <c r="M761" s="0" t="n">
        <v>18</v>
      </c>
      <c r="T761" s="1" t="s">
        <v>107</v>
      </c>
      <c r="U761" s="1" t="s">
        <v>107</v>
      </c>
      <c r="V761" s="1" t="s">
        <v>107</v>
      </c>
      <c r="W761" s="1" t="s">
        <v>107</v>
      </c>
      <c r="X761" s="1" t="s">
        <v>107</v>
      </c>
      <c r="Y761" s="1" t="s">
        <v>107</v>
      </c>
    </row>
    <row r="762" customFormat="false" ht="12.8" hidden="false" customHeight="false" outlineLevel="0" collapsed="false">
      <c r="A762" s="0" t="s">
        <v>573</v>
      </c>
      <c r="B762" s="0" t="s">
        <v>618</v>
      </c>
      <c r="C762" s="0" t="s">
        <v>384</v>
      </c>
      <c r="D762" s="0" t="s">
        <v>624</v>
      </c>
      <c r="N762" s="0" t="n">
        <v>13</v>
      </c>
      <c r="U762" s="1" t="s">
        <v>107</v>
      </c>
      <c r="V762" s="1" t="s">
        <v>107</v>
      </c>
      <c r="W762" s="1" t="s">
        <v>107</v>
      </c>
      <c r="X762" s="1" t="s">
        <v>107</v>
      </c>
      <c r="Y762" s="1" t="s">
        <v>107</v>
      </c>
      <c r="Z762" s="1" t="s">
        <v>107</v>
      </c>
      <c r="AK762" s="0" t="s">
        <v>115</v>
      </c>
    </row>
    <row r="763" customFormat="false" ht="12.8" hidden="false" customHeight="false" outlineLevel="0" collapsed="false">
      <c r="A763" s="0" t="s">
        <v>573</v>
      </c>
      <c r="B763" s="0" t="s">
        <v>618</v>
      </c>
      <c r="C763" s="0" t="s">
        <v>384</v>
      </c>
      <c r="D763" s="0" t="s">
        <v>625</v>
      </c>
      <c r="N763" s="0" t="n">
        <v>16</v>
      </c>
      <c r="U763" s="1" t="s">
        <v>107</v>
      </c>
      <c r="V763" s="1" t="s">
        <v>107</v>
      </c>
      <c r="W763" s="1" t="s">
        <v>107</v>
      </c>
      <c r="X763" s="1" t="s">
        <v>107</v>
      </c>
      <c r="Y763" s="1" t="s">
        <v>107</v>
      </c>
      <c r="Z763" s="1" t="s">
        <v>107</v>
      </c>
      <c r="AK763" s="0" t="s">
        <v>115</v>
      </c>
    </row>
    <row r="764" customFormat="false" ht="12.8" hidden="false" customHeight="false" outlineLevel="0" collapsed="false">
      <c r="A764" s="0" t="s">
        <v>573</v>
      </c>
      <c r="B764" s="0" t="s">
        <v>618</v>
      </c>
      <c r="C764" s="0" t="s">
        <v>384</v>
      </c>
      <c r="D764" s="0" t="s">
        <v>626</v>
      </c>
      <c r="I764" s="0" t="n">
        <v>0</v>
      </c>
      <c r="J764" s="0" t="n">
        <v>0</v>
      </c>
      <c r="K764" s="0" t="n">
        <v>30</v>
      </c>
      <c r="L764" s="0" t="n">
        <v>40</v>
      </c>
      <c r="M764" s="0" t="n">
        <v>40</v>
      </c>
      <c r="N764" s="0" t="n">
        <v>20</v>
      </c>
      <c r="U764" s="1" t="s">
        <v>40</v>
      </c>
      <c r="V764" s="1" t="s">
        <v>40</v>
      </c>
      <c r="W764" s="1" t="s">
        <v>40</v>
      </c>
      <c r="X764" s="1" t="s">
        <v>40</v>
      </c>
      <c r="Y764" s="1" t="s">
        <v>40</v>
      </c>
      <c r="Z764" s="1" t="s">
        <v>40</v>
      </c>
      <c r="AK764" s="0" t="s">
        <v>115</v>
      </c>
    </row>
    <row r="765" customFormat="false" ht="12.8" hidden="false" customHeight="false" outlineLevel="0" collapsed="false">
      <c r="A765" s="0" t="s">
        <v>573</v>
      </c>
      <c r="B765" s="0" t="s">
        <v>618</v>
      </c>
      <c r="C765" s="0" t="s">
        <v>589</v>
      </c>
      <c r="D765" s="0" t="s">
        <v>208</v>
      </c>
      <c r="H765" s="0" t="n">
        <v>4</v>
      </c>
      <c r="I765" s="0" t="n">
        <v>4</v>
      </c>
      <c r="T765" s="1" t="s">
        <v>78</v>
      </c>
      <c r="U765" s="1" t="s">
        <v>107</v>
      </c>
      <c r="AA765" s="1" t="s">
        <v>436</v>
      </c>
      <c r="AB765" s="1" t="s">
        <v>436</v>
      </c>
      <c r="AC765" s="1" t="s">
        <v>436</v>
      </c>
      <c r="AD765" s="1" t="s">
        <v>436</v>
      </c>
    </row>
    <row r="766" customFormat="false" ht="12.8" hidden="false" customHeight="false" outlineLevel="0" collapsed="false">
      <c r="A766" s="0" t="s">
        <v>573</v>
      </c>
      <c r="B766" s="0" t="s">
        <v>618</v>
      </c>
      <c r="C766" s="0" t="s">
        <v>589</v>
      </c>
      <c r="D766" s="0" t="s">
        <v>596</v>
      </c>
      <c r="J766" s="0" t="n">
        <v>45</v>
      </c>
      <c r="R766" s="1" t="s">
        <v>436</v>
      </c>
      <c r="S766" s="1" t="s">
        <v>436</v>
      </c>
      <c r="T766" s="1" t="s">
        <v>436</v>
      </c>
      <c r="U766" s="1" t="s">
        <v>436</v>
      </c>
      <c r="V766" s="1" t="s">
        <v>101</v>
      </c>
      <c r="AA766" s="1" t="s">
        <v>436</v>
      </c>
      <c r="AB766" s="1" t="s">
        <v>436</v>
      </c>
      <c r="AC766" s="1" t="s">
        <v>436</v>
      </c>
      <c r="AD766" s="1" t="s">
        <v>436</v>
      </c>
    </row>
    <row r="767" customFormat="false" ht="12.8" hidden="false" customHeight="false" outlineLevel="0" collapsed="false">
      <c r="A767" s="0" t="s">
        <v>573</v>
      </c>
      <c r="B767" s="0" t="s">
        <v>618</v>
      </c>
      <c r="C767" s="0" t="s">
        <v>589</v>
      </c>
      <c r="D767" s="0" t="s">
        <v>103</v>
      </c>
      <c r="J767" s="0" t="n">
        <v>35</v>
      </c>
      <c r="R767" s="1" t="s">
        <v>436</v>
      </c>
      <c r="S767" s="1" t="s">
        <v>436</v>
      </c>
      <c r="T767" s="1" t="s">
        <v>436</v>
      </c>
      <c r="U767" s="1" t="s">
        <v>436</v>
      </c>
      <c r="V767" s="1" t="s">
        <v>104</v>
      </c>
      <c r="AA767" s="1" t="s">
        <v>436</v>
      </c>
      <c r="AB767" s="1" t="s">
        <v>436</v>
      </c>
      <c r="AC767" s="1" t="s">
        <v>436</v>
      </c>
      <c r="AD767" s="1" t="s">
        <v>436</v>
      </c>
    </row>
    <row r="768" customFormat="false" ht="12.8" hidden="false" customHeight="false" outlineLevel="0" collapsed="false">
      <c r="A768" s="0" t="s">
        <v>627</v>
      </c>
      <c r="B768" s="0" t="n">
        <v>2003</v>
      </c>
      <c r="C768" s="0" t="s">
        <v>59</v>
      </c>
      <c r="D768" s="0" t="s">
        <v>628</v>
      </c>
      <c r="E768" s="0" t="n">
        <v>0</v>
      </c>
      <c r="I768" s="0" t="n">
        <v>2.355</v>
      </c>
      <c r="K768" s="0" t="n">
        <v>0.914</v>
      </c>
      <c r="L768" s="0" t="n">
        <v>0</v>
      </c>
      <c r="M768" s="0" t="n">
        <v>0</v>
      </c>
      <c r="N768" s="0" t="n">
        <v>18</v>
      </c>
      <c r="O768" s="0" t="n">
        <v>2.03571428571429</v>
      </c>
      <c r="P768" s="0" t="n">
        <v>4</v>
      </c>
      <c r="Q768" s="0" t="n">
        <v>0</v>
      </c>
      <c r="R768" s="1" t="s">
        <v>40</v>
      </c>
      <c r="S768" s="1" t="s">
        <v>41</v>
      </c>
      <c r="T768" s="1" t="s">
        <v>41</v>
      </c>
      <c r="U768" s="1" t="s">
        <v>41</v>
      </c>
      <c r="V768" s="1" t="s">
        <v>41</v>
      </c>
      <c r="W768" s="1" t="s">
        <v>41</v>
      </c>
      <c r="X768" s="1" t="s">
        <v>41</v>
      </c>
      <c r="Y768" s="1" t="s">
        <v>40</v>
      </c>
      <c r="Z768" s="1" t="s">
        <v>40</v>
      </c>
      <c r="AA768" s="1" t="s">
        <v>40</v>
      </c>
      <c r="AB768" s="1" t="s">
        <v>40</v>
      </c>
      <c r="AC768" s="1" t="s">
        <v>40</v>
      </c>
      <c r="AD768" s="1" t="s">
        <v>40</v>
      </c>
      <c r="AK768" s="0" t="s">
        <v>65</v>
      </c>
    </row>
    <row r="769" customFormat="false" ht="12.8" hidden="false" customHeight="false" outlineLevel="0" collapsed="false">
      <c r="A769" s="0" t="s">
        <v>627</v>
      </c>
      <c r="B769" s="0" t="n">
        <v>2003</v>
      </c>
      <c r="C769" s="0" t="s">
        <v>59</v>
      </c>
      <c r="D769" s="0" t="s">
        <v>629</v>
      </c>
      <c r="E769" s="0" t="n">
        <v>0</v>
      </c>
      <c r="I769" s="0" t="n">
        <v>2.355</v>
      </c>
      <c r="J769" s="0" t="n">
        <v>32.6428571428571</v>
      </c>
      <c r="K769" s="0" t="n">
        <v>0</v>
      </c>
      <c r="L769" s="0" t="n">
        <v>0</v>
      </c>
      <c r="M769" s="0" t="n">
        <v>0</v>
      </c>
      <c r="N769" s="0" t="n">
        <v>18.8571428571429</v>
      </c>
      <c r="O769" s="0" t="n">
        <v>0.25</v>
      </c>
      <c r="P769" s="0" t="n">
        <v>3.89285714285714</v>
      </c>
      <c r="Q769" s="0" t="n">
        <v>1.9</v>
      </c>
      <c r="R769" s="1" t="s">
        <v>40</v>
      </c>
      <c r="S769" s="1" t="s">
        <v>41</v>
      </c>
      <c r="T769" s="1" t="s">
        <v>41</v>
      </c>
      <c r="U769" s="1" t="s">
        <v>41</v>
      </c>
      <c r="V769" s="1" t="s">
        <v>41</v>
      </c>
      <c r="W769" s="1" t="s">
        <v>40</v>
      </c>
      <c r="X769" s="1" t="s">
        <v>40</v>
      </c>
      <c r="Y769" s="1" t="s">
        <v>40</v>
      </c>
      <c r="Z769" s="1" t="s">
        <v>40</v>
      </c>
      <c r="AA769" s="1" t="s">
        <v>40</v>
      </c>
      <c r="AB769" s="1" t="s">
        <v>40</v>
      </c>
      <c r="AC769" s="1" t="s">
        <v>40</v>
      </c>
      <c r="AD769" s="1" t="s">
        <v>40</v>
      </c>
      <c r="AK769" s="0" t="s">
        <v>65</v>
      </c>
    </row>
    <row r="770" customFormat="false" ht="12.8" hidden="false" customHeight="false" outlineLevel="0" collapsed="false">
      <c r="A770" s="0" t="s">
        <v>627</v>
      </c>
      <c r="B770" s="0" t="n">
        <v>2003</v>
      </c>
      <c r="C770" s="0" t="s">
        <v>59</v>
      </c>
      <c r="D770" s="0" t="s">
        <v>630</v>
      </c>
      <c r="E770" s="0" t="n">
        <v>0</v>
      </c>
      <c r="F770" s="0" t="n">
        <v>2.96428571428571</v>
      </c>
      <c r="G770" s="0" t="n">
        <v>38.0357142857143</v>
      </c>
      <c r="H770" s="0" t="n">
        <v>23.5357142857143</v>
      </c>
      <c r="I770" s="0" t="n">
        <v>5</v>
      </c>
      <c r="J770" s="0" t="n">
        <v>7.14285714285714</v>
      </c>
      <c r="K770" s="0" t="n">
        <v>0</v>
      </c>
      <c r="L770" s="0" t="n">
        <v>0</v>
      </c>
      <c r="M770" s="0" t="n">
        <v>0</v>
      </c>
      <c r="N770" s="0" t="n">
        <v>20.5357142857143</v>
      </c>
      <c r="O770" s="0" t="n">
        <v>4.46428571428571</v>
      </c>
      <c r="P770" s="0" t="n">
        <v>0</v>
      </c>
      <c r="Q770" s="0" t="n">
        <v>0</v>
      </c>
      <c r="R770" s="1" t="s">
        <v>40</v>
      </c>
      <c r="S770" s="1" t="s">
        <v>40</v>
      </c>
      <c r="T770" s="1" t="s">
        <v>40</v>
      </c>
      <c r="U770" s="1" t="s">
        <v>40</v>
      </c>
      <c r="V770" s="1" t="s">
        <v>40</v>
      </c>
      <c r="W770" s="1" t="s">
        <v>40</v>
      </c>
      <c r="X770" s="1" t="s">
        <v>40</v>
      </c>
      <c r="Y770" s="1" t="s">
        <v>40</v>
      </c>
      <c r="Z770" s="1" t="s">
        <v>40</v>
      </c>
      <c r="AA770" s="1" t="s">
        <v>40</v>
      </c>
      <c r="AB770" s="1" t="s">
        <v>40</v>
      </c>
      <c r="AC770" s="1" t="s">
        <v>40</v>
      </c>
      <c r="AD770" s="1" t="s">
        <v>40</v>
      </c>
      <c r="AK770" s="0" t="s">
        <v>65</v>
      </c>
    </row>
    <row r="771" customFormat="false" ht="12.8" hidden="false" customHeight="false" outlineLevel="0" collapsed="false">
      <c r="A771" s="0" t="s">
        <v>627</v>
      </c>
      <c r="B771" s="0" t="n">
        <v>2003</v>
      </c>
      <c r="C771" s="0" t="s">
        <v>59</v>
      </c>
      <c r="D771" s="0" t="s">
        <v>631</v>
      </c>
      <c r="E771" s="0" t="n">
        <v>0</v>
      </c>
      <c r="I771" s="0" t="n">
        <v>3.471</v>
      </c>
      <c r="K771" s="0" t="n">
        <v>0.96</v>
      </c>
      <c r="L771" s="0" t="n">
        <v>0</v>
      </c>
      <c r="M771" s="0" t="n">
        <v>0</v>
      </c>
      <c r="N771" s="0" t="n">
        <v>13.5714285714286</v>
      </c>
      <c r="O771" s="0" t="n">
        <v>3.17857142857143</v>
      </c>
      <c r="P771" s="0" t="n">
        <v>3.35714285714286</v>
      </c>
      <c r="Q771" s="0" t="n">
        <v>2.11764705882353</v>
      </c>
      <c r="R771" s="1" t="s">
        <v>40</v>
      </c>
      <c r="S771" s="1" t="s">
        <v>41</v>
      </c>
      <c r="T771" s="1" t="s">
        <v>41</v>
      </c>
      <c r="U771" s="1" t="s">
        <v>41</v>
      </c>
      <c r="V771" s="1" t="s">
        <v>41</v>
      </c>
      <c r="W771" s="1" t="s">
        <v>41</v>
      </c>
      <c r="X771" s="1" t="s">
        <v>41</v>
      </c>
      <c r="Y771" s="1" t="s">
        <v>40</v>
      </c>
      <c r="Z771" s="1" t="s">
        <v>40</v>
      </c>
      <c r="AA771" s="1" t="s">
        <v>40</v>
      </c>
      <c r="AB771" s="1" t="s">
        <v>40</v>
      </c>
      <c r="AC771" s="1" t="s">
        <v>40</v>
      </c>
      <c r="AD771" s="1" t="s">
        <v>40</v>
      </c>
      <c r="AK771" s="0" t="s">
        <v>65</v>
      </c>
    </row>
    <row r="772" customFormat="false" ht="12.8" hidden="false" customHeight="false" outlineLevel="0" collapsed="false">
      <c r="A772" s="0" t="s">
        <v>627</v>
      </c>
      <c r="B772" s="0" t="n">
        <v>2003</v>
      </c>
      <c r="C772" s="0" t="s">
        <v>59</v>
      </c>
      <c r="D772" s="0" t="s">
        <v>632</v>
      </c>
      <c r="E772" s="0" t="n">
        <v>0</v>
      </c>
      <c r="I772" s="0" t="n">
        <v>1.898</v>
      </c>
      <c r="K772" s="0" t="n">
        <v>0.581</v>
      </c>
      <c r="L772" s="0" t="n">
        <v>0</v>
      </c>
      <c r="M772" s="0" t="n">
        <v>0</v>
      </c>
      <c r="N772" s="0" t="n">
        <v>11.8928571428571</v>
      </c>
      <c r="O772" s="0" t="n">
        <v>1.67857142857143</v>
      </c>
      <c r="P772" s="0" t="n">
        <v>1.14285714285714</v>
      </c>
      <c r="Q772" s="0" t="n">
        <v>0.411764705882353</v>
      </c>
      <c r="R772" s="1" t="s">
        <v>40</v>
      </c>
      <c r="S772" s="1" t="s">
        <v>41</v>
      </c>
      <c r="T772" s="1" t="s">
        <v>41</v>
      </c>
      <c r="U772" s="1" t="s">
        <v>41</v>
      </c>
      <c r="V772" s="1" t="s">
        <v>41</v>
      </c>
      <c r="W772" s="1" t="s">
        <v>41</v>
      </c>
      <c r="X772" s="1" t="s">
        <v>41</v>
      </c>
      <c r="Y772" s="1" t="s">
        <v>40</v>
      </c>
      <c r="Z772" s="1" t="s">
        <v>40</v>
      </c>
      <c r="AA772" s="1" t="s">
        <v>40</v>
      </c>
      <c r="AB772" s="1" t="s">
        <v>40</v>
      </c>
      <c r="AC772" s="1" t="s">
        <v>40</v>
      </c>
      <c r="AD772" s="1" t="s">
        <v>40</v>
      </c>
      <c r="AK772" s="0" t="s">
        <v>72</v>
      </c>
    </row>
    <row r="773" customFormat="false" ht="12.8" hidden="false" customHeight="false" outlineLevel="0" collapsed="false">
      <c r="A773" s="0" t="s">
        <v>627</v>
      </c>
      <c r="B773" s="0" t="n">
        <v>2003</v>
      </c>
      <c r="C773" s="0" t="s">
        <v>59</v>
      </c>
      <c r="D773" s="0" t="s">
        <v>633</v>
      </c>
      <c r="E773" s="0" t="n">
        <v>0</v>
      </c>
      <c r="I773" s="0" t="n">
        <v>1.921</v>
      </c>
      <c r="J773" s="0" t="n">
        <v>20.75</v>
      </c>
      <c r="K773" s="0" t="n">
        <v>0</v>
      </c>
      <c r="L773" s="0" t="n">
        <v>0</v>
      </c>
      <c r="M773" s="0" t="n">
        <v>0</v>
      </c>
      <c r="N773" s="0" t="n">
        <v>11.8928571428571</v>
      </c>
      <c r="O773" s="0" t="n">
        <v>1.67857142857143</v>
      </c>
      <c r="P773" s="0" t="n">
        <v>1.14285714285714</v>
      </c>
      <c r="Q773" s="0" t="n">
        <v>0.411764705882353</v>
      </c>
      <c r="R773" s="1" t="s">
        <v>40</v>
      </c>
      <c r="S773" s="1" t="s">
        <v>41</v>
      </c>
      <c r="T773" s="1" t="s">
        <v>41</v>
      </c>
      <c r="U773" s="1" t="s">
        <v>41</v>
      </c>
      <c r="V773" s="1" t="s">
        <v>41</v>
      </c>
      <c r="W773" s="1" t="s">
        <v>40</v>
      </c>
      <c r="X773" s="1" t="s">
        <v>40</v>
      </c>
      <c r="Y773" s="1" t="s">
        <v>40</v>
      </c>
      <c r="Z773" s="1" t="s">
        <v>40</v>
      </c>
      <c r="AA773" s="1" t="s">
        <v>40</v>
      </c>
      <c r="AB773" s="1" t="s">
        <v>40</v>
      </c>
      <c r="AC773" s="1" t="s">
        <v>40</v>
      </c>
      <c r="AD773" s="1" t="s">
        <v>40</v>
      </c>
      <c r="AK773" s="0" t="s">
        <v>72</v>
      </c>
    </row>
    <row r="774" customFormat="false" ht="12.8" hidden="false" customHeight="false" outlineLevel="0" collapsed="false">
      <c r="A774" s="0" t="s">
        <v>627</v>
      </c>
      <c r="B774" s="0" t="n">
        <v>2003</v>
      </c>
      <c r="C774" s="0" t="s">
        <v>59</v>
      </c>
      <c r="D774" s="0" t="s">
        <v>634</v>
      </c>
      <c r="E774" s="0" t="n">
        <v>0</v>
      </c>
      <c r="F774" s="0" t="n">
        <v>4.71428571428571</v>
      </c>
      <c r="G774" s="0" t="n">
        <v>35.4285714285714</v>
      </c>
      <c r="H774" s="0" t="n">
        <v>15.1428571428571</v>
      </c>
      <c r="I774" s="0" t="n">
        <v>11.0357142857143</v>
      </c>
      <c r="J774" s="0" t="n">
        <v>16.7857142857143</v>
      </c>
      <c r="K774" s="0" t="n">
        <v>0</v>
      </c>
      <c r="L774" s="0" t="n">
        <v>0</v>
      </c>
      <c r="M774" s="0" t="n">
        <v>0</v>
      </c>
      <c r="N774" s="0" t="n">
        <v>16.25</v>
      </c>
      <c r="O774" s="0" t="n">
        <v>2.39285714285714</v>
      </c>
      <c r="P774" s="0" t="n">
        <v>0</v>
      </c>
      <c r="Q774" s="0" t="n">
        <v>0</v>
      </c>
      <c r="R774" s="1" t="s">
        <v>40</v>
      </c>
      <c r="S774" s="1" t="s">
        <v>40</v>
      </c>
      <c r="T774" s="1" t="s">
        <v>40</v>
      </c>
      <c r="U774" s="1" t="s">
        <v>40</v>
      </c>
      <c r="V774" s="1" t="s">
        <v>40</v>
      </c>
      <c r="W774" s="1" t="s">
        <v>40</v>
      </c>
      <c r="X774" s="1" t="s">
        <v>40</v>
      </c>
      <c r="Y774" s="1" t="s">
        <v>40</v>
      </c>
      <c r="Z774" s="1" t="s">
        <v>40</v>
      </c>
      <c r="AA774" s="1" t="s">
        <v>40</v>
      </c>
      <c r="AB774" s="1" t="s">
        <v>40</v>
      </c>
      <c r="AC774" s="1" t="s">
        <v>40</v>
      </c>
      <c r="AD774" s="1" t="s">
        <v>40</v>
      </c>
      <c r="AK774" s="0" t="s">
        <v>72</v>
      </c>
    </row>
    <row r="775" customFormat="false" ht="12.8" hidden="false" customHeight="false" outlineLevel="0" collapsed="false">
      <c r="A775" s="0" t="s">
        <v>627</v>
      </c>
      <c r="B775" s="0" t="n">
        <v>2003</v>
      </c>
      <c r="C775" s="0" t="s">
        <v>59</v>
      </c>
      <c r="D775" s="0" t="s">
        <v>635</v>
      </c>
      <c r="E775" s="0" t="n">
        <v>0</v>
      </c>
      <c r="F775" s="0" t="n">
        <v>3.21428571428571</v>
      </c>
      <c r="G775" s="0" t="n">
        <v>32.9285714285714</v>
      </c>
      <c r="H775" s="0" t="n">
        <v>22.6785714285714</v>
      </c>
      <c r="I775" s="0" t="n">
        <v>4.42857142857143</v>
      </c>
      <c r="J775" s="0" t="n">
        <v>6.78571428571429</v>
      </c>
      <c r="K775" s="0" t="n">
        <v>0</v>
      </c>
      <c r="L775" s="0" t="n">
        <v>0</v>
      </c>
      <c r="M775" s="0" t="n">
        <v>0</v>
      </c>
      <c r="N775" s="0" t="n">
        <v>14.6428571428571</v>
      </c>
      <c r="O775" s="0" t="n">
        <v>7.21428571428571</v>
      </c>
      <c r="P775" s="0" t="n">
        <v>0</v>
      </c>
      <c r="Q775" s="0" t="n">
        <v>0</v>
      </c>
      <c r="R775" s="1" t="s">
        <v>40</v>
      </c>
      <c r="S775" s="1" t="s">
        <v>40</v>
      </c>
      <c r="T775" s="1" t="s">
        <v>40</v>
      </c>
      <c r="U775" s="1" t="s">
        <v>40</v>
      </c>
      <c r="V775" s="1" t="s">
        <v>40</v>
      </c>
      <c r="W775" s="1" t="s">
        <v>40</v>
      </c>
      <c r="X775" s="1" t="s">
        <v>40</v>
      </c>
      <c r="Y775" s="1" t="s">
        <v>40</v>
      </c>
      <c r="Z775" s="1" t="s">
        <v>40</v>
      </c>
      <c r="AA775" s="1" t="s">
        <v>40</v>
      </c>
      <c r="AB775" s="1" t="s">
        <v>40</v>
      </c>
      <c r="AC775" s="1" t="s">
        <v>40</v>
      </c>
      <c r="AD775" s="1" t="s">
        <v>40</v>
      </c>
      <c r="AK775" s="0" t="s">
        <v>65</v>
      </c>
    </row>
    <row r="776" customFormat="false" ht="12.8" hidden="false" customHeight="false" outlineLevel="0" collapsed="false">
      <c r="A776" s="0" t="s">
        <v>627</v>
      </c>
      <c r="B776" s="0" t="n">
        <v>2003</v>
      </c>
      <c r="C776" s="0" t="s">
        <v>59</v>
      </c>
      <c r="D776" s="0" t="s">
        <v>636</v>
      </c>
      <c r="E776" s="0" t="n">
        <v>0</v>
      </c>
      <c r="J776" s="0" t="n">
        <v>2.636</v>
      </c>
      <c r="K776" s="0" t="n">
        <v>0</v>
      </c>
      <c r="L776" s="0" t="n">
        <v>0</v>
      </c>
      <c r="M776" s="0" t="n">
        <v>0</v>
      </c>
      <c r="N776" s="0" t="n">
        <v>14.25</v>
      </c>
      <c r="O776" s="0" t="n">
        <v>0.107142857142857</v>
      </c>
      <c r="P776" s="0" t="n">
        <v>1.82142857142857</v>
      </c>
      <c r="Q776" s="0" t="n">
        <v>1.14285714285714</v>
      </c>
      <c r="R776" s="1" t="s">
        <v>40</v>
      </c>
      <c r="S776" s="1" t="s">
        <v>41</v>
      </c>
      <c r="T776" s="1" t="s">
        <v>41</v>
      </c>
      <c r="U776" s="1" t="s">
        <v>41</v>
      </c>
      <c r="V776" s="1" t="s">
        <v>41</v>
      </c>
      <c r="W776" s="1" t="s">
        <v>41</v>
      </c>
      <c r="X776" s="1" t="s">
        <v>40</v>
      </c>
      <c r="Y776" s="1" t="s">
        <v>40</v>
      </c>
      <c r="Z776" s="1" t="s">
        <v>40</v>
      </c>
      <c r="AA776" s="1" t="s">
        <v>40</v>
      </c>
      <c r="AB776" s="1" t="s">
        <v>40</v>
      </c>
      <c r="AC776" s="1" t="s">
        <v>40</v>
      </c>
      <c r="AD776" s="1" t="s">
        <v>40</v>
      </c>
      <c r="AK776" s="0" t="s">
        <v>65</v>
      </c>
    </row>
    <row r="777" customFormat="false" ht="12.8" hidden="false" customHeight="false" outlineLevel="0" collapsed="false">
      <c r="A777" s="0" t="s">
        <v>627</v>
      </c>
      <c r="B777" s="0" t="n">
        <v>2003</v>
      </c>
      <c r="C777" s="0" t="s">
        <v>59</v>
      </c>
      <c r="D777" s="0" t="s">
        <v>637</v>
      </c>
      <c r="E777" s="0" t="n">
        <v>0</v>
      </c>
      <c r="F777" s="0" t="n">
        <v>3.42857142857143</v>
      </c>
      <c r="G777" s="0" t="n">
        <v>35.1428571428571</v>
      </c>
      <c r="H777" s="0" t="n">
        <v>24.5714285714286</v>
      </c>
      <c r="J777" s="0" t="n">
        <v>0.941</v>
      </c>
      <c r="K777" s="0" t="n">
        <v>0</v>
      </c>
      <c r="L777" s="0" t="n">
        <v>0</v>
      </c>
      <c r="M777" s="0" t="n">
        <v>0</v>
      </c>
      <c r="N777" s="0" t="n">
        <v>11.3571428571429</v>
      </c>
      <c r="O777" s="0" t="n">
        <v>3.32142857142857</v>
      </c>
      <c r="P777" s="0" t="n">
        <v>1.57142857142857</v>
      </c>
      <c r="Q777" s="0" t="n">
        <v>1.06666666666667</v>
      </c>
      <c r="R777" s="1" t="s">
        <v>40</v>
      </c>
      <c r="S777" s="1" t="s">
        <v>40</v>
      </c>
      <c r="T777" s="1" t="s">
        <v>40</v>
      </c>
      <c r="U777" s="1" t="s">
        <v>40</v>
      </c>
      <c r="V777" s="1" t="s">
        <v>41</v>
      </c>
      <c r="W777" s="1" t="s">
        <v>41</v>
      </c>
      <c r="X777" s="1" t="s">
        <v>40</v>
      </c>
      <c r="Y777" s="1" t="s">
        <v>40</v>
      </c>
      <c r="Z777" s="1" t="s">
        <v>40</v>
      </c>
      <c r="AA777" s="1" t="s">
        <v>40</v>
      </c>
      <c r="AB777" s="1" t="s">
        <v>40</v>
      </c>
      <c r="AC777" s="1" t="s">
        <v>40</v>
      </c>
      <c r="AD777" s="1" t="s">
        <v>40</v>
      </c>
      <c r="AK777" s="0" t="s">
        <v>65</v>
      </c>
    </row>
    <row r="778" customFormat="false" ht="12.8" hidden="false" customHeight="false" outlineLevel="0" collapsed="false">
      <c r="A778" s="0" t="s">
        <v>627</v>
      </c>
      <c r="B778" s="0" t="n">
        <v>2003</v>
      </c>
      <c r="C778" s="0" t="s">
        <v>59</v>
      </c>
      <c r="D778" s="0" t="s">
        <v>638</v>
      </c>
      <c r="E778" s="0" t="n">
        <v>0</v>
      </c>
      <c r="F778" s="0" t="n">
        <v>3.60714285714286</v>
      </c>
      <c r="G778" s="0" t="n">
        <v>40.5714285714286</v>
      </c>
      <c r="H778" s="0" t="n">
        <v>25.2857142857143</v>
      </c>
      <c r="J778" s="0" t="n">
        <v>0.765</v>
      </c>
      <c r="K778" s="0" t="n">
        <v>0</v>
      </c>
      <c r="L778" s="0" t="n">
        <v>0</v>
      </c>
      <c r="M778" s="0" t="n">
        <v>0</v>
      </c>
      <c r="N778" s="0" t="n">
        <v>17.8928571428571</v>
      </c>
      <c r="O778" s="0" t="n">
        <v>0.071428571428571</v>
      </c>
      <c r="P778" s="0" t="n">
        <v>2.39285714285714</v>
      </c>
      <c r="Q778" s="0" t="n">
        <v>2.16666666666667</v>
      </c>
      <c r="R778" s="1" t="s">
        <v>40</v>
      </c>
      <c r="S778" s="1" t="s">
        <v>40</v>
      </c>
      <c r="T778" s="1" t="s">
        <v>40</v>
      </c>
      <c r="U778" s="1" t="s">
        <v>40</v>
      </c>
      <c r="V778" s="1" t="s">
        <v>41</v>
      </c>
      <c r="W778" s="1" t="s">
        <v>41</v>
      </c>
      <c r="X778" s="1" t="s">
        <v>40</v>
      </c>
      <c r="Y778" s="1" t="s">
        <v>40</v>
      </c>
      <c r="Z778" s="1" t="s">
        <v>40</v>
      </c>
      <c r="AA778" s="1" t="s">
        <v>40</v>
      </c>
      <c r="AB778" s="1" t="s">
        <v>40</v>
      </c>
      <c r="AC778" s="1" t="s">
        <v>40</v>
      </c>
      <c r="AD778" s="1" t="s">
        <v>40</v>
      </c>
      <c r="AK778" s="0" t="s">
        <v>65</v>
      </c>
    </row>
    <row r="779" customFormat="false" ht="12.8" hidden="false" customHeight="false" outlineLevel="0" collapsed="false">
      <c r="A779" s="0" t="s">
        <v>627</v>
      </c>
      <c r="B779" s="0" t="n">
        <v>2003</v>
      </c>
      <c r="C779" s="0" t="s">
        <v>59</v>
      </c>
      <c r="D779" s="0" t="s">
        <v>639</v>
      </c>
      <c r="E779" s="0" t="n">
        <v>0</v>
      </c>
      <c r="J779" s="0" t="n">
        <v>2.778</v>
      </c>
      <c r="K779" s="0" t="n">
        <v>0</v>
      </c>
      <c r="L779" s="0" t="n">
        <v>0</v>
      </c>
      <c r="M779" s="0" t="n">
        <v>0</v>
      </c>
      <c r="N779" s="0" t="n">
        <v>17.7857142857143</v>
      </c>
      <c r="O779" s="0" t="n">
        <v>0</v>
      </c>
      <c r="P779" s="0" t="n">
        <v>3.03571428571429</v>
      </c>
      <c r="Q779" s="0" t="n">
        <v>1.9</v>
      </c>
      <c r="R779" s="1" t="s">
        <v>40</v>
      </c>
      <c r="S779" s="1" t="s">
        <v>41</v>
      </c>
      <c r="T779" s="1" t="s">
        <v>41</v>
      </c>
      <c r="U779" s="1" t="s">
        <v>41</v>
      </c>
      <c r="V779" s="1" t="s">
        <v>41</v>
      </c>
      <c r="W779" s="1" t="s">
        <v>41</v>
      </c>
      <c r="X779" s="1" t="s">
        <v>40</v>
      </c>
      <c r="Y779" s="1" t="s">
        <v>40</v>
      </c>
      <c r="Z779" s="1" t="s">
        <v>40</v>
      </c>
      <c r="AA779" s="1" t="s">
        <v>40</v>
      </c>
      <c r="AB779" s="1" t="s">
        <v>40</v>
      </c>
      <c r="AC779" s="1" t="s">
        <v>40</v>
      </c>
      <c r="AD779" s="1" t="s">
        <v>40</v>
      </c>
      <c r="AK779" s="0" t="s">
        <v>65</v>
      </c>
    </row>
    <row r="780" customFormat="false" ht="12.8" hidden="false" customHeight="false" outlineLevel="0" collapsed="false">
      <c r="A780" s="0" t="s">
        <v>627</v>
      </c>
      <c r="B780" s="0" t="n">
        <v>2003</v>
      </c>
      <c r="C780" s="0" t="s">
        <v>59</v>
      </c>
      <c r="D780" s="0" t="s">
        <v>640</v>
      </c>
      <c r="E780" s="0" t="n">
        <v>0</v>
      </c>
      <c r="J780" s="0" t="n">
        <v>3.43</v>
      </c>
      <c r="K780" s="0" t="n">
        <v>0</v>
      </c>
      <c r="L780" s="0" t="n">
        <v>0</v>
      </c>
      <c r="M780" s="0" t="n">
        <v>0</v>
      </c>
      <c r="N780" s="0" t="n">
        <v>16</v>
      </c>
      <c r="O780" s="0" t="n">
        <v>6.9</v>
      </c>
      <c r="P780" s="0" t="n">
        <v>6</v>
      </c>
      <c r="Q780" s="0" t="n">
        <v>0</v>
      </c>
      <c r="R780" s="1" t="s">
        <v>40</v>
      </c>
      <c r="S780" s="1" t="s">
        <v>41</v>
      </c>
      <c r="T780" s="1" t="s">
        <v>41</v>
      </c>
      <c r="U780" s="1" t="s">
        <v>41</v>
      </c>
      <c r="V780" s="1" t="s">
        <v>41</v>
      </c>
      <c r="W780" s="1" t="s">
        <v>41</v>
      </c>
      <c r="X780" s="1" t="s">
        <v>40</v>
      </c>
      <c r="Y780" s="1" t="s">
        <v>40</v>
      </c>
      <c r="Z780" s="1" t="s">
        <v>40</v>
      </c>
      <c r="AA780" s="1" t="s">
        <v>40</v>
      </c>
      <c r="AB780" s="1" t="s">
        <v>40</v>
      </c>
      <c r="AC780" s="1" t="s">
        <v>40</v>
      </c>
      <c r="AD780" s="1" t="s">
        <v>40</v>
      </c>
      <c r="AK780" s="0" t="s">
        <v>65</v>
      </c>
    </row>
    <row r="781" customFormat="false" ht="12.8" hidden="false" customHeight="false" outlineLevel="0" collapsed="false">
      <c r="A781" s="0" t="s">
        <v>627</v>
      </c>
      <c r="B781" s="0" t="n">
        <v>2003</v>
      </c>
      <c r="C781" s="0" t="s">
        <v>38</v>
      </c>
      <c r="D781" s="0" t="s">
        <v>641</v>
      </c>
      <c r="E781" s="0" t="n">
        <v>0</v>
      </c>
      <c r="F781" s="0" t="n">
        <v>5.75</v>
      </c>
      <c r="G781" s="0" t="n">
        <v>35.9642857142857</v>
      </c>
      <c r="H781" s="0" t="n">
        <v>21.0357142857143</v>
      </c>
      <c r="I781" s="0" t="n">
        <v>6.53571428571429</v>
      </c>
      <c r="J781" s="0" t="n">
        <v>8.78571428571429</v>
      </c>
      <c r="K781" s="0" t="n">
        <v>0</v>
      </c>
      <c r="L781" s="0" t="n">
        <v>0</v>
      </c>
      <c r="M781" s="0" t="n">
        <v>0</v>
      </c>
      <c r="N781" s="0" t="n">
        <v>18.4642857142857</v>
      </c>
      <c r="O781" s="0" t="n">
        <v>2.21428571428571</v>
      </c>
      <c r="P781" s="0" t="n">
        <v>0</v>
      </c>
      <c r="Q781" s="0" t="n">
        <v>0</v>
      </c>
      <c r="R781" s="1" t="s">
        <v>40</v>
      </c>
      <c r="S781" s="1" t="s">
        <v>40</v>
      </c>
      <c r="T781" s="1" t="s">
        <v>40</v>
      </c>
      <c r="U781" s="1" t="s">
        <v>40</v>
      </c>
      <c r="V781" s="1" t="s">
        <v>40</v>
      </c>
      <c r="W781" s="1" t="s">
        <v>40</v>
      </c>
      <c r="X781" s="1" t="s">
        <v>40</v>
      </c>
      <c r="Y781" s="1" t="s">
        <v>40</v>
      </c>
      <c r="Z781" s="1" t="s">
        <v>40</v>
      </c>
      <c r="AA781" s="1" t="s">
        <v>40</v>
      </c>
      <c r="AB781" s="1" t="s">
        <v>40</v>
      </c>
      <c r="AC781" s="1" t="s">
        <v>40</v>
      </c>
      <c r="AD781" s="1" t="s">
        <v>40</v>
      </c>
      <c r="AK781" s="0" t="s">
        <v>46</v>
      </c>
    </row>
    <row r="782" customFormat="false" ht="12.8" hidden="false" customHeight="false" outlineLevel="0" collapsed="false">
      <c r="A782" s="0" t="s">
        <v>627</v>
      </c>
      <c r="B782" s="0" t="n">
        <v>2003</v>
      </c>
      <c r="C782" s="0" t="s">
        <v>38</v>
      </c>
      <c r="D782" s="0" t="s">
        <v>642</v>
      </c>
      <c r="E782" s="0" t="n">
        <v>0</v>
      </c>
      <c r="J782" s="0" t="n">
        <v>3.164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1" t="s">
        <v>40</v>
      </c>
      <c r="S782" s="1" t="s">
        <v>41</v>
      </c>
      <c r="T782" s="1" t="s">
        <v>41</v>
      </c>
      <c r="U782" s="1" t="s">
        <v>41</v>
      </c>
      <c r="V782" s="1" t="s">
        <v>41</v>
      </c>
      <c r="W782" s="1" t="s">
        <v>41</v>
      </c>
      <c r="X782" s="1" t="s">
        <v>40</v>
      </c>
      <c r="Y782" s="1" t="s">
        <v>40</v>
      </c>
      <c r="Z782" s="1" t="s">
        <v>40</v>
      </c>
      <c r="AA782" s="1" t="s">
        <v>40</v>
      </c>
      <c r="AB782" s="1" t="s">
        <v>40</v>
      </c>
      <c r="AC782" s="1" t="s">
        <v>40</v>
      </c>
      <c r="AD782" s="1" t="s">
        <v>40</v>
      </c>
      <c r="AK782" s="0" t="s">
        <v>46</v>
      </c>
    </row>
    <row r="783" customFormat="false" ht="12.8" hidden="false" customHeight="false" outlineLevel="0" collapsed="false">
      <c r="A783" s="0" t="s">
        <v>627</v>
      </c>
      <c r="B783" s="0" t="n">
        <v>2003</v>
      </c>
      <c r="C783" s="0" t="s">
        <v>38</v>
      </c>
      <c r="D783" s="0" t="s">
        <v>643</v>
      </c>
      <c r="E783" s="0" t="n">
        <v>0</v>
      </c>
      <c r="F783" s="0" t="n">
        <v>6.21428571428571</v>
      </c>
      <c r="G783" s="0" t="n">
        <v>38.2142857142857</v>
      </c>
      <c r="J783" s="0" t="n">
        <v>1.995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1" t="s">
        <v>40</v>
      </c>
      <c r="S783" s="1" t="s">
        <v>40</v>
      </c>
      <c r="T783" s="1" t="s">
        <v>40</v>
      </c>
      <c r="U783" s="1" t="s">
        <v>41</v>
      </c>
      <c r="V783" s="1" t="s">
        <v>41</v>
      </c>
      <c r="W783" s="1" t="s">
        <v>41</v>
      </c>
      <c r="X783" s="1" t="s">
        <v>40</v>
      </c>
      <c r="Y783" s="1" t="s">
        <v>40</v>
      </c>
      <c r="Z783" s="1" t="s">
        <v>40</v>
      </c>
      <c r="AA783" s="1" t="s">
        <v>40</v>
      </c>
      <c r="AB783" s="1" t="s">
        <v>40</v>
      </c>
      <c r="AC783" s="1" t="s">
        <v>40</v>
      </c>
      <c r="AD783" s="1" t="s">
        <v>40</v>
      </c>
      <c r="AK783" s="0" t="s">
        <v>46</v>
      </c>
    </row>
    <row r="784" customFormat="false" ht="12.8" hidden="false" customHeight="false" outlineLevel="0" collapsed="false">
      <c r="A784" s="0" t="s">
        <v>627</v>
      </c>
      <c r="B784" s="0" t="n">
        <v>2003</v>
      </c>
      <c r="C784" s="0" t="s">
        <v>644</v>
      </c>
      <c r="D784" s="0" t="s">
        <v>645</v>
      </c>
      <c r="E784" s="0" t="n">
        <v>0</v>
      </c>
      <c r="I784" s="0" t="n">
        <v>4.414</v>
      </c>
      <c r="K784" s="0" t="n">
        <v>0.502</v>
      </c>
      <c r="L784" s="0" t="n">
        <v>0</v>
      </c>
      <c r="M784" s="0" t="n">
        <v>0</v>
      </c>
      <c r="N784" s="0" t="n">
        <v>13.5357142857143</v>
      </c>
      <c r="O784" s="0" t="n">
        <v>0</v>
      </c>
      <c r="P784" s="0" t="n">
        <v>0.392857142857143</v>
      </c>
      <c r="Q784" s="0" t="n">
        <v>2.5625</v>
      </c>
      <c r="R784" s="1" t="s">
        <v>40</v>
      </c>
      <c r="S784" s="1" t="s">
        <v>78</v>
      </c>
      <c r="T784" s="1" t="s">
        <v>78</v>
      </c>
      <c r="U784" s="1" t="s">
        <v>78</v>
      </c>
      <c r="V784" s="1" t="s">
        <v>78</v>
      </c>
      <c r="W784" s="1" t="s">
        <v>78</v>
      </c>
      <c r="X784" s="1" t="s">
        <v>78</v>
      </c>
      <c r="Y784" s="1" t="s">
        <v>40</v>
      </c>
      <c r="Z784" s="1" t="s">
        <v>40</v>
      </c>
      <c r="AA784" s="1" t="s">
        <v>40</v>
      </c>
      <c r="AB784" s="1" t="s">
        <v>40</v>
      </c>
      <c r="AC784" s="1" t="s">
        <v>40</v>
      </c>
      <c r="AD784" s="1" t="s">
        <v>40</v>
      </c>
      <c r="AK784" s="0" t="s">
        <v>81</v>
      </c>
    </row>
    <row r="785" customFormat="false" ht="12.8" hidden="false" customHeight="false" outlineLevel="0" collapsed="false">
      <c r="A785" s="0" t="s">
        <v>627</v>
      </c>
      <c r="B785" s="0" t="n">
        <v>2003</v>
      </c>
      <c r="C785" s="0" t="s">
        <v>38</v>
      </c>
      <c r="D785" s="0" t="s">
        <v>646</v>
      </c>
      <c r="E785" s="0" t="n">
        <v>0</v>
      </c>
      <c r="F785" s="0" t="n">
        <v>5.75</v>
      </c>
      <c r="G785" s="0" t="n">
        <v>35.9642857142857</v>
      </c>
      <c r="H785" s="0" t="n">
        <v>22.2857142857143</v>
      </c>
      <c r="I785" s="0" t="n">
        <v>12.3571428571429</v>
      </c>
      <c r="J785" s="0" t="n">
        <v>2.42857142857143</v>
      </c>
      <c r="K785" s="0" t="n">
        <v>0</v>
      </c>
      <c r="L785" s="0" t="n">
        <v>0</v>
      </c>
      <c r="M785" s="0" t="n">
        <v>0</v>
      </c>
      <c r="N785" s="0" t="n">
        <v>16.0714285714286</v>
      </c>
      <c r="O785" s="0" t="n">
        <v>13.1071428571429</v>
      </c>
      <c r="P785" s="0" t="n">
        <v>0</v>
      </c>
      <c r="Q785" s="0" t="n">
        <v>0.4</v>
      </c>
      <c r="R785" s="1" t="s">
        <v>40</v>
      </c>
      <c r="S785" s="1" t="s">
        <v>40</v>
      </c>
      <c r="T785" s="1" t="s">
        <v>40</v>
      </c>
      <c r="U785" s="1" t="s">
        <v>40</v>
      </c>
      <c r="V785" s="1" t="s">
        <v>40</v>
      </c>
      <c r="W785" s="1" t="s">
        <v>40</v>
      </c>
      <c r="X785" s="1" t="s">
        <v>40</v>
      </c>
      <c r="Y785" s="1" t="s">
        <v>40</v>
      </c>
      <c r="Z785" s="1" t="s">
        <v>40</v>
      </c>
      <c r="AA785" s="1" t="s">
        <v>40</v>
      </c>
      <c r="AB785" s="1" t="s">
        <v>40</v>
      </c>
      <c r="AC785" s="1" t="s">
        <v>40</v>
      </c>
      <c r="AD785" s="1" t="s">
        <v>40</v>
      </c>
      <c r="AK785" s="0" t="s">
        <v>46</v>
      </c>
    </row>
    <row r="786" customFormat="false" ht="12.8" hidden="false" customHeight="false" outlineLevel="0" collapsed="false">
      <c r="A786" s="0" t="s">
        <v>627</v>
      </c>
      <c r="B786" s="0" t="n">
        <v>2003</v>
      </c>
      <c r="C786" s="0" t="s">
        <v>59</v>
      </c>
      <c r="D786" s="0" t="s">
        <v>647</v>
      </c>
      <c r="E786" s="0" t="n">
        <v>0</v>
      </c>
      <c r="F786" s="0" t="n">
        <v>3.21428571428571</v>
      </c>
      <c r="G786" s="0" t="n">
        <v>32.9285714285714</v>
      </c>
      <c r="H786" s="0" t="n">
        <v>23.4285714285714</v>
      </c>
      <c r="I786" s="0" t="n">
        <v>0</v>
      </c>
      <c r="J786" s="0" t="n">
        <v>0.25</v>
      </c>
      <c r="K786" s="0" t="n">
        <v>0</v>
      </c>
      <c r="L786" s="0" t="n">
        <v>0</v>
      </c>
      <c r="M786" s="0" t="n">
        <v>0</v>
      </c>
      <c r="N786" s="0" t="n">
        <v>14.5</v>
      </c>
      <c r="O786" s="0" t="n">
        <v>11.9285714285714</v>
      </c>
      <c r="P786" s="0" t="n">
        <v>3.28571428571429</v>
      </c>
      <c r="Q786" s="0" t="n">
        <v>3.25</v>
      </c>
      <c r="R786" s="1" t="s">
        <v>40</v>
      </c>
      <c r="S786" s="1" t="s">
        <v>40</v>
      </c>
      <c r="T786" s="1" t="s">
        <v>40</v>
      </c>
      <c r="U786" s="1" t="s">
        <v>40</v>
      </c>
      <c r="V786" s="1" t="s">
        <v>40</v>
      </c>
      <c r="W786" s="1" t="s">
        <v>40</v>
      </c>
      <c r="X786" s="1" t="s">
        <v>40</v>
      </c>
      <c r="Y786" s="1" t="s">
        <v>40</v>
      </c>
      <c r="Z786" s="1" t="s">
        <v>40</v>
      </c>
      <c r="AA786" s="1" t="s">
        <v>40</v>
      </c>
      <c r="AB786" s="1" t="s">
        <v>40</v>
      </c>
      <c r="AC786" s="1" t="s">
        <v>40</v>
      </c>
      <c r="AD786" s="1" t="s">
        <v>40</v>
      </c>
      <c r="AK786" s="0" t="s">
        <v>65</v>
      </c>
    </row>
    <row r="787" customFormat="false" ht="12.8" hidden="false" customHeight="false" outlineLevel="0" collapsed="false">
      <c r="A787" s="0" t="s">
        <v>627</v>
      </c>
      <c r="B787" s="0" t="n">
        <v>2003</v>
      </c>
      <c r="C787" s="0" t="s">
        <v>38</v>
      </c>
      <c r="D787" s="0" t="s">
        <v>648</v>
      </c>
      <c r="E787" s="0" t="n">
        <v>0</v>
      </c>
      <c r="F787" s="0" t="n">
        <v>5.67857142857143</v>
      </c>
      <c r="G787" s="0" t="n">
        <v>28.3214285714286</v>
      </c>
      <c r="H787" s="0" t="n">
        <v>6.71428571428571</v>
      </c>
      <c r="I787" s="0" t="n">
        <v>0</v>
      </c>
      <c r="J787" s="0" t="n">
        <v>9.96428571428571</v>
      </c>
      <c r="K787" s="0" t="n">
        <v>0</v>
      </c>
      <c r="L787" s="0" t="n">
        <v>0</v>
      </c>
      <c r="M787" s="0" t="n">
        <v>0</v>
      </c>
      <c r="N787" s="0" t="n">
        <v>21.9642857142857</v>
      </c>
      <c r="O787" s="0" t="n">
        <v>0.857142857142857</v>
      </c>
      <c r="P787" s="0" t="n">
        <v>0.75</v>
      </c>
      <c r="Q787" s="0" t="n">
        <v>0</v>
      </c>
      <c r="R787" s="1" t="s">
        <v>40</v>
      </c>
      <c r="S787" s="1" t="s">
        <v>40</v>
      </c>
      <c r="T787" s="1" t="s">
        <v>40</v>
      </c>
      <c r="U787" s="1" t="s">
        <v>40</v>
      </c>
      <c r="V787" s="1" t="s">
        <v>40</v>
      </c>
      <c r="W787" s="1" t="s">
        <v>40</v>
      </c>
      <c r="X787" s="1" t="s">
        <v>40</v>
      </c>
      <c r="Y787" s="1" t="s">
        <v>40</v>
      </c>
      <c r="Z787" s="1" t="s">
        <v>40</v>
      </c>
      <c r="AA787" s="1" t="s">
        <v>40</v>
      </c>
      <c r="AB787" s="1" t="s">
        <v>40</v>
      </c>
      <c r="AC787" s="1" t="s">
        <v>40</v>
      </c>
      <c r="AD787" s="1" t="s">
        <v>40</v>
      </c>
      <c r="AK787" s="0" t="s">
        <v>46</v>
      </c>
    </row>
    <row r="788" customFormat="false" ht="12.8" hidden="false" customHeight="false" outlineLevel="0" collapsed="false">
      <c r="A788" s="0" t="s">
        <v>627</v>
      </c>
      <c r="B788" s="0" t="n">
        <v>2003</v>
      </c>
      <c r="C788" s="0" t="s">
        <v>38</v>
      </c>
      <c r="D788" s="0" t="s">
        <v>649</v>
      </c>
      <c r="E788" s="0" t="n">
        <v>0</v>
      </c>
      <c r="J788" s="0" t="n">
        <v>1.981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8.10714285714286</v>
      </c>
      <c r="P788" s="0" t="n">
        <v>7.35714285714286</v>
      </c>
      <c r="Q788" s="0" t="n">
        <v>0</v>
      </c>
      <c r="R788" s="1" t="s">
        <v>40</v>
      </c>
      <c r="S788" s="1" t="s">
        <v>41</v>
      </c>
      <c r="T788" s="1" t="s">
        <v>41</v>
      </c>
      <c r="U788" s="1" t="s">
        <v>41</v>
      </c>
      <c r="V788" s="1" t="s">
        <v>41</v>
      </c>
      <c r="W788" s="1" t="s">
        <v>41</v>
      </c>
      <c r="X788" s="1" t="s">
        <v>40</v>
      </c>
      <c r="Y788" s="1" t="s">
        <v>40</v>
      </c>
      <c r="Z788" s="1" t="s">
        <v>40</v>
      </c>
      <c r="AA788" s="1" t="s">
        <v>40</v>
      </c>
      <c r="AB788" s="1" t="s">
        <v>40</v>
      </c>
      <c r="AC788" s="1" t="s">
        <v>40</v>
      </c>
      <c r="AD788" s="1" t="s">
        <v>40</v>
      </c>
      <c r="AK788" s="0" t="s">
        <v>46</v>
      </c>
    </row>
    <row r="789" customFormat="false" ht="12.8" hidden="false" customHeight="false" outlineLevel="0" collapsed="false">
      <c r="A789" s="0" t="s">
        <v>627</v>
      </c>
      <c r="B789" s="0" t="n">
        <v>2003</v>
      </c>
      <c r="C789" s="0" t="s">
        <v>38</v>
      </c>
      <c r="D789" s="0" t="s">
        <v>650</v>
      </c>
      <c r="E789" s="0" t="n">
        <v>0</v>
      </c>
      <c r="F789" s="0" t="n">
        <v>6.17857142857143</v>
      </c>
      <c r="I789" s="0" t="n">
        <v>1.447</v>
      </c>
      <c r="J789" s="0" t="n">
        <v>16.5714285714286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6.32142857142857</v>
      </c>
      <c r="P789" s="0" t="n">
        <v>8.92857142857143</v>
      </c>
      <c r="Q789" s="0" t="n">
        <v>0</v>
      </c>
      <c r="R789" s="1" t="s">
        <v>40</v>
      </c>
      <c r="S789" s="1" t="s">
        <v>40</v>
      </c>
      <c r="T789" s="1" t="s">
        <v>41</v>
      </c>
      <c r="U789" s="1" t="s">
        <v>41</v>
      </c>
      <c r="V789" s="1" t="s">
        <v>41</v>
      </c>
      <c r="W789" s="1" t="s">
        <v>40</v>
      </c>
      <c r="X789" s="1" t="s">
        <v>40</v>
      </c>
      <c r="Y789" s="1" t="s">
        <v>40</v>
      </c>
      <c r="Z789" s="1" t="s">
        <v>40</v>
      </c>
      <c r="AA789" s="1" t="s">
        <v>40</v>
      </c>
      <c r="AB789" s="1" t="s">
        <v>40</v>
      </c>
      <c r="AC789" s="1" t="s">
        <v>40</v>
      </c>
      <c r="AD789" s="1" t="s">
        <v>40</v>
      </c>
      <c r="AK789" s="0" t="s">
        <v>46</v>
      </c>
    </row>
    <row r="790" customFormat="false" ht="12.8" hidden="false" customHeight="false" outlineLevel="0" collapsed="false">
      <c r="A790" s="0" t="s">
        <v>627</v>
      </c>
      <c r="B790" s="0" t="n">
        <v>2003</v>
      </c>
      <c r="C790" s="0" t="s">
        <v>38</v>
      </c>
      <c r="D790" s="0" t="s">
        <v>651</v>
      </c>
      <c r="E790" s="0" t="n">
        <v>0</v>
      </c>
      <c r="F790" s="0" t="n">
        <v>5.67857142857143</v>
      </c>
      <c r="G790" s="0" t="n">
        <v>28.3214285714286</v>
      </c>
      <c r="H790" s="0" t="n">
        <v>7.92857142857143</v>
      </c>
      <c r="I790" s="0" t="n">
        <v>5.39285714285714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20.3214285714286</v>
      </c>
      <c r="O790" s="0" t="n">
        <v>12.9642857142857</v>
      </c>
      <c r="P790" s="0" t="n">
        <v>0</v>
      </c>
      <c r="Q790" s="0" t="n">
        <v>0</v>
      </c>
      <c r="R790" s="1" t="s">
        <v>40</v>
      </c>
      <c r="S790" s="1" t="s">
        <v>40</v>
      </c>
      <c r="T790" s="1" t="s">
        <v>40</v>
      </c>
      <c r="U790" s="1" t="s">
        <v>40</v>
      </c>
      <c r="V790" s="1" t="s">
        <v>40</v>
      </c>
      <c r="W790" s="1" t="s">
        <v>40</v>
      </c>
      <c r="X790" s="1" t="s">
        <v>40</v>
      </c>
      <c r="Y790" s="1" t="s">
        <v>40</v>
      </c>
      <c r="Z790" s="1" t="s">
        <v>40</v>
      </c>
      <c r="AA790" s="1" t="s">
        <v>40</v>
      </c>
      <c r="AB790" s="1" t="s">
        <v>40</v>
      </c>
      <c r="AC790" s="1" t="s">
        <v>40</v>
      </c>
      <c r="AD790" s="1" t="s">
        <v>40</v>
      </c>
      <c r="AK790" s="0" t="s">
        <v>46</v>
      </c>
    </row>
    <row r="791" customFormat="false" ht="12.8" hidden="false" customHeight="false" outlineLevel="0" collapsed="false">
      <c r="A791" s="0" t="s">
        <v>627</v>
      </c>
      <c r="B791" s="0" t="n">
        <v>2003</v>
      </c>
      <c r="C791" s="0" t="s">
        <v>99</v>
      </c>
      <c r="D791" s="0" t="s">
        <v>206</v>
      </c>
      <c r="J791" s="0" t="n">
        <v>60</v>
      </c>
      <c r="S791" s="1" t="s">
        <v>436</v>
      </c>
      <c r="T791" s="1" t="s">
        <v>436</v>
      </c>
      <c r="U791" s="1" t="s">
        <v>436</v>
      </c>
      <c r="V791" s="1" t="s">
        <v>436</v>
      </c>
      <c r="W791" s="1" t="s">
        <v>436</v>
      </c>
      <c r="X791" s="1" t="s">
        <v>101</v>
      </c>
    </row>
    <row r="792" customFormat="false" ht="12.8" hidden="false" customHeight="false" outlineLevel="0" collapsed="false">
      <c r="A792" s="0" t="s">
        <v>627</v>
      </c>
      <c r="B792" s="0" t="n">
        <v>2003</v>
      </c>
      <c r="C792" s="0" t="s">
        <v>99</v>
      </c>
      <c r="D792" s="0" t="s">
        <v>102</v>
      </c>
      <c r="J792" s="0" t="n">
        <v>45</v>
      </c>
      <c r="S792" s="1" t="s">
        <v>436</v>
      </c>
      <c r="T792" s="1" t="s">
        <v>436</v>
      </c>
      <c r="U792" s="1" t="s">
        <v>436</v>
      </c>
      <c r="V792" s="1" t="s">
        <v>436</v>
      </c>
      <c r="W792" s="1" t="s">
        <v>436</v>
      </c>
      <c r="X792" s="1" t="s">
        <v>101</v>
      </c>
    </row>
    <row r="793" customFormat="false" ht="12.8" hidden="false" customHeight="false" outlineLevel="0" collapsed="false">
      <c r="A793" s="0" t="s">
        <v>627</v>
      </c>
      <c r="B793" s="0" t="n">
        <v>2003</v>
      </c>
      <c r="C793" s="0" t="s">
        <v>99</v>
      </c>
      <c r="D793" s="0" t="s">
        <v>652</v>
      </c>
      <c r="J793" s="0" t="n">
        <v>50</v>
      </c>
      <c r="S793" s="1" t="s">
        <v>436</v>
      </c>
      <c r="T793" s="1" t="s">
        <v>436</v>
      </c>
      <c r="U793" s="1" t="s">
        <v>436</v>
      </c>
      <c r="V793" s="1" t="s">
        <v>436</v>
      </c>
      <c r="W793" s="1" t="s">
        <v>436</v>
      </c>
      <c r="X793" s="1" t="s">
        <v>101</v>
      </c>
    </row>
    <row r="794" customFormat="false" ht="12.8" hidden="false" customHeight="false" outlineLevel="0" collapsed="false">
      <c r="A794" s="0" t="s">
        <v>627</v>
      </c>
      <c r="B794" s="0" t="n">
        <v>2003</v>
      </c>
      <c r="C794" s="0" t="s">
        <v>99</v>
      </c>
      <c r="D794" s="0" t="s">
        <v>653</v>
      </c>
      <c r="J794" s="0" t="n">
        <v>50</v>
      </c>
      <c r="S794" s="1" t="s">
        <v>436</v>
      </c>
      <c r="T794" s="1" t="s">
        <v>436</v>
      </c>
      <c r="U794" s="1" t="s">
        <v>436</v>
      </c>
      <c r="V794" s="1" t="s">
        <v>436</v>
      </c>
      <c r="W794" s="1" t="s">
        <v>436</v>
      </c>
      <c r="X794" s="1" t="s">
        <v>101</v>
      </c>
    </row>
    <row r="795" customFormat="false" ht="12.8" hidden="false" customHeight="false" outlineLevel="0" collapsed="false">
      <c r="A795" s="0" t="s">
        <v>627</v>
      </c>
      <c r="B795" s="0" t="n">
        <v>2003</v>
      </c>
      <c r="C795" s="0" t="s">
        <v>384</v>
      </c>
      <c r="D795" s="0" t="s">
        <v>654</v>
      </c>
      <c r="L795" s="0" t="n">
        <v>12</v>
      </c>
      <c r="T795" s="1" t="s">
        <v>107</v>
      </c>
      <c r="U795" s="1" t="s">
        <v>107</v>
      </c>
      <c r="V795" s="1" t="s">
        <v>107</v>
      </c>
      <c r="W795" s="1" t="s">
        <v>107</v>
      </c>
      <c r="X795" s="1" t="s">
        <v>107</v>
      </c>
      <c r="Y795" s="1" t="s">
        <v>107</v>
      </c>
    </row>
    <row r="796" customFormat="false" ht="12.8" hidden="false" customHeight="false" outlineLevel="0" collapsed="false">
      <c r="A796" s="0" t="s">
        <v>627</v>
      </c>
      <c r="B796" s="0" t="n">
        <v>2003</v>
      </c>
      <c r="C796" s="0" t="s">
        <v>384</v>
      </c>
      <c r="D796" s="0" t="s">
        <v>655</v>
      </c>
      <c r="L796" s="0" t="n">
        <v>9</v>
      </c>
      <c r="T796" s="1" t="s">
        <v>107</v>
      </c>
      <c r="U796" s="1" t="s">
        <v>107</v>
      </c>
      <c r="V796" s="1" t="s">
        <v>107</v>
      </c>
      <c r="W796" s="1" t="s">
        <v>107</v>
      </c>
      <c r="X796" s="1" t="s">
        <v>107</v>
      </c>
      <c r="Y796" s="1" t="s">
        <v>107</v>
      </c>
    </row>
    <row r="797" customFormat="false" ht="12.8" hidden="false" customHeight="false" outlineLevel="0" collapsed="false">
      <c r="A797" s="0" t="s">
        <v>627</v>
      </c>
      <c r="B797" s="0" t="n">
        <v>2003</v>
      </c>
      <c r="C797" s="0" t="s">
        <v>312</v>
      </c>
      <c r="D797" s="0" t="s">
        <v>656</v>
      </c>
      <c r="I797" s="0" t="n">
        <v>2.4836</v>
      </c>
      <c r="L797" s="0" t="n">
        <v>7</v>
      </c>
      <c r="S797" s="1" t="s">
        <v>41</v>
      </c>
      <c r="T797" s="1" t="s">
        <v>41</v>
      </c>
      <c r="U797" s="1" t="s">
        <v>41</v>
      </c>
      <c r="V797" s="1" t="s">
        <v>41</v>
      </c>
      <c r="W797" s="1" t="s">
        <v>107</v>
      </c>
      <c r="X797" s="1" t="s">
        <v>107</v>
      </c>
      <c r="Y797" s="1" t="s">
        <v>107</v>
      </c>
      <c r="AK797" s="0" t="s">
        <v>72</v>
      </c>
    </row>
    <row r="798" customFormat="false" ht="12.8" hidden="false" customHeight="false" outlineLevel="0" collapsed="false">
      <c r="A798" s="0" t="s">
        <v>627</v>
      </c>
      <c r="B798" s="0" t="n">
        <v>2003</v>
      </c>
      <c r="C798" s="0" t="s">
        <v>312</v>
      </c>
      <c r="D798" s="0" t="s">
        <v>657</v>
      </c>
      <c r="F798" s="0" t="n">
        <v>6.5</v>
      </c>
      <c r="G798" s="0" t="n">
        <v>42.4</v>
      </c>
      <c r="H798" s="0" t="n">
        <v>18.1</v>
      </c>
      <c r="I798" s="0" t="n">
        <v>28.1</v>
      </c>
      <c r="L798" s="0" t="n">
        <v>12</v>
      </c>
      <c r="S798" s="1" t="s">
        <v>40</v>
      </c>
      <c r="T798" s="1" t="s">
        <v>40</v>
      </c>
      <c r="U798" s="1" t="s">
        <v>40</v>
      </c>
      <c r="V798" s="1" t="s">
        <v>40</v>
      </c>
      <c r="W798" s="1" t="s">
        <v>107</v>
      </c>
      <c r="X798" s="1" t="s">
        <v>107</v>
      </c>
      <c r="Y798" s="1" t="s">
        <v>107</v>
      </c>
      <c r="AK798" s="0" t="s">
        <v>72</v>
      </c>
    </row>
    <row r="799" customFormat="false" ht="12.8" hidden="false" customHeight="false" outlineLevel="0" collapsed="false">
      <c r="A799" s="0" t="s">
        <v>627</v>
      </c>
      <c r="B799" s="0" t="n">
        <v>2003</v>
      </c>
      <c r="C799" s="0" t="s">
        <v>312</v>
      </c>
      <c r="D799" s="0" t="s">
        <v>658</v>
      </c>
      <c r="J799" s="0" t="n">
        <v>5</v>
      </c>
      <c r="M799" s="0" t="n">
        <v>3</v>
      </c>
      <c r="S799" s="1" t="s">
        <v>41</v>
      </c>
      <c r="T799" s="1" t="s">
        <v>41</v>
      </c>
      <c r="U799" s="1" t="s">
        <v>41</v>
      </c>
      <c r="V799" s="1" t="s">
        <v>41</v>
      </c>
      <c r="W799" s="1" t="s">
        <v>41</v>
      </c>
      <c r="X799" s="1" t="s">
        <v>107</v>
      </c>
      <c r="Y799" s="1" t="s">
        <v>107</v>
      </c>
      <c r="Z799" s="1" t="s">
        <v>107</v>
      </c>
      <c r="AA799" s="1" t="s">
        <v>107</v>
      </c>
      <c r="AK799" s="0" t="s">
        <v>72</v>
      </c>
    </row>
    <row r="800" customFormat="false" ht="12.8" hidden="false" customHeight="false" outlineLevel="0" collapsed="false">
      <c r="A800" s="0" t="s">
        <v>627</v>
      </c>
      <c r="B800" s="0" t="n">
        <v>2003</v>
      </c>
      <c r="C800" s="0" t="s">
        <v>312</v>
      </c>
      <c r="D800" s="0" t="s">
        <v>659</v>
      </c>
      <c r="J800" s="0" t="n">
        <v>5</v>
      </c>
      <c r="K800" s="0" t="n">
        <v>14.2857142857143</v>
      </c>
      <c r="L800" s="0" t="n">
        <v>35.7142857142857</v>
      </c>
      <c r="M800" s="0" t="n">
        <v>21.4285714285714</v>
      </c>
      <c r="S800" s="1" t="s">
        <v>41</v>
      </c>
      <c r="T800" s="1" t="s">
        <v>41</v>
      </c>
      <c r="U800" s="1" t="s">
        <v>41</v>
      </c>
      <c r="V800" s="1" t="s">
        <v>41</v>
      </c>
      <c r="W800" s="1" t="s">
        <v>41</v>
      </c>
      <c r="X800" s="1" t="s">
        <v>40</v>
      </c>
      <c r="Y800" s="1" t="s">
        <v>40</v>
      </c>
      <c r="Z800" s="1" t="s">
        <v>40</v>
      </c>
      <c r="AA800" s="1" t="s">
        <v>40</v>
      </c>
      <c r="AK800" s="0" t="s">
        <v>72</v>
      </c>
    </row>
    <row r="801" customFormat="false" ht="12.8" hidden="false" customHeight="false" outlineLevel="0" collapsed="false">
      <c r="A801" s="0" t="s">
        <v>627</v>
      </c>
      <c r="B801" s="0" t="n">
        <v>2005</v>
      </c>
      <c r="C801" s="0" t="s">
        <v>59</v>
      </c>
      <c r="D801" s="0" t="s">
        <v>628</v>
      </c>
      <c r="E801" s="0" t="n">
        <v>0</v>
      </c>
      <c r="I801" s="0" t="n">
        <v>3.477</v>
      </c>
      <c r="K801" s="0" t="n">
        <v>1.534</v>
      </c>
      <c r="L801" s="0" t="n">
        <v>0</v>
      </c>
      <c r="M801" s="0" t="n">
        <v>26.1428571428571</v>
      </c>
      <c r="N801" s="0" t="n">
        <v>8</v>
      </c>
      <c r="O801" s="0" t="n">
        <v>0</v>
      </c>
      <c r="P801" s="0" t="n">
        <v>0</v>
      </c>
      <c r="Q801" s="0" t="n">
        <v>3.71428571428571</v>
      </c>
      <c r="R801" s="1" t="s">
        <v>40</v>
      </c>
      <c r="S801" s="1" t="s">
        <v>61</v>
      </c>
      <c r="T801" s="1" t="s">
        <v>61</v>
      </c>
      <c r="U801" s="1" t="s">
        <v>61</v>
      </c>
      <c r="V801" s="1" t="s">
        <v>61</v>
      </c>
      <c r="W801" s="1" t="s">
        <v>41</v>
      </c>
      <c r="X801" s="1" t="s">
        <v>41</v>
      </c>
      <c r="Y801" s="1" t="s">
        <v>40</v>
      </c>
      <c r="Z801" s="1" t="s">
        <v>40</v>
      </c>
      <c r="AA801" s="1" t="s">
        <v>40</v>
      </c>
      <c r="AB801" s="1" t="s">
        <v>40</v>
      </c>
      <c r="AC801" s="1" t="s">
        <v>40</v>
      </c>
      <c r="AD801" s="1" t="s">
        <v>40</v>
      </c>
      <c r="AK801" s="0" t="s">
        <v>65</v>
      </c>
    </row>
    <row r="802" customFormat="false" ht="12.8" hidden="false" customHeight="false" outlineLevel="0" collapsed="false">
      <c r="A802" s="0" t="s">
        <v>627</v>
      </c>
      <c r="B802" s="0" t="n">
        <v>2005</v>
      </c>
      <c r="C802" s="0" t="s">
        <v>59</v>
      </c>
      <c r="D802" s="0" t="s">
        <v>629</v>
      </c>
      <c r="E802" s="0" t="n">
        <v>0</v>
      </c>
      <c r="I802" s="0" t="n">
        <v>3.477</v>
      </c>
      <c r="J802" s="0" t="n">
        <v>54.7857142857143</v>
      </c>
      <c r="K802" s="0" t="n">
        <v>0</v>
      </c>
      <c r="L802" s="0" t="n">
        <v>0.607142857142857</v>
      </c>
      <c r="M802" s="0" t="n">
        <v>25.6071428571429</v>
      </c>
      <c r="N802" s="0" t="n">
        <v>7.82142857142857</v>
      </c>
      <c r="O802" s="0" t="n">
        <v>0</v>
      </c>
      <c r="P802" s="0" t="n">
        <v>0</v>
      </c>
      <c r="Q802" s="0" t="n">
        <v>4.57142857142857</v>
      </c>
      <c r="R802" s="1" t="s">
        <v>40</v>
      </c>
      <c r="S802" s="1" t="s">
        <v>61</v>
      </c>
      <c r="T802" s="1" t="s">
        <v>61</v>
      </c>
      <c r="U802" s="1" t="s">
        <v>61</v>
      </c>
      <c r="V802" s="1" t="s">
        <v>61</v>
      </c>
      <c r="W802" s="1" t="s">
        <v>40</v>
      </c>
      <c r="X802" s="1" t="s">
        <v>40</v>
      </c>
      <c r="Y802" s="1" t="s">
        <v>40</v>
      </c>
      <c r="Z802" s="1" t="s">
        <v>40</v>
      </c>
      <c r="AA802" s="1" t="s">
        <v>40</v>
      </c>
      <c r="AB802" s="1" t="s">
        <v>40</v>
      </c>
      <c r="AC802" s="1" t="s">
        <v>40</v>
      </c>
      <c r="AD802" s="1" t="s">
        <v>40</v>
      </c>
      <c r="AK802" s="0" t="s">
        <v>65</v>
      </c>
    </row>
    <row r="803" customFormat="false" ht="12.8" hidden="false" customHeight="false" outlineLevel="0" collapsed="false">
      <c r="A803" s="0" t="s">
        <v>627</v>
      </c>
      <c r="B803" s="0" t="n">
        <v>2005</v>
      </c>
      <c r="C803" s="0" t="s">
        <v>59</v>
      </c>
      <c r="D803" s="0" t="s">
        <v>630</v>
      </c>
      <c r="E803" s="0" t="n">
        <v>0</v>
      </c>
      <c r="F803" s="0" t="n">
        <v>4.46428571428571</v>
      </c>
      <c r="G803" s="0" t="n">
        <v>19.75</v>
      </c>
      <c r="H803" s="0" t="n">
        <v>40.9285714285714</v>
      </c>
      <c r="I803" s="0" t="n">
        <v>43.3214285714286</v>
      </c>
      <c r="J803" s="0" t="n">
        <v>34.3571428571429</v>
      </c>
      <c r="K803" s="0" t="n">
        <v>0</v>
      </c>
      <c r="L803" s="0" t="n">
        <v>0</v>
      </c>
      <c r="M803" s="0" t="n">
        <v>25.8571428571429</v>
      </c>
      <c r="N803" s="0" t="n">
        <v>0</v>
      </c>
      <c r="O803" s="0" t="n">
        <v>0</v>
      </c>
      <c r="P803" s="0" t="n">
        <v>0</v>
      </c>
      <c r="Q803" s="0" t="n">
        <v>0</v>
      </c>
      <c r="R803" s="1" t="s">
        <v>40</v>
      </c>
      <c r="S803" s="1" t="s">
        <v>40</v>
      </c>
      <c r="T803" s="1" t="s">
        <v>40</v>
      </c>
      <c r="U803" s="1" t="s">
        <v>40</v>
      </c>
      <c r="V803" s="1" t="s">
        <v>40</v>
      </c>
      <c r="W803" s="1" t="s">
        <v>40</v>
      </c>
      <c r="X803" s="1" t="s">
        <v>40</v>
      </c>
      <c r="Y803" s="1" t="s">
        <v>40</v>
      </c>
      <c r="Z803" s="1" t="s">
        <v>40</v>
      </c>
      <c r="AA803" s="1" t="s">
        <v>40</v>
      </c>
      <c r="AB803" s="1" t="s">
        <v>40</v>
      </c>
      <c r="AC803" s="1" t="s">
        <v>40</v>
      </c>
      <c r="AD803" s="1" t="s">
        <v>40</v>
      </c>
      <c r="AK803" s="0" t="s">
        <v>65</v>
      </c>
    </row>
    <row r="804" customFormat="false" ht="12.8" hidden="false" customHeight="false" outlineLevel="0" collapsed="false">
      <c r="A804" s="0" t="s">
        <v>627</v>
      </c>
      <c r="B804" s="0" t="n">
        <v>2005</v>
      </c>
      <c r="C804" s="0" t="s">
        <v>59</v>
      </c>
      <c r="D804" s="0" t="s">
        <v>631</v>
      </c>
      <c r="E804" s="0" t="n">
        <v>0</v>
      </c>
      <c r="I804" s="0" t="n">
        <v>4.556</v>
      </c>
      <c r="K804" s="0" t="n">
        <v>2.887</v>
      </c>
      <c r="L804" s="0" t="n">
        <v>0</v>
      </c>
      <c r="M804" s="0" t="n">
        <v>20.3214285714286</v>
      </c>
      <c r="N804" s="0" t="n">
        <v>24.5714285714286</v>
      </c>
      <c r="O804" s="0" t="n">
        <v>0</v>
      </c>
      <c r="P804" s="0" t="n">
        <v>0</v>
      </c>
      <c r="Q804" s="0" t="n">
        <v>3.82352941176471</v>
      </c>
      <c r="R804" s="1" t="s">
        <v>40</v>
      </c>
      <c r="S804" s="1" t="s">
        <v>61</v>
      </c>
      <c r="T804" s="1" t="s">
        <v>61</v>
      </c>
      <c r="U804" s="1" t="s">
        <v>61</v>
      </c>
      <c r="V804" s="1" t="s">
        <v>61</v>
      </c>
      <c r="W804" s="1" t="s">
        <v>41</v>
      </c>
      <c r="X804" s="1" t="s">
        <v>41</v>
      </c>
      <c r="Y804" s="1" t="s">
        <v>40</v>
      </c>
      <c r="Z804" s="1" t="s">
        <v>40</v>
      </c>
      <c r="AA804" s="1" t="s">
        <v>40</v>
      </c>
      <c r="AB804" s="1" t="s">
        <v>40</v>
      </c>
      <c r="AC804" s="1" t="s">
        <v>40</v>
      </c>
      <c r="AD804" s="1" t="s">
        <v>40</v>
      </c>
      <c r="AK804" s="0" t="s">
        <v>65</v>
      </c>
    </row>
    <row r="805" customFormat="false" ht="12.8" hidden="false" customHeight="false" outlineLevel="0" collapsed="false">
      <c r="A805" s="0" t="s">
        <v>627</v>
      </c>
      <c r="B805" s="0" t="n">
        <v>2005</v>
      </c>
      <c r="C805" s="0" t="s">
        <v>59</v>
      </c>
      <c r="D805" s="0" t="s">
        <v>660</v>
      </c>
      <c r="E805" s="0" t="n">
        <v>0</v>
      </c>
      <c r="I805" s="0" t="n">
        <v>4.556</v>
      </c>
      <c r="K805" s="0" t="n">
        <v>1.863</v>
      </c>
      <c r="M805" s="0" t="n">
        <v>0.569</v>
      </c>
      <c r="N805" s="0" t="n">
        <v>24.5714285714286</v>
      </c>
      <c r="O805" s="0" t="n">
        <v>0</v>
      </c>
      <c r="P805" s="0" t="n">
        <v>0</v>
      </c>
      <c r="Q805" s="0" t="n">
        <v>3.82352941176471</v>
      </c>
      <c r="R805" s="1" t="s">
        <v>40</v>
      </c>
      <c r="S805" s="1" t="s">
        <v>61</v>
      </c>
      <c r="T805" s="1" t="s">
        <v>61</v>
      </c>
      <c r="U805" s="1" t="s">
        <v>61</v>
      </c>
      <c r="V805" s="1" t="s">
        <v>61</v>
      </c>
      <c r="W805" s="1" t="s">
        <v>41</v>
      </c>
      <c r="X805" s="1" t="s">
        <v>41</v>
      </c>
      <c r="Y805" s="1" t="s">
        <v>41</v>
      </c>
      <c r="Z805" s="1" t="s">
        <v>41</v>
      </c>
      <c r="AA805" s="1" t="s">
        <v>40</v>
      </c>
      <c r="AB805" s="1" t="s">
        <v>40</v>
      </c>
      <c r="AC805" s="1" t="s">
        <v>40</v>
      </c>
      <c r="AD805" s="1" t="s">
        <v>40</v>
      </c>
      <c r="AK805" s="0" t="s">
        <v>65</v>
      </c>
    </row>
    <row r="806" customFormat="false" ht="12.8" hidden="false" customHeight="false" outlineLevel="0" collapsed="false">
      <c r="A806" s="0" t="s">
        <v>627</v>
      </c>
      <c r="B806" s="0" t="n">
        <v>2005</v>
      </c>
      <c r="C806" s="0" t="s">
        <v>59</v>
      </c>
      <c r="D806" s="0" t="s">
        <v>632</v>
      </c>
      <c r="E806" s="0" t="n">
        <v>0</v>
      </c>
      <c r="I806" s="0" t="n">
        <v>2.923</v>
      </c>
      <c r="K806" s="0" t="n">
        <v>1.863</v>
      </c>
      <c r="L806" s="0" t="n">
        <v>0</v>
      </c>
      <c r="M806" s="0" t="n">
        <v>14.7142857142857</v>
      </c>
      <c r="N806" s="0" t="n">
        <v>16.3214285714286</v>
      </c>
      <c r="O806" s="0" t="n">
        <v>0</v>
      </c>
      <c r="P806" s="0" t="n">
        <v>0</v>
      </c>
      <c r="Q806" s="0" t="n">
        <v>0.470588235294118</v>
      </c>
      <c r="R806" s="1" t="s">
        <v>40</v>
      </c>
      <c r="S806" s="1" t="s">
        <v>61</v>
      </c>
      <c r="T806" s="1" t="s">
        <v>61</v>
      </c>
      <c r="U806" s="1" t="s">
        <v>61</v>
      </c>
      <c r="V806" s="1" t="s">
        <v>61</v>
      </c>
      <c r="W806" s="1" t="s">
        <v>41</v>
      </c>
      <c r="X806" s="1" t="s">
        <v>41</v>
      </c>
      <c r="Y806" s="1" t="s">
        <v>40</v>
      </c>
      <c r="Z806" s="1" t="s">
        <v>40</v>
      </c>
      <c r="AA806" s="1" t="s">
        <v>40</v>
      </c>
      <c r="AB806" s="1" t="s">
        <v>40</v>
      </c>
      <c r="AC806" s="1" t="s">
        <v>40</v>
      </c>
      <c r="AD806" s="1" t="s">
        <v>40</v>
      </c>
      <c r="AK806" s="0" t="s">
        <v>72</v>
      </c>
    </row>
    <row r="807" customFormat="false" ht="12.8" hidden="false" customHeight="false" outlineLevel="0" collapsed="false">
      <c r="A807" s="0" t="s">
        <v>627</v>
      </c>
      <c r="B807" s="0" t="n">
        <v>2005</v>
      </c>
      <c r="C807" s="0" t="s">
        <v>59</v>
      </c>
      <c r="D807" s="0" t="s">
        <v>633</v>
      </c>
      <c r="E807" s="0" t="n">
        <v>0</v>
      </c>
      <c r="I807" s="0" t="n">
        <v>2.94</v>
      </c>
      <c r="J807" s="0" t="n">
        <v>55.5714285714286</v>
      </c>
      <c r="K807" s="0" t="n">
        <v>10.9642857142857</v>
      </c>
      <c r="L807" s="0" t="n">
        <v>0</v>
      </c>
      <c r="M807" s="0" t="n">
        <v>14.7142857142857</v>
      </c>
      <c r="N807" s="0" t="n">
        <v>16.3214285714286</v>
      </c>
      <c r="O807" s="0" t="n">
        <v>0</v>
      </c>
      <c r="P807" s="0" t="n">
        <v>0</v>
      </c>
      <c r="Q807" s="0" t="n">
        <v>0.470588235294118</v>
      </c>
      <c r="R807" s="1" t="s">
        <v>40</v>
      </c>
      <c r="S807" s="1" t="s">
        <v>41</v>
      </c>
      <c r="T807" s="1" t="s">
        <v>41</v>
      </c>
      <c r="U807" s="1" t="s">
        <v>41</v>
      </c>
      <c r="V807" s="1" t="s">
        <v>41</v>
      </c>
      <c r="W807" s="1" t="s">
        <v>40</v>
      </c>
      <c r="X807" s="1" t="s">
        <v>40</v>
      </c>
      <c r="Y807" s="1" t="s">
        <v>40</v>
      </c>
      <c r="Z807" s="1" t="s">
        <v>40</v>
      </c>
      <c r="AA807" s="1" t="s">
        <v>40</v>
      </c>
      <c r="AB807" s="1" t="s">
        <v>40</v>
      </c>
      <c r="AC807" s="1" t="s">
        <v>40</v>
      </c>
      <c r="AD807" s="1" t="s">
        <v>40</v>
      </c>
      <c r="AK807" s="0" t="s">
        <v>72</v>
      </c>
    </row>
    <row r="808" customFormat="false" ht="12.8" hidden="false" customHeight="false" outlineLevel="0" collapsed="false">
      <c r="A808" s="0" t="s">
        <v>627</v>
      </c>
      <c r="B808" s="0" t="n">
        <v>2005</v>
      </c>
      <c r="C808" s="0" t="s">
        <v>59</v>
      </c>
      <c r="D808" s="0" t="s">
        <v>634</v>
      </c>
      <c r="E808" s="0" t="n">
        <v>0</v>
      </c>
      <c r="F808" s="0" t="n">
        <v>4.10714285714286</v>
      </c>
      <c r="G808" s="0" t="n">
        <v>22.7857142857143</v>
      </c>
      <c r="H808" s="0" t="n">
        <v>32.6785714285714</v>
      </c>
      <c r="I808" s="0" t="n">
        <v>45</v>
      </c>
      <c r="J808" s="0" t="n">
        <v>66.0357142857143</v>
      </c>
      <c r="K808" s="0" t="n">
        <v>0</v>
      </c>
      <c r="L808" s="0" t="n">
        <v>0</v>
      </c>
      <c r="M808" s="0" t="n">
        <v>15.8571428571429</v>
      </c>
      <c r="N808" s="0" t="n">
        <v>6.92857142857143</v>
      </c>
      <c r="O808" s="0" t="n">
        <v>0</v>
      </c>
      <c r="P808" s="0" t="n">
        <v>0</v>
      </c>
      <c r="Q808" s="0" t="n">
        <v>0</v>
      </c>
      <c r="R808" s="1" t="s">
        <v>40</v>
      </c>
      <c r="S808" s="1" t="s">
        <v>40</v>
      </c>
      <c r="T808" s="1" t="s">
        <v>40</v>
      </c>
      <c r="U808" s="1" t="s">
        <v>40</v>
      </c>
      <c r="V808" s="1" t="s">
        <v>40</v>
      </c>
      <c r="W808" s="1" t="s">
        <v>40</v>
      </c>
      <c r="X808" s="1" t="s">
        <v>40</v>
      </c>
      <c r="Y808" s="1" t="s">
        <v>40</v>
      </c>
      <c r="Z808" s="1" t="s">
        <v>40</v>
      </c>
      <c r="AA808" s="1" t="s">
        <v>40</v>
      </c>
      <c r="AB808" s="1" t="s">
        <v>40</v>
      </c>
      <c r="AC808" s="1" t="s">
        <v>40</v>
      </c>
      <c r="AD808" s="1" t="s">
        <v>40</v>
      </c>
      <c r="AK808" s="0" t="s">
        <v>72</v>
      </c>
    </row>
    <row r="809" customFormat="false" ht="12.8" hidden="false" customHeight="false" outlineLevel="0" collapsed="false">
      <c r="A809" s="0" t="s">
        <v>627</v>
      </c>
      <c r="B809" s="0" t="n">
        <v>2005</v>
      </c>
      <c r="C809" s="0" t="s">
        <v>59</v>
      </c>
      <c r="D809" s="0" t="s">
        <v>635</v>
      </c>
      <c r="E809" s="0" t="n">
        <v>0</v>
      </c>
      <c r="F809" s="0" t="n">
        <v>3.75</v>
      </c>
      <c r="G809" s="0" t="n">
        <v>18.6428571428571</v>
      </c>
      <c r="H809" s="0" t="n">
        <v>37.1071428571429</v>
      </c>
      <c r="I809" s="0" t="n">
        <v>41.2857142857143</v>
      </c>
      <c r="J809" s="0" t="n">
        <v>36.8214285714286</v>
      </c>
      <c r="K809" s="0" t="n">
        <v>0</v>
      </c>
      <c r="L809" s="0" t="n">
        <v>0</v>
      </c>
      <c r="M809" s="0" t="n">
        <v>18.2857142857143</v>
      </c>
      <c r="N809" s="0" t="n">
        <v>5.10714285714286</v>
      </c>
      <c r="O809" s="0" t="n">
        <v>0</v>
      </c>
      <c r="P809" s="0" t="n">
        <v>0</v>
      </c>
      <c r="Q809" s="0" t="n">
        <v>0</v>
      </c>
      <c r="R809" s="1" t="s">
        <v>40</v>
      </c>
      <c r="S809" s="1" t="s">
        <v>40</v>
      </c>
      <c r="T809" s="1" t="s">
        <v>40</v>
      </c>
      <c r="U809" s="1" t="s">
        <v>40</v>
      </c>
      <c r="V809" s="1" t="s">
        <v>40</v>
      </c>
      <c r="W809" s="1" t="s">
        <v>40</v>
      </c>
      <c r="X809" s="1" t="s">
        <v>40</v>
      </c>
      <c r="Y809" s="1" t="s">
        <v>40</v>
      </c>
      <c r="Z809" s="1" t="s">
        <v>40</v>
      </c>
      <c r="AA809" s="1" t="s">
        <v>40</v>
      </c>
      <c r="AB809" s="1" t="s">
        <v>40</v>
      </c>
      <c r="AC809" s="1" t="s">
        <v>40</v>
      </c>
      <c r="AD809" s="1" t="s">
        <v>40</v>
      </c>
      <c r="AK809" s="0" t="s">
        <v>65</v>
      </c>
    </row>
    <row r="810" customFormat="false" ht="12.8" hidden="false" customHeight="false" outlineLevel="0" collapsed="false">
      <c r="A810" s="0" t="s">
        <v>627</v>
      </c>
      <c r="B810" s="0" t="n">
        <v>2005</v>
      </c>
      <c r="C810" s="0" t="s">
        <v>59</v>
      </c>
      <c r="D810" s="0" t="s">
        <v>636</v>
      </c>
      <c r="E810" s="0" t="n">
        <v>0</v>
      </c>
      <c r="J810" s="0" t="n">
        <v>4.359</v>
      </c>
      <c r="K810" s="0" t="n">
        <v>0</v>
      </c>
      <c r="L810" s="0" t="n">
        <v>0</v>
      </c>
      <c r="M810" s="0" t="n">
        <v>17.1428571428571</v>
      </c>
      <c r="N810" s="0" t="n">
        <v>7.78571428571429</v>
      </c>
      <c r="O810" s="0" t="n">
        <v>0</v>
      </c>
      <c r="P810" s="0" t="n">
        <v>0</v>
      </c>
      <c r="Q810" s="0" t="n">
        <v>0.066666666666667</v>
      </c>
      <c r="R810" s="1" t="s">
        <v>40</v>
      </c>
      <c r="S810" s="1" t="s">
        <v>41</v>
      </c>
      <c r="T810" s="1" t="s">
        <v>41</v>
      </c>
      <c r="U810" s="1" t="s">
        <v>41</v>
      </c>
      <c r="V810" s="1" t="s">
        <v>41</v>
      </c>
      <c r="W810" s="1" t="s">
        <v>41</v>
      </c>
      <c r="X810" s="1" t="s">
        <v>40</v>
      </c>
      <c r="Y810" s="1" t="s">
        <v>40</v>
      </c>
      <c r="Z810" s="1" t="s">
        <v>40</v>
      </c>
      <c r="AA810" s="1" t="s">
        <v>40</v>
      </c>
      <c r="AB810" s="1" t="s">
        <v>40</v>
      </c>
      <c r="AC810" s="1" t="s">
        <v>40</v>
      </c>
      <c r="AD810" s="1" t="s">
        <v>40</v>
      </c>
      <c r="AK810" s="0" t="s">
        <v>65</v>
      </c>
    </row>
    <row r="811" customFormat="false" ht="12.8" hidden="false" customHeight="false" outlineLevel="0" collapsed="false">
      <c r="A811" s="0" t="s">
        <v>627</v>
      </c>
      <c r="B811" s="0" t="n">
        <v>2005</v>
      </c>
      <c r="C811" s="0" t="s">
        <v>59</v>
      </c>
      <c r="D811" s="0" t="s">
        <v>637</v>
      </c>
      <c r="E811" s="0" t="n">
        <v>0</v>
      </c>
      <c r="F811" s="0" t="n">
        <v>4.46428571428571</v>
      </c>
      <c r="G811" s="0" t="n">
        <v>20.3214285714286</v>
      </c>
      <c r="J811" s="0" t="n">
        <v>2.358</v>
      </c>
      <c r="K811" s="0" t="n">
        <v>0</v>
      </c>
      <c r="L811" s="0" t="n">
        <v>0</v>
      </c>
      <c r="M811" s="0" t="n">
        <v>15.2857142857143</v>
      </c>
      <c r="N811" s="0" t="n">
        <v>10.3571428571429</v>
      </c>
      <c r="O811" s="0" t="n">
        <v>0</v>
      </c>
      <c r="P811" s="0" t="n">
        <v>0</v>
      </c>
      <c r="Q811" s="0" t="n">
        <v>0.266666666666667</v>
      </c>
      <c r="R811" s="1" t="s">
        <v>40</v>
      </c>
      <c r="S811" s="1" t="s">
        <v>40</v>
      </c>
      <c r="T811" s="1" t="s">
        <v>40</v>
      </c>
      <c r="U811" s="1" t="s">
        <v>41</v>
      </c>
      <c r="V811" s="1" t="s">
        <v>41</v>
      </c>
      <c r="W811" s="1" t="s">
        <v>41</v>
      </c>
      <c r="X811" s="1" t="s">
        <v>40</v>
      </c>
      <c r="Y811" s="1" t="s">
        <v>40</v>
      </c>
      <c r="Z811" s="1" t="s">
        <v>40</v>
      </c>
      <c r="AA811" s="1" t="s">
        <v>40</v>
      </c>
      <c r="AB811" s="1" t="s">
        <v>40</v>
      </c>
      <c r="AC811" s="1" t="s">
        <v>40</v>
      </c>
      <c r="AD811" s="1" t="s">
        <v>40</v>
      </c>
      <c r="AK811" s="0" t="s">
        <v>65</v>
      </c>
    </row>
    <row r="812" customFormat="false" ht="12.8" hidden="false" customHeight="false" outlineLevel="0" collapsed="false">
      <c r="A812" s="0" t="s">
        <v>627</v>
      </c>
      <c r="B812" s="0" t="n">
        <v>2005</v>
      </c>
      <c r="C812" s="0" t="s">
        <v>59</v>
      </c>
      <c r="D812" s="0" t="s">
        <v>638</v>
      </c>
      <c r="E812" s="0" t="n">
        <v>0</v>
      </c>
      <c r="F812" s="0" t="n">
        <v>5.5</v>
      </c>
      <c r="G812" s="0" t="n">
        <v>21.7142857142857</v>
      </c>
      <c r="I812" s="0" t="n">
        <v>2.528</v>
      </c>
      <c r="J812" s="0" t="n">
        <v>45.5357142857143</v>
      </c>
      <c r="K812" s="0" t="n">
        <v>0</v>
      </c>
      <c r="L812" s="0" t="n">
        <v>3.78571428571429</v>
      </c>
      <c r="M812" s="0" t="n">
        <v>16.5</v>
      </c>
      <c r="N812" s="0" t="n">
        <v>7.25</v>
      </c>
      <c r="O812" s="0" t="n">
        <v>0</v>
      </c>
      <c r="P812" s="0" t="n">
        <v>0</v>
      </c>
      <c r="Q812" s="0" t="n">
        <v>2.66666666666667</v>
      </c>
      <c r="R812" s="1" t="s">
        <v>40</v>
      </c>
      <c r="S812" s="1" t="s">
        <v>40</v>
      </c>
      <c r="T812" s="1" t="s">
        <v>40</v>
      </c>
      <c r="U812" s="1" t="s">
        <v>41</v>
      </c>
      <c r="V812" s="1" t="s">
        <v>41</v>
      </c>
      <c r="W812" s="1" t="s">
        <v>40</v>
      </c>
      <c r="X812" s="1" t="s">
        <v>40</v>
      </c>
      <c r="Y812" s="1" t="s">
        <v>40</v>
      </c>
      <c r="Z812" s="1" t="s">
        <v>40</v>
      </c>
      <c r="AA812" s="1" t="s">
        <v>40</v>
      </c>
      <c r="AB812" s="1" t="s">
        <v>40</v>
      </c>
      <c r="AC812" s="1" t="s">
        <v>40</v>
      </c>
      <c r="AD812" s="1" t="s">
        <v>40</v>
      </c>
      <c r="AK812" s="0" t="s">
        <v>65</v>
      </c>
    </row>
    <row r="813" customFormat="false" ht="12.8" hidden="false" customHeight="false" outlineLevel="0" collapsed="false">
      <c r="A813" s="0" t="s">
        <v>627</v>
      </c>
      <c r="B813" s="0" t="n">
        <v>2005</v>
      </c>
      <c r="C813" s="0" t="s">
        <v>59</v>
      </c>
      <c r="D813" s="0" t="s">
        <v>639</v>
      </c>
      <c r="E813" s="0" t="n">
        <v>0</v>
      </c>
      <c r="J813" s="0" t="n">
        <v>4.576</v>
      </c>
      <c r="K813" s="0" t="n">
        <v>0</v>
      </c>
      <c r="L813" s="0" t="n">
        <v>0</v>
      </c>
      <c r="M813" s="0" t="n">
        <v>18.1071428571429</v>
      </c>
      <c r="N813" s="0" t="n">
        <v>5.57142857142857</v>
      </c>
      <c r="O813" s="0" t="n">
        <v>0</v>
      </c>
      <c r="P813" s="0" t="n">
        <v>0</v>
      </c>
      <c r="Q813" s="0" t="n">
        <v>3</v>
      </c>
      <c r="R813" s="1" t="s">
        <v>40</v>
      </c>
      <c r="S813" s="1" t="s">
        <v>41</v>
      </c>
      <c r="T813" s="1" t="s">
        <v>41</v>
      </c>
      <c r="U813" s="1" t="s">
        <v>41</v>
      </c>
      <c r="V813" s="1" t="s">
        <v>41</v>
      </c>
      <c r="W813" s="1" t="s">
        <v>41</v>
      </c>
      <c r="X813" s="1" t="s">
        <v>40</v>
      </c>
      <c r="Y813" s="1" t="s">
        <v>40</v>
      </c>
      <c r="Z813" s="1" t="s">
        <v>40</v>
      </c>
      <c r="AA813" s="1" t="s">
        <v>40</v>
      </c>
      <c r="AB813" s="1" t="s">
        <v>40</v>
      </c>
      <c r="AC813" s="1" t="s">
        <v>40</v>
      </c>
      <c r="AD813" s="1" t="s">
        <v>40</v>
      </c>
      <c r="AK813" s="0" t="s">
        <v>65</v>
      </c>
    </row>
    <row r="814" customFormat="false" ht="12.8" hidden="false" customHeight="false" outlineLevel="0" collapsed="false">
      <c r="A814" s="0" t="s">
        <v>627</v>
      </c>
      <c r="B814" s="0" t="n">
        <v>2005</v>
      </c>
      <c r="C814" s="0" t="s">
        <v>59</v>
      </c>
      <c r="D814" s="0" t="s">
        <v>640</v>
      </c>
      <c r="E814" s="0" t="n">
        <v>0</v>
      </c>
      <c r="I814" s="0" t="n">
        <v>3.9704</v>
      </c>
      <c r="J814" s="0" t="n">
        <v>60.4</v>
      </c>
      <c r="K814" s="0" t="n">
        <v>5.9</v>
      </c>
      <c r="L814" s="0" t="n">
        <v>0</v>
      </c>
      <c r="M814" s="0" t="n">
        <v>17.7</v>
      </c>
      <c r="N814" s="0" t="n">
        <v>26.8</v>
      </c>
      <c r="O814" s="0" t="n">
        <v>0</v>
      </c>
      <c r="P814" s="0" t="n">
        <v>2.5</v>
      </c>
      <c r="Q814" s="0" t="n">
        <v>0</v>
      </c>
      <c r="R814" s="1" t="s">
        <v>40</v>
      </c>
      <c r="S814" s="1" t="s">
        <v>41</v>
      </c>
      <c r="T814" s="1" t="s">
        <v>41</v>
      </c>
      <c r="U814" s="1" t="s">
        <v>41</v>
      </c>
      <c r="V814" s="1" t="s">
        <v>41</v>
      </c>
      <c r="W814" s="1" t="s">
        <v>40</v>
      </c>
      <c r="X814" s="1" t="s">
        <v>40</v>
      </c>
      <c r="Y814" s="1" t="s">
        <v>40</v>
      </c>
      <c r="Z814" s="1" t="s">
        <v>40</v>
      </c>
      <c r="AA814" s="1" t="s">
        <v>40</v>
      </c>
      <c r="AB814" s="1" t="s">
        <v>40</v>
      </c>
      <c r="AC814" s="1" t="s">
        <v>40</v>
      </c>
      <c r="AD814" s="1" t="s">
        <v>40</v>
      </c>
      <c r="AK814" s="0" t="s">
        <v>65</v>
      </c>
    </row>
    <row r="815" customFormat="false" ht="12.8" hidden="false" customHeight="false" outlineLevel="0" collapsed="false">
      <c r="A815" s="0" t="s">
        <v>627</v>
      </c>
      <c r="B815" s="0" t="n">
        <v>2005</v>
      </c>
      <c r="C815" s="0" t="s">
        <v>59</v>
      </c>
      <c r="D815" s="0" t="s">
        <v>661</v>
      </c>
      <c r="E815" s="0" t="n">
        <v>1</v>
      </c>
      <c r="I815" s="0" t="n">
        <v>3.8724</v>
      </c>
      <c r="K815" s="0" t="n">
        <v>1.8564</v>
      </c>
      <c r="L815" s="0" t="n">
        <v>0</v>
      </c>
      <c r="M815" s="0" t="n">
        <v>14.7</v>
      </c>
      <c r="N815" s="0" t="n">
        <v>22.8</v>
      </c>
      <c r="O815" s="0" t="n">
        <v>0</v>
      </c>
      <c r="P815" s="0" t="n">
        <v>1.9</v>
      </c>
      <c r="Q815" s="0" t="n">
        <v>0</v>
      </c>
      <c r="R815" s="1" t="s">
        <v>40</v>
      </c>
      <c r="S815" s="1" t="s">
        <v>41</v>
      </c>
      <c r="T815" s="1" t="s">
        <v>41</v>
      </c>
      <c r="U815" s="1" t="s">
        <v>41</v>
      </c>
      <c r="V815" s="1" t="s">
        <v>41</v>
      </c>
      <c r="W815" s="1" t="s">
        <v>41</v>
      </c>
      <c r="X815" s="1" t="s">
        <v>41</v>
      </c>
      <c r="Y815" s="1" t="s">
        <v>40</v>
      </c>
      <c r="Z815" s="1" t="s">
        <v>40</v>
      </c>
      <c r="AA815" s="1" t="s">
        <v>40</v>
      </c>
      <c r="AB815" s="1" t="s">
        <v>40</v>
      </c>
      <c r="AC815" s="1" t="s">
        <v>40</v>
      </c>
      <c r="AD815" s="1" t="s">
        <v>40</v>
      </c>
      <c r="AK815" s="0" t="s">
        <v>65</v>
      </c>
    </row>
    <row r="816" customFormat="false" ht="12.8" hidden="false" customHeight="false" outlineLevel="0" collapsed="false">
      <c r="A816" s="0" t="s">
        <v>627</v>
      </c>
      <c r="B816" s="0" t="n">
        <v>2005</v>
      </c>
      <c r="C816" s="0" t="s">
        <v>38</v>
      </c>
      <c r="D816" s="0" t="s">
        <v>641</v>
      </c>
      <c r="E816" s="0" t="n">
        <v>0</v>
      </c>
      <c r="F816" s="0" t="n">
        <v>4.92857142857143</v>
      </c>
      <c r="G816" s="0" t="n">
        <v>23.5714285714286</v>
      </c>
      <c r="H816" s="0" t="n">
        <v>38.8214285714286</v>
      </c>
      <c r="I816" s="0" t="n">
        <v>41.0714285714286</v>
      </c>
      <c r="J816" s="0" t="n">
        <v>37.5357142857143</v>
      </c>
      <c r="K816" s="0" t="n">
        <v>0</v>
      </c>
      <c r="L816" s="0" t="n">
        <v>0</v>
      </c>
      <c r="M816" s="0" t="n">
        <v>21.1071428571429</v>
      </c>
      <c r="N816" s="0" t="n">
        <v>7.39285714285714</v>
      </c>
      <c r="O816" s="0" t="n">
        <v>0</v>
      </c>
      <c r="P816" s="0" t="n">
        <v>0</v>
      </c>
      <c r="Q816" s="0" t="n">
        <v>0</v>
      </c>
      <c r="R816" s="1" t="s">
        <v>40</v>
      </c>
      <c r="S816" s="1" t="s">
        <v>40</v>
      </c>
      <c r="T816" s="1" t="s">
        <v>40</v>
      </c>
      <c r="U816" s="1" t="s">
        <v>40</v>
      </c>
      <c r="V816" s="1" t="s">
        <v>40</v>
      </c>
      <c r="W816" s="1" t="s">
        <v>40</v>
      </c>
      <c r="X816" s="1" t="s">
        <v>40</v>
      </c>
      <c r="Y816" s="1" t="s">
        <v>40</v>
      </c>
      <c r="Z816" s="1" t="s">
        <v>40</v>
      </c>
      <c r="AA816" s="1" t="s">
        <v>40</v>
      </c>
      <c r="AB816" s="1" t="s">
        <v>40</v>
      </c>
      <c r="AC816" s="1" t="s">
        <v>40</v>
      </c>
      <c r="AD816" s="1" t="s">
        <v>40</v>
      </c>
      <c r="AK816" s="0" t="s">
        <v>46</v>
      </c>
    </row>
    <row r="817" customFormat="false" ht="12.8" hidden="false" customHeight="false" outlineLevel="0" collapsed="false">
      <c r="A817" s="0" t="s">
        <v>627</v>
      </c>
      <c r="B817" s="0" t="n">
        <v>2005</v>
      </c>
      <c r="C817" s="0" t="s">
        <v>38</v>
      </c>
      <c r="D817" s="0" t="s">
        <v>642</v>
      </c>
      <c r="E817" s="0" t="n">
        <v>0</v>
      </c>
      <c r="I817" s="0" t="n">
        <v>3.947</v>
      </c>
      <c r="J817" s="0" t="n">
        <v>53.3928571428571</v>
      </c>
      <c r="K817" s="0" t="n">
        <v>0</v>
      </c>
      <c r="L817" s="0" t="n">
        <v>1.78571428571429</v>
      </c>
      <c r="M817" s="0" t="n">
        <v>16.7142857142857</v>
      </c>
      <c r="N817" s="0" t="n">
        <v>10.1785714285714</v>
      </c>
      <c r="O817" s="0" t="n">
        <v>0</v>
      </c>
      <c r="P817" s="0" t="n">
        <v>0</v>
      </c>
      <c r="Q817" s="0" t="n">
        <v>1.58333333333333</v>
      </c>
      <c r="R817" s="1" t="s">
        <v>40</v>
      </c>
      <c r="S817" s="1" t="s">
        <v>41</v>
      </c>
      <c r="T817" s="1" t="s">
        <v>41</v>
      </c>
      <c r="U817" s="1" t="s">
        <v>41</v>
      </c>
      <c r="V817" s="1" t="s">
        <v>41</v>
      </c>
      <c r="W817" s="1" t="s">
        <v>40</v>
      </c>
      <c r="X817" s="1" t="s">
        <v>40</v>
      </c>
      <c r="Y817" s="1" t="s">
        <v>40</v>
      </c>
      <c r="Z817" s="1" t="s">
        <v>40</v>
      </c>
      <c r="AA817" s="1" t="s">
        <v>40</v>
      </c>
      <c r="AB817" s="1" t="s">
        <v>40</v>
      </c>
      <c r="AC817" s="1" t="s">
        <v>40</v>
      </c>
      <c r="AD817" s="1" t="s">
        <v>40</v>
      </c>
      <c r="AK817" s="0" t="s">
        <v>46</v>
      </c>
    </row>
    <row r="818" customFormat="false" ht="12.8" hidden="false" customHeight="false" outlineLevel="0" collapsed="false">
      <c r="A818" s="0" t="s">
        <v>627</v>
      </c>
      <c r="B818" s="0" t="n">
        <v>2005</v>
      </c>
      <c r="C818" s="0" t="s">
        <v>38</v>
      </c>
      <c r="D818" s="0" t="s">
        <v>643</v>
      </c>
      <c r="E818" s="0" t="n">
        <v>0</v>
      </c>
      <c r="F818" s="0" t="n">
        <v>5.82142857142857</v>
      </c>
      <c r="G818" s="0" t="n">
        <v>25.3571428571429</v>
      </c>
      <c r="H818" s="0" t="n">
        <v>41</v>
      </c>
      <c r="K818" s="0" t="n">
        <v>3.443</v>
      </c>
      <c r="L818" s="0" t="n">
        <v>0</v>
      </c>
      <c r="M818" s="0" t="n">
        <v>16.7857142857143</v>
      </c>
      <c r="N818" s="0" t="n">
        <v>11.4642857142857</v>
      </c>
      <c r="O818" s="0" t="n">
        <v>0</v>
      </c>
      <c r="P818" s="0" t="n">
        <v>0</v>
      </c>
      <c r="Q818" s="0" t="n">
        <v>0.066666666666667</v>
      </c>
      <c r="R818" s="1" t="s">
        <v>40</v>
      </c>
      <c r="S818" s="1" t="s">
        <v>40</v>
      </c>
      <c r="T818" s="1" t="s">
        <v>40</v>
      </c>
      <c r="U818" s="1" t="s">
        <v>40</v>
      </c>
      <c r="V818" s="1" t="s">
        <v>41</v>
      </c>
      <c r="W818" s="1" t="s">
        <v>41</v>
      </c>
      <c r="X818" s="1" t="s">
        <v>41</v>
      </c>
      <c r="Y818" s="1" t="s">
        <v>40</v>
      </c>
      <c r="Z818" s="1" t="s">
        <v>40</v>
      </c>
      <c r="AA818" s="1" t="s">
        <v>40</v>
      </c>
      <c r="AB818" s="1" t="s">
        <v>40</v>
      </c>
      <c r="AC818" s="1" t="s">
        <v>40</v>
      </c>
      <c r="AD818" s="1" t="s">
        <v>40</v>
      </c>
      <c r="AK818" s="0" t="s">
        <v>46</v>
      </c>
    </row>
    <row r="819" customFormat="false" ht="12.8" hidden="false" customHeight="false" outlineLevel="0" collapsed="false">
      <c r="A819" s="0" t="s">
        <v>627</v>
      </c>
      <c r="B819" s="0" t="n">
        <v>2005</v>
      </c>
      <c r="C819" s="0" t="s">
        <v>644</v>
      </c>
      <c r="D819" s="0" t="s">
        <v>645</v>
      </c>
      <c r="E819" s="0" t="n">
        <v>0</v>
      </c>
      <c r="I819" s="0" t="n">
        <v>5.393</v>
      </c>
      <c r="K819" s="0" t="n">
        <v>1.628</v>
      </c>
      <c r="L819" s="0" t="n">
        <v>0</v>
      </c>
      <c r="M819" s="0" t="n">
        <v>16.2857142857143</v>
      </c>
      <c r="N819" s="0" t="n">
        <v>9.32142857142857</v>
      </c>
      <c r="O819" s="0" t="n">
        <v>0</v>
      </c>
      <c r="P819" s="0" t="n">
        <v>0</v>
      </c>
      <c r="Q819" s="0" t="n">
        <v>1.4</v>
      </c>
      <c r="R819" s="1" t="s">
        <v>40</v>
      </c>
      <c r="S819" s="1" t="s">
        <v>78</v>
      </c>
      <c r="T819" s="1" t="s">
        <v>78</v>
      </c>
      <c r="U819" s="1" t="s">
        <v>78</v>
      </c>
      <c r="V819" s="1" t="s">
        <v>78</v>
      </c>
      <c r="W819" s="1" t="s">
        <v>78</v>
      </c>
      <c r="X819" s="1" t="s">
        <v>78</v>
      </c>
      <c r="Y819" s="1" t="s">
        <v>40</v>
      </c>
      <c r="Z819" s="1" t="s">
        <v>40</v>
      </c>
      <c r="AA819" s="1" t="s">
        <v>40</v>
      </c>
      <c r="AB819" s="1" t="s">
        <v>40</v>
      </c>
      <c r="AC819" s="1" t="s">
        <v>40</v>
      </c>
      <c r="AD819" s="1" t="s">
        <v>40</v>
      </c>
      <c r="AK819" s="0" t="s">
        <v>81</v>
      </c>
    </row>
    <row r="820" customFormat="false" ht="12.8" hidden="false" customHeight="false" outlineLevel="0" collapsed="false">
      <c r="A820" s="0" t="s">
        <v>627</v>
      </c>
      <c r="B820" s="0" t="n">
        <v>2005</v>
      </c>
      <c r="C820" s="0" t="s">
        <v>38</v>
      </c>
      <c r="D820" s="0" t="s">
        <v>646</v>
      </c>
      <c r="E820" s="0" t="n">
        <v>0</v>
      </c>
      <c r="F820" s="0" t="n">
        <v>4.92857142857143</v>
      </c>
      <c r="G820" s="0" t="n">
        <v>23.5714285714286</v>
      </c>
      <c r="H820" s="0" t="n">
        <v>38.8214285714286</v>
      </c>
      <c r="I820" s="0" t="n">
        <v>63.8928571428571</v>
      </c>
      <c r="J820" s="0" t="n">
        <v>23.4285714285714</v>
      </c>
      <c r="K820" s="0" t="n">
        <v>0</v>
      </c>
      <c r="L820" s="0" t="n">
        <v>0</v>
      </c>
      <c r="M820" s="0" t="n">
        <v>11.7857142857143</v>
      </c>
      <c r="N820" s="0" t="n">
        <v>19.7857142857143</v>
      </c>
      <c r="O820" s="0" t="n">
        <v>0</v>
      </c>
      <c r="P820" s="0" t="n">
        <v>0</v>
      </c>
      <c r="Q820" s="0" t="n">
        <v>0</v>
      </c>
      <c r="R820" s="1" t="s">
        <v>40</v>
      </c>
      <c r="S820" s="1" t="s">
        <v>40</v>
      </c>
      <c r="T820" s="1" t="s">
        <v>40</v>
      </c>
      <c r="U820" s="1" t="s">
        <v>40</v>
      </c>
      <c r="V820" s="1" t="s">
        <v>40</v>
      </c>
      <c r="W820" s="1" t="s">
        <v>40</v>
      </c>
      <c r="X820" s="1" t="s">
        <v>40</v>
      </c>
      <c r="Y820" s="1" t="s">
        <v>40</v>
      </c>
      <c r="Z820" s="1" t="s">
        <v>40</v>
      </c>
      <c r="AA820" s="1" t="s">
        <v>40</v>
      </c>
      <c r="AB820" s="1" t="s">
        <v>40</v>
      </c>
      <c r="AC820" s="1" t="s">
        <v>40</v>
      </c>
      <c r="AD820" s="1" t="s">
        <v>40</v>
      </c>
      <c r="AK820" s="0" t="s">
        <v>46</v>
      </c>
    </row>
    <row r="821" customFormat="false" ht="12.8" hidden="false" customHeight="false" outlineLevel="0" collapsed="false">
      <c r="A821" s="0" t="s">
        <v>627</v>
      </c>
      <c r="B821" s="0" t="n">
        <v>2005</v>
      </c>
      <c r="C821" s="0" t="s">
        <v>59</v>
      </c>
      <c r="D821" s="0" t="s">
        <v>647</v>
      </c>
      <c r="E821" s="0" t="n">
        <v>0</v>
      </c>
      <c r="F821" s="0" t="n">
        <v>3.75</v>
      </c>
      <c r="G821" s="0" t="n">
        <v>18.6428571428571</v>
      </c>
      <c r="H821" s="0" t="n">
        <v>37.1071428571429</v>
      </c>
      <c r="I821" s="0" t="n">
        <v>45.6785714285714</v>
      </c>
      <c r="J821" s="0" t="n">
        <v>19.1071428571429</v>
      </c>
      <c r="K821" s="0" t="n">
        <v>0</v>
      </c>
      <c r="L821" s="0" t="n">
        <v>0</v>
      </c>
      <c r="M821" s="0" t="n">
        <v>11.6785714285714</v>
      </c>
      <c r="N821" s="0" t="n">
        <v>20.1071428571429</v>
      </c>
      <c r="O821" s="0" t="n">
        <v>0</v>
      </c>
      <c r="P821" s="0" t="n">
        <v>0</v>
      </c>
      <c r="Q821" s="0" t="n">
        <v>0</v>
      </c>
      <c r="R821" s="1" t="s">
        <v>40</v>
      </c>
      <c r="S821" s="1" t="s">
        <v>40</v>
      </c>
      <c r="T821" s="1" t="s">
        <v>40</v>
      </c>
      <c r="U821" s="1" t="s">
        <v>40</v>
      </c>
      <c r="V821" s="1" t="s">
        <v>40</v>
      </c>
      <c r="W821" s="1" t="s">
        <v>40</v>
      </c>
      <c r="X821" s="1" t="s">
        <v>40</v>
      </c>
      <c r="Y821" s="1" t="s">
        <v>40</v>
      </c>
      <c r="Z821" s="1" t="s">
        <v>40</v>
      </c>
      <c r="AA821" s="1" t="s">
        <v>40</v>
      </c>
      <c r="AB821" s="1" t="s">
        <v>40</v>
      </c>
      <c r="AC821" s="1" t="s">
        <v>40</v>
      </c>
      <c r="AD821" s="1" t="s">
        <v>40</v>
      </c>
      <c r="AK821" s="0" t="s">
        <v>65</v>
      </c>
    </row>
    <row r="822" customFormat="false" ht="12.8" hidden="false" customHeight="false" outlineLevel="0" collapsed="false">
      <c r="A822" s="0" t="s">
        <v>627</v>
      </c>
      <c r="B822" s="0" t="n">
        <v>2005</v>
      </c>
      <c r="C822" s="0" t="s">
        <v>38</v>
      </c>
      <c r="D822" s="0" t="s">
        <v>648</v>
      </c>
      <c r="E822" s="0" t="n">
        <v>0</v>
      </c>
      <c r="F822" s="0" t="n">
        <v>4.92857142857143</v>
      </c>
      <c r="G822" s="0" t="n">
        <v>16.8928571428571</v>
      </c>
      <c r="H822" s="0" t="n">
        <v>36.8214285714286</v>
      </c>
      <c r="I822" s="0" t="n">
        <v>31.1428571428571</v>
      </c>
      <c r="J822" s="0" t="n">
        <v>19.8928571428571</v>
      </c>
      <c r="K822" s="0" t="n">
        <v>0</v>
      </c>
      <c r="L822" s="0" t="n">
        <v>0</v>
      </c>
      <c r="M822" s="0" t="n">
        <v>17.1785714285714</v>
      </c>
      <c r="N822" s="0" t="n">
        <v>5.64285714285714</v>
      </c>
      <c r="O822" s="0" t="n">
        <v>0</v>
      </c>
      <c r="P822" s="0" t="n">
        <v>0</v>
      </c>
      <c r="Q822" s="0" t="n">
        <v>0</v>
      </c>
      <c r="R822" s="1" t="s">
        <v>40</v>
      </c>
      <c r="S822" s="1" t="s">
        <v>40</v>
      </c>
      <c r="T822" s="1" t="s">
        <v>40</v>
      </c>
      <c r="U822" s="1" t="s">
        <v>40</v>
      </c>
      <c r="V822" s="1" t="s">
        <v>40</v>
      </c>
      <c r="W822" s="1" t="s">
        <v>40</v>
      </c>
      <c r="X822" s="1" t="s">
        <v>40</v>
      </c>
      <c r="Y822" s="1" t="s">
        <v>40</v>
      </c>
      <c r="Z822" s="1" t="s">
        <v>40</v>
      </c>
      <c r="AA822" s="1" t="s">
        <v>40</v>
      </c>
      <c r="AB822" s="1" t="s">
        <v>40</v>
      </c>
      <c r="AC822" s="1" t="s">
        <v>40</v>
      </c>
      <c r="AD822" s="1" t="s">
        <v>40</v>
      </c>
      <c r="AK822" s="0" t="s">
        <v>46</v>
      </c>
    </row>
    <row r="823" customFormat="false" ht="12.8" hidden="false" customHeight="false" outlineLevel="0" collapsed="false">
      <c r="A823" s="0" t="s">
        <v>627</v>
      </c>
      <c r="B823" s="0" t="n">
        <v>2005</v>
      </c>
      <c r="C823" s="0" t="s">
        <v>38</v>
      </c>
      <c r="D823" s="0" t="s">
        <v>649</v>
      </c>
      <c r="E823" s="0" t="n">
        <v>0</v>
      </c>
      <c r="J823" s="0" t="n">
        <v>4.215</v>
      </c>
      <c r="K823" s="0" t="n">
        <v>0</v>
      </c>
      <c r="L823" s="0" t="n">
        <v>0.892857142857143</v>
      </c>
      <c r="M823" s="0" t="n">
        <v>15.6428571428571</v>
      </c>
      <c r="N823" s="0" t="n">
        <v>5.10714285714286</v>
      </c>
      <c r="O823" s="0" t="n">
        <v>0</v>
      </c>
      <c r="P823" s="0" t="n">
        <v>0</v>
      </c>
      <c r="Q823" s="0" t="n">
        <v>1.9375</v>
      </c>
      <c r="R823" s="1" t="s">
        <v>40</v>
      </c>
      <c r="S823" s="1" t="s">
        <v>41</v>
      </c>
      <c r="T823" s="1" t="s">
        <v>41</v>
      </c>
      <c r="U823" s="1" t="s">
        <v>41</v>
      </c>
      <c r="V823" s="1" t="s">
        <v>41</v>
      </c>
      <c r="W823" s="1" t="s">
        <v>41</v>
      </c>
      <c r="X823" s="1" t="s">
        <v>40</v>
      </c>
      <c r="Y823" s="1" t="s">
        <v>40</v>
      </c>
      <c r="Z823" s="1" t="s">
        <v>40</v>
      </c>
      <c r="AA823" s="1" t="s">
        <v>40</v>
      </c>
      <c r="AB823" s="1" t="s">
        <v>40</v>
      </c>
      <c r="AC823" s="1" t="s">
        <v>40</v>
      </c>
      <c r="AD823" s="1" t="s">
        <v>40</v>
      </c>
      <c r="AK823" s="0" t="s">
        <v>46</v>
      </c>
    </row>
    <row r="824" customFormat="false" ht="12.8" hidden="false" customHeight="false" outlineLevel="0" collapsed="false">
      <c r="A824" s="0" t="s">
        <v>627</v>
      </c>
      <c r="B824" s="0" t="n">
        <v>2005</v>
      </c>
      <c r="C824" s="0" t="s">
        <v>38</v>
      </c>
      <c r="D824" s="0" t="s">
        <v>650</v>
      </c>
      <c r="E824" s="0" t="n">
        <v>0</v>
      </c>
      <c r="F824" s="0" t="n">
        <v>5.82142857142857</v>
      </c>
      <c r="G824" s="0" t="n">
        <v>18.6428571428571</v>
      </c>
      <c r="H824" s="0" t="n">
        <v>38.9642857142857</v>
      </c>
      <c r="K824" s="0" t="n">
        <v>3.579</v>
      </c>
      <c r="L824" s="0" t="n">
        <v>0</v>
      </c>
      <c r="M824" s="0" t="n">
        <v>15.6785714285714</v>
      </c>
      <c r="N824" s="0" t="n">
        <v>6.17857142857143</v>
      </c>
      <c r="O824" s="0" t="n">
        <v>0</v>
      </c>
      <c r="P824" s="0" t="n">
        <v>0</v>
      </c>
      <c r="Q824" s="0" t="n">
        <v>0.777777777777778</v>
      </c>
      <c r="R824" s="1" t="s">
        <v>40</v>
      </c>
      <c r="S824" s="1" t="s">
        <v>40</v>
      </c>
      <c r="T824" s="1" t="s">
        <v>40</v>
      </c>
      <c r="U824" s="1" t="s">
        <v>40</v>
      </c>
      <c r="V824" s="1" t="s">
        <v>41</v>
      </c>
      <c r="W824" s="1" t="s">
        <v>41</v>
      </c>
      <c r="X824" s="1" t="s">
        <v>41</v>
      </c>
      <c r="Y824" s="1" t="s">
        <v>40</v>
      </c>
      <c r="Z824" s="1" t="s">
        <v>40</v>
      </c>
      <c r="AA824" s="1" t="s">
        <v>40</v>
      </c>
      <c r="AB824" s="1" t="s">
        <v>40</v>
      </c>
      <c r="AC824" s="1" t="s">
        <v>40</v>
      </c>
      <c r="AD824" s="1" t="s">
        <v>40</v>
      </c>
      <c r="AK824" s="0" t="s">
        <v>46</v>
      </c>
    </row>
    <row r="825" customFormat="false" ht="12.8" hidden="false" customHeight="false" outlineLevel="0" collapsed="false">
      <c r="A825" s="0" t="s">
        <v>627</v>
      </c>
      <c r="B825" s="0" t="n">
        <v>2005</v>
      </c>
      <c r="C825" s="0" t="s">
        <v>38</v>
      </c>
      <c r="D825" s="0" t="s">
        <v>651</v>
      </c>
      <c r="E825" s="0" t="n">
        <v>0</v>
      </c>
      <c r="F825" s="0" t="n">
        <v>4.92857142857143</v>
      </c>
      <c r="G825" s="0" t="n">
        <v>16.8928571428571</v>
      </c>
      <c r="H825" s="0" t="n">
        <v>36.8214285714286</v>
      </c>
      <c r="I825" s="0" t="n">
        <v>52.9285714285714</v>
      </c>
      <c r="J825" s="0" t="n">
        <v>4.75</v>
      </c>
      <c r="K825" s="0" t="n">
        <v>0</v>
      </c>
      <c r="L825" s="0" t="n">
        <v>0</v>
      </c>
      <c r="M825" s="0" t="n">
        <v>14.6785714285714</v>
      </c>
      <c r="N825" s="0" t="n">
        <v>20</v>
      </c>
      <c r="O825" s="0" t="n">
        <v>0</v>
      </c>
      <c r="P825" s="0" t="n">
        <v>0</v>
      </c>
      <c r="Q825" s="0" t="n">
        <v>0</v>
      </c>
      <c r="R825" s="1" t="s">
        <v>40</v>
      </c>
      <c r="S825" s="1" t="s">
        <v>40</v>
      </c>
      <c r="T825" s="1" t="s">
        <v>40</v>
      </c>
      <c r="U825" s="1" t="s">
        <v>40</v>
      </c>
      <c r="V825" s="1" t="s">
        <v>40</v>
      </c>
      <c r="W825" s="1" t="s">
        <v>40</v>
      </c>
      <c r="X825" s="1" t="s">
        <v>40</v>
      </c>
      <c r="Y825" s="1" t="s">
        <v>40</v>
      </c>
      <c r="Z825" s="1" t="s">
        <v>40</v>
      </c>
      <c r="AA825" s="1" t="s">
        <v>40</v>
      </c>
      <c r="AB825" s="1" t="s">
        <v>40</v>
      </c>
      <c r="AC825" s="1" t="s">
        <v>40</v>
      </c>
      <c r="AD825" s="1" t="s">
        <v>40</v>
      </c>
      <c r="AK825" s="0" t="s">
        <v>46</v>
      </c>
    </row>
    <row r="826" customFormat="false" ht="12.8" hidden="false" customHeight="false" outlineLevel="0" collapsed="false">
      <c r="A826" s="0" t="s">
        <v>627</v>
      </c>
      <c r="B826" s="0" t="n">
        <v>2005</v>
      </c>
      <c r="C826" s="0" t="s">
        <v>99</v>
      </c>
      <c r="D826" s="0" t="s">
        <v>206</v>
      </c>
      <c r="J826" s="0" t="n">
        <v>70</v>
      </c>
      <c r="S826" s="1" t="s">
        <v>101</v>
      </c>
      <c r="T826" s="1" t="s">
        <v>101</v>
      </c>
      <c r="U826" s="1" t="s">
        <v>101</v>
      </c>
      <c r="V826" s="1" t="s">
        <v>101</v>
      </c>
      <c r="W826" s="1" t="s">
        <v>101</v>
      </c>
      <c r="X826" s="1" t="s">
        <v>101</v>
      </c>
      <c r="AE826" s="0" t="n">
        <v>5500</v>
      </c>
    </row>
    <row r="827" customFormat="false" ht="12.8" hidden="false" customHeight="false" outlineLevel="0" collapsed="false">
      <c r="A827" s="0" t="s">
        <v>627</v>
      </c>
      <c r="B827" s="0" t="n">
        <v>2005</v>
      </c>
      <c r="C827" s="0" t="s">
        <v>99</v>
      </c>
      <c r="D827" s="0" t="s">
        <v>102</v>
      </c>
      <c r="J827" s="0" t="n">
        <v>55</v>
      </c>
      <c r="S827" s="1" t="s">
        <v>101</v>
      </c>
      <c r="T827" s="1" t="s">
        <v>101</v>
      </c>
      <c r="U827" s="1" t="s">
        <v>101</v>
      </c>
      <c r="V827" s="1" t="s">
        <v>101</v>
      </c>
      <c r="W827" s="1" t="s">
        <v>101</v>
      </c>
      <c r="X827" s="1" t="s">
        <v>101</v>
      </c>
      <c r="AE827" s="0" t="n">
        <v>4250</v>
      </c>
    </row>
    <row r="828" customFormat="false" ht="12.8" hidden="false" customHeight="false" outlineLevel="0" collapsed="false">
      <c r="A828" s="0" t="s">
        <v>627</v>
      </c>
      <c r="B828" s="0" t="n">
        <v>2005</v>
      </c>
      <c r="C828" s="0" t="s">
        <v>99</v>
      </c>
      <c r="D828" s="0" t="s">
        <v>652</v>
      </c>
      <c r="J828" s="0" t="n">
        <v>50</v>
      </c>
      <c r="S828" s="1" t="s">
        <v>101</v>
      </c>
      <c r="T828" s="1" t="s">
        <v>101</v>
      </c>
      <c r="U828" s="1" t="s">
        <v>101</v>
      </c>
      <c r="V828" s="1" t="s">
        <v>101</v>
      </c>
      <c r="W828" s="1" t="s">
        <v>101</v>
      </c>
      <c r="X828" s="1" t="s">
        <v>101</v>
      </c>
      <c r="AE828" s="0" t="n">
        <v>4000</v>
      </c>
    </row>
    <row r="829" customFormat="false" ht="12.8" hidden="false" customHeight="false" outlineLevel="0" collapsed="false">
      <c r="A829" s="0" t="s">
        <v>627</v>
      </c>
      <c r="B829" s="0" t="n">
        <v>2005</v>
      </c>
      <c r="C829" s="0" t="s">
        <v>99</v>
      </c>
      <c r="D829" s="0" t="s">
        <v>653</v>
      </c>
      <c r="J829" s="0" t="n">
        <v>50</v>
      </c>
      <c r="S829" s="1" t="s">
        <v>101</v>
      </c>
      <c r="T829" s="1" t="s">
        <v>101</v>
      </c>
      <c r="U829" s="1" t="s">
        <v>101</v>
      </c>
      <c r="V829" s="1" t="s">
        <v>101</v>
      </c>
      <c r="W829" s="1" t="s">
        <v>101</v>
      </c>
      <c r="X829" s="1" t="s">
        <v>101</v>
      </c>
      <c r="AE829" s="0" t="n">
        <v>4167</v>
      </c>
    </row>
    <row r="830" customFormat="false" ht="12.8" hidden="false" customHeight="false" outlineLevel="0" collapsed="false">
      <c r="A830" s="0" t="s">
        <v>627</v>
      </c>
      <c r="B830" s="0" t="n">
        <v>2005</v>
      </c>
      <c r="C830" s="0" t="s">
        <v>384</v>
      </c>
      <c r="D830" s="0" t="s">
        <v>654</v>
      </c>
      <c r="L830" s="0" t="n">
        <v>15</v>
      </c>
      <c r="W830" s="1" t="s">
        <v>107</v>
      </c>
      <c r="X830" s="1" t="s">
        <v>107</v>
      </c>
      <c r="Y830" s="1" t="s">
        <v>107</v>
      </c>
    </row>
    <row r="831" customFormat="false" ht="12.8" hidden="false" customHeight="false" outlineLevel="0" collapsed="false">
      <c r="A831" s="0" t="s">
        <v>627</v>
      </c>
      <c r="B831" s="0" t="n">
        <v>2005</v>
      </c>
      <c r="C831" s="0" t="s">
        <v>384</v>
      </c>
      <c r="D831" s="0" t="s">
        <v>655</v>
      </c>
      <c r="L831" s="0" t="n">
        <v>12</v>
      </c>
      <c r="W831" s="1" t="s">
        <v>107</v>
      </c>
      <c r="X831" s="1" t="s">
        <v>107</v>
      </c>
      <c r="Y831" s="1" t="s">
        <v>107</v>
      </c>
    </row>
    <row r="832" customFormat="false" ht="12.8" hidden="false" customHeight="false" outlineLevel="0" collapsed="false">
      <c r="A832" s="0" t="s">
        <v>627</v>
      </c>
      <c r="B832" s="0" t="n">
        <v>2005</v>
      </c>
      <c r="C832" s="0" t="s">
        <v>312</v>
      </c>
      <c r="D832" s="0" t="s">
        <v>662</v>
      </c>
      <c r="F832" s="0" t="n">
        <v>5.7</v>
      </c>
      <c r="G832" s="0" t="n">
        <v>27.9</v>
      </c>
      <c r="H832" s="0" t="n">
        <v>37.5</v>
      </c>
      <c r="I832" s="0" t="n">
        <v>62.7</v>
      </c>
      <c r="L832" s="0" t="n">
        <v>14</v>
      </c>
      <c r="S832" s="1" t="s">
        <v>40</v>
      </c>
      <c r="T832" s="1" t="s">
        <v>40</v>
      </c>
      <c r="U832" s="1" t="s">
        <v>40</v>
      </c>
      <c r="V832" s="1" t="s">
        <v>40</v>
      </c>
      <c r="W832" s="1" t="s">
        <v>107</v>
      </c>
      <c r="X832" s="1" t="s">
        <v>107</v>
      </c>
      <c r="Y832" s="1" t="s">
        <v>107</v>
      </c>
      <c r="AK832" s="0" t="s">
        <v>72</v>
      </c>
    </row>
    <row r="833" customFormat="false" ht="12.8" hidden="false" customHeight="false" outlineLevel="0" collapsed="false">
      <c r="A833" s="0" t="s">
        <v>627</v>
      </c>
      <c r="B833" s="0" t="n">
        <v>2005</v>
      </c>
      <c r="C833" s="0" t="s">
        <v>312</v>
      </c>
      <c r="D833" s="0" t="s">
        <v>663</v>
      </c>
      <c r="F833" s="0" t="n">
        <v>5.7</v>
      </c>
      <c r="G833" s="0" t="n">
        <v>27.9</v>
      </c>
      <c r="H833" s="0" t="n">
        <v>37.5</v>
      </c>
      <c r="I833" s="0" t="n">
        <v>62.7</v>
      </c>
      <c r="L833" s="0" t="n">
        <v>9</v>
      </c>
      <c r="S833" s="1" t="s">
        <v>40</v>
      </c>
      <c r="T833" s="1" t="s">
        <v>40</v>
      </c>
      <c r="U833" s="1" t="s">
        <v>40</v>
      </c>
      <c r="V833" s="1" t="s">
        <v>40</v>
      </c>
      <c r="W833" s="1" t="s">
        <v>107</v>
      </c>
      <c r="X833" s="1" t="s">
        <v>107</v>
      </c>
      <c r="Y833" s="1" t="s">
        <v>107</v>
      </c>
      <c r="AK833" s="0" t="s">
        <v>72</v>
      </c>
    </row>
    <row r="834" customFormat="false" ht="12.8" hidden="false" customHeight="false" outlineLevel="0" collapsed="false">
      <c r="A834" s="0" t="s">
        <v>627</v>
      </c>
      <c r="B834" s="0" t="n">
        <v>2005</v>
      </c>
      <c r="C834" s="0" t="s">
        <v>312</v>
      </c>
      <c r="D834" s="0" t="s">
        <v>658</v>
      </c>
      <c r="J834" s="0" t="n">
        <v>7</v>
      </c>
      <c r="M834" s="0" t="n">
        <v>5</v>
      </c>
      <c r="S834" s="1" t="s">
        <v>107</v>
      </c>
      <c r="T834" s="1" t="s">
        <v>107</v>
      </c>
      <c r="U834" s="1" t="s">
        <v>107</v>
      </c>
      <c r="V834" s="1" t="s">
        <v>107</v>
      </c>
      <c r="W834" s="1" t="s">
        <v>107</v>
      </c>
      <c r="X834" s="1" t="s">
        <v>107</v>
      </c>
      <c r="Y834" s="1" t="s">
        <v>107</v>
      </c>
      <c r="Z834" s="1" t="s">
        <v>107</v>
      </c>
      <c r="AA834" s="1" t="s">
        <v>107</v>
      </c>
      <c r="AK834" s="0" t="s">
        <v>72</v>
      </c>
    </row>
    <row r="835" customFormat="false" ht="12.8" hidden="false" customHeight="false" outlineLevel="0" collapsed="false">
      <c r="A835" s="0" t="s">
        <v>627</v>
      </c>
      <c r="B835" s="0" t="n">
        <v>2005</v>
      </c>
      <c r="C835" s="0" t="s">
        <v>312</v>
      </c>
      <c r="D835" s="0" t="s">
        <v>659</v>
      </c>
      <c r="J835" s="0" t="n">
        <v>7</v>
      </c>
      <c r="K835" s="0" t="n">
        <v>35.7142857142857</v>
      </c>
      <c r="L835" s="0" t="n">
        <v>89.2857142857143</v>
      </c>
      <c r="M835" s="0" t="n">
        <v>53.5714285714286</v>
      </c>
      <c r="S835" s="1" t="s">
        <v>107</v>
      </c>
      <c r="T835" s="1" t="s">
        <v>107</v>
      </c>
      <c r="U835" s="1" t="s">
        <v>107</v>
      </c>
      <c r="V835" s="1" t="s">
        <v>107</v>
      </c>
      <c r="W835" s="1" t="s">
        <v>107</v>
      </c>
      <c r="X835" s="1" t="s">
        <v>40</v>
      </c>
      <c r="Y835" s="1" t="s">
        <v>40</v>
      </c>
      <c r="Z835" s="1" t="s">
        <v>40</v>
      </c>
      <c r="AA835" s="1" t="s">
        <v>40</v>
      </c>
      <c r="AK835" s="0" t="s">
        <v>72</v>
      </c>
    </row>
    <row r="836" customFormat="false" ht="12.8" hidden="false" customHeight="false" outlineLevel="0" collapsed="false">
      <c r="A836" s="0" t="s">
        <v>627</v>
      </c>
      <c r="B836" s="0" t="n">
        <v>2011</v>
      </c>
      <c r="C836" s="0" t="s">
        <v>59</v>
      </c>
      <c r="D836" s="0" t="s">
        <v>628</v>
      </c>
      <c r="E836" s="0" t="n">
        <v>0</v>
      </c>
      <c r="I836" s="0" t="n">
        <v>3.513</v>
      </c>
      <c r="K836" s="0" t="n">
        <v>0.964</v>
      </c>
      <c r="L836" s="0" t="n">
        <v>40.3571428571429</v>
      </c>
      <c r="M836" s="0" t="n">
        <v>29.8571428571429</v>
      </c>
      <c r="N836" s="0" t="n">
        <v>0.928571428571429</v>
      </c>
      <c r="O836" s="0" t="n">
        <v>1.42857142857143</v>
      </c>
      <c r="P836" s="0" t="n">
        <v>0</v>
      </c>
      <c r="Q836" s="0" t="n">
        <v>0</v>
      </c>
      <c r="R836" s="1" t="s">
        <v>40</v>
      </c>
      <c r="S836" s="1" t="s">
        <v>41</v>
      </c>
      <c r="T836" s="1" t="s">
        <v>41</v>
      </c>
      <c r="U836" s="1" t="s">
        <v>41</v>
      </c>
      <c r="V836" s="1" t="s">
        <v>41</v>
      </c>
      <c r="W836" s="1" t="s">
        <v>41</v>
      </c>
      <c r="X836" s="1" t="s">
        <v>41</v>
      </c>
      <c r="Y836" s="1" t="s">
        <v>40</v>
      </c>
      <c r="Z836" s="1" t="s">
        <v>40</v>
      </c>
      <c r="AA836" s="1" t="s">
        <v>40</v>
      </c>
      <c r="AB836" s="1" t="s">
        <v>40</v>
      </c>
      <c r="AC836" s="1" t="s">
        <v>40</v>
      </c>
      <c r="AD836" s="1" t="s">
        <v>40</v>
      </c>
      <c r="AK836" s="0" t="s">
        <v>65</v>
      </c>
    </row>
    <row r="837" customFormat="false" ht="12.8" hidden="false" customHeight="false" outlineLevel="0" collapsed="false">
      <c r="A837" s="0" t="s">
        <v>627</v>
      </c>
      <c r="B837" s="0" t="n">
        <v>2011</v>
      </c>
      <c r="C837" s="0" t="s">
        <v>59</v>
      </c>
      <c r="D837" s="0" t="s">
        <v>629</v>
      </c>
      <c r="E837" s="0" t="n">
        <v>0</v>
      </c>
      <c r="I837" s="0" t="n">
        <v>3.513</v>
      </c>
      <c r="J837" s="0" t="n">
        <v>22.2857142857143</v>
      </c>
      <c r="K837" s="0" t="n">
        <v>9.21428571428571</v>
      </c>
      <c r="L837" s="0" t="n">
        <v>39.8928571428571</v>
      </c>
      <c r="M837" s="0" t="n">
        <v>29.8571428571429</v>
      </c>
      <c r="N837" s="0" t="n">
        <v>1</v>
      </c>
      <c r="O837" s="0" t="n">
        <v>2.21428571428571</v>
      </c>
      <c r="P837" s="0" t="n">
        <v>0</v>
      </c>
      <c r="Q837" s="0" t="n">
        <v>0</v>
      </c>
      <c r="R837" s="1" t="s">
        <v>40</v>
      </c>
      <c r="S837" s="1" t="s">
        <v>41</v>
      </c>
      <c r="T837" s="1" t="s">
        <v>41</v>
      </c>
      <c r="U837" s="1" t="s">
        <v>41</v>
      </c>
      <c r="V837" s="1" t="s">
        <v>41</v>
      </c>
      <c r="W837" s="1" t="s">
        <v>40</v>
      </c>
      <c r="X837" s="1" t="s">
        <v>40</v>
      </c>
      <c r="Y837" s="1" t="s">
        <v>40</v>
      </c>
      <c r="Z837" s="1" t="s">
        <v>40</v>
      </c>
      <c r="AA837" s="1" t="s">
        <v>40</v>
      </c>
      <c r="AB837" s="1" t="s">
        <v>40</v>
      </c>
      <c r="AC837" s="1" t="s">
        <v>40</v>
      </c>
      <c r="AD837" s="1" t="s">
        <v>40</v>
      </c>
      <c r="AK837" s="0" t="s">
        <v>65</v>
      </c>
    </row>
    <row r="838" customFormat="false" ht="12.8" hidden="false" customHeight="false" outlineLevel="0" collapsed="false">
      <c r="A838" s="0" t="s">
        <v>627</v>
      </c>
      <c r="B838" s="0" t="n">
        <v>2011</v>
      </c>
      <c r="C838" s="0" t="s">
        <v>59</v>
      </c>
      <c r="D838" s="0" t="s">
        <v>630</v>
      </c>
      <c r="E838" s="0" t="n">
        <v>0</v>
      </c>
      <c r="F838" s="0" t="n">
        <v>11.9285714285714</v>
      </c>
      <c r="G838" s="0" t="n">
        <v>34.7142857142857</v>
      </c>
      <c r="H838" s="0" t="n">
        <v>43.3571428571429</v>
      </c>
      <c r="I838" s="0" t="n">
        <v>24.4285714285714</v>
      </c>
      <c r="J838" s="0" t="n">
        <v>2.96428571428571</v>
      </c>
      <c r="K838" s="0" t="n">
        <v>0</v>
      </c>
      <c r="L838" s="0" t="n">
        <v>34.7857142857143</v>
      </c>
      <c r="M838" s="0" t="n">
        <v>16.6428571428571</v>
      </c>
      <c r="N838" s="0" t="n">
        <v>0</v>
      </c>
      <c r="O838" s="0" t="n">
        <v>0</v>
      </c>
      <c r="P838" s="0" t="n">
        <v>1.5</v>
      </c>
      <c r="Q838" s="0" t="n">
        <v>1.125</v>
      </c>
      <c r="R838" s="1" t="s">
        <v>40</v>
      </c>
      <c r="S838" s="1" t="s">
        <v>40</v>
      </c>
      <c r="T838" s="1" t="s">
        <v>40</v>
      </c>
      <c r="U838" s="1" t="s">
        <v>40</v>
      </c>
      <c r="V838" s="1" t="s">
        <v>40</v>
      </c>
      <c r="W838" s="1" t="s">
        <v>40</v>
      </c>
      <c r="X838" s="1" t="s">
        <v>40</v>
      </c>
      <c r="Y838" s="1" t="s">
        <v>40</v>
      </c>
      <c r="Z838" s="1" t="s">
        <v>40</v>
      </c>
      <c r="AA838" s="1" t="s">
        <v>40</v>
      </c>
      <c r="AB838" s="1" t="s">
        <v>40</v>
      </c>
      <c r="AC838" s="1" t="s">
        <v>40</v>
      </c>
      <c r="AD838" s="1" t="s">
        <v>40</v>
      </c>
      <c r="AK838" s="0" t="s">
        <v>65</v>
      </c>
    </row>
    <row r="839" customFormat="false" ht="12.8" hidden="false" customHeight="false" outlineLevel="0" collapsed="false">
      <c r="A839" s="0" t="s">
        <v>627</v>
      </c>
      <c r="B839" s="0" t="n">
        <v>2011</v>
      </c>
      <c r="C839" s="0" t="s">
        <v>59</v>
      </c>
      <c r="D839" s="0" t="s">
        <v>631</v>
      </c>
      <c r="E839" s="0" t="n">
        <v>0</v>
      </c>
      <c r="I839" s="0" t="n">
        <v>4.708</v>
      </c>
      <c r="K839" s="0" t="n">
        <v>1.179</v>
      </c>
      <c r="L839" s="0" t="n">
        <v>45.3214285714286</v>
      </c>
      <c r="M839" s="0" t="n">
        <v>32.9642857142857</v>
      </c>
      <c r="N839" s="0" t="n">
        <v>6.35714285714286</v>
      </c>
      <c r="O839" s="0" t="n">
        <v>0</v>
      </c>
      <c r="P839" s="0" t="n">
        <v>0.642857142857143</v>
      </c>
      <c r="Q839" s="0" t="n">
        <v>1</v>
      </c>
      <c r="R839" s="1" t="s">
        <v>40</v>
      </c>
      <c r="S839" s="1" t="s">
        <v>41</v>
      </c>
      <c r="T839" s="1" t="s">
        <v>41</v>
      </c>
      <c r="U839" s="1" t="s">
        <v>41</v>
      </c>
      <c r="V839" s="1" t="s">
        <v>41</v>
      </c>
      <c r="W839" s="1" t="s">
        <v>41</v>
      </c>
      <c r="X839" s="1" t="s">
        <v>41</v>
      </c>
      <c r="Y839" s="1" t="s">
        <v>40</v>
      </c>
      <c r="Z839" s="1" t="s">
        <v>40</v>
      </c>
      <c r="AA839" s="1" t="s">
        <v>40</v>
      </c>
      <c r="AB839" s="1" t="s">
        <v>40</v>
      </c>
      <c r="AC839" s="1" t="s">
        <v>40</v>
      </c>
      <c r="AD839" s="1" t="s">
        <v>40</v>
      </c>
      <c r="AK839" s="0" t="s">
        <v>65</v>
      </c>
    </row>
    <row r="840" customFormat="false" ht="12.8" hidden="false" customHeight="false" outlineLevel="0" collapsed="false">
      <c r="A840" s="0" t="s">
        <v>627</v>
      </c>
      <c r="B840" s="0" t="n">
        <v>2011</v>
      </c>
      <c r="C840" s="0" t="s">
        <v>59</v>
      </c>
      <c r="D840" s="0" t="s">
        <v>660</v>
      </c>
      <c r="E840" s="0" t="n">
        <v>0</v>
      </c>
      <c r="I840" s="0" t="n">
        <v>4.708</v>
      </c>
      <c r="K840" s="0" t="n">
        <v>0.589</v>
      </c>
      <c r="M840" s="0" t="n">
        <v>2.192</v>
      </c>
      <c r="N840" s="0" t="n">
        <v>6.35714285714286</v>
      </c>
      <c r="O840" s="0" t="n">
        <v>0</v>
      </c>
      <c r="P840" s="0" t="n">
        <v>0.642857142857143</v>
      </c>
      <c r="Q840" s="0" t="n">
        <v>1</v>
      </c>
      <c r="R840" s="1" t="s">
        <v>40</v>
      </c>
      <c r="S840" s="1" t="s">
        <v>41</v>
      </c>
      <c r="T840" s="1" t="s">
        <v>41</v>
      </c>
      <c r="U840" s="1" t="s">
        <v>41</v>
      </c>
      <c r="V840" s="1" t="s">
        <v>41</v>
      </c>
      <c r="W840" s="1" t="s">
        <v>41</v>
      </c>
      <c r="X840" s="1" t="s">
        <v>41</v>
      </c>
      <c r="Y840" s="1" t="s">
        <v>41</v>
      </c>
      <c r="Z840" s="1" t="s">
        <v>41</v>
      </c>
      <c r="AA840" s="1" t="s">
        <v>40</v>
      </c>
      <c r="AB840" s="1" t="s">
        <v>40</v>
      </c>
      <c r="AC840" s="1" t="s">
        <v>40</v>
      </c>
      <c r="AD840" s="1" t="s">
        <v>40</v>
      </c>
      <c r="AK840" s="0" t="s">
        <v>65</v>
      </c>
    </row>
    <row r="841" customFormat="false" ht="12.8" hidden="false" customHeight="false" outlineLevel="0" collapsed="false">
      <c r="A841" s="0" t="s">
        <v>627</v>
      </c>
      <c r="B841" s="0" t="n">
        <v>2011</v>
      </c>
      <c r="C841" s="0" t="s">
        <v>59</v>
      </c>
      <c r="D841" s="0" t="s">
        <v>632</v>
      </c>
      <c r="E841" s="0" t="n">
        <v>0</v>
      </c>
      <c r="I841" s="0" t="n">
        <v>3.034</v>
      </c>
      <c r="K841" s="0" t="n">
        <v>0.589</v>
      </c>
      <c r="L841" s="0" t="n">
        <v>34.1428571428571</v>
      </c>
      <c r="M841" s="0" t="n">
        <v>26.1071428571429</v>
      </c>
      <c r="N841" s="0" t="n">
        <v>4.39285714285714</v>
      </c>
      <c r="O841" s="0" t="n">
        <v>0</v>
      </c>
      <c r="P841" s="0" t="n">
        <v>0</v>
      </c>
      <c r="Q841" s="0" t="n">
        <v>0</v>
      </c>
      <c r="R841" s="1" t="s">
        <v>40</v>
      </c>
      <c r="S841" s="1" t="s">
        <v>41</v>
      </c>
      <c r="T841" s="1" t="s">
        <v>41</v>
      </c>
      <c r="U841" s="1" t="s">
        <v>41</v>
      </c>
      <c r="V841" s="1" t="s">
        <v>41</v>
      </c>
      <c r="W841" s="1" t="s">
        <v>41</v>
      </c>
      <c r="X841" s="1" t="s">
        <v>41</v>
      </c>
      <c r="Y841" s="1" t="s">
        <v>40</v>
      </c>
      <c r="Z841" s="1" t="s">
        <v>40</v>
      </c>
      <c r="AA841" s="1" t="s">
        <v>40</v>
      </c>
      <c r="AB841" s="1" t="s">
        <v>40</v>
      </c>
      <c r="AC841" s="1" t="s">
        <v>40</v>
      </c>
      <c r="AD841" s="1" t="s">
        <v>40</v>
      </c>
      <c r="AK841" s="0" t="s">
        <v>72</v>
      </c>
    </row>
    <row r="842" customFormat="false" ht="12.8" hidden="false" customHeight="false" outlineLevel="0" collapsed="false">
      <c r="A842" s="0" t="s">
        <v>627</v>
      </c>
      <c r="B842" s="0" t="n">
        <v>2011</v>
      </c>
      <c r="C842" s="0" t="s">
        <v>59</v>
      </c>
      <c r="D842" s="0" t="s">
        <v>633</v>
      </c>
      <c r="E842" s="0" t="n">
        <v>0</v>
      </c>
      <c r="I842" s="0" t="n">
        <v>3.037</v>
      </c>
      <c r="J842" s="0" t="n">
        <v>17.9642857142857</v>
      </c>
      <c r="K842" s="0" t="n">
        <v>3.07142857142857</v>
      </c>
      <c r="L842" s="0" t="n">
        <v>34.1428571428571</v>
      </c>
      <c r="M842" s="0" t="n">
        <v>26.1071428571429</v>
      </c>
      <c r="N842" s="0" t="n">
        <v>4.39285714285714</v>
      </c>
      <c r="O842" s="0" t="n">
        <v>0</v>
      </c>
      <c r="P842" s="0" t="n">
        <v>0</v>
      </c>
      <c r="Q842" s="0" t="n">
        <v>0</v>
      </c>
      <c r="R842" s="1" t="s">
        <v>40</v>
      </c>
      <c r="S842" s="1" t="s">
        <v>41</v>
      </c>
      <c r="T842" s="1" t="s">
        <v>41</v>
      </c>
      <c r="U842" s="1" t="s">
        <v>41</v>
      </c>
      <c r="V842" s="1" t="s">
        <v>41</v>
      </c>
      <c r="W842" s="1" t="s">
        <v>40</v>
      </c>
      <c r="X842" s="1" t="s">
        <v>40</v>
      </c>
      <c r="Y842" s="1" t="s">
        <v>40</v>
      </c>
      <c r="Z842" s="1" t="s">
        <v>40</v>
      </c>
      <c r="AA842" s="1" t="s">
        <v>40</v>
      </c>
      <c r="AB842" s="1" t="s">
        <v>40</v>
      </c>
      <c r="AC842" s="1" t="s">
        <v>40</v>
      </c>
      <c r="AD842" s="1" t="s">
        <v>40</v>
      </c>
      <c r="AK842" s="0" t="s">
        <v>72</v>
      </c>
    </row>
    <row r="843" customFormat="false" ht="12.8" hidden="false" customHeight="false" outlineLevel="0" collapsed="false">
      <c r="A843" s="0" t="s">
        <v>627</v>
      </c>
      <c r="B843" s="0" t="n">
        <v>2011</v>
      </c>
      <c r="C843" s="0" t="s">
        <v>59</v>
      </c>
      <c r="D843" s="0" t="s">
        <v>634</v>
      </c>
      <c r="E843" s="0" t="n">
        <v>0</v>
      </c>
      <c r="F843" s="0" t="n">
        <v>10.25</v>
      </c>
      <c r="G843" s="0" t="n">
        <v>31</v>
      </c>
      <c r="H843" s="0" t="n">
        <v>34.1428571428571</v>
      </c>
      <c r="I843" s="0" t="n">
        <v>35.5714285714286</v>
      </c>
      <c r="J843" s="0" t="n">
        <v>10.0714285714286</v>
      </c>
      <c r="K843" s="0" t="n">
        <v>0</v>
      </c>
      <c r="L843" s="0" t="n">
        <v>31.1071428571429</v>
      </c>
      <c r="M843" s="0" t="n">
        <v>12.4642857142857</v>
      </c>
      <c r="N843" s="0" t="n">
        <v>5.14285714285714</v>
      </c>
      <c r="O843" s="0" t="n">
        <v>0</v>
      </c>
      <c r="P843" s="0" t="n">
        <v>2.5</v>
      </c>
      <c r="Q843" s="0" t="n">
        <v>0</v>
      </c>
      <c r="R843" s="1" t="s">
        <v>40</v>
      </c>
      <c r="S843" s="1" t="s">
        <v>40</v>
      </c>
      <c r="T843" s="1" t="s">
        <v>40</v>
      </c>
      <c r="U843" s="1" t="s">
        <v>40</v>
      </c>
      <c r="V843" s="1" t="s">
        <v>40</v>
      </c>
      <c r="W843" s="1" t="s">
        <v>40</v>
      </c>
      <c r="X843" s="1" t="s">
        <v>40</v>
      </c>
      <c r="Y843" s="1" t="s">
        <v>40</v>
      </c>
      <c r="Z843" s="1" t="s">
        <v>40</v>
      </c>
      <c r="AA843" s="1" t="s">
        <v>40</v>
      </c>
      <c r="AB843" s="1" t="s">
        <v>40</v>
      </c>
      <c r="AC843" s="1" t="s">
        <v>40</v>
      </c>
      <c r="AD843" s="1" t="s">
        <v>40</v>
      </c>
      <c r="AK843" s="0" t="s">
        <v>72</v>
      </c>
    </row>
    <row r="844" customFormat="false" ht="12.8" hidden="false" customHeight="false" outlineLevel="0" collapsed="false">
      <c r="A844" s="0" t="s">
        <v>627</v>
      </c>
      <c r="B844" s="0" t="n">
        <v>2011</v>
      </c>
      <c r="C844" s="0" t="s">
        <v>59</v>
      </c>
      <c r="D844" s="0" t="s">
        <v>635</v>
      </c>
      <c r="E844" s="0" t="n">
        <v>0</v>
      </c>
      <c r="F844" s="0" t="n">
        <v>9.89285714285714</v>
      </c>
      <c r="G844" s="0" t="n">
        <v>29.7142857142857</v>
      </c>
      <c r="H844" s="0" t="n">
        <v>41.3928571428571</v>
      </c>
      <c r="I844" s="0" t="n">
        <v>21.0714285714286</v>
      </c>
      <c r="J844" s="0" t="n">
        <v>3.35714285714286</v>
      </c>
      <c r="K844" s="0" t="n">
        <v>0</v>
      </c>
      <c r="L844" s="0" t="n">
        <v>32.5357142857143</v>
      </c>
      <c r="M844" s="0" t="n">
        <v>16.6071428571429</v>
      </c>
      <c r="N844" s="0" t="n">
        <v>6.53571428571429</v>
      </c>
      <c r="O844" s="0" t="n">
        <v>0</v>
      </c>
      <c r="P844" s="0" t="n">
        <v>3.21428571428571</v>
      </c>
      <c r="Q844" s="0" t="n">
        <v>0.444444444444444</v>
      </c>
      <c r="R844" s="1" t="s">
        <v>40</v>
      </c>
      <c r="S844" s="1" t="s">
        <v>40</v>
      </c>
      <c r="T844" s="1" t="s">
        <v>40</v>
      </c>
      <c r="U844" s="1" t="s">
        <v>40</v>
      </c>
      <c r="V844" s="1" t="s">
        <v>40</v>
      </c>
      <c r="W844" s="1" t="s">
        <v>40</v>
      </c>
      <c r="X844" s="1" t="s">
        <v>40</v>
      </c>
      <c r="Y844" s="1" t="s">
        <v>40</v>
      </c>
      <c r="Z844" s="1" t="s">
        <v>40</v>
      </c>
      <c r="AA844" s="1" t="s">
        <v>40</v>
      </c>
      <c r="AB844" s="1" t="s">
        <v>40</v>
      </c>
      <c r="AC844" s="1" t="s">
        <v>40</v>
      </c>
      <c r="AD844" s="1" t="s">
        <v>40</v>
      </c>
      <c r="AK844" s="0" t="s">
        <v>65</v>
      </c>
    </row>
    <row r="845" customFormat="false" ht="12.8" hidden="false" customHeight="false" outlineLevel="0" collapsed="false">
      <c r="A845" s="0" t="s">
        <v>627</v>
      </c>
      <c r="B845" s="0" t="n">
        <v>2011</v>
      </c>
      <c r="C845" s="0" t="s">
        <v>59</v>
      </c>
      <c r="D845" s="0" t="s">
        <v>636</v>
      </c>
      <c r="E845" s="0" t="n">
        <v>0</v>
      </c>
      <c r="J845" s="0" t="n">
        <v>3.573</v>
      </c>
      <c r="K845" s="0" t="n">
        <v>2.32142857142857</v>
      </c>
      <c r="L845" s="0" t="n">
        <v>35.6428571428571</v>
      </c>
      <c r="M845" s="0" t="n">
        <v>23.8571428571429</v>
      </c>
      <c r="N845" s="0" t="n">
        <v>3.60714285714286</v>
      </c>
      <c r="O845" s="0" t="n">
        <v>0.25</v>
      </c>
      <c r="P845" s="0" t="n">
        <v>0</v>
      </c>
      <c r="Q845" s="0" t="n">
        <v>0</v>
      </c>
      <c r="R845" s="1" t="s">
        <v>40</v>
      </c>
      <c r="S845" s="1" t="s">
        <v>41</v>
      </c>
      <c r="T845" s="1" t="s">
        <v>41</v>
      </c>
      <c r="U845" s="1" t="s">
        <v>41</v>
      </c>
      <c r="V845" s="1" t="s">
        <v>41</v>
      </c>
      <c r="W845" s="1" t="s">
        <v>41</v>
      </c>
      <c r="X845" s="1" t="s">
        <v>40</v>
      </c>
      <c r="Y845" s="1" t="s">
        <v>40</v>
      </c>
      <c r="Z845" s="1" t="s">
        <v>40</v>
      </c>
      <c r="AA845" s="1" t="s">
        <v>40</v>
      </c>
      <c r="AB845" s="1" t="s">
        <v>40</v>
      </c>
      <c r="AC845" s="1" t="s">
        <v>40</v>
      </c>
      <c r="AD845" s="1" t="s">
        <v>40</v>
      </c>
      <c r="AK845" s="0" t="s">
        <v>65</v>
      </c>
    </row>
    <row r="846" customFormat="false" ht="12.8" hidden="false" customHeight="false" outlineLevel="0" collapsed="false">
      <c r="A846" s="0" t="s">
        <v>627</v>
      </c>
      <c r="B846" s="0" t="n">
        <v>2011</v>
      </c>
      <c r="C846" s="0" t="s">
        <v>59</v>
      </c>
      <c r="D846" s="0" t="s">
        <v>637</v>
      </c>
      <c r="E846" s="0" t="n">
        <v>0</v>
      </c>
      <c r="F846" s="0" t="n">
        <v>11.3928571428571</v>
      </c>
      <c r="G846" s="0" t="n">
        <v>31.5357142857143</v>
      </c>
      <c r="J846" s="0" t="n">
        <v>2.142</v>
      </c>
      <c r="K846" s="0" t="n">
        <v>8.53571428571429</v>
      </c>
      <c r="L846" s="0" t="n">
        <v>35.7142857142857</v>
      </c>
      <c r="M846" s="0" t="n">
        <v>17.9285714285714</v>
      </c>
      <c r="N846" s="0" t="n">
        <v>10.6428571428571</v>
      </c>
      <c r="O846" s="0" t="n">
        <v>0</v>
      </c>
      <c r="P846" s="0" t="n">
        <v>4.60714285714286</v>
      </c>
      <c r="Q846" s="0" t="n">
        <v>0.833333333333333</v>
      </c>
      <c r="R846" s="1" t="s">
        <v>40</v>
      </c>
      <c r="S846" s="1" t="s">
        <v>40</v>
      </c>
      <c r="T846" s="1" t="s">
        <v>40</v>
      </c>
      <c r="U846" s="1" t="s">
        <v>41</v>
      </c>
      <c r="V846" s="1" t="s">
        <v>41</v>
      </c>
      <c r="W846" s="1" t="s">
        <v>41</v>
      </c>
      <c r="X846" s="1" t="s">
        <v>40</v>
      </c>
      <c r="Y846" s="1" t="s">
        <v>40</v>
      </c>
      <c r="Z846" s="1" t="s">
        <v>40</v>
      </c>
      <c r="AA846" s="1" t="s">
        <v>40</v>
      </c>
      <c r="AB846" s="1" t="s">
        <v>40</v>
      </c>
      <c r="AC846" s="1" t="s">
        <v>40</v>
      </c>
      <c r="AD846" s="1" t="s">
        <v>40</v>
      </c>
      <c r="AK846" s="0" t="s">
        <v>65</v>
      </c>
    </row>
    <row r="847" customFormat="false" ht="12.8" hidden="false" customHeight="false" outlineLevel="0" collapsed="false">
      <c r="A847" s="0" t="s">
        <v>627</v>
      </c>
      <c r="B847" s="0" t="n">
        <v>2011</v>
      </c>
      <c r="C847" s="0" t="s">
        <v>59</v>
      </c>
      <c r="D847" s="0" t="s">
        <v>664</v>
      </c>
      <c r="E847" s="0" t="n">
        <v>0</v>
      </c>
      <c r="F847" s="0" t="n">
        <v>13.6071428571429</v>
      </c>
      <c r="G847" s="0" t="n">
        <v>36.6428571428571</v>
      </c>
      <c r="J847" s="0" t="n">
        <v>2.323</v>
      </c>
      <c r="K847" s="0" t="n">
        <v>11.6785714285714</v>
      </c>
      <c r="L847" s="0" t="n">
        <v>35.3571428571429</v>
      </c>
      <c r="M847" s="0" t="n">
        <v>18.2857142857143</v>
      </c>
      <c r="N847" s="0" t="n">
        <v>3.53571428571429</v>
      </c>
      <c r="O847" s="0" t="n">
        <v>0</v>
      </c>
      <c r="P847" s="0" t="n">
        <v>2.21428571428571</v>
      </c>
      <c r="Q847" s="0" t="n">
        <v>1.25</v>
      </c>
      <c r="R847" s="1" t="s">
        <v>40</v>
      </c>
      <c r="S847" s="1" t="s">
        <v>40</v>
      </c>
      <c r="T847" s="1" t="s">
        <v>40</v>
      </c>
      <c r="U847" s="1" t="s">
        <v>41</v>
      </c>
      <c r="V847" s="1" t="s">
        <v>41</v>
      </c>
      <c r="W847" s="1" t="s">
        <v>41</v>
      </c>
      <c r="X847" s="1" t="s">
        <v>40</v>
      </c>
      <c r="Y847" s="1" t="s">
        <v>40</v>
      </c>
      <c r="Z847" s="1" t="s">
        <v>40</v>
      </c>
      <c r="AA847" s="1" t="s">
        <v>40</v>
      </c>
      <c r="AB847" s="1" t="s">
        <v>40</v>
      </c>
      <c r="AC847" s="1" t="s">
        <v>40</v>
      </c>
      <c r="AD847" s="1" t="s">
        <v>40</v>
      </c>
      <c r="AK847" s="0" t="s">
        <v>65</v>
      </c>
    </row>
    <row r="848" customFormat="false" ht="12.8" hidden="false" customHeight="false" outlineLevel="0" collapsed="false">
      <c r="A848" s="0" t="s">
        <v>627</v>
      </c>
      <c r="B848" s="0" t="n">
        <v>2011</v>
      </c>
      <c r="C848" s="0" t="s">
        <v>59</v>
      </c>
      <c r="D848" s="0" t="s">
        <v>639</v>
      </c>
      <c r="E848" s="0" t="n">
        <v>0</v>
      </c>
      <c r="I848" s="0" t="n">
        <v>3.426</v>
      </c>
      <c r="J848" s="0" t="n">
        <v>15.6785714285714</v>
      </c>
      <c r="K848" s="0" t="n">
        <v>7.03571428571429</v>
      </c>
      <c r="L848" s="0" t="n">
        <v>34.3214285714286</v>
      </c>
      <c r="M848" s="0" t="n">
        <v>25.6428571428571</v>
      </c>
      <c r="N848" s="0" t="n">
        <v>0</v>
      </c>
      <c r="O848" s="0" t="n">
        <v>0.857142857142857</v>
      </c>
      <c r="P848" s="0" t="n">
        <v>3.28571428571429</v>
      </c>
      <c r="Q848" s="0" t="n">
        <v>2.22222222222222</v>
      </c>
      <c r="R848" s="1" t="s">
        <v>40</v>
      </c>
      <c r="S848" s="1" t="s">
        <v>41</v>
      </c>
      <c r="T848" s="1" t="s">
        <v>41</v>
      </c>
      <c r="U848" s="1" t="s">
        <v>41</v>
      </c>
      <c r="V848" s="1" t="s">
        <v>41</v>
      </c>
      <c r="W848" s="1" t="s">
        <v>41</v>
      </c>
      <c r="X848" s="1" t="s">
        <v>40</v>
      </c>
      <c r="Y848" s="1" t="s">
        <v>40</v>
      </c>
      <c r="Z848" s="1" t="s">
        <v>40</v>
      </c>
      <c r="AA848" s="1" t="s">
        <v>40</v>
      </c>
      <c r="AB848" s="1" t="s">
        <v>40</v>
      </c>
      <c r="AC848" s="1" t="s">
        <v>40</v>
      </c>
      <c r="AD848" s="1" t="s">
        <v>40</v>
      </c>
      <c r="AK848" s="0" t="s">
        <v>65</v>
      </c>
    </row>
    <row r="849" customFormat="false" ht="12.8" hidden="false" customHeight="false" outlineLevel="0" collapsed="false">
      <c r="A849" s="0" t="s">
        <v>627</v>
      </c>
      <c r="B849" s="0" t="n">
        <v>2011</v>
      </c>
      <c r="C849" s="0" t="s">
        <v>59</v>
      </c>
      <c r="D849" s="0" t="s">
        <v>640</v>
      </c>
      <c r="E849" s="0" t="n">
        <v>0</v>
      </c>
      <c r="J849" s="0" t="n">
        <v>4.7068</v>
      </c>
      <c r="K849" s="0" t="n">
        <v>9.5</v>
      </c>
      <c r="L849" s="0" t="n">
        <v>50.4</v>
      </c>
      <c r="M849" s="0" t="n">
        <v>32.4</v>
      </c>
      <c r="N849" s="0" t="n">
        <v>14.2</v>
      </c>
      <c r="O849" s="0" t="n">
        <v>2</v>
      </c>
      <c r="P849" s="0" t="n">
        <v>4.4</v>
      </c>
      <c r="Q849" s="0" t="n">
        <v>0</v>
      </c>
      <c r="R849" s="1" t="s">
        <v>40</v>
      </c>
      <c r="S849" s="1" t="s">
        <v>41</v>
      </c>
      <c r="T849" s="1" t="s">
        <v>41</v>
      </c>
      <c r="U849" s="1" t="s">
        <v>41</v>
      </c>
      <c r="V849" s="1" t="s">
        <v>41</v>
      </c>
      <c r="W849" s="1" t="s">
        <v>41</v>
      </c>
      <c r="X849" s="1" t="s">
        <v>41</v>
      </c>
      <c r="Y849" s="1" t="s">
        <v>40</v>
      </c>
      <c r="Z849" s="1" t="s">
        <v>40</v>
      </c>
      <c r="AA849" s="1" t="s">
        <v>40</v>
      </c>
      <c r="AB849" s="1" t="s">
        <v>40</v>
      </c>
      <c r="AC849" s="1" t="s">
        <v>40</v>
      </c>
      <c r="AD849" s="1" t="s">
        <v>40</v>
      </c>
      <c r="AK849" s="0" t="s">
        <v>65</v>
      </c>
    </row>
    <row r="850" customFormat="false" ht="12.8" hidden="false" customHeight="false" outlineLevel="0" collapsed="false">
      <c r="A850" s="0" t="s">
        <v>627</v>
      </c>
      <c r="B850" s="0" t="n">
        <v>2011</v>
      </c>
      <c r="C850" s="0" t="s">
        <v>38</v>
      </c>
      <c r="D850" s="0" t="s">
        <v>641</v>
      </c>
      <c r="E850" s="0" t="n">
        <v>0</v>
      </c>
      <c r="F850" s="0" t="n">
        <v>11.3214285714286</v>
      </c>
      <c r="G850" s="0" t="n">
        <v>31.1071428571429</v>
      </c>
      <c r="H850" s="0" t="n">
        <v>39.3928571428571</v>
      </c>
      <c r="I850" s="0" t="n">
        <v>23.7857142857143</v>
      </c>
      <c r="J850" s="0" t="n">
        <v>3.82142857142857</v>
      </c>
      <c r="K850" s="0" t="n">
        <v>0</v>
      </c>
      <c r="L850" s="0" t="n">
        <v>38.3214285714286</v>
      </c>
      <c r="M850" s="0" t="n">
        <v>17.6428571428571</v>
      </c>
      <c r="N850" s="0" t="n">
        <v>7.39285714285714</v>
      </c>
      <c r="O850" s="0" t="n">
        <v>0</v>
      </c>
      <c r="P850" s="0" t="n">
        <v>3.53571428571429</v>
      </c>
      <c r="Q850" s="0" t="n">
        <v>0.055555555555556</v>
      </c>
      <c r="R850" s="1" t="s">
        <v>40</v>
      </c>
      <c r="S850" s="1" t="s">
        <v>40</v>
      </c>
      <c r="T850" s="1" t="s">
        <v>40</v>
      </c>
      <c r="U850" s="1" t="s">
        <v>40</v>
      </c>
      <c r="V850" s="1" t="s">
        <v>40</v>
      </c>
      <c r="W850" s="1" t="s">
        <v>40</v>
      </c>
      <c r="X850" s="1" t="s">
        <v>40</v>
      </c>
      <c r="Y850" s="1" t="s">
        <v>40</v>
      </c>
      <c r="Z850" s="1" t="s">
        <v>40</v>
      </c>
      <c r="AA850" s="1" t="s">
        <v>40</v>
      </c>
      <c r="AB850" s="1" t="s">
        <v>40</v>
      </c>
      <c r="AC850" s="1" t="s">
        <v>40</v>
      </c>
      <c r="AD850" s="1" t="s">
        <v>40</v>
      </c>
      <c r="AK850" s="0" t="s">
        <v>46</v>
      </c>
    </row>
    <row r="851" customFormat="false" ht="12.8" hidden="false" customHeight="false" outlineLevel="0" collapsed="false">
      <c r="A851" s="0" t="s">
        <v>627</v>
      </c>
      <c r="B851" s="0" t="n">
        <v>2011</v>
      </c>
      <c r="C851" s="0" t="s">
        <v>38</v>
      </c>
      <c r="D851" s="0" t="s">
        <v>642</v>
      </c>
      <c r="E851" s="0" t="n">
        <v>0</v>
      </c>
      <c r="J851" s="0" t="n">
        <v>4.111</v>
      </c>
      <c r="K851" s="0" t="n">
        <v>11.7857142857143</v>
      </c>
      <c r="L851" s="0" t="n">
        <v>38.9285714285714</v>
      </c>
      <c r="M851" s="0" t="n">
        <v>23.5</v>
      </c>
      <c r="N851" s="0" t="n">
        <v>7.75</v>
      </c>
      <c r="O851" s="0" t="n">
        <v>0</v>
      </c>
      <c r="P851" s="0" t="n">
        <v>3.53571428571429</v>
      </c>
      <c r="Q851" s="0" t="n">
        <v>0</v>
      </c>
      <c r="R851" s="1" t="s">
        <v>40</v>
      </c>
      <c r="S851" s="1" t="s">
        <v>41</v>
      </c>
      <c r="T851" s="1" t="s">
        <v>41</v>
      </c>
      <c r="U851" s="1" t="s">
        <v>41</v>
      </c>
      <c r="V851" s="1" t="s">
        <v>41</v>
      </c>
      <c r="W851" s="1" t="s">
        <v>41</v>
      </c>
      <c r="X851" s="1" t="s">
        <v>40</v>
      </c>
      <c r="Y851" s="1" t="s">
        <v>40</v>
      </c>
      <c r="Z851" s="1" t="s">
        <v>40</v>
      </c>
      <c r="AA851" s="1" t="s">
        <v>40</v>
      </c>
      <c r="AB851" s="1" t="s">
        <v>40</v>
      </c>
      <c r="AC851" s="1" t="s">
        <v>40</v>
      </c>
      <c r="AD851" s="1" t="s">
        <v>40</v>
      </c>
      <c r="AK851" s="0" t="s">
        <v>46</v>
      </c>
    </row>
    <row r="852" customFormat="false" ht="12.8" hidden="false" customHeight="false" outlineLevel="0" collapsed="false">
      <c r="A852" s="0" t="s">
        <v>627</v>
      </c>
      <c r="B852" s="0" t="n">
        <v>2011</v>
      </c>
      <c r="C852" s="0" t="s">
        <v>38</v>
      </c>
      <c r="D852" s="0" t="s">
        <v>643</v>
      </c>
      <c r="E852" s="0" t="n">
        <v>0</v>
      </c>
      <c r="F852" s="0" t="n">
        <v>12.8214285714286</v>
      </c>
      <c r="G852" s="0" t="n">
        <v>33</v>
      </c>
      <c r="J852" s="0" t="n">
        <v>2.944</v>
      </c>
      <c r="K852" s="0" t="n">
        <v>10.3571428571429</v>
      </c>
      <c r="L852" s="0" t="n">
        <v>39.5</v>
      </c>
      <c r="M852" s="0" t="n">
        <v>20.0357142857143</v>
      </c>
      <c r="N852" s="0" t="n">
        <v>14.5357142857143</v>
      </c>
      <c r="O852" s="0" t="n">
        <v>0</v>
      </c>
      <c r="P852" s="0" t="n">
        <v>4.64285714285714</v>
      </c>
      <c r="Q852" s="0" t="n">
        <v>0.388888888888889</v>
      </c>
      <c r="R852" s="1" t="s">
        <v>40</v>
      </c>
      <c r="S852" s="1" t="s">
        <v>40</v>
      </c>
      <c r="T852" s="1" t="s">
        <v>40</v>
      </c>
      <c r="U852" s="1" t="s">
        <v>41</v>
      </c>
      <c r="V852" s="1" t="s">
        <v>41</v>
      </c>
      <c r="W852" s="1" t="s">
        <v>41</v>
      </c>
      <c r="X852" s="1" t="s">
        <v>40</v>
      </c>
      <c r="Y852" s="1" t="s">
        <v>40</v>
      </c>
      <c r="Z852" s="1" t="s">
        <v>40</v>
      </c>
      <c r="AA852" s="1" t="s">
        <v>40</v>
      </c>
      <c r="AB852" s="1" t="s">
        <v>40</v>
      </c>
      <c r="AC852" s="1" t="s">
        <v>40</v>
      </c>
      <c r="AD852" s="1" t="s">
        <v>40</v>
      </c>
      <c r="AK852" s="0" t="s">
        <v>46</v>
      </c>
    </row>
    <row r="853" customFormat="false" ht="12.8" hidden="false" customHeight="false" outlineLevel="0" collapsed="false">
      <c r="A853" s="0" t="s">
        <v>627</v>
      </c>
      <c r="B853" s="0" t="n">
        <v>2011</v>
      </c>
      <c r="C853" s="0" t="s">
        <v>644</v>
      </c>
      <c r="D853" s="0" t="s">
        <v>645</v>
      </c>
      <c r="E853" s="0" t="n">
        <v>0</v>
      </c>
      <c r="I853" s="0" t="n">
        <v>5.958</v>
      </c>
      <c r="K853" s="0" t="n">
        <v>0.581</v>
      </c>
      <c r="L853" s="0" t="n">
        <v>49.5</v>
      </c>
      <c r="M853" s="0" t="n">
        <v>37.1785714285714</v>
      </c>
      <c r="N853" s="0" t="n">
        <v>4.78571428571429</v>
      </c>
      <c r="O853" s="0" t="n">
        <v>0</v>
      </c>
      <c r="P853" s="0" t="n">
        <v>3.78571428571429</v>
      </c>
      <c r="Q853" s="0" t="n">
        <v>0.789473684210526</v>
      </c>
      <c r="R853" s="1" t="s">
        <v>40</v>
      </c>
      <c r="S853" s="1" t="s">
        <v>78</v>
      </c>
      <c r="T853" s="1" t="s">
        <v>78</v>
      </c>
      <c r="U853" s="1" t="s">
        <v>78</v>
      </c>
      <c r="V853" s="1" t="s">
        <v>78</v>
      </c>
      <c r="W853" s="1" t="s">
        <v>78</v>
      </c>
      <c r="X853" s="1" t="s">
        <v>78</v>
      </c>
      <c r="Y853" s="1" t="s">
        <v>40</v>
      </c>
      <c r="Z853" s="1" t="s">
        <v>40</v>
      </c>
      <c r="AA853" s="1" t="s">
        <v>40</v>
      </c>
      <c r="AB853" s="1" t="s">
        <v>40</v>
      </c>
      <c r="AC853" s="1" t="s">
        <v>40</v>
      </c>
      <c r="AD853" s="1" t="s">
        <v>40</v>
      </c>
      <c r="AK853" s="0" t="s">
        <v>81</v>
      </c>
    </row>
    <row r="854" customFormat="false" ht="12.8" hidden="false" customHeight="false" outlineLevel="0" collapsed="false">
      <c r="A854" s="0" t="s">
        <v>627</v>
      </c>
      <c r="B854" s="0" t="n">
        <v>2011</v>
      </c>
      <c r="C854" s="0" t="s">
        <v>644</v>
      </c>
      <c r="D854" s="0" t="s">
        <v>665</v>
      </c>
      <c r="E854" s="0" t="n">
        <v>0</v>
      </c>
      <c r="I854" s="0" t="n">
        <v>5.958</v>
      </c>
      <c r="K854" s="0" t="n">
        <v>0.775</v>
      </c>
      <c r="L854" s="0" t="n">
        <v>1.479</v>
      </c>
      <c r="M854" s="0" t="n">
        <v>45.4642857142857</v>
      </c>
      <c r="N854" s="0" t="n">
        <v>5.64285714285714</v>
      </c>
      <c r="O854" s="0" t="n">
        <v>0</v>
      </c>
      <c r="P854" s="0" t="n">
        <v>3.78571428571429</v>
      </c>
      <c r="Q854" s="0" t="n">
        <v>0.789473684210526</v>
      </c>
      <c r="R854" s="1" t="s">
        <v>40</v>
      </c>
      <c r="S854" s="1" t="s">
        <v>78</v>
      </c>
      <c r="T854" s="1" t="s">
        <v>78</v>
      </c>
      <c r="U854" s="1" t="s">
        <v>78</v>
      </c>
      <c r="V854" s="1" t="s">
        <v>78</v>
      </c>
      <c r="W854" s="1" t="s">
        <v>78</v>
      </c>
      <c r="X854" s="1" t="s">
        <v>78</v>
      </c>
      <c r="Y854" s="1" t="s">
        <v>78</v>
      </c>
      <c r="Z854" s="1" t="s">
        <v>40</v>
      </c>
      <c r="AA854" s="1" t="s">
        <v>40</v>
      </c>
      <c r="AB854" s="1" t="s">
        <v>40</v>
      </c>
      <c r="AC854" s="1" t="s">
        <v>40</v>
      </c>
      <c r="AD854" s="1" t="s">
        <v>40</v>
      </c>
      <c r="AK854" s="0" t="s">
        <v>81</v>
      </c>
    </row>
    <row r="855" customFormat="false" ht="12.8" hidden="false" customHeight="false" outlineLevel="0" collapsed="false">
      <c r="A855" s="0" t="s">
        <v>627</v>
      </c>
      <c r="B855" s="0" t="n">
        <v>2011</v>
      </c>
      <c r="C855" s="0" t="s">
        <v>38</v>
      </c>
      <c r="D855" s="0" t="s">
        <v>646</v>
      </c>
      <c r="E855" s="0" t="n">
        <v>0</v>
      </c>
      <c r="F855" s="0" t="n">
        <v>11.3214285714286</v>
      </c>
      <c r="G855" s="0" t="n">
        <v>31.1071428571429</v>
      </c>
      <c r="H855" s="0" t="n">
        <v>49.7857142857143</v>
      </c>
      <c r="I855" s="0" t="n">
        <v>20.6071428571429</v>
      </c>
      <c r="J855" s="0" t="n">
        <v>1.17857142857143</v>
      </c>
      <c r="K855" s="0" t="n">
        <v>0</v>
      </c>
      <c r="L855" s="0" t="n">
        <v>17.4285714285714</v>
      </c>
      <c r="M855" s="0" t="n">
        <v>13.6785714285714</v>
      </c>
      <c r="N855" s="0" t="n">
        <v>0</v>
      </c>
      <c r="O855" s="0" t="n">
        <v>0</v>
      </c>
      <c r="P855" s="0" t="n">
        <v>0.678571428571429</v>
      </c>
      <c r="Q855" s="0" t="n">
        <v>0</v>
      </c>
      <c r="R855" s="1" t="s">
        <v>40</v>
      </c>
      <c r="S855" s="1" t="s">
        <v>40</v>
      </c>
      <c r="T855" s="1" t="s">
        <v>40</v>
      </c>
      <c r="U855" s="1" t="s">
        <v>40</v>
      </c>
      <c r="V855" s="1" t="s">
        <v>40</v>
      </c>
      <c r="W855" s="1" t="s">
        <v>40</v>
      </c>
      <c r="X855" s="1" t="s">
        <v>40</v>
      </c>
      <c r="Y855" s="1" t="s">
        <v>40</v>
      </c>
      <c r="Z855" s="1" t="s">
        <v>40</v>
      </c>
      <c r="AA855" s="1" t="s">
        <v>40</v>
      </c>
      <c r="AB855" s="1" t="s">
        <v>40</v>
      </c>
      <c r="AC855" s="1" t="s">
        <v>40</v>
      </c>
      <c r="AD855" s="1" t="s">
        <v>40</v>
      </c>
      <c r="AK855" s="0" t="s">
        <v>46</v>
      </c>
    </row>
    <row r="856" customFormat="false" ht="12.8" hidden="false" customHeight="false" outlineLevel="0" collapsed="false">
      <c r="A856" s="0" t="s">
        <v>627</v>
      </c>
      <c r="B856" s="0" t="n">
        <v>2011</v>
      </c>
      <c r="C856" s="0" t="s">
        <v>59</v>
      </c>
      <c r="D856" s="0" t="s">
        <v>647</v>
      </c>
      <c r="E856" s="0" t="n">
        <v>0</v>
      </c>
      <c r="F856" s="0" t="n">
        <v>9.89285714285714</v>
      </c>
      <c r="G856" s="0" t="n">
        <v>29.7142857142857</v>
      </c>
      <c r="H856" s="0" t="n">
        <v>47.1785714285714</v>
      </c>
      <c r="I856" s="0" t="n">
        <v>4.71428571428571</v>
      </c>
      <c r="J856" s="0" t="n">
        <v>0</v>
      </c>
      <c r="K856" s="0" t="n">
        <v>0</v>
      </c>
      <c r="L856" s="0" t="n">
        <v>11.4285714285714</v>
      </c>
      <c r="M856" s="0" t="n">
        <v>12.1785714285714</v>
      </c>
      <c r="N856" s="0" t="n">
        <v>0</v>
      </c>
      <c r="O856" s="0" t="n">
        <v>0</v>
      </c>
      <c r="P856" s="0" t="n">
        <v>0.964285714285714</v>
      </c>
      <c r="Q856" s="0" t="n">
        <v>0</v>
      </c>
      <c r="R856" s="1" t="s">
        <v>40</v>
      </c>
      <c r="S856" s="1" t="s">
        <v>40</v>
      </c>
      <c r="T856" s="1" t="s">
        <v>40</v>
      </c>
      <c r="U856" s="1" t="s">
        <v>40</v>
      </c>
      <c r="V856" s="1" t="s">
        <v>40</v>
      </c>
      <c r="W856" s="1" t="s">
        <v>40</v>
      </c>
      <c r="X856" s="1" t="s">
        <v>40</v>
      </c>
      <c r="Y856" s="1" t="s">
        <v>40</v>
      </c>
      <c r="Z856" s="1" t="s">
        <v>40</v>
      </c>
      <c r="AA856" s="1" t="s">
        <v>40</v>
      </c>
      <c r="AB856" s="1" t="s">
        <v>40</v>
      </c>
      <c r="AC856" s="1" t="s">
        <v>40</v>
      </c>
      <c r="AD856" s="1" t="s">
        <v>40</v>
      </c>
      <c r="AK856" s="0" t="s">
        <v>65</v>
      </c>
    </row>
    <row r="857" customFormat="false" ht="12.8" hidden="false" customHeight="false" outlineLevel="0" collapsed="false">
      <c r="A857" s="0" t="s">
        <v>627</v>
      </c>
      <c r="B857" s="0" t="n">
        <v>2011</v>
      </c>
      <c r="C857" s="0" t="s">
        <v>38</v>
      </c>
      <c r="D857" s="0" t="s">
        <v>648</v>
      </c>
      <c r="E857" s="0" t="n">
        <v>0</v>
      </c>
      <c r="F857" s="0" t="n">
        <v>11.3214285714286</v>
      </c>
      <c r="G857" s="0" t="n">
        <v>30.5357142857143</v>
      </c>
      <c r="H857" s="0" t="n">
        <v>25</v>
      </c>
      <c r="I857" s="0" t="n">
        <v>0</v>
      </c>
      <c r="J857" s="0" t="n">
        <v>4.46428571428571</v>
      </c>
      <c r="K857" s="0" t="n">
        <v>0</v>
      </c>
      <c r="L857" s="0" t="n">
        <v>28.4285714285714</v>
      </c>
      <c r="M857" s="0" t="n">
        <v>16.7142857142857</v>
      </c>
      <c r="N857" s="0" t="n">
        <v>0</v>
      </c>
      <c r="O857" s="0" t="n">
        <v>0</v>
      </c>
      <c r="P857" s="0" t="n">
        <v>3.46428571428571</v>
      </c>
      <c r="Q857" s="0" t="n">
        <v>0.4375</v>
      </c>
      <c r="R857" s="1" t="s">
        <v>40</v>
      </c>
      <c r="S857" s="1" t="s">
        <v>40</v>
      </c>
      <c r="T857" s="1" t="s">
        <v>40</v>
      </c>
      <c r="U857" s="1" t="s">
        <v>40</v>
      </c>
      <c r="V857" s="1" t="s">
        <v>40</v>
      </c>
      <c r="W857" s="1" t="s">
        <v>40</v>
      </c>
      <c r="X857" s="1" t="s">
        <v>40</v>
      </c>
      <c r="Y857" s="1" t="s">
        <v>40</v>
      </c>
      <c r="Z857" s="1" t="s">
        <v>40</v>
      </c>
      <c r="AA857" s="1" t="s">
        <v>40</v>
      </c>
      <c r="AB857" s="1" t="s">
        <v>40</v>
      </c>
      <c r="AC857" s="1" t="s">
        <v>40</v>
      </c>
      <c r="AD857" s="1" t="s">
        <v>40</v>
      </c>
      <c r="AK857" s="0" t="s">
        <v>46</v>
      </c>
    </row>
    <row r="858" customFormat="false" ht="12.8" hidden="false" customHeight="false" outlineLevel="0" collapsed="false">
      <c r="A858" s="0" t="s">
        <v>627</v>
      </c>
      <c r="B858" s="0" t="n">
        <v>2011</v>
      </c>
      <c r="C858" s="0" t="s">
        <v>38</v>
      </c>
      <c r="D858" s="0" t="s">
        <v>649</v>
      </c>
      <c r="E858" s="0" t="n">
        <v>0</v>
      </c>
      <c r="J858" s="0" t="n">
        <v>2.332</v>
      </c>
      <c r="K858" s="0" t="n">
        <v>9.5</v>
      </c>
      <c r="L858" s="0" t="n">
        <v>35.3571428571429</v>
      </c>
      <c r="M858" s="0" t="n">
        <v>16.4285714285714</v>
      </c>
      <c r="N858" s="0" t="n">
        <v>0</v>
      </c>
      <c r="O858" s="0" t="n">
        <v>0</v>
      </c>
      <c r="P858" s="0" t="n">
        <v>3.75</v>
      </c>
      <c r="Q858" s="0" t="n">
        <v>0.5</v>
      </c>
      <c r="R858" s="1" t="s">
        <v>40</v>
      </c>
      <c r="S858" s="1" t="s">
        <v>41</v>
      </c>
      <c r="T858" s="1" t="s">
        <v>41</v>
      </c>
      <c r="U858" s="1" t="s">
        <v>41</v>
      </c>
      <c r="V858" s="1" t="s">
        <v>41</v>
      </c>
      <c r="W858" s="1" t="s">
        <v>41</v>
      </c>
      <c r="X858" s="1" t="s">
        <v>40</v>
      </c>
      <c r="Y858" s="1" t="s">
        <v>40</v>
      </c>
      <c r="Z858" s="1" t="s">
        <v>40</v>
      </c>
      <c r="AA858" s="1" t="s">
        <v>40</v>
      </c>
      <c r="AB858" s="1" t="s">
        <v>40</v>
      </c>
      <c r="AC858" s="1" t="s">
        <v>40</v>
      </c>
      <c r="AD858" s="1" t="s">
        <v>40</v>
      </c>
      <c r="AK858" s="0" t="s">
        <v>46</v>
      </c>
    </row>
    <row r="859" customFormat="false" ht="12.8" hidden="false" customHeight="false" outlineLevel="0" collapsed="false">
      <c r="A859" s="0" t="s">
        <v>627</v>
      </c>
      <c r="B859" s="0" t="n">
        <v>2011</v>
      </c>
      <c r="C859" s="0" t="s">
        <v>38</v>
      </c>
      <c r="D859" s="0" t="s">
        <v>650</v>
      </c>
      <c r="E859" s="0" t="n">
        <v>0</v>
      </c>
      <c r="F859" s="0" t="n">
        <v>12.8214285714286</v>
      </c>
      <c r="G859" s="0" t="n">
        <v>32.4642857142857</v>
      </c>
      <c r="J859" s="0" t="n">
        <v>1.269</v>
      </c>
      <c r="K859" s="0" t="n">
        <v>7.96428571428571</v>
      </c>
      <c r="L859" s="0" t="n">
        <v>38.6071428571429</v>
      </c>
      <c r="M859" s="0" t="n">
        <v>12.25</v>
      </c>
      <c r="N859" s="0" t="n">
        <v>0</v>
      </c>
      <c r="O859" s="0" t="n">
        <v>0</v>
      </c>
      <c r="P859" s="0" t="n">
        <v>5.85714285714286</v>
      </c>
      <c r="Q859" s="0" t="n">
        <v>1.55555555555556</v>
      </c>
      <c r="R859" s="1" t="s">
        <v>40</v>
      </c>
      <c r="S859" s="1" t="s">
        <v>40</v>
      </c>
      <c r="T859" s="1" t="s">
        <v>40</v>
      </c>
      <c r="U859" s="1" t="s">
        <v>41</v>
      </c>
      <c r="V859" s="1" t="s">
        <v>41</v>
      </c>
      <c r="W859" s="1" t="s">
        <v>41</v>
      </c>
      <c r="X859" s="1" t="s">
        <v>40</v>
      </c>
      <c r="Y859" s="1" t="s">
        <v>40</v>
      </c>
      <c r="Z859" s="1" t="s">
        <v>40</v>
      </c>
      <c r="AA859" s="1" t="s">
        <v>40</v>
      </c>
      <c r="AB859" s="1" t="s">
        <v>40</v>
      </c>
      <c r="AC859" s="1" t="s">
        <v>40</v>
      </c>
      <c r="AD859" s="1" t="s">
        <v>40</v>
      </c>
      <c r="AK859" s="0" t="s">
        <v>46</v>
      </c>
    </row>
    <row r="860" customFormat="false" ht="12.8" hidden="false" customHeight="false" outlineLevel="0" collapsed="false">
      <c r="A860" s="0" t="s">
        <v>627</v>
      </c>
      <c r="B860" s="0" t="n">
        <v>2011</v>
      </c>
      <c r="C860" s="0" t="s">
        <v>38</v>
      </c>
      <c r="D860" s="0" t="s">
        <v>651</v>
      </c>
      <c r="E860" s="0" t="n">
        <v>0</v>
      </c>
      <c r="F860" s="0" t="n">
        <v>11.3214285714286</v>
      </c>
      <c r="G860" s="0" t="n">
        <v>30.5357142857143</v>
      </c>
      <c r="H860" s="0" t="n">
        <v>27.1071428571429</v>
      </c>
      <c r="I860" s="0" t="n">
        <v>0</v>
      </c>
      <c r="J860" s="0" t="n">
        <v>0</v>
      </c>
      <c r="K860" s="0" t="n">
        <v>0</v>
      </c>
      <c r="L860" s="0" t="n">
        <v>17.2857142857143</v>
      </c>
      <c r="M860" s="0" t="n">
        <v>10.2142857142857</v>
      </c>
      <c r="N860" s="0" t="n">
        <v>0</v>
      </c>
      <c r="O860" s="0" t="n">
        <v>0</v>
      </c>
      <c r="P860" s="0" t="n">
        <v>1</v>
      </c>
      <c r="Q860" s="0" t="n">
        <v>0</v>
      </c>
      <c r="R860" s="1" t="s">
        <v>40</v>
      </c>
      <c r="S860" s="1" t="s">
        <v>40</v>
      </c>
      <c r="T860" s="1" t="s">
        <v>40</v>
      </c>
      <c r="U860" s="1" t="s">
        <v>40</v>
      </c>
      <c r="V860" s="1" t="s">
        <v>40</v>
      </c>
      <c r="W860" s="1" t="s">
        <v>40</v>
      </c>
      <c r="X860" s="1" t="s">
        <v>40</v>
      </c>
      <c r="Y860" s="1" t="s">
        <v>40</v>
      </c>
      <c r="Z860" s="1" t="s">
        <v>40</v>
      </c>
      <c r="AA860" s="1" t="s">
        <v>40</v>
      </c>
      <c r="AB860" s="1" t="s">
        <v>40</v>
      </c>
      <c r="AC860" s="1" t="s">
        <v>40</v>
      </c>
      <c r="AD860" s="1" t="s">
        <v>40</v>
      </c>
      <c r="AK860" s="0" t="s">
        <v>46</v>
      </c>
    </row>
    <row r="861" customFormat="false" ht="12.8" hidden="false" customHeight="false" outlineLevel="0" collapsed="false">
      <c r="A861" s="0" t="s">
        <v>627</v>
      </c>
      <c r="B861" s="0" t="n">
        <v>2011</v>
      </c>
      <c r="C861" s="0" t="s">
        <v>99</v>
      </c>
      <c r="D861" s="0" t="s">
        <v>206</v>
      </c>
      <c r="J861" s="0" t="n">
        <v>60</v>
      </c>
      <c r="S861" s="1" t="s">
        <v>436</v>
      </c>
      <c r="T861" s="1" t="s">
        <v>436</v>
      </c>
      <c r="U861" s="1" t="s">
        <v>436</v>
      </c>
      <c r="V861" s="1" t="s">
        <v>436</v>
      </c>
      <c r="W861" s="1" t="s">
        <v>436</v>
      </c>
      <c r="X861" s="1" t="s">
        <v>436</v>
      </c>
    </row>
    <row r="862" customFormat="false" ht="12.8" hidden="false" customHeight="false" outlineLevel="0" collapsed="false">
      <c r="A862" s="0" t="s">
        <v>627</v>
      </c>
      <c r="B862" s="0" t="n">
        <v>2011</v>
      </c>
      <c r="C862" s="0" t="s">
        <v>99</v>
      </c>
      <c r="D862" s="0" t="s">
        <v>102</v>
      </c>
      <c r="J862" s="0" t="n">
        <v>45</v>
      </c>
      <c r="S862" s="1" t="s">
        <v>436</v>
      </c>
      <c r="T862" s="1" t="s">
        <v>436</v>
      </c>
      <c r="U862" s="1" t="s">
        <v>436</v>
      </c>
      <c r="V862" s="1" t="s">
        <v>436</v>
      </c>
      <c r="W862" s="1" t="s">
        <v>436</v>
      </c>
      <c r="X862" s="1" t="s">
        <v>436</v>
      </c>
    </row>
    <row r="863" customFormat="false" ht="12.8" hidden="false" customHeight="false" outlineLevel="0" collapsed="false">
      <c r="A863" s="0" t="s">
        <v>627</v>
      </c>
      <c r="B863" s="0" t="n">
        <v>2011</v>
      </c>
      <c r="C863" s="0" t="s">
        <v>99</v>
      </c>
      <c r="D863" s="0" t="s">
        <v>652</v>
      </c>
      <c r="J863" s="0" t="n">
        <v>50</v>
      </c>
      <c r="S863" s="1" t="s">
        <v>436</v>
      </c>
      <c r="T863" s="1" t="s">
        <v>436</v>
      </c>
      <c r="U863" s="1" t="s">
        <v>436</v>
      </c>
      <c r="V863" s="1" t="s">
        <v>436</v>
      </c>
      <c r="W863" s="1" t="s">
        <v>436</v>
      </c>
      <c r="X863" s="1" t="s">
        <v>436</v>
      </c>
    </row>
    <row r="864" customFormat="false" ht="12.8" hidden="false" customHeight="false" outlineLevel="0" collapsed="false">
      <c r="A864" s="0" t="s">
        <v>627</v>
      </c>
      <c r="B864" s="0" t="n">
        <v>2011</v>
      </c>
      <c r="C864" s="0" t="s">
        <v>99</v>
      </c>
      <c r="D864" s="0" t="s">
        <v>653</v>
      </c>
      <c r="J864" s="0" t="n">
        <v>50</v>
      </c>
      <c r="S864" s="1" t="s">
        <v>436</v>
      </c>
      <c r="T864" s="1" t="s">
        <v>436</v>
      </c>
      <c r="U864" s="1" t="s">
        <v>436</v>
      </c>
      <c r="V864" s="1" t="s">
        <v>436</v>
      </c>
      <c r="W864" s="1" t="s">
        <v>436</v>
      </c>
      <c r="X864" s="1" t="s">
        <v>436</v>
      </c>
    </row>
    <row r="865" customFormat="false" ht="12.8" hidden="false" customHeight="false" outlineLevel="0" collapsed="false">
      <c r="A865" s="0" t="s">
        <v>627</v>
      </c>
      <c r="B865" s="0" t="n">
        <v>2011</v>
      </c>
      <c r="C865" s="0" t="s">
        <v>384</v>
      </c>
      <c r="D865" s="0" t="s">
        <v>654</v>
      </c>
      <c r="L865" s="0" t="n">
        <v>13</v>
      </c>
      <c r="W865" s="1" t="s">
        <v>41</v>
      </c>
      <c r="X865" s="1" t="s">
        <v>41</v>
      </c>
      <c r="Y865" s="1" t="s">
        <v>41</v>
      </c>
    </row>
    <row r="866" customFormat="false" ht="12.8" hidden="false" customHeight="false" outlineLevel="0" collapsed="false">
      <c r="A866" s="0" t="s">
        <v>627</v>
      </c>
      <c r="B866" s="0" t="n">
        <v>2011</v>
      </c>
      <c r="C866" s="0" t="s">
        <v>384</v>
      </c>
      <c r="D866" s="0" t="s">
        <v>655</v>
      </c>
      <c r="L866" s="0" t="n">
        <v>10</v>
      </c>
      <c r="W866" s="1" t="s">
        <v>41</v>
      </c>
      <c r="X866" s="1" t="s">
        <v>41</v>
      </c>
      <c r="Y866" s="1" t="s">
        <v>41</v>
      </c>
    </row>
    <row r="867" customFormat="false" ht="12.8" hidden="false" customHeight="false" outlineLevel="0" collapsed="false">
      <c r="A867" s="0" t="s">
        <v>627</v>
      </c>
      <c r="B867" s="0" t="n">
        <v>2011</v>
      </c>
      <c r="C867" s="0" t="s">
        <v>312</v>
      </c>
      <c r="D867" s="0" t="s">
        <v>666</v>
      </c>
      <c r="F867" s="0" t="n">
        <v>13.3</v>
      </c>
      <c r="G867" s="0" t="n">
        <v>36.8</v>
      </c>
      <c r="H867" s="0" t="n">
        <v>42.3</v>
      </c>
      <c r="I867" s="0" t="n">
        <v>52.4</v>
      </c>
      <c r="L867" s="0" t="n">
        <v>10</v>
      </c>
      <c r="S867" s="1" t="s">
        <v>40</v>
      </c>
      <c r="T867" s="1" t="s">
        <v>40</v>
      </c>
      <c r="U867" s="1" t="s">
        <v>40</v>
      </c>
      <c r="V867" s="1" t="s">
        <v>40</v>
      </c>
      <c r="W867" s="1" t="s">
        <v>41</v>
      </c>
      <c r="X867" s="1" t="s">
        <v>41</v>
      </c>
      <c r="Y867" s="1" t="s">
        <v>41</v>
      </c>
      <c r="AK867" s="0" t="s">
        <v>72</v>
      </c>
    </row>
    <row r="868" customFormat="false" ht="12.8" hidden="false" customHeight="false" outlineLevel="0" collapsed="false">
      <c r="A868" s="0" t="s">
        <v>627</v>
      </c>
      <c r="B868" s="0" t="n">
        <v>2011</v>
      </c>
      <c r="C868" s="0" t="s">
        <v>312</v>
      </c>
      <c r="D868" s="0" t="s">
        <v>657</v>
      </c>
      <c r="F868" s="0" t="n">
        <v>13.3</v>
      </c>
      <c r="G868" s="0" t="n">
        <v>36.8</v>
      </c>
      <c r="H868" s="0" t="n">
        <v>42.3</v>
      </c>
      <c r="I868" s="0" t="n">
        <v>52.4</v>
      </c>
      <c r="L868" s="0" t="n">
        <v>15</v>
      </c>
      <c r="S868" s="1" t="s">
        <v>40</v>
      </c>
      <c r="T868" s="1" t="s">
        <v>40</v>
      </c>
      <c r="U868" s="1" t="s">
        <v>40</v>
      </c>
      <c r="V868" s="1" t="s">
        <v>40</v>
      </c>
      <c r="W868" s="1" t="s">
        <v>41</v>
      </c>
      <c r="X868" s="1" t="s">
        <v>41</v>
      </c>
      <c r="Y868" s="1" t="s">
        <v>41</v>
      </c>
      <c r="AK868" s="0" t="s">
        <v>72</v>
      </c>
    </row>
    <row r="869" customFormat="false" ht="12.8" hidden="false" customHeight="false" outlineLevel="0" collapsed="false">
      <c r="A869" s="0" t="s">
        <v>627</v>
      </c>
      <c r="B869" s="0" t="n">
        <v>2011</v>
      </c>
      <c r="C869" s="0" t="s">
        <v>312</v>
      </c>
      <c r="D869" s="0" t="s">
        <v>658</v>
      </c>
      <c r="J869" s="0" t="n">
        <v>5</v>
      </c>
      <c r="M869" s="0" t="n">
        <v>4</v>
      </c>
      <c r="S869" s="1" t="s">
        <v>41</v>
      </c>
      <c r="T869" s="1" t="s">
        <v>41</v>
      </c>
      <c r="U869" s="1" t="s">
        <v>41</v>
      </c>
      <c r="V869" s="1" t="s">
        <v>41</v>
      </c>
      <c r="W869" s="1" t="s">
        <v>41</v>
      </c>
      <c r="X869" s="1" t="s">
        <v>41</v>
      </c>
      <c r="Y869" s="1" t="s">
        <v>41</v>
      </c>
      <c r="Z869" s="1" t="s">
        <v>41</v>
      </c>
      <c r="AA869" s="1" t="s">
        <v>41</v>
      </c>
      <c r="AK869" s="0" t="s">
        <v>72</v>
      </c>
    </row>
    <row r="870" customFormat="false" ht="12.8" hidden="false" customHeight="false" outlineLevel="0" collapsed="false">
      <c r="A870" s="0" t="s">
        <v>627</v>
      </c>
      <c r="B870" s="0" t="n">
        <v>2011</v>
      </c>
      <c r="C870" s="0" t="s">
        <v>312</v>
      </c>
      <c r="D870" s="0" t="s">
        <v>659</v>
      </c>
      <c r="J870" s="0" t="n">
        <v>5</v>
      </c>
      <c r="K870" s="0" t="n">
        <v>28.5714285714286</v>
      </c>
      <c r="L870" s="0" t="n">
        <v>71.4285714285714</v>
      </c>
      <c r="M870" s="0" t="n">
        <v>42.8571428571429</v>
      </c>
      <c r="S870" s="1" t="s">
        <v>41</v>
      </c>
      <c r="T870" s="1" t="s">
        <v>41</v>
      </c>
      <c r="U870" s="1" t="s">
        <v>41</v>
      </c>
      <c r="V870" s="1" t="s">
        <v>41</v>
      </c>
      <c r="W870" s="1" t="s">
        <v>41</v>
      </c>
      <c r="X870" s="1" t="s">
        <v>40</v>
      </c>
      <c r="Y870" s="1" t="s">
        <v>40</v>
      </c>
      <c r="Z870" s="1" t="s">
        <v>40</v>
      </c>
      <c r="AA870" s="1" t="s">
        <v>40</v>
      </c>
      <c r="AK870" s="0" t="s">
        <v>72</v>
      </c>
    </row>
    <row r="871" customFormat="false" ht="12.8" hidden="false" customHeight="false" outlineLevel="0" collapsed="false">
      <c r="A871" s="0" t="s">
        <v>667</v>
      </c>
      <c r="B871" s="0" t="s">
        <v>433</v>
      </c>
      <c r="C871" s="0" t="s">
        <v>38</v>
      </c>
      <c r="D871" s="0" t="s">
        <v>668</v>
      </c>
      <c r="E871" s="0" t="n">
        <v>0</v>
      </c>
      <c r="F871" s="0" t="n">
        <v>1.2</v>
      </c>
      <c r="G871" s="0" t="n">
        <v>12.3</v>
      </c>
      <c r="J871" s="0" t="n">
        <v>2.8947</v>
      </c>
      <c r="M871" s="0" t="n">
        <v>1.0304</v>
      </c>
      <c r="N871" s="0" t="n">
        <v>13.1</v>
      </c>
      <c r="O871" s="0" t="n">
        <v>16.9</v>
      </c>
      <c r="P871" s="0" t="n">
        <v>0.7</v>
      </c>
      <c r="Q871" s="0" t="n">
        <v>0</v>
      </c>
      <c r="R871" s="1" t="s">
        <v>40</v>
      </c>
      <c r="S871" s="1" t="s">
        <v>40</v>
      </c>
      <c r="T871" s="1" t="s">
        <v>40</v>
      </c>
      <c r="U871" s="1" t="s">
        <v>41</v>
      </c>
      <c r="V871" s="1" t="s">
        <v>41</v>
      </c>
      <c r="W871" s="1" t="s">
        <v>41</v>
      </c>
      <c r="X871" s="1" t="s">
        <v>41</v>
      </c>
      <c r="Y871" s="1" t="s">
        <v>41</v>
      </c>
      <c r="Z871" s="1" t="s">
        <v>41</v>
      </c>
      <c r="AA871" s="1" t="s">
        <v>40</v>
      </c>
      <c r="AB871" s="1" t="s">
        <v>40</v>
      </c>
      <c r="AC871" s="1" t="s">
        <v>40</v>
      </c>
      <c r="AD871" s="1" t="s">
        <v>40</v>
      </c>
      <c r="AF871" s="0" t="s">
        <v>669</v>
      </c>
      <c r="AG871" s="0" t="n">
        <v>70</v>
      </c>
      <c r="AH871" s="0" t="s">
        <v>670</v>
      </c>
      <c r="AI871" s="0" t="s">
        <v>412</v>
      </c>
      <c r="AJ871" s="0" t="s">
        <v>671</v>
      </c>
      <c r="AK871" s="0" t="s">
        <v>46</v>
      </c>
    </row>
    <row r="872" customFormat="false" ht="12.8" hidden="false" customHeight="false" outlineLevel="0" collapsed="false">
      <c r="A872" s="0" t="s">
        <v>667</v>
      </c>
      <c r="B872" s="0" t="s">
        <v>433</v>
      </c>
      <c r="C872" s="0" t="s">
        <v>38</v>
      </c>
      <c r="D872" s="0" t="s">
        <v>672</v>
      </c>
      <c r="E872" s="0" t="n">
        <v>0</v>
      </c>
      <c r="F872" s="0" t="n">
        <v>1.4</v>
      </c>
      <c r="G872" s="0" t="n">
        <v>11.4</v>
      </c>
      <c r="J872" s="0" t="n">
        <v>1.9306</v>
      </c>
      <c r="K872" s="0" t="n">
        <v>0</v>
      </c>
      <c r="L872" s="0" t="n">
        <v>0</v>
      </c>
      <c r="M872" s="0" t="n">
        <v>18.56</v>
      </c>
      <c r="N872" s="0" t="n">
        <v>18.56</v>
      </c>
      <c r="O872" s="0" t="n">
        <v>18.7</v>
      </c>
      <c r="P872" s="0" t="n">
        <v>4.6</v>
      </c>
      <c r="Q872" s="0" t="n">
        <v>0</v>
      </c>
      <c r="R872" s="1" t="s">
        <v>40</v>
      </c>
      <c r="S872" s="1" t="s">
        <v>40</v>
      </c>
      <c r="T872" s="1" t="s">
        <v>40</v>
      </c>
      <c r="U872" s="1" t="s">
        <v>41</v>
      </c>
      <c r="V872" s="1" t="s">
        <v>41</v>
      </c>
      <c r="W872" s="1" t="s">
        <v>41</v>
      </c>
      <c r="X872" s="1" t="s">
        <v>40</v>
      </c>
      <c r="Y872" s="1" t="s">
        <v>40</v>
      </c>
      <c r="Z872" s="1" t="s">
        <v>40</v>
      </c>
      <c r="AA872" s="1" t="s">
        <v>40</v>
      </c>
      <c r="AB872" s="1" t="s">
        <v>40</v>
      </c>
      <c r="AC872" s="1" t="s">
        <v>40</v>
      </c>
      <c r="AD872" s="1" t="s">
        <v>40</v>
      </c>
      <c r="AF872" s="0" t="s">
        <v>673</v>
      </c>
      <c r="AG872" s="0" t="n">
        <v>40</v>
      </c>
      <c r="AH872" s="0" t="s">
        <v>674</v>
      </c>
      <c r="AI872" s="0" t="s">
        <v>412</v>
      </c>
      <c r="AJ872" s="0" t="s">
        <v>675</v>
      </c>
      <c r="AK872" s="0" t="s">
        <v>46</v>
      </c>
    </row>
    <row r="873" customFormat="false" ht="12.8" hidden="false" customHeight="false" outlineLevel="0" collapsed="false">
      <c r="A873" s="0" t="s">
        <v>667</v>
      </c>
      <c r="B873" s="0" t="s">
        <v>433</v>
      </c>
      <c r="C873" s="0" t="s">
        <v>38</v>
      </c>
      <c r="D873" s="0" t="s">
        <v>676</v>
      </c>
      <c r="E873" s="0" t="n">
        <v>0</v>
      </c>
      <c r="F873" s="0" t="n">
        <v>1</v>
      </c>
      <c r="G873" s="0" t="n">
        <v>8.6</v>
      </c>
      <c r="H873" s="0" t="n">
        <v>7.1</v>
      </c>
      <c r="I873" s="0" t="n">
        <v>37.2</v>
      </c>
      <c r="J873" s="0" t="n">
        <v>51.3</v>
      </c>
      <c r="K873" s="0" t="n">
        <v>0</v>
      </c>
      <c r="L873" s="0" t="n">
        <v>0.1</v>
      </c>
      <c r="M873" s="0" t="n">
        <v>7.4</v>
      </c>
      <c r="N873" s="0" t="n">
        <v>24.8</v>
      </c>
      <c r="O873" s="0" t="n">
        <v>14.3</v>
      </c>
      <c r="P873" s="0" t="n">
        <v>0</v>
      </c>
      <c r="Q873" s="0" t="n">
        <v>0</v>
      </c>
      <c r="R873" s="1" t="s">
        <v>40</v>
      </c>
      <c r="S873" s="1" t="s">
        <v>40</v>
      </c>
      <c r="T873" s="1" t="s">
        <v>40</v>
      </c>
      <c r="U873" s="1" t="s">
        <v>40</v>
      </c>
      <c r="V873" s="1" t="s">
        <v>40</v>
      </c>
      <c r="W873" s="1" t="s">
        <v>40</v>
      </c>
      <c r="X873" s="1" t="s">
        <v>40</v>
      </c>
      <c r="Y873" s="1" t="s">
        <v>40</v>
      </c>
      <c r="Z873" s="1" t="s">
        <v>40</v>
      </c>
      <c r="AA873" s="1" t="s">
        <v>40</v>
      </c>
      <c r="AB873" s="1" t="s">
        <v>40</v>
      </c>
      <c r="AC873" s="1" t="s">
        <v>40</v>
      </c>
      <c r="AD873" s="1" t="s">
        <v>40</v>
      </c>
      <c r="AF873" s="0" t="s">
        <v>677</v>
      </c>
      <c r="AG873" s="0" t="n">
        <v>80</v>
      </c>
      <c r="AH873" s="0" t="s">
        <v>674</v>
      </c>
      <c r="AI873" s="0" t="s">
        <v>40</v>
      </c>
      <c r="AJ873" s="0" t="s">
        <v>678</v>
      </c>
      <c r="AK873" s="0" t="s">
        <v>46</v>
      </c>
    </row>
    <row r="874" customFormat="false" ht="12.8" hidden="false" customHeight="false" outlineLevel="0" collapsed="false">
      <c r="A874" s="0" t="s">
        <v>667</v>
      </c>
      <c r="B874" s="0" t="s">
        <v>433</v>
      </c>
      <c r="C874" s="0" t="s">
        <v>38</v>
      </c>
      <c r="D874" s="0" t="s">
        <v>679</v>
      </c>
      <c r="J874" s="0" t="n">
        <v>4.634</v>
      </c>
      <c r="M874" s="0" t="n">
        <v>1.0108</v>
      </c>
      <c r="R874" s="1" t="s">
        <v>41</v>
      </c>
      <c r="S874" s="1" t="s">
        <v>41</v>
      </c>
      <c r="T874" s="1" t="s">
        <v>41</v>
      </c>
      <c r="U874" s="1" t="s">
        <v>41</v>
      </c>
      <c r="V874" s="1" t="s">
        <v>41</v>
      </c>
      <c r="W874" s="1" t="s">
        <v>41</v>
      </c>
      <c r="X874" s="1" t="s">
        <v>41</v>
      </c>
      <c r="Y874" s="1" t="s">
        <v>41</v>
      </c>
      <c r="Z874" s="1" t="s">
        <v>41</v>
      </c>
      <c r="AF874" s="0" t="s">
        <v>680</v>
      </c>
      <c r="AG874" s="0" t="n">
        <v>70</v>
      </c>
      <c r="AH874" s="0" t="s">
        <v>670</v>
      </c>
      <c r="AI874" s="0" t="s">
        <v>681</v>
      </c>
      <c r="AJ874" s="0" t="s">
        <v>682</v>
      </c>
      <c r="AK874" s="0" t="s">
        <v>46</v>
      </c>
    </row>
    <row r="875" customFormat="false" ht="12.8" hidden="false" customHeight="false" outlineLevel="0" collapsed="false">
      <c r="A875" s="0" t="s">
        <v>667</v>
      </c>
      <c r="B875" s="0" t="s">
        <v>433</v>
      </c>
      <c r="C875" s="0" t="s">
        <v>38</v>
      </c>
      <c r="D875" s="0" t="s">
        <v>683</v>
      </c>
      <c r="J875" s="0" t="n">
        <v>3.1711</v>
      </c>
      <c r="N875" s="0" t="n">
        <v>1.009</v>
      </c>
      <c r="R875" s="1" t="s">
        <v>41</v>
      </c>
      <c r="S875" s="1" t="s">
        <v>41</v>
      </c>
      <c r="T875" s="1" t="s">
        <v>41</v>
      </c>
      <c r="U875" s="1" t="s">
        <v>41</v>
      </c>
      <c r="V875" s="1" t="s">
        <v>41</v>
      </c>
      <c r="W875" s="1" t="s">
        <v>41</v>
      </c>
      <c r="X875" s="1" t="s">
        <v>41</v>
      </c>
      <c r="Y875" s="1" t="s">
        <v>41</v>
      </c>
      <c r="Z875" s="1" t="s">
        <v>41</v>
      </c>
      <c r="AF875" s="0" t="s">
        <v>684</v>
      </c>
      <c r="AG875" s="0" t="n">
        <v>70</v>
      </c>
      <c r="AH875" s="0" t="s">
        <v>685</v>
      </c>
      <c r="AI875" s="0" t="s">
        <v>681</v>
      </c>
      <c r="AJ875" s="0" t="s">
        <v>682</v>
      </c>
      <c r="AK875" s="0" t="s">
        <v>46</v>
      </c>
    </row>
    <row r="876" customFormat="false" ht="12.8" hidden="false" customHeight="false" outlineLevel="0" collapsed="false">
      <c r="A876" s="0" t="s">
        <v>667</v>
      </c>
      <c r="B876" s="0" t="s">
        <v>433</v>
      </c>
      <c r="C876" s="0" t="s">
        <v>38</v>
      </c>
      <c r="D876" s="0" t="s">
        <v>686</v>
      </c>
      <c r="E876" s="0" t="n">
        <v>0.4</v>
      </c>
      <c r="F876" s="0" t="n">
        <v>1.5</v>
      </c>
      <c r="G876" s="0" t="n">
        <v>14.9</v>
      </c>
      <c r="H876" s="0" t="n">
        <v>23.1</v>
      </c>
      <c r="J876" s="0" t="n">
        <v>2.9358</v>
      </c>
      <c r="M876" s="0" t="n">
        <v>1.0332</v>
      </c>
      <c r="R876" s="1" t="s">
        <v>40</v>
      </c>
      <c r="S876" s="1" t="s">
        <v>40</v>
      </c>
      <c r="T876" s="1" t="s">
        <v>40</v>
      </c>
      <c r="U876" s="1" t="s">
        <v>40</v>
      </c>
      <c r="V876" s="1" t="s">
        <v>41</v>
      </c>
      <c r="W876" s="1" t="s">
        <v>41</v>
      </c>
      <c r="X876" s="1" t="s">
        <v>41</v>
      </c>
      <c r="Y876" s="1" t="s">
        <v>41</v>
      </c>
      <c r="Z876" s="1" t="s">
        <v>41</v>
      </c>
      <c r="AA876" s="1" t="s">
        <v>41</v>
      </c>
      <c r="AB876" s="1" t="s">
        <v>41</v>
      </c>
      <c r="AC876" s="1" t="s">
        <v>41</v>
      </c>
      <c r="AF876" s="0" t="s">
        <v>687</v>
      </c>
      <c r="AG876" s="0" t="n">
        <v>70</v>
      </c>
      <c r="AH876" s="0" t="s">
        <v>674</v>
      </c>
      <c r="AI876" s="0" t="s">
        <v>384</v>
      </c>
      <c r="AJ876" s="0" t="s">
        <v>688</v>
      </c>
      <c r="AK876" s="0" t="s">
        <v>46</v>
      </c>
    </row>
    <row r="877" customFormat="false" ht="12.8" hidden="false" customHeight="false" outlineLevel="0" collapsed="false">
      <c r="A877" s="0" t="s">
        <v>667</v>
      </c>
      <c r="B877" s="0" t="s">
        <v>433</v>
      </c>
      <c r="C877" s="0" t="s">
        <v>38</v>
      </c>
      <c r="D877" s="0" t="s">
        <v>689</v>
      </c>
      <c r="J877" s="0" t="n">
        <v>4.1591</v>
      </c>
      <c r="M877" s="0" t="n">
        <v>1.037</v>
      </c>
      <c r="R877" s="1" t="s">
        <v>41</v>
      </c>
      <c r="S877" s="1" t="s">
        <v>41</v>
      </c>
      <c r="T877" s="1" t="s">
        <v>41</v>
      </c>
      <c r="U877" s="1" t="s">
        <v>41</v>
      </c>
      <c r="V877" s="1" t="s">
        <v>41</v>
      </c>
      <c r="W877" s="1" t="s">
        <v>41</v>
      </c>
      <c r="X877" s="1" t="s">
        <v>41</v>
      </c>
      <c r="Y877" s="1" t="s">
        <v>41</v>
      </c>
      <c r="Z877" s="1" t="s">
        <v>41</v>
      </c>
      <c r="AA877" s="1" t="s">
        <v>41</v>
      </c>
      <c r="AB877" s="1" t="s">
        <v>41</v>
      </c>
      <c r="AC877" s="1" t="s">
        <v>41</v>
      </c>
      <c r="AF877" s="0" t="s">
        <v>690</v>
      </c>
      <c r="AG877" s="0" t="n">
        <v>80</v>
      </c>
      <c r="AH877" s="0" t="s">
        <v>685</v>
      </c>
      <c r="AI877" s="0" t="s">
        <v>681</v>
      </c>
      <c r="AJ877" s="0" t="s">
        <v>691</v>
      </c>
      <c r="AK877" s="0" t="s">
        <v>46</v>
      </c>
    </row>
    <row r="878" customFormat="false" ht="12.8" hidden="false" customHeight="false" outlineLevel="0" collapsed="false">
      <c r="A878" s="0" t="s">
        <v>667</v>
      </c>
      <c r="B878" s="0" t="s">
        <v>433</v>
      </c>
      <c r="C878" s="0" t="s">
        <v>38</v>
      </c>
      <c r="D878" s="0" t="s">
        <v>692</v>
      </c>
      <c r="E878" s="0" t="n">
        <v>0.6</v>
      </c>
      <c r="F878" s="0" t="n">
        <v>1.4</v>
      </c>
      <c r="G878" s="0" t="n">
        <v>10.9</v>
      </c>
      <c r="H878" s="0" t="n">
        <v>19.2</v>
      </c>
      <c r="I878" s="0" t="n">
        <v>37.3</v>
      </c>
      <c r="J878" s="0" t="n">
        <v>31.3</v>
      </c>
      <c r="K878" s="0" t="n">
        <v>0</v>
      </c>
      <c r="L878" s="0" t="n">
        <v>0</v>
      </c>
      <c r="M878" s="0" t="n">
        <v>13.5</v>
      </c>
      <c r="N878" s="0" t="n">
        <v>26.6</v>
      </c>
      <c r="O878" s="0" t="n">
        <v>16.8</v>
      </c>
      <c r="P878" s="0" t="n">
        <v>4.2</v>
      </c>
      <c r="Q878" s="0" t="n">
        <v>0</v>
      </c>
      <c r="R878" s="1" t="s">
        <v>40</v>
      </c>
      <c r="S878" s="1" t="s">
        <v>40</v>
      </c>
      <c r="T878" s="1" t="s">
        <v>40</v>
      </c>
      <c r="U878" s="1" t="s">
        <v>40</v>
      </c>
      <c r="V878" s="1" t="s">
        <v>40</v>
      </c>
      <c r="W878" s="1" t="s">
        <v>40</v>
      </c>
      <c r="X878" s="1" t="s">
        <v>40</v>
      </c>
      <c r="Y878" s="1" t="s">
        <v>40</v>
      </c>
      <c r="Z878" s="1" t="s">
        <v>40</v>
      </c>
      <c r="AA878" s="1" t="s">
        <v>40</v>
      </c>
      <c r="AB878" s="1" t="s">
        <v>40</v>
      </c>
      <c r="AC878" s="1" t="s">
        <v>40</v>
      </c>
      <c r="AD878" s="1" t="s">
        <v>40</v>
      </c>
      <c r="AF878" s="0" t="s">
        <v>693</v>
      </c>
      <c r="AG878" s="0" t="n">
        <v>40</v>
      </c>
      <c r="AH878" s="0" t="s">
        <v>670</v>
      </c>
      <c r="AI878" s="0" t="s">
        <v>40</v>
      </c>
      <c r="AJ878" s="0" t="s">
        <v>694</v>
      </c>
      <c r="AK878" s="0" t="s">
        <v>46</v>
      </c>
    </row>
    <row r="879" customFormat="false" ht="12.8" hidden="false" customHeight="false" outlineLevel="0" collapsed="false">
      <c r="A879" s="0" t="s">
        <v>667</v>
      </c>
      <c r="B879" s="0" t="s">
        <v>433</v>
      </c>
      <c r="C879" s="0" t="s">
        <v>38</v>
      </c>
      <c r="D879" s="0" t="s">
        <v>695</v>
      </c>
      <c r="E879" s="0" t="n">
        <v>0</v>
      </c>
      <c r="F879" s="0" t="n">
        <v>1</v>
      </c>
      <c r="G879" s="0" t="n">
        <v>8.5</v>
      </c>
      <c r="H879" s="0" t="n">
        <v>15.7</v>
      </c>
      <c r="I879" s="0" t="n">
        <v>30.7</v>
      </c>
      <c r="J879" s="0" t="n">
        <v>24</v>
      </c>
      <c r="K879" s="0" t="n">
        <v>13.4</v>
      </c>
      <c r="L879" s="0" t="n">
        <v>0</v>
      </c>
      <c r="M879" s="0" t="n">
        <v>10.1</v>
      </c>
      <c r="N879" s="0" t="n">
        <v>17.4</v>
      </c>
      <c r="O879" s="0" t="n">
        <v>18.1</v>
      </c>
      <c r="P879" s="0" t="n">
        <v>2.4</v>
      </c>
      <c r="Q879" s="0" t="n">
        <v>0</v>
      </c>
      <c r="R879" s="1" t="s">
        <v>40</v>
      </c>
      <c r="S879" s="1" t="s">
        <v>40</v>
      </c>
      <c r="T879" s="1" t="s">
        <v>40</v>
      </c>
      <c r="U879" s="1" t="s">
        <v>40</v>
      </c>
      <c r="V879" s="1" t="s">
        <v>40</v>
      </c>
      <c r="W879" s="1" t="s">
        <v>40</v>
      </c>
      <c r="X879" s="1" t="s">
        <v>40</v>
      </c>
      <c r="Y879" s="1" t="s">
        <v>40</v>
      </c>
      <c r="Z879" s="1" t="s">
        <v>40</v>
      </c>
      <c r="AA879" s="1" t="s">
        <v>40</v>
      </c>
      <c r="AB879" s="1" t="s">
        <v>40</v>
      </c>
      <c r="AC879" s="1" t="s">
        <v>40</v>
      </c>
      <c r="AD879" s="1" t="s">
        <v>40</v>
      </c>
      <c r="AF879" s="0" t="s">
        <v>696</v>
      </c>
      <c r="AG879" s="0" t="n">
        <v>40</v>
      </c>
      <c r="AH879" s="0" t="s">
        <v>670</v>
      </c>
      <c r="AI879" s="0" t="s">
        <v>40</v>
      </c>
      <c r="AJ879" s="0" t="s">
        <v>694</v>
      </c>
      <c r="AK879" s="0" t="s">
        <v>46</v>
      </c>
    </row>
    <row r="880" customFormat="false" ht="12.8" hidden="false" customHeight="false" outlineLevel="0" collapsed="false">
      <c r="A880" s="0" t="s">
        <v>667</v>
      </c>
      <c r="B880" s="0" t="s">
        <v>433</v>
      </c>
      <c r="C880" s="0" t="s">
        <v>38</v>
      </c>
      <c r="D880" s="0" t="s">
        <v>697</v>
      </c>
      <c r="E880" s="0" t="n">
        <v>0.3</v>
      </c>
      <c r="F880" s="0" t="n">
        <v>1.2</v>
      </c>
      <c r="G880" s="0" t="n">
        <v>9.6</v>
      </c>
      <c r="H880" s="0" t="n">
        <v>17.2</v>
      </c>
      <c r="I880" s="0" t="n">
        <v>45.8</v>
      </c>
      <c r="J880" s="0" t="n">
        <v>24.4</v>
      </c>
      <c r="K880" s="0" t="n">
        <v>11.6</v>
      </c>
      <c r="L880" s="0" t="n">
        <v>0</v>
      </c>
      <c r="M880" s="0" t="n">
        <v>9</v>
      </c>
      <c r="N880" s="0" t="n">
        <v>26.6</v>
      </c>
      <c r="O880" s="0" t="n">
        <v>14.6</v>
      </c>
      <c r="P880" s="0" t="n">
        <v>3.1</v>
      </c>
      <c r="Q880" s="0" t="n">
        <v>0</v>
      </c>
      <c r="R880" s="1" t="s">
        <v>40</v>
      </c>
      <c r="S880" s="1" t="s">
        <v>40</v>
      </c>
      <c r="T880" s="1" t="s">
        <v>40</v>
      </c>
      <c r="U880" s="1" t="s">
        <v>40</v>
      </c>
      <c r="V880" s="1" t="s">
        <v>40</v>
      </c>
      <c r="W880" s="1" t="s">
        <v>40</v>
      </c>
      <c r="X880" s="1" t="s">
        <v>40</v>
      </c>
      <c r="Y880" s="1" t="s">
        <v>40</v>
      </c>
      <c r="Z880" s="1" t="s">
        <v>40</v>
      </c>
      <c r="AA880" s="1" t="s">
        <v>40</v>
      </c>
      <c r="AB880" s="1" t="s">
        <v>40</v>
      </c>
      <c r="AC880" s="1" t="s">
        <v>40</v>
      </c>
      <c r="AD880" s="1" t="s">
        <v>40</v>
      </c>
      <c r="AF880" s="0" t="s">
        <v>698</v>
      </c>
      <c r="AG880" s="0" t="n">
        <v>40</v>
      </c>
      <c r="AH880" s="0" t="s">
        <v>685</v>
      </c>
      <c r="AI880" s="0" t="s">
        <v>40</v>
      </c>
      <c r="AJ880" s="0" t="s">
        <v>699</v>
      </c>
      <c r="AK880" s="0" t="s">
        <v>46</v>
      </c>
    </row>
    <row r="881" customFormat="false" ht="12.8" hidden="false" customHeight="false" outlineLevel="0" collapsed="false">
      <c r="A881" s="0" t="s">
        <v>667</v>
      </c>
      <c r="B881" s="0" t="s">
        <v>433</v>
      </c>
      <c r="C881" s="0" t="s">
        <v>38</v>
      </c>
      <c r="D881" s="0" t="s">
        <v>700</v>
      </c>
      <c r="E881" s="0" t="n">
        <v>0.4</v>
      </c>
      <c r="F881" s="0" t="n">
        <v>1.3</v>
      </c>
      <c r="G881" s="0" t="n">
        <v>10.5</v>
      </c>
      <c r="H881" s="0" t="n">
        <v>18.8</v>
      </c>
      <c r="I881" s="0" t="n">
        <v>31.7</v>
      </c>
      <c r="J881" s="0" t="n">
        <v>33.6</v>
      </c>
      <c r="K881" s="0" t="n">
        <v>0</v>
      </c>
      <c r="L881" s="0" t="n">
        <v>1.6</v>
      </c>
      <c r="M881" s="0" t="n">
        <v>10.5</v>
      </c>
      <c r="N881" s="0" t="n">
        <v>25.8</v>
      </c>
      <c r="O881" s="0" t="n">
        <v>20.2</v>
      </c>
      <c r="P881" s="0" t="n">
        <v>0.6</v>
      </c>
      <c r="Q881" s="0" t="n">
        <v>0</v>
      </c>
      <c r="R881" s="1" t="s">
        <v>40</v>
      </c>
      <c r="S881" s="1" t="s">
        <v>40</v>
      </c>
      <c r="T881" s="1" t="s">
        <v>40</v>
      </c>
      <c r="U881" s="1" t="s">
        <v>40</v>
      </c>
      <c r="V881" s="1" t="s">
        <v>40</v>
      </c>
      <c r="W881" s="1" t="s">
        <v>40</v>
      </c>
      <c r="X881" s="1" t="s">
        <v>40</v>
      </c>
      <c r="Y881" s="1" t="s">
        <v>40</v>
      </c>
      <c r="Z881" s="1" t="s">
        <v>40</v>
      </c>
      <c r="AA881" s="1" t="s">
        <v>40</v>
      </c>
      <c r="AB881" s="1" t="s">
        <v>40</v>
      </c>
      <c r="AC881" s="1" t="s">
        <v>40</v>
      </c>
      <c r="AD881" s="1" t="s">
        <v>40</v>
      </c>
      <c r="AF881" s="0" t="s">
        <v>701</v>
      </c>
      <c r="AG881" s="0" t="n">
        <v>40</v>
      </c>
      <c r="AH881" s="0" t="s">
        <v>685</v>
      </c>
      <c r="AI881" s="0" t="s">
        <v>40</v>
      </c>
      <c r="AJ881" s="0" t="s">
        <v>702</v>
      </c>
      <c r="AK881" s="0" t="s">
        <v>46</v>
      </c>
    </row>
    <row r="882" customFormat="false" ht="12.8" hidden="false" customHeight="false" outlineLevel="0" collapsed="false">
      <c r="A882" s="0" t="s">
        <v>667</v>
      </c>
      <c r="B882" s="0" t="s">
        <v>433</v>
      </c>
      <c r="C882" s="0" t="s">
        <v>38</v>
      </c>
      <c r="D882" s="0" t="s">
        <v>703</v>
      </c>
      <c r="E882" s="0" t="n">
        <v>0</v>
      </c>
      <c r="F882" s="0" t="n">
        <v>0.9</v>
      </c>
      <c r="G882" s="0" t="n">
        <v>7.9</v>
      </c>
      <c r="K882" s="0" t="n">
        <v>1.3286</v>
      </c>
      <c r="N882" s="0" t="n">
        <v>1.1102</v>
      </c>
      <c r="R882" s="1" t="s">
        <v>40</v>
      </c>
      <c r="S882" s="1" t="s">
        <v>40</v>
      </c>
      <c r="T882" s="1" t="s">
        <v>40</v>
      </c>
      <c r="U882" s="1" t="s">
        <v>41</v>
      </c>
      <c r="V882" s="1" t="s">
        <v>41</v>
      </c>
      <c r="W882" s="1" t="s">
        <v>41</v>
      </c>
      <c r="X882" s="1" t="s">
        <v>41</v>
      </c>
      <c r="Y882" s="1" t="s">
        <v>41</v>
      </c>
      <c r="Z882" s="1" t="s">
        <v>41</v>
      </c>
      <c r="AF882" s="0" t="s">
        <v>704</v>
      </c>
      <c r="AG882" s="0" t="n">
        <v>40</v>
      </c>
      <c r="AH882" s="0" t="s">
        <v>670</v>
      </c>
      <c r="AI882" s="0" t="s">
        <v>705</v>
      </c>
      <c r="AJ882" s="0" t="s">
        <v>706</v>
      </c>
      <c r="AK882" s="0" t="s">
        <v>46</v>
      </c>
    </row>
    <row r="883" customFormat="false" ht="12.8" hidden="false" customHeight="false" outlineLevel="0" collapsed="false">
      <c r="A883" s="0" t="s">
        <v>667</v>
      </c>
      <c r="B883" s="0" t="s">
        <v>433</v>
      </c>
      <c r="C883" s="0" t="s">
        <v>38</v>
      </c>
      <c r="D883" s="0" t="s">
        <v>707</v>
      </c>
      <c r="J883" s="0" t="n">
        <v>3.5476</v>
      </c>
      <c r="K883" s="0" t="n">
        <v>0</v>
      </c>
      <c r="L883" s="0" t="n">
        <v>8.9</v>
      </c>
      <c r="M883" s="0" t="n">
        <v>7.1</v>
      </c>
      <c r="N883" s="0" t="n">
        <v>23.6</v>
      </c>
      <c r="O883" s="0" t="n">
        <v>15.7</v>
      </c>
      <c r="P883" s="0" t="n">
        <v>4.7</v>
      </c>
      <c r="Q883" s="0" t="n">
        <v>0</v>
      </c>
      <c r="R883" s="1" t="s">
        <v>41</v>
      </c>
      <c r="S883" s="1" t="s">
        <v>41</v>
      </c>
      <c r="T883" s="1" t="s">
        <v>41</v>
      </c>
      <c r="U883" s="1" t="s">
        <v>41</v>
      </c>
      <c r="V883" s="1" t="s">
        <v>41</v>
      </c>
      <c r="W883" s="1" t="s">
        <v>41</v>
      </c>
      <c r="X883" s="1" t="s">
        <v>40</v>
      </c>
      <c r="Y883" s="1" t="s">
        <v>40</v>
      </c>
      <c r="Z883" s="1" t="s">
        <v>40</v>
      </c>
      <c r="AA883" s="1" t="s">
        <v>40</v>
      </c>
      <c r="AB883" s="1" t="s">
        <v>40</v>
      </c>
      <c r="AC883" s="1" t="s">
        <v>40</v>
      </c>
      <c r="AD883" s="1" t="s">
        <v>40</v>
      </c>
      <c r="AF883" s="0" t="s">
        <v>708</v>
      </c>
      <c r="AG883" s="0" t="n">
        <v>40</v>
      </c>
      <c r="AH883" s="0" t="s">
        <v>674</v>
      </c>
      <c r="AI883" s="0" t="s">
        <v>709</v>
      </c>
      <c r="AJ883" s="0" t="s">
        <v>710</v>
      </c>
      <c r="AK883" s="0" t="s">
        <v>46</v>
      </c>
    </row>
    <row r="884" customFormat="false" ht="12.8" hidden="false" customHeight="false" outlineLevel="0" collapsed="false">
      <c r="A884" s="0" t="s">
        <v>667</v>
      </c>
      <c r="B884" s="0" t="s">
        <v>433</v>
      </c>
      <c r="C884" s="0" t="s">
        <v>38</v>
      </c>
      <c r="D884" s="0" t="s">
        <v>711</v>
      </c>
      <c r="J884" s="0" t="n">
        <v>4.6601</v>
      </c>
      <c r="M884" s="0" t="n">
        <v>1.0199</v>
      </c>
      <c r="R884" s="1" t="s">
        <v>41</v>
      </c>
      <c r="S884" s="1" t="s">
        <v>41</v>
      </c>
      <c r="T884" s="1" t="s">
        <v>41</v>
      </c>
      <c r="U884" s="1" t="s">
        <v>41</v>
      </c>
      <c r="V884" s="1" t="s">
        <v>41</v>
      </c>
      <c r="W884" s="1" t="s">
        <v>41</v>
      </c>
      <c r="X884" s="1" t="s">
        <v>41</v>
      </c>
      <c r="Y884" s="1" t="s">
        <v>41</v>
      </c>
      <c r="Z884" s="1" t="s">
        <v>41</v>
      </c>
      <c r="AA884" s="1" t="s">
        <v>41</v>
      </c>
      <c r="AB884" s="1" t="s">
        <v>41</v>
      </c>
      <c r="AC884" s="1" t="s">
        <v>41</v>
      </c>
      <c r="AF884" s="0" t="s">
        <v>712</v>
      </c>
      <c r="AG884" s="0" t="n">
        <v>70</v>
      </c>
      <c r="AH884" s="0" t="s">
        <v>670</v>
      </c>
      <c r="AI884" s="0" t="s">
        <v>713</v>
      </c>
      <c r="AJ884" s="0" t="s">
        <v>682</v>
      </c>
      <c r="AK884" s="0" t="s">
        <v>46</v>
      </c>
    </row>
    <row r="885" customFormat="false" ht="12.8" hidden="false" customHeight="false" outlineLevel="0" collapsed="false">
      <c r="A885" s="0" t="s">
        <v>667</v>
      </c>
      <c r="B885" s="0" t="s">
        <v>433</v>
      </c>
      <c r="C885" s="0" t="s">
        <v>38</v>
      </c>
      <c r="D885" s="0" t="s">
        <v>714</v>
      </c>
      <c r="J885" s="0" t="n">
        <v>4.1087</v>
      </c>
      <c r="M885" s="0" t="n">
        <v>1.0034</v>
      </c>
      <c r="R885" s="1" t="s">
        <v>41</v>
      </c>
      <c r="S885" s="1" t="s">
        <v>41</v>
      </c>
      <c r="T885" s="1" t="s">
        <v>41</v>
      </c>
      <c r="U885" s="1" t="s">
        <v>41</v>
      </c>
      <c r="V885" s="1" t="s">
        <v>41</v>
      </c>
      <c r="W885" s="1" t="s">
        <v>41</v>
      </c>
      <c r="X885" s="1" t="s">
        <v>41</v>
      </c>
      <c r="Y885" s="1" t="s">
        <v>41</v>
      </c>
      <c r="Z885" s="1" t="s">
        <v>41</v>
      </c>
      <c r="AA885" s="1" t="s">
        <v>41</v>
      </c>
      <c r="AB885" s="1" t="s">
        <v>41</v>
      </c>
      <c r="AC885" s="1" t="s">
        <v>41</v>
      </c>
      <c r="AF885" s="0" t="s">
        <v>715</v>
      </c>
      <c r="AG885" s="0" t="n">
        <v>80</v>
      </c>
      <c r="AH885" s="0" t="s">
        <v>685</v>
      </c>
      <c r="AI885" s="0" t="s">
        <v>713</v>
      </c>
      <c r="AJ885" s="0" t="s">
        <v>716</v>
      </c>
      <c r="AK885" s="0" t="s">
        <v>46</v>
      </c>
    </row>
    <row r="886" customFormat="false" ht="12.8" hidden="false" customHeight="false" outlineLevel="0" collapsed="false">
      <c r="A886" s="0" t="s">
        <v>667</v>
      </c>
      <c r="B886" s="0" t="s">
        <v>433</v>
      </c>
      <c r="C886" s="0" t="s">
        <v>38</v>
      </c>
      <c r="D886" s="0" t="s">
        <v>717</v>
      </c>
      <c r="E886" s="0" t="n">
        <v>0.3</v>
      </c>
      <c r="F886" s="0" t="n">
        <v>1.2</v>
      </c>
      <c r="G886" s="0" t="n">
        <v>9.6</v>
      </c>
      <c r="H886" s="0" t="n">
        <v>17.2</v>
      </c>
      <c r="I886" s="0" t="n">
        <v>30.2</v>
      </c>
      <c r="J886" s="0" t="n">
        <v>21.1</v>
      </c>
      <c r="K886" s="0" t="n">
        <v>1.7</v>
      </c>
      <c r="L886" s="0" t="n">
        <v>1.8</v>
      </c>
      <c r="M886" s="0" t="n">
        <v>14.1</v>
      </c>
      <c r="N886" s="0" t="n">
        <v>26.6</v>
      </c>
      <c r="O886" s="0" t="n">
        <v>15.5</v>
      </c>
      <c r="P886" s="0" t="n">
        <v>4.7</v>
      </c>
      <c r="Q886" s="0" t="n">
        <v>0</v>
      </c>
      <c r="R886" s="1" t="s">
        <v>40</v>
      </c>
      <c r="S886" s="1" t="s">
        <v>40</v>
      </c>
      <c r="T886" s="1" t="s">
        <v>40</v>
      </c>
      <c r="U886" s="1" t="s">
        <v>40</v>
      </c>
      <c r="V886" s="1" t="s">
        <v>40</v>
      </c>
      <c r="W886" s="1" t="s">
        <v>40</v>
      </c>
      <c r="X886" s="1" t="s">
        <v>40</v>
      </c>
      <c r="Y886" s="1" t="s">
        <v>40</v>
      </c>
      <c r="Z886" s="1" t="s">
        <v>40</v>
      </c>
      <c r="AA886" s="1" t="s">
        <v>40</v>
      </c>
      <c r="AB886" s="1" t="s">
        <v>40</v>
      </c>
      <c r="AC886" s="1" t="s">
        <v>40</v>
      </c>
      <c r="AD886" s="1" t="s">
        <v>40</v>
      </c>
      <c r="AF886" s="0" t="s">
        <v>718</v>
      </c>
      <c r="AG886" s="0" t="n">
        <v>40</v>
      </c>
      <c r="AH886" s="0" t="s">
        <v>685</v>
      </c>
      <c r="AI886" s="0" t="s">
        <v>719</v>
      </c>
      <c r="AJ886" s="0" t="s">
        <v>699</v>
      </c>
      <c r="AK886" s="0" t="s">
        <v>46</v>
      </c>
    </row>
    <row r="887" customFormat="false" ht="12.8" hidden="false" customHeight="false" outlineLevel="0" collapsed="false">
      <c r="A887" s="0" t="s">
        <v>667</v>
      </c>
      <c r="B887" s="0" t="s">
        <v>433</v>
      </c>
      <c r="C887" s="0" t="s">
        <v>38</v>
      </c>
      <c r="D887" s="0" t="s">
        <v>720</v>
      </c>
      <c r="E887" s="0" t="n">
        <v>0.1</v>
      </c>
      <c r="F887" s="0" t="n">
        <v>1.2</v>
      </c>
      <c r="G887" s="0" t="n">
        <v>10.1</v>
      </c>
      <c r="H887" s="0" t="n">
        <v>18.3</v>
      </c>
      <c r="I887" s="0" t="n">
        <v>28</v>
      </c>
      <c r="J887" s="0" t="n">
        <v>29.3</v>
      </c>
      <c r="K887" s="0" t="n">
        <v>0</v>
      </c>
      <c r="L887" s="0" t="n">
        <v>0.1</v>
      </c>
      <c r="M887" s="0" t="n">
        <v>9.1</v>
      </c>
      <c r="N887" s="0" t="n">
        <v>22.5</v>
      </c>
      <c r="O887" s="0" t="n">
        <v>15.1</v>
      </c>
      <c r="P887" s="0" t="n">
        <v>0</v>
      </c>
      <c r="Q887" s="0" t="n">
        <v>0</v>
      </c>
      <c r="R887" s="1" t="s">
        <v>40</v>
      </c>
      <c r="S887" s="1" t="s">
        <v>40</v>
      </c>
      <c r="T887" s="1" t="s">
        <v>40</v>
      </c>
      <c r="U887" s="1" t="s">
        <v>40</v>
      </c>
      <c r="V887" s="1" t="s">
        <v>40</v>
      </c>
      <c r="W887" s="1" t="s">
        <v>40</v>
      </c>
      <c r="X887" s="1" t="s">
        <v>40</v>
      </c>
      <c r="Y887" s="1" t="s">
        <v>40</v>
      </c>
      <c r="Z887" s="1" t="s">
        <v>40</v>
      </c>
      <c r="AA887" s="1" t="s">
        <v>40</v>
      </c>
      <c r="AB887" s="1" t="s">
        <v>40</v>
      </c>
      <c r="AC887" s="1" t="s">
        <v>40</v>
      </c>
      <c r="AD887" s="1" t="s">
        <v>40</v>
      </c>
      <c r="AF887" s="0" t="s">
        <v>721</v>
      </c>
      <c r="AG887" s="0" t="n">
        <v>40</v>
      </c>
      <c r="AH887" s="0" t="s">
        <v>685</v>
      </c>
      <c r="AI887" s="0" t="s">
        <v>40</v>
      </c>
      <c r="AJ887" s="0" t="s">
        <v>702</v>
      </c>
      <c r="AK887" s="0" t="s">
        <v>46</v>
      </c>
    </row>
    <row r="888" customFormat="false" ht="12.8" hidden="false" customHeight="false" outlineLevel="0" collapsed="false">
      <c r="A888" s="0" t="s">
        <v>667</v>
      </c>
      <c r="B888" s="0" t="s">
        <v>433</v>
      </c>
      <c r="C888" s="0" t="s">
        <v>38</v>
      </c>
      <c r="D888" s="0" t="s">
        <v>722</v>
      </c>
      <c r="E888" s="0" t="n">
        <v>0</v>
      </c>
      <c r="F888" s="0" t="n">
        <v>1.4</v>
      </c>
      <c r="G888" s="0" t="n">
        <v>11.1</v>
      </c>
      <c r="H888" s="0" t="n">
        <v>21</v>
      </c>
      <c r="I888" s="0" t="n">
        <v>36.5</v>
      </c>
      <c r="J888" s="0" t="n">
        <v>31.1</v>
      </c>
      <c r="K888" s="0" t="n">
        <v>0</v>
      </c>
      <c r="L888" s="0" t="n">
        <v>0</v>
      </c>
      <c r="M888" s="0" t="n">
        <v>0.1</v>
      </c>
      <c r="N888" s="0" t="n">
        <v>22.9</v>
      </c>
      <c r="O888" s="0" t="n">
        <v>5.9</v>
      </c>
      <c r="P888" s="0" t="n">
        <v>0</v>
      </c>
      <c r="Q888" s="0" t="n">
        <v>0</v>
      </c>
      <c r="R888" s="1" t="s">
        <v>40</v>
      </c>
      <c r="S888" s="1" t="s">
        <v>40</v>
      </c>
      <c r="T888" s="1" t="s">
        <v>40</v>
      </c>
      <c r="U888" s="1" t="s">
        <v>40</v>
      </c>
      <c r="V888" s="1" t="s">
        <v>40</v>
      </c>
      <c r="W888" s="1" t="s">
        <v>40</v>
      </c>
      <c r="X888" s="1" t="s">
        <v>40</v>
      </c>
      <c r="Y888" s="1" t="s">
        <v>40</v>
      </c>
      <c r="Z888" s="1" t="s">
        <v>40</v>
      </c>
      <c r="AA888" s="1" t="s">
        <v>40</v>
      </c>
      <c r="AB888" s="1" t="s">
        <v>40</v>
      </c>
      <c r="AC888" s="1" t="s">
        <v>40</v>
      </c>
      <c r="AD888" s="1" t="s">
        <v>40</v>
      </c>
      <c r="AF888" s="0" t="s">
        <v>723</v>
      </c>
      <c r="AG888" s="0" t="n">
        <v>40</v>
      </c>
      <c r="AH888" s="0" t="s">
        <v>685</v>
      </c>
      <c r="AI888" s="0" t="s">
        <v>40</v>
      </c>
      <c r="AJ888" s="0" t="s">
        <v>724</v>
      </c>
      <c r="AK888" s="0" t="s">
        <v>46</v>
      </c>
    </row>
    <row r="889" customFormat="false" ht="12.8" hidden="false" customHeight="false" outlineLevel="0" collapsed="false">
      <c r="A889" s="0" t="s">
        <v>667</v>
      </c>
      <c r="B889" s="0" t="s">
        <v>433</v>
      </c>
      <c r="C889" s="0" t="s">
        <v>38</v>
      </c>
      <c r="D889" s="0" t="s">
        <v>725</v>
      </c>
      <c r="E889" s="0" t="n">
        <v>0.7</v>
      </c>
      <c r="F889" s="0" t="n">
        <v>2.4</v>
      </c>
      <c r="G889" s="0" t="n">
        <v>21.2</v>
      </c>
      <c r="H889" s="0" t="n">
        <v>31.3</v>
      </c>
      <c r="L889" s="0" t="n">
        <v>2.4011</v>
      </c>
      <c r="R889" s="1" t="s">
        <v>40</v>
      </c>
      <c r="S889" s="1" t="s">
        <v>40</v>
      </c>
      <c r="T889" s="1" t="s">
        <v>40</v>
      </c>
      <c r="U889" s="1" t="s">
        <v>41</v>
      </c>
      <c r="V889" s="1" t="s">
        <v>41</v>
      </c>
      <c r="W889" s="1" t="s">
        <v>41</v>
      </c>
      <c r="X889" s="1" t="s">
        <v>41</v>
      </c>
      <c r="Y889" s="1" t="s">
        <v>41</v>
      </c>
      <c r="Z889" s="1" t="s">
        <v>41</v>
      </c>
      <c r="AF889" s="0" t="s">
        <v>726</v>
      </c>
      <c r="AG889" s="0" t="n">
        <v>80</v>
      </c>
      <c r="AH889" s="0" t="s">
        <v>727</v>
      </c>
      <c r="AI889" s="0" t="s">
        <v>705</v>
      </c>
      <c r="AJ889" s="0" t="s">
        <v>728</v>
      </c>
      <c r="AK889" s="0" t="s">
        <v>46</v>
      </c>
    </row>
    <row r="890" customFormat="false" ht="12.8" hidden="false" customHeight="false" outlineLevel="0" collapsed="false">
      <c r="A890" s="0" t="s">
        <v>667</v>
      </c>
      <c r="B890" s="0" t="s">
        <v>433</v>
      </c>
      <c r="C890" s="0" t="s">
        <v>38</v>
      </c>
      <c r="D890" s="0" t="s">
        <v>729</v>
      </c>
      <c r="E890" s="0" t="n">
        <v>0</v>
      </c>
      <c r="F890" s="0" t="n">
        <v>1.1</v>
      </c>
      <c r="G890" s="0" t="n">
        <v>12.3</v>
      </c>
      <c r="H890" s="0" t="n">
        <v>19.4</v>
      </c>
      <c r="I890" s="0" t="n">
        <v>56.4</v>
      </c>
      <c r="K890" s="0" t="n">
        <v>1.3673</v>
      </c>
      <c r="M890" s="0" t="n">
        <v>1.0261</v>
      </c>
      <c r="N890" s="0" t="n">
        <v>43.7</v>
      </c>
      <c r="O890" s="0" t="n">
        <v>21</v>
      </c>
      <c r="P890" s="0" t="n">
        <v>0</v>
      </c>
      <c r="Q890" s="0" t="n">
        <v>0</v>
      </c>
      <c r="R890" s="1" t="s">
        <v>40</v>
      </c>
      <c r="S890" s="1" t="s">
        <v>40</v>
      </c>
      <c r="T890" s="1" t="s">
        <v>40</v>
      </c>
      <c r="U890" s="1" t="s">
        <v>40</v>
      </c>
      <c r="V890" s="1" t="s">
        <v>40</v>
      </c>
      <c r="W890" s="1" t="s">
        <v>41</v>
      </c>
      <c r="X890" s="1" t="s">
        <v>41</v>
      </c>
      <c r="Y890" s="1" t="s">
        <v>41</v>
      </c>
      <c r="Z890" s="1" t="s">
        <v>41</v>
      </c>
      <c r="AA890" s="1" t="s">
        <v>40</v>
      </c>
      <c r="AB890" s="1" t="s">
        <v>40</v>
      </c>
      <c r="AC890" s="1" t="s">
        <v>40</v>
      </c>
      <c r="AD890" s="1" t="s">
        <v>40</v>
      </c>
      <c r="AF890" s="0" t="s">
        <v>730</v>
      </c>
      <c r="AG890" s="0" t="n">
        <v>70</v>
      </c>
      <c r="AH890" s="0" t="s">
        <v>727</v>
      </c>
      <c r="AI890" s="0" t="s">
        <v>731</v>
      </c>
      <c r="AJ890" s="0" t="s">
        <v>732</v>
      </c>
      <c r="AK890" s="0" t="s">
        <v>46</v>
      </c>
    </row>
    <row r="891" customFormat="false" ht="12.8" hidden="false" customHeight="false" outlineLevel="0" collapsed="false">
      <c r="A891" s="0" t="s">
        <v>667</v>
      </c>
      <c r="B891" s="0" t="s">
        <v>433</v>
      </c>
      <c r="C891" s="0" t="s">
        <v>38</v>
      </c>
      <c r="D891" s="0" t="s">
        <v>733</v>
      </c>
      <c r="E891" s="0" t="n">
        <v>0</v>
      </c>
      <c r="F891" s="0" t="n">
        <v>1.1</v>
      </c>
      <c r="G891" s="0" t="n">
        <v>7.4</v>
      </c>
      <c r="H891" s="0" t="n">
        <v>16.5</v>
      </c>
      <c r="I891" s="0" t="n">
        <v>21.6</v>
      </c>
      <c r="J891" s="0" t="n">
        <v>15.3</v>
      </c>
      <c r="K891" s="0" t="n">
        <v>0</v>
      </c>
      <c r="L891" s="0" t="n">
        <v>0</v>
      </c>
      <c r="M891" s="0" t="n">
        <v>5.8</v>
      </c>
      <c r="N891" s="0" t="n">
        <v>18.2</v>
      </c>
      <c r="O891" s="0" t="n">
        <v>10</v>
      </c>
      <c r="P891" s="0" t="n">
        <v>0</v>
      </c>
      <c r="Q891" s="0" t="n">
        <v>0</v>
      </c>
      <c r="R891" s="1" t="s">
        <v>40</v>
      </c>
      <c r="S891" s="1" t="s">
        <v>40</v>
      </c>
      <c r="T891" s="1" t="s">
        <v>40</v>
      </c>
      <c r="U891" s="1" t="s">
        <v>40</v>
      </c>
      <c r="V891" s="1" t="s">
        <v>40</v>
      </c>
      <c r="W891" s="1" t="s">
        <v>40</v>
      </c>
      <c r="X891" s="1" t="s">
        <v>40</v>
      </c>
      <c r="Y891" s="1" t="s">
        <v>40</v>
      </c>
      <c r="Z891" s="1" t="s">
        <v>40</v>
      </c>
      <c r="AA891" s="1" t="s">
        <v>40</v>
      </c>
      <c r="AB891" s="1" t="s">
        <v>40</v>
      </c>
      <c r="AC891" s="1" t="s">
        <v>40</v>
      </c>
      <c r="AD891" s="1" t="s">
        <v>40</v>
      </c>
      <c r="AF891" s="0" t="s">
        <v>734</v>
      </c>
      <c r="AG891" s="0" t="n">
        <v>30</v>
      </c>
      <c r="AH891" s="0" t="s">
        <v>674</v>
      </c>
      <c r="AI891" s="0" t="s">
        <v>40</v>
      </c>
      <c r="AJ891" s="0" t="s">
        <v>735</v>
      </c>
      <c r="AK891" s="0" t="s">
        <v>46</v>
      </c>
    </row>
    <row r="892" customFormat="false" ht="12.8" hidden="false" customHeight="false" outlineLevel="0" collapsed="false">
      <c r="A892" s="0" t="s">
        <v>667</v>
      </c>
      <c r="B892" s="0" t="s">
        <v>433</v>
      </c>
      <c r="C892" s="0" t="s">
        <v>38</v>
      </c>
      <c r="D892" s="0" t="s">
        <v>736</v>
      </c>
      <c r="E892" s="0" t="n">
        <v>1</v>
      </c>
      <c r="F892" s="0" t="n">
        <v>2</v>
      </c>
      <c r="G892" s="0" t="n">
        <v>18.7</v>
      </c>
      <c r="H892" s="0" t="n">
        <v>28.1</v>
      </c>
      <c r="L892" s="0" t="n">
        <v>2.3579</v>
      </c>
      <c r="R892" s="1" t="s">
        <v>40</v>
      </c>
      <c r="S892" s="1" t="s">
        <v>40</v>
      </c>
      <c r="T892" s="1" t="s">
        <v>40</v>
      </c>
      <c r="U892" s="1" t="s">
        <v>40</v>
      </c>
      <c r="V892" s="1" t="s">
        <v>41</v>
      </c>
      <c r="W892" s="1" t="s">
        <v>41</v>
      </c>
      <c r="X892" s="1" t="s">
        <v>41</v>
      </c>
      <c r="Y892" s="1" t="s">
        <v>41</v>
      </c>
      <c r="AF892" s="0" t="s">
        <v>737</v>
      </c>
      <c r="AG892" s="0" t="n">
        <v>80</v>
      </c>
      <c r="AH892" s="0" t="s">
        <v>727</v>
      </c>
      <c r="AI892" s="0" t="s">
        <v>384</v>
      </c>
      <c r="AJ892" s="0" t="s">
        <v>738</v>
      </c>
      <c r="AK892" s="0" t="s">
        <v>46</v>
      </c>
    </row>
    <row r="893" customFormat="false" ht="12.8" hidden="false" customHeight="false" outlineLevel="0" collapsed="false">
      <c r="A893" s="0" t="s">
        <v>667</v>
      </c>
      <c r="B893" s="0" t="s">
        <v>433</v>
      </c>
      <c r="C893" s="0" t="s">
        <v>38</v>
      </c>
      <c r="D893" s="0" t="s">
        <v>739</v>
      </c>
      <c r="E893" s="0" t="n">
        <v>1</v>
      </c>
      <c r="F893" s="0" t="n">
        <v>2</v>
      </c>
      <c r="G893" s="0" t="n">
        <v>18.7</v>
      </c>
      <c r="H893" s="0" t="n">
        <v>28.1</v>
      </c>
      <c r="L893" s="0" t="n">
        <v>2.7537</v>
      </c>
      <c r="N893" s="0" t="n">
        <v>1.6532</v>
      </c>
      <c r="R893" s="1" t="s">
        <v>40</v>
      </c>
      <c r="S893" s="1" t="s">
        <v>40</v>
      </c>
      <c r="T893" s="1" t="s">
        <v>40</v>
      </c>
      <c r="U893" s="1" t="s">
        <v>40</v>
      </c>
      <c r="V893" s="1" t="s">
        <v>41</v>
      </c>
      <c r="W893" s="1" t="s">
        <v>41</v>
      </c>
      <c r="X893" s="1" t="s">
        <v>41</v>
      </c>
      <c r="Y893" s="1" t="s">
        <v>41</v>
      </c>
      <c r="Z893" s="1" t="s">
        <v>41</v>
      </c>
      <c r="AF893" s="0" t="s">
        <v>740</v>
      </c>
      <c r="AG893" s="0" t="n">
        <v>80</v>
      </c>
      <c r="AH893" s="0" t="s">
        <v>727</v>
      </c>
      <c r="AI893" s="0" t="s">
        <v>384</v>
      </c>
      <c r="AJ893" s="0" t="s">
        <v>738</v>
      </c>
      <c r="AK893" s="0" t="s">
        <v>46</v>
      </c>
    </row>
    <row r="894" customFormat="false" ht="12.8" hidden="false" customHeight="false" outlineLevel="0" collapsed="false">
      <c r="A894" s="0" t="s">
        <v>667</v>
      </c>
      <c r="B894" s="0" t="s">
        <v>223</v>
      </c>
      <c r="C894" s="0" t="s">
        <v>38</v>
      </c>
      <c r="D894" s="0" t="s">
        <v>668</v>
      </c>
      <c r="E894" s="0" t="n">
        <v>0</v>
      </c>
      <c r="F894" s="0" t="n">
        <v>1.4</v>
      </c>
      <c r="G894" s="0" t="n">
        <v>7.1</v>
      </c>
      <c r="J894" s="0" t="n">
        <v>3.9273</v>
      </c>
      <c r="K894" s="0" t="n">
        <v>2.8441</v>
      </c>
      <c r="L894" s="0" t="n">
        <v>39.3</v>
      </c>
      <c r="M894" s="0" t="n">
        <v>33.9</v>
      </c>
      <c r="N894" s="0" t="n">
        <v>9.7</v>
      </c>
      <c r="O894" s="0" t="n">
        <v>1.9</v>
      </c>
      <c r="P894" s="0" t="n">
        <v>0</v>
      </c>
      <c r="Q894" s="0" t="n">
        <v>0</v>
      </c>
      <c r="R894" s="1" t="s">
        <v>40</v>
      </c>
      <c r="S894" s="1" t="s">
        <v>40</v>
      </c>
      <c r="T894" s="1" t="s">
        <v>40</v>
      </c>
      <c r="U894" s="1" t="s">
        <v>41</v>
      </c>
      <c r="V894" s="1" t="s">
        <v>41</v>
      </c>
      <c r="W894" s="1" t="s">
        <v>41</v>
      </c>
      <c r="X894" s="1" t="s">
        <v>41</v>
      </c>
      <c r="Y894" s="1" t="s">
        <v>40</v>
      </c>
      <c r="Z894" s="1" t="s">
        <v>40</v>
      </c>
      <c r="AA894" s="1" t="s">
        <v>40</v>
      </c>
      <c r="AB894" s="1" t="s">
        <v>40</v>
      </c>
      <c r="AC894" s="1" t="s">
        <v>40</v>
      </c>
      <c r="AD894" s="1" t="s">
        <v>40</v>
      </c>
      <c r="AF894" s="0" t="s">
        <v>669</v>
      </c>
      <c r="AG894" s="0" t="n">
        <v>70</v>
      </c>
      <c r="AH894" s="0" t="s">
        <v>670</v>
      </c>
      <c r="AI894" s="0" t="s">
        <v>412</v>
      </c>
      <c r="AJ894" s="0" t="s">
        <v>671</v>
      </c>
      <c r="AK894" s="0" t="s">
        <v>46</v>
      </c>
    </row>
    <row r="895" customFormat="false" ht="12.8" hidden="false" customHeight="false" outlineLevel="0" collapsed="false">
      <c r="A895" s="0" t="s">
        <v>667</v>
      </c>
      <c r="B895" s="0" t="s">
        <v>223</v>
      </c>
      <c r="C895" s="0" t="s">
        <v>38</v>
      </c>
      <c r="D895" s="0" t="s">
        <v>672</v>
      </c>
      <c r="E895" s="0" t="n">
        <v>0</v>
      </c>
      <c r="F895" s="0" t="n">
        <v>1.9</v>
      </c>
      <c r="G895" s="0" t="n">
        <v>8.7</v>
      </c>
      <c r="J895" s="0" t="n">
        <v>4.1722</v>
      </c>
      <c r="K895" s="0" t="n">
        <v>2.4054</v>
      </c>
      <c r="L895" s="0" t="n">
        <v>42.9</v>
      </c>
      <c r="M895" s="0" t="n">
        <v>23.2</v>
      </c>
      <c r="N895" s="0" t="n">
        <v>11.7</v>
      </c>
      <c r="O895" s="0" t="n">
        <v>1.1</v>
      </c>
      <c r="P895" s="0" t="n">
        <v>0</v>
      </c>
      <c r="Q895" s="0" t="n">
        <v>0</v>
      </c>
      <c r="R895" s="1" t="s">
        <v>40</v>
      </c>
      <c r="S895" s="1" t="s">
        <v>40</v>
      </c>
      <c r="T895" s="1" t="s">
        <v>40</v>
      </c>
      <c r="U895" s="1" t="s">
        <v>41</v>
      </c>
      <c r="V895" s="1" t="s">
        <v>41</v>
      </c>
      <c r="W895" s="1" t="s">
        <v>41</v>
      </c>
      <c r="X895" s="1" t="s">
        <v>41</v>
      </c>
      <c r="Y895" s="1" t="s">
        <v>40</v>
      </c>
      <c r="Z895" s="1" t="s">
        <v>40</v>
      </c>
      <c r="AA895" s="1" t="s">
        <v>40</v>
      </c>
      <c r="AB895" s="1" t="s">
        <v>40</v>
      </c>
      <c r="AC895" s="1" t="s">
        <v>40</v>
      </c>
      <c r="AD895" s="1" t="s">
        <v>40</v>
      </c>
      <c r="AF895" s="0" t="s">
        <v>673</v>
      </c>
      <c r="AG895" s="0" t="n">
        <v>40</v>
      </c>
      <c r="AH895" s="0" t="s">
        <v>674</v>
      </c>
      <c r="AI895" s="0" t="s">
        <v>412</v>
      </c>
      <c r="AJ895" s="0" t="s">
        <v>675</v>
      </c>
      <c r="AK895" s="0" t="s">
        <v>46</v>
      </c>
    </row>
    <row r="896" customFormat="false" ht="12.8" hidden="false" customHeight="false" outlineLevel="0" collapsed="false">
      <c r="A896" s="0" t="s">
        <v>667</v>
      </c>
      <c r="B896" s="0" t="s">
        <v>223</v>
      </c>
      <c r="C896" s="0" t="s">
        <v>38</v>
      </c>
      <c r="D896" s="0" t="s">
        <v>676</v>
      </c>
      <c r="E896" s="0" t="n">
        <v>0</v>
      </c>
      <c r="F896" s="0" t="n">
        <v>1.8</v>
      </c>
      <c r="G896" s="0" t="n">
        <v>7.5</v>
      </c>
      <c r="H896" s="0" t="n">
        <v>10.8</v>
      </c>
      <c r="I896" s="0" t="n">
        <v>42.4</v>
      </c>
      <c r="J896" s="0" t="n">
        <v>67.7</v>
      </c>
      <c r="K896" s="0" t="n">
        <v>68.6</v>
      </c>
      <c r="L896" s="0" t="n">
        <v>52</v>
      </c>
      <c r="M896" s="0" t="n">
        <v>36.5</v>
      </c>
      <c r="N896" s="0" t="n">
        <v>36.8</v>
      </c>
      <c r="O896" s="0" t="n">
        <v>6</v>
      </c>
      <c r="P896" s="0" t="n">
        <v>0</v>
      </c>
      <c r="Q896" s="0" t="n">
        <v>0</v>
      </c>
      <c r="R896" s="1" t="s">
        <v>40</v>
      </c>
      <c r="S896" s="1" t="s">
        <v>40</v>
      </c>
      <c r="T896" s="1" t="s">
        <v>40</v>
      </c>
      <c r="U896" s="1" t="s">
        <v>40</v>
      </c>
      <c r="V896" s="1" t="s">
        <v>40</v>
      </c>
      <c r="W896" s="1" t="s">
        <v>40</v>
      </c>
      <c r="X896" s="1" t="s">
        <v>40</v>
      </c>
      <c r="Y896" s="1" t="s">
        <v>40</v>
      </c>
      <c r="Z896" s="1" t="s">
        <v>40</v>
      </c>
      <c r="AA896" s="1" t="s">
        <v>40</v>
      </c>
      <c r="AB896" s="1" t="s">
        <v>40</v>
      </c>
      <c r="AC896" s="1" t="s">
        <v>40</v>
      </c>
      <c r="AD896" s="1" t="s">
        <v>40</v>
      </c>
      <c r="AF896" s="0" t="s">
        <v>677</v>
      </c>
      <c r="AG896" s="0" t="n">
        <v>80</v>
      </c>
      <c r="AH896" s="0" t="s">
        <v>674</v>
      </c>
      <c r="AI896" s="0" t="s">
        <v>40</v>
      </c>
      <c r="AJ896" s="0" t="s">
        <v>678</v>
      </c>
      <c r="AK896" s="0" t="s">
        <v>46</v>
      </c>
    </row>
    <row r="897" customFormat="false" ht="12.8" hidden="false" customHeight="false" outlineLevel="0" collapsed="false">
      <c r="A897" s="0" t="s">
        <v>667</v>
      </c>
      <c r="B897" s="0" t="s">
        <v>223</v>
      </c>
      <c r="C897" s="0" t="s">
        <v>38</v>
      </c>
      <c r="D897" s="0" t="s">
        <v>679</v>
      </c>
      <c r="J897" s="0" t="n">
        <v>5.4376</v>
      </c>
      <c r="L897" s="0" t="n">
        <v>3.1825</v>
      </c>
      <c r="R897" s="1" t="s">
        <v>41</v>
      </c>
      <c r="S897" s="1" t="s">
        <v>41</v>
      </c>
      <c r="T897" s="1" t="s">
        <v>41</v>
      </c>
      <c r="U897" s="1" t="s">
        <v>41</v>
      </c>
      <c r="V897" s="1" t="s">
        <v>41</v>
      </c>
      <c r="W897" s="1" t="s">
        <v>41</v>
      </c>
      <c r="X897" s="1" t="s">
        <v>41</v>
      </c>
      <c r="Y897" s="1" t="s">
        <v>41</v>
      </c>
      <c r="Z897" s="1" t="s">
        <v>41</v>
      </c>
      <c r="AA897" s="1" t="s">
        <v>41</v>
      </c>
      <c r="AB897" s="1" t="s">
        <v>41</v>
      </c>
      <c r="AC897" s="1" t="s">
        <v>41</v>
      </c>
      <c r="AF897" s="0" t="s">
        <v>680</v>
      </c>
      <c r="AG897" s="0" t="n">
        <v>70</v>
      </c>
      <c r="AH897" s="0" t="s">
        <v>670</v>
      </c>
      <c r="AI897" s="0" t="s">
        <v>681</v>
      </c>
      <c r="AJ897" s="0" t="s">
        <v>682</v>
      </c>
      <c r="AK897" s="0" t="s">
        <v>46</v>
      </c>
    </row>
    <row r="898" customFormat="false" ht="12.8" hidden="false" customHeight="false" outlineLevel="0" collapsed="false">
      <c r="A898" s="0" t="s">
        <v>667</v>
      </c>
      <c r="B898" s="0" t="s">
        <v>223</v>
      </c>
      <c r="C898" s="0" t="s">
        <v>38</v>
      </c>
      <c r="D898" s="0" t="s">
        <v>683</v>
      </c>
      <c r="J898" s="0" t="n">
        <v>4.5053</v>
      </c>
      <c r="M898" s="0" t="n">
        <v>2.3094</v>
      </c>
      <c r="R898" s="1" t="s">
        <v>41</v>
      </c>
      <c r="S898" s="1" t="s">
        <v>41</v>
      </c>
      <c r="T898" s="1" t="s">
        <v>41</v>
      </c>
      <c r="U898" s="1" t="s">
        <v>41</v>
      </c>
      <c r="V898" s="1" t="s">
        <v>41</v>
      </c>
      <c r="W898" s="1" t="s">
        <v>41</v>
      </c>
      <c r="X898" s="1" t="s">
        <v>41</v>
      </c>
      <c r="Y898" s="1" t="s">
        <v>41</v>
      </c>
      <c r="Z898" s="1" t="s">
        <v>41</v>
      </c>
      <c r="AA898" s="1" t="s">
        <v>41</v>
      </c>
      <c r="AB898" s="1" t="s">
        <v>41</v>
      </c>
      <c r="AC898" s="1" t="s">
        <v>41</v>
      </c>
      <c r="AF898" s="0" t="s">
        <v>684</v>
      </c>
      <c r="AG898" s="0" t="n">
        <v>70</v>
      </c>
      <c r="AH898" s="0" t="s">
        <v>685</v>
      </c>
      <c r="AI898" s="0" t="s">
        <v>681</v>
      </c>
      <c r="AJ898" s="0" t="s">
        <v>682</v>
      </c>
      <c r="AK898" s="0" t="s">
        <v>46</v>
      </c>
    </row>
    <row r="899" customFormat="false" ht="12.8" hidden="false" customHeight="false" outlineLevel="0" collapsed="false">
      <c r="A899" s="0" t="s">
        <v>667</v>
      </c>
      <c r="B899" s="0" t="s">
        <v>223</v>
      </c>
      <c r="C899" s="0" t="s">
        <v>38</v>
      </c>
      <c r="D899" s="0" t="s">
        <v>686</v>
      </c>
      <c r="E899" s="0" t="n">
        <v>0</v>
      </c>
      <c r="F899" s="0" t="n">
        <v>1</v>
      </c>
      <c r="G899" s="0" t="n">
        <v>5.6</v>
      </c>
      <c r="J899" s="0" t="n">
        <v>3.6327</v>
      </c>
      <c r="L899" s="0" t="n">
        <v>2.392</v>
      </c>
      <c r="R899" s="1" t="s">
        <v>40</v>
      </c>
      <c r="S899" s="1" t="s">
        <v>40</v>
      </c>
      <c r="T899" s="1" t="s">
        <v>40</v>
      </c>
      <c r="U899" s="1" t="s">
        <v>41</v>
      </c>
      <c r="V899" s="1" t="s">
        <v>41</v>
      </c>
      <c r="W899" s="1" t="s">
        <v>41</v>
      </c>
      <c r="X899" s="1" t="s">
        <v>41</v>
      </c>
      <c r="Y899" s="1" t="s">
        <v>41</v>
      </c>
      <c r="Z899" s="1" t="s">
        <v>41</v>
      </c>
      <c r="AA899" s="1" t="s">
        <v>41</v>
      </c>
      <c r="AB899" s="1" t="s">
        <v>41</v>
      </c>
      <c r="AC899" s="1" t="s">
        <v>41</v>
      </c>
      <c r="AF899" s="0" t="s">
        <v>687</v>
      </c>
      <c r="AG899" s="0" t="n">
        <v>70</v>
      </c>
      <c r="AH899" s="0" t="s">
        <v>674</v>
      </c>
      <c r="AI899" s="0" t="s">
        <v>384</v>
      </c>
      <c r="AJ899" s="0" t="s">
        <v>688</v>
      </c>
      <c r="AK899" s="0" t="s">
        <v>46</v>
      </c>
    </row>
    <row r="900" customFormat="false" ht="12.8" hidden="false" customHeight="false" outlineLevel="0" collapsed="false">
      <c r="A900" s="0" t="s">
        <v>667</v>
      </c>
      <c r="B900" s="0" t="s">
        <v>223</v>
      </c>
      <c r="C900" s="0" t="s">
        <v>38</v>
      </c>
      <c r="D900" s="0" t="s">
        <v>689</v>
      </c>
      <c r="J900" s="0" t="n">
        <v>5.5059</v>
      </c>
      <c r="M900" s="0" t="n">
        <v>2.6933</v>
      </c>
      <c r="R900" s="1" t="s">
        <v>41</v>
      </c>
      <c r="S900" s="1" t="s">
        <v>41</v>
      </c>
      <c r="T900" s="1" t="s">
        <v>41</v>
      </c>
      <c r="U900" s="1" t="s">
        <v>41</v>
      </c>
      <c r="V900" s="1" t="s">
        <v>41</v>
      </c>
      <c r="W900" s="1" t="s">
        <v>41</v>
      </c>
      <c r="X900" s="1" t="s">
        <v>41</v>
      </c>
      <c r="Y900" s="1" t="s">
        <v>41</v>
      </c>
      <c r="Z900" s="1" t="s">
        <v>41</v>
      </c>
      <c r="AA900" s="1" t="s">
        <v>41</v>
      </c>
      <c r="AB900" s="1" t="s">
        <v>41</v>
      </c>
      <c r="AC900" s="1" t="s">
        <v>41</v>
      </c>
      <c r="AF900" s="0" t="s">
        <v>690</v>
      </c>
      <c r="AG900" s="0" t="n">
        <v>80</v>
      </c>
      <c r="AH900" s="0" t="s">
        <v>685</v>
      </c>
      <c r="AI900" s="0" t="s">
        <v>681</v>
      </c>
      <c r="AJ900" s="0" t="s">
        <v>691</v>
      </c>
      <c r="AK900" s="0" t="s">
        <v>46</v>
      </c>
    </row>
    <row r="901" customFormat="false" ht="12.8" hidden="false" customHeight="false" outlineLevel="0" collapsed="false">
      <c r="A901" s="0" t="s">
        <v>667</v>
      </c>
      <c r="B901" s="0" t="s">
        <v>223</v>
      </c>
      <c r="C901" s="0" t="s">
        <v>38</v>
      </c>
      <c r="D901" s="0" t="s">
        <v>692</v>
      </c>
      <c r="E901" s="0" t="n">
        <v>0.1</v>
      </c>
      <c r="F901" s="0" t="n">
        <v>1.9</v>
      </c>
      <c r="G901" s="0" t="n">
        <v>7.9</v>
      </c>
      <c r="H901" s="0" t="n">
        <v>20.4</v>
      </c>
      <c r="I901" s="0" t="n">
        <v>39.7</v>
      </c>
      <c r="J901" s="0" t="n">
        <v>80.4</v>
      </c>
      <c r="K901" s="0" t="n">
        <v>62.4</v>
      </c>
      <c r="L901" s="0" t="n">
        <v>51.2</v>
      </c>
      <c r="M901" s="0" t="n">
        <v>40.8</v>
      </c>
      <c r="N901" s="0" t="n">
        <v>40</v>
      </c>
      <c r="O901" s="0" t="n">
        <v>8.7</v>
      </c>
      <c r="P901" s="0" t="n">
        <v>1.7</v>
      </c>
      <c r="Q901" s="0" t="n">
        <v>0</v>
      </c>
      <c r="R901" s="1" t="s">
        <v>40</v>
      </c>
      <c r="S901" s="1" t="s">
        <v>40</v>
      </c>
      <c r="T901" s="1" t="s">
        <v>40</v>
      </c>
      <c r="U901" s="1" t="s">
        <v>40</v>
      </c>
      <c r="V901" s="1" t="s">
        <v>40</v>
      </c>
      <c r="W901" s="1" t="s">
        <v>40</v>
      </c>
      <c r="X901" s="1" t="s">
        <v>40</v>
      </c>
      <c r="Y901" s="1" t="s">
        <v>40</v>
      </c>
      <c r="Z901" s="1" t="s">
        <v>40</v>
      </c>
      <c r="AA901" s="1" t="s">
        <v>40</v>
      </c>
      <c r="AB901" s="1" t="s">
        <v>40</v>
      </c>
      <c r="AC901" s="1" t="s">
        <v>40</v>
      </c>
      <c r="AD901" s="1" t="s">
        <v>40</v>
      </c>
      <c r="AF901" s="0" t="s">
        <v>693</v>
      </c>
      <c r="AG901" s="0" t="n">
        <v>40</v>
      </c>
      <c r="AH901" s="0" t="s">
        <v>670</v>
      </c>
      <c r="AI901" s="0" t="s">
        <v>40</v>
      </c>
      <c r="AJ901" s="0" t="s">
        <v>694</v>
      </c>
      <c r="AK901" s="0" t="s">
        <v>46</v>
      </c>
    </row>
    <row r="902" customFormat="false" ht="12.8" hidden="false" customHeight="false" outlineLevel="0" collapsed="false">
      <c r="A902" s="0" t="s">
        <v>667</v>
      </c>
      <c r="B902" s="0" t="s">
        <v>223</v>
      </c>
      <c r="C902" s="0" t="s">
        <v>38</v>
      </c>
      <c r="D902" s="0" t="s">
        <v>695</v>
      </c>
      <c r="E902" s="0" t="n">
        <v>0</v>
      </c>
      <c r="F902" s="0" t="n">
        <v>1.1</v>
      </c>
      <c r="G902" s="0" t="n">
        <v>5.9</v>
      </c>
      <c r="H902" s="0" t="n">
        <v>16.5</v>
      </c>
      <c r="I902" s="0" t="n">
        <v>32.6</v>
      </c>
      <c r="J902" s="0" t="n">
        <v>67.7</v>
      </c>
      <c r="K902" s="0" t="n">
        <v>82.2</v>
      </c>
      <c r="L902" s="0" t="n">
        <v>48.5</v>
      </c>
      <c r="M902" s="0" t="n">
        <v>33.4</v>
      </c>
      <c r="N902" s="0" t="n">
        <v>26.6</v>
      </c>
      <c r="O902" s="0" t="n">
        <v>14.9</v>
      </c>
      <c r="P902" s="0" t="n">
        <v>1.3</v>
      </c>
      <c r="Q902" s="0" t="n">
        <v>0</v>
      </c>
      <c r="R902" s="1" t="s">
        <v>40</v>
      </c>
      <c r="S902" s="1" t="s">
        <v>40</v>
      </c>
      <c r="T902" s="1" t="s">
        <v>40</v>
      </c>
      <c r="U902" s="1" t="s">
        <v>40</v>
      </c>
      <c r="V902" s="1" t="s">
        <v>40</v>
      </c>
      <c r="W902" s="1" t="s">
        <v>40</v>
      </c>
      <c r="X902" s="1" t="s">
        <v>40</v>
      </c>
      <c r="Y902" s="1" t="s">
        <v>40</v>
      </c>
      <c r="Z902" s="1" t="s">
        <v>40</v>
      </c>
      <c r="AA902" s="1" t="s">
        <v>40</v>
      </c>
      <c r="AB902" s="1" t="s">
        <v>40</v>
      </c>
      <c r="AC902" s="1" t="s">
        <v>40</v>
      </c>
      <c r="AD902" s="1" t="s">
        <v>40</v>
      </c>
      <c r="AF902" s="0" t="s">
        <v>696</v>
      </c>
      <c r="AG902" s="0" t="n">
        <v>40</v>
      </c>
      <c r="AH902" s="0" t="s">
        <v>670</v>
      </c>
      <c r="AI902" s="0" t="s">
        <v>40</v>
      </c>
      <c r="AJ902" s="0" t="s">
        <v>694</v>
      </c>
      <c r="AK902" s="0" t="s">
        <v>46</v>
      </c>
    </row>
    <row r="903" customFormat="false" ht="12.8" hidden="false" customHeight="false" outlineLevel="0" collapsed="false">
      <c r="A903" s="0" t="s">
        <v>667</v>
      </c>
      <c r="B903" s="0" t="s">
        <v>223</v>
      </c>
      <c r="C903" s="0" t="s">
        <v>38</v>
      </c>
      <c r="D903" s="0" t="s">
        <v>697</v>
      </c>
      <c r="E903" s="0" t="n">
        <v>0</v>
      </c>
      <c r="F903" s="0" t="n">
        <v>1.6</v>
      </c>
      <c r="G903" s="0" t="n">
        <v>6.9</v>
      </c>
      <c r="H903" s="0" t="n">
        <v>18.1</v>
      </c>
      <c r="I903" s="0" t="n">
        <v>50</v>
      </c>
      <c r="J903" s="0" t="n">
        <v>52.7</v>
      </c>
      <c r="K903" s="0" t="n">
        <v>91.7</v>
      </c>
      <c r="L903" s="0" t="n">
        <v>51.5</v>
      </c>
      <c r="M903" s="0" t="n">
        <v>36.7</v>
      </c>
      <c r="N903" s="0" t="n">
        <v>36.7</v>
      </c>
      <c r="O903" s="0" t="n">
        <v>7.6</v>
      </c>
      <c r="P903" s="0" t="n">
        <v>1</v>
      </c>
      <c r="Q903" s="0" t="n">
        <v>0</v>
      </c>
      <c r="R903" s="1" t="s">
        <v>40</v>
      </c>
      <c r="S903" s="1" t="s">
        <v>40</v>
      </c>
      <c r="T903" s="1" t="s">
        <v>40</v>
      </c>
      <c r="U903" s="1" t="s">
        <v>40</v>
      </c>
      <c r="V903" s="1" t="s">
        <v>40</v>
      </c>
      <c r="W903" s="1" t="s">
        <v>40</v>
      </c>
      <c r="X903" s="1" t="s">
        <v>40</v>
      </c>
      <c r="Y903" s="1" t="s">
        <v>40</v>
      </c>
      <c r="Z903" s="1" t="s">
        <v>40</v>
      </c>
      <c r="AA903" s="1" t="s">
        <v>40</v>
      </c>
      <c r="AB903" s="1" t="s">
        <v>40</v>
      </c>
      <c r="AC903" s="1" t="s">
        <v>40</v>
      </c>
      <c r="AD903" s="1" t="s">
        <v>40</v>
      </c>
      <c r="AF903" s="0" t="s">
        <v>698</v>
      </c>
      <c r="AG903" s="0" t="n">
        <v>40</v>
      </c>
      <c r="AH903" s="0" t="s">
        <v>685</v>
      </c>
      <c r="AI903" s="0" t="s">
        <v>40</v>
      </c>
      <c r="AJ903" s="0" t="s">
        <v>699</v>
      </c>
      <c r="AK903" s="0" t="s">
        <v>46</v>
      </c>
    </row>
    <row r="904" customFormat="false" ht="12.8" hidden="false" customHeight="false" outlineLevel="0" collapsed="false">
      <c r="A904" s="0" t="s">
        <v>667</v>
      </c>
      <c r="B904" s="0" t="s">
        <v>223</v>
      </c>
      <c r="C904" s="0" t="s">
        <v>38</v>
      </c>
      <c r="D904" s="0" t="s">
        <v>700</v>
      </c>
      <c r="E904" s="0" t="n">
        <v>0</v>
      </c>
      <c r="F904" s="0" t="n">
        <v>1.8</v>
      </c>
      <c r="G904" s="0" t="n">
        <v>7.8</v>
      </c>
      <c r="H904" s="0" t="n">
        <v>20.5</v>
      </c>
      <c r="I904" s="0" t="n">
        <v>36.2</v>
      </c>
      <c r="J904" s="0" t="n">
        <v>65.5</v>
      </c>
      <c r="K904" s="0" t="n">
        <v>58.1</v>
      </c>
      <c r="L904" s="0" t="n">
        <v>50.9</v>
      </c>
      <c r="M904" s="0" t="n">
        <v>44.9</v>
      </c>
      <c r="N904" s="0" t="n">
        <v>25.1</v>
      </c>
      <c r="O904" s="0" t="n">
        <v>16.7</v>
      </c>
      <c r="P904" s="0" t="n">
        <v>3.3</v>
      </c>
      <c r="Q904" s="0" t="n">
        <v>0</v>
      </c>
      <c r="R904" s="1" t="s">
        <v>40</v>
      </c>
      <c r="S904" s="1" t="s">
        <v>40</v>
      </c>
      <c r="T904" s="1" t="s">
        <v>40</v>
      </c>
      <c r="U904" s="1" t="s">
        <v>40</v>
      </c>
      <c r="V904" s="1" t="s">
        <v>40</v>
      </c>
      <c r="W904" s="1" t="s">
        <v>40</v>
      </c>
      <c r="X904" s="1" t="s">
        <v>40</v>
      </c>
      <c r="Y904" s="1" t="s">
        <v>40</v>
      </c>
      <c r="Z904" s="1" t="s">
        <v>40</v>
      </c>
      <c r="AA904" s="1" t="s">
        <v>40</v>
      </c>
      <c r="AB904" s="1" t="s">
        <v>40</v>
      </c>
      <c r="AC904" s="1" t="s">
        <v>40</v>
      </c>
      <c r="AD904" s="1" t="s">
        <v>40</v>
      </c>
      <c r="AF904" s="0" t="s">
        <v>701</v>
      </c>
      <c r="AG904" s="0" t="n">
        <v>40</v>
      </c>
      <c r="AH904" s="0" t="s">
        <v>685</v>
      </c>
      <c r="AI904" s="0" t="s">
        <v>40</v>
      </c>
      <c r="AJ904" s="0" t="s">
        <v>702</v>
      </c>
      <c r="AK904" s="0" t="s">
        <v>46</v>
      </c>
    </row>
    <row r="905" customFormat="false" ht="12.8" hidden="false" customHeight="false" outlineLevel="0" collapsed="false">
      <c r="A905" s="0" t="s">
        <v>667</v>
      </c>
      <c r="B905" s="0" t="s">
        <v>223</v>
      </c>
      <c r="C905" s="0" t="s">
        <v>38</v>
      </c>
      <c r="D905" s="0" t="s">
        <v>703</v>
      </c>
      <c r="E905" s="0" t="n">
        <v>0</v>
      </c>
      <c r="F905" s="0" t="n">
        <v>1.4</v>
      </c>
      <c r="G905" s="0" t="n">
        <v>7.1</v>
      </c>
      <c r="K905" s="0" t="n">
        <v>6.1599</v>
      </c>
      <c r="M905" s="0" t="n">
        <v>1.9956</v>
      </c>
      <c r="R905" s="1" t="s">
        <v>40</v>
      </c>
      <c r="S905" s="1" t="s">
        <v>40</v>
      </c>
      <c r="T905" s="1" t="s">
        <v>40</v>
      </c>
      <c r="U905" s="1" t="s">
        <v>41</v>
      </c>
      <c r="V905" s="1" t="s">
        <v>41</v>
      </c>
      <c r="W905" s="1" t="s">
        <v>41</v>
      </c>
      <c r="X905" s="1" t="s">
        <v>41</v>
      </c>
      <c r="Y905" s="1" t="s">
        <v>41</v>
      </c>
      <c r="Z905" s="1" t="s">
        <v>41</v>
      </c>
      <c r="AF905" s="0" t="s">
        <v>704</v>
      </c>
      <c r="AG905" s="0" t="n">
        <v>40</v>
      </c>
      <c r="AH905" s="0" t="s">
        <v>670</v>
      </c>
      <c r="AI905" s="0" t="s">
        <v>705</v>
      </c>
      <c r="AJ905" s="0" t="s">
        <v>706</v>
      </c>
      <c r="AK905" s="0" t="s">
        <v>46</v>
      </c>
    </row>
    <row r="906" customFormat="false" ht="12.8" hidden="false" customHeight="false" outlineLevel="0" collapsed="false">
      <c r="A906" s="0" t="s">
        <v>667</v>
      </c>
      <c r="B906" s="0" t="s">
        <v>223</v>
      </c>
      <c r="C906" s="0" t="s">
        <v>38</v>
      </c>
      <c r="D906" s="0" t="s">
        <v>707</v>
      </c>
      <c r="J906" s="0" t="n">
        <v>5.5832</v>
      </c>
      <c r="K906" s="0" t="n">
        <v>59.3</v>
      </c>
      <c r="L906" s="0" t="n">
        <v>35.2</v>
      </c>
      <c r="M906" s="0" t="n">
        <v>36.6</v>
      </c>
      <c r="N906" s="0" t="n">
        <v>36.8</v>
      </c>
      <c r="O906" s="0" t="n">
        <v>1.9</v>
      </c>
      <c r="P906" s="0" t="n">
        <v>2.1</v>
      </c>
      <c r="Q906" s="0" t="n">
        <v>0</v>
      </c>
      <c r="R906" s="1" t="s">
        <v>41</v>
      </c>
      <c r="S906" s="1" t="s">
        <v>41</v>
      </c>
      <c r="T906" s="1" t="s">
        <v>41</v>
      </c>
      <c r="U906" s="1" t="s">
        <v>41</v>
      </c>
      <c r="V906" s="1" t="s">
        <v>41</v>
      </c>
      <c r="W906" s="1" t="s">
        <v>41</v>
      </c>
      <c r="X906" s="1" t="s">
        <v>40</v>
      </c>
      <c r="Y906" s="1" t="s">
        <v>40</v>
      </c>
      <c r="Z906" s="1" t="s">
        <v>40</v>
      </c>
      <c r="AA906" s="1" t="s">
        <v>40</v>
      </c>
      <c r="AB906" s="1" t="s">
        <v>40</v>
      </c>
      <c r="AC906" s="1" t="s">
        <v>40</v>
      </c>
      <c r="AD906" s="1" t="s">
        <v>40</v>
      </c>
      <c r="AF906" s="0" t="s">
        <v>708</v>
      </c>
      <c r="AG906" s="0" t="n">
        <v>40</v>
      </c>
      <c r="AH906" s="0" t="s">
        <v>674</v>
      </c>
      <c r="AI906" s="0" t="s">
        <v>709</v>
      </c>
      <c r="AJ906" s="0" t="s">
        <v>710</v>
      </c>
      <c r="AK906" s="0" t="s">
        <v>46</v>
      </c>
    </row>
    <row r="907" customFormat="false" ht="12.8" hidden="false" customHeight="false" outlineLevel="0" collapsed="false">
      <c r="A907" s="0" t="s">
        <v>667</v>
      </c>
      <c r="B907" s="0" t="s">
        <v>223</v>
      </c>
      <c r="C907" s="0" t="s">
        <v>38</v>
      </c>
      <c r="D907" s="0" t="s">
        <v>711</v>
      </c>
      <c r="J907" s="0" t="n">
        <v>5.4376</v>
      </c>
      <c r="L907" s="0" t="n">
        <v>3.1697</v>
      </c>
      <c r="R907" s="1" t="s">
        <v>41</v>
      </c>
      <c r="S907" s="1" t="s">
        <v>41</v>
      </c>
      <c r="T907" s="1" t="s">
        <v>41</v>
      </c>
      <c r="U907" s="1" t="s">
        <v>41</v>
      </c>
      <c r="V907" s="1" t="s">
        <v>41</v>
      </c>
      <c r="W907" s="1" t="s">
        <v>41</v>
      </c>
      <c r="X907" s="1" t="s">
        <v>41</v>
      </c>
      <c r="Y907" s="1" t="s">
        <v>41</v>
      </c>
      <c r="Z907" s="1" t="s">
        <v>41</v>
      </c>
      <c r="AA907" s="1" t="s">
        <v>41</v>
      </c>
      <c r="AB907" s="1" t="s">
        <v>41</v>
      </c>
      <c r="AC907" s="1" t="s">
        <v>41</v>
      </c>
      <c r="AF907" s="0" t="s">
        <v>712</v>
      </c>
      <c r="AG907" s="0" t="n">
        <v>70</v>
      </c>
      <c r="AH907" s="0" t="s">
        <v>670</v>
      </c>
      <c r="AI907" s="0" t="s">
        <v>713</v>
      </c>
      <c r="AJ907" s="0" t="s">
        <v>682</v>
      </c>
      <c r="AK907" s="0" t="s">
        <v>46</v>
      </c>
    </row>
    <row r="908" customFormat="false" ht="12.8" hidden="false" customHeight="false" outlineLevel="0" collapsed="false">
      <c r="A908" s="0" t="s">
        <v>667</v>
      </c>
      <c r="B908" s="0" t="s">
        <v>223</v>
      </c>
      <c r="C908" s="0" t="s">
        <v>38</v>
      </c>
      <c r="D908" s="0" t="s">
        <v>714</v>
      </c>
      <c r="J908" s="0" t="n">
        <v>4.5438</v>
      </c>
      <c r="L908" s="0" t="n">
        <v>2.8586</v>
      </c>
      <c r="R908" s="1" t="s">
        <v>41</v>
      </c>
      <c r="S908" s="1" t="s">
        <v>41</v>
      </c>
      <c r="T908" s="1" t="s">
        <v>41</v>
      </c>
      <c r="U908" s="1" t="s">
        <v>41</v>
      </c>
      <c r="V908" s="1" t="s">
        <v>41</v>
      </c>
      <c r="W908" s="1" t="s">
        <v>41</v>
      </c>
      <c r="X908" s="1" t="s">
        <v>41</v>
      </c>
      <c r="Y908" s="1" t="s">
        <v>41</v>
      </c>
      <c r="Z908" s="1" t="s">
        <v>41</v>
      </c>
      <c r="AA908" s="1" t="s">
        <v>41</v>
      </c>
      <c r="AB908" s="1" t="s">
        <v>41</v>
      </c>
      <c r="AC908" s="1" t="s">
        <v>41</v>
      </c>
      <c r="AF908" s="0" t="s">
        <v>715</v>
      </c>
      <c r="AG908" s="0" t="n">
        <v>80</v>
      </c>
      <c r="AH908" s="0" t="s">
        <v>685</v>
      </c>
      <c r="AI908" s="0" t="s">
        <v>713</v>
      </c>
      <c r="AJ908" s="0" t="s">
        <v>716</v>
      </c>
      <c r="AK908" s="0" t="s">
        <v>46</v>
      </c>
    </row>
    <row r="909" customFormat="false" ht="12.8" hidden="false" customHeight="false" outlineLevel="0" collapsed="false">
      <c r="A909" s="0" t="s">
        <v>667</v>
      </c>
      <c r="B909" s="0" t="s">
        <v>223</v>
      </c>
      <c r="C909" s="0" t="s">
        <v>38</v>
      </c>
      <c r="D909" s="0" t="s">
        <v>717</v>
      </c>
      <c r="E909" s="0" t="n">
        <v>0</v>
      </c>
      <c r="F909" s="0" t="n">
        <v>1.6</v>
      </c>
      <c r="G909" s="0" t="n">
        <v>6.9</v>
      </c>
      <c r="H909" s="0" t="n">
        <v>18.1</v>
      </c>
      <c r="I909" s="0" t="n">
        <v>34.4</v>
      </c>
      <c r="J909" s="0" t="n">
        <v>60.7</v>
      </c>
      <c r="K909" s="0" t="n">
        <v>67</v>
      </c>
      <c r="L909" s="0" t="n">
        <v>50.2</v>
      </c>
      <c r="M909" s="0" t="n">
        <v>38</v>
      </c>
      <c r="N909" s="0" t="n">
        <v>36.8</v>
      </c>
      <c r="O909" s="0" t="n">
        <v>9.6</v>
      </c>
      <c r="P909" s="0" t="n">
        <v>1.9</v>
      </c>
      <c r="Q909" s="0" t="n">
        <v>0</v>
      </c>
      <c r="R909" s="1" t="s">
        <v>40</v>
      </c>
      <c r="S909" s="1" t="s">
        <v>40</v>
      </c>
      <c r="T909" s="1" t="s">
        <v>40</v>
      </c>
      <c r="U909" s="1" t="s">
        <v>40</v>
      </c>
      <c r="V909" s="1" t="s">
        <v>40</v>
      </c>
      <c r="W909" s="1" t="s">
        <v>40</v>
      </c>
      <c r="X909" s="1" t="s">
        <v>40</v>
      </c>
      <c r="Y909" s="1" t="s">
        <v>40</v>
      </c>
      <c r="Z909" s="1" t="s">
        <v>40</v>
      </c>
      <c r="AA909" s="1" t="s">
        <v>40</v>
      </c>
      <c r="AB909" s="1" t="s">
        <v>40</v>
      </c>
      <c r="AC909" s="1" t="s">
        <v>40</v>
      </c>
      <c r="AD909" s="1" t="s">
        <v>40</v>
      </c>
      <c r="AF909" s="0" t="s">
        <v>718</v>
      </c>
      <c r="AG909" s="0" t="n">
        <v>40</v>
      </c>
      <c r="AH909" s="0" t="s">
        <v>685</v>
      </c>
      <c r="AI909" s="0" t="s">
        <v>719</v>
      </c>
      <c r="AJ909" s="0" t="s">
        <v>699</v>
      </c>
      <c r="AK909" s="0" t="s">
        <v>46</v>
      </c>
    </row>
    <row r="910" customFormat="false" ht="12.8" hidden="false" customHeight="false" outlineLevel="0" collapsed="false">
      <c r="A910" s="0" t="s">
        <v>667</v>
      </c>
      <c r="B910" s="0" t="s">
        <v>223</v>
      </c>
      <c r="C910" s="0" t="s">
        <v>38</v>
      </c>
      <c r="D910" s="0" t="s">
        <v>720</v>
      </c>
      <c r="E910" s="0" t="n">
        <v>0</v>
      </c>
      <c r="F910" s="0" t="n">
        <v>1.6</v>
      </c>
      <c r="G910" s="0" t="n">
        <v>7.4</v>
      </c>
      <c r="H910" s="0" t="n">
        <v>20</v>
      </c>
      <c r="I910" s="0" t="n">
        <v>34</v>
      </c>
      <c r="J910" s="0" t="n">
        <v>69.2</v>
      </c>
      <c r="K910" s="0" t="n">
        <v>58</v>
      </c>
      <c r="L910" s="0" t="n">
        <v>33.4</v>
      </c>
      <c r="M910" s="0" t="n">
        <v>34.8</v>
      </c>
      <c r="N910" s="0" t="n">
        <v>28.9</v>
      </c>
      <c r="O910" s="0" t="n">
        <v>1.6</v>
      </c>
      <c r="P910" s="0" t="n">
        <v>0</v>
      </c>
      <c r="Q910" s="0" t="n">
        <v>0</v>
      </c>
      <c r="R910" s="1" t="s">
        <v>40</v>
      </c>
      <c r="S910" s="1" t="s">
        <v>40</v>
      </c>
      <c r="T910" s="1" t="s">
        <v>40</v>
      </c>
      <c r="U910" s="1" t="s">
        <v>40</v>
      </c>
      <c r="V910" s="1" t="s">
        <v>40</v>
      </c>
      <c r="W910" s="1" t="s">
        <v>40</v>
      </c>
      <c r="X910" s="1" t="s">
        <v>40</v>
      </c>
      <c r="Y910" s="1" t="s">
        <v>40</v>
      </c>
      <c r="Z910" s="1" t="s">
        <v>40</v>
      </c>
      <c r="AA910" s="1" t="s">
        <v>40</v>
      </c>
      <c r="AB910" s="1" t="s">
        <v>40</v>
      </c>
      <c r="AC910" s="1" t="s">
        <v>40</v>
      </c>
      <c r="AD910" s="1" t="s">
        <v>40</v>
      </c>
      <c r="AF910" s="0" t="s">
        <v>721</v>
      </c>
      <c r="AG910" s="0" t="n">
        <v>40</v>
      </c>
      <c r="AH910" s="0" t="s">
        <v>685</v>
      </c>
      <c r="AI910" s="0" t="s">
        <v>40</v>
      </c>
      <c r="AJ910" s="0" t="s">
        <v>702</v>
      </c>
      <c r="AK910" s="0" t="s">
        <v>46</v>
      </c>
    </row>
    <row r="911" customFormat="false" ht="12.8" hidden="false" customHeight="false" outlineLevel="0" collapsed="false">
      <c r="A911" s="0" t="s">
        <v>667</v>
      </c>
      <c r="B911" s="0" t="s">
        <v>223</v>
      </c>
      <c r="C911" s="0" t="s">
        <v>38</v>
      </c>
      <c r="D911" s="0" t="s">
        <v>722</v>
      </c>
      <c r="E911" s="0" t="n">
        <v>0</v>
      </c>
      <c r="F911" s="0" t="n">
        <v>1.6</v>
      </c>
      <c r="G911" s="0" t="n">
        <v>8.9</v>
      </c>
      <c r="H911" s="0" t="n">
        <v>24.5</v>
      </c>
      <c r="I911" s="0" t="n">
        <v>45.3</v>
      </c>
      <c r="J911" s="0" t="n">
        <v>102.6</v>
      </c>
      <c r="K911" s="0" t="n">
        <v>53.6</v>
      </c>
      <c r="L911" s="0" t="n">
        <v>33.6</v>
      </c>
      <c r="M911" s="0" t="n">
        <v>26.5</v>
      </c>
      <c r="N911" s="0" t="n">
        <v>23.7</v>
      </c>
      <c r="O911" s="0" t="n">
        <v>1.4</v>
      </c>
      <c r="P911" s="0" t="n">
        <v>0</v>
      </c>
      <c r="Q911" s="0" t="n">
        <v>0</v>
      </c>
      <c r="R911" s="1" t="s">
        <v>40</v>
      </c>
      <c r="S911" s="1" t="s">
        <v>40</v>
      </c>
      <c r="T911" s="1" t="s">
        <v>40</v>
      </c>
      <c r="U911" s="1" t="s">
        <v>40</v>
      </c>
      <c r="V911" s="1" t="s">
        <v>40</v>
      </c>
      <c r="W911" s="1" t="s">
        <v>40</v>
      </c>
      <c r="X911" s="1" t="s">
        <v>40</v>
      </c>
      <c r="Y911" s="1" t="s">
        <v>40</v>
      </c>
      <c r="Z911" s="1" t="s">
        <v>40</v>
      </c>
      <c r="AA911" s="1" t="s">
        <v>40</v>
      </c>
      <c r="AB911" s="1" t="s">
        <v>40</v>
      </c>
      <c r="AC911" s="1" t="s">
        <v>40</v>
      </c>
      <c r="AD911" s="1" t="s">
        <v>40</v>
      </c>
      <c r="AF911" s="0" t="s">
        <v>723</v>
      </c>
      <c r="AG911" s="0" t="n">
        <v>40</v>
      </c>
      <c r="AH911" s="0" t="s">
        <v>685</v>
      </c>
      <c r="AI911" s="0" t="s">
        <v>40</v>
      </c>
      <c r="AJ911" s="0" t="s">
        <v>724</v>
      </c>
      <c r="AK911" s="0" t="s">
        <v>46</v>
      </c>
    </row>
    <row r="912" customFormat="false" ht="12.8" hidden="false" customHeight="false" outlineLevel="0" collapsed="false">
      <c r="A912" s="0" t="s">
        <v>667</v>
      </c>
      <c r="B912" s="0" t="s">
        <v>223</v>
      </c>
      <c r="C912" s="0" t="s">
        <v>38</v>
      </c>
      <c r="D912" s="0" t="s">
        <v>725</v>
      </c>
      <c r="E912" s="0" t="n">
        <v>0</v>
      </c>
      <c r="F912" s="0" t="n">
        <v>3.5</v>
      </c>
      <c r="G912" s="0" t="n">
        <v>14.9</v>
      </c>
      <c r="H912" s="0" t="n">
        <v>36.6</v>
      </c>
      <c r="L912" s="0" t="n">
        <v>6.2522</v>
      </c>
      <c r="R912" s="1" t="s">
        <v>40</v>
      </c>
      <c r="S912" s="1" t="s">
        <v>40</v>
      </c>
      <c r="T912" s="1" t="s">
        <v>40</v>
      </c>
      <c r="U912" s="1" t="s">
        <v>41</v>
      </c>
      <c r="V912" s="1" t="s">
        <v>41</v>
      </c>
      <c r="W912" s="1" t="s">
        <v>41</v>
      </c>
      <c r="X912" s="1" t="s">
        <v>41</v>
      </c>
      <c r="Y912" s="1" t="s">
        <v>41</v>
      </c>
      <c r="Z912" s="1" t="s">
        <v>41</v>
      </c>
      <c r="AF912" s="0" t="s">
        <v>726</v>
      </c>
      <c r="AG912" s="0" t="n">
        <v>80</v>
      </c>
      <c r="AH912" s="0" t="s">
        <v>727</v>
      </c>
      <c r="AI912" s="0" t="s">
        <v>705</v>
      </c>
      <c r="AJ912" s="0" t="s">
        <v>728</v>
      </c>
      <c r="AK912" s="0" t="s">
        <v>46</v>
      </c>
    </row>
    <row r="913" customFormat="false" ht="12.8" hidden="false" customHeight="false" outlineLevel="0" collapsed="false">
      <c r="A913" s="0" t="s">
        <v>667</v>
      </c>
      <c r="B913" s="0" t="s">
        <v>223</v>
      </c>
      <c r="C913" s="0" t="s">
        <v>38</v>
      </c>
      <c r="D913" s="0" t="s">
        <v>729</v>
      </c>
      <c r="E913" s="0" t="n">
        <v>0</v>
      </c>
      <c r="F913" s="0" t="n">
        <v>1.2</v>
      </c>
      <c r="G913" s="0" t="n">
        <v>6.8</v>
      </c>
      <c r="H913" s="0" t="n">
        <v>19.1</v>
      </c>
      <c r="K913" s="0" t="n">
        <v>4.9353</v>
      </c>
      <c r="M913" s="0" t="n">
        <v>2.1312</v>
      </c>
      <c r="N913" s="0" t="n">
        <v>59.9</v>
      </c>
      <c r="O913" s="0" t="n">
        <v>16.8</v>
      </c>
      <c r="P913" s="0" t="n">
        <v>1.8</v>
      </c>
      <c r="Q913" s="0" t="n">
        <v>0</v>
      </c>
      <c r="R913" s="1" t="s">
        <v>40</v>
      </c>
      <c r="S913" s="1" t="s">
        <v>40</v>
      </c>
      <c r="T913" s="1" t="s">
        <v>40</v>
      </c>
      <c r="U913" s="1" t="s">
        <v>40</v>
      </c>
      <c r="V913" s="1" t="s">
        <v>41</v>
      </c>
      <c r="W913" s="1" t="s">
        <v>41</v>
      </c>
      <c r="X913" s="1" t="s">
        <v>41</v>
      </c>
      <c r="Y913" s="1" t="s">
        <v>41</v>
      </c>
      <c r="Z913" s="1" t="s">
        <v>41</v>
      </c>
      <c r="AA913" s="1" t="s">
        <v>40</v>
      </c>
      <c r="AB913" s="1" t="s">
        <v>40</v>
      </c>
      <c r="AC913" s="1" t="s">
        <v>40</v>
      </c>
      <c r="AD913" s="1" t="s">
        <v>40</v>
      </c>
      <c r="AF913" s="0" t="s">
        <v>730</v>
      </c>
      <c r="AG913" s="0" t="n">
        <v>70</v>
      </c>
      <c r="AH913" s="0" t="s">
        <v>727</v>
      </c>
      <c r="AI913" s="0" t="s">
        <v>731</v>
      </c>
      <c r="AJ913" s="0" t="s">
        <v>732</v>
      </c>
      <c r="AK913" s="0" t="s">
        <v>46</v>
      </c>
    </row>
    <row r="914" customFormat="false" ht="12.8" hidden="false" customHeight="false" outlineLevel="0" collapsed="false">
      <c r="A914" s="0" t="s">
        <v>667</v>
      </c>
      <c r="B914" s="0" t="s">
        <v>223</v>
      </c>
      <c r="C914" s="0" t="s">
        <v>38</v>
      </c>
      <c r="D914" s="0" t="s">
        <v>733</v>
      </c>
      <c r="E914" s="0" t="n">
        <v>0</v>
      </c>
      <c r="F914" s="0" t="n">
        <v>1.2</v>
      </c>
      <c r="G914" s="0" t="n">
        <v>7.4</v>
      </c>
      <c r="H914" s="0" t="n">
        <v>21</v>
      </c>
      <c r="I914" s="0" t="n">
        <v>35.5</v>
      </c>
      <c r="J914" s="0" t="n">
        <v>80.1</v>
      </c>
      <c r="K914" s="0" t="n">
        <v>39.2</v>
      </c>
      <c r="L914" s="0" t="n">
        <v>35.8</v>
      </c>
      <c r="M914" s="0" t="n">
        <v>20.2</v>
      </c>
      <c r="N914" s="0" t="n">
        <v>29.6</v>
      </c>
      <c r="O914" s="0" t="n">
        <v>4.1</v>
      </c>
      <c r="P914" s="0" t="n">
        <v>0</v>
      </c>
      <c r="Q914" s="0" t="n">
        <v>0</v>
      </c>
      <c r="R914" s="1" t="s">
        <v>40</v>
      </c>
      <c r="S914" s="1" t="s">
        <v>40</v>
      </c>
      <c r="T914" s="1" t="s">
        <v>40</v>
      </c>
      <c r="U914" s="1" t="s">
        <v>40</v>
      </c>
      <c r="V914" s="1" t="s">
        <v>40</v>
      </c>
      <c r="W914" s="1" t="s">
        <v>40</v>
      </c>
      <c r="X914" s="1" t="s">
        <v>40</v>
      </c>
      <c r="Y914" s="1" t="s">
        <v>40</v>
      </c>
      <c r="Z914" s="1" t="s">
        <v>40</v>
      </c>
      <c r="AA914" s="1" t="s">
        <v>40</v>
      </c>
      <c r="AB914" s="1" t="s">
        <v>40</v>
      </c>
      <c r="AC914" s="1" t="s">
        <v>40</v>
      </c>
      <c r="AD914" s="1" t="s">
        <v>40</v>
      </c>
      <c r="AF914" s="0" t="s">
        <v>734</v>
      </c>
      <c r="AG914" s="0" t="n">
        <v>30</v>
      </c>
      <c r="AH914" s="0" t="s">
        <v>674</v>
      </c>
      <c r="AI914" s="0" t="s">
        <v>40</v>
      </c>
      <c r="AJ914" s="0" t="s">
        <v>735</v>
      </c>
      <c r="AK914" s="0" t="s">
        <v>46</v>
      </c>
    </row>
    <row r="915" customFormat="false" ht="12.8" hidden="false" customHeight="false" outlineLevel="0" collapsed="false">
      <c r="A915" s="0" t="s">
        <v>667</v>
      </c>
      <c r="B915" s="0" t="s">
        <v>223</v>
      </c>
      <c r="C915" s="0" t="s">
        <v>38</v>
      </c>
      <c r="D915" s="0" t="s">
        <v>736</v>
      </c>
      <c r="E915" s="0" t="n">
        <v>0.4</v>
      </c>
      <c r="F915" s="0" t="n">
        <v>2.7</v>
      </c>
      <c r="G915" s="0" t="n">
        <v>11.7</v>
      </c>
      <c r="H915" s="0" t="n">
        <v>30.4</v>
      </c>
      <c r="M915" s="0" t="n">
        <v>5.9075</v>
      </c>
      <c r="R915" s="1" t="s">
        <v>40</v>
      </c>
      <c r="S915" s="1" t="s">
        <v>40</v>
      </c>
      <c r="T915" s="1" t="s">
        <v>40</v>
      </c>
      <c r="U915" s="1" t="s">
        <v>40</v>
      </c>
      <c r="V915" s="1" t="s">
        <v>41</v>
      </c>
      <c r="W915" s="1" t="s">
        <v>41</v>
      </c>
      <c r="X915" s="1" t="s">
        <v>41</v>
      </c>
      <c r="Y915" s="1" t="s">
        <v>41</v>
      </c>
      <c r="Z915" s="1" t="s">
        <v>41</v>
      </c>
      <c r="AA915" s="1" t="s">
        <v>41</v>
      </c>
      <c r="AB915" s="1" t="s">
        <v>41</v>
      </c>
      <c r="AC915" s="1" t="s">
        <v>41</v>
      </c>
      <c r="AF915" s="0" t="s">
        <v>737</v>
      </c>
      <c r="AG915" s="0" t="n">
        <v>80</v>
      </c>
      <c r="AH915" s="0" t="s">
        <v>727</v>
      </c>
      <c r="AI915" s="0" t="s">
        <v>384</v>
      </c>
      <c r="AJ915" s="0" t="s">
        <v>738</v>
      </c>
      <c r="AK915" s="0" t="s">
        <v>46</v>
      </c>
    </row>
    <row r="916" customFormat="false" ht="12.8" hidden="false" customHeight="false" outlineLevel="0" collapsed="false">
      <c r="A916" s="0" t="s">
        <v>667</v>
      </c>
      <c r="B916" s="0" t="s">
        <v>223</v>
      </c>
      <c r="C916" s="0" t="s">
        <v>38</v>
      </c>
      <c r="D916" s="0" t="s">
        <v>739</v>
      </c>
      <c r="E916" s="0" t="n">
        <v>0.4</v>
      </c>
      <c r="F916" s="0" t="n">
        <v>2.7</v>
      </c>
      <c r="G916" s="0" t="n">
        <v>11.7</v>
      </c>
      <c r="H916" s="0" t="n">
        <v>30.4</v>
      </c>
      <c r="L916" s="0" t="n">
        <v>7.0239</v>
      </c>
      <c r="R916" s="1" t="s">
        <v>40</v>
      </c>
      <c r="S916" s="1" t="s">
        <v>40</v>
      </c>
      <c r="T916" s="1" t="s">
        <v>40</v>
      </c>
      <c r="U916" s="1" t="s">
        <v>40</v>
      </c>
      <c r="V916" s="1" t="s">
        <v>41</v>
      </c>
      <c r="W916" s="1" t="s">
        <v>41</v>
      </c>
      <c r="X916" s="1" t="s">
        <v>41</v>
      </c>
      <c r="Y916" s="1" t="s">
        <v>41</v>
      </c>
      <c r="Z916" s="1" t="s">
        <v>41</v>
      </c>
      <c r="AA916" s="1" t="s">
        <v>41</v>
      </c>
      <c r="AF916" s="0" t="s">
        <v>740</v>
      </c>
      <c r="AG916" s="0" t="n">
        <v>80</v>
      </c>
      <c r="AH916" s="0" t="s">
        <v>727</v>
      </c>
      <c r="AI916" s="0" t="s">
        <v>384</v>
      </c>
      <c r="AJ916" s="0" t="s">
        <v>738</v>
      </c>
      <c r="AK916" s="0" t="s">
        <v>46</v>
      </c>
    </row>
    <row r="917" customFormat="false" ht="12.8" hidden="false" customHeight="false" outlineLevel="0" collapsed="false">
      <c r="A917" s="0" t="s">
        <v>667</v>
      </c>
      <c r="B917" s="0" t="s">
        <v>741</v>
      </c>
      <c r="C917" s="0" t="s">
        <v>38</v>
      </c>
      <c r="D917" s="0" t="s">
        <v>668</v>
      </c>
      <c r="E917" s="0" t="n">
        <v>0</v>
      </c>
      <c r="F917" s="0" t="n">
        <v>6</v>
      </c>
      <c r="J917" s="0" t="n">
        <v>4.4913</v>
      </c>
      <c r="L917" s="0" t="n">
        <v>2.1899</v>
      </c>
      <c r="M917" s="0" t="n">
        <v>47.9</v>
      </c>
      <c r="N917" s="0" t="n">
        <v>29.3</v>
      </c>
      <c r="O917" s="0" t="n">
        <v>8.1</v>
      </c>
      <c r="P917" s="0" t="n">
        <v>8.4</v>
      </c>
      <c r="Q917" s="0" t="n">
        <v>0</v>
      </c>
      <c r="R917" s="1" t="s">
        <v>40</v>
      </c>
      <c r="S917" s="1" t="s">
        <v>40</v>
      </c>
      <c r="T917" s="1" t="s">
        <v>41</v>
      </c>
      <c r="U917" s="1" t="s">
        <v>41</v>
      </c>
      <c r="V917" s="1" t="s">
        <v>41</v>
      </c>
      <c r="W917" s="1" t="s">
        <v>41</v>
      </c>
      <c r="X917" s="1" t="s">
        <v>41</v>
      </c>
      <c r="Y917" s="1" t="s">
        <v>41</v>
      </c>
      <c r="Z917" s="1" t="s">
        <v>40</v>
      </c>
      <c r="AA917" s="1" t="s">
        <v>40</v>
      </c>
      <c r="AB917" s="1" t="s">
        <v>40</v>
      </c>
      <c r="AC917" s="1" t="s">
        <v>40</v>
      </c>
      <c r="AD917" s="1" t="s">
        <v>40</v>
      </c>
      <c r="AF917" s="0" t="s">
        <v>669</v>
      </c>
      <c r="AG917" s="0" t="n">
        <v>70</v>
      </c>
      <c r="AH917" s="0" t="s">
        <v>670</v>
      </c>
      <c r="AI917" s="0" t="s">
        <v>412</v>
      </c>
      <c r="AJ917" s="0" t="s">
        <v>671</v>
      </c>
      <c r="AK917" s="0" t="s">
        <v>46</v>
      </c>
    </row>
    <row r="918" customFormat="false" ht="12.8" hidden="false" customHeight="false" outlineLevel="0" collapsed="false">
      <c r="A918" s="0" t="s">
        <v>667</v>
      </c>
      <c r="B918" s="0" t="s">
        <v>741</v>
      </c>
      <c r="C918" s="0" t="s">
        <v>38</v>
      </c>
      <c r="D918" s="0" t="s">
        <v>672</v>
      </c>
      <c r="E918" s="0" t="n">
        <v>0</v>
      </c>
      <c r="F918" s="0" t="n">
        <v>7.2</v>
      </c>
      <c r="J918" s="0" t="n">
        <v>2.9919</v>
      </c>
      <c r="L918" s="0" t="n">
        <v>1.4907</v>
      </c>
      <c r="M918" s="0" t="n">
        <v>39.4</v>
      </c>
      <c r="N918" s="0" t="n">
        <v>28.7</v>
      </c>
      <c r="O918" s="0" t="n">
        <v>5.4</v>
      </c>
      <c r="P918" s="0" t="n">
        <v>10</v>
      </c>
      <c r="Q918" s="0" t="n">
        <v>0</v>
      </c>
      <c r="R918" s="1" t="s">
        <v>40</v>
      </c>
      <c r="S918" s="1" t="s">
        <v>40</v>
      </c>
      <c r="T918" s="1" t="s">
        <v>41</v>
      </c>
      <c r="U918" s="1" t="s">
        <v>41</v>
      </c>
      <c r="V918" s="1" t="s">
        <v>41</v>
      </c>
      <c r="W918" s="1" t="s">
        <v>41</v>
      </c>
      <c r="X918" s="1" t="s">
        <v>41</v>
      </c>
      <c r="Y918" s="1" t="s">
        <v>41</v>
      </c>
      <c r="Z918" s="1" t="s">
        <v>40</v>
      </c>
      <c r="AA918" s="1" t="s">
        <v>40</v>
      </c>
      <c r="AB918" s="1" t="s">
        <v>40</v>
      </c>
      <c r="AC918" s="1" t="s">
        <v>40</v>
      </c>
      <c r="AD918" s="1" t="s">
        <v>40</v>
      </c>
      <c r="AF918" s="0" t="s">
        <v>673</v>
      </c>
      <c r="AG918" s="0" t="n">
        <v>40</v>
      </c>
      <c r="AH918" s="0" t="s">
        <v>674</v>
      </c>
      <c r="AI918" s="0" t="s">
        <v>412</v>
      </c>
      <c r="AJ918" s="0" t="s">
        <v>675</v>
      </c>
      <c r="AK918" s="0" t="s">
        <v>46</v>
      </c>
    </row>
    <row r="919" customFormat="false" ht="12.8" hidden="false" customHeight="false" outlineLevel="0" collapsed="false">
      <c r="A919" s="0" t="s">
        <v>667</v>
      </c>
      <c r="B919" s="0" t="s">
        <v>741</v>
      </c>
      <c r="C919" s="0" t="s">
        <v>38</v>
      </c>
      <c r="D919" s="0" t="s">
        <v>676</v>
      </c>
      <c r="E919" s="0" t="n">
        <v>0</v>
      </c>
      <c r="F919" s="0" t="n">
        <v>5.3</v>
      </c>
      <c r="G919" s="0" t="n">
        <v>8</v>
      </c>
      <c r="H919" s="0" t="n">
        <v>29.1</v>
      </c>
      <c r="I919" s="0" t="n">
        <v>33.7</v>
      </c>
      <c r="J919" s="0" t="n">
        <v>40.9</v>
      </c>
      <c r="K919" s="0" t="n">
        <v>33.5</v>
      </c>
      <c r="L919" s="0" t="n">
        <v>36.4</v>
      </c>
      <c r="M919" s="0" t="n">
        <v>40.9</v>
      </c>
      <c r="N919" s="0" t="n">
        <v>21.5</v>
      </c>
      <c r="O919" s="0" t="n">
        <v>0</v>
      </c>
      <c r="P919" s="0" t="n">
        <v>0</v>
      </c>
      <c r="Q919" s="0" t="n">
        <v>0</v>
      </c>
      <c r="R919" s="1" t="s">
        <v>40</v>
      </c>
      <c r="S919" s="1" t="s">
        <v>40</v>
      </c>
      <c r="T919" s="1" t="s">
        <v>40</v>
      </c>
      <c r="U919" s="1" t="s">
        <v>40</v>
      </c>
      <c r="V919" s="1" t="s">
        <v>40</v>
      </c>
      <c r="W919" s="1" t="s">
        <v>40</v>
      </c>
      <c r="X919" s="1" t="s">
        <v>40</v>
      </c>
      <c r="Y919" s="1" t="s">
        <v>40</v>
      </c>
      <c r="Z919" s="1" t="s">
        <v>40</v>
      </c>
      <c r="AA919" s="1" t="s">
        <v>40</v>
      </c>
      <c r="AB919" s="1" t="s">
        <v>40</v>
      </c>
      <c r="AC919" s="1" t="s">
        <v>40</v>
      </c>
      <c r="AD919" s="1" t="s">
        <v>40</v>
      </c>
      <c r="AF919" s="0" t="s">
        <v>677</v>
      </c>
      <c r="AG919" s="0" t="n">
        <v>80</v>
      </c>
      <c r="AH919" s="0" t="s">
        <v>674</v>
      </c>
      <c r="AI919" s="0" t="s">
        <v>40</v>
      </c>
      <c r="AJ919" s="0" t="s">
        <v>678</v>
      </c>
      <c r="AK919" s="0" t="s">
        <v>46</v>
      </c>
    </row>
    <row r="920" customFormat="false" ht="12.8" hidden="false" customHeight="false" outlineLevel="0" collapsed="false">
      <c r="A920" s="0" t="s">
        <v>667</v>
      </c>
      <c r="B920" s="0" t="s">
        <v>741</v>
      </c>
      <c r="C920" s="0" t="s">
        <v>38</v>
      </c>
      <c r="D920" s="0" t="s">
        <v>679</v>
      </c>
      <c r="J920" s="0" t="n">
        <v>6.2415</v>
      </c>
      <c r="L920" s="0" t="n">
        <v>2.0694</v>
      </c>
      <c r="N920" s="0" t="n">
        <v>1.921</v>
      </c>
      <c r="R920" s="1" t="s">
        <v>41</v>
      </c>
      <c r="S920" s="1" t="s">
        <v>41</v>
      </c>
      <c r="T920" s="1" t="s">
        <v>41</v>
      </c>
      <c r="U920" s="1" t="s">
        <v>41</v>
      </c>
      <c r="V920" s="1" t="s">
        <v>41</v>
      </c>
      <c r="W920" s="1" t="s">
        <v>41</v>
      </c>
      <c r="X920" s="1" t="s">
        <v>41</v>
      </c>
      <c r="Y920" s="1" t="s">
        <v>41</v>
      </c>
      <c r="Z920" s="1" t="s">
        <v>41</v>
      </c>
      <c r="AF920" s="0" t="s">
        <v>680</v>
      </c>
      <c r="AG920" s="0" t="n">
        <v>70</v>
      </c>
      <c r="AH920" s="0" t="s">
        <v>670</v>
      </c>
      <c r="AI920" s="0" t="s">
        <v>681</v>
      </c>
      <c r="AJ920" s="0" t="s">
        <v>682</v>
      </c>
      <c r="AK920" s="0" t="s">
        <v>46</v>
      </c>
    </row>
    <row r="921" customFormat="false" ht="12.8" hidden="false" customHeight="false" outlineLevel="0" collapsed="false">
      <c r="A921" s="0" t="s">
        <v>667</v>
      </c>
      <c r="B921" s="0" t="s">
        <v>741</v>
      </c>
      <c r="C921" s="0" t="s">
        <v>38</v>
      </c>
      <c r="D921" s="0" t="s">
        <v>683</v>
      </c>
      <c r="J921" s="0" t="n">
        <v>4.2532</v>
      </c>
      <c r="L921" s="0" t="n">
        <v>1.8812</v>
      </c>
      <c r="N921" s="0" t="n">
        <v>1.2909</v>
      </c>
      <c r="R921" s="1" t="s">
        <v>41</v>
      </c>
      <c r="S921" s="1" t="s">
        <v>41</v>
      </c>
      <c r="T921" s="1" t="s">
        <v>41</v>
      </c>
      <c r="U921" s="1" t="s">
        <v>41</v>
      </c>
      <c r="V921" s="1" t="s">
        <v>41</v>
      </c>
      <c r="W921" s="1" t="s">
        <v>41</v>
      </c>
      <c r="X921" s="1" t="s">
        <v>41</v>
      </c>
      <c r="Y921" s="1" t="s">
        <v>41</v>
      </c>
      <c r="Z921" s="1" t="s">
        <v>41</v>
      </c>
      <c r="AF921" s="0" t="s">
        <v>684</v>
      </c>
      <c r="AG921" s="0" t="n">
        <v>70</v>
      </c>
      <c r="AH921" s="0" t="s">
        <v>685</v>
      </c>
      <c r="AI921" s="0" t="s">
        <v>681</v>
      </c>
      <c r="AJ921" s="0" t="s">
        <v>682</v>
      </c>
      <c r="AK921" s="0" t="s">
        <v>46</v>
      </c>
    </row>
    <row r="922" customFormat="false" ht="12.8" hidden="false" customHeight="false" outlineLevel="0" collapsed="false">
      <c r="A922" s="0" t="s">
        <v>667</v>
      </c>
      <c r="B922" s="0" t="s">
        <v>741</v>
      </c>
      <c r="C922" s="0" t="s">
        <v>38</v>
      </c>
      <c r="D922" s="0" t="s">
        <v>686</v>
      </c>
      <c r="E922" s="0" t="n">
        <v>0.5</v>
      </c>
      <c r="F922" s="0" t="n">
        <v>7.7</v>
      </c>
      <c r="G922" s="0" t="n">
        <v>21.8</v>
      </c>
      <c r="J922" s="0" t="n">
        <v>4.743</v>
      </c>
      <c r="L922" s="0" t="n">
        <v>2.5558</v>
      </c>
      <c r="R922" s="1" t="s">
        <v>40</v>
      </c>
      <c r="S922" s="1" t="s">
        <v>40</v>
      </c>
      <c r="T922" s="1" t="s">
        <v>40</v>
      </c>
      <c r="U922" s="1" t="s">
        <v>41</v>
      </c>
      <c r="V922" s="1" t="s">
        <v>41</v>
      </c>
      <c r="W922" s="1" t="s">
        <v>41</v>
      </c>
      <c r="X922" s="1" t="s">
        <v>41</v>
      </c>
      <c r="Y922" s="1" t="s">
        <v>41</v>
      </c>
      <c r="Z922" s="1" t="s">
        <v>41</v>
      </c>
      <c r="AA922" s="1" t="s">
        <v>41</v>
      </c>
      <c r="AB922" s="1" t="s">
        <v>41</v>
      </c>
      <c r="AC922" s="1" t="s">
        <v>41</v>
      </c>
      <c r="AF922" s="0" t="s">
        <v>687</v>
      </c>
      <c r="AG922" s="0" t="n">
        <v>70</v>
      </c>
      <c r="AH922" s="0" t="s">
        <v>674</v>
      </c>
      <c r="AI922" s="0" t="s">
        <v>384</v>
      </c>
      <c r="AJ922" s="0" t="s">
        <v>688</v>
      </c>
      <c r="AK922" s="0" t="s">
        <v>46</v>
      </c>
    </row>
    <row r="923" customFormat="false" ht="12.8" hidden="false" customHeight="false" outlineLevel="0" collapsed="false">
      <c r="A923" s="0" t="s">
        <v>667</v>
      </c>
      <c r="B923" s="0" t="s">
        <v>741</v>
      </c>
      <c r="C923" s="0" t="s">
        <v>38</v>
      </c>
      <c r="D923" s="0" t="s">
        <v>689</v>
      </c>
      <c r="J923" s="0" t="n">
        <v>5.3621</v>
      </c>
      <c r="L923" s="0" t="n">
        <v>2.2853</v>
      </c>
      <c r="P923" s="0" t="n">
        <v>1.6331</v>
      </c>
      <c r="R923" s="1" t="s">
        <v>41</v>
      </c>
      <c r="S923" s="1" t="s">
        <v>41</v>
      </c>
      <c r="T923" s="1" t="s">
        <v>41</v>
      </c>
      <c r="U923" s="1" t="s">
        <v>41</v>
      </c>
      <c r="V923" s="1" t="s">
        <v>41</v>
      </c>
      <c r="W923" s="1" t="s">
        <v>41</v>
      </c>
      <c r="X923" s="1" t="s">
        <v>41</v>
      </c>
      <c r="Y923" s="1" t="s">
        <v>41</v>
      </c>
      <c r="Z923" s="1" t="s">
        <v>41</v>
      </c>
      <c r="AA923" s="1" t="s">
        <v>41</v>
      </c>
      <c r="AF923" s="0" t="s">
        <v>690</v>
      </c>
      <c r="AG923" s="0" t="n">
        <v>80</v>
      </c>
      <c r="AH923" s="0" t="s">
        <v>685</v>
      </c>
      <c r="AI923" s="0" t="s">
        <v>681</v>
      </c>
      <c r="AJ923" s="0" t="s">
        <v>691</v>
      </c>
      <c r="AK923" s="0" t="s">
        <v>46</v>
      </c>
    </row>
    <row r="924" customFormat="false" ht="12.8" hidden="false" customHeight="false" outlineLevel="0" collapsed="false">
      <c r="A924" s="0" t="s">
        <v>667</v>
      </c>
      <c r="B924" s="0" t="s">
        <v>741</v>
      </c>
      <c r="C924" s="0" t="s">
        <v>38</v>
      </c>
      <c r="D924" s="0" t="s">
        <v>692</v>
      </c>
      <c r="E924" s="0" t="n">
        <v>0.6</v>
      </c>
      <c r="F924" s="0" t="n">
        <v>6.8</v>
      </c>
      <c r="G924" s="0" t="n">
        <v>18.3</v>
      </c>
      <c r="H924" s="0" t="n">
        <v>32.9</v>
      </c>
      <c r="I924" s="0" t="n">
        <v>26.6</v>
      </c>
      <c r="J924" s="0" t="n">
        <v>40.7</v>
      </c>
      <c r="K924" s="0" t="n">
        <v>22.4</v>
      </c>
      <c r="L924" s="0" t="n">
        <v>46.4</v>
      </c>
      <c r="M924" s="0" t="n">
        <v>31.5</v>
      </c>
      <c r="N924" s="0" t="n">
        <v>23</v>
      </c>
      <c r="O924" s="0" t="n">
        <v>13.6</v>
      </c>
      <c r="P924" s="0" t="n">
        <v>6.9</v>
      </c>
      <c r="Q924" s="0" t="n">
        <v>0</v>
      </c>
      <c r="R924" s="1" t="s">
        <v>40</v>
      </c>
      <c r="S924" s="1" t="s">
        <v>40</v>
      </c>
      <c r="T924" s="1" t="s">
        <v>40</v>
      </c>
      <c r="U924" s="1" t="s">
        <v>40</v>
      </c>
      <c r="V924" s="1" t="s">
        <v>40</v>
      </c>
      <c r="W924" s="1" t="s">
        <v>40</v>
      </c>
      <c r="X924" s="1" t="s">
        <v>40</v>
      </c>
      <c r="Y924" s="1" t="s">
        <v>40</v>
      </c>
      <c r="Z924" s="1" t="s">
        <v>40</v>
      </c>
      <c r="AA924" s="1" t="s">
        <v>40</v>
      </c>
      <c r="AB924" s="1" t="s">
        <v>40</v>
      </c>
      <c r="AC924" s="1" t="s">
        <v>40</v>
      </c>
      <c r="AD924" s="1" t="s">
        <v>40</v>
      </c>
      <c r="AF924" s="0" t="s">
        <v>693</v>
      </c>
      <c r="AG924" s="0" t="n">
        <v>40</v>
      </c>
      <c r="AH924" s="0" t="s">
        <v>670</v>
      </c>
      <c r="AI924" s="0" t="s">
        <v>40</v>
      </c>
      <c r="AJ924" s="0" t="s">
        <v>694</v>
      </c>
      <c r="AK924" s="0" t="s">
        <v>46</v>
      </c>
    </row>
    <row r="925" customFormat="false" ht="12.8" hidden="false" customHeight="false" outlineLevel="0" collapsed="false">
      <c r="A925" s="0" t="s">
        <v>667</v>
      </c>
      <c r="B925" s="0" t="s">
        <v>741</v>
      </c>
      <c r="C925" s="0" t="s">
        <v>38</v>
      </c>
      <c r="D925" s="0" t="s">
        <v>695</v>
      </c>
      <c r="E925" s="0" t="n">
        <v>0</v>
      </c>
      <c r="F925" s="0" t="n">
        <v>5</v>
      </c>
      <c r="G925" s="0" t="n">
        <v>14.9</v>
      </c>
      <c r="H925" s="0" t="n">
        <v>26.9</v>
      </c>
      <c r="I925" s="0" t="n">
        <v>19.9</v>
      </c>
      <c r="J925" s="0" t="n">
        <v>55</v>
      </c>
      <c r="K925" s="0" t="n">
        <v>29.1</v>
      </c>
      <c r="L925" s="0" t="n">
        <v>37.6</v>
      </c>
      <c r="M925" s="0" t="n">
        <v>20.3</v>
      </c>
      <c r="N925" s="0" t="n">
        <v>27.2</v>
      </c>
      <c r="O925" s="0" t="n">
        <v>13.9</v>
      </c>
      <c r="P925" s="0" t="n">
        <v>0</v>
      </c>
      <c r="Q925" s="0" t="n">
        <v>0</v>
      </c>
      <c r="R925" s="1" t="s">
        <v>40</v>
      </c>
      <c r="S925" s="1" t="s">
        <v>40</v>
      </c>
      <c r="T925" s="1" t="s">
        <v>40</v>
      </c>
      <c r="U925" s="1" t="s">
        <v>40</v>
      </c>
      <c r="V925" s="1" t="s">
        <v>40</v>
      </c>
      <c r="W925" s="1" t="s">
        <v>40</v>
      </c>
      <c r="X925" s="1" t="s">
        <v>40</v>
      </c>
      <c r="Y925" s="1" t="s">
        <v>40</v>
      </c>
      <c r="Z925" s="1" t="s">
        <v>40</v>
      </c>
      <c r="AA925" s="1" t="s">
        <v>40</v>
      </c>
      <c r="AB925" s="1" t="s">
        <v>40</v>
      </c>
      <c r="AC925" s="1" t="s">
        <v>40</v>
      </c>
      <c r="AD925" s="1" t="s">
        <v>40</v>
      </c>
      <c r="AF925" s="0" t="s">
        <v>696</v>
      </c>
      <c r="AG925" s="0" t="n">
        <v>40</v>
      </c>
      <c r="AH925" s="0" t="s">
        <v>670</v>
      </c>
      <c r="AI925" s="0" t="s">
        <v>40</v>
      </c>
      <c r="AJ925" s="0" t="s">
        <v>694</v>
      </c>
      <c r="AK925" s="0" t="s">
        <v>46</v>
      </c>
    </row>
    <row r="926" customFormat="false" ht="12.8" hidden="false" customHeight="false" outlineLevel="0" collapsed="false">
      <c r="A926" s="0" t="s">
        <v>667</v>
      </c>
      <c r="B926" s="0" t="s">
        <v>741</v>
      </c>
      <c r="C926" s="0" t="s">
        <v>38</v>
      </c>
      <c r="D926" s="0" t="s">
        <v>697</v>
      </c>
      <c r="E926" s="0" t="n">
        <v>0.3</v>
      </c>
      <c r="F926" s="0" t="n">
        <v>5.9</v>
      </c>
      <c r="G926" s="0" t="n">
        <v>16.3</v>
      </c>
      <c r="H926" s="0" t="n">
        <v>29.7</v>
      </c>
      <c r="I926" s="0" t="n">
        <v>28.7</v>
      </c>
      <c r="J926" s="0" t="n">
        <v>49.8</v>
      </c>
      <c r="K926" s="0" t="n">
        <v>32.2</v>
      </c>
      <c r="L926" s="0" t="n">
        <v>41.7</v>
      </c>
      <c r="M926" s="0" t="n">
        <v>27</v>
      </c>
      <c r="N926" s="0" t="n">
        <v>25.1</v>
      </c>
      <c r="O926" s="0" t="n">
        <v>11.3</v>
      </c>
      <c r="P926" s="0" t="n">
        <v>8.8</v>
      </c>
      <c r="Q926" s="0" t="n">
        <v>0</v>
      </c>
      <c r="R926" s="1" t="s">
        <v>40</v>
      </c>
      <c r="S926" s="1" t="s">
        <v>40</v>
      </c>
      <c r="T926" s="1" t="s">
        <v>40</v>
      </c>
      <c r="U926" s="1" t="s">
        <v>40</v>
      </c>
      <c r="V926" s="1" t="s">
        <v>40</v>
      </c>
      <c r="W926" s="1" t="s">
        <v>40</v>
      </c>
      <c r="X926" s="1" t="s">
        <v>40</v>
      </c>
      <c r="Y926" s="1" t="s">
        <v>40</v>
      </c>
      <c r="Z926" s="1" t="s">
        <v>40</v>
      </c>
      <c r="AA926" s="1" t="s">
        <v>40</v>
      </c>
      <c r="AB926" s="1" t="s">
        <v>40</v>
      </c>
      <c r="AC926" s="1" t="s">
        <v>40</v>
      </c>
      <c r="AD926" s="1" t="s">
        <v>40</v>
      </c>
      <c r="AF926" s="0" t="s">
        <v>698</v>
      </c>
      <c r="AG926" s="0" t="n">
        <v>40</v>
      </c>
      <c r="AH926" s="0" t="s">
        <v>685</v>
      </c>
      <c r="AI926" s="0" t="s">
        <v>40</v>
      </c>
      <c r="AJ926" s="0" t="s">
        <v>699</v>
      </c>
      <c r="AK926" s="0" t="s">
        <v>46</v>
      </c>
    </row>
    <row r="927" customFormat="false" ht="12.8" hidden="false" customHeight="false" outlineLevel="0" collapsed="false">
      <c r="A927" s="0" t="s">
        <v>667</v>
      </c>
      <c r="B927" s="0" t="s">
        <v>741</v>
      </c>
      <c r="C927" s="0" t="s">
        <v>38</v>
      </c>
      <c r="D927" s="0" t="s">
        <v>700</v>
      </c>
      <c r="E927" s="0" t="n">
        <v>0.5</v>
      </c>
      <c r="F927" s="0" t="n">
        <v>6.6</v>
      </c>
      <c r="G927" s="0" t="n">
        <v>17.9</v>
      </c>
      <c r="H927" s="0" t="n">
        <v>21</v>
      </c>
      <c r="I927" s="0" t="n">
        <v>31.1</v>
      </c>
      <c r="J927" s="0" t="n">
        <v>36.1</v>
      </c>
      <c r="K927" s="0" t="n">
        <v>18.4</v>
      </c>
      <c r="L927" s="0" t="n">
        <v>35.1</v>
      </c>
      <c r="M927" s="0" t="n">
        <v>31.6</v>
      </c>
      <c r="N927" s="0" t="n">
        <v>26.1</v>
      </c>
      <c r="O927" s="0" t="n">
        <v>8.1</v>
      </c>
      <c r="P927" s="0" t="n">
        <v>9.2</v>
      </c>
      <c r="Q927" s="0" t="n">
        <v>0</v>
      </c>
      <c r="R927" s="1" t="s">
        <v>40</v>
      </c>
      <c r="S927" s="1" t="s">
        <v>40</v>
      </c>
      <c r="T927" s="1" t="s">
        <v>40</v>
      </c>
      <c r="U927" s="1" t="s">
        <v>40</v>
      </c>
      <c r="V927" s="1" t="s">
        <v>40</v>
      </c>
      <c r="W927" s="1" t="s">
        <v>40</v>
      </c>
      <c r="X927" s="1" t="s">
        <v>40</v>
      </c>
      <c r="Y927" s="1" t="s">
        <v>40</v>
      </c>
      <c r="Z927" s="1" t="s">
        <v>40</v>
      </c>
      <c r="AA927" s="1" t="s">
        <v>40</v>
      </c>
      <c r="AB927" s="1" t="s">
        <v>40</v>
      </c>
      <c r="AC927" s="1" t="s">
        <v>40</v>
      </c>
      <c r="AD927" s="1" t="s">
        <v>40</v>
      </c>
      <c r="AF927" s="0" t="s">
        <v>701</v>
      </c>
      <c r="AG927" s="0" t="n">
        <v>40</v>
      </c>
      <c r="AH927" s="0" t="s">
        <v>685</v>
      </c>
      <c r="AI927" s="0" t="s">
        <v>40</v>
      </c>
      <c r="AJ927" s="0" t="s">
        <v>702</v>
      </c>
      <c r="AK927" s="0" t="s">
        <v>46</v>
      </c>
    </row>
    <row r="928" customFormat="false" ht="12.8" hidden="false" customHeight="false" outlineLevel="0" collapsed="false">
      <c r="A928" s="0" t="s">
        <v>667</v>
      </c>
      <c r="B928" s="0" t="s">
        <v>741</v>
      </c>
      <c r="C928" s="0" t="s">
        <v>38</v>
      </c>
      <c r="D928" s="0" t="s">
        <v>703</v>
      </c>
      <c r="E928" s="0" t="n">
        <v>0</v>
      </c>
      <c r="F928" s="0" t="n">
        <v>4.6</v>
      </c>
      <c r="J928" s="0" t="n">
        <v>3.0788</v>
      </c>
      <c r="M928" s="0" t="n">
        <v>1.3864</v>
      </c>
      <c r="R928" s="1" t="s">
        <v>40</v>
      </c>
      <c r="S928" s="1" t="s">
        <v>40</v>
      </c>
      <c r="T928" s="1" t="s">
        <v>41</v>
      </c>
      <c r="U928" s="1" t="s">
        <v>41</v>
      </c>
      <c r="V928" s="1" t="s">
        <v>41</v>
      </c>
      <c r="W928" s="1" t="s">
        <v>41</v>
      </c>
      <c r="X928" s="1" t="s">
        <v>41</v>
      </c>
      <c r="Y928" s="1" t="s">
        <v>41</v>
      </c>
      <c r="Z928" s="1" t="s">
        <v>41</v>
      </c>
      <c r="AA928" s="1" t="s">
        <v>41</v>
      </c>
      <c r="AB928" s="1" t="s">
        <v>41</v>
      </c>
      <c r="AC928" s="1" t="s">
        <v>41</v>
      </c>
      <c r="AF928" s="0" t="s">
        <v>704</v>
      </c>
      <c r="AG928" s="0" t="n">
        <v>40</v>
      </c>
      <c r="AH928" s="0" t="s">
        <v>670</v>
      </c>
      <c r="AI928" s="0" t="s">
        <v>705</v>
      </c>
      <c r="AJ928" s="0" t="s">
        <v>706</v>
      </c>
      <c r="AK928" s="0" t="s">
        <v>46</v>
      </c>
    </row>
    <row r="929" customFormat="false" ht="12.8" hidden="false" customHeight="false" outlineLevel="0" collapsed="false">
      <c r="A929" s="0" t="s">
        <v>667</v>
      </c>
      <c r="B929" s="0" t="s">
        <v>741</v>
      </c>
      <c r="C929" s="0" t="s">
        <v>38</v>
      </c>
      <c r="D929" s="0" t="s">
        <v>707</v>
      </c>
      <c r="I929" s="0" t="n">
        <v>2.6098</v>
      </c>
      <c r="J929" s="0" t="n">
        <v>49.2</v>
      </c>
      <c r="K929" s="0" t="n">
        <v>0.1</v>
      </c>
      <c r="L929" s="0" t="n">
        <v>35.1</v>
      </c>
      <c r="M929" s="0" t="n">
        <v>25.3</v>
      </c>
      <c r="N929" s="0" t="n">
        <v>22.5</v>
      </c>
      <c r="O929" s="0" t="n">
        <v>12.2</v>
      </c>
      <c r="P929" s="0" t="n">
        <v>0.6</v>
      </c>
      <c r="Q929" s="0" t="n">
        <v>0</v>
      </c>
      <c r="R929" s="1" t="s">
        <v>41</v>
      </c>
      <c r="S929" s="1" t="s">
        <v>41</v>
      </c>
      <c r="T929" s="1" t="s">
        <v>41</v>
      </c>
      <c r="U929" s="1" t="s">
        <v>41</v>
      </c>
      <c r="V929" s="1" t="s">
        <v>41</v>
      </c>
      <c r="W929" s="1" t="s">
        <v>40</v>
      </c>
      <c r="X929" s="1" t="s">
        <v>40</v>
      </c>
      <c r="Y929" s="1" t="s">
        <v>40</v>
      </c>
      <c r="Z929" s="1" t="s">
        <v>40</v>
      </c>
      <c r="AA929" s="1" t="s">
        <v>40</v>
      </c>
      <c r="AB929" s="1" t="s">
        <v>40</v>
      </c>
      <c r="AC929" s="1" t="s">
        <v>40</v>
      </c>
      <c r="AD929" s="1" t="s">
        <v>40</v>
      </c>
      <c r="AF929" s="0" t="s">
        <v>708</v>
      </c>
      <c r="AG929" s="0" t="n">
        <v>40</v>
      </c>
      <c r="AH929" s="0" t="s">
        <v>674</v>
      </c>
      <c r="AI929" s="0" t="s">
        <v>709</v>
      </c>
      <c r="AJ929" s="0" t="s">
        <v>710</v>
      </c>
      <c r="AK929" s="0" t="s">
        <v>46</v>
      </c>
    </row>
    <row r="930" customFormat="false" ht="12.8" hidden="false" customHeight="false" outlineLevel="0" collapsed="false">
      <c r="A930" s="0" t="s">
        <v>667</v>
      </c>
      <c r="B930" s="0" t="s">
        <v>741</v>
      </c>
      <c r="C930" s="0" t="s">
        <v>38</v>
      </c>
      <c r="D930" s="0" t="s">
        <v>711</v>
      </c>
      <c r="J930" s="0" t="n">
        <v>5.0287</v>
      </c>
      <c r="L930" s="0" t="n">
        <v>2.5532</v>
      </c>
      <c r="M930" s="0" t="n">
        <v>1.9269</v>
      </c>
      <c r="R930" s="1" t="s">
        <v>41</v>
      </c>
      <c r="S930" s="1" t="s">
        <v>41</v>
      </c>
      <c r="T930" s="1" t="s">
        <v>41</v>
      </c>
      <c r="U930" s="1" t="s">
        <v>41</v>
      </c>
      <c r="V930" s="1" t="s">
        <v>41</v>
      </c>
      <c r="W930" s="1" t="s">
        <v>41</v>
      </c>
      <c r="X930" s="1" t="s">
        <v>41</v>
      </c>
      <c r="Y930" s="1" t="s">
        <v>41</v>
      </c>
      <c r="Z930" s="1" t="s">
        <v>41</v>
      </c>
      <c r="AA930" s="1" t="s">
        <v>41</v>
      </c>
      <c r="AB930" s="1" t="s">
        <v>41</v>
      </c>
      <c r="AC930" s="1" t="s">
        <v>41</v>
      </c>
      <c r="AF930" s="0" t="s">
        <v>712</v>
      </c>
      <c r="AG930" s="0" t="n">
        <v>70</v>
      </c>
      <c r="AH930" s="0" t="s">
        <v>670</v>
      </c>
      <c r="AI930" s="0" t="s">
        <v>713</v>
      </c>
      <c r="AJ930" s="0" t="s">
        <v>682</v>
      </c>
      <c r="AK930" s="0" t="s">
        <v>46</v>
      </c>
    </row>
    <row r="931" customFormat="false" ht="12.8" hidden="false" customHeight="false" outlineLevel="0" collapsed="false">
      <c r="A931" s="0" t="s">
        <v>667</v>
      </c>
      <c r="B931" s="0" t="s">
        <v>741</v>
      </c>
      <c r="C931" s="0" t="s">
        <v>38</v>
      </c>
      <c r="D931" s="0" t="s">
        <v>714</v>
      </c>
      <c r="J931" s="0" t="n">
        <v>4.3508</v>
      </c>
      <c r="L931" s="0" t="n">
        <v>2.3554</v>
      </c>
      <c r="N931" s="0" t="n">
        <v>2.0412</v>
      </c>
      <c r="R931" s="1" t="s">
        <v>41</v>
      </c>
      <c r="S931" s="1" t="s">
        <v>41</v>
      </c>
      <c r="T931" s="1" t="s">
        <v>41</v>
      </c>
      <c r="U931" s="1" t="s">
        <v>41</v>
      </c>
      <c r="V931" s="1" t="s">
        <v>41</v>
      </c>
      <c r="W931" s="1" t="s">
        <v>41</v>
      </c>
      <c r="X931" s="1" t="s">
        <v>41</v>
      </c>
      <c r="Y931" s="1" t="s">
        <v>41</v>
      </c>
      <c r="Z931" s="1" t="s">
        <v>41</v>
      </c>
      <c r="AA931" s="1" t="s">
        <v>41</v>
      </c>
      <c r="AB931" s="1" t="s">
        <v>41</v>
      </c>
      <c r="AC931" s="1" t="s">
        <v>41</v>
      </c>
      <c r="AF931" s="0" t="s">
        <v>715</v>
      </c>
      <c r="AG931" s="0" t="n">
        <v>80</v>
      </c>
      <c r="AH931" s="0" t="s">
        <v>685</v>
      </c>
      <c r="AI931" s="0" t="s">
        <v>713</v>
      </c>
      <c r="AJ931" s="0" t="s">
        <v>716</v>
      </c>
      <c r="AK931" s="0" t="s">
        <v>46</v>
      </c>
    </row>
    <row r="932" customFormat="false" ht="12.8" hidden="false" customHeight="false" outlineLevel="0" collapsed="false">
      <c r="A932" s="0" t="s">
        <v>667</v>
      </c>
      <c r="B932" s="0" t="s">
        <v>741</v>
      </c>
      <c r="C932" s="0" t="s">
        <v>38</v>
      </c>
      <c r="D932" s="0" t="s">
        <v>717</v>
      </c>
      <c r="E932" s="0" t="n">
        <v>0.3</v>
      </c>
      <c r="F932" s="0" t="n">
        <v>5.9</v>
      </c>
      <c r="G932" s="0" t="n">
        <v>16.3</v>
      </c>
      <c r="H932" s="0" t="n">
        <v>26.9</v>
      </c>
      <c r="I932" s="0" t="n">
        <v>19.3</v>
      </c>
      <c r="J932" s="0" t="n">
        <v>55.4</v>
      </c>
      <c r="K932" s="0" t="n">
        <v>18.2</v>
      </c>
      <c r="L932" s="0" t="n">
        <v>36.4</v>
      </c>
      <c r="M932" s="0" t="n">
        <v>29.5</v>
      </c>
      <c r="N932" s="0" t="n">
        <v>28</v>
      </c>
      <c r="O932" s="0" t="n">
        <v>11.2</v>
      </c>
      <c r="P932" s="0" t="n">
        <v>9.6</v>
      </c>
      <c r="Q932" s="0" t="n">
        <v>0</v>
      </c>
      <c r="R932" s="1" t="s">
        <v>40</v>
      </c>
      <c r="S932" s="1" t="s">
        <v>40</v>
      </c>
      <c r="T932" s="1" t="s">
        <v>40</v>
      </c>
      <c r="U932" s="1" t="s">
        <v>40</v>
      </c>
      <c r="V932" s="1" t="s">
        <v>40</v>
      </c>
      <c r="W932" s="1" t="s">
        <v>40</v>
      </c>
      <c r="X932" s="1" t="s">
        <v>40</v>
      </c>
      <c r="Y932" s="1" t="s">
        <v>40</v>
      </c>
      <c r="Z932" s="1" t="s">
        <v>40</v>
      </c>
      <c r="AA932" s="1" t="s">
        <v>40</v>
      </c>
      <c r="AB932" s="1" t="s">
        <v>40</v>
      </c>
      <c r="AC932" s="1" t="s">
        <v>40</v>
      </c>
      <c r="AD932" s="1" t="s">
        <v>40</v>
      </c>
      <c r="AF932" s="0" t="s">
        <v>718</v>
      </c>
      <c r="AG932" s="0" t="n">
        <v>40</v>
      </c>
      <c r="AH932" s="0" t="s">
        <v>685</v>
      </c>
      <c r="AI932" s="0" t="s">
        <v>719</v>
      </c>
      <c r="AJ932" s="0" t="s">
        <v>699</v>
      </c>
      <c r="AK932" s="0" t="s">
        <v>46</v>
      </c>
    </row>
    <row r="933" customFormat="false" ht="12.8" hidden="false" customHeight="false" outlineLevel="0" collapsed="false">
      <c r="A933" s="0" t="s">
        <v>667</v>
      </c>
      <c r="B933" s="0" t="s">
        <v>741</v>
      </c>
      <c r="C933" s="0" t="s">
        <v>38</v>
      </c>
      <c r="D933" s="0" t="s">
        <v>720</v>
      </c>
      <c r="E933" s="0" t="n">
        <v>0.2</v>
      </c>
      <c r="F933" s="0" t="n">
        <v>6.2</v>
      </c>
      <c r="G933" s="0" t="n">
        <v>17.4</v>
      </c>
      <c r="H933" s="0" t="n">
        <v>24.4</v>
      </c>
      <c r="I933" s="0" t="n">
        <v>24.4</v>
      </c>
      <c r="J933" s="0" t="n">
        <v>30.5</v>
      </c>
      <c r="K933" s="0" t="n">
        <v>18.8</v>
      </c>
      <c r="L933" s="0" t="n">
        <v>29.4</v>
      </c>
      <c r="M933" s="0" t="n">
        <v>28.9</v>
      </c>
      <c r="N933" s="0" t="n">
        <v>14.3</v>
      </c>
      <c r="O933" s="0" t="n">
        <v>7.5</v>
      </c>
      <c r="P933" s="0" t="n">
        <v>6.2</v>
      </c>
      <c r="Q933" s="0" t="n">
        <v>0</v>
      </c>
      <c r="R933" s="1" t="s">
        <v>40</v>
      </c>
      <c r="S933" s="1" t="s">
        <v>40</v>
      </c>
      <c r="T933" s="1" t="s">
        <v>40</v>
      </c>
      <c r="U933" s="1" t="s">
        <v>40</v>
      </c>
      <c r="V933" s="1" t="s">
        <v>40</v>
      </c>
      <c r="W933" s="1" t="s">
        <v>40</v>
      </c>
      <c r="X933" s="1" t="s">
        <v>40</v>
      </c>
      <c r="Y933" s="1" t="s">
        <v>40</v>
      </c>
      <c r="Z933" s="1" t="s">
        <v>40</v>
      </c>
      <c r="AA933" s="1" t="s">
        <v>40</v>
      </c>
      <c r="AB933" s="1" t="s">
        <v>40</v>
      </c>
      <c r="AC933" s="1" t="s">
        <v>40</v>
      </c>
      <c r="AD933" s="1" t="s">
        <v>40</v>
      </c>
      <c r="AF933" s="0" t="s">
        <v>721</v>
      </c>
      <c r="AG933" s="0" t="n">
        <v>40</v>
      </c>
      <c r="AH933" s="0" t="s">
        <v>685</v>
      </c>
      <c r="AI933" s="0" t="s">
        <v>40</v>
      </c>
      <c r="AJ933" s="0" t="s">
        <v>702</v>
      </c>
      <c r="AK933" s="0" t="s">
        <v>46</v>
      </c>
    </row>
    <row r="934" customFormat="false" ht="12.8" hidden="false" customHeight="false" outlineLevel="0" collapsed="false">
      <c r="A934" s="0" t="s">
        <v>667</v>
      </c>
      <c r="B934" s="0" t="s">
        <v>741</v>
      </c>
      <c r="C934" s="0" t="s">
        <v>38</v>
      </c>
      <c r="D934" s="0" t="s">
        <v>722</v>
      </c>
      <c r="E934" s="0" t="n">
        <v>0</v>
      </c>
      <c r="F934" s="0" t="n">
        <v>7.1</v>
      </c>
      <c r="G934" s="0" t="n">
        <v>20.2</v>
      </c>
      <c r="H934" s="0" t="n">
        <v>30.1</v>
      </c>
      <c r="I934" s="0" t="n">
        <v>35</v>
      </c>
      <c r="J934" s="0" t="n">
        <v>61</v>
      </c>
      <c r="K934" s="0" t="n">
        <v>2.5</v>
      </c>
      <c r="L934" s="0" t="n">
        <v>29.9</v>
      </c>
      <c r="M934" s="0" t="n">
        <v>22.3</v>
      </c>
      <c r="N934" s="0" t="n">
        <v>9.4</v>
      </c>
      <c r="O934" s="0" t="n">
        <v>9.2</v>
      </c>
      <c r="P934" s="0" t="n">
        <v>3.2</v>
      </c>
      <c r="Q934" s="0" t="n">
        <v>0</v>
      </c>
      <c r="R934" s="1" t="s">
        <v>40</v>
      </c>
      <c r="S934" s="1" t="s">
        <v>40</v>
      </c>
      <c r="T934" s="1" t="s">
        <v>40</v>
      </c>
      <c r="U934" s="1" t="s">
        <v>40</v>
      </c>
      <c r="V934" s="1" t="s">
        <v>40</v>
      </c>
      <c r="W934" s="1" t="s">
        <v>40</v>
      </c>
      <c r="X934" s="1" t="s">
        <v>40</v>
      </c>
      <c r="Y934" s="1" t="s">
        <v>40</v>
      </c>
      <c r="Z934" s="1" t="s">
        <v>40</v>
      </c>
      <c r="AA934" s="1" t="s">
        <v>40</v>
      </c>
      <c r="AB934" s="1" t="s">
        <v>40</v>
      </c>
      <c r="AC934" s="1" t="s">
        <v>40</v>
      </c>
      <c r="AD934" s="1" t="s">
        <v>40</v>
      </c>
      <c r="AF934" s="0" t="s">
        <v>723</v>
      </c>
      <c r="AG934" s="0" t="n">
        <v>40</v>
      </c>
      <c r="AH934" s="0" t="s">
        <v>685</v>
      </c>
      <c r="AI934" s="0" t="s">
        <v>40</v>
      </c>
      <c r="AJ934" s="0" t="s">
        <v>724</v>
      </c>
      <c r="AK934" s="0" t="s">
        <v>46</v>
      </c>
    </row>
    <row r="935" customFormat="false" ht="12.8" hidden="false" customHeight="false" outlineLevel="0" collapsed="false">
      <c r="A935" s="0" t="s">
        <v>667</v>
      </c>
      <c r="B935" s="0" t="s">
        <v>741</v>
      </c>
      <c r="C935" s="0" t="s">
        <v>38</v>
      </c>
      <c r="D935" s="0" t="s">
        <v>725</v>
      </c>
      <c r="E935" s="0" t="n">
        <v>1.1</v>
      </c>
      <c r="F935" s="0" t="n">
        <v>11.5</v>
      </c>
      <c r="G935" s="0" t="n">
        <v>30.4</v>
      </c>
      <c r="K935" s="0" t="n">
        <v>4.3771</v>
      </c>
      <c r="N935" s="0" t="n">
        <v>2.9327</v>
      </c>
      <c r="R935" s="1" t="s">
        <v>40</v>
      </c>
      <c r="S935" s="1" t="s">
        <v>40</v>
      </c>
      <c r="T935" s="1" t="s">
        <v>40</v>
      </c>
      <c r="U935" s="1" t="s">
        <v>41</v>
      </c>
      <c r="V935" s="1" t="s">
        <v>41</v>
      </c>
      <c r="W935" s="1" t="s">
        <v>41</v>
      </c>
      <c r="X935" s="1" t="s">
        <v>41</v>
      </c>
      <c r="Y935" s="1" t="s">
        <v>41</v>
      </c>
      <c r="Z935" s="1" t="s">
        <v>41</v>
      </c>
      <c r="AF935" s="0" t="s">
        <v>726</v>
      </c>
      <c r="AG935" s="0" t="n">
        <v>80</v>
      </c>
      <c r="AH935" s="0" t="s">
        <v>727</v>
      </c>
      <c r="AI935" s="0" t="s">
        <v>705</v>
      </c>
      <c r="AJ935" s="0" t="s">
        <v>728</v>
      </c>
      <c r="AK935" s="0" t="s">
        <v>46</v>
      </c>
    </row>
    <row r="936" customFormat="false" ht="12.8" hidden="false" customHeight="false" outlineLevel="0" collapsed="false">
      <c r="A936" s="0" t="s">
        <v>667</v>
      </c>
      <c r="B936" s="0" t="s">
        <v>741</v>
      </c>
      <c r="C936" s="0" t="s">
        <v>38</v>
      </c>
      <c r="D936" s="0" t="s">
        <v>729</v>
      </c>
      <c r="E936" s="0" t="n">
        <v>0</v>
      </c>
      <c r="F936" s="0" t="n">
        <v>5.9</v>
      </c>
      <c r="G936" s="0" t="n">
        <v>18.1</v>
      </c>
      <c r="H936" s="0" t="n">
        <v>47.7</v>
      </c>
      <c r="K936" s="0" t="n">
        <v>3.8238</v>
      </c>
      <c r="M936" s="0" t="n">
        <v>2.06</v>
      </c>
      <c r="N936" s="0" t="n">
        <v>98.4</v>
      </c>
      <c r="O936" s="0" t="n">
        <v>16</v>
      </c>
      <c r="P936" s="0" t="n">
        <v>4.9</v>
      </c>
      <c r="Q936" s="0" t="n">
        <v>0</v>
      </c>
      <c r="R936" s="1" t="s">
        <v>40</v>
      </c>
      <c r="S936" s="1" t="s">
        <v>40</v>
      </c>
      <c r="T936" s="1" t="s">
        <v>40</v>
      </c>
      <c r="U936" s="1" t="s">
        <v>40</v>
      </c>
      <c r="V936" s="1" t="s">
        <v>41</v>
      </c>
      <c r="W936" s="1" t="s">
        <v>41</v>
      </c>
      <c r="X936" s="1" t="s">
        <v>41</v>
      </c>
      <c r="Y936" s="1" t="s">
        <v>41</v>
      </c>
      <c r="Z936" s="1" t="s">
        <v>41</v>
      </c>
      <c r="AA936" s="1" t="s">
        <v>40</v>
      </c>
      <c r="AB936" s="1" t="s">
        <v>40</v>
      </c>
      <c r="AC936" s="1" t="s">
        <v>40</v>
      </c>
      <c r="AD936" s="1" t="s">
        <v>40</v>
      </c>
      <c r="AF936" s="0" t="s">
        <v>730</v>
      </c>
      <c r="AG936" s="0" t="n">
        <v>70</v>
      </c>
      <c r="AH936" s="0" t="s">
        <v>727</v>
      </c>
      <c r="AI936" s="0" t="s">
        <v>731</v>
      </c>
      <c r="AJ936" s="0" t="s">
        <v>732</v>
      </c>
      <c r="AK936" s="0" t="s">
        <v>46</v>
      </c>
    </row>
    <row r="937" customFormat="false" ht="12.8" hidden="false" customHeight="false" outlineLevel="0" collapsed="false">
      <c r="A937" s="0" t="s">
        <v>667</v>
      </c>
      <c r="B937" s="0" t="s">
        <v>741</v>
      </c>
      <c r="C937" s="0" t="s">
        <v>38</v>
      </c>
      <c r="D937" s="0" t="s">
        <v>733</v>
      </c>
      <c r="E937" s="0" t="n">
        <v>0</v>
      </c>
      <c r="F937" s="0" t="n">
        <v>5.5</v>
      </c>
      <c r="G937" s="0" t="n">
        <v>15.5</v>
      </c>
      <c r="H937" s="0" t="n">
        <v>17.4</v>
      </c>
      <c r="I937" s="0" t="n">
        <v>25</v>
      </c>
      <c r="J937" s="0" t="n">
        <v>38.1</v>
      </c>
      <c r="K937" s="0" t="n">
        <v>3.7</v>
      </c>
      <c r="L937" s="0" t="n">
        <v>28.4</v>
      </c>
      <c r="M937" s="0" t="n">
        <v>11.2</v>
      </c>
      <c r="N937" s="0" t="n">
        <v>12.2</v>
      </c>
      <c r="O937" s="0" t="n">
        <v>3.5</v>
      </c>
      <c r="P937" s="0" t="n">
        <v>5.2</v>
      </c>
      <c r="Q937" s="0" t="n">
        <v>0</v>
      </c>
      <c r="R937" s="1" t="s">
        <v>40</v>
      </c>
      <c r="S937" s="1" t="s">
        <v>40</v>
      </c>
      <c r="T937" s="1" t="s">
        <v>40</v>
      </c>
      <c r="U937" s="1" t="s">
        <v>40</v>
      </c>
      <c r="V937" s="1" t="s">
        <v>40</v>
      </c>
      <c r="W937" s="1" t="s">
        <v>40</v>
      </c>
      <c r="X937" s="1" t="s">
        <v>40</v>
      </c>
      <c r="Y937" s="1" t="s">
        <v>40</v>
      </c>
      <c r="Z937" s="1" t="s">
        <v>40</v>
      </c>
      <c r="AA937" s="1" t="s">
        <v>40</v>
      </c>
      <c r="AB937" s="1" t="s">
        <v>40</v>
      </c>
      <c r="AC937" s="1" t="s">
        <v>40</v>
      </c>
      <c r="AD937" s="1" t="s">
        <v>40</v>
      </c>
      <c r="AF937" s="0" t="s">
        <v>734</v>
      </c>
      <c r="AG937" s="0" t="n">
        <v>30</v>
      </c>
      <c r="AH937" s="0" t="s">
        <v>674</v>
      </c>
      <c r="AI937" s="0" t="s">
        <v>40</v>
      </c>
      <c r="AJ937" s="0" t="s">
        <v>735</v>
      </c>
      <c r="AK937" s="0" t="s">
        <v>46</v>
      </c>
    </row>
    <row r="938" customFormat="false" ht="12.8" hidden="false" customHeight="false" outlineLevel="0" collapsed="false">
      <c r="A938" s="0" t="s">
        <v>667</v>
      </c>
      <c r="B938" s="0" t="s">
        <v>741</v>
      </c>
      <c r="C938" s="0" t="s">
        <v>38</v>
      </c>
      <c r="D938" s="0" t="s">
        <v>736</v>
      </c>
      <c r="E938" s="0" t="n">
        <v>1.2</v>
      </c>
      <c r="F938" s="0" t="n">
        <v>9.8</v>
      </c>
      <c r="G938" s="0" t="n">
        <v>26.9</v>
      </c>
      <c r="L938" s="0" t="n">
        <v>5.3158</v>
      </c>
      <c r="N938" s="0" t="n">
        <v>2.3251</v>
      </c>
      <c r="R938" s="1" t="s">
        <v>40</v>
      </c>
      <c r="S938" s="1" t="s">
        <v>40</v>
      </c>
      <c r="T938" s="1" t="s">
        <v>40</v>
      </c>
      <c r="U938" s="1" t="s">
        <v>41</v>
      </c>
      <c r="V938" s="1" t="s">
        <v>41</v>
      </c>
      <c r="W938" s="1" t="s">
        <v>41</v>
      </c>
      <c r="X938" s="1" t="s">
        <v>41</v>
      </c>
      <c r="Y938" s="1" t="s">
        <v>41</v>
      </c>
      <c r="Z938" s="1" t="s">
        <v>41</v>
      </c>
      <c r="AF938" s="0" t="s">
        <v>737</v>
      </c>
      <c r="AG938" s="0" t="n">
        <v>80</v>
      </c>
      <c r="AH938" s="0" t="s">
        <v>727</v>
      </c>
      <c r="AI938" s="0" t="s">
        <v>384</v>
      </c>
      <c r="AJ938" s="0" t="s">
        <v>738</v>
      </c>
      <c r="AK938" s="0" t="s">
        <v>46</v>
      </c>
    </row>
    <row r="939" customFormat="false" ht="12.8" hidden="false" customHeight="false" outlineLevel="0" collapsed="false">
      <c r="A939" s="0" t="s">
        <v>667</v>
      </c>
      <c r="B939" s="0" t="s">
        <v>741</v>
      </c>
      <c r="C939" s="0" t="s">
        <v>38</v>
      </c>
      <c r="D939" s="0" t="s">
        <v>739</v>
      </c>
      <c r="E939" s="0" t="n">
        <v>1.2</v>
      </c>
      <c r="F939" s="0" t="n">
        <v>9.8</v>
      </c>
      <c r="G939" s="0" t="n">
        <v>26.9</v>
      </c>
      <c r="K939" s="0" t="n">
        <v>5.5151</v>
      </c>
      <c r="M939" s="0" t="n">
        <v>2.6253</v>
      </c>
      <c r="R939" s="1" t="s">
        <v>40</v>
      </c>
      <c r="S939" s="1" t="s">
        <v>40</v>
      </c>
      <c r="T939" s="1" t="s">
        <v>40</v>
      </c>
      <c r="U939" s="1" t="s">
        <v>40</v>
      </c>
      <c r="V939" s="1" t="s">
        <v>41</v>
      </c>
      <c r="W939" s="1" t="s">
        <v>41</v>
      </c>
      <c r="X939" s="1" t="s">
        <v>41</v>
      </c>
      <c r="Y939" s="1" t="s">
        <v>41</v>
      </c>
      <c r="Z939" s="1" t="s">
        <v>41</v>
      </c>
      <c r="AA939" s="1" t="s">
        <v>41</v>
      </c>
      <c r="AF939" s="0" t="s">
        <v>740</v>
      </c>
      <c r="AG939" s="0" t="n">
        <v>80</v>
      </c>
      <c r="AH939" s="0" t="s">
        <v>727</v>
      </c>
      <c r="AI939" s="0" t="s">
        <v>384</v>
      </c>
      <c r="AJ939" s="0" t="s">
        <v>738</v>
      </c>
      <c r="AK939" s="0" t="s">
        <v>46</v>
      </c>
    </row>
    <row r="940" customFormat="false" ht="12.8" hidden="false" customHeight="false" outlineLevel="0" collapsed="false">
      <c r="A940" s="0" t="s">
        <v>742</v>
      </c>
      <c r="B940" s="0" t="s">
        <v>743</v>
      </c>
      <c r="C940" s="0" t="s">
        <v>59</v>
      </c>
      <c r="D940" s="0" t="s">
        <v>744</v>
      </c>
      <c r="J940" s="0" t="n">
        <v>7.6547</v>
      </c>
      <c r="M940" s="0" t="n">
        <v>3.7126</v>
      </c>
      <c r="N940" s="0" t="n">
        <v>19.5</v>
      </c>
      <c r="O940" s="0" t="n">
        <v>18.1</v>
      </c>
      <c r="P940" s="0" t="n">
        <v>7.6</v>
      </c>
      <c r="Q940" s="0" t="n">
        <v>4.3</v>
      </c>
      <c r="W940" s="1" t="s">
        <v>61</v>
      </c>
      <c r="Z940" s="1" t="s">
        <v>41</v>
      </c>
      <c r="AA940" s="1" t="s">
        <v>40</v>
      </c>
      <c r="AB940" s="1" t="s">
        <v>40</v>
      </c>
      <c r="AC940" s="1" t="s">
        <v>40</v>
      </c>
      <c r="AD940" s="1" t="s">
        <v>40</v>
      </c>
      <c r="AG940" s="0" t="n">
        <v>100</v>
      </c>
      <c r="AH940" s="0" t="n">
        <v>0.9</v>
      </c>
      <c r="AI940" s="0" t="s">
        <v>147</v>
      </c>
      <c r="AK940" s="0" t="s">
        <v>65</v>
      </c>
    </row>
    <row r="941" customFormat="false" ht="12.8" hidden="false" customHeight="false" outlineLevel="0" collapsed="false">
      <c r="A941" s="0" t="s">
        <v>742</v>
      </c>
      <c r="B941" s="0" t="s">
        <v>743</v>
      </c>
      <c r="C941" s="0" t="s">
        <v>38</v>
      </c>
      <c r="D941" s="0" t="s">
        <v>745</v>
      </c>
      <c r="J941" s="0" t="n">
        <v>4.8034</v>
      </c>
      <c r="K941" s="0" t="n">
        <v>49.6</v>
      </c>
      <c r="L941" s="0" t="n">
        <v>12.8</v>
      </c>
      <c r="M941" s="0" t="n">
        <v>34.9</v>
      </c>
      <c r="N941" s="0" t="n">
        <v>10</v>
      </c>
      <c r="O941" s="0" t="n">
        <v>7.7</v>
      </c>
      <c r="P941" s="0" t="n">
        <v>3.1</v>
      </c>
      <c r="Q941" s="0" t="n">
        <v>0</v>
      </c>
      <c r="W941" s="1" t="s">
        <v>41</v>
      </c>
      <c r="X941" s="1" t="s">
        <v>40</v>
      </c>
      <c r="Y941" s="1" t="s">
        <v>40</v>
      </c>
      <c r="Z941" s="1" t="s">
        <v>40</v>
      </c>
      <c r="AA941" s="1" t="s">
        <v>40</v>
      </c>
      <c r="AB941" s="1" t="s">
        <v>40</v>
      </c>
      <c r="AC941" s="1" t="s">
        <v>40</v>
      </c>
      <c r="AD941" s="1" t="s">
        <v>40</v>
      </c>
      <c r="AG941" s="0" t="n">
        <v>100</v>
      </c>
      <c r="AH941" s="0" t="n">
        <v>0.8</v>
      </c>
      <c r="AI941" s="0" t="s">
        <v>746</v>
      </c>
      <c r="AK941" s="0" t="s">
        <v>46</v>
      </c>
    </row>
    <row r="942" customFormat="false" ht="12.8" hidden="false" customHeight="false" outlineLevel="0" collapsed="false">
      <c r="A942" s="0" t="s">
        <v>742</v>
      </c>
      <c r="B942" s="0" t="s">
        <v>743</v>
      </c>
      <c r="C942" s="0" t="s">
        <v>38</v>
      </c>
      <c r="D942" s="0" t="s">
        <v>747</v>
      </c>
      <c r="J942" s="0" t="n">
        <v>4.4662</v>
      </c>
      <c r="K942" s="0" t="n">
        <v>25.7</v>
      </c>
      <c r="L942" s="0" t="n">
        <v>18.7</v>
      </c>
      <c r="M942" s="0" t="n">
        <v>13.9</v>
      </c>
      <c r="N942" s="0" t="n">
        <v>15.1</v>
      </c>
      <c r="O942" s="0" t="n">
        <v>2.9</v>
      </c>
      <c r="P942" s="0" t="n">
        <v>0</v>
      </c>
      <c r="Q942" s="0" t="n">
        <v>0</v>
      </c>
      <c r="W942" s="1" t="s">
        <v>41</v>
      </c>
      <c r="X942" s="1" t="s">
        <v>40</v>
      </c>
      <c r="Y942" s="1" t="s">
        <v>40</v>
      </c>
      <c r="Z942" s="1" t="s">
        <v>40</v>
      </c>
      <c r="AA942" s="1" t="s">
        <v>40</v>
      </c>
      <c r="AB942" s="1" t="s">
        <v>40</v>
      </c>
      <c r="AC942" s="1" t="s">
        <v>40</v>
      </c>
      <c r="AD942" s="1" t="s">
        <v>40</v>
      </c>
      <c r="AG942" s="0" t="n">
        <v>100</v>
      </c>
      <c r="AH942" s="0" t="n">
        <v>0.7</v>
      </c>
      <c r="AI942" s="0" t="s">
        <v>748</v>
      </c>
      <c r="AK942" s="0" t="s">
        <v>46</v>
      </c>
    </row>
    <row r="943" customFormat="false" ht="12.8" hidden="false" customHeight="false" outlineLevel="0" collapsed="false">
      <c r="A943" s="0" t="s">
        <v>742</v>
      </c>
      <c r="B943" s="0" t="s">
        <v>743</v>
      </c>
      <c r="C943" s="0" t="s">
        <v>38</v>
      </c>
      <c r="D943" s="0" t="s">
        <v>749</v>
      </c>
      <c r="J943" s="0" t="n">
        <v>4.4662</v>
      </c>
      <c r="K943" s="0" t="n">
        <v>25.7</v>
      </c>
      <c r="L943" s="0" t="n">
        <v>18.7</v>
      </c>
      <c r="M943" s="0" t="n">
        <v>15.6</v>
      </c>
      <c r="N943" s="0" t="n">
        <v>4.9</v>
      </c>
      <c r="O943" s="0" t="n">
        <v>9.2</v>
      </c>
      <c r="P943" s="0" t="n">
        <v>0.6</v>
      </c>
      <c r="Q943" s="0" t="n">
        <v>0</v>
      </c>
      <c r="W943" s="1" t="s">
        <v>41</v>
      </c>
      <c r="X943" s="1" t="s">
        <v>40</v>
      </c>
      <c r="Y943" s="1" t="s">
        <v>40</v>
      </c>
      <c r="Z943" s="1" t="s">
        <v>40</v>
      </c>
      <c r="AA943" s="1" t="s">
        <v>40</v>
      </c>
      <c r="AB943" s="1" t="s">
        <v>40</v>
      </c>
      <c r="AC943" s="1" t="s">
        <v>40</v>
      </c>
      <c r="AD943" s="1" t="s">
        <v>40</v>
      </c>
      <c r="AG943" s="0" t="n">
        <v>100</v>
      </c>
      <c r="AH943" s="0" t="n">
        <v>0.7</v>
      </c>
      <c r="AI943" s="0" t="s">
        <v>750</v>
      </c>
      <c r="AK943" s="0" t="s">
        <v>46</v>
      </c>
    </row>
    <row r="944" customFormat="false" ht="12.8" hidden="false" customHeight="false" outlineLevel="0" collapsed="false">
      <c r="A944" s="0" t="s">
        <v>742</v>
      </c>
      <c r="B944" s="0" t="s">
        <v>743</v>
      </c>
      <c r="C944" s="0" t="s">
        <v>38</v>
      </c>
      <c r="D944" s="0" t="s">
        <v>751</v>
      </c>
      <c r="J944" s="0" t="n">
        <v>4.0404</v>
      </c>
      <c r="K944" s="0" t="n">
        <v>0</v>
      </c>
      <c r="L944" s="0" t="n">
        <v>22</v>
      </c>
      <c r="M944" s="0" t="n">
        <v>36.1</v>
      </c>
      <c r="N944" s="0" t="n">
        <v>1</v>
      </c>
      <c r="O944" s="0" t="n">
        <v>6.3</v>
      </c>
      <c r="P944" s="0" t="n">
        <v>2.1</v>
      </c>
      <c r="Q944" s="0" t="n">
        <v>0</v>
      </c>
      <c r="W944" s="1" t="s">
        <v>41</v>
      </c>
      <c r="X944" s="1" t="s">
        <v>40</v>
      </c>
      <c r="Y944" s="1" t="s">
        <v>40</v>
      </c>
      <c r="Z944" s="1" t="s">
        <v>40</v>
      </c>
      <c r="AA944" s="1" t="s">
        <v>40</v>
      </c>
      <c r="AB944" s="1" t="s">
        <v>40</v>
      </c>
      <c r="AC944" s="1" t="s">
        <v>40</v>
      </c>
      <c r="AD944" s="1" t="s">
        <v>40</v>
      </c>
      <c r="AG944" s="0" t="n">
        <v>50</v>
      </c>
      <c r="AH944" s="0" t="n">
        <v>0.7</v>
      </c>
      <c r="AI944" s="0" t="s">
        <v>752</v>
      </c>
      <c r="AK944" s="0" t="s">
        <v>46</v>
      </c>
    </row>
    <row r="945" customFormat="false" ht="12.8" hidden="false" customHeight="false" outlineLevel="0" collapsed="false">
      <c r="A945" s="0" t="s">
        <v>742</v>
      </c>
      <c r="B945" s="0" t="s">
        <v>743</v>
      </c>
      <c r="C945" s="0" t="s">
        <v>38</v>
      </c>
      <c r="D945" s="0" t="s">
        <v>753</v>
      </c>
      <c r="E945" s="0" t="n">
        <v>0</v>
      </c>
      <c r="F945" s="0" t="n">
        <v>1.8</v>
      </c>
      <c r="G945" s="0" t="n">
        <v>7.9</v>
      </c>
      <c r="K945" s="0" t="n">
        <v>5.3838</v>
      </c>
      <c r="M945" s="0" t="n">
        <v>1.8053</v>
      </c>
      <c r="N945" s="0" t="n">
        <v>38.9</v>
      </c>
      <c r="O945" s="0" t="n">
        <v>7.2</v>
      </c>
      <c r="P945" s="0" t="n">
        <v>3.3</v>
      </c>
      <c r="Q945" s="0" t="n">
        <v>0</v>
      </c>
      <c r="R945" s="1" t="s">
        <v>40</v>
      </c>
      <c r="S945" s="1" t="s">
        <v>40</v>
      </c>
      <c r="T945" s="1" t="s">
        <v>40</v>
      </c>
      <c r="X945" s="1" t="s">
        <v>41</v>
      </c>
      <c r="Z945" s="1" t="s">
        <v>41</v>
      </c>
      <c r="AA945" s="1" t="s">
        <v>40</v>
      </c>
      <c r="AB945" s="1" t="s">
        <v>40</v>
      </c>
      <c r="AC945" s="1" t="s">
        <v>40</v>
      </c>
      <c r="AD945" s="1" t="s">
        <v>40</v>
      </c>
      <c r="AG945" s="0" t="n">
        <v>100</v>
      </c>
      <c r="AH945" s="0" t="n">
        <v>0.8</v>
      </c>
      <c r="AI945" s="0" t="s">
        <v>731</v>
      </c>
      <c r="AK945" s="0" t="s">
        <v>46</v>
      </c>
    </row>
    <row r="946" customFormat="false" ht="12.8" hidden="false" customHeight="false" outlineLevel="0" collapsed="false">
      <c r="A946" s="0" t="s">
        <v>742</v>
      </c>
      <c r="B946" s="0" t="s">
        <v>743</v>
      </c>
      <c r="C946" s="0" t="s">
        <v>38</v>
      </c>
      <c r="D946" s="0" t="s">
        <v>754</v>
      </c>
      <c r="E946" s="0" t="n">
        <v>0</v>
      </c>
      <c r="F946" s="0" t="n">
        <v>0.9</v>
      </c>
      <c r="G946" s="0" t="n">
        <v>5.7</v>
      </c>
      <c r="L946" s="0" t="n">
        <v>4.483</v>
      </c>
      <c r="M946" s="0" t="n">
        <v>50.6</v>
      </c>
      <c r="N946" s="0" t="n">
        <v>8.7</v>
      </c>
      <c r="O946" s="0" t="n">
        <v>3.5</v>
      </c>
      <c r="P946" s="0" t="n">
        <v>1.4</v>
      </c>
      <c r="Q946" s="0" t="n">
        <v>0</v>
      </c>
      <c r="R946" s="1" t="s">
        <v>40</v>
      </c>
      <c r="S946" s="1" t="s">
        <v>40</v>
      </c>
      <c r="T946" s="1" t="s">
        <v>40</v>
      </c>
      <c r="Y946" s="1" t="s">
        <v>41</v>
      </c>
      <c r="Z946" s="1" t="s">
        <v>40</v>
      </c>
      <c r="AA946" s="1" t="s">
        <v>40</v>
      </c>
      <c r="AB946" s="1" t="s">
        <v>40</v>
      </c>
      <c r="AC946" s="1" t="s">
        <v>40</v>
      </c>
      <c r="AD946" s="1" t="s">
        <v>40</v>
      </c>
      <c r="AG946" s="0" t="n">
        <v>100</v>
      </c>
      <c r="AH946" s="0" t="n">
        <v>0.7</v>
      </c>
      <c r="AI946" s="0" t="s">
        <v>755</v>
      </c>
      <c r="AK946" s="0" t="s">
        <v>46</v>
      </c>
    </row>
    <row r="947" customFormat="false" ht="12.8" hidden="false" customHeight="false" outlineLevel="0" collapsed="false">
      <c r="A947" s="0" t="s">
        <v>742</v>
      </c>
      <c r="B947" s="0" t="s">
        <v>743</v>
      </c>
      <c r="C947" s="0" t="s">
        <v>38</v>
      </c>
      <c r="D947" s="0" t="s">
        <v>756</v>
      </c>
      <c r="E947" s="0" t="n">
        <v>0</v>
      </c>
      <c r="F947" s="0" t="n">
        <v>0.9</v>
      </c>
      <c r="G947" s="0" t="n">
        <v>5.7</v>
      </c>
      <c r="H947" s="0" t="n">
        <v>16.3</v>
      </c>
      <c r="I947" s="0" t="n">
        <v>43.6</v>
      </c>
      <c r="L947" s="0" t="n">
        <v>3.4106</v>
      </c>
      <c r="M947" s="0" t="n">
        <v>15.4</v>
      </c>
      <c r="N947" s="0" t="n">
        <v>14.6</v>
      </c>
      <c r="O947" s="0" t="n">
        <v>3.5</v>
      </c>
      <c r="P947" s="0" t="n">
        <v>1.4</v>
      </c>
      <c r="Q947" s="0" t="n">
        <v>0</v>
      </c>
      <c r="R947" s="1" t="s">
        <v>40</v>
      </c>
      <c r="S947" s="1" t="s">
        <v>40</v>
      </c>
      <c r="T947" s="1" t="s">
        <v>40</v>
      </c>
      <c r="U947" s="1" t="s">
        <v>40</v>
      </c>
      <c r="V947" s="1" t="s">
        <v>40</v>
      </c>
      <c r="Y947" s="1" t="s">
        <v>41</v>
      </c>
      <c r="Z947" s="1" t="s">
        <v>40</v>
      </c>
      <c r="AA947" s="1" t="s">
        <v>40</v>
      </c>
      <c r="AB947" s="1" t="s">
        <v>40</v>
      </c>
      <c r="AC947" s="1" t="s">
        <v>40</v>
      </c>
      <c r="AD947" s="1" t="s">
        <v>40</v>
      </c>
      <c r="AG947" s="0" t="n">
        <v>100</v>
      </c>
      <c r="AH947" s="0" t="n">
        <v>0.7</v>
      </c>
      <c r="AI947" s="0" t="s">
        <v>757</v>
      </c>
      <c r="AK947" s="0" t="s">
        <v>46</v>
      </c>
    </row>
    <row r="948" customFormat="false" ht="12.8" hidden="false" customHeight="false" outlineLevel="0" collapsed="false">
      <c r="A948" s="0" t="s">
        <v>742</v>
      </c>
      <c r="B948" s="0" t="s">
        <v>743</v>
      </c>
      <c r="C948" s="0" t="s">
        <v>38</v>
      </c>
      <c r="D948" s="0" t="s">
        <v>758</v>
      </c>
      <c r="E948" s="0" t="n">
        <v>0</v>
      </c>
      <c r="F948" s="0" t="n">
        <v>1.1</v>
      </c>
      <c r="G948" s="0" t="n">
        <v>6.6</v>
      </c>
      <c r="K948" s="0" t="n">
        <v>4.9999</v>
      </c>
      <c r="L948" s="0" t="n">
        <v>47.7</v>
      </c>
      <c r="M948" s="0" t="n">
        <v>27.6</v>
      </c>
      <c r="N948" s="0" t="n">
        <v>0</v>
      </c>
      <c r="O948" s="0" t="n">
        <v>0.4</v>
      </c>
      <c r="P948" s="0" t="n">
        <v>0.4</v>
      </c>
      <c r="Q948" s="0" t="n">
        <v>0</v>
      </c>
      <c r="R948" s="1" t="s">
        <v>40</v>
      </c>
      <c r="S948" s="1" t="s">
        <v>40</v>
      </c>
      <c r="T948" s="1" t="s">
        <v>40</v>
      </c>
      <c r="X948" s="1" t="s">
        <v>41</v>
      </c>
      <c r="Y948" s="1" t="s">
        <v>40</v>
      </c>
      <c r="Z948" s="1" t="s">
        <v>40</v>
      </c>
      <c r="AA948" s="1" t="s">
        <v>40</v>
      </c>
      <c r="AB948" s="1" t="s">
        <v>40</v>
      </c>
      <c r="AC948" s="1" t="s">
        <v>40</v>
      </c>
      <c r="AD948" s="1" t="s">
        <v>40</v>
      </c>
      <c r="AG948" s="0" t="n">
        <v>100</v>
      </c>
      <c r="AH948" s="0" t="n">
        <v>0.75</v>
      </c>
      <c r="AI948" s="0" t="s">
        <v>759</v>
      </c>
      <c r="AK948" s="0" t="s">
        <v>46</v>
      </c>
    </row>
    <row r="949" customFormat="false" ht="12.8" hidden="false" customHeight="false" outlineLevel="0" collapsed="false">
      <c r="A949" s="0" t="s">
        <v>742</v>
      </c>
      <c r="B949" s="0" t="s">
        <v>743</v>
      </c>
      <c r="C949" s="0" t="s">
        <v>38</v>
      </c>
      <c r="D949" s="0" t="s">
        <v>760</v>
      </c>
      <c r="J949" s="0" t="n">
        <v>4.9248</v>
      </c>
      <c r="M949" s="0" t="n">
        <v>1.8255</v>
      </c>
      <c r="N949" s="0" t="n">
        <v>18.1</v>
      </c>
      <c r="O949" s="0" t="n">
        <v>0.4</v>
      </c>
      <c r="P949" s="0" t="n">
        <v>0.4</v>
      </c>
      <c r="Q949" s="0" t="n">
        <v>0</v>
      </c>
      <c r="W949" s="1" t="s">
        <v>41</v>
      </c>
      <c r="Z949" s="1" t="s">
        <v>41</v>
      </c>
      <c r="AA949" s="1" t="s">
        <v>40</v>
      </c>
      <c r="AB949" s="1" t="s">
        <v>40</v>
      </c>
      <c r="AC949" s="1" t="s">
        <v>40</v>
      </c>
      <c r="AD949" s="1" t="s">
        <v>40</v>
      </c>
      <c r="AG949" s="0" t="n">
        <v>100</v>
      </c>
      <c r="AH949" s="0" t="n">
        <v>0.7</v>
      </c>
      <c r="AI949" s="0" t="s">
        <v>761</v>
      </c>
      <c r="AK949" s="0" t="s">
        <v>46</v>
      </c>
    </row>
    <row r="950" customFormat="false" ht="12.8" hidden="false" customHeight="false" outlineLevel="0" collapsed="false">
      <c r="A950" s="0" t="s">
        <v>742</v>
      </c>
      <c r="B950" s="0" t="s">
        <v>743</v>
      </c>
      <c r="C950" s="0" t="s">
        <v>38</v>
      </c>
      <c r="D950" s="0" t="s">
        <v>762</v>
      </c>
      <c r="J950" s="0" t="n">
        <v>4.0982</v>
      </c>
      <c r="M950" s="0" t="n">
        <v>1.283</v>
      </c>
      <c r="N950" s="0" t="n">
        <v>17.2</v>
      </c>
      <c r="O950" s="0" t="n">
        <v>0.8</v>
      </c>
      <c r="P950" s="0" t="n">
        <v>0.7</v>
      </c>
      <c r="Q950" s="0" t="n">
        <v>0</v>
      </c>
      <c r="W950" s="1" t="s">
        <v>41</v>
      </c>
      <c r="Z950" s="1" t="s">
        <v>41</v>
      </c>
      <c r="AA950" s="1" t="s">
        <v>40</v>
      </c>
      <c r="AB950" s="1" t="s">
        <v>40</v>
      </c>
      <c r="AC950" s="1" t="s">
        <v>40</v>
      </c>
      <c r="AD950" s="1" t="s">
        <v>40</v>
      </c>
      <c r="AG950" s="0" t="n">
        <v>50</v>
      </c>
      <c r="AH950" s="0" t="n">
        <v>0.7</v>
      </c>
      <c r="AI950" s="0" t="s">
        <v>761</v>
      </c>
      <c r="AK950" s="0" t="s">
        <v>46</v>
      </c>
    </row>
    <row r="951" customFormat="false" ht="12.8" hidden="false" customHeight="false" outlineLevel="0" collapsed="false">
      <c r="A951" s="0" t="s">
        <v>742</v>
      </c>
      <c r="B951" s="0" t="s">
        <v>743</v>
      </c>
      <c r="C951" s="0" t="s">
        <v>38</v>
      </c>
      <c r="D951" s="0" t="s">
        <v>763</v>
      </c>
      <c r="J951" s="0" t="n">
        <v>3.9248</v>
      </c>
      <c r="L951" s="0" t="n">
        <v>1.635</v>
      </c>
      <c r="M951" s="0" t="n">
        <v>21.1</v>
      </c>
      <c r="N951" s="0" t="n">
        <v>15</v>
      </c>
      <c r="O951" s="0" t="n">
        <v>0.4</v>
      </c>
      <c r="P951" s="0" t="n">
        <v>0.4</v>
      </c>
      <c r="Q951" s="0" t="n">
        <v>0</v>
      </c>
      <c r="W951" s="1" t="s">
        <v>41</v>
      </c>
      <c r="Y951" s="1" t="s">
        <v>41</v>
      </c>
      <c r="Z951" s="1" t="s">
        <v>40</v>
      </c>
      <c r="AA951" s="1" t="s">
        <v>40</v>
      </c>
      <c r="AB951" s="1" t="s">
        <v>40</v>
      </c>
      <c r="AC951" s="1" t="s">
        <v>40</v>
      </c>
      <c r="AD951" s="1" t="s">
        <v>40</v>
      </c>
      <c r="AG951" s="0" t="n">
        <v>100</v>
      </c>
      <c r="AH951" s="0" t="n">
        <v>0.7</v>
      </c>
      <c r="AI951" s="0" t="s">
        <v>764</v>
      </c>
      <c r="AK951" s="0" t="s">
        <v>46</v>
      </c>
    </row>
    <row r="952" customFormat="false" ht="12.8" hidden="false" customHeight="false" outlineLevel="0" collapsed="false">
      <c r="A952" s="0" t="s">
        <v>742</v>
      </c>
      <c r="B952" s="0" t="s">
        <v>743</v>
      </c>
      <c r="C952" s="0" t="s">
        <v>38</v>
      </c>
      <c r="D952" s="0" t="s">
        <v>765</v>
      </c>
      <c r="J952" s="0" t="n">
        <v>4.7352</v>
      </c>
      <c r="L952" s="0" t="n">
        <v>1.0324</v>
      </c>
      <c r="N952" s="0" t="n">
        <v>1.3476</v>
      </c>
      <c r="O952" s="0" t="n">
        <v>1.4</v>
      </c>
      <c r="P952" s="0" t="n">
        <v>1.4</v>
      </c>
      <c r="Q952" s="0" t="n">
        <v>0</v>
      </c>
      <c r="W952" s="1" t="s">
        <v>41</v>
      </c>
      <c r="Y952" s="1" t="s">
        <v>41</v>
      </c>
      <c r="AG952" s="0" t="n">
        <v>100</v>
      </c>
      <c r="AH952" s="0" t="n">
        <v>0.8</v>
      </c>
      <c r="AI952" s="0" t="s">
        <v>766</v>
      </c>
      <c r="AK952" s="0" t="s">
        <v>46</v>
      </c>
    </row>
    <row r="953" customFormat="false" ht="12.8" hidden="false" customHeight="false" outlineLevel="0" collapsed="false">
      <c r="A953" s="0" t="s">
        <v>742</v>
      </c>
      <c r="B953" s="0" t="s">
        <v>743</v>
      </c>
      <c r="C953" s="0" t="s">
        <v>38</v>
      </c>
      <c r="D953" s="0" t="s">
        <v>767</v>
      </c>
      <c r="E953" s="0" t="n">
        <v>0</v>
      </c>
      <c r="F953" s="0" t="n">
        <v>1.2</v>
      </c>
      <c r="G953" s="0" t="n">
        <v>6.2</v>
      </c>
      <c r="J953" s="0" t="n">
        <v>3.8327</v>
      </c>
      <c r="K953" s="0" t="n">
        <v>5</v>
      </c>
      <c r="L953" s="0" t="n">
        <v>18.2</v>
      </c>
      <c r="M953" s="0" t="n">
        <v>14.1</v>
      </c>
      <c r="N953" s="0" t="n">
        <v>15.7</v>
      </c>
      <c r="O953" s="0" t="n">
        <v>7.7</v>
      </c>
      <c r="P953" s="0" t="n">
        <v>0</v>
      </c>
      <c r="Q953" s="0" t="n">
        <v>0</v>
      </c>
      <c r="R953" s="1" t="s">
        <v>40</v>
      </c>
      <c r="S953" s="1" t="s">
        <v>40</v>
      </c>
      <c r="T953" s="1" t="s">
        <v>40</v>
      </c>
      <c r="W953" s="1" t="s">
        <v>41</v>
      </c>
      <c r="X953" s="1" t="s">
        <v>40</v>
      </c>
      <c r="Y953" s="1" t="s">
        <v>40</v>
      </c>
      <c r="Z953" s="1" t="s">
        <v>40</v>
      </c>
      <c r="AA953" s="1" t="s">
        <v>40</v>
      </c>
      <c r="AB953" s="1" t="s">
        <v>40</v>
      </c>
      <c r="AC953" s="1" t="s">
        <v>40</v>
      </c>
      <c r="AD953" s="1" t="s">
        <v>40</v>
      </c>
      <c r="AG953" s="0" t="n">
        <v>50</v>
      </c>
      <c r="AH953" s="0" t="n">
        <v>0.75</v>
      </c>
      <c r="AI953" s="0" t="s">
        <v>759</v>
      </c>
      <c r="AK953" s="0" t="s">
        <v>46</v>
      </c>
    </row>
    <row r="954" customFormat="false" ht="12.8" hidden="false" customHeight="false" outlineLevel="0" collapsed="false">
      <c r="A954" s="0" t="s">
        <v>742</v>
      </c>
      <c r="B954" s="0" t="s">
        <v>743</v>
      </c>
      <c r="C954" s="0" t="s">
        <v>38</v>
      </c>
      <c r="D954" s="0" t="s">
        <v>768</v>
      </c>
      <c r="E954" s="0" t="n">
        <v>0</v>
      </c>
      <c r="F954" s="0" t="n">
        <v>1.2</v>
      </c>
      <c r="G954" s="0" t="n">
        <v>6.6</v>
      </c>
      <c r="J954" s="0" t="n">
        <v>4.5277</v>
      </c>
      <c r="K954" s="0" t="n">
        <v>25.9</v>
      </c>
      <c r="L954" s="0" t="n">
        <v>23.7</v>
      </c>
      <c r="M954" s="0" t="n">
        <v>36.7</v>
      </c>
      <c r="N954" s="0" t="n">
        <v>7.3</v>
      </c>
      <c r="O954" s="0" t="n">
        <v>9.6</v>
      </c>
      <c r="P954" s="0" t="n">
        <v>2.2</v>
      </c>
      <c r="Q954" s="0" t="n">
        <v>0</v>
      </c>
      <c r="R954" s="1" t="s">
        <v>40</v>
      </c>
      <c r="S954" s="1" t="s">
        <v>40</v>
      </c>
      <c r="T954" s="1" t="s">
        <v>40</v>
      </c>
      <c r="W954" s="1" t="s">
        <v>41</v>
      </c>
      <c r="X954" s="1" t="s">
        <v>40</v>
      </c>
      <c r="Y954" s="1" t="s">
        <v>40</v>
      </c>
      <c r="Z954" s="1" t="s">
        <v>40</v>
      </c>
      <c r="AA954" s="1" t="s">
        <v>40</v>
      </c>
      <c r="AB954" s="1" t="s">
        <v>40</v>
      </c>
      <c r="AC954" s="1" t="s">
        <v>40</v>
      </c>
      <c r="AD954" s="1" t="s">
        <v>40</v>
      </c>
      <c r="AG954" s="0" t="n">
        <v>100</v>
      </c>
      <c r="AH954" s="0" t="n">
        <v>0.75</v>
      </c>
      <c r="AI954" s="0" t="s">
        <v>769</v>
      </c>
      <c r="AK954" s="0" t="s">
        <v>46</v>
      </c>
    </row>
    <row r="955" customFormat="false" ht="12.8" hidden="false" customHeight="false" outlineLevel="0" collapsed="false">
      <c r="A955" s="0" t="s">
        <v>742</v>
      </c>
      <c r="B955" s="0" t="s">
        <v>743</v>
      </c>
      <c r="C955" s="0" t="s">
        <v>38</v>
      </c>
      <c r="D955" s="0" t="s">
        <v>770</v>
      </c>
      <c r="E955" s="0" t="n">
        <v>0</v>
      </c>
      <c r="F955" s="0" t="n">
        <v>1.2</v>
      </c>
      <c r="G955" s="0" t="n">
        <v>6.6</v>
      </c>
      <c r="J955" s="0" t="n">
        <v>3.2772</v>
      </c>
      <c r="K955" s="0" t="n">
        <v>33.5</v>
      </c>
      <c r="L955" s="0" t="n">
        <v>22.3</v>
      </c>
      <c r="M955" s="0" t="n">
        <v>34.4</v>
      </c>
      <c r="N955" s="0" t="n">
        <v>9.3</v>
      </c>
      <c r="O955" s="0" t="n">
        <v>6.1</v>
      </c>
      <c r="P955" s="0" t="n">
        <v>2.3</v>
      </c>
      <c r="Q955" s="0" t="n">
        <v>0</v>
      </c>
      <c r="R955" s="1" t="s">
        <v>40</v>
      </c>
      <c r="S955" s="1" t="s">
        <v>40</v>
      </c>
      <c r="T955" s="1" t="s">
        <v>40</v>
      </c>
      <c r="W955" s="1" t="s">
        <v>41</v>
      </c>
      <c r="X955" s="1" t="s">
        <v>40</v>
      </c>
      <c r="Y955" s="1" t="s">
        <v>40</v>
      </c>
      <c r="Z955" s="1" t="s">
        <v>40</v>
      </c>
      <c r="AA955" s="1" t="s">
        <v>40</v>
      </c>
      <c r="AB955" s="1" t="s">
        <v>40</v>
      </c>
      <c r="AC955" s="1" t="s">
        <v>40</v>
      </c>
      <c r="AD955" s="1" t="s">
        <v>40</v>
      </c>
      <c r="AG955" s="0" t="n">
        <v>100</v>
      </c>
      <c r="AH955" s="0" t="n">
        <v>0.75</v>
      </c>
      <c r="AI955" s="0" t="s">
        <v>771</v>
      </c>
      <c r="AK955" s="0" t="s">
        <v>46</v>
      </c>
    </row>
    <row r="956" customFormat="false" ht="12.8" hidden="false" customHeight="false" outlineLevel="0" collapsed="false">
      <c r="A956" s="0" t="s">
        <v>742</v>
      </c>
      <c r="B956" s="0" t="s">
        <v>743</v>
      </c>
      <c r="C956" s="0" t="s">
        <v>38</v>
      </c>
      <c r="D956" s="0" t="s">
        <v>772</v>
      </c>
      <c r="E956" s="0" t="n">
        <v>0</v>
      </c>
      <c r="F956" s="0" t="n">
        <v>0.8</v>
      </c>
      <c r="G956" s="0" t="n">
        <v>3.8</v>
      </c>
      <c r="H956" s="0" t="n">
        <v>9.9</v>
      </c>
      <c r="I956" s="0" t="n">
        <v>29.4</v>
      </c>
      <c r="J956" s="0" t="n">
        <v>35.1</v>
      </c>
      <c r="K956" s="0" t="n">
        <v>11.7</v>
      </c>
      <c r="L956" s="0" t="n">
        <v>10.1</v>
      </c>
      <c r="M956" s="0" t="n">
        <v>32.4</v>
      </c>
      <c r="N956" s="0" t="n">
        <v>5.6</v>
      </c>
      <c r="O956" s="0" t="n">
        <v>5.1</v>
      </c>
      <c r="P956" s="0" t="n">
        <v>1.4</v>
      </c>
      <c r="Q956" s="0" t="n">
        <v>0</v>
      </c>
      <c r="R956" s="1" t="s">
        <v>40</v>
      </c>
      <c r="S956" s="1" t="s">
        <v>40</v>
      </c>
      <c r="T956" s="1" t="s">
        <v>40</v>
      </c>
      <c r="U956" s="1" t="s">
        <v>40</v>
      </c>
      <c r="V956" s="1" t="s">
        <v>40</v>
      </c>
      <c r="W956" s="1" t="s">
        <v>40</v>
      </c>
      <c r="X956" s="1" t="s">
        <v>40</v>
      </c>
      <c r="Y956" s="1" t="s">
        <v>40</v>
      </c>
      <c r="Z956" s="1" t="s">
        <v>40</v>
      </c>
      <c r="AA956" s="1" t="s">
        <v>40</v>
      </c>
      <c r="AB956" s="1" t="s">
        <v>40</v>
      </c>
      <c r="AC956" s="1" t="s">
        <v>40</v>
      </c>
      <c r="AD956" s="1" t="s">
        <v>40</v>
      </c>
      <c r="AG956" s="0" t="n">
        <v>50</v>
      </c>
      <c r="AH956" s="0" t="n">
        <v>0.6</v>
      </c>
      <c r="AI956" s="0" t="s">
        <v>773</v>
      </c>
      <c r="AK956" s="0" t="s">
        <v>46</v>
      </c>
    </row>
    <row r="957" customFormat="false" ht="12.8" hidden="false" customHeight="false" outlineLevel="0" collapsed="false">
      <c r="A957" s="0" t="s">
        <v>742</v>
      </c>
      <c r="B957" s="0" t="s">
        <v>743</v>
      </c>
      <c r="C957" s="0" t="s">
        <v>38</v>
      </c>
      <c r="D957" s="0" t="s">
        <v>774</v>
      </c>
      <c r="E957" s="0" t="n">
        <v>0</v>
      </c>
      <c r="F957" s="0" t="n">
        <v>0.5</v>
      </c>
      <c r="G957" s="0" t="n">
        <v>3.1</v>
      </c>
      <c r="H957" s="0" t="n">
        <v>8.2</v>
      </c>
      <c r="I957" s="0" t="n">
        <v>26.2</v>
      </c>
      <c r="J957" s="0" t="n">
        <v>34.8</v>
      </c>
      <c r="K957" s="0" t="n">
        <v>10.9</v>
      </c>
      <c r="L957" s="0" t="n">
        <v>16.7</v>
      </c>
      <c r="M957" s="0" t="n">
        <v>35.8</v>
      </c>
      <c r="N957" s="0" t="n">
        <v>3.8</v>
      </c>
      <c r="O957" s="0" t="n">
        <v>6.1</v>
      </c>
      <c r="P957" s="0" t="n">
        <v>0.8</v>
      </c>
      <c r="Q957" s="0" t="n">
        <v>0</v>
      </c>
      <c r="R957" s="1" t="s">
        <v>40</v>
      </c>
      <c r="S957" s="1" t="s">
        <v>40</v>
      </c>
      <c r="T957" s="1" t="s">
        <v>40</v>
      </c>
      <c r="U957" s="1" t="s">
        <v>40</v>
      </c>
      <c r="V957" s="1" t="s">
        <v>40</v>
      </c>
      <c r="W957" s="1" t="s">
        <v>40</v>
      </c>
      <c r="X957" s="1" t="s">
        <v>40</v>
      </c>
      <c r="Y957" s="1" t="s">
        <v>40</v>
      </c>
      <c r="Z957" s="1" t="s">
        <v>40</v>
      </c>
      <c r="AA957" s="1" t="s">
        <v>40</v>
      </c>
      <c r="AB957" s="1" t="s">
        <v>40</v>
      </c>
      <c r="AC957" s="1" t="s">
        <v>40</v>
      </c>
      <c r="AD957" s="1" t="s">
        <v>40</v>
      </c>
      <c r="AG957" s="0" t="n">
        <v>50</v>
      </c>
      <c r="AH957" s="0" t="n">
        <v>0.6</v>
      </c>
      <c r="AI957" s="0" t="s">
        <v>773</v>
      </c>
      <c r="AK957" s="0" t="s">
        <v>46</v>
      </c>
    </row>
    <row r="958" customFormat="false" ht="12.8" hidden="false" customHeight="false" outlineLevel="0" collapsed="false">
      <c r="A958" s="0" t="s">
        <v>742</v>
      </c>
      <c r="B958" s="0" t="s">
        <v>743</v>
      </c>
      <c r="C958" s="0" t="s">
        <v>38</v>
      </c>
      <c r="D958" s="0" t="s">
        <v>775</v>
      </c>
      <c r="E958" s="0" t="n">
        <v>0</v>
      </c>
      <c r="F958" s="0" t="n">
        <v>1.1</v>
      </c>
      <c r="G958" s="0" t="n">
        <v>5.8</v>
      </c>
      <c r="H958" s="0" t="n">
        <v>15.1</v>
      </c>
      <c r="I958" s="0" t="n">
        <v>27.1</v>
      </c>
      <c r="J958" s="0" t="n">
        <v>54.6</v>
      </c>
      <c r="K958" s="0" t="n">
        <v>36.8</v>
      </c>
      <c r="L958" s="0" t="n">
        <v>20.3</v>
      </c>
      <c r="M958" s="0" t="n">
        <v>33</v>
      </c>
      <c r="N958" s="0" t="n">
        <v>8.2</v>
      </c>
      <c r="O958" s="0" t="n">
        <v>10</v>
      </c>
      <c r="P958" s="0" t="n">
        <v>2.2</v>
      </c>
      <c r="Q958" s="0" t="n">
        <v>0</v>
      </c>
      <c r="R958" s="1" t="s">
        <v>40</v>
      </c>
      <c r="S958" s="1" t="s">
        <v>40</v>
      </c>
      <c r="T958" s="1" t="s">
        <v>40</v>
      </c>
      <c r="U958" s="1" t="s">
        <v>40</v>
      </c>
      <c r="V958" s="1" t="s">
        <v>40</v>
      </c>
      <c r="W958" s="1" t="s">
        <v>40</v>
      </c>
      <c r="X958" s="1" t="s">
        <v>40</v>
      </c>
      <c r="Y958" s="1" t="s">
        <v>40</v>
      </c>
      <c r="Z958" s="1" t="s">
        <v>40</v>
      </c>
      <c r="AA958" s="1" t="s">
        <v>40</v>
      </c>
      <c r="AB958" s="1" t="s">
        <v>40</v>
      </c>
      <c r="AC958" s="1" t="s">
        <v>40</v>
      </c>
      <c r="AD958" s="1" t="s">
        <v>40</v>
      </c>
      <c r="AG958" s="0" t="n">
        <v>100</v>
      </c>
      <c r="AH958" s="0" t="n">
        <v>0.7</v>
      </c>
      <c r="AI958" s="0" t="s">
        <v>776</v>
      </c>
      <c r="AK958" s="0" t="s">
        <v>46</v>
      </c>
    </row>
    <row r="959" customFormat="false" ht="12.8" hidden="false" customHeight="false" outlineLevel="0" collapsed="false">
      <c r="A959" s="0" t="s">
        <v>742</v>
      </c>
      <c r="B959" s="0" t="s">
        <v>743</v>
      </c>
      <c r="C959" s="0" t="s">
        <v>38</v>
      </c>
      <c r="D959" s="0" t="s">
        <v>777</v>
      </c>
      <c r="E959" s="0" t="n">
        <v>0</v>
      </c>
      <c r="F959" s="0" t="n">
        <v>0.8</v>
      </c>
      <c r="G959" s="0" t="n">
        <v>4.2</v>
      </c>
      <c r="H959" s="0" t="n">
        <v>10.8</v>
      </c>
      <c r="I959" s="0" t="n">
        <v>31.1</v>
      </c>
      <c r="J959" s="0" t="n">
        <v>35.2</v>
      </c>
      <c r="K959" s="0" t="n">
        <v>7.9</v>
      </c>
      <c r="L959" s="0" t="n">
        <v>11.1</v>
      </c>
      <c r="M959" s="0" t="n">
        <v>31.4</v>
      </c>
      <c r="N959" s="0" t="n">
        <v>5.5</v>
      </c>
      <c r="O959" s="0" t="n">
        <v>5.4</v>
      </c>
      <c r="P959" s="0" t="n">
        <v>1.7</v>
      </c>
      <c r="Q959" s="0" t="n">
        <v>0</v>
      </c>
      <c r="R959" s="1" t="s">
        <v>40</v>
      </c>
      <c r="S959" s="1" t="s">
        <v>40</v>
      </c>
      <c r="T959" s="1" t="s">
        <v>40</v>
      </c>
      <c r="U959" s="1" t="s">
        <v>40</v>
      </c>
      <c r="V959" s="1" t="s">
        <v>40</v>
      </c>
      <c r="W959" s="1" t="s">
        <v>40</v>
      </c>
      <c r="X959" s="1" t="s">
        <v>40</v>
      </c>
      <c r="Y959" s="1" t="s">
        <v>40</v>
      </c>
      <c r="Z959" s="1" t="s">
        <v>40</v>
      </c>
      <c r="AA959" s="1" t="s">
        <v>40</v>
      </c>
      <c r="AB959" s="1" t="s">
        <v>40</v>
      </c>
      <c r="AC959" s="1" t="s">
        <v>40</v>
      </c>
      <c r="AD959" s="1" t="s">
        <v>40</v>
      </c>
      <c r="AG959" s="0" t="n">
        <v>50</v>
      </c>
      <c r="AH959" s="0" t="n">
        <v>0.6</v>
      </c>
      <c r="AI959" s="0" t="s">
        <v>776</v>
      </c>
      <c r="AK959" s="0" t="s">
        <v>46</v>
      </c>
    </row>
    <row r="960" customFormat="false" ht="12.8" hidden="false" customHeight="false" outlineLevel="0" collapsed="false">
      <c r="A960" s="0" t="s">
        <v>742</v>
      </c>
      <c r="B960" s="0" t="s">
        <v>743</v>
      </c>
      <c r="C960" s="0" t="s">
        <v>38</v>
      </c>
      <c r="D960" s="0" t="s">
        <v>778</v>
      </c>
      <c r="E960" s="0" t="n">
        <v>0</v>
      </c>
      <c r="F960" s="0" t="n">
        <v>0.7</v>
      </c>
      <c r="G960" s="0" t="n">
        <v>4.3</v>
      </c>
      <c r="H960" s="0" t="n">
        <v>12.3</v>
      </c>
      <c r="I960" s="0" t="n">
        <v>34.4</v>
      </c>
      <c r="J960" s="0" t="n">
        <v>55</v>
      </c>
      <c r="K960" s="0" t="n">
        <v>30.2</v>
      </c>
      <c r="L960" s="0" t="n">
        <v>19.6</v>
      </c>
      <c r="M960" s="0" t="n">
        <v>20.2</v>
      </c>
      <c r="N960" s="0" t="n">
        <v>13.2</v>
      </c>
      <c r="O960" s="0" t="n">
        <v>2.9</v>
      </c>
      <c r="P960" s="0" t="n">
        <v>0</v>
      </c>
      <c r="Q960" s="0" t="n">
        <v>0</v>
      </c>
      <c r="R960" s="1" t="s">
        <v>40</v>
      </c>
      <c r="S960" s="1" t="s">
        <v>40</v>
      </c>
      <c r="T960" s="1" t="s">
        <v>40</v>
      </c>
      <c r="U960" s="1" t="s">
        <v>40</v>
      </c>
      <c r="V960" s="1" t="s">
        <v>40</v>
      </c>
      <c r="W960" s="1" t="s">
        <v>40</v>
      </c>
      <c r="X960" s="1" t="s">
        <v>40</v>
      </c>
      <c r="Y960" s="1" t="s">
        <v>40</v>
      </c>
      <c r="Z960" s="1" t="s">
        <v>40</v>
      </c>
      <c r="AA960" s="1" t="s">
        <v>40</v>
      </c>
      <c r="AB960" s="1" t="s">
        <v>40</v>
      </c>
      <c r="AC960" s="1" t="s">
        <v>40</v>
      </c>
      <c r="AD960" s="1" t="s">
        <v>40</v>
      </c>
      <c r="AG960" s="0" t="n">
        <v>100</v>
      </c>
      <c r="AH960" s="0" t="n">
        <v>0.6</v>
      </c>
      <c r="AI960" s="0" t="s">
        <v>776</v>
      </c>
      <c r="AK960" s="0" t="s">
        <v>46</v>
      </c>
    </row>
    <row r="961" customFormat="false" ht="12.8" hidden="false" customHeight="false" outlineLevel="0" collapsed="false">
      <c r="A961" s="0" t="s">
        <v>742</v>
      </c>
      <c r="B961" s="0" t="s">
        <v>743</v>
      </c>
      <c r="C961" s="0" t="s">
        <v>99</v>
      </c>
      <c r="D961" s="0" t="s">
        <v>779</v>
      </c>
      <c r="L961" s="0" t="n">
        <v>50</v>
      </c>
      <c r="Y961" s="1" t="s">
        <v>101</v>
      </c>
      <c r="AE961" s="0" t="n">
        <v>4500</v>
      </c>
      <c r="AI961" s="0" t="s">
        <v>780</v>
      </c>
    </row>
    <row r="962" customFormat="false" ht="12.8" hidden="false" customHeight="false" outlineLevel="0" collapsed="false">
      <c r="A962" s="0" t="s">
        <v>742</v>
      </c>
      <c r="B962" s="0" t="s">
        <v>781</v>
      </c>
      <c r="C962" s="0" t="s">
        <v>59</v>
      </c>
      <c r="D962" s="0" t="s">
        <v>744</v>
      </c>
      <c r="J962" s="0" t="n">
        <v>7.3369</v>
      </c>
      <c r="L962" s="0" t="n">
        <v>4.0514</v>
      </c>
      <c r="M962" s="0" t="n">
        <v>25.1</v>
      </c>
      <c r="N962" s="0" t="n">
        <v>25.6</v>
      </c>
      <c r="O962" s="0" t="n">
        <v>20.2</v>
      </c>
      <c r="P962" s="0" t="n">
        <v>11.4</v>
      </c>
      <c r="Q962" s="0" t="n">
        <v>5</v>
      </c>
      <c r="W962" s="1" t="s">
        <v>61</v>
      </c>
      <c r="Y962" s="1" t="s">
        <v>41</v>
      </c>
      <c r="Z962" s="1" t="s">
        <v>40</v>
      </c>
      <c r="AA962" s="1" t="s">
        <v>40</v>
      </c>
      <c r="AB962" s="1" t="s">
        <v>40</v>
      </c>
      <c r="AC962" s="1" t="s">
        <v>40</v>
      </c>
      <c r="AD962" s="1" t="s">
        <v>40</v>
      </c>
      <c r="AG962" s="0" t="n">
        <v>100</v>
      </c>
      <c r="AH962" s="0" t="n">
        <v>0.9</v>
      </c>
      <c r="AI962" s="0" t="s">
        <v>147</v>
      </c>
    </row>
    <row r="963" customFormat="false" ht="12.8" hidden="false" customHeight="false" outlineLevel="0" collapsed="false">
      <c r="A963" s="0" t="s">
        <v>742</v>
      </c>
      <c r="B963" s="0" t="s">
        <v>781</v>
      </c>
      <c r="C963" s="0" t="s">
        <v>38</v>
      </c>
      <c r="D963" s="0" t="s">
        <v>745</v>
      </c>
      <c r="K963" s="0" t="n">
        <v>8.3433</v>
      </c>
      <c r="L963" s="0" t="n">
        <v>0</v>
      </c>
      <c r="M963" s="0" t="n">
        <v>18.7</v>
      </c>
      <c r="N963" s="0" t="n">
        <v>19.7</v>
      </c>
      <c r="O963" s="0" t="n">
        <v>16.2</v>
      </c>
      <c r="P963" s="0" t="n">
        <v>2.1</v>
      </c>
      <c r="Q963" s="0" t="n">
        <v>0</v>
      </c>
      <c r="X963" s="1" t="s">
        <v>41</v>
      </c>
      <c r="Y963" s="1" t="s">
        <v>40</v>
      </c>
      <c r="Z963" s="1" t="s">
        <v>40</v>
      </c>
      <c r="AA963" s="1" t="s">
        <v>40</v>
      </c>
      <c r="AB963" s="1" t="s">
        <v>40</v>
      </c>
      <c r="AC963" s="1" t="s">
        <v>40</v>
      </c>
      <c r="AD963" s="1" t="s">
        <v>40</v>
      </c>
      <c r="AG963" s="0" t="n">
        <v>100</v>
      </c>
      <c r="AH963" s="0" t="n">
        <v>0.8</v>
      </c>
      <c r="AI963" s="0" t="s">
        <v>746</v>
      </c>
      <c r="AK963" s="0" t="s">
        <v>46</v>
      </c>
    </row>
    <row r="964" customFormat="false" ht="12.8" hidden="false" customHeight="false" outlineLevel="0" collapsed="false">
      <c r="A964" s="0" t="s">
        <v>742</v>
      </c>
      <c r="B964" s="0" t="s">
        <v>781</v>
      </c>
      <c r="C964" s="0" t="s">
        <v>38</v>
      </c>
      <c r="D964" s="0" t="s">
        <v>747</v>
      </c>
      <c r="K964" s="0" t="n">
        <v>7.1039</v>
      </c>
      <c r="L964" s="0" t="n">
        <v>0</v>
      </c>
      <c r="M964" s="0" t="n">
        <v>13</v>
      </c>
      <c r="N964" s="0" t="n">
        <v>12.1</v>
      </c>
      <c r="O964" s="0" t="n">
        <v>17.2</v>
      </c>
      <c r="P964" s="0" t="n">
        <v>3.7</v>
      </c>
      <c r="Q964" s="0" t="n">
        <v>0</v>
      </c>
      <c r="X964" s="1" t="s">
        <v>41</v>
      </c>
      <c r="Y964" s="1" t="s">
        <v>40</v>
      </c>
      <c r="Z964" s="1" t="s">
        <v>40</v>
      </c>
      <c r="AA964" s="1" t="s">
        <v>40</v>
      </c>
      <c r="AB964" s="1" t="s">
        <v>40</v>
      </c>
      <c r="AC964" s="1" t="s">
        <v>40</v>
      </c>
      <c r="AD964" s="1" t="s">
        <v>40</v>
      </c>
      <c r="AG964" s="0" t="n">
        <v>100</v>
      </c>
      <c r="AH964" s="0" t="n">
        <v>0.7</v>
      </c>
      <c r="AI964" s="0" t="s">
        <v>748</v>
      </c>
      <c r="AK964" s="0" t="s">
        <v>46</v>
      </c>
    </row>
    <row r="965" customFormat="false" ht="12.8" hidden="false" customHeight="false" outlineLevel="0" collapsed="false">
      <c r="A965" s="0" t="s">
        <v>742</v>
      </c>
      <c r="B965" s="0" t="s">
        <v>781</v>
      </c>
      <c r="C965" s="0" t="s">
        <v>38</v>
      </c>
      <c r="D965" s="0" t="s">
        <v>749</v>
      </c>
      <c r="K965" s="0" t="n">
        <v>7.1039</v>
      </c>
      <c r="L965" s="0" t="n">
        <v>0</v>
      </c>
      <c r="M965" s="0" t="n">
        <v>13</v>
      </c>
      <c r="N965" s="0" t="n">
        <v>12.1</v>
      </c>
      <c r="O965" s="0" t="n">
        <v>17.2</v>
      </c>
      <c r="P965" s="0" t="n">
        <v>3.7</v>
      </c>
      <c r="Q965" s="0" t="n">
        <v>0</v>
      </c>
      <c r="X965" s="1" t="s">
        <v>41</v>
      </c>
      <c r="Y965" s="1" t="s">
        <v>40</v>
      </c>
      <c r="Z965" s="1" t="s">
        <v>40</v>
      </c>
      <c r="AA965" s="1" t="s">
        <v>40</v>
      </c>
      <c r="AB965" s="1" t="s">
        <v>40</v>
      </c>
      <c r="AC965" s="1" t="s">
        <v>40</v>
      </c>
      <c r="AD965" s="1" t="s">
        <v>40</v>
      </c>
      <c r="AG965" s="0" t="n">
        <v>100</v>
      </c>
      <c r="AH965" s="0" t="n">
        <v>0.7</v>
      </c>
      <c r="AI965" s="0" t="s">
        <v>750</v>
      </c>
      <c r="AK965" s="0" t="s">
        <v>46</v>
      </c>
    </row>
    <row r="966" customFormat="false" ht="12.8" hidden="false" customHeight="false" outlineLevel="0" collapsed="false">
      <c r="A966" s="0" t="s">
        <v>742</v>
      </c>
      <c r="B966" s="0" t="s">
        <v>781</v>
      </c>
      <c r="C966" s="0" t="s">
        <v>38</v>
      </c>
      <c r="D966" s="0" t="s">
        <v>751</v>
      </c>
      <c r="K966" s="0" t="n">
        <v>5.8269</v>
      </c>
      <c r="L966" s="0" t="n">
        <v>0</v>
      </c>
      <c r="M966" s="0" t="n">
        <v>25.1</v>
      </c>
      <c r="N966" s="0" t="n">
        <v>0</v>
      </c>
      <c r="O966" s="0" t="n">
        <v>17.6</v>
      </c>
      <c r="P966" s="0" t="n">
        <v>4.7</v>
      </c>
      <c r="Q966" s="0" t="n">
        <v>0</v>
      </c>
      <c r="X966" s="1" t="s">
        <v>41</v>
      </c>
      <c r="Y966" s="1" t="s">
        <v>40</v>
      </c>
      <c r="Z966" s="1" t="s">
        <v>40</v>
      </c>
      <c r="AA966" s="1" t="s">
        <v>40</v>
      </c>
      <c r="AB966" s="1" t="s">
        <v>40</v>
      </c>
      <c r="AC966" s="1" t="s">
        <v>40</v>
      </c>
      <c r="AD966" s="1" t="s">
        <v>40</v>
      </c>
      <c r="AG966" s="0" t="n">
        <v>50</v>
      </c>
      <c r="AH966" s="0" t="n">
        <v>0.7</v>
      </c>
      <c r="AI966" s="0" t="s">
        <v>752</v>
      </c>
      <c r="AK966" s="0" t="s">
        <v>46</v>
      </c>
    </row>
    <row r="967" customFormat="false" ht="12.8" hidden="false" customHeight="false" outlineLevel="0" collapsed="false">
      <c r="A967" s="0" t="s">
        <v>742</v>
      </c>
      <c r="B967" s="0" t="s">
        <v>781</v>
      </c>
      <c r="C967" s="0" t="s">
        <v>38</v>
      </c>
      <c r="D967" s="0" t="s">
        <v>782</v>
      </c>
      <c r="E967" s="0" t="n">
        <v>0.2</v>
      </c>
      <c r="F967" s="0" t="n">
        <v>4.3</v>
      </c>
      <c r="G967" s="0" t="n">
        <v>9.9</v>
      </c>
      <c r="K967" s="0" t="n">
        <v>7.4053</v>
      </c>
      <c r="L967" s="0" t="n">
        <v>3.19285714285714</v>
      </c>
      <c r="M967" s="0" t="n">
        <v>6.38571428571429</v>
      </c>
      <c r="N967" s="0" t="n">
        <v>45.5</v>
      </c>
      <c r="O967" s="0" t="n">
        <v>19.6</v>
      </c>
      <c r="P967" s="0" t="n">
        <v>8.7</v>
      </c>
      <c r="Q967" s="0" t="n">
        <v>0.2</v>
      </c>
      <c r="R967" s="1" t="s">
        <v>40</v>
      </c>
      <c r="S967" s="1" t="s">
        <v>40</v>
      </c>
      <c r="T967" s="1" t="s">
        <v>40</v>
      </c>
      <c r="X967" s="1" t="s">
        <v>41</v>
      </c>
      <c r="Y967" s="1" t="s">
        <v>40</v>
      </c>
      <c r="Z967" s="1" t="s">
        <v>40</v>
      </c>
      <c r="AA967" s="1" t="s">
        <v>40</v>
      </c>
      <c r="AB967" s="1" t="s">
        <v>40</v>
      </c>
      <c r="AC967" s="1" t="s">
        <v>40</v>
      </c>
      <c r="AD967" s="1" t="s">
        <v>40</v>
      </c>
      <c r="AG967" s="0" t="n">
        <v>100</v>
      </c>
      <c r="AH967" s="0" t="n">
        <v>0.8</v>
      </c>
      <c r="AI967" s="0" t="s">
        <v>731</v>
      </c>
      <c r="AK967" s="0" t="s">
        <v>46</v>
      </c>
    </row>
    <row r="968" customFormat="false" ht="12.8" hidden="false" customHeight="false" outlineLevel="0" collapsed="false">
      <c r="A968" s="0" t="s">
        <v>742</v>
      </c>
      <c r="B968" s="0" t="s">
        <v>781</v>
      </c>
      <c r="C968" s="0" t="s">
        <v>38</v>
      </c>
      <c r="D968" s="0" t="s">
        <v>754</v>
      </c>
      <c r="E968" s="0" t="n">
        <v>0</v>
      </c>
      <c r="F968" s="0" t="n">
        <v>2.7</v>
      </c>
      <c r="G968" s="0" t="n">
        <v>7.3</v>
      </c>
      <c r="K968" s="0" t="n">
        <v>5.9324</v>
      </c>
      <c r="L968" s="0" t="n">
        <v>0</v>
      </c>
      <c r="M968" s="0" t="n">
        <v>21.9</v>
      </c>
      <c r="N968" s="0" t="n">
        <v>11.7</v>
      </c>
      <c r="O968" s="0" t="n">
        <v>14.3</v>
      </c>
      <c r="P968" s="0" t="n">
        <v>6.1</v>
      </c>
      <c r="Q968" s="0" t="n">
        <v>0</v>
      </c>
      <c r="R968" s="1" t="s">
        <v>40</v>
      </c>
      <c r="S968" s="1" t="s">
        <v>40</v>
      </c>
      <c r="T968" s="1" t="s">
        <v>40</v>
      </c>
      <c r="X968" s="1" t="s">
        <v>41</v>
      </c>
      <c r="Y968" s="1" t="s">
        <v>40</v>
      </c>
      <c r="Z968" s="1" t="s">
        <v>40</v>
      </c>
      <c r="AA968" s="1" t="s">
        <v>40</v>
      </c>
      <c r="AB968" s="1" t="s">
        <v>40</v>
      </c>
      <c r="AC968" s="1" t="s">
        <v>40</v>
      </c>
      <c r="AD968" s="1" t="s">
        <v>40</v>
      </c>
      <c r="AG968" s="0" t="n">
        <v>100</v>
      </c>
      <c r="AH968" s="0" t="n">
        <v>0.7</v>
      </c>
      <c r="AI968" s="0" t="s">
        <v>755</v>
      </c>
      <c r="AK968" s="0" t="s">
        <v>46</v>
      </c>
    </row>
    <row r="969" customFormat="false" ht="12.8" hidden="false" customHeight="false" outlineLevel="0" collapsed="false">
      <c r="A969" s="0" t="s">
        <v>742</v>
      </c>
      <c r="B969" s="0" t="s">
        <v>781</v>
      </c>
      <c r="C969" s="0" t="s">
        <v>38</v>
      </c>
      <c r="D969" s="0" t="s">
        <v>756</v>
      </c>
      <c r="E969" s="0" t="n">
        <v>0</v>
      </c>
      <c r="F969" s="0" t="n">
        <v>2.7</v>
      </c>
      <c r="G969" s="0" t="n">
        <v>7.3</v>
      </c>
      <c r="H969" s="0" t="n">
        <v>26.3</v>
      </c>
      <c r="L969" s="0" t="n">
        <v>3.9922</v>
      </c>
      <c r="M969" s="0" t="n">
        <v>62.5</v>
      </c>
      <c r="N969" s="0" t="n">
        <v>12.7</v>
      </c>
      <c r="O969" s="0" t="n">
        <v>14.3</v>
      </c>
      <c r="P969" s="0" t="n">
        <v>6.1</v>
      </c>
      <c r="Q969" s="0" t="n">
        <v>0</v>
      </c>
      <c r="R969" s="1" t="s">
        <v>40</v>
      </c>
      <c r="S969" s="1" t="s">
        <v>40</v>
      </c>
      <c r="T969" s="1" t="s">
        <v>40</v>
      </c>
      <c r="U969" s="1" t="s">
        <v>40</v>
      </c>
      <c r="Y969" s="1" t="s">
        <v>41</v>
      </c>
      <c r="Z969" s="1" t="s">
        <v>40</v>
      </c>
      <c r="AA969" s="1" t="s">
        <v>40</v>
      </c>
      <c r="AB969" s="1" t="s">
        <v>40</v>
      </c>
      <c r="AC969" s="1" t="s">
        <v>40</v>
      </c>
      <c r="AD969" s="1" t="s">
        <v>40</v>
      </c>
      <c r="AG969" s="0" t="n">
        <v>100</v>
      </c>
      <c r="AH969" s="0" t="n">
        <v>0.7</v>
      </c>
      <c r="AI969" s="0" t="s">
        <v>757</v>
      </c>
      <c r="AK969" s="0" t="s">
        <v>46</v>
      </c>
    </row>
    <row r="970" customFormat="false" ht="12.8" hidden="false" customHeight="false" outlineLevel="0" collapsed="false">
      <c r="A970" s="0" t="s">
        <v>742</v>
      </c>
      <c r="B970" s="0" t="s">
        <v>781</v>
      </c>
      <c r="C970" s="0" t="s">
        <v>38</v>
      </c>
      <c r="D970" s="0" t="s">
        <v>758</v>
      </c>
      <c r="E970" s="0" t="n">
        <v>0</v>
      </c>
      <c r="F970" s="0" t="n">
        <v>3.2</v>
      </c>
      <c r="G970" s="0" t="n">
        <v>8.4</v>
      </c>
      <c r="K970" s="0" t="n">
        <v>6.7527</v>
      </c>
      <c r="L970" s="0" t="n">
        <v>7</v>
      </c>
      <c r="M970" s="0" t="n">
        <v>23.4</v>
      </c>
      <c r="N970" s="0" t="n">
        <v>18.8</v>
      </c>
      <c r="O970" s="0" t="n">
        <v>14</v>
      </c>
      <c r="P970" s="0" t="n">
        <v>0.8</v>
      </c>
      <c r="Q970" s="0" t="n">
        <v>0</v>
      </c>
      <c r="R970" s="1" t="s">
        <v>40</v>
      </c>
      <c r="S970" s="1" t="s">
        <v>40</v>
      </c>
      <c r="T970" s="1" t="s">
        <v>40</v>
      </c>
      <c r="X970" s="1" t="s">
        <v>41</v>
      </c>
      <c r="Y970" s="1" t="s">
        <v>40</v>
      </c>
      <c r="Z970" s="1" t="s">
        <v>40</v>
      </c>
      <c r="AA970" s="1" t="s">
        <v>40</v>
      </c>
      <c r="AB970" s="1" t="s">
        <v>40</v>
      </c>
      <c r="AC970" s="1" t="s">
        <v>40</v>
      </c>
      <c r="AD970" s="1" t="s">
        <v>40</v>
      </c>
      <c r="AG970" s="0" t="n">
        <v>100</v>
      </c>
      <c r="AH970" s="0" t="n">
        <v>0.75</v>
      </c>
      <c r="AI970" s="0" t="s">
        <v>759</v>
      </c>
      <c r="AK970" s="0" t="s">
        <v>46</v>
      </c>
    </row>
    <row r="971" customFormat="false" ht="12.8" hidden="false" customHeight="false" outlineLevel="0" collapsed="false">
      <c r="A971" s="0" t="s">
        <v>742</v>
      </c>
      <c r="B971" s="0" t="s">
        <v>781</v>
      </c>
      <c r="C971" s="0" t="s">
        <v>38</v>
      </c>
      <c r="D971" s="0" t="s">
        <v>760</v>
      </c>
      <c r="K971" s="0" t="n">
        <v>7.1039</v>
      </c>
      <c r="L971" s="0" t="n">
        <v>0</v>
      </c>
      <c r="M971" s="0" t="n">
        <v>4.88928571428571</v>
      </c>
      <c r="N971" s="0" t="n">
        <v>22.3</v>
      </c>
      <c r="O971" s="0" t="n">
        <v>15.4</v>
      </c>
      <c r="P971" s="0" t="n">
        <v>0.7</v>
      </c>
      <c r="Q971" s="0" t="n">
        <v>0</v>
      </c>
      <c r="X971" s="1" t="s">
        <v>41</v>
      </c>
      <c r="Y971" s="1" t="s">
        <v>40</v>
      </c>
      <c r="Z971" s="1" t="s">
        <v>40</v>
      </c>
      <c r="AA971" s="1" t="s">
        <v>40</v>
      </c>
      <c r="AB971" s="1" t="s">
        <v>40</v>
      </c>
      <c r="AC971" s="1" t="s">
        <v>40</v>
      </c>
      <c r="AD971" s="1" t="s">
        <v>40</v>
      </c>
      <c r="AG971" s="0" t="n">
        <v>100</v>
      </c>
      <c r="AH971" s="0" t="n">
        <v>0.7</v>
      </c>
      <c r="AI971" s="0" t="s">
        <v>761</v>
      </c>
      <c r="AK971" s="0" t="s">
        <v>46</v>
      </c>
    </row>
    <row r="972" customFormat="false" ht="12.8" hidden="false" customHeight="false" outlineLevel="0" collapsed="false">
      <c r="A972" s="0" t="s">
        <v>742</v>
      </c>
      <c r="B972" s="0" t="s">
        <v>781</v>
      </c>
      <c r="C972" s="0" t="s">
        <v>38</v>
      </c>
      <c r="D972" s="0" t="s">
        <v>762</v>
      </c>
      <c r="K972" s="0" t="n">
        <v>5.6814</v>
      </c>
      <c r="L972" s="0" t="n">
        <v>0</v>
      </c>
      <c r="M972" s="0" t="n">
        <v>5.38571428571429</v>
      </c>
      <c r="N972" s="0" t="n">
        <v>15.9</v>
      </c>
      <c r="O972" s="0" t="n">
        <v>17.6</v>
      </c>
      <c r="P972" s="0" t="n">
        <v>1</v>
      </c>
      <c r="Q972" s="0" t="n">
        <v>0</v>
      </c>
      <c r="X972" s="1" t="s">
        <v>41</v>
      </c>
      <c r="Y972" s="1" t="s">
        <v>40</v>
      </c>
      <c r="Z972" s="1" t="s">
        <v>40</v>
      </c>
      <c r="AA972" s="1" t="s">
        <v>40</v>
      </c>
      <c r="AB972" s="1" t="s">
        <v>40</v>
      </c>
      <c r="AC972" s="1" t="s">
        <v>40</v>
      </c>
      <c r="AD972" s="1" t="s">
        <v>40</v>
      </c>
      <c r="AG972" s="0" t="n">
        <v>50</v>
      </c>
      <c r="AH972" s="0" t="n">
        <v>0.7</v>
      </c>
      <c r="AI972" s="0" t="s">
        <v>761</v>
      </c>
      <c r="AK972" s="0" t="s">
        <v>46</v>
      </c>
    </row>
    <row r="973" customFormat="false" ht="12.8" hidden="false" customHeight="false" outlineLevel="0" collapsed="false">
      <c r="A973" s="0" t="s">
        <v>742</v>
      </c>
      <c r="B973" s="0" t="s">
        <v>781</v>
      </c>
      <c r="C973" s="0" t="s">
        <v>38</v>
      </c>
      <c r="D973" s="0" t="s">
        <v>763</v>
      </c>
      <c r="K973" s="0" t="n">
        <v>7.1039</v>
      </c>
      <c r="L973" s="0" t="n">
        <v>0</v>
      </c>
      <c r="M973" s="0" t="n">
        <v>4.88928571428571</v>
      </c>
      <c r="N973" s="0" t="n">
        <v>22.3</v>
      </c>
      <c r="O973" s="0" t="n">
        <v>15.4</v>
      </c>
      <c r="P973" s="0" t="n">
        <v>0.7</v>
      </c>
      <c r="Q973" s="0" t="n">
        <v>0</v>
      </c>
      <c r="X973" s="1" t="s">
        <v>41</v>
      </c>
      <c r="Y973" s="1" t="s">
        <v>40</v>
      </c>
      <c r="Z973" s="1" t="s">
        <v>40</v>
      </c>
      <c r="AA973" s="1" t="s">
        <v>40</v>
      </c>
      <c r="AB973" s="1" t="s">
        <v>40</v>
      </c>
      <c r="AC973" s="1" t="s">
        <v>40</v>
      </c>
      <c r="AD973" s="1" t="s">
        <v>40</v>
      </c>
      <c r="AG973" s="0" t="n">
        <v>100</v>
      </c>
      <c r="AH973" s="0" t="n">
        <v>0.7</v>
      </c>
      <c r="AI973" s="0" t="s">
        <v>764</v>
      </c>
      <c r="AK973" s="0" t="s">
        <v>46</v>
      </c>
    </row>
    <row r="974" customFormat="false" ht="12.8" hidden="false" customHeight="false" outlineLevel="0" collapsed="false">
      <c r="A974" s="0" t="s">
        <v>742</v>
      </c>
      <c r="B974" s="0" t="s">
        <v>781</v>
      </c>
      <c r="C974" s="0" t="s">
        <v>38</v>
      </c>
      <c r="D974" s="0" t="s">
        <v>765</v>
      </c>
      <c r="K974" s="0" t="n">
        <v>7.25</v>
      </c>
      <c r="L974" s="0" t="n">
        <v>0.1552</v>
      </c>
      <c r="O974" s="0" t="n">
        <v>1.2223</v>
      </c>
      <c r="P974" s="0" t="n">
        <v>1.5</v>
      </c>
      <c r="Q974" s="0" t="n">
        <v>0</v>
      </c>
      <c r="X974" s="1" t="s">
        <v>41</v>
      </c>
      <c r="AG974" s="0" t="n">
        <v>100</v>
      </c>
      <c r="AH974" s="0" t="n">
        <v>0.8</v>
      </c>
      <c r="AI974" s="0" t="s">
        <v>766</v>
      </c>
      <c r="AK974" s="0" t="s">
        <v>46</v>
      </c>
    </row>
    <row r="975" customFormat="false" ht="12.8" hidden="false" customHeight="false" outlineLevel="0" collapsed="false">
      <c r="A975" s="0" t="s">
        <v>742</v>
      </c>
      <c r="B975" s="0" t="s">
        <v>781</v>
      </c>
      <c r="C975" s="0" t="s">
        <v>38</v>
      </c>
      <c r="D975" s="0" t="s">
        <v>767</v>
      </c>
      <c r="E975" s="0" t="n">
        <v>0</v>
      </c>
      <c r="F975" s="0" t="n">
        <v>3.3</v>
      </c>
      <c r="G975" s="0" t="n">
        <v>8.3</v>
      </c>
      <c r="K975" s="0" t="n">
        <v>5.3022</v>
      </c>
      <c r="L975" s="0" t="n">
        <v>0</v>
      </c>
      <c r="M975" s="0" t="n">
        <v>23.1</v>
      </c>
      <c r="N975" s="0" t="n">
        <v>6.5</v>
      </c>
      <c r="O975" s="0" t="n">
        <v>20.9</v>
      </c>
      <c r="P975" s="0" t="n">
        <v>4.9</v>
      </c>
      <c r="Q975" s="0" t="n">
        <v>0</v>
      </c>
      <c r="R975" s="1" t="s">
        <v>40</v>
      </c>
      <c r="S975" s="1" t="s">
        <v>40</v>
      </c>
      <c r="T975" s="1" t="s">
        <v>40</v>
      </c>
      <c r="X975" s="1" t="s">
        <v>41</v>
      </c>
      <c r="Y975" s="1" t="s">
        <v>40</v>
      </c>
      <c r="Z975" s="1" t="s">
        <v>40</v>
      </c>
      <c r="AA975" s="1" t="s">
        <v>40</v>
      </c>
      <c r="AB975" s="1" t="s">
        <v>40</v>
      </c>
      <c r="AC975" s="1" t="s">
        <v>40</v>
      </c>
      <c r="AD975" s="1" t="s">
        <v>40</v>
      </c>
      <c r="AG975" s="0" t="n">
        <v>50</v>
      </c>
      <c r="AH975" s="0" t="n">
        <v>0.75</v>
      </c>
      <c r="AI975" s="0" t="s">
        <v>759</v>
      </c>
      <c r="AK975" s="0" t="s">
        <v>46</v>
      </c>
    </row>
    <row r="976" customFormat="false" ht="12.8" hidden="false" customHeight="false" outlineLevel="0" collapsed="false">
      <c r="A976" s="0" t="s">
        <v>742</v>
      </c>
      <c r="B976" s="0" t="s">
        <v>781</v>
      </c>
      <c r="C976" s="0" t="s">
        <v>38</v>
      </c>
      <c r="D976" s="0" t="s">
        <v>768</v>
      </c>
      <c r="E976" s="0" t="n">
        <v>0</v>
      </c>
      <c r="F976" s="0" t="n">
        <v>3.3</v>
      </c>
      <c r="G976" s="0" t="n">
        <v>8.4</v>
      </c>
      <c r="K976" s="0" t="n">
        <v>6.7074</v>
      </c>
      <c r="L976" s="0" t="n">
        <v>8.2</v>
      </c>
      <c r="M976" s="0" t="n">
        <v>16.3</v>
      </c>
      <c r="N976" s="0" t="n">
        <v>16</v>
      </c>
      <c r="O976" s="0" t="n">
        <v>19.3</v>
      </c>
      <c r="P976" s="0" t="n">
        <v>3.3</v>
      </c>
      <c r="Q976" s="0" t="n">
        <v>0</v>
      </c>
      <c r="R976" s="1" t="s">
        <v>40</v>
      </c>
      <c r="S976" s="1" t="s">
        <v>40</v>
      </c>
      <c r="T976" s="1" t="s">
        <v>40</v>
      </c>
      <c r="X976" s="1" t="s">
        <v>41</v>
      </c>
      <c r="Y976" s="1" t="s">
        <v>40</v>
      </c>
      <c r="Z976" s="1" t="s">
        <v>40</v>
      </c>
      <c r="AA976" s="1" t="s">
        <v>40</v>
      </c>
      <c r="AB976" s="1" t="s">
        <v>40</v>
      </c>
      <c r="AC976" s="1" t="s">
        <v>40</v>
      </c>
      <c r="AD976" s="1" t="s">
        <v>40</v>
      </c>
      <c r="AG976" s="0" t="n">
        <v>100</v>
      </c>
      <c r="AH976" s="0" t="n">
        <v>0.75</v>
      </c>
      <c r="AI976" s="0" t="s">
        <v>769</v>
      </c>
      <c r="AK976" s="0" t="s">
        <v>46</v>
      </c>
    </row>
    <row r="977" customFormat="false" ht="12.8" hidden="false" customHeight="false" outlineLevel="0" collapsed="false">
      <c r="A977" s="0" t="s">
        <v>742</v>
      </c>
      <c r="B977" s="0" t="s">
        <v>781</v>
      </c>
      <c r="C977" s="0" t="s">
        <v>38</v>
      </c>
      <c r="D977" s="0" t="s">
        <v>770</v>
      </c>
      <c r="E977" s="0" t="n">
        <v>0</v>
      </c>
      <c r="F977" s="0" t="n">
        <v>3.3</v>
      </c>
      <c r="G977" s="0" t="n">
        <v>8.4</v>
      </c>
      <c r="K977" s="0" t="n">
        <v>6.7074</v>
      </c>
      <c r="L977" s="0" t="n">
        <v>0</v>
      </c>
      <c r="M977" s="0" t="n">
        <v>20.8</v>
      </c>
      <c r="N977" s="0" t="n">
        <v>19.4</v>
      </c>
      <c r="O977" s="0" t="n">
        <v>18.7</v>
      </c>
      <c r="P977" s="0" t="n">
        <v>0.1</v>
      </c>
      <c r="Q977" s="0" t="n">
        <v>0</v>
      </c>
      <c r="R977" s="1" t="s">
        <v>40</v>
      </c>
      <c r="S977" s="1" t="s">
        <v>40</v>
      </c>
      <c r="T977" s="1" t="s">
        <v>40</v>
      </c>
      <c r="X977" s="1" t="s">
        <v>41</v>
      </c>
      <c r="Y977" s="1" t="s">
        <v>40</v>
      </c>
      <c r="Z977" s="1" t="s">
        <v>40</v>
      </c>
      <c r="AA977" s="1" t="s">
        <v>40</v>
      </c>
      <c r="AB977" s="1" t="s">
        <v>40</v>
      </c>
      <c r="AC977" s="1" t="s">
        <v>40</v>
      </c>
      <c r="AD977" s="1" t="s">
        <v>40</v>
      </c>
      <c r="AG977" s="0" t="n">
        <v>100</v>
      </c>
      <c r="AH977" s="0" t="n">
        <v>0.75</v>
      </c>
      <c r="AI977" s="0" t="s">
        <v>771</v>
      </c>
      <c r="AK977" s="0" t="s">
        <v>46</v>
      </c>
    </row>
    <row r="978" customFormat="false" ht="12.8" hidden="false" customHeight="false" outlineLevel="0" collapsed="false">
      <c r="A978" s="0" t="s">
        <v>742</v>
      </c>
      <c r="B978" s="0" t="s">
        <v>781</v>
      </c>
      <c r="C978" s="0" t="s">
        <v>38</v>
      </c>
      <c r="D978" s="0" t="s">
        <v>772</v>
      </c>
      <c r="E978" s="0" t="n">
        <v>0</v>
      </c>
      <c r="F978" s="0" t="n">
        <v>1.9</v>
      </c>
      <c r="G978" s="0" t="n">
        <v>4.8</v>
      </c>
      <c r="H978" s="0" t="n">
        <v>14.4</v>
      </c>
      <c r="I978" s="0" t="n">
        <v>36.3</v>
      </c>
      <c r="J978" s="0" t="n">
        <v>46.8</v>
      </c>
      <c r="K978" s="0" t="n">
        <v>20.2</v>
      </c>
      <c r="L978" s="0" t="n">
        <v>0</v>
      </c>
      <c r="M978" s="0" t="n">
        <v>9</v>
      </c>
      <c r="N978" s="0" t="n">
        <v>0.9</v>
      </c>
      <c r="O978" s="0" t="n">
        <v>8.9</v>
      </c>
      <c r="P978" s="0" t="n">
        <v>1.9</v>
      </c>
      <c r="Q978" s="0" t="n">
        <v>0</v>
      </c>
      <c r="R978" s="1" t="s">
        <v>40</v>
      </c>
      <c r="S978" s="1" t="s">
        <v>40</v>
      </c>
      <c r="T978" s="1" t="s">
        <v>40</v>
      </c>
      <c r="U978" s="1" t="s">
        <v>40</v>
      </c>
      <c r="V978" s="1" t="s">
        <v>40</v>
      </c>
      <c r="W978" s="1" t="s">
        <v>40</v>
      </c>
      <c r="X978" s="1" t="s">
        <v>40</v>
      </c>
      <c r="Y978" s="1" t="s">
        <v>40</v>
      </c>
      <c r="Z978" s="1" t="s">
        <v>40</v>
      </c>
      <c r="AA978" s="1" t="s">
        <v>40</v>
      </c>
      <c r="AB978" s="1" t="s">
        <v>40</v>
      </c>
      <c r="AC978" s="1" t="s">
        <v>40</v>
      </c>
      <c r="AD978" s="1" t="s">
        <v>40</v>
      </c>
      <c r="AG978" s="0" t="n">
        <v>50</v>
      </c>
      <c r="AH978" s="0" t="n">
        <v>0.6</v>
      </c>
      <c r="AI978" s="0" t="s">
        <v>773</v>
      </c>
      <c r="AK978" s="0" t="s">
        <v>46</v>
      </c>
    </row>
    <row r="979" customFormat="false" ht="12.8" hidden="false" customHeight="false" outlineLevel="0" collapsed="false">
      <c r="A979" s="0" t="s">
        <v>742</v>
      </c>
      <c r="B979" s="0" t="s">
        <v>781</v>
      </c>
      <c r="C979" s="0" t="s">
        <v>38</v>
      </c>
      <c r="D979" s="0" t="s">
        <v>774</v>
      </c>
      <c r="E979" s="0" t="n">
        <v>0</v>
      </c>
      <c r="F979" s="0" t="n">
        <v>1.3</v>
      </c>
      <c r="G979" s="0" t="n">
        <v>3.4</v>
      </c>
      <c r="H979" s="0" t="n">
        <v>11.7</v>
      </c>
      <c r="I979" s="0" t="n">
        <v>39.9</v>
      </c>
      <c r="J979" s="0" t="n">
        <v>44</v>
      </c>
      <c r="K979" s="0" t="n">
        <v>8.7</v>
      </c>
      <c r="L979" s="0" t="n">
        <v>0</v>
      </c>
      <c r="M979" s="0" t="n">
        <v>17.2</v>
      </c>
      <c r="N979" s="0" t="n">
        <v>4</v>
      </c>
      <c r="O979" s="0" t="n">
        <v>13.1</v>
      </c>
      <c r="P979" s="0" t="n">
        <v>2.4</v>
      </c>
      <c r="Q979" s="0" t="n">
        <v>0</v>
      </c>
      <c r="R979" s="1" t="s">
        <v>40</v>
      </c>
      <c r="S979" s="1" t="s">
        <v>40</v>
      </c>
      <c r="T979" s="1" t="s">
        <v>40</v>
      </c>
      <c r="U979" s="1" t="s">
        <v>40</v>
      </c>
      <c r="V979" s="1" t="s">
        <v>40</v>
      </c>
      <c r="W979" s="1" t="s">
        <v>40</v>
      </c>
      <c r="X979" s="1" t="s">
        <v>40</v>
      </c>
      <c r="Y979" s="1" t="s">
        <v>40</v>
      </c>
      <c r="Z979" s="1" t="s">
        <v>40</v>
      </c>
      <c r="AA979" s="1" t="s">
        <v>40</v>
      </c>
      <c r="AB979" s="1" t="s">
        <v>40</v>
      </c>
      <c r="AC979" s="1" t="s">
        <v>40</v>
      </c>
      <c r="AD979" s="1" t="s">
        <v>40</v>
      </c>
      <c r="AG979" s="0" t="n">
        <v>50</v>
      </c>
      <c r="AH979" s="0" t="n">
        <v>0.6</v>
      </c>
      <c r="AI979" s="0" t="s">
        <v>773</v>
      </c>
      <c r="AK979" s="0" t="s">
        <v>46</v>
      </c>
    </row>
    <row r="980" customFormat="false" ht="12.8" hidden="false" customHeight="false" outlineLevel="0" collapsed="false">
      <c r="A980" s="0" t="s">
        <v>742</v>
      </c>
      <c r="B980" s="0" t="s">
        <v>781</v>
      </c>
      <c r="C980" s="0" t="s">
        <v>38</v>
      </c>
      <c r="D980" s="0" t="s">
        <v>775</v>
      </c>
      <c r="E980" s="0" t="n">
        <v>0</v>
      </c>
      <c r="F980" s="0" t="n">
        <v>3</v>
      </c>
      <c r="G980" s="0" t="n">
        <v>7.4</v>
      </c>
      <c r="H980" s="0" t="n">
        <v>16.3</v>
      </c>
      <c r="I980" s="0" t="n">
        <v>43</v>
      </c>
      <c r="J980" s="0" t="n">
        <v>66.6</v>
      </c>
      <c r="K980" s="0" t="n">
        <v>45.6</v>
      </c>
      <c r="L980" s="0" t="n">
        <v>0</v>
      </c>
      <c r="M980" s="0" t="n">
        <v>13.7</v>
      </c>
      <c r="N980" s="0" t="n">
        <v>9.9</v>
      </c>
      <c r="O980" s="0" t="n">
        <v>13</v>
      </c>
      <c r="P980" s="0" t="n">
        <v>0.9</v>
      </c>
      <c r="Q980" s="0" t="n">
        <v>0</v>
      </c>
      <c r="R980" s="1" t="s">
        <v>40</v>
      </c>
      <c r="S980" s="1" t="s">
        <v>40</v>
      </c>
      <c r="T980" s="1" t="s">
        <v>40</v>
      </c>
      <c r="U980" s="1" t="s">
        <v>40</v>
      </c>
      <c r="V980" s="1" t="s">
        <v>40</v>
      </c>
      <c r="W980" s="1" t="s">
        <v>40</v>
      </c>
      <c r="X980" s="1" t="s">
        <v>40</v>
      </c>
      <c r="Y980" s="1" t="s">
        <v>40</v>
      </c>
      <c r="Z980" s="1" t="s">
        <v>40</v>
      </c>
      <c r="AA980" s="1" t="s">
        <v>40</v>
      </c>
      <c r="AB980" s="1" t="s">
        <v>40</v>
      </c>
      <c r="AC980" s="1" t="s">
        <v>40</v>
      </c>
      <c r="AD980" s="1" t="s">
        <v>40</v>
      </c>
      <c r="AG980" s="0" t="n">
        <v>100</v>
      </c>
      <c r="AH980" s="0" t="n">
        <v>0.7</v>
      </c>
      <c r="AI980" s="0" t="s">
        <v>776</v>
      </c>
      <c r="AK980" s="0" t="s">
        <v>46</v>
      </c>
    </row>
    <row r="981" customFormat="false" ht="12.8" hidden="false" customHeight="false" outlineLevel="0" collapsed="false">
      <c r="A981" s="0" t="s">
        <v>742</v>
      </c>
      <c r="B981" s="0" t="s">
        <v>781</v>
      </c>
      <c r="C981" s="0" t="s">
        <v>38</v>
      </c>
      <c r="D981" s="0" t="s">
        <v>777</v>
      </c>
      <c r="E981" s="0" t="n">
        <v>0</v>
      </c>
      <c r="F981" s="0" t="n">
        <v>2.2</v>
      </c>
      <c r="G981" s="0" t="n">
        <v>5.5</v>
      </c>
      <c r="H981" s="0" t="n">
        <v>15.9</v>
      </c>
      <c r="I981" s="0" t="n">
        <v>36.1</v>
      </c>
      <c r="J981" s="0" t="n">
        <v>46.9</v>
      </c>
      <c r="K981" s="0" t="n">
        <v>14</v>
      </c>
      <c r="L981" s="0" t="n">
        <v>0</v>
      </c>
      <c r="M981" s="0" t="n">
        <v>10.6</v>
      </c>
      <c r="N981" s="0" t="n">
        <v>5</v>
      </c>
      <c r="O981" s="0" t="n">
        <v>15.2</v>
      </c>
      <c r="P981" s="0" t="n">
        <v>1.2</v>
      </c>
      <c r="Q981" s="0" t="n">
        <v>0</v>
      </c>
      <c r="R981" s="1" t="s">
        <v>40</v>
      </c>
      <c r="S981" s="1" t="s">
        <v>40</v>
      </c>
      <c r="T981" s="1" t="s">
        <v>40</v>
      </c>
      <c r="U981" s="1" t="s">
        <v>40</v>
      </c>
      <c r="V981" s="1" t="s">
        <v>40</v>
      </c>
      <c r="W981" s="1" t="s">
        <v>40</v>
      </c>
      <c r="X981" s="1" t="s">
        <v>40</v>
      </c>
      <c r="Y981" s="1" t="s">
        <v>40</v>
      </c>
      <c r="Z981" s="1" t="s">
        <v>40</v>
      </c>
      <c r="AA981" s="1" t="s">
        <v>40</v>
      </c>
      <c r="AB981" s="1" t="s">
        <v>40</v>
      </c>
      <c r="AC981" s="1" t="s">
        <v>40</v>
      </c>
      <c r="AD981" s="1" t="s">
        <v>40</v>
      </c>
      <c r="AG981" s="0" t="n">
        <v>50</v>
      </c>
      <c r="AH981" s="0" t="n">
        <v>0.6</v>
      </c>
      <c r="AI981" s="0" t="s">
        <v>776</v>
      </c>
      <c r="AK981" s="0" t="s">
        <v>46</v>
      </c>
    </row>
    <row r="982" customFormat="false" ht="12.8" hidden="false" customHeight="false" outlineLevel="0" collapsed="false">
      <c r="A982" s="0" t="s">
        <v>742</v>
      </c>
      <c r="B982" s="0" t="s">
        <v>781</v>
      </c>
      <c r="C982" s="0" t="s">
        <v>38</v>
      </c>
      <c r="D982" s="0" t="s">
        <v>778</v>
      </c>
      <c r="E982" s="0" t="n">
        <v>0</v>
      </c>
      <c r="F982" s="0" t="n">
        <v>2</v>
      </c>
      <c r="G982" s="0" t="n">
        <v>5.5</v>
      </c>
      <c r="H982" s="0" t="n">
        <v>20.1</v>
      </c>
      <c r="I982" s="0" t="n">
        <v>50.8</v>
      </c>
      <c r="J982" s="0" t="n">
        <v>70.4</v>
      </c>
      <c r="K982" s="0" t="n">
        <v>39.2</v>
      </c>
      <c r="L982" s="0" t="n">
        <v>0</v>
      </c>
      <c r="M982" s="0" t="n">
        <v>15.6</v>
      </c>
      <c r="N982" s="0" t="n">
        <v>14.6</v>
      </c>
      <c r="O982" s="0" t="n">
        <v>14</v>
      </c>
      <c r="P982" s="0" t="n">
        <v>2.7</v>
      </c>
      <c r="Q982" s="0" t="n">
        <v>0</v>
      </c>
      <c r="R982" s="1" t="s">
        <v>40</v>
      </c>
      <c r="S982" s="1" t="s">
        <v>40</v>
      </c>
      <c r="T982" s="1" t="s">
        <v>40</v>
      </c>
      <c r="U982" s="1" t="s">
        <v>40</v>
      </c>
      <c r="V982" s="1" t="s">
        <v>40</v>
      </c>
      <c r="W982" s="1" t="s">
        <v>40</v>
      </c>
      <c r="X982" s="1" t="s">
        <v>40</v>
      </c>
      <c r="Y982" s="1" t="s">
        <v>40</v>
      </c>
      <c r="Z982" s="1" t="s">
        <v>40</v>
      </c>
      <c r="AA982" s="1" t="s">
        <v>40</v>
      </c>
      <c r="AB982" s="1" t="s">
        <v>40</v>
      </c>
      <c r="AC982" s="1" t="s">
        <v>40</v>
      </c>
      <c r="AD982" s="1" t="s">
        <v>40</v>
      </c>
      <c r="AG982" s="0" t="n">
        <v>100</v>
      </c>
      <c r="AH982" s="0" t="n">
        <v>0.6</v>
      </c>
      <c r="AI982" s="0" t="s">
        <v>776</v>
      </c>
      <c r="AK982" s="0" t="s">
        <v>46</v>
      </c>
    </row>
    <row r="983" customFormat="false" ht="12.8" hidden="false" customHeight="false" outlineLevel="0" collapsed="false">
      <c r="A983" s="0" t="s">
        <v>742</v>
      </c>
      <c r="B983" s="0" t="s">
        <v>781</v>
      </c>
      <c r="C983" s="0" t="s">
        <v>99</v>
      </c>
      <c r="D983" s="0" t="s">
        <v>779</v>
      </c>
      <c r="K983" s="0" t="n">
        <v>60</v>
      </c>
      <c r="X983" s="1" t="s">
        <v>101</v>
      </c>
      <c r="AE983" s="0" t="n">
        <v>5000</v>
      </c>
      <c r="AI983" s="0" t="s">
        <v>780</v>
      </c>
    </row>
    <row r="984" customFormat="false" ht="12.8" hidden="false" customHeight="false" outlineLevel="0" collapsed="false">
      <c r="A984" s="0" t="s">
        <v>742</v>
      </c>
      <c r="B984" s="0" t="n">
        <v>2051</v>
      </c>
      <c r="C984" s="0" t="s">
        <v>59</v>
      </c>
      <c r="D984" s="0" t="s">
        <v>744</v>
      </c>
      <c r="J984" s="0" t="n">
        <v>3.1286</v>
      </c>
      <c r="L984" s="0" t="n">
        <v>0.6915</v>
      </c>
      <c r="M984" s="0" t="n">
        <v>0</v>
      </c>
      <c r="N984" s="0" t="n">
        <v>9.7</v>
      </c>
      <c r="O984" s="0" t="n">
        <v>23.7</v>
      </c>
      <c r="P984" s="0" t="n">
        <v>16.6</v>
      </c>
      <c r="Q984" s="0" t="n">
        <v>5.2</v>
      </c>
      <c r="R984" s="1" t="s">
        <v>41</v>
      </c>
      <c r="S984" s="1" t="s">
        <v>41</v>
      </c>
      <c r="T984" s="1" t="s">
        <v>41</v>
      </c>
      <c r="U984" s="1" t="s">
        <v>41</v>
      </c>
      <c r="V984" s="1" t="s">
        <v>41</v>
      </c>
      <c r="W984" s="1" t="s">
        <v>61</v>
      </c>
      <c r="X984" s="1" t="s">
        <v>41</v>
      </c>
      <c r="Y984" s="1" t="s">
        <v>41</v>
      </c>
      <c r="Z984" s="1" t="s">
        <v>40</v>
      </c>
      <c r="AA984" s="1" t="s">
        <v>40</v>
      </c>
      <c r="AB984" s="1" t="s">
        <v>40</v>
      </c>
      <c r="AC984" s="1" t="s">
        <v>40</v>
      </c>
      <c r="AD984" s="1" t="s">
        <v>40</v>
      </c>
      <c r="AK984" s="0" t="s">
        <v>65</v>
      </c>
    </row>
    <row r="985" customFormat="false" ht="12.8" hidden="false" customHeight="false" outlineLevel="0" collapsed="false">
      <c r="A985" s="0" t="s">
        <v>742</v>
      </c>
      <c r="B985" s="0" t="n">
        <v>2051</v>
      </c>
      <c r="C985" s="0" t="s">
        <v>59</v>
      </c>
      <c r="D985" s="0" t="s">
        <v>783</v>
      </c>
      <c r="J985" s="0" t="n">
        <v>3.0468</v>
      </c>
      <c r="L985" s="0" t="n">
        <v>1.0122</v>
      </c>
      <c r="M985" s="0" t="n">
        <v>0</v>
      </c>
      <c r="N985" s="0" t="n">
        <v>9.9</v>
      </c>
      <c r="O985" s="0" t="n">
        <v>23.9</v>
      </c>
      <c r="P985" s="0" t="n">
        <v>16.7</v>
      </c>
      <c r="Q985" s="0" t="n">
        <v>4.3</v>
      </c>
      <c r="R985" s="1" t="s">
        <v>41</v>
      </c>
      <c r="S985" s="1" t="s">
        <v>41</v>
      </c>
      <c r="T985" s="1" t="s">
        <v>41</v>
      </c>
      <c r="U985" s="1" t="s">
        <v>41</v>
      </c>
      <c r="V985" s="1" t="s">
        <v>41</v>
      </c>
      <c r="W985" s="1" t="s">
        <v>61</v>
      </c>
      <c r="X985" s="1" t="s">
        <v>41</v>
      </c>
      <c r="Y985" s="1" t="s">
        <v>41</v>
      </c>
      <c r="Z985" s="1" t="s">
        <v>40</v>
      </c>
      <c r="AA985" s="1" t="s">
        <v>40</v>
      </c>
      <c r="AB985" s="1" t="s">
        <v>40</v>
      </c>
      <c r="AC985" s="1" t="s">
        <v>40</v>
      </c>
      <c r="AD985" s="1" t="s">
        <v>40</v>
      </c>
      <c r="AK985" s="0" t="s">
        <v>65</v>
      </c>
    </row>
    <row r="986" customFormat="false" ht="12.8" hidden="false" customHeight="false" outlineLevel="0" collapsed="false">
      <c r="A986" s="0" t="s">
        <v>742</v>
      </c>
      <c r="B986" s="0" t="n">
        <v>2051</v>
      </c>
      <c r="C986" s="0" t="s">
        <v>38</v>
      </c>
      <c r="D986" s="0" t="s">
        <v>745</v>
      </c>
      <c r="K986" s="0" t="n">
        <v>6.2341</v>
      </c>
      <c r="L986" s="0" t="n">
        <v>0</v>
      </c>
      <c r="M986" s="0" t="n">
        <v>0</v>
      </c>
      <c r="N986" s="0" t="n">
        <v>4.8</v>
      </c>
      <c r="O986" s="0" t="n">
        <v>22</v>
      </c>
      <c r="P986" s="0" t="n">
        <v>5.1</v>
      </c>
      <c r="Q986" s="0" t="n">
        <v>0</v>
      </c>
      <c r="R986" s="1" t="s">
        <v>41</v>
      </c>
      <c r="S986" s="1" t="s">
        <v>41</v>
      </c>
      <c r="T986" s="1" t="s">
        <v>41</v>
      </c>
      <c r="U986" s="1" t="s">
        <v>41</v>
      </c>
      <c r="V986" s="1" t="s">
        <v>41</v>
      </c>
      <c r="W986" s="1" t="s">
        <v>41</v>
      </c>
      <c r="X986" s="1" t="s">
        <v>41</v>
      </c>
      <c r="Y986" s="1" t="s">
        <v>40</v>
      </c>
      <c r="Z986" s="1" t="s">
        <v>40</v>
      </c>
      <c r="AA986" s="1" t="s">
        <v>40</v>
      </c>
      <c r="AB986" s="1" t="s">
        <v>40</v>
      </c>
      <c r="AC986" s="1" t="s">
        <v>40</v>
      </c>
      <c r="AD986" s="1" t="s">
        <v>40</v>
      </c>
      <c r="AK986" s="0" t="s">
        <v>46</v>
      </c>
    </row>
    <row r="987" customFormat="false" ht="12.8" hidden="false" customHeight="false" outlineLevel="0" collapsed="false">
      <c r="A987" s="0" t="s">
        <v>742</v>
      </c>
      <c r="B987" s="0" t="n">
        <v>2051</v>
      </c>
      <c r="C987" s="0" t="s">
        <v>38</v>
      </c>
      <c r="D987" s="0" t="s">
        <v>784</v>
      </c>
      <c r="K987" s="0" t="n">
        <v>6.2341</v>
      </c>
      <c r="L987" s="0" t="n">
        <v>0</v>
      </c>
      <c r="M987" s="0" t="n">
        <v>0</v>
      </c>
      <c r="N987" s="0" t="n">
        <v>4.8</v>
      </c>
      <c r="O987" s="0" t="n">
        <v>22</v>
      </c>
      <c r="P987" s="0" t="n">
        <v>5.1</v>
      </c>
      <c r="Q987" s="0" t="n">
        <v>0</v>
      </c>
      <c r="R987" s="1" t="s">
        <v>41</v>
      </c>
      <c r="S987" s="1" t="s">
        <v>41</v>
      </c>
      <c r="T987" s="1" t="s">
        <v>41</v>
      </c>
      <c r="U987" s="1" t="s">
        <v>41</v>
      </c>
      <c r="V987" s="1" t="s">
        <v>41</v>
      </c>
      <c r="W987" s="1" t="s">
        <v>41</v>
      </c>
      <c r="X987" s="1" t="s">
        <v>41</v>
      </c>
      <c r="Y987" s="1" t="s">
        <v>40</v>
      </c>
      <c r="Z987" s="1" t="s">
        <v>40</v>
      </c>
      <c r="AA987" s="1" t="s">
        <v>40</v>
      </c>
      <c r="AB987" s="1" t="s">
        <v>40</v>
      </c>
      <c r="AC987" s="1" t="s">
        <v>40</v>
      </c>
      <c r="AD987" s="1" t="s">
        <v>40</v>
      </c>
      <c r="AK987" s="0" t="s">
        <v>46</v>
      </c>
    </row>
    <row r="988" customFormat="false" ht="12.8" hidden="false" customHeight="false" outlineLevel="0" collapsed="false">
      <c r="A988" s="0" t="s">
        <v>742</v>
      </c>
      <c r="B988" s="0" t="n">
        <v>2051</v>
      </c>
      <c r="C988" s="0" t="s">
        <v>38</v>
      </c>
      <c r="D988" s="0" t="s">
        <v>747</v>
      </c>
      <c r="J988" s="0" t="n">
        <v>4.8286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16.2</v>
      </c>
      <c r="P988" s="0" t="n">
        <v>0</v>
      </c>
      <c r="Q988" s="0" t="n">
        <v>0</v>
      </c>
      <c r="R988" s="1" t="s">
        <v>41</v>
      </c>
      <c r="S988" s="1" t="s">
        <v>41</v>
      </c>
      <c r="T988" s="1" t="s">
        <v>41</v>
      </c>
      <c r="U988" s="1" t="s">
        <v>41</v>
      </c>
      <c r="V988" s="1" t="s">
        <v>41</v>
      </c>
      <c r="W988" s="1" t="s">
        <v>41</v>
      </c>
      <c r="X988" s="1" t="s">
        <v>40</v>
      </c>
      <c r="Y988" s="1" t="s">
        <v>40</v>
      </c>
      <c r="Z988" s="1" t="s">
        <v>40</v>
      </c>
      <c r="AA988" s="1" t="s">
        <v>40</v>
      </c>
      <c r="AB988" s="1" t="s">
        <v>40</v>
      </c>
      <c r="AC988" s="1" t="s">
        <v>40</v>
      </c>
      <c r="AD988" s="1" t="s">
        <v>40</v>
      </c>
      <c r="AK988" s="0" t="s">
        <v>46</v>
      </c>
    </row>
    <row r="989" customFormat="false" ht="12.8" hidden="false" customHeight="false" outlineLevel="0" collapsed="false">
      <c r="A989" s="0" t="s">
        <v>742</v>
      </c>
      <c r="B989" s="0" t="n">
        <v>2051</v>
      </c>
      <c r="C989" s="0" t="s">
        <v>38</v>
      </c>
      <c r="D989" s="0" t="s">
        <v>785</v>
      </c>
      <c r="J989" s="0" t="n">
        <v>4.8286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16.2</v>
      </c>
      <c r="P989" s="0" t="n">
        <v>0</v>
      </c>
      <c r="Q989" s="0" t="n">
        <v>0</v>
      </c>
      <c r="R989" s="1" t="s">
        <v>41</v>
      </c>
      <c r="S989" s="1" t="s">
        <v>41</v>
      </c>
      <c r="T989" s="1" t="s">
        <v>41</v>
      </c>
      <c r="U989" s="1" t="s">
        <v>41</v>
      </c>
      <c r="V989" s="1" t="s">
        <v>41</v>
      </c>
      <c r="W989" s="1" t="s">
        <v>41</v>
      </c>
      <c r="X989" s="1" t="s">
        <v>40</v>
      </c>
      <c r="Y989" s="1" t="s">
        <v>40</v>
      </c>
      <c r="Z989" s="1" t="s">
        <v>40</v>
      </c>
      <c r="AA989" s="1" t="s">
        <v>40</v>
      </c>
      <c r="AB989" s="1" t="s">
        <v>40</v>
      </c>
      <c r="AC989" s="1" t="s">
        <v>40</v>
      </c>
      <c r="AD989" s="1" t="s">
        <v>40</v>
      </c>
      <c r="AK989" s="0" t="s">
        <v>46</v>
      </c>
    </row>
    <row r="990" customFormat="false" ht="12.8" hidden="false" customHeight="false" outlineLevel="0" collapsed="false">
      <c r="A990" s="0" t="s">
        <v>742</v>
      </c>
      <c r="B990" s="0" t="n">
        <v>2051</v>
      </c>
      <c r="C990" s="0" t="s">
        <v>38</v>
      </c>
      <c r="D990" s="0" t="s">
        <v>749</v>
      </c>
      <c r="J990" s="0" t="n">
        <v>4.8286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16.2</v>
      </c>
      <c r="P990" s="0" t="n">
        <v>0</v>
      </c>
      <c r="Q990" s="0" t="n">
        <v>0</v>
      </c>
      <c r="R990" s="1" t="s">
        <v>41</v>
      </c>
      <c r="S990" s="1" t="s">
        <v>41</v>
      </c>
      <c r="T990" s="1" t="s">
        <v>41</v>
      </c>
      <c r="U990" s="1" t="s">
        <v>41</v>
      </c>
      <c r="V990" s="1" t="s">
        <v>41</v>
      </c>
      <c r="W990" s="1" t="s">
        <v>41</v>
      </c>
      <c r="X990" s="1" t="s">
        <v>40</v>
      </c>
      <c r="Y990" s="1" t="s">
        <v>40</v>
      </c>
      <c r="Z990" s="1" t="s">
        <v>40</v>
      </c>
      <c r="AA990" s="1" t="s">
        <v>40</v>
      </c>
      <c r="AB990" s="1" t="s">
        <v>40</v>
      </c>
      <c r="AC990" s="1" t="s">
        <v>40</v>
      </c>
      <c r="AD990" s="1" t="s">
        <v>40</v>
      </c>
      <c r="AK990" s="0" t="s">
        <v>46</v>
      </c>
    </row>
    <row r="991" customFormat="false" ht="12.8" hidden="false" customHeight="false" outlineLevel="0" collapsed="false">
      <c r="A991" s="0" t="s">
        <v>742</v>
      </c>
      <c r="B991" s="0" t="n">
        <v>2051</v>
      </c>
      <c r="C991" s="0" t="s">
        <v>38</v>
      </c>
      <c r="D991" s="0" t="s">
        <v>786</v>
      </c>
      <c r="J991" s="0" t="n">
        <v>4.8286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16.2</v>
      </c>
      <c r="P991" s="0" t="n">
        <v>0</v>
      </c>
      <c r="Q991" s="0" t="n">
        <v>0</v>
      </c>
      <c r="R991" s="1" t="s">
        <v>41</v>
      </c>
      <c r="S991" s="1" t="s">
        <v>41</v>
      </c>
      <c r="T991" s="1" t="s">
        <v>41</v>
      </c>
      <c r="U991" s="1" t="s">
        <v>41</v>
      </c>
      <c r="V991" s="1" t="s">
        <v>41</v>
      </c>
      <c r="W991" s="1" t="s">
        <v>41</v>
      </c>
      <c r="X991" s="1" t="s">
        <v>40</v>
      </c>
      <c r="Y991" s="1" t="s">
        <v>40</v>
      </c>
      <c r="Z991" s="1" t="s">
        <v>40</v>
      </c>
      <c r="AA991" s="1" t="s">
        <v>40</v>
      </c>
      <c r="AB991" s="1" t="s">
        <v>40</v>
      </c>
      <c r="AC991" s="1" t="s">
        <v>40</v>
      </c>
      <c r="AD991" s="1" t="s">
        <v>40</v>
      </c>
      <c r="AK991" s="0" t="s">
        <v>46</v>
      </c>
    </row>
    <row r="992" customFormat="false" ht="12.8" hidden="false" customHeight="false" outlineLevel="0" collapsed="false">
      <c r="A992" s="0" t="s">
        <v>742</v>
      </c>
      <c r="B992" s="0" t="n">
        <v>2051</v>
      </c>
      <c r="C992" s="0" t="s">
        <v>38</v>
      </c>
      <c r="D992" s="0" t="s">
        <v>787</v>
      </c>
      <c r="J992" s="0" t="n">
        <v>3.8595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20.2</v>
      </c>
      <c r="P992" s="0" t="n">
        <v>0</v>
      </c>
      <c r="Q992" s="0" t="n">
        <v>0</v>
      </c>
      <c r="R992" s="1" t="s">
        <v>41</v>
      </c>
      <c r="S992" s="1" t="s">
        <v>41</v>
      </c>
      <c r="T992" s="1" t="s">
        <v>41</v>
      </c>
      <c r="U992" s="1" t="s">
        <v>41</v>
      </c>
      <c r="V992" s="1" t="s">
        <v>41</v>
      </c>
      <c r="W992" s="1" t="s">
        <v>41</v>
      </c>
      <c r="X992" s="1" t="s">
        <v>40</v>
      </c>
      <c r="Y992" s="1" t="s">
        <v>40</v>
      </c>
      <c r="Z992" s="1" t="s">
        <v>40</v>
      </c>
      <c r="AA992" s="1" t="s">
        <v>40</v>
      </c>
      <c r="AB992" s="1" t="s">
        <v>40</v>
      </c>
      <c r="AC992" s="1" t="s">
        <v>40</v>
      </c>
      <c r="AD992" s="1" t="s">
        <v>40</v>
      </c>
      <c r="AK992" s="0" t="s">
        <v>46</v>
      </c>
    </row>
    <row r="993" customFormat="false" ht="12.8" hidden="false" customHeight="false" outlineLevel="0" collapsed="false">
      <c r="A993" s="0" t="s">
        <v>742</v>
      </c>
      <c r="B993" s="0" t="n">
        <v>2051</v>
      </c>
      <c r="C993" s="0" t="s">
        <v>38</v>
      </c>
      <c r="D993" s="0" t="s">
        <v>788</v>
      </c>
      <c r="J993" s="0" t="n">
        <v>3.8595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20.2</v>
      </c>
      <c r="P993" s="0" t="n">
        <v>0</v>
      </c>
      <c r="Q993" s="0" t="n">
        <v>0</v>
      </c>
      <c r="R993" s="1" t="s">
        <v>41</v>
      </c>
      <c r="S993" s="1" t="s">
        <v>41</v>
      </c>
      <c r="T993" s="1" t="s">
        <v>41</v>
      </c>
      <c r="U993" s="1" t="s">
        <v>41</v>
      </c>
      <c r="V993" s="1" t="s">
        <v>41</v>
      </c>
      <c r="W993" s="1" t="s">
        <v>41</v>
      </c>
      <c r="X993" s="1" t="s">
        <v>40</v>
      </c>
      <c r="Y993" s="1" t="s">
        <v>40</v>
      </c>
      <c r="Z993" s="1" t="s">
        <v>40</v>
      </c>
      <c r="AA993" s="1" t="s">
        <v>40</v>
      </c>
      <c r="AB993" s="1" t="s">
        <v>40</v>
      </c>
      <c r="AC993" s="1" t="s">
        <v>40</v>
      </c>
      <c r="AD993" s="1" t="s">
        <v>40</v>
      </c>
      <c r="AK993" s="0" t="s">
        <v>46</v>
      </c>
    </row>
    <row r="994" customFormat="false" ht="12.8" hidden="false" customHeight="false" outlineLevel="0" collapsed="false">
      <c r="A994" s="0" t="s">
        <v>742</v>
      </c>
      <c r="B994" s="0" t="n">
        <v>2051</v>
      </c>
      <c r="C994" s="0" t="s">
        <v>38</v>
      </c>
      <c r="D994" s="0" t="s">
        <v>753</v>
      </c>
      <c r="E994" s="0" t="n">
        <v>0</v>
      </c>
      <c r="F994" s="0" t="n">
        <v>7.4</v>
      </c>
      <c r="G994" s="0" t="n">
        <v>14.4</v>
      </c>
      <c r="K994" s="0" t="n">
        <v>4.6231</v>
      </c>
      <c r="L994" s="0" t="n">
        <v>0</v>
      </c>
      <c r="M994" s="0" t="n">
        <v>0</v>
      </c>
      <c r="N994" s="0" t="n">
        <v>0</v>
      </c>
      <c r="O994" s="0" t="n">
        <v>4</v>
      </c>
      <c r="P994" s="0" t="n">
        <v>24</v>
      </c>
      <c r="Q994" s="0" t="n">
        <v>0</v>
      </c>
      <c r="R994" s="1" t="s">
        <v>40</v>
      </c>
      <c r="S994" s="1" t="s">
        <v>40</v>
      </c>
      <c r="T994" s="1" t="s">
        <v>40</v>
      </c>
      <c r="U994" s="1" t="s">
        <v>41</v>
      </c>
      <c r="V994" s="1" t="s">
        <v>41</v>
      </c>
      <c r="W994" s="1" t="s">
        <v>41</v>
      </c>
      <c r="X994" s="1" t="s">
        <v>41</v>
      </c>
      <c r="Y994" s="1" t="s">
        <v>40</v>
      </c>
      <c r="Z994" s="1" t="s">
        <v>40</v>
      </c>
      <c r="AA994" s="1" t="s">
        <v>40</v>
      </c>
      <c r="AB994" s="1" t="s">
        <v>40</v>
      </c>
      <c r="AC994" s="1" t="s">
        <v>40</v>
      </c>
      <c r="AD994" s="1" t="s">
        <v>40</v>
      </c>
      <c r="AK994" s="0" t="s">
        <v>46</v>
      </c>
    </row>
    <row r="995" customFormat="false" ht="12.8" hidden="false" customHeight="false" outlineLevel="0" collapsed="false">
      <c r="A995" s="0" t="s">
        <v>742</v>
      </c>
      <c r="B995" s="0" t="n">
        <v>2051</v>
      </c>
      <c r="C995" s="0" t="s">
        <v>38</v>
      </c>
      <c r="D995" s="0" t="s">
        <v>754</v>
      </c>
      <c r="E995" s="0" t="n">
        <v>0</v>
      </c>
      <c r="F995" s="0" t="n">
        <v>5.1</v>
      </c>
      <c r="G995" s="0" t="n">
        <v>11.4</v>
      </c>
      <c r="L995" s="0" t="n">
        <v>2.8688</v>
      </c>
      <c r="M995" s="0" t="n">
        <v>0</v>
      </c>
      <c r="N995" s="0" t="n">
        <v>0</v>
      </c>
      <c r="O995" s="0" t="n">
        <v>19.1</v>
      </c>
      <c r="P995" s="0" t="n">
        <v>0</v>
      </c>
      <c r="Q995" s="0" t="n">
        <v>0</v>
      </c>
      <c r="R995" s="1" t="s">
        <v>40</v>
      </c>
      <c r="S995" s="1" t="s">
        <v>40</v>
      </c>
      <c r="T995" s="1" t="s">
        <v>40</v>
      </c>
      <c r="U995" s="1" t="s">
        <v>41</v>
      </c>
      <c r="V995" s="1" t="s">
        <v>41</v>
      </c>
      <c r="W995" s="1" t="s">
        <v>41</v>
      </c>
      <c r="X995" s="1" t="s">
        <v>41</v>
      </c>
      <c r="Y995" s="1" t="s">
        <v>41</v>
      </c>
      <c r="Z995" s="1" t="s">
        <v>40</v>
      </c>
      <c r="AA995" s="1" t="s">
        <v>40</v>
      </c>
      <c r="AB995" s="1" t="s">
        <v>40</v>
      </c>
      <c r="AC995" s="1" t="s">
        <v>40</v>
      </c>
      <c r="AD995" s="1" t="s">
        <v>40</v>
      </c>
      <c r="AK995" s="0" t="s">
        <v>46</v>
      </c>
    </row>
    <row r="996" customFormat="false" ht="12.8" hidden="false" customHeight="false" outlineLevel="0" collapsed="false">
      <c r="A996" s="0" t="s">
        <v>742</v>
      </c>
      <c r="B996" s="0" t="n">
        <v>2051</v>
      </c>
      <c r="C996" s="0" t="s">
        <v>38</v>
      </c>
      <c r="D996" s="0" t="s">
        <v>756</v>
      </c>
      <c r="E996" s="0" t="n">
        <v>0</v>
      </c>
      <c r="F996" s="0" t="n">
        <v>5.1</v>
      </c>
      <c r="G996" s="0" t="n">
        <v>11.4</v>
      </c>
      <c r="H996" s="0" t="n">
        <v>22.4</v>
      </c>
      <c r="I996" s="0" t="n">
        <v>53.8</v>
      </c>
      <c r="L996" s="0" t="n">
        <v>1.2445</v>
      </c>
      <c r="M996" s="0" t="n">
        <v>0</v>
      </c>
      <c r="N996" s="0" t="n">
        <v>3.5</v>
      </c>
      <c r="O996" s="0" t="n">
        <v>20.7</v>
      </c>
      <c r="P996" s="0" t="n">
        <v>0.5</v>
      </c>
      <c r="Q996" s="0" t="n">
        <v>0</v>
      </c>
      <c r="R996" s="1" t="s">
        <v>40</v>
      </c>
      <c r="S996" s="1" t="s">
        <v>40</v>
      </c>
      <c r="T996" s="1" t="s">
        <v>40</v>
      </c>
      <c r="U996" s="1" t="s">
        <v>40</v>
      </c>
      <c r="V996" s="1" t="s">
        <v>40</v>
      </c>
      <c r="W996" s="1" t="s">
        <v>41</v>
      </c>
      <c r="X996" s="1" t="s">
        <v>41</v>
      </c>
      <c r="Y996" s="1" t="s">
        <v>41</v>
      </c>
      <c r="Z996" s="1" t="s">
        <v>40</v>
      </c>
      <c r="AA996" s="1" t="s">
        <v>40</v>
      </c>
      <c r="AB996" s="1" t="s">
        <v>40</v>
      </c>
      <c r="AC996" s="1" t="s">
        <v>40</v>
      </c>
      <c r="AD996" s="1" t="s">
        <v>40</v>
      </c>
      <c r="AK996" s="0" t="s">
        <v>46</v>
      </c>
    </row>
    <row r="997" customFormat="false" ht="12.8" hidden="false" customHeight="false" outlineLevel="0" collapsed="false">
      <c r="A997" s="0" t="s">
        <v>742</v>
      </c>
      <c r="B997" s="0" t="n">
        <v>2051</v>
      </c>
      <c r="C997" s="0" t="s">
        <v>38</v>
      </c>
      <c r="D997" s="0" t="s">
        <v>758</v>
      </c>
      <c r="E997" s="0" t="n">
        <v>0</v>
      </c>
      <c r="F997" s="0" t="n">
        <v>6</v>
      </c>
      <c r="G997" s="0" t="n">
        <v>12.8</v>
      </c>
      <c r="K997" s="0" t="n">
        <v>4.269</v>
      </c>
      <c r="L997" s="0" t="n">
        <v>0</v>
      </c>
      <c r="M997" s="0" t="n">
        <v>0</v>
      </c>
      <c r="N997" s="0" t="n">
        <v>0</v>
      </c>
      <c r="O997" s="0" t="n">
        <v>24.2</v>
      </c>
      <c r="P997" s="0" t="n">
        <v>1</v>
      </c>
      <c r="Q997" s="0" t="n">
        <v>0</v>
      </c>
      <c r="R997" s="1" t="s">
        <v>40</v>
      </c>
      <c r="S997" s="1" t="s">
        <v>40</v>
      </c>
      <c r="T997" s="1" t="s">
        <v>40</v>
      </c>
      <c r="U997" s="1" t="s">
        <v>41</v>
      </c>
      <c r="V997" s="1" t="s">
        <v>41</v>
      </c>
      <c r="W997" s="1" t="s">
        <v>41</v>
      </c>
      <c r="X997" s="1" t="s">
        <v>41</v>
      </c>
      <c r="Y997" s="1" t="s">
        <v>40</v>
      </c>
      <c r="Z997" s="1" t="s">
        <v>40</v>
      </c>
      <c r="AA997" s="1" t="s">
        <v>40</v>
      </c>
      <c r="AB997" s="1" t="s">
        <v>40</v>
      </c>
      <c r="AC997" s="1" t="s">
        <v>40</v>
      </c>
      <c r="AD997" s="1" t="s">
        <v>40</v>
      </c>
      <c r="AK997" s="0" t="s">
        <v>46</v>
      </c>
    </row>
    <row r="998" customFormat="false" ht="12.8" hidden="false" customHeight="false" outlineLevel="0" collapsed="false">
      <c r="A998" s="0" t="s">
        <v>742</v>
      </c>
      <c r="B998" s="0" t="n">
        <v>2051</v>
      </c>
      <c r="C998" s="0" t="s">
        <v>38</v>
      </c>
      <c r="D998" s="0" t="s">
        <v>789</v>
      </c>
      <c r="K998" s="0" t="n">
        <v>5</v>
      </c>
      <c r="X998" s="1" t="s">
        <v>41</v>
      </c>
      <c r="AK998" s="0" t="s">
        <v>46</v>
      </c>
    </row>
    <row r="999" customFormat="false" ht="12.8" hidden="false" customHeight="false" outlineLevel="0" collapsed="false">
      <c r="A999" s="0" t="s">
        <v>742</v>
      </c>
      <c r="B999" s="0" t="n">
        <v>2051</v>
      </c>
      <c r="C999" s="0" t="s">
        <v>38</v>
      </c>
      <c r="D999" s="0" t="s">
        <v>790</v>
      </c>
      <c r="J999" s="0" t="n">
        <v>4.8286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9</v>
      </c>
      <c r="P999" s="0" t="n">
        <v>0.2</v>
      </c>
      <c r="Q999" s="0" t="n">
        <v>0</v>
      </c>
      <c r="R999" s="1" t="s">
        <v>41</v>
      </c>
      <c r="S999" s="1" t="s">
        <v>41</v>
      </c>
      <c r="T999" s="1" t="s">
        <v>41</v>
      </c>
      <c r="U999" s="1" t="s">
        <v>41</v>
      </c>
      <c r="V999" s="1" t="s">
        <v>41</v>
      </c>
      <c r="W999" s="1" t="s">
        <v>41</v>
      </c>
      <c r="X999" s="1" t="s">
        <v>41</v>
      </c>
      <c r="Y999" s="1" t="s">
        <v>40</v>
      </c>
      <c r="Z999" s="1" t="s">
        <v>40</v>
      </c>
      <c r="AA999" s="1" t="s">
        <v>40</v>
      </c>
      <c r="AB999" s="1" t="s">
        <v>40</v>
      </c>
      <c r="AC999" s="1" t="s">
        <v>40</v>
      </c>
      <c r="AD999" s="1" t="s">
        <v>40</v>
      </c>
      <c r="AK999" s="0" t="s">
        <v>46</v>
      </c>
    </row>
    <row r="1000" customFormat="false" ht="12.8" hidden="false" customHeight="false" outlineLevel="0" collapsed="false">
      <c r="A1000" s="0" t="s">
        <v>742</v>
      </c>
      <c r="B1000" s="0" t="n">
        <v>2051</v>
      </c>
      <c r="C1000" s="0" t="s">
        <v>38</v>
      </c>
      <c r="D1000" s="0" t="s">
        <v>791</v>
      </c>
      <c r="K1000" s="0" t="n">
        <v>3.6975</v>
      </c>
      <c r="L1000" s="0" t="n">
        <v>0</v>
      </c>
      <c r="M1000" s="0" t="n">
        <v>0</v>
      </c>
      <c r="N1000" s="0" t="n">
        <v>0</v>
      </c>
      <c r="O1000" s="0" t="n">
        <v>4</v>
      </c>
      <c r="P1000" s="0" t="n">
        <v>3.4</v>
      </c>
      <c r="Q1000" s="0" t="n">
        <v>0</v>
      </c>
      <c r="R1000" s="1" t="s">
        <v>41</v>
      </c>
      <c r="S1000" s="1" t="s">
        <v>41</v>
      </c>
      <c r="T1000" s="1" t="s">
        <v>41</v>
      </c>
      <c r="U1000" s="1" t="s">
        <v>41</v>
      </c>
      <c r="V1000" s="1" t="s">
        <v>41</v>
      </c>
      <c r="W1000" s="1" t="s">
        <v>41</v>
      </c>
      <c r="X1000" s="1" t="s">
        <v>41</v>
      </c>
      <c r="Y1000" s="1" t="s">
        <v>40</v>
      </c>
      <c r="Z1000" s="1" t="s">
        <v>40</v>
      </c>
      <c r="AA1000" s="1" t="s">
        <v>40</v>
      </c>
      <c r="AB1000" s="1" t="s">
        <v>40</v>
      </c>
      <c r="AC1000" s="1" t="s">
        <v>40</v>
      </c>
      <c r="AD1000" s="1" t="s">
        <v>40</v>
      </c>
      <c r="AK1000" s="0" t="s">
        <v>46</v>
      </c>
    </row>
    <row r="1001" customFormat="false" ht="12.8" hidden="false" customHeight="false" outlineLevel="0" collapsed="false">
      <c r="A1001" s="0" t="s">
        <v>742</v>
      </c>
      <c r="B1001" s="0" t="n">
        <v>2051</v>
      </c>
      <c r="C1001" s="0" t="s">
        <v>38</v>
      </c>
      <c r="D1001" s="0" t="s">
        <v>792</v>
      </c>
      <c r="J1001" s="0" t="n">
        <v>3.7358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4</v>
      </c>
      <c r="P1001" s="0" t="n">
        <v>2.3</v>
      </c>
      <c r="Q1001" s="0" t="n">
        <v>0</v>
      </c>
      <c r="R1001" s="1" t="s">
        <v>41</v>
      </c>
      <c r="S1001" s="1" t="s">
        <v>41</v>
      </c>
      <c r="T1001" s="1" t="s">
        <v>41</v>
      </c>
      <c r="U1001" s="1" t="s">
        <v>41</v>
      </c>
      <c r="V1001" s="1" t="s">
        <v>41</v>
      </c>
      <c r="W1001" s="1" t="s">
        <v>41</v>
      </c>
      <c r="X1001" s="1" t="s">
        <v>41</v>
      </c>
      <c r="Y1001" s="1" t="s">
        <v>40</v>
      </c>
      <c r="Z1001" s="1" t="s">
        <v>40</v>
      </c>
      <c r="AA1001" s="1" t="s">
        <v>40</v>
      </c>
      <c r="AB1001" s="1" t="s">
        <v>40</v>
      </c>
      <c r="AC1001" s="1" t="s">
        <v>40</v>
      </c>
      <c r="AD1001" s="1" t="s">
        <v>40</v>
      </c>
      <c r="AK1001" s="0" t="s">
        <v>46</v>
      </c>
    </row>
    <row r="1002" customFormat="false" ht="12.8" hidden="false" customHeight="false" outlineLevel="0" collapsed="false">
      <c r="A1002" s="0" t="s">
        <v>742</v>
      </c>
      <c r="B1002" s="0" t="n">
        <v>2051</v>
      </c>
      <c r="C1002" s="0" t="s">
        <v>38</v>
      </c>
      <c r="D1002" s="0" t="s">
        <v>793</v>
      </c>
      <c r="J1002" s="0" t="n">
        <v>4.8286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9</v>
      </c>
      <c r="P1002" s="0" t="n">
        <v>0.2</v>
      </c>
      <c r="Q1002" s="0" t="n">
        <v>0</v>
      </c>
      <c r="R1002" s="1" t="s">
        <v>41</v>
      </c>
      <c r="S1002" s="1" t="s">
        <v>41</v>
      </c>
      <c r="T1002" s="1" t="s">
        <v>41</v>
      </c>
      <c r="U1002" s="1" t="s">
        <v>41</v>
      </c>
      <c r="V1002" s="1" t="s">
        <v>41</v>
      </c>
      <c r="W1002" s="1" t="s">
        <v>41</v>
      </c>
      <c r="X1002" s="1" t="s">
        <v>41</v>
      </c>
      <c r="Y1002" s="1" t="s">
        <v>40</v>
      </c>
      <c r="Z1002" s="1" t="s">
        <v>40</v>
      </c>
      <c r="AA1002" s="1" t="s">
        <v>40</v>
      </c>
      <c r="AB1002" s="1" t="s">
        <v>40</v>
      </c>
      <c r="AC1002" s="1" t="s">
        <v>40</v>
      </c>
      <c r="AD1002" s="1" t="s">
        <v>40</v>
      </c>
      <c r="AK1002" s="0" t="s">
        <v>46</v>
      </c>
    </row>
    <row r="1003" customFormat="false" ht="12.8" hidden="false" customHeight="false" outlineLevel="0" collapsed="false">
      <c r="A1003" s="0" t="s">
        <v>742</v>
      </c>
      <c r="B1003" s="0" t="n">
        <v>2051</v>
      </c>
      <c r="C1003" s="0" t="s">
        <v>38</v>
      </c>
      <c r="D1003" s="0" t="s">
        <v>794</v>
      </c>
      <c r="J1003" s="0" t="n">
        <v>4.8286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9</v>
      </c>
      <c r="P1003" s="0" t="n">
        <v>0.2</v>
      </c>
      <c r="Q1003" s="0" t="n">
        <v>0</v>
      </c>
      <c r="R1003" s="1" t="s">
        <v>41</v>
      </c>
      <c r="S1003" s="1" t="s">
        <v>41</v>
      </c>
      <c r="T1003" s="1" t="s">
        <v>41</v>
      </c>
      <c r="U1003" s="1" t="s">
        <v>41</v>
      </c>
      <c r="V1003" s="1" t="s">
        <v>41</v>
      </c>
      <c r="W1003" s="1" t="s">
        <v>41</v>
      </c>
      <c r="X1003" s="1" t="s">
        <v>41</v>
      </c>
      <c r="Y1003" s="1" t="s">
        <v>40</v>
      </c>
      <c r="Z1003" s="1" t="s">
        <v>40</v>
      </c>
      <c r="AA1003" s="1" t="s">
        <v>40</v>
      </c>
      <c r="AB1003" s="1" t="s">
        <v>40</v>
      </c>
      <c r="AC1003" s="1" t="s">
        <v>40</v>
      </c>
      <c r="AD1003" s="1" t="s">
        <v>40</v>
      </c>
      <c r="AK1003" s="0" t="s">
        <v>46</v>
      </c>
    </row>
    <row r="1004" customFormat="false" ht="12.8" hidden="false" customHeight="false" outlineLevel="0" collapsed="false">
      <c r="A1004" s="0" t="s">
        <v>742</v>
      </c>
      <c r="B1004" s="0" t="n">
        <v>2051</v>
      </c>
      <c r="C1004" s="0" t="s">
        <v>38</v>
      </c>
      <c r="D1004" s="0" t="s">
        <v>765</v>
      </c>
      <c r="K1004" s="0" t="n">
        <v>5.2452</v>
      </c>
      <c r="L1004" s="0" t="n">
        <v>0</v>
      </c>
      <c r="M1004" s="0" t="n">
        <v>0</v>
      </c>
      <c r="N1004" s="0" t="n">
        <v>0</v>
      </c>
      <c r="O1004" s="0" t="n">
        <v>4</v>
      </c>
      <c r="P1004" s="0" t="n">
        <v>4</v>
      </c>
      <c r="Q1004" s="0" t="n">
        <v>0</v>
      </c>
      <c r="R1004" s="1" t="s">
        <v>41</v>
      </c>
      <c r="S1004" s="1" t="s">
        <v>41</v>
      </c>
      <c r="T1004" s="1" t="s">
        <v>41</v>
      </c>
      <c r="U1004" s="1" t="s">
        <v>41</v>
      </c>
      <c r="V1004" s="1" t="s">
        <v>41</v>
      </c>
      <c r="W1004" s="1" t="s">
        <v>41</v>
      </c>
      <c r="X1004" s="1" t="s">
        <v>41</v>
      </c>
      <c r="Y1004" s="1" t="s">
        <v>40</v>
      </c>
      <c r="Z1004" s="1" t="s">
        <v>40</v>
      </c>
      <c r="AA1004" s="1" t="s">
        <v>40</v>
      </c>
      <c r="AB1004" s="1" t="s">
        <v>40</v>
      </c>
      <c r="AC1004" s="1" t="s">
        <v>40</v>
      </c>
      <c r="AD1004" s="1" t="s">
        <v>40</v>
      </c>
      <c r="AK1004" s="0" t="s">
        <v>46</v>
      </c>
    </row>
    <row r="1005" customFormat="false" ht="12.8" hidden="false" customHeight="false" outlineLevel="0" collapsed="false">
      <c r="A1005" s="0" t="s">
        <v>742</v>
      </c>
      <c r="B1005" s="0" t="n">
        <v>2051</v>
      </c>
      <c r="C1005" s="0" t="s">
        <v>38</v>
      </c>
      <c r="D1005" s="0" t="s">
        <v>795</v>
      </c>
      <c r="J1005" s="0" t="n">
        <v>4.9394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4</v>
      </c>
      <c r="P1005" s="0" t="n">
        <v>4</v>
      </c>
      <c r="Q1005" s="0" t="n">
        <v>0</v>
      </c>
      <c r="R1005" s="1" t="s">
        <v>41</v>
      </c>
      <c r="S1005" s="1" t="s">
        <v>41</v>
      </c>
      <c r="T1005" s="1" t="s">
        <v>41</v>
      </c>
      <c r="U1005" s="1" t="s">
        <v>41</v>
      </c>
      <c r="V1005" s="1" t="s">
        <v>41</v>
      </c>
      <c r="W1005" s="1" t="s">
        <v>41</v>
      </c>
      <c r="X1005" s="1" t="s">
        <v>41</v>
      </c>
      <c r="Y1005" s="1" t="s">
        <v>40</v>
      </c>
      <c r="Z1005" s="1" t="s">
        <v>40</v>
      </c>
      <c r="AA1005" s="1" t="s">
        <v>40</v>
      </c>
      <c r="AB1005" s="1" t="s">
        <v>40</v>
      </c>
      <c r="AC1005" s="1" t="s">
        <v>40</v>
      </c>
      <c r="AD1005" s="1" t="s">
        <v>40</v>
      </c>
      <c r="AK1005" s="0" t="s">
        <v>46</v>
      </c>
    </row>
    <row r="1006" customFormat="false" ht="12.8" hidden="false" customHeight="false" outlineLevel="0" collapsed="false">
      <c r="A1006" s="0" t="s">
        <v>742</v>
      </c>
      <c r="B1006" s="0" t="n">
        <v>2051</v>
      </c>
      <c r="C1006" s="0" t="s">
        <v>38</v>
      </c>
      <c r="D1006" s="0" t="s">
        <v>767</v>
      </c>
      <c r="E1006" s="0" t="n">
        <v>0</v>
      </c>
      <c r="F1006" s="0" t="n">
        <v>6</v>
      </c>
      <c r="G1006" s="0" t="n">
        <v>10.3</v>
      </c>
      <c r="K1006" s="0" t="n">
        <v>2.8937</v>
      </c>
      <c r="L1006" s="0" t="n">
        <v>0</v>
      </c>
      <c r="M1006" s="0" t="n">
        <v>0</v>
      </c>
      <c r="N1006" s="0" t="n">
        <v>0.3</v>
      </c>
      <c r="O1006" s="0" t="n">
        <v>23.2</v>
      </c>
      <c r="P1006" s="0" t="n">
        <v>0.1</v>
      </c>
      <c r="Q1006" s="0" t="n">
        <v>0</v>
      </c>
      <c r="R1006" s="1" t="s">
        <v>40</v>
      </c>
      <c r="S1006" s="1" t="s">
        <v>40</v>
      </c>
      <c r="T1006" s="1" t="s">
        <v>40</v>
      </c>
      <c r="U1006" s="1" t="s">
        <v>41</v>
      </c>
      <c r="V1006" s="1" t="s">
        <v>41</v>
      </c>
      <c r="W1006" s="1" t="s">
        <v>41</v>
      </c>
      <c r="X1006" s="1" t="s">
        <v>41</v>
      </c>
      <c r="Y1006" s="1" t="s">
        <v>40</v>
      </c>
      <c r="Z1006" s="1" t="s">
        <v>40</v>
      </c>
      <c r="AA1006" s="1" t="s">
        <v>40</v>
      </c>
      <c r="AB1006" s="1" t="s">
        <v>40</v>
      </c>
      <c r="AC1006" s="1" t="s">
        <v>40</v>
      </c>
      <c r="AD1006" s="1" t="s">
        <v>40</v>
      </c>
      <c r="AK1006" s="0" t="s">
        <v>46</v>
      </c>
    </row>
    <row r="1007" customFormat="false" ht="12.8" hidden="false" customHeight="false" outlineLevel="0" collapsed="false">
      <c r="A1007" s="0" t="s">
        <v>742</v>
      </c>
      <c r="B1007" s="0" t="n">
        <v>2051</v>
      </c>
      <c r="C1007" s="0" t="s">
        <v>38</v>
      </c>
      <c r="D1007" s="0" t="s">
        <v>768</v>
      </c>
      <c r="E1007" s="0" t="n">
        <v>0</v>
      </c>
      <c r="F1007" s="0" t="n">
        <v>6</v>
      </c>
      <c r="G1007" s="0" t="n">
        <v>12.6</v>
      </c>
      <c r="K1007" s="0" t="n">
        <v>4.1632</v>
      </c>
      <c r="L1007" s="0" t="n">
        <v>0</v>
      </c>
      <c r="M1007" s="0" t="n">
        <v>0</v>
      </c>
      <c r="N1007" s="0" t="n">
        <v>0</v>
      </c>
      <c r="O1007" s="0" t="n">
        <v>24.1</v>
      </c>
      <c r="P1007" s="0" t="n">
        <v>1.3</v>
      </c>
      <c r="Q1007" s="0" t="n">
        <v>0</v>
      </c>
      <c r="R1007" s="1" t="s">
        <v>40</v>
      </c>
      <c r="S1007" s="1" t="s">
        <v>40</v>
      </c>
      <c r="T1007" s="1" t="s">
        <v>40</v>
      </c>
      <c r="U1007" s="1" t="s">
        <v>41</v>
      </c>
      <c r="V1007" s="1" t="s">
        <v>41</v>
      </c>
      <c r="W1007" s="1" t="s">
        <v>41</v>
      </c>
      <c r="X1007" s="1" t="s">
        <v>41</v>
      </c>
      <c r="Y1007" s="1" t="s">
        <v>40</v>
      </c>
      <c r="Z1007" s="1" t="s">
        <v>40</v>
      </c>
      <c r="AA1007" s="1" t="s">
        <v>40</v>
      </c>
      <c r="AB1007" s="1" t="s">
        <v>40</v>
      </c>
      <c r="AC1007" s="1" t="s">
        <v>40</v>
      </c>
      <c r="AD1007" s="1" t="s">
        <v>40</v>
      </c>
      <c r="AK1007" s="0" t="s">
        <v>46</v>
      </c>
    </row>
    <row r="1008" customFormat="false" ht="12.8" hidden="false" customHeight="false" outlineLevel="0" collapsed="false">
      <c r="A1008" s="0" t="s">
        <v>742</v>
      </c>
      <c r="B1008" s="0" t="n">
        <v>2051</v>
      </c>
      <c r="C1008" s="0" t="s">
        <v>38</v>
      </c>
      <c r="D1008" s="0" t="s">
        <v>770</v>
      </c>
      <c r="E1008" s="0" t="n">
        <v>0</v>
      </c>
      <c r="F1008" s="0" t="n">
        <v>6</v>
      </c>
      <c r="G1008" s="0" t="n">
        <v>12.6</v>
      </c>
      <c r="J1008" s="0" t="n">
        <v>3.8193</v>
      </c>
      <c r="K1008" s="0" t="n">
        <v>10.4</v>
      </c>
      <c r="L1008" s="0" t="n">
        <v>0</v>
      </c>
      <c r="M1008" s="0" t="n">
        <v>0</v>
      </c>
      <c r="N1008" s="0" t="n">
        <v>0</v>
      </c>
      <c r="O1008" s="0" t="n">
        <v>18</v>
      </c>
      <c r="P1008" s="0" t="n">
        <v>0.1</v>
      </c>
      <c r="Q1008" s="0" t="n">
        <v>0</v>
      </c>
      <c r="R1008" s="1" t="s">
        <v>40</v>
      </c>
      <c r="S1008" s="1" t="s">
        <v>40</v>
      </c>
      <c r="T1008" s="1" t="s">
        <v>40</v>
      </c>
      <c r="U1008" s="1" t="s">
        <v>41</v>
      </c>
      <c r="V1008" s="1" t="s">
        <v>41</v>
      </c>
      <c r="W1008" s="1" t="s">
        <v>41</v>
      </c>
      <c r="X1008" s="1" t="s">
        <v>40</v>
      </c>
      <c r="Y1008" s="1" t="s">
        <v>40</v>
      </c>
      <c r="Z1008" s="1" t="s">
        <v>40</v>
      </c>
      <c r="AA1008" s="1" t="s">
        <v>40</v>
      </c>
      <c r="AB1008" s="1" t="s">
        <v>40</v>
      </c>
      <c r="AC1008" s="1" t="s">
        <v>40</v>
      </c>
      <c r="AD1008" s="1" t="s">
        <v>40</v>
      </c>
      <c r="AK1008" s="0" t="s">
        <v>46</v>
      </c>
    </row>
    <row r="1009" customFormat="false" ht="12.8" hidden="false" customHeight="false" outlineLevel="0" collapsed="false">
      <c r="A1009" s="0" t="s">
        <v>742</v>
      </c>
      <c r="B1009" s="0" t="n">
        <v>2051</v>
      </c>
      <c r="C1009" s="0" t="s">
        <v>38</v>
      </c>
      <c r="D1009" s="0" t="s">
        <v>772</v>
      </c>
      <c r="E1009" s="0" t="n">
        <v>0</v>
      </c>
      <c r="F1009" s="0" t="n">
        <v>3.6</v>
      </c>
      <c r="G1009" s="0" t="n">
        <v>6.4</v>
      </c>
      <c r="H1009" s="0" t="n">
        <v>13.9</v>
      </c>
      <c r="I1009" s="0" t="n">
        <v>29.8</v>
      </c>
      <c r="J1009" s="0" t="n">
        <v>13</v>
      </c>
      <c r="K1009" s="0" t="n">
        <v>12.6</v>
      </c>
      <c r="L1009" s="0" t="n">
        <v>0</v>
      </c>
      <c r="M1009" s="0" t="n">
        <v>0</v>
      </c>
      <c r="N1009" s="0" t="n">
        <v>0</v>
      </c>
      <c r="O1009" s="0" t="n">
        <v>6.3</v>
      </c>
      <c r="P1009" s="0" t="n">
        <v>4</v>
      </c>
      <c r="Q1009" s="0" t="n">
        <v>1.4</v>
      </c>
      <c r="R1009" s="1" t="s">
        <v>40</v>
      </c>
      <c r="S1009" s="1" t="s">
        <v>40</v>
      </c>
      <c r="T1009" s="1" t="s">
        <v>40</v>
      </c>
      <c r="U1009" s="1" t="s">
        <v>40</v>
      </c>
      <c r="V1009" s="1" t="s">
        <v>40</v>
      </c>
      <c r="W1009" s="1" t="s">
        <v>40</v>
      </c>
      <c r="X1009" s="1" t="s">
        <v>40</v>
      </c>
      <c r="Y1009" s="1" t="s">
        <v>40</v>
      </c>
      <c r="Z1009" s="1" t="s">
        <v>40</v>
      </c>
      <c r="AA1009" s="1" t="s">
        <v>40</v>
      </c>
      <c r="AB1009" s="1" t="s">
        <v>40</v>
      </c>
      <c r="AC1009" s="1" t="s">
        <v>40</v>
      </c>
      <c r="AD1009" s="1" t="s">
        <v>40</v>
      </c>
      <c r="AK1009" s="0" t="s">
        <v>46</v>
      </c>
    </row>
    <row r="1010" customFormat="false" ht="12.8" hidden="false" customHeight="false" outlineLevel="0" collapsed="false">
      <c r="A1010" s="0" t="s">
        <v>742</v>
      </c>
      <c r="B1010" s="0" t="n">
        <v>2051</v>
      </c>
      <c r="C1010" s="0" t="s">
        <v>38</v>
      </c>
      <c r="D1010" s="0" t="s">
        <v>774</v>
      </c>
      <c r="E1010" s="0" t="n">
        <v>0</v>
      </c>
      <c r="F1010" s="0" t="n">
        <v>2.8</v>
      </c>
      <c r="G1010" s="0" t="n">
        <v>5.4</v>
      </c>
      <c r="H1010" s="0" t="n">
        <v>12</v>
      </c>
      <c r="I1010" s="0" t="n">
        <v>27.3</v>
      </c>
      <c r="J1010" s="0" t="n">
        <v>15</v>
      </c>
      <c r="K1010" s="0" t="n">
        <v>11.6</v>
      </c>
      <c r="L1010" s="0" t="n">
        <v>0</v>
      </c>
      <c r="M1010" s="0" t="n">
        <v>0</v>
      </c>
      <c r="N1010" s="0" t="n">
        <v>0</v>
      </c>
      <c r="O1010" s="0" t="n">
        <v>6.1</v>
      </c>
      <c r="P1010" s="0" t="n">
        <v>4.1</v>
      </c>
      <c r="Q1010" s="0" t="n">
        <v>1.5</v>
      </c>
      <c r="R1010" s="1" t="s">
        <v>40</v>
      </c>
      <c r="S1010" s="1" t="s">
        <v>40</v>
      </c>
      <c r="T1010" s="1" t="s">
        <v>40</v>
      </c>
      <c r="U1010" s="1" t="s">
        <v>40</v>
      </c>
      <c r="V1010" s="1" t="s">
        <v>40</v>
      </c>
      <c r="W1010" s="1" t="s">
        <v>40</v>
      </c>
      <c r="X1010" s="1" t="s">
        <v>40</v>
      </c>
      <c r="Y1010" s="1" t="s">
        <v>40</v>
      </c>
      <c r="Z1010" s="1" t="s">
        <v>40</v>
      </c>
      <c r="AA1010" s="1" t="s">
        <v>40</v>
      </c>
      <c r="AB1010" s="1" t="s">
        <v>40</v>
      </c>
      <c r="AC1010" s="1" t="s">
        <v>40</v>
      </c>
      <c r="AD1010" s="1" t="s">
        <v>40</v>
      </c>
      <c r="AK1010" s="0" t="s">
        <v>46</v>
      </c>
    </row>
    <row r="1011" customFormat="false" ht="12.8" hidden="false" customHeight="false" outlineLevel="0" collapsed="false">
      <c r="A1011" s="0" t="s">
        <v>742</v>
      </c>
      <c r="B1011" s="0" t="n">
        <v>2051</v>
      </c>
      <c r="C1011" s="0" t="s">
        <v>38</v>
      </c>
      <c r="D1011" s="0" t="s">
        <v>775</v>
      </c>
      <c r="E1011" s="0" t="n">
        <v>0</v>
      </c>
      <c r="F1011" s="0" t="n">
        <v>5.3</v>
      </c>
      <c r="G1011" s="0" t="n">
        <v>11.1</v>
      </c>
      <c r="H1011" s="0" t="n">
        <v>15.5</v>
      </c>
      <c r="I1011" s="0" t="n">
        <v>32.7</v>
      </c>
      <c r="J1011" s="0" t="n">
        <v>29</v>
      </c>
      <c r="K1011" s="0" t="n">
        <v>22.7</v>
      </c>
      <c r="L1011" s="0" t="n">
        <v>0</v>
      </c>
      <c r="M1011" s="0" t="n">
        <v>0</v>
      </c>
      <c r="N1011" s="0" t="n">
        <v>0</v>
      </c>
      <c r="O1011" s="0" t="n">
        <v>16.1</v>
      </c>
      <c r="P1011" s="0" t="n">
        <v>15.6</v>
      </c>
      <c r="Q1011" s="0" t="n">
        <v>4.9</v>
      </c>
      <c r="R1011" s="1" t="s">
        <v>40</v>
      </c>
      <c r="S1011" s="1" t="s">
        <v>40</v>
      </c>
      <c r="T1011" s="1" t="s">
        <v>40</v>
      </c>
      <c r="U1011" s="1" t="s">
        <v>40</v>
      </c>
      <c r="V1011" s="1" t="s">
        <v>40</v>
      </c>
      <c r="W1011" s="1" t="s">
        <v>40</v>
      </c>
      <c r="X1011" s="1" t="s">
        <v>40</v>
      </c>
      <c r="Y1011" s="1" t="s">
        <v>40</v>
      </c>
      <c r="Z1011" s="1" t="s">
        <v>40</v>
      </c>
      <c r="AA1011" s="1" t="s">
        <v>40</v>
      </c>
      <c r="AB1011" s="1" t="s">
        <v>40</v>
      </c>
      <c r="AC1011" s="1" t="s">
        <v>40</v>
      </c>
      <c r="AD1011" s="1" t="s">
        <v>40</v>
      </c>
      <c r="AK1011" s="0" t="s">
        <v>46</v>
      </c>
    </row>
    <row r="1012" customFormat="false" ht="12.8" hidden="false" customHeight="false" outlineLevel="0" collapsed="false">
      <c r="A1012" s="0" t="s">
        <v>742</v>
      </c>
      <c r="B1012" s="0" t="n">
        <v>2051</v>
      </c>
      <c r="C1012" s="0" t="s">
        <v>38</v>
      </c>
      <c r="D1012" s="0" t="s">
        <v>777</v>
      </c>
      <c r="E1012" s="0" t="n">
        <v>0</v>
      </c>
      <c r="F1012" s="0" t="n">
        <v>3.9</v>
      </c>
      <c r="G1012" s="0" t="n">
        <v>6.9</v>
      </c>
      <c r="H1012" s="0" t="n">
        <v>14.9</v>
      </c>
      <c r="I1012" s="0" t="n">
        <v>28.9</v>
      </c>
      <c r="J1012" s="0" t="n">
        <v>13.5</v>
      </c>
      <c r="K1012" s="0" t="n">
        <v>13.5</v>
      </c>
      <c r="L1012" s="0" t="n">
        <v>0</v>
      </c>
      <c r="M1012" s="0" t="n">
        <v>0</v>
      </c>
      <c r="N1012" s="0" t="n">
        <v>0</v>
      </c>
      <c r="O1012" s="0" t="n">
        <v>6.1</v>
      </c>
      <c r="P1012" s="0" t="n">
        <v>3.8</v>
      </c>
      <c r="Q1012" s="0" t="n">
        <v>1.4</v>
      </c>
      <c r="R1012" s="1" t="s">
        <v>40</v>
      </c>
      <c r="S1012" s="1" t="s">
        <v>40</v>
      </c>
      <c r="T1012" s="1" t="s">
        <v>40</v>
      </c>
      <c r="U1012" s="1" t="s">
        <v>40</v>
      </c>
      <c r="V1012" s="1" t="s">
        <v>40</v>
      </c>
      <c r="W1012" s="1" t="s">
        <v>40</v>
      </c>
      <c r="X1012" s="1" t="s">
        <v>40</v>
      </c>
      <c r="Y1012" s="1" t="s">
        <v>40</v>
      </c>
      <c r="Z1012" s="1" t="s">
        <v>40</v>
      </c>
      <c r="AA1012" s="1" t="s">
        <v>40</v>
      </c>
      <c r="AB1012" s="1" t="s">
        <v>40</v>
      </c>
      <c r="AC1012" s="1" t="s">
        <v>40</v>
      </c>
      <c r="AD1012" s="1" t="s">
        <v>40</v>
      </c>
      <c r="AK1012" s="0" t="s">
        <v>46</v>
      </c>
    </row>
    <row r="1013" customFormat="false" ht="12.8" hidden="false" customHeight="false" outlineLevel="0" collapsed="false">
      <c r="A1013" s="0" t="s">
        <v>742</v>
      </c>
      <c r="B1013" s="0" t="n">
        <v>2051</v>
      </c>
      <c r="C1013" s="0" t="s">
        <v>38</v>
      </c>
      <c r="D1013" s="0" t="s">
        <v>778</v>
      </c>
      <c r="E1013" s="0" t="n">
        <v>0</v>
      </c>
      <c r="F1013" s="0" t="n">
        <v>3.8</v>
      </c>
      <c r="G1013" s="0" t="n">
        <v>8.6</v>
      </c>
      <c r="H1013" s="0" t="n">
        <v>17.3</v>
      </c>
      <c r="I1013" s="0" t="n">
        <v>43.1</v>
      </c>
      <c r="J1013" s="0" t="n">
        <v>34.9</v>
      </c>
      <c r="K1013" s="0" t="n">
        <v>15.4</v>
      </c>
      <c r="L1013" s="0" t="n">
        <v>0</v>
      </c>
      <c r="M1013" s="0" t="n">
        <v>0</v>
      </c>
      <c r="N1013" s="0" t="n">
        <v>0</v>
      </c>
      <c r="O1013" s="0" t="n">
        <v>14.9</v>
      </c>
      <c r="P1013" s="0" t="n">
        <v>13</v>
      </c>
      <c r="Q1013" s="0" t="n">
        <v>3.8</v>
      </c>
      <c r="R1013" s="1" t="s">
        <v>40</v>
      </c>
      <c r="S1013" s="1" t="s">
        <v>40</v>
      </c>
      <c r="T1013" s="1" t="s">
        <v>40</v>
      </c>
      <c r="U1013" s="1" t="s">
        <v>40</v>
      </c>
      <c r="V1013" s="1" t="s">
        <v>40</v>
      </c>
      <c r="W1013" s="1" t="s">
        <v>40</v>
      </c>
      <c r="X1013" s="1" t="s">
        <v>40</v>
      </c>
      <c r="Y1013" s="1" t="s">
        <v>40</v>
      </c>
      <c r="Z1013" s="1" t="s">
        <v>40</v>
      </c>
      <c r="AA1013" s="1" t="s">
        <v>40</v>
      </c>
      <c r="AB1013" s="1" t="s">
        <v>40</v>
      </c>
      <c r="AC1013" s="1" t="s">
        <v>40</v>
      </c>
      <c r="AD1013" s="1" t="s">
        <v>40</v>
      </c>
      <c r="AK1013" s="0" t="s">
        <v>46</v>
      </c>
    </row>
    <row r="1014" customFormat="false" ht="12.8" hidden="false" customHeight="false" outlineLevel="0" collapsed="false">
      <c r="A1014" s="0" t="s">
        <v>742</v>
      </c>
      <c r="B1014" s="0" t="n">
        <v>2051</v>
      </c>
      <c r="C1014" s="0" t="s">
        <v>59</v>
      </c>
      <c r="D1014" s="0" t="s">
        <v>796</v>
      </c>
      <c r="AK1014" s="0" t="s">
        <v>81</v>
      </c>
    </row>
    <row r="1015" customFormat="false" ht="12.8" hidden="false" customHeight="false" outlineLevel="0" collapsed="false">
      <c r="A1015" s="0" t="s">
        <v>742</v>
      </c>
      <c r="B1015" s="0" t="n">
        <v>2081</v>
      </c>
      <c r="C1015" s="0" t="s">
        <v>59</v>
      </c>
      <c r="D1015" s="0" t="s">
        <v>744</v>
      </c>
      <c r="I1015" s="0" t="n">
        <v>2.9161</v>
      </c>
      <c r="K1015" s="0" t="n">
        <v>3.4869</v>
      </c>
      <c r="L1015" s="0" t="n">
        <v>0</v>
      </c>
      <c r="M1015" s="0" t="n">
        <v>37.3</v>
      </c>
      <c r="N1015" s="0" t="n">
        <v>19.6</v>
      </c>
      <c r="O1015" s="0" t="n">
        <v>27.8</v>
      </c>
      <c r="P1015" s="0" t="n">
        <v>1.7</v>
      </c>
      <c r="Q1015" s="0" t="n">
        <v>1.5</v>
      </c>
      <c r="R1015" s="1" t="s">
        <v>41</v>
      </c>
      <c r="S1015" s="1" t="s">
        <v>41</v>
      </c>
      <c r="T1015" s="1" t="s">
        <v>41</v>
      </c>
      <c r="U1015" s="1" t="s">
        <v>41</v>
      </c>
      <c r="V1015" s="1" t="s">
        <v>61</v>
      </c>
      <c r="W1015" s="1" t="s">
        <v>41</v>
      </c>
      <c r="X1015" s="1" t="s">
        <v>41</v>
      </c>
      <c r="Y1015" s="1" t="s">
        <v>40</v>
      </c>
      <c r="Z1015" s="1" t="s">
        <v>40</v>
      </c>
      <c r="AA1015" s="1" t="s">
        <v>40</v>
      </c>
      <c r="AB1015" s="1" t="s">
        <v>40</v>
      </c>
      <c r="AC1015" s="1" t="s">
        <v>40</v>
      </c>
      <c r="AD1015" s="1" t="s">
        <v>40</v>
      </c>
      <c r="AK1015" s="0" t="s">
        <v>65</v>
      </c>
    </row>
    <row r="1016" customFormat="false" ht="12.8" hidden="false" customHeight="false" outlineLevel="0" collapsed="false">
      <c r="A1016" s="0" t="s">
        <v>742</v>
      </c>
      <c r="B1016" s="0" t="n">
        <v>2081</v>
      </c>
      <c r="C1016" s="0" t="s">
        <v>59</v>
      </c>
      <c r="D1016" s="0" t="s">
        <v>783</v>
      </c>
      <c r="I1016" s="0" t="n">
        <v>3.1415</v>
      </c>
      <c r="K1016" s="0" t="n">
        <v>3.2889</v>
      </c>
      <c r="L1016" s="0" t="n">
        <v>0</v>
      </c>
      <c r="M1016" s="0" t="n">
        <v>37.2</v>
      </c>
      <c r="N1016" s="0" t="n">
        <v>19.6</v>
      </c>
      <c r="O1016" s="0" t="n">
        <v>27.8</v>
      </c>
      <c r="P1016" s="0" t="n">
        <v>1.7</v>
      </c>
      <c r="Q1016" s="0" t="n">
        <v>1.5</v>
      </c>
      <c r="R1016" s="1" t="s">
        <v>41</v>
      </c>
      <c r="S1016" s="1" t="s">
        <v>41</v>
      </c>
      <c r="T1016" s="1" t="s">
        <v>41</v>
      </c>
      <c r="U1016" s="1" t="s">
        <v>41</v>
      </c>
      <c r="V1016" s="1" t="s">
        <v>61</v>
      </c>
      <c r="W1016" s="1" t="s">
        <v>41</v>
      </c>
      <c r="X1016" s="1" t="s">
        <v>41</v>
      </c>
      <c r="Y1016" s="1" t="s">
        <v>40</v>
      </c>
      <c r="Z1016" s="1" t="s">
        <v>40</v>
      </c>
      <c r="AA1016" s="1" t="s">
        <v>40</v>
      </c>
      <c r="AB1016" s="1" t="s">
        <v>40</v>
      </c>
      <c r="AC1016" s="1" t="s">
        <v>40</v>
      </c>
      <c r="AD1016" s="1" t="s">
        <v>40</v>
      </c>
      <c r="AK1016" s="0" t="s">
        <v>65</v>
      </c>
    </row>
    <row r="1017" customFormat="false" ht="12.8" hidden="false" customHeight="false" outlineLevel="0" collapsed="false">
      <c r="A1017" s="0" t="s">
        <v>742</v>
      </c>
      <c r="B1017" s="0" t="n">
        <v>2081</v>
      </c>
      <c r="C1017" s="0" t="s">
        <v>38</v>
      </c>
      <c r="D1017" s="0" t="s">
        <v>745</v>
      </c>
      <c r="J1017" s="0" t="n">
        <v>5.8685</v>
      </c>
      <c r="K1017" s="0" t="n">
        <v>78.8</v>
      </c>
      <c r="L1017" s="0" t="n">
        <v>0</v>
      </c>
      <c r="M1017" s="0" t="n">
        <v>38.8</v>
      </c>
      <c r="N1017" s="0" t="n">
        <v>41.5</v>
      </c>
      <c r="O1017" s="0" t="n">
        <v>27.3</v>
      </c>
      <c r="P1017" s="0" t="n">
        <v>0</v>
      </c>
      <c r="Q1017" s="0" t="n">
        <v>0</v>
      </c>
      <c r="R1017" s="1" t="s">
        <v>41</v>
      </c>
      <c r="S1017" s="1" t="s">
        <v>41</v>
      </c>
      <c r="T1017" s="1" t="s">
        <v>41</v>
      </c>
      <c r="U1017" s="1" t="s">
        <v>41</v>
      </c>
      <c r="V1017" s="1" t="s">
        <v>41</v>
      </c>
      <c r="W1017" s="1" t="s">
        <v>41</v>
      </c>
      <c r="X1017" s="1" t="s">
        <v>40</v>
      </c>
      <c r="Y1017" s="1" t="s">
        <v>40</v>
      </c>
      <c r="Z1017" s="1" t="s">
        <v>40</v>
      </c>
      <c r="AA1017" s="1" t="s">
        <v>40</v>
      </c>
      <c r="AB1017" s="1" t="s">
        <v>40</v>
      </c>
      <c r="AC1017" s="1" t="s">
        <v>40</v>
      </c>
      <c r="AD1017" s="1" t="s">
        <v>40</v>
      </c>
      <c r="AK1017" s="0" t="s">
        <v>46</v>
      </c>
    </row>
    <row r="1018" customFormat="false" ht="12.8" hidden="false" customHeight="false" outlineLevel="0" collapsed="false">
      <c r="A1018" s="0" t="s">
        <v>742</v>
      </c>
      <c r="B1018" s="0" t="n">
        <v>2081</v>
      </c>
      <c r="C1018" s="0" t="s">
        <v>38</v>
      </c>
      <c r="D1018" s="0" t="s">
        <v>784</v>
      </c>
      <c r="I1018" s="0" t="n">
        <v>3.0567</v>
      </c>
      <c r="J1018" s="0" t="n">
        <v>94.7</v>
      </c>
      <c r="K1018" s="0" t="n">
        <v>20.2</v>
      </c>
      <c r="L1018" s="0" t="n">
        <v>0</v>
      </c>
      <c r="M1018" s="0" t="n">
        <v>37.8</v>
      </c>
      <c r="N1018" s="0" t="n">
        <v>43.6</v>
      </c>
      <c r="O1018" s="0" t="n">
        <v>26.7</v>
      </c>
      <c r="P1018" s="0" t="n">
        <v>0</v>
      </c>
      <c r="Q1018" s="0" t="n">
        <v>0</v>
      </c>
      <c r="R1018" s="1" t="s">
        <v>41</v>
      </c>
      <c r="S1018" s="1" t="s">
        <v>41</v>
      </c>
      <c r="T1018" s="1" t="s">
        <v>41</v>
      </c>
      <c r="U1018" s="1" t="s">
        <v>41</v>
      </c>
      <c r="V1018" s="1" t="s">
        <v>41</v>
      </c>
      <c r="W1018" s="1" t="s">
        <v>40</v>
      </c>
      <c r="X1018" s="1" t="s">
        <v>40</v>
      </c>
      <c r="Y1018" s="1" t="s">
        <v>40</v>
      </c>
      <c r="Z1018" s="1" t="s">
        <v>40</v>
      </c>
      <c r="AA1018" s="1" t="s">
        <v>40</v>
      </c>
      <c r="AB1018" s="1" t="s">
        <v>40</v>
      </c>
      <c r="AC1018" s="1" t="s">
        <v>40</v>
      </c>
      <c r="AD1018" s="1" t="s">
        <v>40</v>
      </c>
      <c r="AK1018" s="0" t="s">
        <v>46</v>
      </c>
    </row>
    <row r="1019" customFormat="false" ht="12.8" hidden="false" customHeight="false" outlineLevel="0" collapsed="false">
      <c r="A1019" s="0" t="s">
        <v>742</v>
      </c>
      <c r="B1019" s="0" t="n">
        <v>2081</v>
      </c>
      <c r="C1019" s="0" t="s">
        <v>38</v>
      </c>
      <c r="D1019" s="0" t="s">
        <v>747</v>
      </c>
      <c r="J1019" s="0" t="n">
        <v>4.7963</v>
      </c>
      <c r="K1019" s="0" t="n">
        <v>66.9</v>
      </c>
      <c r="L1019" s="0" t="n">
        <v>0</v>
      </c>
      <c r="M1019" s="0" t="n">
        <v>28.4</v>
      </c>
      <c r="N1019" s="0" t="n">
        <v>40.1</v>
      </c>
      <c r="O1019" s="0" t="n">
        <v>9.5</v>
      </c>
      <c r="P1019" s="0" t="n">
        <v>0</v>
      </c>
      <c r="Q1019" s="0" t="n">
        <v>0</v>
      </c>
      <c r="R1019" s="1" t="s">
        <v>41</v>
      </c>
      <c r="S1019" s="1" t="s">
        <v>41</v>
      </c>
      <c r="T1019" s="1" t="s">
        <v>41</v>
      </c>
      <c r="U1019" s="1" t="s">
        <v>41</v>
      </c>
      <c r="V1019" s="1" t="s">
        <v>41</v>
      </c>
      <c r="W1019" s="1" t="s">
        <v>41</v>
      </c>
      <c r="X1019" s="1" t="s">
        <v>40</v>
      </c>
      <c r="Y1019" s="1" t="s">
        <v>40</v>
      </c>
      <c r="Z1019" s="1" t="s">
        <v>40</v>
      </c>
      <c r="AA1019" s="1" t="s">
        <v>40</v>
      </c>
      <c r="AB1019" s="1" t="s">
        <v>40</v>
      </c>
      <c r="AC1019" s="1" t="s">
        <v>40</v>
      </c>
      <c r="AD1019" s="1" t="s">
        <v>40</v>
      </c>
      <c r="AK1019" s="0" t="s">
        <v>46</v>
      </c>
    </row>
    <row r="1020" customFormat="false" ht="12.8" hidden="false" customHeight="false" outlineLevel="0" collapsed="false">
      <c r="A1020" s="0" t="s">
        <v>742</v>
      </c>
      <c r="B1020" s="0" t="n">
        <v>2081</v>
      </c>
      <c r="C1020" s="0" t="s">
        <v>38</v>
      </c>
      <c r="D1020" s="0" t="s">
        <v>785</v>
      </c>
      <c r="I1020" s="0" t="n">
        <v>3.0026</v>
      </c>
      <c r="J1020" s="0" t="n">
        <v>59.4</v>
      </c>
      <c r="K1020" s="0" t="n">
        <v>30.7</v>
      </c>
      <c r="L1020" s="0" t="n">
        <v>0</v>
      </c>
      <c r="M1020" s="0" t="n">
        <v>25.6</v>
      </c>
      <c r="N1020" s="0" t="n">
        <v>40.4</v>
      </c>
      <c r="O1020" s="0" t="n">
        <v>12.1</v>
      </c>
      <c r="P1020" s="0" t="n">
        <v>0</v>
      </c>
      <c r="Q1020" s="0" t="n">
        <v>0</v>
      </c>
      <c r="R1020" s="1" t="s">
        <v>41</v>
      </c>
      <c r="S1020" s="1" t="s">
        <v>41</v>
      </c>
      <c r="T1020" s="1" t="s">
        <v>41</v>
      </c>
      <c r="U1020" s="1" t="s">
        <v>41</v>
      </c>
      <c r="V1020" s="1" t="s">
        <v>41</v>
      </c>
      <c r="W1020" s="1" t="s">
        <v>40</v>
      </c>
      <c r="X1020" s="1" t="s">
        <v>40</v>
      </c>
      <c r="Y1020" s="1" t="s">
        <v>40</v>
      </c>
      <c r="Z1020" s="1" t="s">
        <v>40</v>
      </c>
      <c r="AA1020" s="1" t="s">
        <v>40</v>
      </c>
      <c r="AB1020" s="1" t="s">
        <v>40</v>
      </c>
      <c r="AC1020" s="1" t="s">
        <v>40</v>
      </c>
      <c r="AD1020" s="1" t="s">
        <v>40</v>
      </c>
      <c r="AK1020" s="0" t="s">
        <v>46</v>
      </c>
    </row>
    <row r="1021" customFormat="false" ht="12.8" hidden="false" customHeight="false" outlineLevel="0" collapsed="false">
      <c r="A1021" s="0" t="s">
        <v>742</v>
      </c>
      <c r="B1021" s="0" t="n">
        <v>2081</v>
      </c>
      <c r="C1021" s="0" t="s">
        <v>38</v>
      </c>
      <c r="D1021" s="0" t="s">
        <v>749</v>
      </c>
      <c r="J1021" s="0" t="n">
        <v>4.7963</v>
      </c>
      <c r="K1021" s="0" t="n">
        <v>66.9</v>
      </c>
      <c r="L1021" s="0" t="n">
        <v>0</v>
      </c>
      <c r="M1021" s="0" t="n">
        <v>21.5</v>
      </c>
      <c r="N1021" s="0" t="n">
        <v>35.6</v>
      </c>
      <c r="O1021" s="0" t="n">
        <v>10.1</v>
      </c>
      <c r="P1021" s="0" t="n">
        <v>0</v>
      </c>
      <c r="Q1021" s="0" t="n">
        <v>0</v>
      </c>
      <c r="R1021" s="1" t="s">
        <v>41</v>
      </c>
      <c r="S1021" s="1" t="s">
        <v>41</v>
      </c>
      <c r="T1021" s="1" t="s">
        <v>41</v>
      </c>
      <c r="U1021" s="1" t="s">
        <v>41</v>
      </c>
      <c r="V1021" s="1" t="s">
        <v>41</v>
      </c>
      <c r="W1021" s="1" t="s">
        <v>41</v>
      </c>
      <c r="X1021" s="1" t="s">
        <v>40</v>
      </c>
      <c r="Y1021" s="1" t="s">
        <v>40</v>
      </c>
      <c r="Z1021" s="1" t="s">
        <v>40</v>
      </c>
      <c r="AA1021" s="1" t="s">
        <v>40</v>
      </c>
      <c r="AB1021" s="1" t="s">
        <v>40</v>
      </c>
      <c r="AC1021" s="1" t="s">
        <v>40</v>
      </c>
      <c r="AD1021" s="1" t="s">
        <v>40</v>
      </c>
      <c r="AK1021" s="0" t="s">
        <v>46</v>
      </c>
    </row>
    <row r="1022" customFormat="false" ht="12.8" hidden="false" customHeight="false" outlineLevel="0" collapsed="false">
      <c r="A1022" s="0" t="s">
        <v>742</v>
      </c>
      <c r="B1022" s="0" t="n">
        <v>2081</v>
      </c>
      <c r="C1022" s="0" t="s">
        <v>38</v>
      </c>
      <c r="D1022" s="0" t="s">
        <v>786</v>
      </c>
      <c r="I1022" s="0" t="n">
        <v>3.0026</v>
      </c>
      <c r="J1022" s="0" t="n">
        <v>59.4</v>
      </c>
      <c r="K1022" s="0" t="n">
        <v>30.7</v>
      </c>
      <c r="L1022" s="0" t="n">
        <v>0</v>
      </c>
      <c r="M1022" s="0" t="n">
        <v>23.6</v>
      </c>
      <c r="N1022" s="0" t="n">
        <v>41.5</v>
      </c>
      <c r="O1022" s="0" t="n">
        <v>6.4</v>
      </c>
      <c r="P1022" s="0" t="n">
        <v>0</v>
      </c>
      <c r="Q1022" s="0" t="n">
        <v>0</v>
      </c>
      <c r="R1022" s="1" t="s">
        <v>41</v>
      </c>
      <c r="S1022" s="1" t="s">
        <v>41</v>
      </c>
      <c r="T1022" s="1" t="s">
        <v>41</v>
      </c>
      <c r="U1022" s="1" t="s">
        <v>41</v>
      </c>
      <c r="V1022" s="1" t="s">
        <v>41</v>
      </c>
      <c r="W1022" s="1" t="s">
        <v>40</v>
      </c>
      <c r="X1022" s="1" t="s">
        <v>40</v>
      </c>
      <c r="Y1022" s="1" t="s">
        <v>40</v>
      </c>
      <c r="Z1022" s="1" t="s">
        <v>40</v>
      </c>
      <c r="AA1022" s="1" t="s">
        <v>40</v>
      </c>
      <c r="AB1022" s="1" t="s">
        <v>40</v>
      </c>
      <c r="AC1022" s="1" t="s">
        <v>40</v>
      </c>
      <c r="AD1022" s="1" t="s">
        <v>40</v>
      </c>
      <c r="AK1022" s="0" t="s">
        <v>46</v>
      </c>
    </row>
    <row r="1023" customFormat="false" ht="12.8" hidden="false" customHeight="false" outlineLevel="0" collapsed="false">
      <c r="A1023" s="0" t="s">
        <v>742</v>
      </c>
      <c r="B1023" s="0" t="n">
        <v>2081</v>
      </c>
      <c r="C1023" s="0" t="s">
        <v>38</v>
      </c>
      <c r="D1023" s="0" t="s">
        <v>787</v>
      </c>
      <c r="J1023" s="0" t="n">
        <v>3.0729</v>
      </c>
      <c r="K1023" s="0" t="n">
        <v>30.8</v>
      </c>
      <c r="L1023" s="0" t="n">
        <v>0</v>
      </c>
      <c r="M1023" s="0" t="n">
        <v>13</v>
      </c>
      <c r="N1023" s="0" t="n">
        <v>38</v>
      </c>
      <c r="O1023" s="0" t="n">
        <v>0.3</v>
      </c>
      <c r="P1023" s="0" t="n">
        <v>0</v>
      </c>
      <c r="Q1023" s="0" t="n">
        <v>0</v>
      </c>
      <c r="R1023" s="1" t="s">
        <v>41</v>
      </c>
      <c r="S1023" s="1" t="s">
        <v>41</v>
      </c>
      <c r="T1023" s="1" t="s">
        <v>41</v>
      </c>
      <c r="U1023" s="1" t="s">
        <v>41</v>
      </c>
      <c r="V1023" s="1" t="s">
        <v>41</v>
      </c>
      <c r="W1023" s="1" t="s">
        <v>41</v>
      </c>
      <c r="X1023" s="1" t="s">
        <v>40</v>
      </c>
      <c r="Y1023" s="1" t="s">
        <v>40</v>
      </c>
      <c r="Z1023" s="1" t="s">
        <v>40</v>
      </c>
      <c r="AA1023" s="1" t="s">
        <v>40</v>
      </c>
      <c r="AB1023" s="1" t="s">
        <v>40</v>
      </c>
      <c r="AC1023" s="1" t="s">
        <v>40</v>
      </c>
      <c r="AD1023" s="1" t="s">
        <v>40</v>
      </c>
      <c r="AK1023" s="0" t="s">
        <v>46</v>
      </c>
    </row>
    <row r="1024" customFormat="false" ht="12.8" hidden="false" customHeight="false" outlineLevel="0" collapsed="false">
      <c r="A1024" s="0" t="s">
        <v>742</v>
      </c>
      <c r="B1024" s="0" t="n">
        <v>2081</v>
      </c>
      <c r="C1024" s="0" t="s">
        <v>38</v>
      </c>
      <c r="D1024" s="0" t="s">
        <v>788</v>
      </c>
      <c r="J1024" s="0" t="n">
        <v>3.0729</v>
      </c>
      <c r="K1024" s="0" t="n">
        <v>30.8</v>
      </c>
      <c r="L1024" s="0" t="n">
        <v>0</v>
      </c>
      <c r="M1024" s="0" t="n">
        <v>13</v>
      </c>
      <c r="N1024" s="0" t="n">
        <v>38</v>
      </c>
      <c r="O1024" s="0" t="n">
        <v>0.3</v>
      </c>
      <c r="P1024" s="0" t="n">
        <v>0</v>
      </c>
      <c r="Q1024" s="0" t="n">
        <v>0</v>
      </c>
      <c r="R1024" s="1" t="s">
        <v>41</v>
      </c>
      <c r="S1024" s="1" t="s">
        <v>41</v>
      </c>
      <c r="T1024" s="1" t="s">
        <v>41</v>
      </c>
      <c r="U1024" s="1" t="s">
        <v>41</v>
      </c>
      <c r="V1024" s="1" t="s">
        <v>41</v>
      </c>
      <c r="W1024" s="1" t="s">
        <v>41</v>
      </c>
      <c r="X1024" s="1" t="s">
        <v>40</v>
      </c>
      <c r="Y1024" s="1" t="s">
        <v>40</v>
      </c>
      <c r="Z1024" s="1" t="s">
        <v>40</v>
      </c>
      <c r="AA1024" s="1" t="s">
        <v>40</v>
      </c>
      <c r="AB1024" s="1" t="s">
        <v>40</v>
      </c>
      <c r="AC1024" s="1" t="s">
        <v>40</v>
      </c>
      <c r="AD1024" s="1" t="s">
        <v>40</v>
      </c>
      <c r="AK1024" s="0" t="s">
        <v>46</v>
      </c>
    </row>
    <row r="1025" customFormat="false" ht="12.8" hidden="false" customHeight="false" outlineLevel="0" collapsed="false">
      <c r="A1025" s="0" t="s">
        <v>742</v>
      </c>
      <c r="B1025" s="0" t="n">
        <v>2081</v>
      </c>
      <c r="C1025" s="0" t="s">
        <v>38</v>
      </c>
      <c r="D1025" s="0" t="s">
        <v>753</v>
      </c>
      <c r="E1025" s="0" t="n">
        <v>0</v>
      </c>
      <c r="F1025" s="0" t="n">
        <v>3.1</v>
      </c>
      <c r="G1025" s="0" t="n">
        <v>11.9</v>
      </c>
      <c r="J1025" s="0" t="n">
        <v>5.6705</v>
      </c>
      <c r="L1025" s="0" t="n">
        <v>1.0474</v>
      </c>
      <c r="M1025" s="0" t="n">
        <v>39.7</v>
      </c>
      <c r="N1025" s="0" t="n">
        <v>45</v>
      </c>
      <c r="O1025" s="0" t="n">
        <v>23.9</v>
      </c>
      <c r="P1025" s="0" t="n">
        <v>3.4</v>
      </c>
      <c r="Q1025" s="0" t="n">
        <v>0</v>
      </c>
      <c r="R1025" s="1" t="s">
        <v>40</v>
      </c>
      <c r="S1025" s="1" t="s">
        <v>40</v>
      </c>
      <c r="T1025" s="1" t="s">
        <v>40</v>
      </c>
      <c r="U1025" s="1" t="s">
        <v>41</v>
      </c>
      <c r="V1025" s="1" t="s">
        <v>41</v>
      </c>
      <c r="W1025" s="1" t="s">
        <v>41</v>
      </c>
      <c r="X1025" s="1" t="s">
        <v>41</v>
      </c>
      <c r="Y1025" s="1" t="s">
        <v>41</v>
      </c>
      <c r="Z1025" s="1" t="s">
        <v>40</v>
      </c>
      <c r="AA1025" s="1" t="s">
        <v>40</v>
      </c>
      <c r="AB1025" s="1" t="s">
        <v>40</v>
      </c>
      <c r="AC1025" s="1" t="s">
        <v>40</v>
      </c>
      <c r="AD1025" s="1" t="s">
        <v>40</v>
      </c>
      <c r="AK1025" s="0" t="s">
        <v>46</v>
      </c>
    </row>
    <row r="1026" customFormat="false" ht="12.8" hidden="false" customHeight="false" outlineLevel="0" collapsed="false">
      <c r="A1026" s="0" t="s">
        <v>742</v>
      </c>
      <c r="B1026" s="0" t="n">
        <v>2081</v>
      </c>
      <c r="C1026" s="0" t="s">
        <v>38</v>
      </c>
      <c r="D1026" s="0" t="s">
        <v>754</v>
      </c>
      <c r="E1026" s="0" t="n">
        <v>0</v>
      </c>
      <c r="F1026" s="0" t="n">
        <v>1.6</v>
      </c>
      <c r="G1026" s="0" t="n">
        <v>8.9</v>
      </c>
      <c r="K1026" s="0" t="n">
        <v>5.011</v>
      </c>
      <c r="L1026" s="0" t="n">
        <v>0</v>
      </c>
      <c r="M1026" s="0" t="n">
        <v>29</v>
      </c>
      <c r="N1026" s="0" t="n">
        <v>38.8</v>
      </c>
      <c r="O1026" s="0" t="n">
        <v>17.9</v>
      </c>
      <c r="P1026" s="0" t="n">
        <v>1.2</v>
      </c>
      <c r="Q1026" s="0" t="n">
        <v>0</v>
      </c>
      <c r="R1026" s="1" t="s">
        <v>40</v>
      </c>
      <c r="S1026" s="1" t="s">
        <v>40</v>
      </c>
      <c r="T1026" s="1" t="s">
        <v>40</v>
      </c>
      <c r="U1026" s="1" t="s">
        <v>41</v>
      </c>
      <c r="V1026" s="1" t="s">
        <v>41</v>
      </c>
      <c r="W1026" s="1" t="s">
        <v>41</v>
      </c>
      <c r="X1026" s="1" t="s">
        <v>41</v>
      </c>
      <c r="Y1026" s="1" t="s">
        <v>40</v>
      </c>
      <c r="Z1026" s="1" t="s">
        <v>40</v>
      </c>
      <c r="AA1026" s="1" t="s">
        <v>40</v>
      </c>
      <c r="AB1026" s="1" t="s">
        <v>40</v>
      </c>
      <c r="AC1026" s="1" t="s">
        <v>40</v>
      </c>
      <c r="AD1026" s="1" t="s">
        <v>40</v>
      </c>
      <c r="AK1026" s="0" t="s">
        <v>46</v>
      </c>
    </row>
    <row r="1027" customFormat="false" ht="12.8" hidden="false" customHeight="false" outlineLevel="0" collapsed="false">
      <c r="A1027" s="0" t="s">
        <v>742</v>
      </c>
      <c r="B1027" s="0" t="n">
        <v>2081</v>
      </c>
      <c r="C1027" s="0" t="s">
        <v>38</v>
      </c>
      <c r="D1027" s="0" t="s">
        <v>756</v>
      </c>
      <c r="E1027" s="0" t="n">
        <v>0</v>
      </c>
      <c r="F1027" s="0" t="n">
        <v>1.6</v>
      </c>
      <c r="G1027" s="0" t="n">
        <v>8.9</v>
      </c>
      <c r="H1027" s="0" t="n">
        <v>45.8</v>
      </c>
      <c r="K1027" s="0" t="n">
        <v>3.6935</v>
      </c>
      <c r="L1027" s="0" t="n">
        <v>3.3</v>
      </c>
      <c r="M1027" s="0" t="n">
        <v>28.7</v>
      </c>
      <c r="N1027" s="0" t="n">
        <v>37.3</v>
      </c>
      <c r="O1027" s="0" t="n">
        <v>17.9</v>
      </c>
      <c r="P1027" s="0" t="n">
        <v>1.2</v>
      </c>
      <c r="Q1027" s="0" t="n">
        <v>0</v>
      </c>
      <c r="R1027" s="1" t="s">
        <v>40</v>
      </c>
      <c r="S1027" s="1" t="s">
        <v>40</v>
      </c>
      <c r="T1027" s="1" t="s">
        <v>40</v>
      </c>
      <c r="U1027" s="1" t="s">
        <v>40</v>
      </c>
      <c r="V1027" s="1" t="s">
        <v>41</v>
      </c>
      <c r="W1027" s="1" t="s">
        <v>41</v>
      </c>
      <c r="X1027" s="1" t="s">
        <v>41</v>
      </c>
      <c r="Y1027" s="1" t="s">
        <v>40</v>
      </c>
      <c r="Z1027" s="1" t="s">
        <v>40</v>
      </c>
      <c r="AA1027" s="1" t="s">
        <v>40</v>
      </c>
      <c r="AB1027" s="1" t="s">
        <v>40</v>
      </c>
      <c r="AC1027" s="1" t="s">
        <v>40</v>
      </c>
      <c r="AD1027" s="1" t="s">
        <v>40</v>
      </c>
      <c r="AK1027" s="0" t="s">
        <v>46</v>
      </c>
    </row>
    <row r="1028" customFormat="false" ht="12.8" hidden="false" customHeight="false" outlineLevel="0" collapsed="false">
      <c r="A1028" s="0" t="s">
        <v>742</v>
      </c>
      <c r="B1028" s="0" t="n">
        <v>2081</v>
      </c>
      <c r="C1028" s="0" t="s">
        <v>38</v>
      </c>
      <c r="D1028" s="0" t="s">
        <v>758</v>
      </c>
      <c r="E1028" s="0" t="n">
        <v>0</v>
      </c>
      <c r="F1028" s="0" t="n">
        <v>2</v>
      </c>
      <c r="G1028" s="0" t="n">
        <v>10.2</v>
      </c>
      <c r="J1028" s="0" t="n">
        <v>5.2263</v>
      </c>
      <c r="K1028" s="0" t="n">
        <v>58.5</v>
      </c>
      <c r="L1028" s="0" t="n">
        <v>0</v>
      </c>
      <c r="M1028" s="0" t="n">
        <v>0</v>
      </c>
      <c r="N1028" s="0" t="n">
        <v>46.8</v>
      </c>
      <c r="O1028" s="0" t="n">
        <v>5.6</v>
      </c>
      <c r="P1028" s="0" t="n">
        <v>0.5</v>
      </c>
      <c r="Q1028" s="0" t="n">
        <v>0</v>
      </c>
      <c r="R1028" s="1" t="s">
        <v>40</v>
      </c>
      <c r="S1028" s="1" t="s">
        <v>40</v>
      </c>
      <c r="T1028" s="1" t="s">
        <v>40</v>
      </c>
      <c r="U1028" s="1" t="s">
        <v>41</v>
      </c>
      <c r="V1028" s="1" t="s">
        <v>41</v>
      </c>
      <c r="W1028" s="1" t="s">
        <v>41</v>
      </c>
      <c r="X1028" s="1" t="s">
        <v>40</v>
      </c>
      <c r="Y1028" s="1" t="s">
        <v>40</v>
      </c>
      <c r="Z1028" s="1" t="s">
        <v>40</v>
      </c>
      <c r="AA1028" s="1" t="s">
        <v>40</v>
      </c>
      <c r="AB1028" s="1" t="s">
        <v>40</v>
      </c>
      <c r="AC1028" s="1" t="s">
        <v>40</v>
      </c>
      <c r="AD1028" s="1" t="s">
        <v>40</v>
      </c>
      <c r="AK1028" s="0" t="s">
        <v>46</v>
      </c>
    </row>
    <row r="1029" customFormat="false" ht="12.8" hidden="false" customHeight="false" outlineLevel="0" collapsed="false">
      <c r="A1029" s="0" t="s">
        <v>742</v>
      </c>
      <c r="B1029" s="0" t="n">
        <v>2081</v>
      </c>
      <c r="C1029" s="0" t="s">
        <v>38</v>
      </c>
      <c r="D1029" s="0" t="s">
        <v>789</v>
      </c>
      <c r="AK1029" s="0" t="s">
        <v>46</v>
      </c>
    </row>
    <row r="1030" customFormat="false" ht="12.8" hidden="false" customHeight="false" outlineLevel="0" collapsed="false">
      <c r="A1030" s="0" t="s">
        <v>742</v>
      </c>
      <c r="B1030" s="0" t="n">
        <v>2081</v>
      </c>
      <c r="C1030" s="0" t="s">
        <v>38</v>
      </c>
      <c r="D1030" s="0" t="s">
        <v>790</v>
      </c>
      <c r="AK1030" s="0" t="s">
        <v>46</v>
      </c>
    </row>
    <row r="1031" customFormat="false" ht="12.8" hidden="false" customHeight="false" outlineLevel="0" collapsed="false">
      <c r="A1031" s="0" t="s">
        <v>742</v>
      </c>
      <c r="B1031" s="0" t="n">
        <v>2081</v>
      </c>
      <c r="C1031" s="0" t="s">
        <v>38</v>
      </c>
      <c r="D1031" s="0" t="s">
        <v>791</v>
      </c>
      <c r="AK1031" s="0" t="s">
        <v>46</v>
      </c>
    </row>
    <row r="1032" customFormat="false" ht="12.8" hidden="false" customHeight="false" outlineLevel="0" collapsed="false">
      <c r="A1032" s="0" t="s">
        <v>742</v>
      </c>
      <c r="B1032" s="0" t="n">
        <v>2081</v>
      </c>
      <c r="C1032" s="0" t="s">
        <v>38</v>
      </c>
      <c r="D1032" s="0" t="s">
        <v>792</v>
      </c>
      <c r="AK1032" s="0" t="s">
        <v>46</v>
      </c>
    </row>
    <row r="1033" customFormat="false" ht="12.8" hidden="false" customHeight="false" outlineLevel="0" collapsed="false">
      <c r="A1033" s="0" t="s">
        <v>742</v>
      </c>
      <c r="B1033" s="0" t="n">
        <v>2081</v>
      </c>
      <c r="C1033" s="0" t="s">
        <v>38</v>
      </c>
      <c r="D1033" s="0" t="s">
        <v>793</v>
      </c>
      <c r="I1033" s="0" t="n">
        <v>2.1133</v>
      </c>
      <c r="K1033" s="0" t="n">
        <v>2.7052</v>
      </c>
      <c r="L1033" s="0" t="n">
        <v>0</v>
      </c>
      <c r="M1033" s="0" t="n">
        <v>26.5</v>
      </c>
      <c r="N1033" s="0" t="n">
        <v>44.2</v>
      </c>
      <c r="O1033" s="0" t="n">
        <v>5.3</v>
      </c>
      <c r="P1033" s="0" t="n">
        <v>0.6</v>
      </c>
      <c r="Q1033" s="0" t="n">
        <v>0</v>
      </c>
      <c r="R1033" s="1" t="s">
        <v>41</v>
      </c>
      <c r="S1033" s="1" t="s">
        <v>41</v>
      </c>
      <c r="T1033" s="1" t="s">
        <v>41</v>
      </c>
      <c r="U1033" s="1" t="s">
        <v>41</v>
      </c>
      <c r="V1033" s="1" t="s">
        <v>41</v>
      </c>
      <c r="W1033" s="1" t="s">
        <v>41</v>
      </c>
      <c r="X1033" s="1" t="s">
        <v>41</v>
      </c>
      <c r="Y1033" s="1" t="s">
        <v>40</v>
      </c>
      <c r="Z1033" s="1" t="s">
        <v>40</v>
      </c>
      <c r="AA1033" s="1" t="s">
        <v>40</v>
      </c>
      <c r="AB1033" s="1" t="s">
        <v>40</v>
      </c>
      <c r="AC1033" s="1" t="s">
        <v>40</v>
      </c>
      <c r="AD1033" s="1" t="s">
        <v>40</v>
      </c>
      <c r="AK1033" s="0" t="s">
        <v>46</v>
      </c>
    </row>
    <row r="1034" customFormat="false" ht="12.8" hidden="false" customHeight="false" outlineLevel="0" collapsed="false">
      <c r="A1034" s="0" t="s">
        <v>742</v>
      </c>
      <c r="B1034" s="0" t="n">
        <v>2081</v>
      </c>
      <c r="C1034" s="0" t="s">
        <v>38</v>
      </c>
      <c r="D1034" s="0" t="s">
        <v>794</v>
      </c>
      <c r="AK1034" s="0" t="s">
        <v>46</v>
      </c>
    </row>
    <row r="1035" customFormat="false" ht="12.8" hidden="false" customHeight="false" outlineLevel="0" collapsed="false">
      <c r="A1035" s="0" t="s">
        <v>742</v>
      </c>
      <c r="B1035" s="0" t="n">
        <v>2081</v>
      </c>
      <c r="C1035" s="0" t="s">
        <v>38</v>
      </c>
      <c r="D1035" s="0" t="s">
        <v>797</v>
      </c>
      <c r="J1035" s="0" t="n">
        <v>5.6408</v>
      </c>
      <c r="K1035" s="0" t="n">
        <v>1.6189</v>
      </c>
      <c r="N1035" s="0" t="n">
        <v>1.8442</v>
      </c>
      <c r="O1035" s="0" t="n">
        <v>7.4</v>
      </c>
      <c r="P1035" s="0" t="n">
        <v>1.9</v>
      </c>
      <c r="Q1035" s="0" t="n">
        <v>0</v>
      </c>
      <c r="R1035" s="1" t="s">
        <v>41</v>
      </c>
      <c r="S1035" s="1" t="s">
        <v>41</v>
      </c>
      <c r="T1035" s="1" t="s">
        <v>41</v>
      </c>
      <c r="U1035" s="1" t="s">
        <v>41</v>
      </c>
      <c r="V1035" s="1" t="s">
        <v>41</v>
      </c>
      <c r="W1035" s="1" t="s">
        <v>41</v>
      </c>
      <c r="X1035" s="1" t="s">
        <v>41</v>
      </c>
      <c r="Y1035" s="1" t="s">
        <v>41</v>
      </c>
      <c r="Z1035" s="1" t="s">
        <v>41</v>
      </c>
      <c r="AA1035" s="1" t="s">
        <v>41</v>
      </c>
      <c r="AK1035" s="0" t="s">
        <v>46</v>
      </c>
    </row>
    <row r="1036" customFormat="false" ht="12.8" hidden="false" customHeight="false" outlineLevel="0" collapsed="false">
      <c r="A1036" s="0" t="s">
        <v>742</v>
      </c>
      <c r="B1036" s="0" t="n">
        <v>2081</v>
      </c>
      <c r="C1036" s="0" t="s">
        <v>38</v>
      </c>
      <c r="D1036" s="0" t="s">
        <v>795</v>
      </c>
      <c r="I1036" s="0" t="n">
        <v>3.0299</v>
      </c>
      <c r="K1036" s="0" t="n">
        <v>2.218</v>
      </c>
      <c r="N1036" s="0" t="n">
        <v>2.052</v>
      </c>
      <c r="O1036" s="0" t="n">
        <v>7.4</v>
      </c>
      <c r="P1036" s="0" t="n">
        <v>1.9</v>
      </c>
      <c r="Q1036" s="0" t="n">
        <v>0</v>
      </c>
      <c r="R1036" s="1" t="s">
        <v>41</v>
      </c>
      <c r="S1036" s="1" t="s">
        <v>41</v>
      </c>
      <c r="T1036" s="1" t="s">
        <v>41</v>
      </c>
      <c r="U1036" s="1" t="s">
        <v>41</v>
      </c>
      <c r="V1036" s="1" t="s">
        <v>41</v>
      </c>
      <c r="W1036" s="1" t="s">
        <v>41</v>
      </c>
      <c r="X1036" s="1" t="s">
        <v>41</v>
      </c>
      <c r="Y1036" s="1" t="s">
        <v>41</v>
      </c>
      <c r="Z1036" s="1" t="s">
        <v>41</v>
      </c>
      <c r="AA1036" s="1" t="s">
        <v>41</v>
      </c>
      <c r="AB1036" s="1" t="s">
        <v>40</v>
      </c>
      <c r="AC1036" s="1" t="s">
        <v>40</v>
      </c>
      <c r="AD1036" s="1" t="s">
        <v>40</v>
      </c>
      <c r="AK1036" s="0" t="s">
        <v>46</v>
      </c>
    </row>
    <row r="1037" customFormat="false" ht="12.8" hidden="false" customHeight="false" outlineLevel="0" collapsed="false">
      <c r="A1037" s="0" t="s">
        <v>742</v>
      </c>
      <c r="B1037" s="0" t="n">
        <v>2081</v>
      </c>
      <c r="C1037" s="0" t="s">
        <v>38</v>
      </c>
      <c r="D1037" s="0" t="s">
        <v>767</v>
      </c>
      <c r="E1037" s="0" t="n">
        <v>0</v>
      </c>
      <c r="F1037" s="0" t="n">
        <v>2.2</v>
      </c>
      <c r="G1037" s="0" t="n">
        <v>9.4</v>
      </c>
      <c r="J1037" s="0" t="n">
        <v>2.6674</v>
      </c>
      <c r="K1037" s="0" t="n">
        <v>42.8</v>
      </c>
      <c r="L1037" s="0" t="n">
        <v>0</v>
      </c>
      <c r="M1037" s="0" t="n">
        <v>27.1</v>
      </c>
      <c r="N1037" s="0" t="n">
        <v>38.2</v>
      </c>
      <c r="O1037" s="0" t="n">
        <v>7.4</v>
      </c>
      <c r="P1037" s="0" t="n">
        <v>0</v>
      </c>
      <c r="Q1037" s="0" t="n">
        <v>0</v>
      </c>
      <c r="R1037" s="1" t="s">
        <v>40</v>
      </c>
      <c r="S1037" s="1" t="s">
        <v>40</v>
      </c>
      <c r="T1037" s="1" t="s">
        <v>40</v>
      </c>
      <c r="U1037" s="1" t="s">
        <v>41</v>
      </c>
      <c r="V1037" s="1" t="s">
        <v>41</v>
      </c>
      <c r="W1037" s="1" t="s">
        <v>41</v>
      </c>
      <c r="X1037" s="1" t="s">
        <v>40</v>
      </c>
      <c r="Y1037" s="1" t="s">
        <v>40</v>
      </c>
      <c r="Z1037" s="1" t="s">
        <v>40</v>
      </c>
      <c r="AA1037" s="1" t="s">
        <v>40</v>
      </c>
      <c r="AB1037" s="1" t="s">
        <v>40</v>
      </c>
      <c r="AC1037" s="1" t="s">
        <v>40</v>
      </c>
      <c r="AD1037" s="1" t="s">
        <v>40</v>
      </c>
      <c r="AK1037" s="0" t="s">
        <v>46</v>
      </c>
    </row>
    <row r="1038" customFormat="false" ht="12.8" hidden="false" customHeight="false" outlineLevel="0" collapsed="false">
      <c r="A1038" s="0" t="s">
        <v>742</v>
      </c>
      <c r="B1038" s="0" t="n">
        <v>2081</v>
      </c>
      <c r="C1038" s="0" t="s">
        <v>38</v>
      </c>
      <c r="D1038" s="0" t="s">
        <v>768</v>
      </c>
      <c r="E1038" s="0" t="n">
        <v>0</v>
      </c>
      <c r="F1038" s="0" t="n">
        <v>2.2</v>
      </c>
      <c r="G1038" s="0" t="n">
        <v>10.1</v>
      </c>
      <c r="J1038" s="0" t="n">
        <v>5.0637</v>
      </c>
      <c r="K1038" s="0" t="n">
        <v>58.2</v>
      </c>
      <c r="L1038" s="0" t="n">
        <v>0</v>
      </c>
      <c r="M1038" s="0" t="n">
        <v>24</v>
      </c>
      <c r="N1038" s="0" t="n">
        <v>37.2</v>
      </c>
      <c r="O1038" s="0" t="n">
        <v>20.3</v>
      </c>
      <c r="P1038" s="0" t="n">
        <v>2</v>
      </c>
      <c r="Q1038" s="0" t="n">
        <v>0</v>
      </c>
      <c r="R1038" s="1" t="s">
        <v>40</v>
      </c>
      <c r="S1038" s="1" t="s">
        <v>40</v>
      </c>
      <c r="T1038" s="1" t="s">
        <v>40</v>
      </c>
      <c r="U1038" s="1" t="s">
        <v>41</v>
      </c>
      <c r="V1038" s="1" t="s">
        <v>41</v>
      </c>
      <c r="W1038" s="1" t="s">
        <v>41</v>
      </c>
      <c r="X1038" s="1" t="s">
        <v>40</v>
      </c>
      <c r="Y1038" s="1" t="s">
        <v>40</v>
      </c>
      <c r="Z1038" s="1" t="s">
        <v>40</v>
      </c>
      <c r="AA1038" s="1" t="s">
        <v>40</v>
      </c>
      <c r="AB1038" s="1" t="s">
        <v>40</v>
      </c>
      <c r="AC1038" s="1" t="s">
        <v>40</v>
      </c>
      <c r="AD1038" s="1" t="s">
        <v>40</v>
      </c>
      <c r="AK1038" s="0" t="s">
        <v>46</v>
      </c>
    </row>
    <row r="1039" customFormat="false" ht="12.8" hidden="false" customHeight="false" outlineLevel="0" collapsed="false">
      <c r="A1039" s="0" t="s">
        <v>742</v>
      </c>
      <c r="B1039" s="0" t="n">
        <v>2081</v>
      </c>
      <c r="C1039" s="0" t="s">
        <v>38</v>
      </c>
      <c r="D1039" s="0" t="s">
        <v>770</v>
      </c>
      <c r="E1039" s="0" t="n">
        <v>0</v>
      </c>
      <c r="F1039" s="0" t="n">
        <v>2.2</v>
      </c>
      <c r="G1039" s="0" t="n">
        <v>10.1</v>
      </c>
      <c r="J1039" s="0" t="n">
        <v>4.0478</v>
      </c>
      <c r="K1039" s="0" t="n">
        <v>54</v>
      </c>
      <c r="L1039" s="0" t="n">
        <v>0</v>
      </c>
      <c r="M1039" s="0" t="n">
        <v>33.1</v>
      </c>
      <c r="N1039" s="0" t="n">
        <v>43</v>
      </c>
      <c r="O1039" s="0" t="n">
        <v>20.3</v>
      </c>
      <c r="P1039" s="0" t="n">
        <v>2</v>
      </c>
      <c r="Q1039" s="0" t="n">
        <v>0</v>
      </c>
      <c r="R1039" s="1" t="s">
        <v>40</v>
      </c>
      <c r="S1039" s="1" t="s">
        <v>40</v>
      </c>
      <c r="T1039" s="1" t="s">
        <v>40</v>
      </c>
      <c r="U1039" s="1" t="s">
        <v>41</v>
      </c>
      <c r="V1039" s="1" t="s">
        <v>41</v>
      </c>
      <c r="W1039" s="1" t="s">
        <v>41</v>
      </c>
      <c r="X1039" s="1" t="s">
        <v>40</v>
      </c>
      <c r="Y1039" s="1" t="s">
        <v>40</v>
      </c>
      <c r="Z1039" s="1" t="s">
        <v>40</v>
      </c>
      <c r="AA1039" s="1" t="s">
        <v>40</v>
      </c>
      <c r="AB1039" s="1" t="s">
        <v>40</v>
      </c>
      <c r="AC1039" s="1" t="s">
        <v>40</v>
      </c>
      <c r="AD1039" s="1" t="s">
        <v>40</v>
      </c>
      <c r="AK1039" s="0" t="s">
        <v>46</v>
      </c>
    </row>
    <row r="1040" customFormat="false" ht="12.8" hidden="false" customHeight="false" outlineLevel="0" collapsed="false">
      <c r="A1040" s="0" t="s">
        <v>742</v>
      </c>
      <c r="B1040" s="0" t="n">
        <v>2081</v>
      </c>
      <c r="C1040" s="0" t="s">
        <v>38</v>
      </c>
      <c r="D1040" s="0" t="s">
        <v>772</v>
      </c>
      <c r="E1040" s="0" t="n">
        <v>0</v>
      </c>
      <c r="F1040" s="0" t="n">
        <v>1.2</v>
      </c>
      <c r="G1040" s="0" t="n">
        <v>5.6</v>
      </c>
      <c r="H1040" s="0" t="n">
        <v>24.8</v>
      </c>
      <c r="I1040" s="0" t="n">
        <v>20.4</v>
      </c>
      <c r="J1040" s="0" t="n">
        <v>18.5</v>
      </c>
      <c r="K1040" s="0" t="n">
        <v>28.4</v>
      </c>
      <c r="L1040" s="0" t="n">
        <v>0</v>
      </c>
      <c r="M1040" s="0" t="n">
        <v>34.2</v>
      </c>
      <c r="N1040" s="0" t="n">
        <v>33.7</v>
      </c>
      <c r="O1040" s="0" t="n">
        <v>5.9</v>
      </c>
      <c r="P1040" s="0" t="n">
        <v>0</v>
      </c>
      <c r="Q1040" s="0" t="n">
        <v>0</v>
      </c>
      <c r="R1040" s="1" t="s">
        <v>40</v>
      </c>
      <c r="S1040" s="1" t="s">
        <v>40</v>
      </c>
      <c r="T1040" s="1" t="s">
        <v>40</v>
      </c>
      <c r="U1040" s="1" t="s">
        <v>40</v>
      </c>
      <c r="V1040" s="1" t="s">
        <v>40</v>
      </c>
      <c r="W1040" s="1" t="s">
        <v>40</v>
      </c>
      <c r="X1040" s="1" t="s">
        <v>40</v>
      </c>
      <c r="Y1040" s="1" t="s">
        <v>40</v>
      </c>
      <c r="Z1040" s="1" t="s">
        <v>40</v>
      </c>
      <c r="AA1040" s="1" t="s">
        <v>40</v>
      </c>
      <c r="AB1040" s="1" t="s">
        <v>40</v>
      </c>
      <c r="AC1040" s="1" t="s">
        <v>40</v>
      </c>
      <c r="AD1040" s="1" t="s">
        <v>40</v>
      </c>
      <c r="AK1040" s="0" t="s">
        <v>46</v>
      </c>
    </row>
    <row r="1041" customFormat="false" ht="12.8" hidden="false" customHeight="false" outlineLevel="0" collapsed="false">
      <c r="A1041" s="0" t="s">
        <v>742</v>
      </c>
      <c r="B1041" s="0" t="n">
        <v>2081</v>
      </c>
      <c r="C1041" s="0" t="s">
        <v>38</v>
      </c>
      <c r="D1041" s="0" t="s">
        <v>774</v>
      </c>
      <c r="E1041" s="0" t="n">
        <v>0</v>
      </c>
      <c r="F1041" s="0" t="n">
        <v>0.7</v>
      </c>
      <c r="G1041" s="0" t="n">
        <v>4.4</v>
      </c>
      <c r="H1041" s="0" t="n">
        <v>22.6</v>
      </c>
      <c r="I1041" s="0" t="n">
        <v>21.5</v>
      </c>
      <c r="J1041" s="0" t="n">
        <v>21.6</v>
      </c>
      <c r="K1041" s="0" t="n">
        <v>32.2</v>
      </c>
      <c r="L1041" s="0" t="n">
        <v>0</v>
      </c>
      <c r="M1041" s="0" t="n">
        <v>34.3</v>
      </c>
      <c r="N1041" s="0" t="n">
        <v>33.9</v>
      </c>
      <c r="O1041" s="0" t="n">
        <v>5.7</v>
      </c>
      <c r="P1041" s="0" t="n">
        <v>0</v>
      </c>
      <c r="Q1041" s="0" t="n">
        <v>0</v>
      </c>
      <c r="R1041" s="1" t="s">
        <v>40</v>
      </c>
      <c r="S1041" s="1" t="s">
        <v>40</v>
      </c>
      <c r="T1041" s="1" t="s">
        <v>40</v>
      </c>
      <c r="U1041" s="1" t="s">
        <v>40</v>
      </c>
      <c r="V1041" s="1" t="s">
        <v>40</v>
      </c>
      <c r="W1041" s="1" t="s">
        <v>40</v>
      </c>
      <c r="X1041" s="1" t="s">
        <v>40</v>
      </c>
      <c r="Y1041" s="1" t="s">
        <v>40</v>
      </c>
      <c r="Z1041" s="1" t="s">
        <v>40</v>
      </c>
      <c r="AA1041" s="1" t="s">
        <v>40</v>
      </c>
      <c r="AB1041" s="1" t="s">
        <v>40</v>
      </c>
      <c r="AC1041" s="1" t="s">
        <v>40</v>
      </c>
      <c r="AD1041" s="1" t="s">
        <v>40</v>
      </c>
      <c r="AK1041" s="0" t="s">
        <v>46</v>
      </c>
    </row>
    <row r="1042" customFormat="false" ht="12.8" hidden="false" customHeight="false" outlineLevel="0" collapsed="false">
      <c r="A1042" s="0" t="s">
        <v>742</v>
      </c>
      <c r="B1042" s="0" t="n">
        <v>2081</v>
      </c>
      <c r="C1042" s="0" t="s">
        <v>38</v>
      </c>
      <c r="D1042" s="0" t="s">
        <v>775</v>
      </c>
      <c r="E1042" s="0" t="n">
        <v>0</v>
      </c>
      <c r="F1042" s="0" t="n">
        <v>1.9</v>
      </c>
      <c r="G1042" s="0" t="n">
        <v>8.9</v>
      </c>
      <c r="H1042" s="0" t="n">
        <v>28.5</v>
      </c>
      <c r="I1042" s="0" t="n">
        <v>37.6</v>
      </c>
      <c r="J1042" s="0" t="n">
        <v>56</v>
      </c>
      <c r="K1042" s="0" t="n">
        <v>41.1</v>
      </c>
      <c r="L1042" s="0" t="n">
        <v>0</v>
      </c>
      <c r="M1042" s="0" t="n">
        <v>24.1</v>
      </c>
      <c r="N1042" s="0" t="n">
        <v>34.6</v>
      </c>
      <c r="O1042" s="0" t="n">
        <v>23.7</v>
      </c>
      <c r="P1042" s="0" t="n">
        <v>0.5</v>
      </c>
      <c r="Q1042" s="0" t="n">
        <v>0</v>
      </c>
      <c r="R1042" s="1" t="s">
        <v>40</v>
      </c>
      <c r="S1042" s="1" t="s">
        <v>40</v>
      </c>
      <c r="T1042" s="1" t="s">
        <v>40</v>
      </c>
      <c r="U1042" s="1" t="s">
        <v>40</v>
      </c>
      <c r="V1042" s="1" t="s">
        <v>40</v>
      </c>
      <c r="W1042" s="1" t="s">
        <v>40</v>
      </c>
      <c r="X1042" s="1" t="s">
        <v>40</v>
      </c>
      <c r="Y1042" s="1" t="s">
        <v>40</v>
      </c>
      <c r="Z1042" s="1" t="s">
        <v>40</v>
      </c>
      <c r="AA1042" s="1" t="s">
        <v>40</v>
      </c>
      <c r="AB1042" s="1" t="s">
        <v>40</v>
      </c>
      <c r="AC1042" s="1" t="s">
        <v>40</v>
      </c>
      <c r="AD1042" s="1" t="s">
        <v>40</v>
      </c>
      <c r="AK1042" s="0" t="s">
        <v>46</v>
      </c>
    </row>
    <row r="1043" customFormat="false" ht="12.8" hidden="false" customHeight="false" outlineLevel="0" collapsed="false">
      <c r="A1043" s="0" t="s">
        <v>742</v>
      </c>
      <c r="B1043" s="0" t="n">
        <v>2081</v>
      </c>
      <c r="C1043" s="0" t="s">
        <v>38</v>
      </c>
      <c r="D1043" s="0" t="s">
        <v>777</v>
      </c>
      <c r="E1043" s="0" t="n">
        <v>0</v>
      </c>
      <c r="F1043" s="0" t="n">
        <v>1.3</v>
      </c>
      <c r="G1043" s="0" t="n">
        <v>6.2</v>
      </c>
      <c r="H1043" s="0" t="n">
        <v>25.9</v>
      </c>
      <c r="I1043" s="0" t="n">
        <v>18.9</v>
      </c>
      <c r="J1043" s="0" t="n">
        <v>19.3</v>
      </c>
      <c r="K1043" s="0" t="n">
        <v>27</v>
      </c>
      <c r="L1043" s="0" t="n">
        <v>0</v>
      </c>
      <c r="M1043" s="0" t="n">
        <v>34.6</v>
      </c>
      <c r="N1043" s="0" t="n">
        <v>31.7</v>
      </c>
      <c r="O1043" s="0" t="n">
        <v>5.1</v>
      </c>
      <c r="P1043" s="0" t="n">
        <v>0</v>
      </c>
      <c r="Q1043" s="0" t="n">
        <v>0</v>
      </c>
      <c r="R1043" s="1" t="s">
        <v>40</v>
      </c>
      <c r="S1043" s="1" t="s">
        <v>40</v>
      </c>
      <c r="T1043" s="1" t="s">
        <v>40</v>
      </c>
      <c r="U1043" s="1" t="s">
        <v>40</v>
      </c>
      <c r="V1043" s="1" t="s">
        <v>40</v>
      </c>
      <c r="W1043" s="1" t="s">
        <v>40</v>
      </c>
      <c r="X1043" s="1" t="s">
        <v>40</v>
      </c>
      <c r="Y1043" s="1" t="s">
        <v>40</v>
      </c>
      <c r="Z1043" s="1" t="s">
        <v>40</v>
      </c>
      <c r="AA1043" s="1" t="s">
        <v>40</v>
      </c>
      <c r="AB1043" s="1" t="s">
        <v>40</v>
      </c>
      <c r="AC1043" s="1" t="s">
        <v>40</v>
      </c>
      <c r="AD1043" s="1" t="s">
        <v>40</v>
      </c>
      <c r="AK1043" s="0" t="s">
        <v>46</v>
      </c>
    </row>
    <row r="1044" customFormat="false" ht="12.8" hidden="false" customHeight="false" outlineLevel="0" collapsed="false">
      <c r="A1044" s="0" t="s">
        <v>742</v>
      </c>
      <c r="B1044" s="0" t="n">
        <v>2081</v>
      </c>
      <c r="C1044" s="0" t="s">
        <v>38</v>
      </c>
      <c r="D1044" s="0" t="s">
        <v>778</v>
      </c>
      <c r="E1044" s="0" t="n">
        <v>0</v>
      </c>
      <c r="F1044" s="0" t="n">
        <v>1.1</v>
      </c>
      <c r="G1044" s="0" t="n">
        <v>6.6</v>
      </c>
      <c r="H1044" s="0" t="n">
        <v>35.9</v>
      </c>
      <c r="I1044" s="0" t="n">
        <v>41.8</v>
      </c>
      <c r="J1044" s="0" t="n">
        <v>51</v>
      </c>
      <c r="K1044" s="0" t="n">
        <v>36.3</v>
      </c>
      <c r="L1044" s="0" t="n">
        <v>0</v>
      </c>
      <c r="M1044" s="0" t="n">
        <v>23.9</v>
      </c>
      <c r="N1044" s="0" t="n">
        <v>32.6</v>
      </c>
      <c r="O1044" s="0" t="n">
        <v>11</v>
      </c>
      <c r="P1044" s="0" t="n">
        <v>1</v>
      </c>
      <c r="Q1044" s="0" t="n">
        <v>0</v>
      </c>
      <c r="R1044" s="1" t="s">
        <v>40</v>
      </c>
      <c r="S1044" s="1" t="s">
        <v>40</v>
      </c>
      <c r="T1044" s="1" t="s">
        <v>40</v>
      </c>
      <c r="U1044" s="1" t="s">
        <v>40</v>
      </c>
      <c r="V1044" s="1" t="s">
        <v>40</v>
      </c>
      <c r="W1044" s="1" t="s">
        <v>40</v>
      </c>
      <c r="X1044" s="1" t="s">
        <v>40</v>
      </c>
      <c r="Y1044" s="1" t="s">
        <v>40</v>
      </c>
      <c r="Z1044" s="1" t="s">
        <v>40</v>
      </c>
      <c r="AA1044" s="1" t="s">
        <v>40</v>
      </c>
      <c r="AB1044" s="1" t="s">
        <v>40</v>
      </c>
      <c r="AC1044" s="1" t="s">
        <v>40</v>
      </c>
      <c r="AD1044" s="1" t="s">
        <v>40</v>
      </c>
      <c r="AK1044" s="0" t="s">
        <v>46</v>
      </c>
    </row>
    <row r="1045" customFormat="false" ht="12.8" hidden="false" customHeight="false" outlineLevel="0" collapsed="false">
      <c r="A1045" s="0" t="s">
        <v>742</v>
      </c>
      <c r="B1045" s="0" t="n">
        <v>2081</v>
      </c>
      <c r="C1045" s="0" t="s">
        <v>59</v>
      </c>
      <c r="D1045" s="0" t="s">
        <v>796</v>
      </c>
      <c r="AK1045" s="0" t="s">
        <v>81</v>
      </c>
    </row>
    <row r="1046" customFormat="false" ht="12.8" hidden="false" customHeight="false" outlineLevel="0" collapsed="false">
      <c r="A1046" s="0" t="s">
        <v>742</v>
      </c>
      <c r="B1046" s="0" t="n">
        <v>2089</v>
      </c>
      <c r="C1046" s="0" t="s">
        <v>59</v>
      </c>
      <c r="D1046" s="0" t="s">
        <v>744</v>
      </c>
      <c r="I1046" s="0" t="n">
        <v>4.4601</v>
      </c>
      <c r="L1046" s="0" t="n">
        <v>2.8144</v>
      </c>
      <c r="M1046" s="0" t="n">
        <v>0</v>
      </c>
      <c r="N1046" s="0" t="n">
        <v>0</v>
      </c>
      <c r="O1046" s="0" t="n">
        <v>7.4</v>
      </c>
      <c r="P1046" s="0" t="n">
        <v>10</v>
      </c>
      <c r="Q1046" s="0" t="n">
        <v>6.5</v>
      </c>
      <c r="R1046" s="1" t="s">
        <v>41</v>
      </c>
      <c r="S1046" s="1" t="s">
        <v>41</v>
      </c>
      <c r="T1046" s="1" t="s">
        <v>41</v>
      </c>
      <c r="U1046" s="1" t="s">
        <v>41</v>
      </c>
      <c r="V1046" s="1" t="s">
        <v>61</v>
      </c>
      <c r="W1046" s="1" t="s">
        <v>41</v>
      </c>
      <c r="X1046" s="1" t="s">
        <v>41</v>
      </c>
      <c r="Y1046" s="1" t="s">
        <v>41</v>
      </c>
      <c r="Z1046" s="1" t="s">
        <v>40</v>
      </c>
      <c r="AA1046" s="1" t="s">
        <v>40</v>
      </c>
      <c r="AB1046" s="1" t="s">
        <v>40</v>
      </c>
      <c r="AC1046" s="1" t="s">
        <v>40</v>
      </c>
      <c r="AD1046" s="1" t="s">
        <v>40</v>
      </c>
      <c r="AK1046" s="0" t="s">
        <v>65</v>
      </c>
    </row>
    <row r="1047" customFormat="false" ht="12.8" hidden="false" customHeight="false" outlineLevel="0" collapsed="false">
      <c r="A1047" s="0" t="s">
        <v>742</v>
      </c>
      <c r="B1047" s="0" t="n">
        <v>2089</v>
      </c>
      <c r="C1047" s="0" t="s">
        <v>59</v>
      </c>
      <c r="D1047" s="0" t="s">
        <v>783</v>
      </c>
      <c r="I1047" s="0" t="n">
        <v>3.0601</v>
      </c>
      <c r="K1047" s="0" t="n">
        <v>3.4702</v>
      </c>
      <c r="L1047" s="0" t="n">
        <v>0</v>
      </c>
      <c r="M1047" s="0" t="n">
        <v>0</v>
      </c>
      <c r="N1047" s="0" t="n">
        <v>0</v>
      </c>
      <c r="O1047" s="0" t="n">
        <v>6.8</v>
      </c>
      <c r="P1047" s="0" t="n">
        <v>9</v>
      </c>
      <c r="Q1047" s="0" t="n">
        <v>5.3</v>
      </c>
      <c r="R1047" s="1" t="s">
        <v>41</v>
      </c>
      <c r="S1047" s="1" t="s">
        <v>41</v>
      </c>
      <c r="T1047" s="1" t="s">
        <v>41</v>
      </c>
      <c r="U1047" s="1" t="s">
        <v>41</v>
      </c>
      <c r="V1047" s="1" t="s">
        <v>61</v>
      </c>
      <c r="W1047" s="1" t="s">
        <v>41</v>
      </c>
      <c r="X1047" s="1" t="s">
        <v>41</v>
      </c>
      <c r="Y1047" s="1" t="s">
        <v>40</v>
      </c>
      <c r="Z1047" s="1" t="s">
        <v>40</v>
      </c>
      <c r="AA1047" s="1" t="s">
        <v>40</v>
      </c>
      <c r="AB1047" s="1" t="s">
        <v>40</v>
      </c>
      <c r="AC1047" s="1" t="s">
        <v>40</v>
      </c>
      <c r="AD1047" s="1" t="s">
        <v>40</v>
      </c>
      <c r="AK1047" s="0" t="s">
        <v>65</v>
      </c>
    </row>
    <row r="1048" customFormat="false" ht="12.8" hidden="false" customHeight="false" outlineLevel="0" collapsed="false">
      <c r="A1048" s="0" t="s">
        <v>742</v>
      </c>
      <c r="B1048" s="0" t="n">
        <v>2089</v>
      </c>
      <c r="C1048" s="0" t="s">
        <v>38</v>
      </c>
      <c r="D1048" s="0" t="s">
        <v>745</v>
      </c>
      <c r="I1048" s="0" t="n">
        <v>4.9283</v>
      </c>
      <c r="J1048" s="0" t="n">
        <v>13</v>
      </c>
      <c r="K1048" s="0" t="n">
        <v>71.9</v>
      </c>
      <c r="L1048" s="0" t="n">
        <v>0</v>
      </c>
      <c r="M1048" s="0" t="n">
        <v>0</v>
      </c>
      <c r="N1048" s="0" t="n">
        <v>0</v>
      </c>
      <c r="O1048" s="0" t="n">
        <v>0.5</v>
      </c>
      <c r="P1048" s="0" t="n">
        <v>8.7</v>
      </c>
      <c r="Q1048" s="0" t="n">
        <v>4.7</v>
      </c>
      <c r="R1048" s="1" t="s">
        <v>41</v>
      </c>
      <c r="S1048" s="1" t="s">
        <v>41</v>
      </c>
      <c r="T1048" s="1" t="s">
        <v>41</v>
      </c>
      <c r="U1048" s="1" t="s">
        <v>41</v>
      </c>
      <c r="V1048" s="1" t="s">
        <v>41</v>
      </c>
      <c r="W1048" s="1" t="s">
        <v>40</v>
      </c>
      <c r="X1048" s="1" t="s">
        <v>40</v>
      </c>
      <c r="Y1048" s="1" t="s">
        <v>40</v>
      </c>
      <c r="Z1048" s="1" t="s">
        <v>40</v>
      </c>
      <c r="AA1048" s="1" t="s">
        <v>40</v>
      </c>
      <c r="AB1048" s="1" t="s">
        <v>40</v>
      </c>
      <c r="AC1048" s="1" t="s">
        <v>40</v>
      </c>
      <c r="AD1048" s="1" t="s">
        <v>40</v>
      </c>
      <c r="AK1048" s="0" t="s">
        <v>46</v>
      </c>
    </row>
    <row r="1049" customFormat="false" ht="12.8" hidden="false" customHeight="false" outlineLevel="0" collapsed="false">
      <c r="A1049" s="0" t="s">
        <v>742</v>
      </c>
      <c r="B1049" s="0" t="n">
        <v>2089</v>
      </c>
      <c r="C1049" s="0" t="s">
        <v>38</v>
      </c>
      <c r="D1049" s="0" t="s">
        <v>784</v>
      </c>
      <c r="I1049" s="0" t="n">
        <v>3.9354</v>
      </c>
      <c r="J1049" s="0" t="n">
        <v>39.3</v>
      </c>
      <c r="K1049" s="0" t="n">
        <v>78.1</v>
      </c>
      <c r="L1049" s="0" t="n">
        <v>0</v>
      </c>
      <c r="M1049" s="0" t="n">
        <v>0</v>
      </c>
      <c r="N1049" s="0" t="n">
        <v>0</v>
      </c>
      <c r="O1049" s="0" t="n">
        <v>1.5</v>
      </c>
      <c r="P1049" s="0" t="n">
        <v>7.1</v>
      </c>
      <c r="Q1049" s="0" t="n">
        <v>4.9</v>
      </c>
      <c r="R1049" s="1" t="s">
        <v>41</v>
      </c>
      <c r="S1049" s="1" t="s">
        <v>41</v>
      </c>
      <c r="T1049" s="1" t="s">
        <v>41</v>
      </c>
      <c r="U1049" s="1" t="s">
        <v>41</v>
      </c>
      <c r="V1049" s="1" t="s">
        <v>41</v>
      </c>
      <c r="W1049" s="1" t="s">
        <v>40</v>
      </c>
      <c r="X1049" s="1" t="s">
        <v>40</v>
      </c>
      <c r="Y1049" s="1" t="s">
        <v>40</v>
      </c>
      <c r="Z1049" s="1" t="s">
        <v>40</v>
      </c>
      <c r="AA1049" s="1" t="s">
        <v>40</v>
      </c>
      <c r="AB1049" s="1" t="s">
        <v>40</v>
      </c>
      <c r="AC1049" s="1" t="s">
        <v>40</v>
      </c>
      <c r="AD1049" s="1" t="s">
        <v>40</v>
      </c>
      <c r="AK1049" s="0" t="s">
        <v>46</v>
      </c>
    </row>
    <row r="1050" customFormat="false" ht="12.8" hidden="false" customHeight="false" outlineLevel="0" collapsed="false">
      <c r="A1050" s="0" t="s">
        <v>742</v>
      </c>
      <c r="B1050" s="0" t="n">
        <v>2089</v>
      </c>
      <c r="C1050" s="0" t="s">
        <v>38</v>
      </c>
      <c r="D1050" s="0" t="s">
        <v>747</v>
      </c>
      <c r="J1050" s="0" t="n">
        <v>5.2873</v>
      </c>
      <c r="K1050" s="0" t="n">
        <v>20.8</v>
      </c>
      <c r="L1050" s="0" t="n">
        <v>0</v>
      </c>
      <c r="M1050" s="0" t="n">
        <v>0</v>
      </c>
      <c r="N1050" s="0" t="n">
        <v>0</v>
      </c>
      <c r="O1050" s="0" t="n">
        <v>0.4</v>
      </c>
      <c r="P1050" s="0" t="n">
        <v>7.6</v>
      </c>
      <c r="Q1050" s="0" t="n">
        <v>3.7</v>
      </c>
      <c r="R1050" s="1" t="s">
        <v>41</v>
      </c>
      <c r="S1050" s="1" t="s">
        <v>41</v>
      </c>
      <c r="T1050" s="1" t="s">
        <v>41</v>
      </c>
      <c r="U1050" s="1" t="s">
        <v>41</v>
      </c>
      <c r="V1050" s="1" t="s">
        <v>41</v>
      </c>
      <c r="W1050" s="1" t="s">
        <v>41</v>
      </c>
      <c r="X1050" s="1" t="s">
        <v>40</v>
      </c>
      <c r="Y1050" s="1" t="s">
        <v>40</v>
      </c>
      <c r="Z1050" s="1" t="s">
        <v>40</v>
      </c>
      <c r="AA1050" s="1" t="s">
        <v>40</v>
      </c>
      <c r="AB1050" s="1" t="s">
        <v>40</v>
      </c>
      <c r="AC1050" s="1" t="s">
        <v>40</v>
      </c>
      <c r="AD1050" s="1" t="s">
        <v>40</v>
      </c>
      <c r="AK1050" s="0" t="s">
        <v>46</v>
      </c>
    </row>
    <row r="1051" customFormat="false" ht="12.8" hidden="false" customHeight="false" outlineLevel="0" collapsed="false">
      <c r="A1051" s="0" t="s">
        <v>742</v>
      </c>
      <c r="B1051" s="0" t="n">
        <v>2089</v>
      </c>
      <c r="C1051" s="0" t="s">
        <v>38</v>
      </c>
      <c r="D1051" s="0" t="s">
        <v>785</v>
      </c>
      <c r="I1051" s="0" t="n">
        <v>3.2362</v>
      </c>
      <c r="J1051" s="0" t="n">
        <v>33.5</v>
      </c>
      <c r="K1051" s="0" t="n">
        <v>66.7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6.1</v>
      </c>
      <c r="Q1051" s="0" t="n">
        <v>3.6</v>
      </c>
      <c r="R1051" s="1" t="s">
        <v>41</v>
      </c>
      <c r="S1051" s="1" t="s">
        <v>41</v>
      </c>
      <c r="T1051" s="1" t="s">
        <v>41</v>
      </c>
      <c r="U1051" s="1" t="s">
        <v>41</v>
      </c>
      <c r="V1051" s="1" t="s">
        <v>41</v>
      </c>
      <c r="W1051" s="1" t="s">
        <v>40</v>
      </c>
      <c r="X1051" s="1" t="s">
        <v>40</v>
      </c>
      <c r="Y1051" s="1" t="s">
        <v>40</v>
      </c>
      <c r="Z1051" s="1" t="s">
        <v>40</v>
      </c>
      <c r="AA1051" s="1" t="s">
        <v>40</v>
      </c>
      <c r="AB1051" s="1" t="s">
        <v>40</v>
      </c>
      <c r="AC1051" s="1" t="s">
        <v>40</v>
      </c>
      <c r="AD1051" s="1" t="s">
        <v>40</v>
      </c>
      <c r="AK1051" s="0" t="s">
        <v>46</v>
      </c>
    </row>
    <row r="1052" customFormat="false" ht="12.8" hidden="false" customHeight="false" outlineLevel="0" collapsed="false">
      <c r="A1052" s="0" t="s">
        <v>742</v>
      </c>
      <c r="B1052" s="0" t="n">
        <v>2089</v>
      </c>
      <c r="C1052" s="0" t="s">
        <v>38</v>
      </c>
      <c r="D1052" s="0" t="s">
        <v>749</v>
      </c>
      <c r="J1052" s="0" t="n">
        <v>5.2873</v>
      </c>
      <c r="K1052" s="0" t="n">
        <v>20.8</v>
      </c>
      <c r="L1052" s="0" t="n">
        <v>0</v>
      </c>
      <c r="M1052" s="0" t="n">
        <v>0</v>
      </c>
      <c r="N1052" s="0" t="n">
        <v>0</v>
      </c>
      <c r="O1052" s="0" t="n">
        <v>0.4</v>
      </c>
      <c r="P1052" s="0" t="n">
        <v>7.6</v>
      </c>
      <c r="Q1052" s="0" t="n">
        <v>3.7</v>
      </c>
      <c r="R1052" s="1" t="s">
        <v>41</v>
      </c>
      <c r="S1052" s="1" t="s">
        <v>41</v>
      </c>
      <c r="T1052" s="1" t="s">
        <v>41</v>
      </c>
      <c r="U1052" s="1" t="s">
        <v>41</v>
      </c>
      <c r="V1052" s="1" t="s">
        <v>41</v>
      </c>
      <c r="W1052" s="1" t="s">
        <v>41</v>
      </c>
      <c r="X1052" s="1" t="s">
        <v>40</v>
      </c>
      <c r="Y1052" s="1" t="s">
        <v>40</v>
      </c>
      <c r="Z1052" s="1" t="s">
        <v>40</v>
      </c>
      <c r="AA1052" s="1" t="s">
        <v>40</v>
      </c>
      <c r="AB1052" s="1" t="s">
        <v>40</v>
      </c>
      <c r="AC1052" s="1" t="s">
        <v>40</v>
      </c>
      <c r="AD1052" s="1" t="s">
        <v>40</v>
      </c>
      <c r="AK1052" s="0" t="s">
        <v>46</v>
      </c>
    </row>
    <row r="1053" customFormat="false" ht="12.8" hidden="false" customHeight="false" outlineLevel="0" collapsed="false">
      <c r="A1053" s="0" t="s">
        <v>742</v>
      </c>
      <c r="B1053" s="0" t="n">
        <v>2089</v>
      </c>
      <c r="C1053" s="0" t="s">
        <v>38</v>
      </c>
      <c r="D1053" s="0" t="s">
        <v>786</v>
      </c>
      <c r="I1053" s="0" t="n">
        <v>3.2362</v>
      </c>
      <c r="J1053" s="0" t="n">
        <v>33.5</v>
      </c>
      <c r="K1053" s="0" t="n">
        <v>66.7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5.9</v>
      </c>
      <c r="Q1053" s="0" t="n">
        <v>4.7</v>
      </c>
      <c r="R1053" s="1" t="s">
        <v>41</v>
      </c>
      <c r="S1053" s="1" t="s">
        <v>41</v>
      </c>
      <c r="T1053" s="1" t="s">
        <v>41</v>
      </c>
      <c r="U1053" s="1" t="s">
        <v>41</v>
      </c>
      <c r="V1053" s="1" t="s">
        <v>41</v>
      </c>
      <c r="W1053" s="1" t="s">
        <v>40</v>
      </c>
      <c r="X1053" s="1" t="s">
        <v>40</v>
      </c>
      <c r="Y1053" s="1" t="s">
        <v>40</v>
      </c>
      <c r="Z1053" s="1" t="s">
        <v>40</v>
      </c>
      <c r="AA1053" s="1" t="s">
        <v>40</v>
      </c>
      <c r="AB1053" s="1" t="s">
        <v>40</v>
      </c>
      <c r="AC1053" s="1" t="s">
        <v>40</v>
      </c>
      <c r="AD1053" s="1" t="s">
        <v>40</v>
      </c>
      <c r="AK1053" s="0" t="s">
        <v>46</v>
      </c>
    </row>
    <row r="1054" customFormat="false" ht="12.8" hidden="false" customHeight="false" outlineLevel="0" collapsed="false">
      <c r="A1054" s="0" t="s">
        <v>742</v>
      </c>
      <c r="B1054" s="0" t="n">
        <v>2089</v>
      </c>
      <c r="C1054" s="0" t="s">
        <v>38</v>
      </c>
      <c r="D1054" s="0" t="s">
        <v>787</v>
      </c>
      <c r="J1054" s="0" t="n">
        <v>3.6445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5.4</v>
      </c>
      <c r="P1054" s="0" t="n">
        <v>7.2</v>
      </c>
      <c r="Q1054" s="0" t="n">
        <v>2.8</v>
      </c>
      <c r="R1054" s="1" t="s">
        <v>41</v>
      </c>
      <c r="S1054" s="1" t="s">
        <v>41</v>
      </c>
      <c r="T1054" s="1" t="s">
        <v>41</v>
      </c>
      <c r="U1054" s="1" t="s">
        <v>41</v>
      </c>
      <c r="V1054" s="1" t="s">
        <v>41</v>
      </c>
      <c r="W1054" s="1" t="s">
        <v>41</v>
      </c>
      <c r="X1054" s="1" t="s">
        <v>40</v>
      </c>
      <c r="Y1054" s="1" t="s">
        <v>40</v>
      </c>
      <c r="Z1054" s="1" t="s">
        <v>40</v>
      </c>
      <c r="AA1054" s="1" t="s">
        <v>40</v>
      </c>
      <c r="AB1054" s="1" t="s">
        <v>40</v>
      </c>
      <c r="AC1054" s="1" t="s">
        <v>40</v>
      </c>
      <c r="AD1054" s="1" t="s">
        <v>40</v>
      </c>
      <c r="AK1054" s="0" t="s">
        <v>46</v>
      </c>
    </row>
    <row r="1055" customFormat="false" ht="12.8" hidden="false" customHeight="false" outlineLevel="0" collapsed="false">
      <c r="A1055" s="0" t="s">
        <v>742</v>
      </c>
      <c r="B1055" s="0" t="n">
        <v>2089</v>
      </c>
      <c r="C1055" s="0" t="s">
        <v>38</v>
      </c>
      <c r="D1055" s="0" t="s">
        <v>788</v>
      </c>
      <c r="J1055" s="0" t="n">
        <v>3.6445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5.4</v>
      </c>
      <c r="P1055" s="0" t="n">
        <v>7.2</v>
      </c>
      <c r="Q1055" s="0" t="n">
        <v>2.8</v>
      </c>
      <c r="R1055" s="1" t="s">
        <v>41</v>
      </c>
      <c r="S1055" s="1" t="s">
        <v>41</v>
      </c>
      <c r="T1055" s="1" t="s">
        <v>41</v>
      </c>
      <c r="U1055" s="1" t="s">
        <v>41</v>
      </c>
      <c r="V1055" s="1" t="s">
        <v>41</v>
      </c>
      <c r="W1055" s="1" t="s">
        <v>41</v>
      </c>
      <c r="X1055" s="1" t="s">
        <v>40</v>
      </c>
      <c r="Y1055" s="1" t="s">
        <v>40</v>
      </c>
      <c r="Z1055" s="1" t="s">
        <v>40</v>
      </c>
      <c r="AA1055" s="1" t="s">
        <v>40</v>
      </c>
      <c r="AB1055" s="1" t="s">
        <v>40</v>
      </c>
      <c r="AC1055" s="1" t="s">
        <v>40</v>
      </c>
      <c r="AD1055" s="1" t="s">
        <v>40</v>
      </c>
      <c r="AK1055" s="0" t="s">
        <v>46</v>
      </c>
    </row>
    <row r="1056" customFormat="false" ht="12.8" hidden="false" customHeight="false" outlineLevel="0" collapsed="false">
      <c r="A1056" s="0" t="s">
        <v>742</v>
      </c>
      <c r="B1056" s="0" t="n">
        <v>2089</v>
      </c>
      <c r="C1056" s="0" t="s">
        <v>38</v>
      </c>
      <c r="D1056" s="0" t="s">
        <v>753</v>
      </c>
      <c r="E1056" s="0" t="n">
        <v>0.6</v>
      </c>
      <c r="F1056" s="0" t="n">
        <v>8.9</v>
      </c>
      <c r="J1056" s="0" t="n">
        <v>5.3613</v>
      </c>
      <c r="L1056" s="0" t="n">
        <v>0.1241</v>
      </c>
      <c r="M1056" s="0" t="n">
        <v>9.7</v>
      </c>
      <c r="N1056" s="0" t="n">
        <v>0</v>
      </c>
      <c r="O1056" s="0" t="n">
        <v>3.1</v>
      </c>
      <c r="P1056" s="0" t="n">
        <v>8.2</v>
      </c>
      <c r="Q1056" s="0" t="n">
        <v>4.4</v>
      </c>
      <c r="R1056" s="1" t="s">
        <v>40</v>
      </c>
      <c r="S1056" s="1" t="s">
        <v>40</v>
      </c>
      <c r="T1056" s="1" t="s">
        <v>41</v>
      </c>
      <c r="U1056" s="1" t="s">
        <v>41</v>
      </c>
      <c r="V1056" s="1" t="s">
        <v>41</v>
      </c>
      <c r="W1056" s="1" t="s">
        <v>41</v>
      </c>
      <c r="X1056" s="1" t="s">
        <v>41</v>
      </c>
      <c r="Y1056" s="1" t="s">
        <v>41</v>
      </c>
      <c r="Z1056" s="1" t="s">
        <v>40</v>
      </c>
      <c r="AA1056" s="1" t="s">
        <v>40</v>
      </c>
      <c r="AB1056" s="1" t="s">
        <v>40</v>
      </c>
      <c r="AC1056" s="1" t="s">
        <v>40</v>
      </c>
      <c r="AD1056" s="1" t="s">
        <v>40</v>
      </c>
      <c r="AK1056" s="0" t="s">
        <v>46</v>
      </c>
    </row>
    <row r="1057" customFormat="false" ht="12.8" hidden="false" customHeight="false" outlineLevel="0" collapsed="false">
      <c r="A1057" s="0" t="s">
        <v>742</v>
      </c>
      <c r="B1057" s="0" t="n">
        <v>2089</v>
      </c>
      <c r="C1057" s="0" t="s">
        <v>38</v>
      </c>
      <c r="D1057" s="0" t="s">
        <v>754</v>
      </c>
      <c r="E1057" s="0" t="n">
        <v>0</v>
      </c>
      <c r="F1057" s="0" t="n">
        <v>6</v>
      </c>
      <c r="K1057" s="0" t="n">
        <v>4.5655</v>
      </c>
      <c r="L1057" s="0" t="n">
        <v>1.6</v>
      </c>
      <c r="M1057" s="0" t="n">
        <v>0</v>
      </c>
      <c r="N1057" s="0" t="n">
        <v>0</v>
      </c>
      <c r="O1057" s="0" t="n">
        <v>0</v>
      </c>
      <c r="P1057" s="0" t="n">
        <v>2.7</v>
      </c>
      <c r="Q1057" s="0" t="n">
        <v>4</v>
      </c>
      <c r="R1057" s="1" t="s">
        <v>40</v>
      </c>
      <c r="S1057" s="1" t="s">
        <v>40</v>
      </c>
      <c r="T1057" s="1" t="s">
        <v>41</v>
      </c>
      <c r="U1057" s="1" t="s">
        <v>41</v>
      </c>
      <c r="V1057" s="1" t="s">
        <v>41</v>
      </c>
      <c r="W1057" s="1" t="s">
        <v>41</v>
      </c>
      <c r="X1057" s="1" t="s">
        <v>41</v>
      </c>
      <c r="Y1057" s="1" t="s">
        <v>40</v>
      </c>
      <c r="Z1057" s="1" t="s">
        <v>40</v>
      </c>
      <c r="AA1057" s="1" t="s">
        <v>40</v>
      </c>
      <c r="AB1057" s="1" t="s">
        <v>40</v>
      </c>
      <c r="AC1057" s="1" t="s">
        <v>40</v>
      </c>
      <c r="AD1057" s="1" t="s">
        <v>40</v>
      </c>
      <c r="AK1057" s="0" t="s">
        <v>46</v>
      </c>
    </row>
    <row r="1058" customFormat="false" ht="12.8" hidden="false" customHeight="false" outlineLevel="0" collapsed="false">
      <c r="A1058" s="0" t="s">
        <v>742</v>
      </c>
      <c r="B1058" s="0" t="n">
        <v>2089</v>
      </c>
      <c r="C1058" s="0" t="s">
        <v>38</v>
      </c>
      <c r="D1058" s="0" t="s">
        <v>756</v>
      </c>
      <c r="E1058" s="0" t="n">
        <v>0</v>
      </c>
      <c r="F1058" s="0" t="n">
        <v>6</v>
      </c>
      <c r="G1058" s="0" t="n">
        <v>22.9</v>
      </c>
      <c r="H1058" s="0" t="n">
        <v>27</v>
      </c>
      <c r="L1058" s="0" t="n">
        <v>2.8637</v>
      </c>
      <c r="M1058" s="0" t="n">
        <v>28.5</v>
      </c>
      <c r="N1058" s="0" t="n">
        <v>0</v>
      </c>
      <c r="O1058" s="0" t="n">
        <v>0</v>
      </c>
      <c r="P1058" s="0" t="n">
        <v>3.7</v>
      </c>
      <c r="Q1058" s="0" t="n">
        <v>4</v>
      </c>
      <c r="R1058" s="1" t="s">
        <v>40</v>
      </c>
      <c r="S1058" s="1" t="s">
        <v>40</v>
      </c>
      <c r="T1058" s="1" t="s">
        <v>40</v>
      </c>
      <c r="U1058" s="1" t="s">
        <v>40</v>
      </c>
      <c r="V1058" s="1" t="s">
        <v>41</v>
      </c>
      <c r="W1058" s="1" t="s">
        <v>41</v>
      </c>
      <c r="X1058" s="1" t="s">
        <v>41</v>
      </c>
      <c r="Y1058" s="1" t="s">
        <v>41</v>
      </c>
      <c r="Z1058" s="1" t="s">
        <v>40</v>
      </c>
      <c r="AA1058" s="1" t="s">
        <v>40</v>
      </c>
      <c r="AB1058" s="1" t="s">
        <v>40</v>
      </c>
      <c r="AC1058" s="1" t="s">
        <v>40</v>
      </c>
      <c r="AD1058" s="1" t="s">
        <v>40</v>
      </c>
      <c r="AK1058" s="0" t="s">
        <v>46</v>
      </c>
    </row>
    <row r="1059" customFormat="false" ht="12.8" hidden="false" customHeight="false" outlineLevel="0" collapsed="false">
      <c r="A1059" s="0" t="s">
        <v>742</v>
      </c>
      <c r="B1059" s="0" t="n">
        <v>2089</v>
      </c>
      <c r="C1059" s="0" t="s">
        <v>38</v>
      </c>
      <c r="D1059" s="0" t="s">
        <v>758</v>
      </c>
      <c r="E1059" s="0" t="n">
        <v>0</v>
      </c>
      <c r="F1059" s="0" t="n">
        <v>7.1</v>
      </c>
      <c r="J1059" s="0" t="n">
        <v>4.594</v>
      </c>
      <c r="K1059" s="0" t="n">
        <v>42.3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6.3</v>
      </c>
      <c r="Q1059" s="0" t="n">
        <v>3.6</v>
      </c>
      <c r="R1059" s="1" t="s">
        <v>40</v>
      </c>
      <c r="S1059" s="1" t="s">
        <v>40</v>
      </c>
      <c r="T1059" s="1" t="s">
        <v>41</v>
      </c>
      <c r="U1059" s="1" t="s">
        <v>41</v>
      </c>
      <c r="V1059" s="1" t="s">
        <v>41</v>
      </c>
      <c r="W1059" s="1" t="s">
        <v>41</v>
      </c>
      <c r="X1059" s="1" t="s">
        <v>40</v>
      </c>
      <c r="Y1059" s="1" t="s">
        <v>40</v>
      </c>
      <c r="Z1059" s="1" t="s">
        <v>40</v>
      </c>
      <c r="AA1059" s="1" t="s">
        <v>40</v>
      </c>
      <c r="AB1059" s="1" t="s">
        <v>40</v>
      </c>
      <c r="AC1059" s="1" t="s">
        <v>40</v>
      </c>
      <c r="AD1059" s="1" t="s">
        <v>40</v>
      </c>
      <c r="AK1059" s="0" t="s">
        <v>46</v>
      </c>
    </row>
    <row r="1060" customFormat="false" ht="12.8" hidden="false" customHeight="false" outlineLevel="0" collapsed="false">
      <c r="A1060" s="0" t="s">
        <v>742</v>
      </c>
      <c r="B1060" s="0" t="n">
        <v>2089</v>
      </c>
      <c r="C1060" s="0" t="s">
        <v>38</v>
      </c>
      <c r="D1060" s="0" t="s">
        <v>789</v>
      </c>
      <c r="J1060" s="0" t="n">
        <v>5.2</v>
      </c>
      <c r="W1060" s="1" t="s">
        <v>41</v>
      </c>
      <c r="AK1060" s="0" t="s">
        <v>46</v>
      </c>
    </row>
    <row r="1061" customFormat="false" ht="12.8" hidden="false" customHeight="false" outlineLevel="0" collapsed="false">
      <c r="A1061" s="0" t="s">
        <v>742</v>
      </c>
      <c r="B1061" s="0" t="n">
        <v>2089</v>
      </c>
      <c r="C1061" s="0" t="s">
        <v>38</v>
      </c>
      <c r="D1061" s="0" t="s">
        <v>790</v>
      </c>
      <c r="I1061" s="0" t="n">
        <v>3.2362</v>
      </c>
      <c r="K1061" s="0" t="n">
        <v>2.6742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6</v>
      </c>
      <c r="Q1061" s="0" t="n">
        <v>3.6</v>
      </c>
      <c r="R1061" s="1" t="s">
        <v>41</v>
      </c>
      <c r="S1061" s="1" t="s">
        <v>41</v>
      </c>
      <c r="T1061" s="1" t="s">
        <v>41</v>
      </c>
      <c r="U1061" s="1" t="s">
        <v>41</v>
      </c>
      <c r="V1061" s="1" t="s">
        <v>41</v>
      </c>
      <c r="W1061" s="1" t="s">
        <v>41</v>
      </c>
      <c r="X1061" s="1" t="s">
        <v>41</v>
      </c>
      <c r="Y1061" s="1" t="s">
        <v>40</v>
      </c>
      <c r="Z1061" s="1" t="s">
        <v>40</v>
      </c>
      <c r="AA1061" s="1" t="s">
        <v>40</v>
      </c>
      <c r="AB1061" s="1" t="s">
        <v>40</v>
      </c>
      <c r="AC1061" s="1" t="s">
        <v>40</v>
      </c>
      <c r="AD1061" s="1" t="s">
        <v>40</v>
      </c>
      <c r="AK1061" s="0" t="s">
        <v>46</v>
      </c>
    </row>
    <row r="1062" customFormat="false" ht="12.8" hidden="false" customHeight="false" outlineLevel="0" collapsed="false">
      <c r="A1062" s="0" t="s">
        <v>742</v>
      </c>
      <c r="B1062" s="0" t="n">
        <v>2089</v>
      </c>
      <c r="C1062" s="0" t="s">
        <v>38</v>
      </c>
      <c r="D1062" s="0" t="s">
        <v>791</v>
      </c>
      <c r="AK1062" s="0" t="s">
        <v>46</v>
      </c>
    </row>
    <row r="1063" customFormat="false" ht="12.8" hidden="false" customHeight="false" outlineLevel="0" collapsed="false">
      <c r="A1063" s="0" t="s">
        <v>742</v>
      </c>
      <c r="B1063" s="0" t="n">
        <v>2089</v>
      </c>
      <c r="C1063" s="0" t="s">
        <v>38</v>
      </c>
      <c r="D1063" s="0" t="s">
        <v>792</v>
      </c>
      <c r="AK1063" s="0" t="s">
        <v>46</v>
      </c>
    </row>
    <row r="1064" customFormat="false" ht="12.8" hidden="false" customHeight="false" outlineLevel="0" collapsed="false">
      <c r="A1064" s="0" t="s">
        <v>742</v>
      </c>
      <c r="B1064" s="0" t="n">
        <v>2089</v>
      </c>
      <c r="C1064" s="0" t="s">
        <v>38</v>
      </c>
      <c r="D1064" s="0" t="s">
        <v>793</v>
      </c>
      <c r="I1064" s="0" t="n">
        <v>3.3494</v>
      </c>
      <c r="K1064" s="0" t="n">
        <v>2.4804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6.1</v>
      </c>
      <c r="Q1064" s="0" t="n">
        <v>3.3</v>
      </c>
      <c r="R1064" s="1" t="s">
        <v>41</v>
      </c>
      <c r="S1064" s="1" t="s">
        <v>41</v>
      </c>
      <c r="T1064" s="1" t="s">
        <v>41</v>
      </c>
      <c r="U1064" s="1" t="s">
        <v>41</v>
      </c>
      <c r="V1064" s="1" t="s">
        <v>41</v>
      </c>
      <c r="W1064" s="1" t="s">
        <v>41</v>
      </c>
      <c r="X1064" s="1" t="s">
        <v>41</v>
      </c>
      <c r="Y1064" s="1" t="s">
        <v>40</v>
      </c>
      <c r="Z1064" s="1" t="s">
        <v>40</v>
      </c>
      <c r="AA1064" s="1" t="s">
        <v>40</v>
      </c>
      <c r="AB1064" s="1" t="s">
        <v>40</v>
      </c>
      <c r="AC1064" s="1" t="s">
        <v>40</v>
      </c>
      <c r="AD1064" s="1" t="s">
        <v>40</v>
      </c>
      <c r="AK1064" s="0" t="s">
        <v>46</v>
      </c>
    </row>
    <row r="1065" customFormat="false" ht="12.8" hidden="false" customHeight="false" outlineLevel="0" collapsed="false">
      <c r="A1065" s="0" t="s">
        <v>742</v>
      </c>
      <c r="B1065" s="0" t="n">
        <v>2089</v>
      </c>
      <c r="C1065" s="0" t="s">
        <v>38</v>
      </c>
      <c r="D1065" s="0" t="s">
        <v>794</v>
      </c>
      <c r="I1065" s="0" t="n">
        <v>3.2362</v>
      </c>
      <c r="K1065" s="0" t="n">
        <v>2.6742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6</v>
      </c>
      <c r="Q1065" s="0" t="n">
        <v>3.6</v>
      </c>
      <c r="R1065" s="1" t="s">
        <v>41</v>
      </c>
      <c r="S1065" s="1" t="s">
        <v>41</v>
      </c>
      <c r="T1065" s="1" t="s">
        <v>41</v>
      </c>
      <c r="U1065" s="1" t="s">
        <v>41</v>
      </c>
      <c r="V1065" s="1" t="s">
        <v>41</v>
      </c>
      <c r="W1065" s="1" t="s">
        <v>41</v>
      </c>
      <c r="X1065" s="1" t="s">
        <v>41</v>
      </c>
      <c r="Y1065" s="1" t="s">
        <v>40</v>
      </c>
      <c r="Z1065" s="1" t="s">
        <v>40</v>
      </c>
      <c r="AA1065" s="1" t="s">
        <v>40</v>
      </c>
      <c r="AB1065" s="1" t="s">
        <v>40</v>
      </c>
      <c r="AC1065" s="1" t="s">
        <v>40</v>
      </c>
      <c r="AD1065" s="1" t="s">
        <v>40</v>
      </c>
      <c r="AK1065" s="0" t="s">
        <v>46</v>
      </c>
    </row>
    <row r="1066" customFormat="false" ht="12.8" hidden="false" customHeight="false" outlineLevel="0" collapsed="false">
      <c r="A1066" s="0" t="s">
        <v>742</v>
      </c>
      <c r="B1066" s="0" t="n">
        <v>2089</v>
      </c>
      <c r="C1066" s="0" t="s">
        <v>38</v>
      </c>
      <c r="D1066" s="0" t="s">
        <v>765</v>
      </c>
      <c r="J1066" s="0" t="n">
        <v>5.7477</v>
      </c>
      <c r="K1066" s="0" t="n">
        <v>0.5819</v>
      </c>
      <c r="R1066" s="1" t="s">
        <v>41</v>
      </c>
      <c r="S1066" s="1" t="s">
        <v>41</v>
      </c>
      <c r="T1066" s="1" t="s">
        <v>41</v>
      </c>
      <c r="U1066" s="1" t="s">
        <v>41</v>
      </c>
      <c r="V1066" s="1" t="s">
        <v>41</v>
      </c>
      <c r="W1066" s="1" t="s">
        <v>41</v>
      </c>
      <c r="Y1066" s="1" t="s">
        <v>41</v>
      </c>
      <c r="Z1066" s="1" t="s">
        <v>41</v>
      </c>
      <c r="AA1066" s="1" t="s">
        <v>41</v>
      </c>
      <c r="AB1066" s="1" t="s">
        <v>41</v>
      </c>
      <c r="AK1066" s="0" t="s">
        <v>46</v>
      </c>
    </row>
    <row r="1067" customFormat="false" ht="12.8" hidden="false" customHeight="false" outlineLevel="0" collapsed="false">
      <c r="A1067" s="0" t="s">
        <v>742</v>
      </c>
      <c r="B1067" s="0" t="n">
        <v>2089</v>
      </c>
      <c r="C1067" s="0" t="s">
        <v>38</v>
      </c>
      <c r="D1067" s="0" t="s">
        <v>795</v>
      </c>
      <c r="I1067" s="0" t="n">
        <v>3.4581</v>
      </c>
      <c r="J1067" s="0" t="n">
        <v>2.1867</v>
      </c>
      <c r="R1067" s="1" t="s">
        <v>41</v>
      </c>
      <c r="S1067" s="1" t="s">
        <v>41</v>
      </c>
      <c r="T1067" s="1" t="s">
        <v>41</v>
      </c>
      <c r="U1067" s="1" t="s">
        <v>41</v>
      </c>
      <c r="V1067" s="1" t="s">
        <v>41</v>
      </c>
      <c r="W1067" s="1" t="s">
        <v>41</v>
      </c>
      <c r="X1067" s="1" t="s">
        <v>41</v>
      </c>
      <c r="Y1067" s="1" t="s">
        <v>41</v>
      </c>
      <c r="Z1067" s="1" t="s">
        <v>41</v>
      </c>
      <c r="AA1067" s="1" t="s">
        <v>41</v>
      </c>
      <c r="AB1067" s="1" t="s">
        <v>41</v>
      </c>
      <c r="AC1067" s="1" t="s">
        <v>41</v>
      </c>
      <c r="AD1067" s="1" t="s">
        <v>41</v>
      </c>
      <c r="AK1067" s="0" t="s">
        <v>46</v>
      </c>
    </row>
    <row r="1068" customFormat="false" ht="12.8" hidden="false" customHeight="false" outlineLevel="0" collapsed="false">
      <c r="A1068" s="0" t="s">
        <v>742</v>
      </c>
      <c r="B1068" s="0" t="n">
        <v>2089</v>
      </c>
      <c r="C1068" s="0" t="s">
        <v>38</v>
      </c>
      <c r="D1068" s="0" t="s">
        <v>767</v>
      </c>
      <c r="E1068" s="0" t="n">
        <v>0</v>
      </c>
      <c r="F1068" s="0" t="n">
        <v>7.2</v>
      </c>
      <c r="J1068" s="0" t="n">
        <v>3.1138</v>
      </c>
      <c r="K1068" s="0" t="n">
        <v>14.2</v>
      </c>
      <c r="L1068" s="0" t="n">
        <v>0</v>
      </c>
      <c r="M1068" s="0" t="n">
        <v>0</v>
      </c>
      <c r="N1068" s="0" t="n">
        <v>0</v>
      </c>
      <c r="O1068" s="0" t="n">
        <v>5</v>
      </c>
      <c r="P1068" s="0" t="n">
        <v>6.9</v>
      </c>
      <c r="Q1068" s="0" t="n">
        <v>2.6</v>
      </c>
      <c r="R1068" s="1" t="s">
        <v>40</v>
      </c>
      <c r="S1068" s="1" t="s">
        <v>40</v>
      </c>
      <c r="T1068" s="1" t="s">
        <v>41</v>
      </c>
      <c r="U1068" s="1" t="s">
        <v>41</v>
      </c>
      <c r="V1068" s="1" t="s">
        <v>41</v>
      </c>
      <c r="W1068" s="1" t="s">
        <v>41</v>
      </c>
      <c r="X1068" s="1" t="s">
        <v>40</v>
      </c>
      <c r="Y1068" s="1" t="s">
        <v>40</v>
      </c>
      <c r="Z1068" s="1" t="s">
        <v>40</v>
      </c>
      <c r="AA1068" s="1" t="s">
        <v>40</v>
      </c>
      <c r="AB1068" s="1" t="s">
        <v>40</v>
      </c>
      <c r="AC1068" s="1" t="s">
        <v>40</v>
      </c>
      <c r="AD1068" s="1" t="s">
        <v>40</v>
      </c>
      <c r="AK1068" s="0" t="s">
        <v>46</v>
      </c>
    </row>
    <row r="1069" customFormat="false" ht="12.8" hidden="false" customHeight="false" outlineLevel="0" collapsed="false">
      <c r="A1069" s="0" t="s">
        <v>742</v>
      </c>
      <c r="B1069" s="0" t="n">
        <v>2089</v>
      </c>
      <c r="C1069" s="0" t="s">
        <v>38</v>
      </c>
      <c r="D1069" s="0" t="s">
        <v>768</v>
      </c>
      <c r="E1069" s="0" t="n">
        <v>0</v>
      </c>
      <c r="F1069" s="0" t="n">
        <v>7.2</v>
      </c>
      <c r="J1069" s="0" t="n">
        <v>4.7095</v>
      </c>
      <c r="K1069" s="0" t="n">
        <v>42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6.4</v>
      </c>
      <c r="Q1069" s="0" t="n">
        <v>3.4</v>
      </c>
      <c r="R1069" s="1" t="s">
        <v>40</v>
      </c>
      <c r="S1069" s="1" t="s">
        <v>40</v>
      </c>
      <c r="T1069" s="1" t="s">
        <v>41</v>
      </c>
      <c r="U1069" s="1" t="s">
        <v>41</v>
      </c>
      <c r="V1069" s="1" t="s">
        <v>41</v>
      </c>
      <c r="W1069" s="1" t="s">
        <v>41</v>
      </c>
      <c r="X1069" s="1" t="s">
        <v>40</v>
      </c>
      <c r="Y1069" s="1" t="s">
        <v>40</v>
      </c>
      <c r="Z1069" s="1" t="s">
        <v>40</v>
      </c>
      <c r="AA1069" s="1" t="s">
        <v>40</v>
      </c>
      <c r="AB1069" s="1" t="s">
        <v>40</v>
      </c>
      <c r="AC1069" s="1" t="s">
        <v>40</v>
      </c>
      <c r="AD1069" s="1" t="s">
        <v>40</v>
      </c>
      <c r="AK1069" s="0" t="s">
        <v>46</v>
      </c>
    </row>
    <row r="1070" customFormat="false" ht="12.8" hidden="false" customHeight="false" outlineLevel="0" collapsed="false">
      <c r="A1070" s="0" t="s">
        <v>742</v>
      </c>
      <c r="B1070" s="0" t="n">
        <v>2089</v>
      </c>
      <c r="C1070" s="0" t="s">
        <v>38</v>
      </c>
      <c r="D1070" s="0" t="s">
        <v>770</v>
      </c>
      <c r="E1070" s="0" t="n">
        <v>0</v>
      </c>
      <c r="F1070" s="0" t="n">
        <v>7.2</v>
      </c>
      <c r="I1070" s="0" t="n">
        <v>2.8708</v>
      </c>
      <c r="J1070" s="0" t="n">
        <v>30.5</v>
      </c>
      <c r="K1070" s="0" t="n">
        <v>34.8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6.1</v>
      </c>
      <c r="Q1070" s="0" t="n">
        <v>2.9</v>
      </c>
      <c r="R1070" s="1" t="s">
        <v>40</v>
      </c>
      <c r="S1070" s="1" t="s">
        <v>40</v>
      </c>
      <c r="T1070" s="1" t="s">
        <v>41</v>
      </c>
      <c r="U1070" s="1" t="s">
        <v>41</v>
      </c>
      <c r="V1070" s="1" t="s">
        <v>41</v>
      </c>
      <c r="W1070" s="1" t="s">
        <v>40</v>
      </c>
      <c r="X1070" s="1" t="s">
        <v>40</v>
      </c>
      <c r="Y1070" s="1" t="s">
        <v>40</v>
      </c>
      <c r="Z1070" s="1" t="s">
        <v>40</v>
      </c>
      <c r="AA1070" s="1" t="s">
        <v>40</v>
      </c>
      <c r="AB1070" s="1" t="s">
        <v>40</v>
      </c>
      <c r="AC1070" s="1" t="s">
        <v>40</v>
      </c>
      <c r="AD1070" s="1" t="s">
        <v>40</v>
      </c>
      <c r="AK1070" s="0" t="s">
        <v>46</v>
      </c>
    </row>
    <row r="1071" customFormat="false" ht="12.8" hidden="false" customHeight="false" outlineLevel="0" collapsed="false">
      <c r="A1071" s="0" t="s">
        <v>742</v>
      </c>
      <c r="B1071" s="0" t="n">
        <v>2089</v>
      </c>
      <c r="C1071" s="0" t="s">
        <v>38</v>
      </c>
      <c r="D1071" s="0" t="s">
        <v>772</v>
      </c>
      <c r="E1071" s="0" t="n">
        <v>0</v>
      </c>
      <c r="F1071" s="0" t="n">
        <v>4.1</v>
      </c>
      <c r="G1071" s="0" t="n">
        <v>14.6</v>
      </c>
      <c r="H1071" s="0" t="n">
        <v>13.3</v>
      </c>
      <c r="I1071" s="0" t="n">
        <v>29.7</v>
      </c>
      <c r="J1071" s="0" t="n">
        <v>11.4</v>
      </c>
      <c r="K1071" s="0" t="n">
        <v>27.3</v>
      </c>
      <c r="L1071" s="0" t="n">
        <v>0</v>
      </c>
      <c r="M1071" s="0" t="n">
        <v>0</v>
      </c>
      <c r="N1071" s="0" t="n">
        <v>0</v>
      </c>
      <c r="O1071" s="0" t="n">
        <v>4.1</v>
      </c>
      <c r="P1071" s="0" t="n">
        <v>4</v>
      </c>
      <c r="Q1071" s="0" t="n">
        <v>1.8</v>
      </c>
      <c r="R1071" s="1" t="s">
        <v>40</v>
      </c>
      <c r="S1071" s="1" t="s">
        <v>40</v>
      </c>
      <c r="T1071" s="1" t="s">
        <v>40</v>
      </c>
      <c r="U1071" s="1" t="s">
        <v>40</v>
      </c>
      <c r="V1071" s="1" t="s">
        <v>40</v>
      </c>
      <c r="W1071" s="1" t="s">
        <v>40</v>
      </c>
      <c r="X1071" s="1" t="s">
        <v>40</v>
      </c>
      <c r="Y1071" s="1" t="s">
        <v>40</v>
      </c>
      <c r="Z1071" s="1" t="s">
        <v>40</v>
      </c>
      <c r="AA1071" s="1" t="s">
        <v>40</v>
      </c>
      <c r="AB1071" s="1" t="s">
        <v>40</v>
      </c>
      <c r="AC1071" s="1" t="s">
        <v>40</v>
      </c>
      <c r="AD1071" s="1" t="s">
        <v>40</v>
      </c>
      <c r="AK1071" s="0" t="s">
        <v>46</v>
      </c>
    </row>
    <row r="1072" customFormat="false" ht="12.8" hidden="false" customHeight="false" outlineLevel="0" collapsed="false">
      <c r="A1072" s="0" t="s">
        <v>742</v>
      </c>
      <c r="B1072" s="0" t="n">
        <v>2089</v>
      </c>
      <c r="C1072" s="0" t="s">
        <v>38</v>
      </c>
      <c r="D1072" s="0" t="s">
        <v>774</v>
      </c>
      <c r="E1072" s="0" t="n">
        <v>0</v>
      </c>
      <c r="F1072" s="0" t="n">
        <v>3.1</v>
      </c>
      <c r="G1072" s="0" t="n">
        <v>12.6</v>
      </c>
      <c r="H1072" s="0" t="n">
        <v>12</v>
      </c>
      <c r="I1072" s="0" t="n">
        <v>30.7</v>
      </c>
      <c r="J1072" s="0" t="n">
        <v>8.3</v>
      </c>
      <c r="K1072" s="0" t="n">
        <v>30.9</v>
      </c>
      <c r="L1072" s="0" t="n">
        <v>0</v>
      </c>
      <c r="M1072" s="0" t="n">
        <v>0</v>
      </c>
      <c r="N1072" s="0" t="n">
        <v>0</v>
      </c>
      <c r="O1072" s="0" t="n">
        <v>0.5</v>
      </c>
      <c r="P1072" s="0" t="n">
        <v>3.9</v>
      </c>
      <c r="Q1072" s="0" t="n">
        <v>2.2</v>
      </c>
      <c r="R1072" s="1" t="s">
        <v>40</v>
      </c>
      <c r="S1072" s="1" t="s">
        <v>40</v>
      </c>
      <c r="T1072" s="1" t="s">
        <v>40</v>
      </c>
      <c r="U1072" s="1" t="s">
        <v>40</v>
      </c>
      <c r="V1072" s="1" t="s">
        <v>40</v>
      </c>
      <c r="W1072" s="1" t="s">
        <v>40</v>
      </c>
      <c r="X1072" s="1" t="s">
        <v>40</v>
      </c>
      <c r="Y1072" s="1" t="s">
        <v>40</v>
      </c>
      <c r="Z1072" s="1" t="s">
        <v>40</v>
      </c>
      <c r="AA1072" s="1" t="s">
        <v>40</v>
      </c>
      <c r="AB1072" s="1" t="s">
        <v>40</v>
      </c>
      <c r="AC1072" s="1" t="s">
        <v>40</v>
      </c>
      <c r="AD1072" s="1" t="s">
        <v>40</v>
      </c>
      <c r="AK1072" s="0" t="s">
        <v>46</v>
      </c>
    </row>
    <row r="1073" customFormat="false" ht="12.8" hidden="false" customHeight="false" outlineLevel="0" collapsed="false">
      <c r="A1073" s="0" t="s">
        <v>742</v>
      </c>
      <c r="B1073" s="0" t="n">
        <v>2089</v>
      </c>
      <c r="C1073" s="0" t="s">
        <v>38</v>
      </c>
      <c r="D1073" s="0" t="s">
        <v>775</v>
      </c>
      <c r="E1073" s="0" t="n">
        <v>0</v>
      </c>
      <c r="F1073" s="0" t="n">
        <v>6.2</v>
      </c>
      <c r="G1073" s="0" t="n">
        <v>19</v>
      </c>
      <c r="H1073" s="0" t="n">
        <v>11.1</v>
      </c>
      <c r="I1073" s="0" t="n">
        <v>43.1</v>
      </c>
      <c r="J1073" s="0" t="n">
        <v>38.5</v>
      </c>
      <c r="K1073" s="0" t="n">
        <v>50.4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4.8</v>
      </c>
      <c r="Q1073" s="0" t="n">
        <v>3.6</v>
      </c>
      <c r="R1073" s="1" t="s">
        <v>40</v>
      </c>
      <c r="S1073" s="1" t="s">
        <v>40</v>
      </c>
      <c r="T1073" s="1" t="s">
        <v>40</v>
      </c>
      <c r="U1073" s="1" t="s">
        <v>40</v>
      </c>
      <c r="V1073" s="1" t="s">
        <v>40</v>
      </c>
      <c r="W1073" s="1" t="s">
        <v>40</v>
      </c>
      <c r="X1073" s="1" t="s">
        <v>40</v>
      </c>
      <c r="Y1073" s="1" t="s">
        <v>40</v>
      </c>
      <c r="Z1073" s="1" t="s">
        <v>40</v>
      </c>
      <c r="AA1073" s="1" t="s">
        <v>40</v>
      </c>
      <c r="AB1073" s="1" t="s">
        <v>40</v>
      </c>
      <c r="AC1073" s="1" t="s">
        <v>40</v>
      </c>
      <c r="AD1073" s="1" t="s">
        <v>40</v>
      </c>
      <c r="AK1073" s="0" t="s">
        <v>46</v>
      </c>
    </row>
    <row r="1074" customFormat="false" ht="12.8" hidden="false" customHeight="false" outlineLevel="0" collapsed="false">
      <c r="A1074" s="0" t="s">
        <v>742</v>
      </c>
      <c r="B1074" s="0" t="n">
        <v>2089</v>
      </c>
      <c r="C1074" s="0" t="s">
        <v>38</v>
      </c>
      <c r="D1074" s="0" t="s">
        <v>777</v>
      </c>
      <c r="E1074" s="0" t="n">
        <v>0</v>
      </c>
      <c r="F1074" s="0" t="n">
        <v>4.5</v>
      </c>
      <c r="G1074" s="0" t="n">
        <v>15.7</v>
      </c>
      <c r="H1074" s="0" t="n">
        <v>14.2</v>
      </c>
      <c r="I1074" s="0" t="n">
        <v>29.2</v>
      </c>
      <c r="J1074" s="0" t="n">
        <v>13</v>
      </c>
      <c r="K1074" s="0" t="n">
        <v>25.9</v>
      </c>
      <c r="L1074" s="0" t="n">
        <v>0</v>
      </c>
      <c r="M1074" s="0" t="n">
        <v>0</v>
      </c>
      <c r="N1074" s="0" t="n">
        <v>0</v>
      </c>
      <c r="O1074" s="0" t="n">
        <v>2.7</v>
      </c>
      <c r="P1074" s="0" t="n">
        <v>3.8</v>
      </c>
      <c r="Q1074" s="0" t="n">
        <v>1.9</v>
      </c>
      <c r="R1074" s="1" t="s">
        <v>40</v>
      </c>
      <c r="S1074" s="1" t="s">
        <v>40</v>
      </c>
      <c r="T1074" s="1" t="s">
        <v>40</v>
      </c>
      <c r="U1074" s="1" t="s">
        <v>40</v>
      </c>
      <c r="V1074" s="1" t="s">
        <v>40</v>
      </c>
      <c r="W1074" s="1" t="s">
        <v>40</v>
      </c>
      <c r="X1074" s="1" t="s">
        <v>40</v>
      </c>
      <c r="Y1074" s="1" t="s">
        <v>40</v>
      </c>
      <c r="Z1074" s="1" t="s">
        <v>40</v>
      </c>
      <c r="AA1074" s="1" t="s">
        <v>40</v>
      </c>
      <c r="AB1074" s="1" t="s">
        <v>40</v>
      </c>
      <c r="AC1074" s="1" t="s">
        <v>40</v>
      </c>
      <c r="AD1074" s="1" t="s">
        <v>40</v>
      </c>
      <c r="AK1074" s="0" t="s">
        <v>46</v>
      </c>
    </row>
    <row r="1075" customFormat="false" ht="12.8" hidden="false" customHeight="false" outlineLevel="0" collapsed="false">
      <c r="A1075" s="0" t="s">
        <v>742</v>
      </c>
      <c r="B1075" s="0" t="n">
        <v>2089</v>
      </c>
      <c r="C1075" s="0" t="s">
        <v>38</v>
      </c>
      <c r="D1075" s="0" t="s">
        <v>778</v>
      </c>
      <c r="E1075" s="0" t="n">
        <v>0</v>
      </c>
      <c r="F1075" s="0" t="n">
        <v>4.4</v>
      </c>
      <c r="G1075" s="0" t="n">
        <v>17.6</v>
      </c>
      <c r="H1075" s="0" t="n">
        <v>21.5</v>
      </c>
      <c r="I1075" s="0" t="n">
        <v>58.7</v>
      </c>
      <c r="J1075" s="0" t="n">
        <v>14.8</v>
      </c>
      <c r="K1075" s="0" t="n">
        <v>47.3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1.3</v>
      </c>
      <c r="Q1075" s="0" t="n">
        <v>2.7</v>
      </c>
      <c r="R1075" s="1" t="s">
        <v>40</v>
      </c>
      <c r="S1075" s="1" t="s">
        <v>40</v>
      </c>
      <c r="T1075" s="1" t="s">
        <v>40</v>
      </c>
      <c r="U1075" s="1" t="s">
        <v>40</v>
      </c>
      <c r="V1075" s="1" t="s">
        <v>40</v>
      </c>
      <c r="W1075" s="1" t="s">
        <v>40</v>
      </c>
      <c r="X1075" s="1" t="s">
        <v>40</v>
      </c>
      <c r="Y1075" s="1" t="s">
        <v>40</v>
      </c>
      <c r="Z1075" s="1" t="s">
        <v>40</v>
      </c>
      <c r="AA1075" s="1" t="s">
        <v>40</v>
      </c>
      <c r="AB1075" s="1" t="s">
        <v>40</v>
      </c>
      <c r="AC1075" s="1" t="s">
        <v>40</v>
      </c>
      <c r="AD1075" s="1" t="s">
        <v>40</v>
      </c>
      <c r="AK1075" s="0" t="s">
        <v>46</v>
      </c>
    </row>
    <row r="1076" customFormat="false" ht="12.8" hidden="false" customHeight="false" outlineLevel="0" collapsed="false">
      <c r="A1076" s="0" t="s">
        <v>742</v>
      </c>
      <c r="B1076" s="0" t="n">
        <v>2089</v>
      </c>
      <c r="C1076" s="0" t="s">
        <v>59</v>
      </c>
      <c r="D1076" s="0" t="s">
        <v>796</v>
      </c>
      <c r="AK1076" s="0" t="s">
        <v>81</v>
      </c>
    </row>
    <row r="1077" customFormat="false" ht="12.8" hidden="false" customHeight="false" outlineLevel="0" collapsed="false">
      <c r="A1077" s="0" t="s">
        <v>742</v>
      </c>
      <c r="B1077" s="0" t="n">
        <v>2093</v>
      </c>
      <c r="C1077" s="0" t="s">
        <v>59</v>
      </c>
      <c r="D1077" s="0" t="s">
        <v>744</v>
      </c>
      <c r="J1077" s="0" t="n">
        <v>5.5455</v>
      </c>
      <c r="L1077" s="0" t="n">
        <v>3.0742</v>
      </c>
      <c r="M1077" s="0" t="n">
        <v>26</v>
      </c>
      <c r="N1077" s="0" t="n">
        <v>0</v>
      </c>
      <c r="O1077" s="0" t="n">
        <v>10</v>
      </c>
      <c r="P1077" s="0" t="n">
        <v>7.1</v>
      </c>
      <c r="Q1077" s="0" t="n">
        <v>2.3</v>
      </c>
      <c r="R1077" s="1" t="s">
        <v>41</v>
      </c>
      <c r="S1077" s="1" t="s">
        <v>41</v>
      </c>
      <c r="T1077" s="1" t="s">
        <v>41</v>
      </c>
      <c r="U1077" s="1" t="s">
        <v>41</v>
      </c>
      <c r="V1077" s="1" t="s">
        <v>41</v>
      </c>
      <c r="W1077" s="1" t="s">
        <v>61</v>
      </c>
      <c r="X1077" s="1" t="s">
        <v>41</v>
      </c>
      <c r="Y1077" s="1" t="s">
        <v>41</v>
      </c>
      <c r="Z1077" s="1" t="s">
        <v>40</v>
      </c>
      <c r="AA1077" s="1" t="s">
        <v>40</v>
      </c>
      <c r="AB1077" s="1" t="s">
        <v>40</v>
      </c>
      <c r="AC1077" s="1" t="s">
        <v>40</v>
      </c>
      <c r="AD1077" s="1" t="s">
        <v>40</v>
      </c>
      <c r="AK1077" s="0" t="s">
        <v>65</v>
      </c>
    </row>
    <row r="1078" customFormat="false" ht="12.8" hidden="false" customHeight="false" outlineLevel="0" collapsed="false">
      <c r="A1078" s="0" t="s">
        <v>742</v>
      </c>
      <c r="B1078" s="0" t="n">
        <v>2093</v>
      </c>
      <c r="C1078" s="0" t="s">
        <v>59</v>
      </c>
      <c r="D1078" s="0" t="s">
        <v>783</v>
      </c>
      <c r="I1078" s="0" t="n">
        <v>3.0382</v>
      </c>
      <c r="K1078" s="0" t="n">
        <v>4.9073</v>
      </c>
      <c r="L1078" s="0" t="n">
        <v>0</v>
      </c>
      <c r="M1078" s="0" t="n">
        <v>40.5</v>
      </c>
      <c r="N1078" s="0" t="n">
        <v>0</v>
      </c>
      <c r="O1078" s="0" t="n">
        <v>5.6</v>
      </c>
      <c r="P1078" s="0" t="n">
        <v>4.7</v>
      </c>
      <c r="Q1078" s="0" t="n">
        <v>1.1</v>
      </c>
      <c r="R1078" s="1" t="s">
        <v>41</v>
      </c>
      <c r="S1078" s="1" t="s">
        <v>41</v>
      </c>
      <c r="T1078" s="1" t="s">
        <v>41</v>
      </c>
      <c r="U1078" s="1" t="s">
        <v>41</v>
      </c>
      <c r="V1078" s="1" t="s">
        <v>61</v>
      </c>
      <c r="W1078" s="1" t="s">
        <v>41</v>
      </c>
      <c r="X1078" s="1" t="s">
        <v>41</v>
      </c>
      <c r="Y1078" s="1" t="s">
        <v>40</v>
      </c>
      <c r="Z1078" s="1" t="s">
        <v>40</v>
      </c>
      <c r="AA1078" s="1" t="s">
        <v>40</v>
      </c>
      <c r="AB1078" s="1" t="s">
        <v>40</v>
      </c>
      <c r="AC1078" s="1" t="s">
        <v>40</v>
      </c>
      <c r="AD1078" s="1" t="s">
        <v>40</v>
      </c>
      <c r="AK1078" s="0" t="s">
        <v>65</v>
      </c>
    </row>
    <row r="1079" customFormat="false" ht="12.8" hidden="false" customHeight="false" outlineLevel="0" collapsed="false">
      <c r="A1079" s="0" t="s">
        <v>742</v>
      </c>
      <c r="B1079" s="0" t="n">
        <v>2093</v>
      </c>
      <c r="C1079" s="0" t="s">
        <v>38</v>
      </c>
      <c r="D1079" s="0" t="s">
        <v>745</v>
      </c>
      <c r="K1079" s="0" t="n">
        <v>8.5824</v>
      </c>
      <c r="L1079" s="0" t="n">
        <v>34.8</v>
      </c>
      <c r="M1079" s="0" t="n">
        <v>18.5</v>
      </c>
      <c r="N1079" s="0" t="n">
        <v>0</v>
      </c>
      <c r="O1079" s="0" t="n">
        <v>3.1</v>
      </c>
      <c r="P1079" s="0" t="n">
        <v>7.1</v>
      </c>
      <c r="Q1079" s="0" t="n">
        <v>1</v>
      </c>
      <c r="R1079" s="1" t="s">
        <v>41</v>
      </c>
      <c r="S1079" s="1" t="s">
        <v>41</v>
      </c>
      <c r="T1079" s="1" t="s">
        <v>41</v>
      </c>
      <c r="U1079" s="1" t="s">
        <v>41</v>
      </c>
      <c r="V1079" s="1" t="s">
        <v>41</v>
      </c>
      <c r="W1079" s="1" t="s">
        <v>41</v>
      </c>
      <c r="X1079" s="1" t="s">
        <v>41</v>
      </c>
      <c r="Y1079" s="1" t="s">
        <v>40</v>
      </c>
      <c r="Z1079" s="1" t="s">
        <v>40</v>
      </c>
      <c r="AA1079" s="1" t="s">
        <v>40</v>
      </c>
      <c r="AB1079" s="1" t="s">
        <v>40</v>
      </c>
      <c r="AC1079" s="1" t="s">
        <v>40</v>
      </c>
      <c r="AD1079" s="1" t="s">
        <v>40</v>
      </c>
      <c r="AK1079" s="0" t="s">
        <v>46</v>
      </c>
    </row>
    <row r="1080" customFormat="false" ht="12.8" hidden="false" customHeight="false" outlineLevel="0" collapsed="false">
      <c r="A1080" s="0" t="s">
        <v>742</v>
      </c>
      <c r="B1080" s="0" t="n">
        <v>2093</v>
      </c>
      <c r="C1080" s="0" t="s">
        <v>38</v>
      </c>
      <c r="D1080" s="0" t="s">
        <v>784</v>
      </c>
      <c r="K1080" s="0" t="n">
        <v>8.5824</v>
      </c>
      <c r="L1080" s="0" t="n">
        <v>34.8</v>
      </c>
      <c r="M1080" s="0" t="n">
        <v>18.5</v>
      </c>
      <c r="N1080" s="0" t="n">
        <v>0</v>
      </c>
      <c r="O1080" s="0" t="n">
        <v>3.1</v>
      </c>
      <c r="P1080" s="0" t="n">
        <v>7.1</v>
      </c>
      <c r="Q1080" s="0" t="n">
        <v>1</v>
      </c>
      <c r="R1080" s="1" t="s">
        <v>41</v>
      </c>
      <c r="S1080" s="1" t="s">
        <v>41</v>
      </c>
      <c r="T1080" s="1" t="s">
        <v>41</v>
      </c>
      <c r="U1080" s="1" t="s">
        <v>41</v>
      </c>
      <c r="V1080" s="1" t="s">
        <v>41</v>
      </c>
      <c r="W1080" s="1" t="s">
        <v>41</v>
      </c>
      <c r="X1080" s="1" t="s">
        <v>41</v>
      </c>
      <c r="Y1080" s="1" t="s">
        <v>40</v>
      </c>
      <c r="Z1080" s="1" t="s">
        <v>40</v>
      </c>
      <c r="AA1080" s="1" t="s">
        <v>40</v>
      </c>
      <c r="AB1080" s="1" t="s">
        <v>40</v>
      </c>
      <c r="AC1080" s="1" t="s">
        <v>40</v>
      </c>
      <c r="AD1080" s="1" t="s">
        <v>40</v>
      </c>
      <c r="AK1080" s="0" t="s">
        <v>46</v>
      </c>
    </row>
    <row r="1081" customFormat="false" ht="12.8" hidden="false" customHeight="false" outlineLevel="0" collapsed="false">
      <c r="A1081" s="0" t="s">
        <v>742</v>
      </c>
      <c r="B1081" s="0" t="n">
        <v>2093</v>
      </c>
      <c r="C1081" s="0" t="s">
        <v>38</v>
      </c>
      <c r="D1081" s="0" t="s">
        <v>747</v>
      </c>
      <c r="K1081" s="0" t="n">
        <v>7.1017</v>
      </c>
      <c r="L1081" s="0" t="n">
        <v>19.3</v>
      </c>
      <c r="M1081" s="0" t="n">
        <v>7</v>
      </c>
      <c r="N1081" s="0" t="n">
        <v>0</v>
      </c>
      <c r="O1081" s="0" t="n">
        <v>2.9</v>
      </c>
      <c r="P1081" s="0" t="n">
        <v>5.9</v>
      </c>
      <c r="Q1081" s="0" t="n">
        <v>1.2</v>
      </c>
      <c r="R1081" s="1" t="s">
        <v>41</v>
      </c>
      <c r="S1081" s="1" t="s">
        <v>41</v>
      </c>
      <c r="T1081" s="1" t="s">
        <v>41</v>
      </c>
      <c r="U1081" s="1" t="s">
        <v>41</v>
      </c>
      <c r="V1081" s="1" t="s">
        <v>41</v>
      </c>
      <c r="W1081" s="1" t="s">
        <v>41</v>
      </c>
      <c r="X1081" s="1" t="s">
        <v>41</v>
      </c>
      <c r="Y1081" s="1" t="s">
        <v>40</v>
      </c>
      <c r="Z1081" s="1" t="s">
        <v>40</v>
      </c>
      <c r="AA1081" s="1" t="s">
        <v>40</v>
      </c>
      <c r="AB1081" s="1" t="s">
        <v>40</v>
      </c>
      <c r="AC1081" s="1" t="s">
        <v>40</v>
      </c>
      <c r="AD1081" s="1" t="s">
        <v>40</v>
      </c>
      <c r="AK1081" s="0" t="s">
        <v>46</v>
      </c>
    </row>
    <row r="1082" customFormat="false" ht="12.8" hidden="false" customHeight="false" outlineLevel="0" collapsed="false">
      <c r="A1082" s="0" t="s">
        <v>742</v>
      </c>
      <c r="B1082" s="0" t="n">
        <v>2093</v>
      </c>
      <c r="C1082" s="0" t="s">
        <v>38</v>
      </c>
      <c r="D1082" s="0" t="s">
        <v>785</v>
      </c>
      <c r="K1082" s="0" t="n">
        <v>7.1017</v>
      </c>
      <c r="L1082" s="0" t="n">
        <v>19.3</v>
      </c>
      <c r="M1082" s="0" t="n">
        <v>7</v>
      </c>
      <c r="N1082" s="0" t="n">
        <v>0</v>
      </c>
      <c r="O1082" s="0" t="n">
        <v>2.9</v>
      </c>
      <c r="P1082" s="0" t="n">
        <v>5.9</v>
      </c>
      <c r="Q1082" s="0" t="n">
        <v>1.2</v>
      </c>
      <c r="R1082" s="1" t="s">
        <v>41</v>
      </c>
      <c r="S1082" s="1" t="s">
        <v>41</v>
      </c>
      <c r="T1082" s="1" t="s">
        <v>41</v>
      </c>
      <c r="U1082" s="1" t="s">
        <v>41</v>
      </c>
      <c r="V1082" s="1" t="s">
        <v>41</v>
      </c>
      <c r="W1082" s="1" t="s">
        <v>41</v>
      </c>
      <c r="X1082" s="1" t="s">
        <v>41</v>
      </c>
      <c r="Y1082" s="1" t="s">
        <v>40</v>
      </c>
      <c r="Z1082" s="1" t="s">
        <v>40</v>
      </c>
      <c r="AA1082" s="1" t="s">
        <v>40</v>
      </c>
      <c r="AB1082" s="1" t="s">
        <v>40</v>
      </c>
      <c r="AC1082" s="1" t="s">
        <v>40</v>
      </c>
      <c r="AD1082" s="1" t="s">
        <v>40</v>
      </c>
      <c r="AK1082" s="0" t="s">
        <v>46</v>
      </c>
    </row>
    <row r="1083" customFormat="false" ht="12.8" hidden="false" customHeight="false" outlineLevel="0" collapsed="false">
      <c r="A1083" s="0" t="s">
        <v>742</v>
      </c>
      <c r="B1083" s="0" t="n">
        <v>2093</v>
      </c>
      <c r="C1083" s="0" t="s">
        <v>38</v>
      </c>
      <c r="D1083" s="0" t="s">
        <v>749</v>
      </c>
      <c r="K1083" s="0" t="n">
        <v>7.1017</v>
      </c>
      <c r="L1083" s="0" t="n">
        <v>19.3</v>
      </c>
      <c r="M1083" s="0" t="n">
        <v>9.9</v>
      </c>
      <c r="N1083" s="0" t="n">
        <v>0</v>
      </c>
      <c r="O1083" s="0" t="n">
        <v>1.8</v>
      </c>
      <c r="P1083" s="0" t="n">
        <v>7.4</v>
      </c>
      <c r="Q1083" s="0" t="n">
        <v>1.8</v>
      </c>
      <c r="R1083" s="1" t="s">
        <v>41</v>
      </c>
      <c r="S1083" s="1" t="s">
        <v>41</v>
      </c>
      <c r="T1083" s="1" t="s">
        <v>41</v>
      </c>
      <c r="U1083" s="1" t="s">
        <v>41</v>
      </c>
      <c r="V1083" s="1" t="s">
        <v>41</v>
      </c>
      <c r="W1083" s="1" t="s">
        <v>41</v>
      </c>
      <c r="X1083" s="1" t="s">
        <v>41</v>
      </c>
      <c r="Y1083" s="1" t="s">
        <v>40</v>
      </c>
      <c r="Z1083" s="1" t="s">
        <v>40</v>
      </c>
      <c r="AA1083" s="1" t="s">
        <v>40</v>
      </c>
      <c r="AB1083" s="1" t="s">
        <v>40</v>
      </c>
      <c r="AC1083" s="1" t="s">
        <v>40</v>
      </c>
      <c r="AD1083" s="1" t="s">
        <v>40</v>
      </c>
      <c r="AK1083" s="0" t="s">
        <v>46</v>
      </c>
    </row>
    <row r="1084" customFormat="false" ht="12.8" hidden="false" customHeight="false" outlineLevel="0" collapsed="false">
      <c r="A1084" s="0" t="s">
        <v>742</v>
      </c>
      <c r="B1084" s="0" t="n">
        <v>2093</v>
      </c>
      <c r="C1084" s="0" t="s">
        <v>38</v>
      </c>
      <c r="D1084" s="0" t="s">
        <v>786</v>
      </c>
      <c r="K1084" s="0" t="n">
        <v>7.1017</v>
      </c>
      <c r="L1084" s="0" t="n">
        <v>19.3</v>
      </c>
      <c r="M1084" s="0" t="n">
        <v>9.9</v>
      </c>
      <c r="N1084" s="0" t="n">
        <v>0</v>
      </c>
      <c r="O1084" s="0" t="n">
        <v>1.8</v>
      </c>
      <c r="P1084" s="0" t="n">
        <v>7.4</v>
      </c>
      <c r="Q1084" s="0" t="n">
        <v>1.8</v>
      </c>
      <c r="R1084" s="1" t="s">
        <v>41</v>
      </c>
      <c r="S1084" s="1" t="s">
        <v>41</v>
      </c>
      <c r="T1084" s="1" t="s">
        <v>41</v>
      </c>
      <c r="U1084" s="1" t="s">
        <v>41</v>
      </c>
      <c r="V1084" s="1" t="s">
        <v>41</v>
      </c>
      <c r="W1084" s="1" t="s">
        <v>41</v>
      </c>
      <c r="X1084" s="1" t="s">
        <v>41</v>
      </c>
      <c r="Y1084" s="1" t="s">
        <v>40</v>
      </c>
      <c r="Z1084" s="1" t="s">
        <v>40</v>
      </c>
      <c r="AA1084" s="1" t="s">
        <v>40</v>
      </c>
      <c r="AB1084" s="1" t="s">
        <v>40</v>
      </c>
      <c r="AC1084" s="1" t="s">
        <v>40</v>
      </c>
      <c r="AD1084" s="1" t="s">
        <v>40</v>
      </c>
      <c r="AK1084" s="0" t="s">
        <v>46</v>
      </c>
    </row>
    <row r="1085" customFormat="false" ht="12.8" hidden="false" customHeight="false" outlineLevel="0" collapsed="false">
      <c r="A1085" s="0" t="s">
        <v>742</v>
      </c>
      <c r="B1085" s="0" t="n">
        <v>2093</v>
      </c>
      <c r="C1085" s="0" t="s">
        <v>38</v>
      </c>
      <c r="D1085" s="0" t="s">
        <v>787</v>
      </c>
      <c r="K1085" s="0" t="n">
        <v>6.2062</v>
      </c>
      <c r="L1085" s="0" t="n">
        <v>0</v>
      </c>
      <c r="M1085" s="0" t="n">
        <v>18</v>
      </c>
      <c r="N1085" s="0" t="n">
        <v>0</v>
      </c>
      <c r="O1085" s="0" t="n">
        <v>7.1</v>
      </c>
      <c r="P1085" s="0" t="n">
        <v>7.7</v>
      </c>
      <c r="Q1085" s="0" t="n">
        <v>1.4</v>
      </c>
      <c r="R1085" s="1" t="s">
        <v>41</v>
      </c>
      <c r="S1085" s="1" t="s">
        <v>41</v>
      </c>
      <c r="T1085" s="1" t="s">
        <v>41</v>
      </c>
      <c r="U1085" s="1" t="s">
        <v>41</v>
      </c>
      <c r="V1085" s="1" t="s">
        <v>41</v>
      </c>
      <c r="W1085" s="1" t="s">
        <v>41</v>
      </c>
      <c r="X1085" s="1" t="s">
        <v>41</v>
      </c>
      <c r="Y1085" s="1" t="s">
        <v>40</v>
      </c>
      <c r="Z1085" s="1" t="s">
        <v>40</v>
      </c>
      <c r="AA1085" s="1" t="s">
        <v>40</v>
      </c>
      <c r="AB1085" s="1" t="s">
        <v>40</v>
      </c>
      <c r="AC1085" s="1" t="s">
        <v>40</v>
      </c>
      <c r="AD1085" s="1" t="s">
        <v>40</v>
      </c>
      <c r="AK1085" s="0" t="s">
        <v>46</v>
      </c>
    </row>
    <row r="1086" customFormat="false" ht="12.8" hidden="false" customHeight="false" outlineLevel="0" collapsed="false">
      <c r="A1086" s="0" t="s">
        <v>742</v>
      </c>
      <c r="B1086" s="0" t="n">
        <v>2093</v>
      </c>
      <c r="C1086" s="0" t="s">
        <v>38</v>
      </c>
      <c r="D1086" s="0" t="s">
        <v>788</v>
      </c>
      <c r="K1086" s="0" t="n">
        <v>6.2062</v>
      </c>
      <c r="L1086" s="0" t="n">
        <v>0</v>
      </c>
      <c r="M1086" s="0" t="n">
        <v>18</v>
      </c>
      <c r="N1086" s="0" t="n">
        <v>0</v>
      </c>
      <c r="O1086" s="0" t="n">
        <v>7.1</v>
      </c>
      <c r="P1086" s="0" t="n">
        <v>7.7</v>
      </c>
      <c r="Q1086" s="0" t="n">
        <v>1.4</v>
      </c>
      <c r="R1086" s="1" t="s">
        <v>41</v>
      </c>
      <c r="S1086" s="1" t="s">
        <v>41</v>
      </c>
      <c r="T1086" s="1" t="s">
        <v>41</v>
      </c>
      <c r="U1086" s="1" t="s">
        <v>41</v>
      </c>
      <c r="V1086" s="1" t="s">
        <v>41</v>
      </c>
      <c r="W1086" s="1" t="s">
        <v>41</v>
      </c>
      <c r="X1086" s="1" t="s">
        <v>41</v>
      </c>
      <c r="Y1086" s="1" t="s">
        <v>40</v>
      </c>
      <c r="Z1086" s="1" t="s">
        <v>40</v>
      </c>
      <c r="AA1086" s="1" t="s">
        <v>40</v>
      </c>
      <c r="AB1086" s="1" t="s">
        <v>40</v>
      </c>
      <c r="AC1086" s="1" t="s">
        <v>40</v>
      </c>
      <c r="AD1086" s="1" t="s">
        <v>40</v>
      </c>
      <c r="AK1086" s="0" t="s">
        <v>46</v>
      </c>
    </row>
    <row r="1087" customFormat="false" ht="12.8" hidden="false" customHeight="false" outlineLevel="0" collapsed="false">
      <c r="A1087" s="0" t="s">
        <v>742</v>
      </c>
      <c r="B1087" s="0" t="n">
        <v>2093</v>
      </c>
      <c r="C1087" s="0" t="s">
        <v>38</v>
      </c>
      <c r="D1087" s="0" t="s">
        <v>753</v>
      </c>
      <c r="E1087" s="0" t="n">
        <v>2.2</v>
      </c>
      <c r="F1087" s="0" t="n">
        <v>16.1</v>
      </c>
      <c r="G1087" s="0" t="n">
        <v>15.4</v>
      </c>
      <c r="K1087" s="0" t="n">
        <v>6.7413</v>
      </c>
      <c r="L1087" s="0" t="n">
        <v>1.0777</v>
      </c>
      <c r="M1087" s="0" t="n">
        <v>32.2</v>
      </c>
      <c r="N1087" s="0" t="n">
        <v>0</v>
      </c>
      <c r="O1087" s="0" t="n">
        <v>4.7</v>
      </c>
      <c r="P1087" s="0" t="n">
        <v>5.4</v>
      </c>
      <c r="Q1087" s="0" t="n">
        <v>0</v>
      </c>
      <c r="R1087" s="1" t="s">
        <v>40</v>
      </c>
      <c r="S1087" s="1" t="s">
        <v>40</v>
      </c>
      <c r="T1087" s="1" t="s">
        <v>40</v>
      </c>
      <c r="U1087" s="1" t="s">
        <v>41</v>
      </c>
      <c r="V1087" s="1" t="s">
        <v>41</v>
      </c>
      <c r="W1087" s="1" t="s">
        <v>41</v>
      </c>
      <c r="X1087" s="1" t="s">
        <v>41</v>
      </c>
      <c r="Y1087" s="1" t="s">
        <v>41</v>
      </c>
      <c r="Z1087" s="1" t="s">
        <v>40</v>
      </c>
      <c r="AA1087" s="1" t="s">
        <v>40</v>
      </c>
      <c r="AB1087" s="1" t="s">
        <v>40</v>
      </c>
      <c r="AC1087" s="1" t="s">
        <v>40</v>
      </c>
      <c r="AD1087" s="1" t="s">
        <v>40</v>
      </c>
      <c r="AK1087" s="0" t="s">
        <v>46</v>
      </c>
    </row>
    <row r="1088" customFormat="false" ht="12.8" hidden="false" customHeight="false" outlineLevel="0" collapsed="false">
      <c r="A1088" s="0" t="s">
        <v>742</v>
      </c>
      <c r="B1088" s="0" t="n">
        <v>2093</v>
      </c>
      <c r="C1088" s="0" t="s">
        <v>38</v>
      </c>
      <c r="D1088" s="0" t="s">
        <v>754</v>
      </c>
      <c r="E1088" s="0" t="n">
        <v>0.4</v>
      </c>
      <c r="F1088" s="0" t="n">
        <v>12.2</v>
      </c>
      <c r="G1088" s="0" t="n">
        <v>12.5</v>
      </c>
      <c r="K1088" s="0" t="n">
        <v>5.8003</v>
      </c>
      <c r="L1088" s="0" t="n">
        <v>3.2</v>
      </c>
      <c r="M1088" s="0" t="n">
        <v>26.2</v>
      </c>
      <c r="N1088" s="0" t="n">
        <v>0</v>
      </c>
      <c r="O1088" s="0" t="n">
        <v>1.5</v>
      </c>
      <c r="P1088" s="0" t="n">
        <v>4.2</v>
      </c>
      <c r="Q1088" s="0" t="n">
        <v>0.2</v>
      </c>
      <c r="R1088" s="1" t="s">
        <v>40</v>
      </c>
      <c r="S1088" s="1" t="s">
        <v>40</v>
      </c>
      <c r="T1088" s="1" t="s">
        <v>40</v>
      </c>
      <c r="U1088" s="1" t="s">
        <v>41</v>
      </c>
      <c r="V1088" s="1" t="s">
        <v>41</v>
      </c>
      <c r="W1088" s="1" t="s">
        <v>41</v>
      </c>
      <c r="X1088" s="1" t="s">
        <v>41</v>
      </c>
      <c r="Y1088" s="1" t="s">
        <v>40</v>
      </c>
      <c r="Z1088" s="1" t="s">
        <v>40</v>
      </c>
      <c r="AA1088" s="1" t="s">
        <v>40</v>
      </c>
      <c r="AB1088" s="1" t="s">
        <v>40</v>
      </c>
      <c r="AC1088" s="1" t="s">
        <v>40</v>
      </c>
      <c r="AD1088" s="1" t="s">
        <v>40</v>
      </c>
      <c r="AK1088" s="0" t="s">
        <v>46</v>
      </c>
    </row>
    <row r="1089" customFormat="false" ht="12.8" hidden="false" customHeight="false" outlineLevel="0" collapsed="false">
      <c r="A1089" s="0" t="s">
        <v>742</v>
      </c>
      <c r="B1089" s="0" t="n">
        <v>2093</v>
      </c>
      <c r="C1089" s="0" t="s">
        <v>38</v>
      </c>
      <c r="D1089" s="0" t="s">
        <v>756</v>
      </c>
      <c r="E1089" s="0" t="n">
        <v>0.4</v>
      </c>
      <c r="F1089" s="0" t="n">
        <v>12.2</v>
      </c>
      <c r="G1089" s="0" t="n">
        <v>12.5</v>
      </c>
      <c r="H1089" s="0" t="n">
        <v>34.7</v>
      </c>
      <c r="L1089" s="0" t="n">
        <v>3.8777</v>
      </c>
      <c r="M1089" s="0" t="n">
        <v>57.1</v>
      </c>
      <c r="N1089" s="0" t="n">
        <v>0</v>
      </c>
      <c r="O1089" s="0" t="n">
        <v>2.7</v>
      </c>
      <c r="P1089" s="0" t="n">
        <v>5.3</v>
      </c>
      <c r="Q1089" s="0" t="n">
        <v>0.8</v>
      </c>
      <c r="R1089" s="1" t="s">
        <v>40</v>
      </c>
      <c r="S1089" s="1" t="s">
        <v>40</v>
      </c>
      <c r="T1089" s="1" t="s">
        <v>40</v>
      </c>
      <c r="U1089" s="1" t="s">
        <v>40</v>
      </c>
      <c r="V1089" s="1" t="s">
        <v>41</v>
      </c>
      <c r="W1089" s="1" t="s">
        <v>41</v>
      </c>
      <c r="X1089" s="1" t="s">
        <v>41</v>
      </c>
      <c r="Y1089" s="1" t="s">
        <v>41</v>
      </c>
      <c r="Z1089" s="1" t="s">
        <v>40</v>
      </c>
      <c r="AA1089" s="1" t="s">
        <v>40</v>
      </c>
      <c r="AB1089" s="1" t="s">
        <v>40</v>
      </c>
      <c r="AC1089" s="1" t="s">
        <v>40</v>
      </c>
      <c r="AD1089" s="1" t="s">
        <v>40</v>
      </c>
      <c r="AK1089" s="0" t="s">
        <v>46</v>
      </c>
    </row>
    <row r="1090" customFormat="false" ht="12.8" hidden="false" customHeight="false" outlineLevel="0" collapsed="false">
      <c r="A1090" s="0" t="s">
        <v>742</v>
      </c>
      <c r="B1090" s="0" t="n">
        <v>2093</v>
      </c>
      <c r="C1090" s="0" t="s">
        <v>38</v>
      </c>
      <c r="D1090" s="0" t="s">
        <v>758</v>
      </c>
      <c r="E1090" s="0" t="n">
        <v>0.8</v>
      </c>
      <c r="F1090" s="0" t="n">
        <v>13.9</v>
      </c>
      <c r="G1090" s="0" t="n">
        <v>13.9</v>
      </c>
      <c r="K1090" s="0" t="n">
        <v>6.2043</v>
      </c>
      <c r="L1090" s="0" t="n">
        <v>29.9</v>
      </c>
      <c r="M1090" s="0" t="n">
        <v>9.3</v>
      </c>
      <c r="N1090" s="0" t="n">
        <v>0</v>
      </c>
      <c r="O1090" s="0" t="n">
        <v>1</v>
      </c>
      <c r="P1090" s="0" t="n">
        <v>3.8</v>
      </c>
      <c r="Q1090" s="0" t="n">
        <v>0</v>
      </c>
      <c r="R1090" s="1" t="s">
        <v>40</v>
      </c>
      <c r="S1090" s="1" t="s">
        <v>40</v>
      </c>
      <c r="T1090" s="1" t="s">
        <v>40</v>
      </c>
      <c r="U1090" s="1" t="s">
        <v>41</v>
      </c>
      <c r="V1090" s="1" t="s">
        <v>41</v>
      </c>
      <c r="W1090" s="1" t="s">
        <v>41</v>
      </c>
      <c r="X1090" s="1" t="s">
        <v>41</v>
      </c>
      <c r="Y1090" s="1" t="s">
        <v>40</v>
      </c>
      <c r="Z1090" s="1" t="s">
        <v>40</v>
      </c>
      <c r="AA1090" s="1" t="s">
        <v>40</v>
      </c>
      <c r="AB1090" s="1" t="s">
        <v>40</v>
      </c>
      <c r="AC1090" s="1" t="s">
        <v>40</v>
      </c>
      <c r="AD1090" s="1" t="s">
        <v>40</v>
      </c>
      <c r="AK1090" s="0" t="s">
        <v>46</v>
      </c>
    </row>
    <row r="1091" customFormat="false" ht="12.8" hidden="false" customHeight="false" outlineLevel="0" collapsed="false">
      <c r="A1091" s="0" t="s">
        <v>742</v>
      </c>
      <c r="B1091" s="0" t="n">
        <v>2093</v>
      </c>
      <c r="C1091" s="0" t="s">
        <v>38</v>
      </c>
      <c r="D1091" s="0" t="s">
        <v>789</v>
      </c>
      <c r="AK1091" s="0" t="s">
        <v>46</v>
      </c>
    </row>
    <row r="1092" customFormat="false" ht="12.8" hidden="false" customHeight="false" outlineLevel="0" collapsed="false">
      <c r="A1092" s="0" t="s">
        <v>742</v>
      </c>
      <c r="B1092" s="0" t="n">
        <v>2093</v>
      </c>
      <c r="C1092" s="0" t="s">
        <v>38</v>
      </c>
      <c r="D1092" s="0" t="s">
        <v>790</v>
      </c>
      <c r="AK1092" s="0" t="s">
        <v>46</v>
      </c>
    </row>
    <row r="1093" customFormat="false" ht="12.8" hidden="false" customHeight="false" outlineLevel="0" collapsed="false">
      <c r="A1093" s="0" t="s">
        <v>742</v>
      </c>
      <c r="B1093" s="0" t="n">
        <v>2093</v>
      </c>
      <c r="C1093" s="0" t="s">
        <v>38</v>
      </c>
      <c r="D1093" s="0" t="s">
        <v>791</v>
      </c>
      <c r="AK1093" s="0" t="s">
        <v>46</v>
      </c>
    </row>
    <row r="1094" customFormat="false" ht="12.8" hidden="false" customHeight="false" outlineLevel="0" collapsed="false">
      <c r="A1094" s="0" t="s">
        <v>742</v>
      </c>
      <c r="B1094" s="0" t="n">
        <v>2093</v>
      </c>
      <c r="C1094" s="0" t="s">
        <v>38</v>
      </c>
      <c r="D1094" s="0" t="s">
        <v>792</v>
      </c>
      <c r="AK1094" s="0" t="s">
        <v>46</v>
      </c>
    </row>
    <row r="1095" customFormat="false" ht="12.8" hidden="false" customHeight="false" outlineLevel="0" collapsed="false">
      <c r="A1095" s="0" t="s">
        <v>742</v>
      </c>
      <c r="B1095" s="0" t="n">
        <v>2093</v>
      </c>
      <c r="C1095" s="0" t="s">
        <v>38</v>
      </c>
      <c r="D1095" s="0" t="s">
        <v>793</v>
      </c>
      <c r="K1095" s="0" t="n">
        <v>7.1017</v>
      </c>
      <c r="L1095" s="0" t="n">
        <v>0.875</v>
      </c>
      <c r="M1095" s="0" t="n">
        <v>7.3</v>
      </c>
      <c r="N1095" s="0" t="n">
        <v>0</v>
      </c>
      <c r="O1095" s="0" t="n">
        <v>4.1</v>
      </c>
      <c r="P1095" s="0" t="n">
        <v>5.9</v>
      </c>
      <c r="Q1095" s="0" t="n">
        <v>1.7</v>
      </c>
      <c r="R1095" s="1" t="s">
        <v>41</v>
      </c>
      <c r="S1095" s="1" t="s">
        <v>41</v>
      </c>
      <c r="T1095" s="1" t="s">
        <v>41</v>
      </c>
      <c r="U1095" s="1" t="s">
        <v>41</v>
      </c>
      <c r="V1095" s="1" t="s">
        <v>41</v>
      </c>
      <c r="W1095" s="1" t="s">
        <v>41</v>
      </c>
      <c r="X1095" s="1" t="s">
        <v>41</v>
      </c>
      <c r="Y1095" s="1" t="s">
        <v>41</v>
      </c>
      <c r="Z1095" s="1" t="s">
        <v>40</v>
      </c>
      <c r="AA1095" s="1" t="s">
        <v>40</v>
      </c>
      <c r="AB1095" s="1" t="s">
        <v>40</v>
      </c>
      <c r="AC1095" s="1" t="s">
        <v>40</v>
      </c>
      <c r="AD1095" s="1" t="s">
        <v>40</v>
      </c>
      <c r="AK1095" s="0" t="s">
        <v>46</v>
      </c>
    </row>
    <row r="1096" customFormat="false" ht="12.8" hidden="false" customHeight="false" outlineLevel="0" collapsed="false">
      <c r="A1096" s="0" t="s">
        <v>742</v>
      </c>
      <c r="B1096" s="0" t="n">
        <v>2093</v>
      </c>
      <c r="C1096" s="0" t="s">
        <v>38</v>
      </c>
      <c r="D1096" s="0" t="s">
        <v>794</v>
      </c>
      <c r="AK1096" s="0" t="s">
        <v>46</v>
      </c>
    </row>
    <row r="1097" customFormat="false" ht="12.8" hidden="false" customHeight="false" outlineLevel="0" collapsed="false">
      <c r="A1097" s="0" t="s">
        <v>742</v>
      </c>
      <c r="B1097" s="0" t="n">
        <v>2093</v>
      </c>
      <c r="C1097" s="0" t="s">
        <v>38</v>
      </c>
      <c r="D1097" s="0" t="s">
        <v>765</v>
      </c>
      <c r="K1097" s="0" t="n">
        <v>7.9406</v>
      </c>
      <c r="L1097" s="0" t="n">
        <v>1.2681</v>
      </c>
      <c r="P1097" s="0" t="n">
        <v>0.1046</v>
      </c>
      <c r="Q1097" s="0" t="n">
        <v>0</v>
      </c>
      <c r="R1097" s="1" t="s">
        <v>41</v>
      </c>
      <c r="S1097" s="1" t="s">
        <v>41</v>
      </c>
      <c r="T1097" s="1" t="s">
        <v>41</v>
      </c>
      <c r="U1097" s="1" t="s">
        <v>41</v>
      </c>
      <c r="V1097" s="1" t="s">
        <v>41</v>
      </c>
      <c r="W1097" s="1" t="s">
        <v>41</v>
      </c>
      <c r="X1097" s="1" t="s">
        <v>41</v>
      </c>
      <c r="Y1097" s="1" t="s">
        <v>41</v>
      </c>
      <c r="Z1097" s="1" t="s">
        <v>41</v>
      </c>
      <c r="AA1097" s="1" t="s">
        <v>41</v>
      </c>
      <c r="AB1097" s="1" t="s">
        <v>41</v>
      </c>
      <c r="AK1097" s="0" t="s">
        <v>46</v>
      </c>
    </row>
    <row r="1098" customFormat="false" ht="12.8" hidden="false" customHeight="false" outlineLevel="0" collapsed="false">
      <c r="A1098" s="0" t="s">
        <v>742</v>
      </c>
      <c r="B1098" s="0" t="n">
        <v>2093</v>
      </c>
      <c r="C1098" s="0" t="s">
        <v>38</v>
      </c>
      <c r="D1098" s="0" t="s">
        <v>795</v>
      </c>
      <c r="K1098" s="0" t="n">
        <v>7.9406</v>
      </c>
      <c r="L1098" s="0" t="n">
        <v>1.2681</v>
      </c>
      <c r="P1098" s="0" t="n">
        <v>0.1046</v>
      </c>
      <c r="Q1098" s="0" t="n">
        <v>0</v>
      </c>
      <c r="R1098" s="1" t="s">
        <v>41</v>
      </c>
      <c r="S1098" s="1" t="s">
        <v>41</v>
      </c>
      <c r="T1098" s="1" t="s">
        <v>41</v>
      </c>
      <c r="U1098" s="1" t="s">
        <v>41</v>
      </c>
      <c r="V1098" s="1" t="s">
        <v>41</v>
      </c>
      <c r="W1098" s="1" t="s">
        <v>41</v>
      </c>
      <c r="X1098" s="1" t="s">
        <v>41</v>
      </c>
      <c r="Y1098" s="1" t="s">
        <v>41</v>
      </c>
      <c r="Z1098" s="1" t="s">
        <v>41</v>
      </c>
      <c r="AA1098" s="1" t="s">
        <v>41</v>
      </c>
      <c r="AB1098" s="1" t="s">
        <v>41</v>
      </c>
      <c r="AC1098" s="1" t="s">
        <v>41</v>
      </c>
      <c r="AD1098" s="1" t="s">
        <v>40</v>
      </c>
      <c r="AK1098" s="0" t="s">
        <v>46</v>
      </c>
    </row>
    <row r="1099" customFormat="false" ht="12.8" hidden="false" customHeight="false" outlineLevel="0" collapsed="false">
      <c r="A1099" s="0" t="s">
        <v>742</v>
      </c>
      <c r="B1099" s="0" t="n">
        <v>2093</v>
      </c>
      <c r="C1099" s="0" t="s">
        <v>38</v>
      </c>
      <c r="D1099" s="0" t="s">
        <v>767</v>
      </c>
      <c r="E1099" s="0" t="n">
        <v>1.1</v>
      </c>
      <c r="F1099" s="0" t="n">
        <v>13.7</v>
      </c>
      <c r="G1099" s="0" t="n">
        <v>13.5</v>
      </c>
      <c r="K1099" s="0" t="n">
        <v>5.1219</v>
      </c>
      <c r="L1099" s="0" t="n">
        <v>7.4</v>
      </c>
      <c r="M1099" s="0" t="n">
        <v>0</v>
      </c>
      <c r="N1099" s="0" t="n">
        <v>0</v>
      </c>
      <c r="O1099" s="0" t="n">
        <v>9.2</v>
      </c>
      <c r="P1099" s="0" t="n">
        <v>8.4</v>
      </c>
      <c r="Q1099" s="0" t="n">
        <v>2.4</v>
      </c>
      <c r="R1099" s="1" t="s">
        <v>40</v>
      </c>
      <c r="S1099" s="1" t="s">
        <v>40</v>
      </c>
      <c r="T1099" s="1" t="s">
        <v>40</v>
      </c>
      <c r="U1099" s="1" t="s">
        <v>41</v>
      </c>
      <c r="V1099" s="1" t="s">
        <v>41</v>
      </c>
      <c r="W1099" s="1" t="s">
        <v>41</v>
      </c>
      <c r="X1099" s="1" t="s">
        <v>41</v>
      </c>
      <c r="Y1099" s="1" t="s">
        <v>40</v>
      </c>
      <c r="Z1099" s="1" t="s">
        <v>40</v>
      </c>
      <c r="AA1099" s="1" t="s">
        <v>40</v>
      </c>
      <c r="AB1099" s="1" t="s">
        <v>40</v>
      </c>
      <c r="AC1099" s="1" t="s">
        <v>40</v>
      </c>
      <c r="AD1099" s="1" t="s">
        <v>40</v>
      </c>
      <c r="AK1099" s="0" t="s">
        <v>46</v>
      </c>
    </row>
    <row r="1100" customFormat="false" ht="12.8" hidden="false" customHeight="false" outlineLevel="0" collapsed="false">
      <c r="A1100" s="0" t="s">
        <v>742</v>
      </c>
      <c r="B1100" s="0" t="n">
        <v>2093</v>
      </c>
      <c r="C1100" s="0" t="s">
        <v>38</v>
      </c>
      <c r="D1100" s="0" t="s">
        <v>768</v>
      </c>
      <c r="E1100" s="0" t="n">
        <v>1.1</v>
      </c>
      <c r="F1100" s="0" t="n">
        <v>13.8</v>
      </c>
      <c r="G1100" s="0" t="n">
        <v>13.7</v>
      </c>
      <c r="K1100" s="0" t="n">
        <v>6.077</v>
      </c>
      <c r="L1100" s="0" t="n">
        <v>38</v>
      </c>
      <c r="M1100" s="0" t="n">
        <v>24.7</v>
      </c>
      <c r="N1100" s="0" t="n">
        <v>0</v>
      </c>
      <c r="O1100" s="0" t="n">
        <v>0</v>
      </c>
      <c r="P1100" s="0" t="n">
        <v>0</v>
      </c>
      <c r="Q1100" s="0" t="n">
        <v>0</v>
      </c>
      <c r="R1100" s="1" t="s">
        <v>40</v>
      </c>
      <c r="S1100" s="1" t="s">
        <v>40</v>
      </c>
      <c r="T1100" s="1" t="s">
        <v>40</v>
      </c>
      <c r="U1100" s="1" t="s">
        <v>41</v>
      </c>
      <c r="V1100" s="1" t="s">
        <v>41</v>
      </c>
      <c r="W1100" s="1" t="s">
        <v>41</v>
      </c>
      <c r="X1100" s="1" t="s">
        <v>41</v>
      </c>
      <c r="Y1100" s="1" t="s">
        <v>40</v>
      </c>
      <c r="Z1100" s="1" t="s">
        <v>40</v>
      </c>
      <c r="AA1100" s="1" t="s">
        <v>40</v>
      </c>
      <c r="AB1100" s="1" t="s">
        <v>40</v>
      </c>
      <c r="AC1100" s="1" t="s">
        <v>40</v>
      </c>
      <c r="AD1100" s="1" t="s">
        <v>40</v>
      </c>
      <c r="AK1100" s="0" t="s">
        <v>46</v>
      </c>
    </row>
    <row r="1101" customFormat="false" ht="12.8" hidden="false" customHeight="false" outlineLevel="0" collapsed="false">
      <c r="A1101" s="0" t="s">
        <v>742</v>
      </c>
      <c r="B1101" s="0" t="n">
        <v>2093</v>
      </c>
      <c r="C1101" s="0" t="s">
        <v>38</v>
      </c>
      <c r="D1101" s="0" t="s">
        <v>770</v>
      </c>
      <c r="E1101" s="0" t="n">
        <v>1.1</v>
      </c>
      <c r="F1101" s="0" t="n">
        <v>13.8</v>
      </c>
      <c r="G1101" s="0" t="n">
        <v>13.7</v>
      </c>
      <c r="K1101" s="0" t="n">
        <v>6.077</v>
      </c>
      <c r="L1101" s="0" t="n">
        <v>13.3</v>
      </c>
      <c r="M1101" s="0" t="n">
        <v>20.2</v>
      </c>
      <c r="N1101" s="0" t="n">
        <v>0</v>
      </c>
      <c r="O1101" s="0" t="n">
        <v>0.1</v>
      </c>
      <c r="P1101" s="0" t="n">
        <v>3</v>
      </c>
      <c r="Q1101" s="0" t="n">
        <v>0</v>
      </c>
      <c r="R1101" s="1" t="s">
        <v>40</v>
      </c>
      <c r="S1101" s="1" t="s">
        <v>40</v>
      </c>
      <c r="T1101" s="1" t="s">
        <v>40</v>
      </c>
      <c r="U1101" s="1" t="s">
        <v>41</v>
      </c>
      <c r="V1101" s="1" t="s">
        <v>41</v>
      </c>
      <c r="W1101" s="1" t="s">
        <v>41</v>
      </c>
      <c r="X1101" s="1" t="s">
        <v>41</v>
      </c>
      <c r="Y1101" s="1" t="s">
        <v>40</v>
      </c>
      <c r="Z1101" s="1" t="s">
        <v>40</v>
      </c>
      <c r="AA1101" s="1" t="s">
        <v>40</v>
      </c>
      <c r="AB1101" s="1" t="s">
        <v>40</v>
      </c>
      <c r="AC1101" s="1" t="s">
        <v>40</v>
      </c>
      <c r="AD1101" s="1" t="s">
        <v>40</v>
      </c>
      <c r="AK1101" s="0" t="s">
        <v>46</v>
      </c>
    </row>
    <row r="1102" customFormat="false" ht="12.8" hidden="false" customHeight="false" outlineLevel="0" collapsed="false">
      <c r="A1102" s="0" t="s">
        <v>742</v>
      </c>
      <c r="B1102" s="0" t="n">
        <v>2093</v>
      </c>
      <c r="C1102" s="0" t="s">
        <v>38</v>
      </c>
      <c r="D1102" s="0" t="s">
        <v>772</v>
      </c>
      <c r="E1102" s="0" t="n">
        <v>0.4</v>
      </c>
      <c r="F1102" s="0" t="n">
        <v>8.5</v>
      </c>
      <c r="G1102" s="0" t="n">
        <v>8.7</v>
      </c>
      <c r="H1102" s="0" t="n">
        <v>24.4</v>
      </c>
      <c r="I1102" s="0" t="n">
        <v>26</v>
      </c>
      <c r="J1102" s="0" t="n">
        <v>38.8</v>
      </c>
      <c r="K1102" s="0" t="n">
        <v>28.7</v>
      </c>
      <c r="L1102" s="0" t="n">
        <v>4.7</v>
      </c>
      <c r="M1102" s="0" t="n">
        <v>18</v>
      </c>
      <c r="N1102" s="0" t="n">
        <v>0</v>
      </c>
      <c r="O1102" s="0" t="n">
        <v>6.3</v>
      </c>
      <c r="P1102" s="0" t="n">
        <v>3.3</v>
      </c>
      <c r="Q1102" s="0" t="n">
        <v>0.4</v>
      </c>
      <c r="R1102" s="1" t="s">
        <v>40</v>
      </c>
      <c r="S1102" s="1" t="s">
        <v>40</v>
      </c>
      <c r="T1102" s="1" t="s">
        <v>40</v>
      </c>
      <c r="U1102" s="1" t="s">
        <v>40</v>
      </c>
      <c r="V1102" s="1" t="s">
        <v>40</v>
      </c>
      <c r="W1102" s="1" t="s">
        <v>40</v>
      </c>
      <c r="X1102" s="1" t="s">
        <v>40</v>
      </c>
      <c r="Y1102" s="1" t="s">
        <v>40</v>
      </c>
      <c r="Z1102" s="1" t="s">
        <v>40</v>
      </c>
      <c r="AA1102" s="1" t="s">
        <v>40</v>
      </c>
      <c r="AB1102" s="1" t="s">
        <v>40</v>
      </c>
      <c r="AC1102" s="1" t="s">
        <v>40</v>
      </c>
      <c r="AD1102" s="1" t="s">
        <v>40</v>
      </c>
      <c r="AK1102" s="0" t="s">
        <v>46</v>
      </c>
    </row>
    <row r="1103" customFormat="false" ht="12.8" hidden="false" customHeight="false" outlineLevel="0" collapsed="false">
      <c r="A1103" s="0" t="s">
        <v>742</v>
      </c>
      <c r="B1103" s="0" t="n">
        <v>2093</v>
      </c>
      <c r="C1103" s="0" t="s">
        <v>38</v>
      </c>
      <c r="D1103" s="0" t="s">
        <v>774</v>
      </c>
      <c r="E1103" s="0" t="n">
        <v>0</v>
      </c>
      <c r="F1103" s="0" t="n">
        <v>7.1</v>
      </c>
      <c r="G1103" s="0" t="n">
        <v>7.2</v>
      </c>
      <c r="H1103" s="0" t="n">
        <v>21.7</v>
      </c>
      <c r="I1103" s="0" t="n">
        <v>26.7</v>
      </c>
      <c r="J1103" s="0" t="n">
        <v>39.1</v>
      </c>
      <c r="K1103" s="0" t="n">
        <v>25.7</v>
      </c>
      <c r="L1103" s="0" t="n">
        <v>6.3</v>
      </c>
      <c r="M1103" s="0" t="n">
        <v>19.1</v>
      </c>
      <c r="N1103" s="0" t="n">
        <v>0</v>
      </c>
      <c r="O1103" s="0" t="n">
        <v>5.5</v>
      </c>
      <c r="P1103" s="0" t="n">
        <v>3.5</v>
      </c>
      <c r="Q1103" s="0" t="n">
        <v>0</v>
      </c>
      <c r="R1103" s="1" t="s">
        <v>40</v>
      </c>
      <c r="S1103" s="1" t="s">
        <v>40</v>
      </c>
      <c r="T1103" s="1" t="s">
        <v>40</v>
      </c>
      <c r="U1103" s="1" t="s">
        <v>40</v>
      </c>
      <c r="V1103" s="1" t="s">
        <v>40</v>
      </c>
      <c r="W1103" s="1" t="s">
        <v>40</v>
      </c>
      <c r="X1103" s="1" t="s">
        <v>40</v>
      </c>
      <c r="Y1103" s="1" t="s">
        <v>40</v>
      </c>
      <c r="Z1103" s="1" t="s">
        <v>40</v>
      </c>
      <c r="AA1103" s="1" t="s">
        <v>40</v>
      </c>
      <c r="AB1103" s="1" t="s">
        <v>40</v>
      </c>
      <c r="AC1103" s="1" t="s">
        <v>40</v>
      </c>
      <c r="AD1103" s="1" t="s">
        <v>40</v>
      </c>
      <c r="AK1103" s="0" t="s">
        <v>46</v>
      </c>
    </row>
    <row r="1104" customFormat="false" ht="12.8" hidden="false" customHeight="false" outlineLevel="0" collapsed="false">
      <c r="A1104" s="0" t="s">
        <v>742</v>
      </c>
      <c r="B1104" s="0" t="n">
        <v>2093</v>
      </c>
      <c r="C1104" s="0" t="s">
        <v>38</v>
      </c>
      <c r="D1104" s="0" t="s">
        <v>775</v>
      </c>
      <c r="E1104" s="0" t="n">
        <v>1</v>
      </c>
      <c r="F1104" s="0" t="n">
        <v>12.2</v>
      </c>
      <c r="G1104" s="0" t="n">
        <v>12.2</v>
      </c>
      <c r="H1104" s="0" t="n">
        <v>16</v>
      </c>
      <c r="I1104" s="0" t="n">
        <v>40.7</v>
      </c>
      <c r="J1104" s="0" t="n">
        <v>47.7</v>
      </c>
      <c r="K1104" s="0" t="n">
        <v>53.3</v>
      </c>
      <c r="L1104" s="0" t="n">
        <v>13.4</v>
      </c>
      <c r="M1104" s="0" t="n">
        <v>12.1</v>
      </c>
      <c r="N1104" s="0" t="n">
        <v>0</v>
      </c>
      <c r="O1104" s="0" t="n">
        <v>0</v>
      </c>
      <c r="P1104" s="0" t="n">
        <v>0</v>
      </c>
      <c r="Q1104" s="0" t="n">
        <v>0</v>
      </c>
      <c r="R1104" s="1" t="s">
        <v>40</v>
      </c>
      <c r="S1104" s="1" t="s">
        <v>40</v>
      </c>
      <c r="T1104" s="1" t="s">
        <v>40</v>
      </c>
      <c r="U1104" s="1" t="s">
        <v>40</v>
      </c>
      <c r="V1104" s="1" t="s">
        <v>40</v>
      </c>
      <c r="W1104" s="1" t="s">
        <v>40</v>
      </c>
      <c r="X1104" s="1" t="s">
        <v>40</v>
      </c>
      <c r="Y1104" s="1" t="s">
        <v>40</v>
      </c>
      <c r="Z1104" s="1" t="s">
        <v>40</v>
      </c>
      <c r="AA1104" s="1" t="s">
        <v>40</v>
      </c>
      <c r="AB1104" s="1" t="s">
        <v>40</v>
      </c>
      <c r="AC1104" s="1" t="s">
        <v>40</v>
      </c>
      <c r="AD1104" s="1" t="s">
        <v>40</v>
      </c>
      <c r="AK1104" s="0" t="s">
        <v>46</v>
      </c>
    </row>
    <row r="1105" customFormat="false" ht="12.8" hidden="false" customHeight="false" outlineLevel="0" collapsed="false">
      <c r="A1105" s="0" t="s">
        <v>742</v>
      </c>
      <c r="B1105" s="0" t="n">
        <v>2093</v>
      </c>
      <c r="C1105" s="0" t="s">
        <v>38</v>
      </c>
      <c r="D1105" s="0" t="s">
        <v>777</v>
      </c>
      <c r="E1105" s="0" t="n">
        <v>0.4</v>
      </c>
      <c r="F1105" s="0" t="n">
        <v>9.2</v>
      </c>
      <c r="G1105" s="0" t="n">
        <v>9.4</v>
      </c>
      <c r="H1105" s="0" t="n">
        <v>26</v>
      </c>
      <c r="I1105" s="0" t="n">
        <v>26.9</v>
      </c>
      <c r="J1105" s="0" t="n">
        <v>39.9</v>
      </c>
      <c r="K1105" s="0" t="n">
        <v>27.3</v>
      </c>
      <c r="L1105" s="0" t="n">
        <v>3.3</v>
      </c>
      <c r="M1105" s="0" t="n">
        <v>18.5</v>
      </c>
      <c r="N1105" s="0" t="n">
        <v>0</v>
      </c>
      <c r="O1105" s="0" t="n">
        <v>5.3</v>
      </c>
      <c r="P1105" s="0" t="n">
        <v>0.6</v>
      </c>
      <c r="Q1105" s="0" t="n">
        <v>0</v>
      </c>
      <c r="R1105" s="1" t="s">
        <v>40</v>
      </c>
      <c r="S1105" s="1" t="s">
        <v>40</v>
      </c>
      <c r="T1105" s="1" t="s">
        <v>40</v>
      </c>
      <c r="U1105" s="1" t="s">
        <v>40</v>
      </c>
      <c r="V1105" s="1" t="s">
        <v>40</v>
      </c>
      <c r="W1105" s="1" t="s">
        <v>40</v>
      </c>
      <c r="X1105" s="1" t="s">
        <v>40</v>
      </c>
      <c r="Y1105" s="1" t="s">
        <v>40</v>
      </c>
      <c r="Z1105" s="1" t="s">
        <v>40</v>
      </c>
      <c r="AA1105" s="1" t="s">
        <v>40</v>
      </c>
      <c r="AB1105" s="1" t="s">
        <v>40</v>
      </c>
      <c r="AC1105" s="1" t="s">
        <v>40</v>
      </c>
      <c r="AD1105" s="1" t="s">
        <v>40</v>
      </c>
      <c r="AK1105" s="0" t="s">
        <v>46</v>
      </c>
    </row>
    <row r="1106" customFormat="false" ht="12.8" hidden="false" customHeight="false" outlineLevel="0" collapsed="false">
      <c r="A1106" s="0" t="s">
        <v>742</v>
      </c>
      <c r="B1106" s="0" t="n">
        <v>2093</v>
      </c>
      <c r="C1106" s="0" t="s">
        <v>38</v>
      </c>
      <c r="D1106" s="0" t="s">
        <v>778</v>
      </c>
      <c r="E1106" s="0" t="n">
        <v>0.1</v>
      </c>
      <c r="F1106" s="0" t="n">
        <v>9.2</v>
      </c>
      <c r="G1106" s="0" t="n">
        <v>9.8</v>
      </c>
      <c r="H1106" s="0" t="n">
        <v>27.8</v>
      </c>
      <c r="I1106" s="0" t="n">
        <v>50.4</v>
      </c>
      <c r="J1106" s="0" t="n">
        <v>58.1</v>
      </c>
      <c r="K1106" s="0" t="n">
        <v>43.8</v>
      </c>
      <c r="L1106" s="0" t="n">
        <v>9.3</v>
      </c>
      <c r="M1106" s="0" t="n">
        <v>16</v>
      </c>
      <c r="N1106" s="0" t="n">
        <v>0</v>
      </c>
      <c r="O1106" s="0" t="n">
        <v>0</v>
      </c>
      <c r="P1106" s="0" t="n">
        <v>0</v>
      </c>
      <c r="Q1106" s="0" t="n">
        <v>0</v>
      </c>
      <c r="R1106" s="1" t="s">
        <v>40</v>
      </c>
      <c r="S1106" s="1" t="s">
        <v>40</v>
      </c>
      <c r="T1106" s="1" t="s">
        <v>40</v>
      </c>
      <c r="U1106" s="1" t="s">
        <v>40</v>
      </c>
      <c r="V1106" s="1" t="s">
        <v>40</v>
      </c>
      <c r="W1106" s="1" t="s">
        <v>40</v>
      </c>
      <c r="X1106" s="1" t="s">
        <v>40</v>
      </c>
      <c r="Y1106" s="1" t="s">
        <v>40</v>
      </c>
      <c r="Z1106" s="1" t="s">
        <v>40</v>
      </c>
      <c r="AA1106" s="1" t="s">
        <v>40</v>
      </c>
      <c r="AB1106" s="1" t="s">
        <v>40</v>
      </c>
      <c r="AC1106" s="1" t="s">
        <v>40</v>
      </c>
      <c r="AD1106" s="1" t="s">
        <v>40</v>
      </c>
      <c r="AK1106" s="0" t="s">
        <v>46</v>
      </c>
    </row>
    <row r="1107" customFormat="false" ht="12.8" hidden="false" customHeight="false" outlineLevel="0" collapsed="false">
      <c r="A1107" s="0" t="s">
        <v>742</v>
      </c>
      <c r="B1107" s="0" t="n">
        <v>2093</v>
      </c>
      <c r="C1107" s="0" t="s">
        <v>59</v>
      </c>
      <c r="D1107" s="0" t="s">
        <v>796</v>
      </c>
      <c r="AK1107" s="0" t="s">
        <v>81</v>
      </c>
    </row>
    <row r="1108" customFormat="false" ht="12.8" hidden="false" customHeight="false" outlineLevel="0" collapsed="false">
      <c r="A1108" s="0" t="s">
        <v>742</v>
      </c>
      <c r="B1108" s="0" t="n">
        <v>2051</v>
      </c>
      <c r="C1108" s="0" t="s">
        <v>99</v>
      </c>
      <c r="D1108" s="0" t="s">
        <v>798</v>
      </c>
      <c r="L1108" s="0" t="n">
        <v>60</v>
      </c>
      <c r="Y1108" s="1" t="s">
        <v>101</v>
      </c>
      <c r="AE1108" s="0" t="n">
        <v>5000</v>
      </c>
      <c r="AI1108" s="0" t="s">
        <v>780</v>
      </c>
    </row>
    <row r="1109" customFormat="false" ht="12.8" hidden="false" customHeight="false" outlineLevel="0" collapsed="false">
      <c r="A1109" s="0" t="s">
        <v>742</v>
      </c>
      <c r="B1109" s="0" t="n">
        <v>2089</v>
      </c>
      <c r="C1109" s="0" t="s">
        <v>99</v>
      </c>
      <c r="D1109" s="0" t="s">
        <v>798</v>
      </c>
      <c r="L1109" s="0" t="n">
        <v>60</v>
      </c>
      <c r="Y1109" s="1" t="s">
        <v>101</v>
      </c>
      <c r="AE1109" s="0" t="n">
        <v>5000</v>
      </c>
      <c r="AI1109" s="0" t="s">
        <v>780</v>
      </c>
    </row>
    <row r="1110" customFormat="false" ht="12.8" hidden="false" customHeight="false" outlineLevel="0" collapsed="false">
      <c r="A1110" s="0" t="s">
        <v>742</v>
      </c>
      <c r="B1110" s="0" t="n">
        <v>2093</v>
      </c>
      <c r="C1110" s="0" t="s">
        <v>99</v>
      </c>
      <c r="D1110" s="0" t="s">
        <v>798</v>
      </c>
      <c r="L1110" s="0" t="n">
        <v>60</v>
      </c>
      <c r="Y1110" s="1" t="s">
        <v>101</v>
      </c>
      <c r="AE1110" s="0" t="n">
        <v>5000</v>
      </c>
      <c r="AI1110" s="0" t="s">
        <v>780</v>
      </c>
    </row>
    <row r="1111" customFormat="false" ht="12.8" hidden="false" customHeight="false" outlineLevel="0" collapsed="false">
      <c r="A1111" s="0" t="s">
        <v>742</v>
      </c>
      <c r="B1111" s="0" t="n">
        <v>2081</v>
      </c>
      <c r="C1111" s="0" t="s">
        <v>99</v>
      </c>
      <c r="D1111" s="0" t="s">
        <v>798</v>
      </c>
      <c r="L1111" s="0" t="n">
        <v>60</v>
      </c>
      <c r="Y1111" s="1" t="s">
        <v>101</v>
      </c>
      <c r="AE1111" s="0" t="n">
        <v>5000</v>
      </c>
      <c r="AI1111" s="0" t="s">
        <v>780</v>
      </c>
    </row>
    <row r="1112" customFormat="false" ht="12.8" hidden="false" customHeight="false" outlineLevel="0" collapsed="false">
      <c r="A1112" s="0" t="s">
        <v>799</v>
      </c>
      <c r="B1112" s="0" t="n">
        <v>2051</v>
      </c>
      <c r="C1112" s="0" t="s">
        <v>38</v>
      </c>
      <c r="D1112" s="0" t="s">
        <v>800</v>
      </c>
      <c r="J1112" s="0" t="n">
        <v>5.1405</v>
      </c>
      <c r="K1112" s="0" t="n">
        <v>39.1071428571429</v>
      </c>
      <c r="L1112" s="0" t="n">
        <v>0</v>
      </c>
      <c r="M1112" s="0" t="n">
        <v>0</v>
      </c>
      <c r="N1112" s="0" t="n">
        <v>0</v>
      </c>
      <c r="O1112" s="0" t="n">
        <v>13.7142857142857</v>
      </c>
      <c r="P1112" s="0" t="n">
        <v>17.25</v>
      </c>
      <c r="Q1112" s="0" t="n">
        <v>5.6551724137931</v>
      </c>
      <c r="R1112" s="1" t="s">
        <v>41</v>
      </c>
      <c r="S1112" s="1" t="s">
        <v>41</v>
      </c>
      <c r="T1112" s="1" t="s">
        <v>41</v>
      </c>
      <c r="U1112" s="1" t="s">
        <v>41</v>
      </c>
      <c r="V1112" s="1" t="s">
        <v>41</v>
      </c>
      <c r="W1112" s="1" t="s">
        <v>41</v>
      </c>
      <c r="X1112" s="1" t="s">
        <v>40</v>
      </c>
      <c r="Y1112" s="1" t="s">
        <v>40</v>
      </c>
      <c r="Z1112" s="1" t="s">
        <v>40</v>
      </c>
      <c r="AA1112" s="1" t="s">
        <v>40</v>
      </c>
      <c r="AB1112" s="1" t="s">
        <v>40</v>
      </c>
      <c r="AC1112" s="1" t="s">
        <v>40</v>
      </c>
      <c r="AD1112" s="1" t="s">
        <v>40</v>
      </c>
      <c r="AG1112" s="0" t="n">
        <v>100</v>
      </c>
      <c r="AH1112" s="0" t="n">
        <v>0.75</v>
      </c>
      <c r="AI1112" s="0" t="s">
        <v>801</v>
      </c>
      <c r="AK1112" s="0" t="s">
        <v>46</v>
      </c>
    </row>
    <row r="1113" customFormat="false" ht="12.8" hidden="false" customHeight="false" outlineLevel="0" collapsed="false">
      <c r="A1113" s="0" t="s">
        <v>799</v>
      </c>
      <c r="B1113" s="0" t="n">
        <v>2051</v>
      </c>
      <c r="C1113" s="0" t="s">
        <v>38</v>
      </c>
      <c r="D1113" s="0" t="s">
        <v>802</v>
      </c>
      <c r="I1113" s="0" t="n">
        <v>2.3268</v>
      </c>
      <c r="K1113" s="0" t="n">
        <v>3.2587</v>
      </c>
      <c r="L1113" s="0" t="n">
        <v>0</v>
      </c>
      <c r="M1113" s="0" t="n">
        <v>0</v>
      </c>
      <c r="N1113" s="0" t="n">
        <v>6.89285714285714</v>
      </c>
      <c r="O1113" s="0" t="n">
        <v>23.1785714285714</v>
      </c>
      <c r="P1113" s="0" t="n">
        <v>10.7142857142857</v>
      </c>
      <c r="Q1113" s="0" t="n">
        <v>0</v>
      </c>
      <c r="R1113" s="1" t="s">
        <v>41</v>
      </c>
      <c r="S1113" s="1" t="s">
        <v>41</v>
      </c>
      <c r="T1113" s="1" t="s">
        <v>41</v>
      </c>
      <c r="U1113" s="1" t="s">
        <v>41</v>
      </c>
      <c r="V1113" s="1" t="s">
        <v>41</v>
      </c>
      <c r="W1113" s="1" t="s">
        <v>41</v>
      </c>
      <c r="X1113" s="1" t="s">
        <v>41</v>
      </c>
      <c r="Y1113" s="1" t="s">
        <v>40</v>
      </c>
      <c r="Z1113" s="1" t="s">
        <v>40</v>
      </c>
      <c r="AA1113" s="1" t="s">
        <v>40</v>
      </c>
      <c r="AB1113" s="1" t="s">
        <v>40</v>
      </c>
      <c r="AC1113" s="1" t="s">
        <v>40</v>
      </c>
      <c r="AD1113" s="1" t="s">
        <v>40</v>
      </c>
      <c r="AG1113" s="0" t="n">
        <v>100</v>
      </c>
      <c r="AH1113" s="0" t="n">
        <v>0.75</v>
      </c>
      <c r="AI1113" s="0" t="s">
        <v>801</v>
      </c>
      <c r="AK1113" s="0" t="s">
        <v>46</v>
      </c>
    </row>
    <row r="1114" customFormat="false" ht="12.8" hidden="false" customHeight="false" outlineLevel="0" collapsed="false">
      <c r="A1114" s="0" t="s">
        <v>799</v>
      </c>
      <c r="B1114" s="0" t="n">
        <v>2051</v>
      </c>
      <c r="C1114" s="0" t="s">
        <v>38</v>
      </c>
      <c r="D1114" s="0" t="s">
        <v>803</v>
      </c>
      <c r="J1114" s="0" t="n">
        <v>4.617</v>
      </c>
      <c r="K1114" s="0" t="n">
        <v>31.1785714285714</v>
      </c>
      <c r="L1114" s="0" t="n">
        <v>0</v>
      </c>
      <c r="M1114" s="0" t="n">
        <v>0</v>
      </c>
      <c r="N1114" s="0" t="n">
        <v>0</v>
      </c>
      <c r="O1114" s="0" t="n">
        <v>13.8214285714286</v>
      </c>
      <c r="P1114" s="0" t="n">
        <v>14.8214285714286</v>
      </c>
      <c r="Q1114" s="0" t="n">
        <v>4.03448275862069</v>
      </c>
      <c r="R1114" s="1" t="s">
        <v>41</v>
      </c>
      <c r="S1114" s="1" t="s">
        <v>41</v>
      </c>
      <c r="T1114" s="1" t="s">
        <v>41</v>
      </c>
      <c r="U1114" s="1" t="s">
        <v>41</v>
      </c>
      <c r="V1114" s="1" t="s">
        <v>41</v>
      </c>
      <c r="W1114" s="1" t="s">
        <v>41</v>
      </c>
      <c r="X1114" s="1" t="s">
        <v>40</v>
      </c>
      <c r="Y1114" s="1" t="s">
        <v>40</v>
      </c>
      <c r="Z1114" s="1" t="s">
        <v>40</v>
      </c>
      <c r="AA1114" s="1" t="s">
        <v>40</v>
      </c>
      <c r="AB1114" s="1" t="s">
        <v>40</v>
      </c>
      <c r="AC1114" s="1" t="s">
        <v>40</v>
      </c>
      <c r="AD1114" s="1" t="s">
        <v>40</v>
      </c>
      <c r="AG1114" s="0" t="n">
        <v>100</v>
      </c>
      <c r="AH1114" s="0" t="n">
        <v>0.7</v>
      </c>
      <c r="AI1114" s="0" t="s">
        <v>804</v>
      </c>
      <c r="AK1114" s="0" t="s">
        <v>46</v>
      </c>
    </row>
    <row r="1115" customFormat="false" ht="12.8" hidden="false" customHeight="false" outlineLevel="0" collapsed="false">
      <c r="A1115" s="0" t="s">
        <v>799</v>
      </c>
      <c r="B1115" s="0" t="n">
        <v>2051</v>
      </c>
      <c r="C1115" s="0" t="s">
        <v>38</v>
      </c>
      <c r="D1115" s="0" t="s">
        <v>805</v>
      </c>
      <c r="J1115" s="0" t="n">
        <v>3.0087</v>
      </c>
      <c r="K1115" s="0" t="n">
        <v>28.9</v>
      </c>
      <c r="L1115" s="0" t="n">
        <v>0</v>
      </c>
      <c r="M1115" s="0" t="n">
        <v>0</v>
      </c>
      <c r="N1115" s="0" t="n">
        <v>0</v>
      </c>
      <c r="O1115" s="0" t="n">
        <v>20.8</v>
      </c>
      <c r="P1115" s="0" t="n">
        <v>12.1</v>
      </c>
      <c r="Q1115" s="0" t="n">
        <v>0</v>
      </c>
      <c r="R1115" s="1" t="s">
        <v>41</v>
      </c>
      <c r="S1115" s="1" t="s">
        <v>41</v>
      </c>
      <c r="T1115" s="1" t="s">
        <v>41</v>
      </c>
      <c r="U1115" s="1" t="s">
        <v>41</v>
      </c>
      <c r="V1115" s="1" t="s">
        <v>41</v>
      </c>
      <c r="W1115" s="1" t="s">
        <v>41</v>
      </c>
      <c r="X1115" s="1" t="s">
        <v>40</v>
      </c>
      <c r="Y1115" s="1" t="s">
        <v>40</v>
      </c>
      <c r="Z1115" s="1" t="s">
        <v>40</v>
      </c>
      <c r="AA1115" s="1" t="s">
        <v>40</v>
      </c>
      <c r="AB1115" s="1" t="s">
        <v>40</v>
      </c>
      <c r="AC1115" s="1" t="s">
        <v>40</v>
      </c>
      <c r="AD1115" s="1" t="s">
        <v>40</v>
      </c>
      <c r="AG1115" s="0" t="n">
        <v>100</v>
      </c>
      <c r="AH1115" s="0" t="n">
        <v>0.65</v>
      </c>
      <c r="AI1115" s="0" t="s">
        <v>806</v>
      </c>
      <c r="AK1115" s="0" t="s">
        <v>46</v>
      </c>
    </row>
    <row r="1116" customFormat="false" ht="12.8" hidden="false" customHeight="false" outlineLevel="0" collapsed="false">
      <c r="A1116" s="0" t="s">
        <v>799</v>
      </c>
      <c r="B1116" s="0" t="n">
        <v>2051</v>
      </c>
      <c r="C1116" s="0" t="s">
        <v>38</v>
      </c>
      <c r="D1116" s="0" t="s">
        <v>807</v>
      </c>
      <c r="J1116" s="0" t="n">
        <v>4.3889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18.7</v>
      </c>
      <c r="P1116" s="0" t="n">
        <v>0</v>
      </c>
      <c r="Q1116" s="0" t="n">
        <v>0</v>
      </c>
      <c r="R1116" s="1" t="s">
        <v>41</v>
      </c>
      <c r="S1116" s="1" t="s">
        <v>41</v>
      </c>
      <c r="T1116" s="1" t="s">
        <v>41</v>
      </c>
      <c r="U1116" s="1" t="s">
        <v>41</v>
      </c>
      <c r="V1116" s="1" t="s">
        <v>41</v>
      </c>
      <c r="W1116" s="1" t="s">
        <v>41</v>
      </c>
      <c r="X1116" s="1" t="s">
        <v>40</v>
      </c>
      <c r="Y1116" s="1" t="s">
        <v>40</v>
      </c>
      <c r="Z1116" s="1" t="s">
        <v>40</v>
      </c>
      <c r="AA1116" s="1" t="s">
        <v>40</v>
      </c>
      <c r="AB1116" s="1" t="s">
        <v>40</v>
      </c>
      <c r="AC1116" s="1" t="s">
        <v>40</v>
      </c>
      <c r="AD1116" s="1" t="s">
        <v>40</v>
      </c>
      <c r="AG1116" s="0" t="n">
        <v>100</v>
      </c>
      <c r="AH1116" s="0" t="n">
        <v>0.65</v>
      </c>
      <c r="AI1116" s="0" t="s">
        <v>806</v>
      </c>
      <c r="AK1116" s="0" t="s">
        <v>46</v>
      </c>
    </row>
    <row r="1117" customFormat="false" ht="12.8" hidden="false" customHeight="false" outlineLevel="0" collapsed="false">
      <c r="A1117" s="0" t="s">
        <v>799</v>
      </c>
      <c r="B1117" s="0" t="n">
        <v>2051</v>
      </c>
      <c r="C1117" s="0" t="s">
        <v>38</v>
      </c>
      <c r="D1117" s="0" t="s">
        <v>808</v>
      </c>
      <c r="J1117" s="0" t="n">
        <v>4.2405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13.7</v>
      </c>
      <c r="P1117" s="0" t="n">
        <v>8.7</v>
      </c>
      <c r="Q1117" s="0" t="n">
        <v>0</v>
      </c>
      <c r="R1117" s="1" t="s">
        <v>41</v>
      </c>
      <c r="S1117" s="1" t="s">
        <v>41</v>
      </c>
      <c r="T1117" s="1" t="s">
        <v>41</v>
      </c>
      <c r="U1117" s="1" t="s">
        <v>41</v>
      </c>
      <c r="V1117" s="1" t="s">
        <v>41</v>
      </c>
      <c r="W1117" s="1" t="s">
        <v>41</v>
      </c>
      <c r="X1117" s="1" t="s">
        <v>40</v>
      </c>
      <c r="Y1117" s="1" t="s">
        <v>40</v>
      </c>
      <c r="Z1117" s="1" t="s">
        <v>40</v>
      </c>
      <c r="AA1117" s="1" t="s">
        <v>40</v>
      </c>
      <c r="AB1117" s="1" t="s">
        <v>40</v>
      </c>
      <c r="AC1117" s="1" t="s">
        <v>40</v>
      </c>
      <c r="AD1117" s="1" t="s">
        <v>40</v>
      </c>
      <c r="AG1117" s="0" t="n">
        <v>100</v>
      </c>
      <c r="AH1117" s="0" t="n">
        <v>0.65</v>
      </c>
      <c r="AI1117" s="0" t="s">
        <v>806</v>
      </c>
      <c r="AK1117" s="0" t="s">
        <v>46</v>
      </c>
    </row>
    <row r="1118" customFormat="false" ht="12.8" hidden="false" customHeight="false" outlineLevel="0" collapsed="false">
      <c r="A1118" s="0" t="s">
        <v>799</v>
      </c>
      <c r="B1118" s="0" t="n">
        <v>2051</v>
      </c>
      <c r="C1118" s="0" t="s">
        <v>38</v>
      </c>
      <c r="D1118" s="0" t="s">
        <v>809</v>
      </c>
      <c r="K1118" s="0" t="n">
        <v>4.4094</v>
      </c>
      <c r="L1118" s="0" t="n">
        <v>0</v>
      </c>
      <c r="M1118" s="0" t="n">
        <v>0</v>
      </c>
      <c r="N1118" s="0" t="n">
        <v>0.1</v>
      </c>
      <c r="O1118" s="0" t="n">
        <v>21</v>
      </c>
      <c r="P1118" s="0" t="n">
        <v>0</v>
      </c>
      <c r="Q1118" s="0" t="n">
        <v>0</v>
      </c>
      <c r="R1118" s="1" t="s">
        <v>41</v>
      </c>
      <c r="S1118" s="1" t="s">
        <v>41</v>
      </c>
      <c r="T1118" s="1" t="s">
        <v>41</v>
      </c>
      <c r="U1118" s="1" t="s">
        <v>41</v>
      </c>
      <c r="V1118" s="1" t="s">
        <v>41</v>
      </c>
      <c r="W1118" s="1" t="s">
        <v>41</v>
      </c>
      <c r="X1118" s="1" t="s">
        <v>41</v>
      </c>
      <c r="Y1118" s="1" t="s">
        <v>40</v>
      </c>
      <c r="Z1118" s="1" t="s">
        <v>40</v>
      </c>
      <c r="AA1118" s="1" t="s">
        <v>40</v>
      </c>
      <c r="AB1118" s="1" t="s">
        <v>40</v>
      </c>
      <c r="AC1118" s="1" t="s">
        <v>40</v>
      </c>
      <c r="AD1118" s="1" t="s">
        <v>40</v>
      </c>
      <c r="AG1118" s="0" t="n">
        <v>100</v>
      </c>
      <c r="AH1118" s="0" t="n">
        <v>0.65</v>
      </c>
      <c r="AI1118" s="0" t="s">
        <v>806</v>
      </c>
      <c r="AK1118" s="0" t="s">
        <v>46</v>
      </c>
    </row>
    <row r="1119" customFormat="false" ht="12.8" hidden="false" customHeight="false" outlineLevel="0" collapsed="false">
      <c r="A1119" s="0" t="s">
        <v>799</v>
      </c>
      <c r="B1119" s="0" t="n">
        <v>2051</v>
      </c>
      <c r="C1119" s="0" t="s">
        <v>38</v>
      </c>
      <c r="D1119" s="0" t="s">
        <v>810</v>
      </c>
      <c r="E1119" s="0" t="n">
        <v>0</v>
      </c>
      <c r="F1119" s="0" t="n">
        <v>4.3</v>
      </c>
      <c r="G1119" s="0" t="n">
        <v>8.1</v>
      </c>
      <c r="J1119" s="0" t="n">
        <v>2.376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14.5</v>
      </c>
      <c r="P1119" s="0" t="n">
        <v>7.2</v>
      </c>
      <c r="Q1119" s="0" t="n">
        <v>0</v>
      </c>
      <c r="R1119" s="1" t="s">
        <v>40</v>
      </c>
      <c r="S1119" s="1" t="s">
        <v>40</v>
      </c>
      <c r="T1119" s="1" t="s">
        <v>40</v>
      </c>
      <c r="U1119" s="1" t="s">
        <v>41</v>
      </c>
      <c r="V1119" s="1" t="s">
        <v>41</v>
      </c>
      <c r="W1119" s="1" t="s">
        <v>41</v>
      </c>
      <c r="X1119" s="1" t="s">
        <v>40</v>
      </c>
      <c r="Y1119" s="1" t="s">
        <v>40</v>
      </c>
      <c r="Z1119" s="1" t="s">
        <v>40</v>
      </c>
      <c r="AA1119" s="1" t="s">
        <v>40</v>
      </c>
      <c r="AB1119" s="1" t="s">
        <v>40</v>
      </c>
      <c r="AC1119" s="1" t="s">
        <v>40</v>
      </c>
      <c r="AD1119" s="1" t="s">
        <v>40</v>
      </c>
      <c r="AG1119" s="0" t="n">
        <v>50</v>
      </c>
      <c r="AH1119" s="0" t="n">
        <v>0.65</v>
      </c>
      <c r="AI1119" s="0" t="s">
        <v>811</v>
      </c>
      <c r="AK1119" s="0" t="s">
        <v>46</v>
      </c>
    </row>
    <row r="1120" customFormat="false" ht="12.8" hidden="false" customHeight="false" outlineLevel="0" collapsed="false">
      <c r="A1120" s="0" t="s">
        <v>799</v>
      </c>
      <c r="B1120" s="0" t="n">
        <v>2051</v>
      </c>
      <c r="C1120" s="0" t="s">
        <v>38</v>
      </c>
      <c r="D1120" s="0" t="s">
        <v>812</v>
      </c>
      <c r="E1120" s="0" t="n">
        <v>0</v>
      </c>
      <c r="F1120" s="0" t="n">
        <v>4.3</v>
      </c>
      <c r="G1120" s="0" t="n">
        <v>10</v>
      </c>
      <c r="H1120" s="0" t="n">
        <v>20.2</v>
      </c>
      <c r="K1120" s="0" t="n">
        <v>2.4752</v>
      </c>
      <c r="L1120" s="0" t="n">
        <v>14.8</v>
      </c>
      <c r="M1120" s="0" t="n">
        <v>0</v>
      </c>
      <c r="N1120" s="0" t="n">
        <v>0</v>
      </c>
      <c r="O1120" s="0" t="n">
        <v>18</v>
      </c>
      <c r="P1120" s="0" t="n">
        <v>0</v>
      </c>
      <c r="Q1120" s="0" t="n">
        <v>0</v>
      </c>
      <c r="R1120" s="1" t="s">
        <v>40</v>
      </c>
      <c r="S1120" s="1" t="s">
        <v>40</v>
      </c>
      <c r="T1120" s="1" t="s">
        <v>40</v>
      </c>
      <c r="U1120" s="1" t="s">
        <v>40</v>
      </c>
      <c r="V1120" s="1" t="s">
        <v>41</v>
      </c>
      <c r="W1120" s="1" t="s">
        <v>41</v>
      </c>
      <c r="X1120" s="1" t="s">
        <v>41</v>
      </c>
      <c r="Y1120" s="1" t="s">
        <v>40</v>
      </c>
      <c r="Z1120" s="1" t="s">
        <v>40</v>
      </c>
      <c r="AA1120" s="1" t="s">
        <v>40</v>
      </c>
      <c r="AB1120" s="1" t="s">
        <v>40</v>
      </c>
      <c r="AC1120" s="1" t="s">
        <v>40</v>
      </c>
      <c r="AD1120" s="1" t="s">
        <v>40</v>
      </c>
      <c r="AG1120" s="0" t="n">
        <v>100</v>
      </c>
      <c r="AH1120" s="0" t="n">
        <v>0.65</v>
      </c>
      <c r="AI1120" s="0" t="s">
        <v>811</v>
      </c>
      <c r="AK1120" s="0" t="s">
        <v>46</v>
      </c>
    </row>
    <row r="1121" customFormat="false" ht="12.8" hidden="false" customHeight="false" outlineLevel="0" collapsed="false">
      <c r="A1121" s="0" t="s">
        <v>799</v>
      </c>
      <c r="B1121" s="0" t="n">
        <v>2051</v>
      </c>
      <c r="C1121" s="0" t="s">
        <v>38</v>
      </c>
      <c r="D1121" s="0" t="s">
        <v>813</v>
      </c>
      <c r="E1121" s="0" t="n">
        <v>0</v>
      </c>
      <c r="F1121" s="0" t="n">
        <v>4.2</v>
      </c>
      <c r="K1121" s="0" t="n">
        <v>3.7736</v>
      </c>
      <c r="L1121" s="0" t="n">
        <v>0</v>
      </c>
      <c r="M1121" s="0" t="n">
        <v>0</v>
      </c>
      <c r="N1121" s="0" t="n">
        <v>0</v>
      </c>
      <c r="O1121" s="0" t="n">
        <v>18.7</v>
      </c>
      <c r="P1121" s="0" t="n">
        <v>0</v>
      </c>
      <c r="Q1121" s="0" t="n">
        <v>0</v>
      </c>
      <c r="R1121" s="1" t="s">
        <v>40</v>
      </c>
      <c r="S1121" s="1" t="s">
        <v>40</v>
      </c>
      <c r="T1121" s="1" t="s">
        <v>41</v>
      </c>
      <c r="U1121" s="1" t="s">
        <v>41</v>
      </c>
      <c r="V1121" s="1" t="s">
        <v>41</v>
      </c>
      <c r="W1121" s="1" t="s">
        <v>41</v>
      </c>
      <c r="X1121" s="1" t="s">
        <v>41</v>
      </c>
      <c r="Y1121" s="1" t="s">
        <v>40</v>
      </c>
      <c r="Z1121" s="1" t="s">
        <v>40</v>
      </c>
      <c r="AA1121" s="1" t="s">
        <v>40</v>
      </c>
      <c r="AB1121" s="1" t="s">
        <v>40</v>
      </c>
      <c r="AC1121" s="1" t="s">
        <v>40</v>
      </c>
      <c r="AD1121" s="1" t="s">
        <v>40</v>
      </c>
      <c r="AG1121" s="0" t="n">
        <v>100</v>
      </c>
      <c r="AH1121" s="0" t="n">
        <v>0.65</v>
      </c>
      <c r="AI1121" s="0" t="s">
        <v>811</v>
      </c>
      <c r="AK1121" s="0" t="s">
        <v>46</v>
      </c>
    </row>
    <row r="1122" customFormat="false" ht="12.8" hidden="false" customHeight="false" outlineLevel="0" collapsed="false">
      <c r="A1122" s="0" t="s">
        <v>799</v>
      </c>
      <c r="B1122" s="0" t="n">
        <v>2051</v>
      </c>
      <c r="C1122" s="0" t="s">
        <v>38</v>
      </c>
      <c r="D1122" s="0" t="s">
        <v>814</v>
      </c>
      <c r="E1122" s="0" t="n">
        <v>0</v>
      </c>
      <c r="F1122" s="0" t="n">
        <v>5.2</v>
      </c>
      <c r="G1122" s="0" t="n">
        <v>11.4</v>
      </c>
      <c r="K1122" s="0" t="n">
        <v>3.8189</v>
      </c>
      <c r="L1122" s="0" t="n">
        <v>0</v>
      </c>
      <c r="M1122" s="0" t="n">
        <v>0</v>
      </c>
      <c r="N1122" s="0" t="n">
        <v>0</v>
      </c>
      <c r="O1122" s="0" t="n">
        <v>22.4642857142857</v>
      </c>
      <c r="P1122" s="0" t="n">
        <v>10.7142857142857</v>
      </c>
      <c r="Q1122" s="0" t="n">
        <v>0.620689655172414</v>
      </c>
      <c r="R1122" s="1" t="s">
        <v>40</v>
      </c>
      <c r="S1122" s="1" t="s">
        <v>40</v>
      </c>
      <c r="T1122" s="1" t="s">
        <v>40</v>
      </c>
      <c r="U1122" s="1" t="s">
        <v>41</v>
      </c>
      <c r="V1122" s="1" t="s">
        <v>41</v>
      </c>
      <c r="W1122" s="1" t="s">
        <v>41</v>
      </c>
      <c r="X1122" s="1" t="s">
        <v>41</v>
      </c>
      <c r="Y1122" s="1" t="s">
        <v>40</v>
      </c>
      <c r="Z1122" s="1" t="s">
        <v>40</v>
      </c>
      <c r="AA1122" s="1" t="s">
        <v>40</v>
      </c>
      <c r="AB1122" s="1" t="s">
        <v>40</v>
      </c>
      <c r="AC1122" s="1" t="s">
        <v>40</v>
      </c>
      <c r="AD1122" s="1" t="s">
        <v>40</v>
      </c>
      <c r="AG1122" s="0" t="n">
        <v>100</v>
      </c>
      <c r="AH1122" s="0" t="n">
        <v>0.7</v>
      </c>
      <c r="AI1122" s="0" t="s">
        <v>815</v>
      </c>
      <c r="AK1122" s="0" t="s">
        <v>46</v>
      </c>
    </row>
    <row r="1123" customFormat="false" ht="12.8" hidden="false" customHeight="false" outlineLevel="0" collapsed="false">
      <c r="A1123" s="0" t="s">
        <v>799</v>
      </c>
      <c r="B1123" s="0" t="n">
        <v>2051</v>
      </c>
      <c r="C1123" s="0" t="s">
        <v>38</v>
      </c>
      <c r="D1123" s="0" t="s">
        <v>816</v>
      </c>
      <c r="E1123" s="0" t="n">
        <v>0</v>
      </c>
      <c r="F1123" s="0" t="n">
        <v>2.9</v>
      </c>
      <c r="G1123" s="0" t="n">
        <v>5.5</v>
      </c>
      <c r="H1123" s="0" t="n">
        <v>12.1</v>
      </c>
      <c r="I1123" s="0" t="n">
        <v>26.6</v>
      </c>
      <c r="J1123" s="0" t="n">
        <v>12.3</v>
      </c>
      <c r="K1123" s="0" t="n">
        <v>12.1</v>
      </c>
      <c r="L1123" s="0" t="n">
        <v>0</v>
      </c>
      <c r="M1123" s="0" t="n">
        <v>0</v>
      </c>
      <c r="N1123" s="0" t="n">
        <v>0</v>
      </c>
      <c r="O1123" s="0" t="n">
        <v>9</v>
      </c>
      <c r="P1123" s="0" t="n">
        <v>10.5</v>
      </c>
      <c r="Q1123" s="0" t="n">
        <v>2.9</v>
      </c>
      <c r="R1123" s="1" t="s">
        <v>40</v>
      </c>
      <c r="S1123" s="1" t="s">
        <v>40</v>
      </c>
      <c r="T1123" s="1" t="s">
        <v>40</v>
      </c>
      <c r="U1123" s="1" t="s">
        <v>40</v>
      </c>
      <c r="V1123" s="1" t="s">
        <v>40</v>
      </c>
      <c r="W1123" s="1" t="s">
        <v>40</v>
      </c>
      <c r="X1123" s="1" t="s">
        <v>40</v>
      </c>
      <c r="Y1123" s="1" t="s">
        <v>40</v>
      </c>
      <c r="Z1123" s="1" t="s">
        <v>40</v>
      </c>
      <c r="AA1123" s="1" t="s">
        <v>40</v>
      </c>
      <c r="AB1123" s="1" t="s">
        <v>40</v>
      </c>
      <c r="AC1123" s="1" t="s">
        <v>40</v>
      </c>
      <c r="AD1123" s="1" t="s">
        <v>40</v>
      </c>
      <c r="AG1123" s="0" t="n">
        <v>50</v>
      </c>
      <c r="AH1123" s="0" t="n">
        <v>0.6</v>
      </c>
      <c r="AI1123" s="0" t="s">
        <v>817</v>
      </c>
      <c r="AK1123" s="0" t="s">
        <v>46</v>
      </c>
    </row>
    <row r="1124" customFormat="false" ht="12.8" hidden="false" customHeight="false" outlineLevel="0" collapsed="false">
      <c r="A1124" s="0" t="s">
        <v>799</v>
      </c>
      <c r="B1124" s="0" t="n">
        <v>2051</v>
      </c>
      <c r="C1124" s="0" t="s">
        <v>38</v>
      </c>
      <c r="D1124" s="0" t="s">
        <v>818</v>
      </c>
      <c r="E1124" s="0" t="n">
        <v>0</v>
      </c>
      <c r="F1124" s="0" t="n">
        <v>5</v>
      </c>
      <c r="G1124" s="0" t="n">
        <v>10.7</v>
      </c>
      <c r="H1124" s="0" t="n">
        <v>11.1</v>
      </c>
      <c r="I1124" s="0" t="n">
        <v>35</v>
      </c>
      <c r="J1124" s="0" t="n">
        <v>31.4</v>
      </c>
      <c r="K1124" s="0" t="n">
        <v>11</v>
      </c>
      <c r="L1124" s="0" t="n">
        <v>0</v>
      </c>
      <c r="M1124" s="0" t="n">
        <v>0</v>
      </c>
      <c r="N1124" s="0" t="n">
        <v>0</v>
      </c>
      <c r="O1124" s="0" t="n">
        <v>21.1</v>
      </c>
      <c r="P1124" s="0" t="n">
        <v>10.9</v>
      </c>
      <c r="Q1124" s="0" t="n">
        <v>0.5</v>
      </c>
      <c r="R1124" s="1" t="s">
        <v>40</v>
      </c>
      <c r="S1124" s="1" t="s">
        <v>40</v>
      </c>
      <c r="T1124" s="1" t="s">
        <v>40</v>
      </c>
      <c r="U1124" s="1" t="s">
        <v>40</v>
      </c>
      <c r="V1124" s="1" t="s">
        <v>40</v>
      </c>
      <c r="W1124" s="1" t="s">
        <v>40</v>
      </c>
      <c r="X1124" s="1" t="s">
        <v>40</v>
      </c>
      <c r="Y1124" s="1" t="s">
        <v>40</v>
      </c>
      <c r="Z1124" s="1" t="s">
        <v>40</v>
      </c>
      <c r="AA1124" s="1" t="s">
        <v>40</v>
      </c>
      <c r="AB1124" s="1" t="s">
        <v>40</v>
      </c>
      <c r="AC1124" s="1" t="s">
        <v>40</v>
      </c>
      <c r="AD1124" s="1" t="s">
        <v>40</v>
      </c>
      <c r="AG1124" s="0" t="n">
        <v>100</v>
      </c>
      <c r="AH1124" s="0" t="n">
        <v>0.7</v>
      </c>
      <c r="AI1124" s="0" t="s">
        <v>817</v>
      </c>
      <c r="AK1124" s="0" t="s">
        <v>46</v>
      </c>
    </row>
    <row r="1125" customFormat="false" ht="12.8" hidden="false" customHeight="false" outlineLevel="0" collapsed="false">
      <c r="A1125" s="0" t="s">
        <v>799</v>
      </c>
      <c r="B1125" s="0" t="n">
        <v>2051</v>
      </c>
      <c r="C1125" s="0" t="s">
        <v>38</v>
      </c>
      <c r="D1125" s="0" t="s">
        <v>819</v>
      </c>
      <c r="E1125" s="0" t="n">
        <v>0</v>
      </c>
      <c r="F1125" s="0" t="n">
        <v>5.2</v>
      </c>
      <c r="G1125" s="0" t="n">
        <v>11.4</v>
      </c>
      <c r="H1125" s="0" t="n">
        <v>22.5</v>
      </c>
      <c r="I1125" s="0" t="n">
        <v>29.7</v>
      </c>
      <c r="J1125" s="0" t="n">
        <v>33.3</v>
      </c>
      <c r="K1125" s="0" t="n">
        <v>11.1</v>
      </c>
      <c r="L1125" s="0" t="n">
        <v>0</v>
      </c>
      <c r="M1125" s="0" t="n">
        <v>0</v>
      </c>
      <c r="N1125" s="0" t="n">
        <v>0.5</v>
      </c>
      <c r="O1125" s="0" t="n">
        <v>21.1</v>
      </c>
      <c r="P1125" s="0" t="n">
        <v>13.7</v>
      </c>
      <c r="Q1125" s="0" t="n">
        <v>3.1</v>
      </c>
      <c r="R1125" s="1" t="s">
        <v>40</v>
      </c>
      <c r="S1125" s="1" t="s">
        <v>40</v>
      </c>
      <c r="T1125" s="1" t="s">
        <v>40</v>
      </c>
      <c r="U1125" s="1" t="s">
        <v>40</v>
      </c>
      <c r="V1125" s="1" t="s">
        <v>40</v>
      </c>
      <c r="W1125" s="1" t="s">
        <v>40</v>
      </c>
      <c r="X1125" s="1" t="s">
        <v>40</v>
      </c>
      <c r="Y1125" s="1" t="s">
        <v>40</v>
      </c>
      <c r="Z1125" s="1" t="s">
        <v>40</v>
      </c>
      <c r="AA1125" s="1" t="s">
        <v>40</v>
      </c>
      <c r="AB1125" s="1" t="s">
        <v>40</v>
      </c>
      <c r="AC1125" s="1" t="s">
        <v>40</v>
      </c>
      <c r="AD1125" s="1" t="s">
        <v>40</v>
      </c>
      <c r="AG1125" s="0" t="n">
        <v>100</v>
      </c>
      <c r="AH1125" s="0" t="n">
        <v>0.7</v>
      </c>
      <c r="AI1125" s="0" t="s">
        <v>817</v>
      </c>
      <c r="AK1125" s="0" t="s">
        <v>46</v>
      </c>
    </row>
    <row r="1126" customFormat="false" ht="12.8" hidden="false" customHeight="false" outlineLevel="0" collapsed="false">
      <c r="A1126" s="0" t="s">
        <v>799</v>
      </c>
      <c r="B1126" s="0" t="n">
        <v>2051</v>
      </c>
      <c r="C1126" s="0" t="s">
        <v>38</v>
      </c>
      <c r="D1126" s="0" t="s">
        <v>820</v>
      </c>
      <c r="E1126" s="0" t="n">
        <v>0</v>
      </c>
      <c r="F1126" s="0" t="n">
        <v>5.2</v>
      </c>
      <c r="G1126" s="0" t="n">
        <v>11.2</v>
      </c>
      <c r="H1126" s="0" t="n">
        <v>22</v>
      </c>
      <c r="I1126" s="0" t="n">
        <v>53.1</v>
      </c>
      <c r="J1126" s="0" t="n">
        <v>30.9</v>
      </c>
      <c r="K1126" s="0" t="n">
        <v>15</v>
      </c>
      <c r="L1126" s="0" t="n">
        <v>0</v>
      </c>
      <c r="M1126" s="0" t="n">
        <v>0</v>
      </c>
      <c r="N1126" s="0" t="n">
        <v>0</v>
      </c>
      <c r="O1126" s="0" t="n">
        <v>20.4</v>
      </c>
      <c r="P1126" s="0" t="n">
        <v>14.5</v>
      </c>
      <c r="Q1126" s="0" t="n">
        <v>3.9</v>
      </c>
      <c r="R1126" s="1" t="s">
        <v>40</v>
      </c>
      <c r="S1126" s="1" t="s">
        <v>40</v>
      </c>
      <c r="T1126" s="1" t="s">
        <v>40</v>
      </c>
      <c r="U1126" s="1" t="s">
        <v>40</v>
      </c>
      <c r="V1126" s="1" t="s">
        <v>40</v>
      </c>
      <c r="W1126" s="1" t="s">
        <v>40</v>
      </c>
      <c r="X1126" s="1" t="s">
        <v>40</v>
      </c>
      <c r="Y1126" s="1" t="s">
        <v>40</v>
      </c>
      <c r="Z1126" s="1" t="s">
        <v>40</v>
      </c>
      <c r="AA1126" s="1" t="s">
        <v>40</v>
      </c>
      <c r="AB1126" s="1" t="s">
        <v>40</v>
      </c>
      <c r="AC1126" s="1" t="s">
        <v>40</v>
      </c>
      <c r="AD1126" s="1" t="s">
        <v>40</v>
      </c>
      <c r="AG1126" s="0" t="n">
        <v>100</v>
      </c>
      <c r="AH1126" s="0" t="n">
        <v>0.7</v>
      </c>
      <c r="AI1126" s="0" t="s">
        <v>817</v>
      </c>
      <c r="AK1126" s="0" t="s">
        <v>46</v>
      </c>
    </row>
    <row r="1127" customFormat="false" ht="12.8" hidden="false" customHeight="false" outlineLevel="0" collapsed="false">
      <c r="A1127" s="0" t="s">
        <v>799</v>
      </c>
      <c r="B1127" s="0" t="n">
        <v>2051</v>
      </c>
      <c r="C1127" s="0" t="s">
        <v>38</v>
      </c>
      <c r="D1127" s="0" t="s">
        <v>821</v>
      </c>
      <c r="E1127" s="0" t="n">
        <v>0</v>
      </c>
      <c r="F1127" s="0" t="n">
        <v>4.2</v>
      </c>
      <c r="G1127" s="0" t="n">
        <v>9</v>
      </c>
      <c r="H1127" s="0" t="n">
        <v>18.3</v>
      </c>
      <c r="I1127" s="0" t="n">
        <v>38.9</v>
      </c>
      <c r="J1127" s="0" t="n">
        <v>33.5</v>
      </c>
      <c r="K1127" s="0" t="n">
        <v>36.1</v>
      </c>
      <c r="L1127" s="0" t="n">
        <v>0</v>
      </c>
      <c r="M1127" s="0" t="n">
        <v>0</v>
      </c>
      <c r="N1127" s="0" t="n">
        <v>0</v>
      </c>
      <c r="O1127" s="0" t="n">
        <v>17.6</v>
      </c>
      <c r="P1127" s="0" t="n">
        <v>10.8</v>
      </c>
      <c r="Q1127" s="0" t="n">
        <v>0.8</v>
      </c>
      <c r="R1127" s="1" t="s">
        <v>40</v>
      </c>
      <c r="S1127" s="1" t="s">
        <v>40</v>
      </c>
      <c r="T1127" s="1" t="s">
        <v>40</v>
      </c>
      <c r="U1127" s="1" t="s">
        <v>40</v>
      </c>
      <c r="V1127" s="1" t="s">
        <v>40</v>
      </c>
      <c r="W1127" s="1" t="s">
        <v>40</v>
      </c>
      <c r="X1127" s="1" t="s">
        <v>40</v>
      </c>
      <c r="Y1127" s="1" t="s">
        <v>40</v>
      </c>
      <c r="Z1127" s="1" t="s">
        <v>40</v>
      </c>
      <c r="AA1127" s="1" t="s">
        <v>40</v>
      </c>
      <c r="AB1127" s="1" t="s">
        <v>40</v>
      </c>
      <c r="AC1127" s="1" t="s">
        <v>40</v>
      </c>
      <c r="AD1127" s="1" t="s">
        <v>40</v>
      </c>
      <c r="AG1127" s="0" t="n">
        <v>100</v>
      </c>
      <c r="AH1127" s="0" t="n">
        <v>0.65</v>
      </c>
      <c r="AI1127" s="0" t="s">
        <v>817</v>
      </c>
      <c r="AK1127" s="0" t="s">
        <v>46</v>
      </c>
    </row>
    <row r="1128" customFormat="false" ht="12.8" hidden="false" customHeight="false" outlineLevel="0" collapsed="false">
      <c r="A1128" s="0" t="s">
        <v>799</v>
      </c>
      <c r="B1128" s="0" t="n">
        <v>2051</v>
      </c>
      <c r="C1128" s="0" t="s">
        <v>38</v>
      </c>
      <c r="D1128" s="0" t="s">
        <v>822</v>
      </c>
      <c r="E1128" s="0" t="n">
        <v>0</v>
      </c>
      <c r="F1128" s="0" t="n">
        <v>4.3</v>
      </c>
      <c r="G1128" s="0" t="n">
        <v>9.1</v>
      </c>
      <c r="H1128" s="0" t="n">
        <v>9.5</v>
      </c>
      <c r="I1128" s="0" t="n">
        <v>39</v>
      </c>
      <c r="J1128" s="0" t="n">
        <v>29.3</v>
      </c>
      <c r="K1128" s="0" t="n">
        <v>14.4</v>
      </c>
      <c r="L1128" s="0" t="n">
        <v>0</v>
      </c>
      <c r="M1128" s="0" t="n">
        <v>0</v>
      </c>
      <c r="N1128" s="0" t="n">
        <v>0</v>
      </c>
      <c r="O1128" s="0" t="n">
        <v>18.4</v>
      </c>
      <c r="P1128" s="0" t="n">
        <v>11.2</v>
      </c>
      <c r="Q1128" s="0" t="n">
        <v>1.6</v>
      </c>
      <c r="R1128" s="1" t="s">
        <v>40</v>
      </c>
      <c r="S1128" s="1" t="s">
        <v>40</v>
      </c>
      <c r="T1128" s="1" t="s">
        <v>40</v>
      </c>
      <c r="U1128" s="1" t="s">
        <v>40</v>
      </c>
      <c r="V1128" s="1" t="s">
        <v>40</v>
      </c>
      <c r="W1128" s="1" t="s">
        <v>40</v>
      </c>
      <c r="X1128" s="1" t="s">
        <v>40</v>
      </c>
      <c r="Y1128" s="1" t="s">
        <v>40</v>
      </c>
      <c r="Z1128" s="1" t="s">
        <v>40</v>
      </c>
      <c r="AA1128" s="1" t="s">
        <v>40</v>
      </c>
      <c r="AB1128" s="1" t="s">
        <v>40</v>
      </c>
      <c r="AC1128" s="1" t="s">
        <v>40</v>
      </c>
      <c r="AD1128" s="1" t="s">
        <v>40</v>
      </c>
      <c r="AG1128" s="0" t="n">
        <v>100</v>
      </c>
      <c r="AH1128" s="0" t="n">
        <v>0.65</v>
      </c>
      <c r="AI1128" s="0" t="s">
        <v>817</v>
      </c>
      <c r="AK1128" s="0" t="s">
        <v>46</v>
      </c>
    </row>
    <row r="1129" customFormat="false" ht="12.8" hidden="false" customHeight="false" outlineLevel="0" collapsed="false">
      <c r="A1129" s="0" t="s">
        <v>799</v>
      </c>
      <c r="B1129" s="0" t="n">
        <v>2051</v>
      </c>
      <c r="C1129" s="0" t="s">
        <v>38</v>
      </c>
      <c r="D1129" s="0" t="s">
        <v>823</v>
      </c>
      <c r="E1129" s="0" t="n">
        <v>0</v>
      </c>
      <c r="F1129" s="0" t="n">
        <v>4.2</v>
      </c>
      <c r="G1129" s="0" t="n">
        <v>7.5</v>
      </c>
      <c r="H1129" s="0" t="n">
        <v>16.2</v>
      </c>
      <c r="I1129" s="0" t="n">
        <v>29</v>
      </c>
      <c r="J1129" s="0" t="n">
        <v>20.9</v>
      </c>
      <c r="K1129" s="0" t="n">
        <v>16.6</v>
      </c>
      <c r="L1129" s="0" t="n">
        <v>0</v>
      </c>
      <c r="M1129" s="0" t="n">
        <v>0</v>
      </c>
      <c r="N1129" s="0" t="n">
        <v>0</v>
      </c>
      <c r="O1129" s="0" t="n">
        <v>17.5</v>
      </c>
      <c r="P1129" s="0" t="n">
        <v>9.5</v>
      </c>
      <c r="Q1129" s="0" t="n">
        <v>0.5</v>
      </c>
      <c r="R1129" s="1" t="s">
        <v>40</v>
      </c>
      <c r="S1129" s="1" t="s">
        <v>40</v>
      </c>
      <c r="T1129" s="1" t="s">
        <v>40</v>
      </c>
      <c r="U1129" s="1" t="s">
        <v>40</v>
      </c>
      <c r="V1129" s="1" t="s">
        <v>40</v>
      </c>
      <c r="W1129" s="1" t="s">
        <v>40</v>
      </c>
      <c r="X1129" s="1" t="s">
        <v>40</v>
      </c>
      <c r="Y1129" s="1" t="s">
        <v>40</v>
      </c>
      <c r="Z1129" s="1" t="s">
        <v>40</v>
      </c>
      <c r="AA1129" s="1" t="s">
        <v>40</v>
      </c>
      <c r="AB1129" s="1" t="s">
        <v>40</v>
      </c>
      <c r="AC1129" s="1" t="s">
        <v>40</v>
      </c>
      <c r="AD1129" s="1" t="s">
        <v>40</v>
      </c>
      <c r="AG1129" s="0" t="n">
        <v>50</v>
      </c>
      <c r="AH1129" s="0" t="n">
        <v>0.65</v>
      </c>
      <c r="AI1129" s="0" t="s">
        <v>817</v>
      </c>
      <c r="AK1129" s="0" t="s">
        <v>46</v>
      </c>
    </row>
    <row r="1130" customFormat="false" ht="12.8" hidden="false" customHeight="false" outlineLevel="0" collapsed="false">
      <c r="A1130" s="0" t="s">
        <v>799</v>
      </c>
      <c r="B1130" s="0" t="n">
        <v>2081</v>
      </c>
      <c r="C1130" s="0" t="s">
        <v>38</v>
      </c>
      <c r="D1130" s="0" t="s">
        <v>800</v>
      </c>
      <c r="I1130" s="0" t="n">
        <v>3.0344</v>
      </c>
      <c r="K1130" s="0" t="n">
        <v>2.5894</v>
      </c>
      <c r="M1130" s="0" t="n">
        <v>0.9021</v>
      </c>
      <c r="N1130" s="0" t="n">
        <v>33.7</v>
      </c>
      <c r="O1130" s="0" t="n">
        <v>10.5</v>
      </c>
      <c r="P1130" s="0" t="n">
        <v>3.2</v>
      </c>
      <c r="Q1130" s="0" t="n">
        <v>0</v>
      </c>
      <c r="R1130" s="1" t="s">
        <v>41</v>
      </c>
      <c r="S1130" s="1" t="s">
        <v>41</v>
      </c>
      <c r="T1130" s="1" t="s">
        <v>41</v>
      </c>
      <c r="U1130" s="1" t="s">
        <v>41</v>
      </c>
      <c r="V1130" s="1" t="s">
        <v>41</v>
      </c>
      <c r="W1130" s="1" t="s">
        <v>41</v>
      </c>
      <c r="X1130" s="1" t="s">
        <v>41</v>
      </c>
      <c r="Y1130" s="1" t="s">
        <v>41</v>
      </c>
      <c r="Z1130" s="1" t="s">
        <v>41</v>
      </c>
      <c r="AA1130" s="1" t="s">
        <v>40</v>
      </c>
      <c r="AB1130" s="1" t="s">
        <v>40</v>
      </c>
      <c r="AC1130" s="1" t="s">
        <v>40</v>
      </c>
      <c r="AD1130" s="1" t="s">
        <v>40</v>
      </c>
      <c r="AG1130" s="0" t="n">
        <v>100</v>
      </c>
      <c r="AH1130" s="0" t="n">
        <v>0.75</v>
      </c>
      <c r="AI1130" s="0" t="s">
        <v>801</v>
      </c>
      <c r="AK1130" s="0" t="s">
        <v>46</v>
      </c>
    </row>
    <row r="1131" customFormat="false" ht="12.8" hidden="false" customHeight="false" outlineLevel="0" collapsed="false">
      <c r="A1131" s="0" t="s">
        <v>799</v>
      </c>
      <c r="B1131" s="0" t="n">
        <v>2081</v>
      </c>
      <c r="C1131" s="0" t="s">
        <v>38</v>
      </c>
      <c r="D1131" s="0" t="s">
        <v>802</v>
      </c>
      <c r="H1131" s="0" t="n">
        <v>1.9591</v>
      </c>
      <c r="J1131" s="0" t="n">
        <v>4.309</v>
      </c>
      <c r="L1131" s="0" t="n">
        <v>0.7794</v>
      </c>
      <c r="M1131" s="0" t="n">
        <v>22.9</v>
      </c>
      <c r="N1131" s="0" t="n">
        <v>16</v>
      </c>
      <c r="O1131" s="0" t="n">
        <v>21.7</v>
      </c>
      <c r="P1131" s="0" t="n">
        <v>0.2</v>
      </c>
      <c r="Q1131" s="0" t="n">
        <v>0</v>
      </c>
      <c r="R1131" s="1" t="s">
        <v>41</v>
      </c>
      <c r="S1131" s="1" t="s">
        <v>41</v>
      </c>
      <c r="T1131" s="1" t="s">
        <v>41</v>
      </c>
      <c r="U1131" s="1" t="s">
        <v>41</v>
      </c>
      <c r="V1131" s="1" t="s">
        <v>41</v>
      </c>
      <c r="W1131" s="1" t="s">
        <v>41</v>
      </c>
      <c r="X1131" s="1" t="s">
        <v>41</v>
      </c>
      <c r="Y1131" s="1" t="s">
        <v>41</v>
      </c>
      <c r="Z1131" s="1" t="s">
        <v>40</v>
      </c>
      <c r="AA1131" s="1" t="s">
        <v>40</v>
      </c>
      <c r="AB1131" s="1" t="s">
        <v>40</v>
      </c>
      <c r="AC1131" s="1" t="s">
        <v>40</v>
      </c>
      <c r="AD1131" s="1" t="s">
        <v>40</v>
      </c>
      <c r="AG1131" s="0" t="n">
        <v>100</v>
      </c>
      <c r="AH1131" s="0" t="n">
        <v>0.75</v>
      </c>
      <c r="AI1131" s="0" t="s">
        <v>801</v>
      </c>
      <c r="AK1131" s="0" t="s">
        <v>46</v>
      </c>
    </row>
    <row r="1132" customFormat="false" ht="12.8" hidden="false" customHeight="false" outlineLevel="0" collapsed="false">
      <c r="A1132" s="0" t="s">
        <v>799</v>
      </c>
      <c r="B1132" s="0" t="n">
        <v>2081</v>
      </c>
      <c r="C1132" s="0" t="s">
        <v>38</v>
      </c>
      <c r="D1132" s="0" t="s">
        <v>803</v>
      </c>
      <c r="I1132" s="0" t="n">
        <v>3.015</v>
      </c>
      <c r="K1132" s="0" t="n">
        <v>2.2373</v>
      </c>
      <c r="L1132" s="0" t="n">
        <v>0</v>
      </c>
      <c r="M1132" s="0" t="n">
        <v>25</v>
      </c>
      <c r="N1132" s="0" t="n">
        <v>13.3</v>
      </c>
      <c r="O1132" s="0" t="n">
        <v>22.2</v>
      </c>
      <c r="P1132" s="0" t="n">
        <v>0</v>
      </c>
      <c r="Q1132" s="0" t="n">
        <v>0</v>
      </c>
      <c r="R1132" s="1" t="s">
        <v>41</v>
      </c>
      <c r="S1132" s="1" t="s">
        <v>41</v>
      </c>
      <c r="T1132" s="1" t="s">
        <v>41</v>
      </c>
      <c r="U1132" s="1" t="s">
        <v>41</v>
      </c>
      <c r="V1132" s="1" t="s">
        <v>41</v>
      </c>
      <c r="W1132" s="1" t="s">
        <v>41</v>
      </c>
      <c r="X1132" s="1" t="s">
        <v>41</v>
      </c>
      <c r="Y1132" s="1" t="s">
        <v>40</v>
      </c>
      <c r="Z1132" s="1" t="s">
        <v>40</v>
      </c>
      <c r="AA1132" s="1" t="s">
        <v>40</v>
      </c>
      <c r="AB1132" s="1" t="s">
        <v>40</v>
      </c>
      <c r="AC1132" s="1" t="s">
        <v>40</v>
      </c>
      <c r="AD1132" s="1" t="s">
        <v>40</v>
      </c>
      <c r="AG1132" s="0" t="n">
        <v>100</v>
      </c>
      <c r="AH1132" s="0" t="n">
        <v>0.7</v>
      </c>
      <c r="AI1132" s="0" t="s">
        <v>804</v>
      </c>
      <c r="AK1132" s="0" t="s">
        <v>46</v>
      </c>
    </row>
    <row r="1133" customFormat="false" ht="12.8" hidden="false" customHeight="false" outlineLevel="0" collapsed="false">
      <c r="A1133" s="0" t="s">
        <v>799</v>
      </c>
      <c r="B1133" s="0" t="n">
        <v>2081</v>
      </c>
      <c r="C1133" s="0" t="s">
        <v>38</v>
      </c>
      <c r="D1133" s="0" t="s">
        <v>805</v>
      </c>
      <c r="I1133" s="0" t="n">
        <v>3.1</v>
      </c>
      <c r="J1133" s="0" t="n">
        <v>41</v>
      </c>
      <c r="K1133" s="0" t="n">
        <v>33.9</v>
      </c>
      <c r="L1133" s="0" t="n">
        <v>0</v>
      </c>
      <c r="M1133" s="0" t="n">
        <v>24.2</v>
      </c>
      <c r="N1133" s="0" t="n">
        <v>37.6</v>
      </c>
      <c r="O1133" s="0" t="n">
        <v>16.9</v>
      </c>
      <c r="P1133" s="0" t="n">
        <v>0.5</v>
      </c>
      <c r="Q1133" s="0" t="n">
        <v>0</v>
      </c>
      <c r="R1133" s="1" t="s">
        <v>41</v>
      </c>
      <c r="S1133" s="1" t="s">
        <v>41</v>
      </c>
      <c r="T1133" s="1" t="s">
        <v>41</v>
      </c>
      <c r="U1133" s="1" t="s">
        <v>41</v>
      </c>
      <c r="V1133" s="1" t="s">
        <v>41</v>
      </c>
      <c r="W1133" s="1" t="s">
        <v>40</v>
      </c>
      <c r="X1133" s="1" t="s">
        <v>40</v>
      </c>
      <c r="Y1133" s="1" t="s">
        <v>40</v>
      </c>
      <c r="Z1133" s="1" t="s">
        <v>40</v>
      </c>
      <c r="AA1133" s="1" t="s">
        <v>40</v>
      </c>
      <c r="AB1133" s="1" t="s">
        <v>40</v>
      </c>
      <c r="AC1133" s="1" t="s">
        <v>40</v>
      </c>
      <c r="AD1133" s="1" t="s">
        <v>40</v>
      </c>
      <c r="AG1133" s="0" t="n">
        <v>100</v>
      </c>
      <c r="AH1133" s="0" t="n">
        <v>0.65</v>
      </c>
      <c r="AI1133" s="0" t="s">
        <v>806</v>
      </c>
      <c r="AK1133" s="0" t="s">
        <v>46</v>
      </c>
    </row>
    <row r="1134" customFormat="false" ht="12.8" hidden="false" customHeight="false" outlineLevel="0" collapsed="false">
      <c r="A1134" s="0" t="s">
        <v>799</v>
      </c>
      <c r="B1134" s="0" t="n">
        <v>2081</v>
      </c>
      <c r="C1134" s="0" t="s">
        <v>38</v>
      </c>
      <c r="D1134" s="0" t="s">
        <v>807</v>
      </c>
      <c r="J1134" s="0" t="n">
        <v>4.3311</v>
      </c>
      <c r="K1134" s="0" t="n">
        <v>54</v>
      </c>
      <c r="L1134" s="0" t="n">
        <v>0</v>
      </c>
      <c r="M1134" s="0" t="n">
        <v>22.5</v>
      </c>
      <c r="N1134" s="0" t="n">
        <v>31.8</v>
      </c>
      <c r="O1134" s="0" t="n">
        <v>21.2</v>
      </c>
      <c r="P1134" s="0" t="n">
        <v>0</v>
      </c>
      <c r="Q1134" s="0" t="n">
        <v>0</v>
      </c>
      <c r="R1134" s="1" t="s">
        <v>41</v>
      </c>
      <c r="S1134" s="1" t="s">
        <v>41</v>
      </c>
      <c r="T1134" s="1" t="s">
        <v>41</v>
      </c>
      <c r="U1134" s="1" t="s">
        <v>41</v>
      </c>
      <c r="V1134" s="1" t="s">
        <v>41</v>
      </c>
      <c r="W1134" s="1" t="s">
        <v>41</v>
      </c>
      <c r="X1134" s="1" t="s">
        <v>40</v>
      </c>
      <c r="Y1134" s="1" t="s">
        <v>40</v>
      </c>
      <c r="Z1134" s="1" t="s">
        <v>40</v>
      </c>
      <c r="AA1134" s="1" t="s">
        <v>40</v>
      </c>
      <c r="AB1134" s="1" t="s">
        <v>40</v>
      </c>
      <c r="AC1134" s="1" t="s">
        <v>40</v>
      </c>
      <c r="AD1134" s="1" t="s">
        <v>40</v>
      </c>
      <c r="AG1134" s="0" t="n">
        <v>100</v>
      </c>
      <c r="AH1134" s="0" t="n">
        <v>0.65</v>
      </c>
      <c r="AI1134" s="0" t="s">
        <v>806</v>
      </c>
      <c r="AK1134" s="0" t="s">
        <v>46</v>
      </c>
    </row>
    <row r="1135" customFormat="false" ht="12.8" hidden="false" customHeight="false" outlineLevel="0" collapsed="false">
      <c r="A1135" s="0" t="s">
        <v>799</v>
      </c>
      <c r="B1135" s="0" t="n">
        <v>2081</v>
      </c>
      <c r="C1135" s="0" t="s">
        <v>38</v>
      </c>
      <c r="D1135" s="0" t="s">
        <v>808</v>
      </c>
      <c r="J1135" s="0" t="n">
        <v>4.1998</v>
      </c>
      <c r="K1135" s="0" t="n">
        <v>61.7</v>
      </c>
      <c r="L1135" s="0" t="n">
        <v>0</v>
      </c>
      <c r="M1135" s="0" t="n">
        <v>21.2</v>
      </c>
      <c r="N1135" s="0" t="n">
        <v>35.7</v>
      </c>
      <c r="O1135" s="0" t="n">
        <v>21.9</v>
      </c>
      <c r="P1135" s="0" t="n">
        <v>0</v>
      </c>
      <c r="Q1135" s="0" t="n">
        <v>0</v>
      </c>
      <c r="R1135" s="1" t="s">
        <v>41</v>
      </c>
      <c r="S1135" s="1" t="s">
        <v>41</v>
      </c>
      <c r="T1135" s="1" t="s">
        <v>41</v>
      </c>
      <c r="U1135" s="1" t="s">
        <v>41</v>
      </c>
      <c r="V1135" s="1" t="s">
        <v>41</v>
      </c>
      <c r="W1135" s="1" t="s">
        <v>41</v>
      </c>
      <c r="X1135" s="1" t="s">
        <v>40</v>
      </c>
      <c r="Y1135" s="1" t="s">
        <v>40</v>
      </c>
      <c r="Z1135" s="1" t="s">
        <v>40</v>
      </c>
      <c r="AA1135" s="1" t="s">
        <v>40</v>
      </c>
      <c r="AB1135" s="1" t="s">
        <v>40</v>
      </c>
      <c r="AC1135" s="1" t="s">
        <v>40</v>
      </c>
      <c r="AD1135" s="1" t="s">
        <v>40</v>
      </c>
      <c r="AG1135" s="0" t="n">
        <v>100</v>
      </c>
      <c r="AH1135" s="0" t="n">
        <v>0.65</v>
      </c>
      <c r="AI1135" s="0" t="s">
        <v>806</v>
      </c>
      <c r="AK1135" s="0" t="s">
        <v>46</v>
      </c>
    </row>
    <row r="1136" customFormat="false" ht="12.8" hidden="false" customHeight="false" outlineLevel="0" collapsed="false">
      <c r="A1136" s="0" t="s">
        <v>799</v>
      </c>
      <c r="B1136" s="0" t="n">
        <v>2081</v>
      </c>
      <c r="C1136" s="0" t="s">
        <v>38</v>
      </c>
      <c r="D1136" s="0" t="s">
        <v>809</v>
      </c>
      <c r="J1136" s="0" t="n">
        <v>4.8479</v>
      </c>
      <c r="K1136" s="0" t="n">
        <v>40.6</v>
      </c>
      <c r="L1136" s="0" t="n">
        <v>0</v>
      </c>
      <c r="M1136" s="0" t="n">
        <v>26.2</v>
      </c>
      <c r="N1136" s="0" t="n">
        <v>35.4</v>
      </c>
      <c r="O1136" s="0" t="n">
        <v>22.1</v>
      </c>
      <c r="P1136" s="0" t="n">
        <v>0</v>
      </c>
      <c r="Q1136" s="0" t="n">
        <v>0</v>
      </c>
      <c r="R1136" s="1" t="s">
        <v>41</v>
      </c>
      <c r="S1136" s="1" t="s">
        <v>41</v>
      </c>
      <c r="T1136" s="1" t="s">
        <v>41</v>
      </c>
      <c r="U1136" s="1" t="s">
        <v>41</v>
      </c>
      <c r="V1136" s="1" t="s">
        <v>41</v>
      </c>
      <c r="W1136" s="1" t="s">
        <v>41</v>
      </c>
      <c r="X1136" s="1" t="s">
        <v>40</v>
      </c>
      <c r="Y1136" s="1" t="s">
        <v>40</v>
      </c>
      <c r="Z1136" s="1" t="s">
        <v>40</v>
      </c>
      <c r="AA1136" s="1" t="s">
        <v>40</v>
      </c>
      <c r="AB1136" s="1" t="s">
        <v>40</v>
      </c>
      <c r="AC1136" s="1" t="s">
        <v>40</v>
      </c>
      <c r="AD1136" s="1" t="s">
        <v>40</v>
      </c>
      <c r="AG1136" s="0" t="n">
        <v>100</v>
      </c>
      <c r="AH1136" s="0" t="n">
        <v>0.65</v>
      </c>
      <c r="AI1136" s="0" t="s">
        <v>806</v>
      </c>
      <c r="AK1136" s="0" t="s">
        <v>46</v>
      </c>
    </row>
    <row r="1137" customFormat="false" ht="12.8" hidden="false" customHeight="false" outlineLevel="0" collapsed="false">
      <c r="A1137" s="0" t="s">
        <v>799</v>
      </c>
      <c r="B1137" s="0" t="n">
        <v>2081</v>
      </c>
      <c r="C1137" s="0" t="s">
        <v>38</v>
      </c>
      <c r="D1137" s="0" t="s">
        <v>810</v>
      </c>
      <c r="E1137" s="0" t="n">
        <v>0</v>
      </c>
      <c r="F1137" s="0" t="n">
        <v>1.1</v>
      </c>
      <c r="G1137" s="0" t="n">
        <v>7.1</v>
      </c>
      <c r="J1137" s="0" t="n">
        <v>1.9032</v>
      </c>
      <c r="K1137" s="0" t="n">
        <v>34.4</v>
      </c>
      <c r="L1137" s="0" t="n">
        <v>0</v>
      </c>
      <c r="M1137" s="0" t="n">
        <v>29.2</v>
      </c>
      <c r="N1137" s="0" t="n">
        <v>34.8</v>
      </c>
      <c r="O1137" s="0" t="n">
        <v>5</v>
      </c>
      <c r="P1137" s="0" t="n">
        <v>0</v>
      </c>
      <c r="Q1137" s="0" t="n">
        <v>0</v>
      </c>
      <c r="R1137" s="1" t="s">
        <v>40</v>
      </c>
      <c r="S1137" s="1" t="s">
        <v>40</v>
      </c>
      <c r="T1137" s="1" t="s">
        <v>40</v>
      </c>
      <c r="U1137" s="1" t="s">
        <v>41</v>
      </c>
      <c r="V1137" s="1" t="s">
        <v>41</v>
      </c>
      <c r="W1137" s="1" t="s">
        <v>41</v>
      </c>
      <c r="X1137" s="1" t="s">
        <v>40</v>
      </c>
      <c r="Y1137" s="1" t="s">
        <v>40</v>
      </c>
      <c r="Z1137" s="1" t="s">
        <v>40</v>
      </c>
      <c r="AA1137" s="1" t="s">
        <v>40</v>
      </c>
      <c r="AB1137" s="1" t="s">
        <v>40</v>
      </c>
      <c r="AC1137" s="1" t="s">
        <v>40</v>
      </c>
      <c r="AD1137" s="1" t="s">
        <v>40</v>
      </c>
      <c r="AG1137" s="0" t="n">
        <v>50</v>
      </c>
      <c r="AH1137" s="0" t="n">
        <v>0.65</v>
      </c>
      <c r="AI1137" s="0" t="s">
        <v>811</v>
      </c>
      <c r="AK1137" s="0" t="s">
        <v>46</v>
      </c>
    </row>
    <row r="1138" customFormat="false" ht="12.8" hidden="false" customHeight="false" outlineLevel="0" collapsed="false">
      <c r="A1138" s="0" t="s">
        <v>799</v>
      </c>
      <c r="B1138" s="0" t="n">
        <v>2081</v>
      </c>
      <c r="C1138" s="0" t="s">
        <v>38</v>
      </c>
      <c r="D1138" s="0" t="s">
        <v>812</v>
      </c>
      <c r="E1138" s="0" t="n">
        <v>0</v>
      </c>
      <c r="F1138" s="0" t="n">
        <v>1.1</v>
      </c>
      <c r="G1138" s="0" t="n">
        <v>7.7</v>
      </c>
      <c r="H1138" s="0" t="n">
        <v>41.6</v>
      </c>
      <c r="K1138" s="0" t="n">
        <v>3.5005</v>
      </c>
      <c r="L1138" s="0" t="n">
        <v>0</v>
      </c>
      <c r="M1138" s="0" t="n">
        <v>23</v>
      </c>
      <c r="N1138" s="0" t="n">
        <v>34</v>
      </c>
      <c r="O1138" s="0" t="n">
        <v>15.5</v>
      </c>
      <c r="P1138" s="0" t="n">
        <v>0.4</v>
      </c>
      <c r="Q1138" s="0" t="n">
        <v>0</v>
      </c>
      <c r="R1138" s="1" t="s">
        <v>40</v>
      </c>
      <c r="S1138" s="1" t="s">
        <v>40</v>
      </c>
      <c r="T1138" s="1" t="s">
        <v>40</v>
      </c>
      <c r="U1138" s="1" t="s">
        <v>40</v>
      </c>
      <c r="V1138" s="1" t="s">
        <v>41</v>
      </c>
      <c r="W1138" s="1" t="s">
        <v>41</v>
      </c>
      <c r="X1138" s="1" t="s">
        <v>41</v>
      </c>
      <c r="Y1138" s="1" t="s">
        <v>40</v>
      </c>
      <c r="Z1138" s="1" t="s">
        <v>40</v>
      </c>
      <c r="AA1138" s="1" t="s">
        <v>40</v>
      </c>
      <c r="AB1138" s="1" t="s">
        <v>40</v>
      </c>
      <c r="AC1138" s="1" t="s">
        <v>40</v>
      </c>
      <c r="AD1138" s="1" t="s">
        <v>40</v>
      </c>
      <c r="AG1138" s="0" t="n">
        <v>100</v>
      </c>
      <c r="AH1138" s="0" t="n">
        <v>0.65</v>
      </c>
      <c r="AI1138" s="0" t="s">
        <v>811</v>
      </c>
      <c r="AK1138" s="0" t="s">
        <v>46</v>
      </c>
    </row>
    <row r="1139" customFormat="false" ht="12.8" hidden="false" customHeight="false" outlineLevel="0" collapsed="false">
      <c r="A1139" s="0" t="s">
        <v>799</v>
      </c>
      <c r="B1139" s="0" t="n">
        <v>2081</v>
      </c>
      <c r="C1139" s="0" t="s">
        <v>38</v>
      </c>
      <c r="D1139" s="0" t="s">
        <v>813</v>
      </c>
      <c r="E1139" s="0" t="n">
        <v>0</v>
      </c>
      <c r="F1139" s="0" t="n">
        <v>0.9</v>
      </c>
      <c r="G1139" s="0" t="n">
        <v>7.7</v>
      </c>
      <c r="J1139" s="0" t="n">
        <v>4.3884</v>
      </c>
      <c r="K1139" s="0" t="n">
        <v>40.2</v>
      </c>
      <c r="L1139" s="0" t="n">
        <v>0</v>
      </c>
      <c r="M1139" s="0" t="n">
        <v>16.8</v>
      </c>
      <c r="N1139" s="0" t="n">
        <v>34.9</v>
      </c>
      <c r="O1139" s="0" t="n">
        <v>14.4</v>
      </c>
      <c r="P1139" s="0" t="n">
        <v>0</v>
      </c>
      <c r="Q1139" s="0" t="n">
        <v>0</v>
      </c>
      <c r="R1139" s="1" t="s">
        <v>40</v>
      </c>
      <c r="S1139" s="1" t="s">
        <v>40</v>
      </c>
      <c r="T1139" s="1" t="s">
        <v>40</v>
      </c>
      <c r="U1139" s="1" t="s">
        <v>41</v>
      </c>
      <c r="V1139" s="1" t="s">
        <v>41</v>
      </c>
      <c r="W1139" s="1" t="s">
        <v>41</v>
      </c>
      <c r="X1139" s="1" t="s">
        <v>40</v>
      </c>
      <c r="Y1139" s="1" t="s">
        <v>40</v>
      </c>
      <c r="Z1139" s="1" t="s">
        <v>40</v>
      </c>
      <c r="AA1139" s="1" t="s">
        <v>40</v>
      </c>
      <c r="AB1139" s="1" t="s">
        <v>40</v>
      </c>
      <c r="AC1139" s="1" t="s">
        <v>40</v>
      </c>
      <c r="AD1139" s="1" t="s">
        <v>40</v>
      </c>
      <c r="AG1139" s="0" t="n">
        <v>100</v>
      </c>
      <c r="AH1139" s="0" t="n">
        <v>0.65</v>
      </c>
      <c r="AI1139" s="0" t="s">
        <v>811</v>
      </c>
      <c r="AK1139" s="0" t="s">
        <v>46</v>
      </c>
    </row>
    <row r="1140" customFormat="false" ht="12.8" hidden="false" customHeight="false" outlineLevel="0" collapsed="false">
      <c r="A1140" s="0" t="s">
        <v>799</v>
      </c>
      <c r="B1140" s="0" t="n">
        <v>2081</v>
      </c>
      <c r="C1140" s="0" t="s">
        <v>38</v>
      </c>
      <c r="D1140" s="0" t="s">
        <v>814</v>
      </c>
      <c r="E1140" s="0" t="n">
        <v>0</v>
      </c>
      <c r="F1140" s="0" t="n">
        <v>1.6</v>
      </c>
      <c r="G1140" s="0" t="n">
        <v>8.9</v>
      </c>
      <c r="J1140" s="0" t="n">
        <v>4.5892</v>
      </c>
      <c r="K1140" s="0" t="n">
        <v>1.048</v>
      </c>
      <c r="L1140" s="0" t="n">
        <v>0</v>
      </c>
      <c r="M1140" s="0" t="n">
        <v>25.7</v>
      </c>
      <c r="N1140" s="0" t="n">
        <v>34.9</v>
      </c>
      <c r="O1140" s="0" t="n">
        <v>13.8</v>
      </c>
      <c r="P1140" s="0" t="n">
        <v>1.3</v>
      </c>
      <c r="Q1140" s="0" t="n">
        <v>0</v>
      </c>
      <c r="R1140" s="1" t="s">
        <v>40</v>
      </c>
      <c r="S1140" s="1" t="s">
        <v>40</v>
      </c>
      <c r="T1140" s="1" t="s">
        <v>40</v>
      </c>
      <c r="U1140" s="1" t="s">
        <v>41</v>
      </c>
      <c r="V1140" s="1" t="s">
        <v>41</v>
      </c>
      <c r="W1140" s="1" t="s">
        <v>41</v>
      </c>
      <c r="X1140" s="1" t="s">
        <v>41</v>
      </c>
      <c r="Y1140" s="1" t="s">
        <v>40</v>
      </c>
      <c r="Z1140" s="1" t="s">
        <v>40</v>
      </c>
      <c r="AA1140" s="1" t="s">
        <v>40</v>
      </c>
      <c r="AB1140" s="1" t="s">
        <v>40</v>
      </c>
      <c r="AC1140" s="1" t="s">
        <v>40</v>
      </c>
      <c r="AD1140" s="1" t="s">
        <v>40</v>
      </c>
      <c r="AG1140" s="0" t="n">
        <v>100</v>
      </c>
      <c r="AH1140" s="0" t="n">
        <v>0.7</v>
      </c>
      <c r="AI1140" s="0" t="s">
        <v>815</v>
      </c>
      <c r="AK1140" s="0" t="s">
        <v>46</v>
      </c>
    </row>
    <row r="1141" customFormat="false" ht="12.8" hidden="false" customHeight="false" outlineLevel="0" collapsed="false">
      <c r="A1141" s="0" t="s">
        <v>799</v>
      </c>
      <c r="B1141" s="0" t="n">
        <v>2081</v>
      </c>
      <c r="C1141" s="0" t="s">
        <v>38</v>
      </c>
      <c r="D1141" s="0" t="s">
        <v>816</v>
      </c>
      <c r="E1141" s="0" t="n">
        <v>0</v>
      </c>
      <c r="F1141" s="0" t="n">
        <v>0.7</v>
      </c>
      <c r="G1141" s="0" t="n">
        <v>4.5</v>
      </c>
      <c r="H1141" s="0" t="n">
        <v>22.7</v>
      </c>
      <c r="I1141" s="0" t="n">
        <v>9.7</v>
      </c>
      <c r="J1141" s="0" t="n">
        <v>29.4</v>
      </c>
      <c r="K1141" s="0" t="n">
        <v>22.4</v>
      </c>
      <c r="L1141" s="0" t="n">
        <v>0</v>
      </c>
      <c r="M1141" s="0" t="n">
        <v>19.9</v>
      </c>
      <c r="N1141" s="0" t="n">
        <v>27.9</v>
      </c>
      <c r="O1141" s="0" t="n">
        <v>10.7</v>
      </c>
      <c r="P1141" s="0" t="n">
        <v>0</v>
      </c>
      <c r="Q1141" s="0" t="n">
        <v>0</v>
      </c>
      <c r="R1141" s="1" t="s">
        <v>40</v>
      </c>
      <c r="S1141" s="1" t="s">
        <v>40</v>
      </c>
      <c r="T1141" s="1" t="s">
        <v>40</v>
      </c>
      <c r="U1141" s="1" t="s">
        <v>40</v>
      </c>
      <c r="V1141" s="1" t="s">
        <v>40</v>
      </c>
      <c r="W1141" s="1" t="s">
        <v>40</v>
      </c>
      <c r="X1141" s="1" t="s">
        <v>40</v>
      </c>
      <c r="Y1141" s="1" t="s">
        <v>40</v>
      </c>
      <c r="Z1141" s="1" t="s">
        <v>40</v>
      </c>
      <c r="AA1141" s="1" t="s">
        <v>40</v>
      </c>
      <c r="AB1141" s="1" t="s">
        <v>40</v>
      </c>
      <c r="AC1141" s="1" t="s">
        <v>40</v>
      </c>
      <c r="AD1141" s="1" t="s">
        <v>40</v>
      </c>
      <c r="AG1141" s="0" t="n">
        <v>50</v>
      </c>
      <c r="AH1141" s="0" t="n">
        <v>0.6</v>
      </c>
      <c r="AI1141" s="0" t="s">
        <v>817</v>
      </c>
      <c r="AK1141" s="0" t="s">
        <v>46</v>
      </c>
    </row>
    <row r="1142" customFormat="false" ht="12.8" hidden="false" customHeight="false" outlineLevel="0" collapsed="false">
      <c r="A1142" s="0" t="s">
        <v>799</v>
      </c>
      <c r="B1142" s="0" t="n">
        <v>2081</v>
      </c>
      <c r="C1142" s="0" t="s">
        <v>38</v>
      </c>
      <c r="D1142" s="0" t="s">
        <v>818</v>
      </c>
      <c r="E1142" s="0" t="n">
        <v>0</v>
      </c>
      <c r="F1142" s="0" t="n">
        <v>1.3</v>
      </c>
      <c r="G1142" s="0" t="n">
        <v>9.2</v>
      </c>
      <c r="H1142" s="0" t="n">
        <v>29.7</v>
      </c>
      <c r="I1142" s="0" t="n">
        <v>32.7</v>
      </c>
      <c r="J1142" s="0" t="n">
        <v>45</v>
      </c>
      <c r="K1142" s="0" t="n">
        <v>38.7</v>
      </c>
      <c r="L1142" s="0" t="n">
        <v>0</v>
      </c>
      <c r="M1142" s="0" t="n">
        <v>26.1</v>
      </c>
      <c r="N1142" s="0" t="n">
        <v>34.2</v>
      </c>
      <c r="O1142" s="0" t="n">
        <v>19.7</v>
      </c>
      <c r="P1142" s="0" t="n">
        <v>0</v>
      </c>
      <c r="Q1142" s="0" t="n">
        <v>0</v>
      </c>
      <c r="R1142" s="1" t="s">
        <v>40</v>
      </c>
      <c r="S1142" s="1" t="s">
        <v>40</v>
      </c>
      <c r="T1142" s="1" t="s">
        <v>40</v>
      </c>
      <c r="U1142" s="1" t="s">
        <v>40</v>
      </c>
      <c r="V1142" s="1" t="s">
        <v>40</v>
      </c>
      <c r="W1142" s="1" t="s">
        <v>40</v>
      </c>
      <c r="X1142" s="1" t="s">
        <v>40</v>
      </c>
      <c r="Y1142" s="1" t="s">
        <v>40</v>
      </c>
      <c r="Z1142" s="1" t="s">
        <v>40</v>
      </c>
      <c r="AA1142" s="1" t="s">
        <v>40</v>
      </c>
      <c r="AB1142" s="1" t="s">
        <v>40</v>
      </c>
      <c r="AC1142" s="1" t="s">
        <v>40</v>
      </c>
      <c r="AD1142" s="1" t="s">
        <v>40</v>
      </c>
      <c r="AG1142" s="0" t="n">
        <v>100</v>
      </c>
      <c r="AH1142" s="0" t="n">
        <v>0.7</v>
      </c>
      <c r="AI1142" s="0" t="s">
        <v>817</v>
      </c>
      <c r="AK1142" s="0" t="s">
        <v>46</v>
      </c>
    </row>
    <row r="1143" customFormat="false" ht="12.8" hidden="false" customHeight="false" outlineLevel="0" collapsed="false">
      <c r="A1143" s="0" t="s">
        <v>799</v>
      </c>
      <c r="B1143" s="0" t="n">
        <v>2081</v>
      </c>
      <c r="C1143" s="0" t="s">
        <v>38</v>
      </c>
      <c r="D1143" s="0" t="s">
        <v>819</v>
      </c>
      <c r="E1143" s="0" t="n">
        <v>0</v>
      </c>
      <c r="F1143" s="0" t="n">
        <v>1.6</v>
      </c>
      <c r="G1143" s="0" t="n">
        <v>9</v>
      </c>
      <c r="H1143" s="0" t="n">
        <v>34.9</v>
      </c>
      <c r="I1143" s="0" t="n">
        <v>35.7</v>
      </c>
      <c r="J1143" s="0" t="n">
        <v>48.1</v>
      </c>
      <c r="K1143" s="0" t="n">
        <v>38.5</v>
      </c>
      <c r="L1143" s="0" t="n">
        <v>0</v>
      </c>
      <c r="M1143" s="0" t="n">
        <v>28.1</v>
      </c>
      <c r="N1143" s="0" t="n">
        <v>37.6</v>
      </c>
      <c r="O1143" s="0" t="n">
        <v>22.8</v>
      </c>
      <c r="P1143" s="0" t="n">
        <v>0</v>
      </c>
      <c r="Q1143" s="0" t="n">
        <v>0</v>
      </c>
      <c r="R1143" s="1" t="s">
        <v>40</v>
      </c>
      <c r="S1143" s="1" t="s">
        <v>40</v>
      </c>
      <c r="T1143" s="1" t="s">
        <v>40</v>
      </c>
      <c r="U1143" s="1" t="s">
        <v>40</v>
      </c>
      <c r="V1143" s="1" t="s">
        <v>40</v>
      </c>
      <c r="W1143" s="1" t="s">
        <v>40</v>
      </c>
      <c r="X1143" s="1" t="s">
        <v>40</v>
      </c>
      <c r="Y1143" s="1" t="s">
        <v>40</v>
      </c>
      <c r="Z1143" s="1" t="s">
        <v>40</v>
      </c>
      <c r="AA1143" s="1" t="s">
        <v>40</v>
      </c>
      <c r="AB1143" s="1" t="s">
        <v>40</v>
      </c>
      <c r="AC1143" s="1" t="s">
        <v>40</v>
      </c>
      <c r="AD1143" s="1" t="s">
        <v>40</v>
      </c>
      <c r="AG1143" s="0" t="n">
        <v>100</v>
      </c>
      <c r="AH1143" s="0" t="n">
        <v>0.7</v>
      </c>
      <c r="AI1143" s="0" t="s">
        <v>817</v>
      </c>
      <c r="AK1143" s="0" t="s">
        <v>46</v>
      </c>
    </row>
    <row r="1144" customFormat="false" ht="12.8" hidden="false" customHeight="false" outlineLevel="0" collapsed="false">
      <c r="A1144" s="0" t="s">
        <v>799</v>
      </c>
      <c r="B1144" s="0" t="n">
        <v>2081</v>
      </c>
      <c r="C1144" s="0" t="s">
        <v>38</v>
      </c>
      <c r="D1144" s="0" t="s">
        <v>820</v>
      </c>
      <c r="E1144" s="0" t="n">
        <v>0</v>
      </c>
      <c r="F1144" s="0" t="n">
        <v>1.7</v>
      </c>
      <c r="G1144" s="0" t="n">
        <v>8.8</v>
      </c>
      <c r="H1144" s="0" t="n">
        <v>44.9</v>
      </c>
      <c r="I1144" s="0" t="n">
        <v>39.3</v>
      </c>
      <c r="J1144" s="0" t="n">
        <v>48.5</v>
      </c>
      <c r="K1144" s="0" t="n">
        <v>32.9</v>
      </c>
      <c r="L1144" s="0" t="n">
        <v>0</v>
      </c>
      <c r="M1144" s="0" t="n">
        <v>26.2</v>
      </c>
      <c r="N1144" s="0" t="n">
        <v>32.7</v>
      </c>
      <c r="O1144" s="0" t="n">
        <v>20.3</v>
      </c>
      <c r="P1144" s="0" t="n">
        <v>0</v>
      </c>
      <c r="Q1144" s="0" t="n">
        <v>0</v>
      </c>
      <c r="R1144" s="1" t="s">
        <v>40</v>
      </c>
      <c r="S1144" s="1" t="s">
        <v>40</v>
      </c>
      <c r="T1144" s="1" t="s">
        <v>40</v>
      </c>
      <c r="U1144" s="1" t="s">
        <v>40</v>
      </c>
      <c r="V1144" s="1" t="s">
        <v>40</v>
      </c>
      <c r="W1144" s="1" t="s">
        <v>40</v>
      </c>
      <c r="X1144" s="1" t="s">
        <v>40</v>
      </c>
      <c r="Y1144" s="1" t="s">
        <v>40</v>
      </c>
      <c r="Z1144" s="1" t="s">
        <v>40</v>
      </c>
      <c r="AA1144" s="1" t="s">
        <v>40</v>
      </c>
      <c r="AB1144" s="1" t="s">
        <v>40</v>
      </c>
      <c r="AC1144" s="1" t="s">
        <v>40</v>
      </c>
      <c r="AD1144" s="1" t="s">
        <v>40</v>
      </c>
      <c r="AG1144" s="0" t="n">
        <v>100</v>
      </c>
      <c r="AH1144" s="0" t="n">
        <v>0.7</v>
      </c>
      <c r="AI1144" s="0" t="s">
        <v>817</v>
      </c>
      <c r="AK1144" s="0" t="s">
        <v>46</v>
      </c>
    </row>
    <row r="1145" customFormat="false" ht="12.8" hidden="false" customHeight="false" outlineLevel="0" collapsed="false">
      <c r="A1145" s="0" t="s">
        <v>799</v>
      </c>
      <c r="B1145" s="0" t="n">
        <v>2081</v>
      </c>
      <c r="C1145" s="0" t="s">
        <v>38</v>
      </c>
      <c r="D1145" s="0" t="s">
        <v>821</v>
      </c>
      <c r="E1145" s="0" t="n">
        <v>0</v>
      </c>
      <c r="F1145" s="0" t="n">
        <v>1.3</v>
      </c>
      <c r="G1145" s="0" t="n">
        <v>7</v>
      </c>
      <c r="H1145" s="0" t="n">
        <v>38.6</v>
      </c>
      <c r="I1145" s="0" t="n">
        <v>34</v>
      </c>
      <c r="J1145" s="0" t="n">
        <v>86.8</v>
      </c>
      <c r="K1145" s="0" t="n">
        <v>42.2</v>
      </c>
      <c r="L1145" s="0" t="n">
        <v>0</v>
      </c>
      <c r="M1145" s="0" t="n">
        <v>26.8</v>
      </c>
      <c r="N1145" s="0" t="n">
        <v>34</v>
      </c>
      <c r="O1145" s="0" t="n">
        <v>19.8</v>
      </c>
      <c r="P1145" s="0" t="n">
        <v>0</v>
      </c>
      <c r="Q1145" s="0" t="n">
        <v>0</v>
      </c>
      <c r="R1145" s="1" t="s">
        <v>40</v>
      </c>
      <c r="S1145" s="1" t="s">
        <v>40</v>
      </c>
      <c r="T1145" s="1" t="s">
        <v>40</v>
      </c>
      <c r="U1145" s="1" t="s">
        <v>40</v>
      </c>
      <c r="V1145" s="1" t="s">
        <v>40</v>
      </c>
      <c r="W1145" s="1" t="s">
        <v>40</v>
      </c>
      <c r="X1145" s="1" t="s">
        <v>40</v>
      </c>
      <c r="Y1145" s="1" t="s">
        <v>40</v>
      </c>
      <c r="Z1145" s="1" t="s">
        <v>40</v>
      </c>
      <c r="AA1145" s="1" t="s">
        <v>40</v>
      </c>
      <c r="AB1145" s="1" t="s">
        <v>40</v>
      </c>
      <c r="AC1145" s="1" t="s">
        <v>40</v>
      </c>
      <c r="AD1145" s="1" t="s">
        <v>40</v>
      </c>
      <c r="AG1145" s="0" t="n">
        <v>100</v>
      </c>
      <c r="AH1145" s="0" t="n">
        <v>0.65</v>
      </c>
      <c r="AI1145" s="0" t="s">
        <v>817</v>
      </c>
      <c r="AK1145" s="0" t="s">
        <v>46</v>
      </c>
    </row>
    <row r="1146" customFormat="false" ht="12.8" hidden="false" customHeight="false" outlineLevel="0" collapsed="false">
      <c r="A1146" s="0" t="s">
        <v>799</v>
      </c>
      <c r="B1146" s="0" t="n">
        <v>2081</v>
      </c>
      <c r="C1146" s="0" t="s">
        <v>38</v>
      </c>
      <c r="D1146" s="0" t="s">
        <v>822</v>
      </c>
      <c r="E1146" s="0" t="n">
        <v>0</v>
      </c>
      <c r="F1146" s="0" t="n">
        <v>1.1</v>
      </c>
      <c r="G1146" s="0" t="n">
        <v>7.7</v>
      </c>
      <c r="H1146" s="0" t="n">
        <v>25.1</v>
      </c>
      <c r="I1146" s="0" t="n">
        <v>32.9</v>
      </c>
      <c r="J1146" s="0" t="n">
        <v>44.1</v>
      </c>
      <c r="K1146" s="0" t="n">
        <v>29.1</v>
      </c>
      <c r="L1146" s="0" t="n">
        <v>0</v>
      </c>
      <c r="M1146" s="0" t="n">
        <v>3</v>
      </c>
      <c r="N1146" s="0" t="n">
        <v>37.3</v>
      </c>
      <c r="O1146" s="0" t="n">
        <v>10.4</v>
      </c>
      <c r="P1146" s="0" t="n">
        <v>0</v>
      </c>
      <c r="Q1146" s="0" t="n">
        <v>0</v>
      </c>
      <c r="R1146" s="1" t="s">
        <v>40</v>
      </c>
      <c r="S1146" s="1" t="s">
        <v>40</v>
      </c>
      <c r="T1146" s="1" t="s">
        <v>40</v>
      </c>
      <c r="U1146" s="1" t="s">
        <v>40</v>
      </c>
      <c r="V1146" s="1" t="s">
        <v>40</v>
      </c>
      <c r="W1146" s="1" t="s">
        <v>40</v>
      </c>
      <c r="X1146" s="1" t="s">
        <v>40</v>
      </c>
      <c r="Y1146" s="1" t="s">
        <v>40</v>
      </c>
      <c r="Z1146" s="1" t="s">
        <v>40</v>
      </c>
      <c r="AA1146" s="1" t="s">
        <v>40</v>
      </c>
      <c r="AB1146" s="1" t="s">
        <v>40</v>
      </c>
      <c r="AC1146" s="1" t="s">
        <v>40</v>
      </c>
      <c r="AD1146" s="1" t="s">
        <v>40</v>
      </c>
      <c r="AG1146" s="0" t="n">
        <v>100</v>
      </c>
      <c r="AH1146" s="0" t="n">
        <v>0.65</v>
      </c>
      <c r="AI1146" s="0" t="s">
        <v>817</v>
      </c>
      <c r="AK1146" s="0" t="s">
        <v>46</v>
      </c>
    </row>
    <row r="1147" customFormat="false" ht="12.8" hidden="false" customHeight="false" outlineLevel="0" collapsed="false">
      <c r="A1147" s="0" t="s">
        <v>799</v>
      </c>
      <c r="B1147" s="0" t="n">
        <v>2081</v>
      </c>
      <c r="C1147" s="0" t="s">
        <v>38</v>
      </c>
      <c r="D1147" s="0" t="s">
        <v>823</v>
      </c>
      <c r="E1147" s="0" t="n">
        <v>0</v>
      </c>
      <c r="F1147" s="0" t="n">
        <v>1.3</v>
      </c>
      <c r="G1147" s="0" t="n">
        <v>6.6</v>
      </c>
      <c r="H1147" s="0" t="n">
        <v>28.9</v>
      </c>
      <c r="I1147" s="0" t="n">
        <v>11.2</v>
      </c>
      <c r="J1147" s="0" t="n">
        <v>41.7</v>
      </c>
      <c r="K1147" s="0" t="n">
        <v>21.9</v>
      </c>
      <c r="L1147" s="0" t="n">
        <v>0</v>
      </c>
      <c r="M1147" s="0" t="n">
        <v>27.7</v>
      </c>
      <c r="N1147" s="0" t="n">
        <v>24.6</v>
      </c>
      <c r="O1147" s="0" t="n">
        <v>10.7</v>
      </c>
      <c r="P1147" s="0" t="n">
        <v>0</v>
      </c>
      <c r="Q1147" s="0" t="n">
        <v>0</v>
      </c>
      <c r="R1147" s="1" t="s">
        <v>40</v>
      </c>
      <c r="S1147" s="1" t="s">
        <v>40</v>
      </c>
      <c r="T1147" s="1" t="s">
        <v>40</v>
      </c>
      <c r="U1147" s="1" t="s">
        <v>40</v>
      </c>
      <c r="V1147" s="1" t="s">
        <v>40</v>
      </c>
      <c r="W1147" s="1" t="s">
        <v>40</v>
      </c>
      <c r="X1147" s="1" t="s">
        <v>40</v>
      </c>
      <c r="Y1147" s="1" t="s">
        <v>40</v>
      </c>
      <c r="Z1147" s="1" t="s">
        <v>40</v>
      </c>
      <c r="AA1147" s="1" t="s">
        <v>40</v>
      </c>
      <c r="AB1147" s="1" t="s">
        <v>40</v>
      </c>
      <c r="AC1147" s="1" t="s">
        <v>40</v>
      </c>
      <c r="AD1147" s="1" t="s">
        <v>40</v>
      </c>
      <c r="AG1147" s="0" t="n">
        <v>50</v>
      </c>
      <c r="AH1147" s="0" t="n">
        <v>0.65</v>
      </c>
      <c r="AI1147" s="0" t="s">
        <v>817</v>
      </c>
      <c r="AK1147" s="0" t="s">
        <v>46</v>
      </c>
    </row>
    <row r="1148" customFormat="false" ht="12.8" hidden="false" customHeight="false" outlineLevel="0" collapsed="false">
      <c r="A1148" s="0" t="s">
        <v>799</v>
      </c>
      <c r="B1148" s="0" t="n">
        <v>2093</v>
      </c>
      <c r="C1148" s="0" t="s">
        <v>38</v>
      </c>
      <c r="D1148" s="0" t="s">
        <v>800</v>
      </c>
      <c r="K1148" s="0" t="n">
        <v>7.9216</v>
      </c>
      <c r="L1148" s="0" t="n">
        <v>0.9339</v>
      </c>
      <c r="M1148" s="0" t="n">
        <v>25.8214285714286</v>
      </c>
      <c r="N1148" s="0" t="n">
        <v>0</v>
      </c>
      <c r="O1148" s="0" t="n">
        <v>1.03571428571429</v>
      </c>
      <c r="P1148" s="0" t="n">
        <v>5.42857142857143</v>
      </c>
      <c r="Q1148" s="0" t="n">
        <v>1.89655172413793</v>
      </c>
      <c r="R1148" s="1" t="s">
        <v>41</v>
      </c>
      <c r="S1148" s="1" t="s">
        <v>41</v>
      </c>
      <c r="T1148" s="1" t="s">
        <v>41</v>
      </c>
      <c r="U1148" s="1" t="s">
        <v>41</v>
      </c>
      <c r="V1148" s="1" t="s">
        <v>41</v>
      </c>
      <c r="W1148" s="1" t="s">
        <v>41</v>
      </c>
      <c r="X1148" s="1" t="s">
        <v>41</v>
      </c>
      <c r="Y1148" s="1" t="s">
        <v>41</v>
      </c>
      <c r="Z1148" s="1" t="s">
        <v>40</v>
      </c>
      <c r="AA1148" s="1" t="s">
        <v>40</v>
      </c>
      <c r="AB1148" s="1" t="s">
        <v>40</v>
      </c>
      <c r="AC1148" s="1" t="s">
        <v>40</v>
      </c>
      <c r="AD1148" s="1" t="s">
        <v>40</v>
      </c>
      <c r="AG1148" s="0" t="n">
        <v>100</v>
      </c>
      <c r="AH1148" s="0" t="n">
        <v>0.75</v>
      </c>
      <c r="AI1148" s="0" t="s">
        <v>801</v>
      </c>
      <c r="AK1148" s="0" t="s">
        <v>46</v>
      </c>
    </row>
    <row r="1149" customFormat="false" ht="12.8" hidden="false" customHeight="false" outlineLevel="0" collapsed="false">
      <c r="A1149" s="0" t="s">
        <v>799</v>
      </c>
      <c r="B1149" s="0" t="n">
        <v>2093</v>
      </c>
      <c r="C1149" s="0" t="s">
        <v>38</v>
      </c>
      <c r="D1149" s="0" t="s">
        <v>802</v>
      </c>
      <c r="H1149" s="0" t="n">
        <v>2.6252</v>
      </c>
      <c r="K1149" s="0" t="n">
        <v>5.0507</v>
      </c>
      <c r="L1149" s="0" t="n">
        <v>0.9413</v>
      </c>
      <c r="M1149" s="0" t="n">
        <v>22.6</v>
      </c>
      <c r="N1149" s="0" t="n">
        <v>0</v>
      </c>
      <c r="O1149" s="0" t="n">
        <v>1</v>
      </c>
      <c r="P1149" s="0" t="n">
        <v>5.5</v>
      </c>
      <c r="Q1149" s="0" t="n">
        <v>1.9</v>
      </c>
      <c r="R1149" s="1" t="s">
        <v>41</v>
      </c>
      <c r="S1149" s="1" t="s">
        <v>41</v>
      </c>
      <c r="T1149" s="1" t="s">
        <v>41</v>
      </c>
      <c r="U1149" s="1" t="s">
        <v>41</v>
      </c>
      <c r="V1149" s="1" t="s">
        <v>41</v>
      </c>
      <c r="W1149" s="1" t="s">
        <v>41</v>
      </c>
      <c r="X1149" s="1" t="s">
        <v>41</v>
      </c>
      <c r="Y1149" s="1" t="s">
        <v>41</v>
      </c>
      <c r="Z1149" s="1" t="s">
        <v>40</v>
      </c>
      <c r="AA1149" s="1" t="s">
        <v>40</v>
      </c>
      <c r="AB1149" s="1" t="s">
        <v>40</v>
      </c>
      <c r="AC1149" s="1" t="s">
        <v>40</v>
      </c>
      <c r="AD1149" s="1" t="s">
        <v>40</v>
      </c>
      <c r="AG1149" s="0" t="n">
        <v>100</v>
      </c>
      <c r="AH1149" s="0" t="n">
        <v>0.75</v>
      </c>
      <c r="AI1149" s="0" t="s">
        <v>801</v>
      </c>
      <c r="AK1149" s="0" t="s">
        <v>46</v>
      </c>
    </row>
    <row r="1150" customFormat="false" ht="12.8" hidden="false" customHeight="false" outlineLevel="0" collapsed="false">
      <c r="A1150" s="0" t="s">
        <v>799</v>
      </c>
      <c r="B1150" s="0" t="n">
        <v>2093</v>
      </c>
      <c r="C1150" s="0" t="s">
        <v>38</v>
      </c>
      <c r="D1150" s="0" t="s">
        <v>803</v>
      </c>
      <c r="K1150" s="0" t="n">
        <v>7.0153</v>
      </c>
      <c r="L1150" s="0" t="n">
        <v>0.8084</v>
      </c>
      <c r="M1150" s="0" t="n">
        <v>18.9</v>
      </c>
      <c r="N1150" s="0" t="n">
        <v>0</v>
      </c>
      <c r="O1150" s="0" t="n">
        <v>1.7</v>
      </c>
      <c r="P1150" s="0" t="n">
        <v>5.2</v>
      </c>
      <c r="Q1150" s="0" t="n">
        <v>1.3</v>
      </c>
      <c r="R1150" s="1" t="s">
        <v>41</v>
      </c>
      <c r="S1150" s="1" t="s">
        <v>41</v>
      </c>
      <c r="T1150" s="1" t="s">
        <v>41</v>
      </c>
      <c r="U1150" s="1" t="s">
        <v>41</v>
      </c>
      <c r="V1150" s="1" t="s">
        <v>41</v>
      </c>
      <c r="W1150" s="1" t="s">
        <v>41</v>
      </c>
      <c r="X1150" s="1" t="s">
        <v>41</v>
      </c>
      <c r="Y1150" s="1" t="s">
        <v>41</v>
      </c>
      <c r="Z1150" s="1" t="s">
        <v>40</v>
      </c>
      <c r="AA1150" s="1" t="s">
        <v>40</v>
      </c>
      <c r="AB1150" s="1" t="s">
        <v>40</v>
      </c>
      <c r="AC1150" s="1" t="s">
        <v>40</v>
      </c>
      <c r="AD1150" s="1" t="s">
        <v>40</v>
      </c>
      <c r="AG1150" s="0" t="n">
        <v>100</v>
      </c>
      <c r="AH1150" s="0" t="n">
        <v>0.7</v>
      </c>
      <c r="AI1150" s="0" t="s">
        <v>804</v>
      </c>
      <c r="AK1150" s="0" t="s">
        <v>46</v>
      </c>
    </row>
    <row r="1151" customFormat="false" ht="12.8" hidden="false" customHeight="false" outlineLevel="0" collapsed="false">
      <c r="A1151" s="0" t="s">
        <v>799</v>
      </c>
      <c r="B1151" s="0" t="n">
        <v>2093</v>
      </c>
      <c r="C1151" s="0" t="s">
        <v>38</v>
      </c>
      <c r="D1151" s="0" t="s">
        <v>805</v>
      </c>
      <c r="J1151" s="0" t="n">
        <v>4.0232</v>
      </c>
      <c r="K1151" s="0" t="n">
        <v>19.4</v>
      </c>
      <c r="L1151" s="0" t="n">
        <v>7.6</v>
      </c>
      <c r="M1151" s="0" t="n">
        <v>24.5</v>
      </c>
      <c r="N1151" s="0" t="n">
        <v>0</v>
      </c>
      <c r="O1151" s="0" t="n">
        <v>0</v>
      </c>
      <c r="P1151" s="0" t="n">
        <v>3.9</v>
      </c>
      <c r="Q1151" s="0" t="n">
        <v>0.5</v>
      </c>
      <c r="R1151" s="1" t="s">
        <v>41</v>
      </c>
      <c r="S1151" s="1" t="s">
        <v>41</v>
      </c>
      <c r="T1151" s="1" t="s">
        <v>41</v>
      </c>
      <c r="U1151" s="1" t="s">
        <v>41</v>
      </c>
      <c r="V1151" s="1" t="s">
        <v>41</v>
      </c>
      <c r="W1151" s="1" t="s">
        <v>41</v>
      </c>
      <c r="X1151" s="1" t="s">
        <v>40</v>
      </c>
      <c r="Y1151" s="1" t="s">
        <v>40</v>
      </c>
      <c r="Z1151" s="1" t="s">
        <v>40</v>
      </c>
      <c r="AA1151" s="1" t="s">
        <v>40</v>
      </c>
      <c r="AB1151" s="1" t="s">
        <v>40</v>
      </c>
      <c r="AC1151" s="1" t="s">
        <v>40</v>
      </c>
      <c r="AD1151" s="1" t="s">
        <v>40</v>
      </c>
      <c r="AG1151" s="0" t="n">
        <v>100</v>
      </c>
      <c r="AH1151" s="0" t="n">
        <v>0.65</v>
      </c>
      <c r="AI1151" s="0" t="s">
        <v>806</v>
      </c>
      <c r="AK1151" s="0" t="s">
        <v>46</v>
      </c>
    </row>
    <row r="1152" customFormat="false" ht="12.8" hidden="false" customHeight="false" outlineLevel="0" collapsed="false">
      <c r="A1152" s="0" t="s">
        <v>799</v>
      </c>
      <c r="B1152" s="0" t="n">
        <v>2093</v>
      </c>
      <c r="C1152" s="0" t="s">
        <v>38</v>
      </c>
      <c r="D1152" s="0" t="s">
        <v>807</v>
      </c>
      <c r="K1152" s="0" t="n">
        <v>6.3756</v>
      </c>
      <c r="L1152" s="0" t="n">
        <v>0</v>
      </c>
      <c r="M1152" s="0" t="n">
        <v>23.6</v>
      </c>
      <c r="N1152" s="0" t="n">
        <v>0</v>
      </c>
      <c r="O1152" s="0" t="n">
        <v>0.9</v>
      </c>
      <c r="P1152" s="0" t="n">
        <v>5.3</v>
      </c>
      <c r="Q1152" s="0" t="n">
        <v>0.4</v>
      </c>
      <c r="R1152" s="1" t="s">
        <v>41</v>
      </c>
      <c r="S1152" s="1" t="s">
        <v>41</v>
      </c>
      <c r="T1152" s="1" t="s">
        <v>41</v>
      </c>
      <c r="U1152" s="1" t="s">
        <v>41</v>
      </c>
      <c r="V1152" s="1" t="s">
        <v>41</v>
      </c>
      <c r="W1152" s="1" t="s">
        <v>41</v>
      </c>
      <c r="X1152" s="1" t="s">
        <v>41</v>
      </c>
      <c r="Y1152" s="1" t="s">
        <v>40</v>
      </c>
      <c r="Z1152" s="1" t="s">
        <v>40</v>
      </c>
      <c r="AA1152" s="1" t="s">
        <v>40</v>
      </c>
      <c r="AB1152" s="1" t="s">
        <v>40</v>
      </c>
      <c r="AC1152" s="1" t="s">
        <v>40</v>
      </c>
      <c r="AD1152" s="1" t="s">
        <v>40</v>
      </c>
      <c r="AG1152" s="0" t="n">
        <v>100</v>
      </c>
      <c r="AH1152" s="0" t="n">
        <v>0.65</v>
      </c>
      <c r="AI1152" s="0" t="s">
        <v>806</v>
      </c>
      <c r="AK1152" s="0" t="s">
        <v>46</v>
      </c>
    </row>
    <row r="1153" customFormat="false" ht="12.8" hidden="false" customHeight="false" outlineLevel="0" collapsed="false">
      <c r="A1153" s="0" t="s">
        <v>799</v>
      </c>
      <c r="B1153" s="0" t="n">
        <v>2093</v>
      </c>
      <c r="C1153" s="0" t="s">
        <v>38</v>
      </c>
      <c r="D1153" s="0" t="s">
        <v>808</v>
      </c>
      <c r="K1153" s="0" t="n">
        <v>6.3145</v>
      </c>
      <c r="L1153" s="0" t="n">
        <v>19</v>
      </c>
      <c r="M1153" s="0" t="n">
        <v>2.5</v>
      </c>
      <c r="N1153" s="0" t="n">
        <v>0</v>
      </c>
      <c r="O1153" s="0" t="n">
        <v>5.8</v>
      </c>
      <c r="P1153" s="0" t="n">
        <v>5.7</v>
      </c>
      <c r="Q1153" s="0" t="n">
        <v>1.5</v>
      </c>
      <c r="R1153" s="1" t="s">
        <v>41</v>
      </c>
      <c r="S1153" s="1" t="s">
        <v>41</v>
      </c>
      <c r="T1153" s="1" t="s">
        <v>41</v>
      </c>
      <c r="U1153" s="1" t="s">
        <v>41</v>
      </c>
      <c r="V1153" s="1" t="s">
        <v>41</v>
      </c>
      <c r="W1153" s="1" t="s">
        <v>41</v>
      </c>
      <c r="X1153" s="1" t="s">
        <v>41</v>
      </c>
      <c r="Y1153" s="1" t="s">
        <v>40</v>
      </c>
      <c r="Z1153" s="1" t="s">
        <v>40</v>
      </c>
      <c r="AA1153" s="1" t="s">
        <v>40</v>
      </c>
      <c r="AB1153" s="1" t="s">
        <v>40</v>
      </c>
      <c r="AC1153" s="1" t="s">
        <v>40</v>
      </c>
      <c r="AD1153" s="1" t="s">
        <v>40</v>
      </c>
      <c r="AG1153" s="0" t="n">
        <v>100</v>
      </c>
      <c r="AH1153" s="0" t="n">
        <v>0.65</v>
      </c>
      <c r="AI1153" s="0" t="s">
        <v>806</v>
      </c>
      <c r="AK1153" s="0" t="s">
        <v>46</v>
      </c>
    </row>
    <row r="1154" customFormat="false" ht="12.8" hidden="false" customHeight="false" outlineLevel="0" collapsed="false">
      <c r="A1154" s="0" t="s">
        <v>799</v>
      </c>
      <c r="B1154" s="0" t="n">
        <v>2093</v>
      </c>
      <c r="C1154" s="0" t="s">
        <v>38</v>
      </c>
      <c r="D1154" s="0" t="s">
        <v>809</v>
      </c>
      <c r="K1154" s="0" t="n">
        <v>6.2785</v>
      </c>
      <c r="L1154" s="0" t="n">
        <v>24.5</v>
      </c>
      <c r="M1154" s="0" t="n">
        <v>20.4</v>
      </c>
      <c r="N1154" s="0" t="n">
        <v>0</v>
      </c>
      <c r="O1154" s="0" t="n">
        <v>1.4</v>
      </c>
      <c r="P1154" s="0" t="n">
        <v>3.7</v>
      </c>
      <c r="Q1154" s="0" t="n">
        <v>0.4</v>
      </c>
      <c r="R1154" s="1" t="s">
        <v>41</v>
      </c>
      <c r="S1154" s="1" t="s">
        <v>41</v>
      </c>
      <c r="T1154" s="1" t="s">
        <v>41</v>
      </c>
      <c r="U1154" s="1" t="s">
        <v>41</v>
      </c>
      <c r="V1154" s="1" t="s">
        <v>41</v>
      </c>
      <c r="W1154" s="1" t="s">
        <v>41</v>
      </c>
      <c r="X1154" s="1" t="s">
        <v>41</v>
      </c>
      <c r="Y1154" s="1" t="s">
        <v>40</v>
      </c>
      <c r="Z1154" s="1" t="s">
        <v>40</v>
      </c>
      <c r="AA1154" s="1" t="s">
        <v>40</v>
      </c>
      <c r="AB1154" s="1" t="s">
        <v>40</v>
      </c>
      <c r="AC1154" s="1" t="s">
        <v>40</v>
      </c>
      <c r="AD1154" s="1" t="s">
        <v>40</v>
      </c>
      <c r="AG1154" s="0" t="n">
        <v>100</v>
      </c>
      <c r="AH1154" s="0" t="n">
        <v>0.65</v>
      </c>
      <c r="AI1154" s="0" t="s">
        <v>806</v>
      </c>
      <c r="AK1154" s="0" t="s">
        <v>46</v>
      </c>
    </row>
    <row r="1155" customFormat="false" ht="12.8" hidden="false" customHeight="false" outlineLevel="0" collapsed="false">
      <c r="A1155" s="0" t="s">
        <v>799</v>
      </c>
      <c r="B1155" s="0" t="n">
        <v>2093</v>
      </c>
      <c r="C1155" s="0" t="s">
        <v>38</v>
      </c>
      <c r="D1155" s="0" t="s">
        <v>810</v>
      </c>
      <c r="E1155" s="0" t="n">
        <v>0</v>
      </c>
      <c r="F1155" s="0" t="n">
        <v>10.6</v>
      </c>
      <c r="G1155" s="0" t="n">
        <v>11</v>
      </c>
      <c r="K1155" s="0" t="n">
        <v>4.1934</v>
      </c>
      <c r="L1155" s="0" t="n">
        <v>0.9</v>
      </c>
      <c r="M1155" s="0" t="n">
        <v>1.4</v>
      </c>
      <c r="N1155" s="0" t="n">
        <v>0</v>
      </c>
      <c r="O1155" s="0" t="n">
        <v>10</v>
      </c>
      <c r="P1155" s="0" t="n">
        <v>6.2</v>
      </c>
      <c r="Q1155" s="0" t="n">
        <v>0</v>
      </c>
      <c r="R1155" s="1" t="s">
        <v>40</v>
      </c>
      <c r="S1155" s="1" t="s">
        <v>40</v>
      </c>
      <c r="T1155" s="1" t="s">
        <v>40</v>
      </c>
      <c r="U1155" s="1" t="s">
        <v>41</v>
      </c>
      <c r="V1155" s="1" t="s">
        <v>41</v>
      </c>
      <c r="W1155" s="1" t="s">
        <v>41</v>
      </c>
      <c r="X1155" s="1" t="s">
        <v>41</v>
      </c>
      <c r="Y1155" s="1" t="s">
        <v>40</v>
      </c>
      <c r="Z1155" s="1" t="s">
        <v>40</v>
      </c>
      <c r="AA1155" s="1" t="s">
        <v>40</v>
      </c>
      <c r="AB1155" s="1" t="s">
        <v>40</v>
      </c>
      <c r="AC1155" s="1" t="s">
        <v>40</v>
      </c>
      <c r="AD1155" s="1" t="s">
        <v>40</v>
      </c>
      <c r="AG1155" s="0" t="n">
        <v>50</v>
      </c>
      <c r="AH1155" s="0" t="n">
        <v>0.65</v>
      </c>
      <c r="AI1155" s="0" t="s">
        <v>811</v>
      </c>
      <c r="AK1155" s="0" t="s">
        <v>46</v>
      </c>
    </row>
    <row r="1156" customFormat="false" ht="12.8" hidden="false" customHeight="false" outlineLevel="0" collapsed="false">
      <c r="A1156" s="0" t="s">
        <v>799</v>
      </c>
      <c r="B1156" s="0" t="n">
        <v>2093</v>
      </c>
      <c r="C1156" s="0" t="s">
        <v>38</v>
      </c>
      <c r="D1156" s="0" t="s">
        <v>812</v>
      </c>
      <c r="E1156" s="0" t="n">
        <v>0</v>
      </c>
      <c r="F1156" s="0" t="n">
        <v>10.7</v>
      </c>
      <c r="G1156" s="0" t="n">
        <v>11.3</v>
      </c>
      <c r="H1156" s="0" t="n">
        <v>31.9</v>
      </c>
      <c r="K1156" s="0" t="n">
        <v>4.3549</v>
      </c>
      <c r="L1156" s="0" t="n">
        <v>26.6</v>
      </c>
      <c r="M1156" s="0" t="n">
        <v>13.5</v>
      </c>
      <c r="N1156" s="0" t="n">
        <v>0</v>
      </c>
      <c r="O1156" s="0" t="n">
        <v>1.4</v>
      </c>
      <c r="P1156" s="0" t="n">
        <v>4.2</v>
      </c>
      <c r="Q1156" s="0" t="n">
        <v>0.7</v>
      </c>
      <c r="R1156" s="1" t="s">
        <v>40</v>
      </c>
      <c r="S1156" s="1" t="s">
        <v>40</v>
      </c>
      <c r="T1156" s="1" t="s">
        <v>40</v>
      </c>
      <c r="U1156" s="1" t="s">
        <v>40</v>
      </c>
      <c r="V1156" s="1" t="s">
        <v>41</v>
      </c>
      <c r="W1156" s="1" t="s">
        <v>41</v>
      </c>
      <c r="X1156" s="1" t="s">
        <v>41</v>
      </c>
      <c r="Y1156" s="1" t="s">
        <v>40</v>
      </c>
      <c r="Z1156" s="1" t="s">
        <v>40</v>
      </c>
      <c r="AA1156" s="1" t="s">
        <v>40</v>
      </c>
      <c r="AB1156" s="1" t="s">
        <v>40</v>
      </c>
      <c r="AC1156" s="1" t="s">
        <v>40</v>
      </c>
      <c r="AD1156" s="1" t="s">
        <v>40</v>
      </c>
      <c r="AG1156" s="0" t="n">
        <v>100</v>
      </c>
      <c r="AH1156" s="0" t="n">
        <v>0.65</v>
      </c>
      <c r="AI1156" s="0" t="s">
        <v>811</v>
      </c>
      <c r="AK1156" s="0" t="s">
        <v>46</v>
      </c>
    </row>
    <row r="1157" customFormat="false" ht="12.8" hidden="false" customHeight="false" outlineLevel="0" collapsed="false">
      <c r="A1157" s="0" t="s">
        <v>799</v>
      </c>
      <c r="B1157" s="0" t="n">
        <v>2093</v>
      </c>
      <c r="C1157" s="0" t="s">
        <v>38</v>
      </c>
      <c r="D1157" s="0" t="s">
        <v>813</v>
      </c>
      <c r="E1157" s="0" t="n">
        <v>0</v>
      </c>
      <c r="F1157" s="0" t="n">
        <v>10.7</v>
      </c>
      <c r="K1157" s="0" t="n">
        <v>5.3881</v>
      </c>
      <c r="L1157" s="0" t="n">
        <v>20.4</v>
      </c>
      <c r="M1157" s="0" t="n">
        <v>18</v>
      </c>
      <c r="N1157" s="0" t="n">
        <v>0</v>
      </c>
      <c r="O1157" s="0" t="n">
        <v>3.5</v>
      </c>
      <c r="P1157" s="0" t="n">
        <v>3.2</v>
      </c>
      <c r="Q1157" s="0" t="n">
        <v>0</v>
      </c>
      <c r="R1157" s="1" t="s">
        <v>40</v>
      </c>
      <c r="S1157" s="1" t="s">
        <v>40</v>
      </c>
      <c r="T1157" s="1" t="s">
        <v>41</v>
      </c>
      <c r="U1157" s="1" t="s">
        <v>41</v>
      </c>
      <c r="V1157" s="1" t="s">
        <v>41</v>
      </c>
      <c r="W1157" s="1" t="s">
        <v>41</v>
      </c>
      <c r="X1157" s="1" t="s">
        <v>41</v>
      </c>
      <c r="Y1157" s="1" t="s">
        <v>40</v>
      </c>
      <c r="Z1157" s="1" t="s">
        <v>40</v>
      </c>
      <c r="AA1157" s="1" t="s">
        <v>40</v>
      </c>
      <c r="AB1157" s="1" t="s">
        <v>40</v>
      </c>
      <c r="AC1157" s="1" t="s">
        <v>40</v>
      </c>
      <c r="AD1157" s="1" t="s">
        <v>40</v>
      </c>
      <c r="AG1157" s="0" t="n">
        <v>100</v>
      </c>
      <c r="AH1157" s="0" t="n">
        <v>0.65</v>
      </c>
      <c r="AI1157" s="0" t="s">
        <v>811</v>
      </c>
      <c r="AK1157" s="0" t="s">
        <v>46</v>
      </c>
    </row>
    <row r="1158" customFormat="false" ht="12.8" hidden="false" customHeight="false" outlineLevel="0" collapsed="false">
      <c r="A1158" s="0" t="s">
        <v>799</v>
      </c>
      <c r="B1158" s="0" t="n">
        <v>2093</v>
      </c>
      <c r="C1158" s="0" t="s">
        <v>38</v>
      </c>
      <c r="D1158" s="0" t="s">
        <v>814</v>
      </c>
      <c r="E1158" s="0" t="n">
        <v>0.5</v>
      </c>
      <c r="F1158" s="0" t="n">
        <v>12.3</v>
      </c>
      <c r="G1158" s="0" t="n">
        <v>12.5</v>
      </c>
      <c r="K1158" s="0" t="n">
        <v>5.5613</v>
      </c>
      <c r="L1158" s="0" t="n">
        <v>0.775</v>
      </c>
      <c r="M1158" s="0" t="n">
        <v>25.4</v>
      </c>
      <c r="N1158" s="0" t="n">
        <v>0</v>
      </c>
      <c r="O1158" s="0" t="n">
        <v>0.1</v>
      </c>
      <c r="P1158" s="0" t="n">
        <v>6.8</v>
      </c>
      <c r="Q1158" s="0" t="n">
        <v>1.8</v>
      </c>
      <c r="R1158" s="1" t="s">
        <v>40</v>
      </c>
      <c r="S1158" s="1" t="s">
        <v>40</v>
      </c>
      <c r="T1158" s="1" t="s">
        <v>40</v>
      </c>
      <c r="U1158" s="1" t="s">
        <v>41</v>
      </c>
      <c r="V1158" s="1" t="s">
        <v>41</v>
      </c>
      <c r="W1158" s="1" t="s">
        <v>41</v>
      </c>
      <c r="X1158" s="1" t="s">
        <v>41</v>
      </c>
      <c r="Y1158" s="1" t="s">
        <v>41</v>
      </c>
      <c r="Z1158" s="1" t="s">
        <v>40</v>
      </c>
      <c r="AA1158" s="1" t="s">
        <v>40</v>
      </c>
      <c r="AB1158" s="1" t="s">
        <v>40</v>
      </c>
      <c r="AC1158" s="1" t="s">
        <v>40</v>
      </c>
      <c r="AD1158" s="1" t="s">
        <v>40</v>
      </c>
      <c r="AG1158" s="0" t="n">
        <v>100</v>
      </c>
      <c r="AH1158" s="0" t="n">
        <v>0.7</v>
      </c>
      <c r="AI1158" s="0" t="s">
        <v>815</v>
      </c>
      <c r="AK1158" s="0" t="s">
        <v>46</v>
      </c>
    </row>
    <row r="1159" customFormat="false" ht="12.8" hidden="false" customHeight="false" outlineLevel="0" collapsed="false">
      <c r="A1159" s="0" t="s">
        <v>799</v>
      </c>
      <c r="B1159" s="0" t="n">
        <v>2093</v>
      </c>
      <c r="C1159" s="0" t="s">
        <v>38</v>
      </c>
      <c r="D1159" s="0" t="s">
        <v>816</v>
      </c>
      <c r="E1159" s="0" t="n">
        <v>0</v>
      </c>
      <c r="F1159" s="0" t="n">
        <v>7.2</v>
      </c>
      <c r="G1159" s="0" t="n">
        <v>7.3</v>
      </c>
      <c r="H1159" s="0" t="n">
        <v>21.7</v>
      </c>
      <c r="I1159" s="0" t="n">
        <v>27.7</v>
      </c>
      <c r="J1159" s="0" t="n">
        <v>32.3</v>
      </c>
      <c r="K1159" s="0" t="n">
        <v>25.1</v>
      </c>
      <c r="L1159" s="0" t="n">
        <v>3.3</v>
      </c>
      <c r="M1159" s="0" t="n">
        <v>23.1</v>
      </c>
      <c r="N1159" s="0" t="n">
        <v>0</v>
      </c>
      <c r="O1159" s="0" t="n">
        <v>5.3</v>
      </c>
      <c r="P1159" s="0" t="n">
        <v>0</v>
      </c>
      <c r="Q1159" s="0" t="n">
        <v>0</v>
      </c>
      <c r="R1159" s="1" t="s">
        <v>40</v>
      </c>
      <c r="S1159" s="1" t="s">
        <v>40</v>
      </c>
      <c r="T1159" s="1" t="s">
        <v>40</v>
      </c>
      <c r="U1159" s="1" t="s">
        <v>40</v>
      </c>
      <c r="V1159" s="1" t="s">
        <v>40</v>
      </c>
      <c r="W1159" s="1" t="s">
        <v>40</v>
      </c>
      <c r="X1159" s="1" t="s">
        <v>40</v>
      </c>
      <c r="Y1159" s="1" t="s">
        <v>40</v>
      </c>
      <c r="Z1159" s="1" t="s">
        <v>40</v>
      </c>
      <c r="AA1159" s="1" t="s">
        <v>40</v>
      </c>
      <c r="AB1159" s="1" t="s">
        <v>40</v>
      </c>
      <c r="AC1159" s="1" t="s">
        <v>40</v>
      </c>
      <c r="AD1159" s="1" t="s">
        <v>40</v>
      </c>
      <c r="AG1159" s="0" t="n">
        <v>50</v>
      </c>
      <c r="AH1159" s="0" t="n">
        <v>0.6</v>
      </c>
      <c r="AI1159" s="0" t="s">
        <v>817</v>
      </c>
      <c r="AK1159" s="0" t="s">
        <v>46</v>
      </c>
    </row>
    <row r="1160" customFormat="false" ht="12.8" hidden="false" customHeight="false" outlineLevel="0" collapsed="false">
      <c r="A1160" s="0" t="s">
        <v>799</v>
      </c>
      <c r="B1160" s="0" t="n">
        <v>2093</v>
      </c>
      <c r="C1160" s="0" t="s">
        <v>38</v>
      </c>
      <c r="D1160" s="0" t="s">
        <v>818</v>
      </c>
      <c r="E1160" s="0" t="n">
        <v>0</v>
      </c>
      <c r="F1160" s="0" t="n">
        <v>12.6</v>
      </c>
      <c r="G1160" s="0" t="n">
        <v>7</v>
      </c>
      <c r="H1160" s="0" t="n">
        <v>20</v>
      </c>
      <c r="I1160" s="0" t="n">
        <v>34.2</v>
      </c>
      <c r="J1160" s="0" t="n">
        <v>47.2</v>
      </c>
      <c r="K1160" s="0" t="n">
        <v>49.6</v>
      </c>
      <c r="L1160" s="0" t="n">
        <v>4.5</v>
      </c>
      <c r="M1160" s="0" t="n">
        <v>27.2</v>
      </c>
      <c r="N1160" s="0" t="n">
        <v>0</v>
      </c>
      <c r="O1160" s="0" t="n">
        <v>0.9</v>
      </c>
      <c r="P1160" s="0" t="n">
        <v>0</v>
      </c>
      <c r="Q1160" s="0" t="n">
        <v>0</v>
      </c>
      <c r="R1160" s="1" t="s">
        <v>40</v>
      </c>
      <c r="S1160" s="1" t="s">
        <v>40</v>
      </c>
      <c r="T1160" s="1" t="s">
        <v>40</v>
      </c>
      <c r="U1160" s="1" t="s">
        <v>40</v>
      </c>
      <c r="V1160" s="1" t="s">
        <v>40</v>
      </c>
      <c r="W1160" s="1" t="s">
        <v>40</v>
      </c>
      <c r="X1160" s="1" t="s">
        <v>40</v>
      </c>
      <c r="Y1160" s="1" t="s">
        <v>40</v>
      </c>
      <c r="Z1160" s="1" t="s">
        <v>40</v>
      </c>
      <c r="AA1160" s="1" t="s">
        <v>40</v>
      </c>
      <c r="AB1160" s="1" t="s">
        <v>40</v>
      </c>
      <c r="AC1160" s="1" t="s">
        <v>40</v>
      </c>
      <c r="AD1160" s="1" t="s">
        <v>40</v>
      </c>
      <c r="AG1160" s="0" t="n">
        <v>100</v>
      </c>
      <c r="AH1160" s="0" t="n">
        <v>0.7</v>
      </c>
      <c r="AI1160" s="0" t="s">
        <v>817</v>
      </c>
      <c r="AK1160" s="0" t="s">
        <v>46</v>
      </c>
    </row>
    <row r="1161" customFormat="false" ht="12.8" hidden="false" customHeight="false" outlineLevel="0" collapsed="false">
      <c r="A1161" s="0" t="s">
        <v>799</v>
      </c>
      <c r="B1161" s="0" t="n">
        <v>2093</v>
      </c>
      <c r="C1161" s="0" t="s">
        <v>38</v>
      </c>
      <c r="D1161" s="0" t="s">
        <v>819</v>
      </c>
      <c r="E1161" s="0" t="n">
        <v>0.5</v>
      </c>
      <c r="F1161" s="0" t="n">
        <v>12.3</v>
      </c>
      <c r="G1161" s="0" t="n">
        <v>12.6</v>
      </c>
      <c r="H1161" s="0" t="n">
        <v>30.8</v>
      </c>
      <c r="I1161" s="0" t="n">
        <v>34.5</v>
      </c>
      <c r="J1161" s="0" t="n">
        <v>48.4</v>
      </c>
      <c r="K1161" s="0" t="n">
        <v>52.4</v>
      </c>
      <c r="L1161" s="0" t="n">
        <v>10</v>
      </c>
      <c r="M1161" s="0" t="n">
        <v>25.7</v>
      </c>
      <c r="N1161" s="0" t="n">
        <v>0</v>
      </c>
      <c r="O1161" s="0" t="n">
        <v>1.8</v>
      </c>
      <c r="P1161" s="0" t="n">
        <v>4.6</v>
      </c>
      <c r="Q1161" s="0" t="n">
        <v>0.3</v>
      </c>
      <c r="R1161" s="1" t="s">
        <v>40</v>
      </c>
      <c r="S1161" s="1" t="s">
        <v>40</v>
      </c>
      <c r="T1161" s="1" t="s">
        <v>40</v>
      </c>
      <c r="U1161" s="1" t="s">
        <v>40</v>
      </c>
      <c r="V1161" s="1" t="s">
        <v>40</v>
      </c>
      <c r="W1161" s="1" t="s">
        <v>40</v>
      </c>
      <c r="X1161" s="1" t="s">
        <v>40</v>
      </c>
      <c r="Y1161" s="1" t="s">
        <v>40</v>
      </c>
      <c r="Z1161" s="1" t="s">
        <v>40</v>
      </c>
      <c r="AA1161" s="1" t="s">
        <v>40</v>
      </c>
      <c r="AB1161" s="1" t="s">
        <v>40</v>
      </c>
      <c r="AC1161" s="1" t="s">
        <v>40</v>
      </c>
      <c r="AD1161" s="1" t="s">
        <v>40</v>
      </c>
      <c r="AG1161" s="0" t="n">
        <v>100</v>
      </c>
      <c r="AH1161" s="0" t="n">
        <v>0.7</v>
      </c>
      <c r="AI1161" s="0" t="s">
        <v>817</v>
      </c>
      <c r="AK1161" s="0" t="s">
        <v>46</v>
      </c>
    </row>
    <row r="1162" customFormat="false" ht="12.8" hidden="false" customHeight="false" outlineLevel="0" collapsed="false">
      <c r="A1162" s="0" t="s">
        <v>799</v>
      </c>
      <c r="B1162" s="0" t="n">
        <v>2093</v>
      </c>
      <c r="C1162" s="0" t="s">
        <v>38</v>
      </c>
      <c r="D1162" s="0" t="s">
        <v>820</v>
      </c>
      <c r="E1162" s="0" t="n">
        <v>0.7</v>
      </c>
      <c r="F1162" s="0" t="n">
        <v>12.2</v>
      </c>
      <c r="G1162" s="0" t="n">
        <v>12.3</v>
      </c>
      <c r="H1162" s="0" t="n">
        <v>34.1</v>
      </c>
      <c r="I1162" s="0" t="n">
        <v>56.1</v>
      </c>
      <c r="J1162" s="0" t="n">
        <v>45.4</v>
      </c>
      <c r="K1162" s="0" t="n">
        <v>49.1</v>
      </c>
      <c r="L1162" s="0" t="n">
        <v>4.3</v>
      </c>
      <c r="M1162" s="0" t="n">
        <v>22.1</v>
      </c>
      <c r="N1162" s="0" t="n">
        <v>0</v>
      </c>
      <c r="O1162" s="0" t="n">
        <v>0</v>
      </c>
      <c r="P1162" s="0" t="n">
        <v>3</v>
      </c>
      <c r="Q1162" s="0" t="n">
        <v>0.1</v>
      </c>
      <c r="R1162" s="1" t="s">
        <v>40</v>
      </c>
      <c r="S1162" s="1" t="s">
        <v>40</v>
      </c>
      <c r="T1162" s="1" t="s">
        <v>40</v>
      </c>
      <c r="U1162" s="1" t="s">
        <v>40</v>
      </c>
      <c r="V1162" s="1" t="s">
        <v>40</v>
      </c>
      <c r="W1162" s="1" t="s">
        <v>40</v>
      </c>
      <c r="X1162" s="1" t="s">
        <v>40</v>
      </c>
      <c r="Y1162" s="1" t="s">
        <v>40</v>
      </c>
      <c r="Z1162" s="1" t="s">
        <v>40</v>
      </c>
      <c r="AA1162" s="1" t="s">
        <v>40</v>
      </c>
      <c r="AB1162" s="1" t="s">
        <v>40</v>
      </c>
      <c r="AC1162" s="1" t="s">
        <v>40</v>
      </c>
      <c r="AD1162" s="1" t="s">
        <v>40</v>
      </c>
      <c r="AG1162" s="0" t="n">
        <v>100</v>
      </c>
      <c r="AH1162" s="0" t="n">
        <v>0.7</v>
      </c>
      <c r="AI1162" s="0" t="s">
        <v>817</v>
      </c>
      <c r="AK1162" s="0" t="s">
        <v>46</v>
      </c>
    </row>
    <row r="1163" customFormat="false" ht="12.8" hidden="false" customHeight="false" outlineLevel="0" collapsed="false">
      <c r="A1163" s="0" t="s">
        <v>799</v>
      </c>
      <c r="B1163" s="0" t="n">
        <v>2093</v>
      </c>
      <c r="C1163" s="0" t="s">
        <v>38</v>
      </c>
      <c r="D1163" s="0" t="s">
        <v>821</v>
      </c>
      <c r="E1163" s="0" t="n">
        <v>0.4</v>
      </c>
      <c r="F1163" s="0" t="n">
        <v>10</v>
      </c>
      <c r="G1163" s="0" t="n">
        <v>10.2</v>
      </c>
      <c r="H1163" s="0" t="n">
        <v>29.2</v>
      </c>
      <c r="I1163" s="0" t="n">
        <v>34.5</v>
      </c>
      <c r="J1163" s="0" t="n">
        <v>59.8</v>
      </c>
      <c r="K1163" s="0" t="n">
        <v>81</v>
      </c>
      <c r="L1163" s="0" t="n">
        <v>14.5</v>
      </c>
      <c r="M1163" s="0" t="n">
        <v>15.9</v>
      </c>
      <c r="N1163" s="0" t="n">
        <v>0</v>
      </c>
      <c r="O1163" s="0" t="n">
        <v>5.4</v>
      </c>
      <c r="P1163" s="0" t="n">
        <v>4.5</v>
      </c>
      <c r="Q1163" s="0" t="n">
        <v>0.9</v>
      </c>
      <c r="R1163" s="1" t="s">
        <v>40</v>
      </c>
      <c r="S1163" s="1" t="s">
        <v>40</v>
      </c>
      <c r="T1163" s="1" t="s">
        <v>40</v>
      </c>
      <c r="U1163" s="1" t="s">
        <v>40</v>
      </c>
      <c r="V1163" s="1" t="s">
        <v>40</v>
      </c>
      <c r="W1163" s="1" t="s">
        <v>40</v>
      </c>
      <c r="X1163" s="1" t="s">
        <v>40</v>
      </c>
      <c r="Y1163" s="1" t="s">
        <v>40</v>
      </c>
      <c r="Z1163" s="1" t="s">
        <v>40</v>
      </c>
      <c r="AA1163" s="1" t="s">
        <v>40</v>
      </c>
      <c r="AB1163" s="1" t="s">
        <v>40</v>
      </c>
      <c r="AC1163" s="1" t="s">
        <v>40</v>
      </c>
      <c r="AD1163" s="1" t="s">
        <v>40</v>
      </c>
      <c r="AG1163" s="0" t="n">
        <v>100</v>
      </c>
      <c r="AH1163" s="0" t="n">
        <v>0.65</v>
      </c>
      <c r="AI1163" s="0" t="s">
        <v>817</v>
      </c>
      <c r="AK1163" s="0" t="s">
        <v>46</v>
      </c>
    </row>
    <row r="1164" customFormat="false" ht="12.8" hidden="false" customHeight="false" outlineLevel="0" collapsed="false">
      <c r="A1164" s="0" t="s">
        <v>799</v>
      </c>
      <c r="B1164" s="0" t="n">
        <v>2093</v>
      </c>
      <c r="C1164" s="0" t="s">
        <v>38</v>
      </c>
      <c r="D1164" s="0" t="s">
        <v>822</v>
      </c>
      <c r="E1164" s="0" t="n">
        <v>0</v>
      </c>
      <c r="F1164" s="0" t="n">
        <v>10.7</v>
      </c>
      <c r="G1164" s="0" t="n">
        <v>6.1</v>
      </c>
      <c r="H1164" s="0" t="n">
        <v>17</v>
      </c>
      <c r="I1164" s="0" t="n">
        <v>49.7</v>
      </c>
      <c r="J1164" s="0" t="n">
        <v>41.1</v>
      </c>
      <c r="K1164" s="0" t="n">
        <v>41.6</v>
      </c>
      <c r="L1164" s="0" t="n">
        <v>4.2</v>
      </c>
      <c r="M1164" s="0" t="n">
        <v>20.1</v>
      </c>
      <c r="N1164" s="0" t="n">
        <v>0</v>
      </c>
      <c r="O1164" s="0" t="n">
        <v>0.8</v>
      </c>
      <c r="P1164" s="0" t="n">
        <v>4</v>
      </c>
      <c r="Q1164" s="0" t="n">
        <v>0.1</v>
      </c>
      <c r="R1164" s="1" t="s">
        <v>40</v>
      </c>
      <c r="S1164" s="1" t="s">
        <v>40</v>
      </c>
      <c r="T1164" s="1" t="s">
        <v>40</v>
      </c>
      <c r="U1164" s="1" t="s">
        <v>40</v>
      </c>
      <c r="V1164" s="1" t="s">
        <v>40</v>
      </c>
      <c r="W1164" s="1" t="s">
        <v>40</v>
      </c>
      <c r="X1164" s="1" t="s">
        <v>40</v>
      </c>
      <c r="Y1164" s="1" t="s">
        <v>40</v>
      </c>
      <c r="Z1164" s="1" t="s">
        <v>40</v>
      </c>
      <c r="AA1164" s="1" t="s">
        <v>40</v>
      </c>
      <c r="AB1164" s="1" t="s">
        <v>40</v>
      </c>
      <c r="AC1164" s="1" t="s">
        <v>40</v>
      </c>
      <c r="AD1164" s="1" t="s">
        <v>40</v>
      </c>
      <c r="AG1164" s="0" t="n">
        <v>100</v>
      </c>
      <c r="AH1164" s="0" t="n">
        <v>0.65</v>
      </c>
      <c r="AI1164" s="0" t="s">
        <v>817</v>
      </c>
      <c r="AK1164" s="0" t="s">
        <v>46</v>
      </c>
    </row>
    <row r="1165" customFormat="false" ht="12.8" hidden="false" customHeight="false" outlineLevel="0" collapsed="false">
      <c r="A1165" s="0" t="s">
        <v>799</v>
      </c>
      <c r="B1165" s="0" t="n">
        <v>2093</v>
      </c>
      <c r="C1165" s="0" t="s">
        <v>38</v>
      </c>
      <c r="D1165" s="0" t="s">
        <v>823</v>
      </c>
      <c r="E1165" s="0" t="n">
        <v>0.4</v>
      </c>
      <c r="F1165" s="0" t="n">
        <v>10</v>
      </c>
      <c r="G1165" s="0" t="n">
        <v>10.1</v>
      </c>
      <c r="H1165" s="0" t="n">
        <v>28</v>
      </c>
      <c r="I1165" s="0" t="n">
        <v>30</v>
      </c>
      <c r="J1165" s="0" t="n">
        <v>53</v>
      </c>
      <c r="K1165" s="0" t="n">
        <v>43.1</v>
      </c>
      <c r="L1165" s="0" t="n">
        <v>3.1</v>
      </c>
      <c r="M1165" s="0" t="n">
        <v>20.1</v>
      </c>
      <c r="N1165" s="0" t="n">
        <v>0</v>
      </c>
      <c r="O1165" s="0" t="n">
        <v>7.3</v>
      </c>
      <c r="P1165" s="0" t="n">
        <v>2.8</v>
      </c>
      <c r="Q1165" s="0" t="n">
        <v>0</v>
      </c>
      <c r="R1165" s="1" t="s">
        <v>40</v>
      </c>
      <c r="S1165" s="1" t="s">
        <v>40</v>
      </c>
      <c r="T1165" s="1" t="s">
        <v>40</v>
      </c>
      <c r="U1165" s="1" t="s">
        <v>40</v>
      </c>
      <c r="V1165" s="1" t="s">
        <v>40</v>
      </c>
      <c r="W1165" s="1" t="s">
        <v>40</v>
      </c>
      <c r="X1165" s="1" t="s">
        <v>40</v>
      </c>
      <c r="Y1165" s="1" t="s">
        <v>40</v>
      </c>
      <c r="Z1165" s="1" t="s">
        <v>40</v>
      </c>
      <c r="AA1165" s="1" t="s">
        <v>40</v>
      </c>
      <c r="AB1165" s="1" t="s">
        <v>40</v>
      </c>
      <c r="AC1165" s="1" t="s">
        <v>40</v>
      </c>
      <c r="AD1165" s="1" t="s">
        <v>40</v>
      </c>
      <c r="AG1165" s="0" t="n">
        <v>50</v>
      </c>
      <c r="AH1165" s="0" t="n">
        <v>0.65</v>
      </c>
      <c r="AI1165" s="0" t="s">
        <v>817</v>
      </c>
      <c r="AK1165" s="0" t="s">
        <v>46</v>
      </c>
    </row>
    <row r="1166" customFormat="false" ht="12.8" hidden="false" customHeight="false" outlineLevel="0" collapsed="false">
      <c r="A1166" s="0" t="s">
        <v>799</v>
      </c>
      <c r="B1166" s="0" t="s">
        <v>781</v>
      </c>
      <c r="C1166" s="0" t="s">
        <v>38</v>
      </c>
      <c r="D1166" s="0" t="s">
        <v>800</v>
      </c>
      <c r="K1166" s="0" t="n">
        <v>7.8094</v>
      </c>
      <c r="L1166" s="0" t="n">
        <v>0</v>
      </c>
      <c r="M1166" s="0" t="n">
        <v>24.39285714</v>
      </c>
      <c r="N1166" s="0" t="n">
        <v>14.89285714</v>
      </c>
      <c r="O1166" s="0" t="n">
        <v>23.25</v>
      </c>
      <c r="P1166" s="0" t="n">
        <v>4</v>
      </c>
      <c r="Q1166" s="0" t="n">
        <v>0</v>
      </c>
      <c r="R1166" s="1" t="s">
        <v>41</v>
      </c>
      <c r="S1166" s="1" t="s">
        <v>41</v>
      </c>
      <c r="T1166" s="1" t="s">
        <v>41</v>
      </c>
      <c r="U1166" s="1" t="s">
        <v>41</v>
      </c>
      <c r="V1166" s="1" t="s">
        <v>41</v>
      </c>
      <c r="W1166" s="1" t="s">
        <v>41</v>
      </c>
      <c r="X1166" s="1" t="s">
        <v>41</v>
      </c>
      <c r="Y1166" s="1" t="s">
        <v>40</v>
      </c>
      <c r="Z1166" s="1" t="s">
        <v>40</v>
      </c>
      <c r="AA1166" s="1" t="s">
        <v>40</v>
      </c>
      <c r="AB1166" s="1" t="s">
        <v>40</v>
      </c>
      <c r="AC1166" s="1" t="s">
        <v>40</v>
      </c>
      <c r="AD1166" s="1" t="s">
        <v>40</v>
      </c>
      <c r="AG1166" s="0" t="n">
        <v>100</v>
      </c>
      <c r="AH1166" s="0" t="n">
        <v>0.75</v>
      </c>
      <c r="AI1166" s="0" t="s">
        <v>801</v>
      </c>
      <c r="AK1166" s="0" t="s">
        <v>46</v>
      </c>
    </row>
    <row r="1167" customFormat="false" ht="12.8" hidden="false" customHeight="false" outlineLevel="0" collapsed="false">
      <c r="A1167" s="0" t="s">
        <v>799</v>
      </c>
      <c r="B1167" s="0" t="s">
        <v>781</v>
      </c>
      <c r="C1167" s="0" t="s">
        <v>38</v>
      </c>
      <c r="D1167" s="0" t="s">
        <v>802</v>
      </c>
      <c r="I1167" s="0" t="n">
        <v>2.2069</v>
      </c>
      <c r="K1167" s="0" t="n">
        <v>5.762</v>
      </c>
      <c r="L1167" s="0" t="n">
        <v>0</v>
      </c>
      <c r="M1167" s="0" t="n">
        <v>19.28571429</v>
      </c>
      <c r="N1167" s="0" t="n">
        <v>14.82142857</v>
      </c>
      <c r="O1167" s="0" t="n">
        <v>23.25</v>
      </c>
      <c r="P1167" s="0" t="n">
        <v>4</v>
      </c>
      <c r="Q1167" s="0" t="n">
        <v>0</v>
      </c>
      <c r="R1167" s="1" t="s">
        <v>41</v>
      </c>
      <c r="S1167" s="1" t="s">
        <v>41</v>
      </c>
      <c r="T1167" s="1" t="s">
        <v>41</v>
      </c>
      <c r="U1167" s="1" t="s">
        <v>41</v>
      </c>
      <c r="V1167" s="1" t="s">
        <v>41</v>
      </c>
      <c r="W1167" s="1" t="s">
        <v>41</v>
      </c>
      <c r="X1167" s="1" t="s">
        <v>41</v>
      </c>
      <c r="Y1167" s="1" t="s">
        <v>40</v>
      </c>
      <c r="Z1167" s="1" t="s">
        <v>40</v>
      </c>
      <c r="AA1167" s="1" t="s">
        <v>40</v>
      </c>
      <c r="AB1167" s="1" t="s">
        <v>40</v>
      </c>
      <c r="AC1167" s="1" t="s">
        <v>40</v>
      </c>
      <c r="AD1167" s="1" t="s">
        <v>40</v>
      </c>
      <c r="AG1167" s="0" t="n">
        <v>100</v>
      </c>
      <c r="AH1167" s="0" t="n">
        <v>0.75</v>
      </c>
      <c r="AI1167" s="0" t="s">
        <v>801</v>
      </c>
      <c r="AK1167" s="0" t="s">
        <v>46</v>
      </c>
    </row>
    <row r="1168" customFormat="false" ht="12.8" hidden="false" customHeight="false" outlineLevel="0" collapsed="false">
      <c r="A1168" s="0" t="s">
        <v>799</v>
      </c>
      <c r="B1168" s="0" t="s">
        <v>781</v>
      </c>
      <c r="C1168" s="0" t="s">
        <v>38</v>
      </c>
      <c r="D1168" s="0" t="s">
        <v>803</v>
      </c>
      <c r="K1168" s="0" t="n">
        <v>7.0609</v>
      </c>
      <c r="L1168" s="0" t="n">
        <v>0</v>
      </c>
      <c r="M1168" s="0" t="n">
        <v>17.53571429</v>
      </c>
      <c r="N1168" s="0" t="n">
        <v>12</v>
      </c>
      <c r="O1168" s="0" t="n">
        <v>20</v>
      </c>
      <c r="P1168" s="0" t="n">
        <v>5.428571429</v>
      </c>
      <c r="Q1168" s="0" t="n">
        <v>0</v>
      </c>
      <c r="R1168" s="1" t="s">
        <v>41</v>
      </c>
      <c r="S1168" s="1" t="s">
        <v>41</v>
      </c>
      <c r="T1168" s="1" t="s">
        <v>41</v>
      </c>
      <c r="U1168" s="1" t="s">
        <v>41</v>
      </c>
      <c r="V1168" s="1" t="s">
        <v>41</v>
      </c>
      <c r="W1168" s="1" t="s">
        <v>41</v>
      </c>
      <c r="X1168" s="1" t="s">
        <v>41</v>
      </c>
      <c r="Y1168" s="1" t="s">
        <v>40</v>
      </c>
      <c r="Z1168" s="1" t="s">
        <v>40</v>
      </c>
      <c r="AA1168" s="1" t="s">
        <v>40</v>
      </c>
      <c r="AB1168" s="1" t="s">
        <v>40</v>
      </c>
      <c r="AC1168" s="1" t="s">
        <v>40</v>
      </c>
      <c r="AD1168" s="1" t="s">
        <v>40</v>
      </c>
      <c r="AG1168" s="0" t="n">
        <v>100</v>
      </c>
      <c r="AH1168" s="0" t="n">
        <v>0.7</v>
      </c>
      <c r="AI1168" s="0" t="s">
        <v>804</v>
      </c>
      <c r="AK1168" s="0" t="s">
        <v>46</v>
      </c>
    </row>
    <row r="1169" customFormat="false" ht="12.8" hidden="false" customHeight="false" outlineLevel="0" collapsed="false">
      <c r="A1169" s="0" t="s">
        <v>799</v>
      </c>
      <c r="B1169" s="0" t="s">
        <v>781</v>
      </c>
      <c r="C1169" s="0" t="s">
        <v>38</v>
      </c>
      <c r="D1169" s="0" t="s">
        <v>805</v>
      </c>
      <c r="I1169" s="0" t="n">
        <v>3.4251</v>
      </c>
      <c r="J1169" s="0" t="n">
        <v>34.3</v>
      </c>
      <c r="K1169" s="0" t="n">
        <v>8.9</v>
      </c>
      <c r="L1169" s="0" t="n">
        <v>0</v>
      </c>
      <c r="M1169" s="0" t="n">
        <v>15.1</v>
      </c>
      <c r="N1169" s="0" t="n">
        <v>10.2</v>
      </c>
      <c r="O1169" s="0" t="n">
        <v>10.6</v>
      </c>
      <c r="P1169" s="0" t="n">
        <v>0</v>
      </c>
      <c r="Q1169" s="0" t="n">
        <v>0</v>
      </c>
      <c r="R1169" s="1" t="s">
        <v>41</v>
      </c>
      <c r="S1169" s="1" t="s">
        <v>41</v>
      </c>
      <c r="T1169" s="1" t="s">
        <v>41</v>
      </c>
      <c r="U1169" s="1" t="s">
        <v>41</v>
      </c>
      <c r="V1169" s="1" t="s">
        <v>41</v>
      </c>
      <c r="W1169" s="1" t="s">
        <v>40</v>
      </c>
      <c r="X1169" s="1" t="s">
        <v>40</v>
      </c>
      <c r="Y1169" s="1" t="s">
        <v>40</v>
      </c>
      <c r="Z1169" s="1" t="s">
        <v>40</v>
      </c>
      <c r="AA1169" s="1" t="s">
        <v>40</v>
      </c>
      <c r="AB1169" s="1" t="s">
        <v>40</v>
      </c>
      <c r="AC1169" s="1" t="s">
        <v>40</v>
      </c>
      <c r="AD1169" s="1" t="s">
        <v>40</v>
      </c>
      <c r="AG1169" s="0" t="n">
        <v>100</v>
      </c>
      <c r="AH1169" s="0" t="n">
        <v>0.65</v>
      </c>
      <c r="AI1169" s="0" t="s">
        <v>806</v>
      </c>
      <c r="AK1169" s="0" t="s">
        <v>46</v>
      </c>
    </row>
    <row r="1170" customFormat="false" ht="12.8" hidden="false" customHeight="false" outlineLevel="0" collapsed="false">
      <c r="A1170" s="0" t="s">
        <v>799</v>
      </c>
      <c r="B1170" s="0" t="s">
        <v>781</v>
      </c>
      <c r="C1170" s="0" t="s">
        <v>38</v>
      </c>
      <c r="D1170" s="0" t="s">
        <v>807</v>
      </c>
      <c r="K1170" s="0" t="n">
        <v>6.3629</v>
      </c>
      <c r="L1170" s="0" t="n">
        <v>0</v>
      </c>
      <c r="M1170" s="0" t="n">
        <v>16.2</v>
      </c>
      <c r="N1170" s="0" t="n">
        <v>14.9</v>
      </c>
      <c r="O1170" s="0" t="n">
        <v>15.2</v>
      </c>
      <c r="P1170" s="0" t="n">
        <v>1</v>
      </c>
      <c r="Q1170" s="0" t="n">
        <v>0</v>
      </c>
      <c r="R1170" s="1" t="s">
        <v>41</v>
      </c>
      <c r="S1170" s="1" t="s">
        <v>41</v>
      </c>
      <c r="T1170" s="1" t="s">
        <v>41</v>
      </c>
      <c r="U1170" s="1" t="s">
        <v>41</v>
      </c>
      <c r="V1170" s="1" t="s">
        <v>41</v>
      </c>
      <c r="W1170" s="1" t="s">
        <v>41</v>
      </c>
      <c r="X1170" s="1" t="s">
        <v>41</v>
      </c>
      <c r="Y1170" s="1" t="s">
        <v>40</v>
      </c>
      <c r="Z1170" s="1" t="s">
        <v>40</v>
      </c>
      <c r="AA1170" s="1" t="s">
        <v>40</v>
      </c>
      <c r="AB1170" s="1" t="s">
        <v>40</v>
      </c>
      <c r="AC1170" s="1" t="s">
        <v>40</v>
      </c>
      <c r="AD1170" s="1" t="s">
        <v>40</v>
      </c>
      <c r="AG1170" s="0" t="n">
        <v>100</v>
      </c>
      <c r="AH1170" s="0" t="n">
        <v>0.65</v>
      </c>
      <c r="AI1170" s="0" t="s">
        <v>806</v>
      </c>
      <c r="AK1170" s="0" t="s">
        <v>46</v>
      </c>
    </row>
    <row r="1171" customFormat="false" ht="12.8" hidden="false" customHeight="false" outlineLevel="0" collapsed="false">
      <c r="A1171" s="0" t="s">
        <v>799</v>
      </c>
      <c r="B1171" s="0" t="s">
        <v>781</v>
      </c>
      <c r="C1171" s="0" t="s">
        <v>38</v>
      </c>
      <c r="D1171" s="0" t="s">
        <v>808</v>
      </c>
      <c r="K1171" s="0" t="n">
        <v>6.3345</v>
      </c>
      <c r="L1171" s="0" t="n">
        <v>0</v>
      </c>
      <c r="M1171" s="0" t="n">
        <v>5.4</v>
      </c>
      <c r="N1171" s="0" t="n">
        <v>0.3</v>
      </c>
      <c r="O1171" s="0" t="n">
        <v>16.4</v>
      </c>
      <c r="P1171" s="0" t="n">
        <v>3.6</v>
      </c>
      <c r="Q1171" s="0" t="n">
        <v>0</v>
      </c>
      <c r="R1171" s="1" t="s">
        <v>41</v>
      </c>
      <c r="S1171" s="1" t="s">
        <v>41</v>
      </c>
      <c r="T1171" s="1" t="s">
        <v>41</v>
      </c>
      <c r="U1171" s="1" t="s">
        <v>41</v>
      </c>
      <c r="V1171" s="1" t="s">
        <v>41</v>
      </c>
      <c r="W1171" s="1" t="s">
        <v>41</v>
      </c>
      <c r="X1171" s="1" t="s">
        <v>41</v>
      </c>
      <c r="Y1171" s="1" t="s">
        <v>40</v>
      </c>
      <c r="Z1171" s="1" t="s">
        <v>40</v>
      </c>
      <c r="AA1171" s="1" t="s">
        <v>40</v>
      </c>
      <c r="AB1171" s="1" t="s">
        <v>40</v>
      </c>
      <c r="AC1171" s="1" t="s">
        <v>40</v>
      </c>
      <c r="AD1171" s="1" t="s">
        <v>40</v>
      </c>
      <c r="AG1171" s="0" t="n">
        <v>100</v>
      </c>
      <c r="AH1171" s="0" t="n">
        <v>0.65</v>
      </c>
      <c r="AI1171" s="0" t="s">
        <v>806</v>
      </c>
      <c r="AK1171" s="0" t="s">
        <v>46</v>
      </c>
    </row>
    <row r="1172" customFormat="false" ht="12.8" hidden="false" customHeight="false" outlineLevel="0" collapsed="false">
      <c r="A1172" s="0" t="s">
        <v>799</v>
      </c>
      <c r="B1172" s="0" t="s">
        <v>781</v>
      </c>
      <c r="C1172" s="0" t="s">
        <v>38</v>
      </c>
      <c r="D1172" s="0" t="s">
        <v>809</v>
      </c>
      <c r="K1172" s="0" t="n">
        <v>6.2907</v>
      </c>
      <c r="L1172" s="0" t="n">
        <v>0</v>
      </c>
      <c r="M1172" s="0" t="n">
        <v>6.2</v>
      </c>
      <c r="N1172" s="0" t="n">
        <v>1.5</v>
      </c>
      <c r="O1172" s="0" t="n">
        <v>16.9</v>
      </c>
      <c r="P1172" s="0" t="n">
        <v>4</v>
      </c>
      <c r="Q1172" s="0" t="n">
        <v>0</v>
      </c>
      <c r="R1172" s="1" t="s">
        <v>41</v>
      </c>
      <c r="S1172" s="1" t="s">
        <v>41</v>
      </c>
      <c r="T1172" s="1" t="s">
        <v>41</v>
      </c>
      <c r="U1172" s="1" t="s">
        <v>41</v>
      </c>
      <c r="V1172" s="1" t="s">
        <v>41</v>
      </c>
      <c r="W1172" s="1" t="s">
        <v>41</v>
      </c>
      <c r="X1172" s="1" t="s">
        <v>41</v>
      </c>
      <c r="Y1172" s="1" t="s">
        <v>40</v>
      </c>
      <c r="Z1172" s="1" t="s">
        <v>40</v>
      </c>
      <c r="AA1172" s="1" t="s">
        <v>40</v>
      </c>
      <c r="AB1172" s="1" t="s">
        <v>40</v>
      </c>
      <c r="AC1172" s="1" t="s">
        <v>40</v>
      </c>
      <c r="AD1172" s="1" t="s">
        <v>40</v>
      </c>
      <c r="AG1172" s="0" t="n">
        <v>100</v>
      </c>
      <c r="AH1172" s="0" t="n">
        <v>0.65</v>
      </c>
      <c r="AI1172" s="0" t="s">
        <v>806</v>
      </c>
      <c r="AK1172" s="0" t="s">
        <v>46</v>
      </c>
    </row>
    <row r="1173" customFormat="false" ht="12.8" hidden="false" customHeight="false" outlineLevel="0" collapsed="false">
      <c r="A1173" s="0" t="s">
        <v>799</v>
      </c>
      <c r="B1173" s="0" t="s">
        <v>781</v>
      </c>
      <c r="C1173" s="0" t="s">
        <v>38</v>
      </c>
      <c r="D1173" s="0" t="s">
        <v>810</v>
      </c>
      <c r="E1173" s="0" t="n">
        <v>0</v>
      </c>
      <c r="F1173" s="0" t="n">
        <v>2.2</v>
      </c>
      <c r="G1173" s="0" t="n">
        <v>6.2</v>
      </c>
      <c r="J1173" s="0" t="n">
        <v>4.5002</v>
      </c>
      <c r="K1173" s="0" t="n">
        <v>0</v>
      </c>
      <c r="L1173" s="0" t="n">
        <v>0</v>
      </c>
      <c r="M1173" s="0" t="n">
        <v>25.6</v>
      </c>
      <c r="N1173" s="0" t="n">
        <v>0</v>
      </c>
      <c r="O1173" s="0" t="n">
        <v>16.8</v>
      </c>
      <c r="P1173" s="0" t="n">
        <v>4.6</v>
      </c>
      <c r="Q1173" s="0" t="n">
        <v>0</v>
      </c>
      <c r="R1173" s="1" t="s">
        <v>40</v>
      </c>
      <c r="S1173" s="1" t="s">
        <v>40</v>
      </c>
      <c r="T1173" s="1" t="s">
        <v>40</v>
      </c>
      <c r="U1173" s="1" t="s">
        <v>41</v>
      </c>
      <c r="V1173" s="1" t="s">
        <v>41</v>
      </c>
      <c r="W1173" s="1" t="s">
        <v>41</v>
      </c>
      <c r="X1173" s="1" t="s">
        <v>40</v>
      </c>
      <c r="Y1173" s="1" t="s">
        <v>40</v>
      </c>
      <c r="Z1173" s="1" t="s">
        <v>40</v>
      </c>
      <c r="AA1173" s="1" t="s">
        <v>40</v>
      </c>
      <c r="AB1173" s="1" t="s">
        <v>40</v>
      </c>
      <c r="AC1173" s="1" t="s">
        <v>40</v>
      </c>
      <c r="AD1173" s="1" t="s">
        <v>40</v>
      </c>
      <c r="AG1173" s="0" t="n">
        <v>50</v>
      </c>
      <c r="AH1173" s="0" t="n">
        <v>0.65</v>
      </c>
      <c r="AI1173" s="0" t="s">
        <v>811</v>
      </c>
      <c r="AK1173" s="0" t="s">
        <v>46</v>
      </c>
    </row>
    <row r="1174" customFormat="false" ht="12.8" hidden="false" customHeight="false" outlineLevel="0" collapsed="false">
      <c r="A1174" s="0" t="s">
        <v>799</v>
      </c>
      <c r="B1174" s="0" t="s">
        <v>781</v>
      </c>
      <c r="C1174" s="0" t="s">
        <v>38</v>
      </c>
      <c r="D1174" s="0" t="s">
        <v>812</v>
      </c>
      <c r="E1174" s="0" t="n">
        <v>0</v>
      </c>
      <c r="F1174" s="0" t="n">
        <v>2.2</v>
      </c>
      <c r="G1174" s="0" t="n">
        <v>6.3</v>
      </c>
      <c r="H1174" s="0" t="n">
        <v>23.5</v>
      </c>
      <c r="K1174" s="0" t="n">
        <v>4.5938</v>
      </c>
      <c r="L1174" s="0" t="n">
        <v>21.5</v>
      </c>
      <c r="M1174" s="0" t="n">
        <v>14.3</v>
      </c>
      <c r="N1174" s="0" t="n">
        <v>6</v>
      </c>
      <c r="O1174" s="0" t="n">
        <v>16.3</v>
      </c>
      <c r="P1174" s="0" t="n">
        <v>3.4</v>
      </c>
      <c r="Q1174" s="0" t="n">
        <v>0</v>
      </c>
      <c r="R1174" s="1" t="s">
        <v>40</v>
      </c>
      <c r="S1174" s="1" t="s">
        <v>40</v>
      </c>
      <c r="T1174" s="1" t="s">
        <v>40</v>
      </c>
      <c r="U1174" s="1" t="s">
        <v>40</v>
      </c>
      <c r="V1174" s="1" t="s">
        <v>41</v>
      </c>
      <c r="W1174" s="1" t="s">
        <v>41</v>
      </c>
      <c r="X1174" s="1" t="s">
        <v>41</v>
      </c>
      <c r="Y1174" s="1" t="s">
        <v>40</v>
      </c>
      <c r="Z1174" s="1" t="s">
        <v>40</v>
      </c>
      <c r="AA1174" s="1" t="s">
        <v>40</v>
      </c>
      <c r="AB1174" s="1" t="s">
        <v>40</v>
      </c>
      <c r="AC1174" s="1" t="s">
        <v>40</v>
      </c>
      <c r="AD1174" s="1" t="s">
        <v>40</v>
      </c>
      <c r="AG1174" s="0" t="n">
        <v>100</v>
      </c>
      <c r="AH1174" s="0" t="n">
        <v>0.65</v>
      </c>
      <c r="AI1174" s="0" t="s">
        <v>811</v>
      </c>
      <c r="AK1174" s="0" t="s">
        <v>46</v>
      </c>
    </row>
    <row r="1175" customFormat="false" ht="12.8" hidden="false" customHeight="false" outlineLevel="0" collapsed="false">
      <c r="A1175" s="0" t="s">
        <v>799</v>
      </c>
      <c r="B1175" s="0" t="s">
        <v>781</v>
      </c>
      <c r="C1175" s="0" t="s">
        <v>38</v>
      </c>
      <c r="D1175" s="0" t="s">
        <v>813</v>
      </c>
      <c r="E1175" s="0" t="n">
        <v>0</v>
      </c>
      <c r="F1175" s="0" t="n">
        <v>2.1</v>
      </c>
      <c r="G1175" s="0" t="n">
        <v>6.3</v>
      </c>
      <c r="K1175" s="0" t="n">
        <v>5.7616</v>
      </c>
      <c r="L1175" s="0" t="n">
        <v>0</v>
      </c>
      <c r="M1175" s="0" t="n">
        <v>4.8</v>
      </c>
      <c r="N1175" s="0" t="n">
        <v>12.3</v>
      </c>
      <c r="O1175" s="0" t="n">
        <v>11.5</v>
      </c>
      <c r="P1175" s="0" t="n">
        <v>4.9</v>
      </c>
      <c r="Q1175" s="0" t="n">
        <v>0</v>
      </c>
      <c r="R1175" s="1" t="s">
        <v>40</v>
      </c>
      <c r="S1175" s="1" t="s">
        <v>40</v>
      </c>
      <c r="T1175" s="1" t="s">
        <v>40</v>
      </c>
      <c r="U1175" s="1" t="s">
        <v>41</v>
      </c>
      <c r="V1175" s="1" t="s">
        <v>41</v>
      </c>
      <c r="W1175" s="1" t="s">
        <v>41</v>
      </c>
      <c r="X1175" s="1" t="s">
        <v>41</v>
      </c>
      <c r="Y1175" s="1" t="s">
        <v>40</v>
      </c>
      <c r="Z1175" s="1" t="s">
        <v>40</v>
      </c>
      <c r="AA1175" s="1" t="s">
        <v>40</v>
      </c>
      <c r="AB1175" s="1" t="s">
        <v>40</v>
      </c>
      <c r="AC1175" s="1" t="s">
        <v>40</v>
      </c>
      <c r="AD1175" s="1" t="s">
        <v>40</v>
      </c>
      <c r="AG1175" s="0" t="n">
        <v>100</v>
      </c>
      <c r="AH1175" s="0" t="n">
        <v>0.65</v>
      </c>
      <c r="AI1175" s="0" t="s">
        <v>811</v>
      </c>
      <c r="AK1175" s="0" t="s">
        <v>46</v>
      </c>
    </row>
    <row r="1176" customFormat="false" ht="12.8" hidden="false" customHeight="false" outlineLevel="0" collapsed="false">
      <c r="A1176" s="0" t="s">
        <v>799</v>
      </c>
      <c r="B1176" s="0" t="s">
        <v>781</v>
      </c>
      <c r="C1176" s="0" t="s">
        <v>38</v>
      </c>
      <c r="D1176" s="0" t="s">
        <v>814</v>
      </c>
      <c r="E1176" s="0" t="n">
        <v>0</v>
      </c>
      <c r="F1176" s="0" t="n">
        <v>2.7</v>
      </c>
      <c r="G1176" s="0" t="n">
        <v>7.4</v>
      </c>
      <c r="K1176" s="0" t="n">
        <v>6.2182</v>
      </c>
      <c r="L1176" s="0" t="n">
        <v>0</v>
      </c>
      <c r="M1176" s="0" t="n">
        <v>17.64285714</v>
      </c>
      <c r="N1176" s="0" t="n">
        <v>16.07142857</v>
      </c>
      <c r="O1176" s="0" t="n">
        <v>14.07142857</v>
      </c>
      <c r="P1176" s="0" t="n">
        <v>1.464285714</v>
      </c>
      <c r="Q1176" s="0" t="n">
        <v>0</v>
      </c>
      <c r="R1176" s="1" t="s">
        <v>40</v>
      </c>
      <c r="S1176" s="1" t="s">
        <v>40</v>
      </c>
      <c r="T1176" s="1" t="s">
        <v>40</v>
      </c>
      <c r="U1176" s="1" t="s">
        <v>41</v>
      </c>
      <c r="V1176" s="1" t="s">
        <v>41</v>
      </c>
      <c r="W1176" s="1" t="s">
        <v>41</v>
      </c>
      <c r="X1176" s="1" t="s">
        <v>41</v>
      </c>
      <c r="Y1176" s="1" t="s">
        <v>40</v>
      </c>
      <c r="Z1176" s="1" t="s">
        <v>40</v>
      </c>
      <c r="AA1176" s="1" t="s">
        <v>40</v>
      </c>
      <c r="AB1176" s="1" t="s">
        <v>40</v>
      </c>
      <c r="AC1176" s="1" t="s">
        <v>40</v>
      </c>
      <c r="AD1176" s="1" t="s">
        <v>40</v>
      </c>
      <c r="AG1176" s="0" t="n">
        <v>100</v>
      </c>
      <c r="AH1176" s="0" t="n">
        <v>0.7</v>
      </c>
      <c r="AI1176" s="0" t="s">
        <v>815</v>
      </c>
      <c r="AK1176" s="0" t="s">
        <v>46</v>
      </c>
    </row>
    <row r="1177" customFormat="false" ht="12.8" hidden="false" customHeight="false" outlineLevel="0" collapsed="false">
      <c r="A1177" s="0" t="s">
        <v>799</v>
      </c>
      <c r="B1177" s="0" t="s">
        <v>781</v>
      </c>
      <c r="C1177" s="0" t="s">
        <v>38</v>
      </c>
      <c r="D1177" s="0" t="s">
        <v>816</v>
      </c>
      <c r="E1177" s="0" t="n">
        <v>0</v>
      </c>
      <c r="F1177" s="0" t="n">
        <v>1.4</v>
      </c>
      <c r="G1177" s="0" t="n">
        <v>3.5</v>
      </c>
      <c r="H1177" s="0" t="n">
        <v>11.7</v>
      </c>
      <c r="I1177" s="0" t="n">
        <v>32.4</v>
      </c>
      <c r="J1177" s="0" t="n">
        <v>40.2</v>
      </c>
      <c r="K1177" s="0" t="n">
        <v>19.1</v>
      </c>
      <c r="L1177" s="0" t="n">
        <v>0</v>
      </c>
      <c r="M1177" s="0" t="n">
        <v>29.7</v>
      </c>
      <c r="N1177" s="0" t="n">
        <v>7.7</v>
      </c>
      <c r="O1177" s="0" t="n">
        <v>13</v>
      </c>
      <c r="P1177" s="0" t="n">
        <v>0</v>
      </c>
      <c r="Q1177" s="0" t="n">
        <v>0</v>
      </c>
      <c r="R1177" s="1" t="s">
        <v>40</v>
      </c>
      <c r="S1177" s="1" t="s">
        <v>40</v>
      </c>
      <c r="T1177" s="1" t="s">
        <v>40</v>
      </c>
      <c r="U1177" s="1" t="s">
        <v>40</v>
      </c>
      <c r="V1177" s="1" t="s">
        <v>40</v>
      </c>
      <c r="W1177" s="1" t="s">
        <v>40</v>
      </c>
      <c r="X1177" s="1" t="s">
        <v>40</v>
      </c>
      <c r="Y1177" s="1" t="s">
        <v>40</v>
      </c>
      <c r="Z1177" s="1" t="s">
        <v>40</v>
      </c>
      <c r="AA1177" s="1" t="s">
        <v>40</v>
      </c>
      <c r="AB1177" s="1" t="s">
        <v>40</v>
      </c>
      <c r="AC1177" s="1" t="s">
        <v>40</v>
      </c>
      <c r="AD1177" s="1" t="s">
        <v>40</v>
      </c>
      <c r="AG1177" s="0" t="n">
        <v>50</v>
      </c>
      <c r="AH1177" s="0" t="n">
        <v>0.6</v>
      </c>
      <c r="AI1177" s="0" t="s">
        <v>817</v>
      </c>
      <c r="AK1177" s="0" t="s">
        <v>46</v>
      </c>
    </row>
    <row r="1178" customFormat="false" ht="12.8" hidden="false" customHeight="false" outlineLevel="0" collapsed="false">
      <c r="A1178" s="0" t="s">
        <v>799</v>
      </c>
      <c r="B1178" s="0" t="s">
        <v>781</v>
      </c>
      <c r="C1178" s="0" t="s">
        <v>38</v>
      </c>
      <c r="D1178" s="0" t="s">
        <v>818</v>
      </c>
      <c r="E1178" s="0" t="n">
        <v>0</v>
      </c>
      <c r="F1178" s="0" t="n">
        <v>2.5</v>
      </c>
      <c r="G1178" s="0" t="n">
        <v>7.5</v>
      </c>
      <c r="H1178" s="0" t="n">
        <v>13.8</v>
      </c>
      <c r="I1178" s="0" t="n">
        <v>40.6</v>
      </c>
      <c r="J1178" s="0" t="n">
        <v>58.5</v>
      </c>
      <c r="K1178" s="0" t="n">
        <v>42.4</v>
      </c>
      <c r="L1178" s="0" t="n">
        <v>0</v>
      </c>
      <c r="M1178" s="0" t="n">
        <v>22.5</v>
      </c>
      <c r="N1178" s="0" t="n">
        <v>12.5</v>
      </c>
      <c r="O1178" s="0" t="n">
        <v>13.6</v>
      </c>
      <c r="P1178" s="0" t="n">
        <v>1</v>
      </c>
      <c r="Q1178" s="0" t="n">
        <v>0</v>
      </c>
      <c r="R1178" s="1" t="s">
        <v>40</v>
      </c>
      <c r="S1178" s="1" t="s">
        <v>40</v>
      </c>
      <c r="T1178" s="1" t="s">
        <v>40</v>
      </c>
      <c r="U1178" s="1" t="s">
        <v>40</v>
      </c>
      <c r="V1178" s="1" t="s">
        <v>40</v>
      </c>
      <c r="W1178" s="1" t="s">
        <v>40</v>
      </c>
      <c r="X1178" s="1" t="s">
        <v>40</v>
      </c>
      <c r="Y1178" s="1" t="s">
        <v>40</v>
      </c>
      <c r="Z1178" s="1" t="s">
        <v>40</v>
      </c>
      <c r="AA1178" s="1" t="s">
        <v>40</v>
      </c>
      <c r="AB1178" s="1" t="s">
        <v>40</v>
      </c>
      <c r="AC1178" s="1" t="s">
        <v>40</v>
      </c>
      <c r="AD1178" s="1" t="s">
        <v>40</v>
      </c>
      <c r="AG1178" s="0" t="n">
        <v>100</v>
      </c>
      <c r="AH1178" s="0" t="n">
        <v>0.7</v>
      </c>
      <c r="AI1178" s="0" t="s">
        <v>817</v>
      </c>
      <c r="AK1178" s="0" t="s">
        <v>46</v>
      </c>
    </row>
    <row r="1179" customFormat="false" ht="12.8" hidden="false" customHeight="false" outlineLevel="0" collapsed="false">
      <c r="A1179" s="0" t="s">
        <v>799</v>
      </c>
      <c r="B1179" s="0" t="s">
        <v>781</v>
      </c>
      <c r="C1179" s="0" t="s">
        <v>38</v>
      </c>
      <c r="D1179" s="0" t="s">
        <v>819</v>
      </c>
      <c r="E1179" s="0" t="n">
        <v>0</v>
      </c>
      <c r="F1179" s="0" t="n">
        <v>2.8</v>
      </c>
      <c r="G1179" s="0" t="n">
        <v>7.4</v>
      </c>
      <c r="H1179" s="0" t="n">
        <v>26.4</v>
      </c>
      <c r="I1179" s="0" t="n">
        <v>37</v>
      </c>
      <c r="J1179" s="0" t="n">
        <v>61.8</v>
      </c>
      <c r="K1179" s="0" t="n">
        <v>37.5</v>
      </c>
      <c r="L1179" s="0" t="n">
        <v>0</v>
      </c>
      <c r="M1179" s="0" t="n">
        <v>13.2</v>
      </c>
      <c r="N1179" s="0" t="n">
        <v>10.4</v>
      </c>
      <c r="O1179" s="0" t="n">
        <v>10.2</v>
      </c>
      <c r="P1179" s="0" t="n">
        <v>4.6</v>
      </c>
      <c r="Q1179" s="0" t="n">
        <v>0</v>
      </c>
      <c r="R1179" s="1" t="s">
        <v>40</v>
      </c>
      <c r="S1179" s="1" t="s">
        <v>40</v>
      </c>
      <c r="T1179" s="1" t="s">
        <v>40</v>
      </c>
      <c r="U1179" s="1" t="s">
        <v>40</v>
      </c>
      <c r="V1179" s="1" t="s">
        <v>40</v>
      </c>
      <c r="W1179" s="1" t="s">
        <v>40</v>
      </c>
      <c r="X1179" s="1" t="s">
        <v>40</v>
      </c>
      <c r="Y1179" s="1" t="s">
        <v>40</v>
      </c>
      <c r="Z1179" s="1" t="s">
        <v>40</v>
      </c>
      <c r="AA1179" s="1" t="s">
        <v>40</v>
      </c>
      <c r="AB1179" s="1" t="s">
        <v>40</v>
      </c>
      <c r="AC1179" s="1" t="s">
        <v>40</v>
      </c>
      <c r="AD1179" s="1" t="s">
        <v>40</v>
      </c>
      <c r="AG1179" s="0" t="n">
        <v>100</v>
      </c>
      <c r="AH1179" s="0" t="n">
        <v>0.7</v>
      </c>
      <c r="AI1179" s="0" t="s">
        <v>817</v>
      </c>
      <c r="AK1179" s="0" t="s">
        <v>46</v>
      </c>
    </row>
    <row r="1180" customFormat="false" ht="12.8" hidden="false" customHeight="false" outlineLevel="0" collapsed="false">
      <c r="A1180" s="0" t="s">
        <v>799</v>
      </c>
      <c r="B1180" s="0" t="s">
        <v>781</v>
      </c>
      <c r="C1180" s="0" t="s">
        <v>38</v>
      </c>
      <c r="D1180" s="0" t="s">
        <v>820</v>
      </c>
      <c r="E1180" s="0" t="n">
        <v>0</v>
      </c>
      <c r="F1180" s="0" t="n">
        <v>2.8</v>
      </c>
      <c r="G1180" s="0" t="n">
        <v>7.3</v>
      </c>
      <c r="H1180" s="0" t="n">
        <v>25.8</v>
      </c>
      <c r="I1180" s="0" t="n">
        <v>60.3</v>
      </c>
      <c r="J1180" s="0" t="n">
        <v>64.4</v>
      </c>
      <c r="K1180" s="0" t="n">
        <v>40.1</v>
      </c>
      <c r="L1180" s="0" t="n">
        <v>0</v>
      </c>
      <c r="M1180" s="0" t="n">
        <v>17.4</v>
      </c>
      <c r="N1180" s="0" t="n">
        <v>16.1</v>
      </c>
      <c r="O1180" s="0" t="n">
        <v>14.8</v>
      </c>
      <c r="P1180" s="0" t="n">
        <v>0</v>
      </c>
      <c r="Q1180" s="0" t="n">
        <v>0</v>
      </c>
      <c r="R1180" s="1" t="s">
        <v>40</v>
      </c>
      <c r="S1180" s="1" t="s">
        <v>40</v>
      </c>
      <c r="T1180" s="1" t="s">
        <v>40</v>
      </c>
      <c r="U1180" s="1" t="s">
        <v>40</v>
      </c>
      <c r="V1180" s="1" t="s">
        <v>40</v>
      </c>
      <c r="W1180" s="1" t="s">
        <v>40</v>
      </c>
      <c r="X1180" s="1" t="s">
        <v>40</v>
      </c>
      <c r="Y1180" s="1" t="s">
        <v>40</v>
      </c>
      <c r="Z1180" s="1" t="s">
        <v>40</v>
      </c>
      <c r="AA1180" s="1" t="s">
        <v>40</v>
      </c>
      <c r="AB1180" s="1" t="s">
        <v>40</v>
      </c>
      <c r="AC1180" s="1" t="s">
        <v>40</v>
      </c>
      <c r="AD1180" s="1" t="s">
        <v>40</v>
      </c>
      <c r="AG1180" s="0" t="n">
        <v>100</v>
      </c>
      <c r="AH1180" s="0" t="n">
        <v>0.7</v>
      </c>
      <c r="AI1180" s="0" t="s">
        <v>817</v>
      </c>
      <c r="AK1180" s="0" t="s">
        <v>46</v>
      </c>
    </row>
    <row r="1181" customFormat="false" ht="12.8" hidden="false" customHeight="false" outlineLevel="0" collapsed="false">
      <c r="A1181" s="0" t="s">
        <v>799</v>
      </c>
      <c r="B1181" s="0" t="s">
        <v>781</v>
      </c>
      <c r="C1181" s="0" t="s">
        <v>38</v>
      </c>
      <c r="D1181" s="0" t="s">
        <v>821</v>
      </c>
      <c r="E1181" s="0" t="n">
        <v>0</v>
      </c>
      <c r="F1181" s="0" t="n">
        <v>2.1</v>
      </c>
      <c r="G1181" s="0" t="n">
        <v>5.5</v>
      </c>
      <c r="H1181" s="0" t="n">
        <v>20.8</v>
      </c>
      <c r="I1181" s="0" t="n">
        <v>39.5</v>
      </c>
      <c r="J1181" s="0" t="n">
        <v>82.2</v>
      </c>
      <c r="K1181" s="0" t="n">
        <v>68</v>
      </c>
      <c r="L1181" s="0" t="n">
        <v>0</v>
      </c>
      <c r="M1181" s="0" t="n">
        <v>15.6</v>
      </c>
      <c r="N1181" s="0" t="n">
        <v>15</v>
      </c>
      <c r="O1181" s="0" t="n">
        <v>11.4</v>
      </c>
      <c r="P1181" s="0" t="n">
        <v>0</v>
      </c>
      <c r="Q1181" s="0" t="n">
        <v>0</v>
      </c>
      <c r="R1181" s="1" t="s">
        <v>40</v>
      </c>
      <c r="S1181" s="1" t="s">
        <v>40</v>
      </c>
      <c r="T1181" s="1" t="s">
        <v>40</v>
      </c>
      <c r="U1181" s="1" t="s">
        <v>40</v>
      </c>
      <c r="V1181" s="1" t="s">
        <v>40</v>
      </c>
      <c r="W1181" s="1" t="s">
        <v>40</v>
      </c>
      <c r="X1181" s="1" t="s">
        <v>40</v>
      </c>
      <c r="Y1181" s="1" t="s">
        <v>40</v>
      </c>
      <c r="Z1181" s="1" t="s">
        <v>40</v>
      </c>
      <c r="AA1181" s="1" t="s">
        <v>40</v>
      </c>
      <c r="AB1181" s="1" t="s">
        <v>40</v>
      </c>
      <c r="AC1181" s="1" t="s">
        <v>40</v>
      </c>
      <c r="AD1181" s="1" t="s">
        <v>40</v>
      </c>
      <c r="AG1181" s="0" t="n">
        <v>100</v>
      </c>
      <c r="AH1181" s="0" t="n">
        <v>0.65</v>
      </c>
      <c r="AI1181" s="0" t="s">
        <v>817</v>
      </c>
      <c r="AK1181" s="0" t="s">
        <v>46</v>
      </c>
    </row>
    <row r="1182" customFormat="false" ht="12.8" hidden="false" customHeight="false" outlineLevel="0" collapsed="false">
      <c r="A1182" s="0" t="s">
        <v>799</v>
      </c>
      <c r="B1182" s="0" t="s">
        <v>781</v>
      </c>
      <c r="C1182" s="0" t="s">
        <v>38</v>
      </c>
      <c r="D1182" s="0" t="s">
        <v>822</v>
      </c>
      <c r="E1182" s="0" t="n">
        <v>0</v>
      </c>
      <c r="F1182" s="0" t="n">
        <v>2.2</v>
      </c>
      <c r="G1182" s="0" t="n">
        <v>6.3</v>
      </c>
      <c r="H1182" s="0" t="n">
        <v>11.9</v>
      </c>
      <c r="I1182" s="0" t="n">
        <v>49.3</v>
      </c>
      <c r="J1182" s="0" t="n">
        <v>64.4</v>
      </c>
      <c r="K1182" s="0" t="n">
        <v>30.1</v>
      </c>
      <c r="L1182" s="0" t="n">
        <v>0</v>
      </c>
      <c r="M1182" s="0" t="n">
        <v>1.2</v>
      </c>
      <c r="N1182" s="0" t="n">
        <v>16.7</v>
      </c>
      <c r="O1182" s="0" t="n">
        <v>16.3</v>
      </c>
      <c r="P1182" s="0" t="n">
        <v>3.2</v>
      </c>
      <c r="Q1182" s="0" t="n">
        <v>0</v>
      </c>
      <c r="R1182" s="1" t="s">
        <v>40</v>
      </c>
      <c r="S1182" s="1" t="s">
        <v>40</v>
      </c>
      <c r="T1182" s="1" t="s">
        <v>40</v>
      </c>
      <c r="U1182" s="1" t="s">
        <v>40</v>
      </c>
      <c r="V1182" s="1" t="s">
        <v>40</v>
      </c>
      <c r="W1182" s="1" t="s">
        <v>40</v>
      </c>
      <c r="X1182" s="1" t="s">
        <v>40</v>
      </c>
      <c r="Y1182" s="1" t="s">
        <v>40</v>
      </c>
      <c r="Z1182" s="1" t="s">
        <v>40</v>
      </c>
      <c r="AA1182" s="1" t="s">
        <v>40</v>
      </c>
      <c r="AB1182" s="1" t="s">
        <v>40</v>
      </c>
      <c r="AC1182" s="1" t="s">
        <v>40</v>
      </c>
      <c r="AD1182" s="1" t="s">
        <v>40</v>
      </c>
      <c r="AG1182" s="0" t="n">
        <v>100</v>
      </c>
      <c r="AH1182" s="0" t="n">
        <v>0.65</v>
      </c>
      <c r="AI1182" s="0" t="s">
        <v>817</v>
      </c>
      <c r="AK1182" s="0" t="s">
        <v>46</v>
      </c>
    </row>
    <row r="1183" customFormat="false" ht="12.8" hidden="false" customHeight="false" outlineLevel="0" collapsed="false">
      <c r="A1183" s="0" t="s">
        <v>799</v>
      </c>
      <c r="B1183" s="0" t="s">
        <v>781</v>
      </c>
      <c r="C1183" s="0" t="s">
        <v>38</v>
      </c>
      <c r="D1183" s="0" t="s">
        <v>823</v>
      </c>
      <c r="E1183" s="0" t="n">
        <v>0</v>
      </c>
      <c r="F1183" s="0" t="n">
        <v>2.1</v>
      </c>
      <c r="G1183" s="0" t="n">
        <v>5.5</v>
      </c>
      <c r="H1183" s="0" t="n">
        <v>16.9</v>
      </c>
      <c r="I1183" s="0" t="n">
        <v>36.8</v>
      </c>
      <c r="J1183" s="0" t="n">
        <v>70.9</v>
      </c>
      <c r="K1183" s="0" t="n">
        <v>25.5</v>
      </c>
      <c r="L1183" s="0" t="n">
        <v>0</v>
      </c>
      <c r="M1183" s="0" t="n">
        <v>28.5</v>
      </c>
      <c r="N1183" s="0" t="n">
        <v>9.1</v>
      </c>
      <c r="O1183" s="0" t="n">
        <v>12.3</v>
      </c>
      <c r="P1183" s="0" t="n">
        <v>0</v>
      </c>
      <c r="Q1183" s="0" t="n">
        <v>0</v>
      </c>
      <c r="R1183" s="1" t="s">
        <v>40</v>
      </c>
      <c r="S1183" s="1" t="s">
        <v>40</v>
      </c>
      <c r="T1183" s="1" t="s">
        <v>40</v>
      </c>
      <c r="U1183" s="1" t="s">
        <v>40</v>
      </c>
      <c r="V1183" s="1" t="s">
        <v>40</v>
      </c>
      <c r="W1183" s="1" t="s">
        <v>40</v>
      </c>
      <c r="X1183" s="1" t="s">
        <v>40</v>
      </c>
      <c r="Y1183" s="1" t="s">
        <v>40</v>
      </c>
      <c r="Z1183" s="1" t="s">
        <v>40</v>
      </c>
      <c r="AA1183" s="1" t="s">
        <v>40</v>
      </c>
      <c r="AB1183" s="1" t="s">
        <v>40</v>
      </c>
      <c r="AC1183" s="1" t="s">
        <v>40</v>
      </c>
      <c r="AD1183" s="1" t="s">
        <v>40</v>
      </c>
      <c r="AG1183" s="0" t="n">
        <v>50</v>
      </c>
      <c r="AH1183" s="0" t="n">
        <v>0.65</v>
      </c>
      <c r="AI1183" s="0" t="s">
        <v>817</v>
      </c>
      <c r="AK1183" s="0" t="s">
        <v>46</v>
      </c>
    </row>
    <row r="1184" customFormat="false" ht="12.8" hidden="false" customHeight="false" outlineLevel="0" collapsed="false">
      <c r="A1184" s="0" t="s">
        <v>799</v>
      </c>
      <c r="B1184" s="0" t="s">
        <v>743</v>
      </c>
      <c r="C1184" s="0" t="s">
        <v>38</v>
      </c>
      <c r="D1184" s="0" t="s">
        <v>800</v>
      </c>
      <c r="J1184" s="0" t="n">
        <v>4.0892</v>
      </c>
      <c r="L1184" s="0" t="n">
        <v>1.602</v>
      </c>
      <c r="N1184" s="0" t="n">
        <v>1.5307</v>
      </c>
      <c r="O1184" s="0" t="n">
        <v>13.5</v>
      </c>
      <c r="P1184" s="0" t="n">
        <v>4.7</v>
      </c>
      <c r="Q1184" s="0" t="n">
        <v>1.3</v>
      </c>
      <c r="R1184" s="1" t="s">
        <v>41</v>
      </c>
      <c r="S1184" s="1" t="s">
        <v>41</v>
      </c>
      <c r="T1184" s="1" t="s">
        <v>41</v>
      </c>
      <c r="U1184" s="1" t="s">
        <v>41</v>
      </c>
      <c r="V1184" s="1" t="s">
        <v>41</v>
      </c>
      <c r="W1184" s="1" t="s">
        <v>41</v>
      </c>
      <c r="X1184" s="1" t="s">
        <v>41</v>
      </c>
      <c r="Y1184" s="1" t="s">
        <v>41</v>
      </c>
      <c r="Z1184" s="1" t="s">
        <v>41</v>
      </c>
      <c r="AA1184" s="1" t="s">
        <v>41</v>
      </c>
      <c r="AB1184" s="1" t="s">
        <v>40</v>
      </c>
      <c r="AC1184" s="1" t="s">
        <v>40</v>
      </c>
      <c r="AD1184" s="1" t="s">
        <v>40</v>
      </c>
      <c r="AG1184" s="0" t="n">
        <v>100</v>
      </c>
      <c r="AH1184" s="0" t="n">
        <v>0.75</v>
      </c>
      <c r="AI1184" s="0" t="s">
        <v>801</v>
      </c>
      <c r="AK1184" s="0" t="s">
        <v>46</v>
      </c>
    </row>
    <row r="1185" customFormat="false" ht="12.8" hidden="false" customHeight="false" outlineLevel="0" collapsed="false">
      <c r="A1185" s="0" t="s">
        <v>799</v>
      </c>
      <c r="B1185" s="0" t="s">
        <v>743</v>
      </c>
      <c r="C1185" s="0" t="s">
        <v>38</v>
      </c>
      <c r="D1185" s="0" t="s">
        <v>802</v>
      </c>
      <c r="I1185" s="0" t="n">
        <v>1.82</v>
      </c>
      <c r="K1185" s="0" t="n">
        <v>4.0168</v>
      </c>
      <c r="M1185" s="0" t="n">
        <v>1.63</v>
      </c>
      <c r="N1185" s="0" t="n">
        <v>21.9</v>
      </c>
      <c r="O1185" s="0" t="n">
        <v>12.3</v>
      </c>
      <c r="P1185" s="0" t="n">
        <v>0.3</v>
      </c>
      <c r="Q1185" s="0" t="n">
        <v>0</v>
      </c>
      <c r="R1185" s="1" t="s">
        <v>41</v>
      </c>
      <c r="S1185" s="1" t="s">
        <v>41</v>
      </c>
      <c r="T1185" s="1" t="s">
        <v>41</v>
      </c>
      <c r="U1185" s="1" t="s">
        <v>41</v>
      </c>
      <c r="V1185" s="1" t="s">
        <v>41</v>
      </c>
      <c r="W1185" s="1" t="s">
        <v>41</v>
      </c>
      <c r="X1185" s="1" t="s">
        <v>41</v>
      </c>
      <c r="Y1185" s="1" t="s">
        <v>41</v>
      </c>
      <c r="Z1185" s="1" t="s">
        <v>41</v>
      </c>
      <c r="AA1185" s="1" t="s">
        <v>40</v>
      </c>
      <c r="AB1185" s="1" t="s">
        <v>40</v>
      </c>
      <c r="AC1185" s="1" t="s">
        <v>40</v>
      </c>
      <c r="AD1185" s="1" t="s">
        <v>40</v>
      </c>
      <c r="AG1185" s="0" t="n">
        <v>100</v>
      </c>
      <c r="AH1185" s="0" t="n">
        <v>0.75</v>
      </c>
      <c r="AI1185" s="0" t="s">
        <v>801</v>
      </c>
      <c r="AK1185" s="0" t="s">
        <v>46</v>
      </c>
    </row>
    <row r="1186" customFormat="false" ht="12.8" hidden="false" customHeight="false" outlineLevel="0" collapsed="false">
      <c r="A1186" s="0" t="s">
        <v>799</v>
      </c>
      <c r="B1186" s="0" t="s">
        <v>743</v>
      </c>
      <c r="C1186" s="0" t="s">
        <v>38</v>
      </c>
      <c r="D1186" s="0" t="s">
        <v>803</v>
      </c>
      <c r="J1186" s="0" t="n">
        <v>3.6948</v>
      </c>
      <c r="L1186" s="0" t="n">
        <v>1.4285</v>
      </c>
      <c r="M1186" s="0" t="n">
        <v>44.4</v>
      </c>
      <c r="N1186" s="0" t="n">
        <v>12.2</v>
      </c>
      <c r="O1186" s="0" t="n">
        <v>9.3</v>
      </c>
      <c r="P1186" s="0" t="n">
        <v>0.2</v>
      </c>
      <c r="Q1186" s="0" t="n">
        <v>0</v>
      </c>
      <c r="R1186" s="1" t="s">
        <v>41</v>
      </c>
      <c r="S1186" s="1" t="s">
        <v>41</v>
      </c>
      <c r="T1186" s="1" t="s">
        <v>41</v>
      </c>
      <c r="U1186" s="1" t="s">
        <v>41</v>
      </c>
      <c r="V1186" s="1" t="s">
        <v>41</v>
      </c>
      <c r="W1186" s="1" t="s">
        <v>41</v>
      </c>
      <c r="X1186" s="1" t="s">
        <v>41</v>
      </c>
      <c r="Y1186" s="1" t="s">
        <v>41</v>
      </c>
      <c r="Z1186" s="1" t="s">
        <v>40</v>
      </c>
      <c r="AA1186" s="1" t="s">
        <v>40</v>
      </c>
      <c r="AB1186" s="1" t="s">
        <v>40</v>
      </c>
      <c r="AC1186" s="1" t="s">
        <v>40</v>
      </c>
      <c r="AD1186" s="1" t="s">
        <v>40</v>
      </c>
      <c r="AG1186" s="0" t="n">
        <v>100</v>
      </c>
      <c r="AH1186" s="0" t="n">
        <v>0.7</v>
      </c>
      <c r="AI1186" s="0" t="s">
        <v>804</v>
      </c>
      <c r="AK1186" s="0" t="s">
        <v>46</v>
      </c>
    </row>
    <row r="1187" customFormat="false" ht="12.8" hidden="false" customHeight="false" outlineLevel="0" collapsed="false">
      <c r="A1187" s="0" t="s">
        <v>799</v>
      </c>
      <c r="B1187" s="0" t="s">
        <v>743</v>
      </c>
      <c r="C1187" s="0" t="s">
        <v>38</v>
      </c>
      <c r="D1187" s="0" t="s">
        <v>805</v>
      </c>
      <c r="J1187" s="0" t="n">
        <v>3.0483</v>
      </c>
      <c r="K1187" s="0" t="n">
        <v>44.1</v>
      </c>
      <c r="L1187" s="0" t="n">
        <v>20.1</v>
      </c>
      <c r="M1187" s="0" t="n">
        <v>20.6</v>
      </c>
      <c r="N1187" s="0" t="n">
        <v>13.8</v>
      </c>
      <c r="O1187" s="0" t="n">
        <v>3.5</v>
      </c>
      <c r="P1187" s="0" t="n">
        <v>0</v>
      </c>
      <c r="Q1187" s="0" t="n">
        <v>0</v>
      </c>
      <c r="R1187" s="1" t="s">
        <v>41</v>
      </c>
      <c r="S1187" s="1" t="s">
        <v>41</v>
      </c>
      <c r="T1187" s="1" t="s">
        <v>41</v>
      </c>
      <c r="U1187" s="1" t="s">
        <v>41</v>
      </c>
      <c r="V1187" s="1" t="s">
        <v>41</v>
      </c>
      <c r="W1187" s="1" t="s">
        <v>41</v>
      </c>
      <c r="X1187" s="1" t="s">
        <v>40</v>
      </c>
      <c r="Y1187" s="1" t="s">
        <v>40</v>
      </c>
      <c r="Z1187" s="1" t="s">
        <v>40</v>
      </c>
      <c r="AA1187" s="1" t="s">
        <v>40</v>
      </c>
      <c r="AB1187" s="1" t="s">
        <v>40</v>
      </c>
      <c r="AC1187" s="1" t="s">
        <v>40</v>
      </c>
      <c r="AD1187" s="1" t="s">
        <v>40</v>
      </c>
      <c r="AG1187" s="0" t="n">
        <v>100</v>
      </c>
      <c r="AH1187" s="0" t="n">
        <v>0.65</v>
      </c>
      <c r="AI1187" s="0" t="s">
        <v>806</v>
      </c>
      <c r="AK1187" s="0" t="s">
        <v>46</v>
      </c>
    </row>
    <row r="1188" customFormat="false" ht="12.8" hidden="false" customHeight="false" outlineLevel="0" collapsed="false">
      <c r="A1188" s="0" t="s">
        <v>799</v>
      </c>
      <c r="B1188" s="0" t="s">
        <v>743</v>
      </c>
      <c r="C1188" s="0" t="s">
        <v>38</v>
      </c>
      <c r="D1188" s="0" t="s">
        <v>807</v>
      </c>
      <c r="J1188" s="0" t="n">
        <v>3.5963</v>
      </c>
      <c r="K1188" s="0" t="n">
        <v>36.9</v>
      </c>
      <c r="L1188" s="0" t="n">
        <v>11.7</v>
      </c>
      <c r="M1188" s="0" t="n">
        <v>23</v>
      </c>
      <c r="N1188" s="0" t="n">
        <v>10.9</v>
      </c>
      <c r="O1188" s="0" t="n">
        <v>6.8</v>
      </c>
      <c r="P1188" s="0" t="n">
        <v>0</v>
      </c>
      <c r="Q1188" s="0" t="n">
        <v>0</v>
      </c>
      <c r="R1188" s="1" t="s">
        <v>41</v>
      </c>
      <c r="S1188" s="1" t="s">
        <v>41</v>
      </c>
      <c r="T1188" s="1" t="s">
        <v>41</v>
      </c>
      <c r="U1188" s="1" t="s">
        <v>41</v>
      </c>
      <c r="V1188" s="1" t="s">
        <v>41</v>
      </c>
      <c r="W1188" s="1" t="s">
        <v>41</v>
      </c>
      <c r="X1188" s="1" t="s">
        <v>40</v>
      </c>
      <c r="Y1188" s="1" t="s">
        <v>40</v>
      </c>
      <c r="Z1188" s="1" t="s">
        <v>40</v>
      </c>
      <c r="AA1188" s="1" t="s">
        <v>40</v>
      </c>
      <c r="AB1188" s="1" t="s">
        <v>40</v>
      </c>
      <c r="AC1188" s="1" t="s">
        <v>40</v>
      </c>
      <c r="AD1188" s="1" t="s">
        <v>40</v>
      </c>
      <c r="AG1188" s="0" t="n">
        <v>100</v>
      </c>
      <c r="AH1188" s="0" t="n">
        <v>0.65</v>
      </c>
      <c r="AI1188" s="0" t="s">
        <v>806</v>
      </c>
      <c r="AK1188" s="0" t="s">
        <v>46</v>
      </c>
    </row>
    <row r="1189" customFormat="false" ht="12.8" hidden="false" customHeight="false" outlineLevel="0" collapsed="false">
      <c r="A1189" s="0" t="s">
        <v>799</v>
      </c>
      <c r="B1189" s="0" t="s">
        <v>743</v>
      </c>
      <c r="C1189" s="0" t="s">
        <v>38</v>
      </c>
      <c r="D1189" s="0" t="s">
        <v>808</v>
      </c>
      <c r="J1189" s="0" t="n">
        <v>3.9031</v>
      </c>
      <c r="K1189" s="0" t="n">
        <v>22.5</v>
      </c>
      <c r="L1189" s="0" t="n">
        <v>18.6</v>
      </c>
      <c r="M1189" s="0" t="n">
        <v>14.8</v>
      </c>
      <c r="N1189" s="0" t="n">
        <v>13.5</v>
      </c>
      <c r="O1189" s="0" t="n">
        <v>6</v>
      </c>
      <c r="P1189" s="0" t="n">
        <v>0</v>
      </c>
      <c r="Q1189" s="0" t="n">
        <v>0</v>
      </c>
      <c r="R1189" s="1" t="s">
        <v>41</v>
      </c>
      <c r="S1189" s="1" t="s">
        <v>41</v>
      </c>
      <c r="T1189" s="1" t="s">
        <v>41</v>
      </c>
      <c r="U1189" s="1" t="s">
        <v>41</v>
      </c>
      <c r="V1189" s="1" t="s">
        <v>41</v>
      </c>
      <c r="W1189" s="1" t="s">
        <v>41</v>
      </c>
      <c r="X1189" s="1" t="s">
        <v>40</v>
      </c>
      <c r="Y1189" s="1" t="s">
        <v>40</v>
      </c>
      <c r="Z1189" s="1" t="s">
        <v>40</v>
      </c>
      <c r="AA1189" s="1" t="s">
        <v>40</v>
      </c>
      <c r="AB1189" s="1" t="s">
        <v>40</v>
      </c>
      <c r="AC1189" s="1" t="s">
        <v>40</v>
      </c>
      <c r="AD1189" s="1" t="s">
        <v>40</v>
      </c>
      <c r="AG1189" s="0" t="n">
        <v>100</v>
      </c>
      <c r="AH1189" s="0" t="n">
        <v>0.65</v>
      </c>
      <c r="AI1189" s="0" t="s">
        <v>806</v>
      </c>
      <c r="AK1189" s="0" t="s">
        <v>46</v>
      </c>
    </row>
    <row r="1190" customFormat="false" ht="12.8" hidden="false" customHeight="false" outlineLevel="0" collapsed="false">
      <c r="A1190" s="0" t="s">
        <v>799</v>
      </c>
      <c r="B1190" s="0" t="s">
        <v>743</v>
      </c>
      <c r="C1190" s="0" t="s">
        <v>38</v>
      </c>
      <c r="D1190" s="0" t="s">
        <v>809</v>
      </c>
      <c r="K1190" s="0" t="n">
        <v>4.5804</v>
      </c>
      <c r="L1190" s="0" t="n">
        <v>27.4</v>
      </c>
      <c r="M1190" s="0" t="n">
        <v>18.7</v>
      </c>
      <c r="N1190" s="0" t="n">
        <v>12.4</v>
      </c>
      <c r="O1190" s="0" t="n">
        <v>3</v>
      </c>
      <c r="P1190" s="0" t="n">
        <v>0</v>
      </c>
      <c r="Q1190" s="0" t="n">
        <v>0</v>
      </c>
      <c r="R1190" s="1" t="s">
        <v>41</v>
      </c>
      <c r="S1190" s="1" t="s">
        <v>41</v>
      </c>
      <c r="T1190" s="1" t="s">
        <v>41</v>
      </c>
      <c r="U1190" s="1" t="s">
        <v>41</v>
      </c>
      <c r="V1190" s="1" t="s">
        <v>41</v>
      </c>
      <c r="W1190" s="1" t="s">
        <v>41</v>
      </c>
      <c r="X1190" s="1" t="s">
        <v>41</v>
      </c>
      <c r="Y1190" s="1" t="s">
        <v>40</v>
      </c>
      <c r="Z1190" s="1" t="s">
        <v>40</v>
      </c>
      <c r="AA1190" s="1" t="s">
        <v>40</v>
      </c>
      <c r="AB1190" s="1" t="s">
        <v>40</v>
      </c>
      <c r="AC1190" s="1" t="s">
        <v>40</v>
      </c>
      <c r="AD1190" s="1" t="s">
        <v>40</v>
      </c>
      <c r="AG1190" s="0" t="n">
        <v>100</v>
      </c>
      <c r="AH1190" s="0" t="n">
        <v>0.65</v>
      </c>
      <c r="AI1190" s="0" t="s">
        <v>806</v>
      </c>
      <c r="AK1190" s="0" t="s">
        <v>46</v>
      </c>
    </row>
    <row r="1191" customFormat="false" ht="12.8" hidden="false" customHeight="false" outlineLevel="0" collapsed="false">
      <c r="A1191" s="0" t="s">
        <v>799</v>
      </c>
      <c r="B1191" s="0" t="s">
        <v>743</v>
      </c>
      <c r="C1191" s="0" t="s">
        <v>38</v>
      </c>
      <c r="D1191" s="0" t="s">
        <v>810</v>
      </c>
      <c r="E1191" s="0" t="n">
        <v>0</v>
      </c>
      <c r="F1191" s="0" t="n">
        <v>0.6</v>
      </c>
      <c r="G1191" s="0" t="n">
        <v>4.5</v>
      </c>
      <c r="J1191" s="0" t="n">
        <v>2.9474</v>
      </c>
      <c r="K1191" s="0" t="n">
        <v>1.9</v>
      </c>
      <c r="L1191" s="0" t="n">
        <v>15.6</v>
      </c>
      <c r="M1191" s="0" t="n">
        <v>28.9</v>
      </c>
      <c r="N1191" s="0" t="n">
        <v>6.6</v>
      </c>
      <c r="O1191" s="0" t="n">
        <v>0.8</v>
      </c>
      <c r="P1191" s="0" t="n">
        <v>0</v>
      </c>
      <c r="Q1191" s="0" t="n">
        <v>0</v>
      </c>
      <c r="R1191" s="1" t="s">
        <v>40</v>
      </c>
      <c r="S1191" s="1" t="s">
        <v>40</v>
      </c>
      <c r="T1191" s="1" t="s">
        <v>40</v>
      </c>
      <c r="U1191" s="1" t="s">
        <v>41</v>
      </c>
      <c r="V1191" s="1" t="s">
        <v>41</v>
      </c>
      <c r="W1191" s="1" t="s">
        <v>41</v>
      </c>
      <c r="X1191" s="1" t="s">
        <v>40</v>
      </c>
      <c r="Y1191" s="1" t="s">
        <v>40</v>
      </c>
      <c r="Z1191" s="1" t="s">
        <v>40</v>
      </c>
      <c r="AA1191" s="1" t="s">
        <v>40</v>
      </c>
      <c r="AB1191" s="1" t="s">
        <v>40</v>
      </c>
      <c r="AC1191" s="1" t="s">
        <v>40</v>
      </c>
      <c r="AD1191" s="1" t="s">
        <v>40</v>
      </c>
      <c r="AG1191" s="0" t="n">
        <v>50</v>
      </c>
      <c r="AH1191" s="0" t="n">
        <v>0.65</v>
      </c>
      <c r="AI1191" s="0" t="s">
        <v>811</v>
      </c>
      <c r="AK1191" s="0" t="s">
        <v>46</v>
      </c>
    </row>
    <row r="1192" customFormat="false" ht="12.8" hidden="false" customHeight="false" outlineLevel="0" collapsed="false">
      <c r="A1192" s="0" t="s">
        <v>799</v>
      </c>
      <c r="B1192" s="0" t="s">
        <v>743</v>
      </c>
      <c r="C1192" s="0" t="s">
        <v>38</v>
      </c>
      <c r="D1192" s="0" t="s">
        <v>812</v>
      </c>
      <c r="E1192" s="0" t="n">
        <v>0</v>
      </c>
      <c r="F1192" s="0" t="n">
        <v>0.6</v>
      </c>
      <c r="G1192" s="0" t="n">
        <v>4.8</v>
      </c>
      <c r="H1192" s="0" t="n">
        <v>14.4</v>
      </c>
      <c r="K1192" s="0" t="n">
        <v>3.4591</v>
      </c>
      <c r="L1192" s="0" t="n">
        <v>46</v>
      </c>
      <c r="M1192" s="0" t="n">
        <v>17.2</v>
      </c>
      <c r="N1192" s="0" t="n">
        <v>11.3</v>
      </c>
      <c r="O1192" s="0" t="n">
        <v>2.5</v>
      </c>
      <c r="P1192" s="0" t="n">
        <v>0</v>
      </c>
      <c r="Q1192" s="0" t="n">
        <v>0</v>
      </c>
      <c r="R1192" s="1" t="s">
        <v>40</v>
      </c>
      <c r="S1192" s="1" t="s">
        <v>40</v>
      </c>
      <c r="T1192" s="1" t="s">
        <v>40</v>
      </c>
      <c r="U1192" s="1" t="s">
        <v>40</v>
      </c>
      <c r="V1192" s="1" t="s">
        <v>41</v>
      </c>
      <c r="W1192" s="1" t="s">
        <v>41</v>
      </c>
      <c r="X1192" s="1" t="s">
        <v>41</v>
      </c>
      <c r="Y1192" s="1" t="s">
        <v>40</v>
      </c>
      <c r="Z1192" s="1" t="s">
        <v>40</v>
      </c>
      <c r="AA1192" s="1" t="s">
        <v>40</v>
      </c>
      <c r="AB1192" s="1" t="s">
        <v>40</v>
      </c>
      <c r="AC1192" s="1" t="s">
        <v>40</v>
      </c>
      <c r="AD1192" s="1" t="s">
        <v>40</v>
      </c>
      <c r="AG1192" s="0" t="n">
        <v>100</v>
      </c>
      <c r="AH1192" s="0" t="n">
        <v>0.65</v>
      </c>
      <c r="AI1192" s="0" t="s">
        <v>811</v>
      </c>
      <c r="AK1192" s="0" t="s">
        <v>46</v>
      </c>
    </row>
    <row r="1193" customFormat="false" ht="12.8" hidden="false" customHeight="false" outlineLevel="0" collapsed="false">
      <c r="A1193" s="0" t="s">
        <v>799</v>
      </c>
      <c r="B1193" s="0" t="s">
        <v>743</v>
      </c>
      <c r="C1193" s="0" t="s">
        <v>38</v>
      </c>
      <c r="D1193" s="0" t="s">
        <v>813</v>
      </c>
      <c r="E1193" s="0" t="n">
        <v>0</v>
      </c>
      <c r="F1193" s="0" t="n">
        <v>0.5</v>
      </c>
      <c r="G1193" s="0" t="n">
        <v>4.8</v>
      </c>
      <c r="K1193" s="0" t="n">
        <v>4.2175</v>
      </c>
      <c r="L1193" s="0" t="n">
        <v>30.1</v>
      </c>
      <c r="M1193" s="0" t="n">
        <v>19.8</v>
      </c>
      <c r="N1193" s="0" t="n">
        <v>12.2</v>
      </c>
      <c r="O1193" s="0" t="n">
        <v>4.5</v>
      </c>
      <c r="P1193" s="0" t="n">
        <v>0</v>
      </c>
      <c r="Q1193" s="0" t="n">
        <v>0</v>
      </c>
      <c r="R1193" s="1" t="s">
        <v>40</v>
      </c>
      <c r="S1193" s="1" t="s">
        <v>40</v>
      </c>
      <c r="T1193" s="1" t="s">
        <v>40</v>
      </c>
      <c r="U1193" s="1" t="s">
        <v>41</v>
      </c>
      <c r="V1193" s="1" t="s">
        <v>41</v>
      </c>
      <c r="W1193" s="1" t="s">
        <v>41</v>
      </c>
      <c r="X1193" s="1" t="s">
        <v>41</v>
      </c>
      <c r="Y1193" s="1" t="s">
        <v>40</v>
      </c>
      <c r="Z1193" s="1" t="s">
        <v>40</v>
      </c>
      <c r="AA1193" s="1" t="s">
        <v>40</v>
      </c>
      <c r="AB1193" s="1" t="s">
        <v>40</v>
      </c>
      <c r="AC1193" s="1" t="s">
        <v>40</v>
      </c>
      <c r="AD1193" s="1" t="s">
        <v>40</v>
      </c>
      <c r="AG1193" s="0" t="n">
        <v>100</v>
      </c>
      <c r="AH1193" s="0" t="n">
        <v>0.65</v>
      </c>
      <c r="AI1193" s="0" t="s">
        <v>811</v>
      </c>
      <c r="AK1193" s="0" t="s">
        <v>46</v>
      </c>
    </row>
    <row r="1194" customFormat="false" ht="12.8" hidden="false" customHeight="false" outlineLevel="0" collapsed="false">
      <c r="A1194" s="0" t="s">
        <v>799</v>
      </c>
      <c r="B1194" s="0" t="s">
        <v>743</v>
      </c>
      <c r="C1194" s="0" t="s">
        <v>38</v>
      </c>
      <c r="D1194" s="0" t="s">
        <v>814</v>
      </c>
      <c r="E1194" s="0" t="n">
        <v>0</v>
      </c>
      <c r="F1194" s="0" t="n">
        <v>0.9</v>
      </c>
      <c r="G1194" s="0" t="n">
        <v>5.7</v>
      </c>
      <c r="J1194" s="0" t="n">
        <v>4.1771</v>
      </c>
      <c r="L1194" s="0" t="n">
        <v>1.0738</v>
      </c>
      <c r="M1194" s="0" t="n">
        <v>44.7</v>
      </c>
      <c r="N1194" s="0" t="n">
        <v>2.9</v>
      </c>
      <c r="O1194" s="0" t="n">
        <v>8.3</v>
      </c>
      <c r="P1194" s="0" t="n">
        <v>1.3</v>
      </c>
      <c r="Q1194" s="0" t="n">
        <v>0</v>
      </c>
      <c r="R1194" s="1" t="s">
        <v>40</v>
      </c>
      <c r="S1194" s="1" t="s">
        <v>40</v>
      </c>
      <c r="T1194" s="1" t="s">
        <v>40</v>
      </c>
      <c r="U1194" s="1" t="s">
        <v>41</v>
      </c>
      <c r="V1194" s="1" t="s">
        <v>41</v>
      </c>
      <c r="W1194" s="1" t="s">
        <v>41</v>
      </c>
      <c r="X1194" s="1" t="s">
        <v>41</v>
      </c>
      <c r="Y1194" s="1" t="s">
        <v>41</v>
      </c>
      <c r="Z1194" s="1" t="s">
        <v>40</v>
      </c>
      <c r="AA1194" s="1" t="s">
        <v>40</v>
      </c>
      <c r="AB1194" s="1" t="s">
        <v>40</v>
      </c>
      <c r="AC1194" s="1" t="s">
        <v>40</v>
      </c>
      <c r="AD1194" s="1" t="s">
        <v>40</v>
      </c>
      <c r="AG1194" s="0" t="n">
        <v>100</v>
      </c>
      <c r="AH1194" s="0" t="n">
        <v>0.7</v>
      </c>
      <c r="AI1194" s="0" t="s">
        <v>815</v>
      </c>
      <c r="AK1194" s="0" t="s">
        <v>46</v>
      </c>
    </row>
    <row r="1195" customFormat="false" ht="12.8" hidden="false" customHeight="false" outlineLevel="0" collapsed="false">
      <c r="A1195" s="0" t="s">
        <v>799</v>
      </c>
      <c r="B1195" s="0" t="s">
        <v>743</v>
      </c>
      <c r="C1195" s="0" t="s">
        <v>38</v>
      </c>
      <c r="D1195" s="0" t="s">
        <v>816</v>
      </c>
      <c r="E1195" s="0" t="n">
        <v>0</v>
      </c>
      <c r="F1195" s="0" t="n">
        <v>0.5</v>
      </c>
      <c r="G1195" s="0" t="n">
        <v>3.1</v>
      </c>
      <c r="H1195" s="0" t="n">
        <v>8.3</v>
      </c>
      <c r="I1195" s="0" t="n">
        <v>25.1</v>
      </c>
      <c r="J1195" s="0" t="n">
        <v>32.5</v>
      </c>
      <c r="K1195" s="0" t="n">
        <v>4.9</v>
      </c>
      <c r="L1195" s="0" t="n">
        <v>20.7</v>
      </c>
      <c r="M1195" s="0" t="n">
        <v>22.1</v>
      </c>
      <c r="N1195" s="0" t="n">
        <v>14.6</v>
      </c>
      <c r="O1195" s="0" t="n">
        <v>7.3</v>
      </c>
      <c r="P1195" s="0" t="n">
        <v>0</v>
      </c>
      <c r="Q1195" s="0" t="n">
        <v>0</v>
      </c>
      <c r="R1195" s="1" t="s">
        <v>40</v>
      </c>
      <c r="S1195" s="1" t="s">
        <v>40</v>
      </c>
      <c r="T1195" s="1" t="s">
        <v>40</v>
      </c>
      <c r="U1195" s="1" t="s">
        <v>40</v>
      </c>
      <c r="V1195" s="1" t="s">
        <v>40</v>
      </c>
      <c r="W1195" s="1" t="s">
        <v>40</v>
      </c>
      <c r="X1195" s="1" t="s">
        <v>40</v>
      </c>
      <c r="Y1195" s="1" t="s">
        <v>40</v>
      </c>
      <c r="Z1195" s="1" t="s">
        <v>40</v>
      </c>
      <c r="AA1195" s="1" t="s">
        <v>40</v>
      </c>
      <c r="AB1195" s="1" t="s">
        <v>40</v>
      </c>
      <c r="AC1195" s="1" t="s">
        <v>40</v>
      </c>
      <c r="AD1195" s="1" t="s">
        <v>40</v>
      </c>
      <c r="AG1195" s="0" t="n">
        <v>50</v>
      </c>
      <c r="AH1195" s="0" t="n">
        <v>0.6</v>
      </c>
      <c r="AI1195" s="0" t="s">
        <v>817</v>
      </c>
      <c r="AK1195" s="0" t="s">
        <v>46</v>
      </c>
    </row>
    <row r="1196" customFormat="false" ht="12.8" hidden="false" customHeight="false" outlineLevel="0" collapsed="false">
      <c r="A1196" s="0" t="s">
        <v>799</v>
      </c>
      <c r="B1196" s="0" t="s">
        <v>743</v>
      </c>
      <c r="C1196" s="0" t="s">
        <v>38</v>
      </c>
      <c r="D1196" s="0" t="s">
        <v>818</v>
      </c>
      <c r="E1196" s="0" t="n">
        <v>0</v>
      </c>
      <c r="F1196" s="0" t="n">
        <v>0.6</v>
      </c>
      <c r="G1196" s="0" t="n">
        <v>5.6</v>
      </c>
      <c r="H1196" s="0" t="n">
        <v>11.3</v>
      </c>
      <c r="I1196" s="0" t="n">
        <v>30</v>
      </c>
      <c r="J1196" s="0" t="n">
        <v>45.6</v>
      </c>
      <c r="K1196" s="0" t="n">
        <v>31.9</v>
      </c>
      <c r="L1196" s="0" t="n">
        <v>16</v>
      </c>
      <c r="M1196" s="0" t="n">
        <v>29.8</v>
      </c>
      <c r="N1196" s="0" t="n">
        <v>4.9</v>
      </c>
      <c r="O1196" s="0" t="n">
        <v>7.4</v>
      </c>
      <c r="P1196" s="0" t="n">
        <v>0</v>
      </c>
      <c r="Q1196" s="0" t="n">
        <v>0</v>
      </c>
      <c r="R1196" s="1" t="s">
        <v>40</v>
      </c>
      <c r="S1196" s="1" t="s">
        <v>40</v>
      </c>
      <c r="T1196" s="1" t="s">
        <v>40</v>
      </c>
      <c r="U1196" s="1" t="s">
        <v>40</v>
      </c>
      <c r="V1196" s="1" t="s">
        <v>40</v>
      </c>
      <c r="W1196" s="1" t="s">
        <v>40</v>
      </c>
      <c r="X1196" s="1" t="s">
        <v>40</v>
      </c>
      <c r="Y1196" s="1" t="s">
        <v>40</v>
      </c>
      <c r="Z1196" s="1" t="s">
        <v>40</v>
      </c>
      <c r="AA1196" s="1" t="s">
        <v>40</v>
      </c>
      <c r="AB1196" s="1" t="s">
        <v>40</v>
      </c>
      <c r="AC1196" s="1" t="s">
        <v>40</v>
      </c>
      <c r="AD1196" s="1" t="s">
        <v>40</v>
      </c>
      <c r="AG1196" s="0" t="n">
        <v>100</v>
      </c>
      <c r="AH1196" s="0" t="n">
        <v>0.7</v>
      </c>
      <c r="AI1196" s="0" t="s">
        <v>817</v>
      </c>
      <c r="AK1196" s="0" t="s">
        <v>46</v>
      </c>
    </row>
    <row r="1197" customFormat="false" ht="12.8" hidden="false" customHeight="false" outlineLevel="0" collapsed="false">
      <c r="A1197" s="0" t="s">
        <v>799</v>
      </c>
      <c r="B1197" s="0" t="s">
        <v>743</v>
      </c>
      <c r="C1197" s="0" t="s">
        <v>38</v>
      </c>
      <c r="D1197" s="0" t="s">
        <v>819</v>
      </c>
      <c r="E1197" s="0" t="n">
        <v>0</v>
      </c>
      <c r="F1197" s="0" t="n">
        <v>0.9</v>
      </c>
      <c r="G1197" s="0" t="n">
        <v>5.7</v>
      </c>
      <c r="H1197" s="0" t="n">
        <v>16.3</v>
      </c>
      <c r="I1197" s="0" t="n">
        <v>28.7</v>
      </c>
      <c r="J1197" s="0" t="n">
        <v>52</v>
      </c>
      <c r="K1197" s="0" t="n">
        <v>31.7</v>
      </c>
      <c r="L1197" s="0" t="n">
        <v>20.1</v>
      </c>
      <c r="M1197" s="0" t="n">
        <v>31</v>
      </c>
      <c r="N1197" s="0" t="n">
        <v>6.4</v>
      </c>
      <c r="O1197" s="0" t="n">
        <v>9</v>
      </c>
      <c r="P1197" s="0" t="n">
        <v>1</v>
      </c>
      <c r="Q1197" s="0" t="n">
        <v>0</v>
      </c>
      <c r="R1197" s="1" t="s">
        <v>40</v>
      </c>
      <c r="S1197" s="1" t="s">
        <v>40</v>
      </c>
      <c r="T1197" s="1" t="s">
        <v>40</v>
      </c>
      <c r="U1197" s="1" t="s">
        <v>40</v>
      </c>
      <c r="V1197" s="1" t="s">
        <v>40</v>
      </c>
      <c r="W1197" s="1" t="s">
        <v>40</v>
      </c>
      <c r="X1197" s="1" t="s">
        <v>40</v>
      </c>
      <c r="Y1197" s="1" t="s">
        <v>40</v>
      </c>
      <c r="Z1197" s="1" t="s">
        <v>40</v>
      </c>
      <c r="AA1197" s="1" t="s">
        <v>40</v>
      </c>
      <c r="AB1197" s="1" t="s">
        <v>40</v>
      </c>
      <c r="AC1197" s="1" t="s">
        <v>40</v>
      </c>
      <c r="AD1197" s="1" t="s">
        <v>40</v>
      </c>
      <c r="AG1197" s="0" t="n">
        <v>100</v>
      </c>
      <c r="AH1197" s="0" t="n">
        <v>0.7</v>
      </c>
      <c r="AI1197" s="0" t="s">
        <v>817</v>
      </c>
      <c r="AK1197" s="0" t="s">
        <v>46</v>
      </c>
    </row>
    <row r="1198" customFormat="false" ht="12.8" hidden="false" customHeight="false" outlineLevel="0" collapsed="false">
      <c r="A1198" s="0" t="s">
        <v>799</v>
      </c>
      <c r="B1198" s="0" t="s">
        <v>743</v>
      </c>
      <c r="C1198" s="0" t="s">
        <v>38</v>
      </c>
      <c r="D1198" s="0" t="s">
        <v>820</v>
      </c>
      <c r="E1198" s="0" t="n">
        <v>0</v>
      </c>
      <c r="F1198" s="0" t="n">
        <v>1</v>
      </c>
      <c r="G1198" s="0" t="n">
        <v>5.7</v>
      </c>
      <c r="H1198" s="0" t="n">
        <v>16</v>
      </c>
      <c r="I1198" s="0" t="n">
        <v>43.1</v>
      </c>
      <c r="J1198" s="0" t="n">
        <v>56.2</v>
      </c>
      <c r="K1198" s="0" t="n">
        <v>30.5</v>
      </c>
      <c r="L1198" s="0" t="n">
        <v>17.6</v>
      </c>
      <c r="M1198" s="0" t="n">
        <v>22</v>
      </c>
      <c r="N1198" s="0" t="n">
        <v>13.7</v>
      </c>
      <c r="O1198" s="0" t="n">
        <v>4</v>
      </c>
      <c r="P1198" s="0" t="n">
        <v>0</v>
      </c>
      <c r="Q1198" s="0" t="n">
        <v>0</v>
      </c>
      <c r="R1198" s="1" t="s">
        <v>40</v>
      </c>
      <c r="S1198" s="1" t="s">
        <v>40</v>
      </c>
      <c r="T1198" s="1" t="s">
        <v>40</v>
      </c>
      <c r="U1198" s="1" t="s">
        <v>40</v>
      </c>
      <c r="V1198" s="1" t="s">
        <v>40</v>
      </c>
      <c r="W1198" s="1" t="s">
        <v>40</v>
      </c>
      <c r="X1198" s="1" t="s">
        <v>40</v>
      </c>
      <c r="Y1198" s="1" t="s">
        <v>40</v>
      </c>
      <c r="Z1198" s="1" t="s">
        <v>40</v>
      </c>
      <c r="AA1198" s="1" t="s">
        <v>40</v>
      </c>
      <c r="AB1198" s="1" t="s">
        <v>40</v>
      </c>
      <c r="AC1198" s="1" t="s">
        <v>40</v>
      </c>
      <c r="AD1198" s="1" t="s">
        <v>40</v>
      </c>
      <c r="AG1198" s="0" t="n">
        <v>100</v>
      </c>
      <c r="AH1198" s="0" t="n">
        <v>0.7</v>
      </c>
      <c r="AI1198" s="0" t="s">
        <v>817</v>
      </c>
      <c r="AK1198" s="0" t="s">
        <v>46</v>
      </c>
    </row>
    <row r="1199" customFormat="false" ht="12.8" hidden="false" customHeight="false" outlineLevel="0" collapsed="false">
      <c r="A1199" s="0" t="s">
        <v>799</v>
      </c>
      <c r="B1199" s="0" t="s">
        <v>743</v>
      </c>
      <c r="C1199" s="0" t="s">
        <v>38</v>
      </c>
      <c r="D1199" s="0" t="s">
        <v>821</v>
      </c>
      <c r="E1199" s="0" t="n">
        <v>0</v>
      </c>
      <c r="F1199" s="0" t="n">
        <v>0.8</v>
      </c>
      <c r="G1199" s="0" t="n">
        <v>4.6</v>
      </c>
      <c r="H1199" s="0" t="n">
        <v>12.9</v>
      </c>
      <c r="I1199" s="0" t="n">
        <v>30.3</v>
      </c>
      <c r="J1199" s="0" t="n">
        <v>53.8</v>
      </c>
      <c r="K1199" s="0" t="n">
        <v>57.5</v>
      </c>
      <c r="L1199" s="0" t="n">
        <v>19.2</v>
      </c>
      <c r="M1199" s="0" t="n">
        <v>22.2</v>
      </c>
      <c r="N1199" s="0" t="n">
        <v>13.6</v>
      </c>
      <c r="O1199" s="0" t="n">
        <v>6.7</v>
      </c>
      <c r="P1199" s="0" t="n">
        <v>0</v>
      </c>
      <c r="Q1199" s="0" t="n">
        <v>0</v>
      </c>
      <c r="R1199" s="1" t="s">
        <v>40</v>
      </c>
      <c r="S1199" s="1" t="s">
        <v>40</v>
      </c>
      <c r="T1199" s="1" t="s">
        <v>40</v>
      </c>
      <c r="U1199" s="1" t="s">
        <v>40</v>
      </c>
      <c r="V1199" s="1" t="s">
        <v>40</v>
      </c>
      <c r="W1199" s="1" t="s">
        <v>40</v>
      </c>
      <c r="X1199" s="1" t="s">
        <v>40</v>
      </c>
      <c r="Y1199" s="1" t="s">
        <v>40</v>
      </c>
      <c r="Z1199" s="1" t="s">
        <v>40</v>
      </c>
      <c r="AA1199" s="1" t="s">
        <v>40</v>
      </c>
      <c r="AB1199" s="1" t="s">
        <v>40</v>
      </c>
      <c r="AC1199" s="1" t="s">
        <v>40</v>
      </c>
      <c r="AD1199" s="1" t="s">
        <v>40</v>
      </c>
      <c r="AG1199" s="0" t="n">
        <v>100</v>
      </c>
      <c r="AH1199" s="0" t="n">
        <v>0.65</v>
      </c>
      <c r="AI1199" s="0" t="s">
        <v>817</v>
      </c>
      <c r="AK1199" s="0" t="s">
        <v>46</v>
      </c>
    </row>
    <row r="1200" customFormat="false" ht="12.8" hidden="false" customHeight="false" outlineLevel="0" collapsed="false">
      <c r="A1200" s="0" t="s">
        <v>799</v>
      </c>
      <c r="B1200" s="0" t="s">
        <v>743</v>
      </c>
      <c r="C1200" s="0" t="s">
        <v>38</v>
      </c>
      <c r="D1200" s="0" t="s">
        <v>822</v>
      </c>
      <c r="E1200" s="0" t="n">
        <v>0</v>
      </c>
      <c r="F1200" s="0" t="n">
        <v>0.6</v>
      </c>
      <c r="G1200" s="0" t="n">
        <v>4.8</v>
      </c>
      <c r="H1200" s="0" t="n">
        <v>11.3</v>
      </c>
      <c r="I1200" s="0" t="n">
        <v>26.7</v>
      </c>
      <c r="J1200" s="0" t="n">
        <v>61.3</v>
      </c>
      <c r="K1200" s="0" t="n">
        <v>29.6</v>
      </c>
      <c r="L1200" s="0" t="n">
        <v>16.6</v>
      </c>
      <c r="M1200" s="0" t="n">
        <v>18.8</v>
      </c>
      <c r="N1200" s="0" t="n">
        <v>10.4</v>
      </c>
      <c r="O1200" s="0" t="n">
        <v>2.4</v>
      </c>
      <c r="P1200" s="0" t="n">
        <v>0</v>
      </c>
      <c r="Q1200" s="0" t="n">
        <v>0</v>
      </c>
      <c r="R1200" s="1" t="s">
        <v>40</v>
      </c>
      <c r="S1200" s="1" t="s">
        <v>40</v>
      </c>
      <c r="T1200" s="1" t="s">
        <v>40</v>
      </c>
      <c r="U1200" s="1" t="s">
        <v>40</v>
      </c>
      <c r="V1200" s="1" t="s">
        <v>40</v>
      </c>
      <c r="W1200" s="1" t="s">
        <v>40</v>
      </c>
      <c r="X1200" s="1" t="s">
        <v>40</v>
      </c>
      <c r="Y1200" s="1" t="s">
        <v>40</v>
      </c>
      <c r="Z1200" s="1" t="s">
        <v>40</v>
      </c>
      <c r="AA1200" s="1" t="s">
        <v>40</v>
      </c>
      <c r="AB1200" s="1" t="s">
        <v>40</v>
      </c>
      <c r="AC1200" s="1" t="s">
        <v>40</v>
      </c>
      <c r="AD1200" s="1" t="s">
        <v>40</v>
      </c>
      <c r="AG1200" s="0" t="n">
        <v>100</v>
      </c>
      <c r="AH1200" s="0" t="n">
        <v>0.65</v>
      </c>
      <c r="AI1200" s="0" t="s">
        <v>817</v>
      </c>
      <c r="AK1200" s="0" t="s">
        <v>46</v>
      </c>
    </row>
    <row r="1201" customFormat="false" ht="12.8" hidden="false" customHeight="false" outlineLevel="0" collapsed="false">
      <c r="A1201" s="0" t="s">
        <v>799</v>
      </c>
      <c r="B1201" s="0" t="s">
        <v>743</v>
      </c>
      <c r="C1201" s="0" t="s">
        <v>38</v>
      </c>
      <c r="D1201" s="0" t="s">
        <v>823</v>
      </c>
      <c r="E1201" s="0" t="n">
        <v>0</v>
      </c>
      <c r="F1201" s="0" t="n">
        <v>0.8</v>
      </c>
      <c r="G1201" s="0" t="n">
        <v>4.4</v>
      </c>
      <c r="H1201" s="0" t="n">
        <v>11.5</v>
      </c>
      <c r="I1201" s="0" t="n">
        <v>27.8</v>
      </c>
      <c r="J1201" s="0" t="n">
        <v>48.1</v>
      </c>
      <c r="K1201" s="0" t="n">
        <v>12.6</v>
      </c>
      <c r="L1201" s="0" t="n">
        <v>14.1</v>
      </c>
      <c r="M1201" s="0" t="n">
        <v>26.1</v>
      </c>
      <c r="N1201" s="0" t="n">
        <v>11.3</v>
      </c>
      <c r="O1201" s="0" t="n">
        <v>8.4</v>
      </c>
      <c r="P1201" s="0" t="n">
        <v>0</v>
      </c>
      <c r="Q1201" s="0" t="n">
        <v>0</v>
      </c>
      <c r="R1201" s="1" t="s">
        <v>40</v>
      </c>
      <c r="S1201" s="1" t="s">
        <v>40</v>
      </c>
      <c r="T1201" s="1" t="s">
        <v>40</v>
      </c>
      <c r="U1201" s="1" t="s">
        <v>40</v>
      </c>
      <c r="V1201" s="1" t="s">
        <v>40</v>
      </c>
      <c r="W1201" s="1" t="s">
        <v>40</v>
      </c>
      <c r="X1201" s="1" t="s">
        <v>40</v>
      </c>
      <c r="Y1201" s="1" t="s">
        <v>40</v>
      </c>
      <c r="Z1201" s="1" t="s">
        <v>40</v>
      </c>
      <c r="AA1201" s="1" t="s">
        <v>40</v>
      </c>
      <c r="AB1201" s="1" t="s">
        <v>40</v>
      </c>
      <c r="AC1201" s="1" t="s">
        <v>40</v>
      </c>
      <c r="AD1201" s="1" t="s">
        <v>40</v>
      </c>
      <c r="AG1201" s="0" t="n">
        <v>50</v>
      </c>
      <c r="AH1201" s="0" t="n">
        <v>0.65</v>
      </c>
      <c r="AI1201" s="0" t="s">
        <v>817</v>
      </c>
      <c r="AK1201" s="0" t="s">
        <v>46</v>
      </c>
    </row>
    <row r="1202" customFormat="false" ht="12.8" hidden="false" customHeight="false" outlineLevel="0" collapsed="false">
      <c r="A1202" s="0" t="s">
        <v>824</v>
      </c>
      <c r="B1202" s="0" t="n">
        <v>2011</v>
      </c>
      <c r="C1202" s="0" t="s">
        <v>59</v>
      </c>
      <c r="D1202" s="0" t="s">
        <v>825</v>
      </c>
      <c r="E1202" s="0" t="n">
        <v>0.076923076923077</v>
      </c>
      <c r="F1202" s="0" t="n">
        <v>6.53846153846154</v>
      </c>
      <c r="G1202" s="0" t="n">
        <v>20.3846153846154</v>
      </c>
      <c r="H1202" s="0" t="n">
        <v>25.5384615384615</v>
      </c>
      <c r="I1202" s="0" t="n">
        <v>21.2307692307692</v>
      </c>
      <c r="J1202" s="0" t="n">
        <v>0</v>
      </c>
      <c r="K1202" s="0" t="n">
        <v>0</v>
      </c>
      <c r="L1202" s="0" t="n">
        <v>31.1538461538462</v>
      </c>
      <c r="M1202" s="0" t="n">
        <v>28.2307692307692</v>
      </c>
      <c r="N1202" s="0" t="n">
        <v>23.4615384615385</v>
      </c>
      <c r="O1202" s="0" t="n">
        <v>4.38461538461539</v>
      </c>
      <c r="P1202" s="0" t="n">
        <v>5.07692307692308</v>
      </c>
      <c r="Q1202" s="0" t="n">
        <v>2.92307692307692</v>
      </c>
      <c r="R1202" s="1" t="s">
        <v>40</v>
      </c>
      <c r="S1202" s="1" t="s">
        <v>40</v>
      </c>
      <c r="T1202" s="1" t="s">
        <v>40</v>
      </c>
      <c r="U1202" s="1" t="s">
        <v>40</v>
      </c>
      <c r="V1202" s="1" t="s">
        <v>40</v>
      </c>
      <c r="W1202" s="1" t="s">
        <v>40</v>
      </c>
      <c r="X1202" s="1" t="s">
        <v>40</v>
      </c>
      <c r="Y1202" s="1" t="s">
        <v>40</v>
      </c>
      <c r="Z1202" s="1" t="s">
        <v>40</v>
      </c>
      <c r="AA1202" s="1" t="s">
        <v>40</v>
      </c>
      <c r="AB1202" s="1" t="s">
        <v>40</v>
      </c>
      <c r="AC1202" s="1" t="s">
        <v>40</v>
      </c>
      <c r="AD1202" s="1" t="s">
        <v>40</v>
      </c>
      <c r="AF1202" s="0" t="s">
        <v>138</v>
      </c>
      <c r="AG1202" s="0" t="n">
        <v>80</v>
      </c>
      <c r="AH1202" s="0" t="n">
        <v>0.7</v>
      </c>
      <c r="AI1202" s="0" t="s">
        <v>139</v>
      </c>
    </row>
    <row r="1203" customFormat="false" ht="12.8" hidden="false" customHeight="false" outlineLevel="0" collapsed="false">
      <c r="A1203" s="0" t="s">
        <v>824</v>
      </c>
      <c r="B1203" s="0" t="n">
        <v>2011</v>
      </c>
      <c r="C1203" s="0" t="s">
        <v>59</v>
      </c>
      <c r="D1203" s="0" t="s">
        <v>826</v>
      </c>
      <c r="E1203" s="0" t="n">
        <v>0.1</v>
      </c>
      <c r="F1203" s="0" t="n">
        <v>8.5</v>
      </c>
      <c r="G1203" s="0" t="n">
        <v>26.5</v>
      </c>
      <c r="H1203" s="0" t="n">
        <v>33.2</v>
      </c>
      <c r="I1203" s="0" t="n">
        <v>27.6</v>
      </c>
      <c r="J1203" s="0" t="n">
        <v>0</v>
      </c>
      <c r="K1203" s="0" t="n">
        <v>0</v>
      </c>
      <c r="L1203" s="0" t="n">
        <v>40.5</v>
      </c>
      <c r="M1203" s="0" t="n">
        <v>36.7</v>
      </c>
      <c r="N1203" s="0" t="n">
        <v>30.5</v>
      </c>
      <c r="O1203" s="0" t="n">
        <v>5.7</v>
      </c>
      <c r="P1203" s="0" t="n">
        <v>6.6</v>
      </c>
      <c r="Q1203" s="0" t="n">
        <v>3.8</v>
      </c>
      <c r="R1203" s="1" t="s">
        <v>40</v>
      </c>
      <c r="S1203" s="1" t="s">
        <v>40</v>
      </c>
      <c r="T1203" s="1" t="s">
        <v>40</v>
      </c>
      <c r="U1203" s="1" t="s">
        <v>40</v>
      </c>
      <c r="V1203" s="1" t="s">
        <v>40</v>
      </c>
      <c r="W1203" s="1" t="s">
        <v>40</v>
      </c>
      <c r="X1203" s="1" t="s">
        <v>40</v>
      </c>
      <c r="Y1203" s="1" t="s">
        <v>40</v>
      </c>
      <c r="Z1203" s="1" t="s">
        <v>40</v>
      </c>
      <c r="AA1203" s="1" t="s">
        <v>40</v>
      </c>
      <c r="AB1203" s="1" t="s">
        <v>40</v>
      </c>
      <c r="AC1203" s="1" t="s">
        <v>40</v>
      </c>
      <c r="AD1203" s="1" t="s">
        <v>40</v>
      </c>
      <c r="AF1203" s="0" t="s">
        <v>138</v>
      </c>
      <c r="AG1203" s="0" t="n">
        <v>80</v>
      </c>
      <c r="AH1203" s="0" t="n">
        <v>0.7</v>
      </c>
      <c r="AI1203" s="0" t="s">
        <v>139</v>
      </c>
    </row>
    <row r="1204" customFormat="false" ht="12.8" hidden="false" customHeight="false" outlineLevel="0" collapsed="false">
      <c r="A1204" s="0" t="s">
        <v>824</v>
      </c>
      <c r="B1204" s="0" t="n">
        <v>2011</v>
      </c>
      <c r="C1204" s="0" t="s">
        <v>59</v>
      </c>
      <c r="D1204" s="0" t="s">
        <v>827</v>
      </c>
      <c r="I1204" s="0" t="n">
        <v>3</v>
      </c>
      <c r="L1204" s="0" t="n">
        <v>1.0024</v>
      </c>
      <c r="M1204" s="0" t="n">
        <v>1.5</v>
      </c>
      <c r="N1204" s="0" t="n">
        <v>13</v>
      </c>
      <c r="O1204" s="0" t="n">
        <v>5.5</v>
      </c>
      <c r="P1204" s="0" t="n">
        <v>4.3</v>
      </c>
      <c r="Q1204" s="0" t="n">
        <v>2.6</v>
      </c>
      <c r="V1204" s="1" t="s">
        <v>41</v>
      </c>
      <c r="Y1204" s="1" t="s">
        <v>41</v>
      </c>
      <c r="Z1204" s="1" t="s">
        <v>41</v>
      </c>
      <c r="AA1204" s="1" t="s">
        <v>40</v>
      </c>
      <c r="AB1204" s="1" t="s">
        <v>40</v>
      </c>
      <c r="AC1204" s="1" t="s">
        <v>40</v>
      </c>
      <c r="AD1204" s="1" t="s">
        <v>40</v>
      </c>
      <c r="AF1204" s="0" t="s">
        <v>138</v>
      </c>
      <c r="AG1204" s="0" t="n">
        <v>80</v>
      </c>
      <c r="AH1204" s="0" t="n">
        <v>0.7</v>
      </c>
      <c r="AI1204" s="0" t="s">
        <v>160</v>
      </c>
    </row>
    <row r="1205" customFormat="false" ht="12.8" hidden="false" customHeight="false" outlineLevel="0" collapsed="false">
      <c r="A1205" s="0" t="s">
        <v>824</v>
      </c>
      <c r="B1205" s="0" t="n">
        <v>2011</v>
      </c>
      <c r="C1205" s="0" t="s">
        <v>59</v>
      </c>
      <c r="D1205" s="0" t="s">
        <v>828</v>
      </c>
      <c r="I1205" s="0" t="n">
        <v>3</v>
      </c>
      <c r="L1205" s="0" t="n">
        <v>1</v>
      </c>
      <c r="M1205" s="0" t="n">
        <v>42.5</v>
      </c>
      <c r="N1205" s="0" t="n">
        <v>23.8</v>
      </c>
      <c r="O1205" s="0" t="n">
        <v>5.1</v>
      </c>
      <c r="P1205" s="0" t="n">
        <v>11.3</v>
      </c>
      <c r="Q1205" s="0" t="n">
        <v>4.7</v>
      </c>
      <c r="V1205" s="1" t="s">
        <v>41</v>
      </c>
      <c r="Y1205" s="1" t="s">
        <v>41</v>
      </c>
      <c r="Z1205" s="1" t="s">
        <v>40</v>
      </c>
      <c r="AA1205" s="1" t="s">
        <v>40</v>
      </c>
      <c r="AB1205" s="1" t="s">
        <v>40</v>
      </c>
      <c r="AC1205" s="1" t="s">
        <v>40</v>
      </c>
      <c r="AD1205" s="1" t="s">
        <v>40</v>
      </c>
      <c r="AF1205" s="0" t="s">
        <v>138</v>
      </c>
      <c r="AG1205" s="0" t="n">
        <v>80</v>
      </c>
      <c r="AH1205" s="0" t="n">
        <v>0.7</v>
      </c>
      <c r="AI1205" s="0" t="s">
        <v>761</v>
      </c>
    </row>
    <row r="1206" customFormat="false" ht="12.8" hidden="false" customHeight="false" outlineLevel="0" collapsed="false">
      <c r="A1206" s="0" t="s">
        <v>824</v>
      </c>
      <c r="B1206" s="0" t="n">
        <v>2011</v>
      </c>
      <c r="C1206" s="0" t="s">
        <v>59</v>
      </c>
      <c r="D1206" s="0" t="s">
        <v>829</v>
      </c>
      <c r="E1206" s="0" t="n">
        <v>0.1</v>
      </c>
      <c r="F1206" s="0" t="n">
        <v>8.5</v>
      </c>
      <c r="G1206" s="0" t="n">
        <v>30.9</v>
      </c>
      <c r="H1206" s="0" t="n">
        <v>30.5</v>
      </c>
      <c r="L1206" s="0" t="n">
        <v>1.5</v>
      </c>
      <c r="M1206" s="0" t="n">
        <v>62.4</v>
      </c>
      <c r="N1206" s="0" t="n">
        <v>16.1</v>
      </c>
      <c r="O1206" s="0" t="n">
        <v>6.1</v>
      </c>
      <c r="P1206" s="0" t="n">
        <v>8</v>
      </c>
      <c r="Q1206" s="0" t="n">
        <v>4.9</v>
      </c>
      <c r="R1206" s="1" t="s">
        <v>40</v>
      </c>
      <c r="S1206" s="1" t="s">
        <v>40</v>
      </c>
      <c r="T1206" s="1" t="s">
        <v>40</v>
      </c>
      <c r="U1206" s="1" t="s">
        <v>40</v>
      </c>
      <c r="Y1206" s="1" t="s">
        <v>41</v>
      </c>
      <c r="Z1206" s="1" t="s">
        <v>40</v>
      </c>
      <c r="AA1206" s="1" t="s">
        <v>40</v>
      </c>
      <c r="AB1206" s="1" t="s">
        <v>40</v>
      </c>
      <c r="AC1206" s="1" t="s">
        <v>40</v>
      </c>
      <c r="AD1206" s="1" t="s">
        <v>40</v>
      </c>
      <c r="AF1206" s="0" t="s">
        <v>138</v>
      </c>
      <c r="AG1206" s="0" t="n">
        <v>80</v>
      </c>
      <c r="AH1206" s="0" t="n">
        <v>0.7</v>
      </c>
      <c r="AI1206" s="0" t="s">
        <v>149</v>
      </c>
    </row>
    <row r="1207" customFormat="false" ht="12.8" hidden="false" customHeight="false" outlineLevel="0" collapsed="false">
      <c r="A1207" s="0" t="s">
        <v>824</v>
      </c>
      <c r="B1207" s="0" t="n">
        <v>2011</v>
      </c>
      <c r="C1207" s="0" t="s">
        <v>59</v>
      </c>
      <c r="D1207" s="0" t="s">
        <v>830</v>
      </c>
      <c r="E1207" s="0" t="n">
        <v>0.1</v>
      </c>
      <c r="F1207" s="0" t="n">
        <v>8.5</v>
      </c>
      <c r="G1207" s="0" t="n">
        <v>30.9</v>
      </c>
      <c r="H1207" s="0" t="n">
        <v>30.5</v>
      </c>
      <c r="I1207" s="0" t="n">
        <v>29.3</v>
      </c>
      <c r="J1207" s="0" t="n">
        <v>0</v>
      </c>
      <c r="K1207" s="0" t="n">
        <v>0</v>
      </c>
      <c r="M1207" s="0" t="n">
        <v>1.5</v>
      </c>
      <c r="N1207" s="0" t="n">
        <v>31</v>
      </c>
      <c r="O1207" s="0" t="n">
        <v>3.3</v>
      </c>
      <c r="P1207" s="0" t="n">
        <v>8.2</v>
      </c>
      <c r="Q1207" s="0" t="n">
        <v>2.9</v>
      </c>
      <c r="R1207" s="1" t="s">
        <v>40</v>
      </c>
      <c r="S1207" s="1" t="s">
        <v>40</v>
      </c>
      <c r="T1207" s="1" t="s">
        <v>40</v>
      </c>
      <c r="U1207" s="1" t="s">
        <v>40</v>
      </c>
      <c r="V1207" s="1" t="s">
        <v>40</v>
      </c>
      <c r="W1207" s="1" t="s">
        <v>40</v>
      </c>
      <c r="X1207" s="1" t="s">
        <v>40</v>
      </c>
      <c r="Z1207" s="1" t="s">
        <v>41</v>
      </c>
      <c r="AA1207" s="1" t="s">
        <v>40</v>
      </c>
      <c r="AB1207" s="1" t="s">
        <v>40</v>
      </c>
      <c r="AC1207" s="1" t="s">
        <v>40</v>
      </c>
      <c r="AD1207" s="1" t="s">
        <v>40</v>
      </c>
      <c r="AF1207" s="0" t="s">
        <v>138</v>
      </c>
      <c r="AG1207" s="0" t="n">
        <v>80</v>
      </c>
      <c r="AH1207" s="0" t="n">
        <v>0.7</v>
      </c>
      <c r="AI1207" s="0" t="s">
        <v>151</v>
      </c>
    </row>
    <row r="1208" customFormat="false" ht="12.8" hidden="false" customHeight="false" outlineLevel="0" collapsed="false">
      <c r="A1208" s="0" t="s">
        <v>824</v>
      </c>
      <c r="B1208" s="0" t="n">
        <v>2011</v>
      </c>
      <c r="C1208" s="0" t="s">
        <v>59</v>
      </c>
      <c r="D1208" s="0" t="s">
        <v>831</v>
      </c>
      <c r="E1208" s="0" t="n">
        <v>0.4</v>
      </c>
      <c r="F1208" s="0" t="n">
        <v>8.7</v>
      </c>
      <c r="G1208" s="0" t="n">
        <v>26.1</v>
      </c>
      <c r="H1208" s="0" t="n">
        <v>8.1</v>
      </c>
      <c r="I1208" s="0" t="n">
        <v>14.9</v>
      </c>
      <c r="J1208" s="0" t="n">
        <v>0</v>
      </c>
      <c r="K1208" s="0" t="n">
        <v>0</v>
      </c>
      <c r="L1208" s="0" t="n">
        <v>39.1</v>
      </c>
      <c r="M1208" s="0" t="n">
        <v>33.9</v>
      </c>
      <c r="N1208" s="0" t="n">
        <v>30.9</v>
      </c>
      <c r="O1208" s="0" t="n">
        <v>0</v>
      </c>
      <c r="P1208" s="0" t="n">
        <v>7.3</v>
      </c>
      <c r="Q1208" s="0" t="n">
        <v>4</v>
      </c>
      <c r="R1208" s="1" t="s">
        <v>40</v>
      </c>
      <c r="S1208" s="1" t="s">
        <v>40</v>
      </c>
      <c r="T1208" s="1" t="s">
        <v>40</v>
      </c>
      <c r="U1208" s="1" t="s">
        <v>40</v>
      </c>
      <c r="V1208" s="1" t="s">
        <v>40</v>
      </c>
      <c r="W1208" s="1" t="s">
        <v>40</v>
      </c>
      <c r="X1208" s="1" t="s">
        <v>40</v>
      </c>
      <c r="Y1208" s="1" t="s">
        <v>40</v>
      </c>
      <c r="Z1208" s="1" t="s">
        <v>40</v>
      </c>
      <c r="AA1208" s="1" t="s">
        <v>40</v>
      </c>
      <c r="AB1208" s="1" t="s">
        <v>40</v>
      </c>
      <c r="AC1208" s="1" t="s">
        <v>40</v>
      </c>
      <c r="AD1208" s="1" t="s">
        <v>40</v>
      </c>
      <c r="AF1208" s="0" t="s">
        <v>138</v>
      </c>
      <c r="AG1208" s="0" t="n">
        <v>45</v>
      </c>
      <c r="AH1208" s="0" t="n">
        <v>0.7</v>
      </c>
      <c r="AI1208" s="0" t="s">
        <v>139</v>
      </c>
    </row>
    <row r="1209" customFormat="false" ht="12.8" hidden="false" customHeight="false" outlineLevel="0" collapsed="false">
      <c r="A1209" s="0" t="s">
        <v>824</v>
      </c>
      <c r="B1209" s="0" t="n">
        <v>2011</v>
      </c>
      <c r="C1209" s="0" t="s">
        <v>59</v>
      </c>
      <c r="D1209" s="0" t="s">
        <v>832</v>
      </c>
      <c r="I1209" s="0" t="n">
        <v>2</v>
      </c>
      <c r="L1209" s="0" t="n">
        <v>1</v>
      </c>
      <c r="M1209" s="0" t="n">
        <v>1</v>
      </c>
      <c r="N1209" s="0" t="n">
        <v>7.3</v>
      </c>
      <c r="O1209" s="0" t="n">
        <v>1.9</v>
      </c>
      <c r="P1209" s="0" t="n">
        <v>10.6</v>
      </c>
      <c r="Q1209" s="0" t="n">
        <v>6.3</v>
      </c>
      <c r="V1209" s="1" t="s">
        <v>41</v>
      </c>
      <c r="Y1209" s="1" t="s">
        <v>41</v>
      </c>
      <c r="Z1209" s="1" t="s">
        <v>41</v>
      </c>
      <c r="AA1209" s="1" t="s">
        <v>40</v>
      </c>
      <c r="AB1209" s="1" t="s">
        <v>40</v>
      </c>
      <c r="AC1209" s="1" t="s">
        <v>40</v>
      </c>
      <c r="AD1209" s="1" t="s">
        <v>40</v>
      </c>
      <c r="AF1209" s="0" t="s">
        <v>138</v>
      </c>
      <c r="AG1209" s="0" t="n">
        <v>45</v>
      </c>
      <c r="AH1209" s="0" t="n">
        <v>0.7</v>
      </c>
      <c r="AI1209" s="0" t="s">
        <v>160</v>
      </c>
    </row>
    <row r="1210" customFormat="false" ht="12.8" hidden="false" customHeight="false" outlineLevel="0" collapsed="false">
      <c r="A1210" s="0" t="s">
        <v>824</v>
      </c>
      <c r="B1210" s="0" t="n">
        <v>2011</v>
      </c>
      <c r="C1210" s="0" t="s">
        <v>59</v>
      </c>
      <c r="D1210" s="0" t="s">
        <v>833</v>
      </c>
      <c r="I1210" s="0" t="n">
        <v>3.5</v>
      </c>
      <c r="L1210" s="0" t="n">
        <v>1</v>
      </c>
      <c r="M1210" s="0" t="n">
        <v>2</v>
      </c>
      <c r="N1210" s="0" t="n">
        <v>15.6</v>
      </c>
      <c r="O1210" s="0" t="n">
        <v>7.7</v>
      </c>
      <c r="P1210" s="0" t="n">
        <v>11.5</v>
      </c>
      <c r="Q1210" s="0" t="n">
        <v>7.1</v>
      </c>
      <c r="V1210" s="1" t="s">
        <v>41</v>
      </c>
      <c r="Y1210" s="1" t="s">
        <v>41</v>
      </c>
      <c r="Z1210" s="1" t="s">
        <v>41</v>
      </c>
      <c r="AA1210" s="1" t="s">
        <v>40</v>
      </c>
      <c r="AB1210" s="1" t="s">
        <v>40</v>
      </c>
      <c r="AC1210" s="1" t="s">
        <v>40</v>
      </c>
      <c r="AD1210" s="1" t="s">
        <v>40</v>
      </c>
      <c r="AF1210" s="0" t="s">
        <v>155</v>
      </c>
      <c r="AG1210" s="0" t="n">
        <v>80</v>
      </c>
      <c r="AH1210" s="0" t="n">
        <v>0.7</v>
      </c>
      <c r="AI1210" s="0" t="s">
        <v>160</v>
      </c>
    </row>
    <row r="1211" customFormat="false" ht="12.8" hidden="false" customHeight="false" outlineLevel="0" collapsed="false">
      <c r="A1211" s="0" t="s">
        <v>824</v>
      </c>
      <c r="B1211" s="0" t="n">
        <v>2011</v>
      </c>
      <c r="C1211" s="0" t="s">
        <v>59</v>
      </c>
      <c r="D1211" s="0" t="s">
        <v>834</v>
      </c>
      <c r="I1211" s="0" t="n">
        <v>3.5</v>
      </c>
      <c r="J1211" s="0" t="n">
        <v>0</v>
      </c>
      <c r="K1211" s="0" t="n">
        <v>0</v>
      </c>
      <c r="M1211" s="0" t="n">
        <v>2</v>
      </c>
      <c r="N1211" s="0" t="n">
        <v>48.2</v>
      </c>
      <c r="O1211" s="0" t="n">
        <v>8.6</v>
      </c>
      <c r="P1211" s="0" t="n">
        <v>10.9</v>
      </c>
      <c r="Q1211" s="0" t="n">
        <v>5.3</v>
      </c>
      <c r="V1211" s="1" t="s">
        <v>41</v>
      </c>
      <c r="W1211" s="1" t="s">
        <v>40</v>
      </c>
      <c r="X1211" s="1" t="s">
        <v>40</v>
      </c>
      <c r="Z1211" s="1" t="s">
        <v>41</v>
      </c>
      <c r="AA1211" s="1" t="s">
        <v>40</v>
      </c>
      <c r="AB1211" s="1" t="s">
        <v>40</v>
      </c>
      <c r="AC1211" s="1" t="s">
        <v>40</v>
      </c>
      <c r="AD1211" s="1" t="s">
        <v>40</v>
      </c>
      <c r="AF1211" s="0" t="s">
        <v>155</v>
      </c>
      <c r="AG1211" s="0" t="n">
        <v>80</v>
      </c>
      <c r="AH1211" s="0" t="n">
        <v>0.7</v>
      </c>
      <c r="AI1211" s="0" t="s">
        <v>158</v>
      </c>
    </row>
    <row r="1212" customFormat="false" ht="12.8" hidden="false" customHeight="false" outlineLevel="0" collapsed="false">
      <c r="A1212" s="0" t="s">
        <v>824</v>
      </c>
      <c r="B1212" s="0" t="n">
        <v>2011</v>
      </c>
      <c r="C1212" s="0" t="s">
        <v>59</v>
      </c>
      <c r="D1212" s="0" t="s">
        <v>835</v>
      </c>
      <c r="E1212" s="0" t="n">
        <v>0.153846153846154</v>
      </c>
      <c r="F1212" s="0" t="n">
        <v>8.07692307692308</v>
      </c>
      <c r="G1212" s="0" t="n">
        <v>21.7692307692308</v>
      </c>
      <c r="H1212" s="0" t="n">
        <v>38.6923076923077</v>
      </c>
      <c r="I1212" s="0" t="n">
        <v>21</v>
      </c>
      <c r="J1212" s="0" t="n">
        <v>0</v>
      </c>
      <c r="K1212" s="0" t="n">
        <v>0</v>
      </c>
      <c r="L1212" s="0" t="n">
        <v>29.0769230769231</v>
      </c>
      <c r="M1212" s="0" t="n">
        <v>25.1538461538462</v>
      </c>
      <c r="N1212" s="0" t="n">
        <v>21</v>
      </c>
      <c r="O1212" s="0" t="n">
        <v>2.07692307692308</v>
      </c>
      <c r="P1212" s="0" t="n">
        <v>3.92307692307692</v>
      </c>
      <c r="Q1212" s="0" t="n">
        <v>2.38461538461538</v>
      </c>
      <c r="R1212" s="1" t="s">
        <v>40</v>
      </c>
      <c r="S1212" s="1" t="s">
        <v>40</v>
      </c>
      <c r="T1212" s="1" t="s">
        <v>40</v>
      </c>
      <c r="U1212" s="1" t="s">
        <v>40</v>
      </c>
      <c r="V1212" s="1" t="s">
        <v>40</v>
      </c>
      <c r="W1212" s="1" t="s">
        <v>40</v>
      </c>
      <c r="X1212" s="1" t="s">
        <v>40</v>
      </c>
      <c r="Y1212" s="1" t="s">
        <v>40</v>
      </c>
      <c r="Z1212" s="1" t="s">
        <v>40</v>
      </c>
      <c r="AA1212" s="1" t="s">
        <v>40</v>
      </c>
      <c r="AB1212" s="1" t="s">
        <v>40</v>
      </c>
      <c r="AC1212" s="1" t="s">
        <v>40</v>
      </c>
      <c r="AD1212" s="1" t="s">
        <v>40</v>
      </c>
      <c r="AF1212" s="0" t="s">
        <v>537</v>
      </c>
      <c r="AG1212" s="0" t="n">
        <v>80</v>
      </c>
      <c r="AH1212" s="0" t="n">
        <v>0.7</v>
      </c>
      <c r="AI1212" s="0" t="s">
        <v>139</v>
      </c>
    </row>
    <row r="1213" customFormat="false" ht="12.8" hidden="false" customHeight="false" outlineLevel="0" collapsed="false">
      <c r="A1213" s="0" t="s">
        <v>824</v>
      </c>
      <c r="B1213" s="0" t="n">
        <v>2011</v>
      </c>
      <c r="C1213" s="0" t="s">
        <v>59</v>
      </c>
      <c r="D1213" s="0" t="s">
        <v>836</v>
      </c>
      <c r="E1213" s="0" t="n">
        <v>0.2</v>
      </c>
      <c r="F1213" s="0" t="n">
        <v>10.5</v>
      </c>
      <c r="G1213" s="0" t="n">
        <v>28.3</v>
      </c>
      <c r="H1213" s="0" t="n">
        <v>50.3</v>
      </c>
      <c r="I1213" s="0" t="n">
        <v>27.3</v>
      </c>
      <c r="J1213" s="0" t="n">
        <v>0</v>
      </c>
      <c r="K1213" s="0" t="n">
        <v>0</v>
      </c>
      <c r="L1213" s="0" t="n">
        <v>37.8</v>
      </c>
      <c r="M1213" s="0" t="n">
        <v>32.7</v>
      </c>
      <c r="N1213" s="0" t="n">
        <v>27.3</v>
      </c>
      <c r="O1213" s="0" t="n">
        <v>2.7</v>
      </c>
      <c r="P1213" s="0" t="n">
        <v>5.1</v>
      </c>
      <c r="Q1213" s="0" t="n">
        <v>3.1</v>
      </c>
      <c r="R1213" s="1" t="s">
        <v>40</v>
      </c>
      <c r="S1213" s="1" t="s">
        <v>40</v>
      </c>
      <c r="T1213" s="1" t="s">
        <v>40</v>
      </c>
      <c r="U1213" s="1" t="s">
        <v>40</v>
      </c>
      <c r="V1213" s="1" t="s">
        <v>40</v>
      </c>
      <c r="W1213" s="1" t="s">
        <v>40</v>
      </c>
      <c r="X1213" s="1" t="s">
        <v>40</v>
      </c>
      <c r="Y1213" s="1" t="s">
        <v>40</v>
      </c>
      <c r="Z1213" s="1" t="s">
        <v>40</v>
      </c>
      <c r="AA1213" s="1" t="s">
        <v>40</v>
      </c>
      <c r="AB1213" s="1" t="s">
        <v>40</v>
      </c>
      <c r="AC1213" s="1" t="s">
        <v>40</v>
      </c>
      <c r="AD1213" s="1" t="s">
        <v>40</v>
      </c>
      <c r="AF1213" s="0" t="s">
        <v>537</v>
      </c>
      <c r="AG1213" s="0" t="n">
        <v>80</v>
      </c>
      <c r="AH1213" s="0" t="n">
        <v>0.7</v>
      </c>
      <c r="AI1213" s="0" t="s">
        <v>139</v>
      </c>
    </row>
    <row r="1214" customFormat="false" ht="12.8" hidden="false" customHeight="false" outlineLevel="0" collapsed="false">
      <c r="A1214" s="0" t="s">
        <v>824</v>
      </c>
      <c r="B1214" s="0" t="n">
        <v>2011</v>
      </c>
      <c r="C1214" s="0" t="s">
        <v>59</v>
      </c>
      <c r="D1214" s="0" t="s">
        <v>837</v>
      </c>
      <c r="I1214" s="0" t="n">
        <v>3</v>
      </c>
      <c r="L1214" s="0" t="n">
        <v>1</v>
      </c>
      <c r="M1214" s="0" t="n">
        <v>1</v>
      </c>
      <c r="N1214" s="0" t="n">
        <v>5.2</v>
      </c>
      <c r="O1214" s="0" t="n">
        <v>3.6</v>
      </c>
      <c r="P1214" s="0" t="n">
        <v>7</v>
      </c>
      <c r="Q1214" s="0" t="n">
        <v>5.8</v>
      </c>
      <c r="V1214" s="1" t="s">
        <v>41</v>
      </c>
      <c r="Y1214" s="1" t="s">
        <v>41</v>
      </c>
      <c r="Z1214" s="1" t="s">
        <v>41</v>
      </c>
      <c r="AA1214" s="1" t="s">
        <v>40</v>
      </c>
      <c r="AB1214" s="1" t="s">
        <v>40</v>
      </c>
      <c r="AC1214" s="1" t="s">
        <v>40</v>
      </c>
      <c r="AD1214" s="1" t="s">
        <v>40</v>
      </c>
      <c r="AF1214" s="0" t="s">
        <v>537</v>
      </c>
      <c r="AG1214" s="0" t="n">
        <v>80</v>
      </c>
      <c r="AH1214" s="0" t="n">
        <v>0.7</v>
      </c>
      <c r="AI1214" s="0" t="s">
        <v>160</v>
      </c>
    </row>
    <row r="1215" customFormat="false" ht="12.8" hidden="false" customHeight="false" outlineLevel="0" collapsed="false">
      <c r="A1215" s="0" t="s">
        <v>824</v>
      </c>
      <c r="B1215" s="0" t="n">
        <v>2011</v>
      </c>
      <c r="C1215" s="0" t="s">
        <v>59</v>
      </c>
      <c r="D1215" s="0" t="s">
        <v>838</v>
      </c>
      <c r="E1215" s="0" t="n">
        <v>0.2</v>
      </c>
      <c r="F1215" s="0" t="n">
        <v>10.5</v>
      </c>
      <c r="I1215" s="0" t="n">
        <v>1.5</v>
      </c>
      <c r="J1215" s="0" t="n">
        <v>10.2</v>
      </c>
      <c r="K1215" s="0" t="n">
        <v>0</v>
      </c>
      <c r="L1215" s="0" t="n">
        <v>34</v>
      </c>
      <c r="M1215" s="0" t="n">
        <v>32.7</v>
      </c>
      <c r="N1215" s="0" t="n">
        <v>27.3</v>
      </c>
      <c r="O1215" s="0" t="n">
        <v>2.7</v>
      </c>
      <c r="P1215" s="0" t="n">
        <v>5.1</v>
      </c>
      <c r="Q1215" s="0" t="n">
        <v>3.1</v>
      </c>
      <c r="R1215" s="1" t="s">
        <v>40</v>
      </c>
      <c r="S1215" s="1" t="s">
        <v>40</v>
      </c>
      <c r="V1215" s="1" t="s">
        <v>41</v>
      </c>
      <c r="W1215" s="1" t="s">
        <v>40</v>
      </c>
      <c r="X1215" s="1" t="s">
        <v>40</v>
      </c>
      <c r="Y1215" s="1" t="s">
        <v>40</v>
      </c>
      <c r="Z1215" s="1" t="s">
        <v>40</v>
      </c>
      <c r="AA1215" s="1" t="s">
        <v>40</v>
      </c>
      <c r="AB1215" s="1" t="s">
        <v>40</v>
      </c>
      <c r="AC1215" s="1" t="s">
        <v>40</v>
      </c>
      <c r="AD1215" s="1" t="s">
        <v>40</v>
      </c>
      <c r="AF1215" s="0" t="s">
        <v>537</v>
      </c>
      <c r="AG1215" s="0" t="n">
        <v>80</v>
      </c>
      <c r="AH1215" s="0" t="n">
        <v>0.7</v>
      </c>
      <c r="AI1215" s="0" t="s">
        <v>167</v>
      </c>
    </row>
    <row r="1216" customFormat="false" ht="12.8" hidden="false" customHeight="false" outlineLevel="0" collapsed="false">
      <c r="A1216" s="0" t="s">
        <v>824</v>
      </c>
      <c r="B1216" s="0" t="n">
        <v>2011</v>
      </c>
      <c r="C1216" s="0" t="s">
        <v>59</v>
      </c>
      <c r="D1216" s="0" t="s">
        <v>839</v>
      </c>
      <c r="E1216" s="0" t="n">
        <v>0.2</v>
      </c>
      <c r="F1216" s="0" t="n">
        <v>10.5</v>
      </c>
      <c r="G1216" s="0" t="n">
        <v>28.3</v>
      </c>
      <c r="H1216" s="0" t="n">
        <v>50.3</v>
      </c>
      <c r="L1216" s="0" t="n">
        <v>1</v>
      </c>
      <c r="M1216" s="0" t="n">
        <v>54.8</v>
      </c>
      <c r="N1216" s="0" t="n">
        <v>14</v>
      </c>
      <c r="O1216" s="0" t="n">
        <v>4.1</v>
      </c>
      <c r="P1216" s="0" t="n">
        <v>6.2</v>
      </c>
      <c r="Q1216" s="0" t="n">
        <v>4.6</v>
      </c>
      <c r="R1216" s="1" t="s">
        <v>40</v>
      </c>
      <c r="S1216" s="1" t="s">
        <v>40</v>
      </c>
      <c r="T1216" s="1" t="s">
        <v>40</v>
      </c>
      <c r="U1216" s="1" t="s">
        <v>40</v>
      </c>
      <c r="Y1216" s="1" t="s">
        <v>41</v>
      </c>
      <c r="Z1216" s="1" t="s">
        <v>40</v>
      </c>
      <c r="AA1216" s="1" t="s">
        <v>40</v>
      </c>
      <c r="AB1216" s="1" t="s">
        <v>40</v>
      </c>
      <c r="AC1216" s="1" t="s">
        <v>40</v>
      </c>
      <c r="AD1216" s="1" t="s">
        <v>40</v>
      </c>
      <c r="AF1216" s="0" t="s">
        <v>537</v>
      </c>
      <c r="AG1216" s="0" t="n">
        <v>80</v>
      </c>
      <c r="AH1216" s="0" t="n">
        <v>0.7</v>
      </c>
      <c r="AI1216" s="0" t="s">
        <v>169</v>
      </c>
    </row>
    <row r="1217" customFormat="false" ht="12.8" hidden="false" customHeight="false" outlineLevel="0" collapsed="false">
      <c r="A1217" s="0" t="s">
        <v>824</v>
      </c>
      <c r="B1217" s="0" t="n">
        <v>2011</v>
      </c>
      <c r="C1217" s="0" t="s">
        <v>59</v>
      </c>
      <c r="D1217" s="0" t="s">
        <v>840</v>
      </c>
      <c r="E1217" s="0" t="n">
        <v>0.2</v>
      </c>
      <c r="F1217" s="0" t="n">
        <v>10.5</v>
      </c>
      <c r="G1217" s="0" t="n">
        <v>28.3</v>
      </c>
      <c r="H1217" s="0" t="n">
        <v>50.3</v>
      </c>
      <c r="I1217" s="0" t="n">
        <v>27.3</v>
      </c>
      <c r="J1217" s="0" t="n">
        <v>0</v>
      </c>
      <c r="K1217" s="0" t="n">
        <v>0</v>
      </c>
      <c r="M1217" s="0" t="n">
        <v>1.5</v>
      </c>
      <c r="N1217" s="0" t="n">
        <v>26.2</v>
      </c>
      <c r="O1217" s="0" t="n">
        <v>1</v>
      </c>
      <c r="P1217" s="0" t="n">
        <v>6.7</v>
      </c>
      <c r="Q1217" s="0" t="n">
        <v>2.1</v>
      </c>
      <c r="R1217" s="1" t="s">
        <v>40</v>
      </c>
      <c r="S1217" s="1" t="s">
        <v>40</v>
      </c>
      <c r="T1217" s="1" t="s">
        <v>40</v>
      </c>
      <c r="U1217" s="1" t="s">
        <v>40</v>
      </c>
      <c r="V1217" s="1" t="s">
        <v>40</v>
      </c>
      <c r="W1217" s="1" t="s">
        <v>40</v>
      </c>
      <c r="X1217" s="1" t="s">
        <v>40</v>
      </c>
      <c r="Z1217" s="1" t="s">
        <v>41</v>
      </c>
      <c r="AA1217" s="1" t="s">
        <v>40</v>
      </c>
      <c r="AB1217" s="1" t="s">
        <v>40</v>
      </c>
      <c r="AC1217" s="1" t="s">
        <v>40</v>
      </c>
      <c r="AD1217" s="1" t="s">
        <v>40</v>
      </c>
      <c r="AF1217" s="0" t="s">
        <v>537</v>
      </c>
      <c r="AG1217" s="0" t="n">
        <v>80</v>
      </c>
      <c r="AH1217" s="0" t="n">
        <v>0.7</v>
      </c>
      <c r="AI1217" s="0" t="s">
        <v>333</v>
      </c>
    </row>
    <row r="1218" customFormat="false" ht="12.8" hidden="false" customHeight="false" outlineLevel="0" collapsed="false">
      <c r="A1218" s="0" t="s">
        <v>824</v>
      </c>
      <c r="B1218" s="0" t="n">
        <v>2011</v>
      </c>
      <c r="C1218" s="0" t="s">
        <v>59</v>
      </c>
      <c r="D1218" s="0" t="s">
        <v>841</v>
      </c>
      <c r="I1218" s="0" t="n">
        <v>3</v>
      </c>
      <c r="J1218" s="0" t="n">
        <v>0</v>
      </c>
      <c r="K1218" s="0" t="n">
        <v>0</v>
      </c>
      <c r="L1218" s="0" t="n">
        <v>35.9</v>
      </c>
      <c r="M1218" s="0" t="n">
        <v>32.6</v>
      </c>
      <c r="N1218" s="0" t="n">
        <v>27.5</v>
      </c>
      <c r="O1218" s="0" t="n">
        <v>2.7</v>
      </c>
      <c r="P1218" s="0" t="n">
        <v>5.1</v>
      </c>
      <c r="Q1218" s="0" t="n">
        <v>3.1</v>
      </c>
      <c r="V1218" s="1" t="s">
        <v>41</v>
      </c>
      <c r="W1218" s="1" t="s">
        <v>40</v>
      </c>
      <c r="X1218" s="1" t="s">
        <v>40</v>
      </c>
      <c r="Y1218" s="1" t="s">
        <v>40</v>
      </c>
      <c r="Z1218" s="1" t="s">
        <v>40</v>
      </c>
      <c r="AA1218" s="1" t="s">
        <v>40</v>
      </c>
      <c r="AB1218" s="1" t="s">
        <v>40</v>
      </c>
      <c r="AC1218" s="1" t="s">
        <v>40</v>
      </c>
      <c r="AD1218" s="1" t="s">
        <v>40</v>
      </c>
      <c r="AF1218" s="0" t="s">
        <v>537</v>
      </c>
      <c r="AG1218" s="0" t="n">
        <v>80</v>
      </c>
      <c r="AH1218" s="0" t="n">
        <v>0.7</v>
      </c>
      <c r="AI1218" s="0" t="s">
        <v>558</v>
      </c>
    </row>
    <row r="1219" customFormat="false" ht="12.8" hidden="false" customHeight="false" outlineLevel="0" collapsed="false">
      <c r="A1219" s="0" t="s">
        <v>824</v>
      </c>
      <c r="B1219" s="0" t="n">
        <v>2011</v>
      </c>
      <c r="C1219" s="0" t="s">
        <v>59</v>
      </c>
      <c r="D1219" s="0" t="s">
        <v>842</v>
      </c>
      <c r="E1219" s="0" t="n">
        <v>0.5</v>
      </c>
      <c r="F1219" s="0" t="n">
        <v>10.7</v>
      </c>
      <c r="G1219" s="0" t="n">
        <v>26.1</v>
      </c>
      <c r="H1219" s="0" t="n">
        <v>19.4</v>
      </c>
      <c r="I1219" s="0" t="n">
        <v>16.8</v>
      </c>
      <c r="J1219" s="0" t="n">
        <v>0</v>
      </c>
      <c r="K1219" s="0" t="n">
        <v>0</v>
      </c>
      <c r="L1219" s="0" t="n">
        <v>43.7</v>
      </c>
      <c r="M1219" s="0" t="n">
        <v>36.2</v>
      </c>
      <c r="N1219" s="0" t="n">
        <v>28.7</v>
      </c>
      <c r="O1219" s="0" t="n">
        <v>0</v>
      </c>
      <c r="P1219" s="0" t="n">
        <v>4.1</v>
      </c>
      <c r="Q1219" s="0" t="n">
        <v>2.9</v>
      </c>
      <c r="R1219" s="1" t="s">
        <v>40</v>
      </c>
      <c r="S1219" s="1" t="s">
        <v>40</v>
      </c>
      <c r="T1219" s="1" t="s">
        <v>40</v>
      </c>
      <c r="U1219" s="1" t="s">
        <v>40</v>
      </c>
      <c r="V1219" s="1" t="s">
        <v>40</v>
      </c>
      <c r="W1219" s="1" t="s">
        <v>40</v>
      </c>
      <c r="X1219" s="1" t="s">
        <v>40</v>
      </c>
      <c r="Y1219" s="1" t="s">
        <v>40</v>
      </c>
      <c r="Z1219" s="1" t="s">
        <v>40</v>
      </c>
      <c r="AA1219" s="1" t="s">
        <v>40</v>
      </c>
      <c r="AB1219" s="1" t="s">
        <v>40</v>
      </c>
      <c r="AC1219" s="1" t="s">
        <v>40</v>
      </c>
      <c r="AD1219" s="1" t="s">
        <v>40</v>
      </c>
      <c r="AF1219" s="0" t="s">
        <v>537</v>
      </c>
      <c r="AG1219" s="0" t="n">
        <v>45</v>
      </c>
      <c r="AH1219" s="0" t="n">
        <v>0.7</v>
      </c>
      <c r="AI1219" s="0" t="s">
        <v>139</v>
      </c>
    </row>
    <row r="1220" customFormat="false" ht="12.8" hidden="false" customHeight="false" outlineLevel="0" collapsed="false">
      <c r="A1220" s="0" t="s">
        <v>824</v>
      </c>
      <c r="B1220" s="0" t="n">
        <v>2011</v>
      </c>
      <c r="C1220" s="0" t="s">
        <v>59</v>
      </c>
      <c r="D1220" s="0" t="s">
        <v>843</v>
      </c>
      <c r="I1220" s="0" t="n">
        <v>2</v>
      </c>
      <c r="J1220" s="0" t="n">
        <v>0</v>
      </c>
      <c r="K1220" s="0" t="n">
        <v>0</v>
      </c>
      <c r="L1220" s="0" t="n">
        <v>34</v>
      </c>
      <c r="M1220" s="0" t="n">
        <v>36.2</v>
      </c>
      <c r="N1220" s="0" t="n">
        <v>28.7</v>
      </c>
      <c r="O1220" s="0" t="n">
        <v>0</v>
      </c>
      <c r="P1220" s="0" t="n">
        <v>4.1</v>
      </c>
      <c r="Q1220" s="0" t="n">
        <v>2.9</v>
      </c>
      <c r="V1220" s="1" t="s">
        <v>41</v>
      </c>
      <c r="W1220" s="1" t="s">
        <v>40</v>
      </c>
      <c r="X1220" s="1" t="s">
        <v>40</v>
      </c>
      <c r="Y1220" s="1" t="s">
        <v>40</v>
      </c>
      <c r="Z1220" s="1" t="s">
        <v>40</v>
      </c>
      <c r="AA1220" s="1" t="s">
        <v>40</v>
      </c>
      <c r="AB1220" s="1" t="s">
        <v>40</v>
      </c>
      <c r="AC1220" s="1" t="s">
        <v>40</v>
      </c>
      <c r="AD1220" s="1" t="s">
        <v>40</v>
      </c>
      <c r="AF1220" s="0" t="s">
        <v>537</v>
      </c>
      <c r="AG1220" s="0" t="n">
        <v>45</v>
      </c>
      <c r="AH1220" s="0" t="n">
        <v>0.7</v>
      </c>
      <c r="AI1220" s="0" t="s">
        <v>558</v>
      </c>
    </row>
    <row r="1221" customFormat="false" ht="12.8" hidden="false" customHeight="false" outlineLevel="0" collapsed="false">
      <c r="A1221" s="0" t="s">
        <v>824</v>
      </c>
      <c r="B1221" s="0" t="n">
        <v>2011</v>
      </c>
      <c r="C1221" s="0" t="s">
        <v>59</v>
      </c>
      <c r="D1221" s="0" t="s">
        <v>844</v>
      </c>
      <c r="E1221" s="0" t="n">
        <v>0.5</v>
      </c>
      <c r="F1221" s="0" t="n">
        <v>10.7</v>
      </c>
      <c r="L1221" s="0" t="n">
        <v>1.5</v>
      </c>
      <c r="M1221" s="0" t="n">
        <v>56.4</v>
      </c>
      <c r="N1221" s="0" t="n">
        <v>16.3</v>
      </c>
      <c r="O1221" s="0" t="n">
        <v>0</v>
      </c>
      <c r="P1221" s="0" t="n">
        <v>8.2</v>
      </c>
      <c r="Q1221" s="0" t="n">
        <v>4.6</v>
      </c>
      <c r="R1221" s="1" t="s">
        <v>40</v>
      </c>
      <c r="S1221" s="1" t="s">
        <v>40</v>
      </c>
      <c r="Y1221" s="1" t="s">
        <v>41</v>
      </c>
      <c r="Z1221" s="1" t="s">
        <v>40</v>
      </c>
      <c r="AA1221" s="1" t="s">
        <v>40</v>
      </c>
      <c r="AB1221" s="1" t="s">
        <v>40</v>
      </c>
      <c r="AC1221" s="1" t="s">
        <v>40</v>
      </c>
      <c r="AD1221" s="1" t="s">
        <v>40</v>
      </c>
      <c r="AF1221" s="0" t="s">
        <v>537</v>
      </c>
      <c r="AG1221" s="0" t="n">
        <v>45</v>
      </c>
      <c r="AH1221" s="0" t="n">
        <v>0.7</v>
      </c>
      <c r="AI1221" s="0" t="s">
        <v>167</v>
      </c>
    </row>
    <row r="1222" customFormat="false" ht="12.8" hidden="false" customHeight="false" outlineLevel="0" collapsed="false">
      <c r="A1222" s="0" t="s">
        <v>824</v>
      </c>
      <c r="B1222" s="0" t="n">
        <v>2011</v>
      </c>
      <c r="C1222" s="0" t="s">
        <v>59</v>
      </c>
      <c r="D1222" s="0" t="s">
        <v>845</v>
      </c>
      <c r="E1222" s="0" t="n">
        <v>0.5</v>
      </c>
      <c r="F1222" s="0" t="n">
        <v>10.7</v>
      </c>
      <c r="L1222" s="0" t="n">
        <v>1</v>
      </c>
      <c r="M1222" s="0" t="n">
        <v>1</v>
      </c>
      <c r="N1222" s="0" t="n">
        <v>23.2</v>
      </c>
      <c r="O1222" s="0" t="n">
        <v>0</v>
      </c>
      <c r="P1222" s="0" t="n">
        <v>6.4</v>
      </c>
      <c r="Q1222" s="0" t="n">
        <v>4.4</v>
      </c>
      <c r="R1222" s="1" t="s">
        <v>40</v>
      </c>
      <c r="S1222" s="1" t="s">
        <v>40</v>
      </c>
      <c r="Y1222" s="1" t="s">
        <v>41</v>
      </c>
      <c r="Z1222" s="1" t="s">
        <v>41</v>
      </c>
      <c r="AA1222" s="1" t="s">
        <v>40</v>
      </c>
      <c r="AB1222" s="1" t="s">
        <v>40</v>
      </c>
      <c r="AC1222" s="1" t="s">
        <v>40</v>
      </c>
      <c r="AD1222" s="1" t="s">
        <v>40</v>
      </c>
      <c r="AF1222" s="0" t="s">
        <v>537</v>
      </c>
      <c r="AG1222" s="0" t="n">
        <v>45</v>
      </c>
      <c r="AH1222" s="0" t="n">
        <v>0.7</v>
      </c>
      <c r="AI1222" s="0" t="s">
        <v>177</v>
      </c>
    </row>
    <row r="1223" customFormat="false" ht="12.8" hidden="false" customHeight="false" outlineLevel="0" collapsed="false">
      <c r="A1223" s="0" t="s">
        <v>824</v>
      </c>
      <c r="B1223" s="0" t="n">
        <v>2011</v>
      </c>
      <c r="C1223" s="0" t="s">
        <v>59</v>
      </c>
      <c r="D1223" s="0" t="s">
        <v>846</v>
      </c>
      <c r="E1223" s="0" t="n">
        <v>0.5</v>
      </c>
      <c r="F1223" s="0" t="n">
        <v>10.7</v>
      </c>
      <c r="G1223" s="0" t="n">
        <v>26.1</v>
      </c>
      <c r="H1223" s="0" t="n">
        <v>19.4</v>
      </c>
      <c r="I1223" s="0" t="n">
        <v>16.8</v>
      </c>
      <c r="J1223" s="0" t="n">
        <v>0</v>
      </c>
      <c r="K1223" s="0" t="n">
        <v>0</v>
      </c>
      <c r="M1223" s="0" t="n">
        <v>1.5</v>
      </c>
      <c r="N1223" s="0" t="n">
        <v>28</v>
      </c>
      <c r="O1223" s="0" t="n">
        <v>0</v>
      </c>
      <c r="P1223" s="0" t="n">
        <v>8.3</v>
      </c>
      <c r="Q1223" s="0" t="n">
        <v>4.3</v>
      </c>
      <c r="R1223" s="1" t="s">
        <v>40</v>
      </c>
      <c r="S1223" s="1" t="s">
        <v>40</v>
      </c>
      <c r="T1223" s="1" t="s">
        <v>40</v>
      </c>
      <c r="U1223" s="1" t="s">
        <v>40</v>
      </c>
      <c r="V1223" s="1" t="s">
        <v>40</v>
      </c>
      <c r="W1223" s="1" t="s">
        <v>40</v>
      </c>
      <c r="X1223" s="1" t="s">
        <v>40</v>
      </c>
      <c r="Z1223" s="1" t="s">
        <v>41</v>
      </c>
      <c r="AA1223" s="1" t="s">
        <v>40</v>
      </c>
      <c r="AB1223" s="1" t="s">
        <v>40</v>
      </c>
      <c r="AC1223" s="1" t="s">
        <v>40</v>
      </c>
      <c r="AD1223" s="1" t="s">
        <v>40</v>
      </c>
      <c r="AF1223" s="0" t="s">
        <v>537</v>
      </c>
      <c r="AG1223" s="0" t="n">
        <v>45</v>
      </c>
      <c r="AH1223" s="0" t="n">
        <v>0.7</v>
      </c>
      <c r="AI1223" s="0" t="s">
        <v>151</v>
      </c>
    </row>
    <row r="1224" customFormat="false" ht="12.8" hidden="false" customHeight="false" outlineLevel="0" collapsed="false">
      <c r="A1224" s="0" t="s">
        <v>824</v>
      </c>
      <c r="B1224" s="0" t="n">
        <v>2011</v>
      </c>
      <c r="C1224" s="0" t="s">
        <v>59</v>
      </c>
      <c r="D1224" s="0" t="s">
        <v>847</v>
      </c>
      <c r="H1224" s="0" t="n">
        <v>4</v>
      </c>
      <c r="I1224" s="0" t="n">
        <v>2</v>
      </c>
      <c r="L1224" s="0" t="n">
        <v>1</v>
      </c>
      <c r="M1224" s="0" t="n">
        <v>5</v>
      </c>
      <c r="N1224" s="0" t="n">
        <v>0.1</v>
      </c>
      <c r="O1224" s="0" t="n">
        <v>7.2</v>
      </c>
      <c r="P1224" s="0" t="n">
        <v>0.6</v>
      </c>
      <c r="Q1224" s="0" t="n">
        <v>3.4</v>
      </c>
      <c r="U1224" s="1" t="s">
        <v>78</v>
      </c>
      <c r="V1224" s="1" t="s">
        <v>78</v>
      </c>
      <c r="Y1224" s="1" t="s">
        <v>78</v>
      </c>
      <c r="Z1224" s="1" t="s">
        <v>40</v>
      </c>
      <c r="AA1224" s="1" t="s">
        <v>40</v>
      </c>
      <c r="AB1224" s="1" t="s">
        <v>40</v>
      </c>
      <c r="AC1224" s="1" t="s">
        <v>40</v>
      </c>
      <c r="AD1224" s="1" t="s">
        <v>40</v>
      </c>
      <c r="AF1224" s="0" t="s">
        <v>181</v>
      </c>
      <c r="AG1224" s="0" t="n">
        <v>170</v>
      </c>
      <c r="AH1224" s="0" t="n">
        <v>0.7</v>
      </c>
      <c r="AI1224" s="0" t="s">
        <v>255</v>
      </c>
    </row>
    <row r="1225" customFormat="false" ht="12.8" hidden="false" customHeight="false" outlineLevel="0" collapsed="false">
      <c r="A1225" s="0" t="s">
        <v>824</v>
      </c>
      <c r="B1225" s="0" t="n">
        <v>2011</v>
      </c>
      <c r="C1225" s="0" t="s">
        <v>59</v>
      </c>
      <c r="D1225" s="0" t="s">
        <v>848</v>
      </c>
      <c r="H1225" s="0" t="n">
        <v>2.5</v>
      </c>
      <c r="K1225" s="0" t="n">
        <v>1.5</v>
      </c>
      <c r="M1225" s="0" t="n">
        <v>1.5</v>
      </c>
      <c r="N1225" s="0" t="n">
        <v>0.1</v>
      </c>
      <c r="O1225" s="0" t="n">
        <v>7.2</v>
      </c>
      <c r="P1225" s="0" t="n">
        <v>0.6</v>
      </c>
      <c r="Q1225" s="0" t="n">
        <v>3.4</v>
      </c>
      <c r="U1225" s="1" t="s">
        <v>78</v>
      </c>
      <c r="X1225" s="1" t="s">
        <v>78</v>
      </c>
      <c r="Z1225" s="1" t="s">
        <v>78</v>
      </c>
      <c r="AA1225" s="1" t="s">
        <v>40</v>
      </c>
      <c r="AB1225" s="1" t="s">
        <v>40</v>
      </c>
      <c r="AC1225" s="1" t="s">
        <v>40</v>
      </c>
      <c r="AD1225" s="1" t="s">
        <v>40</v>
      </c>
      <c r="AF1225" s="0" t="s">
        <v>181</v>
      </c>
      <c r="AG1225" s="0" t="n">
        <v>50</v>
      </c>
      <c r="AH1225" s="0" t="n">
        <v>0.7</v>
      </c>
      <c r="AI1225" s="0" t="s">
        <v>255</v>
      </c>
    </row>
    <row r="1226" customFormat="false" ht="12.8" hidden="false" customHeight="false" outlineLevel="0" collapsed="false">
      <c r="A1226" s="0" t="s">
        <v>824</v>
      </c>
      <c r="B1226" s="0" t="n">
        <v>2011</v>
      </c>
      <c r="C1226" s="0" t="s">
        <v>59</v>
      </c>
      <c r="D1226" s="0" t="s">
        <v>849</v>
      </c>
      <c r="E1226" s="0" t="n">
        <v>0.846153846153846</v>
      </c>
      <c r="F1226" s="0" t="n">
        <v>10.3846153846154</v>
      </c>
      <c r="G1226" s="0" t="n">
        <v>17.6153846153846</v>
      </c>
      <c r="H1226" s="0" t="n">
        <v>58.9230769230769</v>
      </c>
      <c r="I1226" s="0" t="n">
        <v>33.6153846153846</v>
      </c>
      <c r="J1226" s="0" t="n">
        <v>0</v>
      </c>
      <c r="K1226" s="0" t="n">
        <v>0</v>
      </c>
      <c r="L1226" s="0" t="n">
        <v>18.1538461538462</v>
      </c>
      <c r="M1226" s="0" t="n">
        <v>27.6153846153846</v>
      </c>
      <c r="N1226" s="0" t="n">
        <v>22.1538461538462</v>
      </c>
      <c r="O1226" s="0" t="n">
        <v>2.76923076923077</v>
      </c>
      <c r="P1226" s="0" t="n">
        <v>6.53846153846154</v>
      </c>
      <c r="Q1226" s="0" t="n">
        <v>4.53846153846154</v>
      </c>
      <c r="R1226" s="1" t="s">
        <v>40</v>
      </c>
      <c r="S1226" s="1" t="s">
        <v>40</v>
      </c>
      <c r="T1226" s="1" t="s">
        <v>40</v>
      </c>
      <c r="U1226" s="1" t="s">
        <v>40</v>
      </c>
      <c r="V1226" s="1" t="s">
        <v>40</v>
      </c>
      <c r="W1226" s="1" t="s">
        <v>40</v>
      </c>
      <c r="X1226" s="1" t="s">
        <v>40</v>
      </c>
      <c r="Y1226" s="1" t="s">
        <v>40</v>
      </c>
      <c r="Z1226" s="1" t="s">
        <v>40</v>
      </c>
      <c r="AA1226" s="1" t="s">
        <v>40</v>
      </c>
      <c r="AB1226" s="1" t="s">
        <v>40</v>
      </c>
      <c r="AC1226" s="1" t="s">
        <v>40</v>
      </c>
      <c r="AD1226" s="1" t="s">
        <v>40</v>
      </c>
      <c r="AF1226" s="0" t="s">
        <v>185</v>
      </c>
      <c r="AG1226" s="0" t="n">
        <v>120</v>
      </c>
      <c r="AH1226" s="0" t="n">
        <v>0.7</v>
      </c>
      <c r="AI1226" s="0" t="s">
        <v>139</v>
      </c>
    </row>
    <row r="1227" customFormat="false" ht="12.8" hidden="false" customHeight="false" outlineLevel="0" collapsed="false">
      <c r="A1227" s="0" t="s">
        <v>824</v>
      </c>
      <c r="B1227" s="0" t="n">
        <v>2011</v>
      </c>
      <c r="C1227" s="0" t="s">
        <v>59</v>
      </c>
      <c r="D1227" s="0" t="s">
        <v>850</v>
      </c>
      <c r="E1227" s="0" t="n">
        <v>1.1</v>
      </c>
      <c r="F1227" s="0" t="n">
        <v>13.5</v>
      </c>
      <c r="G1227" s="0" t="n">
        <v>22.9</v>
      </c>
      <c r="H1227" s="0" t="n">
        <v>76.6</v>
      </c>
      <c r="I1227" s="0" t="n">
        <v>43.7</v>
      </c>
      <c r="J1227" s="0" t="n">
        <v>0</v>
      </c>
      <c r="K1227" s="0" t="n">
        <v>0</v>
      </c>
      <c r="L1227" s="0" t="n">
        <v>23.6</v>
      </c>
      <c r="M1227" s="0" t="n">
        <v>35.9</v>
      </c>
      <c r="N1227" s="0" t="n">
        <v>28.8</v>
      </c>
      <c r="O1227" s="0" t="n">
        <v>3.6</v>
      </c>
      <c r="P1227" s="0" t="n">
        <v>8.5</v>
      </c>
      <c r="Q1227" s="0" t="n">
        <v>5.9</v>
      </c>
      <c r="R1227" s="1" t="s">
        <v>40</v>
      </c>
      <c r="S1227" s="1" t="s">
        <v>40</v>
      </c>
      <c r="T1227" s="1" t="s">
        <v>40</v>
      </c>
      <c r="U1227" s="1" t="s">
        <v>40</v>
      </c>
      <c r="V1227" s="1" t="s">
        <v>40</v>
      </c>
      <c r="W1227" s="1" t="s">
        <v>40</v>
      </c>
      <c r="X1227" s="1" t="s">
        <v>40</v>
      </c>
      <c r="Y1227" s="1" t="s">
        <v>40</v>
      </c>
      <c r="Z1227" s="1" t="s">
        <v>40</v>
      </c>
      <c r="AA1227" s="1" t="s">
        <v>40</v>
      </c>
      <c r="AB1227" s="1" t="s">
        <v>40</v>
      </c>
      <c r="AC1227" s="1" t="s">
        <v>40</v>
      </c>
      <c r="AD1227" s="1" t="s">
        <v>40</v>
      </c>
      <c r="AF1227" s="0" t="s">
        <v>185</v>
      </c>
      <c r="AG1227" s="0" t="n">
        <v>120</v>
      </c>
      <c r="AH1227" s="0" t="n">
        <v>0.7</v>
      </c>
      <c r="AI1227" s="0" t="s">
        <v>139</v>
      </c>
    </row>
    <row r="1228" customFormat="false" ht="12.8" hidden="false" customHeight="false" outlineLevel="0" collapsed="false">
      <c r="A1228" s="0" t="s">
        <v>824</v>
      </c>
      <c r="B1228" s="0" t="n">
        <v>2011</v>
      </c>
      <c r="C1228" s="0" t="s">
        <v>59</v>
      </c>
      <c r="D1228" s="0" t="s">
        <v>851</v>
      </c>
      <c r="H1228" s="0" t="n">
        <v>4.5</v>
      </c>
      <c r="L1228" s="0" t="n">
        <v>1.5</v>
      </c>
      <c r="M1228" s="0" t="n">
        <v>1</v>
      </c>
      <c r="N1228" s="0" t="n">
        <v>24.2</v>
      </c>
      <c r="O1228" s="0" t="n">
        <v>7.7</v>
      </c>
      <c r="P1228" s="0" t="n">
        <v>6.8</v>
      </c>
      <c r="Q1228" s="0" t="n">
        <v>7</v>
      </c>
      <c r="U1228" s="1" t="s">
        <v>78</v>
      </c>
      <c r="Y1228" s="1" t="s">
        <v>78</v>
      </c>
      <c r="Z1228" s="1" t="s">
        <v>78</v>
      </c>
      <c r="AA1228" s="1" t="s">
        <v>40</v>
      </c>
      <c r="AB1228" s="1" t="s">
        <v>40</v>
      </c>
      <c r="AC1228" s="1" t="s">
        <v>40</v>
      </c>
      <c r="AD1228" s="1" t="s">
        <v>40</v>
      </c>
      <c r="AF1228" s="0" t="s">
        <v>185</v>
      </c>
      <c r="AG1228" s="0" t="n">
        <v>120</v>
      </c>
      <c r="AH1228" s="0" t="n">
        <v>0.7</v>
      </c>
      <c r="AI1228" s="0" t="s">
        <v>255</v>
      </c>
    </row>
    <row r="1229" customFormat="false" ht="12.8" hidden="false" customHeight="false" outlineLevel="0" collapsed="false">
      <c r="A1229" s="0" t="s">
        <v>824</v>
      </c>
      <c r="B1229" s="0" t="n">
        <v>2011</v>
      </c>
      <c r="C1229" s="0" t="s">
        <v>59</v>
      </c>
      <c r="D1229" s="0" t="s">
        <v>852</v>
      </c>
      <c r="E1229" s="0" t="n">
        <v>2.2</v>
      </c>
      <c r="F1229" s="0" t="n">
        <v>16.9</v>
      </c>
      <c r="G1229" s="0" t="n">
        <v>28.5</v>
      </c>
      <c r="H1229" s="0" t="n">
        <v>94.3</v>
      </c>
      <c r="L1229" s="0" t="n">
        <v>1.5</v>
      </c>
      <c r="M1229" s="0" t="n">
        <v>69.2</v>
      </c>
      <c r="N1229" s="0" t="n">
        <v>34.1</v>
      </c>
      <c r="O1229" s="0" t="n">
        <v>4.5</v>
      </c>
      <c r="P1229" s="0" t="n">
        <v>10.4</v>
      </c>
      <c r="Q1229" s="0" t="n">
        <v>2.5</v>
      </c>
      <c r="R1229" s="1" t="s">
        <v>40</v>
      </c>
      <c r="S1229" s="1" t="s">
        <v>40</v>
      </c>
      <c r="T1229" s="1" t="s">
        <v>40</v>
      </c>
      <c r="U1229" s="1" t="s">
        <v>40</v>
      </c>
      <c r="Y1229" s="1" t="s">
        <v>78</v>
      </c>
      <c r="Z1229" s="1" t="s">
        <v>40</v>
      </c>
      <c r="AA1229" s="1" t="s">
        <v>40</v>
      </c>
      <c r="AB1229" s="1" t="s">
        <v>40</v>
      </c>
      <c r="AC1229" s="1" t="s">
        <v>40</v>
      </c>
      <c r="AD1229" s="1" t="s">
        <v>40</v>
      </c>
      <c r="AF1229" s="0" t="s">
        <v>185</v>
      </c>
      <c r="AG1229" s="0" t="n">
        <v>120</v>
      </c>
      <c r="AH1229" s="0" t="n">
        <v>0.7</v>
      </c>
      <c r="AI1229" s="0" t="s">
        <v>149</v>
      </c>
    </row>
    <row r="1230" customFormat="false" ht="12.8" hidden="false" customHeight="false" outlineLevel="0" collapsed="false">
      <c r="A1230" s="0" t="s">
        <v>824</v>
      </c>
      <c r="B1230" s="0" t="n">
        <v>2011</v>
      </c>
      <c r="C1230" s="0" t="s">
        <v>59</v>
      </c>
      <c r="D1230" s="0" t="s">
        <v>853</v>
      </c>
      <c r="E1230" s="0" t="n">
        <v>2.2</v>
      </c>
      <c r="F1230" s="0" t="n">
        <v>16.9</v>
      </c>
      <c r="G1230" s="0" t="n">
        <v>28.5</v>
      </c>
      <c r="H1230" s="0" t="n">
        <v>94.3</v>
      </c>
      <c r="I1230" s="0" t="n">
        <v>57.6</v>
      </c>
      <c r="L1230" s="0" t="n">
        <v>1.5</v>
      </c>
      <c r="M1230" s="0" t="n">
        <v>30.6</v>
      </c>
      <c r="N1230" s="0" t="n">
        <v>13.1</v>
      </c>
      <c r="O1230" s="0" t="n">
        <v>9.9</v>
      </c>
      <c r="P1230" s="0" t="n">
        <v>7.2</v>
      </c>
      <c r="Q1230" s="0" t="n">
        <v>6.6</v>
      </c>
      <c r="R1230" s="1" t="s">
        <v>40</v>
      </c>
      <c r="S1230" s="1" t="s">
        <v>40</v>
      </c>
      <c r="T1230" s="1" t="s">
        <v>40</v>
      </c>
      <c r="U1230" s="1" t="s">
        <v>40</v>
      </c>
      <c r="V1230" s="1" t="s">
        <v>40</v>
      </c>
      <c r="Y1230" s="1" t="s">
        <v>78</v>
      </c>
      <c r="Z1230" s="1" t="s">
        <v>40</v>
      </c>
      <c r="AA1230" s="1" t="s">
        <v>40</v>
      </c>
      <c r="AB1230" s="1" t="s">
        <v>40</v>
      </c>
      <c r="AC1230" s="1" t="s">
        <v>40</v>
      </c>
      <c r="AD1230" s="1" t="s">
        <v>40</v>
      </c>
      <c r="AF1230" s="0" t="s">
        <v>185</v>
      </c>
      <c r="AG1230" s="0" t="n">
        <v>120</v>
      </c>
      <c r="AH1230" s="0" t="n">
        <v>0.7</v>
      </c>
      <c r="AI1230" s="0" t="s">
        <v>139</v>
      </c>
    </row>
    <row r="1231" customFormat="false" ht="12.8" hidden="false" customHeight="false" outlineLevel="0" collapsed="false">
      <c r="A1231" s="0" t="s">
        <v>824</v>
      </c>
      <c r="B1231" s="0" t="n">
        <v>2011</v>
      </c>
      <c r="C1231" s="0" t="s">
        <v>38</v>
      </c>
      <c r="D1231" s="0" t="s">
        <v>669</v>
      </c>
      <c r="E1231" s="0" t="n">
        <v>0</v>
      </c>
      <c r="F1231" s="0" t="n">
        <v>6.3</v>
      </c>
      <c r="G1231" s="0" t="n">
        <v>26.6</v>
      </c>
      <c r="H1231" s="0" t="n">
        <v>30.5</v>
      </c>
      <c r="I1231" s="0" t="n">
        <v>22.4</v>
      </c>
      <c r="J1231" s="0" t="n">
        <v>0</v>
      </c>
      <c r="K1231" s="0" t="n">
        <v>0</v>
      </c>
      <c r="L1231" s="0" t="n">
        <v>27.6</v>
      </c>
      <c r="M1231" s="0" t="n">
        <v>29.2</v>
      </c>
      <c r="N1231" s="0" t="n">
        <v>25.7</v>
      </c>
      <c r="O1231" s="0" t="n">
        <v>1.1</v>
      </c>
      <c r="P1231" s="0" t="n">
        <v>1.9</v>
      </c>
      <c r="Q1231" s="0" t="n">
        <v>1.8</v>
      </c>
      <c r="R1231" s="1" t="s">
        <v>40</v>
      </c>
      <c r="S1231" s="1" t="s">
        <v>40</v>
      </c>
      <c r="T1231" s="1" t="s">
        <v>40</v>
      </c>
      <c r="U1231" s="1" t="s">
        <v>40</v>
      </c>
      <c r="V1231" s="1" t="s">
        <v>40</v>
      </c>
      <c r="W1231" s="1" t="s">
        <v>40</v>
      </c>
      <c r="X1231" s="1" t="s">
        <v>40</v>
      </c>
      <c r="Y1231" s="1" t="s">
        <v>40</v>
      </c>
      <c r="Z1231" s="1" t="s">
        <v>40</v>
      </c>
      <c r="AA1231" s="1" t="s">
        <v>40</v>
      </c>
      <c r="AB1231" s="1" t="s">
        <v>40</v>
      </c>
      <c r="AC1231" s="1" t="s">
        <v>40</v>
      </c>
      <c r="AD1231" s="1" t="s">
        <v>40</v>
      </c>
      <c r="AF1231" s="0" t="s">
        <v>854</v>
      </c>
      <c r="AG1231" s="0" t="n">
        <v>65</v>
      </c>
      <c r="AH1231" s="0" t="n">
        <v>0.7</v>
      </c>
      <c r="AI1231" s="0" t="s">
        <v>196</v>
      </c>
    </row>
    <row r="1232" customFormat="false" ht="12.8" hidden="false" customHeight="false" outlineLevel="0" collapsed="false">
      <c r="A1232" s="0" t="s">
        <v>824</v>
      </c>
      <c r="B1232" s="0" t="n">
        <v>2011</v>
      </c>
      <c r="C1232" s="0" t="s">
        <v>38</v>
      </c>
      <c r="D1232" s="0" t="s">
        <v>673</v>
      </c>
      <c r="E1232" s="0" t="n">
        <v>0</v>
      </c>
      <c r="F1232" s="0" t="n">
        <v>6.3</v>
      </c>
      <c r="I1232" s="0" t="n">
        <v>1.5</v>
      </c>
      <c r="J1232" s="0" t="n">
        <v>13.4</v>
      </c>
      <c r="K1232" s="0" t="n">
        <v>0</v>
      </c>
      <c r="L1232" s="0" t="n">
        <v>27.7</v>
      </c>
      <c r="M1232" s="0" t="n">
        <v>27.9</v>
      </c>
      <c r="N1232" s="0" t="n">
        <v>21.7</v>
      </c>
      <c r="O1232" s="0" t="n">
        <v>1.9</v>
      </c>
      <c r="P1232" s="0" t="n">
        <v>1.7</v>
      </c>
      <c r="Q1232" s="0" t="n">
        <v>1.9</v>
      </c>
      <c r="R1232" s="1" t="s">
        <v>40</v>
      </c>
      <c r="S1232" s="1" t="s">
        <v>40</v>
      </c>
      <c r="V1232" s="1" t="s">
        <v>41</v>
      </c>
      <c r="W1232" s="1" t="s">
        <v>40</v>
      </c>
      <c r="X1232" s="1" t="s">
        <v>40</v>
      </c>
      <c r="Y1232" s="1" t="s">
        <v>40</v>
      </c>
      <c r="Z1232" s="1" t="s">
        <v>40</v>
      </c>
      <c r="AA1232" s="1" t="s">
        <v>40</v>
      </c>
      <c r="AB1232" s="1" t="s">
        <v>40</v>
      </c>
      <c r="AC1232" s="1" t="s">
        <v>40</v>
      </c>
      <c r="AD1232" s="1" t="s">
        <v>40</v>
      </c>
      <c r="AF1232" s="0" t="s">
        <v>854</v>
      </c>
      <c r="AG1232" s="0" t="n">
        <v>65</v>
      </c>
      <c r="AH1232" s="0" t="n">
        <v>0.7</v>
      </c>
      <c r="AI1232" s="0" t="s">
        <v>196</v>
      </c>
    </row>
    <row r="1233" customFormat="false" ht="12.8" hidden="false" customHeight="false" outlineLevel="0" collapsed="false">
      <c r="A1233" s="0" t="s">
        <v>824</v>
      </c>
      <c r="B1233" s="0" t="n">
        <v>2011</v>
      </c>
      <c r="C1233" s="0" t="s">
        <v>38</v>
      </c>
      <c r="D1233" s="0" t="s">
        <v>677</v>
      </c>
      <c r="E1233" s="0" t="n">
        <v>0</v>
      </c>
      <c r="F1233" s="0" t="n">
        <v>6.9</v>
      </c>
      <c r="G1233" s="0" t="n">
        <v>21.8</v>
      </c>
      <c r="H1233" s="0" t="n">
        <v>6.1</v>
      </c>
      <c r="I1233" s="0" t="n">
        <v>8.6</v>
      </c>
      <c r="J1233" s="0" t="n">
        <v>0</v>
      </c>
      <c r="K1233" s="0" t="n">
        <v>0</v>
      </c>
      <c r="L1233" s="0" t="n">
        <v>32.2</v>
      </c>
      <c r="M1233" s="0" t="n">
        <v>33.2</v>
      </c>
      <c r="N1233" s="0" t="n">
        <v>26</v>
      </c>
      <c r="O1233" s="0" t="n">
        <v>0</v>
      </c>
      <c r="P1233" s="0" t="n">
        <v>8.5</v>
      </c>
      <c r="Q1233" s="0" t="n">
        <v>2.7</v>
      </c>
      <c r="R1233" s="1" t="s">
        <v>40</v>
      </c>
      <c r="S1233" s="1" t="s">
        <v>40</v>
      </c>
      <c r="T1233" s="1" t="s">
        <v>40</v>
      </c>
      <c r="U1233" s="1" t="s">
        <v>40</v>
      </c>
      <c r="V1233" s="1" t="s">
        <v>40</v>
      </c>
      <c r="W1233" s="1" t="s">
        <v>40</v>
      </c>
      <c r="X1233" s="1" t="s">
        <v>40</v>
      </c>
      <c r="Y1233" s="1" t="s">
        <v>40</v>
      </c>
      <c r="Z1233" s="1" t="s">
        <v>40</v>
      </c>
      <c r="AA1233" s="1" t="s">
        <v>40</v>
      </c>
      <c r="AB1233" s="1" t="s">
        <v>40</v>
      </c>
      <c r="AC1233" s="1" t="s">
        <v>40</v>
      </c>
      <c r="AD1233" s="1" t="s">
        <v>40</v>
      </c>
      <c r="AF1233" s="0" t="s">
        <v>855</v>
      </c>
      <c r="AG1233" s="0" t="n">
        <v>65</v>
      </c>
      <c r="AH1233" s="0" t="n">
        <v>0.7</v>
      </c>
      <c r="AI1233" s="0" t="s">
        <v>139</v>
      </c>
    </row>
    <row r="1234" customFormat="false" ht="12.8" hidden="false" customHeight="false" outlineLevel="0" collapsed="false">
      <c r="A1234" s="0" t="s">
        <v>824</v>
      </c>
      <c r="B1234" s="0" t="n">
        <v>2011</v>
      </c>
      <c r="C1234" s="0" t="s">
        <v>38</v>
      </c>
      <c r="D1234" s="0" t="s">
        <v>680</v>
      </c>
      <c r="E1234" s="0" t="n">
        <v>0</v>
      </c>
      <c r="F1234" s="0" t="n">
        <v>6.9</v>
      </c>
      <c r="G1234" s="0" t="n">
        <v>21.8</v>
      </c>
      <c r="K1234" s="0" t="n">
        <v>1.5</v>
      </c>
      <c r="L1234" s="0" t="n">
        <v>32.2</v>
      </c>
      <c r="M1234" s="0" t="n">
        <v>33.2</v>
      </c>
      <c r="N1234" s="0" t="n">
        <v>26</v>
      </c>
      <c r="O1234" s="0" t="n">
        <v>0</v>
      </c>
      <c r="P1234" s="0" t="n">
        <v>8.5</v>
      </c>
      <c r="Q1234" s="0" t="n">
        <v>2.7</v>
      </c>
      <c r="R1234" s="1" t="s">
        <v>40</v>
      </c>
      <c r="S1234" s="1" t="s">
        <v>40</v>
      </c>
      <c r="T1234" s="1" t="s">
        <v>40</v>
      </c>
      <c r="X1234" s="1" t="s">
        <v>41</v>
      </c>
      <c r="Y1234" s="1" t="s">
        <v>40</v>
      </c>
      <c r="Z1234" s="1" t="s">
        <v>40</v>
      </c>
      <c r="AA1234" s="1" t="s">
        <v>40</v>
      </c>
      <c r="AB1234" s="1" t="s">
        <v>40</v>
      </c>
      <c r="AC1234" s="1" t="s">
        <v>40</v>
      </c>
      <c r="AD1234" s="1" t="s">
        <v>40</v>
      </c>
      <c r="AF1234" s="0" t="s">
        <v>855</v>
      </c>
      <c r="AG1234" s="0" t="n">
        <v>65</v>
      </c>
      <c r="AH1234" s="0" t="n">
        <v>0.7</v>
      </c>
      <c r="AI1234" s="0" t="s">
        <v>196</v>
      </c>
    </row>
    <row r="1235" customFormat="false" ht="12.8" hidden="false" customHeight="false" outlineLevel="0" collapsed="false">
      <c r="A1235" s="0" t="s">
        <v>824</v>
      </c>
      <c r="B1235" s="0" t="n">
        <v>2011</v>
      </c>
      <c r="C1235" s="0" t="s">
        <v>38</v>
      </c>
      <c r="D1235" s="0" t="s">
        <v>684</v>
      </c>
      <c r="I1235" s="0" t="n">
        <v>2.5</v>
      </c>
      <c r="M1235" s="0" t="n">
        <v>2.5</v>
      </c>
      <c r="N1235" s="0" t="n">
        <v>9</v>
      </c>
      <c r="O1235" s="0" t="n">
        <v>6</v>
      </c>
      <c r="P1235" s="0" t="n">
        <v>10</v>
      </c>
      <c r="Q1235" s="0" t="n">
        <v>6.3</v>
      </c>
      <c r="V1235" s="1" t="s">
        <v>41</v>
      </c>
      <c r="Z1235" s="1" t="s">
        <v>41</v>
      </c>
      <c r="AA1235" s="1" t="s">
        <v>40</v>
      </c>
      <c r="AB1235" s="1" t="s">
        <v>40</v>
      </c>
      <c r="AC1235" s="1" t="s">
        <v>40</v>
      </c>
      <c r="AD1235" s="1" t="s">
        <v>40</v>
      </c>
      <c r="AF1235" s="0" t="s">
        <v>856</v>
      </c>
      <c r="AG1235" s="0" t="n">
        <v>65</v>
      </c>
      <c r="AH1235" s="0" t="n">
        <v>0.7</v>
      </c>
      <c r="AI1235" s="0" t="s">
        <v>160</v>
      </c>
    </row>
    <row r="1236" customFormat="false" ht="12.8" hidden="false" customHeight="false" outlineLevel="0" collapsed="false">
      <c r="A1236" s="0" t="s">
        <v>824</v>
      </c>
      <c r="B1236" s="0" t="n">
        <v>2011</v>
      </c>
      <c r="C1236" s="0" t="s">
        <v>99</v>
      </c>
      <c r="D1236" s="0" t="s">
        <v>857</v>
      </c>
      <c r="N1236" s="0" t="n">
        <v>40</v>
      </c>
      <c r="R1236" s="1" t="s">
        <v>40</v>
      </c>
      <c r="S1236" s="1" t="s">
        <v>40</v>
      </c>
      <c r="T1236" s="1" t="s">
        <v>40</v>
      </c>
      <c r="U1236" s="1" t="s">
        <v>40</v>
      </c>
      <c r="AA1236" s="1" t="s">
        <v>101</v>
      </c>
      <c r="AB1236" s="1" t="s">
        <v>40</v>
      </c>
      <c r="AC1236" s="1" t="s">
        <v>40</v>
      </c>
      <c r="AD1236" s="1" t="s">
        <v>40</v>
      </c>
      <c r="AF1236" s="0" t="s">
        <v>200</v>
      </c>
    </row>
    <row r="1237" customFormat="false" ht="12.8" hidden="false" customHeight="false" outlineLevel="0" collapsed="false">
      <c r="A1237" s="0" t="s">
        <v>824</v>
      </c>
      <c r="B1237" s="0" t="n">
        <v>2011</v>
      </c>
      <c r="C1237" s="0" t="s">
        <v>99</v>
      </c>
      <c r="D1237" s="0" t="s">
        <v>858</v>
      </c>
      <c r="L1237" s="0" t="n">
        <v>40</v>
      </c>
      <c r="Y1237" s="1" t="s">
        <v>101</v>
      </c>
      <c r="Z1237" s="1" t="s">
        <v>40</v>
      </c>
      <c r="AA1237" s="1" t="s">
        <v>40</v>
      </c>
      <c r="AE1237" s="0" t="n">
        <v>3500</v>
      </c>
      <c r="AF1237" s="0" t="s">
        <v>100</v>
      </c>
    </row>
    <row r="1238" customFormat="false" ht="12.8" hidden="false" customHeight="false" outlineLevel="0" collapsed="false">
      <c r="A1238" s="0" t="s">
        <v>824</v>
      </c>
      <c r="B1238" s="0" t="n">
        <v>2011</v>
      </c>
      <c r="C1238" s="0" t="s">
        <v>99</v>
      </c>
      <c r="D1238" s="0" t="s">
        <v>859</v>
      </c>
      <c r="L1238" s="0" t="n">
        <v>40</v>
      </c>
      <c r="Y1238" s="1" t="s">
        <v>101</v>
      </c>
      <c r="Z1238" s="1" t="s">
        <v>40</v>
      </c>
      <c r="AA1238" s="1" t="s">
        <v>40</v>
      </c>
      <c r="AE1238" s="0" t="n">
        <v>3500</v>
      </c>
      <c r="AF1238" s="0" t="s">
        <v>102</v>
      </c>
    </row>
    <row r="1239" customFormat="false" ht="12.8" hidden="false" customHeight="false" outlineLevel="0" collapsed="false">
      <c r="A1239" s="0" t="s">
        <v>824</v>
      </c>
      <c r="B1239" s="0" t="n">
        <v>2011</v>
      </c>
      <c r="C1239" s="0" t="s">
        <v>99</v>
      </c>
      <c r="D1239" s="0" t="s">
        <v>860</v>
      </c>
      <c r="L1239" s="0" t="n">
        <v>40</v>
      </c>
      <c r="Y1239" s="1" t="s">
        <v>101</v>
      </c>
      <c r="Z1239" s="1" t="s">
        <v>40</v>
      </c>
      <c r="AA1239" s="1" t="s">
        <v>40</v>
      </c>
      <c r="AE1239" s="0" t="n">
        <v>3500</v>
      </c>
      <c r="AF1239" s="0" t="s">
        <v>206</v>
      </c>
    </row>
    <row r="1240" customFormat="false" ht="12.8" hidden="false" customHeight="false" outlineLevel="0" collapsed="false">
      <c r="A1240" s="0" t="s">
        <v>824</v>
      </c>
      <c r="B1240" s="0" t="n">
        <v>2011</v>
      </c>
      <c r="C1240" s="0" t="s">
        <v>116</v>
      </c>
      <c r="D1240" s="0" t="s">
        <v>861</v>
      </c>
      <c r="J1240" s="0" t="n">
        <v>8</v>
      </c>
      <c r="W1240" s="1" t="s">
        <v>180</v>
      </c>
      <c r="X1240" s="1" t="s">
        <v>40</v>
      </c>
      <c r="Y1240" s="1" t="s">
        <v>40</v>
      </c>
      <c r="Z1240" s="1" t="s">
        <v>40</v>
      </c>
      <c r="AA1240" s="1" t="s">
        <v>40</v>
      </c>
      <c r="AF1240" s="0" t="s">
        <v>208</v>
      </c>
      <c r="AJ1240" s="0" t="s">
        <v>209</v>
      </c>
    </row>
    <row r="1241" customFormat="false" ht="12.8" hidden="false" customHeight="false" outlineLevel="0" collapsed="false">
      <c r="A1241" s="0" t="s">
        <v>824</v>
      </c>
      <c r="B1241" s="0" t="n">
        <v>2011</v>
      </c>
      <c r="C1241" s="0" t="s">
        <v>116</v>
      </c>
      <c r="D1241" s="0" t="s">
        <v>862</v>
      </c>
      <c r="O1241" s="0" t="n">
        <v>12</v>
      </c>
      <c r="R1241" s="1" t="s">
        <v>40</v>
      </c>
      <c r="S1241" s="1" t="s">
        <v>40</v>
      </c>
      <c r="T1241" s="1" t="s">
        <v>40</v>
      </c>
      <c r="AB1241" s="1" t="s">
        <v>211</v>
      </c>
      <c r="AC1241" s="1" t="s">
        <v>40</v>
      </c>
      <c r="AD1241" s="1" t="s">
        <v>40</v>
      </c>
      <c r="AF1241" s="0" t="s">
        <v>212</v>
      </c>
    </row>
    <row r="1242" customFormat="false" ht="12.8" hidden="false" customHeight="false" outlineLevel="0" collapsed="false">
      <c r="A1242" s="0" t="s">
        <v>824</v>
      </c>
      <c r="B1242" s="0" t="n">
        <v>2011</v>
      </c>
      <c r="C1242" s="0" t="s">
        <v>213</v>
      </c>
      <c r="D1242" s="0" t="s">
        <v>863</v>
      </c>
      <c r="M1242" s="0" t="n">
        <v>4</v>
      </c>
      <c r="R1242" s="1" t="s">
        <v>40</v>
      </c>
      <c r="S1242" s="1" t="s">
        <v>40</v>
      </c>
      <c r="T1242" s="1" t="s">
        <v>40</v>
      </c>
      <c r="U1242" s="1" t="s">
        <v>40</v>
      </c>
      <c r="V1242" s="1" t="s">
        <v>40</v>
      </c>
      <c r="Z1242" s="1" t="s">
        <v>41</v>
      </c>
      <c r="AA1242" s="1" t="s">
        <v>40</v>
      </c>
      <c r="AB1242" s="1" t="s">
        <v>40</v>
      </c>
      <c r="AC1242" s="1" t="s">
        <v>40</v>
      </c>
      <c r="AD1242" s="1" t="s">
        <v>40</v>
      </c>
      <c r="AF1242" s="0" t="s">
        <v>215</v>
      </c>
    </row>
    <row r="1243" customFormat="false" ht="12.8" hidden="false" customHeight="false" outlineLevel="0" collapsed="false">
      <c r="A1243" s="0" t="s">
        <v>824</v>
      </c>
      <c r="B1243" s="0" t="n">
        <v>2011</v>
      </c>
      <c r="C1243" s="0" t="s">
        <v>213</v>
      </c>
      <c r="D1243" s="0" t="s">
        <v>864</v>
      </c>
      <c r="J1243" s="0" t="n">
        <v>28</v>
      </c>
      <c r="K1243" s="0" t="n">
        <v>42</v>
      </c>
      <c r="L1243" s="0" t="n">
        <v>42</v>
      </c>
      <c r="M1243" s="0" t="n">
        <v>28</v>
      </c>
      <c r="R1243" s="1" t="s">
        <v>40</v>
      </c>
      <c r="S1243" s="1" t="s">
        <v>40</v>
      </c>
      <c r="T1243" s="1" t="s">
        <v>40</v>
      </c>
      <c r="U1243" s="1" t="s">
        <v>40</v>
      </c>
      <c r="V1243" s="1" t="s">
        <v>40</v>
      </c>
      <c r="W1243" s="1" t="s">
        <v>40</v>
      </c>
      <c r="X1243" s="1" t="s">
        <v>40</v>
      </c>
      <c r="Y1243" s="1" t="s">
        <v>40</v>
      </c>
      <c r="Z1243" s="1" t="s">
        <v>40</v>
      </c>
      <c r="AA1243" s="1" t="s">
        <v>40</v>
      </c>
      <c r="AB1243" s="1" t="s">
        <v>40</v>
      </c>
      <c r="AC1243" s="1" t="s">
        <v>40</v>
      </c>
      <c r="AD1243" s="1" t="s">
        <v>40</v>
      </c>
      <c r="AF1243" s="0" t="s">
        <v>217</v>
      </c>
    </row>
    <row r="1244" customFormat="false" ht="12.8" hidden="false" customHeight="false" outlineLevel="0" collapsed="false">
      <c r="A1244" s="0" t="s">
        <v>824</v>
      </c>
      <c r="B1244" s="0" t="n">
        <v>2011</v>
      </c>
      <c r="C1244" s="0" t="s">
        <v>213</v>
      </c>
      <c r="D1244" s="0" t="s">
        <v>865</v>
      </c>
      <c r="O1244" s="0" t="n">
        <v>4.5</v>
      </c>
      <c r="R1244" s="1" t="s">
        <v>40</v>
      </c>
      <c r="S1244" s="1" t="s">
        <v>40</v>
      </c>
      <c r="T1244" s="1" t="s">
        <v>40</v>
      </c>
      <c r="U1244" s="1" t="s">
        <v>40</v>
      </c>
      <c r="V1244" s="1" t="s">
        <v>40</v>
      </c>
      <c r="W1244" s="1" t="s">
        <v>40</v>
      </c>
      <c r="X1244" s="1" t="s">
        <v>40</v>
      </c>
      <c r="AB1244" s="1" t="s">
        <v>41</v>
      </c>
      <c r="AC1244" s="1" t="s">
        <v>40</v>
      </c>
      <c r="AD1244" s="1" t="s">
        <v>40</v>
      </c>
      <c r="AF1244" s="0" t="s">
        <v>219</v>
      </c>
    </row>
    <row r="1245" customFormat="false" ht="12.8" hidden="false" customHeight="false" outlineLevel="0" collapsed="false">
      <c r="A1245" s="0" t="s">
        <v>824</v>
      </c>
      <c r="B1245" s="0" t="n">
        <v>2011</v>
      </c>
      <c r="C1245" s="0" t="s">
        <v>213</v>
      </c>
      <c r="D1245" s="0" t="s">
        <v>866</v>
      </c>
      <c r="L1245" s="0" t="n">
        <v>32</v>
      </c>
      <c r="M1245" s="0" t="n">
        <v>48</v>
      </c>
      <c r="N1245" s="0" t="n">
        <v>48</v>
      </c>
      <c r="O1245" s="0" t="n">
        <v>32</v>
      </c>
      <c r="R1245" s="1" t="s">
        <v>40</v>
      </c>
      <c r="S1245" s="1" t="s">
        <v>40</v>
      </c>
      <c r="T1245" s="1" t="s">
        <v>40</v>
      </c>
      <c r="U1245" s="1" t="s">
        <v>40</v>
      </c>
      <c r="V1245" s="1" t="s">
        <v>40</v>
      </c>
      <c r="W1245" s="1" t="s">
        <v>40</v>
      </c>
      <c r="X1245" s="1" t="s">
        <v>40</v>
      </c>
      <c r="Y1245" s="1" t="s">
        <v>40</v>
      </c>
      <c r="Z1245" s="1" t="s">
        <v>40</v>
      </c>
      <c r="AA1245" s="1" t="s">
        <v>40</v>
      </c>
      <c r="AB1245" s="1" t="s">
        <v>40</v>
      </c>
      <c r="AC1245" s="1" t="s">
        <v>40</v>
      </c>
      <c r="AD1245" s="1" t="s">
        <v>40</v>
      </c>
      <c r="AF1245" s="0" t="s">
        <v>221</v>
      </c>
    </row>
    <row r="1246" customFormat="false" ht="12.8" hidden="false" customHeight="false" outlineLevel="0" collapsed="false">
      <c r="A1246" s="0" t="s">
        <v>824</v>
      </c>
      <c r="B1246" s="0" t="s">
        <v>223</v>
      </c>
      <c r="C1246" s="0" t="s">
        <v>59</v>
      </c>
      <c r="D1246" s="0" t="s">
        <v>825</v>
      </c>
      <c r="E1246" s="0" t="n">
        <v>0</v>
      </c>
      <c r="F1246" s="0" t="n">
        <v>2.92307692307692</v>
      </c>
      <c r="G1246" s="0" t="n">
        <v>13.7692307692308</v>
      </c>
      <c r="H1246" s="0" t="n">
        <v>24.2307692307692</v>
      </c>
      <c r="I1246" s="0" t="n">
        <v>65.5384615384615</v>
      </c>
      <c r="J1246" s="0" t="n">
        <v>44.1538461538462</v>
      </c>
      <c r="K1246" s="0" t="n">
        <v>16.1538461538462</v>
      </c>
      <c r="L1246" s="0" t="n">
        <v>21.1538461538462</v>
      </c>
      <c r="M1246" s="0" t="n">
        <v>17.6923076923077</v>
      </c>
      <c r="N1246" s="0" t="n">
        <v>15.3076923076923</v>
      </c>
      <c r="O1246" s="0" t="n">
        <v>10.6153846153846</v>
      </c>
      <c r="P1246" s="0" t="n">
        <v>5.84615384615385</v>
      </c>
      <c r="Q1246" s="0" t="n">
        <v>3.15384615384615</v>
      </c>
      <c r="R1246" s="1" t="s">
        <v>40</v>
      </c>
      <c r="S1246" s="1" t="s">
        <v>40</v>
      </c>
      <c r="T1246" s="1" t="s">
        <v>40</v>
      </c>
      <c r="U1246" s="1" t="s">
        <v>40</v>
      </c>
      <c r="V1246" s="1" t="s">
        <v>40</v>
      </c>
      <c r="W1246" s="1" t="s">
        <v>40</v>
      </c>
      <c r="X1246" s="1" t="s">
        <v>40</v>
      </c>
      <c r="Y1246" s="1" t="s">
        <v>40</v>
      </c>
      <c r="Z1246" s="1" t="s">
        <v>40</v>
      </c>
      <c r="AA1246" s="1" t="s">
        <v>40</v>
      </c>
      <c r="AB1246" s="1" t="s">
        <v>40</v>
      </c>
      <c r="AC1246" s="1" t="s">
        <v>40</v>
      </c>
      <c r="AD1246" s="1" t="s">
        <v>40</v>
      </c>
      <c r="AF1246" s="0" t="s">
        <v>138</v>
      </c>
      <c r="AG1246" s="0" t="n">
        <v>80</v>
      </c>
      <c r="AH1246" s="0" t="n">
        <v>0.7</v>
      </c>
      <c r="AI1246" s="0" t="s">
        <v>139</v>
      </c>
    </row>
    <row r="1247" customFormat="false" ht="12.8" hidden="false" customHeight="false" outlineLevel="0" collapsed="false">
      <c r="A1247" s="0" t="s">
        <v>824</v>
      </c>
      <c r="B1247" s="0" t="s">
        <v>223</v>
      </c>
      <c r="C1247" s="0" t="s">
        <v>59</v>
      </c>
      <c r="D1247" s="0" t="s">
        <v>826</v>
      </c>
      <c r="E1247" s="0" t="n">
        <v>0</v>
      </c>
      <c r="F1247" s="0" t="n">
        <v>3.8</v>
      </c>
      <c r="G1247" s="0" t="n">
        <v>17.9</v>
      </c>
      <c r="H1247" s="0" t="n">
        <v>31.5</v>
      </c>
      <c r="I1247" s="0" t="n">
        <v>85.2</v>
      </c>
      <c r="J1247" s="0" t="n">
        <v>57.4</v>
      </c>
      <c r="K1247" s="0" t="n">
        <v>21</v>
      </c>
      <c r="L1247" s="0" t="n">
        <v>27.5</v>
      </c>
      <c r="M1247" s="0" t="n">
        <v>23</v>
      </c>
      <c r="N1247" s="0" t="n">
        <v>19.9</v>
      </c>
      <c r="O1247" s="0" t="n">
        <v>13.8</v>
      </c>
      <c r="P1247" s="0" t="n">
        <v>7.6</v>
      </c>
      <c r="Q1247" s="0" t="n">
        <v>4.1</v>
      </c>
      <c r="R1247" s="1" t="s">
        <v>40</v>
      </c>
      <c r="S1247" s="1" t="s">
        <v>40</v>
      </c>
      <c r="T1247" s="1" t="s">
        <v>40</v>
      </c>
      <c r="U1247" s="1" t="s">
        <v>40</v>
      </c>
      <c r="V1247" s="1" t="s">
        <v>40</v>
      </c>
      <c r="W1247" s="1" t="s">
        <v>40</v>
      </c>
      <c r="X1247" s="1" t="s">
        <v>40</v>
      </c>
      <c r="Y1247" s="1" t="s">
        <v>40</v>
      </c>
      <c r="Z1247" s="1" t="s">
        <v>40</v>
      </c>
      <c r="AA1247" s="1" t="s">
        <v>40</v>
      </c>
      <c r="AB1247" s="1" t="s">
        <v>40</v>
      </c>
      <c r="AC1247" s="1" t="s">
        <v>40</v>
      </c>
      <c r="AD1247" s="1" t="s">
        <v>40</v>
      </c>
      <c r="AF1247" s="0" t="s">
        <v>138</v>
      </c>
      <c r="AG1247" s="0" t="n">
        <v>80</v>
      </c>
      <c r="AH1247" s="0" t="n">
        <v>0.7</v>
      </c>
      <c r="AI1247" s="0" t="s">
        <v>139</v>
      </c>
    </row>
    <row r="1248" customFormat="false" ht="12.8" hidden="false" customHeight="false" outlineLevel="0" collapsed="false">
      <c r="A1248" s="0" t="s">
        <v>824</v>
      </c>
      <c r="B1248" s="0" t="s">
        <v>223</v>
      </c>
      <c r="C1248" s="0" t="s">
        <v>59</v>
      </c>
      <c r="D1248" s="0" t="s">
        <v>827</v>
      </c>
      <c r="I1248" s="0" t="n">
        <v>4</v>
      </c>
      <c r="K1248" s="0" t="n">
        <v>1.5</v>
      </c>
      <c r="L1248" s="0" t="n">
        <v>1.2</v>
      </c>
      <c r="M1248" s="0" t="n">
        <v>22.8</v>
      </c>
      <c r="N1248" s="0" t="n">
        <v>8.3</v>
      </c>
      <c r="O1248" s="0" t="n">
        <v>16.9</v>
      </c>
      <c r="P1248" s="0" t="n">
        <v>4.5</v>
      </c>
      <c r="Q1248" s="0" t="n">
        <v>0</v>
      </c>
      <c r="V1248" s="1" t="s">
        <v>41</v>
      </c>
      <c r="X1248" s="1" t="s">
        <v>41</v>
      </c>
      <c r="Y1248" s="1" t="s">
        <v>41</v>
      </c>
      <c r="Z1248" s="1" t="s">
        <v>40</v>
      </c>
      <c r="AA1248" s="1" t="s">
        <v>40</v>
      </c>
      <c r="AB1248" s="1" t="s">
        <v>40</v>
      </c>
      <c r="AC1248" s="1" t="s">
        <v>40</v>
      </c>
      <c r="AD1248" s="1" t="s">
        <v>40</v>
      </c>
      <c r="AF1248" s="0" t="s">
        <v>138</v>
      </c>
      <c r="AG1248" s="0" t="n">
        <v>80</v>
      </c>
      <c r="AH1248" s="0" t="n">
        <v>0.7</v>
      </c>
      <c r="AI1248" s="0" t="s">
        <v>160</v>
      </c>
    </row>
    <row r="1249" customFormat="false" ht="12.8" hidden="false" customHeight="false" outlineLevel="0" collapsed="false">
      <c r="A1249" s="0" t="s">
        <v>824</v>
      </c>
      <c r="B1249" s="0" t="s">
        <v>223</v>
      </c>
      <c r="C1249" s="0" t="s">
        <v>59</v>
      </c>
      <c r="D1249" s="0" t="s">
        <v>828</v>
      </c>
      <c r="I1249" s="0" t="n">
        <v>4</v>
      </c>
      <c r="K1249" s="0" t="n">
        <v>1.5</v>
      </c>
      <c r="L1249" s="0" t="n">
        <v>34.8</v>
      </c>
      <c r="M1249" s="0" t="n">
        <v>23.9</v>
      </c>
      <c r="N1249" s="0" t="n">
        <v>23.9</v>
      </c>
      <c r="O1249" s="0" t="n">
        <v>15.9</v>
      </c>
      <c r="P1249" s="0" t="n">
        <v>9.3</v>
      </c>
      <c r="Q1249" s="0" t="n">
        <v>5</v>
      </c>
      <c r="V1249" s="1" t="s">
        <v>41</v>
      </c>
      <c r="X1249" s="1" t="s">
        <v>41</v>
      </c>
      <c r="Y1249" s="1" t="s">
        <v>40</v>
      </c>
      <c r="Z1249" s="1" t="s">
        <v>40</v>
      </c>
      <c r="AA1249" s="1" t="s">
        <v>40</v>
      </c>
      <c r="AB1249" s="1" t="s">
        <v>40</v>
      </c>
      <c r="AC1249" s="1" t="s">
        <v>40</v>
      </c>
      <c r="AD1249" s="1" t="s">
        <v>40</v>
      </c>
      <c r="AF1249" s="0" t="s">
        <v>138</v>
      </c>
      <c r="AG1249" s="0" t="n">
        <v>80</v>
      </c>
      <c r="AH1249" s="0" t="n">
        <v>0.7</v>
      </c>
      <c r="AI1249" s="0" t="s">
        <v>761</v>
      </c>
    </row>
    <row r="1250" customFormat="false" ht="12.8" hidden="false" customHeight="false" outlineLevel="0" collapsed="false">
      <c r="A1250" s="0" t="s">
        <v>824</v>
      </c>
      <c r="B1250" s="0" t="s">
        <v>223</v>
      </c>
      <c r="C1250" s="0" t="s">
        <v>59</v>
      </c>
      <c r="D1250" s="0" t="s">
        <v>829</v>
      </c>
      <c r="E1250" s="0" t="n">
        <v>0</v>
      </c>
      <c r="F1250" s="0" t="n">
        <v>3.8</v>
      </c>
      <c r="G1250" s="0" t="n">
        <v>17.9</v>
      </c>
      <c r="H1250" s="0" t="n">
        <v>33.7</v>
      </c>
      <c r="I1250" s="0" t="n">
        <v>83.8</v>
      </c>
      <c r="K1250" s="0" t="n">
        <v>1.5</v>
      </c>
      <c r="L1250" s="0" t="n">
        <v>53.2</v>
      </c>
      <c r="M1250" s="0" t="n">
        <v>24.2</v>
      </c>
      <c r="N1250" s="0" t="n">
        <v>14.6</v>
      </c>
      <c r="O1250" s="0" t="n">
        <v>16</v>
      </c>
      <c r="P1250" s="0" t="n">
        <v>5.8</v>
      </c>
      <c r="Q1250" s="0" t="n">
        <v>3.5</v>
      </c>
      <c r="R1250" s="1" t="s">
        <v>40</v>
      </c>
      <c r="S1250" s="1" t="s">
        <v>40</v>
      </c>
      <c r="T1250" s="1" t="s">
        <v>40</v>
      </c>
      <c r="U1250" s="1" t="s">
        <v>40</v>
      </c>
      <c r="V1250" s="1" t="s">
        <v>40</v>
      </c>
      <c r="X1250" s="1" t="s">
        <v>41</v>
      </c>
      <c r="Y1250" s="1" t="s">
        <v>40</v>
      </c>
      <c r="Z1250" s="1" t="s">
        <v>40</v>
      </c>
      <c r="AA1250" s="1" t="s">
        <v>40</v>
      </c>
      <c r="AB1250" s="1" t="s">
        <v>40</v>
      </c>
      <c r="AC1250" s="1" t="s">
        <v>40</v>
      </c>
      <c r="AD1250" s="1" t="s">
        <v>40</v>
      </c>
      <c r="AF1250" s="0" t="s">
        <v>138</v>
      </c>
      <c r="AG1250" s="0" t="n">
        <v>80</v>
      </c>
      <c r="AH1250" s="0" t="n">
        <v>0.7</v>
      </c>
      <c r="AI1250" s="0" t="s">
        <v>149</v>
      </c>
    </row>
    <row r="1251" customFormat="false" ht="12.8" hidden="false" customHeight="false" outlineLevel="0" collapsed="false">
      <c r="A1251" s="0" t="s">
        <v>824</v>
      </c>
      <c r="B1251" s="0" t="s">
        <v>223</v>
      </c>
      <c r="C1251" s="0" t="s">
        <v>59</v>
      </c>
      <c r="D1251" s="0" t="s">
        <v>830</v>
      </c>
      <c r="E1251" s="0" t="n">
        <v>0</v>
      </c>
      <c r="F1251" s="0" t="n">
        <v>3.8</v>
      </c>
      <c r="G1251" s="0" t="n">
        <v>17.9</v>
      </c>
      <c r="H1251" s="0" t="n">
        <v>33.7</v>
      </c>
      <c r="I1251" s="0" t="n">
        <v>83.8</v>
      </c>
      <c r="J1251" s="0" t="n">
        <v>58.5</v>
      </c>
      <c r="L1251" s="0" t="n">
        <v>1.5</v>
      </c>
      <c r="M1251" s="0" t="n">
        <v>26.3</v>
      </c>
      <c r="N1251" s="0" t="n">
        <v>5.8</v>
      </c>
      <c r="O1251" s="0" t="n">
        <v>19.6</v>
      </c>
      <c r="P1251" s="0" t="n">
        <v>7.5</v>
      </c>
      <c r="Q1251" s="0" t="n">
        <v>2.8</v>
      </c>
      <c r="R1251" s="1" t="s">
        <v>40</v>
      </c>
      <c r="S1251" s="1" t="s">
        <v>40</v>
      </c>
      <c r="T1251" s="1" t="s">
        <v>40</v>
      </c>
      <c r="U1251" s="1" t="s">
        <v>40</v>
      </c>
      <c r="V1251" s="1" t="s">
        <v>40</v>
      </c>
      <c r="W1251" s="1" t="s">
        <v>40</v>
      </c>
      <c r="Y1251" s="1" t="s">
        <v>41</v>
      </c>
      <c r="Z1251" s="1" t="s">
        <v>40</v>
      </c>
      <c r="AA1251" s="1" t="s">
        <v>40</v>
      </c>
      <c r="AB1251" s="1" t="s">
        <v>40</v>
      </c>
      <c r="AC1251" s="1" t="s">
        <v>40</v>
      </c>
      <c r="AD1251" s="1" t="s">
        <v>40</v>
      </c>
      <c r="AF1251" s="0" t="s">
        <v>138</v>
      </c>
      <c r="AG1251" s="0" t="n">
        <v>80</v>
      </c>
      <c r="AH1251" s="0" t="n">
        <v>0.7</v>
      </c>
      <c r="AI1251" s="0" t="s">
        <v>151</v>
      </c>
    </row>
    <row r="1252" customFormat="false" ht="12.8" hidden="false" customHeight="false" outlineLevel="0" collapsed="false">
      <c r="A1252" s="0" t="s">
        <v>824</v>
      </c>
      <c r="B1252" s="0" t="s">
        <v>223</v>
      </c>
      <c r="C1252" s="0" t="s">
        <v>59</v>
      </c>
      <c r="D1252" s="0" t="s">
        <v>831</v>
      </c>
      <c r="E1252" s="0" t="n">
        <v>0</v>
      </c>
      <c r="F1252" s="0" t="n">
        <v>3.8</v>
      </c>
      <c r="G1252" s="0" t="n">
        <v>17.9</v>
      </c>
      <c r="H1252" s="0" t="n">
        <v>33.7</v>
      </c>
      <c r="I1252" s="0" t="n">
        <v>74.6</v>
      </c>
      <c r="J1252" s="0" t="n">
        <v>46</v>
      </c>
      <c r="K1252" s="0" t="n">
        <v>10.2</v>
      </c>
      <c r="L1252" s="0" t="n">
        <v>27.2</v>
      </c>
      <c r="M1252" s="0" t="n">
        <v>23</v>
      </c>
      <c r="N1252" s="0" t="n">
        <v>21.5</v>
      </c>
      <c r="O1252" s="0" t="n">
        <v>14.8</v>
      </c>
      <c r="P1252" s="0" t="n">
        <v>7.4</v>
      </c>
      <c r="Q1252" s="0" t="n">
        <v>4.1</v>
      </c>
      <c r="R1252" s="1" t="s">
        <v>40</v>
      </c>
      <c r="S1252" s="1" t="s">
        <v>40</v>
      </c>
      <c r="T1252" s="1" t="s">
        <v>40</v>
      </c>
      <c r="U1252" s="1" t="s">
        <v>40</v>
      </c>
      <c r="V1252" s="1" t="s">
        <v>40</v>
      </c>
      <c r="W1252" s="1" t="s">
        <v>40</v>
      </c>
      <c r="X1252" s="1" t="s">
        <v>40</v>
      </c>
      <c r="Y1252" s="1" t="s">
        <v>40</v>
      </c>
      <c r="Z1252" s="1" t="s">
        <v>40</v>
      </c>
      <c r="AA1252" s="1" t="s">
        <v>40</v>
      </c>
      <c r="AB1252" s="1" t="s">
        <v>40</v>
      </c>
      <c r="AC1252" s="1" t="s">
        <v>40</v>
      </c>
      <c r="AD1252" s="1" t="s">
        <v>40</v>
      </c>
      <c r="AF1252" s="0" t="s">
        <v>138</v>
      </c>
      <c r="AG1252" s="0" t="n">
        <v>45</v>
      </c>
      <c r="AH1252" s="0" t="n">
        <v>0.7</v>
      </c>
      <c r="AI1252" s="0" t="s">
        <v>139</v>
      </c>
    </row>
    <row r="1253" customFormat="false" ht="12.8" hidden="false" customHeight="false" outlineLevel="0" collapsed="false">
      <c r="A1253" s="0" t="s">
        <v>824</v>
      </c>
      <c r="B1253" s="0" t="s">
        <v>223</v>
      </c>
      <c r="C1253" s="0" t="s">
        <v>59</v>
      </c>
      <c r="D1253" s="0" t="s">
        <v>832</v>
      </c>
      <c r="I1253" s="0" t="n">
        <v>4</v>
      </c>
      <c r="K1253" s="0" t="n">
        <v>1</v>
      </c>
      <c r="L1253" s="0" t="n">
        <v>1</v>
      </c>
      <c r="M1253" s="0" t="n">
        <v>19.2</v>
      </c>
      <c r="N1253" s="0" t="n">
        <v>16.3</v>
      </c>
      <c r="O1253" s="0" t="n">
        <v>23.4</v>
      </c>
      <c r="P1253" s="0" t="n">
        <v>7.5</v>
      </c>
      <c r="Q1253" s="0" t="n">
        <v>0</v>
      </c>
      <c r="V1253" s="1" t="s">
        <v>41</v>
      </c>
      <c r="X1253" s="1" t="s">
        <v>41</v>
      </c>
      <c r="Y1253" s="1" t="s">
        <v>41</v>
      </c>
      <c r="Z1253" s="1" t="s">
        <v>40</v>
      </c>
      <c r="AA1253" s="1" t="s">
        <v>40</v>
      </c>
      <c r="AB1253" s="1" t="s">
        <v>40</v>
      </c>
      <c r="AC1253" s="1" t="s">
        <v>40</v>
      </c>
      <c r="AD1253" s="1" t="s">
        <v>40</v>
      </c>
      <c r="AF1253" s="0" t="s">
        <v>138</v>
      </c>
      <c r="AG1253" s="0" t="n">
        <v>45</v>
      </c>
      <c r="AH1253" s="0" t="n">
        <v>0.7</v>
      </c>
      <c r="AI1253" s="0" t="s">
        <v>160</v>
      </c>
    </row>
    <row r="1254" customFormat="false" ht="12.8" hidden="false" customHeight="false" outlineLevel="0" collapsed="false">
      <c r="A1254" s="0" t="s">
        <v>824</v>
      </c>
      <c r="B1254" s="0" t="s">
        <v>223</v>
      </c>
      <c r="C1254" s="0" t="s">
        <v>59</v>
      </c>
      <c r="D1254" s="0" t="s">
        <v>833</v>
      </c>
      <c r="I1254" s="0" t="n">
        <v>5</v>
      </c>
      <c r="K1254" s="0" t="n">
        <v>2</v>
      </c>
      <c r="L1254" s="0" t="n">
        <v>1.5</v>
      </c>
      <c r="M1254" s="0" t="n">
        <v>25.9</v>
      </c>
      <c r="N1254" s="0" t="n">
        <v>17.3</v>
      </c>
      <c r="O1254" s="0" t="n">
        <v>26.2</v>
      </c>
      <c r="P1254" s="0" t="n">
        <v>9.4</v>
      </c>
      <c r="Q1254" s="0" t="n">
        <v>0</v>
      </c>
      <c r="V1254" s="1" t="s">
        <v>41</v>
      </c>
      <c r="X1254" s="1" t="s">
        <v>41</v>
      </c>
      <c r="Y1254" s="1" t="s">
        <v>41</v>
      </c>
      <c r="Z1254" s="1" t="s">
        <v>40</v>
      </c>
      <c r="AA1254" s="1" t="s">
        <v>40</v>
      </c>
      <c r="AB1254" s="1" t="s">
        <v>40</v>
      </c>
      <c r="AC1254" s="1" t="s">
        <v>40</v>
      </c>
      <c r="AD1254" s="1" t="s">
        <v>40</v>
      </c>
      <c r="AF1254" s="0" t="s">
        <v>155</v>
      </c>
      <c r="AG1254" s="0" t="n">
        <v>80</v>
      </c>
      <c r="AH1254" s="0" t="n">
        <v>0.7</v>
      </c>
      <c r="AI1254" s="0" t="s">
        <v>160</v>
      </c>
    </row>
    <row r="1255" customFormat="false" ht="12.8" hidden="false" customHeight="false" outlineLevel="0" collapsed="false">
      <c r="A1255" s="0" t="s">
        <v>824</v>
      </c>
      <c r="B1255" s="0" t="s">
        <v>223</v>
      </c>
      <c r="C1255" s="0" t="s">
        <v>59</v>
      </c>
      <c r="D1255" s="0" t="s">
        <v>834</v>
      </c>
      <c r="I1255" s="0" t="n">
        <v>5</v>
      </c>
      <c r="J1255" s="0" t="n">
        <v>51.1</v>
      </c>
      <c r="L1255" s="0" t="n">
        <v>1.5</v>
      </c>
      <c r="M1255" s="0" t="n">
        <v>47.4</v>
      </c>
      <c r="N1255" s="0" t="n">
        <v>19.8</v>
      </c>
      <c r="O1255" s="0" t="n">
        <v>20.2</v>
      </c>
      <c r="P1255" s="0" t="n">
        <v>8.7</v>
      </c>
      <c r="Q1255" s="0" t="n">
        <v>5</v>
      </c>
      <c r="V1255" s="1" t="s">
        <v>41</v>
      </c>
      <c r="W1255" s="1" t="s">
        <v>40</v>
      </c>
      <c r="Y1255" s="1" t="s">
        <v>41</v>
      </c>
      <c r="Z1255" s="1" t="s">
        <v>40</v>
      </c>
      <c r="AA1255" s="1" t="s">
        <v>40</v>
      </c>
      <c r="AB1255" s="1" t="s">
        <v>40</v>
      </c>
      <c r="AC1255" s="1" t="s">
        <v>40</v>
      </c>
      <c r="AD1255" s="1" t="s">
        <v>40</v>
      </c>
      <c r="AF1255" s="0" t="s">
        <v>155</v>
      </c>
      <c r="AG1255" s="0" t="n">
        <v>80</v>
      </c>
      <c r="AH1255" s="0" t="n">
        <v>0.7</v>
      </c>
      <c r="AI1255" s="0" t="s">
        <v>158</v>
      </c>
    </row>
    <row r="1256" customFormat="false" ht="12.8" hidden="false" customHeight="false" outlineLevel="0" collapsed="false">
      <c r="A1256" s="0" t="s">
        <v>824</v>
      </c>
      <c r="B1256" s="0" t="s">
        <v>223</v>
      </c>
      <c r="C1256" s="0" t="s">
        <v>59</v>
      </c>
      <c r="D1256" s="0" t="s">
        <v>835</v>
      </c>
      <c r="E1256" s="0" t="n">
        <v>0</v>
      </c>
      <c r="F1256" s="0" t="n">
        <v>3.53846153846154</v>
      </c>
      <c r="G1256" s="0" t="n">
        <v>14.8461538461538</v>
      </c>
      <c r="H1256" s="0" t="n">
        <v>39</v>
      </c>
      <c r="I1256" s="0" t="n">
        <v>57.3076923076923</v>
      </c>
      <c r="J1256" s="0" t="n">
        <v>54</v>
      </c>
      <c r="K1256" s="0" t="n">
        <v>19.4615384615385</v>
      </c>
      <c r="L1256" s="0" t="n">
        <v>18.3846153846154</v>
      </c>
      <c r="M1256" s="0" t="n">
        <v>13.8461538461538</v>
      </c>
      <c r="N1256" s="0" t="n">
        <v>13.3846153846154</v>
      </c>
      <c r="O1256" s="0" t="n">
        <v>9.07692307692308</v>
      </c>
      <c r="P1256" s="0" t="n">
        <v>5.30769230769231</v>
      </c>
      <c r="Q1256" s="0" t="n">
        <v>2.76923076923077</v>
      </c>
      <c r="R1256" s="1" t="s">
        <v>40</v>
      </c>
      <c r="S1256" s="1" t="s">
        <v>40</v>
      </c>
      <c r="T1256" s="1" t="s">
        <v>40</v>
      </c>
      <c r="U1256" s="1" t="s">
        <v>40</v>
      </c>
      <c r="V1256" s="1" t="s">
        <v>40</v>
      </c>
      <c r="W1256" s="1" t="s">
        <v>40</v>
      </c>
      <c r="X1256" s="1" t="s">
        <v>40</v>
      </c>
      <c r="Y1256" s="1" t="s">
        <v>40</v>
      </c>
      <c r="Z1256" s="1" t="s">
        <v>40</v>
      </c>
      <c r="AA1256" s="1" t="s">
        <v>40</v>
      </c>
      <c r="AB1256" s="1" t="s">
        <v>40</v>
      </c>
      <c r="AC1256" s="1" t="s">
        <v>40</v>
      </c>
      <c r="AD1256" s="1" t="s">
        <v>40</v>
      </c>
      <c r="AF1256" s="0" t="s">
        <v>537</v>
      </c>
      <c r="AG1256" s="0" t="n">
        <v>80</v>
      </c>
      <c r="AH1256" s="0" t="n">
        <v>0.7</v>
      </c>
      <c r="AI1256" s="0" t="s">
        <v>139</v>
      </c>
    </row>
    <row r="1257" customFormat="false" ht="12.8" hidden="false" customHeight="false" outlineLevel="0" collapsed="false">
      <c r="A1257" s="0" t="s">
        <v>824</v>
      </c>
      <c r="B1257" s="0" t="s">
        <v>223</v>
      </c>
      <c r="C1257" s="0" t="s">
        <v>59</v>
      </c>
      <c r="D1257" s="0" t="s">
        <v>836</v>
      </c>
      <c r="E1257" s="0" t="n">
        <v>0</v>
      </c>
      <c r="F1257" s="0" t="n">
        <v>4.6</v>
      </c>
      <c r="G1257" s="0" t="n">
        <v>19.3</v>
      </c>
      <c r="H1257" s="0" t="n">
        <v>50.7</v>
      </c>
      <c r="I1257" s="0" t="n">
        <v>74.5</v>
      </c>
      <c r="J1257" s="0" t="n">
        <v>70.2</v>
      </c>
      <c r="K1257" s="0" t="n">
        <v>25.3</v>
      </c>
      <c r="L1257" s="0" t="n">
        <v>23.9</v>
      </c>
      <c r="M1257" s="0" t="n">
        <v>18</v>
      </c>
      <c r="N1257" s="0" t="n">
        <v>17.4</v>
      </c>
      <c r="O1257" s="0" t="n">
        <v>11.8</v>
      </c>
      <c r="P1257" s="0" t="n">
        <v>6.9</v>
      </c>
      <c r="Q1257" s="0" t="n">
        <v>3.6</v>
      </c>
      <c r="R1257" s="1" t="s">
        <v>40</v>
      </c>
      <c r="S1257" s="1" t="s">
        <v>40</v>
      </c>
      <c r="T1257" s="1" t="s">
        <v>40</v>
      </c>
      <c r="U1257" s="1" t="s">
        <v>40</v>
      </c>
      <c r="V1257" s="1" t="s">
        <v>40</v>
      </c>
      <c r="W1257" s="1" t="s">
        <v>40</v>
      </c>
      <c r="X1257" s="1" t="s">
        <v>40</v>
      </c>
      <c r="Y1257" s="1" t="s">
        <v>40</v>
      </c>
      <c r="Z1257" s="1" t="s">
        <v>40</v>
      </c>
      <c r="AA1257" s="1" t="s">
        <v>40</v>
      </c>
      <c r="AB1257" s="1" t="s">
        <v>40</v>
      </c>
      <c r="AC1257" s="1" t="s">
        <v>40</v>
      </c>
      <c r="AD1257" s="1" t="s">
        <v>40</v>
      </c>
      <c r="AF1257" s="0" t="s">
        <v>537</v>
      </c>
      <c r="AG1257" s="0" t="n">
        <v>80</v>
      </c>
      <c r="AH1257" s="0" t="n">
        <v>0.7</v>
      </c>
      <c r="AI1257" s="0" t="s">
        <v>139</v>
      </c>
    </row>
    <row r="1258" customFormat="false" ht="12.8" hidden="false" customHeight="false" outlineLevel="0" collapsed="false">
      <c r="A1258" s="0" t="s">
        <v>824</v>
      </c>
      <c r="B1258" s="0" t="s">
        <v>223</v>
      </c>
      <c r="C1258" s="0" t="s">
        <v>59</v>
      </c>
      <c r="D1258" s="0" t="s">
        <v>837</v>
      </c>
      <c r="I1258" s="0" t="n">
        <v>4</v>
      </c>
      <c r="K1258" s="0" t="n">
        <v>2</v>
      </c>
      <c r="L1258" s="0" t="n">
        <v>1</v>
      </c>
      <c r="M1258" s="0" t="n">
        <v>15.4</v>
      </c>
      <c r="N1258" s="0" t="n">
        <v>12.4</v>
      </c>
      <c r="O1258" s="0" t="n">
        <v>19.1</v>
      </c>
      <c r="P1258" s="0" t="n">
        <v>5.6</v>
      </c>
      <c r="Q1258" s="0" t="n">
        <v>1.3</v>
      </c>
      <c r="V1258" s="1" t="s">
        <v>41</v>
      </c>
      <c r="X1258" s="1" t="s">
        <v>41</v>
      </c>
      <c r="Y1258" s="1" t="s">
        <v>41</v>
      </c>
      <c r="Z1258" s="1" t="s">
        <v>40</v>
      </c>
      <c r="AA1258" s="1" t="s">
        <v>40</v>
      </c>
      <c r="AB1258" s="1" t="s">
        <v>40</v>
      </c>
      <c r="AC1258" s="1" t="s">
        <v>40</v>
      </c>
      <c r="AD1258" s="1" t="s">
        <v>40</v>
      </c>
      <c r="AF1258" s="0" t="s">
        <v>537</v>
      </c>
      <c r="AG1258" s="0" t="n">
        <v>80</v>
      </c>
      <c r="AH1258" s="0" t="n">
        <v>0.7</v>
      </c>
      <c r="AI1258" s="0" t="s">
        <v>160</v>
      </c>
    </row>
    <row r="1259" customFormat="false" ht="12.8" hidden="false" customHeight="false" outlineLevel="0" collapsed="false">
      <c r="A1259" s="0" t="s">
        <v>824</v>
      </c>
      <c r="B1259" s="0" t="s">
        <v>223</v>
      </c>
      <c r="C1259" s="0" t="s">
        <v>59</v>
      </c>
      <c r="D1259" s="0" t="s">
        <v>838</v>
      </c>
      <c r="E1259" s="0" t="n">
        <v>0</v>
      </c>
      <c r="F1259" s="0" t="n">
        <v>4.6</v>
      </c>
      <c r="G1259" s="0" t="n">
        <v>19.3</v>
      </c>
      <c r="H1259" s="0" t="n">
        <v>50.7</v>
      </c>
      <c r="I1259" s="0" t="n">
        <v>74.5</v>
      </c>
      <c r="J1259" s="0" t="n">
        <v>1.5</v>
      </c>
      <c r="K1259" s="0" t="n">
        <v>28.3</v>
      </c>
      <c r="L1259" s="0" t="n">
        <v>24.1</v>
      </c>
      <c r="M1259" s="0" t="n">
        <v>17</v>
      </c>
      <c r="N1259" s="0" t="n">
        <v>12.2</v>
      </c>
      <c r="O1259" s="0" t="n">
        <v>16.9</v>
      </c>
      <c r="P1259" s="0" t="n">
        <v>5.5</v>
      </c>
      <c r="Q1259" s="0" t="n">
        <v>2.1</v>
      </c>
      <c r="R1259" s="1" t="s">
        <v>40</v>
      </c>
      <c r="S1259" s="1" t="s">
        <v>40</v>
      </c>
      <c r="T1259" s="1" t="s">
        <v>40</v>
      </c>
      <c r="U1259" s="1" t="s">
        <v>40</v>
      </c>
      <c r="V1259" s="1" t="s">
        <v>40</v>
      </c>
      <c r="W1259" s="1" t="s">
        <v>41</v>
      </c>
      <c r="X1259" s="1" t="s">
        <v>40</v>
      </c>
      <c r="Y1259" s="1" t="s">
        <v>40</v>
      </c>
      <c r="Z1259" s="1" t="s">
        <v>40</v>
      </c>
      <c r="AA1259" s="1" t="s">
        <v>40</v>
      </c>
      <c r="AB1259" s="1" t="s">
        <v>40</v>
      </c>
      <c r="AC1259" s="1" t="s">
        <v>40</v>
      </c>
      <c r="AD1259" s="1" t="s">
        <v>40</v>
      </c>
      <c r="AF1259" s="0" t="s">
        <v>537</v>
      </c>
      <c r="AG1259" s="0" t="n">
        <v>80</v>
      </c>
      <c r="AH1259" s="0" t="n">
        <v>0.7</v>
      </c>
      <c r="AI1259" s="0" t="s">
        <v>167</v>
      </c>
    </row>
    <row r="1260" customFormat="false" ht="12.8" hidden="false" customHeight="false" outlineLevel="0" collapsed="false">
      <c r="A1260" s="0" t="s">
        <v>824</v>
      </c>
      <c r="B1260" s="0" t="s">
        <v>223</v>
      </c>
      <c r="C1260" s="0" t="s">
        <v>59</v>
      </c>
      <c r="D1260" s="0" t="s">
        <v>839</v>
      </c>
      <c r="E1260" s="0" t="n">
        <v>0</v>
      </c>
      <c r="F1260" s="0" t="n">
        <v>4.6</v>
      </c>
      <c r="G1260" s="0" t="n">
        <v>19.3</v>
      </c>
      <c r="H1260" s="0" t="n">
        <v>50.7</v>
      </c>
      <c r="I1260" s="0" t="n">
        <v>74.5</v>
      </c>
      <c r="J1260" s="0" t="n">
        <v>70.2</v>
      </c>
      <c r="L1260" s="0" t="n">
        <v>1.5</v>
      </c>
      <c r="M1260" s="0" t="n">
        <v>17.1</v>
      </c>
      <c r="N1260" s="0" t="n">
        <v>11.4</v>
      </c>
      <c r="O1260" s="0" t="n">
        <v>16.9</v>
      </c>
      <c r="P1260" s="0" t="n">
        <v>5.5</v>
      </c>
      <c r="Q1260" s="0" t="n">
        <v>2.1</v>
      </c>
      <c r="R1260" s="1" t="s">
        <v>40</v>
      </c>
      <c r="S1260" s="1" t="s">
        <v>40</v>
      </c>
      <c r="T1260" s="1" t="s">
        <v>40</v>
      </c>
      <c r="U1260" s="1" t="s">
        <v>40</v>
      </c>
      <c r="V1260" s="1" t="s">
        <v>40</v>
      </c>
      <c r="W1260" s="1" t="s">
        <v>40</v>
      </c>
      <c r="Y1260" s="1" t="s">
        <v>41</v>
      </c>
      <c r="Z1260" s="1" t="s">
        <v>40</v>
      </c>
      <c r="AA1260" s="1" t="s">
        <v>40</v>
      </c>
      <c r="AB1260" s="1" t="s">
        <v>40</v>
      </c>
      <c r="AC1260" s="1" t="s">
        <v>40</v>
      </c>
      <c r="AD1260" s="1" t="s">
        <v>40</v>
      </c>
      <c r="AF1260" s="0" t="s">
        <v>537</v>
      </c>
      <c r="AG1260" s="0" t="n">
        <v>80</v>
      </c>
      <c r="AH1260" s="0" t="n">
        <v>0.7</v>
      </c>
      <c r="AI1260" s="0" t="s">
        <v>169</v>
      </c>
    </row>
    <row r="1261" customFormat="false" ht="12.8" hidden="false" customHeight="false" outlineLevel="0" collapsed="false">
      <c r="A1261" s="0" t="s">
        <v>824</v>
      </c>
      <c r="B1261" s="0" t="s">
        <v>223</v>
      </c>
      <c r="C1261" s="0" t="s">
        <v>59</v>
      </c>
      <c r="D1261" s="0" t="s">
        <v>840</v>
      </c>
      <c r="E1261" s="0" t="n">
        <v>0</v>
      </c>
      <c r="F1261" s="0" t="n">
        <v>4.6</v>
      </c>
      <c r="G1261" s="0" t="n">
        <v>19.3</v>
      </c>
      <c r="H1261" s="0" t="n">
        <v>50.7</v>
      </c>
      <c r="I1261" s="0" t="n">
        <v>74.5</v>
      </c>
      <c r="J1261" s="0" t="n">
        <v>70.2</v>
      </c>
      <c r="K1261" s="0" t="n">
        <v>25.3</v>
      </c>
      <c r="N1261" s="0" t="n">
        <v>1.5</v>
      </c>
      <c r="O1261" s="0" t="n">
        <v>14.8</v>
      </c>
      <c r="P1261" s="0" t="n">
        <v>6.8</v>
      </c>
      <c r="Q1261" s="0" t="n">
        <v>3</v>
      </c>
      <c r="R1261" s="1" t="s">
        <v>40</v>
      </c>
      <c r="S1261" s="1" t="s">
        <v>40</v>
      </c>
      <c r="T1261" s="1" t="s">
        <v>40</v>
      </c>
      <c r="U1261" s="1" t="s">
        <v>40</v>
      </c>
      <c r="V1261" s="1" t="s">
        <v>40</v>
      </c>
      <c r="W1261" s="1" t="s">
        <v>40</v>
      </c>
      <c r="X1261" s="1" t="s">
        <v>40</v>
      </c>
      <c r="AA1261" s="1" t="s">
        <v>41</v>
      </c>
      <c r="AB1261" s="1" t="s">
        <v>40</v>
      </c>
      <c r="AC1261" s="1" t="s">
        <v>40</v>
      </c>
      <c r="AD1261" s="1" t="s">
        <v>40</v>
      </c>
      <c r="AF1261" s="0" t="s">
        <v>537</v>
      </c>
      <c r="AG1261" s="0" t="n">
        <v>80</v>
      </c>
      <c r="AH1261" s="0" t="n">
        <v>0.7</v>
      </c>
      <c r="AI1261" s="0" t="s">
        <v>333</v>
      </c>
    </row>
    <row r="1262" customFormat="false" ht="12.8" hidden="false" customHeight="false" outlineLevel="0" collapsed="false">
      <c r="A1262" s="0" t="s">
        <v>824</v>
      </c>
      <c r="B1262" s="0" t="s">
        <v>223</v>
      </c>
      <c r="C1262" s="0" t="s">
        <v>59</v>
      </c>
      <c r="D1262" s="0" t="s">
        <v>841</v>
      </c>
      <c r="I1262" s="0" t="n">
        <v>4</v>
      </c>
      <c r="J1262" s="0" t="n">
        <v>56.6</v>
      </c>
      <c r="K1262" s="0" t="n">
        <v>9.4</v>
      </c>
      <c r="L1262" s="0" t="n">
        <v>23.9</v>
      </c>
      <c r="M1262" s="0" t="n">
        <v>18.6</v>
      </c>
      <c r="N1262" s="0" t="n">
        <v>18</v>
      </c>
      <c r="O1262" s="0" t="n">
        <v>10.4</v>
      </c>
      <c r="P1262" s="0" t="n">
        <v>6.8</v>
      </c>
      <c r="Q1262" s="0" t="n">
        <v>4</v>
      </c>
      <c r="V1262" s="1" t="s">
        <v>41</v>
      </c>
      <c r="W1262" s="1" t="s">
        <v>40</v>
      </c>
      <c r="X1262" s="1" t="s">
        <v>40</v>
      </c>
      <c r="Y1262" s="1" t="s">
        <v>40</v>
      </c>
      <c r="Z1262" s="1" t="s">
        <v>40</v>
      </c>
      <c r="AA1262" s="1" t="s">
        <v>40</v>
      </c>
      <c r="AB1262" s="1" t="s">
        <v>40</v>
      </c>
      <c r="AC1262" s="1" t="s">
        <v>40</v>
      </c>
      <c r="AD1262" s="1" t="s">
        <v>40</v>
      </c>
      <c r="AF1262" s="0" t="s">
        <v>537</v>
      </c>
      <c r="AG1262" s="0" t="n">
        <v>80</v>
      </c>
      <c r="AH1262" s="0" t="n">
        <v>0.7</v>
      </c>
      <c r="AI1262" s="0" t="s">
        <v>558</v>
      </c>
    </row>
    <row r="1263" customFormat="false" ht="12.8" hidden="false" customHeight="false" outlineLevel="0" collapsed="false">
      <c r="A1263" s="0" t="s">
        <v>824</v>
      </c>
      <c r="B1263" s="0" t="s">
        <v>223</v>
      </c>
      <c r="C1263" s="0" t="s">
        <v>59</v>
      </c>
      <c r="D1263" s="0" t="s">
        <v>842</v>
      </c>
      <c r="E1263" s="0" t="n">
        <v>0</v>
      </c>
      <c r="F1263" s="0" t="n">
        <v>4.6</v>
      </c>
      <c r="G1263" s="0" t="n">
        <v>19.2</v>
      </c>
      <c r="H1263" s="0" t="n">
        <v>50.5</v>
      </c>
      <c r="I1263" s="0" t="n">
        <v>59.2</v>
      </c>
      <c r="J1263" s="0" t="n">
        <v>51.4</v>
      </c>
      <c r="K1263" s="0" t="n">
        <v>8.6</v>
      </c>
      <c r="L1263" s="0" t="n">
        <v>25.9</v>
      </c>
      <c r="M1263" s="0" t="n">
        <v>18.9</v>
      </c>
      <c r="N1263" s="0" t="n">
        <v>13.1</v>
      </c>
      <c r="O1263" s="0" t="n">
        <v>17.8</v>
      </c>
      <c r="P1263" s="0" t="n">
        <v>4.5</v>
      </c>
      <c r="Q1263" s="0" t="n">
        <v>0.6</v>
      </c>
      <c r="R1263" s="1" t="s">
        <v>40</v>
      </c>
      <c r="S1263" s="1" t="s">
        <v>40</v>
      </c>
      <c r="T1263" s="1" t="s">
        <v>40</v>
      </c>
      <c r="U1263" s="1" t="s">
        <v>40</v>
      </c>
      <c r="V1263" s="1" t="s">
        <v>40</v>
      </c>
      <c r="W1263" s="1" t="s">
        <v>40</v>
      </c>
      <c r="X1263" s="1" t="s">
        <v>40</v>
      </c>
      <c r="Y1263" s="1" t="s">
        <v>40</v>
      </c>
      <c r="Z1263" s="1" t="s">
        <v>40</v>
      </c>
      <c r="AA1263" s="1" t="s">
        <v>40</v>
      </c>
      <c r="AB1263" s="1" t="s">
        <v>40</v>
      </c>
      <c r="AC1263" s="1" t="s">
        <v>40</v>
      </c>
      <c r="AD1263" s="1" t="s">
        <v>40</v>
      </c>
      <c r="AF1263" s="0" t="s">
        <v>537</v>
      </c>
      <c r="AG1263" s="0" t="n">
        <v>45</v>
      </c>
      <c r="AH1263" s="0" t="n">
        <v>0.7</v>
      </c>
      <c r="AI1263" s="0" t="s">
        <v>139</v>
      </c>
    </row>
    <row r="1264" customFormat="false" ht="12.8" hidden="false" customHeight="false" outlineLevel="0" collapsed="false">
      <c r="A1264" s="0" t="s">
        <v>824</v>
      </c>
      <c r="B1264" s="0" t="s">
        <v>223</v>
      </c>
      <c r="C1264" s="0" t="s">
        <v>59</v>
      </c>
      <c r="D1264" s="0" t="s">
        <v>843</v>
      </c>
      <c r="I1264" s="0" t="n">
        <v>4</v>
      </c>
      <c r="J1264" s="0" t="n">
        <v>33.5</v>
      </c>
      <c r="K1264" s="0" t="n">
        <v>2.6</v>
      </c>
      <c r="L1264" s="0" t="n">
        <v>21.6</v>
      </c>
      <c r="M1264" s="0" t="n">
        <v>18.8</v>
      </c>
      <c r="N1264" s="0" t="n">
        <v>20.1</v>
      </c>
      <c r="O1264" s="0" t="n">
        <v>11.1</v>
      </c>
      <c r="P1264" s="0" t="n">
        <v>6.9</v>
      </c>
      <c r="Q1264" s="0" t="n">
        <v>4</v>
      </c>
      <c r="V1264" s="1" t="s">
        <v>41</v>
      </c>
      <c r="W1264" s="1" t="s">
        <v>40</v>
      </c>
      <c r="X1264" s="1" t="s">
        <v>40</v>
      </c>
      <c r="Y1264" s="1" t="s">
        <v>40</v>
      </c>
      <c r="Z1264" s="1" t="s">
        <v>40</v>
      </c>
      <c r="AA1264" s="1" t="s">
        <v>40</v>
      </c>
      <c r="AB1264" s="1" t="s">
        <v>40</v>
      </c>
      <c r="AC1264" s="1" t="s">
        <v>40</v>
      </c>
      <c r="AD1264" s="1" t="s">
        <v>40</v>
      </c>
      <c r="AF1264" s="0" t="s">
        <v>537</v>
      </c>
      <c r="AG1264" s="0" t="n">
        <v>45</v>
      </c>
      <c r="AH1264" s="0" t="n">
        <v>0.7</v>
      </c>
      <c r="AI1264" s="0" t="s">
        <v>558</v>
      </c>
    </row>
    <row r="1265" customFormat="false" ht="12.8" hidden="false" customHeight="false" outlineLevel="0" collapsed="false">
      <c r="A1265" s="0" t="s">
        <v>824</v>
      </c>
      <c r="B1265" s="0" t="s">
        <v>223</v>
      </c>
      <c r="C1265" s="0" t="s">
        <v>59</v>
      </c>
      <c r="D1265" s="0" t="s">
        <v>844</v>
      </c>
      <c r="E1265" s="0" t="n">
        <v>0</v>
      </c>
      <c r="F1265" s="0" t="n">
        <v>4.6</v>
      </c>
      <c r="G1265" s="0" t="n">
        <v>19.2</v>
      </c>
      <c r="H1265" s="0" t="n">
        <v>50.5</v>
      </c>
      <c r="J1265" s="0" t="n">
        <v>2.5</v>
      </c>
      <c r="K1265" s="0" t="n">
        <v>4.6</v>
      </c>
      <c r="L1265" s="0" t="n">
        <v>23.8</v>
      </c>
      <c r="M1265" s="0" t="n">
        <v>17.7</v>
      </c>
      <c r="N1265" s="0" t="n">
        <v>13.7</v>
      </c>
      <c r="O1265" s="0" t="n">
        <v>18</v>
      </c>
      <c r="P1265" s="0" t="n">
        <v>5.1</v>
      </c>
      <c r="Q1265" s="0" t="n">
        <v>1.6</v>
      </c>
      <c r="R1265" s="1" t="s">
        <v>40</v>
      </c>
      <c r="S1265" s="1" t="s">
        <v>40</v>
      </c>
      <c r="T1265" s="1" t="s">
        <v>40</v>
      </c>
      <c r="U1265" s="1" t="s">
        <v>40</v>
      </c>
      <c r="W1265" s="1" t="s">
        <v>41</v>
      </c>
      <c r="X1265" s="1" t="s">
        <v>40</v>
      </c>
      <c r="Y1265" s="1" t="s">
        <v>40</v>
      </c>
      <c r="Z1265" s="1" t="s">
        <v>40</v>
      </c>
      <c r="AA1265" s="1" t="s">
        <v>40</v>
      </c>
      <c r="AB1265" s="1" t="s">
        <v>40</v>
      </c>
      <c r="AC1265" s="1" t="s">
        <v>40</v>
      </c>
      <c r="AD1265" s="1" t="s">
        <v>40</v>
      </c>
      <c r="AF1265" s="0" t="s">
        <v>537</v>
      </c>
      <c r="AG1265" s="0" t="n">
        <v>45</v>
      </c>
      <c r="AH1265" s="0" t="n">
        <v>0.7</v>
      </c>
      <c r="AI1265" s="0" t="s">
        <v>167</v>
      </c>
    </row>
    <row r="1266" customFormat="false" ht="12.8" hidden="false" customHeight="false" outlineLevel="0" collapsed="false">
      <c r="A1266" s="0" t="s">
        <v>824</v>
      </c>
      <c r="B1266" s="0" t="s">
        <v>223</v>
      </c>
      <c r="C1266" s="0" t="s">
        <v>59</v>
      </c>
      <c r="D1266" s="0" t="s">
        <v>845</v>
      </c>
      <c r="E1266" s="0" t="n">
        <v>0</v>
      </c>
      <c r="F1266" s="0" t="n">
        <v>4.6</v>
      </c>
      <c r="G1266" s="0" t="n">
        <v>19.2</v>
      </c>
      <c r="H1266" s="0" t="n">
        <v>50.5</v>
      </c>
      <c r="J1266" s="0" t="n">
        <v>2.5</v>
      </c>
      <c r="L1266" s="0" t="n">
        <v>1.5</v>
      </c>
      <c r="M1266" s="0" t="n">
        <v>10.7</v>
      </c>
      <c r="N1266" s="0" t="n">
        <v>11.3</v>
      </c>
      <c r="O1266" s="0" t="n">
        <v>17.8</v>
      </c>
      <c r="P1266" s="0" t="n">
        <v>4.5</v>
      </c>
      <c r="Q1266" s="0" t="n">
        <v>0.6</v>
      </c>
      <c r="R1266" s="1" t="s">
        <v>40</v>
      </c>
      <c r="S1266" s="1" t="s">
        <v>40</v>
      </c>
      <c r="T1266" s="1" t="s">
        <v>40</v>
      </c>
      <c r="U1266" s="1" t="s">
        <v>40</v>
      </c>
      <c r="W1266" s="1" t="s">
        <v>41</v>
      </c>
      <c r="Y1266" s="1" t="s">
        <v>41</v>
      </c>
      <c r="Z1266" s="1" t="s">
        <v>40</v>
      </c>
      <c r="AA1266" s="1" t="s">
        <v>40</v>
      </c>
      <c r="AB1266" s="1" t="s">
        <v>40</v>
      </c>
      <c r="AC1266" s="1" t="s">
        <v>40</v>
      </c>
      <c r="AD1266" s="1" t="s">
        <v>40</v>
      </c>
      <c r="AF1266" s="0" t="s">
        <v>537</v>
      </c>
      <c r="AG1266" s="0" t="n">
        <v>45</v>
      </c>
      <c r="AH1266" s="0" t="n">
        <v>0.7</v>
      </c>
      <c r="AI1266" s="0" t="s">
        <v>177</v>
      </c>
    </row>
    <row r="1267" customFormat="false" ht="12.8" hidden="false" customHeight="false" outlineLevel="0" collapsed="false">
      <c r="A1267" s="0" t="s">
        <v>824</v>
      </c>
      <c r="B1267" s="0" t="s">
        <v>223</v>
      </c>
      <c r="C1267" s="0" t="s">
        <v>59</v>
      </c>
      <c r="D1267" s="0" t="s">
        <v>846</v>
      </c>
      <c r="E1267" s="0" t="n">
        <v>0</v>
      </c>
      <c r="F1267" s="0" t="n">
        <v>4.6</v>
      </c>
      <c r="G1267" s="0" t="n">
        <v>19.2</v>
      </c>
      <c r="H1267" s="0" t="n">
        <v>50.5</v>
      </c>
      <c r="I1267" s="0" t="n">
        <v>59.2</v>
      </c>
      <c r="J1267" s="0" t="n">
        <v>51.4</v>
      </c>
      <c r="N1267" s="0" t="n">
        <v>1.0019</v>
      </c>
      <c r="O1267" s="0" t="n">
        <v>18.3</v>
      </c>
      <c r="P1267" s="0" t="n">
        <v>4.1</v>
      </c>
      <c r="Q1267" s="0" t="n">
        <v>1.7</v>
      </c>
      <c r="R1267" s="1" t="s">
        <v>40</v>
      </c>
      <c r="S1267" s="1" t="s">
        <v>40</v>
      </c>
      <c r="T1267" s="1" t="s">
        <v>40</v>
      </c>
      <c r="U1267" s="1" t="s">
        <v>40</v>
      </c>
      <c r="V1267" s="1" t="s">
        <v>40</v>
      </c>
      <c r="W1267" s="1" t="s">
        <v>40</v>
      </c>
      <c r="AA1267" s="1" t="s">
        <v>41</v>
      </c>
      <c r="AB1267" s="1" t="s">
        <v>40</v>
      </c>
      <c r="AC1267" s="1" t="s">
        <v>40</v>
      </c>
      <c r="AD1267" s="1" t="s">
        <v>40</v>
      </c>
      <c r="AF1267" s="0" t="s">
        <v>537</v>
      </c>
      <c r="AG1267" s="0" t="n">
        <v>45</v>
      </c>
      <c r="AH1267" s="0" t="n">
        <v>0.7</v>
      </c>
      <c r="AI1267" s="0" t="s">
        <v>151</v>
      </c>
    </row>
    <row r="1268" customFormat="false" ht="12.8" hidden="false" customHeight="false" outlineLevel="0" collapsed="false">
      <c r="A1268" s="0" t="s">
        <v>824</v>
      </c>
      <c r="B1268" s="0" t="s">
        <v>223</v>
      </c>
      <c r="C1268" s="0" t="s">
        <v>59</v>
      </c>
      <c r="D1268" s="0" t="s">
        <v>847</v>
      </c>
      <c r="I1268" s="0" t="n">
        <v>4.5</v>
      </c>
      <c r="J1268" s="0" t="n">
        <v>3</v>
      </c>
      <c r="K1268" s="0" t="n">
        <v>1.5</v>
      </c>
      <c r="M1268" s="0" t="n">
        <v>1</v>
      </c>
      <c r="N1268" s="0" t="n">
        <v>0.1</v>
      </c>
      <c r="O1268" s="0" t="n">
        <v>7.2</v>
      </c>
      <c r="P1268" s="0" t="n">
        <v>0.6</v>
      </c>
      <c r="Q1268" s="0" t="n">
        <v>3.4</v>
      </c>
      <c r="V1268" s="1" t="s">
        <v>78</v>
      </c>
      <c r="W1268" s="1" t="s">
        <v>78</v>
      </c>
      <c r="X1268" s="1" t="s">
        <v>78</v>
      </c>
      <c r="Z1268" s="1" t="s">
        <v>78</v>
      </c>
      <c r="AA1268" s="1" t="s">
        <v>40</v>
      </c>
      <c r="AB1268" s="1" t="s">
        <v>40</v>
      </c>
      <c r="AC1268" s="1" t="s">
        <v>40</v>
      </c>
      <c r="AD1268" s="1" t="s">
        <v>40</v>
      </c>
      <c r="AF1268" s="0" t="s">
        <v>181</v>
      </c>
      <c r="AG1268" s="0" t="n">
        <v>170</v>
      </c>
      <c r="AH1268" s="0" t="n">
        <v>0.7</v>
      </c>
      <c r="AI1268" s="0" t="s">
        <v>255</v>
      </c>
    </row>
    <row r="1269" customFormat="false" ht="12.8" hidden="false" customHeight="false" outlineLevel="0" collapsed="false">
      <c r="A1269" s="0" t="s">
        <v>824</v>
      </c>
      <c r="B1269" s="0" t="s">
        <v>223</v>
      </c>
      <c r="C1269" s="0" t="s">
        <v>59</v>
      </c>
      <c r="D1269" s="0" t="s">
        <v>867</v>
      </c>
      <c r="I1269" s="0" t="n">
        <v>4.5</v>
      </c>
      <c r="J1269" s="0" t="n">
        <v>2</v>
      </c>
      <c r="M1269" s="0" t="n">
        <v>1</v>
      </c>
      <c r="N1269" s="0" t="n">
        <v>0.1</v>
      </c>
      <c r="O1269" s="0" t="n">
        <v>7.2</v>
      </c>
      <c r="P1269" s="0" t="n">
        <v>0.6</v>
      </c>
      <c r="Q1269" s="0" t="n">
        <v>3.4</v>
      </c>
      <c r="V1269" s="1" t="s">
        <v>78</v>
      </c>
      <c r="W1269" s="1" t="s">
        <v>78</v>
      </c>
      <c r="Z1269" s="1" t="s">
        <v>78</v>
      </c>
      <c r="AA1269" s="1" t="s">
        <v>40</v>
      </c>
      <c r="AB1269" s="1" t="s">
        <v>40</v>
      </c>
      <c r="AC1269" s="1" t="s">
        <v>40</v>
      </c>
      <c r="AD1269" s="1" t="s">
        <v>40</v>
      </c>
      <c r="AF1269" s="0" t="s">
        <v>181</v>
      </c>
      <c r="AG1269" s="0" t="n">
        <v>50</v>
      </c>
      <c r="AH1269" s="0" t="n">
        <v>0.7</v>
      </c>
      <c r="AI1269" s="0" t="s">
        <v>255</v>
      </c>
    </row>
    <row r="1270" customFormat="false" ht="12.8" hidden="false" customHeight="false" outlineLevel="0" collapsed="false">
      <c r="A1270" s="0" t="s">
        <v>824</v>
      </c>
      <c r="B1270" s="0" t="s">
        <v>223</v>
      </c>
      <c r="C1270" s="0" t="s">
        <v>59</v>
      </c>
      <c r="D1270" s="0" t="s">
        <v>849</v>
      </c>
      <c r="E1270" s="0" t="n">
        <v>0.615384615384615</v>
      </c>
      <c r="F1270" s="0" t="n">
        <v>8.38461538461539</v>
      </c>
      <c r="G1270" s="0" t="n">
        <v>13.9230769230769</v>
      </c>
      <c r="H1270" s="0" t="n">
        <v>44.6153846153846</v>
      </c>
      <c r="I1270" s="0" t="n">
        <v>48.6923076923077</v>
      </c>
      <c r="J1270" s="0" t="n">
        <v>82.3846153846154</v>
      </c>
      <c r="K1270" s="0" t="n">
        <v>35.0769230769231</v>
      </c>
      <c r="L1270" s="0" t="n">
        <v>21.2307692307692</v>
      </c>
      <c r="M1270" s="0" t="n">
        <v>14.0769230769231</v>
      </c>
      <c r="N1270" s="0" t="n">
        <v>10.6923076923077</v>
      </c>
      <c r="O1270" s="0" t="n">
        <v>11</v>
      </c>
      <c r="P1270" s="0" t="n">
        <v>5.76923076923077</v>
      </c>
      <c r="Q1270" s="0" t="n">
        <v>3.53846153846154</v>
      </c>
      <c r="R1270" s="1" t="s">
        <v>40</v>
      </c>
      <c r="S1270" s="1" t="s">
        <v>40</v>
      </c>
      <c r="T1270" s="1" t="s">
        <v>40</v>
      </c>
      <c r="U1270" s="1" t="s">
        <v>40</v>
      </c>
      <c r="V1270" s="1" t="s">
        <v>40</v>
      </c>
      <c r="W1270" s="1" t="s">
        <v>40</v>
      </c>
      <c r="X1270" s="1" t="s">
        <v>40</v>
      </c>
      <c r="Y1270" s="1" t="s">
        <v>40</v>
      </c>
      <c r="Z1270" s="1" t="s">
        <v>40</v>
      </c>
      <c r="AA1270" s="1" t="s">
        <v>40</v>
      </c>
      <c r="AB1270" s="1" t="s">
        <v>40</v>
      </c>
      <c r="AC1270" s="1" t="s">
        <v>40</v>
      </c>
      <c r="AD1270" s="1" t="s">
        <v>40</v>
      </c>
      <c r="AF1270" s="0" t="s">
        <v>185</v>
      </c>
      <c r="AG1270" s="0" t="n">
        <v>120</v>
      </c>
      <c r="AH1270" s="0" t="n">
        <v>0.7</v>
      </c>
      <c r="AI1270" s="0" t="s">
        <v>139</v>
      </c>
    </row>
    <row r="1271" customFormat="false" ht="12.8" hidden="false" customHeight="false" outlineLevel="0" collapsed="false">
      <c r="A1271" s="0" t="s">
        <v>824</v>
      </c>
      <c r="B1271" s="0" t="s">
        <v>223</v>
      </c>
      <c r="C1271" s="0" t="s">
        <v>59</v>
      </c>
      <c r="D1271" s="0" t="s">
        <v>850</v>
      </c>
      <c r="E1271" s="0" t="n">
        <v>0.8</v>
      </c>
      <c r="F1271" s="0" t="n">
        <v>10.9</v>
      </c>
      <c r="G1271" s="0" t="n">
        <v>18.1</v>
      </c>
      <c r="H1271" s="0" t="n">
        <v>58</v>
      </c>
      <c r="I1271" s="0" t="n">
        <v>63.3</v>
      </c>
      <c r="J1271" s="0" t="n">
        <v>107.1</v>
      </c>
      <c r="K1271" s="0" t="n">
        <v>45.6</v>
      </c>
      <c r="L1271" s="0" t="n">
        <v>27.6</v>
      </c>
      <c r="M1271" s="0" t="n">
        <v>18.3</v>
      </c>
      <c r="N1271" s="0" t="n">
        <v>13.9</v>
      </c>
      <c r="O1271" s="0" t="n">
        <v>14.3</v>
      </c>
      <c r="P1271" s="0" t="n">
        <v>7.5</v>
      </c>
      <c r="Q1271" s="0" t="n">
        <v>4.6</v>
      </c>
      <c r="R1271" s="1" t="s">
        <v>40</v>
      </c>
      <c r="S1271" s="1" t="s">
        <v>40</v>
      </c>
      <c r="T1271" s="1" t="s">
        <v>40</v>
      </c>
      <c r="U1271" s="1" t="s">
        <v>40</v>
      </c>
      <c r="V1271" s="1" t="s">
        <v>40</v>
      </c>
      <c r="W1271" s="1" t="s">
        <v>40</v>
      </c>
      <c r="X1271" s="1" t="s">
        <v>40</v>
      </c>
      <c r="Y1271" s="1" t="s">
        <v>40</v>
      </c>
      <c r="Z1271" s="1" t="s">
        <v>40</v>
      </c>
      <c r="AA1271" s="1" t="s">
        <v>40</v>
      </c>
      <c r="AB1271" s="1" t="s">
        <v>40</v>
      </c>
      <c r="AC1271" s="1" t="s">
        <v>40</v>
      </c>
      <c r="AD1271" s="1" t="s">
        <v>40</v>
      </c>
      <c r="AF1271" s="0" t="s">
        <v>185</v>
      </c>
      <c r="AG1271" s="0" t="n">
        <v>120</v>
      </c>
      <c r="AH1271" s="0" t="n">
        <v>0.7</v>
      </c>
      <c r="AI1271" s="0" t="s">
        <v>139</v>
      </c>
    </row>
    <row r="1272" customFormat="false" ht="12.8" hidden="false" customHeight="false" outlineLevel="0" collapsed="false">
      <c r="A1272" s="0" t="s">
        <v>824</v>
      </c>
      <c r="B1272" s="0" t="s">
        <v>223</v>
      </c>
      <c r="C1272" s="0" t="s">
        <v>59</v>
      </c>
      <c r="D1272" s="0" t="s">
        <v>851</v>
      </c>
      <c r="I1272" s="0" t="n">
        <v>4.5</v>
      </c>
      <c r="J1272" s="0" t="n">
        <v>3</v>
      </c>
      <c r="K1272" s="0" t="n">
        <v>1.5</v>
      </c>
      <c r="L1272" s="0" t="n">
        <v>1</v>
      </c>
      <c r="M1272" s="0" t="n">
        <v>6.6</v>
      </c>
      <c r="N1272" s="0" t="n">
        <v>20.7</v>
      </c>
      <c r="O1272" s="0" t="n">
        <v>7.7</v>
      </c>
      <c r="P1272" s="0" t="n">
        <v>9.7</v>
      </c>
      <c r="Q1272" s="0" t="n">
        <v>6</v>
      </c>
      <c r="V1272" s="1" t="s">
        <v>78</v>
      </c>
      <c r="W1272" s="1" t="s">
        <v>78</v>
      </c>
      <c r="X1272" s="1" t="s">
        <v>78</v>
      </c>
      <c r="Y1272" s="1" t="s">
        <v>78</v>
      </c>
      <c r="Z1272" s="1" t="s">
        <v>40</v>
      </c>
      <c r="AA1272" s="1" t="s">
        <v>40</v>
      </c>
      <c r="AB1272" s="1" t="s">
        <v>40</v>
      </c>
      <c r="AC1272" s="1" t="s">
        <v>40</v>
      </c>
      <c r="AD1272" s="1" t="s">
        <v>40</v>
      </c>
      <c r="AF1272" s="0" t="s">
        <v>185</v>
      </c>
      <c r="AG1272" s="0" t="n">
        <v>120</v>
      </c>
      <c r="AH1272" s="0" t="n">
        <v>0.7</v>
      </c>
      <c r="AI1272" s="0" t="s">
        <v>255</v>
      </c>
    </row>
    <row r="1273" customFormat="false" ht="12.8" hidden="false" customHeight="false" outlineLevel="0" collapsed="false">
      <c r="A1273" s="0" t="s">
        <v>824</v>
      </c>
      <c r="B1273" s="0" t="s">
        <v>223</v>
      </c>
      <c r="C1273" s="0" t="s">
        <v>59</v>
      </c>
      <c r="D1273" s="0" t="s">
        <v>852</v>
      </c>
      <c r="E1273" s="0" t="n">
        <v>1.6</v>
      </c>
      <c r="F1273" s="0" t="n">
        <v>13.5</v>
      </c>
      <c r="G1273" s="0" t="n">
        <v>22.8</v>
      </c>
      <c r="H1273" s="0" t="n">
        <v>69.1</v>
      </c>
      <c r="J1273" s="0" t="n">
        <v>4</v>
      </c>
      <c r="K1273" s="0" t="n">
        <v>90.8</v>
      </c>
      <c r="L1273" s="0" t="n">
        <v>20.7</v>
      </c>
      <c r="M1273" s="0" t="n">
        <v>26.4</v>
      </c>
      <c r="N1273" s="0" t="n">
        <v>21.4</v>
      </c>
      <c r="O1273" s="0" t="n">
        <v>17</v>
      </c>
      <c r="P1273" s="0" t="n">
        <v>9.7</v>
      </c>
      <c r="Q1273" s="0" t="n">
        <v>5.6</v>
      </c>
      <c r="R1273" s="1" t="s">
        <v>40</v>
      </c>
      <c r="S1273" s="1" t="s">
        <v>40</v>
      </c>
      <c r="T1273" s="1" t="s">
        <v>40</v>
      </c>
      <c r="U1273" s="1" t="s">
        <v>40</v>
      </c>
      <c r="W1273" s="1" t="s">
        <v>78</v>
      </c>
      <c r="X1273" s="1" t="s">
        <v>40</v>
      </c>
      <c r="Y1273" s="1" t="s">
        <v>40</v>
      </c>
      <c r="Z1273" s="1" t="s">
        <v>40</v>
      </c>
      <c r="AA1273" s="1" t="s">
        <v>40</v>
      </c>
      <c r="AB1273" s="1" t="s">
        <v>40</v>
      </c>
      <c r="AC1273" s="1" t="s">
        <v>40</v>
      </c>
      <c r="AD1273" s="1" t="s">
        <v>40</v>
      </c>
      <c r="AF1273" s="0" t="s">
        <v>185</v>
      </c>
      <c r="AG1273" s="0" t="n">
        <v>120</v>
      </c>
      <c r="AH1273" s="0" t="n">
        <v>0.7</v>
      </c>
      <c r="AI1273" s="0" t="s">
        <v>149</v>
      </c>
    </row>
    <row r="1274" customFormat="false" ht="12.8" hidden="false" customHeight="false" outlineLevel="0" collapsed="false">
      <c r="A1274" s="0" t="s">
        <v>824</v>
      </c>
      <c r="B1274" s="0" t="s">
        <v>223</v>
      </c>
      <c r="C1274" s="0" t="s">
        <v>59</v>
      </c>
      <c r="D1274" s="0" t="s">
        <v>853</v>
      </c>
      <c r="E1274" s="0" t="n">
        <v>1.6</v>
      </c>
      <c r="F1274" s="0" t="n">
        <v>13.5</v>
      </c>
      <c r="G1274" s="0" t="n">
        <v>22.8</v>
      </c>
      <c r="H1274" s="0" t="n">
        <v>69.1</v>
      </c>
      <c r="I1274" s="0" t="n">
        <v>83.1</v>
      </c>
      <c r="K1274" s="0" t="n">
        <v>2</v>
      </c>
      <c r="L1274" s="0" t="n">
        <v>140.4</v>
      </c>
      <c r="M1274" s="0" t="n">
        <v>9.9</v>
      </c>
      <c r="N1274" s="0" t="n">
        <v>21.4</v>
      </c>
      <c r="O1274" s="0" t="n">
        <v>17</v>
      </c>
      <c r="P1274" s="0" t="n">
        <v>9.7</v>
      </c>
      <c r="Q1274" s="0" t="n">
        <v>5.6</v>
      </c>
      <c r="R1274" s="1" t="s">
        <v>40</v>
      </c>
      <c r="S1274" s="1" t="s">
        <v>40</v>
      </c>
      <c r="T1274" s="1" t="s">
        <v>40</v>
      </c>
      <c r="U1274" s="1" t="s">
        <v>40</v>
      </c>
      <c r="V1274" s="1" t="s">
        <v>40</v>
      </c>
      <c r="X1274" s="1" t="s">
        <v>78</v>
      </c>
      <c r="Y1274" s="1" t="s">
        <v>40</v>
      </c>
      <c r="Z1274" s="1" t="s">
        <v>40</v>
      </c>
      <c r="AA1274" s="1" t="s">
        <v>40</v>
      </c>
      <c r="AB1274" s="1" t="s">
        <v>40</v>
      </c>
      <c r="AC1274" s="1" t="s">
        <v>40</v>
      </c>
      <c r="AD1274" s="1" t="s">
        <v>40</v>
      </c>
      <c r="AF1274" s="0" t="s">
        <v>185</v>
      </c>
      <c r="AG1274" s="0" t="n">
        <v>120</v>
      </c>
      <c r="AH1274" s="0" t="n">
        <v>0.7</v>
      </c>
      <c r="AI1274" s="0" t="s">
        <v>151</v>
      </c>
    </row>
    <row r="1275" customFormat="false" ht="12.8" hidden="false" customHeight="false" outlineLevel="0" collapsed="false">
      <c r="A1275" s="0" t="s">
        <v>824</v>
      </c>
      <c r="B1275" s="0" t="s">
        <v>223</v>
      </c>
      <c r="C1275" s="0" t="s">
        <v>38</v>
      </c>
      <c r="D1275" s="0" t="s">
        <v>669</v>
      </c>
      <c r="E1275" s="0" t="n">
        <v>0</v>
      </c>
      <c r="F1275" s="0" t="n">
        <v>3.9</v>
      </c>
      <c r="G1275" s="0" t="n">
        <v>20.5</v>
      </c>
      <c r="H1275" s="0" t="n">
        <v>30.8</v>
      </c>
      <c r="I1275" s="0" t="n">
        <v>84.7</v>
      </c>
      <c r="J1275" s="0" t="n">
        <v>46.7</v>
      </c>
      <c r="K1275" s="0" t="n">
        <v>7.1</v>
      </c>
      <c r="L1275" s="0" t="n">
        <v>21</v>
      </c>
      <c r="M1275" s="0" t="n">
        <v>14.5</v>
      </c>
      <c r="N1275" s="0" t="n">
        <v>10.4</v>
      </c>
      <c r="O1275" s="0" t="n">
        <v>14.1</v>
      </c>
      <c r="P1275" s="0" t="n">
        <v>0.9</v>
      </c>
      <c r="Q1275" s="0" t="n">
        <v>0</v>
      </c>
      <c r="R1275" s="1" t="s">
        <v>40</v>
      </c>
      <c r="S1275" s="1" t="s">
        <v>40</v>
      </c>
      <c r="T1275" s="1" t="s">
        <v>40</v>
      </c>
      <c r="U1275" s="1" t="s">
        <v>40</v>
      </c>
      <c r="V1275" s="1" t="s">
        <v>40</v>
      </c>
      <c r="W1275" s="1" t="s">
        <v>40</v>
      </c>
      <c r="X1275" s="1" t="s">
        <v>40</v>
      </c>
      <c r="Y1275" s="1" t="s">
        <v>40</v>
      </c>
      <c r="Z1275" s="1" t="s">
        <v>40</v>
      </c>
      <c r="AA1275" s="1" t="s">
        <v>40</v>
      </c>
      <c r="AB1275" s="1" t="s">
        <v>40</v>
      </c>
      <c r="AC1275" s="1" t="s">
        <v>40</v>
      </c>
      <c r="AD1275" s="1" t="s">
        <v>40</v>
      </c>
      <c r="AF1275" s="0" t="s">
        <v>854</v>
      </c>
      <c r="AG1275" s="0" t="n">
        <v>65</v>
      </c>
      <c r="AH1275" s="0" t="n">
        <v>0.7</v>
      </c>
      <c r="AI1275" s="0" t="s">
        <v>139</v>
      </c>
    </row>
    <row r="1276" customFormat="false" ht="12.8" hidden="false" customHeight="false" outlineLevel="0" collapsed="false">
      <c r="A1276" s="0" t="s">
        <v>824</v>
      </c>
      <c r="B1276" s="0" t="s">
        <v>223</v>
      </c>
      <c r="C1276" s="0" t="s">
        <v>38</v>
      </c>
      <c r="D1276" s="0" t="s">
        <v>673</v>
      </c>
      <c r="E1276" s="0" t="n">
        <v>0</v>
      </c>
      <c r="F1276" s="0" t="n">
        <v>3.9</v>
      </c>
      <c r="G1276" s="0" t="n">
        <v>20.5</v>
      </c>
      <c r="I1276" s="0" t="n">
        <v>2.5</v>
      </c>
      <c r="J1276" s="0" t="n">
        <v>45.7</v>
      </c>
      <c r="K1276" s="0" t="n">
        <v>1.6</v>
      </c>
      <c r="L1276" s="0" t="n">
        <v>20.7</v>
      </c>
      <c r="M1276" s="0" t="n">
        <v>14.7</v>
      </c>
      <c r="N1276" s="0" t="n">
        <v>10.7</v>
      </c>
      <c r="O1276" s="0" t="n">
        <v>14.2</v>
      </c>
      <c r="P1276" s="0" t="n">
        <v>0.9</v>
      </c>
      <c r="Q1276" s="0" t="n">
        <v>0</v>
      </c>
      <c r="R1276" s="1" t="s">
        <v>40</v>
      </c>
      <c r="S1276" s="1" t="s">
        <v>40</v>
      </c>
      <c r="T1276" s="1" t="s">
        <v>40</v>
      </c>
      <c r="V1276" s="1" t="s">
        <v>41</v>
      </c>
      <c r="W1276" s="1" t="s">
        <v>40</v>
      </c>
      <c r="X1276" s="1" t="s">
        <v>40</v>
      </c>
      <c r="Y1276" s="1" t="s">
        <v>40</v>
      </c>
      <c r="Z1276" s="1" t="s">
        <v>40</v>
      </c>
      <c r="AA1276" s="1" t="s">
        <v>40</v>
      </c>
      <c r="AB1276" s="1" t="s">
        <v>40</v>
      </c>
      <c r="AC1276" s="1" t="s">
        <v>40</v>
      </c>
      <c r="AD1276" s="1" t="s">
        <v>40</v>
      </c>
      <c r="AF1276" s="0" t="s">
        <v>854</v>
      </c>
      <c r="AG1276" s="0" t="n">
        <v>65</v>
      </c>
      <c r="AH1276" s="0" t="n">
        <v>0.7</v>
      </c>
      <c r="AI1276" s="0" t="s">
        <v>196</v>
      </c>
    </row>
    <row r="1277" customFormat="false" ht="12.8" hidden="false" customHeight="false" outlineLevel="0" collapsed="false">
      <c r="A1277" s="0" t="s">
        <v>824</v>
      </c>
      <c r="B1277" s="0" t="s">
        <v>223</v>
      </c>
      <c r="C1277" s="0" t="s">
        <v>38</v>
      </c>
      <c r="D1277" s="0" t="s">
        <v>677</v>
      </c>
      <c r="E1277" s="0" t="n">
        <v>0</v>
      </c>
      <c r="F1277" s="0" t="n">
        <v>4.6</v>
      </c>
      <c r="G1277" s="0" t="n">
        <v>19.1</v>
      </c>
      <c r="H1277" s="0" t="n">
        <v>26.8</v>
      </c>
      <c r="I1277" s="0" t="n">
        <v>52.4</v>
      </c>
      <c r="J1277" s="0" t="n">
        <v>40.6</v>
      </c>
      <c r="K1277" s="0" t="n">
        <v>10.6</v>
      </c>
      <c r="L1277" s="0" t="n">
        <v>25.5</v>
      </c>
      <c r="M1277" s="0" t="n">
        <v>18.2</v>
      </c>
      <c r="N1277" s="0" t="n">
        <v>17.2</v>
      </c>
      <c r="O1277" s="0" t="n">
        <v>16.6</v>
      </c>
      <c r="P1277" s="0" t="n">
        <v>6.8</v>
      </c>
      <c r="Q1277" s="0" t="n">
        <v>2.1</v>
      </c>
      <c r="R1277" s="1" t="s">
        <v>40</v>
      </c>
      <c r="S1277" s="1" t="s">
        <v>40</v>
      </c>
      <c r="T1277" s="1" t="s">
        <v>40</v>
      </c>
      <c r="U1277" s="1" t="s">
        <v>40</v>
      </c>
      <c r="V1277" s="1" t="s">
        <v>40</v>
      </c>
      <c r="W1277" s="1" t="s">
        <v>40</v>
      </c>
      <c r="X1277" s="1" t="s">
        <v>40</v>
      </c>
      <c r="Y1277" s="1" t="s">
        <v>40</v>
      </c>
      <c r="Z1277" s="1" t="s">
        <v>40</v>
      </c>
      <c r="AA1277" s="1" t="s">
        <v>40</v>
      </c>
      <c r="AB1277" s="1" t="s">
        <v>40</v>
      </c>
      <c r="AC1277" s="1" t="s">
        <v>40</v>
      </c>
      <c r="AD1277" s="1" t="s">
        <v>40</v>
      </c>
      <c r="AF1277" s="0" t="s">
        <v>855</v>
      </c>
      <c r="AG1277" s="0" t="n">
        <v>65</v>
      </c>
      <c r="AH1277" s="0" t="n">
        <v>0.7</v>
      </c>
      <c r="AI1277" s="0" t="s">
        <v>139</v>
      </c>
    </row>
    <row r="1278" customFormat="false" ht="12.8" hidden="false" customHeight="false" outlineLevel="0" collapsed="false">
      <c r="A1278" s="0" t="s">
        <v>824</v>
      </c>
      <c r="B1278" s="0" t="s">
        <v>223</v>
      </c>
      <c r="C1278" s="0" t="s">
        <v>38</v>
      </c>
      <c r="D1278" s="0" t="s">
        <v>680</v>
      </c>
      <c r="E1278" s="0" t="n">
        <v>0</v>
      </c>
      <c r="F1278" s="0" t="n">
        <v>4.6</v>
      </c>
      <c r="G1278" s="0" t="n">
        <v>19.1</v>
      </c>
      <c r="J1278" s="0" t="n">
        <v>3</v>
      </c>
      <c r="K1278" s="0" t="n">
        <v>18.7</v>
      </c>
      <c r="L1278" s="0" t="n">
        <v>18.1</v>
      </c>
      <c r="M1278" s="0" t="n">
        <v>18.9</v>
      </c>
      <c r="N1278" s="0" t="n">
        <v>20.8</v>
      </c>
      <c r="O1278" s="0" t="n">
        <v>12.8</v>
      </c>
      <c r="P1278" s="0" t="n">
        <v>6.5</v>
      </c>
      <c r="Q1278" s="0" t="n">
        <v>3.1</v>
      </c>
      <c r="R1278" s="1" t="s">
        <v>40</v>
      </c>
      <c r="S1278" s="1" t="s">
        <v>40</v>
      </c>
      <c r="T1278" s="1" t="s">
        <v>40</v>
      </c>
      <c r="W1278" s="1" t="s">
        <v>41</v>
      </c>
      <c r="X1278" s="1" t="s">
        <v>40</v>
      </c>
      <c r="Y1278" s="1" t="s">
        <v>40</v>
      </c>
      <c r="Z1278" s="1" t="s">
        <v>40</v>
      </c>
      <c r="AA1278" s="1" t="s">
        <v>40</v>
      </c>
      <c r="AB1278" s="1" t="s">
        <v>40</v>
      </c>
      <c r="AC1278" s="1" t="s">
        <v>40</v>
      </c>
      <c r="AD1278" s="1" t="s">
        <v>40</v>
      </c>
      <c r="AF1278" s="0" t="s">
        <v>855</v>
      </c>
      <c r="AG1278" s="0" t="n">
        <v>65</v>
      </c>
      <c r="AH1278" s="0" t="n">
        <v>0.7</v>
      </c>
      <c r="AI1278" s="0" t="s">
        <v>196</v>
      </c>
    </row>
    <row r="1279" customFormat="false" ht="12.8" hidden="false" customHeight="false" outlineLevel="0" collapsed="false">
      <c r="A1279" s="0" t="s">
        <v>824</v>
      </c>
      <c r="B1279" s="0" t="s">
        <v>223</v>
      </c>
      <c r="C1279" s="0" t="s">
        <v>38</v>
      </c>
      <c r="D1279" s="0" t="s">
        <v>684</v>
      </c>
      <c r="I1279" s="0" t="n">
        <v>4</v>
      </c>
      <c r="L1279" s="0" t="n">
        <v>2</v>
      </c>
      <c r="M1279" s="0" t="n">
        <v>10.8</v>
      </c>
      <c r="N1279" s="0" t="n">
        <v>18.3</v>
      </c>
      <c r="O1279" s="0" t="n">
        <v>21.4</v>
      </c>
      <c r="P1279" s="0" t="n">
        <v>9.3</v>
      </c>
      <c r="Q1279" s="0" t="n">
        <v>4.4</v>
      </c>
      <c r="V1279" s="1" t="s">
        <v>41</v>
      </c>
      <c r="Y1279" s="1" t="s">
        <v>41</v>
      </c>
      <c r="Z1279" s="1" t="s">
        <v>40</v>
      </c>
      <c r="AA1279" s="1" t="s">
        <v>40</v>
      </c>
      <c r="AB1279" s="1" t="s">
        <v>40</v>
      </c>
      <c r="AC1279" s="1" t="s">
        <v>40</v>
      </c>
      <c r="AD1279" s="1" t="s">
        <v>40</v>
      </c>
      <c r="AF1279" s="0" t="s">
        <v>856</v>
      </c>
      <c r="AG1279" s="0" t="n">
        <v>65</v>
      </c>
      <c r="AH1279" s="0" t="n">
        <v>0.7</v>
      </c>
      <c r="AI1279" s="0" t="s">
        <v>160</v>
      </c>
    </row>
    <row r="1280" customFormat="false" ht="12.8" hidden="false" customHeight="false" outlineLevel="0" collapsed="false">
      <c r="A1280" s="0" t="s">
        <v>824</v>
      </c>
      <c r="B1280" s="0" t="s">
        <v>223</v>
      </c>
      <c r="C1280" s="0" t="s">
        <v>99</v>
      </c>
      <c r="D1280" s="0" t="s">
        <v>857</v>
      </c>
      <c r="N1280" s="0" t="n">
        <v>70</v>
      </c>
      <c r="R1280" s="1" t="s">
        <v>40</v>
      </c>
      <c r="S1280" s="1" t="s">
        <v>40</v>
      </c>
      <c r="T1280" s="1" t="s">
        <v>40</v>
      </c>
      <c r="U1280" s="1" t="s">
        <v>40</v>
      </c>
      <c r="AA1280" s="1" t="s">
        <v>101</v>
      </c>
      <c r="AB1280" s="1" t="s">
        <v>40</v>
      </c>
      <c r="AC1280" s="1" t="s">
        <v>40</v>
      </c>
      <c r="AD1280" s="1" t="s">
        <v>40</v>
      </c>
      <c r="AF1280" s="0" t="s">
        <v>200</v>
      </c>
    </row>
    <row r="1281" customFormat="false" ht="12.8" hidden="false" customHeight="false" outlineLevel="0" collapsed="false">
      <c r="A1281" s="0" t="s">
        <v>824</v>
      </c>
      <c r="B1281" s="0" t="s">
        <v>223</v>
      </c>
      <c r="C1281" s="0" t="s">
        <v>99</v>
      </c>
      <c r="D1281" s="0" t="s">
        <v>858</v>
      </c>
      <c r="L1281" s="0" t="n">
        <v>65</v>
      </c>
      <c r="Y1281" s="1" t="s">
        <v>101</v>
      </c>
      <c r="Z1281" s="1" t="s">
        <v>40</v>
      </c>
      <c r="AA1281" s="1" t="s">
        <v>40</v>
      </c>
      <c r="AE1281" s="0" t="n">
        <v>4500</v>
      </c>
      <c r="AF1281" s="0" t="s">
        <v>100</v>
      </c>
    </row>
    <row r="1282" customFormat="false" ht="12.8" hidden="false" customHeight="false" outlineLevel="0" collapsed="false">
      <c r="A1282" s="0" t="s">
        <v>824</v>
      </c>
      <c r="B1282" s="0" t="s">
        <v>223</v>
      </c>
      <c r="C1282" s="0" t="s">
        <v>99</v>
      </c>
      <c r="D1282" s="0" t="s">
        <v>859</v>
      </c>
      <c r="L1282" s="0" t="n">
        <v>65</v>
      </c>
      <c r="Y1282" s="1" t="s">
        <v>101</v>
      </c>
      <c r="Z1282" s="1" t="s">
        <v>40</v>
      </c>
      <c r="AA1282" s="1" t="s">
        <v>40</v>
      </c>
      <c r="AE1282" s="0" t="n">
        <v>4500</v>
      </c>
      <c r="AF1282" s="0" t="s">
        <v>102</v>
      </c>
    </row>
    <row r="1283" customFormat="false" ht="12.8" hidden="false" customHeight="false" outlineLevel="0" collapsed="false">
      <c r="A1283" s="0" t="s">
        <v>824</v>
      </c>
      <c r="B1283" s="0" t="s">
        <v>223</v>
      </c>
      <c r="C1283" s="0" t="s">
        <v>99</v>
      </c>
      <c r="D1283" s="0" t="s">
        <v>860</v>
      </c>
      <c r="L1283" s="0" t="n">
        <v>65</v>
      </c>
      <c r="Y1283" s="1" t="s">
        <v>101</v>
      </c>
      <c r="Z1283" s="1" t="s">
        <v>40</v>
      </c>
      <c r="AA1283" s="1" t="s">
        <v>40</v>
      </c>
      <c r="AE1283" s="0" t="n">
        <v>4500</v>
      </c>
      <c r="AF1283" s="0" t="s">
        <v>206</v>
      </c>
    </row>
    <row r="1284" customFormat="false" ht="12.8" hidden="false" customHeight="false" outlineLevel="0" collapsed="false">
      <c r="A1284" s="0" t="s">
        <v>824</v>
      </c>
      <c r="B1284" s="0" t="s">
        <v>223</v>
      </c>
      <c r="C1284" s="0" t="s">
        <v>99</v>
      </c>
      <c r="D1284" s="0" t="s">
        <v>861</v>
      </c>
      <c r="L1284" s="0" t="n">
        <v>60</v>
      </c>
      <c r="Y1284" s="1" t="s">
        <v>436</v>
      </c>
      <c r="Z1284" s="1" t="s">
        <v>40</v>
      </c>
      <c r="AA1284" s="1" t="s">
        <v>40</v>
      </c>
      <c r="AE1284" s="0" t="n">
        <v>4000</v>
      </c>
      <c r="AF1284" s="0" t="s">
        <v>225</v>
      </c>
      <c r="AJ1284" s="0" t="s">
        <v>209</v>
      </c>
    </row>
    <row r="1285" customFormat="false" ht="12.8" hidden="false" customHeight="false" outlineLevel="0" collapsed="false">
      <c r="A1285" s="0" t="s">
        <v>824</v>
      </c>
      <c r="B1285" s="0" t="s">
        <v>223</v>
      </c>
      <c r="C1285" s="0" t="s">
        <v>116</v>
      </c>
      <c r="D1285" s="0" t="s">
        <v>862</v>
      </c>
      <c r="O1285" s="0" t="n">
        <v>12</v>
      </c>
      <c r="R1285" s="1" t="s">
        <v>40</v>
      </c>
      <c r="S1285" s="1" t="s">
        <v>40</v>
      </c>
      <c r="T1285" s="1" t="s">
        <v>40</v>
      </c>
      <c r="AB1285" s="1" t="s">
        <v>211</v>
      </c>
      <c r="AC1285" s="1" t="s">
        <v>40</v>
      </c>
      <c r="AD1285" s="1" t="s">
        <v>40</v>
      </c>
      <c r="AF1285" s="0" t="s">
        <v>212</v>
      </c>
    </row>
    <row r="1286" customFormat="false" ht="12.8" hidden="false" customHeight="false" outlineLevel="0" collapsed="false">
      <c r="A1286" s="0" t="s">
        <v>824</v>
      </c>
      <c r="B1286" s="0" t="s">
        <v>223</v>
      </c>
      <c r="C1286" s="0" t="s">
        <v>213</v>
      </c>
      <c r="D1286" s="0" t="s">
        <v>863</v>
      </c>
      <c r="M1286" s="0" t="n">
        <v>4</v>
      </c>
      <c r="R1286" s="1" t="s">
        <v>40</v>
      </c>
      <c r="S1286" s="1" t="s">
        <v>40</v>
      </c>
      <c r="T1286" s="1" t="s">
        <v>40</v>
      </c>
      <c r="U1286" s="1" t="s">
        <v>40</v>
      </c>
      <c r="V1286" s="1" t="s">
        <v>40</v>
      </c>
      <c r="Z1286" s="1" t="s">
        <v>41</v>
      </c>
      <c r="AA1286" s="1" t="s">
        <v>40</v>
      </c>
      <c r="AB1286" s="1" t="s">
        <v>40</v>
      </c>
      <c r="AC1286" s="1" t="s">
        <v>40</v>
      </c>
      <c r="AD1286" s="1" t="s">
        <v>40</v>
      </c>
      <c r="AF1286" s="0" t="s">
        <v>215</v>
      </c>
    </row>
    <row r="1287" customFormat="false" ht="12.8" hidden="false" customHeight="false" outlineLevel="0" collapsed="false">
      <c r="A1287" s="0" t="s">
        <v>824</v>
      </c>
      <c r="B1287" s="0" t="s">
        <v>223</v>
      </c>
      <c r="C1287" s="0" t="s">
        <v>213</v>
      </c>
      <c r="D1287" s="0" t="s">
        <v>864</v>
      </c>
      <c r="J1287" s="0" t="n">
        <v>28</v>
      </c>
      <c r="K1287" s="0" t="n">
        <v>42</v>
      </c>
      <c r="L1287" s="0" t="n">
        <v>42</v>
      </c>
      <c r="M1287" s="0" t="n">
        <v>28</v>
      </c>
      <c r="R1287" s="1" t="s">
        <v>40</v>
      </c>
      <c r="S1287" s="1" t="s">
        <v>40</v>
      </c>
      <c r="T1287" s="1" t="s">
        <v>40</v>
      </c>
      <c r="U1287" s="1" t="s">
        <v>40</v>
      </c>
      <c r="V1287" s="1" t="s">
        <v>40</v>
      </c>
      <c r="W1287" s="1" t="s">
        <v>40</v>
      </c>
      <c r="X1287" s="1" t="s">
        <v>40</v>
      </c>
      <c r="Y1287" s="1" t="s">
        <v>40</v>
      </c>
      <c r="Z1287" s="1" t="s">
        <v>40</v>
      </c>
      <c r="AA1287" s="1" t="s">
        <v>40</v>
      </c>
      <c r="AB1287" s="1" t="s">
        <v>40</v>
      </c>
      <c r="AC1287" s="1" t="s">
        <v>40</v>
      </c>
      <c r="AD1287" s="1" t="s">
        <v>40</v>
      </c>
      <c r="AF1287" s="0" t="s">
        <v>217</v>
      </c>
    </row>
    <row r="1288" customFormat="false" ht="12.8" hidden="false" customHeight="false" outlineLevel="0" collapsed="false">
      <c r="A1288" s="0" t="s">
        <v>824</v>
      </c>
      <c r="B1288" s="0" t="s">
        <v>223</v>
      </c>
      <c r="C1288" s="0" t="s">
        <v>213</v>
      </c>
      <c r="D1288" s="0" t="s">
        <v>865</v>
      </c>
      <c r="O1288" s="0" t="n">
        <v>5</v>
      </c>
      <c r="R1288" s="1" t="s">
        <v>40</v>
      </c>
      <c r="S1288" s="1" t="s">
        <v>40</v>
      </c>
      <c r="T1288" s="1" t="s">
        <v>40</v>
      </c>
      <c r="U1288" s="1" t="s">
        <v>40</v>
      </c>
      <c r="V1288" s="1" t="s">
        <v>40</v>
      </c>
      <c r="W1288" s="1" t="s">
        <v>40</v>
      </c>
      <c r="X1288" s="1" t="s">
        <v>40</v>
      </c>
      <c r="AB1288" s="1" t="s">
        <v>41</v>
      </c>
      <c r="AC1288" s="1" t="s">
        <v>40</v>
      </c>
      <c r="AD1288" s="1" t="s">
        <v>40</v>
      </c>
      <c r="AF1288" s="0" t="s">
        <v>219</v>
      </c>
    </row>
    <row r="1289" customFormat="false" ht="12.8" hidden="false" customHeight="false" outlineLevel="0" collapsed="false">
      <c r="A1289" s="0" t="s">
        <v>824</v>
      </c>
      <c r="B1289" s="0" t="s">
        <v>223</v>
      </c>
      <c r="C1289" s="0" t="s">
        <v>213</v>
      </c>
      <c r="D1289" s="0" t="s">
        <v>866</v>
      </c>
      <c r="L1289" s="0" t="n">
        <v>36</v>
      </c>
      <c r="M1289" s="0" t="n">
        <v>54</v>
      </c>
      <c r="N1289" s="0" t="n">
        <v>54</v>
      </c>
      <c r="O1289" s="0" t="n">
        <v>36</v>
      </c>
      <c r="R1289" s="1" t="s">
        <v>40</v>
      </c>
      <c r="S1289" s="1" t="s">
        <v>40</v>
      </c>
      <c r="T1289" s="1" t="s">
        <v>40</v>
      </c>
      <c r="U1289" s="1" t="s">
        <v>40</v>
      </c>
      <c r="V1289" s="1" t="s">
        <v>40</v>
      </c>
      <c r="W1289" s="1" t="s">
        <v>40</v>
      </c>
      <c r="X1289" s="1" t="s">
        <v>40</v>
      </c>
      <c r="Y1289" s="1" t="s">
        <v>40</v>
      </c>
      <c r="Z1289" s="1" t="s">
        <v>40</v>
      </c>
      <c r="AA1289" s="1" t="s">
        <v>40</v>
      </c>
      <c r="AB1289" s="1" t="s">
        <v>40</v>
      </c>
      <c r="AC1289" s="1" t="s">
        <v>40</v>
      </c>
      <c r="AD1289" s="1" t="s">
        <v>40</v>
      </c>
      <c r="AF1289" s="0" t="s">
        <v>221</v>
      </c>
    </row>
    <row r="1290" customFormat="false" ht="12.8" hidden="false" customHeight="false" outlineLevel="0" collapsed="false">
      <c r="A1290" s="0" t="s">
        <v>868</v>
      </c>
      <c r="B1290" s="0" t="n">
        <v>2051</v>
      </c>
      <c r="C1290" s="0" t="s">
        <v>59</v>
      </c>
      <c r="D1290" s="0" t="s">
        <v>869</v>
      </c>
      <c r="H1290" s="0" t="n">
        <v>2.525</v>
      </c>
      <c r="J1290" s="0" t="n">
        <v>2.3165</v>
      </c>
      <c r="R1290" s="1" t="s">
        <v>41</v>
      </c>
      <c r="S1290" s="1" t="s">
        <v>41</v>
      </c>
      <c r="T1290" s="1" t="s">
        <v>41</v>
      </c>
      <c r="U1290" s="1" t="s">
        <v>61</v>
      </c>
      <c r="V1290" s="1" t="s">
        <v>41</v>
      </c>
      <c r="W1290" s="1" t="s">
        <v>41</v>
      </c>
      <c r="X1290" s="1" t="s">
        <v>41</v>
      </c>
      <c r="Y1290" s="1" t="s">
        <v>41</v>
      </c>
      <c r="Z1290" s="1" t="s">
        <v>41</v>
      </c>
      <c r="AA1290" s="1" t="s">
        <v>41</v>
      </c>
      <c r="AB1290" s="1" t="s">
        <v>41</v>
      </c>
      <c r="AC1290" s="1" t="s">
        <v>41</v>
      </c>
      <c r="AD1290" s="1" t="s">
        <v>41</v>
      </c>
      <c r="AG1290" s="0" t="n">
        <v>200</v>
      </c>
      <c r="AH1290" s="0" t="n">
        <v>0.8</v>
      </c>
      <c r="AK1290" s="0" t="s">
        <v>72</v>
      </c>
    </row>
    <row r="1291" customFormat="false" ht="12.8" hidden="false" customHeight="false" outlineLevel="0" collapsed="false">
      <c r="A1291" s="0" t="s">
        <v>868</v>
      </c>
      <c r="B1291" s="0" t="n">
        <v>2051</v>
      </c>
      <c r="C1291" s="0" t="s">
        <v>59</v>
      </c>
      <c r="D1291" s="0" t="s">
        <v>870</v>
      </c>
      <c r="H1291" s="0" t="n">
        <v>2.147</v>
      </c>
      <c r="J1291" s="0" t="n">
        <v>1.0528</v>
      </c>
      <c r="Q1291" s="0" t="n">
        <v>1.0023</v>
      </c>
      <c r="R1291" s="1" t="s">
        <v>41</v>
      </c>
      <c r="S1291" s="1" t="s">
        <v>41</v>
      </c>
      <c r="T1291" s="1" t="s">
        <v>41</v>
      </c>
      <c r="U1291" s="1" t="s">
        <v>61</v>
      </c>
      <c r="V1291" s="1" t="s">
        <v>41</v>
      </c>
      <c r="W1291" s="1" t="s">
        <v>41</v>
      </c>
      <c r="X1291" s="1" t="s">
        <v>41</v>
      </c>
      <c r="Y1291" s="1" t="s">
        <v>41</v>
      </c>
      <c r="Z1291" s="1" t="s">
        <v>41</v>
      </c>
      <c r="AA1291" s="1" t="s">
        <v>41</v>
      </c>
      <c r="AB1291" s="1" t="s">
        <v>41</v>
      </c>
      <c r="AC1291" s="1" t="s">
        <v>41</v>
      </c>
      <c r="AG1291" s="0" t="n">
        <v>100</v>
      </c>
      <c r="AH1291" s="0" t="n">
        <v>0.8</v>
      </c>
      <c r="AK1291" s="0" t="s">
        <v>72</v>
      </c>
    </row>
    <row r="1292" customFormat="false" ht="12.8" hidden="false" customHeight="false" outlineLevel="0" collapsed="false">
      <c r="A1292" s="0" t="s">
        <v>868</v>
      </c>
      <c r="B1292" s="0" t="n">
        <v>2051</v>
      </c>
      <c r="C1292" s="0" t="s">
        <v>59</v>
      </c>
      <c r="D1292" s="0" t="s">
        <v>871</v>
      </c>
      <c r="E1292" s="0" t="n">
        <v>0.1</v>
      </c>
      <c r="F1292" s="0" t="n">
        <v>14.9</v>
      </c>
      <c r="G1292" s="0" t="n">
        <v>14.7</v>
      </c>
      <c r="H1292" s="0" t="n">
        <v>35.3</v>
      </c>
      <c r="I1292" s="0" t="n">
        <v>62.1</v>
      </c>
      <c r="J1292" s="0" t="n">
        <v>37.3</v>
      </c>
      <c r="K1292" s="0" t="n">
        <v>19.4</v>
      </c>
      <c r="L1292" s="0" t="n">
        <v>0</v>
      </c>
      <c r="M1292" s="0" t="n">
        <v>0</v>
      </c>
      <c r="N1292" s="0" t="n">
        <v>0</v>
      </c>
      <c r="O1292" s="0" t="n">
        <v>17.9</v>
      </c>
      <c r="P1292" s="0" t="n">
        <v>12.2</v>
      </c>
      <c r="Q1292" s="0" t="n">
        <v>0.9</v>
      </c>
      <c r="R1292" s="1" t="s">
        <v>40</v>
      </c>
      <c r="S1292" s="1" t="s">
        <v>40</v>
      </c>
      <c r="T1292" s="1" t="s">
        <v>40</v>
      </c>
      <c r="U1292" s="1" t="s">
        <v>40</v>
      </c>
      <c r="V1292" s="1" t="s">
        <v>40</v>
      </c>
      <c r="W1292" s="1" t="s">
        <v>40</v>
      </c>
      <c r="X1292" s="1" t="s">
        <v>40</v>
      </c>
      <c r="Y1292" s="1" t="s">
        <v>40</v>
      </c>
      <c r="Z1292" s="1" t="s">
        <v>40</v>
      </c>
      <c r="AA1292" s="1" t="s">
        <v>40</v>
      </c>
      <c r="AB1292" s="1" t="s">
        <v>40</v>
      </c>
      <c r="AC1292" s="1" t="s">
        <v>40</v>
      </c>
      <c r="AD1292" s="1" t="s">
        <v>40</v>
      </c>
      <c r="AG1292" s="0" t="n">
        <v>200</v>
      </c>
      <c r="AH1292" s="0" t="n">
        <v>0.8</v>
      </c>
      <c r="AK1292" s="0" t="s">
        <v>72</v>
      </c>
    </row>
    <row r="1293" customFormat="false" ht="12.8" hidden="false" customHeight="false" outlineLevel="0" collapsed="false">
      <c r="A1293" s="0" t="s">
        <v>868</v>
      </c>
      <c r="B1293" s="0" t="n">
        <v>2051</v>
      </c>
      <c r="C1293" s="0" t="s">
        <v>59</v>
      </c>
      <c r="D1293" s="0" t="s">
        <v>872</v>
      </c>
      <c r="E1293" s="0" t="n">
        <v>0.4</v>
      </c>
      <c r="F1293" s="0" t="n">
        <v>15</v>
      </c>
      <c r="G1293" s="0" t="n">
        <v>12.7</v>
      </c>
      <c r="H1293" s="0" t="n">
        <v>26.8</v>
      </c>
      <c r="I1293" s="0" t="n">
        <v>44.4</v>
      </c>
      <c r="J1293" s="0" t="n">
        <v>2.5</v>
      </c>
      <c r="K1293" s="0" t="n">
        <v>0</v>
      </c>
      <c r="L1293" s="0" t="n">
        <v>0</v>
      </c>
      <c r="M1293" s="0" t="n">
        <v>0</v>
      </c>
      <c r="N1293" s="0" t="n">
        <v>5.3</v>
      </c>
      <c r="O1293" s="0" t="n">
        <v>35.3</v>
      </c>
      <c r="P1293" s="0" t="n">
        <v>19.8</v>
      </c>
      <c r="Q1293" s="0" t="n">
        <v>0</v>
      </c>
      <c r="R1293" s="1" t="s">
        <v>40</v>
      </c>
      <c r="S1293" s="1" t="s">
        <v>40</v>
      </c>
      <c r="T1293" s="1" t="s">
        <v>40</v>
      </c>
      <c r="U1293" s="1" t="s">
        <v>40</v>
      </c>
      <c r="V1293" s="1" t="s">
        <v>40</v>
      </c>
      <c r="W1293" s="1" t="s">
        <v>40</v>
      </c>
      <c r="X1293" s="1" t="s">
        <v>40</v>
      </c>
      <c r="Y1293" s="1" t="s">
        <v>40</v>
      </c>
      <c r="Z1293" s="1" t="s">
        <v>40</v>
      </c>
      <c r="AA1293" s="1" t="s">
        <v>40</v>
      </c>
      <c r="AB1293" s="1" t="s">
        <v>40</v>
      </c>
      <c r="AC1293" s="1" t="s">
        <v>40</v>
      </c>
      <c r="AD1293" s="1" t="s">
        <v>40</v>
      </c>
      <c r="AG1293" s="0" t="n">
        <v>100</v>
      </c>
      <c r="AH1293" s="0" t="n">
        <v>0.8</v>
      </c>
      <c r="AK1293" s="0" t="s">
        <v>72</v>
      </c>
    </row>
    <row r="1294" customFormat="false" ht="12.8" hidden="false" customHeight="false" outlineLevel="0" collapsed="false">
      <c r="A1294" s="0" t="s">
        <v>868</v>
      </c>
      <c r="B1294" s="0" t="n">
        <v>2051</v>
      </c>
      <c r="C1294" s="0" t="s">
        <v>59</v>
      </c>
      <c r="D1294" s="0" t="s">
        <v>873</v>
      </c>
      <c r="E1294" s="0" t="n">
        <v>1.4</v>
      </c>
      <c r="F1294" s="0" t="n">
        <v>24.5</v>
      </c>
      <c r="J1294" s="0" t="n">
        <v>3.6278</v>
      </c>
      <c r="K1294" s="0" t="n">
        <v>8</v>
      </c>
      <c r="L1294" s="0" t="n">
        <v>0</v>
      </c>
      <c r="M1294" s="0" t="n">
        <v>0</v>
      </c>
      <c r="N1294" s="0" t="n">
        <v>0</v>
      </c>
      <c r="O1294" s="0" t="n">
        <v>25.1</v>
      </c>
      <c r="P1294" s="0" t="n">
        <v>15.2</v>
      </c>
      <c r="Q1294" s="0" t="n">
        <v>5.6</v>
      </c>
      <c r="R1294" s="1" t="s">
        <v>40</v>
      </c>
      <c r="S1294" s="1" t="s">
        <v>40</v>
      </c>
      <c r="T1294" s="1" t="s">
        <v>41</v>
      </c>
      <c r="U1294" s="1" t="s">
        <v>41</v>
      </c>
      <c r="V1294" s="1" t="s">
        <v>41</v>
      </c>
      <c r="W1294" s="1" t="s">
        <v>41</v>
      </c>
      <c r="X1294" s="1" t="s">
        <v>40</v>
      </c>
      <c r="Y1294" s="1" t="s">
        <v>40</v>
      </c>
      <c r="Z1294" s="1" t="s">
        <v>40</v>
      </c>
      <c r="AA1294" s="1" t="s">
        <v>40</v>
      </c>
      <c r="AB1294" s="1" t="s">
        <v>40</v>
      </c>
      <c r="AC1294" s="1" t="s">
        <v>40</v>
      </c>
      <c r="AD1294" s="1" t="s">
        <v>40</v>
      </c>
      <c r="AG1294" s="0" t="n">
        <v>100</v>
      </c>
      <c r="AH1294" s="0" t="n">
        <v>0.8</v>
      </c>
      <c r="AK1294" s="0" t="s">
        <v>65</v>
      </c>
    </row>
    <row r="1295" customFormat="false" ht="12.8" hidden="false" customHeight="false" outlineLevel="0" collapsed="false">
      <c r="A1295" s="0" t="s">
        <v>868</v>
      </c>
      <c r="B1295" s="0" t="n">
        <v>2051</v>
      </c>
      <c r="C1295" s="0" t="s">
        <v>59</v>
      </c>
      <c r="D1295" s="0" t="s">
        <v>874</v>
      </c>
      <c r="E1295" s="0" t="n">
        <v>1.1</v>
      </c>
      <c r="F1295" s="0" t="n">
        <v>21.5</v>
      </c>
      <c r="G1295" s="0" t="n">
        <v>18.6</v>
      </c>
      <c r="H1295" s="0" t="n">
        <v>22.8</v>
      </c>
      <c r="I1295" s="0" t="n">
        <v>45.7</v>
      </c>
      <c r="J1295" s="0" t="n">
        <v>18.4</v>
      </c>
      <c r="K1295" s="0" t="n">
        <v>0</v>
      </c>
      <c r="L1295" s="0" t="n">
        <v>0</v>
      </c>
      <c r="M1295" s="0" t="n">
        <v>0</v>
      </c>
      <c r="N1295" s="0" t="n">
        <v>1.6</v>
      </c>
      <c r="O1295" s="0" t="n">
        <v>33.3</v>
      </c>
      <c r="P1295" s="0" t="n">
        <v>18.9</v>
      </c>
      <c r="Q1295" s="0" t="n">
        <v>3.7</v>
      </c>
      <c r="R1295" s="1" t="s">
        <v>40</v>
      </c>
      <c r="S1295" s="1" t="s">
        <v>40</v>
      </c>
      <c r="T1295" s="1" t="s">
        <v>40</v>
      </c>
      <c r="U1295" s="1" t="s">
        <v>40</v>
      </c>
      <c r="V1295" s="1" t="s">
        <v>40</v>
      </c>
      <c r="W1295" s="1" t="s">
        <v>40</v>
      </c>
      <c r="X1295" s="1" t="s">
        <v>40</v>
      </c>
      <c r="Y1295" s="1" t="s">
        <v>40</v>
      </c>
      <c r="Z1295" s="1" t="s">
        <v>40</v>
      </c>
      <c r="AA1295" s="1" t="s">
        <v>40</v>
      </c>
      <c r="AB1295" s="1" t="s">
        <v>40</v>
      </c>
      <c r="AC1295" s="1" t="s">
        <v>40</v>
      </c>
      <c r="AD1295" s="1" t="s">
        <v>40</v>
      </c>
      <c r="AG1295" s="0" t="n">
        <v>100</v>
      </c>
      <c r="AH1295" s="0" t="n">
        <v>0.8</v>
      </c>
      <c r="AK1295" s="0" t="s">
        <v>72</v>
      </c>
    </row>
    <row r="1296" customFormat="false" ht="12.8" hidden="false" customHeight="false" outlineLevel="0" collapsed="false">
      <c r="A1296" s="0" t="s">
        <v>868</v>
      </c>
      <c r="B1296" s="0" t="n">
        <v>2051</v>
      </c>
      <c r="C1296" s="0" t="s">
        <v>59</v>
      </c>
      <c r="D1296" s="0" t="s">
        <v>875</v>
      </c>
      <c r="H1296" s="0" t="n">
        <v>2.9788</v>
      </c>
      <c r="J1296" s="0" t="n">
        <v>1.7247</v>
      </c>
      <c r="P1296" s="0" t="n">
        <v>1.0079</v>
      </c>
      <c r="Q1296" s="0" t="n">
        <v>2.6</v>
      </c>
      <c r="R1296" s="1" t="s">
        <v>41</v>
      </c>
      <c r="S1296" s="1" t="s">
        <v>41</v>
      </c>
      <c r="T1296" s="1" t="s">
        <v>41</v>
      </c>
      <c r="U1296" s="1" t="s">
        <v>61</v>
      </c>
      <c r="V1296" s="1" t="s">
        <v>41</v>
      </c>
      <c r="W1296" s="1" t="s">
        <v>41</v>
      </c>
      <c r="X1296" s="1" t="s">
        <v>41</v>
      </c>
      <c r="Y1296" s="1" t="s">
        <v>41</v>
      </c>
      <c r="Z1296" s="1" t="s">
        <v>41</v>
      </c>
      <c r="AA1296" s="1" t="s">
        <v>41</v>
      </c>
      <c r="AB1296" s="1" t="s">
        <v>41</v>
      </c>
      <c r="AG1296" s="0" t="n">
        <v>100</v>
      </c>
      <c r="AH1296" s="0" t="n">
        <v>0.8</v>
      </c>
      <c r="AK1296" s="0" t="s">
        <v>65</v>
      </c>
    </row>
    <row r="1297" customFormat="false" ht="12.8" hidden="false" customHeight="false" outlineLevel="0" collapsed="false">
      <c r="A1297" s="0" t="s">
        <v>868</v>
      </c>
      <c r="B1297" s="0" t="n">
        <v>2051</v>
      </c>
      <c r="C1297" s="0" t="s">
        <v>59</v>
      </c>
      <c r="D1297" s="0" t="s">
        <v>876</v>
      </c>
      <c r="H1297" s="0" t="n">
        <v>3.4521</v>
      </c>
      <c r="J1297" s="0" t="n">
        <v>3.391</v>
      </c>
      <c r="R1297" s="1" t="s">
        <v>41</v>
      </c>
      <c r="S1297" s="1" t="s">
        <v>41</v>
      </c>
      <c r="T1297" s="1" t="s">
        <v>41</v>
      </c>
      <c r="U1297" s="1" t="s">
        <v>61</v>
      </c>
      <c r="V1297" s="1" t="s">
        <v>41</v>
      </c>
      <c r="W1297" s="1" t="s">
        <v>41</v>
      </c>
      <c r="X1297" s="1" t="s">
        <v>41</v>
      </c>
      <c r="Y1297" s="1" t="s">
        <v>41</v>
      </c>
      <c r="Z1297" s="1" t="s">
        <v>41</v>
      </c>
      <c r="AA1297" s="1" t="s">
        <v>41</v>
      </c>
      <c r="AB1297" s="1" t="s">
        <v>41</v>
      </c>
      <c r="AC1297" s="1" t="s">
        <v>41</v>
      </c>
      <c r="AD1297" s="1" t="s">
        <v>41</v>
      </c>
      <c r="AG1297" s="0" t="n">
        <v>200</v>
      </c>
      <c r="AH1297" s="0" t="n">
        <v>0.8</v>
      </c>
      <c r="AK1297" s="0" t="s">
        <v>65</v>
      </c>
    </row>
    <row r="1298" customFormat="false" ht="12.8" hidden="false" customHeight="false" outlineLevel="0" collapsed="false">
      <c r="A1298" s="0" t="s">
        <v>868</v>
      </c>
      <c r="B1298" s="0" t="n">
        <v>2051</v>
      </c>
      <c r="C1298" s="0" t="s">
        <v>59</v>
      </c>
      <c r="D1298" s="0" t="s">
        <v>877</v>
      </c>
      <c r="I1298" s="0" t="n">
        <v>3.8714</v>
      </c>
      <c r="J1298" s="0" t="n">
        <v>1.0444</v>
      </c>
      <c r="K1298" s="0" t="n">
        <v>0</v>
      </c>
      <c r="L1298" s="0" t="n">
        <v>0</v>
      </c>
      <c r="M1298" s="0" t="n">
        <v>0</v>
      </c>
      <c r="N1298" s="0" t="n">
        <v>4.9</v>
      </c>
      <c r="O1298" s="0" t="n">
        <v>25.1</v>
      </c>
      <c r="P1298" s="0" t="n">
        <v>13.9</v>
      </c>
      <c r="Q1298" s="0" t="n">
        <v>6</v>
      </c>
      <c r="R1298" s="1" t="s">
        <v>41</v>
      </c>
      <c r="S1298" s="1" t="s">
        <v>41</v>
      </c>
      <c r="T1298" s="1" t="s">
        <v>41</v>
      </c>
      <c r="U1298" s="1" t="s">
        <v>61</v>
      </c>
      <c r="V1298" s="1" t="s">
        <v>61</v>
      </c>
      <c r="W1298" s="1" t="s">
        <v>41</v>
      </c>
      <c r="X1298" s="1" t="s">
        <v>40</v>
      </c>
      <c r="Y1298" s="1" t="s">
        <v>40</v>
      </c>
      <c r="Z1298" s="1" t="s">
        <v>40</v>
      </c>
      <c r="AA1298" s="1" t="s">
        <v>40</v>
      </c>
      <c r="AB1298" s="1" t="s">
        <v>40</v>
      </c>
      <c r="AC1298" s="1" t="s">
        <v>40</v>
      </c>
      <c r="AD1298" s="1" t="s">
        <v>40</v>
      </c>
      <c r="AG1298" s="0" t="n">
        <v>100</v>
      </c>
      <c r="AH1298" s="0" t="n">
        <v>0.8</v>
      </c>
      <c r="AK1298" s="0" t="s">
        <v>65</v>
      </c>
    </row>
    <row r="1299" customFormat="false" ht="12.8" hidden="false" customHeight="false" outlineLevel="0" collapsed="false">
      <c r="A1299" s="0" t="s">
        <v>868</v>
      </c>
      <c r="B1299" s="0" t="n">
        <v>2051</v>
      </c>
      <c r="C1299" s="0" t="s">
        <v>59</v>
      </c>
      <c r="D1299" s="0" t="s">
        <v>878</v>
      </c>
      <c r="E1299" s="0" t="n">
        <v>0.5</v>
      </c>
      <c r="F1299" s="0" t="n">
        <v>19.7</v>
      </c>
      <c r="G1299" s="0" t="n">
        <v>35.9</v>
      </c>
      <c r="H1299" s="0" t="n">
        <v>23</v>
      </c>
      <c r="I1299" s="0" t="n">
        <v>42.1</v>
      </c>
      <c r="J1299" s="0" t="n">
        <v>4.7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27.8</v>
      </c>
      <c r="P1299" s="0" t="n">
        <v>10</v>
      </c>
      <c r="Q1299" s="0" t="n">
        <v>4.6</v>
      </c>
      <c r="R1299" s="1" t="s">
        <v>40</v>
      </c>
      <c r="S1299" s="1" t="s">
        <v>40</v>
      </c>
      <c r="T1299" s="1" t="s">
        <v>40</v>
      </c>
      <c r="U1299" s="1" t="s">
        <v>40</v>
      </c>
      <c r="V1299" s="1" t="s">
        <v>40</v>
      </c>
      <c r="W1299" s="1" t="s">
        <v>40</v>
      </c>
      <c r="X1299" s="1" t="s">
        <v>40</v>
      </c>
      <c r="Y1299" s="1" t="s">
        <v>40</v>
      </c>
      <c r="Z1299" s="1" t="s">
        <v>40</v>
      </c>
      <c r="AA1299" s="1" t="s">
        <v>40</v>
      </c>
      <c r="AB1299" s="1" t="s">
        <v>40</v>
      </c>
      <c r="AC1299" s="1" t="s">
        <v>40</v>
      </c>
      <c r="AD1299" s="1" t="s">
        <v>40</v>
      </c>
      <c r="AG1299" s="0" t="n">
        <v>100</v>
      </c>
      <c r="AH1299" s="0" t="n">
        <v>0.8</v>
      </c>
      <c r="AK1299" s="0" t="s">
        <v>65</v>
      </c>
    </row>
    <row r="1300" customFormat="false" ht="12.8" hidden="false" customHeight="false" outlineLevel="0" collapsed="false">
      <c r="A1300" s="0" t="s">
        <v>868</v>
      </c>
      <c r="B1300" s="0" t="n">
        <v>2051</v>
      </c>
      <c r="C1300" s="0" t="s">
        <v>59</v>
      </c>
      <c r="D1300" s="0" t="s">
        <v>879</v>
      </c>
      <c r="I1300" s="0" t="n">
        <v>5.977</v>
      </c>
      <c r="K1300" s="0" t="n">
        <v>1.1152</v>
      </c>
      <c r="R1300" s="1" t="s">
        <v>78</v>
      </c>
      <c r="S1300" s="1" t="s">
        <v>78</v>
      </c>
      <c r="T1300" s="1" t="s">
        <v>78</v>
      </c>
      <c r="U1300" s="1" t="s">
        <v>78</v>
      </c>
      <c r="V1300" s="1" t="s">
        <v>78</v>
      </c>
      <c r="W1300" s="1" t="s">
        <v>78</v>
      </c>
      <c r="X1300" s="1" t="s">
        <v>78</v>
      </c>
      <c r="Y1300" s="1" t="s">
        <v>78</v>
      </c>
      <c r="Z1300" s="1" t="s">
        <v>78</v>
      </c>
      <c r="AA1300" s="1" t="s">
        <v>78</v>
      </c>
      <c r="AB1300" s="1" t="s">
        <v>78</v>
      </c>
      <c r="AC1300" s="1" t="s">
        <v>78</v>
      </c>
      <c r="AD1300" s="1" t="s">
        <v>78</v>
      </c>
      <c r="AG1300" s="0" t="n">
        <v>200</v>
      </c>
      <c r="AH1300" s="0" t="n">
        <v>0.8</v>
      </c>
      <c r="AK1300" s="0" t="s">
        <v>81</v>
      </c>
    </row>
    <row r="1301" customFormat="false" ht="12.8" hidden="false" customHeight="false" outlineLevel="0" collapsed="false">
      <c r="A1301" s="0" t="s">
        <v>868</v>
      </c>
      <c r="B1301" s="0" t="n">
        <v>2051</v>
      </c>
      <c r="C1301" s="0" t="s">
        <v>59</v>
      </c>
      <c r="D1301" s="0" t="s">
        <v>880</v>
      </c>
      <c r="I1301" s="0" t="n">
        <v>5.4077</v>
      </c>
      <c r="J1301" s="0" t="n">
        <v>3.2633</v>
      </c>
      <c r="R1301" s="1" t="s">
        <v>180</v>
      </c>
      <c r="S1301" s="1" t="s">
        <v>180</v>
      </c>
      <c r="T1301" s="1" t="s">
        <v>180</v>
      </c>
      <c r="U1301" s="1" t="s">
        <v>180</v>
      </c>
      <c r="V1301" s="1" t="s">
        <v>180</v>
      </c>
      <c r="W1301" s="1" t="s">
        <v>78</v>
      </c>
      <c r="X1301" s="1" t="s">
        <v>78</v>
      </c>
      <c r="Y1301" s="1" t="s">
        <v>78</v>
      </c>
      <c r="Z1301" s="1" t="s">
        <v>78</v>
      </c>
      <c r="AA1301" s="1" t="s">
        <v>78</v>
      </c>
      <c r="AB1301" s="1" t="s">
        <v>78</v>
      </c>
      <c r="AC1301" s="1" t="s">
        <v>78</v>
      </c>
      <c r="AD1301" s="1" t="s">
        <v>78</v>
      </c>
      <c r="AG1301" s="0" t="n">
        <v>200</v>
      </c>
      <c r="AH1301" s="0" t="n">
        <v>0.8</v>
      </c>
      <c r="AK1301" s="0" t="s">
        <v>81</v>
      </c>
    </row>
    <row r="1302" customFormat="false" ht="12.8" hidden="false" customHeight="false" outlineLevel="0" collapsed="false">
      <c r="A1302" s="0" t="s">
        <v>868</v>
      </c>
      <c r="B1302" s="0" t="n">
        <v>2051</v>
      </c>
      <c r="C1302" s="0" t="s">
        <v>59</v>
      </c>
      <c r="D1302" s="0" t="s">
        <v>881</v>
      </c>
      <c r="I1302" s="0" t="n">
        <v>5.7666</v>
      </c>
      <c r="Q1302" s="0" t="n">
        <v>1.0012</v>
      </c>
      <c r="R1302" s="1" t="s">
        <v>41</v>
      </c>
      <c r="S1302" s="1" t="s">
        <v>41</v>
      </c>
      <c r="T1302" s="1" t="s">
        <v>41</v>
      </c>
      <c r="U1302" s="1" t="s">
        <v>41</v>
      </c>
      <c r="V1302" s="1" t="s">
        <v>41</v>
      </c>
      <c r="W1302" s="1" t="s">
        <v>41</v>
      </c>
      <c r="X1302" s="1" t="s">
        <v>41</v>
      </c>
      <c r="Y1302" s="1" t="s">
        <v>41</v>
      </c>
      <c r="Z1302" s="1" t="s">
        <v>41</v>
      </c>
      <c r="AA1302" s="1" t="s">
        <v>41</v>
      </c>
      <c r="AB1302" s="1" t="s">
        <v>41</v>
      </c>
      <c r="AC1302" s="1" t="s">
        <v>41</v>
      </c>
      <c r="AG1302" s="0" t="n">
        <v>100</v>
      </c>
      <c r="AH1302" s="0" t="n">
        <v>0.8</v>
      </c>
      <c r="AK1302" s="0" t="s">
        <v>65</v>
      </c>
    </row>
    <row r="1303" customFormat="false" ht="12.8" hidden="false" customHeight="false" outlineLevel="0" collapsed="false">
      <c r="A1303" s="0" t="s">
        <v>868</v>
      </c>
      <c r="B1303" s="0" t="n">
        <v>2051</v>
      </c>
      <c r="C1303" s="0" t="s">
        <v>59</v>
      </c>
      <c r="D1303" s="0" t="s">
        <v>882</v>
      </c>
      <c r="I1303" s="0" t="n">
        <v>5.5504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23.8</v>
      </c>
      <c r="P1303" s="0" t="n">
        <v>1.8</v>
      </c>
      <c r="Q1303" s="0" t="n">
        <v>2.2</v>
      </c>
      <c r="R1303" s="1" t="s">
        <v>41</v>
      </c>
      <c r="S1303" s="1" t="s">
        <v>41</v>
      </c>
      <c r="T1303" s="1" t="s">
        <v>41</v>
      </c>
      <c r="U1303" s="1" t="s">
        <v>41</v>
      </c>
      <c r="V1303" s="1" t="s">
        <v>41</v>
      </c>
      <c r="W1303" s="1" t="s">
        <v>40</v>
      </c>
      <c r="X1303" s="1" t="s">
        <v>40</v>
      </c>
      <c r="Y1303" s="1" t="s">
        <v>40</v>
      </c>
      <c r="Z1303" s="1" t="s">
        <v>40</v>
      </c>
      <c r="AA1303" s="1" t="s">
        <v>40</v>
      </c>
      <c r="AB1303" s="1" t="s">
        <v>40</v>
      </c>
      <c r="AC1303" s="1" t="s">
        <v>40</v>
      </c>
      <c r="AD1303" s="1" t="s">
        <v>40</v>
      </c>
      <c r="AG1303" s="0" t="n">
        <v>100</v>
      </c>
      <c r="AH1303" s="0" t="n">
        <v>0.8</v>
      </c>
      <c r="AK1303" s="0" t="s">
        <v>65</v>
      </c>
    </row>
    <row r="1304" customFormat="false" ht="12.8" hidden="false" customHeight="false" outlineLevel="0" collapsed="false">
      <c r="A1304" s="0" t="s">
        <v>868</v>
      </c>
      <c r="B1304" s="0" t="n">
        <v>2051</v>
      </c>
      <c r="C1304" s="0" t="s">
        <v>59</v>
      </c>
      <c r="D1304" s="0" t="s">
        <v>883</v>
      </c>
      <c r="I1304" s="0" t="n">
        <v>4.8913</v>
      </c>
      <c r="K1304" s="0" t="n">
        <v>0.7618</v>
      </c>
      <c r="L1304" s="0" t="n">
        <v>0</v>
      </c>
      <c r="M1304" s="0" t="n">
        <v>0</v>
      </c>
      <c r="N1304" s="0" t="n">
        <v>2.7</v>
      </c>
      <c r="O1304" s="0" t="n">
        <v>25.8</v>
      </c>
      <c r="P1304" s="0" t="n">
        <v>20.2</v>
      </c>
      <c r="Q1304" s="0" t="n">
        <v>5.4</v>
      </c>
      <c r="R1304" s="1" t="s">
        <v>41</v>
      </c>
      <c r="S1304" s="1" t="s">
        <v>41</v>
      </c>
      <c r="T1304" s="1" t="s">
        <v>41</v>
      </c>
      <c r="U1304" s="1" t="s">
        <v>41</v>
      </c>
      <c r="V1304" s="1" t="s">
        <v>41</v>
      </c>
      <c r="W1304" s="1" t="s">
        <v>41</v>
      </c>
      <c r="X1304" s="1" t="s">
        <v>41</v>
      </c>
      <c r="Y1304" s="1" t="s">
        <v>40</v>
      </c>
      <c r="Z1304" s="1" t="s">
        <v>40</v>
      </c>
      <c r="AA1304" s="1" t="s">
        <v>40</v>
      </c>
      <c r="AB1304" s="1" t="s">
        <v>40</v>
      </c>
      <c r="AC1304" s="1" t="s">
        <v>40</v>
      </c>
      <c r="AD1304" s="1" t="s">
        <v>40</v>
      </c>
      <c r="AG1304" s="0" t="n">
        <v>100</v>
      </c>
      <c r="AH1304" s="0" t="n">
        <v>0.8</v>
      </c>
      <c r="AK1304" s="0" t="s">
        <v>65</v>
      </c>
    </row>
    <row r="1305" customFormat="false" ht="12.8" hidden="false" customHeight="false" outlineLevel="0" collapsed="false">
      <c r="A1305" s="0" t="s">
        <v>868</v>
      </c>
      <c r="B1305" s="0" t="n">
        <v>2051</v>
      </c>
      <c r="C1305" s="0" t="s">
        <v>59</v>
      </c>
      <c r="D1305" s="0" t="s">
        <v>884</v>
      </c>
      <c r="I1305" s="0" t="n">
        <v>3.7264</v>
      </c>
      <c r="J1305" s="0" t="n">
        <v>31.5</v>
      </c>
      <c r="K1305" s="0" t="n">
        <v>0</v>
      </c>
      <c r="L1305" s="0" t="n">
        <v>0</v>
      </c>
      <c r="M1305" s="0" t="n">
        <v>0</v>
      </c>
      <c r="N1305" s="0" t="n">
        <v>0.5</v>
      </c>
      <c r="O1305" s="0" t="n">
        <v>29.5</v>
      </c>
      <c r="P1305" s="0" t="n">
        <v>20.8</v>
      </c>
      <c r="Q1305" s="0" t="n">
        <v>4.9</v>
      </c>
      <c r="R1305" s="1" t="s">
        <v>61</v>
      </c>
      <c r="S1305" s="1" t="s">
        <v>61</v>
      </c>
      <c r="T1305" s="1" t="s">
        <v>61</v>
      </c>
      <c r="U1305" s="1" t="s">
        <v>61</v>
      </c>
      <c r="V1305" s="1" t="s">
        <v>61</v>
      </c>
      <c r="W1305" s="1" t="s">
        <v>40</v>
      </c>
      <c r="X1305" s="1" t="s">
        <v>40</v>
      </c>
      <c r="Y1305" s="1" t="s">
        <v>40</v>
      </c>
      <c r="Z1305" s="1" t="s">
        <v>40</v>
      </c>
      <c r="AA1305" s="1" t="s">
        <v>40</v>
      </c>
      <c r="AB1305" s="1" t="s">
        <v>40</v>
      </c>
      <c r="AC1305" s="1" t="s">
        <v>40</v>
      </c>
      <c r="AD1305" s="1" t="s">
        <v>40</v>
      </c>
      <c r="AG1305" s="0" t="n">
        <v>100</v>
      </c>
      <c r="AH1305" s="0" t="n">
        <v>0.8</v>
      </c>
      <c r="AK1305" s="0" t="s">
        <v>65</v>
      </c>
    </row>
    <row r="1306" customFormat="false" ht="12.8" hidden="false" customHeight="false" outlineLevel="0" collapsed="false">
      <c r="A1306" s="0" t="s">
        <v>868</v>
      </c>
      <c r="B1306" s="0" t="n">
        <v>2051</v>
      </c>
      <c r="C1306" s="0" t="s">
        <v>59</v>
      </c>
      <c r="D1306" s="0" t="s">
        <v>885</v>
      </c>
      <c r="E1306" s="0" t="n">
        <v>0.7</v>
      </c>
      <c r="F1306" s="0" t="n">
        <v>20.1</v>
      </c>
      <c r="G1306" s="0" t="n">
        <v>36.1</v>
      </c>
      <c r="J1306" s="0" t="n">
        <v>3.0972</v>
      </c>
      <c r="K1306" s="0" t="n">
        <v>0</v>
      </c>
      <c r="L1306" s="0" t="n">
        <v>0</v>
      </c>
      <c r="M1306" s="0" t="n">
        <v>0</v>
      </c>
      <c r="N1306" s="0" t="n">
        <v>0.4</v>
      </c>
      <c r="O1306" s="0" t="n">
        <v>29.5</v>
      </c>
      <c r="P1306" s="0" t="n">
        <v>18.7</v>
      </c>
      <c r="Q1306" s="0" t="n">
        <v>0</v>
      </c>
      <c r="R1306" s="1" t="s">
        <v>40</v>
      </c>
      <c r="S1306" s="1" t="s">
        <v>40</v>
      </c>
      <c r="T1306" s="1" t="s">
        <v>40</v>
      </c>
      <c r="U1306" s="1" t="s">
        <v>61</v>
      </c>
      <c r="V1306" s="1" t="s">
        <v>61</v>
      </c>
      <c r="W1306" s="1" t="s">
        <v>61</v>
      </c>
      <c r="X1306" s="1" t="s">
        <v>40</v>
      </c>
      <c r="Y1306" s="1" t="s">
        <v>40</v>
      </c>
      <c r="Z1306" s="1" t="s">
        <v>40</v>
      </c>
      <c r="AA1306" s="1" t="s">
        <v>40</v>
      </c>
      <c r="AB1306" s="1" t="s">
        <v>40</v>
      </c>
      <c r="AC1306" s="1" t="s">
        <v>40</v>
      </c>
      <c r="AD1306" s="1" t="s">
        <v>40</v>
      </c>
      <c r="AG1306" s="0" t="n">
        <v>100</v>
      </c>
      <c r="AH1306" s="0" t="n">
        <v>0.8</v>
      </c>
      <c r="AK1306" s="0" t="s">
        <v>65</v>
      </c>
    </row>
    <row r="1307" customFormat="false" ht="12.8" hidden="false" customHeight="false" outlineLevel="0" collapsed="false">
      <c r="A1307" s="0" t="s">
        <v>868</v>
      </c>
      <c r="B1307" s="0" t="n">
        <v>2051</v>
      </c>
      <c r="C1307" s="0" t="s">
        <v>59</v>
      </c>
      <c r="D1307" s="0" t="s">
        <v>886</v>
      </c>
      <c r="E1307" s="0" t="n">
        <v>0.2</v>
      </c>
      <c r="F1307" s="0" t="n">
        <v>17.2</v>
      </c>
      <c r="G1307" s="0" t="n">
        <v>32.2</v>
      </c>
      <c r="H1307" s="0" t="n">
        <v>19.8</v>
      </c>
      <c r="I1307" s="0" t="n">
        <v>37.9</v>
      </c>
      <c r="J1307" s="0" t="n">
        <v>13.5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27.6</v>
      </c>
      <c r="P1307" s="0" t="n">
        <v>16.2</v>
      </c>
      <c r="Q1307" s="0" t="n">
        <v>4.2</v>
      </c>
      <c r="R1307" s="1" t="s">
        <v>40</v>
      </c>
      <c r="S1307" s="1" t="s">
        <v>40</v>
      </c>
      <c r="T1307" s="1" t="s">
        <v>40</v>
      </c>
      <c r="U1307" s="1" t="s">
        <v>40</v>
      </c>
      <c r="V1307" s="1" t="s">
        <v>40</v>
      </c>
      <c r="W1307" s="1" t="s">
        <v>40</v>
      </c>
      <c r="X1307" s="1" t="s">
        <v>40</v>
      </c>
      <c r="Y1307" s="1" t="s">
        <v>40</v>
      </c>
      <c r="Z1307" s="1" t="s">
        <v>40</v>
      </c>
      <c r="AA1307" s="1" t="s">
        <v>40</v>
      </c>
      <c r="AB1307" s="1" t="s">
        <v>40</v>
      </c>
      <c r="AC1307" s="1" t="s">
        <v>40</v>
      </c>
      <c r="AD1307" s="1" t="s">
        <v>40</v>
      </c>
      <c r="AG1307" s="0" t="n">
        <v>100</v>
      </c>
      <c r="AH1307" s="0" t="n">
        <v>0.7</v>
      </c>
      <c r="AK1307" s="0" t="s">
        <v>65</v>
      </c>
    </row>
    <row r="1308" customFormat="false" ht="12.8" hidden="false" customHeight="false" outlineLevel="0" collapsed="false">
      <c r="A1308" s="0" t="s">
        <v>868</v>
      </c>
      <c r="B1308" s="0" t="n">
        <v>2051</v>
      </c>
      <c r="C1308" s="0" t="s">
        <v>38</v>
      </c>
      <c r="D1308" s="0" t="s">
        <v>887</v>
      </c>
      <c r="E1308" s="0" t="n">
        <v>0</v>
      </c>
      <c r="F1308" s="0" t="n">
        <v>7.7</v>
      </c>
      <c r="G1308" s="0" t="n">
        <v>2.9</v>
      </c>
      <c r="H1308" s="0" t="n">
        <v>9.5</v>
      </c>
      <c r="I1308" s="0" t="n">
        <v>21.9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0.4</v>
      </c>
      <c r="O1308" s="0" t="n">
        <v>9</v>
      </c>
      <c r="P1308" s="0" t="n">
        <v>4.7</v>
      </c>
      <c r="Q1308" s="0" t="n">
        <v>1.7</v>
      </c>
      <c r="R1308" s="1" t="s">
        <v>40</v>
      </c>
      <c r="S1308" s="1" t="s">
        <v>40</v>
      </c>
      <c r="T1308" s="1" t="s">
        <v>40</v>
      </c>
      <c r="U1308" s="1" t="s">
        <v>40</v>
      </c>
      <c r="V1308" s="1" t="s">
        <v>40</v>
      </c>
      <c r="W1308" s="1" t="s">
        <v>40</v>
      </c>
      <c r="X1308" s="1" t="s">
        <v>40</v>
      </c>
      <c r="Y1308" s="1" t="s">
        <v>40</v>
      </c>
      <c r="Z1308" s="1" t="s">
        <v>40</v>
      </c>
      <c r="AA1308" s="1" t="s">
        <v>40</v>
      </c>
      <c r="AB1308" s="1" t="s">
        <v>40</v>
      </c>
      <c r="AC1308" s="1" t="s">
        <v>40</v>
      </c>
      <c r="AD1308" s="1" t="s">
        <v>40</v>
      </c>
      <c r="AG1308" s="0" t="n">
        <v>50</v>
      </c>
      <c r="AH1308" s="0" t="n">
        <v>0.5</v>
      </c>
      <c r="AK1308" s="0" t="s">
        <v>46</v>
      </c>
    </row>
    <row r="1309" customFormat="false" ht="12.8" hidden="false" customHeight="false" outlineLevel="0" collapsed="false">
      <c r="A1309" s="0" t="s">
        <v>868</v>
      </c>
      <c r="B1309" s="0" t="n">
        <v>2051</v>
      </c>
      <c r="C1309" s="0" t="s">
        <v>38</v>
      </c>
      <c r="D1309" s="0" t="s">
        <v>888</v>
      </c>
      <c r="E1309" s="0" t="n">
        <v>0</v>
      </c>
      <c r="F1309" s="0" t="n">
        <v>10.7</v>
      </c>
      <c r="G1309" s="0" t="n">
        <v>14.6</v>
      </c>
      <c r="H1309" s="0" t="n">
        <v>8.6</v>
      </c>
      <c r="I1309" s="0" t="n">
        <v>23.6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1</v>
      </c>
      <c r="O1309" s="0" t="n">
        <v>9.6</v>
      </c>
      <c r="P1309" s="0" t="n">
        <v>4.2</v>
      </c>
      <c r="Q1309" s="0" t="n">
        <v>1.4</v>
      </c>
      <c r="R1309" s="1" t="s">
        <v>40</v>
      </c>
      <c r="S1309" s="1" t="s">
        <v>40</v>
      </c>
      <c r="T1309" s="1" t="s">
        <v>40</v>
      </c>
      <c r="U1309" s="1" t="s">
        <v>40</v>
      </c>
      <c r="V1309" s="1" t="s">
        <v>40</v>
      </c>
      <c r="W1309" s="1" t="s">
        <v>40</v>
      </c>
      <c r="X1309" s="1" t="s">
        <v>40</v>
      </c>
      <c r="Y1309" s="1" t="s">
        <v>40</v>
      </c>
      <c r="Z1309" s="1" t="s">
        <v>40</v>
      </c>
      <c r="AA1309" s="1" t="s">
        <v>40</v>
      </c>
      <c r="AB1309" s="1" t="s">
        <v>40</v>
      </c>
      <c r="AC1309" s="1" t="s">
        <v>40</v>
      </c>
      <c r="AD1309" s="1" t="s">
        <v>40</v>
      </c>
      <c r="AG1309" s="0" t="n">
        <v>50</v>
      </c>
      <c r="AH1309" s="0" t="n">
        <v>0.6</v>
      </c>
      <c r="AK1309" s="0" t="s">
        <v>46</v>
      </c>
    </row>
    <row r="1310" customFormat="false" ht="12.8" hidden="false" customHeight="false" outlineLevel="0" collapsed="false">
      <c r="A1310" s="0" t="s">
        <v>868</v>
      </c>
      <c r="B1310" s="0" t="n">
        <v>2051</v>
      </c>
      <c r="C1310" s="0" t="s">
        <v>38</v>
      </c>
      <c r="D1310" s="0" t="s">
        <v>889</v>
      </c>
      <c r="E1310" s="0" t="n">
        <v>0</v>
      </c>
      <c r="F1310" s="0" t="n">
        <v>12.8</v>
      </c>
      <c r="G1310" s="0" t="n">
        <v>4.8</v>
      </c>
      <c r="H1310" s="0" t="n">
        <v>16.6</v>
      </c>
      <c r="I1310" s="0" t="n">
        <v>21.6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26.9</v>
      </c>
      <c r="P1310" s="0" t="n">
        <v>16.1</v>
      </c>
      <c r="Q1310" s="0" t="n">
        <v>6.7</v>
      </c>
      <c r="R1310" s="1" t="s">
        <v>40</v>
      </c>
      <c r="S1310" s="1" t="s">
        <v>40</v>
      </c>
      <c r="T1310" s="1" t="s">
        <v>40</v>
      </c>
      <c r="U1310" s="1" t="s">
        <v>40</v>
      </c>
      <c r="V1310" s="1" t="s">
        <v>40</v>
      </c>
      <c r="W1310" s="1" t="s">
        <v>40</v>
      </c>
      <c r="X1310" s="1" t="s">
        <v>40</v>
      </c>
      <c r="Y1310" s="1" t="s">
        <v>40</v>
      </c>
      <c r="Z1310" s="1" t="s">
        <v>40</v>
      </c>
      <c r="AA1310" s="1" t="s">
        <v>40</v>
      </c>
      <c r="AB1310" s="1" t="s">
        <v>40</v>
      </c>
      <c r="AC1310" s="1" t="s">
        <v>40</v>
      </c>
      <c r="AD1310" s="1" t="s">
        <v>40</v>
      </c>
      <c r="AG1310" s="0" t="n">
        <v>50</v>
      </c>
      <c r="AH1310" s="0" t="n">
        <v>0.65</v>
      </c>
      <c r="AK1310" s="0" t="s">
        <v>46</v>
      </c>
    </row>
    <row r="1311" customFormat="false" ht="12.8" hidden="false" customHeight="false" outlineLevel="0" collapsed="false">
      <c r="A1311" s="0" t="s">
        <v>868</v>
      </c>
      <c r="B1311" s="0" t="n">
        <v>2051</v>
      </c>
      <c r="C1311" s="0" t="s">
        <v>38</v>
      </c>
      <c r="D1311" s="0" t="s">
        <v>890</v>
      </c>
      <c r="E1311" s="0" t="n">
        <v>0</v>
      </c>
      <c r="F1311" s="0" t="n">
        <v>9.4</v>
      </c>
      <c r="G1311" s="0" t="n">
        <v>13</v>
      </c>
      <c r="H1311" s="0" t="n">
        <v>8.4</v>
      </c>
      <c r="I1311" s="0" t="n">
        <v>18.7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2.2</v>
      </c>
      <c r="O1311" s="0" t="n">
        <v>9.4</v>
      </c>
      <c r="P1311" s="0" t="n">
        <v>4.5</v>
      </c>
      <c r="Q1311" s="0" t="n">
        <v>1.6</v>
      </c>
      <c r="R1311" s="1" t="s">
        <v>40</v>
      </c>
      <c r="S1311" s="1" t="s">
        <v>40</v>
      </c>
      <c r="T1311" s="1" t="s">
        <v>40</v>
      </c>
      <c r="U1311" s="1" t="s">
        <v>40</v>
      </c>
      <c r="V1311" s="1" t="s">
        <v>40</v>
      </c>
      <c r="W1311" s="1" t="s">
        <v>40</v>
      </c>
      <c r="X1311" s="1" t="s">
        <v>40</v>
      </c>
      <c r="Y1311" s="1" t="s">
        <v>40</v>
      </c>
      <c r="Z1311" s="1" t="s">
        <v>40</v>
      </c>
      <c r="AA1311" s="1" t="s">
        <v>40</v>
      </c>
      <c r="AB1311" s="1" t="s">
        <v>40</v>
      </c>
      <c r="AC1311" s="1" t="s">
        <v>40</v>
      </c>
      <c r="AD1311" s="1" t="s">
        <v>40</v>
      </c>
      <c r="AG1311" s="0" t="n">
        <v>50</v>
      </c>
      <c r="AH1311" s="0" t="n">
        <v>0.55</v>
      </c>
      <c r="AK1311" s="0" t="s">
        <v>46</v>
      </c>
    </row>
    <row r="1312" customFormat="false" ht="12.8" hidden="false" customHeight="false" outlineLevel="0" collapsed="false">
      <c r="A1312" s="0" t="s">
        <v>868</v>
      </c>
      <c r="B1312" s="0" t="n">
        <v>2051</v>
      </c>
      <c r="C1312" s="0" t="s">
        <v>38</v>
      </c>
      <c r="D1312" s="0" t="s">
        <v>891</v>
      </c>
      <c r="E1312" s="0" t="n">
        <v>0</v>
      </c>
      <c r="F1312" s="0" t="n">
        <v>11</v>
      </c>
      <c r="G1312" s="0" t="n">
        <v>4.1</v>
      </c>
      <c r="H1312" s="0" t="n">
        <v>13.9</v>
      </c>
      <c r="I1312" s="0" t="n">
        <v>21.7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23.7</v>
      </c>
      <c r="P1312" s="0" t="n">
        <v>11.9</v>
      </c>
      <c r="Q1312" s="0" t="n">
        <v>4.4</v>
      </c>
      <c r="R1312" s="1" t="s">
        <v>40</v>
      </c>
      <c r="S1312" s="1" t="s">
        <v>40</v>
      </c>
      <c r="T1312" s="1" t="s">
        <v>40</v>
      </c>
      <c r="U1312" s="1" t="s">
        <v>40</v>
      </c>
      <c r="V1312" s="1" t="s">
        <v>40</v>
      </c>
      <c r="W1312" s="1" t="s">
        <v>40</v>
      </c>
      <c r="X1312" s="1" t="s">
        <v>40</v>
      </c>
      <c r="Y1312" s="1" t="s">
        <v>40</v>
      </c>
      <c r="Z1312" s="1" t="s">
        <v>40</v>
      </c>
      <c r="AA1312" s="1" t="s">
        <v>40</v>
      </c>
      <c r="AB1312" s="1" t="s">
        <v>40</v>
      </c>
      <c r="AC1312" s="1" t="s">
        <v>40</v>
      </c>
      <c r="AD1312" s="1" t="s">
        <v>40</v>
      </c>
      <c r="AG1312" s="0" t="n">
        <v>50</v>
      </c>
      <c r="AH1312" s="0" t="n">
        <v>0.6</v>
      </c>
      <c r="AK1312" s="0" t="s">
        <v>46</v>
      </c>
    </row>
    <row r="1313" customFormat="false" ht="12.8" hidden="false" customHeight="false" outlineLevel="0" collapsed="false">
      <c r="A1313" s="0" t="s">
        <v>868</v>
      </c>
      <c r="B1313" s="0" t="n">
        <v>2085</v>
      </c>
      <c r="C1313" s="0" t="s">
        <v>59</v>
      </c>
      <c r="D1313" s="0" t="s">
        <v>869</v>
      </c>
      <c r="H1313" s="0" t="n">
        <v>2.0175</v>
      </c>
      <c r="J1313" s="0" t="n">
        <v>2.8227</v>
      </c>
      <c r="L1313" s="0" t="n">
        <v>3.5048</v>
      </c>
      <c r="M1313" s="0" t="n">
        <v>34.2</v>
      </c>
      <c r="N1313" s="0" t="n">
        <v>13</v>
      </c>
      <c r="O1313" s="0" t="n">
        <v>2</v>
      </c>
      <c r="P1313" s="0" t="n">
        <v>3.3</v>
      </c>
      <c r="Q1313" s="0" t="n">
        <v>0.9</v>
      </c>
      <c r="R1313" s="1" t="s">
        <v>41</v>
      </c>
      <c r="S1313" s="1" t="s">
        <v>41</v>
      </c>
      <c r="T1313" s="1" t="s">
        <v>41</v>
      </c>
      <c r="U1313" s="1" t="s">
        <v>61</v>
      </c>
      <c r="V1313" s="1" t="s">
        <v>41</v>
      </c>
      <c r="W1313" s="1" t="s">
        <v>41</v>
      </c>
      <c r="X1313" s="1" t="s">
        <v>41</v>
      </c>
      <c r="Y1313" s="1" t="s">
        <v>41</v>
      </c>
      <c r="Z1313" s="1" t="s">
        <v>40</v>
      </c>
      <c r="AA1313" s="1" t="s">
        <v>40</v>
      </c>
      <c r="AB1313" s="1" t="s">
        <v>40</v>
      </c>
      <c r="AC1313" s="1" t="s">
        <v>40</v>
      </c>
      <c r="AD1313" s="1" t="s">
        <v>40</v>
      </c>
      <c r="AG1313" s="0" t="n">
        <v>200</v>
      </c>
      <c r="AH1313" s="0" t="n">
        <v>0.8</v>
      </c>
      <c r="AK1313" s="0" t="s">
        <v>72</v>
      </c>
    </row>
    <row r="1314" customFormat="false" ht="12.8" hidden="false" customHeight="false" outlineLevel="0" collapsed="false">
      <c r="A1314" s="0" t="s">
        <v>868</v>
      </c>
      <c r="B1314" s="0" t="n">
        <v>2085</v>
      </c>
      <c r="C1314" s="0" t="s">
        <v>59</v>
      </c>
      <c r="D1314" s="0" t="s">
        <v>870</v>
      </c>
      <c r="H1314" s="0" t="n">
        <v>2.0972</v>
      </c>
      <c r="J1314" s="0" t="n">
        <v>1.9101</v>
      </c>
      <c r="L1314" s="0" t="n">
        <v>2.4548</v>
      </c>
      <c r="M1314" s="0" t="n">
        <v>34.7</v>
      </c>
      <c r="N1314" s="0" t="n">
        <v>11.5</v>
      </c>
      <c r="O1314" s="0" t="n">
        <v>3.5</v>
      </c>
      <c r="P1314" s="0" t="n">
        <v>3.9</v>
      </c>
      <c r="Q1314" s="0" t="n">
        <v>1.1</v>
      </c>
      <c r="R1314" s="1" t="s">
        <v>41</v>
      </c>
      <c r="S1314" s="1" t="s">
        <v>41</v>
      </c>
      <c r="T1314" s="1" t="s">
        <v>41</v>
      </c>
      <c r="U1314" s="1" t="s">
        <v>61</v>
      </c>
      <c r="V1314" s="1" t="s">
        <v>41</v>
      </c>
      <c r="W1314" s="1" t="s">
        <v>41</v>
      </c>
      <c r="X1314" s="1" t="s">
        <v>41</v>
      </c>
      <c r="Y1314" s="1" t="s">
        <v>41</v>
      </c>
      <c r="Z1314" s="1" t="s">
        <v>40</v>
      </c>
      <c r="AA1314" s="1" t="s">
        <v>40</v>
      </c>
      <c r="AB1314" s="1" t="s">
        <v>40</v>
      </c>
      <c r="AC1314" s="1" t="s">
        <v>40</v>
      </c>
      <c r="AD1314" s="1" t="s">
        <v>40</v>
      </c>
      <c r="AG1314" s="0" t="n">
        <v>100</v>
      </c>
      <c r="AH1314" s="0" t="n">
        <v>0.8</v>
      </c>
      <c r="AK1314" s="0" t="s">
        <v>72</v>
      </c>
    </row>
    <row r="1315" customFormat="false" ht="12.8" hidden="false" customHeight="false" outlineLevel="0" collapsed="false">
      <c r="A1315" s="0" t="s">
        <v>868</v>
      </c>
      <c r="B1315" s="0" t="n">
        <v>2085</v>
      </c>
      <c r="C1315" s="0" t="s">
        <v>59</v>
      </c>
      <c r="D1315" s="0" t="s">
        <v>871</v>
      </c>
      <c r="E1315" s="0" t="n">
        <v>0</v>
      </c>
      <c r="F1315" s="0" t="n">
        <v>12.8</v>
      </c>
      <c r="G1315" s="0" t="n">
        <v>9.7</v>
      </c>
      <c r="H1315" s="0" t="n">
        <v>40.6</v>
      </c>
      <c r="I1315" s="0" t="n">
        <v>63.9</v>
      </c>
      <c r="J1315" s="0" t="n">
        <v>54.2</v>
      </c>
      <c r="K1315" s="0" t="n">
        <v>70.7</v>
      </c>
      <c r="L1315" s="0" t="n">
        <v>28.7</v>
      </c>
      <c r="M1315" s="0" t="n">
        <v>0</v>
      </c>
      <c r="N1315" s="0" t="n">
        <v>0</v>
      </c>
      <c r="O1315" s="0" t="n">
        <v>0</v>
      </c>
      <c r="P1315" s="0" t="n">
        <v>0</v>
      </c>
      <c r="Q1315" s="0" t="n">
        <v>0</v>
      </c>
      <c r="R1315" s="1" t="s">
        <v>40</v>
      </c>
      <c r="S1315" s="1" t="s">
        <v>40</v>
      </c>
      <c r="T1315" s="1" t="s">
        <v>40</v>
      </c>
      <c r="U1315" s="1" t="s">
        <v>40</v>
      </c>
      <c r="V1315" s="1" t="s">
        <v>40</v>
      </c>
      <c r="W1315" s="1" t="s">
        <v>40</v>
      </c>
      <c r="X1315" s="1" t="s">
        <v>40</v>
      </c>
      <c r="Y1315" s="1" t="s">
        <v>40</v>
      </c>
      <c r="Z1315" s="1" t="s">
        <v>40</v>
      </c>
      <c r="AA1315" s="1" t="s">
        <v>40</v>
      </c>
      <c r="AB1315" s="1" t="s">
        <v>40</v>
      </c>
      <c r="AC1315" s="1" t="s">
        <v>40</v>
      </c>
      <c r="AD1315" s="1" t="s">
        <v>40</v>
      </c>
      <c r="AG1315" s="0" t="n">
        <v>200</v>
      </c>
      <c r="AH1315" s="0" t="n">
        <v>0.8</v>
      </c>
      <c r="AK1315" s="0" t="s">
        <v>72</v>
      </c>
    </row>
    <row r="1316" customFormat="false" ht="12.8" hidden="false" customHeight="false" outlineLevel="0" collapsed="false">
      <c r="A1316" s="0" t="s">
        <v>868</v>
      </c>
      <c r="B1316" s="0" t="n">
        <v>2085</v>
      </c>
      <c r="C1316" s="0" t="s">
        <v>59</v>
      </c>
      <c r="D1316" s="0" t="s">
        <v>872</v>
      </c>
      <c r="E1316" s="0" t="n">
        <v>0.7</v>
      </c>
      <c r="F1316" s="0" t="n">
        <v>7</v>
      </c>
      <c r="G1316" s="0" t="n">
        <v>12.6</v>
      </c>
      <c r="H1316" s="0" t="n">
        <v>42.5</v>
      </c>
      <c r="I1316" s="0" t="n">
        <v>67.5</v>
      </c>
      <c r="J1316" s="0" t="n">
        <v>25.3</v>
      </c>
      <c r="K1316" s="0" t="n">
        <v>69.7</v>
      </c>
      <c r="L1316" s="0" t="n">
        <v>0</v>
      </c>
      <c r="M1316" s="0" t="n">
        <v>10.6</v>
      </c>
      <c r="N1316" s="0" t="n">
        <v>0</v>
      </c>
      <c r="O1316" s="0" t="n">
        <v>3.3</v>
      </c>
      <c r="P1316" s="0" t="n">
        <v>0</v>
      </c>
      <c r="Q1316" s="0" t="n">
        <v>0</v>
      </c>
      <c r="R1316" s="1" t="s">
        <v>40</v>
      </c>
      <c r="S1316" s="1" t="s">
        <v>40</v>
      </c>
      <c r="T1316" s="1" t="s">
        <v>40</v>
      </c>
      <c r="U1316" s="1" t="s">
        <v>40</v>
      </c>
      <c r="V1316" s="1" t="s">
        <v>40</v>
      </c>
      <c r="W1316" s="1" t="s">
        <v>40</v>
      </c>
      <c r="X1316" s="1" t="s">
        <v>40</v>
      </c>
      <c r="Y1316" s="1" t="s">
        <v>40</v>
      </c>
      <c r="Z1316" s="1" t="s">
        <v>40</v>
      </c>
      <c r="AA1316" s="1" t="s">
        <v>40</v>
      </c>
      <c r="AB1316" s="1" t="s">
        <v>40</v>
      </c>
      <c r="AC1316" s="1" t="s">
        <v>40</v>
      </c>
      <c r="AD1316" s="1" t="s">
        <v>40</v>
      </c>
      <c r="AG1316" s="0" t="n">
        <v>100</v>
      </c>
      <c r="AH1316" s="0" t="n">
        <v>0.8</v>
      </c>
      <c r="AK1316" s="0" t="s">
        <v>72</v>
      </c>
    </row>
    <row r="1317" customFormat="false" ht="12.8" hidden="false" customHeight="false" outlineLevel="0" collapsed="false">
      <c r="A1317" s="0" t="s">
        <v>868</v>
      </c>
      <c r="B1317" s="0" t="n">
        <v>2085</v>
      </c>
      <c r="C1317" s="0" t="s">
        <v>59</v>
      </c>
      <c r="D1317" s="0" t="s">
        <v>873</v>
      </c>
      <c r="E1317" s="0" t="n">
        <v>2.7</v>
      </c>
      <c r="F1317" s="0" t="n">
        <v>19.7</v>
      </c>
      <c r="G1317" s="0" t="n">
        <v>33</v>
      </c>
      <c r="K1317" s="0" t="n">
        <v>4.0331</v>
      </c>
      <c r="L1317" s="0" t="n">
        <v>47.8</v>
      </c>
      <c r="M1317" s="0" t="n">
        <v>38.1</v>
      </c>
      <c r="N1317" s="0" t="n">
        <v>15.8</v>
      </c>
      <c r="O1317" s="0" t="n">
        <v>13.9</v>
      </c>
      <c r="P1317" s="0" t="n">
        <v>1.8</v>
      </c>
      <c r="Q1317" s="0" t="n">
        <v>0</v>
      </c>
      <c r="R1317" s="1" t="s">
        <v>40</v>
      </c>
      <c r="S1317" s="1" t="s">
        <v>40</v>
      </c>
      <c r="T1317" s="1" t="s">
        <v>40</v>
      </c>
      <c r="U1317" s="1" t="s">
        <v>41</v>
      </c>
      <c r="V1317" s="1" t="s">
        <v>41</v>
      </c>
      <c r="W1317" s="1" t="s">
        <v>41</v>
      </c>
      <c r="X1317" s="1" t="s">
        <v>41</v>
      </c>
      <c r="Y1317" s="1" t="s">
        <v>40</v>
      </c>
      <c r="Z1317" s="1" t="s">
        <v>40</v>
      </c>
      <c r="AA1317" s="1" t="s">
        <v>40</v>
      </c>
      <c r="AB1317" s="1" t="s">
        <v>40</v>
      </c>
      <c r="AC1317" s="1" t="s">
        <v>40</v>
      </c>
      <c r="AD1317" s="1" t="s">
        <v>40</v>
      </c>
      <c r="AG1317" s="0" t="n">
        <v>100</v>
      </c>
      <c r="AH1317" s="0" t="n">
        <v>0.8</v>
      </c>
      <c r="AK1317" s="0" t="s">
        <v>65</v>
      </c>
    </row>
    <row r="1318" customFormat="false" ht="12.8" hidden="false" customHeight="false" outlineLevel="0" collapsed="false">
      <c r="A1318" s="0" t="s">
        <v>868</v>
      </c>
      <c r="B1318" s="0" t="n">
        <v>2085</v>
      </c>
      <c r="C1318" s="0" t="s">
        <v>59</v>
      </c>
      <c r="D1318" s="0" t="s">
        <v>874</v>
      </c>
      <c r="E1318" s="0" t="n">
        <v>3.4</v>
      </c>
      <c r="F1318" s="0" t="n">
        <v>15.6</v>
      </c>
      <c r="G1318" s="0" t="n">
        <v>17.9</v>
      </c>
      <c r="H1318" s="0" t="n">
        <v>41.7</v>
      </c>
      <c r="I1318" s="0" t="n">
        <v>58.5</v>
      </c>
      <c r="J1318" s="0" t="n">
        <v>30.8</v>
      </c>
      <c r="K1318" s="0" t="n">
        <v>71.4</v>
      </c>
      <c r="L1318" s="0" t="n">
        <v>36</v>
      </c>
      <c r="M1318" s="0" t="n">
        <v>24.6</v>
      </c>
      <c r="N1318" s="0" t="n">
        <v>6.3</v>
      </c>
      <c r="O1318" s="0" t="n">
        <v>3.1</v>
      </c>
      <c r="P1318" s="0" t="n">
        <v>0</v>
      </c>
      <c r="Q1318" s="0" t="n">
        <v>0</v>
      </c>
      <c r="R1318" s="1" t="s">
        <v>40</v>
      </c>
      <c r="S1318" s="1" t="s">
        <v>40</v>
      </c>
      <c r="T1318" s="1" t="s">
        <v>40</v>
      </c>
      <c r="U1318" s="1" t="s">
        <v>40</v>
      </c>
      <c r="V1318" s="1" t="s">
        <v>40</v>
      </c>
      <c r="W1318" s="1" t="s">
        <v>40</v>
      </c>
      <c r="X1318" s="1" t="s">
        <v>40</v>
      </c>
      <c r="Y1318" s="1" t="s">
        <v>40</v>
      </c>
      <c r="Z1318" s="1" t="s">
        <v>40</v>
      </c>
      <c r="AA1318" s="1" t="s">
        <v>40</v>
      </c>
      <c r="AB1318" s="1" t="s">
        <v>40</v>
      </c>
      <c r="AC1318" s="1" t="s">
        <v>40</v>
      </c>
      <c r="AD1318" s="1" t="s">
        <v>40</v>
      </c>
      <c r="AG1318" s="0" t="n">
        <v>100</v>
      </c>
      <c r="AH1318" s="0" t="n">
        <v>0.8</v>
      </c>
      <c r="AK1318" s="0" t="s">
        <v>72</v>
      </c>
    </row>
    <row r="1319" customFormat="false" ht="12.8" hidden="false" customHeight="false" outlineLevel="0" collapsed="false">
      <c r="A1319" s="0" t="s">
        <v>868</v>
      </c>
      <c r="B1319" s="0" t="n">
        <v>2085</v>
      </c>
      <c r="C1319" s="0" t="s">
        <v>59</v>
      </c>
      <c r="D1319" s="0" t="s">
        <v>875</v>
      </c>
      <c r="H1319" s="0" t="n">
        <v>3.3394</v>
      </c>
      <c r="J1319" s="0" t="n">
        <v>3.1853</v>
      </c>
      <c r="M1319" s="0" t="n">
        <v>2.3519</v>
      </c>
      <c r="N1319" s="0" t="n">
        <v>50.2</v>
      </c>
      <c r="O1319" s="0" t="n">
        <v>6.8</v>
      </c>
      <c r="P1319" s="0" t="n">
        <v>7.5</v>
      </c>
      <c r="Q1319" s="0" t="n">
        <v>6</v>
      </c>
      <c r="R1319" s="1" t="s">
        <v>41</v>
      </c>
      <c r="S1319" s="1" t="s">
        <v>41</v>
      </c>
      <c r="T1319" s="1" t="s">
        <v>41</v>
      </c>
      <c r="U1319" s="1" t="s">
        <v>61</v>
      </c>
      <c r="V1319" s="1" t="s">
        <v>41</v>
      </c>
      <c r="W1319" s="1" t="s">
        <v>41</v>
      </c>
      <c r="X1319" s="1" t="s">
        <v>41</v>
      </c>
      <c r="Y1319" s="1" t="s">
        <v>41</v>
      </c>
      <c r="Z1319" s="1" t="s">
        <v>41</v>
      </c>
      <c r="AA1319" s="1" t="s">
        <v>40</v>
      </c>
      <c r="AB1319" s="1" t="s">
        <v>40</v>
      </c>
      <c r="AC1319" s="1" t="s">
        <v>40</v>
      </c>
      <c r="AD1319" s="1" t="s">
        <v>40</v>
      </c>
      <c r="AG1319" s="0" t="n">
        <v>100</v>
      </c>
      <c r="AH1319" s="0" t="n">
        <v>0.8</v>
      </c>
      <c r="AK1319" s="0" t="s">
        <v>65</v>
      </c>
    </row>
    <row r="1320" customFormat="false" ht="12.8" hidden="false" customHeight="false" outlineLevel="0" collapsed="false">
      <c r="A1320" s="0" t="s">
        <v>868</v>
      </c>
      <c r="B1320" s="0" t="n">
        <v>2085</v>
      </c>
      <c r="C1320" s="0" t="s">
        <v>59</v>
      </c>
      <c r="D1320" s="0" t="s">
        <v>876</v>
      </c>
      <c r="H1320" s="0" t="n">
        <v>3.2796</v>
      </c>
      <c r="K1320" s="0" t="n">
        <v>4.8127</v>
      </c>
      <c r="M1320" s="0" t="n">
        <v>2.9175</v>
      </c>
      <c r="N1320" s="0" t="n">
        <v>51.3</v>
      </c>
      <c r="O1320" s="0" t="n">
        <v>5.6</v>
      </c>
      <c r="P1320" s="0" t="n">
        <v>7.3</v>
      </c>
      <c r="Q1320" s="0" t="n">
        <v>5.9</v>
      </c>
      <c r="R1320" s="1" t="s">
        <v>41</v>
      </c>
      <c r="S1320" s="1" t="s">
        <v>41</v>
      </c>
      <c r="T1320" s="1" t="s">
        <v>41</v>
      </c>
      <c r="U1320" s="1" t="s">
        <v>61</v>
      </c>
      <c r="V1320" s="1" t="s">
        <v>41</v>
      </c>
      <c r="W1320" s="1" t="s">
        <v>41</v>
      </c>
      <c r="X1320" s="1" t="s">
        <v>41</v>
      </c>
      <c r="Y1320" s="1" t="s">
        <v>41</v>
      </c>
      <c r="Z1320" s="1" t="s">
        <v>41</v>
      </c>
      <c r="AA1320" s="1" t="s">
        <v>40</v>
      </c>
      <c r="AB1320" s="1" t="s">
        <v>40</v>
      </c>
      <c r="AC1320" s="1" t="s">
        <v>40</v>
      </c>
      <c r="AD1320" s="1" t="s">
        <v>40</v>
      </c>
      <c r="AG1320" s="0" t="n">
        <v>200</v>
      </c>
      <c r="AH1320" s="0" t="n">
        <v>0.8</v>
      </c>
      <c r="AK1320" s="0" t="s">
        <v>65</v>
      </c>
    </row>
    <row r="1321" customFormat="false" ht="12.8" hidden="false" customHeight="false" outlineLevel="0" collapsed="false">
      <c r="A1321" s="0" t="s">
        <v>868</v>
      </c>
      <c r="B1321" s="0" t="n">
        <v>2085</v>
      </c>
      <c r="C1321" s="0" t="s">
        <v>59</v>
      </c>
      <c r="D1321" s="0" t="s">
        <v>877</v>
      </c>
      <c r="H1321" s="0" t="n">
        <v>4.1706</v>
      </c>
      <c r="J1321" s="0" t="n">
        <v>2.1682</v>
      </c>
      <c r="K1321" s="0" t="n">
        <v>68.1</v>
      </c>
      <c r="L1321" s="0" t="n">
        <v>16.2</v>
      </c>
      <c r="M1321" s="0" t="n">
        <v>32.4</v>
      </c>
      <c r="N1321" s="0" t="n">
        <v>29.9</v>
      </c>
      <c r="O1321" s="0" t="n">
        <v>12.3</v>
      </c>
      <c r="P1321" s="0" t="n">
        <v>6.3</v>
      </c>
      <c r="Q1321" s="0" t="n">
        <v>4.7</v>
      </c>
      <c r="R1321" s="1" t="s">
        <v>41</v>
      </c>
      <c r="S1321" s="1" t="s">
        <v>41</v>
      </c>
      <c r="T1321" s="1" t="s">
        <v>41</v>
      </c>
      <c r="U1321" s="1" t="s">
        <v>61</v>
      </c>
      <c r="V1321" s="1" t="s">
        <v>41</v>
      </c>
      <c r="W1321" s="1" t="s">
        <v>41</v>
      </c>
      <c r="X1321" s="1" t="s">
        <v>40</v>
      </c>
      <c r="Y1321" s="1" t="s">
        <v>40</v>
      </c>
      <c r="Z1321" s="1" t="s">
        <v>40</v>
      </c>
      <c r="AA1321" s="1" t="s">
        <v>40</v>
      </c>
      <c r="AB1321" s="1" t="s">
        <v>40</v>
      </c>
      <c r="AC1321" s="1" t="s">
        <v>40</v>
      </c>
      <c r="AD1321" s="1" t="s">
        <v>40</v>
      </c>
      <c r="AG1321" s="0" t="n">
        <v>100</v>
      </c>
      <c r="AH1321" s="0" t="n">
        <v>0.8</v>
      </c>
      <c r="AK1321" s="0" t="s">
        <v>65</v>
      </c>
    </row>
    <row r="1322" customFormat="false" ht="12.8" hidden="false" customHeight="false" outlineLevel="0" collapsed="false">
      <c r="A1322" s="0" t="s">
        <v>868</v>
      </c>
      <c r="B1322" s="0" t="n">
        <v>2085</v>
      </c>
      <c r="C1322" s="0" t="s">
        <v>59</v>
      </c>
      <c r="D1322" s="0" t="s">
        <v>878</v>
      </c>
      <c r="E1322" s="0" t="n">
        <v>2.9</v>
      </c>
      <c r="F1322" s="0" t="n">
        <v>16</v>
      </c>
      <c r="G1322" s="0" t="n">
        <v>29.7</v>
      </c>
      <c r="H1322" s="0" t="n">
        <v>47</v>
      </c>
      <c r="I1322" s="0" t="n">
        <v>58.9</v>
      </c>
      <c r="J1322" s="0" t="n">
        <v>30.7</v>
      </c>
      <c r="K1322" s="0" t="n">
        <v>66.7</v>
      </c>
      <c r="L1322" s="0" t="n">
        <v>25.2</v>
      </c>
      <c r="M1322" s="0" t="n">
        <v>41</v>
      </c>
      <c r="N1322" s="0" t="n">
        <v>15.2</v>
      </c>
      <c r="O1322" s="0" t="n">
        <v>7.6</v>
      </c>
      <c r="P1322" s="0" t="n">
        <v>0</v>
      </c>
      <c r="Q1322" s="0" t="n">
        <v>0</v>
      </c>
      <c r="R1322" s="1" t="s">
        <v>40</v>
      </c>
      <c r="S1322" s="1" t="s">
        <v>40</v>
      </c>
      <c r="T1322" s="1" t="s">
        <v>40</v>
      </c>
      <c r="U1322" s="1" t="s">
        <v>40</v>
      </c>
      <c r="V1322" s="1" t="s">
        <v>40</v>
      </c>
      <c r="W1322" s="1" t="s">
        <v>40</v>
      </c>
      <c r="X1322" s="1" t="s">
        <v>40</v>
      </c>
      <c r="Y1322" s="1" t="s">
        <v>40</v>
      </c>
      <c r="Z1322" s="1" t="s">
        <v>40</v>
      </c>
      <c r="AA1322" s="1" t="s">
        <v>40</v>
      </c>
      <c r="AB1322" s="1" t="s">
        <v>40</v>
      </c>
      <c r="AC1322" s="1" t="s">
        <v>40</v>
      </c>
      <c r="AD1322" s="1" t="s">
        <v>40</v>
      </c>
      <c r="AG1322" s="0" t="n">
        <v>100</v>
      </c>
      <c r="AH1322" s="0" t="n">
        <v>0.8</v>
      </c>
      <c r="AK1322" s="0" t="s">
        <v>65</v>
      </c>
    </row>
    <row r="1323" customFormat="false" ht="12.8" hidden="false" customHeight="false" outlineLevel="0" collapsed="false">
      <c r="A1323" s="0" t="s">
        <v>868</v>
      </c>
      <c r="B1323" s="0" t="n">
        <v>2085</v>
      </c>
      <c r="C1323" s="0" t="s">
        <v>59</v>
      </c>
      <c r="D1323" s="0" t="s">
        <v>879</v>
      </c>
      <c r="I1323" s="0" t="n">
        <v>5.9967</v>
      </c>
      <c r="K1323" s="0" t="n">
        <v>2.9146</v>
      </c>
      <c r="L1323" s="0" t="n">
        <v>2.0204</v>
      </c>
      <c r="M1323" s="0" t="n">
        <v>17.4</v>
      </c>
      <c r="N1323" s="0" t="n">
        <v>0.6</v>
      </c>
      <c r="O1323" s="0" t="n">
        <v>0.4</v>
      </c>
      <c r="P1323" s="0" t="n">
        <v>1.3</v>
      </c>
      <c r="Q1323" s="0" t="n">
        <v>6.6</v>
      </c>
      <c r="R1323" s="1" t="s">
        <v>78</v>
      </c>
      <c r="S1323" s="1" t="s">
        <v>78</v>
      </c>
      <c r="T1323" s="1" t="s">
        <v>78</v>
      </c>
      <c r="U1323" s="1" t="s">
        <v>78</v>
      </c>
      <c r="V1323" s="1" t="s">
        <v>78</v>
      </c>
      <c r="W1323" s="1" t="s">
        <v>78</v>
      </c>
      <c r="X1323" s="1" t="s">
        <v>78</v>
      </c>
      <c r="Y1323" s="1" t="s">
        <v>78</v>
      </c>
      <c r="Z1323" s="1" t="s">
        <v>40</v>
      </c>
      <c r="AA1323" s="1" t="s">
        <v>40</v>
      </c>
      <c r="AB1323" s="1" t="s">
        <v>40</v>
      </c>
      <c r="AC1323" s="1" t="s">
        <v>40</v>
      </c>
      <c r="AD1323" s="1" t="s">
        <v>40</v>
      </c>
      <c r="AG1323" s="0" t="n">
        <v>200</v>
      </c>
      <c r="AH1323" s="0" t="n">
        <v>0.8</v>
      </c>
      <c r="AK1323" s="0" t="s">
        <v>81</v>
      </c>
    </row>
    <row r="1324" customFormat="false" ht="12.8" hidden="false" customHeight="false" outlineLevel="0" collapsed="false">
      <c r="A1324" s="0" t="s">
        <v>868</v>
      </c>
      <c r="B1324" s="0" t="n">
        <v>2085</v>
      </c>
      <c r="C1324" s="0" t="s">
        <v>59</v>
      </c>
      <c r="D1324" s="0" t="s">
        <v>880</v>
      </c>
      <c r="I1324" s="0" t="n">
        <v>5.9875</v>
      </c>
      <c r="K1324" s="0" t="n">
        <v>2.9786</v>
      </c>
      <c r="M1324" s="0" t="n">
        <v>2.2207</v>
      </c>
      <c r="N1324" s="0" t="n">
        <v>0</v>
      </c>
      <c r="O1324" s="0" t="n">
        <v>7.9</v>
      </c>
      <c r="P1324" s="0" t="n">
        <v>0</v>
      </c>
      <c r="Q1324" s="0" t="n">
        <v>1</v>
      </c>
      <c r="R1324" s="1" t="s">
        <v>180</v>
      </c>
      <c r="S1324" s="1" t="s">
        <v>180</v>
      </c>
      <c r="T1324" s="1" t="s">
        <v>180</v>
      </c>
      <c r="U1324" s="1" t="s">
        <v>180</v>
      </c>
      <c r="V1324" s="1" t="s">
        <v>180</v>
      </c>
      <c r="W1324" s="1" t="s">
        <v>78</v>
      </c>
      <c r="X1324" s="1" t="s">
        <v>78</v>
      </c>
      <c r="Y1324" s="1" t="s">
        <v>78</v>
      </c>
      <c r="Z1324" s="1" t="s">
        <v>78</v>
      </c>
      <c r="AA1324" s="1" t="s">
        <v>40</v>
      </c>
      <c r="AB1324" s="1" t="s">
        <v>40</v>
      </c>
      <c r="AC1324" s="1" t="s">
        <v>40</v>
      </c>
      <c r="AD1324" s="1" t="s">
        <v>40</v>
      </c>
      <c r="AG1324" s="0" t="n">
        <v>200</v>
      </c>
      <c r="AH1324" s="0" t="n">
        <v>0.8</v>
      </c>
      <c r="AK1324" s="0" t="s">
        <v>81</v>
      </c>
    </row>
    <row r="1325" customFormat="false" ht="12.8" hidden="false" customHeight="false" outlineLevel="0" collapsed="false">
      <c r="A1325" s="0" t="s">
        <v>868</v>
      </c>
      <c r="B1325" s="0" t="n">
        <v>2085</v>
      </c>
      <c r="C1325" s="0" t="s">
        <v>59</v>
      </c>
      <c r="D1325" s="0" t="s">
        <v>881</v>
      </c>
      <c r="I1325" s="0" t="n">
        <v>6.4553</v>
      </c>
      <c r="K1325" s="0" t="n">
        <v>2.5847</v>
      </c>
      <c r="L1325" s="0" t="n">
        <v>4</v>
      </c>
      <c r="M1325" s="0" t="n">
        <v>38.3</v>
      </c>
      <c r="N1325" s="0" t="n">
        <v>18.1</v>
      </c>
      <c r="O1325" s="0" t="n">
        <v>13.6</v>
      </c>
      <c r="P1325" s="0" t="n">
        <v>3.4</v>
      </c>
      <c r="Q1325" s="0" t="n">
        <v>0.7</v>
      </c>
      <c r="R1325" s="1" t="s">
        <v>41</v>
      </c>
      <c r="S1325" s="1" t="s">
        <v>41</v>
      </c>
      <c r="T1325" s="1" t="s">
        <v>41</v>
      </c>
      <c r="U1325" s="1" t="s">
        <v>41</v>
      </c>
      <c r="V1325" s="1" t="s">
        <v>41</v>
      </c>
      <c r="W1325" s="1" t="s">
        <v>41</v>
      </c>
      <c r="X1325" s="1" t="s">
        <v>41</v>
      </c>
      <c r="Y1325" s="1" t="s">
        <v>40</v>
      </c>
      <c r="Z1325" s="1" t="s">
        <v>40</v>
      </c>
      <c r="AA1325" s="1" t="s">
        <v>40</v>
      </c>
      <c r="AB1325" s="1" t="s">
        <v>40</v>
      </c>
      <c r="AC1325" s="1" t="s">
        <v>40</v>
      </c>
      <c r="AD1325" s="1" t="s">
        <v>40</v>
      </c>
      <c r="AG1325" s="0" t="n">
        <v>100</v>
      </c>
      <c r="AH1325" s="0" t="n">
        <v>0.8</v>
      </c>
      <c r="AK1325" s="0" t="s">
        <v>65</v>
      </c>
    </row>
    <row r="1326" customFormat="false" ht="12.8" hidden="false" customHeight="false" outlineLevel="0" collapsed="false">
      <c r="A1326" s="0" t="s">
        <v>868</v>
      </c>
      <c r="B1326" s="0" t="n">
        <v>2085</v>
      </c>
      <c r="C1326" s="0" t="s">
        <v>59</v>
      </c>
      <c r="D1326" s="0" t="s">
        <v>882</v>
      </c>
      <c r="I1326" s="0" t="n">
        <v>6.232</v>
      </c>
      <c r="J1326" s="0" t="n">
        <v>25.1</v>
      </c>
      <c r="K1326" s="0" t="n">
        <v>65.6</v>
      </c>
      <c r="L1326" s="0" t="n">
        <v>30.5</v>
      </c>
      <c r="M1326" s="0" t="n">
        <v>35.7</v>
      </c>
      <c r="N1326" s="0" t="n">
        <v>9.8</v>
      </c>
      <c r="O1326" s="0" t="n">
        <v>12.3</v>
      </c>
      <c r="P1326" s="0" t="n">
        <v>2</v>
      </c>
      <c r="Q1326" s="0" t="n">
        <v>0.3</v>
      </c>
      <c r="R1326" s="1" t="s">
        <v>41</v>
      </c>
      <c r="S1326" s="1" t="s">
        <v>41</v>
      </c>
      <c r="T1326" s="1" t="s">
        <v>41</v>
      </c>
      <c r="U1326" s="1" t="s">
        <v>41</v>
      </c>
      <c r="V1326" s="1" t="s">
        <v>41</v>
      </c>
      <c r="W1326" s="1" t="s">
        <v>40</v>
      </c>
      <c r="X1326" s="1" t="s">
        <v>40</v>
      </c>
      <c r="Y1326" s="1" t="s">
        <v>40</v>
      </c>
      <c r="Z1326" s="1" t="s">
        <v>40</v>
      </c>
      <c r="AA1326" s="1" t="s">
        <v>40</v>
      </c>
      <c r="AB1326" s="1" t="s">
        <v>40</v>
      </c>
      <c r="AC1326" s="1" t="s">
        <v>40</v>
      </c>
      <c r="AD1326" s="1" t="s">
        <v>40</v>
      </c>
      <c r="AG1326" s="0" t="n">
        <v>100</v>
      </c>
      <c r="AH1326" s="0" t="n">
        <v>0.8</v>
      </c>
      <c r="AK1326" s="0" t="s">
        <v>65</v>
      </c>
    </row>
    <row r="1327" customFormat="false" ht="12.8" hidden="false" customHeight="false" outlineLevel="0" collapsed="false">
      <c r="A1327" s="0" t="s">
        <v>868</v>
      </c>
      <c r="B1327" s="0" t="n">
        <v>2085</v>
      </c>
      <c r="C1327" s="0" t="s">
        <v>59</v>
      </c>
      <c r="D1327" s="0" t="s">
        <v>883</v>
      </c>
      <c r="I1327" s="0" t="n">
        <v>5.6059</v>
      </c>
      <c r="K1327" s="0" t="n">
        <v>2.6567</v>
      </c>
      <c r="L1327" s="0" t="n">
        <v>46.9</v>
      </c>
      <c r="M1327" s="0" t="n">
        <v>39.3</v>
      </c>
      <c r="N1327" s="0" t="n">
        <v>12.3</v>
      </c>
      <c r="O1327" s="0" t="n">
        <v>15.4</v>
      </c>
      <c r="P1327" s="0" t="n">
        <v>8.2</v>
      </c>
      <c r="Q1327" s="0" t="n">
        <v>5.6</v>
      </c>
      <c r="R1327" s="1" t="s">
        <v>41</v>
      </c>
      <c r="S1327" s="1" t="s">
        <v>41</v>
      </c>
      <c r="T1327" s="1" t="s">
        <v>41</v>
      </c>
      <c r="U1327" s="1" t="s">
        <v>41</v>
      </c>
      <c r="V1327" s="1" t="s">
        <v>41</v>
      </c>
      <c r="W1327" s="1" t="s">
        <v>41</v>
      </c>
      <c r="X1327" s="1" t="s">
        <v>41</v>
      </c>
      <c r="Y1327" s="1" t="s">
        <v>40</v>
      </c>
      <c r="Z1327" s="1" t="s">
        <v>40</v>
      </c>
      <c r="AA1327" s="1" t="s">
        <v>40</v>
      </c>
      <c r="AB1327" s="1" t="s">
        <v>40</v>
      </c>
      <c r="AC1327" s="1" t="s">
        <v>40</v>
      </c>
      <c r="AD1327" s="1" t="s">
        <v>40</v>
      </c>
      <c r="AG1327" s="0" t="n">
        <v>100</v>
      </c>
      <c r="AH1327" s="0" t="n">
        <v>0.8</v>
      </c>
      <c r="AK1327" s="0" t="s">
        <v>65</v>
      </c>
    </row>
    <row r="1328" customFormat="false" ht="12.8" hidden="false" customHeight="false" outlineLevel="0" collapsed="false">
      <c r="A1328" s="0" t="s">
        <v>868</v>
      </c>
      <c r="B1328" s="0" t="n">
        <v>2085</v>
      </c>
      <c r="C1328" s="0" t="s">
        <v>59</v>
      </c>
      <c r="D1328" s="0" t="s">
        <v>884</v>
      </c>
      <c r="H1328" s="0" t="n">
        <v>4.0229</v>
      </c>
      <c r="I1328" s="0" t="n">
        <v>30.2</v>
      </c>
      <c r="J1328" s="0" t="n">
        <v>44.3</v>
      </c>
      <c r="K1328" s="0" t="n">
        <v>45.6</v>
      </c>
      <c r="L1328" s="0" t="n">
        <v>29.6</v>
      </c>
      <c r="M1328" s="0" t="n">
        <v>21.2</v>
      </c>
      <c r="N1328" s="0" t="n">
        <v>25.2</v>
      </c>
      <c r="O1328" s="0" t="n">
        <v>15</v>
      </c>
      <c r="P1328" s="0" t="n">
        <v>6.6</v>
      </c>
      <c r="Q1328" s="0" t="n">
        <v>3.3</v>
      </c>
      <c r="R1328" s="1" t="s">
        <v>61</v>
      </c>
      <c r="S1328" s="1" t="s">
        <v>61</v>
      </c>
      <c r="T1328" s="1" t="s">
        <v>61</v>
      </c>
      <c r="U1328" s="1" t="s">
        <v>61</v>
      </c>
      <c r="V1328" s="1" t="s">
        <v>40</v>
      </c>
      <c r="W1328" s="1" t="s">
        <v>40</v>
      </c>
      <c r="X1328" s="1" t="s">
        <v>40</v>
      </c>
      <c r="Y1328" s="1" t="s">
        <v>40</v>
      </c>
      <c r="Z1328" s="1" t="s">
        <v>40</v>
      </c>
      <c r="AA1328" s="1" t="s">
        <v>40</v>
      </c>
      <c r="AB1328" s="1" t="s">
        <v>40</v>
      </c>
      <c r="AC1328" s="1" t="s">
        <v>40</v>
      </c>
      <c r="AD1328" s="1" t="s">
        <v>40</v>
      </c>
      <c r="AG1328" s="0" t="n">
        <v>100</v>
      </c>
      <c r="AH1328" s="0" t="n">
        <v>0.8</v>
      </c>
      <c r="AK1328" s="0" t="s">
        <v>65</v>
      </c>
    </row>
    <row r="1329" customFormat="false" ht="12.8" hidden="false" customHeight="false" outlineLevel="0" collapsed="false">
      <c r="A1329" s="0" t="s">
        <v>868</v>
      </c>
      <c r="B1329" s="0" t="n">
        <v>2085</v>
      </c>
      <c r="C1329" s="0" t="s">
        <v>59</v>
      </c>
      <c r="D1329" s="0" t="s">
        <v>885</v>
      </c>
      <c r="E1329" s="0" t="n">
        <v>3.1</v>
      </c>
      <c r="F1329" s="0" t="n">
        <v>16</v>
      </c>
      <c r="G1329" s="0" t="n">
        <v>29.9</v>
      </c>
      <c r="I1329" s="0" t="n">
        <v>4.8011</v>
      </c>
      <c r="J1329" s="0" t="n">
        <v>11.4</v>
      </c>
      <c r="K1329" s="0" t="n">
        <v>72.4</v>
      </c>
      <c r="L1329" s="0" t="n">
        <v>21.7</v>
      </c>
      <c r="M1329" s="0" t="n">
        <v>28.2</v>
      </c>
      <c r="N1329" s="0" t="n">
        <v>26.6</v>
      </c>
      <c r="O1329" s="0" t="n">
        <v>9.8</v>
      </c>
      <c r="P1329" s="0" t="n">
        <v>4.6</v>
      </c>
      <c r="Q1329" s="0" t="n">
        <v>2.9</v>
      </c>
      <c r="R1329" s="1" t="s">
        <v>40</v>
      </c>
      <c r="S1329" s="1" t="s">
        <v>40</v>
      </c>
      <c r="T1329" s="1" t="s">
        <v>40</v>
      </c>
      <c r="U1329" s="1" t="s">
        <v>61</v>
      </c>
      <c r="V1329" s="1" t="s">
        <v>61</v>
      </c>
      <c r="W1329" s="1" t="s">
        <v>40</v>
      </c>
      <c r="X1329" s="1" t="s">
        <v>40</v>
      </c>
      <c r="Y1329" s="1" t="s">
        <v>40</v>
      </c>
      <c r="Z1329" s="1" t="s">
        <v>40</v>
      </c>
      <c r="AA1329" s="1" t="s">
        <v>40</v>
      </c>
      <c r="AB1329" s="1" t="s">
        <v>40</v>
      </c>
      <c r="AC1329" s="1" t="s">
        <v>40</v>
      </c>
      <c r="AD1329" s="1" t="s">
        <v>40</v>
      </c>
      <c r="AG1329" s="0" t="n">
        <v>100</v>
      </c>
      <c r="AH1329" s="0" t="n">
        <v>0.8</v>
      </c>
      <c r="AK1329" s="0" t="s">
        <v>65</v>
      </c>
    </row>
    <row r="1330" customFormat="false" ht="12.8" hidden="false" customHeight="false" outlineLevel="0" collapsed="false">
      <c r="A1330" s="0" t="s">
        <v>868</v>
      </c>
      <c r="B1330" s="0" t="n">
        <v>2085</v>
      </c>
      <c r="C1330" s="0" t="s">
        <v>59</v>
      </c>
      <c r="D1330" s="0" t="s">
        <v>886</v>
      </c>
      <c r="E1330" s="0" t="n">
        <v>2.1</v>
      </c>
      <c r="F1330" s="0" t="n">
        <v>13.9</v>
      </c>
      <c r="G1330" s="0" t="n">
        <v>26.6</v>
      </c>
      <c r="H1330" s="0" t="n">
        <v>39.8</v>
      </c>
      <c r="I1330" s="0" t="n">
        <v>41.1</v>
      </c>
      <c r="J1330" s="0" t="n">
        <v>31.4</v>
      </c>
      <c r="K1330" s="0" t="n">
        <v>54.2</v>
      </c>
      <c r="L1330" s="0" t="n">
        <v>19.6</v>
      </c>
      <c r="M1330" s="0" t="n">
        <v>21.4</v>
      </c>
      <c r="N1330" s="0" t="n">
        <v>22.6</v>
      </c>
      <c r="O1330" s="0" t="n">
        <v>13.4</v>
      </c>
      <c r="P1330" s="0" t="n">
        <v>0</v>
      </c>
      <c r="Q1330" s="0" t="n">
        <v>0</v>
      </c>
      <c r="R1330" s="1" t="s">
        <v>40</v>
      </c>
      <c r="S1330" s="1" t="s">
        <v>40</v>
      </c>
      <c r="T1330" s="1" t="s">
        <v>40</v>
      </c>
      <c r="U1330" s="1" t="s">
        <v>40</v>
      </c>
      <c r="V1330" s="1" t="s">
        <v>40</v>
      </c>
      <c r="W1330" s="1" t="s">
        <v>40</v>
      </c>
      <c r="X1330" s="1" t="s">
        <v>40</v>
      </c>
      <c r="Y1330" s="1" t="s">
        <v>40</v>
      </c>
      <c r="Z1330" s="1" t="s">
        <v>40</v>
      </c>
      <c r="AA1330" s="1" t="s">
        <v>40</v>
      </c>
      <c r="AB1330" s="1" t="s">
        <v>40</v>
      </c>
      <c r="AC1330" s="1" t="s">
        <v>40</v>
      </c>
      <c r="AD1330" s="1" t="s">
        <v>40</v>
      </c>
      <c r="AG1330" s="0" t="n">
        <v>100</v>
      </c>
      <c r="AH1330" s="0" t="n">
        <v>0.7</v>
      </c>
      <c r="AK1330" s="0" t="s">
        <v>65</v>
      </c>
    </row>
    <row r="1331" customFormat="false" ht="12.8" hidden="false" customHeight="false" outlineLevel="0" collapsed="false">
      <c r="A1331" s="0" t="s">
        <v>868</v>
      </c>
      <c r="B1331" s="0" t="n">
        <v>2085</v>
      </c>
      <c r="C1331" s="0" t="s">
        <v>38</v>
      </c>
      <c r="D1331" s="0" t="s">
        <v>887</v>
      </c>
      <c r="E1331" s="0" t="n">
        <v>0</v>
      </c>
      <c r="F1331" s="0" t="n">
        <v>4.9</v>
      </c>
      <c r="G1331" s="0" t="n">
        <v>5.9</v>
      </c>
      <c r="H1331" s="0" t="n">
        <v>23</v>
      </c>
      <c r="I1331" s="0" t="n">
        <v>24.7</v>
      </c>
      <c r="J1331" s="0" t="n">
        <v>1.4</v>
      </c>
      <c r="K1331" s="0" t="n">
        <v>28.5</v>
      </c>
      <c r="L1331" s="0" t="n">
        <v>0</v>
      </c>
      <c r="M1331" s="0" t="n">
        <v>25.2</v>
      </c>
      <c r="N1331" s="0" t="n">
        <v>0.7</v>
      </c>
      <c r="O1331" s="0" t="n">
        <v>7.1</v>
      </c>
      <c r="P1331" s="0" t="n">
        <v>1.1</v>
      </c>
      <c r="Q1331" s="0" t="n">
        <v>0</v>
      </c>
      <c r="R1331" s="1" t="s">
        <v>40</v>
      </c>
      <c r="S1331" s="1" t="s">
        <v>40</v>
      </c>
      <c r="T1331" s="1" t="s">
        <v>40</v>
      </c>
      <c r="U1331" s="1" t="s">
        <v>40</v>
      </c>
      <c r="V1331" s="1" t="s">
        <v>40</v>
      </c>
      <c r="W1331" s="1" t="s">
        <v>40</v>
      </c>
      <c r="X1331" s="1" t="s">
        <v>40</v>
      </c>
      <c r="Y1331" s="1" t="s">
        <v>40</v>
      </c>
      <c r="Z1331" s="1" t="s">
        <v>40</v>
      </c>
      <c r="AA1331" s="1" t="s">
        <v>40</v>
      </c>
      <c r="AB1331" s="1" t="s">
        <v>40</v>
      </c>
      <c r="AC1331" s="1" t="s">
        <v>40</v>
      </c>
      <c r="AD1331" s="1" t="s">
        <v>40</v>
      </c>
      <c r="AG1331" s="0" t="n">
        <v>50</v>
      </c>
      <c r="AH1331" s="0" t="n">
        <v>0.5</v>
      </c>
      <c r="AK1331" s="0" t="s">
        <v>46</v>
      </c>
    </row>
    <row r="1332" customFormat="false" ht="12.8" hidden="false" customHeight="false" outlineLevel="0" collapsed="false">
      <c r="A1332" s="0" t="s">
        <v>868</v>
      </c>
      <c r="B1332" s="0" t="n">
        <v>2085</v>
      </c>
      <c r="C1332" s="0" t="s">
        <v>38</v>
      </c>
      <c r="D1332" s="0" t="s">
        <v>888</v>
      </c>
      <c r="E1332" s="0" t="n">
        <v>0</v>
      </c>
      <c r="F1332" s="0" t="n">
        <v>6.8</v>
      </c>
      <c r="G1332" s="0" t="n">
        <v>16.7</v>
      </c>
      <c r="H1332" s="0" t="n">
        <v>20.5</v>
      </c>
      <c r="I1332" s="0" t="n">
        <v>36.1</v>
      </c>
      <c r="J1332" s="0" t="n">
        <v>0</v>
      </c>
      <c r="K1332" s="0" t="n">
        <v>48.1</v>
      </c>
      <c r="L1332" s="0" t="n">
        <v>0</v>
      </c>
      <c r="M1332" s="0" t="n">
        <v>37.2</v>
      </c>
      <c r="N1332" s="0" t="n">
        <v>0</v>
      </c>
      <c r="O1332" s="0" t="n">
        <v>5.4</v>
      </c>
      <c r="P1332" s="0" t="n">
        <v>0</v>
      </c>
      <c r="Q1332" s="0" t="n">
        <v>0</v>
      </c>
      <c r="R1332" s="1" t="s">
        <v>40</v>
      </c>
      <c r="S1332" s="1" t="s">
        <v>40</v>
      </c>
      <c r="T1332" s="1" t="s">
        <v>40</v>
      </c>
      <c r="U1332" s="1" t="s">
        <v>40</v>
      </c>
      <c r="V1332" s="1" t="s">
        <v>40</v>
      </c>
      <c r="W1332" s="1" t="s">
        <v>40</v>
      </c>
      <c r="X1332" s="1" t="s">
        <v>40</v>
      </c>
      <c r="Y1332" s="1" t="s">
        <v>40</v>
      </c>
      <c r="Z1332" s="1" t="s">
        <v>40</v>
      </c>
      <c r="AA1332" s="1" t="s">
        <v>40</v>
      </c>
      <c r="AB1332" s="1" t="s">
        <v>40</v>
      </c>
      <c r="AC1332" s="1" t="s">
        <v>40</v>
      </c>
      <c r="AD1332" s="1" t="s">
        <v>40</v>
      </c>
      <c r="AG1332" s="0" t="n">
        <v>50</v>
      </c>
      <c r="AH1332" s="0" t="n">
        <v>0.6</v>
      </c>
      <c r="AK1332" s="0" t="s">
        <v>46</v>
      </c>
    </row>
    <row r="1333" customFormat="false" ht="12.8" hidden="false" customHeight="false" outlineLevel="0" collapsed="false">
      <c r="A1333" s="0" t="s">
        <v>868</v>
      </c>
      <c r="B1333" s="0" t="n">
        <v>2085</v>
      </c>
      <c r="C1333" s="0" t="s">
        <v>38</v>
      </c>
      <c r="D1333" s="0" t="s">
        <v>889</v>
      </c>
      <c r="E1333" s="0" t="n">
        <v>0</v>
      </c>
      <c r="F1333" s="0" t="n">
        <v>8.1</v>
      </c>
      <c r="G1333" s="0" t="n">
        <v>9.6</v>
      </c>
      <c r="H1333" s="0" t="n">
        <v>35.9</v>
      </c>
      <c r="I1333" s="0" t="n">
        <v>31.1</v>
      </c>
      <c r="J1333" s="0" t="n">
        <v>0</v>
      </c>
      <c r="K1333" s="0" t="n">
        <v>33</v>
      </c>
      <c r="L1333" s="0" t="n">
        <v>0</v>
      </c>
      <c r="M1333" s="0" t="n">
        <v>35.9</v>
      </c>
      <c r="N1333" s="0" t="n">
        <v>8.4</v>
      </c>
      <c r="O1333" s="0" t="n">
        <v>1.6</v>
      </c>
      <c r="P1333" s="0" t="n">
        <v>0</v>
      </c>
      <c r="Q1333" s="0" t="n">
        <v>0</v>
      </c>
      <c r="R1333" s="1" t="s">
        <v>40</v>
      </c>
      <c r="S1333" s="1" t="s">
        <v>40</v>
      </c>
      <c r="T1333" s="1" t="s">
        <v>40</v>
      </c>
      <c r="U1333" s="1" t="s">
        <v>40</v>
      </c>
      <c r="V1333" s="1" t="s">
        <v>40</v>
      </c>
      <c r="W1333" s="1" t="s">
        <v>40</v>
      </c>
      <c r="X1333" s="1" t="s">
        <v>40</v>
      </c>
      <c r="Y1333" s="1" t="s">
        <v>40</v>
      </c>
      <c r="Z1333" s="1" t="s">
        <v>40</v>
      </c>
      <c r="AA1333" s="1" t="s">
        <v>40</v>
      </c>
      <c r="AB1333" s="1" t="s">
        <v>40</v>
      </c>
      <c r="AC1333" s="1" t="s">
        <v>40</v>
      </c>
      <c r="AD1333" s="1" t="s">
        <v>40</v>
      </c>
      <c r="AG1333" s="0" t="n">
        <v>50</v>
      </c>
      <c r="AH1333" s="0" t="n">
        <v>0.65</v>
      </c>
      <c r="AK1333" s="0" t="s">
        <v>46</v>
      </c>
    </row>
    <row r="1334" customFormat="false" ht="12.8" hidden="false" customHeight="false" outlineLevel="0" collapsed="false">
      <c r="A1334" s="0" t="s">
        <v>868</v>
      </c>
      <c r="B1334" s="0" t="n">
        <v>2085</v>
      </c>
      <c r="C1334" s="0" t="s">
        <v>38</v>
      </c>
      <c r="D1334" s="0" t="s">
        <v>890</v>
      </c>
      <c r="E1334" s="0" t="n">
        <v>0</v>
      </c>
      <c r="F1334" s="0" t="n">
        <v>6</v>
      </c>
      <c r="G1334" s="0" t="n">
        <v>15</v>
      </c>
      <c r="H1334" s="0" t="n">
        <v>19.3</v>
      </c>
      <c r="I1334" s="0" t="n">
        <v>32.4</v>
      </c>
      <c r="J1334" s="0" t="n">
        <v>0</v>
      </c>
      <c r="K1334" s="0" t="n">
        <v>42.5</v>
      </c>
      <c r="L1334" s="0" t="n">
        <v>0</v>
      </c>
      <c r="M1334" s="0" t="n">
        <v>16</v>
      </c>
      <c r="N1334" s="0" t="n">
        <v>5.2</v>
      </c>
      <c r="O1334" s="0" t="n">
        <v>10.7</v>
      </c>
      <c r="P1334" s="0" t="n">
        <v>0</v>
      </c>
      <c r="Q1334" s="0" t="n">
        <v>0</v>
      </c>
      <c r="R1334" s="1" t="s">
        <v>40</v>
      </c>
      <c r="S1334" s="1" t="s">
        <v>40</v>
      </c>
      <c r="T1334" s="1" t="s">
        <v>40</v>
      </c>
      <c r="U1334" s="1" t="s">
        <v>40</v>
      </c>
      <c r="V1334" s="1" t="s">
        <v>40</v>
      </c>
      <c r="W1334" s="1" t="s">
        <v>40</v>
      </c>
      <c r="X1334" s="1" t="s">
        <v>40</v>
      </c>
      <c r="Y1334" s="1" t="s">
        <v>40</v>
      </c>
      <c r="Z1334" s="1" t="s">
        <v>40</v>
      </c>
      <c r="AA1334" s="1" t="s">
        <v>40</v>
      </c>
      <c r="AB1334" s="1" t="s">
        <v>40</v>
      </c>
      <c r="AC1334" s="1" t="s">
        <v>40</v>
      </c>
      <c r="AD1334" s="1" t="s">
        <v>40</v>
      </c>
      <c r="AG1334" s="0" t="n">
        <v>50</v>
      </c>
      <c r="AH1334" s="0" t="n">
        <v>0.55</v>
      </c>
      <c r="AK1334" s="0" t="s">
        <v>46</v>
      </c>
    </row>
    <row r="1335" customFormat="false" ht="12.8" hidden="false" customHeight="false" outlineLevel="0" collapsed="false">
      <c r="A1335" s="0" t="s">
        <v>868</v>
      </c>
      <c r="B1335" s="0" t="n">
        <v>2085</v>
      </c>
      <c r="C1335" s="0" t="s">
        <v>38</v>
      </c>
      <c r="D1335" s="0" t="s">
        <v>891</v>
      </c>
      <c r="E1335" s="0" t="n">
        <v>0</v>
      </c>
      <c r="F1335" s="0" t="n">
        <v>7</v>
      </c>
      <c r="G1335" s="0" t="n">
        <v>8.3</v>
      </c>
      <c r="H1335" s="0" t="n">
        <v>31.1</v>
      </c>
      <c r="I1335" s="0" t="n">
        <v>37.7</v>
      </c>
      <c r="J1335" s="0" t="n">
        <v>0</v>
      </c>
      <c r="K1335" s="0" t="n">
        <v>23.8</v>
      </c>
      <c r="L1335" s="0" t="n">
        <v>0</v>
      </c>
      <c r="M1335" s="0" t="n">
        <v>27</v>
      </c>
      <c r="N1335" s="0" t="n">
        <v>0</v>
      </c>
      <c r="O1335" s="0" t="n">
        <v>4.3</v>
      </c>
      <c r="P1335" s="0" t="n">
        <v>0</v>
      </c>
      <c r="Q1335" s="0" t="n">
        <v>0</v>
      </c>
      <c r="R1335" s="1" t="s">
        <v>40</v>
      </c>
      <c r="S1335" s="1" t="s">
        <v>40</v>
      </c>
      <c r="T1335" s="1" t="s">
        <v>40</v>
      </c>
      <c r="U1335" s="1" t="s">
        <v>40</v>
      </c>
      <c r="V1335" s="1" t="s">
        <v>40</v>
      </c>
      <c r="W1335" s="1" t="s">
        <v>40</v>
      </c>
      <c r="X1335" s="1" t="s">
        <v>40</v>
      </c>
      <c r="Y1335" s="1" t="s">
        <v>40</v>
      </c>
      <c r="Z1335" s="1" t="s">
        <v>40</v>
      </c>
      <c r="AA1335" s="1" t="s">
        <v>40</v>
      </c>
      <c r="AB1335" s="1" t="s">
        <v>40</v>
      </c>
      <c r="AC1335" s="1" t="s">
        <v>40</v>
      </c>
      <c r="AD1335" s="1" t="s">
        <v>40</v>
      </c>
      <c r="AG1335" s="0" t="n">
        <v>50</v>
      </c>
      <c r="AH1335" s="0" t="n">
        <v>0.6</v>
      </c>
      <c r="AK1335" s="0" t="s">
        <v>46</v>
      </c>
    </row>
    <row r="1336" customFormat="false" ht="12.8" hidden="false" customHeight="false" outlineLevel="0" collapsed="false">
      <c r="A1336" s="0" t="s">
        <v>868</v>
      </c>
      <c r="B1336" s="0" t="n">
        <v>2087</v>
      </c>
      <c r="C1336" s="0" t="s">
        <v>59</v>
      </c>
      <c r="D1336" s="0" t="s">
        <v>869</v>
      </c>
      <c r="G1336" s="0" t="n">
        <v>1.3683</v>
      </c>
      <c r="J1336" s="0" t="n">
        <v>3.2022</v>
      </c>
      <c r="L1336" s="0" t="n">
        <v>1.1642</v>
      </c>
      <c r="M1336" s="0" t="n">
        <v>41.7</v>
      </c>
      <c r="N1336" s="0" t="n">
        <v>4.3</v>
      </c>
      <c r="O1336" s="0" t="n">
        <v>5.5</v>
      </c>
      <c r="P1336" s="0" t="n">
        <v>7.2</v>
      </c>
      <c r="Q1336" s="0" t="n">
        <v>2.7</v>
      </c>
      <c r="R1336" s="1" t="s">
        <v>41</v>
      </c>
      <c r="S1336" s="1" t="s">
        <v>41</v>
      </c>
      <c r="T1336" s="1" t="s">
        <v>61</v>
      </c>
      <c r="U1336" s="1" t="s">
        <v>61</v>
      </c>
      <c r="V1336" s="1" t="s">
        <v>41</v>
      </c>
      <c r="W1336" s="1" t="s">
        <v>41</v>
      </c>
      <c r="X1336" s="1" t="s">
        <v>41</v>
      </c>
      <c r="Y1336" s="1" t="s">
        <v>41</v>
      </c>
      <c r="Z1336" s="1" t="s">
        <v>40</v>
      </c>
      <c r="AA1336" s="1" t="s">
        <v>40</v>
      </c>
      <c r="AB1336" s="1" t="s">
        <v>40</v>
      </c>
      <c r="AC1336" s="1" t="s">
        <v>40</v>
      </c>
      <c r="AD1336" s="1" t="s">
        <v>40</v>
      </c>
      <c r="AG1336" s="0" t="n">
        <v>200</v>
      </c>
      <c r="AH1336" s="0" t="n">
        <v>0.8</v>
      </c>
      <c r="AK1336" s="0" t="s">
        <v>72</v>
      </c>
    </row>
    <row r="1337" customFormat="false" ht="12.8" hidden="false" customHeight="false" outlineLevel="0" collapsed="false">
      <c r="A1337" s="0" t="s">
        <v>868</v>
      </c>
      <c r="B1337" s="0" t="n">
        <v>2087</v>
      </c>
      <c r="C1337" s="0" t="s">
        <v>59</v>
      </c>
      <c r="D1337" s="0" t="s">
        <v>870</v>
      </c>
      <c r="G1337" s="0" t="n">
        <v>1.3951</v>
      </c>
      <c r="J1337" s="0" t="n">
        <v>1.344</v>
      </c>
      <c r="L1337" s="0" t="n">
        <v>1.106</v>
      </c>
      <c r="M1337" s="0" t="n">
        <v>37.9</v>
      </c>
      <c r="N1337" s="0" t="n">
        <v>10.6</v>
      </c>
      <c r="O1337" s="0" t="n">
        <v>15.7</v>
      </c>
      <c r="P1337" s="0" t="n">
        <v>5.6</v>
      </c>
      <c r="Q1337" s="0" t="n">
        <v>1.2</v>
      </c>
      <c r="R1337" s="1" t="s">
        <v>41</v>
      </c>
      <c r="S1337" s="1" t="s">
        <v>41</v>
      </c>
      <c r="T1337" s="1" t="s">
        <v>61</v>
      </c>
      <c r="U1337" s="1" t="s">
        <v>61</v>
      </c>
      <c r="V1337" s="1" t="s">
        <v>41</v>
      </c>
      <c r="W1337" s="1" t="s">
        <v>41</v>
      </c>
      <c r="X1337" s="1" t="s">
        <v>41</v>
      </c>
      <c r="Y1337" s="1" t="s">
        <v>41</v>
      </c>
      <c r="Z1337" s="1" t="s">
        <v>40</v>
      </c>
      <c r="AA1337" s="1" t="s">
        <v>40</v>
      </c>
      <c r="AB1337" s="1" t="s">
        <v>40</v>
      </c>
      <c r="AC1337" s="1" t="s">
        <v>40</v>
      </c>
      <c r="AD1337" s="1" t="s">
        <v>40</v>
      </c>
      <c r="AG1337" s="0" t="n">
        <v>100</v>
      </c>
      <c r="AH1337" s="0" t="n">
        <v>0.8</v>
      </c>
      <c r="AK1337" s="0" t="s">
        <v>72</v>
      </c>
    </row>
    <row r="1338" customFormat="false" ht="12.8" hidden="false" customHeight="false" outlineLevel="0" collapsed="false">
      <c r="A1338" s="0" t="s">
        <v>868</v>
      </c>
      <c r="B1338" s="0" t="n">
        <v>2087</v>
      </c>
      <c r="C1338" s="0" t="s">
        <v>59</v>
      </c>
      <c r="D1338" s="0" t="s">
        <v>871</v>
      </c>
      <c r="E1338" s="0" t="n">
        <v>0</v>
      </c>
      <c r="F1338" s="0" t="n">
        <v>8</v>
      </c>
      <c r="G1338" s="0" t="n">
        <v>17.3</v>
      </c>
      <c r="H1338" s="0" t="n">
        <v>48.3</v>
      </c>
      <c r="I1338" s="0" t="n">
        <v>71.7</v>
      </c>
      <c r="J1338" s="0" t="n">
        <v>39.6</v>
      </c>
      <c r="K1338" s="0" t="n">
        <v>8.6</v>
      </c>
      <c r="L1338" s="0" t="n">
        <v>43.5</v>
      </c>
      <c r="M1338" s="0" t="n">
        <v>35.5</v>
      </c>
      <c r="N1338" s="0" t="n">
        <v>0</v>
      </c>
      <c r="O1338" s="0" t="n">
        <v>0</v>
      </c>
      <c r="P1338" s="0" t="n">
        <v>0</v>
      </c>
      <c r="Q1338" s="0" t="n">
        <v>0</v>
      </c>
      <c r="R1338" s="1" t="s">
        <v>40</v>
      </c>
      <c r="S1338" s="1" t="s">
        <v>40</v>
      </c>
      <c r="T1338" s="1" t="s">
        <v>40</v>
      </c>
      <c r="U1338" s="1" t="s">
        <v>40</v>
      </c>
      <c r="V1338" s="1" t="s">
        <v>40</v>
      </c>
      <c r="W1338" s="1" t="s">
        <v>40</v>
      </c>
      <c r="X1338" s="1" t="s">
        <v>40</v>
      </c>
      <c r="Y1338" s="1" t="s">
        <v>40</v>
      </c>
      <c r="Z1338" s="1" t="s">
        <v>40</v>
      </c>
      <c r="AA1338" s="1" t="s">
        <v>40</v>
      </c>
      <c r="AB1338" s="1" t="s">
        <v>40</v>
      </c>
      <c r="AC1338" s="1" t="s">
        <v>40</v>
      </c>
      <c r="AD1338" s="1" t="s">
        <v>40</v>
      </c>
      <c r="AG1338" s="0" t="n">
        <v>200</v>
      </c>
      <c r="AH1338" s="0" t="n">
        <v>0.8</v>
      </c>
      <c r="AK1338" s="0" t="s">
        <v>72</v>
      </c>
    </row>
    <row r="1339" customFormat="false" ht="12.8" hidden="false" customHeight="false" outlineLevel="0" collapsed="false">
      <c r="A1339" s="0" t="s">
        <v>868</v>
      </c>
      <c r="B1339" s="0" t="n">
        <v>2087</v>
      </c>
      <c r="C1339" s="0" t="s">
        <v>59</v>
      </c>
      <c r="D1339" s="0" t="s">
        <v>872</v>
      </c>
      <c r="E1339" s="0" t="n">
        <v>0</v>
      </c>
      <c r="F1339" s="0" t="n">
        <v>8.2</v>
      </c>
      <c r="G1339" s="0" t="n">
        <v>17.3</v>
      </c>
      <c r="H1339" s="0" t="n">
        <v>46.9</v>
      </c>
      <c r="I1339" s="0" t="n">
        <v>43.7</v>
      </c>
      <c r="J1339" s="0" t="n">
        <v>0</v>
      </c>
      <c r="K1339" s="0" t="n">
        <v>0</v>
      </c>
      <c r="L1339" s="0" t="n">
        <v>54.1</v>
      </c>
      <c r="M1339" s="0" t="n">
        <v>23.6</v>
      </c>
      <c r="N1339" s="0" t="n">
        <v>8.1</v>
      </c>
      <c r="O1339" s="0" t="n">
        <v>18.5</v>
      </c>
      <c r="P1339" s="0" t="n">
        <v>4.2</v>
      </c>
      <c r="Q1339" s="0" t="n">
        <v>0.4</v>
      </c>
      <c r="R1339" s="1" t="s">
        <v>40</v>
      </c>
      <c r="S1339" s="1" t="s">
        <v>40</v>
      </c>
      <c r="T1339" s="1" t="s">
        <v>40</v>
      </c>
      <c r="U1339" s="1" t="s">
        <v>40</v>
      </c>
      <c r="V1339" s="1" t="s">
        <v>40</v>
      </c>
      <c r="W1339" s="1" t="s">
        <v>40</v>
      </c>
      <c r="X1339" s="1" t="s">
        <v>40</v>
      </c>
      <c r="Y1339" s="1" t="s">
        <v>40</v>
      </c>
      <c r="Z1339" s="1" t="s">
        <v>40</v>
      </c>
      <c r="AA1339" s="1" t="s">
        <v>40</v>
      </c>
      <c r="AB1339" s="1" t="s">
        <v>40</v>
      </c>
      <c r="AC1339" s="1" t="s">
        <v>40</v>
      </c>
      <c r="AD1339" s="1" t="s">
        <v>40</v>
      </c>
      <c r="AG1339" s="0" t="n">
        <v>100</v>
      </c>
      <c r="AH1339" s="0" t="n">
        <v>0.8</v>
      </c>
      <c r="AK1339" s="0" t="s">
        <v>72</v>
      </c>
    </row>
    <row r="1340" customFormat="false" ht="12.8" hidden="false" customHeight="false" outlineLevel="0" collapsed="false">
      <c r="A1340" s="0" t="s">
        <v>868</v>
      </c>
      <c r="B1340" s="0" t="n">
        <v>2087</v>
      </c>
      <c r="C1340" s="0" t="s">
        <v>59</v>
      </c>
      <c r="D1340" s="0" t="s">
        <v>873</v>
      </c>
      <c r="E1340" s="0" t="n">
        <v>0.1</v>
      </c>
      <c r="F1340" s="0" t="n">
        <v>22.9</v>
      </c>
      <c r="G1340" s="0" t="n">
        <v>35.8</v>
      </c>
      <c r="L1340" s="0" t="n">
        <v>1.1672</v>
      </c>
      <c r="M1340" s="0" t="n">
        <v>117</v>
      </c>
      <c r="N1340" s="0" t="n">
        <v>23.2</v>
      </c>
      <c r="O1340" s="0" t="n">
        <v>18.9</v>
      </c>
      <c r="P1340" s="0" t="n">
        <v>0.4</v>
      </c>
      <c r="Q1340" s="0" t="n">
        <v>4.6</v>
      </c>
      <c r="R1340" s="1" t="s">
        <v>40</v>
      </c>
      <c r="S1340" s="1" t="s">
        <v>40</v>
      </c>
      <c r="T1340" s="1" t="s">
        <v>40</v>
      </c>
      <c r="U1340" s="1" t="s">
        <v>41</v>
      </c>
      <c r="V1340" s="1" t="s">
        <v>41</v>
      </c>
      <c r="W1340" s="1" t="s">
        <v>41</v>
      </c>
      <c r="X1340" s="1" t="s">
        <v>41</v>
      </c>
      <c r="Y1340" s="1" t="s">
        <v>41</v>
      </c>
      <c r="Z1340" s="1" t="s">
        <v>40</v>
      </c>
      <c r="AA1340" s="1" t="s">
        <v>40</v>
      </c>
      <c r="AB1340" s="1" t="s">
        <v>40</v>
      </c>
      <c r="AC1340" s="1" t="s">
        <v>40</v>
      </c>
      <c r="AD1340" s="1" t="s">
        <v>40</v>
      </c>
      <c r="AG1340" s="0" t="n">
        <v>100</v>
      </c>
      <c r="AH1340" s="0" t="n">
        <v>0.8</v>
      </c>
      <c r="AK1340" s="0" t="s">
        <v>65</v>
      </c>
    </row>
    <row r="1341" customFormat="false" ht="12.8" hidden="false" customHeight="false" outlineLevel="0" collapsed="false">
      <c r="A1341" s="0" t="s">
        <v>868</v>
      </c>
      <c r="B1341" s="0" t="n">
        <v>2087</v>
      </c>
      <c r="C1341" s="0" t="s">
        <v>59</v>
      </c>
      <c r="D1341" s="0" t="s">
        <v>874</v>
      </c>
      <c r="E1341" s="0" t="n">
        <v>0.7</v>
      </c>
      <c r="F1341" s="0" t="n">
        <v>16</v>
      </c>
      <c r="G1341" s="0" t="n">
        <v>19.2</v>
      </c>
      <c r="H1341" s="0" t="n">
        <v>50.4</v>
      </c>
      <c r="I1341" s="0" t="n">
        <v>45.2</v>
      </c>
      <c r="J1341" s="0" t="n">
        <v>0</v>
      </c>
      <c r="K1341" s="0" t="n">
        <v>1.3</v>
      </c>
      <c r="L1341" s="0" t="n">
        <v>52</v>
      </c>
      <c r="M1341" s="0" t="n">
        <v>36.5</v>
      </c>
      <c r="N1341" s="0" t="n">
        <v>34.3</v>
      </c>
      <c r="O1341" s="0" t="n">
        <v>18.7</v>
      </c>
      <c r="P1341" s="0" t="n">
        <v>0</v>
      </c>
      <c r="Q1341" s="0" t="n">
        <v>0</v>
      </c>
      <c r="R1341" s="1" t="s">
        <v>40</v>
      </c>
      <c r="S1341" s="1" t="s">
        <v>40</v>
      </c>
      <c r="T1341" s="1" t="s">
        <v>40</v>
      </c>
      <c r="U1341" s="1" t="s">
        <v>40</v>
      </c>
      <c r="V1341" s="1" t="s">
        <v>40</v>
      </c>
      <c r="W1341" s="1" t="s">
        <v>40</v>
      </c>
      <c r="X1341" s="1" t="s">
        <v>40</v>
      </c>
      <c r="Y1341" s="1" t="s">
        <v>40</v>
      </c>
      <c r="Z1341" s="1" t="s">
        <v>40</v>
      </c>
      <c r="AA1341" s="1" t="s">
        <v>40</v>
      </c>
      <c r="AB1341" s="1" t="s">
        <v>40</v>
      </c>
      <c r="AC1341" s="1" t="s">
        <v>40</v>
      </c>
      <c r="AD1341" s="1" t="s">
        <v>40</v>
      </c>
      <c r="AG1341" s="0" t="n">
        <v>100</v>
      </c>
      <c r="AH1341" s="0" t="n">
        <v>0.8</v>
      </c>
      <c r="AK1341" s="0" t="s">
        <v>72</v>
      </c>
    </row>
    <row r="1342" customFormat="false" ht="12.8" hidden="false" customHeight="false" outlineLevel="0" collapsed="false">
      <c r="A1342" s="0" t="s">
        <v>868</v>
      </c>
      <c r="B1342" s="0" t="n">
        <v>2087</v>
      </c>
      <c r="C1342" s="0" t="s">
        <v>59</v>
      </c>
      <c r="D1342" s="0" t="s">
        <v>875</v>
      </c>
      <c r="H1342" s="0" t="n">
        <v>2.3695</v>
      </c>
      <c r="I1342" s="0" t="n">
        <v>2.4054</v>
      </c>
      <c r="L1342" s="0" t="n">
        <v>1.0462</v>
      </c>
      <c r="M1342" s="0" t="n">
        <v>58.2</v>
      </c>
      <c r="N1342" s="0" t="n">
        <v>32</v>
      </c>
      <c r="O1342" s="0" t="n">
        <v>23.4</v>
      </c>
      <c r="P1342" s="0" t="n">
        <v>11</v>
      </c>
      <c r="Q1342" s="0" t="n">
        <v>9.6</v>
      </c>
      <c r="R1342" s="1" t="s">
        <v>41</v>
      </c>
      <c r="S1342" s="1" t="s">
        <v>41</v>
      </c>
      <c r="T1342" s="1" t="s">
        <v>41</v>
      </c>
      <c r="U1342" s="1" t="s">
        <v>61</v>
      </c>
      <c r="V1342" s="1" t="s">
        <v>41</v>
      </c>
      <c r="W1342" s="1" t="s">
        <v>41</v>
      </c>
      <c r="X1342" s="1" t="s">
        <v>41</v>
      </c>
      <c r="Y1342" s="1" t="s">
        <v>41</v>
      </c>
      <c r="Z1342" s="1" t="s">
        <v>40</v>
      </c>
      <c r="AA1342" s="1" t="s">
        <v>40</v>
      </c>
      <c r="AB1342" s="1" t="s">
        <v>40</v>
      </c>
      <c r="AC1342" s="1" t="s">
        <v>40</v>
      </c>
      <c r="AD1342" s="1" t="s">
        <v>40</v>
      </c>
      <c r="AG1342" s="0" t="n">
        <v>100</v>
      </c>
      <c r="AH1342" s="0" t="n">
        <v>0.8</v>
      </c>
      <c r="AK1342" s="0" t="s">
        <v>65</v>
      </c>
    </row>
    <row r="1343" customFormat="false" ht="12.8" hidden="false" customHeight="false" outlineLevel="0" collapsed="false">
      <c r="A1343" s="0" t="s">
        <v>868</v>
      </c>
      <c r="B1343" s="0" t="n">
        <v>2087</v>
      </c>
      <c r="C1343" s="0" t="s">
        <v>59</v>
      </c>
      <c r="D1343" s="0" t="s">
        <v>876</v>
      </c>
      <c r="H1343" s="0" t="n">
        <v>2.3444</v>
      </c>
      <c r="I1343" s="0" t="n">
        <v>4.0961</v>
      </c>
      <c r="K1343" s="0" t="n">
        <v>1.7019</v>
      </c>
      <c r="L1343" s="0" t="n">
        <v>25.5</v>
      </c>
      <c r="M1343" s="0" t="n">
        <v>34.4</v>
      </c>
      <c r="N1343" s="0" t="n">
        <v>29.5</v>
      </c>
      <c r="O1343" s="0" t="n">
        <v>16.3</v>
      </c>
      <c r="P1343" s="0" t="n">
        <v>8.7</v>
      </c>
      <c r="Q1343" s="0" t="n">
        <v>9.4</v>
      </c>
      <c r="R1343" s="1" t="s">
        <v>41</v>
      </c>
      <c r="S1343" s="1" t="s">
        <v>41</v>
      </c>
      <c r="T1343" s="1" t="s">
        <v>41</v>
      </c>
      <c r="U1343" s="1" t="s">
        <v>61</v>
      </c>
      <c r="V1343" s="1" t="s">
        <v>41</v>
      </c>
      <c r="W1343" s="1" t="s">
        <v>41</v>
      </c>
      <c r="X1343" s="1" t="s">
        <v>41</v>
      </c>
      <c r="Y1343" s="1" t="s">
        <v>40</v>
      </c>
      <c r="Z1343" s="1" t="s">
        <v>40</v>
      </c>
      <c r="AA1343" s="1" t="s">
        <v>40</v>
      </c>
      <c r="AB1343" s="1" t="s">
        <v>40</v>
      </c>
      <c r="AC1343" s="1" t="s">
        <v>40</v>
      </c>
      <c r="AD1343" s="1" t="s">
        <v>40</v>
      </c>
      <c r="AG1343" s="0" t="n">
        <v>200</v>
      </c>
      <c r="AH1343" s="0" t="n">
        <v>0.8</v>
      </c>
      <c r="AK1343" s="0" t="s">
        <v>65</v>
      </c>
    </row>
    <row r="1344" customFormat="false" ht="12.8" hidden="false" customHeight="false" outlineLevel="0" collapsed="false">
      <c r="A1344" s="0" t="s">
        <v>868</v>
      </c>
      <c r="B1344" s="0" t="n">
        <v>2087</v>
      </c>
      <c r="C1344" s="0" t="s">
        <v>59</v>
      </c>
      <c r="D1344" s="0" t="s">
        <v>877</v>
      </c>
      <c r="H1344" s="0" t="n">
        <v>3.1508</v>
      </c>
      <c r="I1344" s="0" t="n">
        <v>1.6805</v>
      </c>
      <c r="J1344" s="0" t="n">
        <v>0</v>
      </c>
      <c r="K1344" s="0" t="n">
        <v>9</v>
      </c>
      <c r="L1344" s="0" t="n">
        <v>36</v>
      </c>
      <c r="M1344" s="0" t="n">
        <v>33</v>
      </c>
      <c r="N1344" s="0" t="n">
        <v>18.2</v>
      </c>
      <c r="O1344" s="0" t="n">
        <v>24.8</v>
      </c>
      <c r="P1344" s="0" t="n">
        <v>9.3</v>
      </c>
      <c r="Q1344" s="0" t="n">
        <v>4</v>
      </c>
      <c r="R1344" s="1" t="s">
        <v>41</v>
      </c>
      <c r="S1344" s="1" t="s">
        <v>41</v>
      </c>
      <c r="T1344" s="1" t="s">
        <v>41</v>
      </c>
      <c r="U1344" s="1" t="s">
        <v>61</v>
      </c>
      <c r="V1344" s="1" t="s">
        <v>41</v>
      </c>
      <c r="W1344" s="1" t="s">
        <v>40</v>
      </c>
      <c r="X1344" s="1" t="s">
        <v>40</v>
      </c>
      <c r="Y1344" s="1" t="s">
        <v>40</v>
      </c>
      <c r="Z1344" s="1" t="s">
        <v>40</v>
      </c>
      <c r="AA1344" s="1" t="s">
        <v>40</v>
      </c>
      <c r="AB1344" s="1" t="s">
        <v>40</v>
      </c>
      <c r="AC1344" s="1" t="s">
        <v>40</v>
      </c>
      <c r="AD1344" s="1" t="s">
        <v>40</v>
      </c>
      <c r="AG1344" s="0" t="n">
        <v>100</v>
      </c>
      <c r="AH1344" s="0" t="n">
        <v>0.8</v>
      </c>
      <c r="AK1344" s="0" t="s">
        <v>65</v>
      </c>
    </row>
    <row r="1345" customFormat="false" ht="12.8" hidden="false" customHeight="false" outlineLevel="0" collapsed="false">
      <c r="A1345" s="0" t="s">
        <v>868</v>
      </c>
      <c r="B1345" s="0" t="n">
        <v>2087</v>
      </c>
      <c r="C1345" s="0" t="s">
        <v>59</v>
      </c>
      <c r="D1345" s="0" t="s">
        <v>878</v>
      </c>
      <c r="E1345" s="0" t="n">
        <v>0.3</v>
      </c>
      <c r="F1345" s="0" t="n">
        <v>21.8</v>
      </c>
      <c r="G1345" s="0" t="n">
        <v>23.5</v>
      </c>
      <c r="H1345" s="0" t="n">
        <v>47.1</v>
      </c>
      <c r="I1345" s="0" t="n">
        <v>44.5</v>
      </c>
      <c r="J1345" s="0" t="n">
        <v>0</v>
      </c>
      <c r="K1345" s="0" t="n">
        <v>0</v>
      </c>
      <c r="L1345" s="0" t="n">
        <v>40.9</v>
      </c>
      <c r="M1345" s="0" t="n">
        <v>29.7</v>
      </c>
      <c r="N1345" s="0" t="n">
        <v>20.6</v>
      </c>
      <c r="O1345" s="0" t="n">
        <v>14.1</v>
      </c>
      <c r="P1345" s="0" t="n">
        <v>0</v>
      </c>
      <c r="Q1345" s="0" t="n">
        <v>0</v>
      </c>
      <c r="R1345" s="1" t="s">
        <v>40</v>
      </c>
      <c r="S1345" s="1" t="s">
        <v>40</v>
      </c>
      <c r="T1345" s="1" t="s">
        <v>40</v>
      </c>
      <c r="U1345" s="1" t="s">
        <v>40</v>
      </c>
      <c r="V1345" s="1" t="s">
        <v>40</v>
      </c>
      <c r="W1345" s="1" t="s">
        <v>40</v>
      </c>
      <c r="X1345" s="1" t="s">
        <v>40</v>
      </c>
      <c r="Y1345" s="1" t="s">
        <v>40</v>
      </c>
      <c r="Z1345" s="1" t="s">
        <v>40</v>
      </c>
      <c r="AA1345" s="1" t="s">
        <v>40</v>
      </c>
      <c r="AB1345" s="1" t="s">
        <v>40</v>
      </c>
      <c r="AC1345" s="1" t="s">
        <v>40</v>
      </c>
      <c r="AD1345" s="1" t="s">
        <v>40</v>
      </c>
      <c r="AG1345" s="0" t="n">
        <v>100</v>
      </c>
      <c r="AH1345" s="0" t="n">
        <v>0.8</v>
      </c>
      <c r="AK1345" s="0" t="s">
        <v>65</v>
      </c>
    </row>
    <row r="1346" customFormat="false" ht="12.8" hidden="false" customHeight="false" outlineLevel="0" collapsed="false">
      <c r="A1346" s="0" t="s">
        <v>868</v>
      </c>
      <c r="B1346" s="0" t="n">
        <v>2087</v>
      </c>
      <c r="C1346" s="0" t="s">
        <v>59</v>
      </c>
      <c r="D1346" s="0" t="s">
        <v>879</v>
      </c>
      <c r="I1346" s="0" t="n">
        <v>6.034</v>
      </c>
      <c r="J1346" s="0" t="n">
        <v>2.3673</v>
      </c>
      <c r="L1346" s="0" t="n">
        <v>0.9947</v>
      </c>
      <c r="M1346" s="0" t="n">
        <v>10.4</v>
      </c>
      <c r="N1346" s="0" t="n">
        <v>5.8</v>
      </c>
      <c r="O1346" s="0" t="n">
        <v>0.2</v>
      </c>
      <c r="P1346" s="0" t="n">
        <v>4.9</v>
      </c>
      <c r="Q1346" s="0" t="n">
        <v>6.2</v>
      </c>
      <c r="R1346" s="1" t="s">
        <v>78</v>
      </c>
      <c r="S1346" s="1" t="s">
        <v>78</v>
      </c>
      <c r="T1346" s="1" t="s">
        <v>78</v>
      </c>
      <c r="U1346" s="1" t="s">
        <v>78</v>
      </c>
      <c r="V1346" s="1" t="s">
        <v>78</v>
      </c>
      <c r="W1346" s="1" t="s">
        <v>78</v>
      </c>
      <c r="X1346" s="1" t="s">
        <v>78</v>
      </c>
      <c r="Y1346" s="1" t="s">
        <v>78</v>
      </c>
      <c r="Z1346" s="1" t="s">
        <v>40</v>
      </c>
      <c r="AA1346" s="1" t="s">
        <v>40</v>
      </c>
      <c r="AB1346" s="1" t="s">
        <v>40</v>
      </c>
      <c r="AC1346" s="1" t="s">
        <v>40</v>
      </c>
      <c r="AD1346" s="1" t="s">
        <v>40</v>
      </c>
      <c r="AG1346" s="0" t="n">
        <v>200</v>
      </c>
      <c r="AH1346" s="0" t="n">
        <v>0.8</v>
      </c>
      <c r="AK1346" s="0" t="s">
        <v>81</v>
      </c>
    </row>
    <row r="1347" customFormat="false" ht="12.8" hidden="false" customHeight="false" outlineLevel="0" collapsed="false">
      <c r="A1347" s="0" t="s">
        <v>868</v>
      </c>
      <c r="B1347" s="0" t="n">
        <v>2087</v>
      </c>
      <c r="C1347" s="0" t="s">
        <v>59</v>
      </c>
      <c r="D1347" s="0" t="s">
        <v>880</v>
      </c>
      <c r="H1347" s="0" t="n">
        <v>4.8774</v>
      </c>
      <c r="J1347" s="0" t="n">
        <v>3.3305</v>
      </c>
      <c r="L1347" s="0" t="n">
        <v>2.4947</v>
      </c>
      <c r="M1347" s="0" t="n">
        <v>3.4</v>
      </c>
      <c r="N1347" s="0" t="n">
        <v>0</v>
      </c>
      <c r="O1347" s="0" t="n">
        <v>5.8</v>
      </c>
      <c r="P1347" s="0" t="n">
        <v>0</v>
      </c>
      <c r="Q1347" s="0" t="n">
        <v>2.8</v>
      </c>
      <c r="R1347" s="1" t="s">
        <v>180</v>
      </c>
      <c r="S1347" s="1" t="s">
        <v>180</v>
      </c>
      <c r="T1347" s="1" t="s">
        <v>180</v>
      </c>
      <c r="U1347" s="1" t="s">
        <v>180</v>
      </c>
      <c r="V1347" s="1" t="s">
        <v>78</v>
      </c>
      <c r="W1347" s="1" t="s">
        <v>78</v>
      </c>
      <c r="X1347" s="1" t="s">
        <v>78</v>
      </c>
      <c r="Y1347" s="1" t="s">
        <v>78</v>
      </c>
      <c r="Z1347" s="1" t="s">
        <v>40</v>
      </c>
      <c r="AA1347" s="1" t="s">
        <v>40</v>
      </c>
      <c r="AB1347" s="1" t="s">
        <v>40</v>
      </c>
      <c r="AC1347" s="1" t="s">
        <v>40</v>
      </c>
      <c r="AD1347" s="1" t="s">
        <v>40</v>
      </c>
      <c r="AG1347" s="0" t="n">
        <v>200</v>
      </c>
      <c r="AH1347" s="0" t="n">
        <v>0.8</v>
      </c>
      <c r="AK1347" s="0" t="s">
        <v>81</v>
      </c>
    </row>
    <row r="1348" customFormat="false" ht="12.8" hidden="false" customHeight="false" outlineLevel="0" collapsed="false">
      <c r="A1348" s="0" t="s">
        <v>868</v>
      </c>
      <c r="B1348" s="0" t="n">
        <v>2087</v>
      </c>
      <c r="C1348" s="0" t="s">
        <v>59</v>
      </c>
      <c r="D1348" s="0" t="s">
        <v>881</v>
      </c>
      <c r="I1348" s="0" t="n">
        <v>6.1679</v>
      </c>
      <c r="K1348" s="0" t="n">
        <v>1.0058</v>
      </c>
      <c r="L1348" s="0" t="n">
        <v>22</v>
      </c>
      <c r="M1348" s="0" t="n">
        <v>5.3</v>
      </c>
      <c r="N1348" s="0" t="n">
        <v>24.1</v>
      </c>
      <c r="O1348" s="0" t="n">
        <v>13.7</v>
      </c>
      <c r="P1348" s="0" t="n">
        <v>4.9</v>
      </c>
      <c r="Q1348" s="0" t="n">
        <v>6.9</v>
      </c>
      <c r="R1348" s="1" t="s">
        <v>41</v>
      </c>
      <c r="S1348" s="1" t="s">
        <v>41</v>
      </c>
      <c r="T1348" s="1" t="s">
        <v>41</v>
      </c>
      <c r="U1348" s="1" t="s">
        <v>41</v>
      </c>
      <c r="V1348" s="1" t="s">
        <v>41</v>
      </c>
      <c r="W1348" s="1" t="s">
        <v>41</v>
      </c>
      <c r="X1348" s="1" t="s">
        <v>41</v>
      </c>
      <c r="Y1348" s="1" t="s">
        <v>40</v>
      </c>
      <c r="Z1348" s="1" t="s">
        <v>40</v>
      </c>
      <c r="AA1348" s="1" t="s">
        <v>40</v>
      </c>
      <c r="AB1348" s="1" t="s">
        <v>40</v>
      </c>
      <c r="AC1348" s="1" t="s">
        <v>40</v>
      </c>
      <c r="AD1348" s="1" t="s">
        <v>40</v>
      </c>
      <c r="AG1348" s="0" t="n">
        <v>100</v>
      </c>
      <c r="AH1348" s="0" t="n">
        <v>0.8</v>
      </c>
      <c r="AK1348" s="0" t="s">
        <v>65</v>
      </c>
    </row>
    <row r="1349" customFormat="false" ht="12.8" hidden="false" customHeight="false" outlineLevel="0" collapsed="false">
      <c r="A1349" s="0" t="s">
        <v>868</v>
      </c>
      <c r="B1349" s="0" t="n">
        <v>2087</v>
      </c>
      <c r="C1349" s="0" t="s">
        <v>59</v>
      </c>
      <c r="D1349" s="0" t="s">
        <v>882</v>
      </c>
      <c r="I1349" s="0" t="n">
        <v>5.9459</v>
      </c>
      <c r="J1349" s="0" t="n">
        <v>3.5</v>
      </c>
      <c r="K1349" s="0" t="n">
        <v>2.2</v>
      </c>
      <c r="L1349" s="0" t="n">
        <v>28.6</v>
      </c>
      <c r="M1349" s="0" t="n">
        <v>17.8</v>
      </c>
      <c r="N1349" s="0" t="n">
        <v>25.7</v>
      </c>
      <c r="O1349" s="0" t="n">
        <v>7</v>
      </c>
      <c r="P1349" s="0" t="n">
        <v>4.8</v>
      </c>
      <c r="Q1349" s="0" t="n">
        <v>2.2</v>
      </c>
      <c r="R1349" s="1" t="s">
        <v>41</v>
      </c>
      <c r="S1349" s="1" t="s">
        <v>41</v>
      </c>
      <c r="T1349" s="1" t="s">
        <v>41</v>
      </c>
      <c r="U1349" s="1" t="s">
        <v>41</v>
      </c>
      <c r="V1349" s="1" t="s">
        <v>41</v>
      </c>
      <c r="W1349" s="1" t="s">
        <v>40</v>
      </c>
      <c r="X1349" s="1" t="s">
        <v>40</v>
      </c>
      <c r="Y1349" s="1" t="s">
        <v>40</v>
      </c>
      <c r="Z1349" s="1" t="s">
        <v>40</v>
      </c>
      <c r="AA1349" s="1" t="s">
        <v>40</v>
      </c>
      <c r="AB1349" s="1" t="s">
        <v>40</v>
      </c>
      <c r="AC1349" s="1" t="s">
        <v>40</v>
      </c>
      <c r="AD1349" s="1" t="s">
        <v>40</v>
      </c>
      <c r="AG1349" s="0" t="n">
        <v>100</v>
      </c>
      <c r="AH1349" s="0" t="n">
        <v>0.8</v>
      </c>
      <c r="AK1349" s="0" t="s">
        <v>65</v>
      </c>
    </row>
    <row r="1350" customFormat="false" ht="12.8" hidden="false" customHeight="false" outlineLevel="0" collapsed="false">
      <c r="A1350" s="0" t="s">
        <v>868</v>
      </c>
      <c r="B1350" s="0" t="n">
        <v>2087</v>
      </c>
      <c r="C1350" s="0" t="s">
        <v>59</v>
      </c>
      <c r="D1350" s="0" t="s">
        <v>883</v>
      </c>
      <c r="H1350" s="0" t="n">
        <v>4.7428</v>
      </c>
      <c r="J1350" s="0" t="n">
        <v>0.857</v>
      </c>
      <c r="K1350" s="0" t="n">
        <v>0</v>
      </c>
      <c r="L1350" s="0" t="n">
        <v>45.4</v>
      </c>
      <c r="M1350" s="0" t="n">
        <v>27.4</v>
      </c>
      <c r="N1350" s="0" t="n">
        <v>18.5</v>
      </c>
      <c r="O1350" s="0" t="n">
        <v>11.3</v>
      </c>
      <c r="P1350" s="0" t="n">
        <v>8.4</v>
      </c>
      <c r="Q1350" s="0" t="n">
        <v>7.1</v>
      </c>
      <c r="R1350" s="1" t="s">
        <v>41</v>
      </c>
      <c r="S1350" s="1" t="s">
        <v>41</v>
      </c>
      <c r="T1350" s="1" t="s">
        <v>41</v>
      </c>
      <c r="U1350" s="1" t="s">
        <v>41</v>
      </c>
      <c r="V1350" s="1" t="s">
        <v>41</v>
      </c>
      <c r="W1350" s="1" t="s">
        <v>41</v>
      </c>
      <c r="X1350" s="1" t="s">
        <v>40</v>
      </c>
      <c r="Y1350" s="1" t="s">
        <v>40</v>
      </c>
      <c r="Z1350" s="1" t="s">
        <v>40</v>
      </c>
      <c r="AA1350" s="1" t="s">
        <v>40</v>
      </c>
      <c r="AB1350" s="1" t="s">
        <v>40</v>
      </c>
      <c r="AC1350" s="1" t="s">
        <v>40</v>
      </c>
      <c r="AD1350" s="1" t="s">
        <v>40</v>
      </c>
      <c r="AG1350" s="0" t="n">
        <v>100</v>
      </c>
      <c r="AH1350" s="0" t="n">
        <v>0.8</v>
      </c>
      <c r="AK1350" s="0" t="s">
        <v>65</v>
      </c>
    </row>
    <row r="1351" customFormat="false" ht="12.8" hidden="false" customHeight="false" outlineLevel="0" collapsed="false">
      <c r="A1351" s="0" t="s">
        <v>868</v>
      </c>
      <c r="B1351" s="0" t="n">
        <v>2087</v>
      </c>
      <c r="C1351" s="0" t="s">
        <v>59</v>
      </c>
      <c r="D1351" s="0" t="s">
        <v>884</v>
      </c>
      <c r="H1351" s="0" t="n">
        <v>2.9849</v>
      </c>
      <c r="I1351" s="0" t="n">
        <v>62.1</v>
      </c>
      <c r="J1351" s="0" t="n">
        <v>0</v>
      </c>
      <c r="K1351" s="0" t="n">
        <v>0</v>
      </c>
      <c r="L1351" s="0" t="n">
        <v>47</v>
      </c>
      <c r="M1351" s="0" t="n">
        <v>31.4</v>
      </c>
      <c r="N1351" s="0" t="n">
        <v>18.9</v>
      </c>
      <c r="O1351" s="0" t="n">
        <v>21.5</v>
      </c>
      <c r="P1351" s="0" t="n">
        <v>7.7</v>
      </c>
      <c r="Q1351" s="0" t="n">
        <v>1.9</v>
      </c>
      <c r="R1351" s="1" t="s">
        <v>61</v>
      </c>
      <c r="S1351" s="1" t="s">
        <v>61</v>
      </c>
      <c r="T1351" s="1" t="s">
        <v>61</v>
      </c>
      <c r="U1351" s="1" t="s">
        <v>61</v>
      </c>
      <c r="V1351" s="1" t="s">
        <v>40</v>
      </c>
      <c r="W1351" s="1" t="s">
        <v>40</v>
      </c>
      <c r="X1351" s="1" t="s">
        <v>40</v>
      </c>
      <c r="Y1351" s="1" t="s">
        <v>40</v>
      </c>
      <c r="Z1351" s="1" t="s">
        <v>40</v>
      </c>
      <c r="AA1351" s="1" t="s">
        <v>40</v>
      </c>
      <c r="AB1351" s="1" t="s">
        <v>40</v>
      </c>
      <c r="AC1351" s="1" t="s">
        <v>40</v>
      </c>
      <c r="AD1351" s="1" t="s">
        <v>40</v>
      </c>
      <c r="AG1351" s="0" t="n">
        <v>100</v>
      </c>
      <c r="AH1351" s="0" t="n">
        <v>0.8</v>
      </c>
      <c r="AK1351" s="0" t="s">
        <v>65</v>
      </c>
    </row>
    <row r="1352" customFormat="false" ht="12.8" hidden="false" customHeight="false" outlineLevel="0" collapsed="false">
      <c r="A1352" s="0" t="s">
        <v>868</v>
      </c>
      <c r="B1352" s="0" t="n">
        <v>2087</v>
      </c>
      <c r="C1352" s="0" t="s">
        <v>59</v>
      </c>
      <c r="D1352" s="0" t="s">
        <v>885</v>
      </c>
      <c r="E1352" s="0" t="n">
        <v>0.5</v>
      </c>
      <c r="F1352" s="0" t="n">
        <v>22</v>
      </c>
      <c r="I1352" s="0" t="n">
        <v>4.4206</v>
      </c>
      <c r="J1352" s="0" t="n">
        <v>0.2</v>
      </c>
      <c r="K1352" s="0" t="n">
        <v>5.1</v>
      </c>
      <c r="L1352" s="0" t="n">
        <v>54.7</v>
      </c>
      <c r="M1352" s="0" t="n">
        <v>32.2</v>
      </c>
      <c r="N1352" s="0" t="n">
        <v>25.3</v>
      </c>
      <c r="O1352" s="0" t="n">
        <v>17.8</v>
      </c>
      <c r="P1352" s="0" t="n">
        <v>5.9</v>
      </c>
      <c r="Q1352" s="0" t="n">
        <v>6.5</v>
      </c>
      <c r="R1352" s="1" t="s">
        <v>40</v>
      </c>
      <c r="S1352" s="1" t="s">
        <v>40</v>
      </c>
      <c r="T1352" s="1" t="s">
        <v>61</v>
      </c>
      <c r="U1352" s="1" t="s">
        <v>61</v>
      </c>
      <c r="V1352" s="1" t="s">
        <v>61</v>
      </c>
      <c r="W1352" s="1" t="s">
        <v>40</v>
      </c>
      <c r="X1352" s="1" t="s">
        <v>40</v>
      </c>
      <c r="Y1352" s="1" t="s">
        <v>40</v>
      </c>
      <c r="Z1352" s="1" t="s">
        <v>40</v>
      </c>
      <c r="AA1352" s="1" t="s">
        <v>40</v>
      </c>
      <c r="AB1352" s="1" t="s">
        <v>40</v>
      </c>
      <c r="AC1352" s="1" t="s">
        <v>40</v>
      </c>
      <c r="AD1352" s="1" t="s">
        <v>40</v>
      </c>
      <c r="AG1352" s="0" t="n">
        <v>100</v>
      </c>
      <c r="AH1352" s="0" t="n">
        <v>0.8</v>
      </c>
      <c r="AK1352" s="0" t="s">
        <v>65</v>
      </c>
    </row>
    <row r="1353" customFormat="false" ht="12.8" hidden="false" customHeight="false" outlineLevel="0" collapsed="false">
      <c r="A1353" s="0" t="s">
        <v>868</v>
      </c>
      <c r="B1353" s="0" t="n">
        <v>2087</v>
      </c>
      <c r="C1353" s="0" t="s">
        <v>59</v>
      </c>
      <c r="D1353" s="0" t="s">
        <v>886</v>
      </c>
      <c r="E1353" s="0" t="n">
        <v>0</v>
      </c>
      <c r="F1353" s="0" t="n">
        <v>19.2</v>
      </c>
      <c r="G1353" s="0" t="n">
        <v>20.8</v>
      </c>
      <c r="H1353" s="0" t="n">
        <v>45.6</v>
      </c>
      <c r="I1353" s="0" t="n">
        <v>38.5</v>
      </c>
      <c r="J1353" s="0" t="n">
        <v>0</v>
      </c>
      <c r="K1353" s="0" t="n">
        <v>0</v>
      </c>
      <c r="L1353" s="0" t="n">
        <v>41.4</v>
      </c>
      <c r="M1353" s="0" t="n">
        <v>26.6</v>
      </c>
      <c r="N1353" s="0" t="n">
        <v>16.5</v>
      </c>
      <c r="O1353" s="0" t="n">
        <v>17.9</v>
      </c>
      <c r="P1353" s="0" t="n">
        <v>6.4</v>
      </c>
      <c r="Q1353" s="0" t="n">
        <v>3.5</v>
      </c>
      <c r="R1353" s="1" t="s">
        <v>40</v>
      </c>
      <c r="S1353" s="1" t="s">
        <v>40</v>
      </c>
      <c r="T1353" s="1" t="s">
        <v>40</v>
      </c>
      <c r="U1353" s="1" t="s">
        <v>40</v>
      </c>
      <c r="V1353" s="1" t="s">
        <v>40</v>
      </c>
      <c r="W1353" s="1" t="s">
        <v>40</v>
      </c>
      <c r="X1353" s="1" t="s">
        <v>40</v>
      </c>
      <c r="Y1353" s="1" t="s">
        <v>40</v>
      </c>
      <c r="Z1353" s="1" t="s">
        <v>40</v>
      </c>
      <c r="AA1353" s="1" t="s">
        <v>40</v>
      </c>
      <c r="AB1353" s="1" t="s">
        <v>40</v>
      </c>
      <c r="AC1353" s="1" t="s">
        <v>40</v>
      </c>
      <c r="AD1353" s="1" t="s">
        <v>40</v>
      </c>
      <c r="AG1353" s="0" t="n">
        <v>100</v>
      </c>
      <c r="AH1353" s="0" t="n">
        <v>0.7</v>
      </c>
      <c r="AK1353" s="0" t="s">
        <v>65</v>
      </c>
    </row>
    <row r="1354" customFormat="false" ht="12.8" hidden="false" customHeight="false" outlineLevel="0" collapsed="false">
      <c r="A1354" s="0" t="s">
        <v>868</v>
      </c>
      <c r="B1354" s="0" t="n">
        <v>2087</v>
      </c>
      <c r="C1354" s="0" t="s">
        <v>38</v>
      </c>
      <c r="D1354" s="0" t="s">
        <v>887</v>
      </c>
      <c r="E1354" s="0" t="n">
        <v>0</v>
      </c>
      <c r="F1354" s="0" t="n">
        <v>6.7</v>
      </c>
      <c r="G1354" s="0" t="n">
        <v>8.6</v>
      </c>
      <c r="H1354" s="0" t="n">
        <v>30.1</v>
      </c>
      <c r="I1354" s="0" t="n">
        <v>0</v>
      </c>
      <c r="J1354" s="0" t="n">
        <v>0</v>
      </c>
      <c r="K1354" s="0" t="n">
        <v>1.1</v>
      </c>
      <c r="L1354" s="0" t="n">
        <v>23.2</v>
      </c>
      <c r="M1354" s="0" t="n">
        <v>5.1</v>
      </c>
      <c r="N1354" s="0" t="n">
        <v>7.6</v>
      </c>
      <c r="O1354" s="0" t="n">
        <v>9.9</v>
      </c>
      <c r="P1354" s="0" t="n">
        <v>3.1</v>
      </c>
      <c r="Q1354" s="0" t="n">
        <v>0.1</v>
      </c>
      <c r="R1354" s="1" t="s">
        <v>40</v>
      </c>
      <c r="S1354" s="1" t="s">
        <v>40</v>
      </c>
      <c r="T1354" s="1" t="s">
        <v>40</v>
      </c>
      <c r="U1354" s="1" t="s">
        <v>40</v>
      </c>
      <c r="V1354" s="1" t="s">
        <v>40</v>
      </c>
      <c r="W1354" s="1" t="s">
        <v>40</v>
      </c>
      <c r="X1354" s="1" t="s">
        <v>40</v>
      </c>
      <c r="Y1354" s="1" t="s">
        <v>40</v>
      </c>
      <c r="Z1354" s="1" t="s">
        <v>40</v>
      </c>
      <c r="AA1354" s="1" t="s">
        <v>40</v>
      </c>
      <c r="AB1354" s="1" t="s">
        <v>40</v>
      </c>
      <c r="AC1354" s="1" t="s">
        <v>40</v>
      </c>
      <c r="AD1354" s="1" t="s">
        <v>40</v>
      </c>
      <c r="AG1354" s="0" t="n">
        <v>50</v>
      </c>
      <c r="AH1354" s="0" t="n">
        <v>0.5</v>
      </c>
      <c r="AK1354" s="0" t="s">
        <v>46</v>
      </c>
    </row>
    <row r="1355" customFormat="false" ht="12.8" hidden="false" customHeight="false" outlineLevel="0" collapsed="false">
      <c r="A1355" s="0" t="s">
        <v>868</v>
      </c>
      <c r="B1355" s="0" t="n">
        <v>2087</v>
      </c>
      <c r="C1355" s="0" t="s">
        <v>38</v>
      </c>
      <c r="D1355" s="0" t="s">
        <v>888</v>
      </c>
      <c r="E1355" s="0" t="n">
        <v>0</v>
      </c>
      <c r="F1355" s="0" t="n">
        <v>9.8</v>
      </c>
      <c r="G1355" s="0" t="n">
        <v>13.7</v>
      </c>
      <c r="H1355" s="0" t="n">
        <v>28.3</v>
      </c>
      <c r="I1355" s="0" t="n">
        <v>4.5</v>
      </c>
      <c r="J1355" s="0" t="n">
        <v>0</v>
      </c>
      <c r="K1355" s="0" t="n">
        <v>5</v>
      </c>
      <c r="L1355" s="0" t="n">
        <v>39.8</v>
      </c>
      <c r="M1355" s="0" t="n">
        <v>0</v>
      </c>
      <c r="N1355" s="0" t="n">
        <v>2</v>
      </c>
      <c r="O1355" s="0" t="n">
        <v>9.7</v>
      </c>
      <c r="P1355" s="0" t="n">
        <v>0</v>
      </c>
      <c r="Q1355" s="0" t="n">
        <v>0</v>
      </c>
      <c r="R1355" s="1" t="s">
        <v>40</v>
      </c>
      <c r="S1355" s="1" t="s">
        <v>40</v>
      </c>
      <c r="T1355" s="1" t="s">
        <v>40</v>
      </c>
      <c r="U1355" s="1" t="s">
        <v>40</v>
      </c>
      <c r="V1355" s="1" t="s">
        <v>40</v>
      </c>
      <c r="W1355" s="1" t="s">
        <v>40</v>
      </c>
      <c r="X1355" s="1" t="s">
        <v>40</v>
      </c>
      <c r="Y1355" s="1" t="s">
        <v>40</v>
      </c>
      <c r="Z1355" s="1" t="s">
        <v>40</v>
      </c>
      <c r="AA1355" s="1" t="s">
        <v>40</v>
      </c>
      <c r="AB1355" s="1" t="s">
        <v>40</v>
      </c>
      <c r="AC1355" s="1" t="s">
        <v>40</v>
      </c>
      <c r="AD1355" s="1" t="s">
        <v>40</v>
      </c>
      <c r="AG1355" s="0" t="n">
        <v>50</v>
      </c>
      <c r="AH1355" s="0" t="n">
        <v>0.6</v>
      </c>
      <c r="AK1355" s="0" t="s">
        <v>46</v>
      </c>
    </row>
    <row r="1356" customFormat="false" ht="12.8" hidden="false" customHeight="false" outlineLevel="0" collapsed="false">
      <c r="A1356" s="0" t="s">
        <v>868</v>
      </c>
      <c r="B1356" s="0" t="n">
        <v>2087</v>
      </c>
      <c r="C1356" s="0" t="s">
        <v>38</v>
      </c>
      <c r="D1356" s="0" t="s">
        <v>889</v>
      </c>
      <c r="E1356" s="0" t="n">
        <v>0</v>
      </c>
      <c r="F1356" s="0" t="n">
        <v>7.7</v>
      </c>
      <c r="G1356" s="0" t="n">
        <v>15.2</v>
      </c>
      <c r="H1356" s="0" t="n">
        <v>34.7</v>
      </c>
      <c r="I1356" s="0" t="n">
        <v>4.5</v>
      </c>
      <c r="J1356" s="0" t="n">
        <v>0</v>
      </c>
      <c r="K1356" s="0" t="n">
        <v>0</v>
      </c>
      <c r="L1356" s="0" t="n">
        <v>41.9</v>
      </c>
      <c r="M1356" s="0" t="n">
        <v>0</v>
      </c>
      <c r="N1356" s="0" t="n">
        <v>1</v>
      </c>
      <c r="O1356" s="0" t="n">
        <v>0</v>
      </c>
      <c r="P1356" s="0" t="n">
        <v>0</v>
      </c>
      <c r="Q1356" s="0" t="n">
        <v>0</v>
      </c>
      <c r="R1356" s="1" t="s">
        <v>40</v>
      </c>
      <c r="S1356" s="1" t="s">
        <v>40</v>
      </c>
      <c r="T1356" s="1" t="s">
        <v>40</v>
      </c>
      <c r="U1356" s="1" t="s">
        <v>40</v>
      </c>
      <c r="V1356" s="1" t="s">
        <v>40</v>
      </c>
      <c r="W1356" s="1" t="s">
        <v>40</v>
      </c>
      <c r="X1356" s="1" t="s">
        <v>40</v>
      </c>
      <c r="Y1356" s="1" t="s">
        <v>40</v>
      </c>
      <c r="Z1356" s="1" t="s">
        <v>40</v>
      </c>
      <c r="AA1356" s="1" t="s">
        <v>40</v>
      </c>
      <c r="AB1356" s="1" t="s">
        <v>40</v>
      </c>
      <c r="AC1356" s="1" t="s">
        <v>40</v>
      </c>
      <c r="AD1356" s="1" t="s">
        <v>40</v>
      </c>
      <c r="AG1356" s="0" t="n">
        <v>50</v>
      </c>
      <c r="AH1356" s="0" t="n">
        <v>0.65</v>
      </c>
      <c r="AK1356" s="0" t="s">
        <v>46</v>
      </c>
    </row>
    <row r="1357" customFormat="false" ht="12.8" hidden="false" customHeight="false" outlineLevel="0" collapsed="false">
      <c r="A1357" s="0" t="s">
        <v>868</v>
      </c>
      <c r="B1357" s="0" t="n">
        <v>2087</v>
      </c>
      <c r="C1357" s="0" t="s">
        <v>38</v>
      </c>
      <c r="D1357" s="0" t="s">
        <v>890</v>
      </c>
      <c r="E1357" s="0" t="n">
        <v>0</v>
      </c>
      <c r="F1357" s="0" t="n">
        <v>8.9</v>
      </c>
      <c r="G1357" s="0" t="n">
        <v>12.9</v>
      </c>
      <c r="H1357" s="0" t="n">
        <v>24.3</v>
      </c>
      <c r="I1357" s="0" t="n">
        <v>6.3</v>
      </c>
      <c r="J1357" s="0" t="n">
        <v>0</v>
      </c>
      <c r="K1357" s="0" t="n">
        <v>0</v>
      </c>
      <c r="L1357" s="0" t="n">
        <v>32.6</v>
      </c>
      <c r="M1357" s="0" t="n">
        <v>7.5</v>
      </c>
      <c r="N1357" s="0" t="n">
        <v>7.2</v>
      </c>
      <c r="O1357" s="0" t="n">
        <v>7.4</v>
      </c>
      <c r="P1357" s="0" t="n">
        <v>0</v>
      </c>
      <c r="Q1357" s="0" t="n">
        <v>0</v>
      </c>
      <c r="R1357" s="1" t="s">
        <v>40</v>
      </c>
      <c r="S1357" s="1" t="s">
        <v>40</v>
      </c>
      <c r="T1357" s="1" t="s">
        <v>40</v>
      </c>
      <c r="U1357" s="1" t="s">
        <v>40</v>
      </c>
      <c r="V1357" s="1" t="s">
        <v>40</v>
      </c>
      <c r="W1357" s="1" t="s">
        <v>40</v>
      </c>
      <c r="X1357" s="1" t="s">
        <v>40</v>
      </c>
      <c r="Y1357" s="1" t="s">
        <v>40</v>
      </c>
      <c r="Z1357" s="1" t="s">
        <v>40</v>
      </c>
      <c r="AA1357" s="1" t="s">
        <v>40</v>
      </c>
      <c r="AB1357" s="1" t="s">
        <v>40</v>
      </c>
      <c r="AC1357" s="1" t="s">
        <v>40</v>
      </c>
      <c r="AD1357" s="1" t="s">
        <v>40</v>
      </c>
      <c r="AG1357" s="0" t="n">
        <v>50</v>
      </c>
      <c r="AH1357" s="0" t="n">
        <v>0.55</v>
      </c>
      <c r="AK1357" s="0" t="s">
        <v>46</v>
      </c>
    </row>
    <row r="1358" customFormat="false" ht="12.8" hidden="false" customHeight="false" outlineLevel="0" collapsed="false">
      <c r="A1358" s="0" t="s">
        <v>868</v>
      </c>
      <c r="B1358" s="0" t="n">
        <v>2087</v>
      </c>
      <c r="C1358" s="0" t="s">
        <v>38</v>
      </c>
      <c r="D1358" s="0" t="s">
        <v>891</v>
      </c>
      <c r="E1358" s="0" t="n">
        <v>0</v>
      </c>
      <c r="F1358" s="0" t="n">
        <v>7.5</v>
      </c>
      <c r="G1358" s="0" t="n">
        <v>12.8</v>
      </c>
      <c r="H1358" s="0" t="n">
        <v>33.1</v>
      </c>
      <c r="I1358" s="0" t="n">
        <v>1.2</v>
      </c>
      <c r="J1358" s="0" t="n">
        <v>0</v>
      </c>
      <c r="K1358" s="0" t="n">
        <v>4.4</v>
      </c>
      <c r="L1358" s="0" t="n">
        <v>37.3</v>
      </c>
      <c r="M1358" s="0" t="n">
        <v>0</v>
      </c>
      <c r="N1358" s="0" t="n">
        <v>1.8</v>
      </c>
      <c r="O1358" s="0" t="n">
        <v>3.4</v>
      </c>
      <c r="P1358" s="0" t="n">
        <v>0</v>
      </c>
      <c r="Q1358" s="0" t="n">
        <v>0</v>
      </c>
      <c r="R1358" s="1" t="s">
        <v>40</v>
      </c>
      <c r="S1358" s="1" t="s">
        <v>40</v>
      </c>
      <c r="T1358" s="1" t="s">
        <v>40</v>
      </c>
      <c r="U1358" s="1" t="s">
        <v>40</v>
      </c>
      <c r="V1358" s="1" t="s">
        <v>40</v>
      </c>
      <c r="W1358" s="1" t="s">
        <v>40</v>
      </c>
      <c r="X1358" s="1" t="s">
        <v>40</v>
      </c>
      <c r="Y1358" s="1" t="s">
        <v>40</v>
      </c>
      <c r="Z1358" s="1" t="s">
        <v>40</v>
      </c>
      <c r="AA1358" s="1" t="s">
        <v>40</v>
      </c>
      <c r="AB1358" s="1" t="s">
        <v>40</v>
      </c>
      <c r="AC1358" s="1" t="s">
        <v>40</v>
      </c>
      <c r="AD1358" s="1" t="s">
        <v>40</v>
      </c>
      <c r="AG1358" s="0" t="n">
        <v>50</v>
      </c>
      <c r="AH1358" s="0" t="n">
        <v>0.6</v>
      </c>
      <c r="AK1358" s="0" t="s">
        <v>46</v>
      </c>
    </row>
    <row r="1359" customFormat="false" ht="12.8" hidden="false" customHeight="false" outlineLevel="0" collapsed="false">
      <c r="A1359" s="0" t="s">
        <v>868</v>
      </c>
      <c r="B1359" s="0" t="s">
        <v>781</v>
      </c>
      <c r="C1359" s="0" t="s">
        <v>384</v>
      </c>
      <c r="D1359" s="0" t="s">
        <v>654</v>
      </c>
      <c r="N1359" s="0" t="n">
        <v>13.4</v>
      </c>
    </row>
    <row r="1360" customFormat="false" ht="12.8" hidden="false" customHeight="false" outlineLevel="0" collapsed="false">
      <c r="A1360" s="0" t="s">
        <v>868</v>
      </c>
      <c r="B1360" s="0" t="s">
        <v>781</v>
      </c>
      <c r="C1360" s="0" t="s">
        <v>384</v>
      </c>
      <c r="D1360" s="0" t="s">
        <v>655</v>
      </c>
      <c r="N1360" s="0" t="n">
        <v>10.2</v>
      </c>
    </row>
    <row r="1361" customFormat="false" ht="12.8" hidden="false" customHeight="false" outlineLevel="0" collapsed="false">
      <c r="A1361" s="0" t="s">
        <v>868</v>
      </c>
      <c r="B1361" s="0" t="s">
        <v>781</v>
      </c>
      <c r="C1361" s="0" t="s">
        <v>213</v>
      </c>
      <c r="D1361" s="0" t="s">
        <v>892</v>
      </c>
      <c r="H1361" s="0" t="n">
        <v>2.2459</v>
      </c>
      <c r="U1361" s="1" t="s">
        <v>61</v>
      </c>
    </row>
    <row r="1362" customFormat="false" ht="12.8" hidden="false" customHeight="false" outlineLevel="0" collapsed="false">
      <c r="A1362" s="0" t="s">
        <v>868</v>
      </c>
      <c r="B1362" s="0" t="s">
        <v>781</v>
      </c>
      <c r="C1362" s="0" t="s">
        <v>213</v>
      </c>
      <c r="D1362" s="0" t="s">
        <v>626</v>
      </c>
      <c r="J1362" s="0" t="n">
        <v>0</v>
      </c>
      <c r="K1362" s="0" t="n">
        <v>40</v>
      </c>
      <c r="L1362" s="0" t="n">
        <v>50</v>
      </c>
      <c r="M1362" s="0" t="n">
        <v>30</v>
      </c>
      <c r="N1362" s="0" t="n">
        <v>20</v>
      </c>
      <c r="W1362" s="1" t="s">
        <v>40</v>
      </c>
      <c r="X1362" s="1" t="s">
        <v>40</v>
      </c>
      <c r="Y1362" s="1" t="s">
        <v>40</v>
      </c>
      <c r="Z1362" s="1" t="s">
        <v>40</v>
      </c>
      <c r="AA1362" s="1" t="s">
        <v>40</v>
      </c>
      <c r="AK1362" s="0" t="s">
        <v>115</v>
      </c>
    </row>
    <row r="1363" customFormat="false" ht="12.8" hidden="false" customHeight="false" outlineLevel="0" collapsed="false">
      <c r="A1363" s="0" t="s">
        <v>868</v>
      </c>
      <c r="B1363" s="0" t="s">
        <v>781</v>
      </c>
      <c r="C1363" s="0" t="s">
        <v>213</v>
      </c>
      <c r="D1363" s="0" t="s">
        <v>893</v>
      </c>
      <c r="E1363" s="0" t="n">
        <v>0.6</v>
      </c>
      <c r="F1363" s="0" t="n">
        <v>14.7</v>
      </c>
      <c r="G1363" s="0" t="n">
        <v>17.8</v>
      </c>
      <c r="H1363" s="0" t="n">
        <v>40.6</v>
      </c>
      <c r="O1363" s="0" t="n">
        <v>0</v>
      </c>
      <c r="P1363" s="0" t="n">
        <v>11.1</v>
      </c>
      <c r="Q1363" s="0" t="n">
        <v>5.7</v>
      </c>
      <c r="R1363" s="1" t="s">
        <v>40</v>
      </c>
      <c r="S1363" s="1" t="s">
        <v>40</v>
      </c>
      <c r="T1363" s="1" t="s">
        <v>40</v>
      </c>
      <c r="U1363" s="1" t="s">
        <v>40</v>
      </c>
      <c r="AB1363" s="1" t="s">
        <v>40</v>
      </c>
      <c r="AC1363" s="1" t="s">
        <v>40</v>
      </c>
      <c r="AD1363" s="1" t="s">
        <v>40</v>
      </c>
      <c r="AK1363" s="0" t="s">
        <v>72</v>
      </c>
    </row>
    <row r="1364" customFormat="false" ht="12.8" hidden="false" customHeight="false" outlineLevel="0" collapsed="false">
      <c r="A1364" s="0" t="s">
        <v>868</v>
      </c>
      <c r="B1364" s="0" t="s">
        <v>781</v>
      </c>
      <c r="C1364" s="0" t="s">
        <v>99</v>
      </c>
      <c r="D1364" s="0" t="s">
        <v>894</v>
      </c>
      <c r="J1364" s="0" t="n">
        <v>60</v>
      </c>
      <c r="W1364" s="1" t="s">
        <v>101</v>
      </c>
    </row>
    <row r="1365" customFormat="false" ht="12.8" hidden="false" customHeight="false" outlineLevel="0" collapsed="false">
      <c r="A1365" s="0" t="s">
        <v>868</v>
      </c>
      <c r="B1365" s="0" t="s">
        <v>781</v>
      </c>
      <c r="C1365" s="0" t="s">
        <v>384</v>
      </c>
      <c r="D1365" s="0" t="s">
        <v>895</v>
      </c>
      <c r="H1365" s="0" t="n">
        <v>8</v>
      </c>
      <c r="U1365" s="1" t="s">
        <v>61</v>
      </c>
    </row>
    <row r="1366" customFormat="false" ht="12.8" hidden="false" customHeight="false" outlineLevel="0" collapsed="false">
      <c r="A1366" s="0" t="s">
        <v>868</v>
      </c>
      <c r="B1366" s="0" t="s">
        <v>781</v>
      </c>
      <c r="C1366" s="0" t="s">
        <v>384</v>
      </c>
      <c r="D1366" s="0" t="s">
        <v>208</v>
      </c>
      <c r="H1366" s="0" t="n">
        <v>4.5</v>
      </c>
      <c r="I1366" s="0" t="n">
        <v>4.5</v>
      </c>
      <c r="U1366" s="1" t="s">
        <v>61</v>
      </c>
      <c r="V1366" s="1" t="s">
        <v>78</v>
      </c>
    </row>
    <row r="1367" customFormat="false" ht="12.8" hidden="false" customHeight="false" outlineLevel="0" collapsed="false">
      <c r="A1367" s="0" t="s">
        <v>868</v>
      </c>
      <c r="B1367" s="0" t="s">
        <v>781</v>
      </c>
      <c r="C1367" s="0" t="s">
        <v>213</v>
      </c>
      <c r="D1367" s="0" t="s">
        <v>896</v>
      </c>
      <c r="H1367" s="0" t="n">
        <v>3.1604</v>
      </c>
      <c r="U1367" s="1" t="s">
        <v>61</v>
      </c>
    </row>
    <row r="1368" customFormat="false" ht="12.8" hidden="false" customHeight="false" outlineLevel="0" collapsed="false">
      <c r="A1368" s="0" t="s">
        <v>868</v>
      </c>
      <c r="B1368" s="0" t="s">
        <v>781</v>
      </c>
      <c r="C1368" s="0" t="s">
        <v>59</v>
      </c>
      <c r="D1368" s="0" t="s">
        <v>869</v>
      </c>
      <c r="H1368" s="0" t="n">
        <v>2.2459</v>
      </c>
      <c r="J1368" s="0" t="n">
        <v>3.2418</v>
      </c>
      <c r="R1368" s="1" t="s">
        <v>41</v>
      </c>
      <c r="S1368" s="1" t="s">
        <v>41</v>
      </c>
      <c r="T1368" s="1" t="s">
        <v>41</v>
      </c>
      <c r="U1368" s="1" t="s">
        <v>61</v>
      </c>
      <c r="V1368" s="1" t="s">
        <v>41</v>
      </c>
      <c r="W1368" s="1" t="s">
        <v>41</v>
      </c>
      <c r="X1368" s="1" t="s">
        <v>41</v>
      </c>
      <c r="Y1368" s="1" t="s">
        <v>41</v>
      </c>
      <c r="Z1368" s="1" t="s">
        <v>41</v>
      </c>
      <c r="AA1368" s="1" t="s">
        <v>41</v>
      </c>
      <c r="AB1368" s="1" t="s">
        <v>41</v>
      </c>
      <c r="AC1368" s="1" t="s">
        <v>41</v>
      </c>
      <c r="AD1368" s="1" t="s">
        <v>41</v>
      </c>
      <c r="AG1368" s="0" t="n">
        <v>200</v>
      </c>
      <c r="AH1368" s="0" t="n">
        <v>0.8</v>
      </c>
      <c r="AK1368" s="0" t="s">
        <v>72</v>
      </c>
    </row>
    <row r="1369" customFormat="false" ht="12.8" hidden="false" customHeight="false" outlineLevel="0" collapsed="false">
      <c r="A1369" s="0" t="s">
        <v>868</v>
      </c>
      <c r="B1369" s="0" t="s">
        <v>781</v>
      </c>
      <c r="C1369" s="0" t="s">
        <v>59</v>
      </c>
      <c r="D1369" s="0" t="s">
        <v>870</v>
      </c>
      <c r="H1369" s="0" t="n">
        <v>2.3314</v>
      </c>
      <c r="J1369" s="0" t="n">
        <v>2.3767</v>
      </c>
      <c r="R1369" s="1" t="s">
        <v>41</v>
      </c>
      <c r="S1369" s="1" t="s">
        <v>41</v>
      </c>
      <c r="T1369" s="1" t="s">
        <v>41</v>
      </c>
      <c r="U1369" s="1" t="s">
        <v>61</v>
      </c>
      <c r="V1369" s="1" t="s">
        <v>41</v>
      </c>
      <c r="W1369" s="1" t="s">
        <v>41</v>
      </c>
      <c r="X1369" s="1" t="s">
        <v>41</v>
      </c>
      <c r="Y1369" s="1" t="s">
        <v>41</v>
      </c>
      <c r="Z1369" s="1" t="s">
        <v>41</v>
      </c>
      <c r="AA1369" s="1" t="s">
        <v>41</v>
      </c>
      <c r="AB1369" s="1" t="s">
        <v>41</v>
      </c>
      <c r="AC1369" s="1" t="s">
        <v>41</v>
      </c>
      <c r="AD1369" s="1" t="s">
        <v>41</v>
      </c>
      <c r="AG1369" s="0" t="n">
        <v>100</v>
      </c>
      <c r="AH1369" s="0" t="n">
        <v>0.8</v>
      </c>
      <c r="AK1369" s="0" t="s">
        <v>72</v>
      </c>
    </row>
    <row r="1370" customFormat="false" ht="12.8" hidden="false" customHeight="false" outlineLevel="0" collapsed="false">
      <c r="A1370" s="0" t="s">
        <v>868</v>
      </c>
      <c r="B1370" s="0" t="s">
        <v>781</v>
      </c>
      <c r="C1370" s="0" t="s">
        <v>59</v>
      </c>
      <c r="D1370" s="0" t="s">
        <v>871</v>
      </c>
      <c r="E1370" s="0" t="n">
        <v>0.6</v>
      </c>
      <c r="F1370" s="0" t="n">
        <v>14.7</v>
      </c>
      <c r="G1370" s="0" t="n">
        <v>17.8</v>
      </c>
      <c r="H1370" s="0" t="n">
        <v>40.6</v>
      </c>
      <c r="I1370" s="0" t="n">
        <v>63.9</v>
      </c>
      <c r="J1370" s="0" t="n">
        <v>64.1</v>
      </c>
      <c r="K1370" s="0" t="n">
        <v>19.8</v>
      </c>
      <c r="L1370" s="0" t="n">
        <v>0</v>
      </c>
      <c r="M1370" s="0" t="n">
        <v>0</v>
      </c>
      <c r="N1370" s="0" t="n">
        <v>11.1</v>
      </c>
      <c r="O1370" s="0" t="n">
        <v>18.3</v>
      </c>
      <c r="P1370" s="0" t="n">
        <v>10</v>
      </c>
      <c r="Q1370" s="0" t="n">
        <v>5.7</v>
      </c>
      <c r="R1370" s="1" t="s">
        <v>40</v>
      </c>
      <c r="S1370" s="1" t="s">
        <v>40</v>
      </c>
      <c r="T1370" s="1" t="s">
        <v>40</v>
      </c>
      <c r="U1370" s="1" t="s">
        <v>40</v>
      </c>
      <c r="V1370" s="1" t="s">
        <v>40</v>
      </c>
      <c r="W1370" s="1" t="s">
        <v>40</v>
      </c>
      <c r="X1370" s="1" t="s">
        <v>40</v>
      </c>
      <c r="Y1370" s="1" t="s">
        <v>40</v>
      </c>
      <c r="Z1370" s="1" t="s">
        <v>40</v>
      </c>
      <c r="AA1370" s="1" t="s">
        <v>40</v>
      </c>
      <c r="AB1370" s="1" t="s">
        <v>40</v>
      </c>
      <c r="AC1370" s="1" t="s">
        <v>40</v>
      </c>
      <c r="AD1370" s="1" t="s">
        <v>40</v>
      </c>
      <c r="AG1370" s="0" t="n">
        <v>200</v>
      </c>
      <c r="AH1370" s="0" t="n">
        <v>0.8</v>
      </c>
      <c r="AK1370" s="0" t="s">
        <v>72</v>
      </c>
    </row>
    <row r="1371" customFormat="false" ht="12.8" hidden="false" customHeight="false" outlineLevel="0" collapsed="false">
      <c r="A1371" s="0" t="s">
        <v>868</v>
      </c>
      <c r="B1371" s="0" t="s">
        <v>781</v>
      </c>
      <c r="C1371" s="0" t="s">
        <v>59</v>
      </c>
      <c r="D1371" s="0" t="s">
        <v>872</v>
      </c>
      <c r="E1371" s="0" t="n">
        <v>2.5</v>
      </c>
      <c r="F1371" s="0" t="n">
        <v>7.9</v>
      </c>
      <c r="G1371" s="0" t="n">
        <v>17.1</v>
      </c>
      <c r="H1371" s="0" t="n">
        <v>48.2</v>
      </c>
      <c r="I1371" s="0" t="n">
        <v>60.3</v>
      </c>
      <c r="J1371" s="0" t="n">
        <v>41.6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30.7</v>
      </c>
      <c r="P1371" s="0" t="n">
        <v>30.2</v>
      </c>
      <c r="Q1371" s="0" t="n">
        <v>2</v>
      </c>
      <c r="R1371" s="1" t="s">
        <v>40</v>
      </c>
      <c r="S1371" s="1" t="s">
        <v>40</v>
      </c>
      <c r="T1371" s="1" t="s">
        <v>40</v>
      </c>
      <c r="U1371" s="1" t="s">
        <v>40</v>
      </c>
      <c r="V1371" s="1" t="s">
        <v>40</v>
      </c>
      <c r="W1371" s="1" t="s">
        <v>40</v>
      </c>
      <c r="X1371" s="1" t="s">
        <v>40</v>
      </c>
      <c r="Y1371" s="1" t="s">
        <v>40</v>
      </c>
      <c r="Z1371" s="1" t="s">
        <v>40</v>
      </c>
      <c r="AA1371" s="1" t="s">
        <v>40</v>
      </c>
      <c r="AB1371" s="1" t="s">
        <v>40</v>
      </c>
      <c r="AC1371" s="1" t="s">
        <v>40</v>
      </c>
      <c r="AD1371" s="1" t="s">
        <v>40</v>
      </c>
      <c r="AG1371" s="0" t="n">
        <v>100</v>
      </c>
      <c r="AH1371" s="0" t="n">
        <v>0.8</v>
      </c>
      <c r="AK1371" s="0" t="s">
        <v>72</v>
      </c>
    </row>
    <row r="1372" customFormat="false" ht="12.8" hidden="false" customHeight="false" outlineLevel="0" collapsed="false">
      <c r="A1372" s="0" t="s">
        <v>868</v>
      </c>
      <c r="B1372" s="0" t="s">
        <v>781</v>
      </c>
      <c r="C1372" s="0" t="s">
        <v>59</v>
      </c>
      <c r="D1372" s="0" t="s">
        <v>873</v>
      </c>
      <c r="E1372" s="0" t="n">
        <v>3.1</v>
      </c>
      <c r="F1372" s="0" t="n">
        <v>20.4</v>
      </c>
      <c r="G1372" s="0" t="n">
        <v>40.9</v>
      </c>
      <c r="H1372" s="0" t="n">
        <v>69.7</v>
      </c>
      <c r="J1372" s="0" t="n">
        <v>2.6127</v>
      </c>
      <c r="K1372" s="0" t="n">
        <v>5.2</v>
      </c>
      <c r="L1372" s="0" t="n">
        <v>0</v>
      </c>
      <c r="M1372" s="0" t="n">
        <v>0</v>
      </c>
      <c r="N1372" s="0" t="n">
        <v>12.4</v>
      </c>
      <c r="O1372" s="0" t="n">
        <v>27.5</v>
      </c>
      <c r="P1372" s="0" t="n">
        <v>6.8</v>
      </c>
      <c r="Q1372" s="0" t="n">
        <v>3.8</v>
      </c>
      <c r="R1372" s="1" t="s">
        <v>40</v>
      </c>
      <c r="S1372" s="1" t="s">
        <v>40</v>
      </c>
      <c r="T1372" s="1" t="s">
        <v>40</v>
      </c>
      <c r="U1372" s="1" t="s">
        <v>40</v>
      </c>
      <c r="V1372" s="1" t="s">
        <v>41</v>
      </c>
      <c r="W1372" s="1" t="s">
        <v>41</v>
      </c>
      <c r="X1372" s="1" t="s">
        <v>40</v>
      </c>
      <c r="Y1372" s="1" t="s">
        <v>40</v>
      </c>
      <c r="Z1372" s="1" t="s">
        <v>40</v>
      </c>
      <c r="AA1372" s="1" t="s">
        <v>40</v>
      </c>
      <c r="AB1372" s="1" t="s">
        <v>40</v>
      </c>
      <c r="AC1372" s="1" t="s">
        <v>40</v>
      </c>
      <c r="AD1372" s="1" t="s">
        <v>40</v>
      </c>
      <c r="AG1372" s="0" t="n">
        <v>100</v>
      </c>
      <c r="AH1372" s="0" t="n">
        <v>0.8</v>
      </c>
      <c r="AK1372" s="0" t="s">
        <v>65</v>
      </c>
    </row>
    <row r="1373" customFormat="false" ht="12.8" hidden="false" customHeight="false" outlineLevel="0" collapsed="false">
      <c r="A1373" s="0" t="s">
        <v>868</v>
      </c>
      <c r="B1373" s="0" t="s">
        <v>781</v>
      </c>
      <c r="C1373" s="0" t="s">
        <v>59</v>
      </c>
      <c r="D1373" s="0" t="s">
        <v>874</v>
      </c>
      <c r="E1373" s="0" t="n">
        <v>3.2</v>
      </c>
      <c r="F1373" s="0" t="n">
        <v>18.1</v>
      </c>
      <c r="G1373" s="0" t="n">
        <v>21.7</v>
      </c>
      <c r="H1373" s="0" t="n">
        <v>47.8</v>
      </c>
      <c r="I1373" s="0" t="n">
        <v>53.8</v>
      </c>
      <c r="J1373" s="0" t="n">
        <v>44.8</v>
      </c>
      <c r="K1373" s="0" t="n">
        <v>0</v>
      </c>
      <c r="L1373" s="0" t="n">
        <v>0</v>
      </c>
      <c r="M1373" s="0" t="n">
        <v>0</v>
      </c>
      <c r="N1373" s="0" t="n">
        <v>20</v>
      </c>
      <c r="O1373" s="0" t="n">
        <v>24.1</v>
      </c>
      <c r="P1373" s="0" t="n">
        <v>12.5</v>
      </c>
      <c r="Q1373" s="0" t="n">
        <v>2.9</v>
      </c>
      <c r="R1373" s="1" t="s">
        <v>40</v>
      </c>
      <c r="S1373" s="1" t="s">
        <v>40</v>
      </c>
      <c r="T1373" s="1" t="s">
        <v>40</v>
      </c>
      <c r="U1373" s="1" t="s">
        <v>40</v>
      </c>
      <c r="V1373" s="1" t="s">
        <v>40</v>
      </c>
      <c r="W1373" s="1" t="s">
        <v>40</v>
      </c>
      <c r="X1373" s="1" t="s">
        <v>40</v>
      </c>
      <c r="Y1373" s="1" t="s">
        <v>40</v>
      </c>
      <c r="Z1373" s="1" t="s">
        <v>40</v>
      </c>
      <c r="AA1373" s="1" t="s">
        <v>40</v>
      </c>
      <c r="AB1373" s="1" t="s">
        <v>40</v>
      </c>
      <c r="AC1373" s="1" t="s">
        <v>40</v>
      </c>
      <c r="AD1373" s="1" t="s">
        <v>40</v>
      </c>
      <c r="AG1373" s="0" t="n">
        <v>100</v>
      </c>
      <c r="AH1373" s="0" t="n">
        <v>0.8</v>
      </c>
      <c r="AK1373" s="0" t="s">
        <v>72</v>
      </c>
    </row>
    <row r="1374" customFormat="false" ht="12.8" hidden="false" customHeight="false" outlineLevel="0" collapsed="false">
      <c r="A1374" s="0" t="s">
        <v>868</v>
      </c>
      <c r="B1374" s="0" t="s">
        <v>781</v>
      </c>
      <c r="C1374" s="0" t="s">
        <v>59</v>
      </c>
      <c r="D1374" s="0" t="s">
        <v>875</v>
      </c>
      <c r="H1374" s="0" t="n">
        <v>3.2256</v>
      </c>
      <c r="J1374" s="0" t="n">
        <v>3.0242</v>
      </c>
      <c r="P1374" s="0" t="n">
        <v>1.0336</v>
      </c>
      <c r="Q1374" s="0" t="n">
        <v>9.2</v>
      </c>
      <c r="R1374" s="1" t="s">
        <v>41</v>
      </c>
      <c r="S1374" s="1" t="s">
        <v>41</v>
      </c>
      <c r="T1374" s="1" t="s">
        <v>41</v>
      </c>
      <c r="U1374" s="1" t="s">
        <v>61</v>
      </c>
      <c r="V1374" s="1" t="s">
        <v>41</v>
      </c>
      <c r="W1374" s="1" t="s">
        <v>41</v>
      </c>
      <c r="X1374" s="1" t="s">
        <v>41</v>
      </c>
      <c r="Y1374" s="1" t="s">
        <v>41</v>
      </c>
      <c r="Z1374" s="1" t="s">
        <v>41</v>
      </c>
      <c r="AA1374" s="1" t="s">
        <v>41</v>
      </c>
      <c r="AB1374" s="1" t="s">
        <v>41</v>
      </c>
      <c r="AG1374" s="0" t="n">
        <v>100</v>
      </c>
      <c r="AH1374" s="0" t="n">
        <v>0.8</v>
      </c>
      <c r="AK1374" s="0" t="s">
        <v>65</v>
      </c>
    </row>
    <row r="1375" customFormat="false" ht="12.8" hidden="false" customHeight="false" outlineLevel="0" collapsed="false">
      <c r="A1375" s="0" t="s">
        <v>868</v>
      </c>
      <c r="B1375" s="0" t="s">
        <v>781</v>
      </c>
      <c r="C1375" s="0" t="s">
        <v>59</v>
      </c>
      <c r="D1375" s="0" t="s">
        <v>876</v>
      </c>
      <c r="H1375" s="0" t="n">
        <v>3.1604</v>
      </c>
      <c r="J1375" s="0" t="n">
        <v>4.0681</v>
      </c>
      <c r="R1375" s="1" t="s">
        <v>41</v>
      </c>
      <c r="S1375" s="1" t="s">
        <v>41</v>
      </c>
      <c r="T1375" s="1" t="s">
        <v>41</v>
      </c>
      <c r="U1375" s="1" t="s">
        <v>61</v>
      </c>
      <c r="V1375" s="1" t="s">
        <v>41</v>
      </c>
      <c r="W1375" s="1" t="s">
        <v>41</v>
      </c>
      <c r="X1375" s="1" t="s">
        <v>41</v>
      </c>
      <c r="Y1375" s="1" t="s">
        <v>41</v>
      </c>
      <c r="Z1375" s="1" t="s">
        <v>41</v>
      </c>
      <c r="AA1375" s="1" t="s">
        <v>41</v>
      </c>
      <c r="AB1375" s="1" t="s">
        <v>41</v>
      </c>
      <c r="AC1375" s="1" t="s">
        <v>41</v>
      </c>
      <c r="AD1375" s="1" t="s">
        <v>41</v>
      </c>
      <c r="AG1375" s="0" t="n">
        <v>200</v>
      </c>
      <c r="AH1375" s="0" t="n">
        <v>0.8</v>
      </c>
      <c r="AK1375" s="0" t="s">
        <v>65</v>
      </c>
    </row>
    <row r="1376" customFormat="false" ht="12.8" hidden="false" customHeight="false" outlineLevel="0" collapsed="false">
      <c r="A1376" s="0" t="s">
        <v>868</v>
      </c>
      <c r="B1376" s="0" t="s">
        <v>781</v>
      </c>
      <c r="C1376" s="0" t="s">
        <v>59</v>
      </c>
      <c r="D1376" s="0" t="s">
        <v>877</v>
      </c>
      <c r="H1376" s="0" t="n">
        <v>4.0151</v>
      </c>
      <c r="J1376" s="0" t="n">
        <v>2.319</v>
      </c>
      <c r="K1376" s="0" t="n">
        <v>0.8</v>
      </c>
      <c r="L1376" s="0" t="n">
        <v>0</v>
      </c>
      <c r="M1376" s="0" t="n">
        <v>0</v>
      </c>
      <c r="N1376" s="0" t="n">
        <v>22.4</v>
      </c>
      <c r="O1376" s="0" t="n">
        <v>8.3</v>
      </c>
      <c r="P1376" s="0" t="n">
        <v>14.2</v>
      </c>
      <c r="Q1376" s="0" t="n">
        <v>6.5</v>
      </c>
      <c r="R1376" s="1" t="s">
        <v>41</v>
      </c>
      <c r="S1376" s="1" t="s">
        <v>41</v>
      </c>
      <c r="T1376" s="1" t="s">
        <v>41</v>
      </c>
      <c r="U1376" s="1" t="s">
        <v>61</v>
      </c>
      <c r="V1376" s="1" t="s">
        <v>41</v>
      </c>
      <c r="W1376" s="1" t="s">
        <v>41</v>
      </c>
      <c r="X1376" s="1" t="s">
        <v>40</v>
      </c>
      <c r="Y1376" s="1" t="s">
        <v>40</v>
      </c>
      <c r="Z1376" s="1" t="s">
        <v>40</v>
      </c>
      <c r="AA1376" s="1" t="s">
        <v>40</v>
      </c>
      <c r="AB1376" s="1" t="s">
        <v>40</v>
      </c>
      <c r="AC1376" s="1" t="s">
        <v>40</v>
      </c>
      <c r="AD1376" s="1" t="s">
        <v>40</v>
      </c>
      <c r="AG1376" s="0" t="n">
        <v>100</v>
      </c>
      <c r="AH1376" s="0" t="n">
        <v>0.8</v>
      </c>
      <c r="AK1376" s="0" t="s">
        <v>65</v>
      </c>
    </row>
    <row r="1377" customFormat="false" ht="12.8" hidden="false" customHeight="false" outlineLevel="0" collapsed="false">
      <c r="A1377" s="0" t="s">
        <v>868</v>
      </c>
      <c r="B1377" s="0" t="s">
        <v>781</v>
      </c>
      <c r="C1377" s="0" t="s">
        <v>59</v>
      </c>
      <c r="D1377" s="0" t="s">
        <v>878</v>
      </c>
      <c r="E1377" s="0" t="n">
        <v>1.9</v>
      </c>
      <c r="F1377" s="0" t="n">
        <v>14.6</v>
      </c>
      <c r="G1377" s="0" t="n">
        <v>34.3</v>
      </c>
      <c r="H1377" s="0" t="n">
        <v>50.2</v>
      </c>
      <c r="I1377" s="0" t="n">
        <v>50.6</v>
      </c>
      <c r="J1377" s="0" t="n">
        <v>43.8</v>
      </c>
      <c r="K1377" s="0" t="n">
        <v>0</v>
      </c>
      <c r="L1377" s="0" t="n">
        <v>0</v>
      </c>
      <c r="M1377" s="0" t="n">
        <v>0</v>
      </c>
      <c r="N1377" s="0" t="n">
        <v>17.7</v>
      </c>
      <c r="O1377" s="0" t="n">
        <v>13.1</v>
      </c>
      <c r="P1377" s="0" t="n">
        <v>10.8</v>
      </c>
      <c r="Q1377" s="0" t="n">
        <v>0.6</v>
      </c>
      <c r="R1377" s="1" t="s">
        <v>40</v>
      </c>
      <c r="S1377" s="1" t="s">
        <v>40</v>
      </c>
      <c r="T1377" s="1" t="s">
        <v>40</v>
      </c>
      <c r="U1377" s="1" t="s">
        <v>40</v>
      </c>
      <c r="V1377" s="1" t="s">
        <v>40</v>
      </c>
      <c r="W1377" s="1" t="s">
        <v>40</v>
      </c>
      <c r="X1377" s="1" t="s">
        <v>40</v>
      </c>
      <c r="Y1377" s="1" t="s">
        <v>40</v>
      </c>
      <c r="Z1377" s="1" t="s">
        <v>40</v>
      </c>
      <c r="AA1377" s="1" t="s">
        <v>40</v>
      </c>
      <c r="AB1377" s="1" t="s">
        <v>40</v>
      </c>
      <c r="AC1377" s="1" t="s">
        <v>40</v>
      </c>
      <c r="AD1377" s="1" t="s">
        <v>40</v>
      </c>
      <c r="AG1377" s="0" t="n">
        <v>100</v>
      </c>
      <c r="AH1377" s="0" t="n">
        <v>0.8</v>
      </c>
      <c r="AK1377" s="0" t="s">
        <v>65</v>
      </c>
    </row>
    <row r="1378" customFormat="false" ht="12.8" hidden="false" customHeight="false" outlineLevel="0" collapsed="false">
      <c r="A1378" s="0" t="s">
        <v>868</v>
      </c>
      <c r="B1378" s="0" t="s">
        <v>781</v>
      </c>
      <c r="C1378" s="0" t="s">
        <v>59</v>
      </c>
      <c r="D1378" s="0" t="s">
        <v>879</v>
      </c>
      <c r="I1378" s="0" t="n">
        <v>6.3272</v>
      </c>
      <c r="K1378" s="0" t="n">
        <v>3.0875</v>
      </c>
      <c r="R1378" s="1" t="s">
        <v>78</v>
      </c>
      <c r="S1378" s="1" t="s">
        <v>78</v>
      </c>
      <c r="T1378" s="1" t="s">
        <v>78</v>
      </c>
      <c r="U1378" s="1" t="s">
        <v>78</v>
      </c>
      <c r="V1378" s="1" t="s">
        <v>78</v>
      </c>
      <c r="W1378" s="1" t="s">
        <v>78</v>
      </c>
      <c r="X1378" s="1" t="s">
        <v>78</v>
      </c>
      <c r="Y1378" s="1" t="s">
        <v>78</v>
      </c>
      <c r="Z1378" s="1" t="s">
        <v>78</v>
      </c>
      <c r="AA1378" s="1" t="s">
        <v>78</v>
      </c>
      <c r="AB1378" s="1" t="s">
        <v>78</v>
      </c>
      <c r="AC1378" s="1" t="s">
        <v>78</v>
      </c>
      <c r="AD1378" s="1" t="s">
        <v>78</v>
      </c>
      <c r="AG1378" s="0" t="n">
        <v>200</v>
      </c>
      <c r="AH1378" s="0" t="n">
        <v>0.8</v>
      </c>
      <c r="AK1378" s="0" t="s">
        <v>81</v>
      </c>
    </row>
    <row r="1379" customFormat="false" ht="12.8" hidden="false" customHeight="false" outlineLevel="0" collapsed="false">
      <c r="A1379" s="0" t="s">
        <v>868</v>
      </c>
      <c r="B1379" s="0" t="s">
        <v>781</v>
      </c>
      <c r="C1379" s="0" t="s">
        <v>59</v>
      </c>
      <c r="D1379" s="0" t="s">
        <v>880</v>
      </c>
      <c r="I1379" s="0" t="n">
        <v>5.9894</v>
      </c>
      <c r="J1379" s="0" t="n">
        <v>4.8013</v>
      </c>
      <c r="R1379" s="1" t="s">
        <v>180</v>
      </c>
      <c r="S1379" s="1" t="s">
        <v>180</v>
      </c>
      <c r="T1379" s="1" t="s">
        <v>180</v>
      </c>
      <c r="U1379" s="1" t="s">
        <v>180</v>
      </c>
      <c r="V1379" s="1" t="s">
        <v>180</v>
      </c>
      <c r="W1379" s="1" t="s">
        <v>78</v>
      </c>
      <c r="X1379" s="1" t="s">
        <v>78</v>
      </c>
      <c r="Y1379" s="1" t="s">
        <v>78</v>
      </c>
      <c r="Z1379" s="1" t="s">
        <v>78</v>
      </c>
      <c r="AA1379" s="1" t="s">
        <v>78</v>
      </c>
      <c r="AB1379" s="1" t="s">
        <v>78</v>
      </c>
      <c r="AC1379" s="1" t="s">
        <v>78</v>
      </c>
      <c r="AD1379" s="1" t="s">
        <v>78</v>
      </c>
      <c r="AG1379" s="0" t="n">
        <v>200</v>
      </c>
      <c r="AH1379" s="0" t="n">
        <v>0.8</v>
      </c>
      <c r="AK1379" s="0" t="s">
        <v>81</v>
      </c>
    </row>
    <row r="1380" customFormat="false" ht="12.8" hidden="false" customHeight="false" outlineLevel="0" collapsed="false">
      <c r="A1380" s="0" t="s">
        <v>868</v>
      </c>
      <c r="B1380" s="0" t="s">
        <v>781</v>
      </c>
      <c r="C1380" s="0" t="s">
        <v>59</v>
      </c>
      <c r="D1380" s="0" t="s">
        <v>881</v>
      </c>
      <c r="I1380" s="0" t="n">
        <v>6.5822</v>
      </c>
      <c r="K1380" s="0" t="n">
        <v>1.1949</v>
      </c>
      <c r="L1380" s="0" t="n">
        <v>0</v>
      </c>
      <c r="M1380" s="0" t="n">
        <v>0</v>
      </c>
      <c r="N1380" s="0" t="n">
        <v>14.5</v>
      </c>
      <c r="O1380" s="0" t="n">
        <v>22.7</v>
      </c>
      <c r="P1380" s="0" t="n">
        <v>8</v>
      </c>
      <c r="Q1380" s="0" t="n">
        <v>4.1</v>
      </c>
      <c r="R1380" s="1" t="s">
        <v>41</v>
      </c>
      <c r="S1380" s="1" t="s">
        <v>41</v>
      </c>
      <c r="T1380" s="1" t="s">
        <v>41</v>
      </c>
      <c r="U1380" s="1" t="s">
        <v>41</v>
      </c>
      <c r="V1380" s="1" t="s">
        <v>41</v>
      </c>
      <c r="W1380" s="1" t="s">
        <v>41</v>
      </c>
      <c r="X1380" s="1" t="s">
        <v>41</v>
      </c>
      <c r="Y1380" s="1" t="s">
        <v>40</v>
      </c>
      <c r="Z1380" s="1" t="s">
        <v>40</v>
      </c>
      <c r="AA1380" s="1" t="s">
        <v>40</v>
      </c>
      <c r="AB1380" s="1" t="s">
        <v>40</v>
      </c>
      <c r="AC1380" s="1" t="s">
        <v>40</v>
      </c>
      <c r="AD1380" s="1" t="s">
        <v>40</v>
      </c>
      <c r="AG1380" s="0" t="n">
        <v>100</v>
      </c>
      <c r="AH1380" s="0" t="n">
        <v>0.8</v>
      </c>
      <c r="AK1380" s="0" t="s">
        <v>65</v>
      </c>
    </row>
    <row r="1381" customFormat="false" ht="12.8" hidden="false" customHeight="false" outlineLevel="0" collapsed="false">
      <c r="A1381" s="0" t="s">
        <v>868</v>
      </c>
      <c r="B1381" s="0" t="s">
        <v>781</v>
      </c>
      <c r="C1381" s="0" t="s">
        <v>59</v>
      </c>
      <c r="D1381" s="0" t="s">
        <v>882</v>
      </c>
      <c r="I1381" s="0" t="n">
        <v>6.3646</v>
      </c>
      <c r="J1381" s="0" t="n">
        <v>46.1</v>
      </c>
      <c r="K1381" s="0" t="n">
        <v>0</v>
      </c>
      <c r="L1381" s="0" t="n">
        <v>0</v>
      </c>
      <c r="M1381" s="0" t="n">
        <v>0</v>
      </c>
      <c r="N1381" s="0" t="n">
        <v>10.1</v>
      </c>
      <c r="O1381" s="0" t="n">
        <v>22.6</v>
      </c>
      <c r="P1381" s="0" t="n">
        <v>8</v>
      </c>
      <c r="Q1381" s="0" t="n">
        <v>4.1</v>
      </c>
      <c r="R1381" s="1" t="s">
        <v>41</v>
      </c>
      <c r="S1381" s="1" t="s">
        <v>41</v>
      </c>
      <c r="T1381" s="1" t="s">
        <v>41</v>
      </c>
      <c r="U1381" s="1" t="s">
        <v>41</v>
      </c>
      <c r="V1381" s="1" t="s">
        <v>41</v>
      </c>
      <c r="W1381" s="1" t="s">
        <v>40</v>
      </c>
      <c r="X1381" s="1" t="s">
        <v>40</v>
      </c>
      <c r="Y1381" s="1" t="s">
        <v>40</v>
      </c>
      <c r="Z1381" s="1" t="s">
        <v>40</v>
      </c>
      <c r="AA1381" s="1" t="s">
        <v>40</v>
      </c>
      <c r="AB1381" s="1" t="s">
        <v>40</v>
      </c>
      <c r="AC1381" s="1" t="s">
        <v>40</v>
      </c>
      <c r="AD1381" s="1" t="s">
        <v>40</v>
      </c>
      <c r="AG1381" s="0" t="n">
        <v>100</v>
      </c>
      <c r="AH1381" s="0" t="n">
        <v>0.8</v>
      </c>
      <c r="AK1381" s="0" t="s">
        <v>65</v>
      </c>
    </row>
    <row r="1382" customFormat="false" ht="12.8" hidden="false" customHeight="false" outlineLevel="0" collapsed="false">
      <c r="A1382" s="0" t="s">
        <v>868</v>
      </c>
      <c r="B1382" s="0" t="s">
        <v>781</v>
      </c>
      <c r="C1382" s="0" t="s">
        <v>59</v>
      </c>
      <c r="D1382" s="0" t="s">
        <v>883</v>
      </c>
      <c r="I1382" s="0" t="n">
        <v>5.0363</v>
      </c>
      <c r="J1382" s="0" t="n">
        <v>2.2704</v>
      </c>
      <c r="K1382" s="0" t="n">
        <v>0</v>
      </c>
      <c r="L1382" s="0" t="n">
        <v>0</v>
      </c>
      <c r="M1382" s="0" t="n">
        <v>0</v>
      </c>
      <c r="N1382" s="0" t="n">
        <v>14</v>
      </c>
      <c r="O1382" s="0" t="n">
        <v>26.2</v>
      </c>
      <c r="P1382" s="0" t="n">
        <v>11.2</v>
      </c>
      <c r="Q1382" s="0" t="n">
        <v>5.4</v>
      </c>
      <c r="R1382" s="1" t="s">
        <v>41</v>
      </c>
      <c r="S1382" s="1" t="s">
        <v>41</v>
      </c>
      <c r="T1382" s="1" t="s">
        <v>41</v>
      </c>
      <c r="U1382" s="1" t="s">
        <v>41</v>
      </c>
      <c r="V1382" s="1" t="s">
        <v>41</v>
      </c>
      <c r="W1382" s="1" t="s">
        <v>41</v>
      </c>
      <c r="X1382" s="1" t="s">
        <v>40</v>
      </c>
      <c r="Y1382" s="1" t="s">
        <v>40</v>
      </c>
      <c r="Z1382" s="1" t="s">
        <v>40</v>
      </c>
      <c r="AA1382" s="1" t="s">
        <v>40</v>
      </c>
      <c r="AB1382" s="1" t="s">
        <v>40</v>
      </c>
      <c r="AC1382" s="1" t="s">
        <v>40</v>
      </c>
      <c r="AD1382" s="1" t="s">
        <v>40</v>
      </c>
      <c r="AG1382" s="0" t="n">
        <v>100</v>
      </c>
      <c r="AH1382" s="0" t="n">
        <v>0.8</v>
      </c>
      <c r="AK1382" s="0" t="s">
        <v>65</v>
      </c>
    </row>
    <row r="1383" customFormat="false" ht="12.8" hidden="false" customHeight="false" outlineLevel="0" collapsed="false">
      <c r="A1383" s="0" t="s">
        <v>868</v>
      </c>
      <c r="B1383" s="0" t="s">
        <v>781</v>
      </c>
      <c r="C1383" s="0" t="s">
        <v>59</v>
      </c>
      <c r="D1383" s="0" t="s">
        <v>884</v>
      </c>
      <c r="H1383" s="0" t="n">
        <v>3.8946</v>
      </c>
      <c r="I1383" s="0" t="n">
        <v>35.5</v>
      </c>
      <c r="J1383" s="0" t="n">
        <v>56.9</v>
      </c>
      <c r="K1383" s="0" t="n">
        <v>0</v>
      </c>
      <c r="L1383" s="0" t="n">
        <v>0</v>
      </c>
      <c r="M1383" s="0" t="n">
        <v>0</v>
      </c>
      <c r="N1383" s="0" t="n">
        <v>16.6</v>
      </c>
      <c r="O1383" s="0" t="n">
        <v>28.2</v>
      </c>
      <c r="P1383" s="0" t="n">
        <v>12</v>
      </c>
      <c r="Q1383" s="0" t="n">
        <v>2.8</v>
      </c>
      <c r="R1383" s="1" t="s">
        <v>61</v>
      </c>
      <c r="S1383" s="1" t="s">
        <v>61</v>
      </c>
      <c r="T1383" s="1" t="s">
        <v>61</v>
      </c>
      <c r="U1383" s="1" t="s">
        <v>61</v>
      </c>
      <c r="V1383" s="1" t="s">
        <v>40</v>
      </c>
      <c r="W1383" s="1" t="s">
        <v>40</v>
      </c>
      <c r="X1383" s="1" t="s">
        <v>40</v>
      </c>
      <c r="Y1383" s="1" t="s">
        <v>40</v>
      </c>
      <c r="Z1383" s="1" t="s">
        <v>40</v>
      </c>
      <c r="AA1383" s="1" t="s">
        <v>40</v>
      </c>
      <c r="AB1383" s="1" t="s">
        <v>40</v>
      </c>
      <c r="AC1383" s="1" t="s">
        <v>40</v>
      </c>
      <c r="AD1383" s="1" t="s">
        <v>40</v>
      </c>
      <c r="AG1383" s="0" t="n">
        <v>100</v>
      </c>
      <c r="AH1383" s="0" t="n">
        <v>0.8</v>
      </c>
      <c r="AK1383" s="0" t="s">
        <v>65</v>
      </c>
    </row>
    <row r="1384" customFormat="false" ht="12.8" hidden="false" customHeight="false" outlineLevel="0" collapsed="false">
      <c r="A1384" s="0" t="s">
        <v>868</v>
      </c>
      <c r="B1384" s="0" t="s">
        <v>781</v>
      </c>
      <c r="C1384" s="0" t="s">
        <v>59</v>
      </c>
      <c r="D1384" s="0" t="s">
        <v>885</v>
      </c>
      <c r="E1384" s="0" t="n">
        <v>2.2</v>
      </c>
      <c r="F1384" s="0" t="n">
        <v>15.3</v>
      </c>
      <c r="G1384" s="0" t="n">
        <v>35</v>
      </c>
      <c r="I1384" s="0" t="n">
        <v>4.4658</v>
      </c>
      <c r="J1384" s="0" t="n">
        <v>32.4</v>
      </c>
      <c r="K1384" s="0" t="n">
        <v>0</v>
      </c>
      <c r="L1384" s="0" t="n">
        <v>0</v>
      </c>
      <c r="M1384" s="0" t="n">
        <v>0</v>
      </c>
      <c r="N1384" s="0" t="n">
        <v>17.9</v>
      </c>
      <c r="O1384" s="0" t="n">
        <v>25.8</v>
      </c>
      <c r="P1384" s="0" t="n">
        <v>10.5</v>
      </c>
      <c r="Q1384" s="0" t="n">
        <v>5</v>
      </c>
      <c r="R1384" s="1" t="s">
        <v>40</v>
      </c>
      <c r="S1384" s="1" t="s">
        <v>40</v>
      </c>
      <c r="T1384" s="1" t="s">
        <v>40</v>
      </c>
      <c r="U1384" s="1" t="s">
        <v>61</v>
      </c>
      <c r="V1384" s="1" t="s">
        <v>61</v>
      </c>
      <c r="W1384" s="1" t="s">
        <v>40</v>
      </c>
      <c r="X1384" s="1" t="s">
        <v>40</v>
      </c>
      <c r="Y1384" s="1" t="s">
        <v>40</v>
      </c>
      <c r="Z1384" s="1" t="s">
        <v>40</v>
      </c>
      <c r="AA1384" s="1" t="s">
        <v>40</v>
      </c>
      <c r="AB1384" s="1" t="s">
        <v>40</v>
      </c>
      <c r="AC1384" s="1" t="s">
        <v>40</v>
      </c>
      <c r="AD1384" s="1" t="s">
        <v>40</v>
      </c>
      <c r="AG1384" s="0" t="n">
        <v>100</v>
      </c>
      <c r="AH1384" s="0" t="n">
        <v>0.8</v>
      </c>
      <c r="AK1384" s="0" t="s">
        <v>65</v>
      </c>
    </row>
    <row r="1385" customFormat="false" ht="12.8" hidden="false" customHeight="false" outlineLevel="0" collapsed="false">
      <c r="A1385" s="0" t="s">
        <v>868</v>
      </c>
      <c r="B1385" s="0" t="s">
        <v>781</v>
      </c>
      <c r="C1385" s="0" t="s">
        <v>59</v>
      </c>
      <c r="D1385" s="0" t="s">
        <v>886</v>
      </c>
      <c r="E1385" s="0" t="n">
        <v>1.4</v>
      </c>
      <c r="F1385" s="0" t="n">
        <v>12.8</v>
      </c>
      <c r="G1385" s="0" t="n">
        <v>30.8</v>
      </c>
      <c r="H1385" s="0" t="n">
        <v>38.8</v>
      </c>
      <c r="I1385" s="0" t="n">
        <v>42.6</v>
      </c>
      <c r="J1385" s="0" t="n">
        <v>41.6</v>
      </c>
      <c r="K1385" s="0" t="n">
        <v>0</v>
      </c>
      <c r="L1385" s="0" t="n">
        <v>0</v>
      </c>
      <c r="M1385" s="0" t="n">
        <v>0</v>
      </c>
      <c r="N1385" s="0" t="n">
        <v>15.6</v>
      </c>
      <c r="O1385" s="0" t="n">
        <v>20.5</v>
      </c>
      <c r="P1385" s="0" t="n">
        <v>11</v>
      </c>
      <c r="Q1385" s="0" t="n">
        <v>5.4</v>
      </c>
      <c r="R1385" s="1" t="s">
        <v>40</v>
      </c>
      <c r="S1385" s="1" t="s">
        <v>40</v>
      </c>
      <c r="T1385" s="1" t="s">
        <v>40</v>
      </c>
      <c r="U1385" s="1" t="s">
        <v>40</v>
      </c>
      <c r="V1385" s="1" t="s">
        <v>40</v>
      </c>
      <c r="W1385" s="1" t="s">
        <v>40</v>
      </c>
      <c r="X1385" s="1" t="s">
        <v>40</v>
      </c>
      <c r="Y1385" s="1" t="s">
        <v>40</v>
      </c>
      <c r="Z1385" s="1" t="s">
        <v>40</v>
      </c>
      <c r="AA1385" s="1" t="s">
        <v>40</v>
      </c>
      <c r="AB1385" s="1" t="s">
        <v>40</v>
      </c>
      <c r="AC1385" s="1" t="s">
        <v>40</v>
      </c>
      <c r="AD1385" s="1" t="s">
        <v>40</v>
      </c>
      <c r="AG1385" s="0" t="n">
        <v>100</v>
      </c>
      <c r="AH1385" s="0" t="n">
        <v>0.7</v>
      </c>
      <c r="AK1385" s="0" t="s">
        <v>65</v>
      </c>
    </row>
    <row r="1386" customFormat="false" ht="12.8" hidden="false" customHeight="false" outlineLevel="0" collapsed="false">
      <c r="A1386" s="0" t="s">
        <v>868</v>
      </c>
      <c r="B1386" s="0" t="s">
        <v>781</v>
      </c>
      <c r="C1386" s="0" t="s">
        <v>38</v>
      </c>
      <c r="D1386" s="0" t="s">
        <v>887</v>
      </c>
      <c r="E1386" s="0" t="n">
        <v>0</v>
      </c>
      <c r="F1386" s="0" t="n">
        <v>6.2</v>
      </c>
      <c r="G1386" s="0" t="n">
        <v>7.8</v>
      </c>
      <c r="H1386" s="0" t="n">
        <v>28</v>
      </c>
      <c r="I1386" s="0" t="n">
        <v>10.1</v>
      </c>
      <c r="J1386" s="0" t="n">
        <v>19.9</v>
      </c>
      <c r="K1386" s="0" t="n">
        <v>0</v>
      </c>
      <c r="L1386" s="0" t="n">
        <v>0</v>
      </c>
      <c r="M1386" s="0" t="n">
        <v>0</v>
      </c>
      <c r="N1386" s="0" t="n">
        <v>9.7</v>
      </c>
      <c r="O1386" s="0" t="n">
        <v>7.3</v>
      </c>
      <c r="P1386" s="0" t="n">
        <v>5</v>
      </c>
      <c r="Q1386" s="0" t="n">
        <v>2.5</v>
      </c>
      <c r="R1386" s="1" t="s">
        <v>40</v>
      </c>
      <c r="S1386" s="1" t="s">
        <v>40</v>
      </c>
      <c r="T1386" s="1" t="s">
        <v>40</v>
      </c>
      <c r="U1386" s="1" t="s">
        <v>40</v>
      </c>
      <c r="V1386" s="1" t="s">
        <v>40</v>
      </c>
      <c r="W1386" s="1" t="s">
        <v>40</v>
      </c>
      <c r="X1386" s="1" t="s">
        <v>40</v>
      </c>
      <c r="Y1386" s="1" t="s">
        <v>40</v>
      </c>
      <c r="Z1386" s="1" t="s">
        <v>40</v>
      </c>
      <c r="AA1386" s="1" t="s">
        <v>40</v>
      </c>
      <c r="AB1386" s="1" t="s">
        <v>40</v>
      </c>
      <c r="AC1386" s="1" t="s">
        <v>40</v>
      </c>
      <c r="AD1386" s="1" t="s">
        <v>40</v>
      </c>
      <c r="AG1386" s="0" t="n">
        <v>50</v>
      </c>
      <c r="AH1386" s="0" t="n">
        <v>0.5</v>
      </c>
      <c r="AK1386" s="0" t="s">
        <v>46</v>
      </c>
    </row>
    <row r="1387" customFormat="false" ht="12.8" hidden="false" customHeight="false" outlineLevel="0" collapsed="false">
      <c r="A1387" s="0" t="s">
        <v>868</v>
      </c>
      <c r="B1387" s="0" t="s">
        <v>781</v>
      </c>
      <c r="C1387" s="0" t="s">
        <v>38</v>
      </c>
      <c r="D1387" s="0" t="s">
        <v>888</v>
      </c>
      <c r="E1387" s="0" t="n">
        <v>0</v>
      </c>
      <c r="F1387" s="0" t="n">
        <v>8.6</v>
      </c>
      <c r="G1387" s="0" t="n">
        <v>21.5</v>
      </c>
      <c r="H1387" s="0" t="n">
        <v>26.4</v>
      </c>
      <c r="I1387" s="0" t="n">
        <v>19.4</v>
      </c>
      <c r="J1387" s="0" t="n">
        <v>11.6</v>
      </c>
      <c r="K1387" s="0" t="n">
        <v>0</v>
      </c>
      <c r="L1387" s="0" t="n">
        <v>0</v>
      </c>
      <c r="M1387" s="0" t="n">
        <v>0</v>
      </c>
      <c r="N1387" s="0" t="n">
        <v>13.6</v>
      </c>
      <c r="O1387" s="0" t="n">
        <v>14</v>
      </c>
      <c r="P1387" s="0" t="n">
        <v>10.4</v>
      </c>
      <c r="Q1387" s="0" t="n">
        <v>5.9</v>
      </c>
      <c r="R1387" s="1" t="s">
        <v>40</v>
      </c>
      <c r="S1387" s="1" t="s">
        <v>40</v>
      </c>
      <c r="T1387" s="1" t="s">
        <v>40</v>
      </c>
      <c r="U1387" s="1" t="s">
        <v>40</v>
      </c>
      <c r="V1387" s="1" t="s">
        <v>40</v>
      </c>
      <c r="W1387" s="1" t="s">
        <v>40</v>
      </c>
      <c r="X1387" s="1" t="s">
        <v>40</v>
      </c>
      <c r="Y1387" s="1" t="s">
        <v>40</v>
      </c>
      <c r="Z1387" s="1" t="s">
        <v>40</v>
      </c>
      <c r="AA1387" s="1" t="s">
        <v>40</v>
      </c>
      <c r="AB1387" s="1" t="s">
        <v>40</v>
      </c>
      <c r="AC1387" s="1" t="s">
        <v>40</v>
      </c>
      <c r="AD1387" s="1" t="s">
        <v>40</v>
      </c>
      <c r="AG1387" s="0" t="n">
        <v>50</v>
      </c>
      <c r="AH1387" s="0" t="n">
        <v>0.6</v>
      </c>
      <c r="AK1387" s="0" t="s">
        <v>46</v>
      </c>
    </row>
    <row r="1388" customFormat="false" ht="12.8" hidden="false" customHeight="false" outlineLevel="0" collapsed="false">
      <c r="A1388" s="0" t="s">
        <v>868</v>
      </c>
      <c r="B1388" s="0" t="s">
        <v>781</v>
      </c>
      <c r="C1388" s="0" t="s">
        <v>38</v>
      </c>
      <c r="D1388" s="0" t="s">
        <v>889</v>
      </c>
      <c r="E1388" s="0" t="n">
        <v>0</v>
      </c>
      <c r="F1388" s="0" t="n">
        <v>10.4</v>
      </c>
      <c r="G1388" s="0" t="n">
        <v>12.6</v>
      </c>
      <c r="H1388" s="0" t="n">
        <v>36.7</v>
      </c>
      <c r="I1388" s="0" t="n">
        <v>17.8</v>
      </c>
      <c r="J1388" s="0" t="n">
        <v>12.4</v>
      </c>
      <c r="K1388" s="0" t="n">
        <v>0</v>
      </c>
      <c r="L1388" s="0" t="n">
        <v>0</v>
      </c>
      <c r="M1388" s="0" t="n">
        <v>0</v>
      </c>
      <c r="N1388" s="0" t="n">
        <v>10.3</v>
      </c>
      <c r="O1388" s="0" t="n">
        <v>32.4</v>
      </c>
      <c r="P1388" s="0" t="n">
        <v>18.3</v>
      </c>
      <c r="Q1388" s="0" t="n">
        <v>0</v>
      </c>
      <c r="R1388" s="1" t="s">
        <v>40</v>
      </c>
      <c r="S1388" s="1" t="s">
        <v>40</v>
      </c>
      <c r="T1388" s="1" t="s">
        <v>40</v>
      </c>
      <c r="U1388" s="1" t="s">
        <v>40</v>
      </c>
      <c r="V1388" s="1" t="s">
        <v>40</v>
      </c>
      <c r="W1388" s="1" t="s">
        <v>40</v>
      </c>
      <c r="X1388" s="1" t="s">
        <v>40</v>
      </c>
      <c r="Y1388" s="1" t="s">
        <v>40</v>
      </c>
      <c r="Z1388" s="1" t="s">
        <v>40</v>
      </c>
      <c r="AA1388" s="1" t="s">
        <v>40</v>
      </c>
      <c r="AB1388" s="1" t="s">
        <v>40</v>
      </c>
      <c r="AC1388" s="1" t="s">
        <v>40</v>
      </c>
      <c r="AD1388" s="1" t="s">
        <v>40</v>
      </c>
      <c r="AG1388" s="0" t="n">
        <v>50</v>
      </c>
      <c r="AH1388" s="0" t="n">
        <v>0.65</v>
      </c>
      <c r="AK1388" s="0" t="s">
        <v>46</v>
      </c>
    </row>
    <row r="1389" customFormat="false" ht="12.8" hidden="false" customHeight="false" outlineLevel="0" collapsed="false">
      <c r="A1389" s="0" t="s">
        <v>868</v>
      </c>
      <c r="B1389" s="0" t="s">
        <v>781</v>
      </c>
      <c r="C1389" s="0" t="s">
        <v>38</v>
      </c>
      <c r="D1389" s="0" t="s">
        <v>890</v>
      </c>
      <c r="E1389" s="0" t="n">
        <v>0</v>
      </c>
      <c r="F1389" s="0" t="n">
        <v>7.6</v>
      </c>
      <c r="G1389" s="0" t="n">
        <v>19</v>
      </c>
      <c r="H1389" s="0" t="n">
        <v>24.3</v>
      </c>
      <c r="I1389" s="0" t="n">
        <v>19.2</v>
      </c>
      <c r="J1389" s="0" t="n">
        <v>8.1</v>
      </c>
      <c r="K1389" s="0" t="n">
        <v>0</v>
      </c>
      <c r="L1389" s="0" t="n">
        <v>0</v>
      </c>
      <c r="M1389" s="0" t="n">
        <v>0</v>
      </c>
      <c r="N1389" s="0" t="n">
        <v>11.7</v>
      </c>
      <c r="O1389" s="0" t="n">
        <v>17.8</v>
      </c>
      <c r="P1389" s="0" t="n">
        <v>9.8</v>
      </c>
      <c r="Q1389" s="0" t="n">
        <v>5.5</v>
      </c>
      <c r="R1389" s="1" t="s">
        <v>40</v>
      </c>
      <c r="S1389" s="1" t="s">
        <v>40</v>
      </c>
      <c r="T1389" s="1" t="s">
        <v>40</v>
      </c>
      <c r="U1389" s="1" t="s">
        <v>40</v>
      </c>
      <c r="V1389" s="1" t="s">
        <v>40</v>
      </c>
      <c r="W1389" s="1" t="s">
        <v>40</v>
      </c>
      <c r="X1389" s="1" t="s">
        <v>40</v>
      </c>
      <c r="Y1389" s="1" t="s">
        <v>40</v>
      </c>
      <c r="Z1389" s="1" t="s">
        <v>40</v>
      </c>
      <c r="AA1389" s="1" t="s">
        <v>40</v>
      </c>
      <c r="AB1389" s="1" t="s">
        <v>40</v>
      </c>
      <c r="AC1389" s="1" t="s">
        <v>40</v>
      </c>
      <c r="AD1389" s="1" t="s">
        <v>40</v>
      </c>
      <c r="AG1389" s="0" t="n">
        <v>50</v>
      </c>
      <c r="AH1389" s="0" t="n">
        <v>0.55</v>
      </c>
      <c r="AK1389" s="0" t="s">
        <v>46</v>
      </c>
    </row>
    <row r="1390" customFormat="false" ht="12.8" hidden="false" customHeight="false" outlineLevel="0" collapsed="false">
      <c r="A1390" s="0" t="s">
        <v>868</v>
      </c>
      <c r="B1390" s="0" t="s">
        <v>781</v>
      </c>
      <c r="C1390" s="0" t="s">
        <v>38</v>
      </c>
      <c r="D1390" s="0" t="s">
        <v>891</v>
      </c>
      <c r="E1390" s="0" t="n">
        <v>0</v>
      </c>
      <c r="F1390" s="0" t="n">
        <v>8.9</v>
      </c>
      <c r="G1390" s="0" t="n">
        <v>10.9</v>
      </c>
      <c r="H1390" s="0" t="n">
        <v>35.7</v>
      </c>
      <c r="I1390" s="0" t="n">
        <v>19.3</v>
      </c>
      <c r="J1390" s="0" t="n">
        <v>18.7</v>
      </c>
      <c r="K1390" s="0" t="n">
        <v>0</v>
      </c>
      <c r="L1390" s="0" t="n">
        <v>0</v>
      </c>
      <c r="M1390" s="0" t="n">
        <v>0</v>
      </c>
      <c r="N1390" s="0" t="n">
        <v>11</v>
      </c>
      <c r="O1390" s="0" t="n">
        <v>6.1</v>
      </c>
      <c r="P1390" s="0" t="n">
        <v>4</v>
      </c>
      <c r="Q1390" s="0" t="n">
        <v>1.8</v>
      </c>
      <c r="R1390" s="1" t="s">
        <v>40</v>
      </c>
      <c r="S1390" s="1" t="s">
        <v>40</v>
      </c>
      <c r="T1390" s="1" t="s">
        <v>40</v>
      </c>
      <c r="U1390" s="1" t="s">
        <v>40</v>
      </c>
      <c r="V1390" s="1" t="s">
        <v>40</v>
      </c>
      <c r="W1390" s="1" t="s">
        <v>40</v>
      </c>
      <c r="X1390" s="1" t="s">
        <v>40</v>
      </c>
      <c r="Y1390" s="1" t="s">
        <v>40</v>
      </c>
      <c r="Z1390" s="1" t="s">
        <v>40</v>
      </c>
      <c r="AA1390" s="1" t="s">
        <v>40</v>
      </c>
      <c r="AB1390" s="1" t="s">
        <v>40</v>
      </c>
      <c r="AC1390" s="1" t="s">
        <v>40</v>
      </c>
      <c r="AD1390" s="1" t="s">
        <v>40</v>
      </c>
      <c r="AG1390" s="0" t="n">
        <v>50</v>
      </c>
      <c r="AH1390" s="0" t="n">
        <v>0.6</v>
      </c>
      <c r="AK1390" s="0" t="s">
        <v>46</v>
      </c>
    </row>
    <row r="1391" customFormat="false" ht="12.8" hidden="false" customHeight="false" outlineLevel="0" collapsed="false">
      <c r="A1391" s="0" t="s">
        <v>868</v>
      </c>
      <c r="B1391" s="0" t="s">
        <v>743</v>
      </c>
      <c r="C1391" s="0" t="s">
        <v>384</v>
      </c>
      <c r="D1391" s="0" t="s">
        <v>654</v>
      </c>
      <c r="N1391" s="0" t="n">
        <v>15</v>
      </c>
      <c r="V1391" s="1" t="s">
        <v>107</v>
      </c>
      <c r="W1391" s="1" t="s">
        <v>107</v>
      </c>
      <c r="X1391" s="1" t="s">
        <v>107</v>
      </c>
      <c r="Y1391" s="1" t="s">
        <v>107</v>
      </c>
      <c r="Z1391" s="1" t="s">
        <v>107</v>
      </c>
      <c r="AA1391" s="1" t="s">
        <v>107</v>
      </c>
    </row>
    <row r="1392" customFormat="false" ht="12.8" hidden="false" customHeight="false" outlineLevel="0" collapsed="false">
      <c r="A1392" s="0" t="s">
        <v>868</v>
      </c>
      <c r="B1392" s="0" t="s">
        <v>743</v>
      </c>
      <c r="C1392" s="0" t="s">
        <v>384</v>
      </c>
      <c r="D1392" s="0" t="s">
        <v>655</v>
      </c>
      <c r="N1392" s="0" t="n">
        <v>12</v>
      </c>
      <c r="V1392" s="1" t="s">
        <v>107</v>
      </c>
      <c r="W1392" s="1" t="s">
        <v>107</v>
      </c>
      <c r="X1392" s="1" t="s">
        <v>107</v>
      </c>
      <c r="Y1392" s="1" t="s">
        <v>107</v>
      </c>
      <c r="Z1392" s="1" t="s">
        <v>107</v>
      </c>
      <c r="AA1392" s="1" t="s">
        <v>107</v>
      </c>
    </row>
    <row r="1393" customFormat="false" ht="12.8" hidden="false" customHeight="false" outlineLevel="0" collapsed="false">
      <c r="A1393" s="0" t="s">
        <v>868</v>
      </c>
      <c r="B1393" s="0" t="s">
        <v>743</v>
      </c>
      <c r="C1393" s="0" t="s">
        <v>213</v>
      </c>
      <c r="D1393" s="0" t="s">
        <v>892</v>
      </c>
      <c r="H1393" s="0" t="n">
        <v>2.2667</v>
      </c>
      <c r="U1393" s="1" t="s">
        <v>61</v>
      </c>
    </row>
    <row r="1394" customFormat="false" ht="12.8" hidden="false" customHeight="false" outlineLevel="0" collapsed="false">
      <c r="A1394" s="0" t="s">
        <v>868</v>
      </c>
      <c r="B1394" s="0" t="s">
        <v>743</v>
      </c>
      <c r="C1394" s="0" t="s">
        <v>213</v>
      </c>
      <c r="D1394" s="0" t="s">
        <v>626</v>
      </c>
      <c r="J1394" s="0" t="n">
        <v>0</v>
      </c>
      <c r="K1394" s="0" t="n">
        <v>30</v>
      </c>
      <c r="L1394" s="0" t="n">
        <v>40</v>
      </c>
      <c r="M1394" s="0" t="n">
        <v>40</v>
      </c>
      <c r="N1394" s="0" t="n">
        <v>20</v>
      </c>
      <c r="W1394" s="1" t="s">
        <v>40</v>
      </c>
      <c r="X1394" s="1" t="s">
        <v>40</v>
      </c>
      <c r="Y1394" s="1" t="s">
        <v>40</v>
      </c>
      <c r="Z1394" s="1" t="s">
        <v>40</v>
      </c>
      <c r="AA1394" s="1" t="s">
        <v>40</v>
      </c>
      <c r="AK1394" s="0" t="s">
        <v>115</v>
      </c>
    </row>
    <row r="1395" customFormat="false" ht="12.8" hidden="false" customHeight="false" outlineLevel="0" collapsed="false">
      <c r="A1395" s="0" t="s">
        <v>868</v>
      </c>
      <c r="B1395" s="0" t="s">
        <v>743</v>
      </c>
      <c r="C1395" s="0" t="s">
        <v>213</v>
      </c>
      <c r="D1395" s="0" t="s">
        <v>893</v>
      </c>
      <c r="E1395" s="0" t="n">
        <v>0</v>
      </c>
      <c r="F1395" s="0" t="n">
        <v>5.7</v>
      </c>
      <c r="G1395" s="0" t="n">
        <v>11.1</v>
      </c>
      <c r="H1395" s="0" t="n">
        <v>25.7</v>
      </c>
      <c r="O1395" s="0" t="n">
        <v>0</v>
      </c>
      <c r="P1395" s="0" t="n">
        <v>0.9</v>
      </c>
      <c r="Q1395" s="0" t="n">
        <v>0</v>
      </c>
      <c r="R1395" s="1" t="s">
        <v>40</v>
      </c>
      <c r="S1395" s="1" t="s">
        <v>40</v>
      </c>
      <c r="T1395" s="1" t="s">
        <v>40</v>
      </c>
      <c r="U1395" s="1" t="s">
        <v>40</v>
      </c>
      <c r="AB1395" s="1" t="s">
        <v>40</v>
      </c>
      <c r="AC1395" s="1" t="s">
        <v>40</v>
      </c>
      <c r="AD1395" s="1" t="s">
        <v>40</v>
      </c>
      <c r="AK1395" s="0" t="s">
        <v>72</v>
      </c>
    </row>
    <row r="1396" customFormat="false" ht="12.8" hidden="false" customHeight="false" outlineLevel="0" collapsed="false">
      <c r="A1396" s="0" t="s">
        <v>868</v>
      </c>
      <c r="B1396" s="0" t="s">
        <v>743</v>
      </c>
      <c r="C1396" s="0" t="s">
        <v>99</v>
      </c>
      <c r="D1396" s="0" t="s">
        <v>894</v>
      </c>
      <c r="K1396" s="0" t="n">
        <v>50</v>
      </c>
      <c r="X1396" s="1" t="s">
        <v>101</v>
      </c>
    </row>
    <row r="1397" customFormat="false" ht="12.8" hidden="false" customHeight="false" outlineLevel="0" collapsed="false">
      <c r="A1397" s="0" t="s">
        <v>868</v>
      </c>
      <c r="B1397" s="0" t="s">
        <v>743</v>
      </c>
      <c r="C1397" s="0" t="s">
        <v>384</v>
      </c>
      <c r="D1397" s="0" t="s">
        <v>895</v>
      </c>
      <c r="H1397" s="0" t="n">
        <v>7</v>
      </c>
      <c r="U1397" s="1" t="s">
        <v>61</v>
      </c>
    </row>
    <row r="1398" customFormat="false" ht="12.8" hidden="false" customHeight="false" outlineLevel="0" collapsed="false">
      <c r="A1398" s="0" t="s">
        <v>868</v>
      </c>
      <c r="B1398" s="0" t="s">
        <v>743</v>
      </c>
      <c r="C1398" s="0" t="s">
        <v>384</v>
      </c>
      <c r="D1398" s="0" t="s">
        <v>208</v>
      </c>
      <c r="H1398" s="0" t="n">
        <v>4</v>
      </c>
      <c r="I1398" s="0" t="n">
        <v>4</v>
      </c>
      <c r="U1398" s="1" t="s">
        <v>61</v>
      </c>
      <c r="V1398" s="1" t="s">
        <v>180</v>
      </c>
    </row>
    <row r="1399" customFormat="false" ht="12.8" hidden="false" customHeight="false" outlineLevel="0" collapsed="false">
      <c r="A1399" s="0" t="s">
        <v>868</v>
      </c>
      <c r="B1399" s="0" t="s">
        <v>743</v>
      </c>
      <c r="C1399" s="0" t="s">
        <v>213</v>
      </c>
      <c r="D1399" s="0" t="s">
        <v>896</v>
      </c>
      <c r="H1399" s="0" t="n">
        <v>2.0938</v>
      </c>
      <c r="U1399" s="1" t="s">
        <v>61</v>
      </c>
    </row>
    <row r="1400" customFormat="false" ht="12.8" hidden="false" customHeight="false" outlineLevel="0" collapsed="false">
      <c r="A1400" s="0" t="s">
        <v>868</v>
      </c>
      <c r="B1400" s="0" t="s">
        <v>743</v>
      </c>
      <c r="C1400" s="0" t="s">
        <v>59</v>
      </c>
      <c r="D1400" s="0" t="s">
        <v>869</v>
      </c>
      <c r="H1400" s="0" t="n">
        <v>2.2667</v>
      </c>
      <c r="J1400" s="0" t="n">
        <v>3.1964</v>
      </c>
      <c r="L1400" s="0" t="n">
        <v>2.7431</v>
      </c>
      <c r="M1400" s="0" t="n">
        <v>12.9</v>
      </c>
      <c r="N1400" s="0" t="n">
        <v>6.3</v>
      </c>
      <c r="O1400" s="0" t="n">
        <v>1.7</v>
      </c>
      <c r="P1400" s="0" t="n">
        <v>3.6</v>
      </c>
      <c r="Q1400" s="0" t="n">
        <v>1.2</v>
      </c>
      <c r="R1400" s="1" t="s">
        <v>41</v>
      </c>
      <c r="S1400" s="1" t="s">
        <v>41</v>
      </c>
      <c r="T1400" s="1" t="s">
        <v>41</v>
      </c>
      <c r="U1400" s="1" t="s">
        <v>61</v>
      </c>
      <c r="V1400" s="1" t="s">
        <v>41</v>
      </c>
      <c r="W1400" s="1" t="s">
        <v>41</v>
      </c>
      <c r="X1400" s="1" t="s">
        <v>41</v>
      </c>
      <c r="Y1400" s="1" t="s">
        <v>41</v>
      </c>
      <c r="Z1400" s="1" t="s">
        <v>40</v>
      </c>
      <c r="AA1400" s="1" t="s">
        <v>40</v>
      </c>
      <c r="AB1400" s="1" t="s">
        <v>40</v>
      </c>
      <c r="AC1400" s="1" t="s">
        <v>40</v>
      </c>
      <c r="AD1400" s="1" t="s">
        <v>40</v>
      </c>
      <c r="AG1400" s="0" t="n">
        <v>200</v>
      </c>
      <c r="AH1400" s="0" t="n">
        <v>0.8</v>
      </c>
      <c r="AK1400" s="0" t="s">
        <v>72</v>
      </c>
    </row>
    <row r="1401" customFormat="false" ht="12.8" hidden="false" customHeight="false" outlineLevel="0" collapsed="false">
      <c r="A1401" s="0" t="s">
        <v>868</v>
      </c>
      <c r="B1401" s="0" t="s">
        <v>743</v>
      </c>
      <c r="C1401" s="0" t="s">
        <v>59</v>
      </c>
      <c r="D1401" s="0" t="s">
        <v>870</v>
      </c>
      <c r="H1401" s="0" t="n">
        <v>2.1004</v>
      </c>
      <c r="J1401" s="0" t="n">
        <v>2.8923</v>
      </c>
      <c r="L1401" s="0" t="n">
        <v>1.1956</v>
      </c>
      <c r="M1401" s="0" t="n">
        <v>4.8</v>
      </c>
      <c r="N1401" s="0" t="n">
        <v>0</v>
      </c>
      <c r="O1401" s="0" t="n">
        <v>9.6</v>
      </c>
      <c r="P1401" s="0" t="n">
        <v>7.3</v>
      </c>
      <c r="Q1401" s="0" t="n">
        <v>4.2</v>
      </c>
      <c r="R1401" s="1" t="s">
        <v>41</v>
      </c>
      <c r="S1401" s="1" t="s">
        <v>41</v>
      </c>
      <c r="T1401" s="1" t="s">
        <v>41</v>
      </c>
      <c r="U1401" s="1" t="s">
        <v>61</v>
      </c>
      <c r="V1401" s="1" t="s">
        <v>41</v>
      </c>
      <c r="W1401" s="1" t="s">
        <v>41</v>
      </c>
      <c r="X1401" s="1" t="s">
        <v>41</v>
      </c>
      <c r="Y1401" s="1" t="s">
        <v>41</v>
      </c>
      <c r="Z1401" s="1" t="s">
        <v>40</v>
      </c>
      <c r="AA1401" s="1" t="s">
        <v>40</v>
      </c>
      <c r="AB1401" s="1" t="s">
        <v>40</v>
      </c>
      <c r="AC1401" s="1" t="s">
        <v>40</v>
      </c>
      <c r="AD1401" s="1" t="s">
        <v>40</v>
      </c>
      <c r="AG1401" s="0" t="n">
        <v>100</v>
      </c>
      <c r="AH1401" s="0" t="n">
        <v>0.8</v>
      </c>
      <c r="AK1401" s="0" t="s">
        <v>72</v>
      </c>
    </row>
    <row r="1402" customFormat="false" ht="12.8" hidden="false" customHeight="false" outlineLevel="0" collapsed="false">
      <c r="A1402" s="0" t="s">
        <v>868</v>
      </c>
      <c r="B1402" s="0" t="s">
        <v>743</v>
      </c>
      <c r="C1402" s="0" t="s">
        <v>59</v>
      </c>
      <c r="D1402" s="0" t="s">
        <v>871</v>
      </c>
      <c r="E1402" s="0" t="n">
        <v>0</v>
      </c>
      <c r="F1402" s="0" t="n">
        <v>5.7</v>
      </c>
      <c r="G1402" s="0" t="n">
        <v>11.1</v>
      </c>
      <c r="H1402" s="0" t="n">
        <v>25.7</v>
      </c>
      <c r="I1402" s="0" t="n">
        <v>53.3</v>
      </c>
      <c r="J1402" s="0" t="n">
        <v>65.4</v>
      </c>
      <c r="K1402" s="0" t="n">
        <v>58.1</v>
      </c>
      <c r="L1402" s="0" t="n">
        <v>18.9</v>
      </c>
      <c r="M1402" s="0" t="n">
        <v>0</v>
      </c>
      <c r="N1402" s="0" t="n">
        <v>0</v>
      </c>
      <c r="O1402" s="0" t="n">
        <v>0</v>
      </c>
      <c r="P1402" s="0" t="n">
        <v>0.9</v>
      </c>
      <c r="Q1402" s="0" t="n">
        <v>0</v>
      </c>
      <c r="R1402" s="1" t="s">
        <v>40</v>
      </c>
      <c r="S1402" s="1" t="s">
        <v>40</v>
      </c>
      <c r="T1402" s="1" t="s">
        <v>40</v>
      </c>
      <c r="U1402" s="1" t="s">
        <v>40</v>
      </c>
      <c r="V1402" s="1" t="s">
        <v>40</v>
      </c>
      <c r="W1402" s="1" t="s">
        <v>40</v>
      </c>
      <c r="X1402" s="1" t="s">
        <v>40</v>
      </c>
      <c r="Y1402" s="1" t="s">
        <v>40</v>
      </c>
      <c r="Z1402" s="1" t="s">
        <v>40</v>
      </c>
      <c r="AA1402" s="1" t="s">
        <v>40</v>
      </c>
      <c r="AB1402" s="1" t="s">
        <v>40</v>
      </c>
      <c r="AC1402" s="1" t="s">
        <v>40</v>
      </c>
      <c r="AD1402" s="1" t="s">
        <v>40</v>
      </c>
      <c r="AG1402" s="0" t="n">
        <v>200</v>
      </c>
      <c r="AH1402" s="0" t="n">
        <v>0.8</v>
      </c>
      <c r="AK1402" s="0" t="s">
        <v>72</v>
      </c>
    </row>
    <row r="1403" customFormat="false" ht="12.8" hidden="false" customHeight="false" outlineLevel="0" collapsed="false">
      <c r="A1403" s="0" t="s">
        <v>868</v>
      </c>
      <c r="B1403" s="0" t="s">
        <v>743</v>
      </c>
      <c r="C1403" s="0" t="s">
        <v>59</v>
      </c>
      <c r="D1403" s="0" t="s">
        <v>872</v>
      </c>
      <c r="E1403" s="0" t="n">
        <v>0.6</v>
      </c>
      <c r="F1403" s="0" t="n">
        <v>6.2</v>
      </c>
      <c r="G1403" s="0" t="n">
        <v>9.9</v>
      </c>
      <c r="H1403" s="0" t="n">
        <v>19.2</v>
      </c>
      <c r="I1403" s="0" t="n">
        <v>52.5</v>
      </c>
      <c r="J1403" s="0" t="n">
        <v>61.3</v>
      </c>
      <c r="K1403" s="0" t="n">
        <v>24.9</v>
      </c>
      <c r="L1403" s="0" t="n">
        <v>0</v>
      </c>
      <c r="M1403" s="0" t="n">
        <v>0</v>
      </c>
      <c r="N1403" s="0" t="n">
        <v>0</v>
      </c>
      <c r="O1403" s="0" t="n">
        <v>3.8</v>
      </c>
      <c r="P1403" s="0" t="n">
        <v>4.3</v>
      </c>
      <c r="Q1403" s="0" t="n">
        <v>1.5</v>
      </c>
      <c r="R1403" s="1" t="s">
        <v>40</v>
      </c>
      <c r="S1403" s="1" t="s">
        <v>40</v>
      </c>
      <c r="T1403" s="1" t="s">
        <v>40</v>
      </c>
      <c r="U1403" s="1" t="s">
        <v>40</v>
      </c>
      <c r="V1403" s="1" t="s">
        <v>40</v>
      </c>
      <c r="W1403" s="1" t="s">
        <v>40</v>
      </c>
      <c r="X1403" s="1" t="s">
        <v>40</v>
      </c>
      <c r="Y1403" s="1" t="s">
        <v>40</v>
      </c>
      <c r="Z1403" s="1" t="s">
        <v>40</v>
      </c>
      <c r="AA1403" s="1" t="s">
        <v>40</v>
      </c>
      <c r="AB1403" s="1" t="s">
        <v>40</v>
      </c>
      <c r="AC1403" s="1" t="s">
        <v>40</v>
      </c>
      <c r="AD1403" s="1" t="s">
        <v>40</v>
      </c>
      <c r="AG1403" s="0" t="n">
        <v>100</v>
      </c>
      <c r="AH1403" s="0" t="n">
        <v>0.8</v>
      </c>
      <c r="AK1403" s="0" t="s">
        <v>72</v>
      </c>
    </row>
    <row r="1404" customFormat="false" ht="12.8" hidden="false" customHeight="false" outlineLevel="0" collapsed="false">
      <c r="A1404" s="0" t="s">
        <v>868</v>
      </c>
      <c r="B1404" s="0" t="s">
        <v>743</v>
      </c>
      <c r="C1404" s="0" t="s">
        <v>59</v>
      </c>
      <c r="D1404" s="0" t="s">
        <v>873</v>
      </c>
      <c r="E1404" s="0" t="n">
        <v>1.1</v>
      </c>
      <c r="F1404" s="0" t="n">
        <v>9.5</v>
      </c>
      <c r="J1404" s="0" t="n">
        <v>5.2438</v>
      </c>
      <c r="K1404" s="0" t="n">
        <v>63.7</v>
      </c>
      <c r="L1404" s="0" t="n">
        <v>13.2</v>
      </c>
      <c r="M1404" s="0" t="n">
        <v>13</v>
      </c>
      <c r="N1404" s="0" t="n">
        <v>0</v>
      </c>
      <c r="O1404" s="0" t="n">
        <v>2.3</v>
      </c>
      <c r="P1404" s="0" t="n">
        <v>4.9</v>
      </c>
      <c r="Q1404" s="0" t="n">
        <v>2.8</v>
      </c>
      <c r="R1404" s="1" t="s">
        <v>40</v>
      </c>
      <c r="S1404" s="1" t="s">
        <v>40</v>
      </c>
      <c r="T1404" s="1" t="s">
        <v>41</v>
      </c>
      <c r="U1404" s="1" t="s">
        <v>41</v>
      </c>
      <c r="V1404" s="1" t="s">
        <v>41</v>
      </c>
      <c r="W1404" s="1" t="s">
        <v>41</v>
      </c>
      <c r="X1404" s="1" t="s">
        <v>40</v>
      </c>
      <c r="Y1404" s="1" t="s">
        <v>40</v>
      </c>
      <c r="Z1404" s="1" t="s">
        <v>40</v>
      </c>
      <c r="AA1404" s="1" t="s">
        <v>40</v>
      </c>
      <c r="AB1404" s="1" t="s">
        <v>40</v>
      </c>
      <c r="AC1404" s="1" t="s">
        <v>40</v>
      </c>
      <c r="AD1404" s="1" t="s">
        <v>40</v>
      </c>
      <c r="AG1404" s="0" t="n">
        <v>100</v>
      </c>
      <c r="AH1404" s="0" t="n">
        <v>0.8</v>
      </c>
      <c r="AK1404" s="0" t="s">
        <v>65</v>
      </c>
    </row>
    <row r="1405" customFormat="false" ht="12.8" hidden="false" customHeight="false" outlineLevel="0" collapsed="false">
      <c r="A1405" s="0" t="s">
        <v>868</v>
      </c>
      <c r="B1405" s="0" t="s">
        <v>743</v>
      </c>
      <c r="C1405" s="0" t="s">
        <v>59</v>
      </c>
      <c r="D1405" s="0" t="s">
        <v>874</v>
      </c>
      <c r="E1405" s="0" t="n">
        <v>0.8</v>
      </c>
      <c r="F1405" s="0" t="n">
        <v>7</v>
      </c>
      <c r="G1405" s="0" t="n">
        <v>14.1</v>
      </c>
      <c r="H1405" s="0" t="n">
        <v>25.7</v>
      </c>
      <c r="I1405" s="0" t="n">
        <v>52.5</v>
      </c>
      <c r="J1405" s="0" t="n">
        <v>67</v>
      </c>
      <c r="K1405" s="0" t="n">
        <v>29.3</v>
      </c>
      <c r="L1405" s="0" t="n">
        <v>13.8</v>
      </c>
      <c r="M1405" s="0" t="n">
        <v>19.7</v>
      </c>
      <c r="N1405" s="0" t="n">
        <v>0</v>
      </c>
      <c r="O1405" s="0" t="n">
        <v>8.5</v>
      </c>
      <c r="P1405" s="0" t="n">
        <v>6.8</v>
      </c>
      <c r="Q1405" s="0" t="n">
        <v>3.7</v>
      </c>
      <c r="R1405" s="1" t="s">
        <v>40</v>
      </c>
      <c r="S1405" s="1" t="s">
        <v>40</v>
      </c>
      <c r="T1405" s="1" t="s">
        <v>40</v>
      </c>
      <c r="U1405" s="1" t="s">
        <v>40</v>
      </c>
      <c r="V1405" s="1" t="s">
        <v>40</v>
      </c>
      <c r="W1405" s="1" t="s">
        <v>40</v>
      </c>
      <c r="X1405" s="1" t="s">
        <v>40</v>
      </c>
      <c r="Y1405" s="1" t="s">
        <v>40</v>
      </c>
      <c r="Z1405" s="1" t="s">
        <v>40</v>
      </c>
      <c r="AA1405" s="1" t="s">
        <v>40</v>
      </c>
      <c r="AB1405" s="1" t="s">
        <v>40</v>
      </c>
      <c r="AC1405" s="1" t="s">
        <v>40</v>
      </c>
      <c r="AD1405" s="1" t="s">
        <v>40</v>
      </c>
      <c r="AG1405" s="0" t="n">
        <v>100</v>
      </c>
      <c r="AH1405" s="0" t="n">
        <v>0.8</v>
      </c>
      <c r="AK1405" s="0" t="s">
        <v>72</v>
      </c>
    </row>
    <row r="1406" customFormat="false" ht="12.8" hidden="false" customHeight="false" outlineLevel="0" collapsed="false">
      <c r="A1406" s="0" t="s">
        <v>868</v>
      </c>
      <c r="B1406" s="0" t="s">
        <v>743</v>
      </c>
      <c r="C1406" s="0" t="s">
        <v>59</v>
      </c>
      <c r="D1406" s="0" t="s">
        <v>875</v>
      </c>
      <c r="H1406" s="0" t="n">
        <v>1.8026</v>
      </c>
      <c r="J1406" s="0" t="n">
        <v>2.8562</v>
      </c>
      <c r="L1406" s="0" t="n">
        <v>1.6557</v>
      </c>
      <c r="M1406" s="0" t="n">
        <v>10</v>
      </c>
      <c r="N1406" s="0" t="n">
        <v>0.9</v>
      </c>
      <c r="O1406" s="0" t="n">
        <v>13.1</v>
      </c>
      <c r="P1406" s="0" t="n">
        <v>8.7</v>
      </c>
      <c r="Q1406" s="0" t="n">
        <v>5.2</v>
      </c>
      <c r="R1406" s="1" t="s">
        <v>41</v>
      </c>
      <c r="S1406" s="1" t="s">
        <v>41</v>
      </c>
      <c r="T1406" s="1" t="s">
        <v>41</v>
      </c>
      <c r="U1406" s="1" t="s">
        <v>61</v>
      </c>
      <c r="V1406" s="1" t="s">
        <v>41</v>
      </c>
      <c r="W1406" s="1" t="s">
        <v>41</v>
      </c>
      <c r="X1406" s="1" t="s">
        <v>41</v>
      </c>
      <c r="Y1406" s="1" t="s">
        <v>41</v>
      </c>
      <c r="Z1406" s="1" t="s">
        <v>40</v>
      </c>
      <c r="AA1406" s="1" t="s">
        <v>40</v>
      </c>
      <c r="AB1406" s="1" t="s">
        <v>40</v>
      </c>
      <c r="AC1406" s="1" t="s">
        <v>40</v>
      </c>
      <c r="AD1406" s="1" t="s">
        <v>40</v>
      </c>
      <c r="AG1406" s="0" t="n">
        <v>100</v>
      </c>
      <c r="AH1406" s="0" t="n">
        <v>0.8</v>
      </c>
      <c r="AK1406" s="0" t="s">
        <v>65</v>
      </c>
    </row>
    <row r="1407" customFormat="false" ht="12.8" hidden="false" customHeight="false" outlineLevel="0" collapsed="false">
      <c r="A1407" s="0" t="s">
        <v>868</v>
      </c>
      <c r="B1407" s="0" t="s">
        <v>743</v>
      </c>
      <c r="C1407" s="0" t="s">
        <v>59</v>
      </c>
      <c r="D1407" s="0" t="s">
        <v>876</v>
      </c>
      <c r="H1407" s="0" t="n">
        <v>2.0938</v>
      </c>
      <c r="J1407" s="0" t="n">
        <v>3.1968</v>
      </c>
      <c r="L1407" s="0" t="n">
        <v>2.7498</v>
      </c>
      <c r="M1407" s="0" t="n">
        <v>18.2</v>
      </c>
      <c r="N1407" s="0" t="n">
        <v>15.5</v>
      </c>
      <c r="O1407" s="0" t="n">
        <v>4.8</v>
      </c>
      <c r="P1407" s="0" t="n">
        <v>5.7</v>
      </c>
      <c r="Q1407" s="0" t="n">
        <v>3.1</v>
      </c>
      <c r="R1407" s="1" t="s">
        <v>41</v>
      </c>
      <c r="S1407" s="1" t="s">
        <v>41</v>
      </c>
      <c r="T1407" s="1" t="s">
        <v>41</v>
      </c>
      <c r="U1407" s="1" t="s">
        <v>61</v>
      </c>
      <c r="V1407" s="1" t="s">
        <v>41</v>
      </c>
      <c r="W1407" s="1" t="s">
        <v>41</v>
      </c>
      <c r="X1407" s="1" t="s">
        <v>41</v>
      </c>
      <c r="Y1407" s="1" t="s">
        <v>41</v>
      </c>
      <c r="Z1407" s="1" t="s">
        <v>40</v>
      </c>
      <c r="AA1407" s="1" t="s">
        <v>40</v>
      </c>
      <c r="AB1407" s="1" t="s">
        <v>40</v>
      </c>
      <c r="AC1407" s="1" t="s">
        <v>40</v>
      </c>
      <c r="AD1407" s="1" t="s">
        <v>40</v>
      </c>
      <c r="AG1407" s="0" t="n">
        <v>200</v>
      </c>
      <c r="AH1407" s="0" t="n">
        <v>0.8</v>
      </c>
      <c r="AK1407" s="0" t="s">
        <v>65</v>
      </c>
    </row>
    <row r="1408" customFormat="false" ht="12.8" hidden="false" customHeight="false" outlineLevel="0" collapsed="false">
      <c r="A1408" s="0" t="s">
        <v>868</v>
      </c>
      <c r="B1408" s="0" t="s">
        <v>743</v>
      </c>
      <c r="C1408" s="0" t="s">
        <v>59</v>
      </c>
      <c r="D1408" s="0" t="s">
        <v>877</v>
      </c>
      <c r="I1408" s="0" t="n">
        <v>2.7595</v>
      </c>
      <c r="J1408" s="0" t="n">
        <v>2.8335</v>
      </c>
      <c r="K1408" s="0" t="n">
        <v>18.9</v>
      </c>
      <c r="L1408" s="0" t="n">
        <v>9.5</v>
      </c>
      <c r="M1408" s="0" t="n">
        <v>14.6</v>
      </c>
      <c r="N1408" s="0" t="n">
        <v>0</v>
      </c>
      <c r="O1408" s="0" t="n">
        <v>6.7</v>
      </c>
      <c r="P1408" s="0" t="n">
        <v>5.4</v>
      </c>
      <c r="Q1408" s="0" t="n">
        <v>2.8</v>
      </c>
      <c r="R1408" s="1" t="s">
        <v>41</v>
      </c>
      <c r="S1408" s="1" t="s">
        <v>41</v>
      </c>
      <c r="T1408" s="1" t="s">
        <v>41</v>
      </c>
      <c r="U1408" s="1" t="s">
        <v>61</v>
      </c>
      <c r="V1408" s="1" t="s">
        <v>61</v>
      </c>
      <c r="W1408" s="1" t="s">
        <v>41</v>
      </c>
      <c r="X1408" s="1" t="s">
        <v>40</v>
      </c>
      <c r="Y1408" s="1" t="s">
        <v>40</v>
      </c>
      <c r="Z1408" s="1" t="s">
        <v>40</v>
      </c>
      <c r="AA1408" s="1" t="s">
        <v>40</v>
      </c>
      <c r="AB1408" s="1" t="s">
        <v>40</v>
      </c>
      <c r="AC1408" s="1" t="s">
        <v>40</v>
      </c>
      <c r="AD1408" s="1" t="s">
        <v>40</v>
      </c>
      <c r="AG1408" s="0" t="n">
        <v>100</v>
      </c>
      <c r="AH1408" s="0" t="n">
        <v>0.8</v>
      </c>
      <c r="AK1408" s="0" t="s">
        <v>65</v>
      </c>
    </row>
    <row r="1409" customFormat="false" ht="12.8" hidden="false" customHeight="false" outlineLevel="0" collapsed="false">
      <c r="A1409" s="0" t="s">
        <v>868</v>
      </c>
      <c r="B1409" s="0" t="s">
        <v>743</v>
      </c>
      <c r="C1409" s="0" t="s">
        <v>59</v>
      </c>
      <c r="D1409" s="0" t="s">
        <v>878</v>
      </c>
      <c r="E1409" s="0" t="n">
        <v>0</v>
      </c>
      <c r="F1409" s="0" t="n">
        <v>1.1</v>
      </c>
      <c r="G1409" s="0" t="n">
        <v>8.8</v>
      </c>
      <c r="H1409" s="0" t="n">
        <v>20.3</v>
      </c>
      <c r="I1409" s="0" t="n">
        <v>54.6</v>
      </c>
      <c r="J1409" s="0" t="n">
        <v>63.7</v>
      </c>
      <c r="K1409" s="0" t="n">
        <v>27.5</v>
      </c>
      <c r="L1409" s="0" t="n">
        <v>9.8</v>
      </c>
      <c r="M1409" s="0" t="n">
        <v>9.1</v>
      </c>
      <c r="N1409" s="0" t="n">
        <v>0</v>
      </c>
      <c r="O1409" s="0" t="n">
        <v>11.2</v>
      </c>
      <c r="P1409" s="0" t="n">
        <v>7.5</v>
      </c>
      <c r="Q1409" s="0" t="n">
        <v>4.1</v>
      </c>
      <c r="R1409" s="1" t="s">
        <v>40</v>
      </c>
      <c r="S1409" s="1" t="s">
        <v>40</v>
      </c>
      <c r="T1409" s="1" t="s">
        <v>40</v>
      </c>
      <c r="U1409" s="1" t="s">
        <v>40</v>
      </c>
      <c r="V1409" s="1" t="s">
        <v>40</v>
      </c>
      <c r="W1409" s="1" t="s">
        <v>40</v>
      </c>
      <c r="X1409" s="1" t="s">
        <v>40</v>
      </c>
      <c r="Y1409" s="1" t="s">
        <v>40</v>
      </c>
      <c r="Z1409" s="1" t="s">
        <v>40</v>
      </c>
      <c r="AA1409" s="1" t="s">
        <v>40</v>
      </c>
      <c r="AB1409" s="1" t="s">
        <v>40</v>
      </c>
      <c r="AC1409" s="1" t="s">
        <v>40</v>
      </c>
      <c r="AD1409" s="1" t="s">
        <v>40</v>
      </c>
      <c r="AG1409" s="0" t="n">
        <v>100</v>
      </c>
      <c r="AH1409" s="0" t="n">
        <v>0.8</v>
      </c>
      <c r="AK1409" s="0" t="s">
        <v>65</v>
      </c>
    </row>
    <row r="1410" customFormat="false" ht="12.8" hidden="false" customHeight="false" outlineLevel="0" collapsed="false">
      <c r="A1410" s="0" t="s">
        <v>868</v>
      </c>
      <c r="B1410" s="0" t="s">
        <v>743</v>
      </c>
      <c r="C1410" s="0" t="s">
        <v>59</v>
      </c>
      <c r="D1410" s="0" t="s">
        <v>879</v>
      </c>
      <c r="J1410" s="0" t="n">
        <v>5.8281</v>
      </c>
      <c r="L1410" s="0" t="n">
        <v>3.0174</v>
      </c>
      <c r="R1410" s="1" t="s">
        <v>78</v>
      </c>
      <c r="S1410" s="1" t="s">
        <v>78</v>
      </c>
      <c r="T1410" s="1" t="s">
        <v>78</v>
      </c>
      <c r="U1410" s="1" t="s">
        <v>78</v>
      </c>
      <c r="V1410" s="1" t="s">
        <v>78</v>
      </c>
      <c r="W1410" s="1" t="s">
        <v>78</v>
      </c>
      <c r="X1410" s="1" t="s">
        <v>78</v>
      </c>
      <c r="Y1410" s="1" t="s">
        <v>78</v>
      </c>
      <c r="Z1410" s="1" t="s">
        <v>78</v>
      </c>
      <c r="AA1410" s="1" t="s">
        <v>78</v>
      </c>
      <c r="AB1410" s="1" t="s">
        <v>78</v>
      </c>
      <c r="AC1410" s="1" t="s">
        <v>78</v>
      </c>
      <c r="AD1410" s="1" t="s">
        <v>78</v>
      </c>
      <c r="AG1410" s="0" t="n">
        <v>200</v>
      </c>
      <c r="AH1410" s="0" t="n">
        <v>0.8</v>
      </c>
      <c r="AK1410" s="0" t="s">
        <v>81</v>
      </c>
    </row>
    <row r="1411" customFormat="false" ht="12.8" hidden="false" customHeight="false" outlineLevel="0" collapsed="false">
      <c r="A1411" s="0" t="s">
        <v>868</v>
      </c>
      <c r="B1411" s="0" t="s">
        <v>743</v>
      </c>
      <c r="C1411" s="0" t="s">
        <v>59</v>
      </c>
      <c r="D1411" s="0" t="s">
        <v>880</v>
      </c>
      <c r="I1411" s="0" t="n">
        <v>5.464</v>
      </c>
      <c r="K1411" s="0" t="n">
        <v>3.2892</v>
      </c>
      <c r="N1411" s="0" t="n">
        <v>1.4649</v>
      </c>
      <c r="O1411" s="0" t="n">
        <v>0</v>
      </c>
      <c r="P1411" s="0" t="n">
        <v>4.6</v>
      </c>
      <c r="Q1411" s="0" t="n">
        <v>4.8</v>
      </c>
      <c r="R1411" s="1" t="s">
        <v>180</v>
      </c>
      <c r="S1411" s="1" t="s">
        <v>180</v>
      </c>
      <c r="T1411" s="1" t="s">
        <v>180</v>
      </c>
      <c r="U1411" s="1" t="s">
        <v>180</v>
      </c>
      <c r="V1411" s="1" t="s">
        <v>180</v>
      </c>
      <c r="W1411" s="1" t="s">
        <v>78</v>
      </c>
      <c r="X1411" s="1" t="s">
        <v>78</v>
      </c>
      <c r="Y1411" s="1" t="s">
        <v>78</v>
      </c>
      <c r="Z1411" s="1" t="s">
        <v>78</v>
      </c>
      <c r="AA1411" s="1" t="s">
        <v>78</v>
      </c>
      <c r="AB1411" s="1" t="s">
        <v>40</v>
      </c>
      <c r="AC1411" s="1" t="s">
        <v>40</v>
      </c>
      <c r="AD1411" s="1" t="s">
        <v>40</v>
      </c>
      <c r="AG1411" s="0" t="n">
        <v>200</v>
      </c>
      <c r="AH1411" s="0" t="n">
        <v>0.8</v>
      </c>
      <c r="AK1411" s="0" t="s">
        <v>81</v>
      </c>
    </row>
    <row r="1412" customFormat="false" ht="12.8" hidden="false" customHeight="false" outlineLevel="0" collapsed="false">
      <c r="A1412" s="0" t="s">
        <v>868</v>
      </c>
      <c r="B1412" s="0" t="s">
        <v>743</v>
      </c>
      <c r="C1412" s="0" t="s">
        <v>59</v>
      </c>
      <c r="D1412" s="0" t="s">
        <v>881</v>
      </c>
      <c r="J1412" s="0" t="n">
        <v>6.2898</v>
      </c>
      <c r="K1412" s="0" t="n">
        <v>1.6425</v>
      </c>
      <c r="L1412" s="0" t="n">
        <v>4</v>
      </c>
      <c r="M1412" s="0" t="n">
        <v>15.8</v>
      </c>
      <c r="N1412" s="0" t="n">
        <v>0</v>
      </c>
      <c r="O1412" s="0" t="n">
        <v>5.3</v>
      </c>
      <c r="P1412" s="0" t="n">
        <v>5.1</v>
      </c>
      <c r="Q1412" s="0" t="n">
        <v>3</v>
      </c>
      <c r="R1412" s="1" t="s">
        <v>41</v>
      </c>
      <c r="S1412" s="1" t="s">
        <v>41</v>
      </c>
      <c r="T1412" s="1" t="s">
        <v>41</v>
      </c>
      <c r="U1412" s="1" t="s">
        <v>41</v>
      </c>
      <c r="V1412" s="1" t="s">
        <v>41</v>
      </c>
      <c r="W1412" s="1" t="s">
        <v>41</v>
      </c>
      <c r="X1412" s="1" t="s">
        <v>41</v>
      </c>
      <c r="Y1412" s="1" t="s">
        <v>40</v>
      </c>
      <c r="Z1412" s="1" t="s">
        <v>40</v>
      </c>
      <c r="AA1412" s="1" t="s">
        <v>40</v>
      </c>
      <c r="AB1412" s="1" t="s">
        <v>40</v>
      </c>
      <c r="AC1412" s="1" t="s">
        <v>40</v>
      </c>
      <c r="AD1412" s="1" t="s">
        <v>40</v>
      </c>
      <c r="AG1412" s="0" t="n">
        <v>100</v>
      </c>
      <c r="AH1412" s="0" t="n">
        <v>0.8</v>
      </c>
      <c r="AK1412" s="0" t="s">
        <v>65</v>
      </c>
    </row>
    <row r="1413" customFormat="false" ht="12.8" hidden="false" customHeight="false" outlineLevel="0" collapsed="false">
      <c r="A1413" s="0" t="s">
        <v>868</v>
      </c>
      <c r="B1413" s="0" t="s">
        <v>743</v>
      </c>
      <c r="C1413" s="0" t="s">
        <v>59</v>
      </c>
      <c r="D1413" s="0" t="s">
        <v>882</v>
      </c>
      <c r="J1413" s="0" t="n">
        <v>6.0777</v>
      </c>
      <c r="K1413" s="0" t="n">
        <v>53.1</v>
      </c>
      <c r="L1413" s="0" t="n">
        <v>0</v>
      </c>
      <c r="M1413" s="0" t="n">
        <v>11.6</v>
      </c>
      <c r="N1413" s="0" t="n">
        <v>0</v>
      </c>
      <c r="O1413" s="0" t="n">
        <v>4.8</v>
      </c>
      <c r="P1413" s="0" t="n">
        <v>5</v>
      </c>
      <c r="Q1413" s="0" t="n">
        <v>2.9</v>
      </c>
      <c r="R1413" s="1" t="s">
        <v>41</v>
      </c>
      <c r="S1413" s="1" t="s">
        <v>41</v>
      </c>
      <c r="T1413" s="1" t="s">
        <v>41</v>
      </c>
      <c r="U1413" s="1" t="s">
        <v>41</v>
      </c>
      <c r="V1413" s="1" t="s">
        <v>41</v>
      </c>
      <c r="W1413" s="1" t="s">
        <v>41</v>
      </c>
      <c r="X1413" s="1" t="s">
        <v>40</v>
      </c>
      <c r="Y1413" s="1" t="s">
        <v>40</v>
      </c>
      <c r="Z1413" s="1" t="s">
        <v>40</v>
      </c>
      <c r="AA1413" s="1" t="s">
        <v>40</v>
      </c>
      <c r="AB1413" s="1" t="s">
        <v>40</v>
      </c>
      <c r="AC1413" s="1" t="s">
        <v>40</v>
      </c>
      <c r="AD1413" s="1" t="s">
        <v>40</v>
      </c>
      <c r="AG1413" s="0" t="n">
        <v>100</v>
      </c>
      <c r="AH1413" s="0" t="n">
        <v>0.8</v>
      </c>
      <c r="AK1413" s="0" t="s">
        <v>65</v>
      </c>
    </row>
    <row r="1414" customFormat="false" ht="12.8" hidden="false" customHeight="false" outlineLevel="0" collapsed="false">
      <c r="A1414" s="0" t="s">
        <v>868</v>
      </c>
      <c r="B1414" s="0" t="s">
        <v>743</v>
      </c>
      <c r="C1414" s="0" t="s">
        <v>59</v>
      </c>
      <c r="D1414" s="0" t="s">
        <v>883</v>
      </c>
      <c r="I1414" s="0" t="n">
        <v>3.2718</v>
      </c>
      <c r="K1414" s="0" t="n">
        <v>3.0846</v>
      </c>
      <c r="L1414" s="0" t="n">
        <v>17.4</v>
      </c>
      <c r="M1414" s="0" t="n">
        <v>12.9</v>
      </c>
      <c r="N1414" s="0" t="n">
        <v>0</v>
      </c>
      <c r="O1414" s="0" t="n">
        <v>4.4</v>
      </c>
      <c r="P1414" s="0" t="n">
        <v>5.3</v>
      </c>
      <c r="Q1414" s="0" t="n">
        <v>3.7</v>
      </c>
      <c r="R1414" s="1" t="s">
        <v>41</v>
      </c>
      <c r="S1414" s="1" t="s">
        <v>41</v>
      </c>
      <c r="T1414" s="1" t="s">
        <v>41</v>
      </c>
      <c r="U1414" s="1" t="s">
        <v>41</v>
      </c>
      <c r="V1414" s="1" t="s">
        <v>41</v>
      </c>
      <c r="W1414" s="1" t="s">
        <v>41</v>
      </c>
      <c r="X1414" s="1" t="s">
        <v>41</v>
      </c>
      <c r="Y1414" s="1" t="s">
        <v>40</v>
      </c>
      <c r="Z1414" s="1" t="s">
        <v>40</v>
      </c>
      <c r="AA1414" s="1" t="s">
        <v>40</v>
      </c>
      <c r="AB1414" s="1" t="s">
        <v>40</v>
      </c>
      <c r="AC1414" s="1" t="s">
        <v>40</v>
      </c>
      <c r="AD1414" s="1" t="s">
        <v>40</v>
      </c>
      <c r="AG1414" s="0" t="n">
        <v>100</v>
      </c>
      <c r="AH1414" s="0" t="n">
        <v>0.8</v>
      </c>
      <c r="AK1414" s="0" t="s">
        <v>65</v>
      </c>
    </row>
    <row r="1415" customFormat="false" ht="12.8" hidden="false" customHeight="false" outlineLevel="0" collapsed="false">
      <c r="A1415" s="0" t="s">
        <v>868</v>
      </c>
      <c r="B1415" s="0" t="s">
        <v>743</v>
      </c>
      <c r="C1415" s="0" t="s">
        <v>59</v>
      </c>
      <c r="D1415" s="0" t="s">
        <v>884</v>
      </c>
      <c r="I1415" s="0" t="n">
        <v>2.7217</v>
      </c>
      <c r="J1415" s="0" t="n">
        <v>89.4</v>
      </c>
      <c r="K1415" s="0" t="n">
        <v>11.5</v>
      </c>
      <c r="L1415" s="0" t="n">
        <v>13.3</v>
      </c>
      <c r="M1415" s="0" t="n">
        <v>12.5</v>
      </c>
      <c r="N1415" s="0" t="n">
        <v>0</v>
      </c>
      <c r="O1415" s="0" t="n">
        <v>5.7</v>
      </c>
      <c r="P1415" s="0" t="n">
        <v>5.3</v>
      </c>
      <c r="Q1415" s="0" t="n">
        <v>2.9</v>
      </c>
      <c r="R1415" s="1" t="s">
        <v>61</v>
      </c>
      <c r="S1415" s="1" t="s">
        <v>61</v>
      </c>
      <c r="T1415" s="1" t="s">
        <v>61</v>
      </c>
      <c r="U1415" s="1" t="s">
        <v>61</v>
      </c>
      <c r="V1415" s="1" t="s">
        <v>61</v>
      </c>
      <c r="W1415" s="1" t="s">
        <v>40</v>
      </c>
      <c r="X1415" s="1" t="s">
        <v>40</v>
      </c>
      <c r="Y1415" s="1" t="s">
        <v>40</v>
      </c>
      <c r="Z1415" s="1" t="s">
        <v>40</v>
      </c>
      <c r="AA1415" s="1" t="s">
        <v>40</v>
      </c>
      <c r="AB1415" s="1" t="s">
        <v>40</v>
      </c>
      <c r="AC1415" s="1" t="s">
        <v>40</v>
      </c>
      <c r="AD1415" s="1" t="s">
        <v>40</v>
      </c>
      <c r="AG1415" s="0" t="n">
        <v>100</v>
      </c>
      <c r="AH1415" s="0" t="n">
        <v>0.8</v>
      </c>
      <c r="AK1415" s="0" t="s">
        <v>65</v>
      </c>
    </row>
    <row r="1416" customFormat="false" ht="12.8" hidden="false" customHeight="false" outlineLevel="0" collapsed="false">
      <c r="A1416" s="0" t="s">
        <v>868</v>
      </c>
      <c r="B1416" s="0" t="s">
        <v>743</v>
      </c>
      <c r="C1416" s="0" t="s">
        <v>59</v>
      </c>
      <c r="D1416" s="0" t="s">
        <v>885</v>
      </c>
      <c r="E1416" s="0" t="n">
        <v>0</v>
      </c>
      <c r="F1416" s="0" t="n">
        <v>2.1</v>
      </c>
      <c r="G1416" s="0" t="n">
        <v>11.3</v>
      </c>
      <c r="J1416" s="0" t="n">
        <v>4.4139</v>
      </c>
      <c r="K1416" s="0" t="n">
        <v>11.4</v>
      </c>
      <c r="L1416" s="0" t="n">
        <v>16.9</v>
      </c>
      <c r="M1416" s="0" t="n">
        <v>8.7</v>
      </c>
      <c r="N1416" s="0" t="n">
        <v>0</v>
      </c>
      <c r="O1416" s="0" t="n">
        <v>5</v>
      </c>
      <c r="P1416" s="0" t="n">
        <v>4.7</v>
      </c>
      <c r="Q1416" s="0" t="n">
        <v>2.4</v>
      </c>
      <c r="R1416" s="1" t="s">
        <v>40</v>
      </c>
      <c r="S1416" s="1" t="s">
        <v>40</v>
      </c>
      <c r="T1416" s="1" t="s">
        <v>40</v>
      </c>
      <c r="U1416" s="1" t="s">
        <v>61</v>
      </c>
      <c r="V1416" s="1" t="s">
        <v>61</v>
      </c>
      <c r="W1416" s="1" t="s">
        <v>61</v>
      </c>
      <c r="X1416" s="1" t="s">
        <v>40</v>
      </c>
      <c r="Y1416" s="1" t="s">
        <v>40</v>
      </c>
      <c r="Z1416" s="1" t="s">
        <v>40</v>
      </c>
      <c r="AA1416" s="1" t="s">
        <v>40</v>
      </c>
      <c r="AB1416" s="1" t="s">
        <v>40</v>
      </c>
      <c r="AC1416" s="1" t="s">
        <v>40</v>
      </c>
      <c r="AD1416" s="1" t="s">
        <v>40</v>
      </c>
      <c r="AG1416" s="0" t="n">
        <v>100</v>
      </c>
      <c r="AH1416" s="0" t="n">
        <v>0.8</v>
      </c>
      <c r="AK1416" s="0" t="s">
        <v>65</v>
      </c>
    </row>
    <row r="1417" customFormat="false" ht="12.8" hidden="false" customHeight="false" outlineLevel="0" collapsed="false">
      <c r="A1417" s="0" t="s">
        <v>868</v>
      </c>
      <c r="B1417" s="0" t="s">
        <v>743</v>
      </c>
      <c r="C1417" s="0" t="s">
        <v>59</v>
      </c>
      <c r="D1417" s="0" t="s">
        <v>886</v>
      </c>
      <c r="E1417" s="0" t="n">
        <v>0</v>
      </c>
      <c r="F1417" s="0" t="n">
        <v>0.9</v>
      </c>
      <c r="G1417" s="0" t="n">
        <v>8.2</v>
      </c>
      <c r="H1417" s="0" t="n">
        <v>18</v>
      </c>
      <c r="I1417" s="0" t="n">
        <v>46.6</v>
      </c>
      <c r="J1417" s="0" t="n">
        <v>57</v>
      </c>
      <c r="K1417" s="0" t="n">
        <v>18.9</v>
      </c>
      <c r="L1417" s="0" t="n">
        <v>8.2</v>
      </c>
      <c r="M1417" s="0" t="n">
        <v>2.3</v>
      </c>
      <c r="N1417" s="0" t="n">
        <v>0</v>
      </c>
      <c r="O1417" s="0" t="n">
        <v>2.9</v>
      </c>
      <c r="P1417" s="0" t="n">
        <v>3.4</v>
      </c>
      <c r="Q1417" s="0" t="n">
        <v>1.4</v>
      </c>
      <c r="R1417" s="1" t="s">
        <v>40</v>
      </c>
      <c r="S1417" s="1" t="s">
        <v>40</v>
      </c>
      <c r="T1417" s="1" t="s">
        <v>40</v>
      </c>
      <c r="U1417" s="1" t="s">
        <v>40</v>
      </c>
      <c r="V1417" s="1" t="s">
        <v>40</v>
      </c>
      <c r="W1417" s="1" t="s">
        <v>40</v>
      </c>
      <c r="X1417" s="1" t="s">
        <v>40</v>
      </c>
      <c r="Y1417" s="1" t="s">
        <v>40</v>
      </c>
      <c r="Z1417" s="1" t="s">
        <v>40</v>
      </c>
      <c r="AA1417" s="1" t="s">
        <v>40</v>
      </c>
      <c r="AB1417" s="1" t="s">
        <v>40</v>
      </c>
      <c r="AC1417" s="1" t="s">
        <v>40</v>
      </c>
      <c r="AD1417" s="1" t="s">
        <v>40</v>
      </c>
      <c r="AG1417" s="0" t="n">
        <v>100</v>
      </c>
      <c r="AH1417" s="0" t="n">
        <v>0.7</v>
      </c>
      <c r="AK1417" s="0" t="s">
        <v>65</v>
      </c>
    </row>
    <row r="1418" customFormat="false" ht="12.8" hidden="false" customHeight="false" outlineLevel="0" collapsed="false">
      <c r="A1418" s="0" t="s">
        <v>868</v>
      </c>
      <c r="B1418" s="0" t="s">
        <v>743</v>
      </c>
      <c r="C1418" s="0" t="s">
        <v>38</v>
      </c>
      <c r="D1418" s="0" t="s">
        <v>887</v>
      </c>
      <c r="E1418" s="0" t="n">
        <v>0</v>
      </c>
      <c r="F1418" s="0" t="n">
        <v>1.7</v>
      </c>
      <c r="G1418" s="0" t="n">
        <v>5.4</v>
      </c>
      <c r="H1418" s="0" t="n">
        <v>8.1</v>
      </c>
      <c r="I1418" s="0" t="n">
        <v>25.2</v>
      </c>
      <c r="J1418" s="0" t="n">
        <v>28.2</v>
      </c>
      <c r="K1418" s="0" t="n">
        <v>0</v>
      </c>
      <c r="L1418" s="0" t="n">
        <v>1.2</v>
      </c>
      <c r="M1418" s="0" t="n">
        <v>3</v>
      </c>
      <c r="N1418" s="0" t="n">
        <v>0</v>
      </c>
      <c r="O1418" s="0" t="n">
        <v>7.9</v>
      </c>
      <c r="P1418" s="0" t="n">
        <v>4</v>
      </c>
      <c r="Q1418" s="0" t="n">
        <v>1.6</v>
      </c>
      <c r="R1418" s="1" t="s">
        <v>40</v>
      </c>
      <c r="S1418" s="1" t="s">
        <v>40</v>
      </c>
      <c r="T1418" s="1" t="s">
        <v>40</v>
      </c>
      <c r="U1418" s="1" t="s">
        <v>40</v>
      </c>
      <c r="V1418" s="1" t="s">
        <v>40</v>
      </c>
      <c r="W1418" s="1" t="s">
        <v>40</v>
      </c>
      <c r="X1418" s="1" t="s">
        <v>40</v>
      </c>
      <c r="Y1418" s="1" t="s">
        <v>40</v>
      </c>
      <c r="Z1418" s="1" t="s">
        <v>40</v>
      </c>
      <c r="AA1418" s="1" t="s">
        <v>40</v>
      </c>
      <c r="AB1418" s="1" t="s">
        <v>40</v>
      </c>
      <c r="AC1418" s="1" t="s">
        <v>40</v>
      </c>
      <c r="AD1418" s="1" t="s">
        <v>40</v>
      </c>
      <c r="AG1418" s="0" t="n">
        <v>50</v>
      </c>
      <c r="AH1418" s="0" t="n">
        <v>0.5</v>
      </c>
      <c r="AK1418" s="0" t="s">
        <v>46</v>
      </c>
    </row>
    <row r="1419" customFormat="false" ht="12.8" hidden="false" customHeight="false" outlineLevel="0" collapsed="false">
      <c r="A1419" s="0" t="s">
        <v>868</v>
      </c>
      <c r="B1419" s="0" t="s">
        <v>743</v>
      </c>
      <c r="C1419" s="0" t="s">
        <v>38</v>
      </c>
      <c r="D1419" s="0" t="s">
        <v>888</v>
      </c>
      <c r="E1419" s="0" t="n">
        <v>0</v>
      </c>
      <c r="F1419" s="0" t="n">
        <v>2.2</v>
      </c>
      <c r="G1419" s="0" t="n">
        <v>7.5</v>
      </c>
      <c r="H1419" s="0" t="n">
        <v>13.8</v>
      </c>
      <c r="I1419" s="0" t="n">
        <v>34.9</v>
      </c>
      <c r="J1419" s="0" t="n">
        <v>30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8.1</v>
      </c>
      <c r="P1419" s="0" t="n">
        <v>4.4</v>
      </c>
      <c r="Q1419" s="0" t="n">
        <v>0.7</v>
      </c>
      <c r="R1419" s="1" t="s">
        <v>40</v>
      </c>
      <c r="S1419" s="1" t="s">
        <v>40</v>
      </c>
      <c r="T1419" s="1" t="s">
        <v>40</v>
      </c>
      <c r="U1419" s="1" t="s">
        <v>40</v>
      </c>
      <c r="V1419" s="1" t="s">
        <v>40</v>
      </c>
      <c r="W1419" s="1" t="s">
        <v>40</v>
      </c>
      <c r="X1419" s="1" t="s">
        <v>40</v>
      </c>
      <c r="Y1419" s="1" t="s">
        <v>40</v>
      </c>
      <c r="Z1419" s="1" t="s">
        <v>40</v>
      </c>
      <c r="AA1419" s="1" t="s">
        <v>40</v>
      </c>
      <c r="AB1419" s="1" t="s">
        <v>40</v>
      </c>
      <c r="AC1419" s="1" t="s">
        <v>40</v>
      </c>
      <c r="AD1419" s="1" t="s">
        <v>40</v>
      </c>
      <c r="AG1419" s="0" t="n">
        <v>50</v>
      </c>
      <c r="AH1419" s="0" t="n">
        <v>0.6</v>
      </c>
      <c r="AK1419" s="0" t="s">
        <v>46</v>
      </c>
    </row>
    <row r="1420" customFormat="false" ht="12.8" hidden="false" customHeight="false" outlineLevel="0" collapsed="false">
      <c r="A1420" s="0" t="s">
        <v>868</v>
      </c>
      <c r="B1420" s="0" t="s">
        <v>743</v>
      </c>
      <c r="C1420" s="0" t="s">
        <v>38</v>
      </c>
      <c r="D1420" s="0" t="s">
        <v>889</v>
      </c>
      <c r="E1420" s="0" t="n">
        <v>0</v>
      </c>
      <c r="F1420" s="0" t="n">
        <v>2.9</v>
      </c>
      <c r="G1420" s="0" t="n">
        <v>5.1</v>
      </c>
      <c r="H1420" s="0" t="n">
        <v>12.1</v>
      </c>
      <c r="I1420" s="0" t="n">
        <v>36.4</v>
      </c>
      <c r="J1420" s="0" t="n">
        <v>37.9</v>
      </c>
      <c r="K1420" s="0" t="n">
        <v>0</v>
      </c>
      <c r="L1420" s="0" t="n">
        <v>8.3</v>
      </c>
      <c r="M1420" s="0" t="n">
        <v>0</v>
      </c>
      <c r="N1420" s="0" t="n">
        <v>0</v>
      </c>
      <c r="O1420" s="0" t="n">
        <v>9.3</v>
      </c>
      <c r="P1420" s="0" t="n">
        <v>4</v>
      </c>
      <c r="Q1420" s="0" t="n">
        <v>1.5</v>
      </c>
      <c r="R1420" s="1" t="s">
        <v>40</v>
      </c>
      <c r="S1420" s="1" t="s">
        <v>40</v>
      </c>
      <c r="T1420" s="1" t="s">
        <v>40</v>
      </c>
      <c r="U1420" s="1" t="s">
        <v>40</v>
      </c>
      <c r="V1420" s="1" t="s">
        <v>40</v>
      </c>
      <c r="W1420" s="1" t="s">
        <v>40</v>
      </c>
      <c r="X1420" s="1" t="s">
        <v>40</v>
      </c>
      <c r="Y1420" s="1" t="s">
        <v>40</v>
      </c>
      <c r="Z1420" s="1" t="s">
        <v>40</v>
      </c>
      <c r="AA1420" s="1" t="s">
        <v>40</v>
      </c>
      <c r="AB1420" s="1" t="s">
        <v>40</v>
      </c>
      <c r="AC1420" s="1" t="s">
        <v>40</v>
      </c>
      <c r="AD1420" s="1" t="s">
        <v>40</v>
      </c>
      <c r="AG1420" s="0" t="n">
        <v>50</v>
      </c>
      <c r="AH1420" s="0" t="n">
        <v>0.65</v>
      </c>
      <c r="AK1420" s="0" t="s">
        <v>46</v>
      </c>
    </row>
    <row r="1421" customFormat="false" ht="12.8" hidden="false" customHeight="false" outlineLevel="0" collapsed="false">
      <c r="A1421" s="0" t="s">
        <v>868</v>
      </c>
      <c r="B1421" s="0" t="s">
        <v>743</v>
      </c>
      <c r="C1421" s="0" t="s">
        <v>38</v>
      </c>
      <c r="D1421" s="0" t="s">
        <v>890</v>
      </c>
      <c r="E1421" s="0" t="n">
        <v>0</v>
      </c>
      <c r="F1421" s="0" t="n">
        <v>2.1</v>
      </c>
      <c r="G1421" s="0" t="n">
        <v>6.6</v>
      </c>
      <c r="H1421" s="0" t="n">
        <v>12.4</v>
      </c>
      <c r="I1421" s="0" t="n">
        <v>28.7</v>
      </c>
      <c r="J1421" s="0" t="n">
        <v>27.6</v>
      </c>
      <c r="K1421" s="0" t="n">
        <v>0</v>
      </c>
      <c r="L1421" s="0" t="n">
        <v>0</v>
      </c>
      <c r="M1421" s="0" t="n">
        <v>0</v>
      </c>
      <c r="N1421" s="0" t="n">
        <v>0</v>
      </c>
      <c r="O1421" s="0" t="n">
        <v>8.8</v>
      </c>
      <c r="P1421" s="0" t="n">
        <v>4.7</v>
      </c>
      <c r="Q1421" s="0" t="n">
        <v>2.6</v>
      </c>
      <c r="R1421" s="1" t="s">
        <v>40</v>
      </c>
      <c r="S1421" s="1" t="s">
        <v>40</v>
      </c>
      <c r="T1421" s="1" t="s">
        <v>40</v>
      </c>
      <c r="U1421" s="1" t="s">
        <v>40</v>
      </c>
      <c r="V1421" s="1" t="s">
        <v>40</v>
      </c>
      <c r="W1421" s="1" t="s">
        <v>40</v>
      </c>
      <c r="X1421" s="1" t="s">
        <v>40</v>
      </c>
      <c r="Y1421" s="1" t="s">
        <v>40</v>
      </c>
      <c r="Z1421" s="1" t="s">
        <v>40</v>
      </c>
      <c r="AA1421" s="1" t="s">
        <v>40</v>
      </c>
      <c r="AB1421" s="1" t="s">
        <v>40</v>
      </c>
      <c r="AC1421" s="1" t="s">
        <v>40</v>
      </c>
      <c r="AD1421" s="1" t="s">
        <v>40</v>
      </c>
      <c r="AG1421" s="0" t="n">
        <v>50</v>
      </c>
      <c r="AH1421" s="0" t="n">
        <v>0.55</v>
      </c>
      <c r="AK1421" s="0" t="s">
        <v>46</v>
      </c>
    </row>
    <row r="1422" customFormat="false" ht="12.8" hidden="false" customHeight="false" outlineLevel="0" collapsed="false">
      <c r="A1422" s="0" t="s">
        <v>868</v>
      </c>
      <c r="B1422" s="0" t="s">
        <v>743</v>
      </c>
      <c r="C1422" s="0" t="s">
        <v>38</v>
      </c>
      <c r="D1422" s="0" t="s">
        <v>891</v>
      </c>
      <c r="E1422" s="0" t="n">
        <v>0</v>
      </c>
      <c r="F1422" s="0" t="n">
        <v>2.4</v>
      </c>
      <c r="G1422" s="0" t="n">
        <v>6</v>
      </c>
      <c r="H1422" s="0" t="n">
        <v>8.4</v>
      </c>
      <c r="I1422" s="0" t="n">
        <v>35.6</v>
      </c>
      <c r="J1422" s="0" t="n">
        <v>36.6</v>
      </c>
      <c r="K1422" s="0" t="n">
        <v>0</v>
      </c>
      <c r="L1422" s="0" t="n">
        <v>7.4</v>
      </c>
      <c r="M1422" s="0" t="n">
        <v>2.1</v>
      </c>
      <c r="N1422" s="0" t="n">
        <v>0</v>
      </c>
      <c r="O1422" s="0" t="n">
        <v>8.7</v>
      </c>
      <c r="P1422" s="0" t="n">
        <v>4.3</v>
      </c>
      <c r="Q1422" s="0" t="n">
        <v>1.1</v>
      </c>
      <c r="R1422" s="1" t="s">
        <v>40</v>
      </c>
      <c r="S1422" s="1" t="s">
        <v>40</v>
      </c>
      <c r="T1422" s="1" t="s">
        <v>40</v>
      </c>
      <c r="U1422" s="1" t="s">
        <v>40</v>
      </c>
      <c r="V1422" s="1" t="s">
        <v>40</v>
      </c>
      <c r="W1422" s="1" t="s">
        <v>40</v>
      </c>
      <c r="X1422" s="1" t="s">
        <v>40</v>
      </c>
      <c r="Y1422" s="1" t="s">
        <v>40</v>
      </c>
      <c r="Z1422" s="1" t="s">
        <v>40</v>
      </c>
      <c r="AA1422" s="1" t="s">
        <v>40</v>
      </c>
      <c r="AB1422" s="1" t="s">
        <v>40</v>
      </c>
      <c r="AC1422" s="1" t="s">
        <v>40</v>
      </c>
      <c r="AD1422" s="1" t="s">
        <v>40</v>
      </c>
      <c r="AG1422" s="0" t="n">
        <v>50</v>
      </c>
      <c r="AH1422" s="0" t="n">
        <v>0.6</v>
      </c>
      <c r="AK1422" s="0" t="s">
        <v>46</v>
      </c>
    </row>
    <row r="1423" customFormat="false" ht="12.8" hidden="false" customHeight="false" outlineLevel="0" collapsed="false">
      <c r="A1423" s="0" t="s">
        <v>897</v>
      </c>
      <c r="B1423" s="0" t="s">
        <v>781</v>
      </c>
      <c r="C1423" s="0" t="s">
        <v>384</v>
      </c>
      <c r="D1423" s="0" t="s">
        <v>654</v>
      </c>
      <c r="N1423" s="0" t="n">
        <v>13.4</v>
      </c>
    </row>
    <row r="1424" customFormat="false" ht="12.8" hidden="false" customHeight="false" outlineLevel="0" collapsed="false">
      <c r="A1424" s="0" t="s">
        <v>868</v>
      </c>
      <c r="B1424" s="0" t="s">
        <v>781</v>
      </c>
      <c r="C1424" s="0" t="s">
        <v>384</v>
      </c>
      <c r="D1424" s="0" t="s">
        <v>655</v>
      </c>
      <c r="N1424" s="0" t="n">
        <v>10.2</v>
      </c>
    </row>
    <row r="1425" customFormat="false" ht="12.8" hidden="false" customHeight="false" outlineLevel="0" collapsed="false">
      <c r="A1425" s="0" t="s">
        <v>897</v>
      </c>
      <c r="B1425" s="0" t="s">
        <v>781</v>
      </c>
      <c r="C1425" s="0" t="s">
        <v>213</v>
      </c>
      <c r="D1425" s="0" t="s">
        <v>892</v>
      </c>
      <c r="H1425" s="0" t="n">
        <v>2.2459</v>
      </c>
      <c r="U1425" s="1" t="s">
        <v>61</v>
      </c>
    </row>
    <row r="1426" customFormat="false" ht="12.8" hidden="false" customHeight="false" outlineLevel="0" collapsed="false">
      <c r="A1426" s="0" t="s">
        <v>897</v>
      </c>
      <c r="B1426" s="0" t="s">
        <v>781</v>
      </c>
      <c r="C1426" s="0" t="s">
        <v>213</v>
      </c>
      <c r="D1426" s="0" t="s">
        <v>626</v>
      </c>
      <c r="J1426" s="0" t="n">
        <v>0</v>
      </c>
      <c r="K1426" s="0" t="n">
        <v>40</v>
      </c>
      <c r="L1426" s="0" t="n">
        <v>50</v>
      </c>
      <c r="M1426" s="0" t="n">
        <v>30</v>
      </c>
      <c r="N1426" s="0" t="n">
        <v>20</v>
      </c>
      <c r="W1426" s="1" t="s">
        <v>40</v>
      </c>
      <c r="X1426" s="1" t="s">
        <v>40</v>
      </c>
      <c r="Y1426" s="1" t="s">
        <v>40</v>
      </c>
      <c r="Z1426" s="1" t="s">
        <v>40</v>
      </c>
      <c r="AA1426" s="1" t="s">
        <v>40</v>
      </c>
      <c r="AK1426" s="0" t="s">
        <v>115</v>
      </c>
    </row>
    <row r="1427" customFormat="false" ht="12.8" hidden="false" customHeight="false" outlineLevel="0" collapsed="false">
      <c r="A1427" s="0" t="s">
        <v>897</v>
      </c>
      <c r="B1427" s="0" t="s">
        <v>781</v>
      </c>
      <c r="C1427" s="0" t="s">
        <v>213</v>
      </c>
      <c r="D1427" s="0" t="s">
        <v>893</v>
      </c>
      <c r="E1427" s="0" t="n">
        <v>0.6</v>
      </c>
      <c r="F1427" s="0" t="n">
        <v>14.7</v>
      </c>
      <c r="G1427" s="0" t="n">
        <v>17.8</v>
      </c>
      <c r="H1427" s="0" t="n">
        <v>40.6</v>
      </c>
      <c r="O1427" s="0" t="n">
        <v>0</v>
      </c>
      <c r="P1427" s="0" t="n">
        <v>11.1</v>
      </c>
      <c r="Q1427" s="0" t="n">
        <v>5.7</v>
      </c>
      <c r="R1427" s="1" t="s">
        <v>40</v>
      </c>
      <c r="S1427" s="1" t="s">
        <v>40</v>
      </c>
      <c r="T1427" s="1" t="s">
        <v>40</v>
      </c>
      <c r="U1427" s="1" t="s">
        <v>40</v>
      </c>
      <c r="AB1427" s="1" t="s">
        <v>40</v>
      </c>
      <c r="AC1427" s="1" t="s">
        <v>40</v>
      </c>
      <c r="AD1427" s="1" t="s">
        <v>40</v>
      </c>
      <c r="AK1427" s="0" t="s">
        <v>72</v>
      </c>
    </row>
    <row r="1428" customFormat="false" ht="12.8" hidden="false" customHeight="false" outlineLevel="0" collapsed="false">
      <c r="A1428" s="0" t="s">
        <v>897</v>
      </c>
      <c r="B1428" s="0" t="s">
        <v>781</v>
      </c>
      <c r="C1428" s="0" t="s">
        <v>99</v>
      </c>
      <c r="D1428" s="0" t="s">
        <v>894</v>
      </c>
      <c r="J1428" s="0" t="n">
        <v>70</v>
      </c>
      <c r="W1428" s="1" t="s">
        <v>101</v>
      </c>
      <c r="AE1428" s="0" t="n">
        <v>5500</v>
      </c>
    </row>
    <row r="1429" customFormat="false" ht="12.8" hidden="false" customHeight="false" outlineLevel="0" collapsed="false">
      <c r="A1429" s="0" t="s">
        <v>897</v>
      </c>
      <c r="B1429" s="0" t="s">
        <v>781</v>
      </c>
      <c r="C1429" s="0" t="s">
        <v>384</v>
      </c>
      <c r="D1429" s="0" t="s">
        <v>895</v>
      </c>
      <c r="H1429" s="0" t="n">
        <v>8</v>
      </c>
      <c r="U1429" s="1" t="s">
        <v>61</v>
      </c>
    </row>
    <row r="1430" customFormat="false" ht="12.8" hidden="false" customHeight="false" outlineLevel="0" collapsed="false">
      <c r="A1430" s="0" t="s">
        <v>897</v>
      </c>
      <c r="B1430" s="0" t="s">
        <v>781</v>
      </c>
      <c r="C1430" s="0" t="s">
        <v>384</v>
      </c>
      <c r="D1430" s="0" t="s">
        <v>208</v>
      </c>
      <c r="H1430" s="0" t="n">
        <v>4.5</v>
      </c>
      <c r="I1430" s="0" t="n">
        <v>4.5</v>
      </c>
      <c r="U1430" s="1" t="s">
        <v>61</v>
      </c>
      <c r="V1430" s="1" t="s">
        <v>180</v>
      </c>
    </row>
    <row r="1431" customFormat="false" ht="12.8" hidden="false" customHeight="false" outlineLevel="0" collapsed="false">
      <c r="A1431" s="0" t="s">
        <v>897</v>
      </c>
      <c r="B1431" s="0" t="s">
        <v>781</v>
      </c>
      <c r="C1431" s="0" t="s">
        <v>213</v>
      </c>
      <c r="D1431" s="0" t="s">
        <v>898</v>
      </c>
      <c r="H1431" s="0" t="n">
        <v>3.1604</v>
      </c>
      <c r="U1431" s="1" t="s">
        <v>61</v>
      </c>
    </row>
    <row r="1432" customFormat="false" ht="12.8" hidden="false" customHeight="false" outlineLevel="0" collapsed="false">
      <c r="A1432" s="0" t="s">
        <v>897</v>
      </c>
      <c r="B1432" s="0" t="s">
        <v>781</v>
      </c>
      <c r="C1432" s="0" t="s">
        <v>38</v>
      </c>
      <c r="D1432" s="0" t="s">
        <v>899</v>
      </c>
      <c r="I1432" s="0" t="n">
        <v>5.4034</v>
      </c>
      <c r="N1432" s="0" t="n">
        <v>1.0031</v>
      </c>
      <c r="O1432" s="0" t="n">
        <v>3.2</v>
      </c>
      <c r="P1432" s="0" t="n">
        <v>12.4</v>
      </c>
      <c r="Q1432" s="0" t="n">
        <v>8.2</v>
      </c>
      <c r="R1432" s="1" t="s">
        <v>41</v>
      </c>
      <c r="S1432" s="1" t="s">
        <v>41</v>
      </c>
      <c r="T1432" s="1" t="s">
        <v>41</v>
      </c>
      <c r="U1432" s="1" t="s">
        <v>41</v>
      </c>
      <c r="V1432" s="1" t="s">
        <v>41</v>
      </c>
      <c r="W1432" s="1" t="s">
        <v>41</v>
      </c>
      <c r="X1432" s="1" t="s">
        <v>41</v>
      </c>
      <c r="Y1432" s="1" t="s">
        <v>41</v>
      </c>
      <c r="Z1432" s="1" t="s">
        <v>41</v>
      </c>
      <c r="AA1432" s="1" t="s">
        <v>41</v>
      </c>
      <c r="AB1432" s="1" t="s">
        <v>40</v>
      </c>
      <c r="AC1432" s="1" t="s">
        <v>40</v>
      </c>
      <c r="AD1432" s="1" t="s">
        <v>40</v>
      </c>
      <c r="AG1432" s="0" t="n">
        <v>50</v>
      </c>
      <c r="AH1432" s="0" t="n">
        <v>0.75</v>
      </c>
      <c r="AI1432" s="0" t="s">
        <v>766</v>
      </c>
      <c r="AK1432" s="0" t="s">
        <v>46</v>
      </c>
    </row>
    <row r="1433" customFormat="false" ht="12.8" hidden="false" customHeight="false" outlineLevel="0" collapsed="false">
      <c r="A1433" s="0" t="s">
        <v>897</v>
      </c>
      <c r="B1433" s="0" t="s">
        <v>781</v>
      </c>
      <c r="C1433" s="0" t="s">
        <v>38</v>
      </c>
      <c r="D1433" s="0" t="s">
        <v>900</v>
      </c>
      <c r="I1433" s="0" t="n">
        <v>4.2432</v>
      </c>
      <c r="R1433" s="1" t="s">
        <v>41</v>
      </c>
      <c r="S1433" s="1" t="s">
        <v>41</v>
      </c>
      <c r="T1433" s="1" t="s">
        <v>41</v>
      </c>
      <c r="U1433" s="1" t="s">
        <v>41</v>
      </c>
      <c r="V1433" s="1" t="s">
        <v>41</v>
      </c>
      <c r="W1433" s="1" t="s">
        <v>41</v>
      </c>
      <c r="X1433" s="1" t="s">
        <v>41</v>
      </c>
      <c r="Y1433" s="1" t="s">
        <v>41</v>
      </c>
      <c r="Z1433" s="1" t="s">
        <v>41</v>
      </c>
      <c r="AA1433" s="1" t="s">
        <v>41</v>
      </c>
      <c r="AB1433" s="1" t="s">
        <v>41</v>
      </c>
      <c r="AC1433" s="1" t="s">
        <v>41</v>
      </c>
      <c r="AD1433" s="1" t="s">
        <v>41</v>
      </c>
      <c r="AG1433" s="0" t="n">
        <v>50</v>
      </c>
      <c r="AH1433" s="0" t="n">
        <v>0.6</v>
      </c>
      <c r="AI1433" s="0" t="s">
        <v>766</v>
      </c>
      <c r="AK1433" s="0" t="s">
        <v>46</v>
      </c>
    </row>
    <row r="1434" customFormat="false" ht="12.8" hidden="false" customHeight="false" outlineLevel="0" collapsed="false">
      <c r="A1434" s="0" t="s">
        <v>897</v>
      </c>
      <c r="B1434" s="0" t="s">
        <v>781</v>
      </c>
      <c r="C1434" s="0" t="s">
        <v>59</v>
      </c>
      <c r="D1434" s="0" t="s">
        <v>901</v>
      </c>
      <c r="I1434" s="0" t="n">
        <v>7.082</v>
      </c>
      <c r="J1434" s="0" t="n">
        <v>3.6206</v>
      </c>
      <c r="K1434" s="0" t="n">
        <v>0</v>
      </c>
      <c r="L1434" s="0" t="n">
        <v>0</v>
      </c>
      <c r="M1434" s="0" t="n">
        <v>0</v>
      </c>
      <c r="N1434" s="0" t="n">
        <v>26.7</v>
      </c>
      <c r="O1434" s="0" t="n">
        <v>26.8</v>
      </c>
      <c r="P1434" s="0" t="n">
        <v>12.9</v>
      </c>
      <c r="Q1434" s="0" t="n">
        <v>11.1</v>
      </c>
      <c r="R1434" s="1" t="s">
        <v>61</v>
      </c>
      <c r="S1434" s="1" t="s">
        <v>61</v>
      </c>
      <c r="T1434" s="1" t="s">
        <v>61</v>
      </c>
      <c r="U1434" s="1" t="s">
        <v>61</v>
      </c>
      <c r="V1434" s="1" t="s">
        <v>61</v>
      </c>
      <c r="W1434" s="1" t="s">
        <v>41</v>
      </c>
      <c r="X1434" s="1" t="s">
        <v>40</v>
      </c>
      <c r="Y1434" s="1" t="s">
        <v>40</v>
      </c>
      <c r="Z1434" s="1" t="s">
        <v>40</v>
      </c>
      <c r="AA1434" s="1" t="s">
        <v>40</v>
      </c>
      <c r="AB1434" s="1" t="s">
        <v>40</v>
      </c>
      <c r="AC1434" s="1" t="s">
        <v>40</v>
      </c>
      <c r="AD1434" s="1" t="s">
        <v>40</v>
      </c>
      <c r="AG1434" s="0" t="n">
        <v>100</v>
      </c>
      <c r="AH1434" s="0" t="n">
        <v>1</v>
      </c>
      <c r="AI1434" s="0" t="s">
        <v>407</v>
      </c>
      <c r="AK1434" s="0" t="s">
        <v>65</v>
      </c>
    </row>
    <row r="1435" customFormat="false" ht="12.8" hidden="false" customHeight="false" outlineLevel="0" collapsed="false">
      <c r="A1435" s="0" t="s">
        <v>897</v>
      </c>
      <c r="B1435" s="0" t="s">
        <v>781</v>
      </c>
      <c r="C1435" s="0" t="s">
        <v>59</v>
      </c>
      <c r="D1435" s="0" t="s">
        <v>902</v>
      </c>
      <c r="I1435" s="0" t="n">
        <v>6.3148</v>
      </c>
      <c r="J1435" s="0" t="n">
        <v>3.3029</v>
      </c>
      <c r="K1435" s="0" t="n">
        <v>0</v>
      </c>
      <c r="L1435" s="0" t="n">
        <v>0</v>
      </c>
      <c r="M1435" s="0" t="n">
        <v>0</v>
      </c>
      <c r="N1435" s="0" t="n">
        <v>23</v>
      </c>
      <c r="O1435" s="0" t="n">
        <v>26.9</v>
      </c>
      <c r="P1435" s="0" t="n">
        <v>12.1</v>
      </c>
      <c r="Q1435" s="0" t="n">
        <v>5.5</v>
      </c>
      <c r="R1435" s="1" t="s">
        <v>61</v>
      </c>
      <c r="S1435" s="1" t="s">
        <v>61</v>
      </c>
      <c r="T1435" s="1" t="s">
        <v>61</v>
      </c>
      <c r="U1435" s="1" t="s">
        <v>61</v>
      </c>
      <c r="V1435" s="1" t="s">
        <v>61</v>
      </c>
      <c r="W1435" s="1" t="s">
        <v>41</v>
      </c>
      <c r="X1435" s="1" t="s">
        <v>40</v>
      </c>
      <c r="Y1435" s="1" t="s">
        <v>40</v>
      </c>
      <c r="Z1435" s="1" t="s">
        <v>40</v>
      </c>
      <c r="AA1435" s="1" t="s">
        <v>40</v>
      </c>
      <c r="AB1435" s="1" t="s">
        <v>40</v>
      </c>
      <c r="AC1435" s="1" t="s">
        <v>40</v>
      </c>
      <c r="AD1435" s="1" t="s">
        <v>40</v>
      </c>
      <c r="AG1435" s="0" t="n">
        <v>100</v>
      </c>
      <c r="AI1435" s="0" t="s">
        <v>407</v>
      </c>
      <c r="AK1435" s="0" t="s">
        <v>65</v>
      </c>
    </row>
    <row r="1436" customFormat="false" ht="12.8" hidden="false" customHeight="false" outlineLevel="0" collapsed="false">
      <c r="A1436" s="0" t="s">
        <v>897</v>
      </c>
      <c r="B1436" s="0" t="s">
        <v>781</v>
      </c>
      <c r="C1436" s="0" t="s">
        <v>59</v>
      </c>
      <c r="D1436" s="0" t="s">
        <v>903</v>
      </c>
      <c r="I1436" s="0" t="n">
        <v>7.082</v>
      </c>
      <c r="J1436" s="0" t="n">
        <v>85.1</v>
      </c>
      <c r="K1436" s="0" t="n">
        <v>0</v>
      </c>
      <c r="L1436" s="0" t="n">
        <v>0</v>
      </c>
      <c r="M1436" s="0" t="n">
        <v>0</v>
      </c>
      <c r="N1436" s="0" t="n">
        <v>32.7</v>
      </c>
      <c r="O1436" s="0" t="n">
        <v>26.7</v>
      </c>
      <c r="P1436" s="0" t="n">
        <v>19.1</v>
      </c>
      <c r="Q1436" s="0" t="n">
        <v>8.4</v>
      </c>
      <c r="R1436" s="1" t="s">
        <v>61</v>
      </c>
      <c r="S1436" s="1" t="s">
        <v>61</v>
      </c>
      <c r="T1436" s="1" t="s">
        <v>61</v>
      </c>
      <c r="U1436" s="1" t="s">
        <v>61</v>
      </c>
      <c r="V1436" s="1" t="s">
        <v>61</v>
      </c>
      <c r="W1436" s="1" t="s">
        <v>40</v>
      </c>
      <c r="X1436" s="1" t="s">
        <v>40</v>
      </c>
      <c r="Y1436" s="1" t="s">
        <v>40</v>
      </c>
      <c r="Z1436" s="1" t="s">
        <v>40</v>
      </c>
      <c r="AA1436" s="1" t="s">
        <v>40</v>
      </c>
      <c r="AB1436" s="1" t="s">
        <v>40</v>
      </c>
      <c r="AC1436" s="1" t="s">
        <v>40</v>
      </c>
      <c r="AD1436" s="1" t="s">
        <v>40</v>
      </c>
      <c r="AG1436" s="0" t="n">
        <v>100</v>
      </c>
      <c r="AK1436" s="0" t="s">
        <v>65</v>
      </c>
    </row>
    <row r="1437" customFormat="false" ht="12.8" hidden="false" customHeight="false" outlineLevel="0" collapsed="false">
      <c r="A1437" s="0" t="s">
        <v>897</v>
      </c>
      <c r="B1437" s="0" t="s">
        <v>781</v>
      </c>
      <c r="C1437" s="0" t="s">
        <v>59</v>
      </c>
      <c r="D1437" s="0" t="s">
        <v>904</v>
      </c>
      <c r="I1437" s="0" t="n">
        <v>6.3148</v>
      </c>
      <c r="J1437" s="0" t="n">
        <v>77.4</v>
      </c>
      <c r="K1437" s="0" t="n">
        <v>0</v>
      </c>
      <c r="L1437" s="0" t="n">
        <v>0</v>
      </c>
      <c r="M1437" s="0" t="n">
        <v>0</v>
      </c>
      <c r="N1437" s="0" t="n">
        <v>29.8</v>
      </c>
      <c r="O1437" s="0" t="n">
        <v>25.1</v>
      </c>
      <c r="P1437" s="0" t="n">
        <v>18</v>
      </c>
      <c r="Q1437" s="0" t="n">
        <v>8.1</v>
      </c>
      <c r="R1437" s="1" t="s">
        <v>61</v>
      </c>
      <c r="S1437" s="1" t="s">
        <v>61</v>
      </c>
      <c r="T1437" s="1" t="s">
        <v>61</v>
      </c>
      <c r="U1437" s="1" t="s">
        <v>61</v>
      </c>
      <c r="V1437" s="1" t="s">
        <v>61</v>
      </c>
      <c r="W1437" s="1" t="s">
        <v>40</v>
      </c>
      <c r="X1437" s="1" t="s">
        <v>40</v>
      </c>
      <c r="Y1437" s="1" t="s">
        <v>40</v>
      </c>
      <c r="Z1437" s="1" t="s">
        <v>40</v>
      </c>
      <c r="AA1437" s="1" t="s">
        <v>40</v>
      </c>
      <c r="AB1437" s="1" t="s">
        <v>40</v>
      </c>
      <c r="AC1437" s="1" t="s">
        <v>40</v>
      </c>
      <c r="AD1437" s="1" t="s">
        <v>40</v>
      </c>
      <c r="AG1437" s="0" t="n">
        <v>100</v>
      </c>
      <c r="AK1437" s="0" t="s">
        <v>65</v>
      </c>
    </row>
    <row r="1438" customFormat="false" ht="12.8" hidden="false" customHeight="false" outlineLevel="0" collapsed="false">
      <c r="A1438" s="0" t="s">
        <v>897</v>
      </c>
      <c r="B1438" s="0" t="s">
        <v>781</v>
      </c>
      <c r="C1438" s="0" t="s">
        <v>38</v>
      </c>
      <c r="D1438" s="0" t="s">
        <v>905</v>
      </c>
      <c r="E1438" s="0" t="n">
        <v>4.1</v>
      </c>
      <c r="F1438" s="0" t="n">
        <v>19.9</v>
      </c>
      <c r="G1438" s="0" t="n">
        <v>28.6</v>
      </c>
      <c r="H1438" s="0" t="n">
        <v>47.4</v>
      </c>
      <c r="I1438" s="0" t="n">
        <v>45.7</v>
      </c>
      <c r="J1438" s="0" t="n">
        <v>32.1</v>
      </c>
      <c r="K1438" s="0" t="n">
        <v>0</v>
      </c>
      <c r="L1438" s="0" t="n">
        <v>0</v>
      </c>
      <c r="M1438" s="0" t="n">
        <v>0</v>
      </c>
      <c r="N1438" s="0" t="n">
        <v>33.4</v>
      </c>
      <c r="O1438" s="0" t="n">
        <v>19.6</v>
      </c>
      <c r="P1438" s="0" t="n">
        <v>8.4</v>
      </c>
      <c r="Q1438" s="0" t="n">
        <v>3</v>
      </c>
      <c r="R1438" s="1" t="s">
        <v>40</v>
      </c>
      <c r="S1438" s="1" t="s">
        <v>40</v>
      </c>
      <c r="T1438" s="1" t="s">
        <v>40</v>
      </c>
      <c r="U1438" s="1" t="s">
        <v>40</v>
      </c>
      <c r="V1438" s="1" t="s">
        <v>40</v>
      </c>
      <c r="W1438" s="1" t="s">
        <v>40</v>
      </c>
      <c r="X1438" s="1" t="s">
        <v>40</v>
      </c>
      <c r="Y1438" s="1" t="s">
        <v>40</v>
      </c>
      <c r="Z1438" s="1" t="s">
        <v>40</v>
      </c>
      <c r="AA1438" s="1" t="s">
        <v>40</v>
      </c>
      <c r="AB1438" s="1" t="s">
        <v>40</v>
      </c>
      <c r="AC1438" s="1" t="s">
        <v>40</v>
      </c>
      <c r="AD1438" s="1" t="s">
        <v>40</v>
      </c>
      <c r="AG1438" s="0" t="n">
        <v>50</v>
      </c>
      <c r="AK1438" s="0" t="s">
        <v>46</v>
      </c>
    </row>
    <row r="1439" customFormat="false" ht="12.8" hidden="false" customHeight="false" outlineLevel="0" collapsed="false">
      <c r="A1439" s="0" t="s">
        <v>897</v>
      </c>
      <c r="B1439" s="0" t="s">
        <v>781</v>
      </c>
      <c r="C1439" s="0" t="s">
        <v>38</v>
      </c>
      <c r="D1439" s="0" t="s">
        <v>906</v>
      </c>
      <c r="E1439" s="0" t="n">
        <v>2.8</v>
      </c>
      <c r="F1439" s="0" t="n">
        <v>15.9</v>
      </c>
      <c r="G1439" s="0" t="n">
        <v>23.1</v>
      </c>
      <c r="H1439" s="0" t="n">
        <v>37.2</v>
      </c>
      <c r="I1439" s="0" t="n">
        <v>38.8</v>
      </c>
      <c r="J1439" s="0" t="n">
        <v>20.1</v>
      </c>
      <c r="K1439" s="0" t="n">
        <v>0</v>
      </c>
      <c r="L1439" s="0" t="n">
        <v>0</v>
      </c>
      <c r="M1439" s="0" t="n">
        <v>0</v>
      </c>
      <c r="N1439" s="0" t="n">
        <v>26.5</v>
      </c>
      <c r="O1439" s="0" t="n">
        <v>21.3</v>
      </c>
      <c r="P1439" s="0" t="n">
        <v>14.2</v>
      </c>
      <c r="Q1439" s="0" t="n">
        <v>5.9</v>
      </c>
      <c r="R1439" s="1" t="s">
        <v>40</v>
      </c>
      <c r="S1439" s="1" t="s">
        <v>40</v>
      </c>
      <c r="T1439" s="1" t="s">
        <v>40</v>
      </c>
      <c r="U1439" s="1" t="s">
        <v>40</v>
      </c>
      <c r="V1439" s="1" t="s">
        <v>40</v>
      </c>
      <c r="W1439" s="1" t="s">
        <v>40</v>
      </c>
      <c r="X1439" s="1" t="s">
        <v>40</v>
      </c>
      <c r="Y1439" s="1" t="s">
        <v>40</v>
      </c>
      <c r="Z1439" s="1" t="s">
        <v>40</v>
      </c>
      <c r="AA1439" s="1" t="s">
        <v>40</v>
      </c>
      <c r="AB1439" s="1" t="s">
        <v>40</v>
      </c>
      <c r="AC1439" s="1" t="s">
        <v>40</v>
      </c>
      <c r="AD1439" s="1" t="s">
        <v>40</v>
      </c>
      <c r="AG1439" s="0" t="n">
        <v>50</v>
      </c>
      <c r="AK1439" s="0" t="s">
        <v>46</v>
      </c>
    </row>
    <row r="1440" customFormat="false" ht="12.8" hidden="false" customHeight="false" outlineLevel="0" collapsed="false">
      <c r="A1440" s="0" t="s">
        <v>897</v>
      </c>
      <c r="B1440" s="0" t="s">
        <v>781</v>
      </c>
      <c r="C1440" s="0" t="s">
        <v>38</v>
      </c>
      <c r="D1440" s="0" t="s">
        <v>907</v>
      </c>
      <c r="E1440" s="0" t="n">
        <v>4.1</v>
      </c>
      <c r="F1440" s="0" t="n">
        <v>19.9</v>
      </c>
      <c r="G1440" s="0" t="n">
        <v>39.5</v>
      </c>
      <c r="H1440" s="0" t="n">
        <v>60</v>
      </c>
      <c r="I1440" s="0" t="n">
        <v>43.4</v>
      </c>
      <c r="J1440" s="0" t="n">
        <v>32.7</v>
      </c>
      <c r="K1440" s="0" t="n">
        <v>0</v>
      </c>
      <c r="L1440" s="0" t="n">
        <v>0</v>
      </c>
      <c r="M1440" s="0" t="n">
        <v>0</v>
      </c>
      <c r="N1440" s="0" t="n">
        <v>32.6</v>
      </c>
      <c r="O1440" s="0" t="n">
        <v>19.8</v>
      </c>
      <c r="P1440" s="0" t="n">
        <v>8.7</v>
      </c>
      <c r="Q1440" s="0" t="n">
        <v>3.2</v>
      </c>
      <c r="R1440" s="1" t="s">
        <v>40</v>
      </c>
      <c r="S1440" s="1" t="s">
        <v>40</v>
      </c>
      <c r="T1440" s="1" t="s">
        <v>40</v>
      </c>
      <c r="U1440" s="1" t="s">
        <v>40</v>
      </c>
      <c r="V1440" s="1" t="s">
        <v>40</v>
      </c>
      <c r="W1440" s="1" t="s">
        <v>40</v>
      </c>
      <c r="X1440" s="1" t="s">
        <v>40</v>
      </c>
      <c r="Y1440" s="1" t="s">
        <v>40</v>
      </c>
      <c r="Z1440" s="1" t="s">
        <v>40</v>
      </c>
      <c r="AA1440" s="1" t="s">
        <v>40</v>
      </c>
      <c r="AB1440" s="1" t="s">
        <v>40</v>
      </c>
      <c r="AC1440" s="1" t="s">
        <v>40</v>
      </c>
      <c r="AD1440" s="1" t="s">
        <v>40</v>
      </c>
      <c r="AG1440" s="0" t="n">
        <v>50</v>
      </c>
      <c r="AK1440" s="0" t="s">
        <v>46</v>
      </c>
    </row>
    <row r="1441" customFormat="false" ht="12.8" hidden="false" customHeight="false" outlineLevel="0" collapsed="false">
      <c r="A1441" s="0" t="s">
        <v>897</v>
      </c>
      <c r="B1441" s="0" t="s">
        <v>781</v>
      </c>
      <c r="C1441" s="0" t="s">
        <v>38</v>
      </c>
      <c r="D1441" s="0" t="s">
        <v>908</v>
      </c>
      <c r="E1441" s="0" t="n">
        <v>2.8</v>
      </c>
      <c r="F1441" s="0" t="n">
        <v>15.9</v>
      </c>
      <c r="G1441" s="0" t="n">
        <v>32.7</v>
      </c>
      <c r="H1441" s="0" t="n">
        <v>49.7</v>
      </c>
      <c r="I1441" s="0" t="n">
        <v>33.5</v>
      </c>
      <c r="J1441" s="0" t="n">
        <v>26.1</v>
      </c>
      <c r="K1441" s="0" t="n">
        <v>0</v>
      </c>
      <c r="L1441" s="0" t="n">
        <v>0</v>
      </c>
      <c r="M1441" s="0" t="n">
        <v>0</v>
      </c>
      <c r="N1441" s="0" t="n">
        <v>28.7</v>
      </c>
      <c r="O1441" s="0" t="n">
        <v>21.8</v>
      </c>
      <c r="P1441" s="0" t="n">
        <v>13.2</v>
      </c>
      <c r="Q1441" s="0" t="n">
        <v>6.1</v>
      </c>
      <c r="R1441" s="1" t="s">
        <v>40</v>
      </c>
      <c r="S1441" s="1" t="s">
        <v>40</v>
      </c>
      <c r="T1441" s="1" t="s">
        <v>40</v>
      </c>
      <c r="U1441" s="1" t="s">
        <v>40</v>
      </c>
      <c r="V1441" s="1" t="s">
        <v>40</v>
      </c>
      <c r="W1441" s="1" t="s">
        <v>40</v>
      </c>
      <c r="X1441" s="1" t="s">
        <v>40</v>
      </c>
      <c r="Y1441" s="1" t="s">
        <v>40</v>
      </c>
      <c r="Z1441" s="1" t="s">
        <v>40</v>
      </c>
      <c r="AA1441" s="1" t="s">
        <v>40</v>
      </c>
      <c r="AB1441" s="1" t="s">
        <v>40</v>
      </c>
      <c r="AC1441" s="1" t="s">
        <v>40</v>
      </c>
      <c r="AD1441" s="1" t="s">
        <v>40</v>
      </c>
      <c r="AG1441" s="0" t="n">
        <v>50</v>
      </c>
      <c r="AK1441" s="0" t="s">
        <v>46</v>
      </c>
    </row>
    <row r="1442" customFormat="false" ht="12.8" hidden="false" customHeight="false" outlineLevel="0" collapsed="false">
      <c r="A1442" s="0" t="s">
        <v>897</v>
      </c>
      <c r="B1442" s="0" t="s">
        <v>781</v>
      </c>
      <c r="C1442" s="0" t="s">
        <v>59</v>
      </c>
      <c r="D1442" s="0" t="s">
        <v>909</v>
      </c>
      <c r="E1442" s="0" t="n">
        <v>6.4</v>
      </c>
      <c r="F1442" s="0" t="n">
        <v>26.9</v>
      </c>
      <c r="G1442" s="0" t="n">
        <v>50.4</v>
      </c>
      <c r="H1442" s="0" t="n">
        <v>88.9</v>
      </c>
      <c r="J1442" s="0" t="n">
        <v>3.839</v>
      </c>
      <c r="K1442" s="0" t="n">
        <v>39.3</v>
      </c>
      <c r="L1442" s="0" t="n">
        <v>0</v>
      </c>
      <c r="M1442" s="0" t="n">
        <v>0</v>
      </c>
      <c r="N1442" s="0" t="n">
        <v>29.7</v>
      </c>
      <c r="O1442" s="0" t="n">
        <v>24.4</v>
      </c>
      <c r="P1442" s="0" t="n">
        <v>13.8</v>
      </c>
      <c r="Q1442" s="0" t="n">
        <v>5.9</v>
      </c>
      <c r="R1442" s="1" t="s">
        <v>40</v>
      </c>
      <c r="S1442" s="1" t="s">
        <v>40</v>
      </c>
      <c r="T1442" s="1" t="s">
        <v>40</v>
      </c>
      <c r="U1442" s="1" t="s">
        <v>40</v>
      </c>
      <c r="V1442" s="1" t="s">
        <v>61</v>
      </c>
      <c r="W1442" s="1" t="s">
        <v>61</v>
      </c>
      <c r="X1442" s="1" t="s">
        <v>40</v>
      </c>
      <c r="Y1442" s="1" t="s">
        <v>40</v>
      </c>
      <c r="Z1442" s="1" t="s">
        <v>40</v>
      </c>
      <c r="AA1442" s="1" t="s">
        <v>40</v>
      </c>
      <c r="AB1442" s="1" t="s">
        <v>40</v>
      </c>
      <c r="AC1442" s="1" t="s">
        <v>40</v>
      </c>
      <c r="AD1442" s="1" t="s">
        <v>40</v>
      </c>
      <c r="AG1442" s="0" t="n">
        <v>100</v>
      </c>
      <c r="AK1442" s="0" t="s">
        <v>65</v>
      </c>
    </row>
    <row r="1443" customFormat="false" ht="12.8" hidden="false" customHeight="false" outlineLevel="0" collapsed="false">
      <c r="A1443" s="0" t="s">
        <v>897</v>
      </c>
      <c r="B1443" s="0" t="s">
        <v>781</v>
      </c>
      <c r="C1443" s="0" t="s">
        <v>59</v>
      </c>
      <c r="D1443" s="0" t="s">
        <v>910</v>
      </c>
      <c r="E1443" s="0" t="n">
        <v>5.5</v>
      </c>
      <c r="F1443" s="0" t="n">
        <v>24.1</v>
      </c>
      <c r="G1443" s="0" t="n">
        <v>46.1</v>
      </c>
      <c r="H1443" s="0" t="n">
        <v>81.1</v>
      </c>
      <c r="J1443" s="0" t="n">
        <v>3.4981</v>
      </c>
      <c r="K1443" s="0" t="n">
        <v>32.6</v>
      </c>
      <c r="L1443" s="0" t="n">
        <v>0</v>
      </c>
      <c r="M1443" s="0" t="n">
        <v>0</v>
      </c>
      <c r="N1443" s="0" t="n">
        <v>25.9</v>
      </c>
      <c r="O1443" s="0" t="n">
        <v>22.7</v>
      </c>
      <c r="P1443" s="0" t="n">
        <v>13</v>
      </c>
      <c r="Q1443" s="0" t="n">
        <v>5.6</v>
      </c>
      <c r="R1443" s="1" t="s">
        <v>40</v>
      </c>
      <c r="S1443" s="1" t="s">
        <v>40</v>
      </c>
      <c r="T1443" s="1" t="s">
        <v>40</v>
      </c>
      <c r="U1443" s="1" t="s">
        <v>40</v>
      </c>
      <c r="V1443" s="1" t="s">
        <v>61</v>
      </c>
      <c r="W1443" s="1" t="s">
        <v>61</v>
      </c>
      <c r="X1443" s="1" t="s">
        <v>40</v>
      </c>
      <c r="Y1443" s="1" t="s">
        <v>40</v>
      </c>
      <c r="Z1443" s="1" t="s">
        <v>40</v>
      </c>
      <c r="AA1443" s="1" t="s">
        <v>40</v>
      </c>
      <c r="AB1443" s="1" t="s">
        <v>40</v>
      </c>
      <c r="AC1443" s="1" t="s">
        <v>40</v>
      </c>
      <c r="AD1443" s="1" t="s">
        <v>40</v>
      </c>
      <c r="AG1443" s="0" t="n">
        <v>100</v>
      </c>
      <c r="AK1443" s="0" t="s">
        <v>65</v>
      </c>
    </row>
    <row r="1444" customFormat="false" ht="12.8" hidden="false" customHeight="false" outlineLevel="0" collapsed="false">
      <c r="A1444" s="0" t="s">
        <v>897</v>
      </c>
      <c r="B1444" s="0" t="s">
        <v>781</v>
      </c>
      <c r="C1444" s="0" t="s">
        <v>59</v>
      </c>
      <c r="D1444" s="0" t="s">
        <v>911</v>
      </c>
      <c r="E1444" s="0" t="n">
        <v>6.4</v>
      </c>
      <c r="F1444" s="0" t="n">
        <v>26.9</v>
      </c>
      <c r="G1444" s="0" t="n">
        <v>50.4</v>
      </c>
      <c r="H1444" s="0" t="n">
        <v>88.9</v>
      </c>
      <c r="J1444" s="0" t="n">
        <v>3.839</v>
      </c>
      <c r="K1444" s="0" t="n">
        <v>39.3</v>
      </c>
      <c r="L1444" s="0" t="n">
        <v>0</v>
      </c>
      <c r="M1444" s="0" t="n">
        <v>0</v>
      </c>
      <c r="N1444" s="0" t="n">
        <v>29.7</v>
      </c>
      <c r="O1444" s="0" t="n">
        <v>24.4</v>
      </c>
      <c r="P1444" s="0" t="n">
        <v>13.8</v>
      </c>
      <c r="Q1444" s="0" t="n">
        <v>5.9</v>
      </c>
      <c r="R1444" s="1" t="s">
        <v>40</v>
      </c>
      <c r="S1444" s="1" t="s">
        <v>40</v>
      </c>
      <c r="T1444" s="1" t="s">
        <v>40</v>
      </c>
      <c r="U1444" s="1" t="s">
        <v>40</v>
      </c>
      <c r="V1444" s="1" t="s">
        <v>41</v>
      </c>
      <c r="W1444" s="1" t="s">
        <v>41</v>
      </c>
      <c r="X1444" s="1" t="s">
        <v>40</v>
      </c>
      <c r="Y1444" s="1" t="s">
        <v>40</v>
      </c>
      <c r="Z1444" s="1" t="s">
        <v>40</v>
      </c>
      <c r="AA1444" s="1" t="s">
        <v>40</v>
      </c>
      <c r="AB1444" s="1" t="s">
        <v>40</v>
      </c>
      <c r="AC1444" s="1" t="s">
        <v>40</v>
      </c>
      <c r="AD1444" s="1" t="s">
        <v>40</v>
      </c>
      <c r="AG1444" s="0" t="n">
        <v>100</v>
      </c>
      <c r="AK1444" s="0" t="s">
        <v>65</v>
      </c>
    </row>
    <row r="1445" customFormat="false" ht="12.8" hidden="false" customHeight="false" outlineLevel="0" collapsed="false">
      <c r="A1445" s="0" t="s">
        <v>897</v>
      </c>
      <c r="B1445" s="0" t="s">
        <v>781</v>
      </c>
      <c r="C1445" s="0" t="s">
        <v>59</v>
      </c>
      <c r="D1445" s="0" t="s">
        <v>912</v>
      </c>
      <c r="E1445" s="0" t="n">
        <v>5.5</v>
      </c>
      <c r="F1445" s="0" t="n">
        <v>24.1</v>
      </c>
      <c r="G1445" s="0" t="n">
        <v>46.1</v>
      </c>
      <c r="H1445" s="0" t="n">
        <v>81.1</v>
      </c>
      <c r="J1445" s="0" t="n">
        <v>3.4981</v>
      </c>
      <c r="K1445" s="0" t="n">
        <v>32.6</v>
      </c>
      <c r="L1445" s="0" t="n">
        <v>0</v>
      </c>
      <c r="M1445" s="0" t="n">
        <v>0</v>
      </c>
      <c r="N1445" s="0" t="n">
        <v>25.9</v>
      </c>
      <c r="O1445" s="0" t="n">
        <v>22.7</v>
      </c>
      <c r="P1445" s="0" t="n">
        <v>13</v>
      </c>
      <c r="Q1445" s="0" t="n">
        <v>5.6</v>
      </c>
      <c r="R1445" s="1" t="s">
        <v>40</v>
      </c>
      <c r="S1445" s="1" t="s">
        <v>40</v>
      </c>
      <c r="T1445" s="1" t="s">
        <v>40</v>
      </c>
      <c r="U1445" s="1" t="s">
        <v>40</v>
      </c>
      <c r="V1445" s="1" t="s">
        <v>41</v>
      </c>
      <c r="W1445" s="1" t="s">
        <v>41</v>
      </c>
      <c r="X1445" s="1" t="s">
        <v>40</v>
      </c>
      <c r="Y1445" s="1" t="s">
        <v>40</v>
      </c>
      <c r="Z1445" s="1" t="s">
        <v>40</v>
      </c>
      <c r="AA1445" s="1" t="s">
        <v>40</v>
      </c>
      <c r="AB1445" s="1" t="s">
        <v>40</v>
      </c>
      <c r="AC1445" s="1" t="s">
        <v>40</v>
      </c>
      <c r="AD1445" s="1" t="s">
        <v>40</v>
      </c>
      <c r="AG1445" s="0" t="n">
        <v>100</v>
      </c>
      <c r="AK1445" s="0" t="s">
        <v>65</v>
      </c>
    </row>
    <row r="1446" customFormat="false" ht="12.8" hidden="false" customHeight="false" outlineLevel="0" collapsed="false">
      <c r="A1446" s="0" t="s">
        <v>897</v>
      </c>
      <c r="B1446" s="0" t="s">
        <v>781</v>
      </c>
      <c r="C1446" s="0" t="s">
        <v>59</v>
      </c>
      <c r="D1446" s="0" t="s">
        <v>913</v>
      </c>
      <c r="E1446" s="0" t="n">
        <v>6.4</v>
      </c>
      <c r="F1446" s="0" t="n">
        <v>26.9</v>
      </c>
      <c r="G1446" s="0" t="n">
        <v>50.4</v>
      </c>
      <c r="H1446" s="0" t="n">
        <v>88.9</v>
      </c>
      <c r="J1446" s="0" t="n">
        <v>4.1077</v>
      </c>
      <c r="K1446" s="0" t="n">
        <v>25.7</v>
      </c>
      <c r="L1446" s="0" t="n">
        <v>0</v>
      </c>
      <c r="M1446" s="0" t="n">
        <v>0</v>
      </c>
      <c r="N1446" s="0" t="n">
        <v>26.4</v>
      </c>
      <c r="O1446" s="0" t="n">
        <v>27.1</v>
      </c>
      <c r="P1446" s="0" t="n">
        <v>14</v>
      </c>
      <c r="Q1446" s="0" t="n">
        <v>5.5</v>
      </c>
      <c r="R1446" s="1" t="s">
        <v>40</v>
      </c>
      <c r="S1446" s="1" t="s">
        <v>40</v>
      </c>
      <c r="T1446" s="1" t="s">
        <v>40</v>
      </c>
      <c r="U1446" s="1" t="s">
        <v>40</v>
      </c>
      <c r="V1446" s="1" t="s">
        <v>41</v>
      </c>
      <c r="W1446" s="1" t="s">
        <v>41</v>
      </c>
      <c r="X1446" s="1" t="s">
        <v>40</v>
      </c>
      <c r="Y1446" s="1" t="s">
        <v>40</v>
      </c>
      <c r="Z1446" s="1" t="s">
        <v>40</v>
      </c>
      <c r="AA1446" s="1" t="s">
        <v>40</v>
      </c>
      <c r="AB1446" s="1" t="s">
        <v>40</v>
      </c>
      <c r="AC1446" s="1" t="s">
        <v>40</v>
      </c>
      <c r="AD1446" s="1" t="s">
        <v>40</v>
      </c>
      <c r="AG1446" s="0" t="n">
        <v>100</v>
      </c>
      <c r="AK1446" s="0" t="s">
        <v>65</v>
      </c>
    </row>
    <row r="1447" customFormat="false" ht="12.8" hidden="false" customHeight="false" outlineLevel="0" collapsed="false">
      <c r="A1447" s="0" t="s">
        <v>897</v>
      </c>
      <c r="B1447" s="0" t="s">
        <v>781</v>
      </c>
      <c r="C1447" s="0" t="s">
        <v>59</v>
      </c>
      <c r="D1447" s="0" t="s">
        <v>914</v>
      </c>
      <c r="E1447" s="0" t="n">
        <v>5.5</v>
      </c>
      <c r="F1447" s="0" t="n">
        <v>24.1</v>
      </c>
      <c r="G1447" s="0" t="n">
        <v>46.1</v>
      </c>
      <c r="H1447" s="0" t="n">
        <v>81.1</v>
      </c>
      <c r="J1447" s="0" t="n">
        <v>3.7482</v>
      </c>
      <c r="K1447" s="0" t="n">
        <v>20.4</v>
      </c>
      <c r="L1447" s="0" t="n">
        <v>0</v>
      </c>
      <c r="M1447" s="0" t="n">
        <v>0</v>
      </c>
      <c r="N1447" s="0" t="n">
        <v>22.6</v>
      </c>
      <c r="O1447" s="0" t="n">
        <v>25.4</v>
      </c>
      <c r="P1447" s="0" t="n">
        <v>13.2</v>
      </c>
      <c r="Q1447" s="0" t="n">
        <v>5.2</v>
      </c>
      <c r="R1447" s="1" t="s">
        <v>40</v>
      </c>
      <c r="S1447" s="1" t="s">
        <v>40</v>
      </c>
      <c r="T1447" s="1" t="s">
        <v>40</v>
      </c>
      <c r="U1447" s="1" t="s">
        <v>40</v>
      </c>
      <c r="V1447" s="1" t="s">
        <v>41</v>
      </c>
      <c r="W1447" s="1" t="s">
        <v>41</v>
      </c>
      <c r="X1447" s="1" t="s">
        <v>40</v>
      </c>
      <c r="Y1447" s="1" t="s">
        <v>40</v>
      </c>
      <c r="Z1447" s="1" t="s">
        <v>40</v>
      </c>
      <c r="AA1447" s="1" t="s">
        <v>40</v>
      </c>
      <c r="AB1447" s="1" t="s">
        <v>40</v>
      </c>
      <c r="AC1447" s="1" t="s">
        <v>40</v>
      </c>
      <c r="AD1447" s="1" t="s">
        <v>40</v>
      </c>
      <c r="AG1447" s="0" t="n">
        <v>100</v>
      </c>
      <c r="AK1447" s="0" t="s">
        <v>65</v>
      </c>
    </row>
    <row r="1448" customFormat="false" ht="12.8" hidden="false" customHeight="false" outlineLevel="0" collapsed="false">
      <c r="A1448" s="0" t="s">
        <v>897</v>
      </c>
      <c r="B1448" s="0" t="s">
        <v>781</v>
      </c>
      <c r="C1448" s="0" t="s">
        <v>38</v>
      </c>
      <c r="D1448" s="0" t="s">
        <v>915</v>
      </c>
      <c r="E1448" s="0" t="n">
        <v>4.1</v>
      </c>
      <c r="F1448" s="0" t="n">
        <v>19.9</v>
      </c>
      <c r="J1448" s="0" t="n">
        <v>3.6876</v>
      </c>
      <c r="K1448" s="0" t="n">
        <v>18.9</v>
      </c>
      <c r="L1448" s="0" t="n">
        <v>0</v>
      </c>
      <c r="M1448" s="0" t="n">
        <v>0</v>
      </c>
      <c r="N1448" s="0" t="n">
        <v>29.3</v>
      </c>
      <c r="O1448" s="0" t="n">
        <v>21.8</v>
      </c>
      <c r="P1448" s="0" t="n">
        <v>9.5</v>
      </c>
      <c r="Q1448" s="0" t="n">
        <v>3.6</v>
      </c>
      <c r="R1448" s="1" t="s">
        <v>40</v>
      </c>
      <c r="S1448" s="1" t="s">
        <v>40</v>
      </c>
      <c r="T1448" s="1" t="s">
        <v>41</v>
      </c>
      <c r="U1448" s="1" t="s">
        <v>41</v>
      </c>
      <c r="V1448" s="1" t="s">
        <v>41</v>
      </c>
      <c r="W1448" s="1" t="s">
        <v>41</v>
      </c>
      <c r="X1448" s="1" t="s">
        <v>40</v>
      </c>
      <c r="Y1448" s="1" t="s">
        <v>40</v>
      </c>
      <c r="Z1448" s="1" t="s">
        <v>40</v>
      </c>
      <c r="AA1448" s="1" t="s">
        <v>40</v>
      </c>
      <c r="AB1448" s="1" t="s">
        <v>40</v>
      </c>
      <c r="AC1448" s="1" t="s">
        <v>40</v>
      </c>
      <c r="AD1448" s="1" t="s">
        <v>40</v>
      </c>
      <c r="AG1448" s="0" t="n">
        <v>50</v>
      </c>
      <c r="AK1448" s="0" t="s">
        <v>46</v>
      </c>
    </row>
    <row r="1449" customFormat="false" ht="12.8" hidden="false" customHeight="false" outlineLevel="0" collapsed="false">
      <c r="A1449" s="0" t="s">
        <v>897</v>
      </c>
      <c r="B1449" s="0" t="s">
        <v>781</v>
      </c>
      <c r="C1449" s="0" t="s">
        <v>38</v>
      </c>
      <c r="D1449" s="0" t="s">
        <v>916</v>
      </c>
      <c r="E1449" s="0" t="n">
        <v>2.8</v>
      </c>
      <c r="F1449" s="0" t="n">
        <v>15.9</v>
      </c>
      <c r="J1449" s="0" t="n">
        <v>2.8943</v>
      </c>
      <c r="K1449" s="0" t="n">
        <v>12</v>
      </c>
      <c r="L1449" s="0" t="n">
        <v>0</v>
      </c>
      <c r="M1449" s="0" t="n">
        <v>0</v>
      </c>
      <c r="N1449" s="0" t="n">
        <v>22.8</v>
      </c>
      <c r="O1449" s="0" t="n">
        <v>18.8</v>
      </c>
      <c r="P1449" s="0" t="n">
        <v>8.5</v>
      </c>
      <c r="Q1449" s="0" t="n">
        <v>3.4</v>
      </c>
      <c r="R1449" s="1" t="s">
        <v>40</v>
      </c>
      <c r="S1449" s="1" t="s">
        <v>40</v>
      </c>
      <c r="T1449" s="1" t="s">
        <v>41</v>
      </c>
      <c r="U1449" s="1" t="s">
        <v>41</v>
      </c>
      <c r="V1449" s="1" t="s">
        <v>41</v>
      </c>
      <c r="W1449" s="1" t="s">
        <v>41</v>
      </c>
      <c r="X1449" s="1" t="s">
        <v>40</v>
      </c>
      <c r="Y1449" s="1" t="s">
        <v>40</v>
      </c>
      <c r="Z1449" s="1" t="s">
        <v>40</v>
      </c>
      <c r="AA1449" s="1" t="s">
        <v>40</v>
      </c>
      <c r="AB1449" s="1" t="s">
        <v>40</v>
      </c>
      <c r="AC1449" s="1" t="s">
        <v>40</v>
      </c>
      <c r="AD1449" s="1" t="s">
        <v>40</v>
      </c>
      <c r="AG1449" s="0" t="n">
        <v>50</v>
      </c>
      <c r="AK1449" s="0" t="s">
        <v>46</v>
      </c>
    </row>
    <row r="1450" customFormat="false" ht="12.8" hidden="false" customHeight="false" outlineLevel="0" collapsed="false">
      <c r="A1450" s="0" t="s">
        <v>897</v>
      </c>
      <c r="B1450" s="0" t="s">
        <v>781</v>
      </c>
      <c r="C1450" s="0" t="s">
        <v>59</v>
      </c>
      <c r="D1450" s="0" t="s">
        <v>917</v>
      </c>
      <c r="E1450" s="0" t="n">
        <v>4.5</v>
      </c>
      <c r="F1450" s="0" t="n">
        <v>12.5</v>
      </c>
      <c r="G1450" s="0" t="n">
        <v>31.4</v>
      </c>
      <c r="H1450" s="0" t="n">
        <v>55</v>
      </c>
      <c r="I1450" s="0" t="n">
        <v>65.5</v>
      </c>
      <c r="J1450" s="0" t="n">
        <v>57.6</v>
      </c>
      <c r="K1450" s="0" t="n">
        <v>0</v>
      </c>
      <c r="L1450" s="0" t="n">
        <v>0</v>
      </c>
      <c r="M1450" s="0" t="n">
        <v>0</v>
      </c>
      <c r="N1450" s="0" t="n">
        <v>31.6</v>
      </c>
      <c r="O1450" s="0" t="n">
        <v>21.8</v>
      </c>
      <c r="P1450" s="0" t="n">
        <v>13.5</v>
      </c>
      <c r="Q1450" s="0" t="n">
        <v>4.8</v>
      </c>
      <c r="R1450" s="1" t="s">
        <v>40</v>
      </c>
      <c r="S1450" s="1" t="s">
        <v>40</v>
      </c>
      <c r="T1450" s="1" t="s">
        <v>40</v>
      </c>
      <c r="U1450" s="1" t="s">
        <v>40</v>
      </c>
      <c r="V1450" s="1" t="s">
        <v>40</v>
      </c>
      <c r="W1450" s="1" t="s">
        <v>40</v>
      </c>
      <c r="X1450" s="1" t="s">
        <v>40</v>
      </c>
      <c r="Y1450" s="1" t="s">
        <v>40</v>
      </c>
      <c r="Z1450" s="1" t="s">
        <v>40</v>
      </c>
      <c r="AA1450" s="1" t="s">
        <v>40</v>
      </c>
      <c r="AB1450" s="1" t="s">
        <v>40</v>
      </c>
      <c r="AC1450" s="1" t="s">
        <v>40</v>
      </c>
      <c r="AD1450" s="1" t="s">
        <v>40</v>
      </c>
      <c r="AG1450" s="0" t="n">
        <v>100</v>
      </c>
      <c r="AK1450" s="0" t="s">
        <v>65</v>
      </c>
    </row>
    <row r="1451" customFormat="false" ht="12.8" hidden="false" customHeight="false" outlineLevel="0" collapsed="false">
      <c r="A1451" s="0" t="s">
        <v>897</v>
      </c>
      <c r="B1451" s="0" t="s">
        <v>781</v>
      </c>
      <c r="C1451" s="0" t="s">
        <v>59</v>
      </c>
      <c r="D1451" s="0" t="s">
        <v>918</v>
      </c>
      <c r="E1451" s="0" t="n">
        <v>3.8</v>
      </c>
      <c r="F1451" s="0" t="n">
        <v>12</v>
      </c>
      <c r="G1451" s="0" t="n">
        <v>30.4</v>
      </c>
      <c r="H1451" s="0" t="n">
        <v>53.4</v>
      </c>
      <c r="I1451" s="0" t="n">
        <v>57.2</v>
      </c>
      <c r="J1451" s="0" t="n">
        <v>52.4</v>
      </c>
      <c r="K1451" s="0" t="n">
        <v>0</v>
      </c>
      <c r="L1451" s="0" t="n">
        <v>0</v>
      </c>
      <c r="M1451" s="0" t="n">
        <v>0</v>
      </c>
      <c r="N1451" s="0" t="n">
        <v>27.6</v>
      </c>
      <c r="O1451" s="0" t="n">
        <v>22.2</v>
      </c>
      <c r="P1451" s="0" t="n">
        <v>14.5</v>
      </c>
      <c r="Q1451" s="0" t="n">
        <v>5.5</v>
      </c>
      <c r="R1451" s="1" t="s">
        <v>40</v>
      </c>
      <c r="S1451" s="1" t="s">
        <v>40</v>
      </c>
      <c r="T1451" s="1" t="s">
        <v>40</v>
      </c>
      <c r="U1451" s="1" t="s">
        <v>40</v>
      </c>
      <c r="V1451" s="1" t="s">
        <v>40</v>
      </c>
      <c r="W1451" s="1" t="s">
        <v>40</v>
      </c>
      <c r="X1451" s="1" t="s">
        <v>40</v>
      </c>
      <c r="Y1451" s="1" t="s">
        <v>40</v>
      </c>
      <c r="Z1451" s="1" t="s">
        <v>40</v>
      </c>
      <c r="AA1451" s="1" t="s">
        <v>40</v>
      </c>
      <c r="AB1451" s="1" t="s">
        <v>40</v>
      </c>
      <c r="AC1451" s="1" t="s">
        <v>40</v>
      </c>
      <c r="AD1451" s="1" t="s">
        <v>40</v>
      </c>
      <c r="AG1451" s="0" t="n">
        <v>100</v>
      </c>
      <c r="AK1451" s="0" t="s">
        <v>65</v>
      </c>
    </row>
    <row r="1452" customFormat="false" ht="12.8" hidden="false" customHeight="false" outlineLevel="0" collapsed="false">
      <c r="A1452" s="0" t="s">
        <v>897</v>
      </c>
      <c r="B1452" s="0" t="s">
        <v>781</v>
      </c>
      <c r="C1452" s="0" t="s">
        <v>38</v>
      </c>
      <c r="D1452" s="0" t="s">
        <v>919</v>
      </c>
      <c r="E1452" s="0" t="n">
        <v>2.8</v>
      </c>
      <c r="F1452" s="0" t="n">
        <v>14.4</v>
      </c>
      <c r="G1452" s="0" t="n">
        <v>20.9</v>
      </c>
      <c r="H1452" s="0" t="n">
        <v>43.3</v>
      </c>
      <c r="I1452" s="0" t="n">
        <v>31.9</v>
      </c>
      <c r="J1452" s="0" t="n">
        <v>32.9</v>
      </c>
      <c r="K1452" s="0" t="n">
        <v>0</v>
      </c>
      <c r="L1452" s="0" t="n">
        <v>0</v>
      </c>
      <c r="M1452" s="0" t="n">
        <v>0</v>
      </c>
      <c r="N1452" s="0" t="n">
        <v>36.8</v>
      </c>
      <c r="O1452" s="0" t="n">
        <v>23.8</v>
      </c>
      <c r="P1452" s="0" t="n">
        <v>10.1</v>
      </c>
      <c r="Q1452" s="0" t="n">
        <v>5.1</v>
      </c>
      <c r="R1452" s="1" t="s">
        <v>40</v>
      </c>
      <c r="S1452" s="1" t="s">
        <v>40</v>
      </c>
      <c r="T1452" s="1" t="s">
        <v>40</v>
      </c>
      <c r="U1452" s="1" t="s">
        <v>40</v>
      </c>
      <c r="V1452" s="1" t="s">
        <v>40</v>
      </c>
      <c r="W1452" s="1" t="s">
        <v>40</v>
      </c>
      <c r="X1452" s="1" t="s">
        <v>40</v>
      </c>
      <c r="Y1452" s="1" t="s">
        <v>40</v>
      </c>
      <c r="Z1452" s="1" t="s">
        <v>40</v>
      </c>
      <c r="AA1452" s="1" t="s">
        <v>40</v>
      </c>
      <c r="AB1452" s="1" t="s">
        <v>40</v>
      </c>
      <c r="AC1452" s="1" t="s">
        <v>40</v>
      </c>
      <c r="AD1452" s="1" t="s">
        <v>40</v>
      </c>
      <c r="AG1452" s="0" t="n">
        <v>50</v>
      </c>
      <c r="AK1452" s="0" t="s">
        <v>46</v>
      </c>
    </row>
    <row r="1453" customFormat="false" ht="12.8" hidden="false" customHeight="false" outlineLevel="0" collapsed="false">
      <c r="A1453" s="0" t="s">
        <v>897</v>
      </c>
      <c r="B1453" s="0" t="s">
        <v>781</v>
      </c>
      <c r="C1453" s="0" t="s">
        <v>38</v>
      </c>
      <c r="D1453" s="0" t="s">
        <v>920</v>
      </c>
      <c r="E1453" s="0" t="n">
        <v>1.8</v>
      </c>
      <c r="F1453" s="0" t="n">
        <v>11.4</v>
      </c>
      <c r="G1453" s="0" t="n">
        <v>17.3</v>
      </c>
      <c r="H1453" s="0" t="n">
        <v>36.7</v>
      </c>
      <c r="I1453" s="0" t="n">
        <v>30.2</v>
      </c>
      <c r="J1453" s="0" t="n">
        <v>24.4</v>
      </c>
      <c r="K1453" s="0" t="n">
        <v>0</v>
      </c>
      <c r="L1453" s="0" t="n">
        <v>0</v>
      </c>
      <c r="M1453" s="0" t="n">
        <v>0</v>
      </c>
      <c r="N1453" s="0" t="n">
        <v>30.5</v>
      </c>
      <c r="O1453" s="0" t="n">
        <v>21.6</v>
      </c>
      <c r="P1453" s="0" t="n">
        <v>11.2</v>
      </c>
      <c r="Q1453" s="0" t="n">
        <v>2.9</v>
      </c>
      <c r="R1453" s="1" t="s">
        <v>40</v>
      </c>
      <c r="S1453" s="1" t="s">
        <v>40</v>
      </c>
      <c r="T1453" s="1" t="s">
        <v>40</v>
      </c>
      <c r="U1453" s="1" t="s">
        <v>40</v>
      </c>
      <c r="V1453" s="1" t="s">
        <v>40</v>
      </c>
      <c r="W1453" s="1" t="s">
        <v>40</v>
      </c>
      <c r="X1453" s="1" t="s">
        <v>40</v>
      </c>
      <c r="Y1453" s="1" t="s">
        <v>40</v>
      </c>
      <c r="Z1453" s="1" t="s">
        <v>40</v>
      </c>
      <c r="AA1453" s="1" t="s">
        <v>40</v>
      </c>
      <c r="AB1453" s="1" t="s">
        <v>40</v>
      </c>
      <c r="AC1453" s="1" t="s">
        <v>40</v>
      </c>
      <c r="AD1453" s="1" t="s">
        <v>40</v>
      </c>
      <c r="AG1453" s="0" t="n">
        <v>50</v>
      </c>
      <c r="AK1453" s="0" t="s">
        <v>46</v>
      </c>
    </row>
    <row r="1454" customFormat="false" ht="12.8" hidden="false" customHeight="false" outlineLevel="0" collapsed="false">
      <c r="A1454" s="0" t="s">
        <v>897</v>
      </c>
      <c r="B1454" s="0" t="s">
        <v>781</v>
      </c>
      <c r="C1454" s="0" t="s">
        <v>59</v>
      </c>
      <c r="D1454" s="0" t="s">
        <v>921</v>
      </c>
      <c r="E1454" s="0" t="n">
        <v>4.5</v>
      </c>
      <c r="F1454" s="0" t="n">
        <v>19.6</v>
      </c>
      <c r="G1454" s="0" t="n">
        <v>27.6</v>
      </c>
      <c r="H1454" s="0" t="n">
        <v>56.9</v>
      </c>
      <c r="I1454" s="0" t="n">
        <v>70.1</v>
      </c>
      <c r="J1454" s="0" t="n">
        <v>51.7</v>
      </c>
      <c r="K1454" s="0" t="n">
        <v>0</v>
      </c>
      <c r="L1454" s="0" t="n">
        <v>0</v>
      </c>
      <c r="M1454" s="0" t="n">
        <v>0</v>
      </c>
      <c r="N1454" s="0" t="n">
        <v>32.2</v>
      </c>
      <c r="O1454" s="0" t="n">
        <v>25.6</v>
      </c>
      <c r="P1454" s="0" t="n">
        <v>11.5</v>
      </c>
      <c r="Q1454" s="0" t="n">
        <v>3.7</v>
      </c>
      <c r="R1454" s="1" t="s">
        <v>40</v>
      </c>
      <c r="S1454" s="1" t="s">
        <v>40</v>
      </c>
      <c r="T1454" s="1" t="s">
        <v>40</v>
      </c>
      <c r="U1454" s="1" t="s">
        <v>40</v>
      </c>
      <c r="V1454" s="1" t="s">
        <v>40</v>
      </c>
      <c r="W1454" s="1" t="s">
        <v>40</v>
      </c>
      <c r="X1454" s="1" t="s">
        <v>40</v>
      </c>
      <c r="Y1454" s="1" t="s">
        <v>40</v>
      </c>
      <c r="Z1454" s="1" t="s">
        <v>40</v>
      </c>
      <c r="AA1454" s="1" t="s">
        <v>40</v>
      </c>
      <c r="AB1454" s="1" t="s">
        <v>40</v>
      </c>
      <c r="AC1454" s="1" t="s">
        <v>40</v>
      </c>
      <c r="AD1454" s="1" t="s">
        <v>40</v>
      </c>
      <c r="AG1454" s="0" t="n">
        <v>100</v>
      </c>
      <c r="AK1454" s="0" t="s">
        <v>65</v>
      </c>
    </row>
    <row r="1455" customFormat="false" ht="12.8" hidden="false" customHeight="false" outlineLevel="0" collapsed="false">
      <c r="A1455" s="0" t="s">
        <v>897</v>
      </c>
      <c r="B1455" s="0" t="s">
        <v>781</v>
      </c>
      <c r="C1455" s="0" t="s">
        <v>59</v>
      </c>
      <c r="D1455" s="0" t="s">
        <v>922</v>
      </c>
      <c r="E1455" s="0" t="n">
        <v>3.8</v>
      </c>
      <c r="F1455" s="0" t="n">
        <v>17.5</v>
      </c>
      <c r="G1455" s="0" t="n">
        <v>25</v>
      </c>
      <c r="H1455" s="0" t="n">
        <v>52.1</v>
      </c>
      <c r="I1455" s="0" t="n">
        <v>64.4</v>
      </c>
      <c r="J1455" s="0" t="n">
        <v>52.5</v>
      </c>
      <c r="K1455" s="0" t="n">
        <v>0</v>
      </c>
      <c r="L1455" s="0" t="n">
        <v>0</v>
      </c>
      <c r="M1455" s="0" t="n">
        <v>0</v>
      </c>
      <c r="N1455" s="0" t="n">
        <v>25.1</v>
      </c>
      <c r="O1455" s="0" t="n">
        <v>29.7</v>
      </c>
      <c r="P1455" s="0" t="n">
        <v>11.1</v>
      </c>
      <c r="Q1455" s="0" t="n">
        <v>3.5</v>
      </c>
      <c r="R1455" s="1" t="s">
        <v>40</v>
      </c>
      <c r="S1455" s="1" t="s">
        <v>40</v>
      </c>
      <c r="T1455" s="1" t="s">
        <v>40</v>
      </c>
      <c r="U1455" s="1" t="s">
        <v>40</v>
      </c>
      <c r="V1455" s="1" t="s">
        <v>40</v>
      </c>
      <c r="W1455" s="1" t="s">
        <v>40</v>
      </c>
      <c r="X1455" s="1" t="s">
        <v>40</v>
      </c>
      <c r="Y1455" s="1" t="s">
        <v>40</v>
      </c>
      <c r="Z1455" s="1" t="s">
        <v>40</v>
      </c>
      <c r="AA1455" s="1" t="s">
        <v>40</v>
      </c>
      <c r="AB1455" s="1" t="s">
        <v>40</v>
      </c>
      <c r="AC1455" s="1" t="s">
        <v>40</v>
      </c>
      <c r="AD1455" s="1" t="s">
        <v>40</v>
      </c>
      <c r="AG1455" s="0" t="n">
        <v>100</v>
      </c>
      <c r="AK1455" s="0" t="s">
        <v>65</v>
      </c>
    </row>
    <row r="1456" customFormat="false" ht="12.8" hidden="false" customHeight="false" outlineLevel="0" collapsed="false">
      <c r="A1456" s="0" t="s">
        <v>897</v>
      </c>
      <c r="B1456" s="0" t="s">
        <v>781</v>
      </c>
      <c r="C1456" s="0" t="s">
        <v>38</v>
      </c>
      <c r="D1456" s="0" t="s">
        <v>923</v>
      </c>
      <c r="E1456" s="0" t="n">
        <v>2.8</v>
      </c>
      <c r="F1456" s="0" t="n">
        <v>14.4</v>
      </c>
      <c r="G1456" s="0" t="n">
        <v>20.9</v>
      </c>
      <c r="H1456" s="0" t="n">
        <v>43.3</v>
      </c>
      <c r="I1456" s="0" t="n">
        <v>31.9</v>
      </c>
      <c r="J1456" s="0" t="n">
        <v>32.9</v>
      </c>
      <c r="K1456" s="0" t="n">
        <v>0</v>
      </c>
      <c r="L1456" s="0" t="n">
        <v>0</v>
      </c>
      <c r="M1456" s="0" t="n">
        <v>0</v>
      </c>
      <c r="N1456" s="0" t="n">
        <v>36.8</v>
      </c>
      <c r="O1456" s="0" t="n">
        <v>23.8</v>
      </c>
      <c r="P1456" s="0" t="n">
        <v>10.1</v>
      </c>
      <c r="Q1456" s="0" t="n">
        <v>5.1</v>
      </c>
      <c r="R1456" s="1" t="s">
        <v>40</v>
      </c>
      <c r="S1456" s="1" t="s">
        <v>40</v>
      </c>
      <c r="T1456" s="1" t="s">
        <v>40</v>
      </c>
      <c r="U1456" s="1" t="s">
        <v>40</v>
      </c>
      <c r="V1456" s="1" t="s">
        <v>40</v>
      </c>
      <c r="W1456" s="1" t="s">
        <v>40</v>
      </c>
      <c r="X1456" s="1" t="s">
        <v>40</v>
      </c>
      <c r="Y1456" s="1" t="s">
        <v>40</v>
      </c>
      <c r="Z1456" s="1" t="s">
        <v>40</v>
      </c>
      <c r="AA1456" s="1" t="s">
        <v>40</v>
      </c>
      <c r="AB1456" s="1" t="s">
        <v>40</v>
      </c>
      <c r="AC1456" s="1" t="s">
        <v>40</v>
      </c>
      <c r="AD1456" s="1" t="s">
        <v>40</v>
      </c>
      <c r="AG1456" s="0" t="n">
        <v>50</v>
      </c>
      <c r="AK1456" s="0" t="s">
        <v>46</v>
      </c>
    </row>
    <row r="1457" customFormat="false" ht="12.8" hidden="false" customHeight="false" outlineLevel="0" collapsed="false">
      <c r="A1457" s="0" t="s">
        <v>897</v>
      </c>
      <c r="B1457" s="0" t="s">
        <v>781</v>
      </c>
      <c r="C1457" s="0" t="s">
        <v>38</v>
      </c>
      <c r="D1457" s="0" t="s">
        <v>924</v>
      </c>
      <c r="E1457" s="0" t="n">
        <v>1.8</v>
      </c>
      <c r="F1457" s="0" t="n">
        <v>11.4</v>
      </c>
      <c r="G1457" s="0" t="n">
        <v>17.3</v>
      </c>
      <c r="H1457" s="0" t="n">
        <v>36.7</v>
      </c>
      <c r="I1457" s="0" t="n">
        <v>30.2</v>
      </c>
      <c r="J1457" s="0" t="n">
        <v>24.4</v>
      </c>
      <c r="K1457" s="0" t="n">
        <v>0</v>
      </c>
      <c r="L1457" s="0" t="n">
        <v>0</v>
      </c>
      <c r="M1457" s="0" t="n">
        <v>0</v>
      </c>
      <c r="N1457" s="0" t="n">
        <v>30.5</v>
      </c>
      <c r="O1457" s="0" t="n">
        <v>21.6</v>
      </c>
      <c r="P1457" s="0" t="n">
        <v>11.2</v>
      </c>
      <c r="Q1457" s="0" t="n">
        <v>2.9</v>
      </c>
      <c r="R1457" s="1" t="s">
        <v>40</v>
      </c>
      <c r="S1457" s="1" t="s">
        <v>40</v>
      </c>
      <c r="T1457" s="1" t="s">
        <v>40</v>
      </c>
      <c r="U1457" s="1" t="s">
        <v>40</v>
      </c>
      <c r="V1457" s="1" t="s">
        <v>40</v>
      </c>
      <c r="W1457" s="1" t="s">
        <v>40</v>
      </c>
      <c r="X1457" s="1" t="s">
        <v>40</v>
      </c>
      <c r="Y1457" s="1" t="s">
        <v>40</v>
      </c>
      <c r="Z1457" s="1" t="s">
        <v>40</v>
      </c>
      <c r="AA1457" s="1" t="s">
        <v>40</v>
      </c>
      <c r="AB1457" s="1" t="s">
        <v>40</v>
      </c>
      <c r="AC1457" s="1" t="s">
        <v>40</v>
      </c>
      <c r="AD1457" s="1" t="s">
        <v>40</v>
      </c>
      <c r="AG1457" s="0" t="n">
        <v>50</v>
      </c>
      <c r="AK1457" s="0" t="s">
        <v>46</v>
      </c>
    </row>
    <row r="1458" customFormat="false" ht="12.8" hidden="false" customHeight="false" outlineLevel="0" collapsed="false">
      <c r="A1458" s="0" t="s">
        <v>897</v>
      </c>
      <c r="B1458" s="0" t="s">
        <v>781</v>
      </c>
      <c r="C1458" s="0" t="s">
        <v>59</v>
      </c>
      <c r="D1458" s="0" t="s">
        <v>925</v>
      </c>
      <c r="E1458" s="0" t="n">
        <v>4.5</v>
      </c>
      <c r="F1458" s="0" t="n">
        <v>19.6</v>
      </c>
      <c r="G1458" s="0" t="n">
        <v>42.2</v>
      </c>
      <c r="H1458" s="0" t="n">
        <v>60.9</v>
      </c>
      <c r="I1458" s="0" t="n">
        <v>61.1</v>
      </c>
      <c r="J1458" s="0" t="n">
        <v>56.8</v>
      </c>
      <c r="K1458" s="0" t="n">
        <v>0</v>
      </c>
      <c r="L1458" s="0" t="n">
        <v>0</v>
      </c>
      <c r="M1458" s="0" t="n">
        <v>0</v>
      </c>
      <c r="N1458" s="0" t="n">
        <v>30.8</v>
      </c>
      <c r="O1458" s="0" t="n">
        <v>23.4</v>
      </c>
      <c r="P1458" s="0" t="n">
        <v>15.2</v>
      </c>
      <c r="Q1458" s="0" t="n">
        <v>2.2</v>
      </c>
      <c r="R1458" s="1" t="s">
        <v>40</v>
      </c>
      <c r="S1458" s="1" t="s">
        <v>40</v>
      </c>
      <c r="T1458" s="1" t="s">
        <v>40</v>
      </c>
      <c r="U1458" s="1" t="s">
        <v>40</v>
      </c>
      <c r="V1458" s="1" t="s">
        <v>40</v>
      </c>
      <c r="W1458" s="1" t="s">
        <v>40</v>
      </c>
      <c r="X1458" s="1" t="s">
        <v>40</v>
      </c>
      <c r="Y1458" s="1" t="s">
        <v>40</v>
      </c>
      <c r="Z1458" s="1" t="s">
        <v>40</v>
      </c>
      <c r="AA1458" s="1" t="s">
        <v>40</v>
      </c>
      <c r="AB1458" s="1" t="s">
        <v>40</v>
      </c>
      <c r="AC1458" s="1" t="s">
        <v>40</v>
      </c>
      <c r="AD1458" s="1" t="s">
        <v>40</v>
      </c>
      <c r="AG1458" s="0" t="n">
        <v>100</v>
      </c>
      <c r="AK1458" s="0" t="s">
        <v>65</v>
      </c>
    </row>
    <row r="1459" customFormat="false" ht="12.8" hidden="false" customHeight="false" outlineLevel="0" collapsed="false">
      <c r="A1459" s="0" t="s">
        <v>897</v>
      </c>
      <c r="B1459" s="0" t="s">
        <v>781</v>
      </c>
      <c r="C1459" s="0" t="s">
        <v>59</v>
      </c>
      <c r="D1459" s="0" t="s">
        <v>926</v>
      </c>
      <c r="E1459" s="0" t="n">
        <v>3.8</v>
      </c>
      <c r="F1459" s="0" t="n">
        <v>17.5</v>
      </c>
      <c r="G1459" s="0" t="n">
        <v>39</v>
      </c>
      <c r="H1459" s="0" t="n">
        <v>56</v>
      </c>
      <c r="I1459" s="0" t="n">
        <v>57.5</v>
      </c>
      <c r="J1459" s="0" t="n">
        <v>51.8</v>
      </c>
      <c r="K1459" s="0" t="n">
        <v>0</v>
      </c>
      <c r="L1459" s="0" t="n">
        <v>0</v>
      </c>
      <c r="M1459" s="0" t="n">
        <v>0</v>
      </c>
      <c r="N1459" s="0" t="n">
        <v>30.3</v>
      </c>
      <c r="O1459" s="0" t="n">
        <v>22</v>
      </c>
      <c r="P1459" s="0" t="n">
        <v>12.9</v>
      </c>
      <c r="Q1459" s="0" t="n">
        <v>4.1</v>
      </c>
      <c r="R1459" s="1" t="s">
        <v>40</v>
      </c>
      <c r="S1459" s="1" t="s">
        <v>40</v>
      </c>
      <c r="T1459" s="1" t="s">
        <v>40</v>
      </c>
      <c r="U1459" s="1" t="s">
        <v>40</v>
      </c>
      <c r="V1459" s="1" t="s">
        <v>40</v>
      </c>
      <c r="W1459" s="1" t="s">
        <v>40</v>
      </c>
      <c r="X1459" s="1" t="s">
        <v>40</v>
      </c>
      <c r="Y1459" s="1" t="s">
        <v>40</v>
      </c>
      <c r="Z1459" s="1" t="s">
        <v>40</v>
      </c>
      <c r="AA1459" s="1" t="s">
        <v>40</v>
      </c>
      <c r="AB1459" s="1" t="s">
        <v>40</v>
      </c>
      <c r="AC1459" s="1" t="s">
        <v>40</v>
      </c>
      <c r="AD1459" s="1" t="s">
        <v>40</v>
      </c>
      <c r="AG1459" s="0" t="n">
        <v>100</v>
      </c>
      <c r="AK1459" s="0" t="s">
        <v>65</v>
      </c>
    </row>
    <row r="1460" customFormat="false" ht="12.8" hidden="false" customHeight="false" outlineLevel="0" collapsed="false">
      <c r="A1460" s="0" t="s">
        <v>897</v>
      </c>
      <c r="B1460" s="0" t="s">
        <v>781</v>
      </c>
      <c r="C1460" s="0" t="s">
        <v>38</v>
      </c>
      <c r="D1460" s="0" t="s">
        <v>927</v>
      </c>
      <c r="E1460" s="0" t="n">
        <v>2.8</v>
      </c>
      <c r="F1460" s="0" t="n">
        <v>14.4</v>
      </c>
      <c r="G1460" s="0" t="n">
        <v>33.6</v>
      </c>
      <c r="H1460" s="0" t="n">
        <v>46.6</v>
      </c>
      <c r="I1460" s="0" t="n">
        <v>27.7</v>
      </c>
      <c r="J1460" s="0" t="n">
        <v>29.9</v>
      </c>
      <c r="K1460" s="0" t="n">
        <v>0</v>
      </c>
      <c r="L1460" s="0" t="n">
        <v>0</v>
      </c>
      <c r="M1460" s="0" t="n">
        <v>0</v>
      </c>
      <c r="N1460" s="0" t="n">
        <v>34.4</v>
      </c>
      <c r="O1460" s="0" t="n">
        <v>18.6</v>
      </c>
      <c r="P1460" s="0" t="n">
        <v>10</v>
      </c>
      <c r="Q1460" s="0" t="n">
        <v>5.5</v>
      </c>
      <c r="R1460" s="1" t="s">
        <v>40</v>
      </c>
      <c r="S1460" s="1" t="s">
        <v>40</v>
      </c>
      <c r="T1460" s="1" t="s">
        <v>40</v>
      </c>
      <c r="U1460" s="1" t="s">
        <v>40</v>
      </c>
      <c r="V1460" s="1" t="s">
        <v>40</v>
      </c>
      <c r="W1460" s="1" t="s">
        <v>40</v>
      </c>
      <c r="X1460" s="1" t="s">
        <v>40</v>
      </c>
      <c r="Y1460" s="1" t="s">
        <v>40</v>
      </c>
      <c r="Z1460" s="1" t="s">
        <v>40</v>
      </c>
      <c r="AA1460" s="1" t="s">
        <v>40</v>
      </c>
      <c r="AB1460" s="1" t="s">
        <v>40</v>
      </c>
      <c r="AC1460" s="1" t="s">
        <v>40</v>
      </c>
      <c r="AD1460" s="1" t="s">
        <v>40</v>
      </c>
      <c r="AG1460" s="0" t="n">
        <v>50</v>
      </c>
      <c r="AK1460" s="0" t="s">
        <v>46</v>
      </c>
    </row>
    <row r="1461" customFormat="false" ht="12.8" hidden="false" customHeight="false" outlineLevel="0" collapsed="false">
      <c r="A1461" s="0" t="s">
        <v>897</v>
      </c>
      <c r="B1461" s="0" t="s">
        <v>781</v>
      </c>
      <c r="C1461" s="0" t="s">
        <v>38</v>
      </c>
      <c r="D1461" s="0" t="s">
        <v>928</v>
      </c>
      <c r="E1461" s="0" t="n">
        <v>1.8</v>
      </c>
      <c r="F1461" s="0" t="n">
        <v>11.4</v>
      </c>
      <c r="G1461" s="0" t="n">
        <v>28.6</v>
      </c>
      <c r="H1461" s="0" t="n">
        <v>39.7</v>
      </c>
      <c r="I1461" s="0" t="n">
        <v>22.6</v>
      </c>
      <c r="J1461" s="0" t="n">
        <v>28</v>
      </c>
      <c r="K1461" s="0" t="n">
        <v>0</v>
      </c>
      <c r="L1461" s="0" t="n">
        <v>0</v>
      </c>
      <c r="M1461" s="0" t="n">
        <v>0</v>
      </c>
      <c r="N1461" s="0" t="n">
        <v>27.8</v>
      </c>
      <c r="O1461" s="0" t="n">
        <v>19.4</v>
      </c>
      <c r="P1461" s="0" t="n">
        <v>8.5</v>
      </c>
      <c r="Q1461" s="0" t="n">
        <v>5</v>
      </c>
      <c r="R1461" s="1" t="s">
        <v>40</v>
      </c>
      <c r="S1461" s="1" t="s">
        <v>40</v>
      </c>
      <c r="T1461" s="1" t="s">
        <v>40</v>
      </c>
      <c r="U1461" s="1" t="s">
        <v>40</v>
      </c>
      <c r="V1461" s="1" t="s">
        <v>40</v>
      </c>
      <c r="W1461" s="1" t="s">
        <v>40</v>
      </c>
      <c r="X1461" s="1" t="s">
        <v>40</v>
      </c>
      <c r="Y1461" s="1" t="s">
        <v>40</v>
      </c>
      <c r="Z1461" s="1" t="s">
        <v>40</v>
      </c>
      <c r="AA1461" s="1" t="s">
        <v>40</v>
      </c>
      <c r="AB1461" s="1" t="s">
        <v>40</v>
      </c>
      <c r="AC1461" s="1" t="s">
        <v>40</v>
      </c>
      <c r="AD1461" s="1" t="s">
        <v>40</v>
      </c>
      <c r="AG1461" s="0" t="n">
        <v>50</v>
      </c>
      <c r="AK1461" s="0" t="s">
        <v>46</v>
      </c>
    </row>
    <row r="1462" customFormat="false" ht="12.8" hidden="false" customHeight="false" outlineLevel="0" collapsed="false">
      <c r="A1462" s="0" t="s">
        <v>897</v>
      </c>
      <c r="B1462" s="0" t="s">
        <v>781</v>
      </c>
      <c r="C1462" s="0" t="s">
        <v>38</v>
      </c>
      <c r="D1462" s="0" t="s">
        <v>929</v>
      </c>
      <c r="I1462" s="0" t="n">
        <v>4.1604</v>
      </c>
      <c r="J1462" s="0" t="n">
        <v>27.5</v>
      </c>
      <c r="K1462" s="0" t="n">
        <v>0</v>
      </c>
      <c r="L1462" s="0" t="n">
        <v>0</v>
      </c>
      <c r="M1462" s="0" t="n">
        <v>0</v>
      </c>
      <c r="N1462" s="0" t="n">
        <v>32.5</v>
      </c>
      <c r="O1462" s="0" t="n">
        <v>19.6</v>
      </c>
      <c r="P1462" s="0" t="n">
        <v>15</v>
      </c>
      <c r="Q1462" s="0" t="n">
        <v>3.7</v>
      </c>
      <c r="R1462" s="1" t="s">
        <v>41</v>
      </c>
      <c r="S1462" s="1" t="s">
        <v>41</v>
      </c>
      <c r="T1462" s="1" t="s">
        <v>41</v>
      </c>
      <c r="U1462" s="1" t="s">
        <v>41</v>
      </c>
      <c r="V1462" s="1" t="s">
        <v>41</v>
      </c>
      <c r="W1462" s="1" t="s">
        <v>40</v>
      </c>
      <c r="X1462" s="1" t="s">
        <v>40</v>
      </c>
      <c r="Y1462" s="1" t="s">
        <v>40</v>
      </c>
      <c r="Z1462" s="1" t="s">
        <v>40</v>
      </c>
      <c r="AA1462" s="1" t="s">
        <v>40</v>
      </c>
      <c r="AB1462" s="1" t="s">
        <v>40</v>
      </c>
      <c r="AC1462" s="1" t="s">
        <v>40</v>
      </c>
      <c r="AD1462" s="1" t="s">
        <v>40</v>
      </c>
      <c r="AG1462" s="0" t="n">
        <v>50</v>
      </c>
      <c r="AK1462" s="0" t="s">
        <v>46</v>
      </c>
    </row>
    <row r="1463" customFormat="false" ht="12.8" hidden="false" customHeight="false" outlineLevel="0" collapsed="false">
      <c r="A1463" s="0" t="s">
        <v>897</v>
      </c>
      <c r="B1463" s="0" t="s">
        <v>781</v>
      </c>
      <c r="C1463" s="0" t="s">
        <v>38</v>
      </c>
      <c r="D1463" s="0" t="s">
        <v>930</v>
      </c>
      <c r="I1463" s="0" t="n">
        <v>3.3977</v>
      </c>
      <c r="J1463" s="0" t="n">
        <v>22.3</v>
      </c>
      <c r="K1463" s="0" t="n">
        <v>0</v>
      </c>
      <c r="L1463" s="0" t="n">
        <v>0</v>
      </c>
      <c r="M1463" s="0" t="n">
        <v>0</v>
      </c>
      <c r="N1463" s="0" t="n">
        <v>27.4</v>
      </c>
      <c r="O1463" s="0" t="n">
        <v>17.4</v>
      </c>
      <c r="P1463" s="0" t="n">
        <v>13.5</v>
      </c>
      <c r="Q1463" s="0" t="n">
        <v>5.1</v>
      </c>
      <c r="R1463" s="1" t="s">
        <v>41</v>
      </c>
      <c r="S1463" s="1" t="s">
        <v>41</v>
      </c>
      <c r="T1463" s="1" t="s">
        <v>41</v>
      </c>
      <c r="U1463" s="1" t="s">
        <v>41</v>
      </c>
      <c r="V1463" s="1" t="s">
        <v>41</v>
      </c>
      <c r="W1463" s="1" t="s">
        <v>40</v>
      </c>
      <c r="X1463" s="1" t="s">
        <v>40</v>
      </c>
      <c r="Y1463" s="1" t="s">
        <v>40</v>
      </c>
      <c r="Z1463" s="1" t="s">
        <v>40</v>
      </c>
      <c r="AA1463" s="1" t="s">
        <v>40</v>
      </c>
      <c r="AB1463" s="1" t="s">
        <v>40</v>
      </c>
      <c r="AC1463" s="1" t="s">
        <v>40</v>
      </c>
      <c r="AD1463" s="1" t="s">
        <v>40</v>
      </c>
      <c r="AG1463" s="0" t="n">
        <v>50</v>
      </c>
      <c r="AK1463" s="0" t="s">
        <v>46</v>
      </c>
    </row>
    <row r="1464" customFormat="false" ht="12.8" hidden="false" customHeight="false" outlineLevel="0" collapsed="false">
      <c r="A1464" s="0" t="s">
        <v>897</v>
      </c>
      <c r="B1464" s="0" t="s">
        <v>781</v>
      </c>
      <c r="C1464" s="0" t="s">
        <v>59</v>
      </c>
      <c r="D1464" s="0" t="s">
        <v>931</v>
      </c>
      <c r="I1464" s="0" t="n">
        <v>7.0676</v>
      </c>
      <c r="J1464" s="0" t="n">
        <v>1.6895</v>
      </c>
      <c r="K1464" s="0" t="n">
        <v>0</v>
      </c>
      <c r="L1464" s="0" t="n">
        <v>0</v>
      </c>
      <c r="M1464" s="0" t="n">
        <v>0</v>
      </c>
      <c r="N1464" s="0" t="n">
        <v>27.9</v>
      </c>
      <c r="O1464" s="0" t="n">
        <v>31.5</v>
      </c>
      <c r="P1464" s="0" t="n">
        <v>10.1</v>
      </c>
      <c r="Q1464" s="0" t="n">
        <v>4</v>
      </c>
      <c r="R1464" s="1" t="s">
        <v>41</v>
      </c>
      <c r="S1464" s="1" t="s">
        <v>41</v>
      </c>
      <c r="T1464" s="1" t="s">
        <v>41</v>
      </c>
      <c r="U1464" s="1" t="s">
        <v>41</v>
      </c>
      <c r="V1464" s="1" t="s">
        <v>41</v>
      </c>
      <c r="W1464" s="1" t="s">
        <v>41</v>
      </c>
      <c r="X1464" s="1" t="s">
        <v>40</v>
      </c>
      <c r="Y1464" s="1" t="s">
        <v>40</v>
      </c>
      <c r="Z1464" s="1" t="s">
        <v>40</v>
      </c>
      <c r="AA1464" s="1" t="s">
        <v>40</v>
      </c>
      <c r="AB1464" s="1" t="s">
        <v>40</v>
      </c>
      <c r="AC1464" s="1" t="s">
        <v>40</v>
      </c>
      <c r="AD1464" s="1" t="s">
        <v>40</v>
      </c>
      <c r="AG1464" s="0" t="n">
        <v>100</v>
      </c>
      <c r="AK1464" s="0" t="s">
        <v>65</v>
      </c>
    </row>
    <row r="1465" customFormat="false" ht="12.8" hidden="false" customHeight="false" outlineLevel="0" collapsed="false">
      <c r="A1465" s="0" t="s">
        <v>897</v>
      </c>
      <c r="B1465" s="0" t="s">
        <v>781</v>
      </c>
      <c r="C1465" s="0" t="s">
        <v>59</v>
      </c>
      <c r="D1465" s="0" t="s">
        <v>932</v>
      </c>
      <c r="I1465" s="0" t="n">
        <v>6.3491</v>
      </c>
      <c r="J1465" s="0" t="n">
        <v>1.5498</v>
      </c>
      <c r="K1465" s="0" t="n">
        <v>0</v>
      </c>
      <c r="L1465" s="0" t="n">
        <v>0</v>
      </c>
      <c r="M1465" s="0" t="n">
        <v>0</v>
      </c>
      <c r="N1465" s="0" t="n">
        <v>25</v>
      </c>
      <c r="O1465" s="0" t="n">
        <v>29.7</v>
      </c>
      <c r="P1465" s="0" t="n">
        <v>11.1</v>
      </c>
      <c r="Q1465" s="0" t="n">
        <v>0.4</v>
      </c>
      <c r="R1465" s="1" t="s">
        <v>41</v>
      </c>
      <c r="S1465" s="1" t="s">
        <v>41</v>
      </c>
      <c r="T1465" s="1" t="s">
        <v>41</v>
      </c>
      <c r="U1465" s="1" t="s">
        <v>41</v>
      </c>
      <c r="V1465" s="1" t="s">
        <v>41</v>
      </c>
      <c r="W1465" s="1" t="s">
        <v>41</v>
      </c>
      <c r="X1465" s="1" t="s">
        <v>40</v>
      </c>
      <c r="Y1465" s="1" t="s">
        <v>40</v>
      </c>
      <c r="Z1465" s="1" t="s">
        <v>40</v>
      </c>
      <c r="AA1465" s="1" t="s">
        <v>40</v>
      </c>
      <c r="AB1465" s="1" t="s">
        <v>40</v>
      </c>
      <c r="AC1465" s="1" t="s">
        <v>40</v>
      </c>
      <c r="AD1465" s="1" t="s">
        <v>40</v>
      </c>
      <c r="AG1465" s="0" t="n">
        <v>100</v>
      </c>
      <c r="AK1465" s="0" t="s">
        <v>65</v>
      </c>
    </row>
    <row r="1466" customFormat="false" ht="12.8" hidden="false" customHeight="false" outlineLevel="0" collapsed="false">
      <c r="A1466" s="0" t="s">
        <v>897</v>
      </c>
      <c r="B1466" s="0" t="s">
        <v>781</v>
      </c>
      <c r="C1466" s="0" t="s">
        <v>59</v>
      </c>
      <c r="D1466" s="0" t="s">
        <v>933</v>
      </c>
      <c r="I1466" s="0" t="n">
        <v>5.341</v>
      </c>
      <c r="J1466" s="0" t="n">
        <v>1.0607</v>
      </c>
      <c r="K1466" s="0" t="n">
        <v>0</v>
      </c>
      <c r="L1466" s="0" t="n">
        <v>0</v>
      </c>
      <c r="M1466" s="0" t="n">
        <v>0</v>
      </c>
      <c r="N1466" s="0" t="n">
        <v>20.2</v>
      </c>
      <c r="O1466" s="0" t="n">
        <v>22.5</v>
      </c>
      <c r="P1466" s="0" t="n">
        <v>16.8</v>
      </c>
      <c r="Q1466" s="0" t="n">
        <v>1.4</v>
      </c>
      <c r="R1466" s="1" t="s">
        <v>41</v>
      </c>
      <c r="S1466" s="1" t="s">
        <v>41</v>
      </c>
      <c r="T1466" s="1" t="s">
        <v>41</v>
      </c>
      <c r="U1466" s="1" t="s">
        <v>41</v>
      </c>
      <c r="V1466" s="1" t="s">
        <v>41</v>
      </c>
      <c r="W1466" s="1" t="s">
        <v>41</v>
      </c>
      <c r="X1466" s="1" t="s">
        <v>40</v>
      </c>
      <c r="Y1466" s="1" t="s">
        <v>40</v>
      </c>
      <c r="Z1466" s="1" t="s">
        <v>40</v>
      </c>
      <c r="AA1466" s="1" t="s">
        <v>40</v>
      </c>
      <c r="AB1466" s="1" t="s">
        <v>40</v>
      </c>
      <c r="AC1466" s="1" t="s">
        <v>40</v>
      </c>
      <c r="AD1466" s="1" t="s">
        <v>40</v>
      </c>
      <c r="AG1466" s="0" t="n">
        <v>100</v>
      </c>
      <c r="AK1466" s="0" t="s">
        <v>65</v>
      </c>
    </row>
    <row r="1467" customFormat="false" ht="12.8" hidden="false" customHeight="false" outlineLevel="0" collapsed="false">
      <c r="A1467" s="0" t="s">
        <v>897</v>
      </c>
      <c r="B1467" s="0" t="s">
        <v>781</v>
      </c>
      <c r="C1467" s="0" t="s">
        <v>38</v>
      </c>
      <c r="D1467" s="0" t="s">
        <v>934</v>
      </c>
      <c r="I1467" s="0" t="n">
        <v>3.4116</v>
      </c>
      <c r="O1467" s="0" t="n">
        <v>1.064</v>
      </c>
      <c r="P1467" s="0" t="n">
        <v>2.8</v>
      </c>
      <c r="Q1467" s="0" t="n">
        <v>5.5</v>
      </c>
      <c r="R1467" s="1" t="s">
        <v>41</v>
      </c>
      <c r="S1467" s="1" t="s">
        <v>41</v>
      </c>
      <c r="T1467" s="1" t="s">
        <v>41</v>
      </c>
      <c r="U1467" s="1" t="s">
        <v>41</v>
      </c>
      <c r="V1467" s="1" t="s">
        <v>41</v>
      </c>
      <c r="W1467" s="1" t="s">
        <v>41</v>
      </c>
      <c r="X1467" s="1" t="s">
        <v>41</v>
      </c>
      <c r="Y1467" s="1" t="s">
        <v>41</v>
      </c>
      <c r="Z1467" s="1" t="s">
        <v>41</v>
      </c>
      <c r="AA1467" s="1" t="s">
        <v>41</v>
      </c>
      <c r="AB1467" s="1" t="s">
        <v>41</v>
      </c>
      <c r="AC1467" s="1" t="s">
        <v>40</v>
      </c>
      <c r="AD1467" s="1" t="s">
        <v>40</v>
      </c>
      <c r="AG1467" s="0" t="n">
        <v>50</v>
      </c>
      <c r="AK1467" s="0" t="s">
        <v>46</v>
      </c>
    </row>
    <row r="1468" customFormat="false" ht="12.8" hidden="false" customHeight="false" outlineLevel="0" collapsed="false">
      <c r="A1468" s="0" t="s">
        <v>897</v>
      </c>
      <c r="B1468" s="0" t="s">
        <v>781</v>
      </c>
      <c r="C1468" s="0" t="s">
        <v>59</v>
      </c>
      <c r="D1468" s="0" t="s">
        <v>935</v>
      </c>
      <c r="E1468" s="0" t="n">
        <v>4.2</v>
      </c>
      <c r="F1468" s="0" t="n">
        <v>19.2</v>
      </c>
      <c r="G1468" s="0" t="n">
        <v>37.8</v>
      </c>
      <c r="H1468" s="0" t="n">
        <v>72.3</v>
      </c>
      <c r="I1468" s="0" t="n">
        <v>67.2</v>
      </c>
      <c r="J1468" s="0" t="n">
        <v>96.2</v>
      </c>
      <c r="K1468" s="0" t="n">
        <v>0</v>
      </c>
      <c r="L1468" s="0" t="n">
        <v>0</v>
      </c>
      <c r="M1468" s="0" t="n">
        <v>0</v>
      </c>
      <c r="N1468" s="0" t="n">
        <v>20.9</v>
      </c>
      <c r="O1468" s="0" t="n">
        <v>21.1</v>
      </c>
      <c r="P1468" s="0" t="n">
        <v>14.8</v>
      </c>
      <c r="Q1468" s="0" t="n">
        <v>4.8</v>
      </c>
      <c r="R1468" s="1" t="s">
        <v>40</v>
      </c>
      <c r="S1468" s="1" t="s">
        <v>40</v>
      </c>
      <c r="T1468" s="1" t="s">
        <v>40</v>
      </c>
      <c r="U1468" s="1" t="s">
        <v>40</v>
      </c>
      <c r="V1468" s="1" t="s">
        <v>40</v>
      </c>
      <c r="W1468" s="1" t="s">
        <v>40</v>
      </c>
      <c r="X1468" s="1" t="s">
        <v>40</v>
      </c>
      <c r="Y1468" s="1" t="s">
        <v>40</v>
      </c>
      <c r="Z1468" s="1" t="s">
        <v>40</v>
      </c>
      <c r="AA1468" s="1" t="s">
        <v>40</v>
      </c>
      <c r="AB1468" s="1" t="s">
        <v>40</v>
      </c>
      <c r="AC1468" s="1" t="s">
        <v>40</v>
      </c>
      <c r="AD1468" s="1" t="s">
        <v>40</v>
      </c>
      <c r="AG1468" s="0" t="n">
        <v>100</v>
      </c>
      <c r="AK1468" s="0" t="s">
        <v>65</v>
      </c>
    </row>
    <row r="1469" customFormat="false" ht="12.8" hidden="false" customHeight="false" outlineLevel="0" collapsed="false">
      <c r="A1469" s="0" t="s">
        <v>897</v>
      </c>
      <c r="B1469" s="0" t="s">
        <v>781</v>
      </c>
      <c r="C1469" s="0" t="s">
        <v>38</v>
      </c>
      <c r="D1469" s="0" t="s">
        <v>936</v>
      </c>
      <c r="E1469" s="0" t="n">
        <v>2.7</v>
      </c>
      <c r="F1469" s="0" t="n">
        <v>14.6</v>
      </c>
      <c r="G1469" s="0" t="n">
        <v>30.1</v>
      </c>
      <c r="H1469" s="0" t="n">
        <v>59</v>
      </c>
      <c r="I1469" s="0" t="n">
        <v>22.1</v>
      </c>
      <c r="J1469" s="0" t="n">
        <v>48.6</v>
      </c>
      <c r="K1469" s="0" t="n">
        <v>0</v>
      </c>
      <c r="L1469" s="0" t="n">
        <v>0</v>
      </c>
      <c r="M1469" s="0" t="n">
        <v>0</v>
      </c>
      <c r="N1469" s="0" t="n">
        <v>23.7</v>
      </c>
      <c r="O1469" s="0" t="n">
        <v>16.3</v>
      </c>
      <c r="P1469" s="0" t="n">
        <v>11</v>
      </c>
      <c r="Q1469" s="0" t="n">
        <v>6.2</v>
      </c>
      <c r="R1469" s="1" t="s">
        <v>40</v>
      </c>
      <c r="S1469" s="1" t="s">
        <v>40</v>
      </c>
      <c r="T1469" s="1" t="s">
        <v>40</v>
      </c>
      <c r="U1469" s="1" t="s">
        <v>40</v>
      </c>
      <c r="V1469" s="1" t="s">
        <v>40</v>
      </c>
      <c r="W1469" s="1" t="s">
        <v>40</v>
      </c>
      <c r="X1469" s="1" t="s">
        <v>40</v>
      </c>
      <c r="Y1469" s="1" t="s">
        <v>40</v>
      </c>
      <c r="Z1469" s="1" t="s">
        <v>40</v>
      </c>
      <c r="AA1469" s="1" t="s">
        <v>40</v>
      </c>
      <c r="AB1469" s="1" t="s">
        <v>40</v>
      </c>
      <c r="AC1469" s="1" t="s">
        <v>40</v>
      </c>
      <c r="AD1469" s="1" t="s">
        <v>40</v>
      </c>
      <c r="AG1469" s="0" t="n">
        <v>50</v>
      </c>
      <c r="AK1469" s="0" t="s">
        <v>46</v>
      </c>
    </row>
    <row r="1470" customFormat="false" ht="12.8" hidden="false" customHeight="false" outlineLevel="0" collapsed="false">
      <c r="A1470" s="0" t="s">
        <v>897</v>
      </c>
      <c r="B1470" s="0" t="s">
        <v>781</v>
      </c>
      <c r="C1470" s="0" t="s">
        <v>38</v>
      </c>
      <c r="D1470" s="0" t="s">
        <v>937</v>
      </c>
      <c r="E1470" s="0" t="n">
        <v>1.3</v>
      </c>
      <c r="F1470" s="0" t="n">
        <v>10.2</v>
      </c>
      <c r="G1470" s="0" t="n">
        <v>22.7</v>
      </c>
      <c r="H1470" s="0" t="n">
        <v>47.3</v>
      </c>
      <c r="I1470" s="0" t="n">
        <v>14.2</v>
      </c>
      <c r="J1470" s="0" t="n">
        <v>32.4</v>
      </c>
      <c r="K1470" s="0" t="n">
        <v>0</v>
      </c>
      <c r="L1470" s="0" t="n">
        <v>0</v>
      </c>
      <c r="M1470" s="0" t="n">
        <v>0</v>
      </c>
      <c r="N1470" s="0" t="n">
        <v>15.8</v>
      </c>
      <c r="O1470" s="0" t="n">
        <v>13.9</v>
      </c>
      <c r="P1470" s="0" t="n">
        <v>9.5</v>
      </c>
      <c r="Q1470" s="0" t="n">
        <v>5.4</v>
      </c>
      <c r="R1470" s="1" t="s">
        <v>40</v>
      </c>
      <c r="S1470" s="1" t="s">
        <v>40</v>
      </c>
      <c r="T1470" s="1" t="s">
        <v>40</v>
      </c>
      <c r="U1470" s="1" t="s">
        <v>40</v>
      </c>
      <c r="V1470" s="1" t="s">
        <v>40</v>
      </c>
      <c r="W1470" s="1" t="s">
        <v>40</v>
      </c>
      <c r="X1470" s="1" t="s">
        <v>40</v>
      </c>
      <c r="Y1470" s="1" t="s">
        <v>40</v>
      </c>
      <c r="Z1470" s="1" t="s">
        <v>40</v>
      </c>
      <c r="AA1470" s="1" t="s">
        <v>40</v>
      </c>
      <c r="AB1470" s="1" t="s">
        <v>40</v>
      </c>
      <c r="AC1470" s="1" t="s">
        <v>40</v>
      </c>
      <c r="AD1470" s="1" t="s">
        <v>40</v>
      </c>
      <c r="AG1470" s="0" t="n">
        <v>50</v>
      </c>
      <c r="AK1470" s="0" t="s">
        <v>46</v>
      </c>
    </row>
    <row r="1471" customFormat="false" ht="12.8" hidden="false" customHeight="false" outlineLevel="0" collapsed="false">
      <c r="A1471" s="0" t="s">
        <v>897</v>
      </c>
      <c r="B1471" s="0" t="s">
        <v>743</v>
      </c>
      <c r="C1471" s="0" t="s">
        <v>384</v>
      </c>
      <c r="D1471" s="0" t="s">
        <v>654</v>
      </c>
      <c r="N1471" s="0" t="n">
        <v>15</v>
      </c>
      <c r="V1471" s="1" t="s">
        <v>107</v>
      </c>
      <c r="W1471" s="1" t="s">
        <v>107</v>
      </c>
      <c r="X1471" s="1" t="s">
        <v>107</v>
      </c>
      <c r="Y1471" s="1" t="s">
        <v>107</v>
      </c>
      <c r="Z1471" s="1" t="s">
        <v>107</v>
      </c>
      <c r="AA1471" s="1" t="s">
        <v>107</v>
      </c>
    </row>
    <row r="1472" customFormat="false" ht="12.8" hidden="false" customHeight="false" outlineLevel="0" collapsed="false">
      <c r="A1472" s="0" t="s">
        <v>897</v>
      </c>
      <c r="B1472" s="0" t="s">
        <v>743</v>
      </c>
      <c r="C1472" s="0" t="s">
        <v>384</v>
      </c>
      <c r="D1472" s="0" t="s">
        <v>655</v>
      </c>
      <c r="N1472" s="0" t="n">
        <v>12</v>
      </c>
      <c r="V1472" s="1" t="s">
        <v>107</v>
      </c>
      <c r="W1472" s="1" t="s">
        <v>107</v>
      </c>
      <c r="X1472" s="1" t="s">
        <v>107</v>
      </c>
      <c r="Y1472" s="1" t="s">
        <v>107</v>
      </c>
      <c r="Z1472" s="1" t="s">
        <v>107</v>
      </c>
      <c r="AA1472" s="1" t="s">
        <v>107</v>
      </c>
    </row>
    <row r="1473" customFormat="false" ht="12.8" hidden="false" customHeight="false" outlineLevel="0" collapsed="false">
      <c r="A1473" s="0" t="s">
        <v>897</v>
      </c>
      <c r="B1473" s="0" t="s">
        <v>743</v>
      </c>
      <c r="C1473" s="0" t="s">
        <v>213</v>
      </c>
      <c r="D1473" s="0" t="s">
        <v>892</v>
      </c>
      <c r="H1473" s="0" t="n">
        <v>2.2667</v>
      </c>
      <c r="U1473" s="1" t="s">
        <v>61</v>
      </c>
    </row>
    <row r="1474" customFormat="false" ht="12.8" hidden="false" customHeight="false" outlineLevel="0" collapsed="false">
      <c r="A1474" s="0" t="s">
        <v>897</v>
      </c>
      <c r="B1474" s="0" t="s">
        <v>743</v>
      </c>
      <c r="C1474" s="0" t="s">
        <v>213</v>
      </c>
      <c r="D1474" s="0" t="s">
        <v>626</v>
      </c>
      <c r="J1474" s="0" t="n">
        <v>0</v>
      </c>
      <c r="K1474" s="0" t="n">
        <v>30</v>
      </c>
      <c r="L1474" s="0" t="n">
        <v>40</v>
      </c>
      <c r="M1474" s="0" t="n">
        <v>40</v>
      </c>
      <c r="N1474" s="0" t="n">
        <v>20</v>
      </c>
      <c r="W1474" s="1" t="s">
        <v>40</v>
      </c>
      <c r="X1474" s="1" t="s">
        <v>40</v>
      </c>
      <c r="Y1474" s="1" t="s">
        <v>40</v>
      </c>
      <c r="Z1474" s="1" t="s">
        <v>40</v>
      </c>
      <c r="AA1474" s="1" t="s">
        <v>40</v>
      </c>
      <c r="AK1474" s="0" t="s">
        <v>115</v>
      </c>
    </row>
    <row r="1475" customFormat="false" ht="12.8" hidden="false" customHeight="false" outlineLevel="0" collapsed="false">
      <c r="A1475" s="0" t="s">
        <v>897</v>
      </c>
      <c r="B1475" s="0" t="s">
        <v>743</v>
      </c>
      <c r="C1475" s="0" t="s">
        <v>213</v>
      </c>
      <c r="D1475" s="0" t="s">
        <v>893</v>
      </c>
      <c r="E1475" s="0" t="n">
        <v>0</v>
      </c>
      <c r="F1475" s="0" t="n">
        <v>5.7</v>
      </c>
      <c r="G1475" s="0" t="n">
        <v>11.1</v>
      </c>
      <c r="H1475" s="0" t="n">
        <v>25.7</v>
      </c>
      <c r="O1475" s="0" t="n">
        <v>0</v>
      </c>
      <c r="P1475" s="0" t="n">
        <v>0.9</v>
      </c>
      <c r="Q1475" s="0" t="n">
        <v>0</v>
      </c>
      <c r="R1475" s="1" t="s">
        <v>40</v>
      </c>
      <c r="S1475" s="1" t="s">
        <v>40</v>
      </c>
      <c r="T1475" s="1" t="s">
        <v>40</v>
      </c>
      <c r="U1475" s="1" t="s">
        <v>40</v>
      </c>
      <c r="AB1475" s="1" t="s">
        <v>40</v>
      </c>
      <c r="AC1475" s="1" t="s">
        <v>40</v>
      </c>
      <c r="AD1475" s="1" t="s">
        <v>40</v>
      </c>
      <c r="AK1475" s="0" t="s">
        <v>72</v>
      </c>
    </row>
    <row r="1476" customFormat="false" ht="12.8" hidden="false" customHeight="false" outlineLevel="0" collapsed="false">
      <c r="A1476" s="0" t="s">
        <v>897</v>
      </c>
      <c r="B1476" s="0" t="s">
        <v>743</v>
      </c>
      <c r="C1476" s="0" t="s">
        <v>99</v>
      </c>
      <c r="D1476" s="0" t="s">
        <v>894</v>
      </c>
      <c r="K1476" s="0" t="n">
        <v>60</v>
      </c>
      <c r="X1476" s="1" t="s">
        <v>101</v>
      </c>
      <c r="AE1476" s="0" t="n">
        <v>5000</v>
      </c>
    </row>
    <row r="1477" customFormat="false" ht="12.8" hidden="false" customHeight="false" outlineLevel="0" collapsed="false">
      <c r="A1477" s="0" t="s">
        <v>897</v>
      </c>
      <c r="B1477" s="0" t="s">
        <v>743</v>
      </c>
      <c r="C1477" s="0" t="s">
        <v>384</v>
      </c>
      <c r="D1477" s="0" t="s">
        <v>895</v>
      </c>
      <c r="H1477" s="0" t="n">
        <v>7</v>
      </c>
      <c r="U1477" s="1" t="s">
        <v>61</v>
      </c>
    </row>
    <row r="1478" customFormat="false" ht="12.8" hidden="false" customHeight="false" outlineLevel="0" collapsed="false">
      <c r="A1478" s="0" t="s">
        <v>897</v>
      </c>
      <c r="B1478" s="0" t="s">
        <v>743</v>
      </c>
      <c r="C1478" s="0" t="s">
        <v>384</v>
      </c>
      <c r="D1478" s="0" t="s">
        <v>208</v>
      </c>
      <c r="H1478" s="0" t="n">
        <v>4</v>
      </c>
      <c r="I1478" s="0" t="n">
        <v>4</v>
      </c>
      <c r="U1478" s="1" t="s">
        <v>61</v>
      </c>
      <c r="V1478" s="1" t="s">
        <v>180</v>
      </c>
    </row>
    <row r="1479" customFormat="false" ht="12.8" hidden="false" customHeight="false" outlineLevel="0" collapsed="false">
      <c r="A1479" s="0" t="s">
        <v>897</v>
      </c>
      <c r="B1479" s="0" t="s">
        <v>743</v>
      </c>
      <c r="C1479" s="0" t="s">
        <v>213</v>
      </c>
      <c r="D1479" s="0" t="s">
        <v>898</v>
      </c>
      <c r="H1479" s="0" t="n">
        <v>2.0938</v>
      </c>
      <c r="U1479" s="1" t="s">
        <v>61</v>
      </c>
    </row>
    <row r="1480" customFormat="false" ht="12.8" hidden="false" customHeight="false" outlineLevel="0" collapsed="false">
      <c r="A1480" s="0" t="s">
        <v>897</v>
      </c>
      <c r="B1480" s="0" t="s">
        <v>743</v>
      </c>
      <c r="C1480" s="0" t="s">
        <v>38</v>
      </c>
      <c r="D1480" s="0" t="s">
        <v>899</v>
      </c>
      <c r="I1480" s="0" t="n">
        <v>4.8874</v>
      </c>
      <c r="K1480" s="0" t="n">
        <v>1.3678</v>
      </c>
      <c r="L1480" s="0" t="n">
        <v>12.8</v>
      </c>
      <c r="M1480" s="0" t="n">
        <v>7.5</v>
      </c>
      <c r="N1480" s="0" t="n">
        <v>0</v>
      </c>
      <c r="O1480" s="0" t="n">
        <v>13.2</v>
      </c>
      <c r="P1480" s="0" t="n">
        <v>5.6</v>
      </c>
      <c r="Q1480" s="0" t="n">
        <v>2.5</v>
      </c>
      <c r="R1480" s="1" t="s">
        <v>41</v>
      </c>
      <c r="S1480" s="1" t="s">
        <v>41</v>
      </c>
      <c r="T1480" s="1" t="s">
        <v>41</v>
      </c>
      <c r="U1480" s="1" t="s">
        <v>41</v>
      </c>
      <c r="V1480" s="1" t="s">
        <v>41</v>
      </c>
      <c r="W1480" s="1" t="s">
        <v>41</v>
      </c>
      <c r="X1480" s="1" t="s">
        <v>41</v>
      </c>
      <c r="Y1480" s="1" t="s">
        <v>40</v>
      </c>
      <c r="Z1480" s="1" t="s">
        <v>40</v>
      </c>
      <c r="AA1480" s="1" t="s">
        <v>40</v>
      </c>
      <c r="AB1480" s="1" t="s">
        <v>40</v>
      </c>
      <c r="AC1480" s="1" t="s">
        <v>40</v>
      </c>
      <c r="AD1480" s="1" t="s">
        <v>40</v>
      </c>
      <c r="AG1480" s="0" t="n">
        <v>50</v>
      </c>
      <c r="AH1480" s="0" t="n">
        <v>0.75</v>
      </c>
      <c r="AI1480" s="0" t="s">
        <v>766</v>
      </c>
      <c r="AK1480" s="0" t="s">
        <v>46</v>
      </c>
    </row>
    <row r="1481" customFormat="false" ht="12.8" hidden="false" customHeight="false" outlineLevel="0" collapsed="false">
      <c r="A1481" s="0" t="s">
        <v>897</v>
      </c>
      <c r="B1481" s="0" t="s">
        <v>743</v>
      </c>
      <c r="C1481" s="0" t="s">
        <v>38</v>
      </c>
      <c r="D1481" s="0" t="s">
        <v>900</v>
      </c>
      <c r="I1481" s="0" t="n">
        <v>3.7823</v>
      </c>
      <c r="K1481" s="0" t="n">
        <v>1.0639</v>
      </c>
      <c r="L1481" s="0" t="n">
        <v>7.9</v>
      </c>
      <c r="M1481" s="0" t="n">
        <v>5.6</v>
      </c>
      <c r="N1481" s="0" t="n">
        <v>0</v>
      </c>
      <c r="O1481" s="0" t="n">
        <v>10.9</v>
      </c>
      <c r="P1481" s="0" t="n">
        <v>4.8</v>
      </c>
      <c r="Q1481" s="0" t="n">
        <v>2.2</v>
      </c>
      <c r="R1481" s="1" t="s">
        <v>41</v>
      </c>
      <c r="S1481" s="1" t="s">
        <v>41</v>
      </c>
      <c r="T1481" s="1" t="s">
        <v>41</v>
      </c>
      <c r="U1481" s="1" t="s">
        <v>41</v>
      </c>
      <c r="V1481" s="1" t="s">
        <v>41</v>
      </c>
      <c r="W1481" s="1" t="s">
        <v>41</v>
      </c>
      <c r="X1481" s="1" t="s">
        <v>41</v>
      </c>
      <c r="Y1481" s="1" t="s">
        <v>40</v>
      </c>
      <c r="Z1481" s="1" t="s">
        <v>40</v>
      </c>
      <c r="AA1481" s="1" t="s">
        <v>40</v>
      </c>
      <c r="AB1481" s="1" t="s">
        <v>40</v>
      </c>
      <c r="AC1481" s="1" t="s">
        <v>40</v>
      </c>
      <c r="AD1481" s="1" t="s">
        <v>40</v>
      </c>
      <c r="AG1481" s="0" t="n">
        <v>50</v>
      </c>
      <c r="AH1481" s="0" t="n">
        <v>0.6</v>
      </c>
      <c r="AI1481" s="0" t="s">
        <v>766</v>
      </c>
      <c r="AK1481" s="0" t="s">
        <v>46</v>
      </c>
    </row>
    <row r="1482" customFormat="false" ht="12.8" hidden="false" customHeight="false" outlineLevel="0" collapsed="false">
      <c r="A1482" s="0" t="s">
        <v>897</v>
      </c>
      <c r="B1482" s="0" t="s">
        <v>743</v>
      </c>
      <c r="C1482" s="0" t="s">
        <v>59</v>
      </c>
      <c r="D1482" s="0" t="s">
        <v>901</v>
      </c>
      <c r="I1482" s="0" t="n">
        <v>6.3553</v>
      </c>
      <c r="K1482" s="0" t="n">
        <v>3.9529</v>
      </c>
      <c r="L1482" s="0" t="n">
        <v>32.3</v>
      </c>
      <c r="M1482" s="0" t="n">
        <v>14.2</v>
      </c>
      <c r="N1482" s="0" t="n">
        <v>1</v>
      </c>
      <c r="O1482" s="0" t="n">
        <v>14.2</v>
      </c>
      <c r="P1482" s="0" t="n">
        <v>9</v>
      </c>
      <c r="Q1482" s="0" t="n">
        <v>5.2</v>
      </c>
      <c r="R1482" s="1" t="s">
        <v>61</v>
      </c>
      <c r="S1482" s="1" t="s">
        <v>61</v>
      </c>
      <c r="T1482" s="1" t="s">
        <v>61</v>
      </c>
      <c r="U1482" s="1" t="s">
        <v>61</v>
      </c>
      <c r="V1482" s="1" t="s">
        <v>61</v>
      </c>
      <c r="W1482" s="1" t="s">
        <v>41</v>
      </c>
      <c r="X1482" s="1" t="s">
        <v>41</v>
      </c>
      <c r="Y1482" s="1" t="s">
        <v>40</v>
      </c>
      <c r="Z1482" s="1" t="s">
        <v>40</v>
      </c>
      <c r="AA1482" s="1" t="s">
        <v>40</v>
      </c>
      <c r="AB1482" s="1" t="s">
        <v>40</v>
      </c>
      <c r="AC1482" s="1" t="s">
        <v>40</v>
      </c>
      <c r="AD1482" s="1" t="s">
        <v>40</v>
      </c>
      <c r="AG1482" s="0" t="n">
        <v>100</v>
      </c>
      <c r="AH1482" s="0" t="n">
        <v>1</v>
      </c>
      <c r="AI1482" s="0" t="s">
        <v>407</v>
      </c>
      <c r="AK1482" s="0" t="s">
        <v>65</v>
      </c>
    </row>
    <row r="1483" customFormat="false" ht="12.8" hidden="false" customHeight="false" outlineLevel="0" collapsed="false">
      <c r="A1483" s="0" t="s">
        <v>897</v>
      </c>
      <c r="B1483" s="0" t="s">
        <v>743</v>
      </c>
      <c r="C1483" s="0" t="s">
        <v>59</v>
      </c>
      <c r="D1483" s="0" t="s">
        <v>902</v>
      </c>
      <c r="I1483" s="0" t="n">
        <v>5.6454</v>
      </c>
      <c r="K1483" s="0" t="n">
        <v>3.6135</v>
      </c>
      <c r="L1483" s="0" t="n">
        <v>27.8</v>
      </c>
      <c r="M1483" s="0" t="n">
        <v>15</v>
      </c>
      <c r="N1483" s="0" t="n">
        <v>0.2</v>
      </c>
      <c r="O1483" s="0" t="n">
        <v>14.3</v>
      </c>
      <c r="P1483" s="0" t="n">
        <v>9.4</v>
      </c>
      <c r="Q1483" s="0" t="n">
        <v>4.5</v>
      </c>
      <c r="R1483" s="1" t="s">
        <v>61</v>
      </c>
      <c r="S1483" s="1" t="s">
        <v>61</v>
      </c>
      <c r="T1483" s="1" t="s">
        <v>61</v>
      </c>
      <c r="U1483" s="1" t="s">
        <v>61</v>
      </c>
      <c r="V1483" s="1" t="s">
        <v>61</v>
      </c>
      <c r="W1483" s="1" t="s">
        <v>41</v>
      </c>
      <c r="X1483" s="1" t="s">
        <v>41</v>
      </c>
      <c r="Y1483" s="1" t="s">
        <v>40</v>
      </c>
      <c r="Z1483" s="1" t="s">
        <v>40</v>
      </c>
      <c r="AA1483" s="1" t="s">
        <v>40</v>
      </c>
      <c r="AB1483" s="1" t="s">
        <v>40</v>
      </c>
      <c r="AC1483" s="1" t="s">
        <v>40</v>
      </c>
      <c r="AD1483" s="1" t="s">
        <v>40</v>
      </c>
      <c r="AG1483" s="0" t="n">
        <v>100</v>
      </c>
      <c r="AI1483" s="0" t="s">
        <v>407</v>
      </c>
      <c r="AK1483" s="0" t="s">
        <v>65</v>
      </c>
    </row>
    <row r="1484" customFormat="false" ht="12.8" hidden="false" customHeight="false" outlineLevel="0" collapsed="false">
      <c r="A1484" s="0" t="s">
        <v>897</v>
      </c>
      <c r="B1484" s="0" t="s">
        <v>743</v>
      </c>
      <c r="C1484" s="0" t="s">
        <v>59</v>
      </c>
      <c r="D1484" s="0" t="s">
        <v>903</v>
      </c>
      <c r="I1484" s="0" t="n">
        <v>6.3553</v>
      </c>
      <c r="J1484" s="0" t="n">
        <v>87.1</v>
      </c>
      <c r="K1484" s="0" t="n">
        <v>44.9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3.9</v>
      </c>
      <c r="Q1484" s="0" t="n">
        <v>1.3</v>
      </c>
      <c r="R1484" s="1" t="s">
        <v>61</v>
      </c>
      <c r="S1484" s="1" t="s">
        <v>61</v>
      </c>
      <c r="T1484" s="1" t="s">
        <v>61</v>
      </c>
      <c r="U1484" s="1" t="s">
        <v>61</v>
      </c>
      <c r="V1484" s="1" t="s">
        <v>61</v>
      </c>
      <c r="W1484" s="1" t="s">
        <v>40</v>
      </c>
      <c r="X1484" s="1" t="s">
        <v>40</v>
      </c>
      <c r="Y1484" s="1" t="s">
        <v>40</v>
      </c>
      <c r="Z1484" s="1" t="s">
        <v>40</v>
      </c>
      <c r="AA1484" s="1" t="s">
        <v>40</v>
      </c>
      <c r="AB1484" s="1" t="s">
        <v>40</v>
      </c>
      <c r="AC1484" s="1" t="s">
        <v>40</v>
      </c>
      <c r="AD1484" s="1" t="s">
        <v>40</v>
      </c>
      <c r="AG1484" s="0" t="n">
        <v>100</v>
      </c>
      <c r="AK1484" s="0" t="s">
        <v>65</v>
      </c>
    </row>
    <row r="1485" customFormat="false" ht="12.8" hidden="false" customHeight="false" outlineLevel="0" collapsed="false">
      <c r="A1485" s="0" t="s">
        <v>897</v>
      </c>
      <c r="B1485" s="0" t="s">
        <v>743</v>
      </c>
      <c r="C1485" s="0" t="s">
        <v>59</v>
      </c>
      <c r="D1485" s="0" t="s">
        <v>904</v>
      </c>
      <c r="I1485" s="0" t="n">
        <v>5.6454</v>
      </c>
      <c r="J1485" s="0" t="n">
        <v>78.7</v>
      </c>
      <c r="K1485" s="0" t="n">
        <v>41.2</v>
      </c>
      <c r="L1485" s="0" t="n">
        <v>0</v>
      </c>
      <c r="M1485" s="0" t="n">
        <v>0</v>
      </c>
      <c r="N1485" s="0" t="n">
        <v>0</v>
      </c>
      <c r="O1485" s="0" t="n">
        <v>0</v>
      </c>
      <c r="P1485" s="0" t="n">
        <v>3.6</v>
      </c>
      <c r="Q1485" s="0" t="n">
        <v>1.3</v>
      </c>
      <c r="R1485" s="1" t="s">
        <v>61</v>
      </c>
      <c r="S1485" s="1" t="s">
        <v>61</v>
      </c>
      <c r="T1485" s="1" t="s">
        <v>61</v>
      </c>
      <c r="U1485" s="1" t="s">
        <v>61</v>
      </c>
      <c r="V1485" s="1" t="s">
        <v>61</v>
      </c>
      <c r="W1485" s="1" t="s">
        <v>40</v>
      </c>
      <c r="X1485" s="1" t="s">
        <v>40</v>
      </c>
      <c r="Y1485" s="1" t="s">
        <v>40</v>
      </c>
      <c r="Z1485" s="1" t="s">
        <v>40</v>
      </c>
      <c r="AA1485" s="1" t="s">
        <v>40</v>
      </c>
      <c r="AB1485" s="1" t="s">
        <v>40</v>
      </c>
      <c r="AC1485" s="1" t="s">
        <v>40</v>
      </c>
      <c r="AD1485" s="1" t="s">
        <v>40</v>
      </c>
      <c r="AG1485" s="0" t="n">
        <v>100</v>
      </c>
      <c r="AK1485" s="0" t="s">
        <v>65</v>
      </c>
    </row>
    <row r="1486" customFormat="false" ht="12.8" hidden="false" customHeight="false" outlineLevel="0" collapsed="false">
      <c r="A1486" s="0" t="s">
        <v>897</v>
      </c>
      <c r="B1486" s="0" t="s">
        <v>743</v>
      </c>
      <c r="C1486" s="0" t="s">
        <v>38</v>
      </c>
      <c r="D1486" s="0" t="s">
        <v>905</v>
      </c>
      <c r="E1486" s="0" t="n">
        <v>1.8</v>
      </c>
      <c r="F1486" s="0" t="n">
        <v>9.2</v>
      </c>
      <c r="G1486" s="0" t="n">
        <v>12.5</v>
      </c>
      <c r="H1486" s="0" t="n">
        <v>31.1</v>
      </c>
      <c r="I1486" s="0" t="n">
        <v>56</v>
      </c>
      <c r="J1486" s="0" t="n">
        <v>56</v>
      </c>
      <c r="K1486" s="0" t="n">
        <v>2.8</v>
      </c>
      <c r="L1486" s="0" t="n">
        <v>17.9</v>
      </c>
      <c r="M1486" s="0" t="n">
        <v>1.1</v>
      </c>
      <c r="N1486" s="0" t="n">
        <v>0</v>
      </c>
      <c r="O1486" s="0" t="n">
        <v>11.3</v>
      </c>
      <c r="P1486" s="0" t="n">
        <v>4.9</v>
      </c>
      <c r="Q1486" s="0" t="n">
        <v>2.1</v>
      </c>
      <c r="R1486" s="1" t="s">
        <v>40</v>
      </c>
      <c r="S1486" s="1" t="s">
        <v>40</v>
      </c>
      <c r="T1486" s="1" t="s">
        <v>40</v>
      </c>
      <c r="U1486" s="1" t="s">
        <v>40</v>
      </c>
      <c r="V1486" s="1" t="s">
        <v>40</v>
      </c>
      <c r="W1486" s="1" t="s">
        <v>40</v>
      </c>
      <c r="X1486" s="1" t="s">
        <v>40</v>
      </c>
      <c r="Y1486" s="1" t="s">
        <v>40</v>
      </c>
      <c r="Z1486" s="1" t="s">
        <v>40</v>
      </c>
      <c r="AA1486" s="1" t="s">
        <v>40</v>
      </c>
      <c r="AB1486" s="1" t="s">
        <v>40</v>
      </c>
      <c r="AC1486" s="1" t="s">
        <v>40</v>
      </c>
      <c r="AD1486" s="1" t="s">
        <v>40</v>
      </c>
      <c r="AG1486" s="0" t="n">
        <v>50</v>
      </c>
      <c r="AK1486" s="0" t="s">
        <v>46</v>
      </c>
    </row>
    <row r="1487" customFormat="false" ht="12.8" hidden="false" customHeight="false" outlineLevel="0" collapsed="false">
      <c r="A1487" s="0" t="s">
        <v>897</v>
      </c>
      <c r="B1487" s="0" t="s">
        <v>743</v>
      </c>
      <c r="C1487" s="0" t="s">
        <v>38</v>
      </c>
      <c r="D1487" s="0" t="s">
        <v>906</v>
      </c>
      <c r="E1487" s="0" t="n">
        <v>1.2</v>
      </c>
      <c r="F1487" s="0" t="n">
        <v>7.3</v>
      </c>
      <c r="G1487" s="0" t="n">
        <v>9.4</v>
      </c>
      <c r="H1487" s="0" t="n">
        <v>24.6</v>
      </c>
      <c r="I1487" s="0" t="n">
        <v>44.1</v>
      </c>
      <c r="J1487" s="0" t="n">
        <v>46.4</v>
      </c>
      <c r="K1487" s="0" t="n">
        <v>6.6</v>
      </c>
      <c r="L1487" s="0" t="n">
        <v>2.2</v>
      </c>
      <c r="M1487" s="0" t="n">
        <v>0</v>
      </c>
      <c r="N1487" s="0" t="n">
        <v>0</v>
      </c>
      <c r="O1487" s="0" t="n">
        <v>6.2</v>
      </c>
      <c r="P1487" s="0" t="n">
        <v>3.7</v>
      </c>
      <c r="Q1487" s="0" t="n">
        <v>2.1</v>
      </c>
      <c r="R1487" s="1" t="s">
        <v>40</v>
      </c>
      <c r="S1487" s="1" t="s">
        <v>40</v>
      </c>
      <c r="T1487" s="1" t="s">
        <v>40</v>
      </c>
      <c r="U1487" s="1" t="s">
        <v>40</v>
      </c>
      <c r="V1487" s="1" t="s">
        <v>40</v>
      </c>
      <c r="W1487" s="1" t="s">
        <v>40</v>
      </c>
      <c r="X1487" s="1" t="s">
        <v>40</v>
      </c>
      <c r="Y1487" s="1" t="s">
        <v>40</v>
      </c>
      <c r="Z1487" s="1" t="s">
        <v>40</v>
      </c>
      <c r="AA1487" s="1" t="s">
        <v>40</v>
      </c>
      <c r="AB1487" s="1" t="s">
        <v>40</v>
      </c>
      <c r="AC1487" s="1" t="s">
        <v>40</v>
      </c>
      <c r="AD1487" s="1" t="s">
        <v>40</v>
      </c>
      <c r="AG1487" s="0" t="n">
        <v>50</v>
      </c>
      <c r="AK1487" s="0" t="s">
        <v>46</v>
      </c>
    </row>
    <row r="1488" customFormat="false" ht="12.8" hidden="false" customHeight="false" outlineLevel="0" collapsed="false">
      <c r="A1488" s="0" t="s">
        <v>897</v>
      </c>
      <c r="B1488" s="0" t="s">
        <v>743</v>
      </c>
      <c r="C1488" s="0" t="s">
        <v>38</v>
      </c>
      <c r="D1488" s="0" t="s">
        <v>907</v>
      </c>
      <c r="E1488" s="0" t="n">
        <v>1.8</v>
      </c>
      <c r="F1488" s="0" t="n">
        <v>9.2</v>
      </c>
      <c r="G1488" s="0" t="n">
        <v>25</v>
      </c>
      <c r="H1488" s="0" t="n">
        <v>19.3</v>
      </c>
      <c r="I1488" s="0" t="n">
        <v>52.6</v>
      </c>
      <c r="J1488" s="0" t="n">
        <v>56</v>
      </c>
      <c r="K1488" s="0" t="n">
        <v>2.8</v>
      </c>
      <c r="L1488" s="0" t="n">
        <v>17.9</v>
      </c>
      <c r="M1488" s="0" t="n">
        <v>1.1</v>
      </c>
      <c r="N1488" s="0" t="n">
        <v>0</v>
      </c>
      <c r="O1488" s="0" t="n">
        <v>11.3</v>
      </c>
      <c r="P1488" s="0" t="n">
        <v>4.9</v>
      </c>
      <c r="Q1488" s="0" t="n">
        <v>2.1</v>
      </c>
      <c r="R1488" s="1" t="s">
        <v>40</v>
      </c>
      <c r="S1488" s="1" t="s">
        <v>40</v>
      </c>
      <c r="T1488" s="1" t="s">
        <v>40</v>
      </c>
      <c r="U1488" s="1" t="s">
        <v>40</v>
      </c>
      <c r="V1488" s="1" t="s">
        <v>40</v>
      </c>
      <c r="W1488" s="1" t="s">
        <v>40</v>
      </c>
      <c r="X1488" s="1" t="s">
        <v>40</v>
      </c>
      <c r="Y1488" s="1" t="s">
        <v>40</v>
      </c>
      <c r="Z1488" s="1" t="s">
        <v>40</v>
      </c>
      <c r="AA1488" s="1" t="s">
        <v>40</v>
      </c>
      <c r="AB1488" s="1" t="s">
        <v>40</v>
      </c>
      <c r="AC1488" s="1" t="s">
        <v>40</v>
      </c>
      <c r="AD1488" s="1" t="s">
        <v>40</v>
      </c>
      <c r="AG1488" s="0" t="n">
        <v>50</v>
      </c>
      <c r="AK1488" s="0" t="s">
        <v>46</v>
      </c>
    </row>
    <row r="1489" customFormat="false" ht="12.8" hidden="false" customHeight="false" outlineLevel="0" collapsed="false">
      <c r="A1489" s="0" t="s">
        <v>897</v>
      </c>
      <c r="B1489" s="0" t="s">
        <v>743</v>
      </c>
      <c r="C1489" s="0" t="s">
        <v>38</v>
      </c>
      <c r="D1489" s="0" t="s">
        <v>938</v>
      </c>
      <c r="E1489" s="0" t="n">
        <v>1.2</v>
      </c>
      <c r="F1489" s="0" t="n">
        <v>7.3</v>
      </c>
      <c r="G1489" s="0" t="n">
        <v>20.2</v>
      </c>
      <c r="H1489" s="0" t="n">
        <v>14.6</v>
      </c>
      <c r="I1489" s="0" t="n">
        <v>41.3</v>
      </c>
      <c r="J1489" s="0" t="n">
        <v>45.9</v>
      </c>
      <c r="K1489" s="0" t="n">
        <v>6.6</v>
      </c>
      <c r="L1489" s="0" t="n">
        <v>2.2</v>
      </c>
      <c r="M1489" s="0" t="n">
        <v>0</v>
      </c>
      <c r="N1489" s="0" t="n">
        <v>0</v>
      </c>
      <c r="O1489" s="0" t="n">
        <v>6.2</v>
      </c>
      <c r="P1489" s="0" t="n">
        <v>3.7</v>
      </c>
      <c r="Q1489" s="0" t="n">
        <v>2.1</v>
      </c>
      <c r="R1489" s="1" t="s">
        <v>40</v>
      </c>
      <c r="S1489" s="1" t="s">
        <v>40</v>
      </c>
      <c r="T1489" s="1" t="s">
        <v>40</v>
      </c>
      <c r="U1489" s="1" t="s">
        <v>40</v>
      </c>
      <c r="V1489" s="1" t="s">
        <v>40</v>
      </c>
      <c r="W1489" s="1" t="s">
        <v>40</v>
      </c>
      <c r="X1489" s="1" t="s">
        <v>40</v>
      </c>
      <c r="Y1489" s="1" t="s">
        <v>40</v>
      </c>
      <c r="Z1489" s="1" t="s">
        <v>40</v>
      </c>
      <c r="AA1489" s="1" t="s">
        <v>40</v>
      </c>
      <c r="AB1489" s="1" t="s">
        <v>40</v>
      </c>
      <c r="AC1489" s="1" t="s">
        <v>40</v>
      </c>
      <c r="AD1489" s="1" t="s">
        <v>40</v>
      </c>
      <c r="AG1489" s="0" t="n">
        <v>50</v>
      </c>
      <c r="AK1489" s="0" t="s">
        <v>46</v>
      </c>
    </row>
    <row r="1490" customFormat="false" ht="12.8" hidden="false" customHeight="false" outlineLevel="0" collapsed="false">
      <c r="A1490" s="0" t="s">
        <v>897</v>
      </c>
      <c r="B1490" s="0" t="s">
        <v>743</v>
      </c>
      <c r="C1490" s="0" t="s">
        <v>59</v>
      </c>
      <c r="D1490" s="0" t="s">
        <v>909</v>
      </c>
      <c r="E1490" s="0" t="n">
        <v>2.9</v>
      </c>
      <c r="F1490" s="0" t="n">
        <v>12.6</v>
      </c>
      <c r="G1490" s="0" t="n">
        <v>37.3</v>
      </c>
      <c r="I1490" s="0" t="n">
        <v>5.9641</v>
      </c>
      <c r="J1490" s="0" t="n">
        <v>62.7</v>
      </c>
      <c r="K1490" s="0" t="n">
        <v>47.7</v>
      </c>
      <c r="L1490" s="0" t="n">
        <v>25</v>
      </c>
      <c r="M1490" s="0" t="n">
        <v>20.8</v>
      </c>
      <c r="N1490" s="0" t="n">
        <v>0</v>
      </c>
      <c r="O1490" s="0" t="n">
        <v>10.4</v>
      </c>
      <c r="P1490" s="0" t="n">
        <v>8.5</v>
      </c>
      <c r="Q1490" s="0" t="n">
        <v>4.7</v>
      </c>
      <c r="R1490" s="1" t="s">
        <v>40</v>
      </c>
      <c r="S1490" s="1" t="s">
        <v>40</v>
      </c>
      <c r="T1490" s="1" t="s">
        <v>40</v>
      </c>
      <c r="U1490" s="1" t="s">
        <v>61</v>
      </c>
      <c r="V1490" s="1" t="s">
        <v>61</v>
      </c>
      <c r="W1490" s="1" t="s">
        <v>40</v>
      </c>
      <c r="X1490" s="1" t="s">
        <v>40</v>
      </c>
      <c r="Y1490" s="1" t="s">
        <v>40</v>
      </c>
      <c r="Z1490" s="1" t="s">
        <v>40</v>
      </c>
      <c r="AA1490" s="1" t="s">
        <v>40</v>
      </c>
      <c r="AB1490" s="1" t="s">
        <v>40</v>
      </c>
      <c r="AC1490" s="1" t="s">
        <v>40</v>
      </c>
      <c r="AD1490" s="1" t="s">
        <v>40</v>
      </c>
      <c r="AG1490" s="0" t="n">
        <v>100</v>
      </c>
      <c r="AK1490" s="0" t="s">
        <v>65</v>
      </c>
    </row>
    <row r="1491" customFormat="false" ht="12.8" hidden="false" customHeight="false" outlineLevel="0" collapsed="false">
      <c r="A1491" s="0" t="s">
        <v>897</v>
      </c>
      <c r="B1491" s="0" t="s">
        <v>743</v>
      </c>
      <c r="C1491" s="0" t="s">
        <v>59</v>
      </c>
      <c r="D1491" s="0" t="s">
        <v>910</v>
      </c>
      <c r="E1491" s="0" t="n">
        <v>2.4</v>
      </c>
      <c r="F1491" s="0" t="n">
        <v>11.2</v>
      </c>
      <c r="G1491" s="0" t="n">
        <v>33.6</v>
      </c>
      <c r="I1491" s="0" t="n">
        <v>5.206</v>
      </c>
      <c r="J1491" s="0" t="n">
        <v>59.5</v>
      </c>
      <c r="K1491" s="0" t="n">
        <v>39.2</v>
      </c>
      <c r="L1491" s="0" t="n">
        <v>23.9</v>
      </c>
      <c r="M1491" s="0" t="n">
        <v>13.7</v>
      </c>
      <c r="N1491" s="0" t="n">
        <v>0</v>
      </c>
      <c r="O1491" s="0" t="n">
        <v>12.6</v>
      </c>
      <c r="P1491" s="0" t="n">
        <v>8.1</v>
      </c>
      <c r="Q1491" s="0" t="n">
        <v>4.9</v>
      </c>
      <c r="R1491" s="1" t="s">
        <v>40</v>
      </c>
      <c r="S1491" s="1" t="s">
        <v>40</v>
      </c>
      <c r="T1491" s="1" t="s">
        <v>40</v>
      </c>
      <c r="U1491" s="1" t="s">
        <v>61</v>
      </c>
      <c r="V1491" s="1" t="s">
        <v>61</v>
      </c>
      <c r="W1491" s="1" t="s">
        <v>40</v>
      </c>
      <c r="X1491" s="1" t="s">
        <v>40</v>
      </c>
      <c r="Y1491" s="1" t="s">
        <v>40</v>
      </c>
      <c r="Z1491" s="1" t="s">
        <v>40</v>
      </c>
      <c r="AA1491" s="1" t="s">
        <v>40</v>
      </c>
      <c r="AB1491" s="1" t="s">
        <v>40</v>
      </c>
      <c r="AC1491" s="1" t="s">
        <v>40</v>
      </c>
      <c r="AD1491" s="1" t="s">
        <v>40</v>
      </c>
      <c r="AG1491" s="0" t="n">
        <v>100</v>
      </c>
      <c r="AK1491" s="0" t="s">
        <v>65</v>
      </c>
    </row>
    <row r="1492" customFormat="false" ht="12.8" hidden="false" customHeight="false" outlineLevel="0" collapsed="false">
      <c r="A1492" s="0" t="s">
        <v>897</v>
      </c>
      <c r="B1492" s="0" t="s">
        <v>743</v>
      </c>
      <c r="C1492" s="0" t="s">
        <v>59</v>
      </c>
      <c r="D1492" s="0" t="s">
        <v>911</v>
      </c>
      <c r="E1492" s="0" t="n">
        <v>2.9</v>
      </c>
      <c r="F1492" s="0" t="n">
        <v>12.6</v>
      </c>
      <c r="G1492" s="0" t="n">
        <v>37.3</v>
      </c>
      <c r="I1492" s="0" t="n">
        <v>5.9641</v>
      </c>
      <c r="J1492" s="0" t="n">
        <v>62.7</v>
      </c>
      <c r="K1492" s="0" t="n">
        <v>47.7</v>
      </c>
      <c r="L1492" s="0" t="n">
        <v>25</v>
      </c>
      <c r="M1492" s="0" t="n">
        <v>20.8</v>
      </c>
      <c r="N1492" s="0" t="n">
        <v>0</v>
      </c>
      <c r="O1492" s="0" t="n">
        <v>10.4</v>
      </c>
      <c r="P1492" s="0" t="n">
        <v>8.5</v>
      </c>
      <c r="Q1492" s="0" t="n">
        <v>4.7</v>
      </c>
      <c r="R1492" s="1" t="s">
        <v>40</v>
      </c>
      <c r="S1492" s="1" t="s">
        <v>40</v>
      </c>
      <c r="T1492" s="1" t="s">
        <v>40</v>
      </c>
      <c r="U1492" s="1" t="s">
        <v>41</v>
      </c>
      <c r="V1492" s="1" t="s">
        <v>41</v>
      </c>
      <c r="W1492" s="1" t="s">
        <v>40</v>
      </c>
      <c r="X1492" s="1" t="s">
        <v>40</v>
      </c>
      <c r="Y1492" s="1" t="s">
        <v>40</v>
      </c>
      <c r="Z1492" s="1" t="s">
        <v>40</v>
      </c>
      <c r="AA1492" s="1" t="s">
        <v>40</v>
      </c>
      <c r="AB1492" s="1" t="s">
        <v>40</v>
      </c>
      <c r="AC1492" s="1" t="s">
        <v>40</v>
      </c>
      <c r="AD1492" s="1" t="s">
        <v>40</v>
      </c>
      <c r="AG1492" s="0" t="n">
        <v>100</v>
      </c>
      <c r="AK1492" s="0" t="s">
        <v>65</v>
      </c>
    </row>
    <row r="1493" customFormat="false" ht="12.8" hidden="false" customHeight="false" outlineLevel="0" collapsed="false">
      <c r="A1493" s="0" t="s">
        <v>897</v>
      </c>
      <c r="B1493" s="0" t="s">
        <v>743</v>
      </c>
      <c r="C1493" s="0" t="s">
        <v>59</v>
      </c>
      <c r="D1493" s="0" t="s">
        <v>912</v>
      </c>
      <c r="E1493" s="0" t="n">
        <v>2.4</v>
      </c>
      <c r="F1493" s="0" t="n">
        <v>11.2</v>
      </c>
      <c r="G1493" s="0" t="n">
        <v>33.6</v>
      </c>
      <c r="I1493" s="0" t="n">
        <v>5.206</v>
      </c>
      <c r="J1493" s="0" t="n">
        <v>59.5</v>
      </c>
      <c r="K1493" s="0" t="n">
        <v>39.2</v>
      </c>
      <c r="L1493" s="0" t="n">
        <v>23.9</v>
      </c>
      <c r="M1493" s="0" t="n">
        <v>13.7</v>
      </c>
      <c r="N1493" s="0" t="n">
        <v>0</v>
      </c>
      <c r="O1493" s="0" t="n">
        <v>12.6</v>
      </c>
      <c r="P1493" s="0" t="n">
        <v>8.1</v>
      </c>
      <c r="Q1493" s="0" t="n">
        <v>4.9</v>
      </c>
      <c r="R1493" s="1" t="s">
        <v>40</v>
      </c>
      <c r="S1493" s="1" t="s">
        <v>40</v>
      </c>
      <c r="T1493" s="1" t="s">
        <v>40</v>
      </c>
      <c r="U1493" s="1" t="s">
        <v>41</v>
      </c>
      <c r="V1493" s="1" t="s">
        <v>41</v>
      </c>
      <c r="W1493" s="1" t="s">
        <v>40</v>
      </c>
      <c r="X1493" s="1" t="s">
        <v>40</v>
      </c>
      <c r="Y1493" s="1" t="s">
        <v>40</v>
      </c>
      <c r="Z1493" s="1" t="s">
        <v>40</v>
      </c>
      <c r="AA1493" s="1" t="s">
        <v>40</v>
      </c>
      <c r="AB1493" s="1" t="s">
        <v>40</v>
      </c>
      <c r="AC1493" s="1" t="s">
        <v>40</v>
      </c>
      <c r="AD1493" s="1" t="s">
        <v>40</v>
      </c>
      <c r="AG1493" s="0" t="n">
        <v>100</v>
      </c>
      <c r="AK1493" s="0" t="s">
        <v>65</v>
      </c>
    </row>
    <row r="1494" customFormat="false" ht="12.8" hidden="false" customHeight="false" outlineLevel="0" collapsed="false">
      <c r="A1494" s="0" t="s">
        <v>897</v>
      </c>
      <c r="B1494" s="0" t="s">
        <v>743</v>
      </c>
      <c r="C1494" s="0" t="s">
        <v>59</v>
      </c>
      <c r="D1494" s="0" t="s">
        <v>913</v>
      </c>
      <c r="E1494" s="0" t="n">
        <v>2.9</v>
      </c>
      <c r="F1494" s="0" t="n">
        <v>12.6</v>
      </c>
      <c r="G1494" s="0" t="n">
        <v>37.3</v>
      </c>
      <c r="J1494" s="0" t="n">
        <v>6.7581</v>
      </c>
      <c r="K1494" s="0" t="n">
        <v>44</v>
      </c>
      <c r="L1494" s="0" t="n">
        <v>23.2</v>
      </c>
      <c r="M1494" s="0" t="n">
        <v>14.9</v>
      </c>
      <c r="N1494" s="0" t="n">
        <v>0</v>
      </c>
      <c r="O1494" s="0" t="n">
        <v>16.1</v>
      </c>
      <c r="P1494" s="0" t="n">
        <v>10.7</v>
      </c>
      <c r="Q1494" s="0" t="n">
        <v>5.2</v>
      </c>
      <c r="R1494" s="1" t="s">
        <v>40</v>
      </c>
      <c r="S1494" s="1" t="s">
        <v>40</v>
      </c>
      <c r="T1494" s="1" t="s">
        <v>40</v>
      </c>
      <c r="U1494" s="1" t="s">
        <v>41</v>
      </c>
      <c r="V1494" s="1" t="s">
        <v>41</v>
      </c>
      <c r="W1494" s="1" t="s">
        <v>41</v>
      </c>
      <c r="X1494" s="1" t="s">
        <v>40</v>
      </c>
      <c r="Y1494" s="1" t="s">
        <v>40</v>
      </c>
      <c r="Z1494" s="1" t="s">
        <v>40</v>
      </c>
      <c r="AA1494" s="1" t="s">
        <v>40</v>
      </c>
      <c r="AB1494" s="1" t="s">
        <v>40</v>
      </c>
      <c r="AC1494" s="1" t="s">
        <v>40</v>
      </c>
      <c r="AD1494" s="1" t="s">
        <v>40</v>
      </c>
      <c r="AG1494" s="0" t="n">
        <v>100</v>
      </c>
      <c r="AK1494" s="0" t="s">
        <v>65</v>
      </c>
    </row>
    <row r="1495" customFormat="false" ht="12.8" hidden="false" customHeight="false" outlineLevel="0" collapsed="false">
      <c r="A1495" s="0" t="s">
        <v>897</v>
      </c>
      <c r="B1495" s="0" t="s">
        <v>743</v>
      </c>
      <c r="C1495" s="0" t="s">
        <v>59</v>
      </c>
      <c r="D1495" s="0" t="s">
        <v>914</v>
      </c>
      <c r="E1495" s="0" t="n">
        <v>2.4</v>
      </c>
      <c r="F1495" s="0" t="n">
        <v>11.2</v>
      </c>
      <c r="G1495" s="0" t="n">
        <v>33.6</v>
      </c>
      <c r="J1495" s="0" t="n">
        <v>5.9072</v>
      </c>
      <c r="K1495" s="0" t="n">
        <v>34</v>
      </c>
      <c r="L1495" s="0" t="n">
        <v>17.5</v>
      </c>
      <c r="M1495" s="0" t="n">
        <v>17.8</v>
      </c>
      <c r="N1495" s="0" t="n">
        <v>0</v>
      </c>
      <c r="O1495" s="0" t="n">
        <v>6.9</v>
      </c>
      <c r="P1495" s="0" t="n">
        <v>5.9</v>
      </c>
      <c r="Q1495" s="0" t="n">
        <v>2.8</v>
      </c>
      <c r="R1495" s="1" t="s">
        <v>40</v>
      </c>
      <c r="S1495" s="1" t="s">
        <v>40</v>
      </c>
      <c r="T1495" s="1" t="s">
        <v>40</v>
      </c>
      <c r="U1495" s="1" t="s">
        <v>41</v>
      </c>
      <c r="V1495" s="1" t="s">
        <v>41</v>
      </c>
      <c r="W1495" s="1" t="s">
        <v>41</v>
      </c>
      <c r="X1495" s="1" t="s">
        <v>40</v>
      </c>
      <c r="Y1495" s="1" t="s">
        <v>40</v>
      </c>
      <c r="Z1495" s="1" t="s">
        <v>40</v>
      </c>
      <c r="AA1495" s="1" t="s">
        <v>40</v>
      </c>
      <c r="AB1495" s="1" t="s">
        <v>40</v>
      </c>
      <c r="AC1495" s="1" t="s">
        <v>40</v>
      </c>
      <c r="AD1495" s="1" t="s">
        <v>40</v>
      </c>
      <c r="AG1495" s="0" t="n">
        <v>100</v>
      </c>
      <c r="AK1495" s="0" t="s">
        <v>65</v>
      </c>
    </row>
    <row r="1496" customFormat="false" ht="12.8" hidden="false" customHeight="false" outlineLevel="0" collapsed="false">
      <c r="A1496" s="0" t="s">
        <v>897</v>
      </c>
      <c r="B1496" s="0" t="s">
        <v>743</v>
      </c>
      <c r="C1496" s="0" t="s">
        <v>38</v>
      </c>
      <c r="D1496" s="0" t="s">
        <v>915</v>
      </c>
      <c r="E1496" s="0" t="n">
        <v>1.8</v>
      </c>
      <c r="F1496" s="0" t="n">
        <v>9.2</v>
      </c>
      <c r="J1496" s="0" t="n">
        <v>4.8729</v>
      </c>
      <c r="K1496" s="0" t="n">
        <v>25.4</v>
      </c>
      <c r="L1496" s="0" t="n">
        <v>15.7</v>
      </c>
      <c r="M1496" s="0" t="n">
        <v>0</v>
      </c>
      <c r="N1496" s="0" t="n">
        <v>0</v>
      </c>
      <c r="O1496" s="0" t="n">
        <v>9</v>
      </c>
      <c r="P1496" s="0" t="n">
        <v>4.3</v>
      </c>
      <c r="Q1496" s="0" t="n">
        <v>2</v>
      </c>
      <c r="R1496" s="1" t="s">
        <v>40</v>
      </c>
      <c r="S1496" s="1" t="s">
        <v>40</v>
      </c>
      <c r="T1496" s="1" t="s">
        <v>41</v>
      </c>
      <c r="U1496" s="1" t="s">
        <v>41</v>
      </c>
      <c r="V1496" s="1" t="s">
        <v>41</v>
      </c>
      <c r="W1496" s="1" t="s">
        <v>41</v>
      </c>
      <c r="X1496" s="1" t="s">
        <v>40</v>
      </c>
      <c r="Y1496" s="1" t="s">
        <v>40</v>
      </c>
      <c r="Z1496" s="1" t="s">
        <v>40</v>
      </c>
      <c r="AA1496" s="1" t="s">
        <v>40</v>
      </c>
      <c r="AB1496" s="1" t="s">
        <v>40</v>
      </c>
      <c r="AC1496" s="1" t="s">
        <v>40</v>
      </c>
      <c r="AD1496" s="1" t="s">
        <v>40</v>
      </c>
      <c r="AG1496" s="0" t="n">
        <v>50</v>
      </c>
      <c r="AK1496" s="0" t="s">
        <v>46</v>
      </c>
    </row>
    <row r="1497" customFormat="false" ht="12.8" hidden="false" customHeight="false" outlineLevel="0" collapsed="false">
      <c r="A1497" s="0" t="s">
        <v>897</v>
      </c>
      <c r="B1497" s="0" t="s">
        <v>743</v>
      </c>
      <c r="C1497" s="0" t="s">
        <v>38</v>
      </c>
      <c r="D1497" s="0" t="s">
        <v>916</v>
      </c>
      <c r="E1497" s="0" t="n">
        <v>1.2</v>
      </c>
      <c r="F1497" s="0" t="n">
        <v>7.3</v>
      </c>
      <c r="J1497" s="0" t="n">
        <v>3.8201</v>
      </c>
      <c r="K1497" s="0" t="n">
        <v>17.8</v>
      </c>
      <c r="L1497" s="0" t="n">
        <v>12.8</v>
      </c>
      <c r="M1497" s="0" t="n">
        <v>0</v>
      </c>
      <c r="N1497" s="0" t="n">
        <v>0</v>
      </c>
      <c r="O1497" s="0" t="n">
        <v>7.4</v>
      </c>
      <c r="P1497" s="0" t="n">
        <v>3.7</v>
      </c>
      <c r="Q1497" s="0" t="n">
        <v>1.8</v>
      </c>
      <c r="R1497" s="1" t="s">
        <v>40</v>
      </c>
      <c r="S1497" s="1" t="s">
        <v>40</v>
      </c>
      <c r="T1497" s="1" t="s">
        <v>41</v>
      </c>
      <c r="U1497" s="1" t="s">
        <v>41</v>
      </c>
      <c r="V1497" s="1" t="s">
        <v>41</v>
      </c>
      <c r="W1497" s="1" t="s">
        <v>41</v>
      </c>
      <c r="X1497" s="1" t="s">
        <v>40</v>
      </c>
      <c r="Y1497" s="1" t="s">
        <v>40</v>
      </c>
      <c r="Z1497" s="1" t="s">
        <v>40</v>
      </c>
      <c r="AA1497" s="1" t="s">
        <v>40</v>
      </c>
      <c r="AB1497" s="1" t="s">
        <v>40</v>
      </c>
      <c r="AC1497" s="1" t="s">
        <v>40</v>
      </c>
      <c r="AD1497" s="1" t="s">
        <v>40</v>
      </c>
      <c r="AG1497" s="0" t="n">
        <v>50</v>
      </c>
      <c r="AK1497" s="0" t="s">
        <v>46</v>
      </c>
    </row>
    <row r="1498" customFormat="false" ht="12.8" hidden="false" customHeight="false" outlineLevel="0" collapsed="false">
      <c r="A1498" s="0" t="s">
        <v>897</v>
      </c>
      <c r="B1498" s="0" t="s">
        <v>743</v>
      </c>
      <c r="C1498" s="0" t="s">
        <v>59</v>
      </c>
      <c r="D1498" s="0" t="s">
        <v>917</v>
      </c>
      <c r="E1498" s="0" t="n">
        <v>0.9</v>
      </c>
      <c r="F1498" s="0" t="n">
        <v>2.5</v>
      </c>
      <c r="G1498" s="0" t="n">
        <v>11.1</v>
      </c>
      <c r="H1498" s="0" t="n">
        <v>28.5</v>
      </c>
      <c r="I1498" s="0" t="n">
        <v>68.3</v>
      </c>
      <c r="J1498" s="0" t="n">
        <v>70.4</v>
      </c>
      <c r="K1498" s="0" t="n">
        <v>38.3</v>
      </c>
      <c r="L1498" s="0" t="n">
        <v>27</v>
      </c>
      <c r="M1498" s="0" t="n">
        <v>11.8</v>
      </c>
      <c r="N1498" s="0" t="n">
        <v>0</v>
      </c>
      <c r="O1498" s="0" t="n">
        <v>16.7</v>
      </c>
      <c r="P1498" s="0" t="n">
        <v>10.3</v>
      </c>
      <c r="Q1498" s="0" t="n">
        <v>6.6</v>
      </c>
      <c r="R1498" s="1" t="s">
        <v>40</v>
      </c>
      <c r="S1498" s="1" t="s">
        <v>40</v>
      </c>
      <c r="T1498" s="1" t="s">
        <v>40</v>
      </c>
      <c r="U1498" s="1" t="s">
        <v>40</v>
      </c>
      <c r="V1498" s="1" t="s">
        <v>40</v>
      </c>
      <c r="W1498" s="1" t="s">
        <v>40</v>
      </c>
      <c r="X1498" s="1" t="s">
        <v>40</v>
      </c>
      <c r="Y1498" s="1" t="s">
        <v>40</v>
      </c>
      <c r="Z1498" s="1" t="s">
        <v>40</v>
      </c>
      <c r="AA1498" s="1" t="s">
        <v>40</v>
      </c>
      <c r="AB1498" s="1" t="s">
        <v>40</v>
      </c>
      <c r="AC1498" s="1" t="s">
        <v>40</v>
      </c>
      <c r="AD1498" s="1" t="s">
        <v>40</v>
      </c>
      <c r="AG1498" s="0" t="n">
        <v>100</v>
      </c>
      <c r="AK1498" s="0" t="s">
        <v>65</v>
      </c>
    </row>
    <row r="1499" customFormat="false" ht="12.8" hidden="false" customHeight="false" outlineLevel="0" collapsed="false">
      <c r="A1499" s="0" t="s">
        <v>897</v>
      </c>
      <c r="B1499" s="0" t="s">
        <v>743</v>
      </c>
      <c r="C1499" s="0" t="s">
        <v>59</v>
      </c>
      <c r="D1499" s="0" t="s">
        <v>918</v>
      </c>
      <c r="E1499" s="0" t="n">
        <v>0.6</v>
      </c>
      <c r="F1499" s="0" t="n">
        <v>1.5</v>
      </c>
      <c r="G1499" s="0" t="n">
        <v>8.5</v>
      </c>
      <c r="H1499" s="0" t="n">
        <v>24.6</v>
      </c>
      <c r="I1499" s="0" t="n">
        <v>61.5</v>
      </c>
      <c r="J1499" s="0" t="n">
        <v>68.9</v>
      </c>
      <c r="K1499" s="0" t="n">
        <v>38</v>
      </c>
      <c r="L1499" s="0" t="n">
        <v>19.3</v>
      </c>
      <c r="M1499" s="0" t="n">
        <v>17.3</v>
      </c>
      <c r="N1499" s="0" t="n">
        <v>0</v>
      </c>
      <c r="O1499" s="0" t="n">
        <v>7.6</v>
      </c>
      <c r="P1499" s="0" t="n">
        <v>6.5</v>
      </c>
      <c r="Q1499" s="0" t="n">
        <v>3.9</v>
      </c>
      <c r="R1499" s="1" t="s">
        <v>40</v>
      </c>
      <c r="S1499" s="1" t="s">
        <v>40</v>
      </c>
      <c r="T1499" s="1" t="s">
        <v>40</v>
      </c>
      <c r="U1499" s="1" t="s">
        <v>40</v>
      </c>
      <c r="V1499" s="1" t="s">
        <v>40</v>
      </c>
      <c r="W1499" s="1" t="s">
        <v>40</v>
      </c>
      <c r="X1499" s="1" t="s">
        <v>40</v>
      </c>
      <c r="Y1499" s="1" t="s">
        <v>40</v>
      </c>
      <c r="Z1499" s="1" t="s">
        <v>40</v>
      </c>
      <c r="AA1499" s="1" t="s">
        <v>40</v>
      </c>
      <c r="AB1499" s="1" t="s">
        <v>40</v>
      </c>
      <c r="AC1499" s="1" t="s">
        <v>40</v>
      </c>
      <c r="AD1499" s="1" t="s">
        <v>40</v>
      </c>
      <c r="AG1499" s="0" t="n">
        <v>100</v>
      </c>
      <c r="AK1499" s="0" t="s">
        <v>65</v>
      </c>
    </row>
    <row r="1500" customFormat="false" ht="12.8" hidden="false" customHeight="false" outlineLevel="0" collapsed="false">
      <c r="A1500" s="0" t="s">
        <v>897</v>
      </c>
      <c r="B1500" s="0" t="s">
        <v>743</v>
      </c>
      <c r="C1500" s="0" t="s">
        <v>38</v>
      </c>
      <c r="D1500" s="0" t="s">
        <v>919</v>
      </c>
      <c r="E1500" s="0" t="n">
        <v>0.1</v>
      </c>
      <c r="F1500" s="0" t="n">
        <v>0</v>
      </c>
      <c r="G1500" s="0" t="n">
        <v>1.4</v>
      </c>
      <c r="H1500" s="0" t="n">
        <v>22.6</v>
      </c>
      <c r="I1500" s="0" t="n">
        <v>42.9</v>
      </c>
      <c r="J1500" s="0" t="n">
        <v>51.7</v>
      </c>
      <c r="K1500" s="0" t="n">
        <v>3.3</v>
      </c>
      <c r="L1500" s="0" t="n">
        <v>19.7</v>
      </c>
      <c r="M1500" s="0" t="n">
        <v>2.9</v>
      </c>
      <c r="N1500" s="0" t="n">
        <v>0</v>
      </c>
      <c r="O1500" s="0" t="n">
        <v>11.2</v>
      </c>
      <c r="P1500" s="0" t="n">
        <v>4.8</v>
      </c>
      <c r="Q1500" s="0" t="n">
        <v>1.9</v>
      </c>
      <c r="R1500" s="1" t="s">
        <v>40</v>
      </c>
      <c r="S1500" s="1" t="s">
        <v>40</v>
      </c>
      <c r="T1500" s="1" t="s">
        <v>40</v>
      </c>
      <c r="U1500" s="1" t="s">
        <v>40</v>
      </c>
      <c r="V1500" s="1" t="s">
        <v>40</v>
      </c>
      <c r="W1500" s="1" t="s">
        <v>40</v>
      </c>
      <c r="X1500" s="1" t="s">
        <v>40</v>
      </c>
      <c r="Y1500" s="1" t="s">
        <v>40</v>
      </c>
      <c r="Z1500" s="1" t="s">
        <v>40</v>
      </c>
      <c r="AA1500" s="1" t="s">
        <v>40</v>
      </c>
      <c r="AB1500" s="1" t="s">
        <v>40</v>
      </c>
      <c r="AC1500" s="1" t="s">
        <v>40</v>
      </c>
      <c r="AD1500" s="1" t="s">
        <v>40</v>
      </c>
      <c r="AG1500" s="0" t="n">
        <v>50</v>
      </c>
      <c r="AK1500" s="0" t="s">
        <v>46</v>
      </c>
    </row>
    <row r="1501" customFormat="false" ht="12.8" hidden="false" customHeight="false" outlineLevel="0" collapsed="false">
      <c r="A1501" s="0" t="s">
        <v>897</v>
      </c>
      <c r="B1501" s="0" t="s">
        <v>743</v>
      </c>
      <c r="C1501" s="0" t="s">
        <v>38</v>
      </c>
      <c r="D1501" s="0" t="s">
        <v>920</v>
      </c>
      <c r="E1501" s="0" t="n">
        <v>0</v>
      </c>
      <c r="F1501" s="0" t="n">
        <v>0</v>
      </c>
      <c r="G1501" s="0" t="n">
        <v>0</v>
      </c>
      <c r="H1501" s="0" t="n">
        <v>17.6</v>
      </c>
      <c r="I1501" s="0" t="n">
        <v>40.6</v>
      </c>
      <c r="J1501" s="0" t="n">
        <v>45.7</v>
      </c>
      <c r="K1501" s="0" t="n">
        <v>0</v>
      </c>
      <c r="L1501" s="0" t="n">
        <v>15.2</v>
      </c>
      <c r="M1501" s="0" t="n">
        <v>7</v>
      </c>
      <c r="N1501" s="0" t="n">
        <v>0</v>
      </c>
      <c r="O1501" s="0" t="n">
        <v>12.4</v>
      </c>
      <c r="P1501" s="0" t="n">
        <v>6.1</v>
      </c>
      <c r="Q1501" s="0" t="n">
        <v>3.5</v>
      </c>
      <c r="R1501" s="1" t="s">
        <v>40</v>
      </c>
      <c r="S1501" s="1" t="s">
        <v>40</v>
      </c>
      <c r="T1501" s="1" t="s">
        <v>40</v>
      </c>
      <c r="U1501" s="1" t="s">
        <v>40</v>
      </c>
      <c r="V1501" s="1" t="s">
        <v>40</v>
      </c>
      <c r="W1501" s="1" t="s">
        <v>40</v>
      </c>
      <c r="X1501" s="1" t="s">
        <v>40</v>
      </c>
      <c r="Y1501" s="1" t="s">
        <v>40</v>
      </c>
      <c r="Z1501" s="1" t="s">
        <v>40</v>
      </c>
      <c r="AA1501" s="1" t="s">
        <v>40</v>
      </c>
      <c r="AB1501" s="1" t="s">
        <v>40</v>
      </c>
      <c r="AC1501" s="1" t="s">
        <v>40</v>
      </c>
      <c r="AD1501" s="1" t="s">
        <v>40</v>
      </c>
      <c r="AG1501" s="0" t="n">
        <v>50</v>
      </c>
      <c r="AK1501" s="0" t="s">
        <v>46</v>
      </c>
    </row>
    <row r="1502" customFormat="false" ht="12.8" hidden="false" customHeight="false" outlineLevel="0" collapsed="false">
      <c r="A1502" s="0" t="s">
        <v>897</v>
      </c>
      <c r="B1502" s="0" t="s">
        <v>743</v>
      </c>
      <c r="C1502" s="0" t="s">
        <v>59</v>
      </c>
      <c r="D1502" s="0" t="s">
        <v>921</v>
      </c>
      <c r="E1502" s="0" t="n">
        <v>0.9</v>
      </c>
      <c r="F1502" s="0" t="n">
        <v>2.5</v>
      </c>
      <c r="G1502" s="0" t="n">
        <v>10.1</v>
      </c>
      <c r="H1502" s="0" t="n">
        <v>30.6</v>
      </c>
      <c r="I1502" s="0" t="n">
        <v>68.6</v>
      </c>
      <c r="J1502" s="0" t="n">
        <v>70.4</v>
      </c>
      <c r="K1502" s="0" t="n">
        <v>38.3</v>
      </c>
      <c r="L1502" s="0" t="n">
        <v>27</v>
      </c>
      <c r="M1502" s="0" t="n">
        <v>11.8</v>
      </c>
      <c r="N1502" s="0" t="n">
        <v>0</v>
      </c>
      <c r="O1502" s="0" t="n">
        <v>16.7</v>
      </c>
      <c r="P1502" s="0" t="n">
        <v>10.3</v>
      </c>
      <c r="Q1502" s="0" t="n">
        <v>6.6</v>
      </c>
      <c r="R1502" s="1" t="s">
        <v>40</v>
      </c>
      <c r="S1502" s="1" t="s">
        <v>40</v>
      </c>
      <c r="T1502" s="1" t="s">
        <v>40</v>
      </c>
      <c r="U1502" s="1" t="s">
        <v>40</v>
      </c>
      <c r="V1502" s="1" t="s">
        <v>40</v>
      </c>
      <c r="W1502" s="1" t="s">
        <v>40</v>
      </c>
      <c r="X1502" s="1" t="s">
        <v>40</v>
      </c>
      <c r="Y1502" s="1" t="s">
        <v>40</v>
      </c>
      <c r="Z1502" s="1" t="s">
        <v>40</v>
      </c>
      <c r="AA1502" s="1" t="s">
        <v>40</v>
      </c>
      <c r="AB1502" s="1" t="s">
        <v>40</v>
      </c>
      <c r="AC1502" s="1" t="s">
        <v>40</v>
      </c>
      <c r="AD1502" s="1" t="s">
        <v>40</v>
      </c>
      <c r="AG1502" s="0" t="n">
        <v>100</v>
      </c>
      <c r="AK1502" s="0" t="s">
        <v>65</v>
      </c>
    </row>
    <row r="1503" customFormat="false" ht="12.8" hidden="false" customHeight="false" outlineLevel="0" collapsed="false">
      <c r="A1503" s="0" t="s">
        <v>897</v>
      </c>
      <c r="B1503" s="0" t="s">
        <v>743</v>
      </c>
      <c r="C1503" s="0" t="s">
        <v>59</v>
      </c>
      <c r="D1503" s="0" t="s">
        <v>922</v>
      </c>
      <c r="E1503" s="0" t="n">
        <v>0.6</v>
      </c>
      <c r="F1503" s="0" t="n">
        <v>1.5</v>
      </c>
      <c r="G1503" s="0" t="n">
        <v>8.5</v>
      </c>
      <c r="H1503" s="0" t="n">
        <v>25.3</v>
      </c>
      <c r="I1503" s="0" t="n">
        <v>62.7</v>
      </c>
      <c r="J1503" s="0" t="n">
        <v>67.4</v>
      </c>
      <c r="K1503" s="0" t="n">
        <v>37.5</v>
      </c>
      <c r="L1503" s="0" t="n">
        <v>20.8</v>
      </c>
      <c r="M1503" s="0" t="n">
        <v>16.4</v>
      </c>
      <c r="N1503" s="0" t="n">
        <v>0</v>
      </c>
      <c r="O1503" s="0" t="n">
        <v>7.4</v>
      </c>
      <c r="P1503" s="0" t="n">
        <v>6.7</v>
      </c>
      <c r="Q1503" s="0" t="n">
        <v>4</v>
      </c>
      <c r="R1503" s="1" t="s">
        <v>40</v>
      </c>
      <c r="S1503" s="1" t="s">
        <v>40</v>
      </c>
      <c r="T1503" s="1" t="s">
        <v>40</v>
      </c>
      <c r="U1503" s="1" t="s">
        <v>40</v>
      </c>
      <c r="V1503" s="1" t="s">
        <v>40</v>
      </c>
      <c r="W1503" s="1" t="s">
        <v>40</v>
      </c>
      <c r="X1503" s="1" t="s">
        <v>40</v>
      </c>
      <c r="Y1503" s="1" t="s">
        <v>40</v>
      </c>
      <c r="Z1503" s="1" t="s">
        <v>40</v>
      </c>
      <c r="AA1503" s="1" t="s">
        <v>40</v>
      </c>
      <c r="AB1503" s="1" t="s">
        <v>40</v>
      </c>
      <c r="AC1503" s="1" t="s">
        <v>40</v>
      </c>
      <c r="AD1503" s="1" t="s">
        <v>40</v>
      </c>
      <c r="AG1503" s="0" t="n">
        <v>100</v>
      </c>
      <c r="AK1503" s="0" t="s">
        <v>65</v>
      </c>
    </row>
    <row r="1504" customFormat="false" ht="12.8" hidden="false" customHeight="false" outlineLevel="0" collapsed="false">
      <c r="A1504" s="0" t="s">
        <v>897</v>
      </c>
      <c r="B1504" s="0" t="s">
        <v>743</v>
      </c>
      <c r="C1504" s="0" t="s">
        <v>38</v>
      </c>
      <c r="D1504" s="0" t="s">
        <v>923</v>
      </c>
      <c r="E1504" s="0" t="n">
        <v>0.1</v>
      </c>
      <c r="F1504" s="0" t="n">
        <v>0</v>
      </c>
      <c r="G1504" s="0" t="n">
        <v>1.4</v>
      </c>
      <c r="H1504" s="0" t="n">
        <v>17.3</v>
      </c>
      <c r="I1504" s="0" t="n">
        <v>44.8</v>
      </c>
      <c r="J1504" s="0" t="n">
        <v>53.5</v>
      </c>
      <c r="K1504" s="0" t="n">
        <v>4.9</v>
      </c>
      <c r="L1504" s="0" t="n">
        <v>18.1</v>
      </c>
      <c r="M1504" s="0" t="n">
        <v>0</v>
      </c>
      <c r="N1504" s="0" t="n">
        <v>0</v>
      </c>
      <c r="O1504" s="0" t="n">
        <v>10.8</v>
      </c>
      <c r="P1504" s="0" t="n">
        <v>4.5</v>
      </c>
      <c r="Q1504" s="0" t="n">
        <v>1.9</v>
      </c>
      <c r="R1504" s="1" t="s">
        <v>40</v>
      </c>
      <c r="S1504" s="1" t="s">
        <v>40</v>
      </c>
      <c r="T1504" s="1" t="s">
        <v>40</v>
      </c>
      <c r="U1504" s="1" t="s">
        <v>40</v>
      </c>
      <c r="V1504" s="1" t="s">
        <v>40</v>
      </c>
      <c r="W1504" s="1" t="s">
        <v>40</v>
      </c>
      <c r="X1504" s="1" t="s">
        <v>40</v>
      </c>
      <c r="Y1504" s="1" t="s">
        <v>40</v>
      </c>
      <c r="Z1504" s="1" t="s">
        <v>40</v>
      </c>
      <c r="AA1504" s="1" t="s">
        <v>40</v>
      </c>
      <c r="AB1504" s="1" t="s">
        <v>40</v>
      </c>
      <c r="AC1504" s="1" t="s">
        <v>40</v>
      </c>
      <c r="AD1504" s="1" t="s">
        <v>40</v>
      </c>
      <c r="AG1504" s="0" t="n">
        <v>50</v>
      </c>
      <c r="AK1504" s="0" t="s">
        <v>46</v>
      </c>
    </row>
    <row r="1505" customFormat="false" ht="12.8" hidden="false" customHeight="false" outlineLevel="0" collapsed="false">
      <c r="A1505" s="0" t="s">
        <v>897</v>
      </c>
      <c r="B1505" s="0" t="s">
        <v>743</v>
      </c>
      <c r="C1505" s="0" t="s">
        <v>38</v>
      </c>
      <c r="D1505" s="0" t="s">
        <v>924</v>
      </c>
      <c r="E1505" s="0" t="n">
        <v>0</v>
      </c>
      <c r="F1505" s="0" t="n">
        <v>0</v>
      </c>
      <c r="G1505" s="0" t="n">
        <v>0</v>
      </c>
      <c r="H1505" s="0" t="n">
        <v>17.6</v>
      </c>
      <c r="I1505" s="0" t="n">
        <v>37.4</v>
      </c>
      <c r="J1505" s="0" t="n">
        <v>47.1</v>
      </c>
      <c r="K1505" s="0" t="n">
        <v>0</v>
      </c>
      <c r="L1505" s="0" t="n">
        <v>16.7</v>
      </c>
      <c r="M1505" s="0" t="n">
        <v>5</v>
      </c>
      <c r="N1505" s="0" t="n">
        <v>0</v>
      </c>
      <c r="O1505" s="0" t="n">
        <v>10.7</v>
      </c>
      <c r="P1505" s="0" t="n">
        <v>5</v>
      </c>
      <c r="Q1505" s="0" t="n">
        <v>2.1</v>
      </c>
      <c r="R1505" s="1" t="s">
        <v>40</v>
      </c>
      <c r="S1505" s="1" t="s">
        <v>40</v>
      </c>
      <c r="T1505" s="1" t="s">
        <v>40</v>
      </c>
      <c r="U1505" s="1" t="s">
        <v>40</v>
      </c>
      <c r="V1505" s="1" t="s">
        <v>40</v>
      </c>
      <c r="W1505" s="1" t="s">
        <v>40</v>
      </c>
      <c r="X1505" s="1" t="s">
        <v>40</v>
      </c>
      <c r="Y1505" s="1" t="s">
        <v>40</v>
      </c>
      <c r="Z1505" s="1" t="s">
        <v>40</v>
      </c>
      <c r="AA1505" s="1" t="s">
        <v>40</v>
      </c>
      <c r="AB1505" s="1" t="s">
        <v>40</v>
      </c>
      <c r="AC1505" s="1" t="s">
        <v>40</v>
      </c>
      <c r="AD1505" s="1" t="s">
        <v>40</v>
      </c>
      <c r="AG1505" s="0" t="n">
        <v>50</v>
      </c>
      <c r="AK1505" s="0" t="s">
        <v>46</v>
      </c>
    </row>
    <row r="1506" customFormat="false" ht="12.8" hidden="false" customHeight="false" outlineLevel="0" collapsed="false">
      <c r="A1506" s="0" t="s">
        <v>897</v>
      </c>
      <c r="B1506" s="0" t="s">
        <v>743</v>
      </c>
      <c r="C1506" s="0" t="s">
        <v>59</v>
      </c>
      <c r="D1506" s="0" t="s">
        <v>925</v>
      </c>
      <c r="E1506" s="0" t="n">
        <v>0.9</v>
      </c>
      <c r="F1506" s="0" t="n">
        <v>2.5</v>
      </c>
      <c r="G1506" s="0" t="n">
        <v>11.1</v>
      </c>
      <c r="H1506" s="0" t="n">
        <v>27.4</v>
      </c>
      <c r="I1506" s="0" t="n">
        <v>67.2</v>
      </c>
      <c r="J1506" s="0" t="n">
        <v>74.5</v>
      </c>
      <c r="K1506" s="0" t="n">
        <v>39.1</v>
      </c>
      <c r="L1506" s="0" t="n">
        <v>24.3</v>
      </c>
      <c r="M1506" s="0" t="n">
        <v>17.3</v>
      </c>
      <c r="N1506" s="0" t="n">
        <v>0</v>
      </c>
      <c r="O1506" s="0" t="n">
        <v>7.9</v>
      </c>
      <c r="P1506" s="0" t="n">
        <v>7</v>
      </c>
      <c r="Q1506" s="0" t="n">
        <v>0.6</v>
      </c>
      <c r="R1506" s="1" t="s">
        <v>40</v>
      </c>
      <c r="S1506" s="1" t="s">
        <v>40</v>
      </c>
      <c r="T1506" s="1" t="s">
        <v>40</v>
      </c>
      <c r="U1506" s="1" t="s">
        <v>40</v>
      </c>
      <c r="V1506" s="1" t="s">
        <v>40</v>
      </c>
      <c r="W1506" s="1" t="s">
        <v>40</v>
      </c>
      <c r="X1506" s="1" t="s">
        <v>40</v>
      </c>
      <c r="Y1506" s="1" t="s">
        <v>40</v>
      </c>
      <c r="Z1506" s="1" t="s">
        <v>40</v>
      </c>
      <c r="AA1506" s="1" t="s">
        <v>40</v>
      </c>
      <c r="AB1506" s="1" t="s">
        <v>40</v>
      </c>
      <c r="AC1506" s="1" t="s">
        <v>40</v>
      </c>
      <c r="AD1506" s="1" t="s">
        <v>40</v>
      </c>
      <c r="AG1506" s="0" t="n">
        <v>100</v>
      </c>
      <c r="AK1506" s="0" t="s">
        <v>65</v>
      </c>
    </row>
    <row r="1507" customFormat="false" ht="12.8" hidden="false" customHeight="false" outlineLevel="0" collapsed="false">
      <c r="A1507" s="0" t="s">
        <v>897</v>
      </c>
      <c r="B1507" s="0" t="s">
        <v>743</v>
      </c>
      <c r="C1507" s="0" t="s">
        <v>59</v>
      </c>
      <c r="D1507" s="0" t="s">
        <v>926</v>
      </c>
      <c r="E1507" s="0" t="n">
        <v>0.6</v>
      </c>
      <c r="F1507" s="0" t="n">
        <v>1.5</v>
      </c>
      <c r="G1507" s="0" t="n">
        <v>8.5</v>
      </c>
      <c r="H1507" s="0" t="n">
        <v>24.6</v>
      </c>
      <c r="I1507" s="0" t="n">
        <v>61.6</v>
      </c>
      <c r="J1507" s="0" t="n">
        <v>72.5</v>
      </c>
      <c r="K1507" s="0" t="n">
        <v>36.8</v>
      </c>
      <c r="L1507" s="0" t="n">
        <v>18.3</v>
      </c>
      <c r="M1507" s="0" t="n">
        <v>19.6</v>
      </c>
      <c r="N1507" s="0" t="n">
        <v>0</v>
      </c>
      <c r="O1507" s="0" t="n">
        <v>8.2</v>
      </c>
      <c r="P1507" s="0" t="n">
        <v>6.2</v>
      </c>
      <c r="Q1507" s="0" t="n">
        <v>3.3</v>
      </c>
      <c r="R1507" s="1" t="s">
        <v>40</v>
      </c>
      <c r="S1507" s="1" t="s">
        <v>40</v>
      </c>
      <c r="T1507" s="1" t="s">
        <v>40</v>
      </c>
      <c r="U1507" s="1" t="s">
        <v>40</v>
      </c>
      <c r="V1507" s="1" t="s">
        <v>40</v>
      </c>
      <c r="W1507" s="1" t="s">
        <v>40</v>
      </c>
      <c r="X1507" s="1" t="s">
        <v>40</v>
      </c>
      <c r="Y1507" s="1" t="s">
        <v>40</v>
      </c>
      <c r="Z1507" s="1" t="s">
        <v>40</v>
      </c>
      <c r="AA1507" s="1" t="s">
        <v>40</v>
      </c>
      <c r="AB1507" s="1" t="s">
        <v>40</v>
      </c>
      <c r="AC1507" s="1" t="s">
        <v>40</v>
      </c>
      <c r="AD1507" s="1" t="s">
        <v>40</v>
      </c>
      <c r="AG1507" s="0" t="n">
        <v>100</v>
      </c>
      <c r="AK1507" s="0" t="s">
        <v>65</v>
      </c>
    </row>
    <row r="1508" customFormat="false" ht="12.8" hidden="false" customHeight="false" outlineLevel="0" collapsed="false">
      <c r="A1508" s="0" t="s">
        <v>897</v>
      </c>
      <c r="B1508" s="0" t="s">
        <v>743</v>
      </c>
      <c r="C1508" s="0" t="s">
        <v>38</v>
      </c>
      <c r="D1508" s="0" t="s">
        <v>927</v>
      </c>
      <c r="E1508" s="0" t="n">
        <v>0.1</v>
      </c>
      <c r="F1508" s="0" t="n">
        <v>0</v>
      </c>
      <c r="G1508" s="0" t="n">
        <v>1.4</v>
      </c>
      <c r="H1508" s="0" t="n">
        <v>22.6</v>
      </c>
      <c r="I1508" s="0" t="n">
        <v>42.9</v>
      </c>
      <c r="J1508" s="0" t="n">
        <v>51.7</v>
      </c>
      <c r="K1508" s="0" t="n">
        <v>3.3</v>
      </c>
      <c r="L1508" s="0" t="n">
        <v>19.7</v>
      </c>
      <c r="M1508" s="0" t="n">
        <v>2.9</v>
      </c>
      <c r="N1508" s="0" t="n">
        <v>0</v>
      </c>
      <c r="O1508" s="0" t="n">
        <v>11.2</v>
      </c>
      <c r="P1508" s="0" t="n">
        <v>4.8</v>
      </c>
      <c r="Q1508" s="0" t="n">
        <v>1.9</v>
      </c>
      <c r="R1508" s="1" t="s">
        <v>40</v>
      </c>
      <c r="S1508" s="1" t="s">
        <v>40</v>
      </c>
      <c r="T1508" s="1" t="s">
        <v>40</v>
      </c>
      <c r="U1508" s="1" t="s">
        <v>40</v>
      </c>
      <c r="V1508" s="1" t="s">
        <v>40</v>
      </c>
      <c r="W1508" s="1" t="s">
        <v>40</v>
      </c>
      <c r="X1508" s="1" t="s">
        <v>40</v>
      </c>
      <c r="Y1508" s="1" t="s">
        <v>40</v>
      </c>
      <c r="Z1508" s="1" t="s">
        <v>40</v>
      </c>
      <c r="AA1508" s="1" t="s">
        <v>40</v>
      </c>
      <c r="AB1508" s="1" t="s">
        <v>40</v>
      </c>
      <c r="AC1508" s="1" t="s">
        <v>40</v>
      </c>
      <c r="AD1508" s="1" t="s">
        <v>40</v>
      </c>
      <c r="AG1508" s="0" t="n">
        <v>50</v>
      </c>
      <c r="AK1508" s="0" t="s">
        <v>46</v>
      </c>
    </row>
    <row r="1509" customFormat="false" ht="12.8" hidden="false" customHeight="false" outlineLevel="0" collapsed="false">
      <c r="A1509" s="0" t="s">
        <v>897</v>
      </c>
      <c r="B1509" s="0" t="s">
        <v>743</v>
      </c>
      <c r="C1509" s="0" t="s">
        <v>38</v>
      </c>
      <c r="D1509" s="0" t="s">
        <v>928</v>
      </c>
      <c r="E1509" s="0" t="n">
        <v>0</v>
      </c>
      <c r="F1509" s="0" t="n">
        <v>0</v>
      </c>
      <c r="G1509" s="0" t="n">
        <v>0</v>
      </c>
      <c r="H1509" s="0" t="n">
        <v>17.6</v>
      </c>
      <c r="I1509" s="0" t="n">
        <v>40.6</v>
      </c>
      <c r="J1509" s="0" t="n">
        <v>45.7</v>
      </c>
      <c r="K1509" s="0" t="n">
        <v>0</v>
      </c>
      <c r="L1509" s="0" t="n">
        <v>15.2</v>
      </c>
      <c r="M1509" s="0" t="n">
        <v>7</v>
      </c>
      <c r="N1509" s="0" t="n">
        <v>0</v>
      </c>
      <c r="O1509" s="0" t="n">
        <v>12.4</v>
      </c>
      <c r="P1509" s="0" t="n">
        <v>6.1</v>
      </c>
      <c r="Q1509" s="0" t="n">
        <v>3.5</v>
      </c>
      <c r="R1509" s="1" t="s">
        <v>40</v>
      </c>
      <c r="S1509" s="1" t="s">
        <v>40</v>
      </c>
      <c r="T1509" s="1" t="s">
        <v>40</v>
      </c>
      <c r="U1509" s="1" t="s">
        <v>40</v>
      </c>
      <c r="V1509" s="1" t="s">
        <v>40</v>
      </c>
      <c r="W1509" s="1" t="s">
        <v>40</v>
      </c>
      <c r="X1509" s="1" t="s">
        <v>40</v>
      </c>
      <c r="Y1509" s="1" t="s">
        <v>40</v>
      </c>
      <c r="Z1509" s="1" t="s">
        <v>40</v>
      </c>
      <c r="AA1509" s="1" t="s">
        <v>40</v>
      </c>
      <c r="AB1509" s="1" t="s">
        <v>40</v>
      </c>
      <c r="AC1509" s="1" t="s">
        <v>40</v>
      </c>
      <c r="AD1509" s="1" t="s">
        <v>40</v>
      </c>
      <c r="AG1509" s="0" t="n">
        <v>50</v>
      </c>
      <c r="AK1509" s="0" t="s">
        <v>46</v>
      </c>
    </row>
    <row r="1510" customFormat="false" ht="12.8" hidden="false" customHeight="false" outlineLevel="0" collapsed="false">
      <c r="A1510" s="0" t="s">
        <v>897</v>
      </c>
      <c r="B1510" s="0" t="s">
        <v>743</v>
      </c>
      <c r="C1510" s="0" t="s">
        <v>38</v>
      </c>
      <c r="D1510" s="0" t="s">
        <v>929</v>
      </c>
      <c r="I1510" s="0" t="n">
        <v>3.2798</v>
      </c>
      <c r="J1510" s="0" t="n">
        <v>34.5</v>
      </c>
      <c r="K1510" s="0" t="n">
        <v>8.4</v>
      </c>
      <c r="L1510" s="0" t="n">
        <v>8.4</v>
      </c>
      <c r="M1510" s="0" t="n">
        <v>9.1</v>
      </c>
      <c r="N1510" s="0" t="n">
        <v>0</v>
      </c>
      <c r="O1510" s="0" t="n">
        <v>13.7</v>
      </c>
      <c r="P1510" s="0" t="n">
        <v>6.3</v>
      </c>
      <c r="Q1510" s="0" t="n">
        <v>2.9</v>
      </c>
      <c r="R1510" s="1" t="s">
        <v>41</v>
      </c>
      <c r="S1510" s="1" t="s">
        <v>41</v>
      </c>
      <c r="T1510" s="1" t="s">
        <v>41</v>
      </c>
      <c r="U1510" s="1" t="s">
        <v>41</v>
      </c>
      <c r="V1510" s="1" t="s">
        <v>41</v>
      </c>
      <c r="W1510" s="1" t="s">
        <v>40</v>
      </c>
      <c r="X1510" s="1" t="s">
        <v>40</v>
      </c>
      <c r="Y1510" s="1" t="s">
        <v>40</v>
      </c>
      <c r="Z1510" s="1" t="s">
        <v>40</v>
      </c>
      <c r="AA1510" s="1" t="s">
        <v>40</v>
      </c>
      <c r="AB1510" s="1" t="s">
        <v>40</v>
      </c>
      <c r="AC1510" s="1" t="s">
        <v>40</v>
      </c>
      <c r="AD1510" s="1" t="s">
        <v>40</v>
      </c>
      <c r="AG1510" s="0" t="n">
        <v>50</v>
      </c>
      <c r="AK1510" s="0" t="s">
        <v>46</v>
      </c>
    </row>
    <row r="1511" customFormat="false" ht="12.8" hidden="false" customHeight="false" outlineLevel="0" collapsed="false">
      <c r="A1511" s="0" t="s">
        <v>897</v>
      </c>
      <c r="B1511" s="0" t="s">
        <v>743</v>
      </c>
      <c r="C1511" s="0" t="s">
        <v>38</v>
      </c>
      <c r="D1511" s="0" t="s">
        <v>930</v>
      </c>
      <c r="I1511" s="0" t="n">
        <v>2.5295</v>
      </c>
      <c r="J1511" s="0" t="n">
        <v>29.3</v>
      </c>
      <c r="K1511" s="0" t="n">
        <v>5.7</v>
      </c>
      <c r="L1511" s="0" t="n">
        <v>5.6</v>
      </c>
      <c r="M1511" s="0" t="n">
        <v>6.4</v>
      </c>
      <c r="N1511" s="0" t="n">
        <v>0</v>
      </c>
      <c r="O1511" s="0" t="n">
        <v>11.9</v>
      </c>
      <c r="P1511" s="0" t="n">
        <v>5.6</v>
      </c>
      <c r="Q1511" s="0" t="n">
        <v>2.6</v>
      </c>
      <c r="R1511" s="1" t="s">
        <v>41</v>
      </c>
      <c r="S1511" s="1" t="s">
        <v>41</v>
      </c>
      <c r="T1511" s="1" t="s">
        <v>41</v>
      </c>
      <c r="U1511" s="1" t="s">
        <v>41</v>
      </c>
      <c r="V1511" s="1" t="s">
        <v>41</v>
      </c>
      <c r="W1511" s="1" t="s">
        <v>40</v>
      </c>
      <c r="X1511" s="1" t="s">
        <v>40</v>
      </c>
      <c r="Y1511" s="1" t="s">
        <v>40</v>
      </c>
      <c r="Z1511" s="1" t="s">
        <v>40</v>
      </c>
      <c r="AA1511" s="1" t="s">
        <v>40</v>
      </c>
      <c r="AB1511" s="1" t="s">
        <v>40</v>
      </c>
      <c r="AC1511" s="1" t="s">
        <v>40</v>
      </c>
      <c r="AD1511" s="1" t="s">
        <v>40</v>
      </c>
      <c r="AG1511" s="0" t="n">
        <v>50</v>
      </c>
      <c r="AK1511" s="0" t="s">
        <v>46</v>
      </c>
    </row>
    <row r="1512" customFormat="false" ht="12.8" hidden="false" customHeight="false" outlineLevel="0" collapsed="false">
      <c r="A1512" s="0" t="s">
        <v>897</v>
      </c>
      <c r="B1512" s="0" t="s">
        <v>743</v>
      </c>
      <c r="C1512" s="0" t="s">
        <v>59</v>
      </c>
      <c r="D1512" s="0" t="s">
        <v>931</v>
      </c>
      <c r="I1512" s="0" t="n">
        <v>5.7269</v>
      </c>
      <c r="K1512" s="0" t="n">
        <v>2.3968</v>
      </c>
      <c r="L1512" s="0" t="n">
        <v>31.7</v>
      </c>
      <c r="M1512" s="0" t="n">
        <v>16.5</v>
      </c>
      <c r="N1512" s="0" t="n">
        <v>0</v>
      </c>
      <c r="O1512" s="0" t="n">
        <v>8</v>
      </c>
      <c r="P1512" s="0" t="n">
        <v>5.8</v>
      </c>
      <c r="Q1512" s="0" t="n">
        <v>0.5</v>
      </c>
      <c r="R1512" s="1" t="s">
        <v>41</v>
      </c>
      <c r="S1512" s="1" t="s">
        <v>41</v>
      </c>
      <c r="T1512" s="1" t="s">
        <v>41</v>
      </c>
      <c r="U1512" s="1" t="s">
        <v>41</v>
      </c>
      <c r="V1512" s="1" t="s">
        <v>41</v>
      </c>
      <c r="W1512" s="1" t="s">
        <v>41</v>
      </c>
      <c r="X1512" s="1" t="s">
        <v>41</v>
      </c>
      <c r="Y1512" s="1" t="s">
        <v>40</v>
      </c>
      <c r="Z1512" s="1" t="s">
        <v>40</v>
      </c>
      <c r="AA1512" s="1" t="s">
        <v>40</v>
      </c>
      <c r="AB1512" s="1" t="s">
        <v>40</v>
      </c>
      <c r="AC1512" s="1" t="s">
        <v>40</v>
      </c>
      <c r="AD1512" s="1" t="s">
        <v>40</v>
      </c>
      <c r="AG1512" s="0" t="n">
        <v>100</v>
      </c>
      <c r="AK1512" s="0" t="s">
        <v>65</v>
      </c>
    </row>
    <row r="1513" customFormat="false" ht="12.8" hidden="false" customHeight="false" outlineLevel="0" collapsed="false">
      <c r="A1513" s="0" t="s">
        <v>897</v>
      </c>
      <c r="B1513" s="0" t="s">
        <v>743</v>
      </c>
      <c r="C1513" s="0" t="s">
        <v>59</v>
      </c>
      <c r="D1513" s="0" t="s">
        <v>932</v>
      </c>
      <c r="I1513" s="0" t="n">
        <v>5.0623</v>
      </c>
      <c r="K1513" s="0" t="n">
        <v>2.2224</v>
      </c>
      <c r="L1513" s="0" t="n">
        <v>27.9</v>
      </c>
      <c r="M1513" s="0" t="n">
        <v>15.5</v>
      </c>
      <c r="N1513" s="0" t="n">
        <v>0</v>
      </c>
      <c r="O1513" s="0" t="n">
        <v>7.5</v>
      </c>
      <c r="P1513" s="0" t="n">
        <v>6.7</v>
      </c>
      <c r="Q1513" s="0" t="n">
        <v>4</v>
      </c>
      <c r="R1513" s="1" t="s">
        <v>41</v>
      </c>
      <c r="S1513" s="1" t="s">
        <v>41</v>
      </c>
      <c r="T1513" s="1" t="s">
        <v>41</v>
      </c>
      <c r="U1513" s="1" t="s">
        <v>41</v>
      </c>
      <c r="V1513" s="1" t="s">
        <v>41</v>
      </c>
      <c r="W1513" s="1" t="s">
        <v>41</v>
      </c>
      <c r="X1513" s="1" t="s">
        <v>41</v>
      </c>
      <c r="Y1513" s="1" t="s">
        <v>40</v>
      </c>
      <c r="Z1513" s="1" t="s">
        <v>40</v>
      </c>
      <c r="AA1513" s="1" t="s">
        <v>40</v>
      </c>
      <c r="AB1513" s="1" t="s">
        <v>40</v>
      </c>
      <c r="AC1513" s="1" t="s">
        <v>40</v>
      </c>
      <c r="AD1513" s="1" t="s">
        <v>40</v>
      </c>
      <c r="AG1513" s="0" t="n">
        <v>100</v>
      </c>
      <c r="AK1513" s="0" t="s">
        <v>65</v>
      </c>
    </row>
    <row r="1514" customFormat="false" ht="12.8" hidden="false" customHeight="false" outlineLevel="0" collapsed="false">
      <c r="A1514" s="0" t="s">
        <v>897</v>
      </c>
      <c r="B1514" s="0" t="s">
        <v>743</v>
      </c>
      <c r="C1514" s="0" t="s">
        <v>59</v>
      </c>
      <c r="D1514" s="0" t="s">
        <v>933</v>
      </c>
      <c r="I1514" s="0" t="n">
        <v>4.6933</v>
      </c>
      <c r="J1514" s="0" t="n">
        <v>1.0503</v>
      </c>
      <c r="K1514" s="0" t="n">
        <v>33.6</v>
      </c>
      <c r="L1514" s="0" t="n">
        <v>6.2</v>
      </c>
      <c r="M1514" s="0" t="n">
        <v>19</v>
      </c>
      <c r="N1514" s="0" t="n">
        <v>0</v>
      </c>
      <c r="O1514" s="0" t="n">
        <v>7.7</v>
      </c>
      <c r="P1514" s="0" t="n">
        <v>6.2</v>
      </c>
      <c r="Q1514" s="0" t="n">
        <v>3.3</v>
      </c>
      <c r="R1514" s="1" t="s">
        <v>41</v>
      </c>
      <c r="S1514" s="1" t="s">
        <v>41</v>
      </c>
      <c r="T1514" s="1" t="s">
        <v>41</v>
      </c>
      <c r="U1514" s="1" t="s">
        <v>41</v>
      </c>
      <c r="V1514" s="1" t="s">
        <v>41</v>
      </c>
      <c r="W1514" s="1" t="s">
        <v>41</v>
      </c>
      <c r="X1514" s="1" t="s">
        <v>40</v>
      </c>
      <c r="Y1514" s="1" t="s">
        <v>40</v>
      </c>
      <c r="Z1514" s="1" t="s">
        <v>40</v>
      </c>
      <c r="AA1514" s="1" t="s">
        <v>40</v>
      </c>
      <c r="AB1514" s="1" t="s">
        <v>40</v>
      </c>
      <c r="AC1514" s="1" t="s">
        <v>40</v>
      </c>
      <c r="AD1514" s="1" t="s">
        <v>40</v>
      </c>
      <c r="AG1514" s="0" t="n">
        <v>100</v>
      </c>
      <c r="AK1514" s="0" t="s">
        <v>65</v>
      </c>
    </row>
    <row r="1515" customFormat="false" ht="12.8" hidden="false" customHeight="false" outlineLevel="0" collapsed="false">
      <c r="A1515" s="0" t="s">
        <v>897</v>
      </c>
      <c r="B1515" s="0" t="s">
        <v>743</v>
      </c>
      <c r="C1515" s="0" t="s">
        <v>38</v>
      </c>
      <c r="D1515" s="0" t="s">
        <v>934</v>
      </c>
      <c r="I1515" s="0" t="n">
        <v>3.0379</v>
      </c>
      <c r="J1515" s="0" t="n">
        <v>1.0078</v>
      </c>
      <c r="K1515" s="0" t="n">
        <v>0</v>
      </c>
      <c r="L1515" s="0" t="n">
        <v>17.2</v>
      </c>
      <c r="M1515" s="0" t="n">
        <v>11.1</v>
      </c>
      <c r="N1515" s="0" t="n">
        <v>0</v>
      </c>
      <c r="O1515" s="0" t="n">
        <v>10.4</v>
      </c>
      <c r="P1515" s="0" t="n">
        <v>4.1</v>
      </c>
      <c r="Q1515" s="0" t="n">
        <v>1.4</v>
      </c>
      <c r="R1515" s="1" t="s">
        <v>41</v>
      </c>
      <c r="S1515" s="1" t="s">
        <v>41</v>
      </c>
      <c r="T1515" s="1" t="s">
        <v>41</v>
      </c>
      <c r="U1515" s="1" t="s">
        <v>41</v>
      </c>
      <c r="V1515" s="1" t="s">
        <v>41</v>
      </c>
      <c r="W1515" s="1" t="s">
        <v>41</v>
      </c>
      <c r="X1515" s="1" t="s">
        <v>40</v>
      </c>
      <c r="Y1515" s="1" t="s">
        <v>40</v>
      </c>
      <c r="Z1515" s="1" t="s">
        <v>40</v>
      </c>
      <c r="AA1515" s="1" t="s">
        <v>40</v>
      </c>
      <c r="AB1515" s="1" t="s">
        <v>40</v>
      </c>
      <c r="AC1515" s="1" t="s">
        <v>40</v>
      </c>
      <c r="AD1515" s="1" t="s">
        <v>40</v>
      </c>
      <c r="AG1515" s="0" t="n">
        <v>50</v>
      </c>
      <c r="AK1515" s="0" t="s">
        <v>46</v>
      </c>
    </row>
    <row r="1516" customFormat="false" ht="12.8" hidden="false" customHeight="false" outlineLevel="0" collapsed="false">
      <c r="A1516" s="0" t="s">
        <v>897</v>
      </c>
      <c r="B1516" s="0" t="s">
        <v>743</v>
      </c>
      <c r="C1516" s="0" t="s">
        <v>59</v>
      </c>
      <c r="D1516" s="0" t="s">
        <v>935</v>
      </c>
      <c r="E1516" s="0" t="n">
        <v>1.5</v>
      </c>
      <c r="F1516" s="0" t="n">
        <v>8</v>
      </c>
      <c r="G1516" s="0" t="n">
        <v>24.5</v>
      </c>
      <c r="H1516" s="0" t="n">
        <v>43</v>
      </c>
      <c r="I1516" s="0" t="n">
        <v>61.7</v>
      </c>
      <c r="J1516" s="0" t="n">
        <v>126.1</v>
      </c>
      <c r="K1516" s="0" t="n">
        <v>44.3</v>
      </c>
      <c r="L1516" s="0" t="n">
        <v>20</v>
      </c>
      <c r="M1516" s="0" t="n">
        <v>12.9</v>
      </c>
      <c r="N1516" s="0" t="n">
        <v>0</v>
      </c>
      <c r="O1516" s="0" t="n">
        <v>5.4</v>
      </c>
      <c r="P1516" s="0" t="n">
        <v>4.6</v>
      </c>
      <c r="Q1516" s="0" t="n">
        <v>1.8</v>
      </c>
      <c r="R1516" s="1" t="s">
        <v>40</v>
      </c>
      <c r="S1516" s="1" t="s">
        <v>40</v>
      </c>
      <c r="T1516" s="1" t="s">
        <v>40</v>
      </c>
      <c r="U1516" s="1" t="s">
        <v>40</v>
      </c>
      <c r="V1516" s="1" t="s">
        <v>40</v>
      </c>
      <c r="W1516" s="1" t="s">
        <v>40</v>
      </c>
      <c r="X1516" s="1" t="s">
        <v>40</v>
      </c>
      <c r="Y1516" s="1" t="s">
        <v>40</v>
      </c>
      <c r="Z1516" s="1" t="s">
        <v>40</v>
      </c>
      <c r="AA1516" s="1" t="s">
        <v>40</v>
      </c>
      <c r="AB1516" s="1" t="s">
        <v>40</v>
      </c>
      <c r="AC1516" s="1" t="s">
        <v>40</v>
      </c>
      <c r="AD1516" s="1" t="s">
        <v>40</v>
      </c>
      <c r="AG1516" s="0" t="n">
        <v>100</v>
      </c>
      <c r="AK1516" s="0" t="s">
        <v>65</v>
      </c>
    </row>
    <row r="1517" customFormat="false" ht="12.8" hidden="false" customHeight="false" outlineLevel="0" collapsed="false">
      <c r="A1517" s="0" t="s">
        <v>897</v>
      </c>
      <c r="B1517" s="0" t="s">
        <v>743</v>
      </c>
      <c r="C1517" s="0" t="s">
        <v>38</v>
      </c>
      <c r="D1517" s="0" t="s">
        <v>936</v>
      </c>
      <c r="E1517" s="0" t="n">
        <v>0.8</v>
      </c>
      <c r="F1517" s="0" t="n">
        <v>5.8</v>
      </c>
      <c r="G1517" s="0" t="n">
        <v>13.6</v>
      </c>
      <c r="H1517" s="0" t="n">
        <v>28.4</v>
      </c>
      <c r="I1517" s="0" t="n">
        <v>43.5</v>
      </c>
      <c r="J1517" s="0" t="n">
        <v>81.5</v>
      </c>
      <c r="K1517" s="0" t="n">
        <v>3.6</v>
      </c>
      <c r="L1517" s="0" t="n">
        <v>11.6</v>
      </c>
      <c r="M1517" s="0" t="n">
        <v>4.3</v>
      </c>
      <c r="N1517" s="0" t="n">
        <v>0</v>
      </c>
      <c r="O1517" s="0" t="n">
        <v>11.6</v>
      </c>
      <c r="P1517" s="0" t="n">
        <v>5.6</v>
      </c>
      <c r="Q1517" s="0" t="n">
        <v>2.5</v>
      </c>
      <c r="R1517" s="1" t="s">
        <v>40</v>
      </c>
      <c r="S1517" s="1" t="s">
        <v>40</v>
      </c>
      <c r="T1517" s="1" t="s">
        <v>40</v>
      </c>
      <c r="U1517" s="1" t="s">
        <v>40</v>
      </c>
      <c r="V1517" s="1" t="s">
        <v>40</v>
      </c>
      <c r="W1517" s="1" t="s">
        <v>40</v>
      </c>
      <c r="X1517" s="1" t="s">
        <v>40</v>
      </c>
      <c r="Y1517" s="1" t="s">
        <v>40</v>
      </c>
      <c r="Z1517" s="1" t="s">
        <v>40</v>
      </c>
      <c r="AA1517" s="1" t="s">
        <v>40</v>
      </c>
      <c r="AB1517" s="1" t="s">
        <v>40</v>
      </c>
      <c r="AC1517" s="1" t="s">
        <v>40</v>
      </c>
      <c r="AD1517" s="1" t="s">
        <v>40</v>
      </c>
      <c r="AG1517" s="0" t="n">
        <v>50</v>
      </c>
      <c r="AK1517" s="0" t="s">
        <v>46</v>
      </c>
    </row>
    <row r="1518" customFormat="false" ht="12.8" hidden="false" customHeight="false" outlineLevel="0" collapsed="false">
      <c r="A1518" s="0" t="s">
        <v>897</v>
      </c>
      <c r="B1518" s="0" t="s">
        <v>743</v>
      </c>
      <c r="C1518" s="0" t="s">
        <v>38</v>
      </c>
      <c r="D1518" s="0" t="s">
        <v>937</v>
      </c>
      <c r="E1518" s="0" t="n">
        <v>0.1</v>
      </c>
      <c r="F1518" s="0" t="n">
        <v>3.7</v>
      </c>
      <c r="G1518" s="0" t="n">
        <v>9.3</v>
      </c>
      <c r="H1518" s="0" t="n">
        <v>21</v>
      </c>
      <c r="I1518" s="0" t="n">
        <v>32.5</v>
      </c>
      <c r="J1518" s="0" t="n">
        <v>56.7</v>
      </c>
      <c r="K1518" s="0" t="n">
        <v>0</v>
      </c>
      <c r="L1518" s="0" t="n">
        <v>5</v>
      </c>
      <c r="M1518" s="0" t="n">
        <v>2.8</v>
      </c>
      <c r="N1518" s="0" t="n">
        <v>0</v>
      </c>
      <c r="O1518" s="0" t="n">
        <v>9.2</v>
      </c>
      <c r="P1518" s="0" t="n">
        <v>4.6</v>
      </c>
      <c r="Q1518" s="0" t="n">
        <v>2</v>
      </c>
      <c r="R1518" s="1" t="s">
        <v>40</v>
      </c>
      <c r="S1518" s="1" t="s">
        <v>40</v>
      </c>
      <c r="T1518" s="1" t="s">
        <v>40</v>
      </c>
      <c r="U1518" s="1" t="s">
        <v>40</v>
      </c>
      <c r="V1518" s="1" t="s">
        <v>40</v>
      </c>
      <c r="W1518" s="1" t="s">
        <v>40</v>
      </c>
      <c r="X1518" s="1" t="s">
        <v>40</v>
      </c>
      <c r="Y1518" s="1" t="s">
        <v>40</v>
      </c>
      <c r="Z1518" s="1" t="s">
        <v>40</v>
      </c>
      <c r="AA1518" s="1" t="s">
        <v>40</v>
      </c>
      <c r="AB1518" s="1" t="s">
        <v>40</v>
      </c>
      <c r="AC1518" s="1" t="s">
        <v>40</v>
      </c>
      <c r="AD1518" s="1" t="s">
        <v>40</v>
      </c>
      <c r="AG1518" s="0" t="n">
        <v>50</v>
      </c>
      <c r="AK1518" s="0" t="s">
        <v>46</v>
      </c>
    </row>
    <row r="1519" customFormat="false" ht="12.8" hidden="false" customHeight="false" outlineLevel="0" collapsed="false">
      <c r="A1519" s="0" t="s">
        <v>573</v>
      </c>
      <c r="B1519" s="0" t="s">
        <v>939</v>
      </c>
      <c r="C1519" s="0" t="s">
        <v>574</v>
      </c>
      <c r="D1519" s="0" t="s">
        <v>575</v>
      </c>
      <c r="J1519" s="0" t="n">
        <v>8.24641045990586</v>
      </c>
      <c r="K1519" s="0" t="n">
        <v>2.77797626494829</v>
      </c>
      <c r="L1519" s="0" t="n">
        <v>7.11948959310749</v>
      </c>
      <c r="M1519" s="0" t="n">
        <v>18.1651413526285</v>
      </c>
      <c r="N1519" s="0" t="n">
        <v>0</v>
      </c>
      <c r="O1519" s="0" t="n">
        <v>15.4579390032065</v>
      </c>
      <c r="P1519" s="0" t="n">
        <v>8.9127140800758</v>
      </c>
      <c r="Q1519" s="0" t="n">
        <v>3.95610351897323</v>
      </c>
      <c r="R1519" s="1" t="s">
        <v>40</v>
      </c>
      <c r="S1519" s="1" t="s">
        <v>41</v>
      </c>
      <c r="T1519" s="1" t="s">
        <v>41</v>
      </c>
      <c r="U1519" s="1" t="s">
        <v>41</v>
      </c>
      <c r="V1519" s="1" t="s">
        <v>41</v>
      </c>
      <c r="W1519" s="1" t="s">
        <v>41</v>
      </c>
      <c r="X1519" s="1" t="s">
        <v>41</v>
      </c>
      <c r="Y1519" s="1" t="s">
        <v>40</v>
      </c>
      <c r="Z1519" s="1" t="s">
        <v>40</v>
      </c>
      <c r="AA1519" s="1" t="s">
        <v>40</v>
      </c>
      <c r="AB1519" s="1" t="s">
        <v>40</v>
      </c>
      <c r="AC1519" s="1" t="s">
        <v>40</v>
      </c>
      <c r="AD1519" s="1" t="s">
        <v>40</v>
      </c>
      <c r="AK1519" s="0" t="s">
        <v>46</v>
      </c>
    </row>
    <row r="1520" customFormat="false" ht="12.8" hidden="false" customHeight="false" outlineLevel="0" collapsed="false">
      <c r="A1520" s="0" t="s">
        <v>573</v>
      </c>
      <c r="B1520" s="0" t="s">
        <v>939</v>
      </c>
      <c r="C1520" s="0" t="s">
        <v>574</v>
      </c>
      <c r="D1520" s="0" t="s">
        <v>576</v>
      </c>
      <c r="K1520" s="0" t="n">
        <v>8.30447798107801</v>
      </c>
      <c r="L1520" s="0" t="n">
        <v>16.1766655922808</v>
      </c>
      <c r="M1520" s="0" t="n">
        <v>16.9616316047103</v>
      </c>
      <c r="N1520" s="0" t="n">
        <v>0</v>
      </c>
      <c r="O1520" s="0" t="n">
        <v>9.45646605611761</v>
      </c>
      <c r="P1520" s="0" t="n">
        <v>8.75495131257962</v>
      </c>
      <c r="Q1520" s="0" t="n">
        <v>3.68419953425681</v>
      </c>
      <c r="R1520" s="1" t="s">
        <v>40</v>
      </c>
      <c r="S1520" s="1" t="s">
        <v>41</v>
      </c>
      <c r="T1520" s="1" t="s">
        <v>41</v>
      </c>
      <c r="U1520" s="1" t="s">
        <v>41</v>
      </c>
      <c r="V1520" s="1" t="s">
        <v>41</v>
      </c>
      <c r="W1520" s="1" t="s">
        <v>41</v>
      </c>
      <c r="X1520" s="1" t="s">
        <v>41</v>
      </c>
      <c r="Y1520" s="1" t="s">
        <v>40</v>
      </c>
      <c r="Z1520" s="1" t="s">
        <v>40</v>
      </c>
      <c r="AA1520" s="1" t="s">
        <v>40</v>
      </c>
      <c r="AB1520" s="1" t="s">
        <v>40</v>
      </c>
      <c r="AC1520" s="1" t="s">
        <v>40</v>
      </c>
      <c r="AD1520" s="1" t="s">
        <v>40</v>
      </c>
      <c r="AK1520" s="0" t="s">
        <v>46</v>
      </c>
    </row>
    <row r="1521" customFormat="false" ht="12.8" hidden="false" customHeight="false" outlineLevel="0" collapsed="false">
      <c r="A1521" s="0" t="s">
        <v>573</v>
      </c>
      <c r="B1521" s="0" t="s">
        <v>939</v>
      </c>
      <c r="C1521" s="0" t="s">
        <v>574</v>
      </c>
      <c r="D1521" s="0" t="s">
        <v>577</v>
      </c>
      <c r="E1521" s="0" t="n">
        <v>0</v>
      </c>
      <c r="F1521" s="0" t="n">
        <v>5.98971558403258</v>
      </c>
      <c r="G1521" s="0" t="n">
        <v>22.8182232013364</v>
      </c>
      <c r="H1521" s="0" t="n">
        <v>39.3963247493334</v>
      </c>
      <c r="I1521" s="0" t="n">
        <v>57.6122702106265</v>
      </c>
      <c r="J1521" s="0" t="n">
        <v>91.4156403915469</v>
      </c>
      <c r="K1521" s="0" t="n">
        <v>58.6333353823421</v>
      </c>
      <c r="L1521" s="0" t="n">
        <v>10.9874238313326</v>
      </c>
      <c r="M1521" s="0" t="n">
        <v>14.405030125691</v>
      </c>
      <c r="N1521" s="0" t="n">
        <v>0</v>
      </c>
      <c r="O1521" s="0" t="n">
        <v>17.4868154305513</v>
      </c>
      <c r="P1521" s="0" t="n">
        <v>12.5287111408501</v>
      </c>
      <c r="Q1521" s="0" t="n">
        <v>5.32103502018141</v>
      </c>
      <c r="R1521" s="1" t="s">
        <v>40</v>
      </c>
      <c r="S1521" s="1" t="s">
        <v>40</v>
      </c>
      <c r="T1521" s="1" t="s">
        <v>40</v>
      </c>
      <c r="U1521" s="1" t="s">
        <v>40</v>
      </c>
      <c r="V1521" s="1" t="s">
        <v>40</v>
      </c>
      <c r="W1521" s="1" t="s">
        <v>40</v>
      </c>
      <c r="X1521" s="1" t="s">
        <v>40</v>
      </c>
      <c r="Y1521" s="1" t="s">
        <v>40</v>
      </c>
      <c r="Z1521" s="1" t="s">
        <v>40</v>
      </c>
      <c r="AA1521" s="1" t="s">
        <v>40</v>
      </c>
      <c r="AB1521" s="1" t="s">
        <v>40</v>
      </c>
      <c r="AC1521" s="1" t="s">
        <v>40</v>
      </c>
      <c r="AD1521" s="1" t="s">
        <v>40</v>
      </c>
      <c r="AK1521" s="0" t="s">
        <v>46</v>
      </c>
    </row>
    <row r="1522" customFormat="false" ht="12.8" hidden="false" customHeight="false" outlineLevel="0" collapsed="false">
      <c r="A1522" s="0" t="s">
        <v>573</v>
      </c>
      <c r="B1522" s="0" t="s">
        <v>939</v>
      </c>
      <c r="C1522" s="0" t="s">
        <v>574</v>
      </c>
      <c r="D1522" s="0" t="s">
        <v>578</v>
      </c>
      <c r="E1522" s="0" t="n">
        <v>0</v>
      </c>
      <c r="F1522" s="0" t="n">
        <v>8.09987174290987</v>
      </c>
      <c r="G1522" s="0" t="n">
        <v>26.1354552258224</v>
      </c>
      <c r="H1522" s="0" t="n">
        <v>41.0046018576402</v>
      </c>
      <c r="M1522" s="0" t="n">
        <v>7.09644254545534</v>
      </c>
      <c r="N1522" s="0" t="n">
        <v>0</v>
      </c>
      <c r="O1522" s="0" t="n">
        <v>2.56051803907416</v>
      </c>
      <c r="P1522" s="0" t="n">
        <v>6.87114930630004</v>
      </c>
      <c r="Q1522" s="0" t="n">
        <v>3.27232000831493</v>
      </c>
      <c r="R1522" s="1" t="s">
        <v>40</v>
      </c>
      <c r="S1522" s="1" t="s">
        <v>40</v>
      </c>
      <c r="T1522" s="1" t="s">
        <v>40</v>
      </c>
      <c r="U1522" s="1" t="s">
        <v>40</v>
      </c>
      <c r="V1522" s="1" t="s">
        <v>41</v>
      </c>
      <c r="W1522" s="1" t="s">
        <v>41</v>
      </c>
      <c r="X1522" s="1" t="s">
        <v>41</v>
      </c>
      <c r="Y1522" s="1" t="s">
        <v>41</v>
      </c>
      <c r="Z1522" s="1" t="s">
        <v>41</v>
      </c>
      <c r="AA1522" s="1" t="s">
        <v>40</v>
      </c>
      <c r="AB1522" s="1" t="s">
        <v>40</v>
      </c>
      <c r="AC1522" s="1" t="s">
        <v>40</v>
      </c>
      <c r="AD1522" s="1" t="s">
        <v>40</v>
      </c>
      <c r="AK1522" s="0" t="s">
        <v>46</v>
      </c>
    </row>
    <row r="1523" customFormat="false" ht="12.8" hidden="false" customHeight="false" outlineLevel="0" collapsed="false">
      <c r="A1523" s="0" t="s">
        <v>573</v>
      </c>
      <c r="B1523" s="0" t="s">
        <v>939</v>
      </c>
      <c r="C1523" s="0" t="s">
        <v>574</v>
      </c>
      <c r="D1523" s="0" t="s">
        <v>579</v>
      </c>
      <c r="E1523" s="0" t="n">
        <v>0</v>
      </c>
      <c r="F1523" s="0" t="n">
        <v>4.63372690550165</v>
      </c>
      <c r="G1523" s="0" t="n">
        <v>17.5368880785283</v>
      </c>
      <c r="H1523" s="0" t="n">
        <v>35.1648154831493</v>
      </c>
      <c r="I1523" s="0" t="n">
        <v>58.9880191357794</v>
      </c>
      <c r="J1523" s="0" t="n">
        <v>58.4587682379565</v>
      </c>
      <c r="K1523" s="0" t="n">
        <v>66.5170502504919</v>
      </c>
      <c r="L1523" s="0" t="n">
        <v>3.88887166674973</v>
      </c>
      <c r="M1523" s="0" t="n">
        <v>10.7416943162863</v>
      </c>
      <c r="N1523" s="0" t="n">
        <v>0</v>
      </c>
      <c r="O1523" s="0" t="n">
        <v>9.8067238658451</v>
      </c>
      <c r="P1523" s="0" t="n">
        <v>5.69650052766425</v>
      </c>
      <c r="Q1523" s="0" t="n">
        <v>2.32442181583095</v>
      </c>
      <c r="R1523" s="1" t="s">
        <v>40</v>
      </c>
      <c r="S1523" s="1" t="s">
        <v>40</v>
      </c>
      <c r="T1523" s="1" t="s">
        <v>40</v>
      </c>
      <c r="U1523" s="1" t="s">
        <v>40</v>
      </c>
      <c r="V1523" s="1" t="s">
        <v>40</v>
      </c>
      <c r="W1523" s="1" t="s">
        <v>40</v>
      </c>
      <c r="X1523" s="1" t="s">
        <v>40</v>
      </c>
      <c r="Y1523" s="1" t="s">
        <v>40</v>
      </c>
      <c r="Z1523" s="1" t="s">
        <v>40</v>
      </c>
      <c r="AA1523" s="1" t="s">
        <v>40</v>
      </c>
      <c r="AB1523" s="1" t="s">
        <v>40</v>
      </c>
      <c r="AC1523" s="1" t="s">
        <v>40</v>
      </c>
      <c r="AD1523" s="1" t="s">
        <v>40</v>
      </c>
      <c r="AK1523" s="0" t="s">
        <v>46</v>
      </c>
    </row>
    <row r="1524" customFormat="false" ht="12.8" hidden="false" customHeight="false" outlineLevel="0" collapsed="false">
      <c r="A1524" s="0" t="s">
        <v>573</v>
      </c>
      <c r="B1524" s="0" t="s">
        <v>939</v>
      </c>
      <c r="C1524" s="0" t="s">
        <v>574</v>
      </c>
      <c r="D1524" s="0" t="s">
        <v>580</v>
      </c>
      <c r="K1524" s="0" t="n">
        <v>7.04036122625781</v>
      </c>
      <c r="L1524" s="0" t="n">
        <v>7.35670649568288</v>
      </c>
      <c r="M1524" s="0" t="n">
        <v>14.704495892254</v>
      </c>
      <c r="N1524" s="0" t="n">
        <v>0</v>
      </c>
      <c r="O1524" s="0" t="n">
        <v>7.63574584337015</v>
      </c>
      <c r="P1524" s="0" t="n">
        <v>6.19870072165353</v>
      </c>
      <c r="Q1524" s="0" t="n">
        <v>1.85182529785233</v>
      </c>
      <c r="R1524" s="1" t="s">
        <v>40</v>
      </c>
      <c r="S1524" s="1" t="s">
        <v>41</v>
      </c>
      <c r="T1524" s="1" t="s">
        <v>41</v>
      </c>
      <c r="U1524" s="1" t="s">
        <v>41</v>
      </c>
      <c r="V1524" s="1" t="s">
        <v>41</v>
      </c>
      <c r="W1524" s="1" t="s">
        <v>41</v>
      </c>
      <c r="X1524" s="1" t="s">
        <v>41</v>
      </c>
      <c r="Y1524" s="1" t="s">
        <v>40</v>
      </c>
      <c r="Z1524" s="1" t="s">
        <v>40</v>
      </c>
      <c r="AA1524" s="1" t="s">
        <v>40</v>
      </c>
      <c r="AB1524" s="1" t="s">
        <v>40</v>
      </c>
      <c r="AC1524" s="1" t="s">
        <v>40</v>
      </c>
      <c r="AD1524" s="1" t="s">
        <v>40</v>
      </c>
      <c r="AK1524" s="0" t="s">
        <v>46</v>
      </c>
    </row>
    <row r="1525" customFormat="false" ht="12.8" hidden="false" customHeight="false" outlineLevel="0" collapsed="false">
      <c r="A1525" s="0" t="s">
        <v>573</v>
      </c>
      <c r="B1525" s="0" t="s">
        <v>939</v>
      </c>
      <c r="C1525" s="0" t="s">
        <v>574</v>
      </c>
      <c r="D1525" s="0" t="s">
        <v>581</v>
      </c>
      <c r="E1525" s="0" t="n">
        <v>0</v>
      </c>
      <c r="F1525" s="0" t="n">
        <v>4.63372690550165</v>
      </c>
      <c r="G1525" s="0" t="n">
        <v>17.5368880785283</v>
      </c>
      <c r="H1525" s="0" t="n">
        <v>35.1648154831493</v>
      </c>
      <c r="I1525" s="0" t="n">
        <v>58.9880191357794</v>
      </c>
      <c r="J1525" s="0" t="n">
        <v>26.116447655559</v>
      </c>
      <c r="K1525" s="0" t="n">
        <v>13.4395333845313</v>
      </c>
      <c r="L1525" s="0" t="n">
        <v>2.40673324963971</v>
      </c>
      <c r="M1525" s="0" t="n">
        <v>11.5330877174688</v>
      </c>
      <c r="N1525" s="0" t="n">
        <v>0</v>
      </c>
      <c r="O1525" s="0" t="n">
        <v>10.1875339791531</v>
      </c>
      <c r="P1525" s="0" t="n">
        <v>5.62278538597846</v>
      </c>
      <c r="Q1525" s="0" t="n">
        <v>2.29370371640042</v>
      </c>
      <c r="R1525" s="1" t="s">
        <v>40</v>
      </c>
      <c r="S1525" s="1" t="s">
        <v>40</v>
      </c>
      <c r="T1525" s="1" t="s">
        <v>40</v>
      </c>
      <c r="U1525" s="1" t="s">
        <v>40</v>
      </c>
      <c r="V1525" s="1" t="s">
        <v>40</v>
      </c>
      <c r="W1525" s="1" t="s">
        <v>40</v>
      </c>
      <c r="X1525" s="1" t="s">
        <v>40</v>
      </c>
      <c r="Y1525" s="1" t="s">
        <v>40</v>
      </c>
      <c r="Z1525" s="1" t="s">
        <v>40</v>
      </c>
      <c r="AA1525" s="1" t="s">
        <v>40</v>
      </c>
      <c r="AB1525" s="1" t="s">
        <v>40</v>
      </c>
      <c r="AC1525" s="1" t="s">
        <v>40</v>
      </c>
      <c r="AD1525" s="1" t="s">
        <v>40</v>
      </c>
      <c r="AK1525" s="0" t="s">
        <v>46</v>
      </c>
    </row>
    <row r="1526" customFormat="false" ht="12.8" hidden="false" customHeight="false" outlineLevel="0" collapsed="false">
      <c r="A1526" s="0" t="s">
        <v>573</v>
      </c>
      <c r="B1526" s="0" t="s">
        <v>939</v>
      </c>
      <c r="C1526" s="0" t="s">
        <v>574</v>
      </c>
      <c r="D1526" s="0" t="s">
        <v>582</v>
      </c>
      <c r="K1526" s="0" t="n">
        <v>5.25702711979819</v>
      </c>
      <c r="L1526" s="0" t="n">
        <v>0</v>
      </c>
      <c r="M1526" s="0" t="n">
        <v>10.2125827360053</v>
      </c>
      <c r="N1526" s="0" t="n">
        <v>0</v>
      </c>
      <c r="O1526" s="0" t="n">
        <v>10.8516767371803</v>
      </c>
      <c r="P1526" s="0" t="n">
        <v>7.02224879481744</v>
      </c>
      <c r="Q1526" s="0" t="n">
        <v>1.58604405038414</v>
      </c>
      <c r="R1526" s="1" t="s">
        <v>40</v>
      </c>
      <c r="S1526" s="1" t="s">
        <v>41</v>
      </c>
      <c r="T1526" s="1" t="s">
        <v>41</v>
      </c>
      <c r="U1526" s="1" t="s">
        <v>41</v>
      </c>
      <c r="V1526" s="1" t="s">
        <v>41</v>
      </c>
      <c r="W1526" s="1" t="s">
        <v>41</v>
      </c>
      <c r="X1526" s="1" t="s">
        <v>41</v>
      </c>
      <c r="Y1526" s="1" t="s">
        <v>40</v>
      </c>
      <c r="Z1526" s="1" t="s">
        <v>40</v>
      </c>
      <c r="AA1526" s="1" t="s">
        <v>40</v>
      </c>
      <c r="AB1526" s="1" t="s">
        <v>40</v>
      </c>
      <c r="AC1526" s="1" t="s">
        <v>40</v>
      </c>
      <c r="AD1526" s="1" t="s">
        <v>40</v>
      </c>
      <c r="AK1526" s="0" t="s">
        <v>46</v>
      </c>
    </row>
    <row r="1527" customFormat="false" ht="12.8" hidden="false" customHeight="false" outlineLevel="0" collapsed="false">
      <c r="A1527" s="0" t="s">
        <v>573</v>
      </c>
      <c r="B1527" s="0" t="s">
        <v>939</v>
      </c>
      <c r="C1527" s="0" t="s">
        <v>59</v>
      </c>
      <c r="D1527" s="0" t="s">
        <v>583</v>
      </c>
      <c r="E1527" s="0" t="n">
        <v>0</v>
      </c>
      <c r="F1527" s="0" t="n">
        <v>11.0528968974013</v>
      </c>
      <c r="G1527" s="0" t="n">
        <v>31.5571360169774</v>
      </c>
      <c r="H1527" s="0" t="n">
        <v>32.1052686678094</v>
      </c>
      <c r="I1527" s="0" t="n">
        <v>106.010558041931</v>
      </c>
      <c r="J1527" s="0" t="n">
        <v>123.785399930016</v>
      </c>
      <c r="K1527" s="0" t="n">
        <v>68.7123580184086</v>
      </c>
      <c r="L1527" s="0" t="n">
        <v>15.3646047109052</v>
      </c>
      <c r="M1527" s="0" t="n">
        <v>21.8546288602215</v>
      </c>
      <c r="N1527" s="0" t="n">
        <v>0.036804507203477</v>
      </c>
      <c r="O1527" s="0" t="n">
        <v>17.051661402219</v>
      </c>
      <c r="P1527" s="0" t="n">
        <v>13.6432767905563</v>
      </c>
      <c r="Q1527" s="0" t="n">
        <v>5.73345443192694</v>
      </c>
      <c r="R1527" s="1" t="s">
        <v>40</v>
      </c>
      <c r="S1527" s="1" t="s">
        <v>40</v>
      </c>
      <c r="T1527" s="1" t="s">
        <v>40</v>
      </c>
      <c r="U1527" s="1" t="s">
        <v>40</v>
      </c>
      <c r="V1527" s="1" t="s">
        <v>40</v>
      </c>
      <c r="W1527" s="1" t="s">
        <v>40</v>
      </c>
      <c r="X1527" s="1" t="s">
        <v>40</v>
      </c>
      <c r="Y1527" s="1" t="s">
        <v>40</v>
      </c>
      <c r="Z1527" s="1" t="s">
        <v>40</v>
      </c>
      <c r="AA1527" s="1" t="s">
        <v>40</v>
      </c>
      <c r="AB1527" s="1" t="s">
        <v>40</v>
      </c>
      <c r="AC1527" s="1" t="s">
        <v>40</v>
      </c>
      <c r="AD1527" s="1" t="s">
        <v>40</v>
      </c>
      <c r="AK1527" s="0" t="s">
        <v>65</v>
      </c>
    </row>
    <row r="1528" customFormat="false" ht="12.8" hidden="false" customHeight="false" outlineLevel="0" collapsed="false">
      <c r="A1528" s="0" t="s">
        <v>573</v>
      </c>
      <c r="B1528" s="0" t="s">
        <v>939</v>
      </c>
      <c r="C1528" s="0" t="s">
        <v>59</v>
      </c>
      <c r="D1528" s="0" t="s">
        <v>584</v>
      </c>
      <c r="E1528" s="0" t="n">
        <v>0</v>
      </c>
      <c r="F1528" s="0" t="n">
        <v>11.0528968974013</v>
      </c>
      <c r="G1528" s="0" t="n">
        <v>31.5571360169774</v>
      </c>
      <c r="H1528" s="0" t="n">
        <v>28.9345594953489</v>
      </c>
      <c r="L1528" s="0" t="n">
        <v>6.94624385229659</v>
      </c>
      <c r="M1528" s="0" t="n">
        <v>19.1770733583355</v>
      </c>
      <c r="N1528" s="0" t="n">
        <v>5.08519178430042</v>
      </c>
      <c r="O1528" s="0" t="n">
        <v>12.3663915870905</v>
      </c>
      <c r="P1528" s="0" t="n">
        <v>12.6351618722226</v>
      </c>
      <c r="Q1528" s="0" t="n">
        <v>6.11496926170515</v>
      </c>
      <c r="R1528" s="1" t="s">
        <v>40</v>
      </c>
      <c r="S1528" s="1" t="s">
        <v>40</v>
      </c>
      <c r="T1528" s="1" t="s">
        <v>40</v>
      </c>
      <c r="U1528" s="1" t="s">
        <v>40</v>
      </c>
      <c r="V1528" s="1" t="s">
        <v>41</v>
      </c>
      <c r="W1528" s="1" t="s">
        <v>41</v>
      </c>
      <c r="X1528" s="1" t="s">
        <v>41</v>
      </c>
      <c r="Y1528" s="1" t="s">
        <v>41</v>
      </c>
      <c r="Z1528" s="1" t="s">
        <v>40</v>
      </c>
      <c r="AA1528" s="1" t="s">
        <v>40</v>
      </c>
      <c r="AB1528" s="1" t="s">
        <v>40</v>
      </c>
      <c r="AC1528" s="1" t="s">
        <v>40</v>
      </c>
      <c r="AD1528" s="1" t="s">
        <v>40</v>
      </c>
      <c r="AK1528" s="0" t="s">
        <v>65</v>
      </c>
    </row>
    <row r="1529" customFormat="false" ht="12.8" hidden="false" customHeight="false" outlineLevel="0" collapsed="false">
      <c r="A1529" s="0" t="s">
        <v>573</v>
      </c>
      <c r="B1529" s="0" t="s">
        <v>939</v>
      </c>
      <c r="C1529" s="0" t="s">
        <v>59</v>
      </c>
      <c r="D1529" s="0" t="s">
        <v>619</v>
      </c>
      <c r="I1529" s="0" t="n">
        <v>5.3605225235397</v>
      </c>
      <c r="J1529" s="0" t="n">
        <v>3.23313086199057</v>
      </c>
      <c r="L1529" s="0" t="n">
        <v>3.41128032579243</v>
      </c>
      <c r="M1529" s="0" t="n">
        <v>25.4966360182018</v>
      </c>
      <c r="N1529" s="0" t="n">
        <v>0</v>
      </c>
      <c r="O1529" s="0" t="n">
        <v>21.4362049472925</v>
      </c>
      <c r="P1529" s="0" t="n">
        <v>17.3940865719852</v>
      </c>
      <c r="Q1529" s="0" t="n">
        <v>8.14060721162757</v>
      </c>
      <c r="R1529" s="1" t="s">
        <v>40</v>
      </c>
      <c r="S1529" s="1" t="s">
        <v>41</v>
      </c>
      <c r="T1529" s="1" t="s">
        <v>41</v>
      </c>
      <c r="U1529" s="1" t="s">
        <v>41</v>
      </c>
      <c r="V1529" s="1" t="s">
        <v>41</v>
      </c>
      <c r="W1529" s="1" t="s">
        <v>41</v>
      </c>
      <c r="X1529" s="1" t="s">
        <v>41</v>
      </c>
      <c r="Y1529" s="1" t="s">
        <v>41</v>
      </c>
      <c r="Z1529" s="1" t="s">
        <v>40</v>
      </c>
      <c r="AA1529" s="1" t="s">
        <v>40</v>
      </c>
      <c r="AB1529" s="1" t="s">
        <v>40</v>
      </c>
      <c r="AC1529" s="1" t="s">
        <v>40</v>
      </c>
      <c r="AD1529" s="1" t="s">
        <v>40</v>
      </c>
      <c r="AK1529" s="0" t="s">
        <v>72</v>
      </c>
    </row>
    <row r="1530" customFormat="false" ht="12.8" hidden="false" customHeight="false" outlineLevel="0" collapsed="false">
      <c r="A1530" s="0" t="s">
        <v>573</v>
      </c>
      <c r="B1530" s="0" t="s">
        <v>939</v>
      </c>
      <c r="C1530" s="0" t="s">
        <v>59</v>
      </c>
      <c r="D1530" s="0" t="s">
        <v>620</v>
      </c>
      <c r="E1530" s="0" t="n">
        <v>0</v>
      </c>
      <c r="F1530" s="0" t="n">
        <v>15.4296423996621</v>
      </c>
      <c r="G1530" s="0" t="n">
        <v>43.5902113219204</v>
      </c>
      <c r="H1530" s="0" t="n">
        <v>40.5575527819681</v>
      </c>
      <c r="K1530" s="0" t="n">
        <v>6.11586500366543</v>
      </c>
      <c r="L1530" s="0" t="n">
        <v>26.7255848898311</v>
      </c>
      <c r="M1530" s="0" t="n">
        <v>22.5778511265078</v>
      </c>
      <c r="N1530" s="0" t="n">
        <v>1.24908303281935</v>
      </c>
      <c r="O1530" s="0" t="n">
        <v>23.6725437069902</v>
      </c>
      <c r="P1530" s="0" t="n">
        <v>7.99628073915896</v>
      </c>
      <c r="Q1530" s="0" t="n">
        <v>4.32973971759649</v>
      </c>
      <c r="R1530" s="1" t="s">
        <v>40</v>
      </c>
      <c r="S1530" s="1" t="s">
        <v>40</v>
      </c>
      <c r="T1530" s="1" t="s">
        <v>40</v>
      </c>
      <c r="U1530" s="1" t="s">
        <v>40</v>
      </c>
      <c r="V1530" s="1" t="s">
        <v>41</v>
      </c>
      <c r="W1530" s="1" t="s">
        <v>41</v>
      </c>
      <c r="X1530" s="1" t="s">
        <v>41</v>
      </c>
      <c r="Y1530" s="1" t="s">
        <v>40</v>
      </c>
      <c r="Z1530" s="1" t="s">
        <v>40</v>
      </c>
      <c r="AA1530" s="1" t="s">
        <v>40</v>
      </c>
      <c r="AB1530" s="1" t="s">
        <v>40</v>
      </c>
      <c r="AC1530" s="1" t="s">
        <v>40</v>
      </c>
      <c r="AD1530" s="1" t="s">
        <v>40</v>
      </c>
      <c r="AK1530" s="0" t="s">
        <v>72</v>
      </c>
    </row>
    <row r="1531" customFormat="false" ht="12.8" hidden="false" customHeight="false" outlineLevel="0" collapsed="false">
      <c r="A1531" s="0" t="s">
        <v>573</v>
      </c>
      <c r="B1531" s="0" t="s">
        <v>939</v>
      </c>
      <c r="C1531" s="0" t="s">
        <v>59</v>
      </c>
      <c r="D1531" s="0" t="s">
        <v>621</v>
      </c>
      <c r="J1531" s="0" t="n">
        <v>5.61156808122413</v>
      </c>
      <c r="K1531" s="0" t="n">
        <v>1.99472502839575</v>
      </c>
      <c r="M1531" s="0" t="n">
        <v>2.92774654037718</v>
      </c>
      <c r="N1531" s="0" t="n">
        <v>9.76105504116907</v>
      </c>
      <c r="O1531" s="0" t="n">
        <v>15.4632711283097</v>
      </c>
      <c r="P1531" s="0" t="n">
        <v>6.34881718591814</v>
      </c>
      <c r="Q1531" s="0" t="n">
        <v>3.48690958922505</v>
      </c>
      <c r="R1531" s="1" t="s">
        <v>40</v>
      </c>
      <c r="S1531" s="1" t="s">
        <v>41</v>
      </c>
      <c r="T1531" s="1" t="s">
        <v>41</v>
      </c>
      <c r="U1531" s="1" t="s">
        <v>41</v>
      </c>
      <c r="V1531" s="1" t="s">
        <v>41</v>
      </c>
      <c r="W1531" s="1" t="s">
        <v>41</v>
      </c>
      <c r="X1531" s="1" t="s">
        <v>41</v>
      </c>
      <c r="Y1531" s="1" t="s">
        <v>41</v>
      </c>
      <c r="Z1531" s="1" t="s">
        <v>41</v>
      </c>
      <c r="AA1531" s="1" t="s">
        <v>40</v>
      </c>
      <c r="AB1531" s="1" t="s">
        <v>40</v>
      </c>
      <c r="AC1531" s="1" t="s">
        <v>40</v>
      </c>
      <c r="AD1531" s="1" t="s">
        <v>40</v>
      </c>
      <c r="AK1531" s="0" t="s">
        <v>65</v>
      </c>
    </row>
    <row r="1532" customFormat="false" ht="12.8" hidden="false" customHeight="false" outlineLevel="0" collapsed="false">
      <c r="A1532" s="0" t="s">
        <v>573</v>
      </c>
      <c r="B1532" s="0" t="s">
        <v>939</v>
      </c>
      <c r="C1532" s="0" t="s">
        <v>59</v>
      </c>
      <c r="D1532" s="0" t="s">
        <v>622</v>
      </c>
      <c r="E1532" s="0" t="n">
        <v>0</v>
      </c>
      <c r="F1532" s="0" t="n">
        <v>9.21074681793187</v>
      </c>
      <c r="G1532" s="0" t="n">
        <v>26.297612987753</v>
      </c>
      <c r="H1532" s="0" t="n">
        <v>33.4864651016947</v>
      </c>
      <c r="L1532" s="0" t="n">
        <v>5.56655625495008</v>
      </c>
      <c r="N1532" s="0" t="n">
        <v>1.67796405387794</v>
      </c>
      <c r="O1532" s="0" t="n">
        <v>12.7281558053676</v>
      </c>
      <c r="P1532" s="0" t="n">
        <v>11.1365459244492</v>
      </c>
      <c r="Q1532" s="0" t="n">
        <v>0.856195234611227</v>
      </c>
      <c r="R1532" s="1" t="s">
        <v>40</v>
      </c>
      <c r="S1532" s="1" t="s">
        <v>40</v>
      </c>
      <c r="T1532" s="1" t="s">
        <v>40</v>
      </c>
      <c r="U1532" s="1" t="s">
        <v>40</v>
      </c>
      <c r="V1532" s="1" t="s">
        <v>41</v>
      </c>
      <c r="W1532" s="1" t="s">
        <v>41</v>
      </c>
      <c r="X1532" s="1" t="s">
        <v>41</v>
      </c>
      <c r="Y1532" s="1" t="s">
        <v>41</v>
      </c>
      <c r="Z1532" s="1" t="s">
        <v>41</v>
      </c>
      <c r="AA1532" s="1" t="s">
        <v>41</v>
      </c>
      <c r="AB1532" s="1" t="s">
        <v>40</v>
      </c>
      <c r="AC1532" s="1" t="s">
        <v>40</v>
      </c>
      <c r="AD1532" s="1" t="s">
        <v>40</v>
      </c>
      <c r="AK1532" s="0" t="s">
        <v>65</v>
      </c>
    </row>
    <row r="1533" customFormat="false" ht="12.8" hidden="false" customHeight="false" outlineLevel="0" collapsed="false">
      <c r="A1533" s="0" t="s">
        <v>573</v>
      </c>
      <c r="B1533" s="0" t="s">
        <v>939</v>
      </c>
      <c r="C1533" s="0" t="s">
        <v>589</v>
      </c>
      <c r="D1533" s="0" t="s">
        <v>590</v>
      </c>
      <c r="N1533" s="0" t="n">
        <v>70</v>
      </c>
      <c r="T1533" s="1" t="s">
        <v>101</v>
      </c>
      <c r="U1533" s="1" t="s">
        <v>101</v>
      </c>
      <c r="V1533" s="1" t="s">
        <v>101</v>
      </c>
      <c r="W1533" s="1" t="s">
        <v>101</v>
      </c>
      <c r="X1533" s="1" t="s">
        <v>101</v>
      </c>
      <c r="Y1533" s="1" t="s">
        <v>101</v>
      </c>
      <c r="Z1533" s="1" t="s">
        <v>101</v>
      </c>
      <c r="AA1533" s="1" t="s">
        <v>101</v>
      </c>
    </row>
    <row r="1534" customFormat="false" ht="12.8" hidden="false" customHeight="false" outlineLevel="0" collapsed="false">
      <c r="A1534" s="0" t="s">
        <v>573</v>
      </c>
      <c r="B1534" s="0" t="s">
        <v>939</v>
      </c>
      <c r="C1534" s="0" t="s">
        <v>384</v>
      </c>
      <c r="D1534" s="0" t="s">
        <v>623</v>
      </c>
      <c r="M1534" s="0" t="n">
        <v>18</v>
      </c>
      <c r="T1534" s="1" t="s">
        <v>107</v>
      </c>
      <c r="U1534" s="1" t="s">
        <v>107</v>
      </c>
      <c r="V1534" s="1" t="s">
        <v>107</v>
      </c>
      <c r="W1534" s="1" t="s">
        <v>107</v>
      </c>
      <c r="X1534" s="1" t="s">
        <v>107</v>
      </c>
      <c r="Y1534" s="1" t="s">
        <v>107</v>
      </c>
    </row>
    <row r="1535" customFormat="false" ht="12.8" hidden="false" customHeight="false" outlineLevel="0" collapsed="false">
      <c r="A1535" s="0" t="s">
        <v>573</v>
      </c>
      <c r="B1535" s="0" t="s">
        <v>939</v>
      </c>
      <c r="C1535" s="0" t="s">
        <v>384</v>
      </c>
      <c r="D1535" s="0" t="s">
        <v>624</v>
      </c>
      <c r="N1535" s="0" t="n">
        <v>13</v>
      </c>
      <c r="U1535" s="1" t="s">
        <v>107</v>
      </c>
      <c r="V1535" s="1" t="s">
        <v>107</v>
      </c>
      <c r="W1535" s="1" t="s">
        <v>107</v>
      </c>
      <c r="X1535" s="1" t="s">
        <v>107</v>
      </c>
      <c r="Y1535" s="1" t="s">
        <v>107</v>
      </c>
      <c r="Z1535" s="1" t="s">
        <v>107</v>
      </c>
    </row>
    <row r="1536" customFormat="false" ht="12.8" hidden="false" customHeight="false" outlineLevel="0" collapsed="false">
      <c r="A1536" s="0" t="s">
        <v>573</v>
      </c>
      <c r="B1536" s="0" t="s">
        <v>939</v>
      </c>
      <c r="C1536" s="0" t="s">
        <v>384</v>
      </c>
      <c r="D1536" s="0" t="s">
        <v>625</v>
      </c>
      <c r="N1536" s="0" t="n">
        <v>16</v>
      </c>
      <c r="U1536" s="1" t="s">
        <v>107</v>
      </c>
      <c r="V1536" s="1" t="s">
        <v>107</v>
      </c>
      <c r="W1536" s="1" t="s">
        <v>107</v>
      </c>
      <c r="X1536" s="1" t="s">
        <v>107</v>
      </c>
      <c r="Y1536" s="1" t="s">
        <v>107</v>
      </c>
      <c r="Z1536" s="1" t="s">
        <v>107</v>
      </c>
    </row>
    <row r="1537" customFormat="false" ht="12.8" hidden="false" customHeight="false" outlineLevel="0" collapsed="false">
      <c r="A1537" s="0" t="s">
        <v>573</v>
      </c>
      <c r="B1537" s="0" t="s">
        <v>939</v>
      </c>
      <c r="C1537" s="0" t="s">
        <v>384</v>
      </c>
      <c r="D1537" s="0" t="s">
        <v>626</v>
      </c>
      <c r="I1537" s="0" t="n">
        <v>0</v>
      </c>
      <c r="J1537" s="0" t="n">
        <v>0</v>
      </c>
      <c r="K1537" s="0" t="n">
        <v>24</v>
      </c>
      <c r="L1537" s="0" t="n">
        <v>38</v>
      </c>
      <c r="M1537" s="0" t="n">
        <v>30</v>
      </c>
      <c r="N1537" s="0" t="n">
        <v>16</v>
      </c>
      <c r="U1537" s="1" t="s">
        <v>40</v>
      </c>
      <c r="V1537" s="1" t="s">
        <v>40</v>
      </c>
      <c r="W1537" s="1" t="s">
        <v>40</v>
      </c>
      <c r="X1537" s="1" t="s">
        <v>40</v>
      </c>
      <c r="Y1537" s="1" t="s">
        <v>40</v>
      </c>
      <c r="Z1537" s="1" t="s">
        <v>40</v>
      </c>
      <c r="AK1537" s="0" t="s">
        <v>115</v>
      </c>
    </row>
    <row r="1538" customFormat="false" ht="12.8" hidden="false" customHeight="false" outlineLevel="0" collapsed="false">
      <c r="A1538" s="0" t="s">
        <v>573</v>
      </c>
      <c r="B1538" s="0" t="s">
        <v>939</v>
      </c>
      <c r="C1538" s="0" t="s">
        <v>589</v>
      </c>
      <c r="D1538" s="0" t="s">
        <v>208</v>
      </c>
      <c r="H1538" s="0" t="n">
        <v>4</v>
      </c>
      <c r="I1538" s="0" t="n">
        <v>4</v>
      </c>
      <c r="T1538" s="1" t="s">
        <v>180</v>
      </c>
      <c r="U1538" s="1" t="s">
        <v>107</v>
      </c>
      <c r="AA1538" s="1" t="s">
        <v>436</v>
      </c>
      <c r="AB1538" s="1" t="s">
        <v>436</v>
      </c>
      <c r="AC1538" s="1" t="s">
        <v>436</v>
      </c>
      <c r="AD1538" s="1" t="s">
        <v>436</v>
      </c>
    </row>
    <row r="1539" customFormat="false" ht="12.8" hidden="false" customHeight="false" outlineLevel="0" collapsed="false">
      <c r="A1539" s="0" t="s">
        <v>573</v>
      </c>
      <c r="B1539" s="0" t="s">
        <v>939</v>
      </c>
      <c r="C1539" s="0" t="s">
        <v>589</v>
      </c>
      <c r="D1539" s="0" t="s">
        <v>596</v>
      </c>
      <c r="J1539" s="0" t="n">
        <v>45</v>
      </c>
      <c r="R1539" s="1" t="s">
        <v>436</v>
      </c>
      <c r="S1539" s="1" t="s">
        <v>436</v>
      </c>
      <c r="T1539" s="1" t="s">
        <v>436</v>
      </c>
      <c r="U1539" s="1" t="s">
        <v>436</v>
      </c>
      <c r="V1539" s="1" t="s">
        <v>101</v>
      </c>
      <c r="AA1539" s="1" t="s">
        <v>436</v>
      </c>
      <c r="AB1539" s="1" t="s">
        <v>436</v>
      </c>
      <c r="AC1539" s="1" t="s">
        <v>436</v>
      </c>
      <c r="AD1539" s="1" t="s">
        <v>436</v>
      </c>
    </row>
    <row r="1540" customFormat="false" ht="12.8" hidden="false" customHeight="false" outlineLevel="0" collapsed="false">
      <c r="A1540" s="0" t="s">
        <v>573</v>
      </c>
      <c r="B1540" s="0" t="s">
        <v>939</v>
      </c>
      <c r="C1540" s="0" t="s">
        <v>589</v>
      </c>
      <c r="D1540" s="0" t="s">
        <v>103</v>
      </c>
      <c r="J1540" s="0" t="n">
        <v>35</v>
      </c>
      <c r="R1540" s="1" t="s">
        <v>436</v>
      </c>
      <c r="S1540" s="1" t="s">
        <v>436</v>
      </c>
      <c r="T1540" s="1" t="s">
        <v>436</v>
      </c>
      <c r="U1540" s="1" t="s">
        <v>436</v>
      </c>
      <c r="V1540" s="1" t="s">
        <v>104</v>
      </c>
      <c r="AA1540" s="1" t="s">
        <v>436</v>
      </c>
      <c r="AB1540" s="1" t="s">
        <v>436</v>
      </c>
      <c r="AC1540" s="1" t="s">
        <v>436</v>
      </c>
      <c r="AD1540" s="1" t="s">
        <v>436</v>
      </c>
    </row>
    <row r="1541" customFormat="false" ht="12.8" hidden="false" customHeight="false" outlineLevel="0" collapsed="false">
      <c r="A1541" s="0" t="s">
        <v>799</v>
      </c>
      <c r="B1541" s="0" t="s">
        <v>781</v>
      </c>
      <c r="C1541" s="0" t="s">
        <v>59</v>
      </c>
      <c r="D1541" s="0" t="s">
        <v>940</v>
      </c>
      <c r="E1541" s="0" t="n">
        <v>1.6</v>
      </c>
      <c r="F1541" s="0" t="n">
        <v>9.7</v>
      </c>
      <c r="G1541" s="0" t="n">
        <v>17</v>
      </c>
      <c r="K1541" s="0" t="n">
        <v>7.0781</v>
      </c>
      <c r="L1541" s="0" t="n">
        <v>32.6</v>
      </c>
      <c r="M1541" s="0" t="n">
        <v>21.3</v>
      </c>
      <c r="N1541" s="0" t="n">
        <v>0</v>
      </c>
      <c r="O1541" s="0" t="n">
        <v>17.4</v>
      </c>
      <c r="P1541" s="0" t="n">
        <v>6.8</v>
      </c>
      <c r="Q1541" s="0" t="n">
        <v>0</v>
      </c>
      <c r="R1541" s="1" t="s">
        <v>40</v>
      </c>
      <c r="S1541" s="1" t="s">
        <v>40</v>
      </c>
      <c r="T1541" s="1" t="s">
        <v>40</v>
      </c>
      <c r="U1541" s="1" t="s">
        <v>41</v>
      </c>
      <c r="V1541" s="1" t="s">
        <v>41</v>
      </c>
      <c r="W1541" s="1" t="s">
        <v>41</v>
      </c>
      <c r="X1541" s="1" t="s">
        <v>41</v>
      </c>
      <c r="Y1541" s="1" t="s">
        <v>40</v>
      </c>
      <c r="Z1541" s="1" t="s">
        <v>40</v>
      </c>
      <c r="AA1541" s="1" t="s">
        <v>40</v>
      </c>
      <c r="AB1541" s="1" t="s">
        <v>40</v>
      </c>
      <c r="AC1541" s="1" t="s">
        <v>40</v>
      </c>
      <c r="AD1541" s="1" t="s">
        <v>40</v>
      </c>
      <c r="AG1541" s="0" t="n">
        <v>100</v>
      </c>
      <c r="AH1541" s="0" t="n">
        <v>0.8</v>
      </c>
      <c r="AK1541" s="0" t="s">
        <v>65</v>
      </c>
    </row>
    <row r="1542" customFormat="false" ht="12.8" hidden="false" customHeight="false" outlineLevel="0" collapsed="false">
      <c r="A1542" s="0" t="s">
        <v>799</v>
      </c>
      <c r="B1542" s="0" t="s">
        <v>781</v>
      </c>
      <c r="C1542" s="0" t="s">
        <v>59</v>
      </c>
      <c r="D1542" s="0" t="s">
        <v>941</v>
      </c>
      <c r="E1542" s="0" t="n">
        <v>0.6</v>
      </c>
      <c r="F1542" s="0" t="n">
        <v>4.9</v>
      </c>
      <c r="G1542" s="0" t="n">
        <v>10.5</v>
      </c>
      <c r="H1542" s="0" t="n">
        <v>20.2</v>
      </c>
      <c r="I1542" s="0" t="n">
        <v>54.6</v>
      </c>
      <c r="J1542" s="0" t="n">
        <v>79</v>
      </c>
      <c r="K1542" s="0" t="n">
        <v>60.6</v>
      </c>
      <c r="L1542" s="0" t="n">
        <v>0</v>
      </c>
      <c r="M1542" s="0" t="n">
        <v>28.7</v>
      </c>
      <c r="N1542" s="0" t="n">
        <v>24.3</v>
      </c>
      <c r="O1542" s="0" t="n">
        <v>27</v>
      </c>
      <c r="P1542" s="0" t="n">
        <v>5</v>
      </c>
      <c r="Q1542" s="0" t="n">
        <v>0</v>
      </c>
      <c r="R1542" s="1" t="s">
        <v>40</v>
      </c>
      <c r="S1542" s="1" t="s">
        <v>40</v>
      </c>
      <c r="T1542" s="1" t="s">
        <v>40</v>
      </c>
      <c r="U1542" s="1" t="s">
        <v>40</v>
      </c>
      <c r="V1542" s="1" t="s">
        <v>40</v>
      </c>
      <c r="W1542" s="1" t="s">
        <v>40</v>
      </c>
      <c r="X1542" s="1" t="s">
        <v>40</v>
      </c>
      <c r="Y1542" s="1" t="s">
        <v>40</v>
      </c>
      <c r="Z1542" s="1" t="s">
        <v>40</v>
      </c>
      <c r="AA1542" s="1" t="s">
        <v>40</v>
      </c>
      <c r="AB1542" s="1" t="s">
        <v>40</v>
      </c>
      <c r="AC1542" s="1" t="s">
        <v>40</v>
      </c>
      <c r="AD1542" s="1" t="s">
        <v>40</v>
      </c>
      <c r="AG1542" s="0" t="n">
        <v>100</v>
      </c>
      <c r="AH1542" s="0" t="n">
        <v>0.8</v>
      </c>
      <c r="AK1542" s="0" t="s">
        <v>72</v>
      </c>
    </row>
    <row r="1543" customFormat="false" ht="12.8" hidden="false" customHeight="false" outlineLevel="0" collapsed="false">
      <c r="A1543" s="0" t="s">
        <v>799</v>
      </c>
      <c r="B1543" s="0" t="s">
        <v>781</v>
      </c>
      <c r="C1543" s="0" t="s">
        <v>59</v>
      </c>
      <c r="D1543" s="0" t="s">
        <v>942</v>
      </c>
      <c r="I1543" s="0" t="n">
        <v>1.4678</v>
      </c>
      <c r="K1543" s="0" t="n">
        <v>3.908</v>
      </c>
      <c r="M1543" s="0" t="n">
        <v>1.1207</v>
      </c>
      <c r="N1543" s="0" t="n">
        <v>15.6</v>
      </c>
      <c r="O1543" s="0" t="n">
        <v>29</v>
      </c>
      <c r="P1543" s="0" t="n">
        <v>9.9</v>
      </c>
      <c r="Q1543" s="0" t="n">
        <v>0</v>
      </c>
      <c r="R1543" s="1" t="s">
        <v>61</v>
      </c>
      <c r="S1543" s="1" t="s">
        <v>61</v>
      </c>
      <c r="T1543" s="1" t="s">
        <v>61</v>
      </c>
      <c r="U1543" s="1" t="s">
        <v>61</v>
      </c>
      <c r="V1543" s="1" t="s">
        <v>61</v>
      </c>
      <c r="W1543" s="1" t="s">
        <v>41</v>
      </c>
      <c r="X1543" s="1" t="s">
        <v>41</v>
      </c>
      <c r="Y1543" s="1" t="s">
        <v>41</v>
      </c>
      <c r="Z1543" s="1" t="s">
        <v>41</v>
      </c>
      <c r="AA1543" s="1" t="s">
        <v>40</v>
      </c>
      <c r="AB1543" s="1" t="s">
        <v>40</v>
      </c>
      <c r="AC1543" s="1" t="s">
        <v>40</v>
      </c>
      <c r="AD1543" s="1" t="s">
        <v>40</v>
      </c>
      <c r="AG1543" s="0" t="n">
        <v>100</v>
      </c>
      <c r="AH1543" s="0" t="n">
        <v>0.8</v>
      </c>
      <c r="AK1543" s="0" t="s">
        <v>65</v>
      </c>
    </row>
    <row r="1544" customFormat="false" ht="12.8" hidden="false" customHeight="false" outlineLevel="0" collapsed="false">
      <c r="A1544" s="0" t="s">
        <v>799</v>
      </c>
      <c r="B1544" s="0" t="s">
        <v>781</v>
      </c>
      <c r="C1544" s="0" t="s">
        <v>59</v>
      </c>
      <c r="D1544" s="0" t="s">
        <v>943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42.1</v>
      </c>
      <c r="J1544" s="0" t="n">
        <v>84</v>
      </c>
      <c r="K1544" s="0" t="n">
        <v>60.9</v>
      </c>
      <c r="L1544" s="0" t="n">
        <v>0</v>
      </c>
      <c r="M1544" s="0" t="n">
        <v>18.7</v>
      </c>
      <c r="N1544" s="0" t="n">
        <v>19.5</v>
      </c>
      <c r="O1544" s="0" t="n">
        <v>15.4</v>
      </c>
      <c r="P1544" s="0" t="n">
        <v>7.7</v>
      </c>
      <c r="Q1544" s="0" t="n">
        <v>2.7</v>
      </c>
      <c r="R1544" s="1" t="s">
        <v>40</v>
      </c>
      <c r="S1544" s="1" t="s">
        <v>40</v>
      </c>
      <c r="T1544" s="1" t="s">
        <v>40</v>
      </c>
      <c r="U1544" s="1" t="s">
        <v>40</v>
      </c>
      <c r="V1544" s="1" t="s">
        <v>40</v>
      </c>
      <c r="W1544" s="1" t="s">
        <v>40</v>
      </c>
      <c r="X1544" s="1" t="s">
        <v>40</v>
      </c>
      <c r="Y1544" s="1" t="s">
        <v>40</v>
      </c>
      <c r="Z1544" s="1" t="s">
        <v>40</v>
      </c>
      <c r="AA1544" s="1" t="s">
        <v>40</v>
      </c>
      <c r="AB1544" s="1" t="s">
        <v>40</v>
      </c>
      <c r="AC1544" s="1" t="s">
        <v>40</v>
      </c>
      <c r="AD1544" s="1" t="s">
        <v>40</v>
      </c>
      <c r="AG1544" s="0" t="n">
        <v>100</v>
      </c>
      <c r="AH1544" s="0" t="n">
        <v>0.8</v>
      </c>
      <c r="AK1544" s="0" t="s">
        <v>65</v>
      </c>
    </row>
    <row r="1545" customFormat="false" ht="12.8" hidden="false" customHeight="false" outlineLevel="0" collapsed="false">
      <c r="A1545" s="0" t="s">
        <v>799</v>
      </c>
      <c r="B1545" s="0" t="s">
        <v>781</v>
      </c>
      <c r="C1545" s="0" t="s">
        <v>59</v>
      </c>
      <c r="D1545" s="0" t="s">
        <v>944</v>
      </c>
      <c r="K1545" s="0" t="n">
        <v>7.047</v>
      </c>
      <c r="M1545" s="0" t="n">
        <v>1.0095</v>
      </c>
      <c r="R1545" s="1" t="s">
        <v>78</v>
      </c>
      <c r="S1545" s="1" t="s">
        <v>78</v>
      </c>
      <c r="T1545" s="1" t="s">
        <v>78</v>
      </c>
      <c r="U1545" s="1" t="s">
        <v>78</v>
      </c>
      <c r="V1545" s="1" t="s">
        <v>78</v>
      </c>
      <c r="W1545" s="1" t="s">
        <v>78</v>
      </c>
      <c r="X1545" s="1" t="s">
        <v>78</v>
      </c>
      <c r="Y1545" s="1" t="s">
        <v>78</v>
      </c>
      <c r="Z1545" s="1" t="s">
        <v>78</v>
      </c>
      <c r="AA1545" s="1" t="s">
        <v>78</v>
      </c>
      <c r="AB1545" s="1" t="s">
        <v>78</v>
      </c>
      <c r="AC1545" s="1" t="s">
        <v>78</v>
      </c>
      <c r="AD1545" s="1" t="s">
        <v>78</v>
      </c>
      <c r="AG1545" s="0" t="n">
        <v>100</v>
      </c>
      <c r="AH1545" s="0" t="n">
        <v>0.8</v>
      </c>
      <c r="AK1545" s="0" t="s">
        <v>81</v>
      </c>
    </row>
    <row r="1546" customFormat="false" ht="12.8" hidden="false" customHeight="false" outlineLevel="0" collapsed="false">
      <c r="A1546" s="0" t="s">
        <v>945</v>
      </c>
      <c r="B1546" s="0" t="s">
        <v>946</v>
      </c>
      <c r="C1546" s="0" t="s">
        <v>99</v>
      </c>
      <c r="D1546" s="0" t="s">
        <v>947</v>
      </c>
      <c r="N1546" s="0" t="n">
        <v>50</v>
      </c>
      <c r="AA1546" s="1" t="s">
        <v>101</v>
      </c>
    </row>
    <row r="1547" customFormat="false" ht="12.8" hidden="false" customHeight="false" outlineLevel="0" collapsed="false">
      <c r="A1547" s="0" t="s">
        <v>945</v>
      </c>
      <c r="B1547" s="0" t="s">
        <v>946</v>
      </c>
      <c r="C1547" s="0" t="s">
        <v>99</v>
      </c>
      <c r="D1547" s="0" t="s">
        <v>948</v>
      </c>
      <c r="N1547" s="0" t="n">
        <v>60</v>
      </c>
      <c r="AA1547" s="1" t="s">
        <v>101</v>
      </c>
    </row>
    <row r="1548" customFormat="false" ht="12.8" hidden="false" customHeight="false" outlineLevel="0" collapsed="false">
      <c r="A1548" s="0" t="s">
        <v>945</v>
      </c>
      <c r="B1548" s="0" t="s">
        <v>946</v>
      </c>
      <c r="C1548" s="0" t="s">
        <v>99</v>
      </c>
      <c r="D1548" s="0" t="s">
        <v>949</v>
      </c>
      <c r="N1548" s="0" t="n">
        <v>70</v>
      </c>
      <c r="AA1548" s="1" t="s">
        <v>101</v>
      </c>
    </row>
    <row r="1549" customFormat="false" ht="12.8" hidden="false" customHeight="false" outlineLevel="0" collapsed="false">
      <c r="A1549" s="0" t="s">
        <v>945</v>
      </c>
      <c r="B1549" s="0" t="s">
        <v>946</v>
      </c>
      <c r="C1549" s="0" t="s">
        <v>99</v>
      </c>
      <c r="D1549" s="0" t="s">
        <v>950</v>
      </c>
      <c r="N1549" s="0" t="n">
        <v>80</v>
      </c>
      <c r="AA1549" s="1" t="s">
        <v>101</v>
      </c>
    </row>
    <row r="1550" customFormat="false" ht="12.8" hidden="false" customHeight="false" outlineLevel="0" collapsed="false">
      <c r="A1550" s="0" t="s">
        <v>945</v>
      </c>
      <c r="B1550" s="0" t="s">
        <v>946</v>
      </c>
      <c r="C1550" s="0" t="s">
        <v>99</v>
      </c>
      <c r="D1550" s="0" t="s">
        <v>951</v>
      </c>
      <c r="N1550" s="0" t="n">
        <v>90</v>
      </c>
      <c r="AA1550" s="1" t="s">
        <v>101</v>
      </c>
    </row>
    <row r="1551" customFormat="false" ht="12.8" hidden="false" customHeight="false" outlineLevel="0" collapsed="false">
      <c r="A1551" s="0" t="s">
        <v>945</v>
      </c>
      <c r="B1551" s="0" t="s">
        <v>946</v>
      </c>
      <c r="C1551" s="0" t="s">
        <v>116</v>
      </c>
      <c r="D1551" s="0" t="s">
        <v>952</v>
      </c>
      <c r="N1551" s="0" t="n">
        <v>11</v>
      </c>
      <c r="AA1551" s="1" t="s">
        <v>107</v>
      </c>
    </row>
    <row r="1552" customFormat="false" ht="12.8" hidden="false" customHeight="false" outlineLevel="0" collapsed="false">
      <c r="A1552" s="0" t="s">
        <v>945</v>
      </c>
      <c r="B1552" s="0" t="s">
        <v>946</v>
      </c>
      <c r="C1552" s="0" t="s">
        <v>116</v>
      </c>
      <c r="D1552" s="0" t="s">
        <v>953</v>
      </c>
      <c r="N1552" s="0" t="n">
        <v>12</v>
      </c>
      <c r="AA1552" s="1" t="s">
        <v>107</v>
      </c>
    </row>
    <row r="1553" customFormat="false" ht="12.8" hidden="false" customHeight="false" outlineLevel="0" collapsed="false">
      <c r="A1553" s="0" t="s">
        <v>945</v>
      </c>
      <c r="B1553" s="0" t="s">
        <v>946</v>
      </c>
      <c r="C1553" s="0" t="s">
        <v>116</v>
      </c>
      <c r="D1553" s="0" t="s">
        <v>954</v>
      </c>
      <c r="N1553" s="0" t="n">
        <v>13</v>
      </c>
      <c r="AA1553" s="1" t="s">
        <v>107</v>
      </c>
    </row>
    <row r="1554" customFormat="false" ht="12.8" hidden="false" customHeight="false" outlineLevel="0" collapsed="false">
      <c r="A1554" s="0" t="s">
        <v>945</v>
      </c>
      <c r="B1554" s="0" t="s">
        <v>946</v>
      </c>
      <c r="C1554" s="0" t="s">
        <v>116</v>
      </c>
      <c r="D1554" s="0" t="s">
        <v>955</v>
      </c>
      <c r="N1554" s="0" t="n">
        <v>14</v>
      </c>
      <c r="AA1554" s="1" t="s">
        <v>107</v>
      </c>
    </row>
    <row r="1555" customFormat="false" ht="12.8" hidden="false" customHeight="false" outlineLevel="0" collapsed="false">
      <c r="A1555" s="0" t="s">
        <v>945</v>
      </c>
      <c r="B1555" s="0" t="s">
        <v>946</v>
      </c>
      <c r="C1555" s="0" t="s">
        <v>116</v>
      </c>
      <c r="D1555" s="0" t="s">
        <v>956</v>
      </c>
      <c r="N1555" s="0" t="n">
        <v>15</v>
      </c>
      <c r="AA1555" s="1" t="s">
        <v>107</v>
      </c>
    </row>
    <row r="1556" customFormat="false" ht="12.8" hidden="false" customHeight="false" outlineLevel="0" collapsed="false">
      <c r="A1556" s="0" t="s">
        <v>945</v>
      </c>
      <c r="B1556" s="0" t="s">
        <v>946</v>
      </c>
      <c r="C1556" s="0" t="s">
        <v>116</v>
      </c>
      <c r="D1556" s="0" t="s">
        <v>957</v>
      </c>
      <c r="N1556" s="0" t="n">
        <v>16</v>
      </c>
      <c r="AA1556" s="1" t="s">
        <v>107</v>
      </c>
    </row>
    <row r="1557" customFormat="false" ht="12.8" hidden="false" customHeight="false" outlineLevel="0" collapsed="false">
      <c r="A1557" s="0" t="s">
        <v>945</v>
      </c>
      <c r="B1557" s="0" t="s">
        <v>946</v>
      </c>
      <c r="C1557" s="0" t="s">
        <v>99</v>
      </c>
      <c r="D1557" s="0" t="s">
        <v>958</v>
      </c>
      <c r="L1557" s="0" t="n">
        <v>30</v>
      </c>
      <c r="Y1557" s="1" t="s">
        <v>101</v>
      </c>
      <c r="AE1557" s="0" t="n">
        <v>3000</v>
      </c>
    </row>
    <row r="1558" customFormat="false" ht="12.8" hidden="false" customHeight="false" outlineLevel="0" collapsed="false">
      <c r="A1558" s="0" t="s">
        <v>945</v>
      </c>
      <c r="B1558" s="0" t="s">
        <v>946</v>
      </c>
      <c r="C1558" s="0" t="s">
        <v>99</v>
      </c>
      <c r="D1558" s="0" t="s">
        <v>959</v>
      </c>
      <c r="L1558" s="0" t="n">
        <v>60</v>
      </c>
      <c r="Y1558" s="1" t="s">
        <v>101</v>
      </c>
      <c r="AE1558" s="0" t="n">
        <v>5500</v>
      </c>
    </row>
    <row r="1559" customFormat="false" ht="12.8" hidden="false" customHeight="false" outlineLevel="0" collapsed="false">
      <c r="A1559" s="0" t="s">
        <v>945</v>
      </c>
      <c r="B1559" s="0" t="s">
        <v>946</v>
      </c>
      <c r="C1559" s="0" t="s">
        <v>99</v>
      </c>
      <c r="D1559" s="0" t="s">
        <v>960</v>
      </c>
      <c r="L1559" s="0" t="n">
        <v>70</v>
      </c>
      <c r="Y1559" s="1" t="s">
        <v>101</v>
      </c>
      <c r="AE1559" s="0" t="n">
        <v>6000</v>
      </c>
    </row>
    <row r="1560" customFormat="false" ht="12.8" hidden="false" customHeight="false" outlineLevel="0" collapsed="false">
      <c r="A1560" s="0" t="s">
        <v>945</v>
      </c>
      <c r="B1560" s="0" t="s">
        <v>946</v>
      </c>
      <c r="C1560" s="0" t="s">
        <v>99</v>
      </c>
      <c r="D1560" s="0" t="s">
        <v>961</v>
      </c>
      <c r="L1560" s="0" t="n">
        <v>80</v>
      </c>
      <c r="Y1560" s="1" t="s">
        <v>101</v>
      </c>
      <c r="AE1560" s="0" t="n">
        <v>7000</v>
      </c>
    </row>
    <row r="1561" customFormat="false" ht="12.8" hidden="false" customHeight="false" outlineLevel="0" collapsed="false">
      <c r="A1561" s="0" t="s">
        <v>945</v>
      </c>
      <c r="B1561" s="0" t="s">
        <v>946</v>
      </c>
      <c r="C1561" s="0" t="s">
        <v>99</v>
      </c>
      <c r="D1561" s="0" t="s">
        <v>962</v>
      </c>
      <c r="L1561" s="0" t="n">
        <v>30</v>
      </c>
      <c r="Y1561" s="1" t="s">
        <v>101</v>
      </c>
      <c r="AE1561" s="0" t="n">
        <v>2500</v>
      </c>
    </row>
    <row r="1562" customFormat="false" ht="12.8" hidden="false" customHeight="false" outlineLevel="0" collapsed="false">
      <c r="A1562" s="0" t="s">
        <v>945</v>
      </c>
      <c r="B1562" s="0" t="s">
        <v>946</v>
      </c>
      <c r="C1562" s="0" t="s">
        <v>99</v>
      </c>
      <c r="D1562" s="0" t="s">
        <v>963</v>
      </c>
      <c r="L1562" s="0" t="n">
        <v>40</v>
      </c>
      <c r="Y1562" s="1" t="s">
        <v>101</v>
      </c>
      <c r="AE1562" s="0" t="n">
        <v>3000</v>
      </c>
    </row>
    <row r="1563" customFormat="false" ht="12.8" hidden="false" customHeight="false" outlineLevel="0" collapsed="false">
      <c r="A1563" s="0" t="s">
        <v>945</v>
      </c>
      <c r="B1563" s="0" t="s">
        <v>946</v>
      </c>
      <c r="C1563" s="0" t="s">
        <v>99</v>
      </c>
      <c r="D1563" s="0" t="s">
        <v>964</v>
      </c>
      <c r="L1563" s="0" t="n">
        <v>50</v>
      </c>
      <c r="Y1563" s="1" t="s">
        <v>101</v>
      </c>
      <c r="AE1563" s="0" t="n">
        <v>3500</v>
      </c>
    </row>
    <row r="1564" customFormat="false" ht="12.8" hidden="false" customHeight="false" outlineLevel="0" collapsed="false">
      <c r="A1564" s="0" t="s">
        <v>945</v>
      </c>
      <c r="B1564" s="0" t="s">
        <v>946</v>
      </c>
      <c r="C1564" s="0" t="s">
        <v>99</v>
      </c>
      <c r="D1564" s="0" t="s">
        <v>965</v>
      </c>
      <c r="L1564" s="0" t="n">
        <v>30</v>
      </c>
      <c r="Y1564" s="1" t="s">
        <v>101</v>
      </c>
      <c r="AE1564" s="0" t="n">
        <v>3500</v>
      </c>
    </row>
    <row r="1565" customFormat="false" ht="12.8" hidden="false" customHeight="false" outlineLevel="0" collapsed="false">
      <c r="A1565" s="0" t="s">
        <v>945</v>
      </c>
      <c r="B1565" s="0" t="s">
        <v>946</v>
      </c>
      <c r="C1565" s="0" t="s">
        <v>99</v>
      </c>
      <c r="D1565" s="0" t="s">
        <v>966</v>
      </c>
      <c r="L1565" s="0" t="n">
        <v>50</v>
      </c>
      <c r="Y1565" s="1" t="s">
        <v>101</v>
      </c>
      <c r="AE1565" s="0" t="n">
        <v>4500</v>
      </c>
    </row>
    <row r="1566" customFormat="false" ht="12.8" hidden="false" customHeight="false" outlineLevel="0" collapsed="false">
      <c r="A1566" s="0" t="s">
        <v>945</v>
      </c>
      <c r="B1566" s="0" t="s">
        <v>946</v>
      </c>
      <c r="C1566" s="0" t="s">
        <v>99</v>
      </c>
      <c r="D1566" s="0" t="s">
        <v>967</v>
      </c>
      <c r="L1566" s="0" t="n">
        <v>60</v>
      </c>
      <c r="Y1566" s="1" t="s">
        <v>101</v>
      </c>
      <c r="AE1566" s="0" t="n">
        <v>5500</v>
      </c>
    </row>
    <row r="1567" customFormat="false" ht="12.8" hidden="false" customHeight="false" outlineLevel="0" collapsed="false">
      <c r="A1567" s="0" t="s">
        <v>945</v>
      </c>
      <c r="B1567" s="0" t="s">
        <v>946</v>
      </c>
      <c r="C1567" s="0" t="s">
        <v>99</v>
      </c>
      <c r="D1567" s="0" t="s">
        <v>968</v>
      </c>
      <c r="L1567" s="0" t="n">
        <v>70</v>
      </c>
      <c r="Y1567" s="1" t="s">
        <v>101</v>
      </c>
      <c r="AE1567" s="0" t="n">
        <v>6000</v>
      </c>
    </row>
    <row r="1568" customFormat="false" ht="12.8" hidden="false" customHeight="false" outlineLevel="0" collapsed="false">
      <c r="A1568" s="0" t="s">
        <v>945</v>
      </c>
      <c r="B1568" s="0" t="s">
        <v>946</v>
      </c>
      <c r="C1568" s="0" t="s">
        <v>99</v>
      </c>
      <c r="D1568" s="0" t="s">
        <v>969</v>
      </c>
      <c r="L1568" s="0" t="n">
        <v>30</v>
      </c>
      <c r="Y1568" s="1" t="s">
        <v>101</v>
      </c>
      <c r="AE1568" s="0" t="n">
        <v>3000</v>
      </c>
    </row>
    <row r="1569" customFormat="false" ht="12.8" hidden="false" customHeight="false" outlineLevel="0" collapsed="false">
      <c r="A1569" s="0" t="s">
        <v>945</v>
      </c>
      <c r="B1569" s="0" t="s">
        <v>946</v>
      </c>
      <c r="C1569" s="0" t="s">
        <v>99</v>
      </c>
      <c r="D1569" s="0" t="s">
        <v>970</v>
      </c>
      <c r="L1569" s="0" t="n">
        <v>50</v>
      </c>
      <c r="Y1569" s="1" t="s">
        <v>101</v>
      </c>
      <c r="AE1569" s="0" t="n">
        <v>4500</v>
      </c>
    </row>
    <row r="1570" customFormat="false" ht="12.8" hidden="false" customHeight="false" outlineLevel="0" collapsed="false">
      <c r="A1570" s="0" t="s">
        <v>945</v>
      </c>
      <c r="B1570" s="0" t="s">
        <v>946</v>
      </c>
      <c r="C1570" s="0" t="s">
        <v>99</v>
      </c>
      <c r="D1570" s="0" t="s">
        <v>971</v>
      </c>
      <c r="L1570" s="0" t="n">
        <v>60</v>
      </c>
      <c r="Y1570" s="1" t="s">
        <v>101</v>
      </c>
      <c r="AE1570" s="0" t="n">
        <v>5500</v>
      </c>
    </row>
    <row r="1571" customFormat="false" ht="12.8" hidden="false" customHeight="false" outlineLevel="0" collapsed="false">
      <c r="A1571" s="0" t="s">
        <v>945</v>
      </c>
      <c r="B1571" s="0" t="s">
        <v>946</v>
      </c>
      <c r="C1571" s="0" t="s">
        <v>99</v>
      </c>
      <c r="D1571" s="0" t="s">
        <v>972</v>
      </c>
      <c r="L1571" s="0" t="n">
        <v>70</v>
      </c>
      <c r="Y1571" s="1" t="s">
        <v>101</v>
      </c>
      <c r="AE1571" s="0" t="n">
        <v>6000</v>
      </c>
    </row>
    <row r="1572" customFormat="false" ht="12.8" hidden="false" customHeight="false" outlineLevel="0" collapsed="false">
      <c r="A1572" s="0" t="s">
        <v>945</v>
      </c>
      <c r="B1572" s="0" t="s">
        <v>946</v>
      </c>
      <c r="C1572" s="0" t="s">
        <v>99</v>
      </c>
      <c r="D1572" s="0" t="s">
        <v>973</v>
      </c>
      <c r="L1572" s="0" t="n">
        <v>30</v>
      </c>
      <c r="Y1572" s="1" t="s">
        <v>101</v>
      </c>
      <c r="AE1572" s="0" t="n">
        <v>3500</v>
      </c>
    </row>
    <row r="1573" customFormat="false" ht="12.8" hidden="false" customHeight="false" outlineLevel="0" collapsed="false">
      <c r="A1573" s="0" t="s">
        <v>945</v>
      </c>
      <c r="B1573" s="0" t="s">
        <v>946</v>
      </c>
      <c r="C1573" s="0" t="s">
        <v>99</v>
      </c>
      <c r="D1573" s="0" t="s">
        <v>974</v>
      </c>
      <c r="L1573" s="0" t="n">
        <v>40</v>
      </c>
      <c r="Y1573" s="1" t="s">
        <v>101</v>
      </c>
      <c r="AE1573" s="0" t="n">
        <v>4000</v>
      </c>
    </row>
    <row r="1574" customFormat="false" ht="12.8" hidden="false" customHeight="false" outlineLevel="0" collapsed="false">
      <c r="A1574" s="0" t="s">
        <v>945</v>
      </c>
      <c r="B1574" s="0" t="s">
        <v>946</v>
      </c>
      <c r="C1574" s="0" t="s">
        <v>99</v>
      </c>
      <c r="D1574" s="0" t="s">
        <v>975</v>
      </c>
      <c r="L1574" s="0" t="n">
        <v>50</v>
      </c>
      <c r="Y1574" s="1" t="s">
        <v>101</v>
      </c>
      <c r="AE1574" s="0" t="n">
        <v>4500</v>
      </c>
    </row>
    <row r="1575" customFormat="false" ht="12.8" hidden="false" customHeight="false" outlineLevel="0" collapsed="false">
      <c r="A1575" s="0" t="s">
        <v>945</v>
      </c>
      <c r="B1575" s="0" t="s">
        <v>946</v>
      </c>
      <c r="C1575" s="0" t="s">
        <v>99</v>
      </c>
      <c r="D1575" s="0" t="s">
        <v>976</v>
      </c>
      <c r="L1575" s="0" t="n">
        <v>10</v>
      </c>
      <c r="Y1575" s="1" t="s">
        <v>104</v>
      </c>
    </row>
    <row r="1576" customFormat="false" ht="12.8" hidden="false" customHeight="false" outlineLevel="0" collapsed="false">
      <c r="A1576" s="0" t="s">
        <v>945</v>
      </c>
      <c r="B1576" s="0" t="s">
        <v>946</v>
      </c>
      <c r="C1576" s="0" t="s">
        <v>99</v>
      </c>
      <c r="D1576" s="0" t="s">
        <v>977</v>
      </c>
      <c r="L1576" s="0" t="n">
        <v>20</v>
      </c>
      <c r="Y1576" s="1" t="s">
        <v>104</v>
      </c>
    </row>
    <row r="1577" customFormat="false" ht="12.8" hidden="false" customHeight="false" outlineLevel="0" collapsed="false">
      <c r="A1577" s="0" t="s">
        <v>945</v>
      </c>
      <c r="B1577" s="0" t="s">
        <v>946</v>
      </c>
      <c r="C1577" s="0" t="s">
        <v>99</v>
      </c>
      <c r="D1577" s="0" t="s">
        <v>978</v>
      </c>
      <c r="L1577" s="0" t="n">
        <v>30</v>
      </c>
      <c r="Y1577" s="1" t="s">
        <v>104</v>
      </c>
    </row>
    <row r="1578" customFormat="false" ht="12.8" hidden="false" customHeight="false" outlineLevel="0" collapsed="false">
      <c r="A1578" s="0" t="s">
        <v>945</v>
      </c>
      <c r="B1578" s="0" t="s">
        <v>946</v>
      </c>
      <c r="C1578" s="0" t="s">
        <v>99</v>
      </c>
      <c r="D1578" s="0" t="s">
        <v>979</v>
      </c>
      <c r="L1578" s="0" t="n">
        <v>40</v>
      </c>
      <c r="Y1578" s="1" t="s">
        <v>104</v>
      </c>
    </row>
    <row r="1579" customFormat="false" ht="12.8" hidden="false" customHeight="false" outlineLevel="0" collapsed="false">
      <c r="A1579" s="0" t="s">
        <v>945</v>
      </c>
      <c r="B1579" s="0" t="s">
        <v>946</v>
      </c>
      <c r="C1579" s="0" t="s">
        <v>99</v>
      </c>
      <c r="D1579" s="0" t="s">
        <v>980</v>
      </c>
      <c r="L1579" s="0" t="n">
        <v>10</v>
      </c>
      <c r="Y1579" s="1" t="s">
        <v>104</v>
      </c>
    </row>
    <row r="1580" customFormat="false" ht="12.8" hidden="false" customHeight="false" outlineLevel="0" collapsed="false">
      <c r="A1580" s="0" t="s">
        <v>945</v>
      </c>
      <c r="B1580" s="0" t="s">
        <v>946</v>
      </c>
      <c r="C1580" s="0" t="s">
        <v>99</v>
      </c>
      <c r="D1580" s="0" t="s">
        <v>981</v>
      </c>
      <c r="L1580" s="0" t="n">
        <v>20</v>
      </c>
      <c r="Y1580" s="1" t="s">
        <v>104</v>
      </c>
    </row>
    <row r="1581" customFormat="false" ht="12.8" hidden="false" customHeight="false" outlineLevel="0" collapsed="false">
      <c r="A1581" s="0" t="s">
        <v>945</v>
      </c>
      <c r="B1581" s="0" t="s">
        <v>946</v>
      </c>
      <c r="C1581" s="0" t="s">
        <v>99</v>
      </c>
      <c r="D1581" s="0" t="s">
        <v>982</v>
      </c>
      <c r="L1581" s="0" t="n">
        <v>30</v>
      </c>
      <c r="Y1581" s="1" t="s">
        <v>104</v>
      </c>
    </row>
    <row r="1582" customFormat="false" ht="12.8" hidden="false" customHeight="false" outlineLevel="0" collapsed="false">
      <c r="A1582" s="0" t="s">
        <v>945</v>
      </c>
      <c r="B1582" s="0" t="s">
        <v>946</v>
      </c>
      <c r="C1582" s="0" t="s">
        <v>99</v>
      </c>
      <c r="D1582" s="0" t="s">
        <v>983</v>
      </c>
      <c r="L1582" s="0" t="n">
        <v>40</v>
      </c>
      <c r="Y1582" s="1" t="s">
        <v>104</v>
      </c>
    </row>
    <row r="1583" customFormat="false" ht="12.8" hidden="false" customHeight="false" outlineLevel="0" collapsed="false">
      <c r="A1583" s="0" t="s">
        <v>945</v>
      </c>
      <c r="B1583" s="0" t="s">
        <v>946</v>
      </c>
      <c r="C1583" s="0" t="s">
        <v>99</v>
      </c>
      <c r="D1583" s="0" t="s">
        <v>984</v>
      </c>
      <c r="L1583" s="0" t="n">
        <v>15</v>
      </c>
      <c r="M1583" s="0" t="n">
        <v>15</v>
      </c>
      <c r="Y1583" s="1" t="s">
        <v>101</v>
      </c>
      <c r="Z1583" s="1" t="s">
        <v>104</v>
      </c>
      <c r="AE1583" s="0" t="n">
        <v>4000</v>
      </c>
    </row>
    <row r="1584" customFormat="false" ht="12.8" hidden="false" customHeight="false" outlineLevel="0" collapsed="false">
      <c r="A1584" s="0" t="s">
        <v>945</v>
      </c>
      <c r="B1584" s="0" t="s">
        <v>946</v>
      </c>
      <c r="C1584" s="0" t="s">
        <v>99</v>
      </c>
      <c r="D1584" s="0" t="s">
        <v>985</v>
      </c>
      <c r="L1584" s="0" t="n">
        <v>20</v>
      </c>
      <c r="M1584" s="0" t="n">
        <v>20</v>
      </c>
      <c r="Y1584" s="1" t="s">
        <v>101</v>
      </c>
      <c r="Z1584" s="1" t="s">
        <v>104</v>
      </c>
      <c r="AE1584" s="0" t="n">
        <v>4500</v>
      </c>
    </row>
    <row r="1585" customFormat="false" ht="12.8" hidden="false" customHeight="false" outlineLevel="0" collapsed="false">
      <c r="A1585" s="0" t="s">
        <v>945</v>
      </c>
      <c r="B1585" s="0" t="s">
        <v>946</v>
      </c>
      <c r="C1585" s="0" t="s">
        <v>99</v>
      </c>
      <c r="D1585" s="0" t="s">
        <v>986</v>
      </c>
      <c r="L1585" s="0" t="n">
        <v>25</v>
      </c>
      <c r="M1585" s="0" t="n">
        <v>25</v>
      </c>
      <c r="Y1585" s="1" t="s">
        <v>101</v>
      </c>
      <c r="Z1585" s="1" t="s">
        <v>104</v>
      </c>
      <c r="AE1585" s="0" t="n">
        <v>5000</v>
      </c>
    </row>
    <row r="1586" customFormat="false" ht="12.8" hidden="false" customHeight="false" outlineLevel="0" collapsed="false">
      <c r="A1586" s="0" t="s">
        <v>945</v>
      </c>
      <c r="B1586" s="0" t="s">
        <v>946</v>
      </c>
      <c r="C1586" s="0" t="s">
        <v>99</v>
      </c>
      <c r="D1586" s="0" t="s">
        <v>987</v>
      </c>
      <c r="L1586" s="0" t="n">
        <v>30</v>
      </c>
      <c r="M1586" s="0" t="n">
        <v>30</v>
      </c>
      <c r="Y1586" s="1" t="s">
        <v>101</v>
      </c>
      <c r="Z1586" s="1" t="s">
        <v>104</v>
      </c>
      <c r="AE1586" s="0" t="n">
        <v>5500</v>
      </c>
    </row>
    <row r="1587" customFormat="false" ht="12.8" hidden="false" customHeight="false" outlineLevel="0" collapsed="false">
      <c r="A1587" s="0" t="s">
        <v>945</v>
      </c>
      <c r="B1587" s="0" t="s">
        <v>946</v>
      </c>
      <c r="C1587" s="0" t="s">
        <v>99</v>
      </c>
      <c r="D1587" s="0" t="s">
        <v>988</v>
      </c>
      <c r="L1587" s="0" t="n">
        <v>15</v>
      </c>
      <c r="M1587" s="0" t="n">
        <v>15</v>
      </c>
      <c r="Y1587" s="1" t="s">
        <v>101</v>
      </c>
      <c r="Z1587" s="1" t="s">
        <v>104</v>
      </c>
      <c r="AE1587" s="0" t="n">
        <v>4000</v>
      </c>
    </row>
    <row r="1588" customFormat="false" ht="12.8" hidden="false" customHeight="false" outlineLevel="0" collapsed="false">
      <c r="A1588" s="0" t="s">
        <v>945</v>
      </c>
      <c r="B1588" s="0" t="s">
        <v>946</v>
      </c>
      <c r="C1588" s="0" t="s">
        <v>99</v>
      </c>
      <c r="D1588" s="0" t="s">
        <v>989</v>
      </c>
      <c r="L1588" s="0" t="n">
        <v>20</v>
      </c>
      <c r="M1588" s="0" t="n">
        <v>20</v>
      </c>
      <c r="Y1588" s="1" t="s">
        <v>101</v>
      </c>
      <c r="Z1588" s="1" t="s">
        <v>104</v>
      </c>
      <c r="AE1588" s="0" t="n">
        <v>4500</v>
      </c>
    </row>
    <row r="1589" customFormat="false" ht="12.8" hidden="false" customHeight="false" outlineLevel="0" collapsed="false">
      <c r="A1589" s="0" t="s">
        <v>945</v>
      </c>
      <c r="B1589" s="0" t="s">
        <v>946</v>
      </c>
      <c r="C1589" s="0" t="s">
        <v>99</v>
      </c>
      <c r="D1589" s="0" t="s">
        <v>990</v>
      </c>
      <c r="L1589" s="0" t="n">
        <v>25</v>
      </c>
      <c r="M1589" s="0" t="n">
        <v>25</v>
      </c>
      <c r="Y1589" s="1" t="s">
        <v>101</v>
      </c>
      <c r="Z1589" s="1" t="s">
        <v>104</v>
      </c>
      <c r="AE1589" s="0" t="n">
        <v>5000</v>
      </c>
    </row>
    <row r="1590" customFormat="false" ht="12.8" hidden="false" customHeight="false" outlineLevel="0" collapsed="false">
      <c r="A1590" s="0" t="s">
        <v>945</v>
      </c>
      <c r="B1590" s="0" t="s">
        <v>946</v>
      </c>
      <c r="C1590" s="0" t="s">
        <v>99</v>
      </c>
      <c r="D1590" s="0" t="s">
        <v>991</v>
      </c>
      <c r="L1590" s="0" t="n">
        <v>30</v>
      </c>
      <c r="M1590" s="0" t="n">
        <v>30</v>
      </c>
      <c r="Y1590" s="1" t="s">
        <v>101</v>
      </c>
      <c r="Z1590" s="1" t="s">
        <v>104</v>
      </c>
      <c r="AE1590" s="0" t="n">
        <v>5500</v>
      </c>
    </row>
    <row r="1591" customFormat="false" ht="12.8" hidden="false" customHeight="false" outlineLevel="0" collapsed="false">
      <c r="A1591" s="0" t="s">
        <v>945</v>
      </c>
      <c r="B1591" s="0" t="s">
        <v>946</v>
      </c>
      <c r="C1591" s="0" t="s">
        <v>99</v>
      </c>
      <c r="D1591" s="0" t="s">
        <v>992</v>
      </c>
      <c r="L1591" s="0" t="n">
        <v>15</v>
      </c>
      <c r="M1591" s="0" t="n">
        <v>15</v>
      </c>
      <c r="Y1591" s="1" t="s">
        <v>101</v>
      </c>
      <c r="Z1591" s="1" t="s">
        <v>104</v>
      </c>
      <c r="AE1591" s="0" t="n">
        <v>4000</v>
      </c>
    </row>
    <row r="1592" customFormat="false" ht="12.8" hidden="false" customHeight="false" outlineLevel="0" collapsed="false">
      <c r="A1592" s="0" t="s">
        <v>945</v>
      </c>
      <c r="B1592" s="0" t="s">
        <v>946</v>
      </c>
      <c r="C1592" s="0" t="s">
        <v>99</v>
      </c>
      <c r="D1592" s="0" t="s">
        <v>993</v>
      </c>
      <c r="L1592" s="0" t="n">
        <v>20</v>
      </c>
      <c r="M1592" s="0" t="n">
        <v>20</v>
      </c>
      <c r="Y1592" s="1" t="s">
        <v>101</v>
      </c>
      <c r="Z1592" s="1" t="s">
        <v>104</v>
      </c>
      <c r="AE1592" s="0" t="n">
        <v>4500</v>
      </c>
    </row>
    <row r="1593" customFormat="false" ht="12.8" hidden="false" customHeight="false" outlineLevel="0" collapsed="false">
      <c r="A1593" s="0" t="s">
        <v>945</v>
      </c>
      <c r="B1593" s="0" t="s">
        <v>946</v>
      </c>
      <c r="C1593" s="0" t="s">
        <v>99</v>
      </c>
      <c r="D1593" s="0" t="s">
        <v>994</v>
      </c>
      <c r="L1593" s="0" t="n">
        <v>25</v>
      </c>
      <c r="M1593" s="0" t="n">
        <v>25</v>
      </c>
      <c r="Y1593" s="1" t="s">
        <v>101</v>
      </c>
      <c r="Z1593" s="1" t="s">
        <v>104</v>
      </c>
      <c r="AE1593" s="0" t="n">
        <v>5000</v>
      </c>
    </row>
    <row r="1594" customFormat="false" ht="12.8" hidden="false" customHeight="false" outlineLevel="0" collapsed="false">
      <c r="A1594" s="0" t="s">
        <v>945</v>
      </c>
      <c r="B1594" s="0" t="s">
        <v>946</v>
      </c>
      <c r="C1594" s="0" t="s">
        <v>99</v>
      </c>
      <c r="D1594" s="0" t="s">
        <v>995</v>
      </c>
      <c r="L1594" s="0" t="n">
        <v>30</v>
      </c>
      <c r="M1594" s="0" t="n">
        <v>30</v>
      </c>
      <c r="Y1594" s="1" t="s">
        <v>101</v>
      </c>
      <c r="Z1594" s="1" t="s">
        <v>104</v>
      </c>
      <c r="AE1594" s="0" t="n">
        <v>5500</v>
      </c>
    </row>
    <row r="1595" customFormat="false" ht="12.8" hidden="false" customHeight="false" outlineLevel="0" collapsed="false">
      <c r="A1595" s="0" t="s">
        <v>945</v>
      </c>
      <c r="B1595" s="0" t="s">
        <v>946</v>
      </c>
      <c r="C1595" s="0" t="s">
        <v>99</v>
      </c>
      <c r="D1595" s="0" t="s">
        <v>996</v>
      </c>
      <c r="K1595" s="0" t="n">
        <v>15</v>
      </c>
      <c r="L1595" s="0" t="n">
        <v>15</v>
      </c>
      <c r="X1595" s="1" t="s">
        <v>104</v>
      </c>
      <c r="Y1595" s="1" t="s">
        <v>101</v>
      </c>
      <c r="AE1595" s="0" t="n">
        <v>4000</v>
      </c>
    </row>
    <row r="1596" customFormat="false" ht="12.8" hidden="false" customHeight="false" outlineLevel="0" collapsed="false">
      <c r="A1596" s="0" t="s">
        <v>945</v>
      </c>
      <c r="B1596" s="0" t="s">
        <v>946</v>
      </c>
      <c r="C1596" s="0" t="s">
        <v>99</v>
      </c>
      <c r="D1596" s="0" t="s">
        <v>997</v>
      </c>
      <c r="K1596" s="0" t="n">
        <v>20</v>
      </c>
      <c r="L1596" s="0" t="n">
        <v>20</v>
      </c>
      <c r="X1596" s="1" t="s">
        <v>104</v>
      </c>
      <c r="Y1596" s="1" t="s">
        <v>101</v>
      </c>
      <c r="AE1596" s="0" t="n">
        <v>4500</v>
      </c>
    </row>
    <row r="1597" customFormat="false" ht="12.8" hidden="false" customHeight="false" outlineLevel="0" collapsed="false">
      <c r="A1597" s="0" t="s">
        <v>945</v>
      </c>
      <c r="B1597" s="0" t="s">
        <v>946</v>
      </c>
      <c r="C1597" s="0" t="s">
        <v>99</v>
      </c>
      <c r="D1597" s="0" t="s">
        <v>998</v>
      </c>
      <c r="K1597" s="0" t="n">
        <v>25</v>
      </c>
      <c r="L1597" s="0" t="n">
        <v>25</v>
      </c>
      <c r="X1597" s="1" t="s">
        <v>104</v>
      </c>
      <c r="Y1597" s="1" t="s">
        <v>101</v>
      </c>
      <c r="AE1597" s="0" t="n">
        <v>5000</v>
      </c>
    </row>
    <row r="1598" customFormat="false" ht="12.8" hidden="false" customHeight="false" outlineLevel="0" collapsed="false">
      <c r="A1598" s="0" t="s">
        <v>945</v>
      </c>
      <c r="B1598" s="0" t="s">
        <v>946</v>
      </c>
      <c r="C1598" s="0" t="s">
        <v>116</v>
      </c>
      <c r="D1598" s="0" t="s">
        <v>999</v>
      </c>
      <c r="J1598" s="0" t="n">
        <v>3</v>
      </c>
      <c r="K1598" s="0" t="n">
        <v>3</v>
      </c>
      <c r="W1598" s="1" t="s">
        <v>180</v>
      </c>
      <c r="X1598" s="1" t="s">
        <v>61</v>
      </c>
      <c r="AF1598" s="0" t="s">
        <v>1000</v>
      </c>
      <c r="AH1598" s="0" t="s">
        <v>1001</v>
      </c>
    </row>
    <row r="1599" customFormat="false" ht="12.8" hidden="false" customHeight="false" outlineLevel="0" collapsed="false">
      <c r="A1599" s="0" t="s">
        <v>945</v>
      </c>
      <c r="B1599" s="0" t="s">
        <v>946</v>
      </c>
      <c r="C1599" s="0" t="s">
        <v>116</v>
      </c>
      <c r="D1599" s="0" t="s">
        <v>1002</v>
      </c>
      <c r="J1599" s="0" t="n">
        <v>3.5</v>
      </c>
      <c r="K1599" s="0" t="n">
        <v>3.5</v>
      </c>
      <c r="W1599" s="1" t="s">
        <v>180</v>
      </c>
      <c r="X1599" s="1" t="s">
        <v>61</v>
      </c>
      <c r="AF1599" s="0" t="s">
        <v>1000</v>
      </c>
      <c r="AH1599" s="0" t="s">
        <v>1001</v>
      </c>
    </row>
    <row r="1600" customFormat="false" ht="12.8" hidden="false" customHeight="false" outlineLevel="0" collapsed="false">
      <c r="A1600" s="0" t="s">
        <v>945</v>
      </c>
      <c r="B1600" s="0" t="s">
        <v>946</v>
      </c>
      <c r="C1600" s="0" t="s">
        <v>116</v>
      </c>
      <c r="D1600" s="0" t="s">
        <v>1003</v>
      </c>
      <c r="J1600" s="0" t="n">
        <v>4</v>
      </c>
      <c r="K1600" s="0" t="n">
        <v>4</v>
      </c>
      <c r="W1600" s="1" t="s">
        <v>180</v>
      </c>
      <c r="X1600" s="1" t="s">
        <v>61</v>
      </c>
      <c r="AF1600" s="0" t="s">
        <v>1000</v>
      </c>
      <c r="AH1600" s="0" t="s">
        <v>1001</v>
      </c>
    </row>
    <row r="1601" customFormat="false" ht="12.8" hidden="false" customHeight="false" outlineLevel="0" collapsed="false">
      <c r="A1601" s="0" t="s">
        <v>945</v>
      </c>
      <c r="B1601" s="0" t="s">
        <v>946</v>
      </c>
      <c r="C1601" s="0" t="s">
        <v>116</v>
      </c>
      <c r="D1601" s="0" t="s">
        <v>1004</v>
      </c>
      <c r="J1601" s="0" t="n">
        <v>4.5</v>
      </c>
      <c r="K1601" s="0" t="n">
        <v>4.5</v>
      </c>
      <c r="W1601" s="1" t="s">
        <v>180</v>
      </c>
      <c r="X1601" s="1" t="s">
        <v>61</v>
      </c>
      <c r="AF1601" s="0" t="s">
        <v>1000</v>
      </c>
      <c r="AH1601" s="0" t="s">
        <v>1001</v>
      </c>
    </row>
    <row r="1602" customFormat="false" ht="12.8" hidden="false" customHeight="false" outlineLevel="0" collapsed="false">
      <c r="A1602" s="0" t="s">
        <v>1005</v>
      </c>
      <c r="B1602" s="0" t="s">
        <v>1006</v>
      </c>
      <c r="C1602" s="0" t="s">
        <v>311</v>
      </c>
      <c r="D1602" s="0" t="s">
        <v>1007</v>
      </c>
      <c r="O1602" s="0" t="n">
        <v>12</v>
      </c>
      <c r="AB1602" s="1" t="s">
        <v>211</v>
      </c>
      <c r="AF1602" s="0" t="s">
        <v>212</v>
      </c>
    </row>
    <row r="1603" customFormat="false" ht="12.8" hidden="false" customHeight="false" outlineLevel="0" collapsed="false">
      <c r="A1603" s="0" t="s">
        <v>1005</v>
      </c>
      <c r="B1603" s="0" t="s">
        <v>1006</v>
      </c>
      <c r="C1603" s="0" t="s">
        <v>213</v>
      </c>
      <c r="D1603" s="0" t="s">
        <v>1008</v>
      </c>
      <c r="K1603" s="0" t="n">
        <v>36</v>
      </c>
      <c r="L1603" s="0" t="n">
        <v>54</v>
      </c>
      <c r="M1603" s="0" t="n">
        <v>54</v>
      </c>
      <c r="N1603" s="0" t="n">
        <v>36</v>
      </c>
      <c r="W1603" s="1" t="s">
        <v>40</v>
      </c>
      <c r="X1603" s="1" t="s">
        <v>40</v>
      </c>
      <c r="Y1603" s="1" t="s">
        <v>40</v>
      </c>
      <c r="Z1603" s="1" t="s">
        <v>40</v>
      </c>
      <c r="AA1603" s="1" t="s">
        <v>40</v>
      </c>
      <c r="AF1603" s="0" t="s">
        <v>221</v>
      </c>
      <c r="AK1603" s="0" t="s">
        <v>222</v>
      </c>
    </row>
    <row r="1604" customFormat="false" ht="12.8" hidden="false" customHeight="false" outlineLevel="0" collapsed="false">
      <c r="A1604" s="0" t="s">
        <v>1005</v>
      </c>
      <c r="B1604" s="0" t="s">
        <v>1006</v>
      </c>
      <c r="C1604" s="0" t="s">
        <v>38</v>
      </c>
      <c r="D1604" s="0" t="s">
        <v>1009</v>
      </c>
      <c r="E1604" s="0" t="n">
        <v>0</v>
      </c>
      <c r="F1604" s="0" t="n">
        <v>3.6</v>
      </c>
      <c r="G1604" s="0" t="n">
        <v>18.8</v>
      </c>
      <c r="H1604" s="0" t="n">
        <v>28.9</v>
      </c>
      <c r="I1604" s="0" t="n">
        <v>89.8</v>
      </c>
      <c r="J1604" s="0" t="n">
        <v>61</v>
      </c>
      <c r="K1604" s="0" t="n">
        <v>28.8</v>
      </c>
      <c r="L1604" s="0" t="n">
        <v>29.5</v>
      </c>
      <c r="M1604" s="0" t="n">
        <v>19.5</v>
      </c>
      <c r="N1604" s="0" t="n">
        <v>11.8</v>
      </c>
      <c r="O1604" s="0" t="n">
        <v>7.4</v>
      </c>
      <c r="P1604" s="0" t="n">
        <v>2.4</v>
      </c>
      <c r="Q1604" s="0" t="n">
        <v>0</v>
      </c>
      <c r="R1604" s="1" t="s">
        <v>40</v>
      </c>
      <c r="S1604" s="1" t="s">
        <v>40</v>
      </c>
      <c r="T1604" s="1" t="s">
        <v>40</v>
      </c>
      <c r="U1604" s="1" t="s">
        <v>40</v>
      </c>
      <c r="V1604" s="1" t="s">
        <v>40</v>
      </c>
      <c r="W1604" s="1" t="s">
        <v>40</v>
      </c>
      <c r="X1604" s="1" t="s">
        <v>40</v>
      </c>
      <c r="Y1604" s="1" t="s">
        <v>40</v>
      </c>
      <c r="Z1604" s="1" t="s">
        <v>40</v>
      </c>
      <c r="AA1604" s="1" t="s">
        <v>40</v>
      </c>
      <c r="AB1604" s="1" t="s">
        <v>40</v>
      </c>
      <c r="AC1604" s="1" t="s">
        <v>40</v>
      </c>
      <c r="AD1604" s="1" t="s">
        <v>40</v>
      </c>
      <c r="AF1604" s="0" t="s">
        <v>317</v>
      </c>
      <c r="AG1604" s="0" t="n">
        <v>65</v>
      </c>
      <c r="AH1604" s="0" t="n">
        <v>0.85</v>
      </c>
      <c r="AI1604" s="0" t="s">
        <v>139</v>
      </c>
      <c r="AJ1604" s="0" t="s">
        <v>318</v>
      </c>
      <c r="AK1604" s="0" t="s">
        <v>46</v>
      </c>
    </row>
    <row r="1605" customFormat="false" ht="12.8" hidden="false" customHeight="false" outlineLevel="0" collapsed="false">
      <c r="A1605" s="0" t="s">
        <v>1005</v>
      </c>
      <c r="B1605" s="0" t="s">
        <v>1006</v>
      </c>
      <c r="C1605" s="0" t="s">
        <v>38</v>
      </c>
      <c r="D1605" s="0" t="s">
        <v>1010</v>
      </c>
      <c r="E1605" s="0" t="n">
        <v>0</v>
      </c>
      <c r="F1605" s="0" t="n">
        <v>3.6</v>
      </c>
      <c r="G1605" s="0" t="n">
        <v>18.8</v>
      </c>
      <c r="I1605" s="0" t="n">
        <v>3.5</v>
      </c>
      <c r="J1605" s="0" t="n">
        <v>46.6</v>
      </c>
      <c r="K1605" s="0" t="n">
        <v>12.9</v>
      </c>
      <c r="L1605" s="0" t="n">
        <v>28</v>
      </c>
      <c r="M1605" s="0" t="n">
        <v>17.3</v>
      </c>
      <c r="N1605" s="0" t="n">
        <v>15.5</v>
      </c>
      <c r="O1605" s="0" t="n">
        <v>12.3</v>
      </c>
      <c r="P1605" s="0" t="n">
        <v>0.1</v>
      </c>
      <c r="Q1605" s="0" t="n">
        <v>0</v>
      </c>
      <c r="R1605" s="1" t="s">
        <v>40</v>
      </c>
      <c r="S1605" s="1" t="s">
        <v>40</v>
      </c>
      <c r="T1605" s="1" t="s">
        <v>40</v>
      </c>
      <c r="V1605" s="1" t="s">
        <v>41</v>
      </c>
      <c r="W1605" s="1" t="s">
        <v>40</v>
      </c>
      <c r="X1605" s="1" t="s">
        <v>40</v>
      </c>
      <c r="Y1605" s="1" t="s">
        <v>40</v>
      </c>
      <c r="Z1605" s="1" t="s">
        <v>40</v>
      </c>
      <c r="AA1605" s="1" t="s">
        <v>40</v>
      </c>
      <c r="AB1605" s="1" t="s">
        <v>40</v>
      </c>
      <c r="AC1605" s="1" t="s">
        <v>40</v>
      </c>
      <c r="AD1605" s="1" t="s">
        <v>40</v>
      </c>
      <c r="AF1605" s="0" t="s">
        <v>317</v>
      </c>
      <c r="AG1605" s="0" t="n">
        <v>65</v>
      </c>
      <c r="AH1605" s="0" t="n">
        <v>0.85</v>
      </c>
      <c r="AI1605" s="0" t="s">
        <v>196</v>
      </c>
      <c r="AJ1605" s="0" t="s">
        <v>318</v>
      </c>
      <c r="AK1605" s="0" t="s">
        <v>46</v>
      </c>
    </row>
    <row r="1606" customFormat="false" ht="12.8" hidden="false" customHeight="false" outlineLevel="0" collapsed="false">
      <c r="A1606" s="0" t="s">
        <v>1005</v>
      </c>
      <c r="B1606" s="0" t="s">
        <v>1006</v>
      </c>
      <c r="C1606" s="0" t="s">
        <v>38</v>
      </c>
      <c r="D1606" s="0" t="s">
        <v>1011</v>
      </c>
      <c r="E1606" s="0" t="n">
        <v>0</v>
      </c>
      <c r="F1606" s="0" t="n">
        <v>4.3</v>
      </c>
      <c r="G1606" s="0" t="n">
        <v>17.6</v>
      </c>
      <c r="H1606" s="0" t="n">
        <v>25.5</v>
      </c>
      <c r="I1606" s="0" t="n">
        <v>59.2</v>
      </c>
      <c r="J1606" s="0" t="n">
        <v>73</v>
      </c>
      <c r="K1606" s="0" t="n">
        <v>37.1</v>
      </c>
      <c r="L1606" s="0" t="n">
        <v>31.7</v>
      </c>
      <c r="M1606" s="0" t="n">
        <v>28.5</v>
      </c>
      <c r="N1606" s="0" t="n">
        <v>15.3</v>
      </c>
      <c r="O1606" s="0" t="n">
        <v>16.5</v>
      </c>
      <c r="P1606" s="0" t="n">
        <v>2</v>
      </c>
      <c r="Q1606" s="0" t="n">
        <v>0</v>
      </c>
      <c r="R1606" s="1" t="s">
        <v>40</v>
      </c>
      <c r="S1606" s="1" t="s">
        <v>40</v>
      </c>
      <c r="T1606" s="1" t="s">
        <v>40</v>
      </c>
      <c r="U1606" s="1" t="s">
        <v>40</v>
      </c>
      <c r="V1606" s="1" t="s">
        <v>40</v>
      </c>
      <c r="W1606" s="1" t="s">
        <v>40</v>
      </c>
      <c r="X1606" s="1" t="s">
        <v>40</v>
      </c>
      <c r="Y1606" s="1" t="s">
        <v>40</v>
      </c>
      <c r="Z1606" s="1" t="s">
        <v>40</v>
      </c>
      <c r="AA1606" s="1" t="s">
        <v>40</v>
      </c>
      <c r="AB1606" s="1" t="s">
        <v>40</v>
      </c>
      <c r="AC1606" s="1" t="s">
        <v>40</v>
      </c>
      <c r="AD1606" s="1" t="s">
        <v>40</v>
      </c>
      <c r="AF1606" s="0" t="s">
        <v>321</v>
      </c>
      <c r="AG1606" s="0" t="n">
        <v>65</v>
      </c>
      <c r="AH1606" s="0" t="n">
        <v>0.85</v>
      </c>
      <c r="AI1606" s="0" t="s">
        <v>139</v>
      </c>
      <c r="AJ1606" s="0" t="s">
        <v>318</v>
      </c>
      <c r="AK1606" s="0" t="s">
        <v>46</v>
      </c>
    </row>
    <row r="1607" customFormat="false" ht="12.8" hidden="false" customHeight="false" outlineLevel="0" collapsed="false">
      <c r="A1607" s="0" t="s">
        <v>1005</v>
      </c>
      <c r="B1607" s="0" t="s">
        <v>1006</v>
      </c>
      <c r="C1607" s="0" t="s">
        <v>38</v>
      </c>
      <c r="D1607" s="0" t="s">
        <v>1012</v>
      </c>
      <c r="E1607" s="0" t="n">
        <v>0</v>
      </c>
      <c r="F1607" s="0" t="n">
        <v>4.3</v>
      </c>
      <c r="G1607" s="0" t="n">
        <v>17.6</v>
      </c>
      <c r="J1607" s="0" t="n">
        <v>4</v>
      </c>
      <c r="K1607" s="0" t="n">
        <v>37.8</v>
      </c>
      <c r="L1607" s="0" t="n">
        <v>33.2</v>
      </c>
      <c r="M1607" s="0" t="n">
        <v>28.3</v>
      </c>
      <c r="N1607" s="0" t="n">
        <v>14.5</v>
      </c>
      <c r="O1607" s="0" t="n">
        <v>15.8</v>
      </c>
      <c r="P1607" s="0" t="n">
        <v>4.6</v>
      </c>
      <c r="Q1607" s="0" t="n">
        <v>0</v>
      </c>
      <c r="R1607" s="1" t="s">
        <v>40</v>
      </c>
      <c r="S1607" s="1" t="s">
        <v>40</v>
      </c>
      <c r="T1607" s="1" t="s">
        <v>40</v>
      </c>
      <c r="W1607" s="1" t="s">
        <v>41</v>
      </c>
      <c r="X1607" s="1" t="s">
        <v>40</v>
      </c>
      <c r="Y1607" s="1" t="s">
        <v>40</v>
      </c>
      <c r="Z1607" s="1" t="s">
        <v>40</v>
      </c>
      <c r="AA1607" s="1" t="s">
        <v>40</v>
      </c>
      <c r="AB1607" s="1" t="s">
        <v>40</v>
      </c>
      <c r="AC1607" s="1" t="s">
        <v>40</v>
      </c>
      <c r="AD1607" s="1" t="s">
        <v>40</v>
      </c>
      <c r="AF1607" s="0" t="s">
        <v>321</v>
      </c>
      <c r="AG1607" s="0" t="n">
        <v>65</v>
      </c>
      <c r="AH1607" s="0" t="n">
        <v>0.85</v>
      </c>
      <c r="AI1607" s="0" t="s">
        <v>196</v>
      </c>
      <c r="AJ1607" s="0" t="s">
        <v>318</v>
      </c>
      <c r="AK1607" s="0" t="s">
        <v>46</v>
      </c>
    </row>
    <row r="1608" customFormat="false" ht="12.8" hidden="false" customHeight="false" outlineLevel="0" collapsed="false">
      <c r="A1608" s="0" t="s">
        <v>1005</v>
      </c>
      <c r="B1608" s="0" t="s">
        <v>1006</v>
      </c>
      <c r="C1608" s="0" t="s">
        <v>59</v>
      </c>
      <c r="D1608" s="0" t="s">
        <v>1013</v>
      </c>
      <c r="E1608" s="0" t="n">
        <v>0</v>
      </c>
      <c r="F1608" s="0" t="n">
        <v>2.6</v>
      </c>
      <c r="G1608" s="0" t="n">
        <v>16.6</v>
      </c>
      <c r="H1608" s="0" t="n">
        <v>30.1</v>
      </c>
      <c r="I1608" s="0" t="n">
        <v>67.5</v>
      </c>
      <c r="J1608" s="0" t="n">
        <v>38.9</v>
      </c>
      <c r="K1608" s="0" t="n">
        <v>33.5</v>
      </c>
      <c r="L1608" s="0" t="n">
        <v>31.4</v>
      </c>
      <c r="M1608" s="0" t="n">
        <v>20.2</v>
      </c>
      <c r="N1608" s="0" t="n">
        <v>11.6</v>
      </c>
      <c r="O1608" s="0" t="n">
        <v>11.6</v>
      </c>
      <c r="P1608" s="0" t="n">
        <v>0</v>
      </c>
      <c r="Q1608" s="0" t="n">
        <v>0</v>
      </c>
      <c r="R1608" s="1" t="s">
        <v>40</v>
      </c>
      <c r="S1608" s="1" t="s">
        <v>40</v>
      </c>
      <c r="T1608" s="1" t="s">
        <v>40</v>
      </c>
      <c r="U1608" s="1" t="s">
        <v>40</v>
      </c>
      <c r="V1608" s="1" t="s">
        <v>40</v>
      </c>
      <c r="W1608" s="1" t="s">
        <v>40</v>
      </c>
      <c r="X1608" s="1" t="s">
        <v>40</v>
      </c>
      <c r="Y1608" s="1" t="s">
        <v>40</v>
      </c>
      <c r="Z1608" s="1" t="s">
        <v>40</v>
      </c>
      <c r="AA1608" s="1" t="s">
        <v>40</v>
      </c>
      <c r="AB1608" s="1" t="s">
        <v>40</v>
      </c>
      <c r="AC1608" s="1" t="s">
        <v>40</v>
      </c>
      <c r="AD1608" s="1" t="s">
        <v>40</v>
      </c>
      <c r="AF1608" s="0" t="s">
        <v>324</v>
      </c>
      <c r="AG1608" s="0" t="n">
        <v>85</v>
      </c>
      <c r="AH1608" s="0" t="n">
        <v>0.85</v>
      </c>
      <c r="AI1608" s="0" t="s">
        <v>139</v>
      </c>
      <c r="AJ1608" s="0" t="s">
        <v>318</v>
      </c>
      <c r="AK1608" s="0" t="s">
        <v>65</v>
      </c>
    </row>
    <row r="1609" customFormat="false" ht="12.8" hidden="false" customHeight="false" outlineLevel="0" collapsed="false">
      <c r="A1609" s="0" t="s">
        <v>1005</v>
      </c>
      <c r="B1609" s="0" t="s">
        <v>1006</v>
      </c>
      <c r="C1609" s="0" t="s">
        <v>59</v>
      </c>
      <c r="D1609" s="0" t="s">
        <v>1014</v>
      </c>
      <c r="E1609" s="0" t="n">
        <v>0</v>
      </c>
      <c r="F1609" s="0" t="n">
        <v>2.6</v>
      </c>
      <c r="G1609" s="0" t="n">
        <v>16.6</v>
      </c>
      <c r="H1609" s="0" t="n">
        <v>30.1</v>
      </c>
      <c r="I1609" s="0" t="n">
        <v>67.5</v>
      </c>
      <c r="J1609" s="0" t="n">
        <v>2</v>
      </c>
      <c r="K1609" s="0" t="n">
        <v>17.6</v>
      </c>
      <c r="L1609" s="0" t="n">
        <v>12.6</v>
      </c>
      <c r="M1609" s="0" t="n">
        <v>18.1</v>
      </c>
      <c r="N1609" s="0" t="n">
        <v>16.1</v>
      </c>
      <c r="O1609" s="0" t="n">
        <v>11.9</v>
      </c>
      <c r="P1609" s="0" t="n">
        <v>2.3</v>
      </c>
      <c r="Q1609" s="0" t="n">
        <v>0</v>
      </c>
      <c r="R1609" s="1" t="s">
        <v>40</v>
      </c>
      <c r="S1609" s="1" t="s">
        <v>40</v>
      </c>
      <c r="T1609" s="1" t="s">
        <v>40</v>
      </c>
      <c r="U1609" s="1" t="s">
        <v>40</v>
      </c>
      <c r="V1609" s="1" t="s">
        <v>40</v>
      </c>
      <c r="W1609" s="1" t="s">
        <v>61</v>
      </c>
      <c r="X1609" s="1" t="s">
        <v>40</v>
      </c>
      <c r="Y1609" s="1" t="s">
        <v>40</v>
      </c>
      <c r="Z1609" s="1" t="s">
        <v>40</v>
      </c>
      <c r="AA1609" s="1" t="s">
        <v>40</v>
      </c>
      <c r="AB1609" s="1" t="s">
        <v>40</v>
      </c>
      <c r="AC1609" s="1" t="s">
        <v>40</v>
      </c>
      <c r="AD1609" s="1" t="s">
        <v>40</v>
      </c>
      <c r="AF1609" s="0" t="s">
        <v>324</v>
      </c>
      <c r="AG1609" s="0" t="n">
        <v>85</v>
      </c>
      <c r="AH1609" s="0" t="n">
        <v>0.85</v>
      </c>
      <c r="AI1609" s="0" t="s">
        <v>350</v>
      </c>
      <c r="AJ1609" s="0" t="s">
        <v>318</v>
      </c>
      <c r="AK1609" s="0" t="s">
        <v>65</v>
      </c>
    </row>
    <row r="1610" customFormat="false" ht="12.8" hidden="false" customHeight="false" outlineLevel="0" collapsed="false">
      <c r="A1610" s="0" t="s">
        <v>1005</v>
      </c>
      <c r="B1610" s="0" t="s">
        <v>1006</v>
      </c>
      <c r="C1610" s="0" t="s">
        <v>59</v>
      </c>
      <c r="D1610" s="0" t="s">
        <v>1015</v>
      </c>
      <c r="E1610" s="0" t="n">
        <v>0</v>
      </c>
      <c r="F1610" s="0" t="n">
        <v>2.6</v>
      </c>
      <c r="G1610" s="0" t="n">
        <v>16.6</v>
      </c>
      <c r="H1610" s="0" t="n">
        <v>29.5</v>
      </c>
      <c r="I1610" s="0" t="n">
        <v>57.3</v>
      </c>
      <c r="J1610" s="0" t="n">
        <v>49</v>
      </c>
      <c r="K1610" s="0" t="n">
        <v>23.9</v>
      </c>
      <c r="L1610" s="0" t="n">
        <v>30.1</v>
      </c>
      <c r="M1610" s="0" t="n">
        <v>18.4</v>
      </c>
      <c r="N1610" s="0" t="n">
        <v>18.7</v>
      </c>
      <c r="O1610" s="0" t="n">
        <v>13.6</v>
      </c>
      <c r="P1610" s="0" t="n">
        <v>1.5</v>
      </c>
      <c r="Q1610" s="0" t="n">
        <v>0</v>
      </c>
      <c r="R1610" s="1" t="s">
        <v>40</v>
      </c>
      <c r="S1610" s="1" t="s">
        <v>40</v>
      </c>
      <c r="T1610" s="1" t="s">
        <v>40</v>
      </c>
      <c r="U1610" s="1" t="s">
        <v>40</v>
      </c>
      <c r="V1610" s="1" t="s">
        <v>40</v>
      </c>
      <c r="W1610" s="1" t="s">
        <v>40</v>
      </c>
      <c r="X1610" s="1" t="s">
        <v>40</v>
      </c>
      <c r="Y1610" s="1" t="s">
        <v>40</v>
      </c>
      <c r="Z1610" s="1" t="s">
        <v>40</v>
      </c>
      <c r="AA1610" s="1" t="s">
        <v>40</v>
      </c>
      <c r="AB1610" s="1" t="s">
        <v>40</v>
      </c>
      <c r="AC1610" s="1" t="s">
        <v>40</v>
      </c>
      <c r="AD1610" s="1" t="s">
        <v>40</v>
      </c>
      <c r="AF1610" s="0" t="s">
        <v>324</v>
      </c>
      <c r="AG1610" s="0" t="n">
        <v>45</v>
      </c>
      <c r="AH1610" s="0" t="n">
        <v>0.85</v>
      </c>
      <c r="AI1610" s="0" t="s">
        <v>139</v>
      </c>
      <c r="AJ1610" s="0" t="s">
        <v>318</v>
      </c>
      <c r="AK1610" s="0" t="s">
        <v>65</v>
      </c>
    </row>
    <row r="1611" customFormat="false" ht="12.8" hidden="false" customHeight="false" outlineLevel="0" collapsed="false">
      <c r="A1611" s="0" t="s">
        <v>1005</v>
      </c>
      <c r="B1611" s="0" t="s">
        <v>1006</v>
      </c>
      <c r="C1611" s="0" t="s">
        <v>59</v>
      </c>
      <c r="D1611" s="0" t="s">
        <v>1016</v>
      </c>
      <c r="I1611" s="0" t="n">
        <v>4.5</v>
      </c>
      <c r="J1611" s="0" t="n">
        <v>3</v>
      </c>
      <c r="L1611" s="0" t="n">
        <v>2</v>
      </c>
      <c r="M1611" s="0" t="n">
        <v>42.5</v>
      </c>
      <c r="N1611" s="0" t="n">
        <v>29.6</v>
      </c>
      <c r="O1611" s="0" t="n">
        <v>13.7</v>
      </c>
      <c r="P1611" s="0" t="n">
        <v>8</v>
      </c>
      <c r="Q1611" s="0" t="n">
        <v>0</v>
      </c>
      <c r="V1611" s="1" t="s">
        <v>61</v>
      </c>
      <c r="W1611" s="1" t="s">
        <v>41</v>
      </c>
      <c r="Y1611" s="1" t="s">
        <v>41</v>
      </c>
      <c r="Z1611" s="1" t="s">
        <v>40</v>
      </c>
      <c r="AA1611" s="1" t="s">
        <v>40</v>
      </c>
      <c r="AB1611" s="1" t="s">
        <v>40</v>
      </c>
      <c r="AC1611" s="1" t="s">
        <v>40</v>
      </c>
      <c r="AD1611" s="1" t="s">
        <v>40</v>
      </c>
      <c r="AF1611" s="0" t="s">
        <v>155</v>
      </c>
      <c r="AG1611" s="0" t="n">
        <v>85</v>
      </c>
      <c r="AH1611" s="0" t="n">
        <v>0.85</v>
      </c>
      <c r="AI1611" s="0" t="s">
        <v>182</v>
      </c>
      <c r="AJ1611" s="0" t="s">
        <v>318</v>
      </c>
      <c r="AK1611" s="0" t="s">
        <v>72</v>
      </c>
    </row>
    <row r="1612" customFormat="false" ht="12.8" hidden="false" customHeight="false" outlineLevel="0" collapsed="false">
      <c r="A1612" s="0" t="s">
        <v>1005</v>
      </c>
      <c r="B1612" s="0" t="s">
        <v>1006</v>
      </c>
      <c r="C1612" s="0" t="s">
        <v>59</v>
      </c>
      <c r="D1612" s="0" t="s">
        <v>1017</v>
      </c>
      <c r="E1612" s="0" t="n">
        <v>0</v>
      </c>
      <c r="F1612" s="0" t="n">
        <v>1.4</v>
      </c>
      <c r="G1612" s="0" t="n">
        <v>11.8</v>
      </c>
      <c r="H1612" s="0" t="n">
        <v>30</v>
      </c>
      <c r="I1612" s="0" t="n">
        <v>71.3</v>
      </c>
      <c r="J1612" s="0" t="n">
        <v>67.8</v>
      </c>
      <c r="K1612" s="0" t="n">
        <v>37.7</v>
      </c>
      <c r="L1612" s="0" t="n">
        <v>35.4</v>
      </c>
      <c r="M1612" s="0" t="n">
        <v>23</v>
      </c>
      <c r="N1612" s="0" t="n">
        <v>17.8</v>
      </c>
      <c r="O1612" s="0" t="n">
        <v>14.8</v>
      </c>
      <c r="P1612" s="0" t="n">
        <v>4</v>
      </c>
      <c r="Q1612" s="0" t="n">
        <v>0</v>
      </c>
      <c r="R1612" s="1" t="s">
        <v>40</v>
      </c>
      <c r="S1612" s="1" t="s">
        <v>40</v>
      </c>
      <c r="T1612" s="1" t="s">
        <v>40</v>
      </c>
      <c r="U1612" s="1" t="s">
        <v>40</v>
      </c>
      <c r="V1612" s="1" t="s">
        <v>40</v>
      </c>
      <c r="W1612" s="1" t="s">
        <v>40</v>
      </c>
      <c r="X1612" s="1" t="s">
        <v>40</v>
      </c>
      <c r="Y1612" s="1" t="s">
        <v>40</v>
      </c>
      <c r="Z1612" s="1" t="s">
        <v>40</v>
      </c>
      <c r="AA1612" s="1" t="s">
        <v>40</v>
      </c>
      <c r="AB1612" s="1" t="s">
        <v>40</v>
      </c>
      <c r="AC1612" s="1" t="s">
        <v>40</v>
      </c>
      <c r="AD1612" s="1" t="s">
        <v>40</v>
      </c>
      <c r="AF1612" s="0" t="s">
        <v>326</v>
      </c>
      <c r="AG1612" s="0" t="n">
        <v>85</v>
      </c>
      <c r="AH1612" s="0" t="n">
        <v>0.85</v>
      </c>
      <c r="AI1612" s="0" t="s">
        <v>139</v>
      </c>
      <c r="AJ1612" s="0" t="s">
        <v>318</v>
      </c>
      <c r="AK1612" s="0" t="s">
        <v>72</v>
      </c>
    </row>
    <row r="1613" customFormat="false" ht="12.8" hidden="false" customHeight="false" outlineLevel="0" collapsed="false">
      <c r="A1613" s="0" t="s">
        <v>1005</v>
      </c>
      <c r="B1613" s="0" t="s">
        <v>1006</v>
      </c>
      <c r="C1613" s="0" t="s">
        <v>59</v>
      </c>
      <c r="D1613" s="0" t="s">
        <v>1018</v>
      </c>
      <c r="E1613" s="0" t="n">
        <v>0</v>
      </c>
      <c r="F1613" s="0" t="n">
        <v>0.8</v>
      </c>
      <c r="G1613" s="0" t="n">
        <v>11</v>
      </c>
      <c r="I1613" s="0" t="n">
        <v>3</v>
      </c>
      <c r="K1613" s="0" t="n">
        <v>2.5</v>
      </c>
      <c r="M1613" s="0" t="n">
        <v>2.5</v>
      </c>
      <c r="N1613" s="0" t="n">
        <v>18</v>
      </c>
      <c r="O1613" s="0" t="n">
        <v>3.1</v>
      </c>
      <c r="P1613" s="0" t="n">
        <v>5.6</v>
      </c>
      <c r="Q1613" s="0" t="n">
        <v>2.6</v>
      </c>
      <c r="R1613" s="1" t="s">
        <v>40</v>
      </c>
      <c r="S1613" s="1" t="s">
        <v>40</v>
      </c>
      <c r="T1613" s="1" t="s">
        <v>40</v>
      </c>
      <c r="V1613" s="1" t="s">
        <v>41</v>
      </c>
      <c r="X1613" s="1" t="s">
        <v>41</v>
      </c>
      <c r="Z1613" s="1" t="s">
        <v>41</v>
      </c>
      <c r="AA1613" s="1" t="s">
        <v>40</v>
      </c>
      <c r="AB1613" s="1" t="s">
        <v>40</v>
      </c>
      <c r="AC1613" s="1" t="s">
        <v>40</v>
      </c>
      <c r="AD1613" s="1" t="s">
        <v>40</v>
      </c>
      <c r="AF1613" s="0" t="s">
        <v>326</v>
      </c>
      <c r="AG1613" s="0" t="n">
        <v>85</v>
      </c>
      <c r="AH1613" s="0" t="n">
        <v>0.85</v>
      </c>
      <c r="AI1613" s="0" t="s">
        <v>328</v>
      </c>
      <c r="AJ1613" s="0" t="s">
        <v>318</v>
      </c>
      <c r="AK1613" s="0" t="s">
        <v>65</v>
      </c>
    </row>
    <row r="1614" customFormat="false" ht="12.8" hidden="false" customHeight="false" outlineLevel="0" collapsed="false">
      <c r="A1614" s="0" t="s">
        <v>1005</v>
      </c>
      <c r="B1614" s="0" t="s">
        <v>1006</v>
      </c>
      <c r="C1614" s="0" t="s">
        <v>59</v>
      </c>
      <c r="D1614" s="0" t="s">
        <v>1019</v>
      </c>
      <c r="E1614" s="0" t="n">
        <v>0</v>
      </c>
      <c r="F1614" s="0" t="n">
        <v>0.8</v>
      </c>
      <c r="G1614" s="0" t="n">
        <v>11</v>
      </c>
      <c r="I1614" s="0" t="n">
        <v>3</v>
      </c>
      <c r="K1614" s="0" t="n">
        <v>2.5</v>
      </c>
      <c r="M1614" s="0" t="n">
        <v>2.5</v>
      </c>
      <c r="N1614" s="0" t="n">
        <v>18</v>
      </c>
      <c r="O1614" s="0" t="n">
        <v>3.1</v>
      </c>
      <c r="P1614" s="0" t="n">
        <v>5.6</v>
      </c>
      <c r="Q1614" s="0" t="n">
        <v>2.6</v>
      </c>
      <c r="R1614" s="1" t="s">
        <v>40</v>
      </c>
      <c r="S1614" s="1" t="s">
        <v>40</v>
      </c>
      <c r="T1614" s="1" t="s">
        <v>40</v>
      </c>
      <c r="V1614" s="1" t="s">
        <v>61</v>
      </c>
      <c r="X1614" s="1" t="s">
        <v>41</v>
      </c>
      <c r="Z1614" s="1" t="s">
        <v>41</v>
      </c>
      <c r="AA1614" s="1" t="s">
        <v>40</v>
      </c>
      <c r="AB1614" s="1" t="s">
        <v>40</v>
      </c>
      <c r="AC1614" s="1" t="s">
        <v>40</v>
      </c>
      <c r="AD1614" s="1" t="s">
        <v>40</v>
      </c>
      <c r="AF1614" s="0" t="s">
        <v>326</v>
      </c>
      <c r="AG1614" s="0" t="n">
        <v>85</v>
      </c>
      <c r="AH1614" s="0" t="n">
        <v>0.85</v>
      </c>
      <c r="AI1614" s="0" t="s">
        <v>261</v>
      </c>
      <c r="AJ1614" s="0" t="s">
        <v>318</v>
      </c>
      <c r="AK1614" s="0" t="s">
        <v>65</v>
      </c>
    </row>
    <row r="1615" customFormat="false" ht="12.8" hidden="false" customHeight="false" outlineLevel="0" collapsed="false">
      <c r="A1615" s="0" t="s">
        <v>1005</v>
      </c>
      <c r="B1615" s="0" t="s">
        <v>1006</v>
      </c>
      <c r="C1615" s="0" t="s">
        <v>59</v>
      </c>
      <c r="D1615" s="0" t="s">
        <v>1020</v>
      </c>
      <c r="E1615" s="0" t="n">
        <v>0</v>
      </c>
      <c r="F1615" s="0" t="n">
        <v>1.4</v>
      </c>
      <c r="G1615" s="0" t="n">
        <v>11.8</v>
      </c>
      <c r="H1615" s="0" t="n">
        <v>30</v>
      </c>
      <c r="I1615" s="0" t="n">
        <v>71.3</v>
      </c>
      <c r="K1615" s="0" t="n">
        <v>2</v>
      </c>
      <c r="L1615" s="0" t="n">
        <v>58.4</v>
      </c>
      <c r="M1615" s="0" t="n">
        <v>25.8</v>
      </c>
      <c r="N1615" s="0" t="n">
        <v>16.7</v>
      </c>
      <c r="O1615" s="0" t="n">
        <v>9.5</v>
      </c>
      <c r="P1615" s="0" t="n">
        <v>4.9</v>
      </c>
      <c r="Q1615" s="0" t="n">
        <v>1.1</v>
      </c>
      <c r="R1615" s="1" t="s">
        <v>40</v>
      </c>
      <c r="S1615" s="1" t="s">
        <v>40</v>
      </c>
      <c r="T1615" s="1" t="s">
        <v>40</v>
      </c>
      <c r="U1615" s="1" t="s">
        <v>40</v>
      </c>
      <c r="V1615" s="1" t="s">
        <v>40</v>
      </c>
      <c r="X1615" s="1" t="s">
        <v>41</v>
      </c>
      <c r="Y1615" s="1" t="s">
        <v>40</v>
      </c>
      <c r="Z1615" s="1" t="s">
        <v>40</v>
      </c>
      <c r="AA1615" s="1" t="s">
        <v>40</v>
      </c>
      <c r="AB1615" s="1" t="s">
        <v>40</v>
      </c>
      <c r="AC1615" s="1" t="s">
        <v>40</v>
      </c>
      <c r="AD1615" s="1" t="s">
        <v>40</v>
      </c>
      <c r="AF1615" s="0" t="s">
        <v>326</v>
      </c>
      <c r="AG1615" s="0" t="n">
        <v>85</v>
      </c>
      <c r="AH1615" s="0" t="n">
        <v>0.85</v>
      </c>
      <c r="AI1615" s="0" t="s">
        <v>169</v>
      </c>
      <c r="AJ1615" s="0" t="s">
        <v>318</v>
      </c>
      <c r="AK1615" s="0" t="s">
        <v>65</v>
      </c>
    </row>
    <row r="1616" customFormat="false" ht="12.8" hidden="false" customHeight="false" outlineLevel="0" collapsed="false">
      <c r="A1616" s="0" t="s">
        <v>1005</v>
      </c>
      <c r="B1616" s="0" t="s">
        <v>1006</v>
      </c>
      <c r="C1616" s="0" t="s">
        <v>59</v>
      </c>
      <c r="D1616" s="0" t="s">
        <v>1021</v>
      </c>
      <c r="E1616" s="0" t="n">
        <v>0</v>
      </c>
      <c r="F1616" s="0" t="n">
        <v>1.4</v>
      </c>
      <c r="G1616" s="0" t="n">
        <v>11.8</v>
      </c>
      <c r="I1616" s="0" t="n">
        <v>1.5</v>
      </c>
      <c r="J1616" s="0" t="n">
        <v>116.1</v>
      </c>
      <c r="K1616" s="0" t="n">
        <v>41.5</v>
      </c>
      <c r="L1616" s="0" t="n">
        <v>34.9</v>
      </c>
      <c r="M1616" s="0" t="n">
        <v>22</v>
      </c>
      <c r="N1616" s="0" t="n">
        <v>15.3</v>
      </c>
      <c r="O1616" s="0" t="n">
        <v>14.6</v>
      </c>
      <c r="P1616" s="0" t="n">
        <v>0</v>
      </c>
      <c r="Q1616" s="0" t="n">
        <v>0</v>
      </c>
      <c r="R1616" s="1" t="s">
        <v>40</v>
      </c>
      <c r="S1616" s="1" t="s">
        <v>40</v>
      </c>
      <c r="T1616" s="1" t="s">
        <v>40</v>
      </c>
      <c r="V1616" s="1" t="s">
        <v>61</v>
      </c>
      <c r="W1616" s="1" t="s">
        <v>40</v>
      </c>
      <c r="X1616" s="1" t="s">
        <v>40</v>
      </c>
      <c r="Y1616" s="1" t="s">
        <v>40</v>
      </c>
      <c r="Z1616" s="1" t="s">
        <v>40</v>
      </c>
      <c r="AA1616" s="1" t="s">
        <v>40</v>
      </c>
      <c r="AB1616" s="1" t="s">
        <v>40</v>
      </c>
      <c r="AC1616" s="1" t="s">
        <v>40</v>
      </c>
      <c r="AD1616" s="1" t="s">
        <v>40</v>
      </c>
      <c r="AF1616" s="0" t="s">
        <v>326</v>
      </c>
      <c r="AG1616" s="0" t="n">
        <v>85</v>
      </c>
      <c r="AH1616" s="0" t="n">
        <v>0.85</v>
      </c>
      <c r="AI1616" s="0" t="s">
        <v>264</v>
      </c>
      <c r="AJ1616" s="0" t="s">
        <v>318</v>
      </c>
      <c r="AK1616" s="0" t="s">
        <v>65</v>
      </c>
    </row>
    <row r="1617" customFormat="false" ht="12.8" hidden="false" customHeight="false" outlineLevel="0" collapsed="false">
      <c r="A1617" s="0" t="s">
        <v>1005</v>
      </c>
      <c r="B1617" s="0" t="s">
        <v>1006</v>
      </c>
      <c r="C1617" s="0" t="s">
        <v>59</v>
      </c>
      <c r="D1617" s="0" t="s">
        <v>1022</v>
      </c>
      <c r="E1617" s="0" t="n">
        <v>0</v>
      </c>
      <c r="F1617" s="0" t="n">
        <v>1.4</v>
      </c>
      <c r="G1617" s="0" t="n">
        <v>11.8</v>
      </c>
      <c r="I1617" s="0" t="n">
        <v>1.5</v>
      </c>
      <c r="J1617" s="0" t="n">
        <v>97.7</v>
      </c>
      <c r="K1617" s="0" t="n">
        <v>35.5</v>
      </c>
      <c r="L1617" s="0" t="n">
        <v>34.5</v>
      </c>
      <c r="M1617" s="0" t="n">
        <v>21.6</v>
      </c>
      <c r="N1617" s="0" t="n">
        <v>18.4</v>
      </c>
      <c r="O1617" s="0" t="n">
        <v>14.7</v>
      </c>
      <c r="P1617" s="0" t="n">
        <v>0</v>
      </c>
      <c r="Q1617" s="0" t="n">
        <v>0</v>
      </c>
      <c r="R1617" s="1" t="s">
        <v>40</v>
      </c>
      <c r="S1617" s="1" t="s">
        <v>40</v>
      </c>
      <c r="T1617" s="1" t="s">
        <v>40</v>
      </c>
      <c r="V1617" s="1" t="s">
        <v>61</v>
      </c>
      <c r="W1617" s="1" t="s">
        <v>40</v>
      </c>
      <c r="X1617" s="1" t="s">
        <v>40</v>
      </c>
      <c r="Y1617" s="1" t="s">
        <v>40</v>
      </c>
      <c r="Z1617" s="1" t="s">
        <v>40</v>
      </c>
      <c r="AA1617" s="1" t="s">
        <v>40</v>
      </c>
      <c r="AB1617" s="1" t="s">
        <v>40</v>
      </c>
      <c r="AC1617" s="1" t="s">
        <v>40</v>
      </c>
      <c r="AD1617" s="1" t="s">
        <v>40</v>
      </c>
      <c r="AF1617" s="0" t="s">
        <v>326</v>
      </c>
      <c r="AG1617" s="0" t="n">
        <v>45</v>
      </c>
      <c r="AH1617" s="0" t="n">
        <v>0.85</v>
      </c>
      <c r="AI1617" s="0" t="s">
        <v>264</v>
      </c>
      <c r="AJ1617" s="0" t="s">
        <v>318</v>
      </c>
      <c r="AK1617" s="0" t="s">
        <v>65</v>
      </c>
    </row>
    <row r="1618" customFormat="false" ht="12.8" hidden="false" customHeight="false" outlineLevel="0" collapsed="false">
      <c r="A1618" s="0" t="s">
        <v>1005</v>
      </c>
      <c r="B1618" s="0" t="s">
        <v>1006</v>
      </c>
      <c r="C1618" s="0" t="s">
        <v>59</v>
      </c>
      <c r="D1618" s="0" t="s">
        <v>1023</v>
      </c>
      <c r="I1618" s="0" t="n">
        <v>4.5</v>
      </c>
      <c r="J1618" s="0" t="n">
        <v>3.5</v>
      </c>
      <c r="L1618" s="0" t="n">
        <v>2</v>
      </c>
      <c r="N1618" s="0" t="n">
        <v>2</v>
      </c>
      <c r="O1618" s="0" t="n">
        <v>0</v>
      </c>
      <c r="P1618" s="0" t="n">
        <v>1</v>
      </c>
      <c r="Q1618" s="0" t="n">
        <v>2.2</v>
      </c>
      <c r="V1618" s="1" t="s">
        <v>180</v>
      </c>
      <c r="W1618" s="1" t="s">
        <v>78</v>
      </c>
      <c r="Y1618" s="1" t="s">
        <v>78</v>
      </c>
      <c r="AA1618" s="1" t="s">
        <v>78</v>
      </c>
      <c r="AB1618" s="1" t="s">
        <v>40</v>
      </c>
      <c r="AC1618" s="1" t="s">
        <v>40</v>
      </c>
      <c r="AD1618" s="1" t="s">
        <v>40</v>
      </c>
      <c r="AF1618" s="0" t="s">
        <v>181</v>
      </c>
      <c r="AG1618" s="0" t="n">
        <v>200</v>
      </c>
      <c r="AH1618" s="0" t="n">
        <v>0.85</v>
      </c>
      <c r="AI1618" s="0" t="s">
        <v>182</v>
      </c>
      <c r="AJ1618" s="0" t="s">
        <v>318</v>
      </c>
      <c r="AK1618" s="0" t="s">
        <v>81</v>
      </c>
    </row>
    <row r="1619" customFormat="false" ht="12.8" hidden="false" customHeight="false" outlineLevel="0" collapsed="false">
      <c r="A1619" s="0" t="s">
        <v>1005</v>
      </c>
      <c r="B1619" s="0" t="s">
        <v>1006</v>
      </c>
      <c r="C1619" s="0" t="s">
        <v>59</v>
      </c>
      <c r="D1619" s="0" t="s">
        <v>1024</v>
      </c>
      <c r="E1619" s="0" t="n">
        <v>1.1</v>
      </c>
      <c r="F1619" s="0" t="n">
        <v>11.5</v>
      </c>
      <c r="G1619" s="0" t="n">
        <v>16</v>
      </c>
      <c r="H1619" s="0" t="n">
        <v>59.9</v>
      </c>
      <c r="I1619" s="0" t="n">
        <v>77</v>
      </c>
      <c r="J1619" s="0" t="n">
        <v>103.1</v>
      </c>
      <c r="K1619" s="0" t="n">
        <v>76.1</v>
      </c>
      <c r="L1619" s="0" t="n">
        <v>52.8</v>
      </c>
      <c r="M1619" s="0" t="n">
        <v>26.5</v>
      </c>
      <c r="N1619" s="0" t="n">
        <v>18.7</v>
      </c>
      <c r="O1619" s="0" t="n">
        <v>8.8</v>
      </c>
      <c r="P1619" s="0" t="n">
        <v>5.7</v>
      </c>
      <c r="Q1619" s="0" t="n">
        <v>2.7</v>
      </c>
      <c r="R1619" s="1" t="s">
        <v>40</v>
      </c>
      <c r="S1619" s="1" t="s">
        <v>40</v>
      </c>
      <c r="T1619" s="1" t="s">
        <v>40</v>
      </c>
      <c r="U1619" s="1" t="s">
        <v>40</v>
      </c>
      <c r="V1619" s="1" t="s">
        <v>40</v>
      </c>
      <c r="W1619" s="1" t="s">
        <v>40</v>
      </c>
      <c r="X1619" s="1" t="s">
        <v>40</v>
      </c>
      <c r="Y1619" s="1" t="s">
        <v>40</v>
      </c>
      <c r="Z1619" s="1" t="s">
        <v>40</v>
      </c>
      <c r="AA1619" s="1" t="s">
        <v>40</v>
      </c>
      <c r="AB1619" s="1" t="s">
        <v>40</v>
      </c>
      <c r="AC1619" s="1" t="s">
        <v>40</v>
      </c>
      <c r="AD1619" s="1" t="s">
        <v>40</v>
      </c>
      <c r="AF1619" s="0" t="s">
        <v>343</v>
      </c>
      <c r="AG1619" s="0" t="n">
        <v>150</v>
      </c>
      <c r="AH1619" s="0" t="n">
        <v>0.85</v>
      </c>
      <c r="AI1619" s="0" t="s">
        <v>139</v>
      </c>
      <c r="AJ1619" s="0" t="s">
        <v>318</v>
      </c>
      <c r="AK1619" s="0" t="s">
        <v>81</v>
      </c>
    </row>
    <row r="1620" customFormat="false" ht="12.8" hidden="false" customHeight="false" outlineLevel="0" collapsed="false">
      <c r="A1620" s="0" t="s">
        <v>1005</v>
      </c>
      <c r="B1620" s="0" t="s">
        <v>1006</v>
      </c>
      <c r="C1620" s="0" t="s">
        <v>59</v>
      </c>
      <c r="D1620" s="0" t="s">
        <v>1025</v>
      </c>
      <c r="E1620" s="0" t="n">
        <v>2.8</v>
      </c>
      <c r="F1620" s="0" t="n">
        <v>13.2</v>
      </c>
      <c r="I1620" s="0" t="n">
        <v>5</v>
      </c>
      <c r="K1620" s="0" t="n">
        <v>3.5</v>
      </c>
      <c r="L1620" s="0" t="n">
        <v>2</v>
      </c>
      <c r="N1620" s="0" t="n">
        <v>1.5</v>
      </c>
      <c r="O1620" s="0" t="n">
        <v>23.2</v>
      </c>
      <c r="P1620" s="0" t="n">
        <v>0</v>
      </c>
      <c r="Q1620" s="0" t="n">
        <v>0</v>
      </c>
      <c r="R1620" s="1" t="s">
        <v>40</v>
      </c>
      <c r="S1620" s="1" t="s">
        <v>40</v>
      </c>
      <c r="V1620" s="1" t="s">
        <v>78</v>
      </c>
      <c r="X1620" s="1" t="s">
        <v>78</v>
      </c>
      <c r="Y1620" s="1" t="s">
        <v>78</v>
      </c>
      <c r="AA1620" s="1" t="s">
        <v>78</v>
      </c>
      <c r="AB1620" s="1" t="s">
        <v>40</v>
      </c>
      <c r="AC1620" s="1" t="s">
        <v>40</v>
      </c>
      <c r="AD1620" s="1" t="s">
        <v>40</v>
      </c>
      <c r="AF1620" s="0" t="s">
        <v>343</v>
      </c>
      <c r="AG1620" s="0" t="n">
        <v>150</v>
      </c>
      <c r="AH1620" s="0" t="n">
        <v>0.85</v>
      </c>
      <c r="AI1620" s="0" t="s">
        <v>328</v>
      </c>
      <c r="AJ1620" s="0" t="s">
        <v>318</v>
      </c>
      <c r="AK1620" s="0" t="s">
        <v>81</v>
      </c>
    </row>
    <row r="1621" customFormat="false" ht="12.8" hidden="false" customHeight="false" outlineLevel="0" collapsed="false">
      <c r="A1621" s="0" t="s">
        <v>1005</v>
      </c>
      <c r="B1621" s="0" t="s">
        <v>1026</v>
      </c>
      <c r="C1621" s="0" t="s">
        <v>311</v>
      </c>
      <c r="D1621" s="0" t="s">
        <v>1007</v>
      </c>
      <c r="O1621" s="0" t="n">
        <v>12</v>
      </c>
      <c r="AB1621" s="1" t="s">
        <v>211</v>
      </c>
      <c r="AF1621" s="0" t="s">
        <v>212</v>
      </c>
    </row>
    <row r="1622" customFormat="false" ht="12.8" hidden="false" customHeight="false" outlineLevel="0" collapsed="false">
      <c r="A1622" s="0" t="s">
        <v>1005</v>
      </c>
      <c r="B1622" s="0" t="s">
        <v>1026</v>
      </c>
      <c r="C1622" s="0" t="s">
        <v>312</v>
      </c>
      <c r="D1622" s="0" t="s">
        <v>1027</v>
      </c>
      <c r="K1622" s="0" t="n">
        <v>32</v>
      </c>
      <c r="L1622" s="0" t="n">
        <v>48</v>
      </c>
      <c r="M1622" s="0" t="n">
        <v>48</v>
      </c>
      <c r="N1622" s="0" t="n">
        <v>32</v>
      </c>
      <c r="W1622" s="1" t="s">
        <v>40</v>
      </c>
      <c r="X1622" s="1" t="s">
        <v>40</v>
      </c>
      <c r="Y1622" s="1" t="s">
        <v>40</v>
      </c>
      <c r="Z1622" s="1" t="s">
        <v>40</v>
      </c>
      <c r="AA1622" s="1" t="s">
        <v>40</v>
      </c>
      <c r="AF1622" s="0" t="s">
        <v>221</v>
      </c>
      <c r="AK1622" s="0" t="s">
        <v>222</v>
      </c>
    </row>
    <row r="1623" customFormat="false" ht="12.8" hidden="false" customHeight="false" outlineLevel="0" collapsed="false">
      <c r="A1623" s="0" t="s">
        <v>1005</v>
      </c>
      <c r="B1623" s="0" t="s">
        <v>1026</v>
      </c>
      <c r="C1623" s="0" t="s">
        <v>38</v>
      </c>
      <c r="D1623" s="0" t="s">
        <v>1009</v>
      </c>
      <c r="E1623" s="0" t="n">
        <v>0</v>
      </c>
      <c r="F1623" s="0" t="n">
        <v>6.9</v>
      </c>
      <c r="G1623" s="0" t="n">
        <v>20.9</v>
      </c>
      <c r="H1623" s="0" t="n">
        <v>30.7</v>
      </c>
      <c r="I1623" s="0" t="n">
        <v>11.3</v>
      </c>
      <c r="J1623" s="0" t="n">
        <v>0</v>
      </c>
      <c r="K1623" s="0" t="n">
        <v>0</v>
      </c>
      <c r="L1623" s="0" t="n">
        <v>12.2</v>
      </c>
      <c r="M1623" s="0" t="n">
        <v>30.8</v>
      </c>
      <c r="N1623" s="0" t="n">
        <v>10.1</v>
      </c>
      <c r="O1623" s="0" t="n">
        <v>0</v>
      </c>
      <c r="P1623" s="0" t="n">
        <v>0.6</v>
      </c>
      <c r="Q1623" s="0" t="n">
        <v>1</v>
      </c>
      <c r="R1623" s="1" t="s">
        <v>40</v>
      </c>
      <c r="S1623" s="1" t="s">
        <v>40</v>
      </c>
      <c r="T1623" s="1" t="s">
        <v>40</v>
      </c>
      <c r="U1623" s="1" t="s">
        <v>40</v>
      </c>
      <c r="V1623" s="1" t="s">
        <v>40</v>
      </c>
      <c r="W1623" s="1" t="s">
        <v>40</v>
      </c>
      <c r="X1623" s="1" t="s">
        <v>40</v>
      </c>
      <c r="Y1623" s="1" t="s">
        <v>40</v>
      </c>
      <c r="Z1623" s="1" t="s">
        <v>40</v>
      </c>
      <c r="AA1623" s="1" t="s">
        <v>40</v>
      </c>
      <c r="AB1623" s="1" t="s">
        <v>40</v>
      </c>
      <c r="AC1623" s="1" t="s">
        <v>40</v>
      </c>
      <c r="AD1623" s="1" t="s">
        <v>40</v>
      </c>
      <c r="AF1623" s="0" t="s">
        <v>317</v>
      </c>
      <c r="AG1623" s="0" t="n">
        <v>65</v>
      </c>
      <c r="AH1623" s="0" t="n">
        <v>0.85</v>
      </c>
      <c r="AI1623" s="0" t="s">
        <v>139</v>
      </c>
      <c r="AJ1623" s="0" t="s">
        <v>318</v>
      </c>
      <c r="AK1623" s="0" t="s">
        <v>46</v>
      </c>
    </row>
    <row r="1624" customFormat="false" ht="12.8" hidden="false" customHeight="false" outlineLevel="0" collapsed="false">
      <c r="A1624" s="0" t="s">
        <v>1005</v>
      </c>
      <c r="B1624" s="0" t="s">
        <v>1026</v>
      </c>
      <c r="C1624" s="0" t="s">
        <v>38</v>
      </c>
      <c r="D1624" s="0" t="s">
        <v>1010</v>
      </c>
      <c r="E1624" s="0" t="n">
        <v>0</v>
      </c>
      <c r="F1624" s="0" t="n">
        <v>6.9</v>
      </c>
      <c r="H1624" s="0" t="n">
        <v>1.5</v>
      </c>
      <c r="I1624" s="0" t="n">
        <v>11.2</v>
      </c>
      <c r="J1624" s="0" t="n">
        <v>0</v>
      </c>
      <c r="K1624" s="0" t="n">
        <v>0</v>
      </c>
      <c r="L1624" s="0" t="n">
        <v>12.6</v>
      </c>
      <c r="M1624" s="0" t="n">
        <v>31.3</v>
      </c>
      <c r="N1624" s="0" t="n">
        <v>12.2</v>
      </c>
      <c r="O1624" s="0" t="n">
        <v>0</v>
      </c>
      <c r="P1624" s="0" t="n">
        <v>0.8</v>
      </c>
      <c r="Q1624" s="0" t="n">
        <v>1.1</v>
      </c>
      <c r="R1624" s="1" t="s">
        <v>40</v>
      </c>
      <c r="S1624" s="1" t="s">
        <v>40</v>
      </c>
      <c r="U1624" s="1" t="s">
        <v>41</v>
      </c>
      <c r="V1624" s="1" t="s">
        <v>40</v>
      </c>
      <c r="W1624" s="1" t="s">
        <v>40</v>
      </c>
      <c r="X1624" s="1" t="s">
        <v>40</v>
      </c>
      <c r="Y1624" s="1" t="s">
        <v>40</v>
      </c>
      <c r="Z1624" s="1" t="s">
        <v>40</v>
      </c>
      <c r="AA1624" s="1" t="s">
        <v>40</v>
      </c>
      <c r="AB1624" s="1" t="s">
        <v>40</v>
      </c>
      <c r="AC1624" s="1" t="s">
        <v>40</v>
      </c>
      <c r="AD1624" s="1" t="s">
        <v>40</v>
      </c>
      <c r="AF1624" s="0" t="s">
        <v>317</v>
      </c>
      <c r="AG1624" s="0" t="n">
        <v>65</v>
      </c>
      <c r="AH1624" s="0" t="n">
        <v>0.85</v>
      </c>
      <c r="AI1624" s="0" t="s">
        <v>196</v>
      </c>
      <c r="AJ1624" s="0" t="s">
        <v>318</v>
      </c>
      <c r="AK1624" s="0" t="s">
        <v>46</v>
      </c>
    </row>
    <row r="1625" customFormat="false" ht="12.8" hidden="false" customHeight="false" outlineLevel="0" collapsed="false">
      <c r="A1625" s="0" t="s">
        <v>1005</v>
      </c>
      <c r="B1625" s="0" t="s">
        <v>1026</v>
      </c>
      <c r="C1625" s="0" t="s">
        <v>38</v>
      </c>
      <c r="D1625" s="0" t="s">
        <v>1011</v>
      </c>
      <c r="E1625" s="0" t="n">
        <v>0</v>
      </c>
      <c r="F1625" s="0" t="n">
        <v>7.8</v>
      </c>
      <c r="G1625" s="0" t="n">
        <v>20.4</v>
      </c>
      <c r="H1625" s="0" t="n">
        <v>23.6</v>
      </c>
      <c r="I1625" s="0" t="n">
        <v>22.6</v>
      </c>
      <c r="J1625" s="0" t="n">
        <v>0</v>
      </c>
      <c r="K1625" s="0" t="n">
        <v>0</v>
      </c>
      <c r="L1625" s="0" t="n">
        <v>13</v>
      </c>
      <c r="M1625" s="0" t="n">
        <v>38.1</v>
      </c>
      <c r="N1625" s="0" t="n">
        <v>12.7</v>
      </c>
      <c r="O1625" s="0" t="n">
        <v>2.7</v>
      </c>
      <c r="P1625" s="0" t="n">
        <v>0.6</v>
      </c>
      <c r="Q1625" s="0" t="n">
        <v>2.4</v>
      </c>
      <c r="R1625" s="1" t="s">
        <v>40</v>
      </c>
      <c r="S1625" s="1" t="s">
        <v>40</v>
      </c>
      <c r="T1625" s="1" t="s">
        <v>40</v>
      </c>
      <c r="U1625" s="1" t="s">
        <v>40</v>
      </c>
      <c r="V1625" s="1" t="s">
        <v>40</v>
      </c>
      <c r="W1625" s="1" t="s">
        <v>40</v>
      </c>
      <c r="X1625" s="1" t="s">
        <v>40</v>
      </c>
      <c r="Y1625" s="1" t="s">
        <v>40</v>
      </c>
      <c r="Z1625" s="1" t="s">
        <v>40</v>
      </c>
      <c r="AA1625" s="1" t="s">
        <v>40</v>
      </c>
      <c r="AB1625" s="1" t="s">
        <v>40</v>
      </c>
      <c r="AC1625" s="1" t="s">
        <v>40</v>
      </c>
      <c r="AD1625" s="1" t="s">
        <v>40</v>
      </c>
      <c r="AF1625" s="0" t="s">
        <v>321</v>
      </c>
      <c r="AG1625" s="0" t="n">
        <v>65</v>
      </c>
      <c r="AH1625" s="0" t="n">
        <v>0.85</v>
      </c>
      <c r="AI1625" s="0" t="s">
        <v>139</v>
      </c>
      <c r="AJ1625" s="0" t="s">
        <v>318</v>
      </c>
      <c r="AK1625" s="0" t="s">
        <v>46</v>
      </c>
    </row>
    <row r="1626" customFormat="false" ht="12.8" hidden="false" customHeight="false" outlineLevel="0" collapsed="false">
      <c r="A1626" s="0" t="s">
        <v>1005</v>
      </c>
      <c r="B1626" s="0" t="s">
        <v>1026</v>
      </c>
      <c r="C1626" s="0" t="s">
        <v>38</v>
      </c>
      <c r="D1626" s="0" t="s">
        <v>1012</v>
      </c>
      <c r="E1626" s="0" t="n">
        <v>0</v>
      </c>
      <c r="F1626" s="0" t="n">
        <v>7.8</v>
      </c>
      <c r="I1626" s="0" t="n">
        <v>1</v>
      </c>
      <c r="J1626" s="0" t="n">
        <v>13.8</v>
      </c>
      <c r="K1626" s="0" t="n">
        <v>0</v>
      </c>
      <c r="L1626" s="0" t="n">
        <v>4.6</v>
      </c>
      <c r="M1626" s="0" t="n">
        <v>36.6</v>
      </c>
      <c r="N1626" s="0" t="n">
        <v>16.5</v>
      </c>
      <c r="O1626" s="0" t="n">
        <v>1.9</v>
      </c>
      <c r="P1626" s="0" t="n">
        <v>2</v>
      </c>
      <c r="Q1626" s="0" t="n">
        <v>2.5</v>
      </c>
      <c r="R1626" s="1" t="s">
        <v>40</v>
      </c>
      <c r="S1626" s="1" t="s">
        <v>40</v>
      </c>
      <c r="V1626" s="1" t="s">
        <v>41</v>
      </c>
      <c r="W1626" s="1" t="s">
        <v>40</v>
      </c>
      <c r="X1626" s="1" t="s">
        <v>40</v>
      </c>
      <c r="Y1626" s="1" t="s">
        <v>40</v>
      </c>
      <c r="Z1626" s="1" t="s">
        <v>40</v>
      </c>
      <c r="AA1626" s="1" t="s">
        <v>40</v>
      </c>
      <c r="AB1626" s="1" t="s">
        <v>40</v>
      </c>
      <c r="AC1626" s="1" t="s">
        <v>40</v>
      </c>
      <c r="AD1626" s="1" t="s">
        <v>40</v>
      </c>
      <c r="AF1626" s="0" t="s">
        <v>321</v>
      </c>
      <c r="AG1626" s="0" t="n">
        <v>65</v>
      </c>
      <c r="AH1626" s="0" t="n">
        <v>0.85</v>
      </c>
      <c r="AI1626" s="0" t="s">
        <v>196</v>
      </c>
      <c r="AJ1626" s="0" t="s">
        <v>318</v>
      </c>
      <c r="AK1626" s="0" t="s">
        <v>46</v>
      </c>
    </row>
    <row r="1627" customFormat="false" ht="12.8" hidden="false" customHeight="false" outlineLevel="0" collapsed="false">
      <c r="A1627" s="0" t="s">
        <v>1005</v>
      </c>
      <c r="B1627" s="0" t="s">
        <v>1026</v>
      </c>
      <c r="C1627" s="0" t="s">
        <v>59</v>
      </c>
      <c r="D1627" s="0" t="s">
        <v>1013</v>
      </c>
      <c r="E1627" s="0" t="n">
        <v>0</v>
      </c>
      <c r="F1627" s="0" t="n">
        <v>8.7</v>
      </c>
      <c r="G1627" s="0" t="n">
        <v>25.1</v>
      </c>
      <c r="H1627" s="0" t="n">
        <v>40.1</v>
      </c>
      <c r="I1627" s="0" t="n">
        <v>8.1</v>
      </c>
      <c r="J1627" s="0" t="n">
        <v>0</v>
      </c>
      <c r="K1627" s="0" t="n">
        <v>0</v>
      </c>
      <c r="L1627" s="0" t="n">
        <v>2.9</v>
      </c>
      <c r="M1627" s="0" t="n">
        <v>25.1</v>
      </c>
      <c r="N1627" s="0" t="n">
        <v>13.2</v>
      </c>
      <c r="O1627" s="0" t="n">
        <v>0</v>
      </c>
      <c r="P1627" s="0" t="n">
        <v>2.2</v>
      </c>
      <c r="Q1627" s="0" t="n">
        <v>0.6</v>
      </c>
      <c r="R1627" s="1" t="s">
        <v>40</v>
      </c>
      <c r="S1627" s="1" t="s">
        <v>40</v>
      </c>
      <c r="T1627" s="1" t="s">
        <v>40</v>
      </c>
      <c r="U1627" s="1" t="s">
        <v>40</v>
      </c>
      <c r="V1627" s="1" t="s">
        <v>40</v>
      </c>
      <c r="W1627" s="1" t="s">
        <v>40</v>
      </c>
      <c r="X1627" s="1" t="s">
        <v>40</v>
      </c>
      <c r="Y1627" s="1" t="s">
        <v>40</v>
      </c>
      <c r="Z1627" s="1" t="s">
        <v>40</v>
      </c>
      <c r="AA1627" s="1" t="s">
        <v>40</v>
      </c>
      <c r="AB1627" s="1" t="s">
        <v>40</v>
      </c>
      <c r="AC1627" s="1" t="s">
        <v>40</v>
      </c>
      <c r="AD1627" s="1" t="s">
        <v>40</v>
      </c>
      <c r="AF1627" s="0" t="s">
        <v>324</v>
      </c>
      <c r="AG1627" s="0" t="n">
        <v>85</v>
      </c>
      <c r="AH1627" s="0" t="n">
        <v>0.85</v>
      </c>
      <c r="AI1627" s="0" t="s">
        <v>139</v>
      </c>
      <c r="AJ1627" s="0" t="s">
        <v>318</v>
      </c>
      <c r="AK1627" s="0" t="s">
        <v>65</v>
      </c>
    </row>
    <row r="1628" customFormat="false" ht="12.8" hidden="false" customHeight="false" outlineLevel="0" collapsed="false">
      <c r="A1628" s="0" t="s">
        <v>1005</v>
      </c>
      <c r="B1628" s="0" t="s">
        <v>1026</v>
      </c>
      <c r="C1628" s="0" t="s">
        <v>59</v>
      </c>
      <c r="D1628" s="0" t="s">
        <v>1014</v>
      </c>
      <c r="E1628" s="0" t="n">
        <v>0</v>
      </c>
      <c r="F1628" s="0" t="n">
        <v>8.7</v>
      </c>
      <c r="G1628" s="0" t="n">
        <v>25.1</v>
      </c>
      <c r="H1628" s="0" t="n">
        <v>40.1</v>
      </c>
      <c r="N1628" s="0" t="n">
        <v>1</v>
      </c>
      <c r="O1628" s="0" t="n">
        <v>0.7</v>
      </c>
      <c r="P1628" s="0" t="n">
        <v>0.9</v>
      </c>
      <c r="Q1628" s="0" t="n">
        <v>2.4</v>
      </c>
      <c r="R1628" s="1" t="s">
        <v>40</v>
      </c>
      <c r="S1628" s="1" t="s">
        <v>40</v>
      </c>
      <c r="T1628" s="1" t="s">
        <v>40</v>
      </c>
      <c r="U1628" s="1" t="s">
        <v>40</v>
      </c>
      <c r="AA1628" s="1" t="s">
        <v>61</v>
      </c>
      <c r="AB1628" s="1" t="s">
        <v>40</v>
      </c>
      <c r="AC1628" s="1" t="s">
        <v>40</v>
      </c>
      <c r="AD1628" s="1" t="s">
        <v>40</v>
      </c>
      <c r="AF1628" s="0" t="s">
        <v>324</v>
      </c>
      <c r="AG1628" s="0" t="n">
        <v>85</v>
      </c>
      <c r="AH1628" s="0" t="n">
        <v>0.85</v>
      </c>
      <c r="AI1628" s="0" t="s">
        <v>350</v>
      </c>
      <c r="AJ1628" s="0" t="s">
        <v>318</v>
      </c>
      <c r="AK1628" s="0" t="s">
        <v>65</v>
      </c>
    </row>
    <row r="1629" customFormat="false" ht="12.8" hidden="false" customHeight="false" outlineLevel="0" collapsed="false">
      <c r="A1629" s="0" t="s">
        <v>1005</v>
      </c>
      <c r="B1629" s="0" t="s">
        <v>1026</v>
      </c>
      <c r="C1629" s="0" t="s">
        <v>59</v>
      </c>
      <c r="D1629" s="0" t="s">
        <v>1015</v>
      </c>
      <c r="E1629" s="0" t="n">
        <v>0</v>
      </c>
      <c r="F1629" s="0" t="n">
        <v>8.7</v>
      </c>
      <c r="G1629" s="0" t="n">
        <v>20.3</v>
      </c>
      <c r="H1629" s="0" t="n">
        <v>8.5</v>
      </c>
      <c r="I1629" s="0" t="n">
        <v>0</v>
      </c>
      <c r="J1629" s="0" t="n">
        <v>0.4</v>
      </c>
      <c r="K1629" s="0" t="n">
        <v>0</v>
      </c>
      <c r="L1629" s="0" t="n">
        <v>11.5</v>
      </c>
      <c r="M1629" s="0" t="n">
        <v>30</v>
      </c>
      <c r="N1629" s="0" t="n">
        <v>0</v>
      </c>
      <c r="O1629" s="0" t="n">
        <v>0.7</v>
      </c>
      <c r="P1629" s="0" t="n">
        <v>0.9</v>
      </c>
      <c r="Q1629" s="0" t="n">
        <v>2.6</v>
      </c>
      <c r="R1629" s="1" t="s">
        <v>40</v>
      </c>
      <c r="S1629" s="1" t="s">
        <v>40</v>
      </c>
      <c r="T1629" s="1" t="s">
        <v>40</v>
      </c>
      <c r="U1629" s="1" t="s">
        <v>40</v>
      </c>
      <c r="V1629" s="1" t="s">
        <v>40</v>
      </c>
      <c r="W1629" s="1" t="s">
        <v>40</v>
      </c>
      <c r="X1629" s="1" t="s">
        <v>40</v>
      </c>
      <c r="Y1629" s="1" t="s">
        <v>40</v>
      </c>
      <c r="Z1629" s="1" t="s">
        <v>40</v>
      </c>
      <c r="AA1629" s="1" t="s">
        <v>40</v>
      </c>
      <c r="AB1629" s="1" t="s">
        <v>40</v>
      </c>
      <c r="AC1629" s="1" t="s">
        <v>40</v>
      </c>
      <c r="AD1629" s="1" t="s">
        <v>40</v>
      </c>
      <c r="AF1629" s="0" t="s">
        <v>324</v>
      </c>
      <c r="AG1629" s="0" t="n">
        <v>45</v>
      </c>
      <c r="AH1629" s="0" t="n">
        <v>0.85</v>
      </c>
      <c r="AI1629" s="0" t="s">
        <v>139</v>
      </c>
      <c r="AJ1629" s="0" t="s">
        <v>318</v>
      </c>
      <c r="AK1629" s="0" t="s">
        <v>65</v>
      </c>
    </row>
    <row r="1630" customFormat="false" ht="12.8" hidden="false" customHeight="false" outlineLevel="0" collapsed="false">
      <c r="A1630" s="0" t="s">
        <v>1005</v>
      </c>
      <c r="B1630" s="0" t="s">
        <v>1026</v>
      </c>
      <c r="C1630" s="0" t="s">
        <v>59</v>
      </c>
      <c r="D1630" s="0" t="s">
        <v>1016</v>
      </c>
      <c r="H1630" s="0" t="n">
        <v>3</v>
      </c>
      <c r="M1630" s="0" t="n">
        <v>1</v>
      </c>
      <c r="N1630" s="0" t="n">
        <v>41</v>
      </c>
      <c r="O1630" s="0" t="n">
        <v>0.7</v>
      </c>
      <c r="P1630" s="0" t="n">
        <v>0.9</v>
      </c>
      <c r="Q1630" s="0" t="n">
        <v>2.7</v>
      </c>
      <c r="U1630" s="1" t="s">
        <v>61</v>
      </c>
      <c r="Z1630" s="1" t="s">
        <v>41</v>
      </c>
      <c r="AA1630" s="1" t="s">
        <v>40</v>
      </c>
      <c r="AB1630" s="1" t="s">
        <v>40</v>
      </c>
      <c r="AC1630" s="1" t="s">
        <v>40</v>
      </c>
      <c r="AD1630" s="1" t="s">
        <v>40</v>
      </c>
      <c r="AF1630" s="0" t="s">
        <v>155</v>
      </c>
      <c r="AG1630" s="0" t="n">
        <v>85</v>
      </c>
      <c r="AH1630" s="0" t="n">
        <v>0.85</v>
      </c>
      <c r="AI1630" s="0" t="s">
        <v>182</v>
      </c>
      <c r="AJ1630" s="0" t="s">
        <v>318</v>
      </c>
      <c r="AK1630" s="0" t="s">
        <v>72</v>
      </c>
    </row>
    <row r="1631" customFormat="false" ht="12.8" hidden="false" customHeight="false" outlineLevel="0" collapsed="false">
      <c r="A1631" s="0" t="s">
        <v>1005</v>
      </c>
      <c r="B1631" s="0" t="s">
        <v>1026</v>
      </c>
      <c r="C1631" s="0" t="s">
        <v>59</v>
      </c>
      <c r="D1631" s="0" t="s">
        <v>1017</v>
      </c>
      <c r="E1631" s="0" t="n">
        <v>0</v>
      </c>
      <c r="F1631" s="0" t="n">
        <v>9.3</v>
      </c>
      <c r="G1631" s="0" t="n">
        <v>26.4</v>
      </c>
      <c r="H1631" s="0" t="n">
        <v>44.5</v>
      </c>
      <c r="I1631" s="0" t="n">
        <v>13.8</v>
      </c>
      <c r="J1631" s="0" t="n">
        <v>0</v>
      </c>
      <c r="K1631" s="0" t="n">
        <v>0</v>
      </c>
      <c r="L1631" s="0" t="n">
        <v>12.2</v>
      </c>
      <c r="M1631" s="0" t="n">
        <v>35.7</v>
      </c>
      <c r="N1631" s="0" t="n">
        <v>16.9</v>
      </c>
      <c r="O1631" s="0" t="n">
        <v>0</v>
      </c>
      <c r="P1631" s="0" t="n">
        <v>3.2</v>
      </c>
      <c r="Q1631" s="0" t="n">
        <v>2.8</v>
      </c>
      <c r="R1631" s="1" t="s">
        <v>40</v>
      </c>
      <c r="S1631" s="1" t="s">
        <v>40</v>
      </c>
      <c r="T1631" s="1" t="s">
        <v>40</v>
      </c>
      <c r="U1631" s="1" t="s">
        <v>40</v>
      </c>
      <c r="V1631" s="1" t="s">
        <v>40</v>
      </c>
      <c r="W1631" s="1" t="s">
        <v>40</v>
      </c>
      <c r="X1631" s="1" t="s">
        <v>40</v>
      </c>
      <c r="Y1631" s="1" t="s">
        <v>40</v>
      </c>
      <c r="Z1631" s="1" t="s">
        <v>40</v>
      </c>
      <c r="AA1631" s="1" t="s">
        <v>40</v>
      </c>
      <c r="AB1631" s="1" t="s">
        <v>40</v>
      </c>
      <c r="AC1631" s="1" t="s">
        <v>40</v>
      </c>
      <c r="AD1631" s="1" t="s">
        <v>40</v>
      </c>
      <c r="AF1631" s="0" t="s">
        <v>326</v>
      </c>
      <c r="AG1631" s="0" t="n">
        <v>85</v>
      </c>
      <c r="AH1631" s="0" t="n">
        <v>0.85</v>
      </c>
      <c r="AI1631" s="0" t="s">
        <v>139</v>
      </c>
      <c r="AJ1631" s="0" t="s">
        <v>318</v>
      </c>
      <c r="AK1631" s="0" t="s">
        <v>72</v>
      </c>
    </row>
    <row r="1632" customFormat="false" ht="12.8" hidden="false" customHeight="false" outlineLevel="0" collapsed="false">
      <c r="A1632" s="0" t="s">
        <v>1005</v>
      </c>
      <c r="B1632" s="0" t="s">
        <v>1026</v>
      </c>
      <c r="C1632" s="0" t="s">
        <v>59</v>
      </c>
      <c r="D1632" s="0" t="s">
        <v>1018</v>
      </c>
      <c r="E1632" s="0" t="n">
        <v>0</v>
      </c>
      <c r="F1632" s="0" t="n">
        <v>8.5</v>
      </c>
      <c r="H1632" s="0" t="n">
        <v>2</v>
      </c>
      <c r="M1632" s="0" t="n">
        <v>1</v>
      </c>
      <c r="N1632" s="0" t="n">
        <v>1</v>
      </c>
      <c r="O1632" s="0" t="n">
        <v>0.1</v>
      </c>
      <c r="P1632" s="0" t="n">
        <v>3.3</v>
      </c>
      <c r="Q1632" s="0" t="n">
        <v>2.9</v>
      </c>
      <c r="R1632" s="1" t="s">
        <v>40</v>
      </c>
      <c r="S1632" s="1" t="s">
        <v>40</v>
      </c>
      <c r="U1632" s="1" t="s">
        <v>41</v>
      </c>
      <c r="Z1632" s="1" t="s">
        <v>41</v>
      </c>
      <c r="AA1632" s="1" t="s">
        <v>41</v>
      </c>
      <c r="AB1632" s="1" t="s">
        <v>40</v>
      </c>
      <c r="AC1632" s="1" t="s">
        <v>40</v>
      </c>
      <c r="AD1632" s="1" t="s">
        <v>40</v>
      </c>
      <c r="AF1632" s="0" t="s">
        <v>326</v>
      </c>
      <c r="AG1632" s="0" t="n">
        <v>85</v>
      </c>
      <c r="AH1632" s="0" t="n">
        <v>0.85</v>
      </c>
      <c r="AI1632" s="0" t="s">
        <v>328</v>
      </c>
      <c r="AJ1632" s="0" t="s">
        <v>318</v>
      </c>
      <c r="AK1632" s="0" t="s">
        <v>65</v>
      </c>
    </row>
    <row r="1633" customFormat="false" ht="12.8" hidden="false" customHeight="false" outlineLevel="0" collapsed="false">
      <c r="A1633" s="0" t="s">
        <v>1005</v>
      </c>
      <c r="B1633" s="0" t="s">
        <v>1026</v>
      </c>
      <c r="C1633" s="0" t="s">
        <v>59</v>
      </c>
      <c r="D1633" s="0" t="s">
        <v>1019</v>
      </c>
      <c r="E1633" s="0" t="n">
        <v>0</v>
      </c>
      <c r="F1633" s="0" t="n">
        <v>8.5</v>
      </c>
      <c r="H1633" s="0" t="n">
        <v>1</v>
      </c>
      <c r="M1633" s="0" t="n">
        <v>1</v>
      </c>
      <c r="N1633" s="0" t="n">
        <v>1</v>
      </c>
      <c r="O1633" s="0" t="n">
        <v>0.2</v>
      </c>
      <c r="P1633" s="0" t="n">
        <v>3.4</v>
      </c>
      <c r="Q1633" s="0" t="n">
        <v>2.1</v>
      </c>
      <c r="R1633" s="1" t="s">
        <v>40</v>
      </c>
      <c r="S1633" s="1" t="s">
        <v>40</v>
      </c>
      <c r="U1633" s="1" t="s">
        <v>61</v>
      </c>
      <c r="Z1633" s="1" t="s">
        <v>41</v>
      </c>
      <c r="AA1633" s="1" t="s">
        <v>41</v>
      </c>
      <c r="AB1633" s="1" t="s">
        <v>40</v>
      </c>
      <c r="AC1633" s="1" t="s">
        <v>40</v>
      </c>
      <c r="AD1633" s="1" t="s">
        <v>40</v>
      </c>
      <c r="AF1633" s="0" t="s">
        <v>326</v>
      </c>
      <c r="AG1633" s="0" t="n">
        <v>85</v>
      </c>
      <c r="AH1633" s="0" t="n">
        <v>0.85</v>
      </c>
      <c r="AI1633" s="0" t="s">
        <v>261</v>
      </c>
      <c r="AJ1633" s="0" t="s">
        <v>318</v>
      </c>
      <c r="AK1633" s="0" t="s">
        <v>65</v>
      </c>
    </row>
    <row r="1634" customFormat="false" ht="12.8" hidden="false" customHeight="false" outlineLevel="0" collapsed="false">
      <c r="A1634" s="0" t="s">
        <v>1005</v>
      </c>
      <c r="B1634" s="0" t="s">
        <v>1026</v>
      </c>
      <c r="C1634" s="0" t="s">
        <v>59</v>
      </c>
      <c r="D1634" s="0" t="s">
        <v>1020</v>
      </c>
      <c r="E1634" s="0" t="n">
        <v>0</v>
      </c>
      <c r="F1634" s="0" t="n">
        <v>9.3</v>
      </c>
      <c r="G1634" s="0" t="n">
        <v>26.4</v>
      </c>
      <c r="H1634" s="0" t="n">
        <v>44.5</v>
      </c>
      <c r="M1634" s="0" t="n">
        <v>1</v>
      </c>
      <c r="N1634" s="0" t="n">
        <v>30</v>
      </c>
      <c r="O1634" s="0" t="n">
        <v>0</v>
      </c>
      <c r="P1634" s="0" t="n">
        <v>1.9</v>
      </c>
      <c r="Q1634" s="0" t="n">
        <v>0.7</v>
      </c>
      <c r="R1634" s="1" t="s">
        <v>40</v>
      </c>
      <c r="S1634" s="1" t="s">
        <v>40</v>
      </c>
      <c r="T1634" s="1" t="s">
        <v>40</v>
      </c>
      <c r="U1634" s="1" t="s">
        <v>40</v>
      </c>
      <c r="Z1634" s="1" t="s">
        <v>41</v>
      </c>
      <c r="AA1634" s="1" t="s">
        <v>40</v>
      </c>
      <c r="AB1634" s="1" t="s">
        <v>40</v>
      </c>
      <c r="AC1634" s="1" t="s">
        <v>40</v>
      </c>
      <c r="AD1634" s="1" t="s">
        <v>40</v>
      </c>
      <c r="AF1634" s="0" t="s">
        <v>326</v>
      </c>
      <c r="AG1634" s="0" t="n">
        <v>85</v>
      </c>
      <c r="AH1634" s="0" t="n">
        <v>0.85</v>
      </c>
      <c r="AI1634" s="0" t="s">
        <v>169</v>
      </c>
      <c r="AJ1634" s="0" t="s">
        <v>318</v>
      </c>
      <c r="AK1634" s="0" t="s">
        <v>65</v>
      </c>
    </row>
    <row r="1635" customFormat="false" ht="12.8" hidden="false" customHeight="false" outlineLevel="0" collapsed="false">
      <c r="A1635" s="0" t="s">
        <v>1005</v>
      </c>
      <c r="B1635" s="0" t="s">
        <v>1026</v>
      </c>
      <c r="C1635" s="0" t="s">
        <v>59</v>
      </c>
      <c r="D1635" s="0" t="s">
        <v>1021</v>
      </c>
      <c r="E1635" s="0" t="n">
        <v>0</v>
      </c>
      <c r="F1635" s="0" t="n">
        <v>9.3</v>
      </c>
      <c r="H1635" s="0" t="n">
        <v>1</v>
      </c>
      <c r="I1635" s="0" t="n">
        <v>35.8</v>
      </c>
      <c r="J1635" s="0" t="n">
        <v>0</v>
      </c>
      <c r="K1635" s="0" t="n">
        <v>0</v>
      </c>
      <c r="L1635" s="0" t="n">
        <v>14.4</v>
      </c>
      <c r="M1635" s="0" t="n">
        <v>34.2</v>
      </c>
      <c r="N1635" s="0" t="n">
        <v>15.1</v>
      </c>
      <c r="O1635" s="0" t="n">
        <v>0</v>
      </c>
      <c r="P1635" s="0" t="n">
        <v>2.7</v>
      </c>
      <c r="Q1635" s="0" t="n">
        <v>2.6</v>
      </c>
      <c r="R1635" s="1" t="s">
        <v>40</v>
      </c>
      <c r="S1635" s="1" t="s">
        <v>40</v>
      </c>
      <c r="U1635" s="1" t="s">
        <v>61</v>
      </c>
      <c r="V1635" s="1" t="s">
        <v>40</v>
      </c>
      <c r="W1635" s="1" t="s">
        <v>40</v>
      </c>
      <c r="X1635" s="1" t="s">
        <v>40</v>
      </c>
      <c r="Y1635" s="1" t="s">
        <v>40</v>
      </c>
      <c r="Z1635" s="1" t="s">
        <v>40</v>
      </c>
      <c r="AA1635" s="1" t="s">
        <v>40</v>
      </c>
      <c r="AB1635" s="1" t="s">
        <v>40</v>
      </c>
      <c r="AC1635" s="1" t="s">
        <v>40</v>
      </c>
      <c r="AD1635" s="1" t="s">
        <v>40</v>
      </c>
      <c r="AF1635" s="0" t="s">
        <v>326</v>
      </c>
      <c r="AG1635" s="0" t="n">
        <v>85</v>
      </c>
      <c r="AH1635" s="0" t="n">
        <v>0.85</v>
      </c>
      <c r="AI1635" s="0" t="s">
        <v>264</v>
      </c>
      <c r="AJ1635" s="0" t="s">
        <v>318</v>
      </c>
      <c r="AK1635" s="0" t="s">
        <v>65</v>
      </c>
    </row>
    <row r="1636" customFormat="false" ht="12.8" hidden="false" customHeight="false" outlineLevel="0" collapsed="false">
      <c r="A1636" s="0" t="s">
        <v>1005</v>
      </c>
      <c r="B1636" s="0" t="s">
        <v>1026</v>
      </c>
      <c r="C1636" s="0" t="s">
        <v>59</v>
      </c>
      <c r="D1636" s="0" t="s">
        <v>1022</v>
      </c>
      <c r="E1636" s="0" t="n">
        <v>0</v>
      </c>
      <c r="F1636" s="0" t="n">
        <v>9.3</v>
      </c>
      <c r="M1636" s="0" t="n">
        <v>1</v>
      </c>
      <c r="N1636" s="0" t="n">
        <v>35.7</v>
      </c>
      <c r="O1636" s="0" t="n">
        <v>0</v>
      </c>
      <c r="P1636" s="0" t="n">
        <v>8.4</v>
      </c>
      <c r="Q1636" s="0" t="n">
        <v>4.5</v>
      </c>
      <c r="R1636" s="1" t="s">
        <v>40</v>
      </c>
      <c r="S1636" s="1" t="s">
        <v>40</v>
      </c>
      <c r="Z1636" s="1" t="s">
        <v>41</v>
      </c>
      <c r="AA1636" s="1" t="s">
        <v>40</v>
      </c>
      <c r="AB1636" s="1" t="s">
        <v>40</v>
      </c>
      <c r="AC1636" s="1" t="s">
        <v>40</v>
      </c>
      <c r="AD1636" s="1" t="s">
        <v>40</v>
      </c>
      <c r="AF1636" s="0" t="s">
        <v>326</v>
      </c>
      <c r="AG1636" s="0" t="n">
        <v>45</v>
      </c>
      <c r="AH1636" s="0" t="n">
        <v>0.85</v>
      </c>
      <c r="AI1636" s="0" t="s">
        <v>264</v>
      </c>
      <c r="AJ1636" s="0" t="s">
        <v>318</v>
      </c>
      <c r="AK1636" s="0" t="s">
        <v>65</v>
      </c>
    </row>
    <row r="1637" customFormat="false" ht="12.8" hidden="false" customHeight="false" outlineLevel="0" collapsed="false">
      <c r="A1637" s="0" t="s">
        <v>1005</v>
      </c>
      <c r="B1637" s="0" t="s">
        <v>1026</v>
      </c>
      <c r="C1637" s="0" t="s">
        <v>59</v>
      </c>
      <c r="D1637" s="0" t="s">
        <v>1023</v>
      </c>
      <c r="H1637" s="0" t="n">
        <v>4</v>
      </c>
      <c r="J1637" s="0" t="n">
        <v>3</v>
      </c>
      <c r="K1637" s="0" t="n">
        <v>1</v>
      </c>
      <c r="M1637" s="0" t="n">
        <v>1</v>
      </c>
      <c r="N1637" s="0" t="n">
        <v>33.3</v>
      </c>
      <c r="O1637" s="0" t="n">
        <v>0</v>
      </c>
      <c r="P1637" s="0" t="n">
        <v>9.1</v>
      </c>
      <c r="Q1637" s="0" t="n">
        <v>4.4</v>
      </c>
      <c r="U1637" s="1" t="s">
        <v>180</v>
      </c>
      <c r="W1637" s="1" t="s">
        <v>78</v>
      </c>
      <c r="X1637" s="1" t="s">
        <v>78</v>
      </c>
      <c r="Z1637" s="1" t="s">
        <v>78</v>
      </c>
      <c r="AA1637" s="1" t="s">
        <v>40</v>
      </c>
      <c r="AB1637" s="1" t="s">
        <v>40</v>
      </c>
      <c r="AC1637" s="1" t="s">
        <v>40</v>
      </c>
      <c r="AD1637" s="1" t="s">
        <v>40</v>
      </c>
      <c r="AF1637" s="0" t="s">
        <v>181</v>
      </c>
      <c r="AG1637" s="0" t="n">
        <v>200</v>
      </c>
      <c r="AH1637" s="0" t="n">
        <v>0.85</v>
      </c>
      <c r="AI1637" s="0" t="s">
        <v>182</v>
      </c>
      <c r="AJ1637" s="0" t="s">
        <v>318</v>
      </c>
      <c r="AK1637" s="0" t="s">
        <v>81</v>
      </c>
    </row>
    <row r="1638" customFormat="false" ht="12.8" hidden="false" customHeight="false" outlineLevel="0" collapsed="false">
      <c r="A1638" s="0" t="s">
        <v>1005</v>
      </c>
      <c r="B1638" s="0" t="s">
        <v>1026</v>
      </c>
      <c r="C1638" s="0" t="s">
        <v>59</v>
      </c>
      <c r="D1638" s="0" t="s">
        <v>1024</v>
      </c>
      <c r="E1638" s="0" t="n">
        <v>2.1</v>
      </c>
      <c r="F1638" s="0" t="n">
        <v>15.2</v>
      </c>
      <c r="G1638" s="0" t="n">
        <v>49.1</v>
      </c>
      <c r="H1638" s="0" t="n">
        <v>75</v>
      </c>
      <c r="I1638" s="0" t="n">
        <v>64.1</v>
      </c>
      <c r="J1638" s="0" t="n">
        <v>17.8</v>
      </c>
      <c r="K1638" s="0" t="n">
        <v>0</v>
      </c>
      <c r="L1638" s="0" t="n">
        <v>10.3</v>
      </c>
      <c r="M1638" s="0" t="n">
        <v>27.1</v>
      </c>
      <c r="N1638" s="0" t="n">
        <v>12.8</v>
      </c>
      <c r="O1638" s="0" t="n">
        <v>0</v>
      </c>
      <c r="P1638" s="0" t="n">
        <v>1.5</v>
      </c>
      <c r="Q1638" s="0" t="n">
        <v>3.9</v>
      </c>
      <c r="R1638" s="1" t="s">
        <v>40</v>
      </c>
      <c r="S1638" s="1" t="s">
        <v>40</v>
      </c>
      <c r="T1638" s="1" t="s">
        <v>40</v>
      </c>
      <c r="U1638" s="1" t="s">
        <v>40</v>
      </c>
      <c r="V1638" s="1" t="s">
        <v>40</v>
      </c>
      <c r="W1638" s="1" t="s">
        <v>40</v>
      </c>
      <c r="X1638" s="1" t="s">
        <v>40</v>
      </c>
      <c r="Y1638" s="1" t="s">
        <v>40</v>
      </c>
      <c r="Z1638" s="1" t="s">
        <v>40</v>
      </c>
      <c r="AA1638" s="1" t="s">
        <v>40</v>
      </c>
      <c r="AB1638" s="1" t="s">
        <v>40</v>
      </c>
      <c r="AC1638" s="1" t="s">
        <v>40</v>
      </c>
      <c r="AD1638" s="1" t="s">
        <v>40</v>
      </c>
      <c r="AF1638" s="0" t="s">
        <v>343</v>
      </c>
      <c r="AG1638" s="0" t="n">
        <v>150</v>
      </c>
      <c r="AH1638" s="0" t="n">
        <v>0.85</v>
      </c>
      <c r="AI1638" s="0" t="s">
        <v>139</v>
      </c>
      <c r="AJ1638" s="0" t="s">
        <v>318</v>
      </c>
      <c r="AK1638" s="0" t="s">
        <v>81</v>
      </c>
    </row>
    <row r="1639" customFormat="false" ht="12.8" hidden="false" customHeight="false" outlineLevel="0" collapsed="false">
      <c r="A1639" s="0" t="s">
        <v>1005</v>
      </c>
      <c r="B1639" s="0" t="s">
        <v>1026</v>
      </c>
      <c r="C1639" s="0" t="s">
        <v>59</v>
      </c>
      <c r="D1639" s="0" t="s">
        <v>1025</v>
      </c>
      <c r="E1639" s="0" t="n">
        <v>4.4</v>
      </c>
      <c r="F1639" s="0" t="n">
        <v>17.8</v>
      </c>
      <c r="G1639" s="0" t="n">
        <v>51.9</v>
      </c>
      <c r="I1639" s="0" t="n">
        <v>2.5</v>
      </c>
      <c r="J1639" s="0" t="n">
        <v>1</v>
      </c>
      <c r="M1639" s="0" t="n">
        <v>1</v>
      </c>
      <c r="N1639" s="0" t="n">
        <v>12.8</v>
      </c>
      <c r="O1639" s="0" t="n">
        <v>0</v>
      </c>
      <c r="P1639" s="0" t="n">
        <v>1.5</v>
      </c>
      <c r="Q1639" s="0" t="n">
        <v>3.9</v>
      </c>
      <c r="R1639" s="1" t="s">
        <v>40</v>
      </c>
      <c r="S1639" s="1" t="s">
        <v>40</v>
      </c>
      <c r="T1639" s="1" t="s">
        <v>40</v>
      </c>
      <c r="V1639" s="1" t="s">
        <v>78</v>
      </c>
      <c r="W1639" s="1" t="s">
        <v>78</v>
      </c>
      <c r="Z1639" s="1" t="s">
        <v>78</v>
      </c>
      <c r="AA1639" s="1" t="s">
        <v>40</v>
      </c>
      <c r="AB1639" s="1" t="s">
        <v>40</v>
      </c>
      <c r="AC1639" s="1" t="s">
        <v>40</v>
      </c>
      <c r="AD1639" s="1" t="s">
        <v>40</v>
      </c>
      <c r="AF1639" s="0" t="s">
        <v>343</v>
      </c>
      <c r="AG1639" s="0" t="n">
        <v>150</v>
      </c>
      <c r="AH1639" s="0" t="n">
        <v>0.85</v>
      </c>
      <c r="AI1639" s="0" t="s">
        <v>328</v>
      </c>
      <c r="AJ1639" s="0" t="s">
        <v>318</v>
      </c>
      <c r="AK1639" s="0" t="s">
        <v>81</v>
      </c>
    </row>
    <row r="1640" customFormat="false" ht="12.8" hidden="false" customHeight="false" outlineLevel="0" collapsed="false">
      <c r="A1640" s="0" t="s">
        <v>1028</v>
      </c>
      <c r="B1640" s="0" t="s">
        <v>1029</v>
      </c>
      <c r="C1640" s="0" t="s">
        <v>644</v>
      </c>
      <c r="D1640" s="0" t="s">
        <v>1030</v>
      </c>
      <c r="E1640" s="0" t="n">
        <v>0.026532143021801</v>
      </c>
      <c r="F1640" s="0" t="n">
        <v>2.58404707358707</v>
      </c>
      <c r="G1640" s="0" t="n">
        <v>19.0285010702376</v>
      </c>
      <c r="H1640" s="0" t="n">
        <v>59.1167676585102</v>
      </c>
      <c r="I1640" s="0" t="n">
        <v>68.775948518464</v>
      </c>
      <c r="J1640" s="0" t="n">
        <v>46.6369506719796</v>
      </c>
      <c r="K1640" s="0" t="n">
        <v>44.9613173004768</v>
      </c>
      <c r="L1640" s="0" t="n">
        <v>27.2336660976233</v>
      </c>
      <c r="M1640" s="0" t="n">
        <v>19.1700324497818</v>
      </c>
      <c r="N1640" s="0" t="n">
        <v>18.1356990502811</v>
      </c>
      <c r="O1640" s="0" t="n">
        <v>17.3934371254891</v>
      </c>
      <c r="P1640" s="0" t="n">
        <v>7.71395903893577</v>
      </c>
      <c r="Q1640" s="0" t="n">
        <v>3.35531524185919</v>
      </c>
      <c r="R1640" s="1" t="s">
        <v>40</v>
      </c>
      <c r="S1640" s="1" t="s">
        <v>40</v>
      </c>
      <c r="T1640" s="1" t="s">
        <v>40</v>
      </c>
      <c r="U1640" s="1" t="s">
        <v>40</v>
      </c>
      <c r="V1640" s="1" t="s">
        <v>40</v>
      </c>
      <c r="W1640" s="1" t="s">
        <v>40</v>
      </c>
      <c r="X1640" s="1" t="s">
        <v>40</v>
      </c>
      <c r="Y1640" s="1" t="s">
        <v>40</v>
      </c>
      <c r="Z1640" s="1" t="s">
        <v>40</v>
      </c>
      <c r="AA1640" s="1" t="s">
        <v>40</v>
      </c>
      <c r="AB1640" s="1" t="s">
        <v>40</v>
      </c>
      <c r="AC1640" s="1" t="s">
        <v>40</v>
      </c>
      <c r="AD1640" s="1" t="s">
        <v>40</v>
      </c>
      <c r="AK1640" s="0" t="s">
        <v>65</v>
      </c>
    </row>
    <row r="1641" customFormat="false" ht="12.8" hidden="false" customHeight="false" outlineLevel="0" collapsed="false">
      <c r="A1641" s="0" t="s">
        <v>1028</v>
      </c>
      <c r="B1641" s="0" t="s">
        <v>1029</v>
      </c>
      <c r="C1641" s="0" t="s">
        <v>644</v>
      </c>
      <c r="D1641" s="0" t="s">
        <v>1031</v>
      </c>
      <c r="E1641" s="0" t="n">
        <v>0.026532143021801</v>
      </c>
      <c r="F1641" s="0" t="n">
        <v>2.58404656770151</v>
      </c>
      <c r="G1641" s="0" t="n">
        <v>19.0717266852125</v>
      </c>
      <c r="H1641" s="0" t="n">
        <v>59.7154833274443</v>
      </c>
      <c r="I1641" s="0" t="n">
        <v>82.8897173268894</v>
      </c>
      <c r="J1641" s="0" t="n">
        <v>57.2437899450435</v>
      </c>
      <c r="K1641" s="0" t="n">
        <v>49.4326608483532</v>
      </c>
      <c r="L1641" s="0" t="n">
        <v>31.9470618751292</v>
      </c>
      <c r="M1641" s="0" t="n">
        <v>23.0027994050216</v>
      </c>
      <c r="N1641" s="0" t="n">
        <v>20.7592847264734</v>
      </c>
      <c r="O1641" s="0" t="n">
        <v>20.0183425683136</v>
      </c>
      <c r="P1641" s="0" t="n">
        <v>8.45376045551957</v>
      </c>
      <c r="Q1641" s="0" t="n">
        <v>3.44036990751527</v>
      </c>
      <c r="R1641" s="1" t="s">
        <v>40</v>
      </c>
      <c r="S1641" s="1" t="s">
        <v>40</v>
      </c>
      <c r="T1641" s="1" t="s">
        <v>40</v>
      </c>
      <c r="U1641" s="1" t="s">
        <v>40</v>
      </c>
      <c r="V1641" s="1" t="s">
        <v>40</v>
      </c>
      <c r="W1641" s="1" t="s">
        <v>40</v>
      </c>
      <c r="X1641" s="1" t="s">
        <v>40</v>
      </c>
      <c r="Y1641" s="1" t="s">
        <v>40</v>
      </c>
      <c r="Z1641" s="1" t="s">
        <v>40</v>
      </c>
      <c r="AA1641" s="1" t="s">
        <v>40</v>
      </c>
      <c r="AB1641" s="1" t="s">
        <v>40</v>
      </c>
      <c r="AC1641" s="1" t="s">
        <v>40</v>
      </c>
      <c r="AD1641" s="1" t="s">
        <v>40</v>
      </c>
      <c r="AK1641" s="0" t="s">
        <v>65</v>
      </c>
    </row>
    <row r="1642" customFormat="false" ht="12.8" hidden="false" customHeight="false" outlineLevel="0" collapsed="false">
      <c r="A1642" s="0" t="s">
        <v>1028</v>
      </c>
      <c r="B1642" s="0" t="s">
        <v>1029</v>
      </c>
      <c r="C1642" s="0" t="s">
        <v>644</v>
      </c>
      <c r="D1642" s="0" t="s">
        <v>1032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4.77888001759847</v>
      </c>
      <c r="K1642" s="0" t="n">
        <v>0</v>
      </c>
      <c r="L1642" s="0" t="n">
        <v>3.2520500048995</v>
      </c>
      <c r="M1642" s="0" t="n">
        <v>0</v>
      </c>
      <c r="N1642" s="0" t="n">
        <v>0</v>
      </c>
      <c r="O1642" s="0" t="n">
        <v>2.23002857651029</v>
      </c>
      <c r="P1642" s="0" t="n">
        <v>0</v>
      </c>
      <c r="Q1642" s="0" t="n">
        <v>0</v>
      </c>
      <c r="R1642" s="1" t="n">
        <v>0</v>
      </c>
      <c r="S1642" s="1" t="n">
        <v>0</v>
      </c>
      <c r="T1642" s="1" t="n">
        <v>0</v>
      </c>
      <c r="U1642" s="1" t="n">
        <v>0</v>
      </c>
      <c r="V1642" s="1" t="n">
        <v>0</v>
      </c>
      <c r="W1642" s="1" t="s">
        <v>180</v>
      </c>
      <c r="X1642" s="1" t="n">
        <v>0</v>
      </c>
      <c r="Y1642" s="1" t="s">
        <v>78</v>
      </c>
      <c r="Z1642" s="1" t="n">
        <v>0</v>
      </c>
      <c r="AA1642" s="1" t="n">
        <v>0</v>
      </c>
      <c r="AB1642" s="1" t="s">
        <v>180</v>
      </c>
      <c r="AC1642" s="1" t="n">
        <v>0</v>
      </c>
      <c r="AD1642" s="1" t="n">
        <v>0</v>
      </c>
    </row>
    <row r="1643" customFormat="false" ht="12.8" hidden="false" customHeight="false" outlineLevel="0" collapsed="false">
      <c r="A1643" s="0" t="s">
        <v>1028</v>
      </c>
      <c r="B1643" s="0" t="s">
        <v>1029</v>
      </c>
      <c r="C1643" s="0" t="s">
        <v>644</v>
      </c>
      <c r="D1643" s="0" t="s">
        <v>1033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4.77888001759847</v>
      </c>
      <c r="K1643" s="0" t="n">
        <v>0</v>
      </c>
      <c r="L1643" s="0" t="n">
        <v>3.2520500048995</v>
      </c>
      <c r="M1643" s="0" t="n">
        <v>0</v>
      </c>
      <c r="N1643" s="0" t="n">
        <v>0</v>
      </c>
      <c r="O1643" s="0" t="n">
        <v>2.0906517904784</v>
      </c>
      <c r="P1643" s="0" t="n">
        <v>0</v>
      </c>
      <c r="Q1643" s="0" t="n">
        <v>0</v>
      </c>
      <c r="R1643" s="1" t="n">
        <v>0</v>
      </c>
      <c r="S1643" s="1" t="n">
        <v>0</v>
      </c>
      <c r="T1643" s="1" t="n">
        <v>0</v>
      </c>
      <c r="U1643" s="1" t="n">
        <v>0</v>
      </c>
      <c r="V1643" s="1" t="n">
        <v>0</v>
      </c>
      <c r="W1643" s="1" t="s">
        <v>180</v>
      </c>
      <c r="X1643" s="1" t="n">
        <v>0</v>
      </c>
      <c r="Y1643" s="1" t="s">
        <v>78</v>
      </c>
      <c r="Z1643" s="1" t="n">
        <v>0</v>
      </c>
      <c r="AA1643" s="1" t="n">
        <v>0</v>
      </c>
      <c r="AB1643" s="1" t="s">
        <v>78</v>
      </c>
      <c r="AC1643" s="1" t="n">
        <v>0</v>
      </c>
      <c r="AD1643" s="1" t="n">
        <v>0</v>
      </c>
    </row>
    <row r="1644" customFormat="false" ht="12.8" hidden="false" customHeight="false" outlineLevel="0" collapsed="false">
      <c r="A1644" s="0" t="s">
        <v>1028</v>
      </c>
      <c r="B1644" s="0" t="s">
        <v>1029</v>
      </c>
      <c r="C1644" s="0" t="s">
        <v>644</v>
      </c>
      <c r="D1644" s="0" t="s">
        <v>1034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0</v>
      </c>
      <c r="J1644" s="0" t="n">
        <v>4.88789332707723</v>
      </c>
      <c r="K1644" s="0" t="n">
        <v>0</v>
      </c>
      <c r="L1644" s="0" t="n">
        <v>2.80537499785423</v>
      </c>
      <c r="M1644" s="0" t="n">
        <v>0</v>
      </c>
      <c r="N1644" s="0" t="n">
        <v>1.899899995327</v>
      </c>
      <c r="O1644" s="0" t="n">
        <v>0</v>
      </c>
      <c r="P1644" s="0" t="n">
        <v>0</v>
      </c>
      <c r="Q1644" s="0" t="n">
        <v>0</v>
      </c>
      <c r="R1644" s="1" t="n">
        <v>0</v>
      </c>
      <c r="S1644" s="1" t="n">
        <v>0</v>
      </c>
      <c r="T1644" s="1" t="n">
        <v>0</v>
      </c>
      <c r="U1644" s="1" t="n">
        <v>0</v>
      </c>
      <c r="V1644" s="1" t="n">
        <v>0</v>
      </c>
      <c r="W1644" s="1" t="s">
        <v>180</v>
      </c>
      <c r="X1644" s="1" t="n">
        <v>0</v>
      </c>
      <c r="Y1644" s="1" t="s">
        <v>78</v>
      </c>
      <c r="Z1644" s="1" t="n">
        <v>0</v>
      </c>
      <c r="AA1644" s="1" t="s">
        <v>78</v>
      </c>
      <c r="AB1644" s="1" t="n">
        <v>0</v>
      </c>
      <c r="AC1644" s="1" t="n">
        <v>0</v>
      </c>
      <c r="AD1644" s="1" t="n">
        <v>0</v>
      </c>
    </row>
    <row r="1645" customFormat="false" ht="12.8" hidden="false" customHeight="false" outlineLevel="0" collapsed="false">
      <c r="A1645" s="0" t="s">
        <v>1028</v>
      </c>
      <c r="B1645" s="0" t="s">
        <v>1029</v>
      </c>
      <c r="C1645" s="0" t="s">
        <v>644</v>
      </c>
      <c r="D1645" s="0" t="s">
        <v>1035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4.88789332707723</v>
      </c>
      <c r="K1645" s="0" t="n">
        <v>0</v>
      </c>
      <c r="L1645" s="0" t="n">
        <v>2.99239999771118</v>
      </c>
      <c r="M1645" s="0" t="n">
        <v>0</v>
      </c>
      <c r="N1645" s="0" t="n">
        <v>1.899899995327</v>
      </c>
      <c r="O1645" s="0" t="n">
        <v>0</v>
      </c>
      <c r="P1645" s="0" t="n">
        <v>0</v>
      </c>
      <c r="Q1645" s="0" t="n">
        <v>0</v>
      </c>
      <c r="R1645" s="1" t="n">
        <v>0</v>
      </c>
      <c r="S1645" s="1" t="n">
        <v>0</v>
      </c>
      <c r="T1645" s="1" t="n">
        <v>0</v>
      </c>
      <c r="U1645" s="1" t="n">
        <v>0</v>
      </c>
      <c r="V1645" s="1" t="n">
        <v>0</v>
      </c>
      <c r="W1645" s="1" t="s">
        <v>180</v>
      </c>
      <c r="X1645" s="1" t="n">
        <v>0</v>
      </c>
      <c r="Y1645" s="1" t="s">
        <v>180</v>
      </c>
      <c r="Z1645" s="1" t="n">
        <v>0</v>
      </c>
      <c r="AA1645" s="1" t="s">
        <v>78</v>
      </c>
      <c r="AB1645" s="1" t="n">
        <v>0</v>
      </c>
      <c r="AC1645" s="1" t="n">
        <v>0</v>
      </c>
      <c r="AD1645" s="1" t="n">
        <v>0</v>
      </c>
    </row>
    <row r="1646" customFormat="false" ht="12.8" hidden="false" customHeight="false" outlineLevel="0" collapsed="false">
      <c r="A1646" s="0" t="s">
        <v>1028</v>
      </c>
      <c r="B1646" s="0" t="s">
        <v>1029</v>
      </c>
      <c r="C1646" s="0" t="s">
        <v>644</v>
      </c>
      <c r="D1646" s="0" t="s">
        <v>1036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5.64394667307536</v>
      </c>
      <c r="K1646" s="0" t="n">
        <v>0</v>
      </c>
      <c r="L1646" s="0" t="n">
        <v>4.18277500271797</v>
      </c>
      <c r="M1646" s="0" t="n">
        <v>0</v>
      </c>
      <c r="N1646" s="0" t="n">
        <v>0</v>
      </c>
      <c r="O1646" s="0" t="n">
        <v>2.66440000272046</v>
      </c>
      <c r="P1646" s="0" t="n">
        <v>0</v>
      </c>
      <c r="Q1646" s="0" t="n">
        <v>0</v>
      </c>
      <c r="R1646" s="1" t="n">
        <v>0</v>
      </c>
      <c r="S1646" s="1" t="n">
        <v>0</v>
      </c>
      <c r="T1646" s="1" t="n">
        <v>0</v>
      </c>
      <c r="U1646" s="1" t="n">
        <v>0</v>
      </c>
      <c r="V1646" s="1" t="n">
        <v>0</v>
      </c>
      <c r="W1646" s="1" t="s">
        <v>180</v>
      </c>
      <c r="X1646" s="1" t="n">
        <v>0</v>
      </c>
      <c r="Y1646" s="1" t="s">
        <v>78</v>
      </c>
      <c r="Z1646" s="1" t="n">
        <v>0</v>
      </c>
      <c r="AA1646" s="1" t="n">
        <v>0</v>
      </c>
      <c r="AB1646" s="1" t="s">
        <v>180</v>
      </c>
      <c r="AC1646" s="1" t="n">
        <v>0</v>
      </c>
      <c r="AD1646" s="1" t="n">
        <v>0</v>
      </c>
    </row>
    <row r="1647" customFormat="false" ht="12.8" hidden="false" customHeight="false" outlineLevel="0" collapsed="false">
      <c r="A1647" s="0" t="s">
        <v>1028</v>
      </c>
      <c r="B1647" s="0" t="s">
        <v>1029</v>
      </c>
      <c r="C1647" s="0" t="s">
        <v>644</v>
      </c>
      <c r="D1647" s="0" t="s">
        <v>1037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5.64394667307536</v>
      </c>
      <c r="K1647" s="0" t="n">
        <v>0</v>
      </c>
      <c r="L1647" s="0" t="n">
        <v>4.18277500271797</v>
      </c>
      <c r="M1647" s="0" t="n">
        <v>0</v>
      </c>
      <c r="N1647" s="0" t="n">
        <v>0</v>
      </c>
      <c r="O1647" s="0" t="n">
        <v>2.49787500255043</v>
      </c>
      <c r="P1647" s="0" t="n">
        <v>0</v>
      </c>
      <c r="Q1647" s="0" t="n">
        <v>0</v>
      </c>
      <c r="R1647" s="1" t="n">
        <v>0</v>
      </c>
      <c r="S1647" s="1" t="n">
        <v>0</v>
      </c>
      <c r="T1647" s="1" t="n">
        <v>0</v>
      </c>
      <c r="U1647" s="1" t="n">
        <v>0</v>
      </c>
      <c r="V1647" s="1" t="n">
        <v>0</v>
      </c>
      <c r="W1647" s="1" t="s">
        <v>180</v>
      </c>
      <c r="X1647" s="1" t="n">
        <v>0</v>
      </c>
      <c r="Y1647" s="1" t="s">
        <v>78</v>
      </c>
      <c r="Z1647" s="1" t="n">
        <v>0</v>
      </c>
      <c r="AA1647" s="1" t="n">
        <v>0</v>
      </c>
      <c r="AB1647" s="1" t="s">
        <v>78</v>
      </c>
      <c r="AC1647" s="1" t="n">
        <v>0</v>
      </c>
      <c r="AD1647" s="1" t="n">
        <v>0</v>
      </c>
    </row>
    <row r="1648" customFormat="false" ht="12.8" hidden="false" customHeight="false" outlineLevel="0" collapsed="false">
      <c r="A1648" s="0" t="s">
        <v>1028</v>
      </c>
      <c r="B1648" s="0" t="s">
        <v>1029</v>
      </c>
      <c r="C1648" s="0" t="s">
        <v>644</v>
      </c>
      <c r="D1648" s="0" t="s">
        <v>1038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5.71986663818359</v>
      </c>
      <c r="K1648" s="0" t="n">
        <v>3.57939999103546</v>
      </c>
      <c r="L1648" s="0" t="n">
        <v>0</v>
      </c>
      <c r="M1648" s="0" t="n">
        <v>0</v>
      </c>
      <c r="N1648" s="0" t="n">
        <v>2.34347499255091</v>
      </c>
      <c r="O1648" s="0" t="n">
        <v>0</v>
      </c>
      <c r="P1648" s="0" t="n">
        <v>0</v>
      </c>
      <c r="Q1648" s="0" t="n">
        <v>0</v>
      </c>
      <c r="R1648" s="1" t="n">
        <v>0</v>
      </c>
      <c r="S1648" s="1" t="n">
        <v>0</v>
      </c>
      <c r="T1648" s="1" t="n">
        <v>0</v>
      </c>
      <c r="U1648" s="1" t="n">
        <v>0</v>
      </c>
      <c r="V1648" s="1" t="n">
        <v>0</v>
      </c>
      <c r="W1648" s="1" t="s">
        <v>180</v>
      </c>
      <c r="X1648" s="1" t="s">
        <v>78</v>
      </c>
      <c r="Y1648" s="1" t="n">
        <v>0</v>
      </c>
      <c r="Z1648" s="1" t="n">
        <v>0</v>
      </c>
      <c r="AA1648" s="1" t="s">
        <v>78</v>
      </c>
      <c r="AB1648" s="1" t="n">
        <v>0</v>
      </c>
      <c r="AC1648" s="1" t="n">
        <v>0</v>
      </c>
      <c r="AD1648" s="1" t="n">
        <v>0</v>
      </c>
    </row>
    <row r="1649" customFormat="false" ht="12.8" hidden="false" customHeight="false" outlineLevel="0" collapsed="false">
      <c r="A1649" s="0" t="s">
        <v>1028</v>
      </c>
      <c r="B1649" s="0" t="s">
        <v>1029</v>
      </c>
      <c r="C1649" s="0" t="s">
        <v>644</v>
      </c>
      <c r="D1649" s="0" t="s">
        <v>1039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5.71986663818359</v>
      </c>
      <c r="K1649" s="0" t="n">
        <v>3.81802665710449</v>
      </c>
      <c r="L1649" s="0" t="n">
        <v>0</v>
      </c>
      <c r="M1649" s="0" t="n">
        <v>0</v>
      </c>
      <c r="N1649" s="0" t="n">
        <v>2.34347499255091</v>
      </c>
      <c r="O1649" s="0" t="n">
        <v>0</v>
      </c>
      <c r="P1649" s="0" t="n">
        <v>0</v>
      </c>
      <c r="Q1649" s="0" t="n">
        <v>0</v>
      </c>
      <c r="R1649" s="1" t="n">
        <v>0</v>
      </c>
      <c r="S1649" s="1" t="n">
        <v>0</v>
      </c>
      <c r="T1649" s="1" t="n">
        <v>0</v>
      </c>
      <c r="U1649" s="1" t="n">
        <v>0</v>
      </c>
      <c r="V1649" s="1" t="n">
        <v>0</v>
      </c>
      <c r="W1649" s="1" t="s">
        <v>180</v>
      </c>
      <c r="X1649" s="1" t="s">
        <v>180</v>
      </c>
      <c r="Y1649" s="1" t="n">
        <v>0</v>
      </c>
      <c r="Z1649" s="1" t="n">
        <v>0</v>
      </c>
      <c r="AA1649" s="1" t="s">
        <v>78</v>
      </c>
      <c r="AB1649" s="1" t="n">
        <v>0</v>
      </c>
      <c r="AC1649" s="1" t="n">
        <v>0</v>
      </c>
      <c r="AD1649" s="1" t="n">
        <v>0</v>
      </c>
    </row>
    <row r="1650" customFormat="false" ht="12.8" hidden="false" customHeight="false" outlineLevel="0" collapsed="false">
      <c r="A1650" s="0" t="s">
        <v>1028</v>
      </c>
      <c r="B1650" s="0" t="s">
        <v>1029</v>
      </c>
      <c r="C1650" s="0" t="s">
        <v>1040</v>
      </c>
      <c r="D1650" s="0" t="s">
        <v>1041</v>
      </c>
      <c r="E1650" s="0" t="n">
        <v>0</v>
      </c>
      <c r="F1650" s="0" t="n">
        <v>1.96195182878347</v>
      </c>
      <c r="G1650" s="0" t="n">
        <v>20.0554773087303</v>
      </c>
      <c r="H1650" s="0" t="n">
        <v>61.7278433567105</v>
      </c>
      <c r="I1650" s="0" t="n">
        <v>83.1647595701303</v>
      </c>
      <c r="J1650" s="0" t="n">
        <v>49.4862623300056</v>
      </c>
      <c r="K1650" s="0" t="n">
        <v>39.2145885505699</v>
      </c>
      <c r="L1650" s="0" t="n">
        <v>26.7275982393721</v>
      </c>
      <c r="M1650" s="0" t="n">
        <v>19.4296300417138</v>
      </c>
      <c r="N1650" s="0" t="n">
        <v>18.454457868541</v>
      </c>
      <c r="O1650" s="0" t="n">
        <v>19.866129003395</v>
      </c>
      <c r="P1650" s="0" t="n">
        <v>8.91023238834423</v>
      </c>
      <c r="Q1650" s="0" t="n">
        <v>3.9953703181966</v>
      </c>
      <c r="R1650" s="1" t="s">
        <v>40</v>
      </c>
      <c r="S1650" s="1" t="s">
        <v>40</v>
      </c>
      <c r="T1650" s="1" t="s">
        <v>40</v>
      </c>
      <c r="U1650" s="1" t="s">
        <v>40</v>
      </c>
      <c r="V1650" s="1" t="s">
        <v>40</v>
      </c>
      <c r="W1650" s="1" t="s">
        <v>40</v>
      </c>
      <c r="X1650" s="1" t="s">
        <v>40</v>
      </c>
      <c r="Y1650" s="1" t="s">
        <v>40</v>
      </c>
      <c r="Z1650" s="1" t="s">
        <v>40</v>
      </c>
      <c r="AA1650" s="1" t="s">
        <v>40</v>
      </c>
      <c r="AB1650" s="1" t="s">
        <v>40</v>
      </c>
      <c r="AC1650" s="1" t="s">
        <v>40</v>
      </c>
      <c r="AD1650" s="1" t="s">
        <v>40</v>
      </c>
      <c r="AK1650" s="0" t="s">
        <v>46</v>
      </c>
    </row>
    <row r="1651" customFormat="false" ht="12.8" hidden="false" customHeight="false" outlineLevel="0" collapsed="false">
      <c r="A1651" s="0" t="s">
        <v>1028</v>
      </c>
      <c r="B1651" s="0" t="s">
        <v>1029</v>
      </c>
      <c r="C1651" s="0" t="s">
        <v>1040</v>
      </c>
      <c r="D1651" s="0" t="s">
        <v>1042</v>
      </c>
      <c r="E1651" s="0" t="n">
        <v>0</v>
      </c>
      <c r="F1651" s="0" t="n">
        <v>1.96195182878347</v>
      </c>
      <c r="G1651" s="0" t="n">
        <v>15.8645113809256</v>
      </c>
      <c r="H1651" s="0" t="n">
        <v>31.5418501322468</v>
      </c>
      <c r="I1651" s="0" t="n">
        <v>0</v>
      </c>
      <c r="J1651" s="0" t="n">
        <v>0</v>
      </c>
      <c r="K1651" s="0" t="n">
        <v>6.56859996318817</v>
      </c>
      <c r="L1651" s="0" t="n">
        <v>24.9371386054415</v>
      </c>
      <c r="M1651" s="0" t="n">
        <v>15.9439157860886</v>
      </c>
      <c r="N1651" s="0" t="n">
        <v>17.7373952539416</v>
      </c>
      <c r="O1651" s="0" t="n">
        <v>19.2582583276644</v>
      </c>
      <c r="P1651" s="0" t="n">
        <v>7.83186803843516</v>
      </c>
      <c r="Q1651" s="0" t="n">
        <v>3.10453344846056</v>
      </c>
      <c r="R1651" s="1" t="s">
        <v>40</v>
      </c>
      <c r="S1651" s="1" t="s">
        <v>40</v>
      </c>
      <c r="T1651" s="1" t="s">
        <v>40</v>
      </c>
      <c r="U1651" s="1" t="s">
        <v>40</v>
      </c>
      <c r="V1651" s="1" t="n">
        <v>0</v>
      </c>
      <c r="W1651" s="1" t="n">
        <v>0</v>
      </c>
      <c r="X1651" s="1" t="s">
        <v>41</v>
      </c>
      <c r="Y1651" s="1" t="s">
        <v>40</v>
      </c>
      <c r="Z1651" s="1" t="s">
        <v>40</v>
      </c>
      <c r="AA1651" s="1" t="s">
        <v>40</v>
      </c>
      <c r="AB1651" s="1" t="s">
        <v>40</v>
      </c>
      <c r="AC1651" s="1" t="s">
        <v>40</v>
      </c>
      <c r="AD1651" s="1" t="s">
        <v>40</v>
      </c>
      <c r="AK1651" s="0" t="s">
        <v>46</v>
      </c>
    </row>
    <row r="1652" customFormat="false" ht="12.8" hidden="false" customHeight="false" outlineLevel="0" collapsed="false">
      <c r="A1652" s="0" t="s">
        <v>1028</v>
      </c>
      <c r="B1652" s="0" t="s">
        <v>1029</v>
      </c>
      <c r="C1652" s="0" t="s">
        <v>1040</v>
      </c>
      <c r="D1652" s="0" t="s">
        <v>1043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7.39683332443237</v>
      </c>
      <c r="K1652" s="0" t="n">
        <v>0</v>
      </c>
      <c r="L1652" s="0" t="n">
        <v>2.66231999695301</v>
      </c>
      <c r="M1652" s="0" t="n">
        <v>18.1329480799225</v>
      </c>
      <c r="N1652" s="0" t="n">
        <v>17.6942179908067</v>
      </c>
      <c r="O1652" s="0" t="n">
        <v>20.6447801048801</v>
      </c>
      <c r="P1652" s="0" t="n">
        <v>9.20864745603121</v>
      </c>
      <c r="Q1652" s="0" t="n">
        <v>3.79648294610282</v>
      </c>
      <c r="R1652" s="1" t="n">
        <v>0</v>
      </c>
      <c r="S1652" s="1" t="n">
        <v>0</v>
      </c>
      <c r="T1652" s="1" t="n">
        <v>0</v>
      </c>
      <c r="U1652" s="1" t="n">
        <v>0</v>
      </c>
      <c r="V1652" s="1" t="n">
        <v>0</v>
      </c>
      <c r="W1652" s="1" t="s">
        <v>61</v>
      </c>
      <c r="X1652" s="1" t="n">
        <v>0</v>
      </c>
      <c r="Y1652" s="1" t="s">
        <v>61</v>
      </c>
      <c r="Z1652" s="1" t="s">
        <v>40</v>
      </c>
      <c r="AA1652" s="1" t="s">
        <v>40</v>
      </c>
      <c r="AB1652" s="1" t="s">
        <v>40</v>
      </c>
      <c r="AC1652" s="1" t="s">
        <v>40</v>
      </c>
      <c r="AD1652" s="1" t="s">
        <v>40</v>
      </c>
      <c r="AK1652" s="0" t="s">
        <v>46</v>
      </c>
    </row>
    <row r="1653" customFormat="false" ht="12.8" hidden="false" customHeight="false" outlineLevel="0" collapsed="false">
      <c r="A1653" s="0" t="s">
        <v>1028</v>
      </c>
      <c r="B1653" s="0" t="s">
        <v>1029</v>
      </c>
      <c r="C1653" s="0" t="s">
        <v>1040</v>
      </c>
      <c r="D1653" s="0" t="s">
        <v>1044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5.84714999198914</v>
      </c>
      <c r="K1653" s="0" t="n">
        <v>0</v>
      </c>
      <c r="L1653" s="0" t="n">
        <v>0</v>
      </c>
      <c r="M1653" s="0" t="n">
        <v>2.39813332448403</v>
      </c>
      <c r="N1653" s="0" t="n">
        <v>20.5243022881249</v>
      </c>
      <c r="O1653" s="0" t="n">
        <v>18.9838809768359</v>
      </c>
      <c r="P1653" s="0" t="n">
        <v>8.6534266313538</v>
      </c>
      <c r="Q1653" s="0" t="n">
        <v>3.9859130579446</v>
      </c>
      <c r="R1653" s="1" t="n">
        <v>0</v>
      </c>
      <c r="S1653" s="1" t="n">
        <v>0</v>
      </c>
      <c r="T1653" s="1" t="n">
        <v>0</v>
      </c>
      <c r="U1653" s="1" t="n">
        <v>0</v>
      </c>
      <c r="V1653" s="1" t="n">
        <v>0</v>
      </c>
      <c r="W1653" s="1" t="s">
        <v>61</v>
      </c>
      <c r="X1653" s="1" t="n">
        <v>0</v>
      </c>
      <c r="Y1653" s="1" t="n">
        <v>0</v>
      </c>
      <c r="Z1653" s="1" t="s">
        <v>41</v>
      </c>
      <c r="AA1653" s="1" t="s">
        <v>40</v>
      </c>
      <c r="AB1653" s="1" t="s">
        <v>40</v>
      </c>
      <c r="AC1653" s="1" t="s">
        <v>40</v>
      </c>
      <c r="AD1653" s="1" t="s">
        <v>40</v>
      </c>
      <c r="AK1653" s="0" t="s">
        <v>46</v>
      </c>
    </row>
    <row r="1654" customFormat="false" ht="12.8" hidden="false" customHeight="false" outlineLevel="0" collapsed="false">
      <c r="A1654" s="0" t="s">
        <v>1028</v>
      </c>
      <c r="B1654" s="0" t="s">
        <v>1029</v>
      </c>
      <c r="C1654" s="0" t="s">
        <v>1040</v>
      </c>
      <c r="D1654" s="0" t="s">
        <v>1045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5.35230832576752</v>
      </c>
      <c r="K1654" s="0" t="n">
        <v>36.4666897749218</v>
      </c>
      <c r="L1654" s="0" t="n">
        <v>28.2746019507093</v>
      </c>
      <c r="M1654" s="0" t="n">
        <v>20.0654437404037</v>
      </c>
      <c r="N1654" s="0" t="n">
        <v>18.0161951282727</v>
      </c>
      <c r="O1654" s="0" t="n">
        <v>16.757000759244</v>
      </c>
      <c r="P1654" s="0" t="n">
        <v>9.397922133406</v>
      </c>
      <c r="Q1654" s="0" t="n">
        <v>3.6758348736025</v>
      </c>
      <c r="R1654" s="1" t="n">
        <v>0</v>
      </c>
      <c r="S1654" s="1" t="n">
        <v>0</v>
      </c>
      <c r="T1654" s="1" t="n">
        <v>0</v>
      </c>
      <c r="U1654" s="1" t="n">
        <v>0</v>
      </c>
      <c r="V1654" s="1" t="n">
        <v>0</v>
      </c>
      <c r="W1654" s="1" t="s">
        <v>61</v>
      </c>
      <c r="X1654" s="1" t="s">
        <v>40</v>
      </c>
      <c r="Y1654" s="1" t="s">
        <v>40</v>
      </c>
      <c r="Z1654" s="1" t="s">
        <v>40</v>
      </c>
      <c r="AA1654" s="1" t="s">
        <v>40</v>
      </c>
      <c r="AB1654" s="1" t="s">
        <v>40</v>
      </c>
      <c r="AC1654" s="1" t="s">
        <v>40</v>
      </c>
      <c r="AD1654" s="1" t="s">
        <v>40</v>
      </c>
      <c r="AK1654" s="0" t="s">
        <v>46</v>
      </c>
    </row>
    <row r="1655" customFormat="false" ht="12.8" hidden="false" customHeight="false" outlineLevel="0" collapsed="false">
      <c r="A1655" s="0" t="s">
        <v>1028</v>
      </c>
      <c r="B1655" s="0" t="s">
        <v>1029</v>
      </c>
      <c r="C1655" s="0" t="s">
        <v>1040</v>
      </c>
      <c r="D1655" s="0" t="s">
        <v>1046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7.31069997310638</v>
      </c>
      <c r="L1655" s="0" t="n">
        <v>29.1148166424994</v>
      </c>
      <c r="M1655" s="0" t="n">
        <v>18.9264237284217</v>
      </c>
      <c r="N1655" s="0" t="n">
        <v>19.7943652996106</v>
      </c>
      <c r="O1655" s="0" t="n">
        <v>19.9747469321093</v>
      </c>
      <c r="P1655" s="0" t="n">
        <v>9.0845251287378</v>
      </c>
      <c r="Q1655" s="0" t="n">
        <v>3.75964109564111</v>
      </c>
      <c r="R1655" s="1" t="n">
        <v>0</v>
      </c>
      <c r="S1655" s="1" t="n">
        <v>0</v>
      </c>
      <c r="T1655" s="1" t="n">
        <v>0</v>
      </c>
      <c r="U1655" s="1" t="n">
        <v>0</v>
      </c>
      <c r="V1655" s="1" t="n">
        <v>0</v>
      </c>
      <c r="W1655" s="1" t="n">
        <v>0</v>
      </c>
      <c r="X1655" s="1" t="s">
        <v>41</v>
      </c>
      <c r="Y1655" s="1" t="s">
        <v>1047</v>
      </c>
      <c r="Z1655" s="1" t="s">
        <v>40</v>
      </c>
      <c r="AA1655" s="1" t="s">
        <v>40</v>
      </c>
      <c r="AB1655" s="1" t="s">
        <v>40</v>
      </c>
      <c r="AC1655" s="1" t="s">
        <v>40</v>
      </c>
      <c r="AD1655" s="1" t="s">
        <v>40</v>
      </c>
      <c r="AK1655" s="0" t="s">
        <v>46</v>
      </c>
    </row>
    <row r="1656" customFormat="false" ht="12.8" hidden="false" customHeight="false" outlineLevel="0" collapsed="false">
      <c r="A1656" s="0" t="s">
        <v>1028</v>
      </c>
      <c r="B1656" s="0" t="s">
        <v>1029</v>
      </c>
      <c r="C1656" s="0" t="s">
        <v>1040</v>
      </c>
      <c r="D1656" s="0" t="s">
        <v>1048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5.88237002849579</v>
      </c>
      <c r="K1656" s="0" t="n">
        <v>0</v>
      </c>
      <c r="L1656" s="0" t="n">
        <v>2.82759000241756</v>
      </c>
      <c r="M1656" s="0" t="n">
        <v>18.1309649180843</v>
      </c>
      <c r="N1656" s="0" t="n">
        <v>17.7634713792109</v>
      </c>
      <c r="O1656" s="0" t="n">
        <v>20.6854595420771</v>
      </c>
      <c r="P1656" s="0" t="n">
        <v>9.2850748594806</v>
      </c>
      <c r="Q1656" s="0" t="n">
        <v>4.11535384355202</v>
      </c>
      <c r="R1656" s="1" t="n">
        <v>0</v>
      </c>
      <c r="S1656" s="1" t="n">
        <v>0</v>
      </c>
      <c r="T1656" s="1" t="n">
        <v>0</v>
      </c>
      <c r="U1656" s="1" t="n">
        <v>0</v>
      </c>
      <c r="V1656" s="1" t="n">
        <v>0</v>
      </c>
      <c r="W1656" s="1" t="s">
        <v>61</v>
      </c>
      <c r="X1656" s="1" t="n">
        <v>0</v>
      </c>
      <c r="Y1656" s="1" t="s">
        <v>61</v>
      </c>
      <c r="Z1656" s="1" t="s">
        <v>40</v>
      </c>
      <c r="AA1656" s="1" t="s">
        <v>40</v>
      </c>
      <c r="AB1656" s="1" t="s">
        <v>40</v>
      </c>
      <c r="AC1656" s="1" t="s">
        <v>40</v>
      </c>
      <c r="AD1656" s="1" t="s">
        <v>40</v>
      </c>
      <c r="AK1656" s="0" t="s">
        <v>46</v>
      </c>
    </row>
    <row r="1657" customFormat="false" ht="12.8" hidden="false" customHeight="false" outlineLevel="0" collapsed="false">
      <c r="A1657" s="0" t="s">
        <v>1028</v>
      </c>
      <c r="B1657" s="0" t="s">
        <v>1029</v>
      </c>
      <c r="C1657" s="0" t="s">
        <v>1040</v>
      </c>
      <c r="D1657" s="0" t="s">
        <v>1049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5.88237002849579</v>
      </c>
      <c r="K1657" s="0" t="n">
        <v>0</v>
      </c>
      <c r="L1657" s="0" t="n">
        <v>0</v>
      </c>
      <c r="M1657" s="0" t="n">
        <v>2.53776003092527</v>
      </c>
      <c r="N1657" s="0" t="n">
        <v>20.2501554667417</v>
      </c>
      <c r="O1657" s="0" t="n">
        <v>19.2079968319186</v>
      </c>
      <c r="P1657" s="0" t="n">
        <v>9.21744102767358</v>
      </c>
      <c r="Q1657" s="0" t="n">
        <v>3.78916780331305</v>
      </c>
      <c r="R1657" s="1" t="n">
        <v>0</v>
      </c>
      <c r="S1657" s="1" t="n">
        <v>0</v>
      </c>
      <c r="T1657" s="1" t="n">
        <v>0</v>
      </c>
      <c r="U1657" s="1" t="n">
        <v>0</v>
      </c>
      <c r="V1657" s="1" t="n">
        <v>0</v>
      </c>
      <c r="W1657" s="1" t="s">
        <v>61</v>
      </c>
      <c r="X1657" s="1" t="n">
        <v>0</v>
      </c>
      <c r="Y1657" s="1" t="n">
        <v>0</v>
      </c>
      <c r="Z1657" s="1" t="s">
        <v>41</v>
      </c>
      <c r="AA1657" s="1" t="s">
        <v>40</v>
      </c>
      <c r="AB1657" s="1" t="s">
        <v>40</v>
      </c>
      <c r="AC1657" s="1" t="s">
        <v>40</v>
      </c>
      <c r="AD1657" s="1" t="s">
        <v>40</v>
      </c>
      <c r="AK1657" s="0" t="s">
        <v>46</v>
      </c>
    </row>
    <row r="1658" customFormat="false" ht="12.8" hidden="false" customHeight="false" outlineLevel="0" collapsed="false">
      <c r="A1658" s="0" t="s">
        <v>1028</v>
      </c>
      <c r="B1658" s="0" t="s">
        <v>1029</v>
      </c>
      <c r="C1658" s="0" t="s">
        <v>1040</v>
      </c>
      <c r="D1658" s="0" t="s">
        <v>1050</v>
      </c>
      <c r="E1658" s="0" t="n">
        <v>0</v>
      </c>
      <c r="F1658" s="0" t="n">
        <v>1.96195182878347</v>
      </c>
      <c r="G1658" s="0" t="n">
        <v>19.7318395067539</v>
      </c>
      <c r="H1658" s="0" t="n">
        <v>55.2187800068696</v>
      </c>
      <c r="I1658" s="0" t="n">
        <v>46.3863052377322</v>
      </c>
      <c r="J1658" s="0" t="n">
        <v>24.4600518577961</v>
      </c>
      <c r="K1658" s="0" t="n">
        <v>21.5103731570499</v>
      </c>
      <c r="L1658" s="0" t="n">
        <v>14.0727519528526</v>
      </c>
      <c r="M1658" s="0" t="n">
        <v>8.30329911376808</v>
      </c>
      <c r="N1658" s="0" t="n">
        <v>10.8008524282126</v>
      </c>
      <c r="O1658" s="0" t="n">
        <v>13.787195521466</v>
      </c>
      <c r="P1658" s="0" t="n">
        <v>6.91776932930456</v>
      </c>
      <c r="Q1658" s="0" t="n">
        <v>3.12773761709058</v>
      </c>
      <c r="R1658" s="1" t="s">
        <v>40</v>
      </c>
      <c r="S1658" s="1" t="s">
        <v>40</v>
      </c>
      <c r="T1658" s="1" t="s">
        <v>40</v>
      </c>
      <c r="U1658" s="1" t="s">
        <v>40</v>
      </c>
      <c r="V1658" s="1" t="s">
        <v>40</v>
      </c>
      <c r="W1658" s="1" t="s">
        <v>40</v>
      </c>
      <c r="X1658" s="1" t="s">
        <v>40</v>
      </c>
      <c r="Y1658" s="1" t="s">
        <v>40</v>
      </c>
      <c r="Z1658" s="1" t="s">
        <v>40</v>
      </c>
      <c r="AA1658" s="1" t="s">
        <v>40</v>
      </c>
      <c r="AB1658" s="1" t="s">
        <v>40</v>
      </c>
      <c r="AC1658" s="1" t="s">
        <v>40</v>
      </c>
      <c r="AD1658" s="1" t="s">
        <v>40</v>
      </c>
      <c r="AK1658" s="0" t="s">
        <v>46</v>
      </c>
    </row>
    <row r="1659" customFormat="false" ht="12.8" hidden="false" customHeight="false" outlineLevel="0" collapsed="false">
      <c r="A1659" s="0" t="s">
        <v>1028</v>
      </c>
      <c r="B1659" s="0" t="s">
        <v>1029</v>
      </c>
      <c r="C1659" s="0" t="s">
        <v>1040</v>
      </c>
      <c r="D1659" s="0" t="s">
        <v>1051</v>
      </c>
      <c r="E1659" s="0" t="n">
        <v>0</v>
      </c>
      <c r="F1659" s="0" t="n">
        <v>1.96195182878347</v>
      </c>
      <c r="G1659" s="0" t="n">
        <v>19.9774594126003</v>
      </c>
      <c r="H1659" s="0" t="n">
        <v>59.458964624505</v>
      </c>
      <c r="I1659" s="0" t="n">
        <v>54.8980294386228</v>
      </c>
      <c r="J1659" s="0" t="n">
        <v>27.0918731156567</v>
      </c>
      <c r="K1659" s="0" t="n">
        <v>21.9583061239534</v>
      </c>
      <c r="L1659" s="0" t="n">
        <v>14.4461213103274</v>
      </c>
      <c r="M1659" s="0" t="n">
        <v>8.57413890971137</v>
      </c>
      <c r="N1659" s="0" t="n">
        <v>10.8928241950112</v>
      </c>
      <c r="O1659" s="0" t="n">
        <v>13.7944574919271</v>
      </c>
      <c r="P1659" s="0" t="n">
        <v>7.1212593373096</v>
      </c>
      <c r="Q1659" s="0" t="n">
        <v>3.18053209474163</v>
      </c>
      <c r="R1659" s="1" t="s">
        <v>40</v>
      </c>
      <c r="S1659" s="1" t="s">
        <v>40</v>
      </c>
      <c r="T1659" s="1" t="s">
        <v>40</v>
      </c>
      <c r="U1659" s="1" t="s">
        <v>40</v>
      </c>
      <c r="V1659" s="1" t="s">
        <v>40</v>
      </c>
      <c r="W1659" s="1" t="s">
        <v>40</v>
      </c>
      <c r="X1659" s="1" t="s">
        <v>40</v>
      </c>
      <c r="Y1659" s="1" t="s">
        <v>40</v>
      </c>
      <c r="Z1659" s="1" t="s">
        <v>40</v>
      </c>
      <c r="AA1659" s="1" t="s">
        <v>40</v>
      </c>
      <c r="AB1659" s="1" t="s">
        <v>40</v>
      </c>
      <c r="AC1659" s="1" t="s">
        <v>40</v>
      </c>
      <c r="AD1659" s="1" t="s">
        <v>40</v>
      </c>
      <c r="AK1659" s="0" t="s">
        <v>46</v>
      </c>
    </row>
    <row r="1660" customFormat="false" ht="12.8" hidden="false" customHeight="false" outlineLevel="0" collapsed="false">
      <c r="A1660" s="0" t="s">
        <v>1028</v>
      </c>
      <c r="B1660" s="0" t="s">
        <v>1029</v>
      </c>
      <c r="C1660" s="0" t="s">
        <v>1040</v>
      </c>
      <c r="D1660" s="0" t="s">
        <v>1052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4.21004999756813</v>
      </c>
      <c r="J1660" s="0" t="n">
        <v>24.8297664418905</v>
      </c>
      <c r="K1660" s="0" t="n">
        <v>19.7792468504936</v>
      </c>
      <c r="L1660" s="0" t="n">
        <v>15.9693956279772</v>
      </c>
      <c r="M1660" s="0" t="n">
        <v>7.54460021010822</v>
      </c>
      <c r="N1660" s="0" t="n">
        <v>11.7720045766882</v>
      </c>
      <c r="O1660" s="0" t="n">
        <v>14.4281731336378</v>
      </c>
      <c r="P1660" s="0" t="n">
        <v>8.08770986229536</v>
      </c>
      <c r="Q1660" s="0" t="n">
        <v>3.05606338505944</v>
      </c>
      <c r="R1660" s="1" t="n">
        <v>0</v>
      </c>
      <c r="S1660" s="1" t="n">
        <v>0</v>
      </c>
      <c r="T1660" s="1" t="n">
        <v>0</v>
      </c>
      <c r="U1660" s="1" t="n">
        <v>0</v>
      </c>
      <c r="V1660" s="1" t="s">
        <v>61</v>
      </c>
      <c r="W1660" s="1" t="s">
        <v>40</v>
      </c>
      <c r="X1660" s="1" t="s">
        <v>40</v>
      </c>
      <c r="Y1660" s="1" t="s">
        <v>40</v>
      </c>
      <c r="Z1660" s="1" t="s">
        <v>40</v>
      </c>
      <c r="AA1660" s="1" t="s">
        <v>40</v>
      </c>
      <c r="AB1660" s="1" t="s">
        <v>40</v>
      </c>
      <c r="AC1660" s="1" t="s">
        <v>40</v>
      </c>
      <c r="AD1660" s="1" t="s">
        <v>40</v>
      </c>
      <c r="AK1660" s="0" t="s">
        <v>46</v>
      </c>
    </row>
    <row r="1661" customFormat="false" ht="12.8" hidden="false" customHeight="false" outlineLevel="0" collapsed="false">
      <c r="A1661" s="0" t="s">
        <v>1028</v>
      </c>
      <c r="B1661" s="0" t="s">
        <v>1029</v>
      </c>
      <c r="C1661" s="0" t="s">
        <v>1040</v>
      </c>
      <c r="D1661" s="0" t="s">
        <v>1053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4.33637332280477</v>
      </c>
      <c r="L1661" s="0" t="n">
        <v>14.8921722240214</v>
      </c>
      <c r="M1661" s="0" t="n">
        <v>8.56344699593527</v>
      </c>
      <c r="N1661" s="0" t="n">
        <v>11.7268127440253</v>
      </c>
      <c r="O1661" s="0" t="n">
        <v>13.6428334583373</v>
      </c>
      <c r="P1661" s="0" t="n">
        <v>7.85522483566421</v>
      </c>
      <c r="Q1661" s="0" t="n">
        <v>3.19955219026832</v>
      </c>
      <c r="R1661" s="1" t="n">
        <v>0</v>
      </c>
      <c r="S1661" s="1" t="n">
        <v>0</v>
      </c>
      <c r="T1661" s="1" t="n">
        <v>0</v>
      </c>
      <c r="U1661" s="1" t="n">
        <v>0</v>
      </c>
      <c r="V1661" s="1" t="n">
        <v>0</v>
      </c>
      <c r="W1661" s="1" t="n">
        <v>0</v>
      </c>
      <c r="X1661" s="1" t="s">
        <v>41</v>
      </c>
      <c r="Y1661" s="1" t="s">
        <v>40</v>
      </c>
      <c r="Z1661" s="1" t="s">
        <v>40</v>
      </c>
      <c r="AA1661" s="1" t="s">
        <v>40</v>
      </c>
      <c r="AB1661" s="1" t="s">
        <v>40</v>
      </c>
      <c r="AC1661" s="1" t="s">
        <v>40</v>
      </c>
      <c r="AD1661" s="1" t="s">
        <v>40</v>
      </c>
      <c r="AK1661" s="0" t="s">
        <v>46</v>
      </c>
    </row>
    <row r="1662" customFormat="false" ht="12.8" hidden="false" customHeight="false" outlineLevel="0" collapsed="false">
      <c r="A1662" s="0" t="s">
        <v>1028</v>
      </c>
      <c r="B1662" s="0" t="s">
        <v>1029</v>
      </c>
      <c r="C1662" s="0" t="s">
        <v>1040</v>
      </c>
      <c r="D1662" s="0" t="s">
        <v>1054</v>
      </c>
      <c r="E1662" s="0" t="n">
        <v>0</v>
      </c>
      <c r="F1662" s="0" t="n">
        <v>1.96195182878347</v>
      </c>
      <c r="G1662" s="0" t="n">
        <v>15.8663328554082</v>
      </c>
      <c r="H1662" s="0" t="n">
        <v>30.6516168225512</v>
      </c>
      <c r="I1662" s="0" t="n">
        <v>0</v>
      </c>
      <c r="J1662" s="0" t="n">
        <v>2.81483165661494</v>
      </c>
      <c r="K1662" s="0" t="n">
        <v>18.2394217311715</v>
      </c>
      <c r="L1662" s="0" t="n">
        <v>12.303213885697</v>
      </c>
      <c r="M1662" s="0" t="n">
        <v>7.37813096183042</v>
      </c>
      <c r="N1662" s="0" t="n">
        <v>8.7369681832691</v>
      </c>
      <c r="O1662" s="0" t="n">
        <v>12.5179607365724</v>
      </c>
      <c r="P1662" s="0" t="n">
        <v>7.87194087569203</v>
      </c>
      <c r="Q1662" s="0" t="n">
        <v>3.66749534649508</v>
      </c>
      <c r="R1662" s="1" t="s">
        <v>40</v>
      </c>
      <c r="S1662" s="1" t="s">
        <v>40</v>
      </c>
      <c r="T1662" s="1" t="s">
        <v>40</v>
      </c>
      <c r="U1662" s="1" t="s">
        <v>40</v>
      </c>
      <c r="V1662" s="1" t="n">
        <v>0</v>
      </c>
      <c r="W1662" s="1" t="s">
        <v>41</v>
      </c>
      <c r="X1662" s="1" t="s">
        <v>40</v>
      </c>
      <c r="Y1662" s="1" t="s">
        <v>40</v>
      </c>
      <c r="Z1662" s="1" t="s">
        <v>40</v>
      </c>
      <c r="AA1662" s="1" t="s">
        <v>40</v>
      </c>
      <c r="AB1662" s="1" t="s">
        <v>40</v>
      </c>
      <c r="AC1662" s="1" t="s">
        <v>40</v>
      </c>
      <c r="AD1662" s="1" t="s">
        <v>40</v>
      </c>
      <c r="AK1662" s="0" t="s">
        <v>46</v>
      </c>
    </row>
    <row r="1663" customFormat="false" ht="12.8" hidden="false" customHeight="false" outlineLevel="0" collapsed="false">
      <c r="A1663" s="0" t="s">
        <v>1028</v>
      </c>
      <c r="B1663" s="0" t="s">
        <v>1029</v>
      </c>
      <c r="C1663" s="0" t="s">
        <v>1040</v>
      </c>
      <c r="D1663" s="0" t="s">
        <v>1055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4.66275999546051</v>
      </c>
      <c r="J1663" s="0" t="n">
        <v>0</v>
      </c>
      <c r="K1663" s="0" t="n">
        <v>0</v>
      </c>
      <c r="L1663" s="0" t="n">
        <v>0</v>
      </c>
      <c r="M1663" s="0" t="n">
        <v>1.20311999936899</v>
      </c>
      <c r="N1663" s="0" t="n">
        <v>11.1942874314263</v>
      </c>
      <c r="O1663" s="0" t="n">
        <v>15.4331871952551</v>
      </c>
      <c r="P1663" s="0" t="n">
        <v>7.75678587966554</v>
      </c>
      <c r="Q1663" s="0" t="n">
        <v>2.34201209442247</v>
      </c>
      <c r="R1663" s="1" t="n">
        <v>0</v>
      </c>
      <c r="S1663" s="1" t="n">
        <v>0</v>
      </c>
      <c r="T1663" s="1" t="n">
        <v>0</v>
      </c>
      <c r="U1663" s="1" t="n">
        <v>0</v>
      </c>
      <c r="V1663" s="1" t="s">
        <v>61</v>
      </c>
      <c r="W1663" s="1" t="n">
        <v>0</v>
      </c>
      <c r="X1663" s="1" t="n">
        <v>0</v>
      </c>
      <c r="Y1663" s="1" t="n">
        <v>0</v>
      </c>
      <c r="Z1663" s="1" t="s">
        <v>41</v>
      </c>
      <c r="AA1663" s="1" t="s">
        <v>40</v>
      </c>
      <c r="AB1663" s="1" t="s">
        <v>40</v>
      </c>
      <c r="AC1663" s="1" t="s">
        <v>40</v>
      </c>
      <c r="AD1663" s="1" t="s">
        <v>40</v>
      </c>
      <c r="AK1663" s="0" t="s">
        <v>46</v>
      </c>
    </row>
    <row r="1664" customFormat="false" ht="12.8" hidden="false" customHeight="false" outlineLevel="0" collapsed="false">
      <c r="A1664" s="0" t="s">
        <v>1028</v>
      </c>
      <c r="B1664" s="0" t="s">
        <v>1029</v>
      </c>
      <c r="C1664" s="0" t="s">
        <v>1040</v>
      </c>
      <c r="D1664" s="0" t="s">
        <v>1056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4.49275998870532</v>
      </c>
      <c r="J1664" s="0" t="n">
        <v>27.3961771030112</v>
      </c>
      <c r="K1664" s="0" t="n">
        <v>20.4174153609866</v>
      </c>
      <c r="L1664" s="0" t="n">
        <v>16.2855850059229</v>
      </c>
      <c r="M1664" s="0" t="n">
        <v>7.58565194250661</v>
      </c>
      <c r="N1664" s="0" t="n">
        <v>12.3032944296886</v>
      </c>
      <c r="O1664" s="0" t="n">
        <v>14.5135184530989</v>
      </c>
      <c r="P1664" s="0" t="n">
        <v>8.22185658323135</v>
      </c>
      <c r="Q1664" s="0" t="n">
        <v>2.77497592603876</v>
      </c>
      <c r="R1664" s="1" t="n">
        <v>0</v>
      </c>
      <c r="S1664" s="1" t="n">
        <v>0</v>
      </c>
      <c r="T1664" s="1" t="n">
        <v>0</v>
      </c>
      <c r="U1664" s="1" t="n">
        <v>0</v>
      </c>
      <c r="V1664" s="1" t="s">
        <v>61</v>
      </c>
      <c r="W1664" s="1" t="s">
        <v>40</v>
      </c>
      <c r="X1664" s="1" t="s">
        <v>40</v>
      </c>
      <c r="Y1664" s="1" t="s">
        <v>40</v>
      </c>
      <c r="Z1664" s="1" t="s">
        <v>40</v>
      </c>
      <c r="AA1664" s="1" t="s">
        <v>40</v>
      </c>
      <c r="AB1664" s="1" t="s">
        <v>40</v>
      </c>
      <c r="AC1664" s="1" t="s">
        <v>40</v>
      </c>
      <c r="AD1664" s="1" t="s">
        <v>40</v>
      </c>
      <c r="AK1664" s="0" t="s">
        <v>46</v>
      </c>
    </row>
    <row r="1665" customFormat="false" ht="12.8" hidden="false" customHeight="false" outlineLevel="0" collapsed="false">
      <c r="A1665" s="0" t="s">
        <v>1028</v>
      </c>
      <c r="B1665" s="0" t="s">
        <v>1029</v>
      </c>
      <c r="C1665" s="0" t="s">
        <v>1040</v>
      </c>
      <c r="D1665" s="0" t="s">
        <v>1057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0</v>
      </c>
      <c r="K1665" s="0" t="n">
        <v>4.76719998041789</v>
      </c>
      <c r="L1665" s="0" t="n">
        <v>15.4414635469827</v>
      </c>
      <c r="M1665" s="0" t="n">
        <v>8.8492791940059</v>
      </c>
      <c r="N1665" s="0" t="n">
        <v>12.2272295364001</v>
      </c>
      <c r="O1665" s="0" t="n">
        <v>14.3508937408859</v>
      </c>
      <c r="P1665" s="0" t="n">
        <v>7.40623162638041</v>
      </c>
      <c r="Q1665" s="0" t="n">
        <v>2.8548478814108</v>
      </c>
      <c r="R1665" s="1" t="n">
        <v>0</v>
      </c>
      <c r="S1665" s="1" t="n">
        <v>0</v>
      </c>
      <c r="T1665" s="1" t="n">
        <v>0</v>
      </c>
      <c r="U1665" s="1" t="n">
        <v>0</v>
      </c>
      <c r="V1665" s="1" t="n">
        <v>0</v>
      </c>
      <c r="W1665" s="1" t="n">
        <v>0</v>
      </c>
      <c r="X1665" s="1" t="s">
        <v>41</v>
      </c>
      <c r="Y1665" s="1" t="s">
        <v>1047</v>
      </c>
      <c r="Z1665" s="1" t="s">
        <v>40</v>
      </c>
      <c r="AA1665" s="1" t="s">
        <v>40</v>
      </c>
      <c r="AB1665" s="1" t="s">
        <v>40</v>
      </c>
      <c r="AC1665" s="1" t="s">
        <v>40</v>
      </c>
      <c r="AD1665" s="1" t="s">
        <v>40</v>
      </c>
      <c r="AK1665" s="0" t="s">
        <v>46</v>
      </c>
    </row>
    <row r="1666" customFormat="false" ht="12.8" hidden="false" customHeight="false" outlineLevel="0" collapsed="false">
      <c r="A1666" s="0" t="s">
        <v>1028</v>
      </c>
      <c r="B1666" s="0" t="s">
        <v>1029</v>
      </c>
      <c r="C1666" s="0" t="s">
        <v>1040</v>
      </c>
      <c r="D1666" s="0" t="s">
        <v>1058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4.83513999183973</v>
      </c>
      <c r="J1666" s="0" t="n">
        <v>0</v>
      </c>
      <c r="K1666" s="0" t="n">
        <v>0</v>
      </c>
      <c r="L1666" s="0" t="n">
        <v>1.48152164811268</v>
      </c>
      <c r="M1666" s="0" t="n">
        <v>8.74526544424173</v>
      </c>
      <c r="N1666" s="0" t="n">
        <v>8.36341285379604</v>
      </c>
      <c r="O1666" s="0" t="n">
        <v>14.0599007637883</v>
      </c>
      <c r="P1666" s="0" t="n">
        <v>8.14727034214662</v>
      </c>
      <c r="Q1666" s="0" t="n">
        <v>2.58361651296062</v>
      </c>
      <c r="R1666" s="1" t="n">
        <v>0</v>
      </c>
      <c r="S1666" s="1" t="n">
        <v>0</v>
      </c>
      <c r="T1666" s="1" t="n">
        <v>0</v>
      </c>
      <c r="U1666" s="1" t="n">
        <v>0</v>
      </c>
      <c r="V1666" s="1" t="s">
        <v>61</v>
      </c>
      <c r="W1666" s="1" t="n">
        <v>0</v>
      </c>
      <c r="X1666" s="1" t="n">
        <v>0</v>
      </c>
      <c r="Y1666" s="1" t="s">
        <v>61</v>
      </c>
      <c r="Z1666" s="1" t="s">
        <v>40</v>
      </c>
      <c r="AA1666" s="1" t="s">
        <v>40</v>
      </c>
      <c r="AB1666" s="1" t="s">
        <v>40</v>
      </c>
      <c r="AC1666" s="1" t="s">
        <v>40</v>
      </c>
      <c r="AD1666" s="1" t="s">
        <v>40</v>
      </c>
      <c r="AK1666" s="0" t="s">
        <v>46</v>
      </c>
    </row>
    <row r="1667" customFormat="false" ht="12.8" hidden="false" customHeight="false" outlineLevel="0" collapsed="false">
      <c r="A1667" s="0" t="s">
        <v>1028</v>
      </c>
      <c r="B1667" s="0" t="s">
        <v>1029</v>
      </c>
      <c r="C1667" s="0" t="s">
        <v>1040</v>
      </c>
      <c r="D1667" s="0" t="s">
        <v>1059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4.83513999183973</v>
      </c>
      <c r="J1667" s="0" t="n">
        <v>0</v>
      </c>
      <c r="K1667" s="0" t="n">
        <v>0</v>
      </c>
      <c r="L1667" s="0" t="n">
        <v>0</v>
      </c>
      <c r="M1667" s="0" t="n">
        <v>1.28338666508595</v>
      </c>
      <c r="N1667" s="0" t="n">
        <v>10.9556693435159</v>
      </c>
      <c r="O1667" s="0" t="n">
        <v>16.5398669691889</v>
      </c>
      <c r="P1667" s="0" t="n">
        <v>8.0433283785602</v>
      </c>
      <c r="Q1667" s="0" t="n">
        <v>2.39846729363004</v>
      </c>
      <c r="R1667" s="1" t="n">
        <v>0</v>
      </c>
      <c r="S1667" s="1" t="n">
        <v>0</v>
      </c>
      <c r="T1667" s="1" t="n">
        <v>0</v>
      </c>
      <c r="U1667" s="1" t="n">
        <v>0</v>
      </c>
      <c r="V1667" s="1" t="s">
        <v>61</v>
      </c>
      <c r="W1667" s="1" t="n">
        <v>0</v>
      </c>
      <c r="X1667" s="1" t="n">
        <v>0</v>
      </c>
      <c r="Y1667" s="1" t="n">
        <v>0</v>
      </c>
      <c r="Z1667" s="1" t="s">
        <v>41</v>
      </c>
      <c r="AA1667" s="1" t="s">
        <v>40</v>
      </c>
      <c r="AB1667" s="1" t="s">
        <v>40</v>
      </c>
      <c r="AC1667" s="1" t="s">
        <v>40</v>
      </c>
      <c r="AD1667" s="1" t="s">
        <v>40</v>
      </c>
      <c r="AK1667" s="0" t="s">
        <v>46</v>
      </c>
    </row>
    <row r="1668" customFormat="false" ht="12.8" hidden="false" customHeight="false" outlineLevel="0" collapsed="false">
      <c r="A1668" s="0" t="s">
        <v>1028</v>
      </c>
      <c r="B1668" s="0" t="s">
        <v>1029</v>
      </c>
      <c r="C1668" s="0" t="s">
        <v>1040</v>
      </c>
      <c r="D1668" s="0" t="s">
        <v>1060</v>
      </c>
      <c r="E1668" s="0" t="n">
        <v>0</v>
      </c>
      <c r="F1668" s="0" t="n">
        <v>1.96196199173019</v>
      </c>
      <c r="G1668" s="0" t="n">
        <v>18.622397386602</v>
      </c>
      <c r="H1668" s="0" t="n">
        <v>39.9886027268792</v>
      </c>
      <c r="I1668" s="0" t="n">
        <v>24.1231179387782</v>
      </c>
      <c r="J1668" s="0" t="n">
        <v>14.8339737992409</v>
      </c>
      <c r="K1668" s="0" t="n">
        <v>10.8250905698653</v>
      </c>
      <c r="L1668" s="0" t="n">
        <v>6.89746659400592</v>
      </c>
      <c r="M1668" s="0" t="n">
        <v>5.40967986578979</v>
      </c>
      <c r="N1668" s="0" t="n">
        <v>7.59326955201917</v>
      </c>
      <c r="O1668" s="0" t="n">
        <v>8.81126547147269</v>
      </c>
      <c r="P1668" s="0" t="n">
        <v>5.88244190986549</v>
      </c>
      <c r="Q1668" s="0" t="n">
        <v>3.17702409885232</v>
      </c>
      <c r="R1668" s="1" t="s">
        <v>40</v>
      </c>
      <c r="S1668" s="1" t="s">
        <v>40</v>
      </c>
      <c r="T1668" s="1" t="s">
        <v>40</v>
      </c>
      <c r="U1668" s="1" t="s">
        <v>40</v>
      </c>
      <c r="V1668" s="1" t="s">
        <v>40</v>
      </c>
      <c r="W1668" s="1" t="s">
        <v>40</v>
      </c>
      <c r="X1668" s="1" t="s">
        <v>40</v>
      </c>
      <c r="Y1668" s="1" t="s">
        <v>40</v>
      </c>
      <c r="Z1668" s="1" t="s">
        <v>40</v>
      </c>
      <c r="AA1668" s="1" t="s">
        <v>40</v>
      </c>
      <c r="AB1668" s="1" t="s">
        <v>40</v>
      </c>
      <c r="AC1668" s="1" t="s">
        <v>40</v>
      </c>
      <c r="AD1668" s="1" t="s">
        <v>40</v>
      </c>
      <c r="AK1668" s="0" t="s">
        <v>46</v>
      </c>
    </row>
    <row r="1669" customFormat="false" ht="12.8" hidden="false" customHeight="false" outlineLevel="0" collapsed="false">
      <c r="A1669" s="0" t="s">
        <v>1028</v>
      </c>
      <c r="B1669" s="0" t="s">
        <v>1029</v>
      </c>
      <c r="C1669" s="0" t="s">
        <v>1040</v>
      </c>
      <c r="D1669" s="0" t="s">
        <v>1061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0</v>
      </c>
      <c r="J1669" s="0" t="n">
        <v>2.0354666642348</v>
      </c>
      <c r="K1669" s="0" t="n">
        <v>9.65106152851756</v>
      </c>
      <c r="L1669" s="0" t="n">
        <v>6.39461099347543</v>
      </c>
      <c r="M1669" s="0" t="n">
        <v>5.86287480202459</v>
      </c>
      <c r="N1669" s="0" t="n">
        <v>8.12332874385729</v>
      </c>
      <c r="O1669" s="0" t="n">
        <v>8.84235786445927</v>
      </c>
      <c r="P1669" s="0" t="n">
        <v>4.23016648473484</v>
      </c>
      <c r="Q1669" s="0" t="n">
        <v>2.06529750710442</v>
      </c>
      <c r="R1669" s="1" t="n">
        <v>0</v>
      </c>
      <c r="S1669" s="1" t="n">
        <v>0</v>
      </c>
      <c r="T1669" s="1" t="n">
        <v>0</v>
      </c>
      <c r="U1669" s="1" t="n">
        <v>0</v>
      </c>
      <c r="V1669" s="1" t="n">
        <v>0</v>
      </c>
      <c r="W1669" s="1" t="s">
        <v>61</v>
      </c>
      <c r="X1669" s="1" t="s">
        <v>40</v>
      </c>
      <c r="Y1669" s="1" t="s">
        <v>40</v>
      </c>
      <c r="Z1669" s="1" t="s">
        <v>40</v>
      </c>
      <c r="AA1669" s="1" t="s">
        <v>40</v>
      </c>
      <c r="AB1669" s="1" t="s">
        <v>40</v>
      </c>
      <c r="AC1669" s="1" t="s">
        <v>40</v>
      </c>
      <c r="AD1669" s="1" t="s">
        <v>40</v>
      </c>
      <c r="AK1669" s="0" t="s">
        <v>46</v>
      </c>
    </row>
    <row r="1670" customFormat="false" ht="12.8" hidden="false" customHeight="false" outlineLevel="0" collapsed="false">
      <c r="A1670" s="0" t="s">
        <v>1028</v>
      </c>
      <c r="B1670" s="0" t="s">
        <v>1029</v>
      </c>
      <c r="C1670" s="0" t="s">
        <v>1040</v>
      </c>
      <c r="D1670" s="0" t="s">
        <v>1062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0</v>
      </c>
      <c r="J1670" s="0" t="n">
        <v>0</v>
      </c>
      <c r="K1670" s="0" t="n">
        <v>2.01736001650492</v>
      </c>
      <c r="L1670" s="0" t="n">
        <v>5.72102673218719</v>
      </c>
      <c r="M1670" s="0" t="n">
        <v>3.09095465090303</v>
      </c>
      <c r="N1670" s="0" t="n">
        <v>6.81368121367303</v>
      </c>
      <c r="O1670" s="0" t="n">
        <v>10.3784294628228</v>
      </c>
      <c r="P1670" s="0" t="n">
        <v>6.593075188409</v>
      </c>
      <c r="Q1670" s="0" t="n">
        <v>3.11346996575594</v>
      </c>
      <c r="R1670" s="1" t="n">
        <v>0</v>
      </c>
      <c r="S1670" s="1" t="n">
        <v>0</v>
      </c>
      <c r="T1670" s="1" t="n">
        <v>0</v>
      </c>
      <c r="U1670" s="1" t="n">
        <v>0</v>
      </c>
      <c r="V1670" s="1" t="n">
        <v>0</v>
      </c>
      <c r="W1670" s="1" t="n">
        <v>0</v>
      </c>
      <c r="X1670" s="1" t="s">
        <v>41</v>
      </c>
      <c r="Y1670" s="1" t="s">
        <v>40</v>
      </c>
      <c r="Z1670" s="1" t="s">
        <v>40</v>
      </c>
      <c r="AA1670" s="1" t="s">
        <v>40</v>
      </c>
      <c r="AB1670" s="1" t="s">
        <v>40</v>
      </c>
      <c r="AC1670" s="1" t="s">
        <v>40</v>
      </c>
      <c r="AD1670" s="1" t="s">
        <v>40</v>
      </c>
      <c r="AK1670" s="0" t="s">
        <v>46</v>
      </c>
    </row>
    <row r="1671" customFormat="false" ht="12.8" hidden="false" customHeight="false" outlineLevel="0" collapsed="false">
      <c r="A1671" s="0" t="s">
        <v>1028</v>
      </c>
      <c r="B1671" s="0" t="s">
        <v>1029</v>
      </c>
      <c r="C1671" s="0" t="s">
        <v>1040</v>
      </c>
      <c r="D1671" s="0" t="s">
        <v>1063</v>
      </c>
      <c r="E1671" s="0" t="n">
        <v>0</v>
      </c>
      <c r="F1671" s="0" t="n">
        <v>1.96196199173019</v>
      </c>
      <c r="G1671" s="0" t="n">
        <v>15.5527838419325</v>
      </c>
      <c r="H1671" s="0" t="n">
        <v>24.5270732979268</v>
      </c>
      <c r="I1671" s="0" t="n">
        <v>0</v>
      </c>
      <c r="J1671" s="0" t="n">
        <v>0</v>
      </c>
      <c r="K1671" s="0" t="n">
        <v>0.827390007376671</v>
      </c>
      <c r="L1671" s="0" t="n">
        <v>7.08760313933626</v>
      </c>
      <c r="M1671" s="0" t="n">
        <v>4.17883218177373</v>
      </c>
      <c r="N1671" s="0" t="n">
        <v>9.37351721726979</v>
      </c>
      <c r="O1671" s="0" t="n">
        <v>9.08701574618352</v>
      </c>
      <c r="P1671" s="0" t="n">
        <v>4.20276445114897</v>
      </c>
      <c r="Q1671" s="0" t="n">
        <v>2.13316620815368</v>
      </c>
      <c r="R1671" s="1" t="s">
        <v>40</v>
      </c>
      <c r="S1671" s="1" t="s">
        <v>40</v>
      </c>
      <c r="T1671" s="1" t="s">
        <v>40</v>
      </c>
      <c r="U1671" s="1" t="s">
        <v>40</v>
      </c>
      <c r="V1671" s="1" t="n">
        <v>0</v>
      </c>
      <c r="W1671" s="1" t="n">
        <v>0</v>
      </c>
      <c r="X1671" s="1" t="s">
        <v>41</v>
      </c>
      <c r="Y1671" s="1" t="s">
        <v>40</v>
      </c>
      <c r="Z1671" s="1" t="s">
        <v>40</v>
      </c>
      <c r="AA1671" s="1" t="s">
        <v>40</v>
      </c>
      <c r="AB1671" s="1" t="s">
        <v>40</v>
      </c>
      <c r="AC1671" s="1" t="s">
        <v>40</v>
      </c>
      <c r="AD1671" s="1" t="s">
        <v>40</v>
      </c>
      <c r="AK1671" s="0" t="s">
        <v>46</v>
      </c>
    </row>
    <row r="1672" customFormat="false" ht="12.8" hidden="false" customHeight="false" outlineLevel="0" collapsed="false">
      <c r="A1672" s="0" t="s">
        <v>1028</v>
      </c>
      <c r="B1672" s="0" t="s">
        <v>1029</v>
      </c>
      <c r="C1672" s="0" t="s">
        <v>1040</v>
      </c>
      <c r="D1672" s="0" t="s">
        <v>1064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2.25765667458375</v>
      </c>
      <c r="K1672" s="0" t="n">
        <v>10.3714975943079</v>
      </c>
      <c r="L1672" s="0" t="n">
        <v>7.11229417861129</v>
      </c>
      <c r="M1672" s="0" t="n">
        <v>6.07532432180874</v>
      </c>
      <c r="N1672" s="0" t="n">
        <v>8.34087803765821</v>
      </c>
      <c r="O1672" s="0" t="n">
        <v>9.21376771143904</v>
      </c>
      <c r="P1672" s="0" t="n">
        <v>4.27827251409846</v>
      </c>
      <c r="Q1672" s="0" t="n">
        <v>1.83511970121236</v>
      </c>
      <c r="R1672" s="1" t="n">
        <v>0</v>
      </c>
      <c r="S1672" s="1" t="n">
        <v>0</v>
      </c>
      <c r="T1672" s="1" t="n">
        <v>0</v>
      </c>
      <c r="U1672" s="1" t="n">
        <v>0</v>
      </c>
      <c r="V1672" s="1" t="n">
        <v>0</v>
      </c>
      <c r="W1672" s="1" t="s">
        <v>61</v>
      </c>
      <c r="X1672" s="1" t="s">
        <v>40</v>
      </c>
      <c r="Y1672" s="1" t="s">
        <v>40</v>
      </c>
      <c r="Z1672" s="1" t="s">
        <v>40</v>
      </c>
      <c r="AA1672" s="1" t="s">
        <v>40</v>
      </c>
      <c r="AB1672" s="1" t="s">
        <v>40</v>
      </c>
      <c r="AC1672" s="1" t="s">
        <v>40</v>
      </c>
      <c r="AD1672" s="1" t="s">
        <v>40</v>
      </c>
      <c r="AK1672" s="0" t="s">
        <v>46</v>
      </c>
    </row>
    <row r="1673" customFormat="false" ht="12.8" hidden="false" customHeight="false" outlineLevel="0" collapsed="false">
      <c r="A1673" s="0" t="s">
        <v>1028</v>
      </c>
      <c r="B1673" s="0" t="s">
        <v>1029</v>
      </c>
      <c r="C1673" s="0" t="s">
        <v>1040</v>
      </c>
      <c r="D1673" s="0" t="s">
        <v>1065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2.26298668066661</v>
      </c>
      <c r="L1673" s="0" t="n">
        <v>6.21034138924664</v>
      </c>
      <c r="M1673" s="0" t="n">
        <v>2.98212349193082</v>
      </c>
      <c r="N1673" s="0" t="n">
        <v>6.50189353574422</v>
      </c>
      <c r="O1673" s="0" t="n">
        <v>10.7714527950711</v>
      </c>
      <c r="P1673" s="0" t="n">
        <v>6.50915883636723</v>
      </c>
      <c r="Q1673" s="0" t="n">
        <v>2.83703684984218</v>
      </c>
      <c r="R1673" s="1" t="n">
        <v>0</v>
      </c>
      <c r="S1673" s="1" t="n">
        <v>0</v>
      </c>
      <c r="T1673" s="1" t="n">
        <v>0</v>
      </c>
      <c r="U1673" s="1" t="n">
        <v>0</v>
      </c>
      <c r="V1673" s="1" t="n">
        <v>0</v>
      </c>
      <c r="W1673" s="1" t="n">
        <v>0</v>
      </c>
      <c r="X1673" s="1" t="s">
        <v>41</v>
      </c>
      <c r="Y1673" s="1" t="s">
        <v>1047</v>
      </c>
      <c r="Z1673" s="1" t="s">
        <v>40</v>
      </c>
      <c r="AA1673" s="1" t="s">
        <v>40</v>
      </c>
      <c r="AB1673" s="1" t="s">
        <v>40</v>
      </c>
      <c r="AC1673" s="1" t="s">
        <v>40</v>
      </c>
      <c r="AD1673" s="1" t="s">
        <v>40</v>
      </c>
      <c r="AK1673" s="0" t="s">
        <v>46</v>
      </c>
    </row>
    <row r="1674" customFormat="false" ht="12.8" hidden="false" customHeight="false" outlineLevel="0" collapsed="false">
      <c r="A1674" s="0" t="s">
        <v>1028</v>
      </c>
      <c r="B1674" s="0" t="s">
        <v>1029</v>
      </c>
      <c r="C1674" s="0" t="s">
        <v>1066</v>
      </c>
      <c r="D1674" s="0" t="s">
        <v>1067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10.2407</v>
      </c>
      <c r="N1674" s="0" t="n">
        <v>0</v>
      </c>
      <c r="O1674" s="0" t="n">
        <v>0</v>
      </c>
      <c r="P1674" s="0" t="n">
        <v>0</v>
      </c>
      <c r="Q1674" s="0" t="n">
        <v>0</v>
      </c>
      <c r="Z1674" s="1" t="s">
        <v>107</v>
      </c>
    </row>
    <row r="1675" customFormat="false" ht="12.8" hidden="false" customHeight="false" outlineLevel="0" collapsed="false">
      <c r="A1675" s="0" t="s">
        <v>1028</v>
      </c>
      <c r="B1675" s="0" t="s">
        <v>1029</v>
      </c>
      <c r="C1675" s="0" t="s">
        <v>1066</v>
      </c>
      <c r="D1675" s="0" t="s">
        <v>1068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9.6157</v>
      </c>
      <c r="N1675" s="0" t="n">
        <v>0</v>
      </c>
      <c r="O1675" s="0" t="n">
        <v>0</v>
      </c>
      <c r="P1675" s="0" t="n">
        <v>0</v>
      </c>
      <c r="Q1675" s="0" t="n">
        <v>0</v>
      </c>
      <c r="Z1675" s="1" t="s">
        <v>107</v>
      </c>
    </row>
    <row r="1676" customFormat="false" ht="12.8" hidden="false" customHeight="false" outlineLevel="0" collapsed="false">
      <c r="A1676" s="0" t="s">
        <v>1028</v>
      </c>
      <c r="B1676" s="0" t="s">
        <v>1029</v>
      </c>
      <c r="C1676" s="0" t="s">
        <v>1066</v>
      </c>
      <c r="D1676" s="0" t="s">
        <v>1069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L1676" s="0" t="n">
        <v>0</v>
      </c>
      <c r="M1676" s="0" t="n">
        <v>8.96176666666667</v>
      </c>
      <c r="N1676" s="0" t="n">
        <v>0</v>
      </c>
      <c r="O1676" s="0" t="n">
        <v>0</v>
      </c>
      <c r="P1676" s="0" t="n">
        <v>0</v>
      </c>
      <c r="Q1676" s="0" t="n">
        <v>0</v>
      </c>
      <c r="Z1676" s="1" t="s">
        <v>107</v>
      </c>
    </row>
    <row r="1677" customFormat="false" ht="12.8" hidden="false" customHeight="false" outlineLevel="0" collapsed="false">
      <c r="A1677" s="0" t="s">
        <v>1028</v>
      </c>
      <c r="B1677" s="0" t="s">
        <v>1029</v>
      </c>
      <c r="C1677" s="0" t="s">
        <v>1066</v>
      </c>
      <c r="D1677" s="0" t="s">
        <v>1070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M1677" s="0" t="n">
        <v>10.4425</v>
      </c>
      <c r="N1677" s="0" t="n">
        <v>0</v>
      </c>
      <c r="O1677" s="0" t="n">
        <v>0</v>
      </c>
      <c r="P1677" s="0" t="n">
        <v>0</v>
      </c>
      <c r="Q1677" s="0" t="n">
        <v>0</v>
      </c>
      <c r="Z1677" s="1" t="s">
        <v>107</v>
      </c>
    </row>
    <row r="1678" customFormat="false" ht="12.8" hidden="false" customHeight="false" outlineLevel="0" collapsed="false">
      <c r="A1678" s="0" t="s">
        <v>1028</v>
      </c>
      <c r="B1678" s="0" t="s">
        <v>1029</v>
      </c>
      <c r="C1678" s="0" t="s">
        <v>1066</v>
      </c>
      <c r="D1678" s="0" t="s">
        <v>1071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11.3036</v>
      </c>
      <c r="N1678" s="0" t="n">
        <v>0</v>
      </c>
      <c r="O1678" s="0" t="n">
        <v>0</v>
      </c>
      <c r="P1678" s="0" t="n">
        <v>0</v>
      </c>
      <c r="Q1678" s="0" t="n">
        <v>0</v>
      </c>
      <c r="Z1678" s="1" t="s">
        <v>107</v>
      </c>
    </row>
    <row r="1679" customFormat="false" ht="12.8" hidden="false" customHeight="false" outlineLevel="0" collapsed="false">
      <c r="A1679" s="0" t="s">
        <v>1028</v>
      </c>
      <c r="B1679" s="0" t="s">
        <v>1029</v>
      </c>
      <c r="C1679" s="0" t="s">
        <v>1066</v>
      </c>
      <c r="D1679" s="0" t="s">
        <v>1072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5.5379</v>
      </c>
      <c r="N1679" s="0" t="n">
        <v>0</v>
      </c>
      <c r="O1679" s="0" t="n">
        <v>0</v>
      </c>
      <c r="P1679" s="0" t="n">
        <v>0</v>
      </c>
      <c r="Q1679" s="0" t="n">
        <v>0</v>
      </c>
      <c r="Z1679" s="1" t="s">
        <v>107</v>
      </c>
    </row>
    <row r="1680" customFormat="false" ht="12.8" hidden="false" customHeight="false" outlineLevel="0" collapsed="false">
      <c r="A1680" s="0" t="s">
        <v>1028</v>
      </c>
      <c r="B1680" s="0" t="s">
        <v>1029</v>
      </c>
      <c r="C1680" s="0" t="s">
        <v>1066</v>
      </c>
      <c r="D1680" s="0" t="s">
        <v>1073</v>
      </c>
      <c r="E1680" s="0" t="n">
        <v>0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5.14983333333333</v>
      </c>
      <c r="N1680" s="0" t="n">
        <v>0</v>
      </c>
      <c r="O1680" s="0" t="n">
        <v>0</v>
      </c>
      <c r="P1680" s="0" t="n">
        <v>0</v>
      </c>
      <c r="Q1680" s="0" t="n">
        <v>0</v>
      </c>
      <c r="Z1680" s="1" t="s">
        <v>107</v>
      </c>
    </row>
    <row r="1681" customFormat="false" ht="12.8" hidden="false" customHeight="false" outlineLevel="0" collapsed="false">
      <c r="A1681" s="0" t="s">
        <v>1028</v>
      </c>
      <c r="B1681" s="0" t="s">
        <v>1029</v>
      </c>
      <c r="C1681" s="0" t="s">
        <v>1066</v>
      </c>
      <c r="D1681" s="0" t="s">
        <v>1074</v>
      </c>
      <c r="E1681" s="0" t="n">
        <v>0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4.69353333333333</v>
      </c>
      <c r="N1681" s="0" t="n">
        <v>0</v>
      </c>
      <c r="O1681" s="0" t="n">
        <v>0</v>
      </c>
      <c r="P1681" s="0" t="n">
        <v>0</v>
      </c>
      <c r="Q1681" s="0" t="n">
        <v>0</v>
      </c>
      <c r="Z1681" s="1" t="s">
        <v>107</v>
      </c>
    </row>
    <row r="1682" customFormat="false" ht="12.8" hidden="false" customHeight="false" outlineLevel="0" collapsed="false">
      <c r="A1682" s="0" t="s">
        <v>1028</v>
      </c>
      <c r="B1682" s="0" t="s">
        <v>1029</v>
      </c>
      <c r="C1682" s="0" t="s">
        <v>1066</v>
      </c>
      <c r="D1682" s="0" t="s">
        <v>1075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5.7273</v>
      </c>
      <c r="N1682" s="0" t="n">
        <v>0</v>
      </c>
      <c r="O1682" s="0" t="n">
        <v>0</v>
      </c>
      <c r="P1682" s="0" t="n">
        <v>0</v>
      </c>
      <c r="Q1682" s="0" t="n">
        <v>0</v>
      </c>
      <c r="Z1682" s="1" t="s">
        <v>107</v>
      </c>
    </row>
    <row r="1683" customFormat="false" ht="12.8" hidden="false" customHeight="false" outlineLevel="0" collapsed="false">
      <c r="A1683" s="0" t="s">
        <v>1028</v>
      </c>
      <c r="B1683" s="0" t="s">
        <v>1029</v>
      </c>
      <c r="C1683" s="0" t="s">
        <v>1066</v>
      </c>
      <c r="D1683" s="0" t="s">
        <v>1076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5.9971</v>
      </c>
      <c r="N1683" s="0" t="n">
        <v>0</v>
      </c>
      <c r="O1683" s="0" t="n">
        <v>0</v>
      </c>
      <c r="P1683" s="0" t="n">
        <v>0</v>
      </c>
      <c r="Q1683" s="0" t="n">
        <v>0</v>
      </c>
      <c r="Z1683" s="1" t="s">
        <v>107</v>
      </c>
    </row>
    <row r="1684" customFormat="false" ht="12.8" hidden="false" customHeight="false" outlineLevel="0" collapsed="false">
      <c r="A1684" s="0" t="s">
        <v>1028</v>
      </c>
      <c r="B1684" s="0" t="s">
        <v>1029</v>
      </c>
      <c r="C1684" s="0" t="s">
        <v>1077</v>
      </c>
      <c r="D1684" s="0" t="s">
        <v>1078</v>
      </c>
      <c r="I1684" s="0" t="n">
        <v>4.69062580645161</v>
      </c>
      <c r="M1684" s="0" t="n">
        <v>7.42787419354839</v>
      </c>
      <c r="V1684" s="1" t="s">
        <v>61</v>
      </c>
      <c r="Z1684" s="1" t="s">
        <v>107</v>
      </c>
    </row>
    <row r="1685" customFormat="false" ht="12.8" hidden="false" customHeight="false" outlineLevel="0" collapsed="false">
      <c r="A1685" s="0" t="s">
        <v>1028</v>
      </c>
      <c r="B1685" s="0" t="s">
        <v>1029</v>
      </c>
      <c r="C1685" s="0" t="s">
        <v>1077</v>
      </c>
      <c r="D1685" s="0" t="s">
        <v>1079</v>
      </c>
      <c r="I1685" s="0" t="n">
        <v>3.27344516129032</v>
      </c>
      <c r="M1685" s="0" t="n">
        <v>3.69987096774194</v>
      </c>
      <c r="V1685" s="1" t="s">
        <v>61</v>
      </c>
      <c r="Z1685" s="1" t="s">
        <v>107</v>
      </c>
    </row>
    <row r="1686" customFormat="false" ht="12.8" hidden="false" customHeight="false" outlineLevel="0" collapsed="false">
      <c r="A1686" s="0" t="s">
        <v>1028</v>
      </c>
      <c r="B1686" s="0" t="s">
        <v>1029</v>
      </c>
      <c r="C1686" s="0" t="s">
        <v>384</v>
      </c>
      <c r="D1686" s="0" t="s">
        <v>1080</v>
      </c>
      <c r="I1686" s="0" t="n">
        <v>9.40345464773572</v>
      </c>
      <c r="V1686" s="1" t="s">
        <v>61</v>
      </c>
    </row>
    <row r="1687" customFormat="false" ht="12.8" hidden="false" customHeight="false" outlineLevel="0" collapsed="false">
      <c r="A1687" s="0" t="s">
        <v>1028</v>
      </c>
      <c r="B1687" s="0" t="s">
        <v>1029</v>
      </c>
      <c r="C1687" s="0" t="s">
        <v>384</v>
      </c>
      <c r="D1687" s="0" t="s">
        <v>1081</v>
      </c>
      <c r="I1687" s="0" t="n">
        <v>7.4</v>
      </c>
      <c r="V1687" s="1" t="s">
        <v>61</v>
      </c>
    </row>
    <row r="1688" customFormat="false" ht="12.8" hidden="false" customHeight="false" outlineLevel="0" collapsed="false">
      <c r="A1688" s="0" t="s">
        <v>1028</v>
      </c>
      <c r="B1688" s="0" t="s">
        <v>946</v>
      </c>
      <c r="C1688" s="0" t="s">
        <v>644</v>
      </c>
      <c r="D1688" s="0" t="s">
        <v>1030</v>
      </c>
      <c r="E1688" s="0" t="n">
        <v>0.000239821416991</v>
      </c>
      <c r="F1688" s="0" t="n">
        <v>0.60393816716082</v>
      </c>
      <c r="G1688" s="0" t="n">
        <v>7.40826610393733</v>
      </c>
      <c r="H1688" s="0" t="n">
        <v>41.8941566795961</v>
      </c>
      <c r="I1688" s="0" t="n">
        <v>57.6349306777674</v>
      </c>
      <c r="J1688" s="0" t="n">
        <v>46.0163758363619</v>
      </c>
      <c r="K1688" s="0" t="n">
        <v>44.9696863646534</v>
      </c>
      <c r="L1688" s="0" t="n">
        <v>30.1261216110184</v>
      </c>
      <c r="M1688" s="0" t="n">
        <v>24.186051182301</v>
      </c>
      <c r="N1688" s="0" t="n">
        <v>24.6195685372777</v>
      </c>
      <c r="O1688" s="0" t="n">
        <v>15.7498083002791</v>
      </c>
      <c r="P1688" s="0" t="n">
        <v>6.07109232509642</v>
      </c>
      <c r="Q1688" s="0" t="n">
        <v>3.89245856000436</v>
      </c>
      <c r="R1688" s="1" t="s">
        <v>40</v>
      </c>
      <c r="S1688" s="1" t="s">
        <v>40</v>
      </c>
      <c r="T1688" s="1" t="s">
        <v>40</v>
      </c>
      <c r="U1688" s="1" t="s">
        <v>40</v>
      </c>
      <c r="V1688" s="1" t="s">
        <v>40</v>
      </c>
      <c r="W1688" s="1" t="s">
        <v>40</v>
      </c>
      <c r="X1688" s="1" t="s">
        <v>40</v>
      </c>
      <c r="Y1688" s="1" t="s">
        <v>40</v>
      </c>
      <c r="Z1688" s="1" t="s">
        <v>40</v>
      </c>
      <c r="AA1688" s="1" t="s">
        <v>40</v>
      </c>
      <c r="AB1688" s="1" t="s">
        <v>40</v>
      </c>
      <c r="AC1688" s="1" t="s">
        <v>40</v>
      </c>
      <c r="AD1688" s="1" t="s">
        <v>40</v>
      </c>
      <c r="AK1688" s="0" t="s">
        <v>65</v>
      </c>
    </row>
    <row r="1689" customFormat="false" ht="12.8" hidden="false" customHeight="false" outlineLevel="0" collapsed="false">
      <c r="A1689" s="0" t="s">
        <v>1028</v>
      </c>
      <c r="B1689" s="0" t="s">
        <v>946</v>
      </c>
      <c r="C1689" s="0" t="s">
        <v>644</v>
      </c>
      <c r="D1689" s="0" t="s">
        <v>1031</v>
      </c>
      <c r="E1689" s="0" t="n">
        <v>0.000239821416991</v>
      </c>
      <c r="F1689" s="0" t="n">
        <v>0.603913884654286</v>
      </c>
      <c r="G1689" s="0" t="n">
        <v>7.40223103517755</v>
      </c>
      <c r="H1689" s="0" t="n">
        <v>42.5622265490182</v>
      </c>
      <c r="I1689" s="0" t="n">
        <v>67.2406235666842</v>
      </c>
      <c r="J1689" s="0" t="n">
        <v>55.4317504275583</v>
      </c>
      <c r="K1689" s="0" t="n">
        <v>52.4729543517876</v>
      </c>
      <c r="L1689" s="0" t="n">
        <v>35.569445410104</v>
      </c>
      <c r="M1689" s="0" t="n">
        <v>28.1332202099064</v>
      </c>
      <c r="N1689" s="0" t="n">
        <v>29.0288923652953</v>
      </c>
      <c r="O1689" s="0" t="n">
        <v>19.1605456503873</v>
      </c>
      <c r="P1689" s="0" t="n">
        <v>6.88022066110242</v>
      </c>
      <c r="Q1689" s="0" t="n">
        <v>3.60613952461807</v>
      </c>
      <c r="R1689" s="1" t="s">
        <v>40</v>
      </c>
      <c r="S1689" s="1" t="s">
        <v>40</v>
      </c>
      <c r="T1689" s="1" t="s">
        <v>40</v>
      </c>
      <c r="U1689" s="1" t="s">
        <v>40</v>
      </c>
      <c r="V1689" s="1" t="s">
        <v>40</v>
      </c>
      <c r="W1689" s="1" t="s">
        <v>40</v>
      </c>
      <c r="X1689" s="1" t="s">
        <v>40</v>
      </c>
      <c r="Y1689" s="1" t="s">
        <v>40</v>
      </c>
      <c r="Z1689" s="1" t="s">
        <v>40</v>
      </c>
      <c r="AA1689" s="1" t="s">
        <v>40</v>
      </c>
      <c r="AB1689" s="1" t="s">
        <v>40</v>
      </c>
      <c r="AC1689" s="1" t="s">
        <v>40</v>
      </c>
      <c r="AD1689" s="1" t="s">
        <v>40</v>
      </c>
      <c r="AK1689" s="0" t="s">
        <v>65</v>
      </c>
    </row>
    <row r="1690" customFormat="false" ht="12.8" hidden="false" customHeight="false" outlineLevel="0" collapsed="false">
      <c r="A1690" s="0" t="s">
        <v>1028</v>
      </c>
      <c r="B1690" s="0" t="s">
        <v>946</v>
      </c>
      <c r="C1690" s="0" t="s">
        <v>644</v>
      </c>
      <c r="D1690" s="0" t="s">
        <v>1032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3.80789333025614</v>
      </c>
      <c r="K1690" s="0" t="n">
        <v>0</v>
      </c>
      <c r="L1690" s="0" t="n">
        <v>3.33907499313355</v>
      </c>
      <c r="M1690" s="0" t="n">
        <v>0</v>
      </c>
      <c r="N1690" s="0" t="n">
        <v>0</v>
      </c>
      <c r="O1690" s="0" t="n">
        <v>0</v>
      </c>
      <c r="P1690" s="0" t="n">
        <v>2.19711999495824</v>
      </c>
      <c r="Q1690" s="0" t="n">
        <v>0</v>
      </c>
      <c r="R1690" s="1" t="n">
        <v>0</v>
      </c>
      <c r="S1690" s="1" t="n">
        <v>0</v>
      </c>
      <c r="T1690" s="1" t="n">
        <v>0</v>
      </c>
      <c r="U1690" s="1" t="n">
        <v>0</v>
      </c>
      <c r="V1690" s="1" t="n">
        <v>0</v>
      </c>
      <c r="W1690" s="1" t="s">
        <v>180</v>
      </c>
      <c r="X1690" s="1" t="n">
        <v>0</v>
      </c>
      <c r="Y1690" s="1" t="s">
        <v>78</v>
      </c>
      <c r="Z1690" s="1" t="n">
        <v>0</v>
      </c>
      <c r="AA1690" s="1" t="n">
        <v>0</v>
      </c>
      <c r="AB1690" s="1" t="n">
        <v>0</v>
      </c>
      <c r="AC1690" s="1" t="s">
        <v>180</v>
      </c>
      <c r="AD1690" s="1" t="n">
        <v>0</v>
      </c>
    </row>
    <row r="1691" customFormat="false" ht="12.8" hidden="false" customHeight="false" outlineLevel="0" collapsed="false">
      <c r="A1691" s="0" t="s">
        <v>1028</v>
      </c>
      <c r="B1691" s="0" t="s">
        <v>946</v>
      </c>
      <c r="C1691" s="0" t="s">
        <v>644</v>
      </c>
      <c r="D1691" s="0" t="s">
        <v>1033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3.80789333025614</v>
      </c>
      <c r="K1691" s="0" t="n">
        <v>0</v>
      </c>
      <c r="L1691" s="0" t="n">
        <v>3.33907499313355</v>
      </c>
      <c r="M1691" s="0" t="n">
        <v>0</v>
      </c>
      <c r="N1691" s="0" t="n">
        <v>0</v>
      </c>
      <c r="O1691" s="0" t="n">
        <v>0</v>
      </c>
      <c r="P1691" s="0" t="n">
        <v>2.05979999527335</v>
      </c>
      <c r="Q1691" s="0" t="n">
        <v>0</v>
      </c>
      <c r="R1691" s="1" t="n">
        <v>0</v>
      </c>
      <c r="S1691" s="1" t="n">
        <v>0</v>
      </c>
      <c r="T1691" s="1" t="n">
        <v>0</v>
      </c>
      <c r="U1691" s="1" t="n">
        <v>0</v>
      </c>
      <c r="V1691" s="1" t="n">
        <v>0</v>
      </c>
      <c r="W1691" s="1" t="s">
        <v>180</v>
      </c>
      <c r="X1691" s="1" t="n">
        <v>0</v>
      </c>
      <c r="Y1691" s="1" t="s">
        <v>78</v>
      </c>
      <c r="Z1691" s="1" t="n">
        <v>0</v>
      </c>
      <c r="AA1691" s="1" t="n">
        <v>0</v>
      </c>
      <c r="AB1691" s="1" t="n">
        <v>0</v>
      </c>
      <c r="AC1691" s="1" t="s">
        <v>78</v>
      </c>
      <c r="AD1691" s="1" t="n">
        <v>0</v>
      </c>
    </row>
    <row r="1692" customFormat="false" ht="12.8" hidden="false" customHeight="false" outlineLevel="0" collapsed="false">
      <c r="A1692" s="0" t="s">
        <v>1028</v>
      </c>
      <c r="B1692" s="0" t="s">
        <v>946</v>
      </c>
      <c r="C1692" s="0" t="s">
        <v>644</v>
      </c>
      <c r="D1692" s="0" t="s">
        <v>1034</v>
      </c>
      <c r="E1692" s="0" t="n">
        <v>0</v>
      </c>
      <c r="F1692" s="0" t="n">
        <v>0</v>
      </c>
      <c r="G1692" s="0" t="n">
        <v>0</v>
      </c>
      <c r="H1692" s="0" t="n">
        <v>0</v>
      </c>
      <c r="I1692" s="0" t="n">
        <v>0</v>
      </c>
      <c r="J1692" s="0" t="n">
        <v>3.91037334124247</v>
      </c>
      <c r="K1692" s="0" t="n">
        <v>0</v>
      </c>
      <c r="L1692" s="0" t="n">
        <v>2.97627500593662</v>
      </c>
      <c r="M1692" s="0" t="n">
        <v>0</v>
      </c>
      <c r="N1692" s="0" t="n">
        <v>2.03593966107944</v>
      </c>
      <c r="O1692" s="0" t="n">
        <v>0</v>
      </c>
      <c r="P1692" s="0" t="n">
        <v>0</v>
      </c>
      <c r="Q1692" s="0" t="n">
        <v>0</v>
      </c>
      <c r="R1692" s="1" t="n">
        <v>0</v>
      </c>
      <c r="S1692" s="1" t="n">
        <v>0</v>
      </c>
      <c r="T1692" s="1" t="n">
        <v>0</v>
      </c>
      <c r="U1692" s="1" t="n">
        <v>0</v>
      </c>
      <c r="V1692" s="1" t="n">
        <v>0</v>
      </c>
      <c r="W1692" s="1" t="s">
        <v>180</v>
      </c>
      <c r="X1692" s="1" t="n">
        <v>0</v>
      </c>
      <c r="Y1692" s="1" t="s">
        <v>78</v>
      </c>
      <c r="Z1692" s="1" t="n">
        <v>0</v>
      </c>
      <c r="AA1692" s="1" t="s">
        <v>78</v>
      </c>
      <c r="AB1692" s="1" t="n">
        <v>0</v>
      </c>
      <c r="AC1692" s="1" t="n">
        <v>0</v>
      </c>
      <c r="AD1692" s="1" t="n">
        <v>0</v>
      </c>
    </row>
    <row r="1693" customFormat="false" ht="12.8" hidden="false" customHeight="false" outlineLevel="0" collapsed="false">
      <c r="A1693" s="0" t="s">
        <v>1028</v>
      </c>
      <c r="B1693" s="0" t="s">
        <v>946</v>
      </c>
      <c r="C1693" s="0" t="s">
        <v>644</v>
      </c>
      <c r="D1693" s="0" t="s">
        <v>1035</v>
      </c>
      <c r="E1693" s="0" t="n">
        <v>0</v>
      </c>
      <c r="F1693" s="0" t="n">
        <v>0</v>
      </c>
      <c r="G1693" s="0" t="n">
        <v>0</v>
      </c>
      <c r="H1693" s="0" t="n">
        <v>0</v>
      </c>
      <c r="I1693" s="0" t="n">
        <v>0</v>
      </c>
      <c r="J1693" s="0" t="n">
        <v>3.81261400771141</v>
      </c>
      <c r="K1693" s="0" t="n">
        <v>0</v>
      </c>
      <c r="L1693" s="0" t="n">
        <v>3.17469333966573</v>
      </c>
      <c r="M1693" s="0" t="n">
        <v>0</v>
      </c>
      <c r="N1693" s="0" t="n">
        <v>2.03593966107944</v>
      </c>
      <c r="O1693" s="0" t="n">
        <v>0</v>
      </c>
      <c r="P1693" s="0" t="n">
        <v>0</v>
      </c>
      <c r="Q1693" s="0" t="n">
        <v>0</v>
      </c>
      <c r="R1693" s="1" t="n">
        <v>0</v>
      </c>
      <c r="S1693" s="1" t="n">
        <v>0</v>
      </c>
      <c r="T1693" s="1" t="n">
        <v>0</v>
      </c>
      <c r="U1693" s="1" t="n">
        <v>0</v>
      </c>
      <c r="V1693" s="1" t="n">
        <v>0</v>
      </c>
      <c r="W1693" s="1" t="s">
        <v>180</v>
      </c>
      <c r="X1693" s="1" t="n">
        <v>0</v>
      </c>
      <c r="Y1693" s="1" t="s">
        <v>180</v>
      </c>
      <c r="Z1693" s="1" t="n">
        <v>0</v>
      </c>
      <c r="AA1693" s="1" t="s">
        <v>78</v>
      </c>
      <c r="AB1693" s="1" t="n">
        <v>0</v>
      </c>
      <c r="AC1693" s="1" t="n">
        <v>0</v>
      </c>
      <c r="AD1693" s="1" t="n">
        <v>0</v>
      </c>
    </row>
    <row r="1694" customFormat="false" ht="12.8" hidden="false" customHeight="false" outlineLevel="0" collapsed="false">
      <c r="A1694" s="0" t="s">
        <v>1028</v>
      </c>
      <c r="B1694" s="0" t="s">
        <v>946</v>
      </c>
      <c r="C1694" s="0" t="s">
        <v>644</v>
      </c>
      <c r="D1694" s="0" t="s">
        <v>1036</v>
      </c>
      <c r="E1694" s="0" t="n">
        <v>0</v>
      </c>
      <c r="F1694" s="0" t="n">
        <v>0</v>
      </c>
      <c r="G1694" s="0" t="n">
        <v>0</v>
      </c>
      <c r="H1694" s="0" t="n">
        <v>0</v>
      </c>
      <c r="I1694" s="0" t="n">
        <v>0</v>
      </c>
      <c r="J1694" s="0" t="n">
        <v>4.46407999674479</v>
      </c>
      <c r="K1694" s="0" t="n">
        <v>0</v>
      </c>
      <c r="L1694" s="0" t="n">
        <v>4.22447502017021</v>
      </c>
      <c r="M1694" s="0" t="n">
        <v>0</v>
      </c>
      <c r="N1694" s="0" t="n">
        <v>0</v>
      </c>
      <c r="O1694" s="0" t="n">
        <v>0</v>
      </c>
      <c r="P1694" s="0" t="n">
        <v>2.64720000425975</v>
      </c>
      <c r="Q1694" s="0" t="n">
        <v>0</v>
      </c>
      <c r="R1694" s="1" t="n">
        <v>0</v>
      </c>
      <c r="S1694" s="1" t="n">
        <v>0</v>
      </c>
      <c r="T1694" s="1" t="n">
        <v>0</v>
      </c>
      <c r="U1694" s="1" t="n">
        <v>0</v>
      </c>
      <c r="V1694" s="1" t="n">
        <v>0</v>
      </c>
      <c r="W1694" s="1" t="s">
        <v>180</v>
      </c>
      <c r="X1694" s="1" t="n">
        <v>0</v>
      </c>
      <c r="Y1694" s="1" t="s">
        <v>78</v>
      </c>
      <c r="Z1694" s="1" t="n">
        <v>0</v>
      </c>
      <c r="AA1694" s="1" t="n">
        <v>0</v>
      </c>
      <c r="AB1694" s="1" t="n">
        <v>0</v>
      </c>
      <c r="AC1694" s="1" t="s">
        <v>180</v>
      </c>
      <c r="AD1694" s="1" t="n">
        <v>0</v>
      </c>
    </row>
    <row r="1695" customFormat="false" ht="12.8" hidden="false" customHeight="false" outlineLevel="0" collapsed="false">
      <c r="A1695" s="0" t="s">
        <v>1028</v>
      </c>
      <c r="B1695" s="0" t="s">
        <v>946</v>
      </c>
      <c r="C1695" s="0" t="s">
        <v>644</v>
      </c>
      <c r="D1695" s="0" t="s">
        <v>1037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4.46407999674479</v>
      </c>
      <c r="K1695" s="0" t="n">
        <v>0</v>
      </c>
      <c r="L1695" s="0" t="n">
        <v>4.22447502017021</v>
      </c>
      <c r="M1695" s="0" t="n">
        <v>0</v>
      </c>
      <c r="N1695" s="0" t="n">
        <v>0</v>
      </c>
      <c r="O1695" s="0" t="n">
        <v>0</v>
      </c>
      <c r="P1695" s="0" t="n">
        <v>2.48175000399351</v>
      </c>
      <c r="Q1695" s="0" t="n">
        <v>0</v>
      </c>
      <c r="R1695" s="1" t="n">
        <v>0</v>
      </c>
      <c r="S1695" s="1" t="n">
        <v>0</v>
      </c>
      <c r="T1695" s="1" t="n">
        <v>0</v>
      </c>
      <c r="U1695" s="1" t="n">
        <v>0</v>
      </c>
      <c r="V1695" s="1" t="n">
        <v>0</v>
      </c>
      <c r="W1695" s="1" t="s">
        <v>180</v>
      </c>
      <c r="X1695" s="1" t="n">
        <v>0</v>
      </c>
      <c r="Y1695" s="1" t="s">
        <v>78</v>
      </c>
      <c r="Z1695" s="1" t="n">
        <v>0</v>
      </c>
      <c r="AA1695" s="1" t="n">
        <v>0</v>
      </c>
      <c r="AB1695" s="1" t="n">
        <v>0</v>
      </c>
      <c r="AC1695" s="1" t="s">
        <v>78</v>
      </c>
      <c r="AD1695" s="1" t="n">
        <v>0</v>
      </c>
    </row>
    <row r="1696" customFormat="false" ht="12.8" hidden="false" customHeight="false" outlineLevel="0" collapsed="false">
      <c r="A1696" s="0" t="s">
        <v>1028</v>
      </c>
      <c r="B1696" s="0" t="s">
        <v>946</v>
      </c>
      <c r="C1696" s="0" t="s">
        <v>644</v>
      </c>
      <c r="D1696" s="0" t="s">
        <v>1038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0</v>
      </c>
      <c r="J1696" s="0" t="n">
        <v>4.54373332341512</v>
      </c>
      <c r="K1696" s="0" t="n">
        <v>0</v>
      </c>
      <c r="L1696" s="0" t="n">
        <v>3.68069996833801</v>
      </c>
      <c r="M1696" s="0" t="n">
        <v>0</v>
      </c>
      <c r="N1696" s="0" t="n">
        <v>2.45595002472401</v>
      </c>
      <c r="O1696" s="0" t="n">
        <v>0</v>
      </c>
      <c r="P1696" s="0" t="n">
        <v>0</v>
      </c>
      <c r="Q1696" s="0" t="n">
        <v>0</v>
      </c>
      <c r="R1696" s="1" t="n">
        <v>0</v>
      </c>
      <c r="S1696" s="1" t="n">
        <v>0</v>
      </c>
      <c r="T1696" s="1" t="n">
        <v>0</v>
      </c>
      <c r="U1696" s="1" t="n">
        <v>0</v>
      </c>
      <c r="V1696" s="1" t="n">
        <v>0</v>
      </c>
      <c r="W1696" s="1" t="s">
        <v>180</v>
      </c>
      <c r="X1696" s="1" t="n">
        <v>0</v>
      </c>
      <c r="Y1696" s="1" t="s">
        <v>78</v>
      </c>
      <c r="Z1696" s="1" t="n">
        <v>0</v>
      </c>
      <c r="AA1696" s="1" t="s">
        <v>78</v>
      </c>
      <c r="AB1696" s="1" t="n">
        <v>0</v>
      </c>
      <c r="AC1696" s="1" t="n">
        <v>0</v>
      </c>
      <c r="AD1696" s="1" t="n">
        <v>0</v>
      </c>
    </row>
    <row r="1697" customFormat="false" ht="12.8" hidden="false" customHeight="false" outlineLevel="0" collapsed="false">
      <c r="A1697" s="0" t="s">
        <v>1028</v>
      </c>
      <c r="B1697" s="0" t="s">
        <v>946</v>
      </c>
      <c r="C1697" s="0" t="s">
        <v>644</v>
      </c>
      <c r="D1697" s="0" t="s">
        <v>1039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0</v>
      </c>
      <c r="J1697" s="0" t="n">
        <v>4.54373332341512</v>
      </c>
      <c r="K1697" s="0" t="n">
        <v>0</v>
      </c>
      <c r="L1697" s="0" t="n">
        <v>3.92607996622721</v>
      </c>
      <c r="M1697" s="0" t="n">
        <v>0</v>
      </c>
      <c r="N1697" s="0" t="n">
        <v>2.45595002472401</v>
      </c>
      <c r="O1697" s="0" t="n">
        <v>0</v>
      </c>
      <c r="P1697" s="0" t="n">
        <v>0</v>
      </c>
      <c r="Q1697" s="0" t="n">
        <v>0</v>
      </c>
      <c r="R1697" s="1" t="n">
        <v>0</v>
      </c>
      <c r="S1697" s="1" t="n">
        <v>0</v>
      </c>
      <c r="T1697" s="1" t="n">
        <v>0</v>
      </c>
      <c r="U1697" s="1" t="n">
        <v>0</v>
      </c>
      <c r="V1697" s="1" t="n">
        <v>0</v>
      </c>
      <c r="W1697" s="1" t="s">
        <v>180</v>
      </c>
      <c r="X1697" s="1" t="n">
        <v>0</v>
      </c>
      <c r="Y1697" s="1" t="s">
        <v>180</v>
      </c>
      <c r="Z1697" s="1" t="n">
        <v>0</v>
      </c>
      <c r="AA1697" s="1" t="s">
        <v>78</v>
      </c>
      <c r="AB1697" s="1" t="n">
        <v>0</v>
      </c>
      <c r="AC1697" s="1" t="n">
        <v>0</v>
      </c>
      <c r="AD1697" s="1" t="n">
        <v>0</v>
      </c>
    </row>
    <row r="1698" customFormat="false" ht="12.8" hidden="false" customHeight="false" outlineLevel="0" collapsed="false">
      <c r="A1698" s="0" t="s">
        <v>1028</v>
      </c>
      <c r="B1698" s="0" t="s">
        <v>946</v>
      </c>
      <c r="C1698" s="0" t="s">
        <v>1040</v>
      </c>
      <c r="D1698" s="0" t="s">
        <v>1041</v>
      </c>
      <c r="E1698" s="0" t="n">
        <v>0</v>
      </c>
      <c r="F1698" s="0" t="n">
        <v>0.383542251019251</v>
      </c>
      <c r="G1698" s="0" t="n">
        <v>7.14729590430146</v>
      </c>
      <c r="H1698" s="0" t="n">
        <v>45.5212564978726</v>
      </c>
      <c r="I1698" s="0" t="n">
        <v>69.6125634662837</v>
      </c>
      <c r="J1698" s="0" t="n">
        <v>48.9421047140948</v>
      </c>
      <c r="K1698" s="0" t="n">
        <v>43.4104550517874</v>
      </c>
      <c r="L1698" s="0" t="n">
        <v>30.4560528383295</v>
      </c>
      <c r="M1698" s="0" t="n">
        <v>23.3056872346926</v>
      </c>
      <c r="N1698" s="0" t="n">
        <v>25.6745623194036</v>
      </c>
      <c r="O1698" s="0" t="n">
        <v>19.1065839916978</v>
      </c>
      <c r="P1698" s="0" t="n">
        <v>7.48410052815748</v>
      </c>
      <c r="Q1698" s="0" t="n">
        <v>3.67881309950636</v>
      </c>
      <c r="R1698" s="1" t="s">
        <v>40</v>
      </c>
      <c r="S1698" s="1" t="s">
        <v>40</v>
      </c>
      <c r="T1698" s="1" t="s">
        <v>40</v>
      </c>
      <c r="U1698" s="1" t="s">
        <v>40</v>
      </c>
      <c r="V1698" s="1" t="s">
        <v>40</v>
      </c>
      <c r="W1698" s="1" t="s">
        <v>40</v>
      </c>
      <c r="X1698" s="1" t="s">
        <v>40</v>
      </c>
      <c r="Y1698" s="1" t="s">
        <v>40</v>
      </c>
      <c r="Z1698" s="1" t="s">
        <v>40</v>
      </c>
      <c r="AA1698" s="1" t="s">
        <v>40</v>
      </c>
      <c r="AB1698" s="1" t="s">
        <v>40</v>
      </c>
      <c r="AC1698" s="1" t="s">
        <v>40</v>
      </c>
      <c r="AD1698" s="1" t="s">
        <v>40</v>
      </c>
      <c r="AK1698" s="0" t="s">
        <v>46</v>
      </c>
    </row>
    <row r="1699" customFormat="false" ht="12.8" hidden="false" customHeight="false" outlineLevel="0" collapsed="false">
      <c r="A1699" s="0" t="s">
        <v>1028</v>
      </c>
      <c r="B1699" s="0" t="s">
        <v>946</v>
      </c>
      <c r="C1699" s="0" t="s">
        <v>1040</v>
      </c>
      <c r="D1699" s="0" t="s">
        <v>1042</v>
      </c>
      <c r="E1699" s="0" t="n">
        <v>0</v>
      </c>
      <c r="F1699" s="0" t="n">
        <v>0.383542251019251</v>
      </c>
      <c r="G1699" s="0" t="n">
        <v>5.33741342347293</v>
      </c>
      <c r="H1699" s="0" t="n">
        <v>26.0464688002997</v>
      </c>
      <c r="I1699" s="0" t="n">
        <v>0</v>
      </c>
      <c r="J1699" s="0" t="n">
        <v>0</v>
      </c>
      <c r="K1699" s="0" t="n">
        <v>3.40811468108495</v>
      </c>
      <c r="L1699" s="0" t="n">
        <v>27.571966500975</v>
      </c>
      <c r="M1699" s="0" t="n">
        <v>23.1517939525656</v>
      </c>
      <c r="N1699" s="0" t="n">
        <v>24.6646510292998</v>
      </c>
      <c r="O1699" s="0" t="n">
        <v>19.4389027313307</v>
      </c>
      <c r="P1699" s="0" t="n">
        <v>7.13462663487354</v>
      </c>
      <c r="Q1699" s="0" t="n">
        <v>4.04660741222047</v>
      </c>
      <c r="R1699" s="1" t="s">
        <v>40</v>
      </c>
      <c r="S1699" s="1" t="s">
        <v>40</v>
      </c>
      <c r="T1699" s="1" t="s">
        <v>40</v>
      </c>
      <c r="U1699" s="1" t="s">
        <v>40</v>
      </c>
      <c r="V1699" s="1" t="n">
        <v>0</v>
      </c>
      <c r="W1699" s="1" t="n">
        <v>0</v>
      </c>
      <c r="X1699" s="1" t="s">
        <v>41</v>
      </c>
      <c r="Y1699" s="1" t="s">
        <v>40</v>
      </c>
      <c r="Z1699" s="1" t="s">
        <v>40</v>
      </c>
      <c r="AA1699" s="1" t="s">
        <v>40</v>
      </c>
      <c r="AB1699" s="1" t="s">
        <v>40</v>
      </c>
      <c r="AC1699" s="1" t="s">
        <v>40</v>
      </c>
      <c r="AD1699" s="1" t="s">
        <v>40</v>
      </c>
      <c r="AK1699" s="0" t="s">
        <v>46</v>
      </c>
    </row>
    <row r="1700" customFormat="false" ht="12.8" hidden="false" customHeight="false" outlineLevel="0" collapsed="false">
      <c r="A1700" s="0" t="s">
        <v>1028</v>
      </c>
      <c r="B1700" s="0" t="s">
        <v>946</v>
      </c>
      <c r="C1700" s="0" t="s">
        <v>1040</v>
      </c>
      <c r="D1700" s="0" t="s">
        <v>1043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6.14760000705719</v>
      </c>
      <c r="K1700" s="0" t="n">
        <v>0</v>
      </c>
      <c r="L1700" s="0" t="n">
        <v>2.68180669228236</v>
      </c>
      <c r="M1700" s="0" t="n">
        <v>25.3411199352039</v>
      </c>
      <c r="N1700" s="0" t="n">
        <v>19.1212563417364</v>
      </c>
      <c r="O1700" s="0" t="n">
        <v>17.5254310770626</v>
      </c>
      <c r="P1700" s="0" t="n">
        <v>7.86654789444236</v>
      </c>
      <c r="Q1700" s="0" t="n">
        <v>3.05293683140051</v>
      </c>
      <c r="R1700" s="1" t="n">
        <v>0</v>
      </c>
      <c r="S1700" s="1" t="n">
        <v>0</v>
      </c>
      <c r="T1700" s="1" t="n">
        <v>0</v>
      </c>
      <c r="U1700" s="1" t="n">
        <v>0</v>
      </c>
      <c r="V1700" s="1" t="n">
        <v>0</v>
      </c>
      <c r="W1700" s="1" t="s">
        <v>61</v>
      </c>
      <c r="X1700" s="1" t="n">
        <v>0</v>
      </c>
      <c r="Y1700" s="1" t="s">
        <v>61</v>
      </c>
      <c r="Z1700" s="1" t="s">
        <v>40</v>
      </c>
      <c r="AA1700" s="1" t="s">
        <v>40</v>
      </c>
      <c r="AB1700" s="1" t="s">
        <v>40</v>
      </c>
      <c r="AC1700" s="1" t="s">
        <v>40</v>
      </c>
      <c r="AD1700" s="1" t="s">
        <v>40</v>
      </c>
      <c r="AK1700" s="0" t="s">
        <v>46</v>
      </c>
    </row>
    <row r="1701" customFormat="false" ht="12.8" hidden="false" customHeight="false" outlineLevel="0" collapsed="false">
      <c r="A1701" s="0" t="s">
        <v>1028</v>
      </c>
      <c r="B1701" s="0" t="s">
        <v>946</v>
      </c>
      <c r="C1701" s="0" t="s">
        <v>1040</v>
      </c>
      <c r="D1701" s="0" t="s">
        <v>1044</v>
      </c>
      <c r="E1701" s="0" t="n">
        <v>0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4.50296000599861</v>
      </c>
      <c r="K1701" s="0" t="n">
        <v>0</v>
      </c>
      <c r="L1701" s="0" t="n">
        <v>2.48738665262858</v>
      </c>
      <c r="M1701" s="0" t="n">
        <v>20.6491899011391</v>
      </c>
      <c r="N1701" s="0" t="n">
        <v>29.2665611182539</v>
      </c>
      <c r="O1701" s="0" t="n">
        <v>21.5021064650223</v>
      </c>
      <c r="P1701" s="0" t="n">
        <v>7.12029650208673</v>
      </c>
      <c r="Q1701" s="0" t="n">
        <v>3.24934808093877</v>
      </c>
      <c r="R1701" s="1" t="n">
        <v>0</v>
      </c>
      <c r="S1701" s="1" t="n">
        <v>0</v>
      </c>
      <c r="T1701" s="1" t="n">
        <v>0</v>
      </c>
      <c r="U1701" s="1" t="n">
        <v>0</v>
      </c>
      <c r="V1701" s="1" t="n">
        <v>0</v>
      </c>
      <c r="W1701" s="1" t="s">
        <v>61</v>
      </c>
      <c r="X1701" s="1" t="n">
        <v>0</v>
      </c>
      <c r="Y1701" s="1" t="s">
        <v>41</v>
      </c>
      <c r="Z1701" s="1" t="s">
        <v>40</v>
      </c>
      <c r="AA1701" s="1" t="s">
        <v>40</v>
      </c>
      <c r="AB1701" s="1" t="s">
        <v>40</v>
      </c>
      <c r="AC1701" s="1" t="s">
        <v>40</v>
      </c>
      <c r="AD1701" s="1" t="s">
        <v>40</v>
      </c>
      <c r="AK1701" s="0" t="s">
        <v>46</v>
      </c>
    </row>
    <row r="1702" customFormat="false" ht="12.8" hidden="false" customHeight="false" outlineLevel="0" collapsed="false">
      <c r="A1702" s="0" t="s">
        <v>1028</v>
      </c>
      <c r="B1702" s="0" t="s">
        <v>946</v>
      </c>
      <c r="C1702" s="0" t="s">
        <v>1040</v>
      </c>
      <c r="D1702" s="0" t="s">
        <v>1045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4.33295997897784</v>
      </c>
      <c r="K1702" s="0" t="n">
        <v>42.7202208812482</v>
      </c>
      <c r="L1702" s="0" t="n">
        <v>34.9716108698132</v>
      </c>
      <c r="M1702" s="0" t="n">
        <v>21.8133273315505</v>
      </c>
      <c r="N1702" s="0" t="n">
        <v>28.0543092323933</v>
      </c>
      <c r="O1702" s="0" t="n">
        <v>20.4855877083416</v>
      </c>
      <c r="P1702" s="0" t="n">
        <v>7.34299858704963</v>
      </c>
      <c r="Q1702" s="0" t="n">
        <v>2.94766823007237</v>
      </c>
      <c r="R1702" s="1" t="n">
        <v>0</v>
      </c>
      <c r="S1702" s="1" t="n">
        <v>0</v>
      </c>
      <c r="T1702" s="1" t="n">
        <v>0</v>
      </c>
      <c r="U1702" s="1" t="n">
        <v>0</v>
      </c>
      <c r="V1702" s="1" t="n">
        <v>0</v>
      </c>
      <c r="W1702" s="1" t="s">
        <v>61</v>
      </c>
      <c r="X1702" s="1" t="s">
        <v>40</v>
      </c>
      <c r="Y1702" s="1" t="s">
        <v>40</v>
      </c>
      <c r="Z1702" s="1" t="s">
        <v>40</v>
      </c>
      <c r="AA1702" s="1" t="s">
        <v>40</v>
      </c>
      <c r="AB1702" s="1" t="s">
        <v>40</v>
      </c>
      <c r="AC1702" s="1" t="s">
        <v>40</v>
      </c>
      <c r="AD1702" s="1" t="s">
        <v>40</v>
      </c>
      <c r="AK1702" s="0" t="s">
        <v>46</v>
      </c>
    </row>
    <row r="1703" customFormat="false" ht="12.8" hidden="false" customHeight="false" outlineLevel="0" collapsed="false">
      <c r="A1703" s="0" t="s">
        <v>1028</v>
      </c>
      <c r="B1703" s="0" t="s">
        <v>946</v>
      </c>
      <c r="C1703" s="0" t="s">
        <v>1040</v>
      </c>
      <c r="D1703" s="0" t="s">
        <v>1046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5.65951995849609</v>
      </c>
      <c r="L1703" s="0" t="n">
        <v>34.7546382374795</v>
      </c>
      <c r="M1703" s="0" t="n">
        <v>20.5851174715818</v>
      </c>
      <c r="N1703" s="0" t="n">
        <v>28.6425805818068</v>
      </c>
      <c r="O1703" s="0" t="n">
        <v>20.2108132175636</v>
      </c>
      <c r="P1703" s="0" t="n">
        <v>7.37661343899423</v>
      </c>
      <c r="Q1703" s="0" t="n">
        <v>3.7461521210415</v>
      </c>
      <c r="R1703" s="1" t="n">
        <v>0</v>
      </c>
      <c r="S1703" s="1" t="n">
        <v>0</v>
      </c>
      <c r="T1703" s="1" t="n">
        <v>0</v>
      </c>
      <c r="U1703" s="1" t="n">
        <v>0</v>
      </c>
      <c r="V1703" s="1" t="n">
        <v>0</v>
      </c>
      <c r="W1703" s="1" t="n">
        <v>0</v>
      </c>
      <c r="X1703" s="1" t="s">
        <v>41</v>
      </c>
      <c r="Y1703" s="1" t="s">
        <v>1047</v>
      </c>
      <c r="Z1703" s="1" t="s">
        <v>40</v>
      </c>
      <c r="AA1703" s="1" t="s">
        <v>40</v>
      </c>
      <c r="AB1703" s="1" t="s">
        <v>40</v>
      </c>
      <c r="AC1703" s="1" t="s">
        <v>40</v>
      </c>
      <c r="AD1703" s="1" t="s">
        <v>40</v>
      </c>
      <c r="AK1703" s="0" t="s">
        <v>46</v>
      </c>
    </row>
    <row r="1704" customFormat="false" ht="12.8" hidden="false" customHeight="false" outlineLevel="0" collapsed="false">
      <c r="A1704" s="0" t="s">
        <v>1028</v>
      </c>
      <c r="B1704" s="0" t="s">
        <v>946</v>
      </c>
      <c r="C1704" s="0" t="s">
        <v>1040</v>
      </c>
      <c r="D1704" s="0" t="s">
        <v>1048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4.53310664931933</v>
      </c>
      <c r="K1704" s="0" t="n">
        <v>0</v>
      </c>
      <c r="L1704" s="0" t="n">
        <v>2.85704833030701</v>
      </c>
      <c r="M1704" s="0" t="n">
        <v>25.2550074913805</v>
      </c>
      <c r="N1704" s="0" t="n">
        <v>19.4866840656669</v>
      </c>
      <c r="O1704" s="0" t="n">
        <v>18.3238229407774</v>
      </c>
      <c r="P1704" s="0" t="n">
        <v>8.41543526477402</v>
      </c>
      <c r="Q1704" s="0" t="n">
        <v>3.69451485219456</v>
      </c>
      <c r="R1704" s="1" t="n">
        <v>0</v>
      </c>
      <c r="S1704" s="1" t="n">
        <v>0</v>
      </c>
      <c r="T1704" s="1" t="n">
        <v>0</v>
      </c>
      <c r="U1704" s="1" t="n">
        <v>0</v>
      </c>
      <c r="V1704" s="1" t="n">
        <v>0</v>
      </c>
      <c r="W1704" s="1" t="s">
        <v>61</v>
      </c>
      <c r="X1704" s="1" t="n">
        <v>0</v>
      </c>
      <c r="Y1704" s="1" t="s">
        <v>61</v>
      </c>
      <c r="Z1704" s="1" t="s">
        <v>40</v>
      </c>
      <c r="AA1704" s="1" t="s">
        <v>40</v>
      </c>
      <c r="AB1704" s="1" t="s">
        <v>40</v>
      </c>
      <c r="AC1704" s="1" t="s">
        <v>40</v>
      </c>
      <c r="AD1704" s="1" t="s">
        <v>40</v>
      </c>
      <c r="AK1704" s="0" t="s">
        <v>46</v>
      </c>
    </row>
    <row r="1705" customFormat="false" ht="12.8" hidden="false" customHeight="false" outlineLevel="0" collapsed="false">
      <c r="A1705" s="0" t="s">
        <v>1028</v>
      </c>
      <c r="B1705" s="0" t="s">
        <v>946</v>
      </c>
      <c r="C1705" s="0" t="s">
        <v>1040</v>
      </c>
      <c r="D1705" s="0" t="s">
        <v>1049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4.53310664931933</v>
      </c>
      <c r="K1705" s="0" t="n">
        <v>0</v>
      </c>
      <c r="L1705" s="0" t="n">
        <v>2.6521066792806</v>
      </c>
      <c r="M1705" s="0" t="n">
        <v>20.7162128365599</v>
      </c>
      <c r="N1705" s="0" t="n">
        <v>29.2331484659752</v>
      </c>
      <c r="O1705" s="0" t="n">
        <v>21.551860846313</v>
      </c>
      <c r="P1705" s="0" t="n">
        <v>7.04559788617882</v>
      </c>
      <c r="Q1705" s="0" t="n">
        <v>3.46777828942452</v>
      </c>
      <c r="R1705" s="1" t="n">
        <v>0</v>
      </c>
      <c r="S1705" s="1" t="n">
        <v>0</v>
      </c>
      <c r="T1705" s="1" t="n">
        <v>0</v>
      </c>
      <c r="U1705" s="1" t="n">
        <v>0</v>
      </c>
      <c r="V1705" s="1" t="n">
        <v>0</v>
      </c>
      <c r="W1705" s="1" t="s">
        <v>61</v>
      </c>
      <c r="X1705" s="1" t="n">
        <v>0</v>
      </c>
      <c r="Y1705" s="1" t="s">
        <v>41</v>
      </c>
      <c r="Z1705" s="1" t="s">
        <v>40</v>
      </c>
      <c r="AA1705" s="1" t="s">
        <v>40</v>
      </c>
      <c r="AB1705" s="1" t="s">
        <v>40</v>
      </c>
      <c r="AC1705" s="1" t="s">
        <v>40</v>
      </c>
      <c r="AD1705" s="1" t="s">
        <v>40</v>
      </c>
      <c r="AK1705" s="0" t="s">
        <v>46</v>
      </c>
    </row>
    <row r="1706" customFormat="false" ht="12.8" hidden="false" customHeight="false" outlineLevel="0" collapsed="false">
      <c r="A1706" s="0" t="s">
        <v>1028</v>
      </c>
      <c r="B1706" s="0" t="s">
        <v>946</v>
      </c>
      <c r="C1706" s="0" t="s">
        <v>1040</v>
      </c>
      <c r="D1706" s="0" t="s">
        <v>1050</v>
      </c>
      <c r="E1706" s="0" t="n">
        <v>0</v>
      </c>
      <c r="F1706" s="0" t="n">
        <v>0.383542251019251</v>
      </c>
      <c r="G1706" s="0" t="n">
        <v>7.12763467360111</v>
      </c>
      <c r="H1706" s="0" t="n">
        <v>42.9339451264472</v>
      </c>
      <c r="I1706" s="0" t="n">
        <v>43.5774960738814</v>
      </c>
      <c r="J1706" s="0" t="n">
        <v>27.1306810367276</v>
      </c>
      <c r="K1706" s="0" t="n">
        <v>23.7432015897883</v>
      </c>
      <c r="L1706" s="0" t="n">
        <v>15.7158121285546</v>
      </c>
      <c r="M1706" s="0" t="n">
        <v>13.2117932310904</v>
      </c>
      <c r="N1706" s="0" t="n">
        <v>16.8632547548854</v>
      </c>
      <c r="O1706" s="0" t="n">
        <v>13.7938771315015</v>
      </c>
      <c r="P1706" s="0" t="n">
        <v>5.18065874472201</v>
      </c>
      <c r="Q1706" s="0" t="n">
        <v>3.20176495327836</v>
      </c>
      <c r="R1706" s="1" t="s">
        <v>40</v>
      </c>
      <c r="S1706" s="1" t="s">
        <v>40</v>
      </c>
      <c r="T1706" s="1" t="s">
        <v>40</v>
      </c>
      <c r="U1706" s="1" t="s">
        <v>40</v>
      </c>
      <c r="V1706" s="1" t="s">
        <v>40</v>
      </c>
      <c r="W1706" s="1" t="s">
        <v>40</v>
      </c>
      <c r="X1706" s="1" t="s">
        <v>40</v>
      </c>
      <c r="Y1706" s="1" t="s">
        <v>40</v>
      </c>
      <c r="Z1706" s="1" t="s">
        <v>40</v>
      </c>
      <c r="AA1706" s="1" t="s">
        <v>40</v>
      </c>
      <c r="AB1706" s="1" t="s">
        <v>40</v>
      </c>
      <c r="AC1706" s="1" t="s">
        <v>40</v>
      </c>
      <c r="AD1706" s="1" t="s">
        <v>40</v>
      </c>
      <c r="AK1706" s="0" t="s">
        <v>46</v>
      </c>
    </row>
    <row r="1707" customFormat="false" ht="12.8" hidden="false" customHeight="false" outlineLevel="0" collapsed="false">
      <c r="A1707" s="0" t="s">
        <v>1028</v>
      </c>
      <c r="B1707" s="0" t="s">
        <v>946</v>
      </c>
      <c r="C1707" s="0" t="s">
        <v>1040</v>
      </c>
      <c r="D1707" s="0" t="s">
        <v>1051</v>
      </c>
      <c r="E1707" s="0" t="n">
        <v>0</v>
      </c>
      <c r="F1707" s="0" t="n">
        <v>0.383542251019251</v>
      </c>
      <c r="G1707" s="0" t="n">
        <v>7.14965370794137</v>
      </c>
      <c r="H1707" s="0" t="n">
        <v>43.7293693101374</v>
      </c>
      <c r="I1707" s="0" t="n">
        <v>50.3166656394578</v>
      </c>
      <c r="J1707" s="0" t="n">
        <v>30.4829037711135</v>
      </c>
      <c r="K1707" s="0" t="n">
        <v>24.5581732129139</v>
      </c>
      <c r="L1707" s="0" t="n">
        <v>15.7588113029487</v>
      </c>
      <c r="M1707" s="0" t="n">
        <v>13.4280974731322</v>
      </c>
      <c r="N1707" s="0" t="n">
        <v>17.0207205405348</v>
      </c>
      <c r="O1707" s="0" t="n">
        <v>13.6980435159427</v>
      </c>
      <c r="P1707" s="0" t="n">
        <v>5.58785142742896</v>
      </c>
      <c r="Q1707" s="0" t="n">
        <v>3.47226033489855</v>
      </c>
      <c r="R1707" s="1" t="s">
        <v>40</v>
      </c>
      <c r="S1707" s="1" t="s">
        <v>40</v>
      </c>
      <c r="T1707" s="1" t="s">
        <v>40</v>
      </c>
      <c r="U1707" s="1" t="s">
        <v>40</v>
      </c>
      <c r="V1707" s="1" t="s">
        <v>40</v>
      </c>
      <c r="W1707" s="1" t="s">
        <v>40</v>
      </c>
      <c r="X1707" s="1" t="s">
        <v>40</v>
      </c>
      <c r="Y1707" s="1" t="s">
        <v>40</v>
      </c>
      <c r="Z1707" s="1" t="s">
        <v>40</v>
      </c>
      <c r="AA1707" s="1" t="s">
        <v>40</v>
      </c>
      <c r="AB1707" s="1" t="s">
        <v>40</v>
      </c>
      <c r="AC1707" s="1" t="s">
        <v>40</v>
      </c>
      <c r="AD1707" s="1" t="s">
        <v>40</v>
      </c>
      <c r="AK1707" s="0" t="s">
        <v>46</v>
      </c>
    </row>
    <row r="1708" customFormat="false" ht="12.8" hidden="false" customHeight="false" outlineLevel="0" collapsed="false">
      <c r="A1708" s="0" t="s">
        <v>1028</v>
      </c>
      <c r="B1708" s="0" t="s">
        <v>946</v>
      </c>
      <c r="C1708" s="0" t="s">
        <v>1040</v>
      </c>
      <c r="D1708" s="0" t="s">
        <v>1052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3.40643161932627</v>
      </c>
      <c r="K1708" s="0" t="n">
        <v>22.3393359834639</v>
      </c>
      <c r="L1708" s="0" t="n">
        <v>17.5554037537603</v>
      </c>
      <c r="M1708" s="0" t="n">
        <v>13.4744725100297</v>
      </c>
      <c r="N1708" s="0" t="n">
        <v>17.4742900321837</v>
      </c>
      <c r="O1708" s="0" t="n">
        <v>15.1125634995489</v>
      </c>
      <c r="P1708" s="0" t="n">
        <v>5.68348280436892</v>
      </c>
      <c r="Q1708" s="0" t="n">
        <v>3.82377551691163</v>
      </c>
      <c r="R1708" s="1" t="n">
        <v>0</v>
      </c>
      <c r="S1708" s="1" t="n">
        <v>0</v>
      </c>
      <c r="T1708" s="1" t="n">
        <v>0</v>
      </c>
      <c r="U1708" s="1" t="n">
        <v>0</v>
      </c>
      <c r="V1708" s="1" t="n">
        <v>0</v>
      </c>
      <c r="W1708" s="1" t="s">
        <v>61</v>
      </c>
      <c r="X1708" s="1" t="s">
        <v>40</v>
      </c>
      <c r="Y1708" s="1" t="s">
        <v>40</v>
      </c>
      <c r="Z1708" s="1" t="s">
        <v>40</v>
      </c>
      <c r="AA1708" s="1" t="s">
        <v>40</v>
      </c>
      <c r="AB1708" s="1" t="s">
        <v>40</v>
      </c>
      <c r="AC1708" s="1" t="s">
        <v>40</v>
      </c>
      <c r="AD1708" s="1" t="s">
        <v>40</v>
      </c>
      <c r="AK1708" s="0" t="s">
        <v>46</v>
      </c>
    </row>
    <row r="1709" customFormat="false" ht="12.8" hidden="false" customHeight="false" outlineLevel="0" collapsed="false">
      <c r="A1709" s="0" t="s">
        <v>1028</v>
      </c>
      <c r="B1709" s="0" t="s">
        <v>946</v>
      </c>
      <c r="C1709" s="0" t="s">
        <v>1040</v>
      </c>
      <c r="D1709" s="0" t="s">
        <v>1053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3.93301332155863</v>
      </c>
      <c r="L1709" s="0" t="n">
        <v>15.867536589725</v>
      </c>
      <c r="M1709" s="0" t="n">
        <v>11.7887314921245</v>
      </c>
      <c r="N1709" s="0" t="n">
        <v>16.6046187517765</v>
      </c>
      <c r="O1709" s="0" t="n">
        <v>15.7797031699946</v>
      </c>
      <c r="P1709" s="0" t="n">
        <v>5.88953411306388</v>
      </c>
      <c r="Q1709" s="0" t="n">
        <v>3.49067575519993</v>
      </c>
      <c r="R1709" s="1" t="n">
        <v>0</v>
      </c>
      <c r="S1709" s="1" t="n">
        <v>0</v>
      </c>
      <c r="T1709" s="1" t="n">
        <v>0</v>
      </c>
      <c r="U1709" s="1" t="n">
        <v>0</v>
      </c>
      <c r="V1709" s="1" t="n">
        <v>0</v>
      </c>
      <c r="W1709" s="1" t="n">
        <v>0</v>
      </c>
      <c r="X1709" s="1" t="s">
        <v>41</v>
      </c>
      <c r="Y1709" s="1" t="s">
        <v>40</v>
      </c>
      <c r="Z1709" s="1" t="s">
        <v>40</v>
      </c>
      <c r="AA1709" s="1" t="s">
        <v>40</v>
      </c>
      <c r="AB1709" s="1" t="s">
        <v>40</v>
      </c>
      <c r="AC1709" s="1" t="s">
        <v>40</v>
      </c>
      <c r="AD1709" s="1" t="s">
        <v>40</v>
      </c>
      <c r="AK1709" s="0" t="s">
        <v>46</v>
      </c>
    </row>
    <row r="1710" customFormat="false" ht="12.8" hidden="false" customHeight="false" outlineLevel="0" collapsed="false">
      <c r="A1710" s="0" t="s">
        <v>1028</v>
      </c>
      <c r="B1710" s="0" t="s">
        <v>946</v>
      </c>
      <c r="C1710" s="0" t="s">
        <v>1040</v>
      </c>
      <c r="D1710" s="0" t="s">
        <v>1054</v>
      </c>
      <c r="E1710" s="0" t="n">
        <v>0</v>
      </c>
      <c r="F1710" s="0" t="n">
        <v>0.383542251019251</v>
      </c>
      <c r="G1710" s="0" t="n">
        <v>5.3389515266532</v>
      </c>
      <c r="H1710" s="0" t="n">
        <v>25.6757778328999</v>
      </c>
      <c r="I1710" s="0" t="n">
        <v>0</v>
      </c>
      <c r="J1710" s="0" t="n">
        <v>0</v>
      </c>
      <c r="K1710" s="0" t="n">
        <v>2.63939165910085</v>
      </c>
      <c r="L1710" s="0" t="n">
        <v>14.5249014500795</v>
      </c>
      <c r="M1710" s="0" t="n">
        <v>12.1692888468637</v>
      </c>
      <c r="N1710" s="0" t="n">
        <v>13.7250103745499</v>
      </c>
      <c r="O1710" s="0" t="n">
        <v>12.8190527800914</v>
      </c>
      <c r="P1710" s="0" t="n">
        <v>5.44480615605911</v>
      </c>
      <c r="Q1710" s="0" t="n">
        <v>2.66922208170096</v>
      </c>
      <c r="R1710" s="1" t="s">
        <v>40</v>
      </c>
      <c r="S1710" s="1" t="s">
        <v>40</v>
      </c>
      <c r="T1710" s="1" t="s">
        <v>40</v>
      </c>
      <c r="U1710" s="1" t="s">
        <v>40</v>
      </c>
      <c r="V1710" s="1" t="n">
        <v>0</v>
      </c>
      <c r="W1710" s="1" t="n">
        <v>0</v>
      </c>
      <c r="X1710" s="1" t="s">
        <v>41</v>
      </c>
      <c r="Y1710" s="1" t="s">
        <v>40</v>
      </c>
      <c r="Z1710" s="1" t="s">
        <v>40</v>
      </c>
      <c r="AA1710" s="1" t="s">
        <v>40</v>
      </c>
      <c r="AB1710" s="1" t="s">
        <v>40</v>
      </c>
      <c r="AC1710" s="1" t="s">
        <v>40</v>
      </c>
      <c r="AD1710" s="1" t="s">
        <v>40</v>
      </c>
      <c r="AK1710" s="0" t="s">
        <v>46</v>
      </c>
    </row>
    <row r="1711" customFormat="false" ht="12.8" hidden="false" customHeight="false" outlineLevel="0" collapsed="false">
      <c r="A1711" s="0" t="s">
        <v>1028</v>
      </c>
      <c r="B1711" s="0" t="s">
        <v>946</v>
      </c>
      <c r="C1711" s="0" t="s">
        <v>1040</v>
      </c>
      <c r="D1711" s="0" t="s">
        <v>1055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3.75071002086004</v>
      </c>
      <c r="K1711" s="0" t="n">
        <v>0</v>
      </c>
      <c r="L1711" s="0" t="n">
        <v>0</v>
      </c>
      <c r="M1711" s="0" t="n">
        <v>1.26272000630697</v>
      </c>
      <c r="N1711" s="0" t="n">
        <v>18.2998619288472</v>
      </c>
      <c r="O1711" s="0" t="n">
        <v>13.8732246672624</v>
      </c>
      <c r="P1711" s="0" t="n">
        <v>4.94934733047904</v>
      </c>
      <c r="Q1711" s="0" t="n">
        <v>3.31385746066059</v>
      </c>
      <c r="R1711" s="1" t="n">
        <v>0</v>
      </c>
      <c r="S1711" s="1" t="n">
        <v>0</v>
      </c>
      <c r="T1711" s="1" t="n">
        <v>0</v>
      </c>
      <c r="U1711" s="1" t="n">
        <v>0</v>
      </c>
      <c r="V1711" s="1" t="n">
        <v>0</v>
      </c>
      <c r="W1711" s="1" t="s">
        <v>61</v>
      </c>
      <c r="X1711" s="1" t="n">
        <v>0</v>
      </c>
      <c r="Y1711" s="1" t="n">
        <v>0</v>
      </c>
      <c r="Z1711" s="1" t="s">
        <v>41</v>
      </c>
      <c r="AA1711" s="1" t="s">
        <v>40</v>
      </c>
      <c r="AB1711" s="1" t="s">
        <v>40</v>
      </c>
      <c r="AC1711" s="1" t="s">
        <v>40</v>
      </c>
      <c r="AD1711" s="1" t="s">
        <v>40</v>
      </c>
      <c r="AK1711" s="0" t="s">
        <v>46</v>
      </c>
    </row>
    <row r="1712" customFormat="false" ht="12.8" hidden="false" customHeight="false" outlineLevel="0" collapsed="false">
      <c r="A1712" s="0" t="s">
        <v>1028</v>
      </c>
      <c r="B1712" s="0" t="s">
        <v>946</v>
      </c>
      <c r="C1712" s="0" t="s">
        <v>1040</v>
      </c>
      <c r="D1712" s="0" t="s">
        <v>1056</v>
      </c>
      <c r="E1712" s="0" t="n">
        <v>0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3.58070998708407</v>
      </c>
      <c r="K1712" s="0" t="n">
        <v>23.2418742675024</v>
      </c>
      <c r="L1712" s="0" t="n">
        <v>17.8494633661051</v>
      </c>
      <c r="M1712" s="0" t="n">
        <v>13.8765132145601</v>
      </c>
      <c r="N1712" s="0" t="n">
        <v>18.0016341870872</v>
      </c>
      <c r="O1712" s="0" t="n">
        <v>15.0691544366003</v>
      </c>
      <c r="P1712" s="0" t="n">
        <v>5.59950558019669</v>
      </c>
      <c r="Q1712" s="0" t="n">
        <v>3.25293039903045</v>
      </c>
      <c r="R1712" s="1" t="n">
        <v>0</v>
      </c>
      <c r="S1712" s="1" t="n">
        <v>0</v>
      </c>
      <c r="T1712" s="1" t="n">
        <v>0</v>
      </c>
      <c r="U1712" s="1" t="n">
        <v>0</v>
      </c>
      <c r="V1712" s="1" t="n">
        <v>0</v>
      </c>
      <c r="W1712" s="1" t="s">
        <v>61</v>
      </c>
      <c r="X1712" s="1" t="s">
        <v>40</v>
      </c>
      <c r="Y1712" s="1" t="s">
        <v>40</v>
      </c>
      <c r="Z1712" s="1" t="s">
        <v>40</v>
      </c>
      <c r="AA1712" s="1" t="s">
        <v>40</v>
      </c>
      <c r="AB1712" s="1" t="s">
        <v>40</v>
      </c>
      <c r="AC1712" s="1" t="s">
        <v>40</v>
      </c>
      <c r="AD1712" s="1" t="s">
        <v>40</v>
      </c>
      <c r="AK1712" s="0" t="s">
        <v>46</v>
      </c>
    </row>
    <row r="1713" customFormat="false" ht="12.8" hidden="false" customHeight="false" outlineLevel="0" collapsed="false">
      <c r="A1713" s="0" t="s">
        <v>1028</v>
      </c>
      <c r="B1713" s="0" t="s">
        <v>946</v>
      </c>
      <c r="C1713" s="0" t="s">
        <v>1040</v>
      </c>
      <c r="D1713" s="0" t="s">
        <v>1057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4.29298665682475</v>
      </c>
      <c r="L1713" s="0" t="n">
        <v>16.5962820518984</v>
      </c>
      <c r="M1713" s="0" t="n">
        <v>12.2201055397523</v>
      </c>
      <c r="N1713" s="0" t="n">
        <v>17.2405599409138</v>
      </c>
      <c r="O1713" s="0" t="n">
        <v>15.8056081564809</v>
      </c>
      <c r="P1713" s="0" t="n">
        <v>5.94642650840494</v>
      </c>
      <c r="Q1713" s="0" t="n">
        <v>2.98523946798273</v>
      </c>
      <c r="R1713" s="1" t="n">
        <v>0</v>
      </c>
      <c r="S1713" s="1" t="n">
        <v>0</v>
      </c>
      <c r="T1713" s="1" t="n">
        <v>0</v>
      </c>
      <c r="U1713" s="1" t="n">
        <v>0</v>
      </c>
      <c r="V1713" s="1" t="n">
        <v>0</v>
      </c>
      <c r="W1713" s="1" t="n">
        <v>0</v>
      </c>
      <c r="X1713" s="1" t="s">
        <v>41</v>
      </c>
      <c r="Y1713" s="1" t="s">
        <v>1047</v>
      </c>
      <c r="Z1713" s="1" t="s">
        <v>40</v>
      </c>
      <c r="AA1713" s="1" t="s">
        <v>40</v>
      </c>
      <c r="AB1713" s="1" t="s">
        <v>40</v>
      </c>
      <c r="AC1713" s="1" t="s">
        <v>40</v>
      </c>
      <c r="AD1713" s="1" t="s">
        <v>40</v>
      </c>
      <c r="AK1713" s="0" t="s">
        <v>46</v>
      </c>
    </row>
    <row r="1714" customFormat="false" ht="12.8" hidden="false" customHeight="false" outlineLevel="0" collapsed="false">
      <c r="A1714" s="0" t="s">
        <v>1028</v>
      </c>
      <c r="B1714" s="0" t="s">
        <v>946</v>
      </c>
      <c r="C1714" s="0" t="s">
        <v>1040</v>
      </c>
      <c r="D1714" s="0" t="s">
        <v>1058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3.84001667936643</v>
      </c>
      <c r="K1714" s="0" t="n">
        <v>0</v>
      </c>
      <c r="L1714" s="0" t="n">
        <v>1.61417832702398</v>
      </c>
      <c r="M1714" s="0" t="n">
        <v>15.2384458712879</v>
      </c>
      <c r="N1714" s="0" t="n">
        <v>10.9222367507893</v>
      </c>
      <c r="O1714" s="0" t="n">
        <v>12.202559559983</v>
      </c>
      <c r="P1714" s="0" t="n">
        <v>5.28160696028776</v>
      </c>
      <c r="Q1714" s="0" t="n">
        <v>2.38707327328268</v>
      </c>
      <c r="R1714" s="1" t="n">
        <v>0</v>
      </c>
      <c r="S1714" s="1" t="n">
        <v>0</v>
      </c>
      <c r="T1714" s="1" t="n">
        <v>0</v>
      </c>
      <c r="U1714" s="1" t="n">
        <v>0</v>
      </c>
      <c r="V1714" s="1" t="n">
        <v>0</v>
      </c>
      <c r="W1714" s="1" t="s">
        <v>61</v>
      </c>
      <c r="X1714" s="1" t="n">
        <v>0</v>
      </c>
      <c r="Y1714" s="1" t="s">
        <v>61</v>
      </c>
      <c r="Z1714" s="1" t="s">
        <v>40</v>
      </c>
      <c r="AA1714" s="1" t="s">
        <v>40</v>
      </c>
      <c r="AB1714" s="1" t="s">
        <v>40</v>
      </c>
      <c r="AC1714" s="1" t="s">
        <v>40</v>
      </c>
      <c r="AD1714" s="1" t="s">
        <v>40</v>
      </c>
      <c r="AK1714" s="0" t="s">
        <v>46</v>
      </c>
    </row>
    <row r="1715" customFormat="false" ht="12.8" hidden="false" customHeight="false" outlineLevel="0" collapsed="false">
      <c r="A1715" s="0" t="s">
        <v>1028</v>
      </c>
      <c r="B1715" s="0" t="s">
        <v>946</v>
      </c>
      <c r="C1715" s="0" t="s">
        <v>1040</v>
      </c>
      <c r="D1715" s="0" t="s">
        <v>1059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3.84001667936643</v>
      </c>
      <c r="K1715" s="0" t="n">
        <v>0</v>
      </c>
      <c r="L1715" s="0" t="n">
        <v>0</v>
      </c>
      <c r="M1715" s="0" t="n">
        <v>1.34405333677928</v>
      </c>
      <c r="N1715" s="0" t="n">
        <v>18.227359738334</v>
      </c>
      <c r="O1715" s="0" t="n">
        <v>14.6033828515959</v>
      </c>
      <c r="P1715" s="0" t="n">
        <v>5.13533537930232</v>
      </c>
      <c r="Q1715" s="0" t="n">
        <v>3.34705627922501</v>
      </c>
      <c r="R1715" s="1" t="n">
        <v>0</v>
      </c>
      <c r="S1715" s="1" t="n">
        <v>0</v>
      </c>
      <c r="T1715" s="1" t="n">
        <v>0</v>
      </c>
      <c r="U1715" s="1" t="n">
        <v>0</v>
      </c>
      <c r="V1715" s="1" t="n">
        <v>0</v>
      </c>
      <c r="W1715" s="1" t="s">
        <v>61</v>
      </c>
      <c r="X1715" s="1" t="n">
        <v>0</v>
      </c>
      <c r="Y1715" s="1" t="n">
        <v>0</v>
      </c>
      <c r="Z1715" s="1" t="s">
        <v>41</v>
      </c>
      <c r="AA1715" s="1" t="s">
        <v>40</v>
      </c>
      <c r="AB1715" s="1" t="s">
        <v>40</v>
      </c>
      <c r="AC1715" s="1" t="s">
        <v>40</v>
      </c>
      <c r="AD1715" s="1" t="s">
        <v>40</v>
      </c>
      <c r="AK1715" s="0" t="s">
        <v>46</v>
      </c>
    </row>
    <row r="1716" customFormat="false" ht="12.8" hidden="false" customHeight="false" outlineLevel="0" collapsed="false">
      <c r="A1716" s="0" t="s">
        <v>1028</v>
      </c>
      <c r="B1716" s="0" t="s">
        <v>946</v>
      </c>
      <c r="C1716" s="0" t="s">
        <v>1040</v>
      </c>
      <c r="D1716" s="0" t="s">
        <v>1060</v>
      </c>
      <c r="E1716" s="0" t="n">
        <v>0</v>
      </c>
      <c r="F1716" s="0" t="n">
        <v>0.383491647385416</v>
      </c>
      <c r="G1716" s="0" t="n">
        <v>6.92828937832798</v>
      </c>
      <c r="H1716" s="0" t="n">
        <v>31.9398637245306</v>
      </c>
      <c r="I1716" s="0" t="n">
        <v>24.3677274821075</v>
      </c>
      <c r="J1716" s="0" t="n">
        <v>18.151408750028</v>
      </c>
      <c r="K1716" s="0" t="n">
        <v>13.112461308557</v>
      </c>
      <c r="L1716" s="0" t="n">
        <v>7.32720571056393</v>
      </c>
      <c r="M1716" s="0" t="n">
        <v>7.53248437928657</v>
      </c>
      <c r="N1716" s="0" t="n">
        <v>10.29737917893</v>
      </c>
      <c r="O1716" s="0" t="n">
        <v>8.86763177976559</v>
      </c>
      <c r="P1716" s="0" t="n">
        <v>4.80696951830021</v>
      </c>
      <c r="Q1716" s="0" t="n">
        <v>2.71800597508748</v>
      </c>
      <c r="R1716" s="1" t="s">
        <v>40</v>
      </c>
      <c r="S1716" s="1" t="s">
        <v>40</v>
      </c>
      <c r="T1716" s="1" t="s">
        <v>40</v>
      </c>
      <c r="U1716" s="1" t="s">
        <v>40</v>
      </c>
      <c r="V1716" s="1" t="s">
        <v>40</v>
      </c>
      <c r="W1716" s="1" t="s">
        <v>40</v>
      </c>
      <c r="X1716" s="1" t="s">
        <v>40</v>
      </c>
      <c r="Y1716" s="1" t="s">
        <v>40</v>
      </c>
      <c r="Z1716" s="1" t="s">
        <v>40</v>
      </c>
      <c r="AA1716" s="1" t="s">
        <v>40</v>
      </c>
      <c r="AB1716" s="1" t="s">
        <v>40</v>
      </c>
      <c r="AC1716" s="1" t="s">
        <v>40</v>
      </c>
      <c r="AD1716" s="1" t="s">
        <v>40</v>
      </c>
      <c r="AK1716" s="0" t="s">
        <v>46</v>
      </c>
    </row>
    <row r="1717" customFormat="false" ht="12.8" hidden="false" customHeight="false" outlineLevel="0" collapsed="false">
      <c r="A1717" s="0" t="s">
        <v>1028</v>
      </c>
      <c r="B1717" s="0" t="s">
        <v>946</v>
      </c>
      <c r="C1717" s="0" t="s">
        <v>1040</v>
      </c>
      <c r="D1717" s="0" t="s">
        <v>1061</v>
      </c>
      <c r="E1717" s="0" t="n">
        <v>0</v>
      </c>
      <c r="F1717" s="0" t="n">
        <v>0</v>
      </c>
      <c r="G1717" s="0" t="n">
        <v>0</v>
      </c>
      <c r="H1717" s="0" t="n">
        <v>0</v>
      </c>
      <c r="I1717" s="0" t="n">
        <v>0</v>
      </c>
      <c r="J1717" s="0" t="n">
        <v>1.56836334268252</v>
      </c>
      <c r="K1717" s="0" t="n">
        <v>12.1061755114767</v>
      </c>
      <c r="L1717" s="0" t="n">
        <v>7.28052340913564</v>
      </c>
      <c r="M1717" s="0" t="n">
        <v>6.64991459487716</v>
      </c>
      <c r="N1717" s="0" t="n">
        <v>8.36616571560236</v>
      </c>
      <c r="O1717" s="0" t="n">
        <v>10.9194848276231</v>
      </c>
      <c r="P1717" s="0" t="n">
        <v>6.08558558260224</v>
      </c>
      <c r="Q1717" s="0" t="n">
        <v>4.24555929288978</v>
      </c>
      <c r="R1717" s="1" t="n">
        <v>0</v>
      </c>
      <c r="S1717" s="1" t="n">
        <v>0</v>
      </c>
      <c r="T1717" s="1" t="n">
        <v>0</v>
      </c>
      <c r="U1717" s="1" t="n">
        <v>0</v>
      </c>
      <c r="V1717" s="1" t="n">
        <v>0</v>
      </c>
      <c r="W1717" s="1" t="s">
        <v>61</v>
      </c>
      <c r="X1717" s="1" t="s">
        <v>40</v>
      </c>
      <c r="Y1717" s="1" t="s">
        <v>40</v>
      </c>
      <c r="Z1717" s="1" t="s">
        <v>40</v>
      </c>
      <c r="AA1717" s="1" t="s">
        <v>40</v>
      </c>
      <c r="AB1717" s="1" t="s">
        <v>40</v>
      </c>
      <c r="AC1717" s="1" t="s">
        <v>40</v>
      </c>
      <c r="AD1717" s="1" t="s">
        <v>40</v>
      </c>
      <c r="AK1717" s="0" t="s">
        <v>46</v>
      </c>
    </row>
    <row r="1718" customFormat="false" ht="12.8" hidden="false" customHeight="false" outlineLevel="0" collapsed="false">
      <c r="A1718" s="0" t="s">
        <v>1028</v>
      </c>
      <c r="B1718" s="0" t="s">
        <v>946</v>
      </c>
      <c r="C1718" s="0" t="s">
        <v>1040</v>
      </c>
      <c r="D1718" s="0" t="s">
        <v>1062</v>
      </c>
      <c r="E1718" s="0" t="n">
        <v>0</v>
      </c>
      <c r="F1718" s="0" t="n">
        <v>0</v>
      </c>
      <c r="G1718" s="0" t="n">
        <v>0</v>
      </c>
      <c r="H1718" s="0" t="n">
        <v>0</v>
      </c>
      <c r="I1718" s="0" t="n">
        <v>0</v>
      </c>
      <c r="J1718" s="0" t="n">
        <v>0</v>
      </c>
      <c r="K1718" s="0" t="n">
        <v>1.91253334522247</v>
      </c>
      <c r="L1718" s="0" t="n">
        <v>6.77198956809228</v>
      </c>
      <c r="M1718" s="0" t="n">
        <v>5.2645461113813</v>
      </c>
      <c r="N1718" s="0" t="n">
        <v>8.69968913950115</v>
      </c>
      <c r="O1718" s="0" t="n">
        <v>6.40704718895168</v>
      </c>
      <c r="P1718" s="0" t="n">
        <v>2.96856456037079</v>
      </c>
      <c r="Q1718" s="0" t="n">
        <v>1.90480943946611</v>
      </c>
      <c r="R1718" s="1" t="n">
        <v>0</v>
      </c>
      <c r="S1718" s="1" t="n">
        <v>0</v>
      </c>
      <c r="T1718" s="1" t="n">
        <v>0</v>
      </c>
      <c r="U1718" s="1" t="n">
        <v>0</v>
      </c>
      <c r="V1718" s="1" t="n">
        <v>0</v>
      </c>
      <c r="W1718" s="1" t="n">
        <v>0</v>
      </c>
      <c r="X1718" s="1" t="s">
        <v>41</v>
      </c>
      <c r="Y1718" s="1" t="s">
        <v>40</v>
      </c>
      <c r="Z1718" s="1" t="s">
        <v>40</v>
      </c>
      <c r="AA1718" s="1" t="s">
        <v>40</v>
      </c>
      <c r="AB1718" s="1" t="s">
        <v>40</v>
      </c>
      <c r="AC1718" s="1" t="s">
        <v>40</v>
      </c>
      <c r="AD1718" s="1" t="s">
        <v>40</v>
      </c>
      <c r="AK1718" s="0" t="s">
        <v>46</v>
      </c>
    </row>
    <row r="1719" customFormat="false" ht="12.8" hidden="false" customHeight="false" outlineLevel="0" collapsed="false">
      <c r="A1719" s="0" t="s">
        <v>1028</v>
      </c>
      <c r="B1719" s="0" t="s">
        <v>946</v>
      </c>
      <c r="C1719" s="0" t="s">
        <v>1040</v>
      </c>
      <c r="D1719" s="0" t="s">
        <v>1063</v>
      </c>
      <c r="E1719" s="0" t="n">
        <v>0</v>
      </c>
      <c r="F1719" s="0" t="n">
        <v>0.383572589073862</v>
      </c>
      <c r="G1719" s="0" t="n">
        <v>5.19328766990276</v>
      </c>
      <c r="H1719" s="0" t="n">
        <v>20.7423683786986</v>
      </c>
      <c r="I1719" s="0" t="n">
        <v>0</v>
      </c>
      <c r="J1719" s="0" t="n">
        <v>0</v>
      </c>
      <c r="K1719" s="0" t="n">
        <v>0</v>
      </c>
      <c r="L1719" s="0" t="n">
        <v>1.13443832164009</v>
      </c>
      <c r="M1719" s="0" t="n">
        <v>8.40927288889708</v>
      </c>
      <c r="N1719" s="0" t="n">
        <v>8.74591255649215</v>
      </c>
      <c r="O1719" s="0" t="n">
        <v>10.1492024333926</v>
      </c>
      <c r="P1719" s="0" t="n">
        <v>5.12271839947928</v>
      </c>
      <c r="Q1719" s="0" t="n">
        <v>2.43538163424957</v>
      </c>
      <c r="R1719" s="1" t="s">
        <v>40</v>
      </c>
      <c r="S1719" s="1" t="s">
        <v>40</v>
      </c>
      <c r="T1719" s="1" t="s">
        <v>40</v>
      </c>
      <c r="U1719" s="1" t="s">
        <v>40</v>
      </c>
      <c r="V1719" s="1" t="n">
        <v>0</v>
      </c>
      <c r="W1719" s="1" t="n">
        <v>0</v>
      </c>
      <c r="X1719" s="1" t="n">
        <v>0</v>
      </c>
      <c r="Y1719" s="1" t="s">
        <v>41</v>
      </c>
      <c r="Z1719" s="1" t="s">
        <v>40</v>
      </c>
      <c r="AA1719" s="1" t="s">
        <v>40</v>
      </c>
      <c r="AB1719" s="1" t="s">
        <v>40</v>
      </c>
      <c r="AC1719" s="1" t="s">
        <v>40</v>
      </c>
      <c r="AD1719" s="1" t="s">
        <v>40</v>
      </c>
      <c r="AK1719" s="0" t="s">
        <v>46</v>
      </c>
    </row>
    <row r="1720" customFormat="false" ht="12.8" hidden="false" customHeight="false" outlineLevel="0" collapsed="false">
      <c r="A1720" s="0" t="s">
        <v>1028</v>
      </c>
      <c r="B1720" s="0" t="s">
        <v>946</v>
      </c>
      <c r="C1720" s="0" t="s">
        <v>1040</v>
      </c>
      <c r="D1720" s="0" t="s">
        <v>1064</v>
      </c>
      <c r="E1720" s="0" t="n">
        <v>0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1.65710334688425</v>
      </c>
      <c r="K1720" s="0" t="n">
        <v>12.9909349359306</v>
      </c>
      <c r="L1720" s="0" t="n">
        <v>7.29187654209368</v>
      </c>
      <c r="M1720" s="0" t="n">
        <v>7.96677655440622</v>
      </c>
      <c r="N1720" s="0" t="n">
        <v>9.22418006219058</v>
      </c>
      <c r="O1720" s="0" t="n">
        <v>11.6012053231576</v>
      </c>
      <c r="P1720" s="0" t="n">
        <v>5.66777902078771</v>
      </c>
      <c r="Q1720" s="0" t="n">
        <v>3.42924408969425</v>
      </c>
      <c r="R1720" s="1" t="n">
        <v>0</v>
      </c>
      <c r="S1720" s="1" t="n">
        <v>0</v>
      </c>
      <c r="T1720" s="1" t="n">
        <v>0</v>
      </c>
      <c r="U1720" s="1" t="n">
        <v>0</v>
      </c>
      <c r="V1720" s="1" t="n">
        <v>0</v>
      </c>
      <c r="W1720" s="1" t="s">
        <v>61</v>
      </c>
      <c r="X1720" s="1" t="s">
        <v>40</v>
      </c>
      <c r="Y1720" s="1" t="s">
        <v>40</v>
      </c>
      <c r="Z1720" s="1" t="s">
        <v>40</v>
      </c>
      <c r="AA1720" s="1" t="s">
        <v>40</v>
      </c>
      <c r="AB1720" s="1" t="s">
        <v>40</v>
      </c>
      <c r="AC1720" s="1" t="s">
        <v>40</v>
      </c>
      <c r="AD1720" s="1" t="s">
        <v>40</v>
      </c>
      <c r="AK1720" s="0" t="s">
        <v>46</v>
      </c>
    </row>
    <row r="1721" customFormat="false" ht="12.8" hidden="false" customHeight="false" outlineLevel="0" collapsed="false">
      <c r="A1721" s="0" t="s">
        <v>1028</v>
      </c>
      <c r="B1721" s="0" t="s">
        <v>946</v>
      </c>
      <c r="C1721" s="0" t="s">
        <v>1040</v>
      </c>
      <c r="D1721" s="0" t="s">
        <v>1065</v>
      </c>
      <c r="E1721" s="0" t="n">
        <v>0</v>
      </c>
      <c r="F1721" s="0" t="n">
        <v>0</v>
      </c>
      <c r="G1721" s="0" t="n">
        <v>0</v>
      </c>
      <c r="H1721" s="0" t="n">
        <v>0</v>
      </c>
      <c r="I1721" s="0" t="n">
        <v>0</v>
      </c>
      <c r="J1721" s="0" t="n">
        <v>0</v>
      </c>
      <c r="K1721" s="0" t="n">
        <v>2.06711999575297</v>
      </c>
      <c r="L1721" s="0" t="n">
        <v>7.18362351192073</v>
      </c>
      <c r="M1721" s="0" t="n">
        <v>5.51457752584524</v>
      </c>
      <c r="N1721" s="0" t="n">
        <v>8.49961581479181</v>
      </c>
      <c r="O1721" s="0" t="n">
        <v>6.85551348186675</v>
      </c>
      <c r="P1721" s="0" t="n">
        <v>3.81411204735438</v>
      </c>
      <c r="Q1721" s="0" t="n">
        <v>1.84318449703001</v>
      </c>
      <c r="R1721" s="1" t="n">
        <v>0</v>
      </c>
      <c r="S1721" s="1" t="n">
        <v>0</v>
      </c>
      <c r="T1721" s="1" t="n">
        <v>0</v>
      </c>
      <c r="U1721" s="1" t="n">
        <v>0</v>
      </c>
      <c r="V1721" s="1" t="n">
        <v>0</v>
      </c>
      <c r="W1721" s="1" t="n">
        <v>0</v>
      </c>
      <c r="X1721" s="1" t="s">
        <v>41</v>
      </c>
      <c r="Y1721" s="1" t="s">
        <v>1047</v>
      </c>
      <c r="Z1721" s="1" t="s">
        <v>40</v>
      </c>
      <c r="AA1721" s="1" t="s">
        <v>40</v>
      </c>
      <c r="AB1721" s="1" t="s">
        <v>40</v>
      </c>
      <c r="AC1721" s="1" t="s">
        <v>40</v>
      </c>
      <c r="AD1721" s="1" t="s">
        <v>40</v>
      </c>
      <c r="AK1721" s="0" t="s">
        <v>46</v>
      </c>
    </row>
    <row r="1722" customFormat="false" ht="12.8" hidden="false" customHeight="false" outlineLevel="0" collapsed="false">
      <c r="A1722" s="0" t="s">
        <v>1028</v>
      </c>
      <c r="B1722" s="0" t="s">
        <v>946</v>
      </c>
      <c r="C1722" s="0" t="s">
        <v>1066</v>
      </c>
      <c r="D1722" s="0" t="s">
        <v>1067</v>
      </c>
      <c r="E1722" s="0" t="n">
        <v>0</v>
      </c>
      <c r="F1722" s="0" t="n">
        <v>0</v>
      </c>
      <c r="G1722" s="0" t="n">
        <v>0</v>
      </c>
      <c r="H1722" s="0" t="n">
        <v>0</v>
      </c>
      <c r="I1722" s="0" t="n">
        <v>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11.1189666666667</v>
      </c>
      <c r="O1722" s="0" t="n">
        <v>0</v>
      </c>
      <c r="P1722" s="0" t="n">
        <v>0</v>
      </c>
      <c r="Q1722" s="0" t="n">
        <v>0</v>
      </c>
      <c r="AA1722" s="1" t="s">
        <v>107</v>
      </c>
    </row>
    <row r="1723" customFormat="false" ht="12.8" hidden="false" customHeight="false" outlineLevel="0" collapsed="false">
      <c r="A1723" s="0" t="s">
        <v>1028</v>
      </c>
      <c r="B1723" s="0" t="s">
        <v>946</v>
      </c>
      <c r="C1723" s="0" t="s">
        <v>1066</v>
      </c>
      <c r="D1723" s="0" t="s">
        <v>1068</v>
      </c>
      <c r="E1723" s="0" t="n">
        <v>0</v>
      </c>
      <c r="F1723" s="0" t="n">
        <v>0</v>
      </c>
      <c r="G1723" s="0" t="n">
        <v>0</v>
      </c>
      <c r="H1723" s="0" t="n">
        <v>0</v>
      </c>
      <c r="I1723" s="0" t="n">
        <v>0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10.9178</v>
      </c>
      <c r="O1723" s="0" t="n">
        <v>0</v>
      </c>
      <c r="P1723" s="0" t="n">
        <v>0</v>
      </c>
      <c r="Q1723" s="0" t="n">
        <v>0</v>
      </c>
      <c r="AA1723" s="1" t="s">
        <v>107</v>
      </c>
    </row>
    <row r="1724" customFormat="false" ht="12.8" hidden="false" customHeight="false" outlineLevel="0" collapsed="false">
      <c r="A1724" s="0" t="s">
        <v>1028</v>
      </c>
      <c r="B1724" s="0" t="s">
        <v>946</v>
      </c>
      <c r="C1724" s="0" t="s">
        <v>1066</v>
      </c>
      <c r="D1724" s="0" t="s">
        <v>1069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0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10.2675666666667</v>
      </c>
      <c r="P1724" s="0" t="n">
        <v>0</v>
      </c>
      <c r="Q1724" s="0" t="n">
        <v>0</v>
      </c>
      <c r="AB1724" s="1" t="s">
        <v>107</v>
      </c>
    </row>
    <row r="1725" customFormat="false" ht="12.8" hidden="false" customHeight="false" outlineLevel="0" collapsed="false">
      <c r="A1725" s="0" t="s">
        <v>1028</v>
      </c>
      <c r="B1725" s="0" t="s">
        <v>946</v>
      </c>
      <c r="C1725" s="0" t="s">
        <v>1066</v>
      </c>
      <c r="D1725" s="0" t="s">
        <v>1070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11.5015333333333</v>
      </c>
      <c r="O1725" s="0" t="n">
        <v>0</v>
      </c>
      <c r="P1725" s="0" t="n">
        <v>0</v>
      </c>
      <c r="Q1725" s="0" t="n">
        <v>0</v>
      </c>
      <c r="AA1725" s="1" t="s">
        <v>107</v>
      </c>
    </row>
    <row r="1726" customFormat="false" ht="12.8" hidden="false" customHeight="false" outlineLevel="0" collapsed="false">
      <c r="A1726" s="0" t="s">
        <v>1028</v>
      </c>
      <c r="B1726" s="0" t="s">
        <v>946</v>
      </c>
      <c r="C1726" s="0" t="s">
        <v>1066</v>
      </c>
      <c r="D1726" s="0" t="s">
        <v>1071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0</v>
      </c>
      <c r="K1726" s="0" t="n">
        <v>0</v>
      </c>
      <c r="L1726" s="0" t="n">
        <v>0</v>
      </c>
      <c r="M1726" s="0" t="n">
        <v>0</v>
      </c>
      <c r="N1726" s="0" t="n">
        <v>11.7177666666667</v>
      </c>
      <c r="O1726" s="0" t="n">
        <v>0</v>
      </c>
      <c r="P1726" s="0" t="n">
        <v>0</v>
      </c>
      <c r="Q1726" s="0" t="n">
        <v>0</v>
      </c>
      <c r="AA1726" s="1" t="s">
        <v>107</v>
      </c>
    </row>
    <row r="1727" customFormat="false" ht="12.8" hidden="false" customHeight="false" outlineLevel="0" collapsed="false">
      <c r="A1727" s="0" t="s">
        <v>1028</v>
      </c>
      <c r="B1727" s="0" t="s">
        <v>946</v>
      </c>
      <c r="C1727" s="0" t="s">
        <v>1066</v>
      </c>
      <c r="D1727" s="0" t="s">
        <v>1072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6.8127</v>
      </c>
      <c r="O1727" s="0" t="n">
        <v>0</v>
      </c>
      <c r="P1727" s="0" t="n">
        <v>0</v>
      </c>
      <c r="Q1727" s="0" t="n">
        <v>0</v>
      </c>
      <c r="AA1727" s="1" t="s">
        <v>107</v>
      </c>
    </row>
    <row r="1728" customFormat="false" ht="12.8" hidden="false" customHeight="false" outlineLevel="0" collapsed="false">
      <c r="A1728" s="0" t="s">
        <v>1028</v>
      </c>
      <c r="B1728" s="0" t="s">
        <v>946</v>
      </c>
      <c r="C1728" s="0" t="s">
        <v>1066</v>
      </c>
      <c r="D1728" s="0" t="s">
        <v>1073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0</v>
      </c>
      <c r="L1728" s="0" t="n">
        <v>0</v>
      </c>
      <c r="M1728" s="0" t="n">
        <v>0</v>
      </c>
      <c r="N1728" s="0" t="n">
        <v>6.7732</v>
      </c>
      <c r="O1728" s="0" t="n">
        <v>0</v>
      </c>
      <c r="P1728" s="0" t="n">
        <v>0</v>
      </c>
      <c r="Q1728" s="0" t="n">
        <v>0</v>
      </c>
      <c r="AA1728" s="1" t="s">
        <v>107</v>
      </c>
    </row>
    <row r="1729" customFormat="false" ht="12.8" hidden="false" customHeight="false" outlineLevel="0" collapsed="false">
      <c r="A1729" s="0" t="s">
        <v>1028</v>
      </c>
      <c r="B1729" s="0" t="s">
        <v>946</v>
      </c>
      <c r="C1729" s="0" t="s">
        <v>1066</v>
      </c>
      <c r="D1729" s="0" t="s">
        <v>1074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6.3437</v>
      </c>
      <c r="P1729" s="0" t="n">
        <v>0</v>
      </c>
      <c r="Q1729" s="0" t="n">
        <v>0</v>
      </c>
      <c r="AB1729" s="1" t="s">
        <v>107</v>
      </c>
    </row>
    <row r="1730" customFormat="false" ht="12.8" hidden="false" customHeight="false" outlineLevel="0" collapsed="false">
      <c r="A1730" s="0" t="s">
        <v>1028</v>
      </c>
      <c r="B1730" s="0" t="s">
        <v>946</v>
      </c>
      <c r="C1730" s="0" t="s">
        <v>1066</v>
      </c>
      <c r="D1730" s="0" t="s">
        <v>1075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7.18783333333333</v>
      </c>
      <c r="O1730" s="0" t="n">
        <v>0</v>
      </c>
      <c r="P1730" s="0" t="n">
        <v>0</v>
      </c>
      <c r="Q1730" s="0" t="n">
        <v>0</v>
      </c>
      <c r="AA1730" s="1" t="s">
        <v>107</v>
      </c>
    </row>
    <row r="1731" customFormat="false" ht="12.8" hidden="false" customHeight="false" outlineLevel="0" collapsed="false">
      <c r="A1731" s="0" t="s">
        <v>1028</v>
      </c>
      <c r="B1731" s="0" t="s">
        <v>946</v>
      </c>
      <c r="C1731" s="0" t="s">
        <v>1066</v>
      </c>
      <c r="D1731" s="0" t="s">
        <v>1076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7.2863</v>
      </c>
      <c r="O1731" s="0" t="n">
        <v>0</v>
      </c>
      <c r="P1731" s="0" t="n">
        <v>0</v>
      </c>
      <c r="Q1731" s="0" t="n">
        <v>0</v>
      </c>
      <c r="AA1731" s="1" t="s">
        <v>107</v>
      </c>
    </row>
    <row r="1732" customFormat="false" ht="12.8" hidden="false" customHeight="false" outlineLevel="0" collapsed="false">
      <c r="A1732" s="0" t="s">
        <v>1028</v>
      </c>
      <c r="B1732" s="0" t="s">
        <v>946</v>
      </c>
      <c r="C1732" s="0" t="s">
        <v>1077</v>
      </c>
      <c r="D1732" s="0" t="s">
        <v>1078</v>
      </c>
      <c r="I1732" s="0" t="n">
        <v>3.73407</v>
      </c>
      <c r="N1732" s="0" t="n">
        <v>7.6758</v>
      </c>
      <c r="V1732" s="1" t="s">
        <v>61</v>
      </c>
      <c r="AA1732" s="1" t="s">
        <v>107</v>
      </c>
    </row>
    <row r="1733" customFormat="false" ht="12.8" hidden="false" customHeight="false" outlineLevel="0" collapsed="false">
      <c r="A1733" s="0" t="s">
        <v>1028</v>
      </c>
      <c r="B1733" s="0" t="s">
        <v>946</v>
      </c>
      <c r="C1733" s="0" t="s">
        <v>1077</v>
      </c>
      <c r="D1733" s="0" t="s">
        <v>1079</v>
      </c>
      <c r="I1733" s="0" t="n">
        <v>2.71596</v>
      </c>
      <c r="N1733" s="0" t="n">
        <v>4.35423</v>
      </c>
      <c r="V1733" s="1" t="s">
        <v>61</v>
      </c>
      <c r="AA1733" s="1" t="s">
        <v>107</v>
      </c>
    </row>
    <row r="1734" customFormat="false" ht="12.8" hidden="false" customHeight="false" outlineLevel="0" collapsed="false">
      <c r="A1734" s="0" t="s">
        <v>1028</v>
      </c>
      <c r="B1734" s="0" t="s">
        <v>946</v>
      </c>
      <c r="C1734" s="0" t="s">
        <v>384</v>
      </c>
      <c r="D1734" s="0" t="s">
        <v>1080</v>
      </c>
      <c r="J1734" s="0" t="n">
        <v>7.8</v>
      </c>
      <c r="W1734" s="1" t="s">
        <v>61</v>
      </c>
    </row>
    <row r="1735" customFormat="false" ht="12.8" hidden="false" customHeight="false" outlineLevel="0" collapsed="false">
      <c r="A1735" s="0" t="s">
        <v>1028</v>
      </c>
      <c r="B1735" s="0" t="s">
        <v>946</v>
      </c>
      <c r="C1735" s="0" t="s">
        <v>384</v>
      </c>
      <c r="D1735" s="0" t="s">
        <v>1081</v>
      </c>
      <c r="J1735" s="0" t="n">
        <v>6.2</v>
      </c>
      <c r="W1735" s="1" t="s">
        <v>61</v>
      </c>
    </row>
    <row r="1736" customFormat="false" ht="12.8" hidden="false" customHeight="false" outlineLevel="0" collapsed="false">
      <c r="A1736" s="0" t="s">
        <v>1028</v>
      </c>
      <c r="B1736" s="0" t="s">
        <v>1082</v>
      </c>
      <c r="C1736" s="0" t="s">
        <v>644</v>
      </c>
      <c r="D1736" s="0" t="s">
        <v>1030</v>
      </c>
      <c r="E1736" s="0" t="n">
        <v>0</v>
      </c>
      <c r="F1736" s="0" t="n">
        <v>3.88832800622497</v>
      </c>
      <c r="G1736" s="0" t="n">
        <v>23.8078817786383</v>
      </c>
      <c r="H1736" s="0" t="n">
        <v>66.7918429570605</v>
      </c>
      <c r="I1736" s="0" t="n">
        <v>59.0284340275075</v>
      </c>
      <c r="J1736" s="0" t="n">
        <v>19.0915029502163</v>
      </c>
      <c r="K1736" s="0" t="n">
        <v>9.6422344189625</v>
      </c>
      <c r="L1736" s="0" t="n">
        <v>8.02484610641286</v>
      </c>
      <c r="M1736" s="0" t="n">
        <v>5.40443731449722</v>
      </c>
      <c r="N1736" s="0" t="n">
        <v>10.8992602556633</v>
      </c>
      <c r="O1736" s="0" t="n">
        <v>18.5704607075812</v>
      </c>
      <c r="P1736" s="0" t="n">
        <v>8.31414391492893</v>
      </c>
      <c r="Q1736" s="0" t="n">
        <v>2.07320382729882</v>
      </c>
      <c r="R1736" s="1" t="s">
        <v>40</v>
      </c>
      <c r="S1736" s="1" t="s">
        <v>40</v>
      </c>
      <c r="T1736" s="1" t="s">
        <v>40</v>
      </c>
      <c r="U1736" s="1" t="s">
        <v>40</v>
      </c>
      <c r="V1736" s="1" t="s">
        <v>40</v>
      </c>
      <c r="W1736" s="1" t="s">
        <v>40</v>
      </c>
      <c r="X1736" s="1" t="s">
        <v>40</v>
      </c>
      <c r="Y1736" s="1" t="s">
        <v>40</v>
      </c>
      <c r="Z1736" s="1" t="s">
        <v>40</v>
      </c>
      <c r="AA1736" s="1" t="s">
        <v>40</v>
      </c>
      <c r="AB1736" s="1" t="s">
        <v>40</v>
      </c>
      <c r="AC1736" s="1" t="s">
        <v>40</v>
      </c>
      <c r="AD1736" s="1" t="s">
        <v>40</v>
      </c>
      <c r="AK1736" s="0" t="s">
        <v>65</v>
      </c>
    </row>
    <row r="1737" customFormat="false" ht="12.8" hidden="false" customHeight="false" outlineLevel="0" collapsed="false">
      <c r="A1737" s="0" t="s">
        <v>1028</v>
      </c>
      <c r="B1737" s="0" t="s">
        <v>1082</v>
      </c>
      <c r="C1737" s="0" t="s">
        <v>644</v>
      </c>
      <c r="D1737" s="0" t="s">
        <v>1031</v>
      </c>
      <c r="E1737" s="0" t="n">
        <v>0</v>
      </c>
      <c r="F1737" s="0" t="n">
        <v>3.88832497091166</v>
      </c>
      <c r="G1737" s="0" t="n">
        <v>23.8043299463711</v>
      </c>
      <c r="H1737" s="0" t="n">
        <v>67.6266746714689</v>
      </c>
      <c r="I1737" s="0" t="n">
        <v>77.7479467405383</v>
      </c>
      <c r="J1737" s="0" t="n">
        <v>22.2588214429894</v>
      </c>
      <c r="K1737" s="0" t="n">
        <v>8.92406731094455</v>
      </c>
      <c r="L1737" s="0" t="n">
        <v>8.63074392869714</v>
      </c>
      <c r="M1737" s="0" t="n">
        <v>5.21490970471253</v>
      </c>
      <c r="N1737" s="0" t="n">
        <v>16.592064471228</v>
      </c>
      <c r="O1737" s="0" t="n">
        <v>14.2517865144071</v>
      </c>
      <c r="P1737" s="0" t="n">
        <v>4.98989483332705</v>
      </c>
      <c r="Q1737" s="0" t="n">
        <v>2.04903855804531</v>
      </c>
      <c r="R1737" s="1" t="s">
        <v>40</v>
      </c>
      <c r="S1737" s="1" t="s">
        <v>40</v>
      </c>
      <c r="T1737" s="1" t="s">
        <v>40</v>
      </c>
      <c r="U1737" s="1" t="s">
        <v>40</v>
      </c>
      <c r="V1737" s="1" t="s">
        <v>40</v>
      </c>
      <c r="W1737" s="1" t="s">
        <v>40</v>
      </c>
      <c r="X1737" s="1" t="s">
        <v>40</v>
      </c>
      <c r="Y1737" s="1" t="s">
        <v>40</v>
      </c>
      <c r="Z1737" s="1" t="s">
        <v>40</v>
      </c>
      <c r="AA1737" s="1" t="s">
        <v>40</v>
      </c>
      <c r="AB1737" s="1" t="s">
        <v>40</v>
      </c>
      <c r="AC1737" s="1" t="s">
        <v>40</v>
      </c>
      <c r="AD1737" s="1" t="s">
        <v>40</v>
      </c>
      <c r="AK1737" s="0" t="s">
        <v>65</v>
      </c>
    </row>
    <row r="1738" customFormat="false" ht="12.8" hidden="false" customHeight="false" outlineLevel="0" collapsed="false">
      <c r="A1738" s="0" t="s">
        <v>1028</v>
      </c>
      <c r="B1738" s="0" t="s">
        <v>1082</v>
      </c>
      <c r="C1738" s="0" t="s">
        <v>644</v>
      </c>
      <c r="D1738" s="0" t="s">
        <v>1032</v>
      </c>
      <c r="E1738" s="0" t="n">
        <v>0</v>
      </c>
      <c r="F1738" s="0" t="n">
        <v>0</v>
      </c>
      <c r="G1738" s="0" t="n">
        <v>0</v>
      </c>
      <c r="H1738" s="0" t="n">
        <v>0</v>
      </c>
      <c r="I1738" s="0" t="n">
        <v>0</v>
      </c>
      <c r="J1738" s="0" t="n">
        <v>4.14784000396729</v>
      </c>
      <c r="K1738" s="0" t="n">
        <v>0</v>
      </c>
      <c r="L1738" s="0" t="n">
        <v>0</v>
      </c>
      <c r="M1738" s="0" t="n">
        <v>0.94274999499321</v>
      </c>
      <c r="N1738" s="0" t="n">
        <v>0</v>
      </c>
      <c r="O1738" s="0" t="n">
        <v>0.858599996566772</v>
      </c>
      <c r="P1738" s="0" t="n">
        <v>0</v>
      </c>
      <c r="Q1738" s="0" t="n">
        <v>0</v>
      </c>
      <c r="R1738" s="1" t="n">
        <v>0</v>
      </c>
      <c r="S1738" s="1" t="n">
        <v>0</v>
      </c>
      <c r="T1738" s="1" t="n">
        <v>0</v>
      </c>
      <c r="U1738" s="1" t="n">
        <v>0</v>
      </c>
      <c r="V1738" s="1" t="n">
        <v>0</v>
      </c>
      <c r="W1738" s="1" t="s">
        <v>180</v>
      </c>
      <c r="X1738" s="1" t="n">
        <v>0</v>
      </c>
      <c r="Y1738" s="1" t="n">
        <v>0</v>
      </c>
      <c r="Z1738" s="1" t="s">
        <v>78</v>
      </c>
      <c r="AA1738" s="1" t="n">
        <v>0</v>
      </c>
      <c r="AB1738" s="1" t="s">
        <v>180</v>
      </c>
      <c r="AC1738" s="1" t="n">
        <v>0</v>
      </c>
      <c r="AD1738" s="1" t="n">
        <v>0</v>
      </c>
    </row>
    <row r="1739" customFormat="false" ht="12.8" hidden="false" customHeight="false" outlineLevel="0" collapsed="false">
      <c r="A1739" s="0" t="s">
        <v>1028</v>
      </c>
      <c r="B1739" s="0" t="s">
        <v>1082</v>
      </c>
      <c r="C1739" s="0" t="s">
        <v>644</v>
      </c>
      <c r="D1739" s="0" t="s">
        <v>1033</v>
      </c>
      <c r="E1739" s="0" t="n">
        <v>0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4.0441440038681</v>
      </c>
      <c r="K1739" s="0" t="n">
        <v>0</v>
      </c>
      <c r="L1739" s="0" t="n">
        <v>0</v>
      </c>
      <c r="M1739" s="0" t="n">
        <v>0.94274999499321</v>
      </c>
      <c r="N1739" s="0" t="n">
        <v>0</v>
      </c>
      <c r="O1739" s="0" t="n">
        <v>0.804937496781349</v>
      </c>
      <c r="P1739" s="0" t="n">
        <v>0</v>
      </c>
      <c r="Q1739" s="0" t="n">
        <v>0</v>
      </c>
      <c r="R1739" s="1" t="n">
        <v>0</v>
      </c>
      <c r="S1739" s="1" t="n">
        <v>0</v>
      </c>
      <c r="T1739" s="1" t="n">
        <v>0</v>
      </c>
      <c r="U1739" s="1" t="n">
        <v>0</v>
      </c>
      <c r="V1739" s="1" t="n">
        <v>0</v>
      </c>
      <c r="W1739" s="1" t="s">
        <v>180</v>
      </c>
      <c r="X1739" s="1" t="n">
        <v>0</v>
      </c>
      <c r="Y1739" s="1" t="n">
        <v>0</v>
      </c>
      <c r="Z1739" s="1" t="s">
        <v>78</v>
      </c>
      <c r="AA1739" s="1" t="n">
        <v>0</v>
      </c>
      <c r="AB1739" s="1" t="s">
        <v>78</v>
      </c>
      <c r="AC1739" s="1" t="n">
        <v>0</v>
      </c>
      <c r="AD1739" s="1" t="n">
        <v>0</v>
      </c>
    </row>
    <row r="1740" customFormat="false" ht="12.8" hidden="false" customHeight="false" outlineLevel="0" collapsed="false">
      <c r="A1740" s="0" t="s">
        <v>1028</v>
      </c>
      <c r="B1740" s="0" t="s">
        <v>1082</v>
      </c>
      <c r="C1740" s="0" t="s">
        <v>644</v>
      </c>
      <c r="D1740" s="0" t="s">
        <v>1034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4.32671997070313</v>
      </c>
      <c r="K1740" s="0" t="n">
        <v>0</v>
      </c>
      <c r="L1740" s="0" t="n">
        <v>0.821400010585785</v>
      </c>
      <c r="M1740" s="0" t="n">
        <v>0</v>
      </c>
      <c r="N1740" s="0" t="n">
        <v>0</v>
      </c>
      <c r="O1740" s="0" t="n">
        <v>0.940200001001358</v>
      </c>
      <c r="P1740" s="0" t="n">
        <v>0</v>
      </c>
      <c r="Q1740" s="0" t="n">
        <v>0</v>
      </c>
      <c r="R1740" s="1" t="n">
        <v>0</v>
      </c>
      <c r="S1740" s="1" t="n">
        <v>0</v>
      </c>
      <c r="T1740" s="1" t="n">
        <v>0</v>
      </c>
      <c r="U1740" s="1" t="n">
        <v>0</v>
      </c>
      <c r="V1740" s="1" t="n">
        <v>0</v>
      </c>
      <c r="W1740" s="1" t="s">
        <v>180</v>
      </c>
      <c r="X1740" s="1" t="n">
        <v>0</v>
      </c>
      <c r="Y1740" s="1" t="s">
        <v>78</v>
      </c>
      <c r="Z1740" s="1" t="n">
        <v>0</v>
      </c>
      <c r="AA1740" s="1" t="n">
        <v>0</v>
      </c>
      <c r="AB1740" s="1" t="s">
        <v>78</v>
      </c>
      <c r="AC1740" s="1" t="n">
        <v>0</v>
      </c>
      <c r="AD1740" s="1" t="n">
        <v>0</v>
      </c>
    </row>
    <row r="1741" customFormat="false" ht="12.8" hidden="false" customHeight="false" outlineLevel="0" collapsed="false">
      <c r="A1741" s="0" t="s">
        <v>1028</v>
      </c>
      <c r="B1741" s="0" t="s">
        <v>1082</v>
      </c>
      <c r="C1741" s="0" t="s">
        <v>644</v>
      </c>
      <c r="D1741" s="0" t="s">
        <v>1035</v>
      </c>
      <c r="E1741" s="0" t="n">
        <v>0</v>
      </c>
      <c r="F1741" s="0" t="n">
        <v>0</v>
      </c>
      <c r="G1741" s="0" t="n">
        <v>0</v>
      </c>
      <c r="H1741" s="0" t="n">
        <v>0</v>
      </c>
      <c r="I1741" s="0" t="n">
        <v>0</v>
      </c>
      <c r="J1741" s="0" t="n">
        <v>4.32671997070313</v>
      </c>
      <c r="K1741" s="0" t="n">
        <v>0</v>
      </c>
      <c r="L1741" s="0" t="n">
        <v>0.876160011291504</v>
      </c>
      <c r="M1741" s="0" t="n">
        <v>0</v>
      </c>
      <c r="N1741" s="0" t="n">
        <v>0</v>
      </c>
      <c r="O1741" s="0" t="n">
        <v>0.940200001001358</v>
      </c>
      <c r="P1741" s="0" t="n">
        <v>0</v>
      </c>
      <c r="Q1741" s="0" t="n">
        <v>0</v>
      </c>
      <c r="R1741" s="1" t="n">
        <v>0</v>
      </c>
      <c r="S1741" s="1" t="n">
        <v>0</v>
      </c>
      <c r="T1741" s="1" t="n">
        <v>0</v>
      </c>
      <c r="U1741" s="1" t="n">
        <v>0</v>
      </c>
      <c r="V1741" s="1" t="n">
        <v>0</v>
      </c>
      <c r="W1741" s="1" t="s">
        <v>180</v>
      </c>
      <c r="X1741" s="1" t="n">
        <v>0</v>
      </c>
      <c r="Y1741" s="1" t="s">
        <v>180</v>
      </c>
      <c r="Z1741" s="1" t="n">
        <v>0</v>
      </c>
      <c r="AA1741" s="1" t="n">
        <v>0</v>
      </c>
      <c r="AB1741" s="1" t="s">
        <v>78</v>
      </c>
      <c r="AC1741" s="1" t="n">
        <v>0</v>
      </c>
      <c r="AD1741" s="1" t="n">
        <v>0</v>
      </c>
    </row>
    <row r="1742" customFormat="false" ht="12.8" hidden="false" customHeight="false" outlineLevel="0" collapsed="false">
      <c r="A1742" s="0" t="s">
        <v>1028</v>
      </c>
      <c r="B1742" s="0" t="s">
        <v>1082</v>
      </c>
      <c r="C1742" s="0" t="s">
        <v>644</v>
      </c>
      <c r="D1742" s="0" t="s">
        <v>1036</v>
      </c>
      <c r="E1742" s="0" t="n">
        <v>0</v>
      </c>
      <c r="F1742" s="0" t="n">
        <v>0</v>
      </c>
      <c r="G1742" s="0" t="n">
        <v>0</v>
      </c>
      <c r="H1742" s="0" t="n">
        <v>0</v>
      </c>
      <c r="I1742" s="0" t="n">
        <v>0</v>
      </c>
      <c r="J1742" s="0" t="n">
        <v>5.26094392204285</v>
      </c>
      <c r="K1742" s="0" t="n">
        <v>0</v>
      </c>
      <c r="L1742" s="0" t="n">
        <v>1.43985001444817</v>
      </c>
      <c r="M1742" s="0" t="n">
        <v>0</v>
      </c>
      <c r="N1742" s="0" t="n">
        <v>0.888960018157959</v>
      </c>
      <c r="O1742" s="0" t="n">
        <v>0</v>
      </c>
      <c r="P1742" s="0" t="n">
        <v>0</v>
      </c>
      <c r="Q1742" s="0" t="n">
        <v>0</v>
      </c>
      <c r="R1742" s="1" t="n">
        <v>0</v>
      </c>
      <c r="S1742" s="1" t="n">
        <v>0</v>
      </c>
      <c r="T1742" s="1" t="n">
        <v>0</v>
      </c>
      <c r="U1742" s="1" t="n">
        <v>0</v>
      </c>
      <c r="V1742" s="1" t="n">
        <v>0</v>
      </c>
      <c r="W1742" s="1" t="s">
        <v>180</v>
      </c>
      <c r="X1742" s="1" t="n">
        <v>0</v>
      </c>
      <c r="Y1742" s="1" t="s">
        <v>78</v>
      </c>
      <c r="Z1742" s="1" t="n">
        <v>0</v>
      </c>
      <c r="AA1742" s="1" t="s">
        <v>180</v>
      </c>
      <c r="AB1742" s="1" t="n">
        <v>0</v>
      </c>
      <c r="AC1742" s="1" t="n">
        <v>0</v>
      </c>
      <c r="AD1742" s="1" t="n">
        <v>0</v>
      </c>
    </row>
    <row r="1743" customFormat="false" ht="12.8" hidden="false" customHeight="false" outlineLevel="0" collapsed="false">
      <c r="A1743" s="0" t="s">
        <v>1028</v>
      </c>
      <c r="B1743" s="0" t="s">
        <v>1082</v>
      </c>
      <c r="C1743" s="0" t="s">
        <v>644</v>
      </c>
      <c r="D1743" s="0" t="s">
        <v>1037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0</v>
      </c>
      <c r="J1743" s="0" t="n">
        <v>5.26094392204285</v>
      </c>
      <c r="K1743" s="0" t="n">
        <v>0</v>
      </c>
      <c r="L1743" s="0" t="n">
        <v>1.43985001444817</v>
      </c>
      <c r="M1743" s="0" t="n">
        <v>0</v>
      </c>
      <c r="N1743" s="0" t="n">
        <v>0.833400017023087</v>
      </c>
      <c r="O1743" s="0" t="n">
        <v>0</v>
      </c>
      <c r="P1743" s="0" t="n">
        <v>0</v>
      </c>
      <c r="Q1743" s="0" t="n">
        <v>0</v>
      </c>
      <c r="R1743" s="1" t="n">
        <v>0</v>
      </c>
      <c r="S1743" s="1" t="n">
        <v>0</v>
      </c>
      <c r="T1743" s="1" t="n">
        <v>0</v>
      </c>
      <c r="U1743" s="1" t="n">
        <v>0</v>
      </c>
      <c r="V1743" s="1" t="n">
        <v>0</v>
      </c>
      <c r="W1743" s="1" t="s">
        <v>180</v>
      </c>
      <c r="X1743" s="1" t="n">
        <v>0</v>
      </c>
      <c r="Y1743" s="1" t="s">
        <v>78</v>
      </c>
      <c r="Z1743" s="1" t="n">
        <v>0</v>
      </c>
      <c r="AA1743" s="1" t="s">
        <v>78</v>
      </c>
      <c r="AB1743" s="1" t="n">
        <v>0</v>
      </c>
      <c r="AC1743" s="1" t="n">
        <v>0</v>
      </c>
      <c r="AD1743" s="1" t="n">
        <v>0</v>
      </c>
    </row>
    <row r="1744" customFormat="false" ht="12.8" hidden="false" customHeight="false" outlineLevel="0" collapsed="false">
      <c r="A1744" s="0" t="s">
        <v>1028</v>
      </c>
      <c r="B1744" s="0" t="s">
        <v>1082</v>
      </c>
      <c r="C1744" s="0" t="s">
        <v>644</v>
      </c>
      <c r="D1744" s="0" t="s">
        <v>1038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5.50415992736816</v>
      </c>
      <c r="K1744" s="0" t="n">
        <v>1.11239998340607</v>
      </c>
      <c r="L1744" s="0" t="n">
        <v>0</v>
      </c>
      <c r="M1744" s="0" t="n">
        <v>0</v>
      </c>
      <c r="N1744" s="0" t="n">
        <v>0.903749996423721</v>
      </c>
      <c r="O1744" s="0" t="n">
        <v>0</v>
      </c>
      <c r="P1744" s="0" t="n">
        <v>0</v>
      </c>
      <c r="Q1744" s="0" t="n">
        <v>0</v>
      </c>
      <c r="R1744" s="1" t="n">
        <v>0</v>
      </c>
      <c r="S1744" s="1" t="n">
        <v>0</v>
      </c>
      <c r="T1744" s="1" t="n">
        <v>0</v>
      </c>
      <c r="U1744" s="1" t="n">
        <v>0</v>
      </c>
      <c r="V1744" s="1" t="n">
        <v>0</v>
      </c>
      <c r="W1744" s="1" t="s">
        <v>180</v>
      </c>
      <c r="X1744" s="1" t="s">
        <v>78</v>
      </c>
      <c r="Y1744" s="1" t="n">
        <v>0</v>
      </c>
      <c r="Z1744" s="1" t="n">
        <v>0</v>
      </c>
      <c r="AA1744" s="1" t="s">
        <v>78</v>
      </c>
      <c r="AB1744" s="1" t="n">
        <v>0</v>
      </c>
      <c r="AC1744" s="1" t="n">
        <v>0</v>
      </c>
      <c r="AD1744" s="1" t="n">
        <v>0</v>
      </c>
    </row>
    <row r="1745" customFormat="false" ht="12.8" hidden="false" customHeight="false" outlineLevel="0" collapsed="false">
      <c r="A1745" s="0" t="s">
        <v>1028</v>
      </c>
      <c r="B1745" s="0" t="s">
        <v>1082</v>
      </c>
      <c r="C1745" s="0" t="s">
        <v>644</v>
      </c>
      <c r="D1745" s="0" t="s">
        <v>1039</v>
      </c>
      <c r="E1745" s="0" t="n">
        <v>0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5.50415992736816</v>
      </c>
      <c r="K1745" s="0" t="n">
        <v>1.1865599822998</v>
      </c>
      <c r="L1745" s="0" t="n">
        <v>0</v>
      </c>
      <c r="M1745" s="0" t="n">
        <v>0</v>
      </c>
      <c r="N1745" s="0" t="n">
        <v>0.903749996423721</v>
      </c>
      <c r="O1745" s="0" t="n">
        <v>0</v>
      </c>
      <c r="P1745" s="0" t="n">
        <v>0</v>
      </c>
      <c r="Q1745" s="0" t="n">
        <v>0</v>
      </c>
      <c r="R1745" s="1" t="n">
        <v>0</v>
      </c>
      <c r="S1745" s="1" t="n">
        <v>0</v>
      </c>
      <c r="T1745" s="1" t="n">
        <v>0</v>
      </c>
      <c r="U1745" s="1" t="n">
        <v>0</v>
      </c>
      <c r="V1745" s="1" t="n">
        <v>0</v>
      </c>
      <c r="W1745" s="1" t="s">
        <v>180</v>
      </c>
      <c r="X1745" s="1" t="s">
        <v>180</v>
      </c>
      <c r="Y1745" s="1" t="n">
        <v>0</v>
      </c>
      <c r="Z1745" s="1" t="n">
        <v>0</v>
      </c>
      <c r="AA1745" s="1" t="s">
        <v>78</v>
      </c>
      <c r="AB1745" s="1" t="n">
        <v>0</v>
      </c>
      <c r="AC1745" s="1" t="n">
        <v>0</v>
      </c>
      <c r="AD1745" s="1" t="n">
        <v>0</v>
      </c>
    </row>
    <row r="1746" customFormat="false" ht="12.8" hidden="false" customHeight="false" outlineLevel="0" collapsed="false">
      <c r="A1746" s="0" t="s">
        <v>1028</v>
      </c>
      <c r="B1746" s="0" t="s">
        <v>1082</v>
      </c>
      <c r="C1746" s="0" t="s">
        <v>1040</v>
      </c>
      <c r="D1746" s="0" t="s">
        <v>1041</v>
      </c>
      <c r="E1746" s="0" t="n">
        <v>0</v>
      </c>
      <c r="F1746" s="0" t="n">
        <v>2.93456425624234</v>
      </c>
      <c r="G1746" s="0" t="n">
        <v>24.3434547207185</v>
      </c>
      <c r="H1746" s="0" t="n">
        <v>69.8461149514298</v>
      </c>
      <c r="I1746" s="0" t="n">
        <v>82.0883049730522</v>
      </c>
      <c r="J1746" s="0" t="n">
        <v>19.7053077584133</v>
      </c>
      <c r="K1746" s="0" t="n">
        <v>4.3878419040924</v>
      </c>
      <c r="L1746" s="0" t="n">
        <v>6.02451643950883</v>
      </c>
      <c r="M1746" s="0" t="n">
        <v>4.13472394503298</v>
      </c>
      <c r="N1746" s="0" t="n">
        <v>15.4901975963176</v>
      </c>
      <c r="O1746" s="0" t="n">
        <v>12.0044287010318</v>
      </c>
      <c r="P1746" s="0" t="n">
        <v>3.8331964855925</v>
      </c>
      <c r="Q1746" s="0" t="n">
        <v>2.35180831558648</v>
      </c>
      <c r="R1746" s="1" t="s">
        <v>40</v>
      </c>
      <c r="S1746" s="1" t="s">
        <v>40</v>
      </c>
      <c r="T1746" s="1" t="s">
        <v>40</v>
      </c>
      <c r="U1746" s="1" t="s">
        <v>40</v>
      </c>
      <c r="V1746" s="1" t="s">
        <v>40</v>
      </c>
      <c r="W1746" s="1" t="s">
        <v>40</v>
      </c>
      <c r="X1746" s="1" t="s">
        <v>40</v>
      </c>
      <c r="Y1746" s="1" t="s">
        <v>40</v>
      </c>
      <c r="Z1746" s="1" t="s">
        <v>40</v>
      </c>
      <c r="AA1746" s="1" t="s">
        <v>40</v>
      </c>
      <c r="AB1746" s="1" t="s">
        <v>40</v>
      </c>
      <c r="AC1746" s="1" t="s">
        <v>40</v>
      </c>
      <c r="AD1746" s="1" t="s">
        <v>40</v>
      </c>
      <c r="AK1746" s="0" t="s">
        <v>46</v>
      </c>
    </row>
    <row r="1747" customFormat="false" ht="12.8" hidden="false" customHeight="false" outlineLevel="0" collapsed="false">
      <c r="A1747" s="0" t="s">
        <v>1028</v>
      </c>
      <c r="B1747" s="0" t="s">
        <v>1082</v>
      </c>
      <c r="C1747" s="0" t="s">
        <v>1040</v>
      </c>
      <c r="D1747" s="0" t="s">
        <v>1042</v>
      </c>
      <c r="E1747" s="0" t="n">
        <v>0</v>
      </c>
      <c r="F1747" s="0" t="n">
        <v>2.93456425624234</v>
      </c>
      <c r="G1747" s="0" t="n">
        <v>19.9889037651675</v>
      </c>
      <c r="H1747" s="0" t="n">
        <v>34.7669414570555</v>
      </c>
      <c r="I1747" s="0" t="n">
        <v>0</v>
      </c>
      <c r="J1747" s="0" t="n">
        <v>3.48959999084473</v>
      </c>
      <c r="K1747" s="0" t="n">
        <v>4.96496994713587</v>
      </c>
      <c r="L1747" s="0" t="n">
        <v>5.94496009339179</v>
      </c>
      <c r="M1747" s="0" t="n">
        <v>3.99214617109724</v>
      </c>
      <c r="N1747" s="0" t="n">
        <v>13.7585862672755</v>
      </c>
      <c r="O1747" s="0" t="n">
        <v>12.860986817229</v>
      </c>
      <c r="P1747" s="0" t="n">
        <v>4.40251453779638</v>
      </c>
      <c r="Q1747" s="0" t="n">
        <v>2.23228168806859</v>
      </c>
      <c r="R1747" s="1" t="s">
        <v>40</v>
      </c>
      <c r="S1747" s="1" t="s">
        <v>40</v>
      </c>
      <c r="T1747" s="1" t="s">
        <v>40</v>
      </c>
      <c r="U1747" s="1" t="s">
        <v>40</v>
      </c>
      <c r="V1747" s="1" t="n">
        <v>0</v>
      </c>
      <c r="W1747" s="1" t="s">
        <v>41</v>
      </c>
      <c r="X1747" s="1" t="s">
        <v>40</v>
      </c>
      <c r="Y1747" s="1" t="s">
        <v>40</v>
      </c>
      <c r="Z1747" s="1" t="s">
        <v>40</v>
      </c>
      <c r="AA1747" s="1" t="s">
        <v>40</v>
      </c>
      <c r="AB1747" s="1" t="s">
        <v>40</v>
      </c>
      <c r="AC1747" s="1" t="s">
        <v>40</v>
      </c>
      <c r="AD1747" s="1" t="s">
        <v>40</v>
      </c>
      <c r="AK1747" s="0" t="s">
        <v>46</v>
      </c>
    </row>
    <row r="1748" customFormat="false" ht="12.8" hidden="false" customHeight="false" outlineLevel="0" collapsed="false">
      <c r="A1748" s="0" t="s">
        <v>1028</v>
      </c>
      <c r="B1748" s="0" t="s">
        <v>1082</v>
      </c>
      <c r="C1748" s="0" t="s">
        <v>1040</v>
      </c>
      <c r="D1748" s="0" t="s">
        <v>1043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5.62632003307342</v>
      </c>
      <c r="K1748" s="0" t="n">
        <v>0</v>
      </c>
      <c r="L1748" s="0" t="n">
        <v>0</v>
      </c>
      <c r="M1748" s="0" t="n">
        <v>0.599250006079674</v>
      </c>
      <c r="N1748" s="0" t="n">
        <v>14.8831379090968</v>
      </c>
      <c r="O1748" s="0" t="n">
        <v>8.78371798699456</v>
      </c>
      <c r="P1748" s="0" t="n">
        <v>5.8679742791823</v>
      </c>
      <c r="Q1748" s="0" t="n">
        <v>2.26786107889244</v>
      </c>
      <c r="R1748" s="1" t="n">
        <v>0</v>
      </c>
      <c r="S1748" s="1" t="n">
        <v>0</v>
      </c>
      <c r="T1748" s="1" t="n">
        <v>0</v>
      </c>
      <c r="U1748" s="1" t="n">
        <v>0</v>
      </c>
      <c r="V1748" s="1" t="n">
        <v>0</v>
      </c>
      <c r="W1748" s="1" t="s">
        <v>61</v>
      </c>
      <c r="X1748" s="1" t="n">
        <v>0</v>
      </c>
      <c r="Y1748" s="1" t="n">
        <v>0</v>
      </c>
      <c r="Z1748" s="1" t="s">
        <v>61</v>
      </c>
      <c r="AA1748" s="1" t="s">
        <v>40</v>
      </c>
      <c r="AB1748" s="1" t="s">
        <v>40</v>
      </c>
      <c r="AC1748" s="1" t="s">
        <v>40</v>
      </c>
      <c r="AD1748" s="1" t="s">
        <v>40</v>
      </c>
      <c r="AK1748" s="0" t="s">
        <v>46</v>
      </c>
    </row>
    <row r="1749" customFormat="false" ht="12.8" hidden="false" customHeight="false" outlineLevel="0" collapsed="false">
      <c r="A1749" s="0" t="s">
        <v>1028</v>
      </c>
      <c r="B1749" s="0" t="s">
        <v>1082</v>
      </c>
      <c r="C1749" s="0" t="s">
        <v>1040</v>
      </c>
      <c r="D1749" s="0" t="s">
        <v>1044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5.62632003307342</v>
      </c>
      <c r="K1749" s="0" t="n">
        <v>0</v>
      </c>
      <c r="L1749" s="0" t="n">
        <v>0</v>
      </c>
      <c r="M1749" s="0" t="n">
        <v>0</v>
      </c>
      <c r="N1749" s="0" t="n">
        <v>0.431520004272461</v>
      </c>
      <c r="O1749" s="0" t="n">
        <v>8.17809417976865</v>
      </c>
      <c r="P1749" s="0" t="n">
        <v>4.53687444595354</v>
      </c>
      <c r="Q1749" s="0" t="n">
        <v>3.4121414486851</v>
      </c>
      <c r="R1749" s="1" t="n">
        <v>0</v>
      </c>
      <c r="S1749" s="1" t="n">
        <v>0</v>
      </c>
      <c r="T1749" s="1" t="n">
        <v>0</v>
      </c>
      <c r="U1749" s="1" t="n">
        <v>0</v>
      </c>
      <c r="V1749" s="1" t="n">
        <v>0</v>
      </c>
      <c r="W1749" s="1" t="s">
        <v>61</v>
      </c>
      <c r="X1749" s="1" t="n">
        <v>0</v>
      </c>
      <c r="Y1749" s="1" t="n">
        <v>0</v>
      </c>
      <c r="Z1749" s="1" t="n">
        <v>0</v>
      </c>
      <c r="AA1749" s="1" t="s">
        <v>41</v>
      </c>
      <c r="AB1749" s="1" t="s">
        <v>40</v>
      </c>
      <c r="AC1749" s="1" t="s">
        <v>40</v>
      </c>
      <c r="AD1749" s="1" t="s">
        <v>40</v>
      </c>
      <c r="AK1749" s="0" t="s">
        <v>46</v>
      </c>
    </row>
    <row r="1750" customFormat="false" ht="12.8" hidden="false" customHeight="false" outlineLevel="0" collapsed="false">
      <c r="A1750" s="0" t="s">
        <v>1028</v>
      </c>
      <c r="B1750" s="0" t="s">
        <v>1082</v>
      </c>
      <c r="C1750" s="0" t="s">
        <v>1040</v>
      </c>
      <c r="D1750" s="0" t="s">
        <v>1045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5.45631995201111</v>
      </c>
      <c r="J1750" s="0" t="n">
        <v>18.7908284040168</v>
      </c>
      <c r="K1750" s="0" t="n">
        <v>3.45628205154623</v>
      </c>
      <c r="L1750" s="0" t="n">
        <v>6.26189027513777</v>
      </c>
      <c r="M1750" s="0" t="n">
        <v>4.44944706346308</v>
      </c>
      <c r="N1750" s="0" t="n">
        <v>15.5060646929113</v>
      </c>
      <c r="O1750" s="0" t="n">
        <v>11.0801160548415</v>
      </c>
      <c r="P1750" s="0" t="n">
        <v>3.93410369753838</v>
      </c>
      <c r="Q1750" s="0" t="n">
        <v>2.73013993033341</v>
      </c>
      <c r="R1750" s="1" t="n">
        <v>0</v>
      </c>
      <c r="S1750" s="1" t="n">
        <v>0</v>
      </c>
      <c r="T1750" s="1" t="n">
        <v>0</v>
      </c>
      <c r="U1750" s="1" t="n">
        <v>0</v>
      </c>
      <c r="V1750" s="1" t="s">
        <v>61</v>
      </c>
      <c r="W1750" s="1" t="s">
        <v>40</v>
      </c>
      <c r="X1750" s="1" t="s">
        <v>40</v>
      </c>
      <c r="Y1750" s="1" t="s">
        <v>40</v>
      </c>
      <c r="Z1750" s="1" t="s">
        <v>40</v>
      </c>
      <c r="AA1750" s="1" t="s">
        <v>40</v>
      </c>
      <c r="AB1750" s="1" t="s">
        <v>40</v>
      </c>
      <c r="AC1750" s="1" t="s">
        <v>40</v>
      </c>
      <c r="AD1750" s="1" t="s">
        <v>40</v>
      </c>
      <c r="AK1750" s="0" t="s">
        <v>46</v>
      </c>
    </row>
    <row r="1751" customFormat="false" ht="12.8" hidden="false" customHeight="false" outlineLevel="0" collapsed="false">
      <c r="A1751" s="0" t="s">
        <v>1028</v>
      </c>
      <c r="B1751" s="0" t="s">
        <v>1082</v>
      </c>
      <c r="C1751" s="0" t="s">
        <v>1040</v>
      </c>
      <c r="D1751" s="0" t="s">
        <v>1046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  <c r="K1751" s="0" t="n">
        <v>4.73008003234863</v>
      </c>
      <c r="L1751" s="0" t="n">
        <v>4.63711405106421</v>
      </c>
      <c r="M1751" s="0" t="n">
        <v>2.48837482716356</v>
      </c>
      <c r="N1751" s="0" t="n">
        <v>16.7326141654381</v>
      </c>
      <c r="O1751" s="0" t="n">
        <v>10.8758701101345</v>
      </c>
      <c r="P1751" s="0" t="n">
        <v>4.42115351025547</v>
      </c>
      <c r="Q1751" s="0" t="n">
        <v>2.54040796841894</v>
      </c>
      <c r="R1751" s="1" t="n">
        <v>0</v>
      </c>
      <c r="S1751" s="1" t="n">
        <v>0</v>
      </c>
      <c r="T1751" s="1" t="n">
        <v>0</v>
      </c>
      <c r="U1751" s="1" t="n">
        <v>0</v>
      </c>
      <c r="V1751" s="1" t="n">
        <v>0</v>
      </c>
      <c r="W1751" s="1" t="n">
        <v>0</v>
      </c>
      <c r="X1751" s="1" t="s">
        <v>41</v>
      </c>
      <c r="Y1751" s="1" t="s">
        <v>1047</v>
      </c>
      <c r="Z1751" s="1" t="s">
        <v>40</v>
      </c>
      <c r="AA1751" s="1" t="s">
        <v>40</v>
      </c>
      <c r="AB1751" s="1" t="s">
        <v>40</v>
      </c>
      <c r="AC1751" s="1" t="s">
        <v>40</v>
      </c>
      <c r="AD1751" s="1" t="s">
        <v>40</v>
      </c>
      <c r="AK1751" s="0" t="s">
        <v>46</v>
      </c>
    </row>
    <row r="1752" customFormat="false" ht="12.8" hidden="false" customHeight="false" outlineLevel="0" collapsed="false">
      <c r="A1752" s="0" t="s">
        <v>1028</v>
      </c>
      <c r="B1752" s="0" t="s">
        <v>1082</v>
      </c>
      <c r="C1752" s="0" t="s">
        <v>1040</v>
      </c>
      <c r="D1752" s="0" t="s">
        <v>1048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5.65131008625031</v>
      </c>
      <c r="J1752" s="0" t="n">
        <v>0</v>
      </c>
      <c r="K1752" s="0" t="n">
        <v>0</v>
      </c>
      <c r="L1752" s="0" t="n">
        <v>0</v>
      </c>
      <c r="M1752" s="0" t="n">
        <v>0.651949996352196</v>
      </c>
      <c r="N1752" s="0" t="n">
        <v>13.7628368707374</v>
      </c>
      <c r="O1752" s="0" t="n">
        <v>8.83496113820002</v>
      </c>
      <c r="P1752" s="0" t="n">
        <v>5.79074672556349</v>
      </c>
      <c r="Q1752" s="0" t="n">
        <v>2.48169740928071</v>
      </c>
      <c r="R1752" s="1" t="n">
        <v>0</v>
      </c>
      <c r="S1752" s="1" t="n">
        <v>0</v>
      </c>
      <c r="T1752" s="1" t="n">
        <v>0</v>
      </c>
      <c r="U1752" s="1" t="n">
        <v>0</v>
      </c>
      <c r="V1752" s="1" t="s">
        <v>61</v>
      </c>
      <c r="W1752" s="1" t="n">
        <v>0</v>
      </c>
      <c r="X1752" s="1" t="n">
        <v>0</v>
      </c>
      <c r="Y1752" s="1" t="n">
        <v>0</v>
      </c>
      <c r="Z1752" s="1" t="s">
        <v>61</v>
      </c>
      <c r="AA1752" s="1" t="s">
        <v>40</v>
      </c>
      <c r="AB1752" s="1" t="s">
        <v>40</v>
      </c>
      <c r="AC1752" s="1" t="s">
        <v>40</v>
      </c>
      <c r="AD1752" s="1" t="s">
        <v>40</v>
      </c>
      <c r="AK1752" s="0" t="s">
        <v>46</v>
      </c>
    </row>
    <row r="1753" customFormat="false" ht="12.8" hidden="false" customHeight="false" outlineLevel="0" collapsed="false">
      <c r="A1753" s="0" t="s">
        <v>1028</v>
      </c>
      <c r="B1753" s="0" t="s">
        <v>1082</v>
      </c>
      <c r="C1753" s="0" t="s">
        <v>1040</v>
      </c>
      <c r="D1753" s="0" t="s">
        <v>1049</v>
      </c>
      <c r="E1753" s="0" t="n">
        <v>0</v>
      </c>
      <c r="F1753" s="0" t="n">
        <v>0</v>
      </c>
      <c r="G1753" s="0" t="n">
        <v>0</v>
      </c>
      <c r="H1753" s="0" t="n">
        <v>0</v>
      </c>
      <c r="I1753" s="0" t="n">
        <v>5.65131008625031</v>
      </c>
      <c r="J1753" s="0" t="n">
        <v>0</v>
      </c>
      <c r="K1753" s="0" t="n">
        <v>0</v>
      </c>
      <c r="L1753" s="0" t="n">
        <v>0</v>
      </c>
      <c r="M1753" s="0" t="n">
        <v>0.450880002975464</v>
      </c>
      <c r="N1753" s="0" t="n">
        <v>13.3502823320617</v>
      </c>
      <c r="O1753" s="0" t="n">
        <v>10.0894400563889</v>
      </c>
      <c r="P1753" s="0" t="n">
        <v>7.5073217600584</v>
      </c>
      <c r="Q1753" s="0" t="n">
        <v>2.65430794230529</v>
      </c>
      <c r="R1753" s="1" t="n">
        <v>0</v>
      </c>
      <c r="S1753" s="1" t="n">
        <v>0</v>
      </c>
      <c r="T1753" s="1" t="n">
        <v>0</v>
      </c>
      <c r="U1753" s="1" t="n">
        <v>0</v>
      </c>
      <c r="V1753" s="1" t="s">
        <v>61</v>
      </c>
      <c r="W1753" s="1" t="n">
        <v>0</v>
      </c>
      <c r="X1753" s="1" t="n">
        <v>0</v>
      </c>
      <c r="Y1753" s="1" t="n">
        <v>0</v>
      </c>
      <c r="Z1753" s="1" t="s">
        <v>41</v>
      </c>
      <c r="AA1753" s="1" t="s">
        <v>40</v>
      </c>
      <c r="AB1753" s="1" t="s">
        <v>40</v>
      </c>
      <c r="AC1753" s="1" t="s">
        <v>40</v>
      </c>
      <c r="AD1753" s="1" t="s">
        <v>40</v>
      </c>
      <c r="AK1753" s="0" t="s">
        <v>46</v>
      </c>
    </row>
    <row r="1754" customFormat="false" ht="12.8" hidden="false" customHeight="false" outlineLevel="0" collapsed="false">
      <c r="A1754" s="0" t="s">
        <v>1028</v>
      </c>
      <c r="B1754" s="0" t="s">
        <v>1082</v>
      </c>
      <c r="C1754" s="0" t="s">
        <v>1040</v>
      </c>
      <c r="D1754" s="0" t="s">
        <v>1050</v>
      </c>
      <c r="E1754" s="0" t="n">
        <v>0</v>
      </c>
      <c r="F1754" s="0" t="n">
        <v>2.93456425624234</v>
      </c>
      <c r="G1754" s="0" t="n">
        <v>24.2610042116472</v>
      </c>
      <c r="H1754" s="0" t="n">
        <v>62.4504050000438</v>
      </c>
      <c r="I1754" s="0" t="n">
        <v>36.7861613718837</v>
      </c>
      <c r="J1754" s="0" t="n">
        <v>4.30288539933307</v>
      </c>
      <c r="K1754" s="0" t="n">
        <v>3.27978514134884</v>
      </c>
      <c r="L1754" s="0" t="n">
        <v>4.73124253607932</v>
      </c>
      <c r="M1754" s="0" t="n">
        <v>2.37032601875918</v>
      </c>
      <c r="N1754" s="0" t="n">
        <v>4.19620808391344</v>
      </c>
      <c r="O1754" s="0" t="n">
        <v>16.6869169466996</v>
      </c>
      <c r="P1754" s="0" t="n">
        <v>8.03098285703787</v>
      </c>
      <c r="Q1754" s="0" t="n">
        <v>1.94000284941424</v>
      </c>
      <c r="R1754" s="1" t="s">
        <v>40</v>
      </c>
      <c r="S1754" s="1" t="s">
        <v>40</v>
      </c>
      <c r="T1754" s="1" t="s">
        <v>40</v>
      </c>
      <c r="U1754" s="1" t="s">
        <v>40</v>
      </c>
      <c r="V1754" s="1" t="s">
        <v>40</v>
      </c>
      <c r="W1754" s="1" t="s">
        <v>40</v>
      </c>
      <c r="X1754" s="1" t="s">
        <v>40</v>
      </c>
      <c r="Y1754" s="1" t="s">
        <v>40</v>
      </c>
      <c r="Z1754" s="1" t="s">
        <v>40</v>
      </c>
      <c r="AA1754" s="1" t="s">
        <v>40</v>
      </c>
      <c r="AB1754" s="1" t="s">
        <v>40</v>
      </c>
      <c r="AC1754" s="1" t="s">
        <v>40</v>
      </c>
      <c r="AD1754" s="1" t="s">
        <v>40</v>
      </c>
      <c r="AK1754" s="0" t="s">
        <v>46</v>
      </c>
    </row>
    <row r="1755" customFormat="false" ht="12.8" hidden="false" customHeight="false" outlineLevel="0" collapsed="false">
      <c r="A1755" s="0" t="s">
        <v>1028</v>
      </c>
      <c r="B1755" s="0" t="s">
        <v>1082</v>
      </c>
      <c r="C1755" s="0" t="s">
        <v>1040</v>
      </c>
      <c r="D1755" s="0" t="s">
        <v>1051</v>
      </c>
      <c r="E1755" s="0" t="n">
        <v>0</v>
      </c>
      <c r="F1755" s="0" t="n">
        <v>2.93456425624234</v>
      </c>
      <c r="G1755" s="0" t="n">
        <v>24.3434547207185</v>
      </c>
      <c r="H1755" s="0" t="n">
        <v>67.0109601994045</v>
      </c>
      <c r="I1755" s="0" t="n">
        <v>42.3771169933579</v>
      </c>
      <c r="J1755" s="0" t="n">
        <v>4.68882321069638</v>
      </c>
      <c r="K1755" s="0" t="n">
        <v>3.17224089943227</v>
      </c>
      <c r="L1755" s="0" t="n">
        <v>5.13903864437626</v>
      </c>
      <c r="M1755" s="0" t="n">
        <v>2.74264656716869</v>
      </c>
      <c r="N1755" s="0" t="n">
        <v>4.40386989641757</v>
      </c>
      <c r="O1755" s="0" t="n">
        <v>16.0824258801793</v>
      </c>
      <c r="P1755" s="0" t="n">
        <v>7.69290398274149</v>
      </c>
      <c r="Q1755" s="0" t="n">
        <v>1.49553566284123</v>
      </c>
      <c r="R1755" s="1" t="s">
        <v>40</v>
      </c>
      <c r="S1755" s="1" t="s">
        <v>40</v>
      </c>
      <c r="T1755" s="1" t="s">
        <v>40</v>
      </c>
      <c r="U1755" s="1" t="s">
        <v>40</v>
      </c>
      <c r="V1755" s="1" t="s">
        <v>40</v>
      </c>
      <c r="W1755" s="1" t="s">
        <v>40</v>
      </c>
      <c r="X1755" s="1" t="s">
        <v>40</v>
      </c>
      <c r="Y1755" s="1" t="s">
        <v>40</v>
      </c>
      <c r="Z1755" s="1" t="s">
        <v>40</v>
      </c>
      <c r="AA1755" s="1" t="s">
        <v>40</v>
      </c>
      <c r="AB1755" s="1" t="s">
        <v>40</v>
      </c>
      <c r="AC1755" s="1" t="s">
        <v>40</v>
      </c>
      <c r="AD1755" s="1" t="s">
        <v>40</v>
      </c>
      <c r="AK1755" s="0" t="s">
        <v>46</v>
      </c>
    </row>
    <row r="1756" customFormat="false" ht="12.8" hidden="false" customHeight="false" outlineLevel="0" collapsed="false">
      <c r="A1756" s="0" t="s">
        <v>1028</v>
      </c>
      <c r="B1756" s="0" t="s">
        <v>1082</v>
      </c>
      <c r="C1756" s="0" t="s">
        <v>1040</v>
      </c>
      <c r="D1756" s="0" t="s">
        <v>1052</v>
      </c>
      <c r="E1756" s="0" t="n">
        <v>0</v>
      </c>
      <c r="F1756" s="0" t="n">
        <v>0</v>
      </c>
      <c r="G1756" s="0" t="n">
        <v>0</v>
      </c>
      <c r="H1756" s="0" t="n">
        <v>0</v>
      </c>
      <c r="I1756" s="0" t="n">
        <v>4.04769994974136</v>
      </c>
      <c r="J1756" s="0" t="n">
        <v>2.92467027703034</v>
      </c>
      <c r="K1756" s="0" t="n">
        <v>1.59289985895157</v>
      </c>
      <c r="L1756" s="0" t="n">
        <v>3.79482488547053</v>
      </c>
      <c r="M1756" s="0" t="n">
        <v>0.686860914741244</v>
      </c>
      <c r="N1756" s="0" t="n">
        <v>3.81880738905498</v>
      </c>
      <c r="O1756" s="0" t="n">
        <v>14.7099169829328</v>
      </c>
      <c r="P1756" s="0" t="n">
        <v>7.66171720145004</v>
      </c>
      <c r="Q1756" s="0" t="n">
        <v>1.14519313509975</v>
      </c>
      <c r="R1756" s="1" t="n">
        <v>0</v>
      </c>
      <c r="S1756" s="1" t="n">
        <v>0</v>
      </c>
      <c r="T1756" s="1" t="n">
        <v>0</v>
      </c>
      <c r="U1756" s="1" t="n">
        <v>0</v>
      </c>
      <c r="V1756" s="1" t="s">
        <v>61</v>
      </c>
      <c r="W1756" s="1" t="s">
        <v>40</v>
      </c>
      <c r="X1756" s="1" t="s">
        <v>40</v>
      </c>
      <c r="Y1756" s="1" t="s">
        <v>40</v>
      </c>
      <c r="Z1756" s="1" t="s">
        <v>40</v>
      </c>
      <c r="AA1756" s="1" t="s">
        <v>40</v>
      </c>
      <c r="AB1756" s="1" t="s">
        <v>40</v>
      </c>
      <c r="AC1756" s="1" t="s">
        <v>40</v>
      </c>
      <c r="AD1756" s="1" t="s">
        <v>40</v>
      </c>
      <c r="AK1756" s="0" t="s">
        <v>46</v>
      </c>
    </row>
    <row r="1757" customFormat="false" ht="12.8" hidden="false" customHeight="false" outlineLevel="0" collapsed="false">
      <c r="A1757" s="0" t="s">
        <v>1028</v>
      </c>
      <c r="B1757" s="0" t="s">
        <v>1082</v>
      </c>
      <c r="C1757" s="0" t="s">
        <v>1040</v>
      </c>
      <c r="D1757" s="0" t="s">
        <v>1053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0</v>
      </c>
      <c r="K1757" s="0" t="n">
        <v>2.95008003234863</v>
      </c>
      <c r="L1757" s="0" t="n">
        <v>3.91151725713696</v>
      </c>
      <c r="M1757" s="0" t="n">
        <v>1.24227602566992</v>
      </c>
      <c r="N1757" s="0" t="n">
        <v>8.53102627609457</v>
      </c>
      <c r="O1757" s="0" t="n">
        <v>8.85092796059325</v>
      </c>
      <c r="P1757" s="0" t="n">
        <v>7.74902624743325</v>
      </c>
      <c r="Q1757" s="0" t="n">
        <v>2.63099148869514</v>
      </c>
      <c r="R1757" s="1" t="n">
        <v>0</v>
      </c>
      <c r="S1757" s="1" t="n">
        <v>0</v>
      </c>
      <c r="T1757" s="1" t="n">
        <v>0</v>
      </c>
      <c r="U1757" s="1" t="n">
        <v>0</v>
      </c>
      <c r="V1757" s="1" t="n">
        <v>0</v>
      </c>
      <c r="W1757" s="1" t="n">
        <v>0</v>
      </c>
      <c r="X1757" s="1" t="s">
        <v>41</v>
      </c>
      <c r="Y1757" s="1" t="s">
        <v>40</v>
      </c>
      <c r="Z1757" s="1" t="s">
        <v>40</v>
      </c>
      <c r="AA1757" s="1" t="s">
        <v>40</v>
      </c>
      <c r="AB1757" s="1" t="s">
        <v>40</v>
      </c>
      <c r="AC1757" s="1" t="s">
        <v>40</v>
      </c>
      <c r="AD1757" s="1" t="s">
        <v>40</v>
      </c>
      <c r="AK1757" s="0" t="s">
        <v>46</v>
      </c>
    </row>
    <row r="1758" customFormat="false" ht="12.8" hidden="false" customHeight="false" outlineLevel="0" collapsed="false">
      <c r="A1758" s="0" t="s">
        <v>1028</v>
      </c>
      <c r="B1758" s="0" t="s">
        <v>1082</v>
      </c>
      <c r="C1758" s="0" t="s">
        <v>1040</v>
      </c>
      <c r="D1758" s="0" t="s">
        <v>1054</v>
      </c>
      <c r="E1758" s="0" t="n">
        <v>0</v>
      </c>
      <c r="F1758" s="0" t="n">
        <v>2.93456425624234</v>
      </c>
      <c r="G1758" s="0" t="n">
        <v>19.9889037651675</v>
      </c>
      <c r="H1758" s="0" t="n">
        <v>33.0571065710059</v>
      </c>
      <c r="I1758" s="0" t="n">
        <v>0</v>
      </c>
      <c r="J1758" s="0" t="n">
        <v>1.53520000457764</v>
      </c>
      <c r="K1758" s="0" t="n">
        <v>1.51749236243112</v>
      </c>
      <c r="L1758" s="0" t="n">
        <v>2.72012077271938</v>
      </c>
      <c r="M1758" s="0" t="n">
        <v>0.776657696281161</v>
      </c>
      <c r="N1758" s="0" t="n">
        <v>0.389725001794951</v>
      </c>
      <c r="O1758" s="0" t="n">
        <v>12.2225750557014</v>
      </c>
      <c r="P1758" s="0" t="n">
        <v>8.6959865981979</v>
      </c>
      <c r="Q1758" s="0" t="n">
        <v>1.96465345365661</v>
      </c>
      <c r="R1758" s="1" t="s">
        <v>40</v>
      </c>
      <c r="S1758" s="1" t="s">
        <v>40</v>
      </c>
      <c r="T1758" s="1" t="s">
        <v>40</v>
      </c>
      <c r="U1758" s="1" t="s">
        <v>40</v>
      </c>
      <c r="V1758" s="1" t="n">
        <v>0</v>
      </c>
      <c r="W1758" s="1" t="s">
        <v>41</v>
      </c>
      <c r="X1758" s="1" t="s">
        <v>40</v>
      </c>
      <c r="Y1758" s="1" t="s">
        <v>40</v>
      </c>
      <c r="Z1758" s="1" t="s">
        <v>40</v>
      </c>
      <c r="AA1758" s="1" t="s">
        <v>40</v>
      </c>
      <c r="AB1758" s="1" t="s">
        <v>40</v>
      </c>
      <c r="AC1758" s="1" t="s">
        <v>40</v>
      </c>
      <c r="AD1758" s="1" t="s">
        <v>40</v>
      </c>
      <c r="AK1758" s="0" t="s">
        <v>46</v>
      </c>
    </row>
    <row r="1759" customFormat="false" ht="12.8" hidden="false" customHeight="false" outlineLevel="0" collapsed="false">
      <c r="A1759" s="0" t="s">
        <v>1028</v>
      </c>
      <c r="B1759" s="0" t="s">
        <v>1082</v>
      </c>
      <c r="C1759" s="0" t="s">
        <v>1040</v>
      </c>
      <c r="D1759" s="0" t="s">
        <v>1055</v>
      </c>
      <c r="E1759" s="0" t="n">
        <v>0</v>
      </c>
      <c r="F1759" s="0" t="n">
        <v>0</v>
      </c>
      <c r="G1759" s="0" t="n">
        <v>0</v>
      </c>
      <c r="H1759" s="0" t="n">
        <v>0</v>
      </c>
      <c r="I1759" s="0" t="n">
        <v>4.42135998249054</v>
      </c>
      <c r="J1759" s="0" t="n">
        <v>0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0.336800004243851</v>
      </c>
      <c r="P1759" s="0" t="n">
        <v>7.32796957450254</v>
      </c>
      <c r="Q1759" s="0" t="n">
        <v>1.20274765150888</v>
      </c>
      <c r="R1759" s="1" t="n">
        <v>0</v>
      </c>
      <c r="S1759" s="1" t="n">
        <v>0</v>
      </c>
      <c r="T1759" s="1" t="n">
        <v>0</v>
      </c>
      <c r="U1759" s="1" t="n">
        <v>0</v>
      </c>
      <c r="V1759" s="1" t="s">
        <v>61</v>
      </c>
      <c r="W1759" s="1" t="n">
        <v>0</v>
      </c>
      <c r="X1759" s="1" t="n">
        <v>0</v>
      </c>
      <c r="Y1759" s="1" t="n">
        <v>0</v>
      </c>
      <c r="Z1759" s="1" t="n">
        <v>0</v>
      </c>
      <c r="AA1759" s="1" t="n">
        <v>0</v>
      </c>
      <c r="AB1759" s="1" t="s">
        <v>41</v>
      </c>
      <c r="AC1759" s="1" t="s">
        <v>40</v>
      </c>
      <c r="AD1759" s="1" t="s">
        <v>40</v>
      </c>
      <c r="AK1759" s="0" t="s">
        <v>46</v>
      </c>
    </row>
    <row r="1760" customFormat="false" ht="12.8" hidden="false" customHeight="false" outlineLevel="0" collapsed="false">
      <c r="A1760" s="0" t="s">
        <v>1028</v>
      </c>
      <c r="B1760" s="0" t="s">
        <v>1082</v>
      </c>
      <c r="C1760" s="0" t="s">
        <v>1040</v>
      </c>
      <c r="D1760" s="0" t="s">
        <v>1056</v>
      </c>
      <c r="E1760" s="0" t="n">
        <v>0</v>
      </c>
      <c r="F1760" s="0" t="n">
        <v>0</v>
      </c>
      <c r="G1760" s="0" t="n">
        <v>0</v>
      </c>
      <c r="H1760" s="0" t="n">
        <v>0</v>
      </c>
      <c r="I1760" s="0" t="n">
        <v>4.25136006355286</v>
      </c>
      <c r="J1760" s="0" t="n">
        <v>3.51219838085983</v>
      </c>
      <c r="K1760" s="0" t="n">
        <v>2.28996087397848</v>
      </c>
      <c r="L1760" s="0" t="n">
        <v>4.41817817943437</v>
      </c>
      <c r="M1760" s="0" t="n">
        <v>0.876772552728653</v>
      </c>
      <c r="N1760" s="0" t="n">
        <v>4.39577494348799</v>
      </c>
      <c r="O1760" s="0" t="n">
        <v>15.3149369844635</v>
      </c>
      <c r="P1760" s="0" t="n">
        <v>7.6403458702511</v>
      </c>
      <c r="Q1760" s="0" t="n">
        <v>1.27190140741212</v>
      </c>
      <c r="R1760" s="1" t="n">
        <v>0</v>
      </c>
      <c r="S1760" s="1" t="n">
        <v>0</v>
      </c>
      <c r="T1760" s="1" t="n">
        <v>0</v>
      </c>
      <c r="U1760" s="1" t="n">
        <v>0</v>
      </c>
      <c r="V1760" s="1" t="s">
        <v>61</v>
      </c>
      <c r="W1760" s="1" t="s">
        <v>40</v>
      </c>
      <c r="X1760" s="1" t="s">
        <v>40</v>
      </c>
      <c r="Y1760" s="1" t="s">
        <v>40</v>
      </c>
      <c r="Z1760" s="1" t="s">
        <v>40</v>
      </c>
      <c r="AA1760" s="1" t="s">
        <v>40</v>
      </c>
      <c r="AB1760" s="1" t="s">
        <v>40</v>
      </c>
      <c r="AC1760" s="1" t="s">
        <v>40</v>
      </c>
      <c r="AD1760" s="1" t="s">
        <v>40</v>
      </c>
      <c r="AK1760" s="0" t="s">
        <v>46</v>
      </c>
    </row>
    <row r="1761" customFormat="false" ht="12.8" hidden="false" customHeight="false" outlineLevel="0" collapsed="false">
      <c r="A1761" s="0" t="s">
        <v>1028</v>
      </c>
      <c r="B1761" s="0" t="s">
        <v>1082</v>
      </c>
      <c r="C1761" s="0" t="s">
        <v>1040</v>
      </c>
      <c r="D1761" s="0" t="s">
        <v>1057</v>
      </c>
      <c r="E1761" s="0" t="n">
        <v>0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0</v>
      </c>
      <c r="K1761" s="0" t="n">
        <v>3.18303997039795</v>
      </c>
      <c r="L1761" s="0" t="n">
        <v>4.40943539142609</v>
      </c>
      <c r="M1761" s="0" t="n">
        <v>1.36297473950045</v>
      </c>
      <c r="N1761" s="0" t="n">
        <v>8.64018898989473</v>
      </c>
      <c r="O1761" s="0" t="n">
        <v>9.30938241903537</v>
      </c>
      <c r="P1761" s="0" t="n">
        <v>7.65728546306491</v>
      </c>
      <c r="Q1761" s="0" t="n">
        <v>2.01213389635086</v>
      </c>
      <c r="R1761" s="1" t="n">
        <v>0</v>
      </c>
      <c r="S1761" s="1" t="n">
        <v>0</v>
      </c>
      <c r="T1761" s="1" t="n">
        <v>0</v>
      </c>
      <c r="U1761" s="1" t="n">
        <v>0</v>
      </c>
      <c r="V1761" s="1" t="n">
        <v>0</v>
      </c>
      <c r="W1761" s="1" t="n">
        <v>0</v>
      </c>
      <c r="X1761" s="1" t="s">
        <v>41</v>
      </c>
      <c r="Y1761" s="1" t="s">
        <v>1047</v>
      </c>
      <c r="Z1761" s="1" t="s">
        <v>40</v>
      </c>
      <c r="AA1761" s="1" t="s">
        <v>40</v>
      </c>
      <c r="AB1761" s="1" t="s">
        <v>40</v>
      </c>
      <c r="AC1761" s="1" t="s">
        <v>40</v>
      </c>
      <c r="AD1761" s="1" t="s">
        <v>40</v>
      </c>
      <c r="AK1761" s="0" t="s">
        <v>46</v>
      </c>
    </row>
    <row r="1762" customFormat="false" ht="12.8" hidden="false" customHeight="false" outlineLevel="0" collapsed="false">
      <c r="A1762" s="0" t="s">
        <v>1028</v>
      </c>
      <c r="B1762" s="0" t="s">
        <v>1082</v>
      </c>
      <c r="C1762" s="0" t="s">
        <v>1040</v>
      </c>
      <c r="D1762" s="0" t="s">
        <v>1058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4.6258699131012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0.381419997476041</v>
      </c>
      <c r="P1762" s="0" t="n">
        <v>7.92115218771089</v>
      </c>
      <c r="Q1762" s="0" t="n">
        <v>1.00567430257797</v>
      </c>
      <c r="R1762" s="1" t="n">
        <v>0</v>
      </c>
      <c r="S1762" s="1" t="n">
        <v>0</v>
      </c>
      <c r="T1762" s="1" t="n">
        <v>0</v>
      </c>
      <c r="U1762" s="1" t="n">
        <v>0</v>
      </c>
      <c r="V1762" s="1" t="s">
        <v>61</v>
      </c>
      <c r="W1762" s="1" t="n">
        <v>0</v>
      </c>
      <c r="X1762" s="1" t="n">
        <v>0</v>
      </c>
      <c r="Y1762" s="1" t="n">
        <v>0</v>
      </c>
      <c r="Z1762" s="1" t="n">
        <v>0</v>
      </c>
      <c r="AA1762" s="1" t="n">
        <v>0</v>
      </c>
      <c r="AB1762" s="1" t="s">
        <v>61</v>
      </c>
      <c r="AC1762" s="1" t="s">
        <v>40</v>
      </c>
      <c r="AD1762" s="1" t="s">
        <v>40</v>
      </c>
      <c r="AK1762" s="0" t="s">
        <v>46</v>
      </c>
    </row>
    <row r="1763" customFormat="false" ht="12.8" hidden="false" customHeight="false" outlineLevel="0" collapsed="false">
      <c r="A1763" s="0" t="s">
        <v>1028</v>
      </c>
      <c r="B1763" s="0" t="s">
        <v>1082</v>
      </c>
      <c r="C1763" s="0" t="s">
        <v>1040</v>
      </c>
      <c r="D1763" s="0" t="s">
        <v>1059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4.8979799079895</v>
      </c>
      <c r="J1763" s="0" t="n">
        <v>0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0.360229997616261</v>
      </c>
      <c r="P1763" s="0" t="n">
        <v>7.92115218771089</v>
      </c>
      <c r="Q1763" s="0" t="n">
        <v>1.00567430257797</v>
      </c>
      <c r="R1763" s="1" t="n">
        <v>0</v>
      </c>
      <c r="S1763" s="1" t="n">
        <v>0</v>
      </c>
      <c r="T1763" s="1" t="n">
        <v>0</v>
      </c>
      <c r="U1763" s="1" t="n">
        <v>0</v>
      </c>
      <c r="V1763" s="1" t="s">
        <v>61</v>
      </c>
      <c r="W1763" s="1" t="n">
        <v>0</v>
      </c>
      <c r="X1763" s="1" t="n">
        <v>0</v>
      </c>
      <c r="Y1763" s="1" t="n">
        <v>0</v>
      </c>
      <c r="Z1763" s="1" t="n">
        <v>0</v>
      </c>
      <c r="AA1763" s="1" t="n">
        <v>0</v>
      </c>
      <c r="AB1763" s="1" t="s">
        <v>41</v>
      </c>
      <c r="AC1763" s="1" t="s">
        <v>40</v>
      </c>
      <c r="AD1763" s="1" t="s">
        <v>40</v>
      </c>
      <c r="AK1763" s="0" t="s">
        <v>46</v>
      </c>
    </row>
    <row r="1764" customFormat="false" ht="12.8" hidden="false" customHeight="false" outlineLevel="0" collapsed="false">
      <c r="A1764" s="0" t="s">
        <v>1028</v>
      </c>
      <c r="B1764" s="0" t="s">
        <v>1082</v>
      </c>
      <c r="C1764" s="0" t="s">
        <v>1040</v>
      </c>
      <c r="D1764" s="0" t="s">
        <v>1060</v>
      </c>
      <c r="E1764" s="0" t="n">
        <v>0</v>
      </c>
      <c r="F1764" s="0" t="n">
        <v>2.93456425624234</v>
      </c>
      <c r="G1764" s="0" t="n">
        <v>23.5094219126872</v>
      </c>
      <c r="H1764" s="0" t="n">
        <v>41.5237523890322</v>
      </c>
      <c r="I1764" s="0" t="n">
        <v>10.934520217457</v>
      </c>
      <c r="J1764" s="0" t="n">
        <v>2.21249063854061</v>
      </c>
      <c r="K1764" s="0" t="n">
        <v>1.1005886404642</v>
      </c>
      <c r="L1764" s="0" t="n">
        <v>2.1471404106844</v>
      </c>
      <c r="M1764" s="0" t="n">
        <v>0.433742865210488</v>
      </c>
      <c r="N1764" s="0" t="n">
        <v>3.20632108975024</v>
      </c>
      <c r="O1764" s="0" t="n">
        <v>11.9447864379202</v>
      </c>
      <c r="P1764" s="0" t="n">
        <v>8.82383054211026</v>
      </c>
      <c r="Q1764" s="0" t="n">
        <v>4.69127223959991</v>
      </c>
      <c r="R1764" s="1" t="s">
        <v>40</v>
      </c>
      <c r="S1764" s="1" t="s">
        <v>40</v>
      </c>
      <c r="T1764" s="1" t="s">
        <v>40</v>
      </c>
      <c r="U1764" s="1" t="s">
        <v>40</v>
      </c>
      <c r="V1764" s="1" t="s">
        <v>40</v>
      </c>
      <c r="W1764" s="1" t="s">
        <v>40</v>
      </c>
      <c r="X1764" s="1" t="s">
        <v>40</v>
      </c>
      <c r="Y1764" s="1" t="s">
        <v>40</v>
      </c>
      <c r="Z1764" s="1" t="s">
        <v>40</v>
      </c>
      <c r="AA1764" s="1" t="s">
        <v>40</v>
      </c>
      <c r="AB1764" s="1" t="s">
        <v>40</v>
      </c>
      <c r="AC1764" s="1" t="s">
        <v>40</v>
      </c>
      <c r="AD1764" s="1" t="s">
        <v>40</v>
      </c>
      <c r="AK1764" s="0" t="s">
        <v>46</v>
      </c>
    </row>
    <row r="1765" customFormat="false" ht="12.8" hidden="false" customHeight="false" outlineLevel="0" collapsed="false">
      <c r="A1765" s="0" t="s">
        <v>1028</v>
      </c>
      <c r="B1765" s="0" t="s">
        <v>1082</v>
      </c>
      <c r="C1765" s="0" t="s">
        <v>1040</v>
      </c>
      <c r="D1765" s="0" t="s">
        <v>1061</v>
      </c>
      <c r="E1765" s="0" t="n">
        <v>0</v>
      </c>
      <c r="F1765" s="0" t="n">
        <v>0</v>
      </c>
      <c r="G1765" s="0" t="n">
        <v>0</v>
      </c>
      <c r="H1765" s="0" t="n">
        <v>0</v>
      </c>
      <c r="I1765" s="0" t="n">
        <v>0</v>
      </c>
      <c r="J1765" s="0" t="n">
        <v>1.37088004231453</v>
      </c>
      <c r="K1765" s="0" t="n">
        <v>1.83302453586033</v>
      </c>
      <c r="L1765" s="0" t="n">
        <v>0.189671346119472</v>
      </c>
      <c r="M1765" s="0" t="n">
        <v>0.014510878494808</v>
      </c>
      <c r="N1765" s="0" t="n">
        <v>1.20189975414957</v>
      </c>
      <c r="O1765" s="0" t="n">
        <v>11.859868232693</v>
      </c>
      <c r="P1765" s="0" t="n">
        <v>9.72205666825175</v>
      </c>
      <c r="Q1765" s="0" t="n">
        <v>5.88181476507868</v>
      </c>
      <c r="R1765" s="1" t="n">
        <v>0</v>
      </c>
      <c r="S1765" s="1" t="n">
        <v>0</v>
      </c>
      <c r="T1765" s="1" t="n">
        <v>0</v>
      </c>
      <c r="U1765" s="1" t="n">
        <v>0</v>
      </c>
      <c r="V1765" s="1" t="n">
        <v>0</v>
      </c>
      <c r="W1765" s="1" t="s">
        <v>61</v>
      </c>
      <c r="X1765" s="1" t="s">
        <v>40</v>
      </c>
      <c r="Y1765" s="1" t="s">
        <v>40</v>
      </c>
      <c r="Z1765" s="1" t="s">
        <v>40</v>
      </c>
      <c r="AA1765" s="1" t="s">
        <v>40</v>
      </c>
      <c r="AB1765" s="1" t="s">
        <v>40</v>
      </c>
      <c r="AC1765" s="1" t="s">
        <v>40</v>
      </c>
      <c r="AD1765" s="1" t="s">
        <v>40</v>
      </c>
      <c r="AK1765" s="0" t="s">
        <v>46</v>
      </c>
    </row>
    <row r="1766" customFormat="false" ht="12.8" hidden="false" customHeight="false" outlineLevel="0" collapsed="false">
      <c r="A1766" s="0" t="s">
        <v>1028</v>
      </c>
      <c r="B1766" s="0" t="s">
        <v>1082</v>
      </c>
      <c r="C1766" s="0" t="s">
        <v>1040</v>
      </c>
      <c r="D1766" s="0" t="s">
        <v>1062</v>
      </c>
      <c r="E1766" s="0" t="n">
        <v>0</v>
      </c>
      <c r="F1766" s="0" t="n">
        <v>0</v>
      </c>
      <c r="G1766" s="0" t="n">
        <v>0</v>
      </c>
      <c r="H1766" s="0" t="n">
        <v>0</v>
      </c>
      <c r="I1766" s="0" t="n">
        <v>0</v>
      </c>
      <c r="J1766" s="0" t="n">
        <v>0</v>
      </c>
      <c r="K1766" s="0" t="n">
        <v>0.996320009231567</v>
      </c>
      <c r="L1766" s="0" t="n">
        <v>2.56165914237499</v>
      </c>
      <c r="M1766" s="0" t="n">
        <v>0.731910754527365</v>
      </c>
      <c r="N1766" s="0" t="n">
        <v>0.929110763328416</v>
      </c>
      <c r="O1766" s="0" t="n">
        <v>10.439942330122</v>
      </c>
      <c r="P1766" s="0" t="n">
        <v>9.53013962001673</v>
      </c>
      <c r="Q1766" s="0" t="n">
        <v>4.9100891074964</v>
      </c>
      <c r="R1766" s="1" t="n">
        <v>0</v>
      </c>
      <c r="S1766" s="1" t="n">
        <v>0</v>
      </c>
      <c r="T1766" s="1" t="n">
        <v>0</v>
      </c>
      <c r="U1766" s="1" t="n">
        <v>0</v>
      </c>
      <c r="V1766" s="1" t="n">
        <v>0</v>
      </c>
      <c r="W1766" s="1" t="n">
        <v>0</v>
      </c>
      <c r="X1766" s="1" t="s">
        <v>41</v>
      </c>
      <c r="Y1766" s="1" t="s">
        <v>40</v>
      </c>
      <c r="Z1766" s="1" t="s">
        <v>40</v>
      </c>
      <c r="AA1766" s="1" t="s">
        <v>40</v>
      </c>
      <c r="AB1766" s="1" t="s">
        <v>40</v>
      </c>
      <c r="AC1766" s="1" t="s">
        <v>40</v>
      </c>
      <c r="AD1766" s="1" t="s">
        <v>40</v>
      </c>
      <c r="AK1766" s="0" t="s">
        <v>46</v>
      </c>
    </row>
    <row r="1767" customFormat="false" ht="12.8" hidden="false" customHeight="false" outlineLevel="0" collapsed="false">
      <c r="A1767" s="0" t="s">
        <v>1028</v>
      </c>
      <c r="B1767" s="0" t="s">
        <v>1082</v>
      </c>
      <c r="C1767" s="0" t="s">
        <v>1040</v>
      </c>
      <c r="D1767" s="0" t="s">
        <v>1063</v>
      </c>
      <c r="E1767" s="0" t="n">
        <v>0</v>
      </c>
      <c r="F1767" s="0" t="n">
        <v>2.93456425624234</v>
      </c>
      <c r="G1767" s="0" t="n">
        <v>19.8611600484167</v>
      </c>
      <c r="H1767" s="0" t="n">
        <v>24.3841325332011</v>
      </c>
      <c r="I1767" s="0" t="n">
        <v>0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0.342719998545945</v>
      </c>
      <c r="O1767" s="0" t="n">
        <v>9.49073559870677</v>
      </c>
      <c r="P1767" s="0" t="n">
        <v>1.79149656423501</v>
      </c>
      <c r="Q1767" s="0" t="n">
        <v>2.03969598880836</v>
      </c>
      <c r="R1767" s="1" t="s">
        <v>40</v>
      </c>
      <c r="S1767" s="1" t="s">
        <v>40</v>
      </c>
      <c r="T1767" s="1" t="s">
        <v>40</v>
      </c>
      <c r="U1767" s="1" t="s">
        <v>40</v>
      </c>
      <c r="V1767" s="1" t="n">
        <v>0</v>
      </c>
      <c r="W1767" s="1" t="n">
        <v>0</v>
      </c>
      <c r="X1767" s="1" t="n">
        <v>0</v>
      </c>
      <c r="Y1767" s="1" t="n">
        <v>0</v>
      </c>
      <c r="Z1767" s="1" t="n">
        <v>0</v>
      </c>
      <c r="AA1767" s="1" t="s">
        <v>41</v>
      </c>
      <c r="AB1767" s="1" t="s">
        <v>40</v>
      </c>
      <c r="AC1767" s="1" t="s">
        <v>40</v>
      </c>
      <c r="AD1767" s="1" t="s">
        <v>40</v>
      </c>
      <c r="AK1767" s="0" t="s">
        <v>46</v>
      </c>
    </row>
    <row r="1768" customFormat="false" ht="12.8" hidden="false" customHeight="false" outlineLevel="0" collapsed="false">
      <c r="A1768" s="0" t="s">
        <v>1028</v>
      </c>
      <c r="B1768" s="0" t="s">
        <v>1082</v>
      </c>
      <c r="C1768" s="0" t="s">
        <v>1040</v>
      </c>
      <c r="D1768" s="0" t="s">
        <v>1064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1.4560499894619</v>
      </c>
      <c r="K1768" s="0" t="n">
        <v>1.57941931326474</v>
      </c>
      <c r="L1768" s="0" t="n">
        <v>0.455296635627747</v>
      </c>
      <c r="M1768" s="0" t="n">
        <v>0.014450081757137</v>
      </c>
      <c r="N1768" s="0" t="n">
        <v>1.31191434604781</v>
      </c>
      <c r="O1768" s="0" t="n">
        <v>15.7154080697468</v>
      </c>
      <c r="P1768" s="0" t="n">
        <v>7.96814085649593</v>
      </c>
      <c r="Q1768" s="0" t="n">
        <v>3.15756831850324</v>
      </c>
      <c r="R1768" s="1" t="n">
        <v>0</v>
      </c>
      <c r="S1768" s="1" t="n">
        <v>0</v>
      </c>
      <c r="T1768" s="1" t="n">
        <v>0</v>
      </c>
      <c r="U1768" s="1" t="n">
        <v>0</v>
      </c>
      <c r="V1768" s="1" t="n">
        <v>0</v>
      </c>
      <c r="W1768" s="1" t="s">
        <v>61</v>
      </c>
      <c r="X1768" s="1" t="s">
        <v>40</v>
      </c>
      <c r="Y1768" s="1" t="s">
        <v>40</v>
      </c>
      <c r="Z1768" s="1" t="s">
        <v>40</v>
      </c>
      <c r="AA1768" s="1" t="s">
        <v>40</v>
      </c>
      <c r="AB1768" s="1" t="s">
        <v>40</v>
      </c>
      <c r="AC1768" s="1" t="s">
        <v>40</v>
      </c>
      <c r="AD1768" s="1" t="s">
        <v>40</v>
      </c>
      <c r="AK1768" s="0" t="s">
        <v>46</v>
      </c>
    </row>
    <row r="1769" customFormat="false" ht="12.8" hidden="false" customHeight="false" outlineLevel="0" collapsed="false">
      <c r="A1769" s="0" t="s">
        <v>1028</v>
      </c>
      <c r="B1769" s="0" t="s">
        <v>1082</v>
      </c>
      <c r="C1769" s="0" t="s">
        <v>1040</v>
      </c>
      <c r="D1769" s="0" t="s">
        <v>1065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n">
        <v>0</v>
      </c>
      <c r="K1769" s="0" t="n">
        <v>1.079359998703</v>
      </c>
      <c r="L1769" s="0" t="n">
        <v>2.83237887280328</v>
      </c>
      <c r="M1769" s="0" t="n">
        <v>0.802157042281968</v>
      </c>
      <c r="N1769" s="0" t="n">
        <v>1.02704308927059</v>
      </c>
      <c r="O1769" s="0" t="n">
        <v>12.4922064159598</v>
      </c>
      <c r="P1769" s="0" t="n">
        <v>9.62248663018857</v>
      </c>
      <c r="Q1769" s="0" t="n">
        <v>6.00616182599749</v>
      </c>
      <c r="R1769" s="1" t="n">
        <v>0</v>
      </c>
      <c r="S1769" s="1" t="n">
        <v>0</v>
      </c>
      <c r="T1769" s="1" t="n">
        <v>0</v>
      </c>
      <c r="U1769" s="1" t="n">
        <v>0</v>
      </c>
      <c r="V1769" s="1" t="n">
        <v>0</v>
      </c>
      <c r="W1769" s="1" t="n">
        <v>0</v>
      </c>
      <c r="X1769" s="1" t="s">
        <v>41</v>
      </c>
      <c r="Y1769" s="1" t="s">
        <v>1047</v>
      </c>
      <c r="Z1769" s="1" t="s">
        <v>40</v>
      </c>
      <c r="AA1769" s="1" t="s">
        <v>40</v>
      </c>
      <c r="AB1769" s="1" t="s">
        <v>40</v>
      </c>
      <c r="AC1769" s="1" t="s">
        <v>40</v>
      </c>
      <c r="AD1769" s="1" t="s">
        <v>40</v>
      </c>
      <c r="AK1769" s="0" t="s">
        <v>46</v>
      </c>
    </row>
    <row r="1770" customFormat="false" ht="12.8" hidden="false" customHeight="false" outlineLevel="0" collapsed="false">
      <c r="A1770" s="0" t="s">
        <v>1028</v>
      </c>
      <c r="B1770" s="0" t="s">
        <v>1082</v>
      </c>
      <c r="C1770" s="0" t="s">
        <v>1066</v>
      </c>
      <c r="D1770" s="0" t="s">
        <v>1067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n">
        <v>0</v>
      </c>
      <c r="K1770" s="0" t="n">
        <v>0</v>
      </c>
      <c r="L1770" s="0" t="n">
        <v>5.5978</v>
      </c>
      <c r="M1770" s="0" t="n">
        <v>0</v>
      </c>
      <c r="N1770" s="0" t="n">
        <v>0</v>
      </c>
      <c r="O1770" s="0" t="n">
        <v>0</v>
      </c>
      <c r="P1770" s="0" t="n">
        <v>0</v>
      </c>
      <c r="Q1770" s="0" t="n">
        <v>0</v>
      </c>
      <c r="Y1770" s="1" t="s">
        <v>107</v>
      </c>
    </row>
    <row r="1771" customFormat="false" ht="12.8" hidden="false" customHeight="false" outlineLevel="0" collapsed="false">
      <c r="A1771" s="0" t="s">
        <v>1028</v>
      </c>
      <c r="B1771" s="0" t="s">
        <v>1082</v>
      </c>
      <c r="C1771" s="0" t="s">
        <v>1066</v>
      </c>
      <c r="D1771" s="0" t="s">
        <v>1068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0</v>
      </c>
      <c r="J1771" s="0" t="n">
        <v>0</v>
      </c>
      <c r="K1771" s="0" t="n">
        <v>0</v>
      </c>
      <c r="L1771" s="0" t="n">
        <v>0</v>
      </c>
      <c r="M1771" s="0" t="n">
        <v>5.0574</v>
      </c>
      <c r="N1771" s="0" t="n">
        <v>0</v>
      </c>
      <c r="O1771" s="0" t="n">
        <v>0</v>
      </c>
      <c r="P1771" s="0" t="n">
        <v>0</v>
      </c>
      <c r="Q1771" s="0" t="n">
        <v>0</v>
      </c>
      <c r="Z1771" s="1" t="s">
        <v>107</v>
      </c>
    </row>
    <row r="1772" customFormat="false" ht="12.8" hidden="false" customHeight="false" outlineLevel="0" collapsed="false">
      <c r="A1772" s="0" t="s">
        <v>1028</v>
      </c>
      <c r="B1772" s="0" t="s">
        <v>1082</v>
      </c>
      <c r="C1772" s="0" t="s">
        <v>1066</v>
      </c>
      <c r="D1772" s="0" t="s">
        <v>1069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  <c r="K1772" s="0" t="n">
        <v>0</v>
      </c>
      <c r="L1772" s="0" t="n">
        <v>0</v>
      </c>
      <c r="M1772" s="0" t="n">
        <v>3.548</v>
      </c>
      <c r="N1772" s="0" t="n">
        <v>0</v>
      </c>
      <c r="O1772" s="0" t="n">
        <v>0</v>
      </c>
      <c r="P1772" s="0" t="n">
        <v>0</v>
      </c>
      <c r="Q1772" s="0" t="n">
        <v>0</v>
      </c>
      <c r="Z1772" s="1" t="s">
        <v>107</v>
      </c>
    </row>
    <row r="1773" customFormat="false" ht="12.8" hidden="false" customHeight="false" outlineLevel="0" collapsed="false">
      <c r="A1773" s="0" t="s">
        <v>1028</v>
      </c>
      <c r="B1773" s="0" t="s">
        <v>1082</v>
      </c>
      <c r="C1773" s="0" t="s">
        <v>1066</v>
      </c>
      <c r="D1773" s="0" t="s">
        <v>1070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5.6348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Y1773" s="1" t="s">
        <v>107</v>
      </c>
    </row>
    <row r="1774" customFormat="false" ht="12.8" hidden="false" customHeight="false" outlineLevel="0" collapsed="false">
      <c r="A1774" s="0" t="s">
        <v>1028</v>
      </c>
      <c r="B1774" s="0" t="s">
        <v>1082</v>
      </c>
      <c r="C1774" s="0" t="s">
        <v>1066</v>
      </c>
      <c r="D1774" s="0" t="s">
        <v>1071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0</v>
      </c>
      <c r="J1774" s="0" t="n">
        <v>0</v>
      </c>
      <c r="K1774" s="0" t="n">
        <v>0</v>
      </c>
      <c r="L1774" s="0" t="n">
        <v>5.5938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n">
        <v>0</v>
      </c>
      <c r="Y1774" s="1" t="s">
        <v>107</v>
      </c>
    </row>
    <row r="1775" customFormat="false" ht="12.8" hidden="false" customHeight="false" outlineLevel="0" collapsed="false">
      <c r="A1775" s="0" t="s">
        <v>1028</v>
      </c>
      <c r="B1775" s="0" t="s">
        <v>1082</v>
      </c>
      <c r="C1775" s="0" t="s">
        <v>1066</v>
      </c>
      <c r="D1775" s="0" t="s">
        <v>1072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0</v>
      </c>
      <c r="J1775" s="0" t="n">
        <v>0</v>
      </c>
      <c r="K1775" s="0" t="n">
        <v>0</v>
      </c>
      <c r="L1775" s="0" t="n">
        <v>2.1798</v>
      </c>
      <c r="M1775" s="0" t="n">
        <v>0</v>
      </c>
      <c r="N1775" s="0" t="n">
        <v>0</v>
      </c>
      <c r="O1775" s="0" t="n">
        <v>0</v>
      </c>
      <c r="P1775" s="0" t="n">
        <v>0</v>
      </c>
      <c r="Q1775" s="0" t="n">
        <v>0</v>
      </c>
      <c r="Y1775" s="1" t="s">
        <v>107</v>
      </c>
    </row>
    <row r="1776" customFormat="false" ht="12.8" hidden="false" customHeight="false" outlineLevel="0" collapsed="false">
      <c r="A1776" s="0" t="s">
        <v>1028</v>
      </c>
      <c r="B1776" s="0" t="s">
        <v>1082</v>
      </c>
      <c r="C1776" s="0" t="s">
        <v>1066</v>
      </c>
      <c r="D1776" s="0" t="s">
        <v>1073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0</v>
      </c>
      <c r="J1776" s="0" t="n">
        <v>0</v>
      </c>
      <c r="K1776" s="0" t="n">
        <v>0</v>
      </c>
      <c r="L1776" s="0" t="n">
        <v>0</v>
      </c>
      <c r="M1776" s="0" t="n">
        <v>2.0284</v>
      </c>
      <c r="N1776" s="0" t="n">
        <v>0</v>
      </c>
      <c r="O1776" s="0" t="n">
        <v>0</v>
      </c>
      <c r="P1776" s="0" t="n">
        <v>0</v>
      </c>
      <c r="Q1776" s="0" t="n">
        <v>0</v>
      </c>
      <c r="Z1776" s="1" t="s">
        <v>107</v>
      </c>
    </row>
    <row r="1777" customFormat="false" ht="12.8" hidden="false" customHeight="false" outlineLevel="0" collapsed="false">
      <c r="A1777" s="0" t="s">
        <v>1028</v>
      </c>
      <c r="B1777" s="0" t="s">
        <v>1082</v>
      </c>
      <c r="C1777" s="0" t="s">
        <v>1066</v>
      </c>
      <c r="D1777" s="0" t="s">
        <v>1074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0</v>
      </c>
      <c r="K1777" s="0" t="n">
        <v>0</v>
      </c>
      <c r="L1777" s="0" t="n">
        <v>0</v>
      </c>
      <c r="M1777" s="0" t="n">
        <v>1.2616</v>
      </c>
      <c r="N1777" s="0" t="n">
        <v>0</v>
      </c>
      <c r="O1777" s="0" t="n">
        <v>0</v>
      </c>
      <c r="P1777" s="0" t="n">
        <v>0</v>
      </c>
      <c r="Q1777" s="0" t="n">
        <v>0</v>
      </c>
      <c r="Z1777" s="1" t="s">
        <v>107</v>
      </c>
    </row>
    <row r="1778" customFormat="false" ht="12.8" hidden="false" customHeight="false" outlineLevel="0" collapsed="false">
      <c r="A1778" s="0" t="s">
        <v>1028</v>
      </c>
      <c r="B1778" s="0" t="s">
        <v>1082</v>
      </c>
      <c r="C1778" s="0" t="s">
        <v>1066</v>
      </c>
      <c r="D1778" s="0" t="s">
        <v>1075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0</v>
      </c>
      <c r="L1778" s="0" t="n">
        <v>2.277</v>
      </c>
      <c r="M1778" s="0" t="n">
        <v>0</v>
      </c>
      <c r="N1778" s="0" t="n">
        <v>0</v>
      </c>
      <c r="O1778" s="0" t="n">
        <v>0</v>
      </c>
      <c r="P1778" s="0" t="n">
        <v>0</v>
      </c>
      <c r="Q1778" s="0" t="n">
        <v>0</v>
      </c>
      <c r="Y1778" s="1" t="s">
        <v>107</v>
      </c>
    </row>
    <row r="1779" customFormat="false" ht="12.8" hidden="false" customHeight="false" outlineLevel="0" collapsed="false">
      <c r="A1779" s="0" t="s">
        <v>1028</v>
      </c>
      <c r="B1779" s="0" t="s">
        <v>1082</v>
      </c>
      <c r="C1779" s="0" t="s">
        <v>1066</v>
      </c>
      <c r="D1779" s="0" t="s">
        <v>1076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0</v>
      </c>
      <c r="L1779" s="0" t="n">
        <v>2.274</v>
      </c>
      <c r="M1779" s="0" t="n">
        <v>0</v>
      </c>
      <c r="N1779" s="0" t="n">
        <v>0</v>
      </c>
      <c r="O1779" s="0" t="n">
        <v>0</v>
      </c>
      <c r="P1779" s="0" t="n">
        <v>0</v>
      </c>
      <c r="Q1779" s="0" t="n">
        <v>0</v>
      </c>
      <c r="Y1779" s="1" t="s">
        <v>107</v>
      </c>
    </row>
    <row r="1780" customFormat="false" ht="12.8" hidden="false" customHeight="false" outlineLevel="0" collapsed="false">
      <c r="A1780" s="0" t="s">
        <v>1028</v>
      </c>
      <c r="B1780" s="0" t="s">
        <v>1082</v>
      </c>
      <c r="C1780" s="0" t="s">
        <v>1077</v>
      </c>
      <c r="D1780" s="0" t="s">
        <v>1078</v>
      </c>
      <c r="I1780" s="0" t="n">
        <v>5.52402</v>
      </c>
      <c r="M1780" s="0" t="n">
        <v>2.05848</v>
      </c>
      <c r="V1780" s="1" t="s">
        <v>61</v>
      </c>
      <c r="Z1780" s="1" t="s">
        <v>107</v>
      </c>
    </row>
    <row r="1781" customFormat="false" ht="12.8" hidden="false" customHeight="false" outlineLevel="0" collapsed="false">
      <c r="A1781" s="0" t="s">
        <v>1028</v>
      </c>
      <c r="B1781" s="0" t="s">
        <v>1082</v>
      </c>
      <c r="C1781" s="0" t="s">
        <v>1077</v>
      </c>
      <c r="D1781" s="0" t="s">
        <v>1079</v>
      </c>
      <c r="I1781" s="0" t="n">
        <v>3.7782</v>
      </c>
      <c r="M1781" s="0" t="n">
        <v>0.50994</v>
      </c>
      <c r="V1781" s="1" t="s">
        <v>61</v>
      </c>
      <c r="Z1781" s="1" t="s">
        <v>107</v>
      </c>
    </row>
    <row r="1782" customFormat="false" ht="12.8" hidden="false" customHeight="false" outlineLevel="0" collapsed="false">
      <c r="A1782" s="0" t="s">
        <v>1028</v>
      </c>
      <c r="B1782" s="0" t="s">
        <v>1082</v>
      </c>
      <c r="C1782" s="0" t="s">
        <v>384</v>
      </c>
      <c r="D1782" s="0" t="s">
        <v>1080</v>
      </c>
      <c r="I1782" s="0" t="n">
        <v>7.76114628697032</v>
      </c>
      <c r="V1782" s="1" t="s">
        <v>61</v>
      </c>
    </row>
    <row r="1783" customFormat="false" ht="12.8" hidden="false" customHeight="false" outlineLevel="0" collapsed="false">
      <c r="A1783" s="0" t="s">
        <v>1028</v>
      </c>
      <c r="B1783" s="0" t="s">
        <v>1082</v>
      </c>
      <c r="C1783" s="0" t="s">
        <v>384</v>
      </c>
      <c r="D1783" s="0" t="s">
        <v>1081</v>
      </c>
      <c r="I1783" s="0" t="n">
        <v>5.9601625633396</v>
      </c>
      <c r="V1783" s="1" t="s">
        <v>61</v>
      </c>
    </row>
    <row r="1784" customFormat="false" ht="12.8" hidden="false" customHeight="false" outlineLevel="0" collapsed="false">
      <c r="A1784" s="0" t="s">
        <v>1083</v>
      </c>
      <c r="B1784" s="0" t="s">
        <v>946</v>
      </c>
      <c r="C1784" s="0" t="s">
        <v>1040</v>
      </c>
      <c r="D1784" s="0" t="s">
        <v>1084</v>
      </c>
      <c r="E1784" s="0" t="n">
        <v>4.01198828977252</v>
      </c>
      <c r="F1784" s="0" t="n">
        <v>3.126473183788</v>
      </c>
      <c r="G1784" s="0" t="n">
        <v>19.0612196638471</v>
      </c>
      <c r="H1784" s="0" t="n">
        <v>46.4070666182254</v>
      </c>
      <c r="I1784" s="0" t="n">
        <v>36.4172107436591</v>
      </c>
      <c r="J1784" s="0" t="n">
        <v>25.4136352090254</v>
      </c>
      <c r="K1784" s="0" t="n">
        <v>24.9301112265814</v>
      </c>
      <c r="L1784" s="0" t="n">
        <v>15.0034190418701</v>
      </c>
      <c r="M1784" s="0" t="n">
        <v>12.1270981259526</v>
      </c>
      <c r="N1784" s="0" t="n">
        <v>17.9116060901138</v>
      </c>
      <c r="O1784" s="0" t="n">
        <v>16.8358891480972</v>
      </c>
      <c r="P1784" s="0" t="n">
        <v>8.49861335718916</v>
      </c>
      <c r="Q1784" s="0" t="n">
        <v>4.53708505110135</v>
      </c>
      <c r="R1784" s="1" t="s">
        <v>40</v>
      </c>
      <c r="S1784" s="1" t="s">
        <v>40</v>
      </c>
      <c r="T1784" s="1" t="s">
        <v>40</v>
      </c>
      <c r="U1784" s="1" t="s">
        <v>40</v>
      </c>
      <c r="V1784" s="1" t="s">
        <v>40</v>
      </c>
      <c r="W1784" s="1" t="s">
        <v>40</v>
      </c>
      <c r="X1784" s="1" t="s">
        <v>40</v>
      </c>
      <c r="Y1784" s="1" t="s">
        <v>40</v>
      </c>
      <c r="Z1784" s="1" t="s">
        <v>40</v>
      </c>
      <c r="AA1784" s="1" t="s">
        <v>40</v>
      </c>
      <c r="AB1784" s="1" t="s">
        <v>40</v>
      </c>
      <c r="AC1784" s="1" t="s">
        <v>40</v>
      </c>
      <c r="AD1784" s="1" t="s">
        <v>40</v>
      </c>
      <c r="AK1784" s="0" t="s">
        <v>46</v>
      </c>
    </row>
    <row r="1785" customFormat="false" ht="12.8" hidden="false" customHeight="false" outlineLevel="0" collapsed="false">
      <c r="A1785" s="0" t="s">
        <v>1083</v>
      </c>
      <c r="B1785" s="0" t="s">
        <v>946</v>
      </c>
      <c r="C1785" s="0" t="s">
        <v>1040</v>
      </c>
      <c r="D1785" s="0" t="s">
        <v>1085</v>
      </c>
      <c r="E1785" s="0" t="n">
        <v>4.02291804965999</v>
      </c>
      <c r="F1785" s="0" t="n">
        <v>3.07682257736959</v>
      </c>
      <c r="G1785" s="0" t="n">
        <v>19.4486674524489</v>
      </c>
      <c r="H1785" s="0" t="n">
        <v>50.3740794912335</v>
      </c>
      <c r="I1785" s="0" t="n">
        <v>43.0925274105181</v>
      </c>
      <c r="J1785" s="0" t="n">
        <v>28.0581139450863</v>
      </c>
      <c r="K1785" s="0" t="n">
        <v>25.3952222140062</v>
      </c>
      <c r="L1785" s="0" t="n">
        <v>15.1989299484662</v>
      </c>
      <c r="M1785" s="0" t="n">
        <v>12.1009079420141</v>
      </c>
      <c r="N1785" s="0" t="n">
        <v>17.8874700794381</v>
      </c>
      <c r="O1785" s="0" t="n">
        <v>17.2987902377333</v>
      </c>
      <c r="P1785" s="0" t="n">
        <v>8.63769200408743</v>
      </c>
      <c r="Q1785" s="0" t="n">
        <v>4.73201235371923</v>
      </c>
      <c r="R1785" s="1" t="s">
        <v>40</v>
      </c>
      <c r="S1785" s="1" t="s">
        <v>40</v>
      </c>
      <c r="T1785" s="1" t="s">
        <v>40</v>
      </c>
      <c r="U1785" s="1" t="s">
        <v>40</v>
      </c>
      <c r="V1785" s="1" t="s">
        <v>40</v>
      </c>
      <c r="W1785" s="1" t="s">
        <v>40</v>
      </c>
      <c r="X1785" s="1" t="s">
        <v>40</v>
      </c>
      <c r="Y1785" s="1" t="s">
        <v>40</v>
      </c>
      <c r="Z1785" s="1" t="s">
        <v>40</v>
      </c>
      <c r="AA1785" s="1" t="s">
        <v>40</v>
      </c>
      <c r="AB1785" s="1" t="s">
        <v>40</v>
      </c>
      <c r="AC1785" s="1" t="s">
        <v>40</v>
      </c>
      <c r="AD1785" s="1" t="s">
        <v>40</v>
      </c>
      <c r="AK1785" s="0" t="s">
        <v>46</v>
      </c>
    </row>
    <row r="1786" customFormat="false" ht="12.8" hidden="false" customHeight="false" outlineLevel="0" collapsed="false">
      <c r="A1786" s="0" t="s">
        <v>1083</v>
      </c>
      <c r="B1786" s="0" t="s">
        <v>946</v>
      </c>
      <c r="C1786" s="0" t="s">
        <v>1040</v>
      </c>
      <c r="D1786" s="0" t="s">
        <v>1086</v>
      </c>
      <c r="E1786" s="0" t="n">
        <v>3.67453571349856</v>
      </c>
      <c r="F1786" s="0" t="n">
        <v>4.44072079563898</v>
      </c>
      <c r="G1786" s="0" t="n">
        <v>25.7728103796641</v>
      </c>
      <c r="H1786" s="0" t="n">
        <v>54.1528373669892</v>
      </c>
      <c r="I1786" s="0" t="n">
        <v>44.0880611872981</v>
      </c>
      <c r="J1786" s="0" t="n">
        <v>30.6865394337191</v>
      </c>
      <c r="K1786" s="0" t="n">
        <v>23.7851425816142</v>
      </c>
      <c r="L1786" s="0" t="n">
        <v>13.9643144713981</v>
      </c>
      <c r="M1786" s="0" t="n">
        <v>13.3962250518657</v>
      </c>
      <c r="N1786" s="0" t="n">
        <v>18.7836188128189</v>
      </c>
      <c r="O1786" s="0" t="n">
        <v>15.7590481405339</v>
      </c>
      <c r="P1786" s="0" t="n">
        <v>7.29903748938962</v>
      </c>
      <c r="Q1786" s="0" t="n">
        <v>4.0721550938629</v>
      </c>
      <c r="R1786" s="1" t="s">
        <v>40</v>
      </c>
      <c r="S1786" s="1" t="s">
        <v>40</v>
      </c>
      <c r="T1786" s="1" t="s">
        <v>40</v>
      </c>
      <c r="U1786" s="1" t="s">
        <v>40</v>
      </c>
      <c r="V1786" s="1" t="s">
        <v>40</v>
      </c>
      <c r="W1786" s="1" t="s">
        <v>40</v>
      </c>
      <c r="X1786" s="1" t="s">
        <v>40</v>
      </c>
      <c r="Y1786" s="1" t="s">
        <v>40</v>
      </c>
      <c r="Z1786" s="1" t="s">
        <v>40</v>
      </c>
      <c r="AA1786" s="1" t="s">
        <v>40</v>
      </c>
      <c r="AB1786" s="1" t="s">
        <v>40</v>
      </c>
      <c r="AC1786" s="1" t="s">
        <v>40</v>
      </c>
      <c r="AD1786" s="1" t="s">
        <v>40</v>
      </c>
      <c r="AK1786" s="0" t="s">
        <v>46</v>
      </c>
    </row>
    <row r="1787" customFormat="false" ht="12.8" hidden="false" customHeight="false" outlineLevel="0" collapsed="false">
      <c r="A1787" s="0" t="s">
        <v>1083</v>
      </c>
      <c r="B1787" s="0" t="s">
        <v>946</v>
      </c>
      <c r="C1787" s="0" t="s">
        <v>1040</v>
      </c>
      <c r="D1787" s="0" t="s">
        <v>1087</v>
      </c>
      <c r="E1787" s="0" t="n">
        <v>3.65320739705884</v>
      </c>
      <c r="F1787" s="0" t="n">
        <v>4.30492074834922</v>
      </c>
      <c r="G1787" s="0" t="n">
        <v>22.9803145499456</v>
      </c>
      <c r="H1787" s="0" t="n">
        <v>0</v>
      </c>
      <c r="I1787" s="0" t="n">
        <v>0</v>
      </c>
      <c r="J1787" s="0" t="n">
        <v>0</v>
      </c>
      <c r="K1787" s="0" t="n">
        <v>1.99932</v>
      </c>
      <c r="L1787" s="0" t="n">
        <v>11.5748851657623</v>
      </c>
      <c r="M1787" s="0" t="n">
        <v>12.1750956826976</v>
      </c>
      <c r="N1787" s="0" t="n">
        <v>14.7096472818937</v>
      </c>
      <c r="O1787" s="0" t="n">
        <v>13.0162010004833</v>
      </c>
      <c r="P1787" s="0" t="n">
        <v>7.53688586609704</v>
      </c>
      <c r="Q1787" s="0" t="n">
        <v>4.52710543360029</v>
      </c>
      <c r="R1787" s="1" t="s">
        <v>40</v>
      </c>
      <c r="S1787" s="1" t="s">
        <v>40</v>
      </c>
      <c r="T1787" s="1" t="s">
        <v>40</v>
      </c>
      <c r="U1787" s="1" t="n">
        <v>0</v>
      </c>
      <c r="V1787" s="1" t="n">
        <v>0</v>
      </c>
      <c r="W1787" s="1" t="n">
        <v>0</v>
      </c>
      <c r="X1787" s="1" t="s">
        <v>61</v>
      </c>
      <c r="Y1787" s="1" t="s">
        <v>40</v>
      </c>
      <c r="Z1787" s="1" t="s">
        <v>40</v>
      </c>
      <c r="AA1787" s="1" t="s">
        <v>40</v>
      </c>
      <c r="AB1787" s="1" t="s">
        <v>40</v>
      </c>
      <c r="AC1787" s="1" t="s">
        <v>40</v>
      </c>
      <c r="AD1787" s="1" t="s">
        <v>40</v>
      </c>
      <c r="AK1787" s="0" t="s">
        <v>46</v>
      </c>
    </row>
    <row r="1788" customFormat="false" ht="12.8" hidden="false" customHeight="false" outlineLevel="0" collapsed="false">
      <c r="A1788" s="0" t="s">
        <v>1083</v>
      </c>
      <c r="B1788" s="0" t="s">
        <v>946</v>
      </c>
      <c r="C1788" s="0" t="s">
        <v>1040</v>
      </c>
      <c r="D1788" s="0" t="s">
        <v>1088</v>
      </c>
      <c r="E1788" s="0" t="n">
        <v>3.65320739705884</v>
      </c>
      <c r="F1788" s="0" t="n">
        <v>4.30492074834922</v>
      </c>
      <c r="G1788" s="0" t="n">
        <v>22.9803145499456</v>
      </c>
      <c r="H1788" s="0" t="n">
        <v>0</v>
      </c>
      <c r="I1788" s="0" t="n">
        <v>0</v>
      </c>
      <c r="J1788" s="0" t="n">
        <v>0</v>
      </c>
      <c r="K1788" s="0" t="n">
        <v>0</v>
      </c>
      <c r="L1788" s="0" t="n">
        <v>1.66878</v>
      </c>
      <c r="M1788" s="0" t="n">
        <v>12.5218858427945</v>
      </c>
      <c r="N1788" s="0" t="n">
        <v>14.3601343133265</v>
      </c>
      <c r="O1788" s="0" t="n">
        <v>14.1029712273961</v>
      </c>
      <c r="P1788" s="0" t="n">
        <v>7.725865259057</v>
      </c>
      <c r="Q1788" s="0" t="n">
        <v>4.58578895954859</v>
      </c>
      <c r="R1788" s="1" t="s">
        <v>40</v>
      </c>
      <c r="S1788" s="1" t="s">
        <v>40</v>
      </c>
      <c r="T1788" s="1" t="s">
        <v>40</v>
      </c>
      <c r="U1788" s="1" t="n">
        <v>0</v>
      </c>
      <c r="V1788" s="1" t="n">
        <v>0</v>
      </c>
      <c r="W1788" s="1" t="n">
        <v>0</v>
      </c>
      <c r="X1788" s="1" t="n">
        <v>0</v>
      </c>
      <c r="Y1788" s="1" t="s">
        <v>41</v>
      </c>
      <c r="Z1788" s="1" t="s">
        <v>40</v>
      </c>
      <c r="AA1788" s="1" t="s">
        <v>40</v>
      </c>
      <c r="AB1788" s="1" t="s">
        <v>40</v>
      </c>
      <c r="AC1788" s="1" t="s">
        <v>40</v>
      </c>
      <c r="AD1788" s="1" t="s">
        <v>40</v>
      </c>
      <c r="AK1788" s="0" t="s">
        <v>46</v>
      </c>
    </row>
    <row r="1789" customFormat="false" ht="12.8" hidden="false" customHeight="false" outlineLevel="0" collapsed="false">
      <c r="A1789" s="0" t="s">
        <v>1083</v>
      </c>
      <c r="B1789" s="0" t="s">
        <v>946</v>
      </c>
      <c r="C1789" s="0" t="s">
        <v>1040</v>
      </c>
      <c r="D1789" s="0" t="s">
        <v>1089</v>
      </c>
      <c r="E1789" s="0" t="n">
        <v>3.65320739705884</v>
      </c>
      <c r="F1789" s="0" t="n">
        <v>4.30492074834922</v>
      </c>
      <c r="G1789" s="0" t="n">
        <v>22.9803145499456</v>
      </c>
      <c r="H1789" s="0" t="n">
        <v>0</v>
      </c>
      <c r="I1789" s="0" t="n">
        <v>0</v>
      </c>
      <c r="J1789" s="0" t="n">
        <v>0</v>
      </c>
      <c r="K1789" s="0" t="n">
        <v>0</v>
      </c>
      <c r="L1789" s="0" t="n">
        <v>1.66878</v>
      </c>
      <c r="M1789" s="0" t="n">
        <v>0</v>
      </c>
      <c r="N1789" s="0" t="n">
        <v>0</v>
      </c>
      <c r="O1789" s="0" t="n">
        <v>0</v>
      </c>
      <c r="P1789" s="0" t="n">
        <v>0</v>
      </c>
      <c r="Q1789" s="0" t="n">
        <v>0</v>
      </c>
      <c r="R1789" s="1" t="s">
        <v>40</v>
      </c>
      <c r="S1789" s="1" t="s">
        <v>40</v>
      </c>
      <c r="T1789" s="1" t="s">
        <v>40</v>
      </c>
      <c r="U1789" s="1" t="n">
        <v>0</v>
      </c>
      <c r="V1789" s="1" t="n">
        <v>0</v>
      </c>
      <c r="W1789" s="1" t="n">
        <v>0</v>
      </c>
      <c r="X1789" s="1" t="n">
        <v>0</v>
      </c>
      <c r="Y1789" s="1" t="s">
        <v>41</v>
      </c>
      <c r="Z1789" s="1" t="n">
        <v>0</v>
      </c>
      <c r="AA1789" s="1" t="n">
        <v>0</v>
      </c>
      <c r="AB1789" s="1" t="n">
        <v>0</v>
      </c>
      <c r="AC1789" s="1" t="n">
        <v>0</v>
      </c>
      <c r="AD1789" s="1" t="n">
        <v>0</v>
      </c>
      <c r="AK1789" s="0" t="s">
        <v>46</v>
      </c>
    </row>
    <row r="1790" customFormat="false" ht="12.8" hidden="false" customHeight="false" outlineLevel="0" collapsed="false">
      <c r="A1790" s="0" t="s">
        <v>1083</v>
      </c>
      <c r="B1790" s="0" t="s">
        <v>946</v>
      </c>
      <c r="C1790" s="0" t="s">
        <v>1040</v>
      </c>
      <c r="D1790" s="0" t="s">
        <v>1090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0</v>
      </c>
      <c r="J1790" s="0" t="n">
        <v>3.95355</v>
      </c>
      <c r="K1790" s="0" t="n">
        <v>0</v>
      </c>
      <c r="L1790" s="0" t="n">
        <v>1.57707</v>
      </c>
      <c r="M1790" s="0" t="n">
        <v>14.3646482626597</v>
      </c>
      <c r="N1790" s="0" t="n">
        <v>19.3054182304158</v>
      </c>
      <c r="O1790" s="0" t="n">
        <v>17.952264717647</v>
      </c>
      <c r="P1790" s="0" t="n">
        <v>10.3329800282206</v>
      </c>
      <c r="Q1790" s="0" t="n">
        <v>7.95060878708249</v>
      </c>
      <c r="R1790" s="1" t="n">
        <v>0</v>
      </c>
      <c r="S1790" s="1" t="n">
        <v>0</v>
      </c>
      <c r="T1790" s="1" t="n">
        <v>0</v>
      </c>
      <c r="U1790" s="1" t="n">
        <v>0</v>
      </c>
      <c r="V1790" s="1" t="n">
        <v>0</v>
      </c>
      <c r="W1790" s="1" t="s">
        <v>61</v>
      </c>
      <c r="X1790" s="1" t="n">
        <v>0</v>
      </c>
      <c r="Y1790" s="1" t="s">
        <v>61</v>
      </c>
      <c r="Z1790" s="1" t="s">
        <v>40</v>
      </c>
      <c r="AA1790" s="1" t="s">
        <v>40</v>
      </c>
      <c r="AB1790" s="1" t="s">
        <v>40</v>
      </c>
      <c r="AC1790" s="1" t="s">
        <v>40</v>
      </c>
      <c r="AD1790" s="1" t="s">
        <v>40</v>
      </c>
      <c r="AK1790" s="0" t="s">
        <v>46</v>
      </c>
    </row>
    <row r="1791" customFormat="false" ht="12.8" hidden="false" customHeight="false" outlineLevel="0" collapsed="false">
      <c r="A1791" s="0" t="s">
        <v>1083</v>
      </c>
      <c r="B1791" s="0" t="s">
        <v>946</v>
      </c>
      <c r="C1791" s="0" t="s">
        <v>1040</v>
      </c>
      <c r="D1791" s="0" t="s">
        <v>1091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0</v>
      </c>
      <c r="J1791" s="0" t="n">
        <v>3.95355</v>
      </c>
      <c r="K1791" s="0" t="n">
        <v>0</v>
      </c>
      <c r="L1791" s="0" t="n">
        <v>0</v>
      </c>
      <c r="M1791" s="0" t="n">
        <v>1.28347166666667</v>
      </c>
      <c r="N1791" s="0" t="n">
        <v>16.9332854219136</v>
      </c>
      <c r="O1791" s="0" t="n">
        <v>15.2193901882995</v>
      </c>
      <c r="P1791" s="0" t="n">
        <v>7.13737227732227</v>
      </c>
      <c r="Q1791" s="0" t="n">
        <v>4.57960939123517</v>
      </c>
      <c r="R1791" s="1" t="n">
        <v>0</v>
      </c>
      <c r="S1791" s="1" t="n">
        <v>0</v>
      </c>
      <c r="T1791" s="1" t="n">
        <v>0</v>
      </c>
      <c r="U1791" s="1" t="n">
        <v>0</v>
      </c>
      <c r="V1791" s="1" t="n">
        <v>0</v>
      </c>
      <c r="W1791" s="1" t="s">
        <v>61</v>
      </c>
      <c r="X1791" s="1" t="n">
        <v>0</v>
      </c>
      <c r="Y1791" s="1" t="n">
        <v>0</v>
      </c>
      <c r="Z1791" s="1" t="s">
        <v>41</v>
      </c>
      <c r="AA1791" s="1" t="s">
        <v>40</v>
      </c>
      <c r="AB1791" s="1" t="s">
        <v>40</v>
      </c>
      <c r="AC1791" s="1" t="s">
        <v>40</v>
      </c>
      <c r="AD1791" s="1" t="s">
        <v>40</v>
      </c>
      <c r="AK1791" s="0" t="s">
        <v>46</v>
      </c>
    </row>
    <row r="1792" customFormat="false" ht="12.8" hidden="false" customHeight="false" outlineLevel="0" collapsed="false">
      <c r="A1792" s="0" t="s">
        <v>1083</v>
      </c>
      <c r="B1792" s="0" t="s">
        <v>946</v>
      </c>
      <c r="C1792" s="0" t="s">
        <v>1040</v>
      </c>
      <c r="D1792" s="0" t="s">
        <v>1092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0</v>
      </c>
      <c r="J1792" s="0" t="n">
        <v>3.95355</v>
      </c>
      <c r="K1792" s="0" t="n">
        <v>0</v>
      </c>
      <c r="L1792" s="0" t="n">
        <v>0</v>
      </c>
      <c r="M1792" s="0" t="n">
        <v>1.28347166666667</v>
      </c>
      <c r="N1792" s="0" t="n">
        <v>0</v>
      </c>
      <c r="O1792" s="0" t="n">
        <v>0</v>
      </c>
      <c r="P1792" s="0" t="n">
        <v>0</v>
      </c>
      <c r="Q1792" s="0" t="n">
        <v>0</v>
      </c>
      <c r="R1792" s="1" t="n">
        <v>0</v>
      </c>
      <c r="S1792" s="1" t="n">
        <v>0</v>
      </c>
      <c r="T1792" s="1" t="n">
        <v>0</v>
      </c>
      <c r="U1792" s="1" t="n">
        <v>0</v>
      </c>
      <c r="V1792" s="1" t="n">
        <v>0</v>
      </c>
      <c r="W1792" s="1" t="s">
        <v>61</v>
      </c>
      <c r="X1792" s="1" t="n">
        <v>0</v>
      </c>
      <c r="Y1792" s="1" t="n">
        <v>0</v>
      </c>
      <c r="Z1792" s="1" t="s">
        <v>41</v>
      </c>
      <c r="AA1792" s="1" t="n">
        <v>0</v>
      </c>
      <c r="AB1792" s="1" t="n">
        <v>0</v>
      </c>
      <c r="AC1792" s="1" t="n">
        <v>0</v>
      </c>
      <c r="AD1792" s="1" t="n">
        <v>0</v>
      </c>
      <c r="AK1792" s="0" t="s">
        <v>46</v>
      </c>
    </row>
    <row r="1793" customFormat="false" ht="12.8" hidden="false" customHeight="false" outlineLevel="0" collapsed="false">
      <c r="A1793" s="0" t="s">
        <v>1083</v>
      </c>
      <c r="B1793" s="0" t="s">
        <v>946</v>
      </c>
      <c r="C1793" s="0" t="s">
        <v>1040</v>
      </c>
      <c r="D1793" s="0" t="s">
        <v>1093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0</v>
      </c>
      <c r="J1793" s="0" t="n">
        <v>3.77355</v>
      </c>
      <c r="K1793" s="0" t="n">
        <v>20.3842284973888</v>
      </c>
      <c r="L1793" s="0" t="n">
        <v>15.0892475158686</v>
      </c>
      <c r="M1793" s="0" t="n">
        <v>12.0216285082556</v>
      </c>
      <c r="N1793" s="0" t="n">
        <v>18.6035235847036</v>
      </c>
      <c r="O1793" s="0" t="n">
        <v>15.1689529551991</v>
      </c>
      <c r="P1793" s="0" t="n">
        <v>6.45315976192554</v>
      </c>
      <c r="Q1793" s="0" t="n">
        <v>3.77661844094594</v>
      </c>
      <c r="R1793" s="1" t="n">
        <v>0</v>
      </c>
      <c r="S1793" s="1" t="n">
        <v>0</v>
      </c>
      <c r="T1793" s="1" t="n">
        <v>0</v>
      </c>
      <c r="U1793" s="1" t="n">
        <v>0</v>
      </c>
      <c r="V1793" s="1" t="n">
        <v>0</v>
      </c>
      <c r="W1793" s="1" t="s">
        <v>61</v>
      </c>
      <c r="X1793" s="1" t="s">
        <v>40</v>
      </c>
      <c r="Y1793" s="1" t="s">
        <v>40</v>
      </c>
      <c r="Z1793" s="1" t="s">
        <v>40</v>
      </c>
      <c r="AA1793" s="1" t="s">
        <v>40</v>
      </c>
      <c r="AB1793" s="1" t="s">
        <v>40</v>
      </c>
      <c r="AC1793" s="1" t="s">
        <v>40</v>
      </c>
      <c r="AD1793" s="1" t="s">
        <v>40</v>
      </c>
      <c r="AK1793" s="0" t="s">
        <v>46</v>
      </c>
    </row>
    <row r="1794" customFormat="false" ht="12.8" hidden="false" customHeight="false" outlineLevel="0" collapsed="false">
      <c r="A1794" s="0" t="s">
        <v>1083</v>
      </c>
      <c r="B1794" s="0" t="s">
        <v>946</v>
      </c>
      <c r="C1794" s="0" t="s">
        <v>1040</v>
      </c>
      <c r="D1794" s="0" t="s">
        <v>1094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3.77355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n">
        <v>0</v>
      </c>
      <c r="Q1794" s="0" t="n">
        <v>0</v>
      </c>
      <c r="R1794" s="1" t="n">
        <v>0</v>
      </c>
      <c r="S1794" s="1" t="n">
        <v>0</v>
      </c>
      <c r="T1794" s="1" t="n">
        <v>0</v>
      </c>
      <c r="U1794" s="1" t="n">
        <v>0</v>
      </c>
      <c r="V1794" s="1" t="n">
        <v>0</v>
      </c>
      <c r="W1794" s="1" t="s">
        <v>61</v>
      </c>
      <c r="X1794" s="1" t="n">
        <v>0</v>
      </c>
      <c r="Y1794" s="1" t="n">
        <v>0</v>
      </c>
      <c r="Z1794" s="1" t="n">
        <v>0</v>
      </c>
      <c r="AA1794" s="1" t="n">
        <v>0</v>
      </c>
      <c r="AB1794" s="1" t="n">
        <v>0</v>
      </c>
      <c r="AC1794" s="1" t="n">
        <v>0</v>
      </c>
      <c r="AD1794" s="1" t="n">
        <v>0</v>
      </c>
      <c r="AK1794" s="0" t="s">
        <v>46</v>
      </c>
    </row>
    <row r="1795" customFormat="false" ht="12.8" hidden="false" customHeight="false" outlineLevel="0" collapsed="false">
      <c r="A1795" s="0" t="s">
        <v>1083</v>
      </c>
      <c r="B1795" s="0" t="s">
        <v>946</v>
      </c>
      <c r="C1795" s="0" t="s">
        <v>1040</v>
      </c>
      <c r="D1795" s="0" t="s">
        <v>1095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0</v>
      </c>
      <c r="K1795" s="0" t="n">
        <v>4.25011333333333</v>
      </c>
      <c r="L1795" s="0" t="n">
        <v>14.6902283352046</v>
      </c>
      <c r="M1795" s="0" t="n">
        <v>11.4131142411913</v>
      </c>
      <c r="N1795" s="0" t="n">
        <v>21.0437915261303</v>
      </c>
      <c r="O1795" s="0" t="n">
        <v>16.3002653091791</v>
      </c>
      <c r="P1795" s="0" t="n">
        <v>7.05524550662154</v>
      </c>
      <c r="Q1795" s="0" t="n">
        <v>4.05407542274112</v>
      </c>
      <c r="R1795" s="1" t="n">
        <v>0</v>
      </c>
      <c r="S1795" s="1" t="n">
        <v>0</v>
      </c>
      <c r="T1795" s="1" t="n">
        <v>0</v>
      </c>
      <c r="U1795" s="1" t="n">
        <v>0</v>
      </c>
      <c r="V1795" s="1" t="n">
        <v>0</v>
      </c>
      <c r="W1795" s="1" t="n">
        <v>0</v>
      </c>
      <c r="X1795" s="1" t="s">
        <v>41</v>
      </c>
      <c r="Y1795" s="1" t="s">
        <v>40</v>
      </c>
      <c r="Z1795" s="1" t="s">
        <v>40</v>
      </c>
      <c r="AA1795" s="1" t="s">
        <v>40</v>
      </c>
      <c r="AB1795" s="1" t="s">
        <v>40</v>
      </c>
      <c r="AC1795" s="1" t="s">
        <v>40</v>
      </c>
      <c r="AD1795" s="1" t="s">
        <v>40</v>
      </c>
      <c r="AK1795" s="0" t="s">
        <v>46</v>
      </c>
    </row>
    <row r="1796" customFormat="false" ht="12.8" hidden="false" customHeight="false" outlineLevel="0" collapsed="false">
      <c r="A1796" s="0" t="s">
        <v>1083</v>
      </c>
      <c r="B1796" s="0" t="s">
        <v>946</v>
      </c>
      <c r="C1796" s="0" t="s">
        <v>1040</v>
      </c>
      <c r="D1796" s="0" t="s">
        <v>1096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0</v>
      </c>
      <c r="J1796" s="0" t="n">
        <v>0</v>
      </c>
      <c r="K1796" s="0" t="n">
        <v>4.25011333333333</v>
      </c>
      <c r="L1796" s="0" t="n">
        <v>0</v>
      </c>
      <c r="M1796" s="0" t="n">
        <v>0</v>
      </c>
      <c r="N1796" s="0" t="n">
        <v>0</v>
      </c>
      <c r="O1796" s="0" t="n">
        <v>0</v>
      </c>
      <c r="P1796" s="0" t="n">
        <v>0</v>
      </c>
      <c r="Q1796" s="0" t="n">
        <v>0</v>
      </c>
      <c r="R1796" s="1" t="n">
        <v>0</v>
      </c>
      <c r="S1796" s="1" t="n">
        <v>0</v>
      </c>
      <c r="T1796" s="1" t="n">
        <v>0</v>
      </c>
      <c r="U1796" s="1" t="n">
        <v>0</v>
      </c>
      <c r="V1796" s="1" t="n">
        <v>0</v>
      </c>
      <c r="W1796" s="1" t="n">
        <v>0</v>
      </c>
      <c r="X1796" s="1" t="s">
        <v>41</v>
      </c>
      <c r="Y1796" s="1" t="n">
        <v>0</v>
      </c>
      <c r="Z1796" s="1" t="n">
        <v>0</v>
      </c>
      <c r="AA1796" s="1" t="n">
        <v>0</v>
      </c>
      <c r="AB1796" s="1" t="n">
        <v>0</v>
      </c>
      <c r="AC1796" s="1" t="n">
        <v>0</v>
      </c>
      <c r="AD1796" s="1" t="n">
        <v>0</v>
      </c>
      <c r="AK1796" s="0" t="s">
        <v>46</v>
      </c>
    </row>
    <row r="1797" customFormat="false" ht="12.8" hidden="false" customHeight="false" outlineLevel="0" collapsed="false">
      <c r="A1797" s="0" t="s">
        <v>1083</v>
      </c>
      <c r="B1797" s="0" t="s">
        <v>946</v>
      </c>
      <c r="C1797" s="0" t="s">
        <v>1040</v>
      </c>
      <c r="D1797" s="0" t="s">
        <v>1097</v>
      </c>
      <c r="E1797" s="0" t="n">
        <v>3.60675301343676</v>
      </c>
      <c r="F1797" s="0" t="n">
        <v>4.28690188342617</v>
      </c>
      <c r="G1797" s="0" t="n">
        <v>26.3589257989966</v>
      </c>
      <c r="H1797" s="0" t="n">
        <v>0</v>
      </c>
      <c r="I1797" s="0" t="n">
        <v>0</v>
      </c>
      <c r="J1797" s="0" t="n">
        <v>0</v>
      </c>
      <c r="K1797" s="0" t="n">
        <v>2.45451</v>
      </c>
      <c r="L1797" s="0" t="n">
        <v>11.6631528220716</v>
      </c>
      <c r="M1797" s="0" t="n">
        <v>11.2872668426661</v>
      </c>
      <c r="N1797" s="0" t="n">
        <v>18.3354196954696</v>
      </c>
      <c r="O1797" s="0" t="n">
        <v>14.771609628307</v>
      </c>
      <c r="P1797" s="0" t="n">
        <v>7.68414291242758</v>
      </c>
      <c r="Q1797" s="0" t="n">
        <v>4.13659977061408</v>
      </c>
      <c r="R1797" s="1" t="s">
        <v>40</v>
      </c>
      <c r="S1797" s="1" t="s">
        <v>40</v>
      </c>
      <c r="T1797" s="1" t="s">
        <v>40</v>
      </c>
      <c r="U1797" s="1" t="n">
        <v>0</v>
      </c>
      <c r="V1797" s="1" t="n">
        <v>0</v>
      </c>
      <c r="W1797" s="1" t="n">
        <v>0</v>
      </c>
      <c r="X1797" s="1" t="s">
        <v>61</v>
      </c>
      <c r="Y1797" s="1" t="s">
        <v>40</v>
      </c>
      <c r="Z1797" s="1" t="s">
        <v>40</v>
      </c>
      <c r="AA1797" s="1" t="s">
        <v>40</v>
      </c>
      <c r="AB1797" s="1" t="s">
        <v>40</v>
      </c>
      <c r="AC1797" s="1" t="s">
        <v>40</v>
      </c>
      <c r="AD1797" s="1" t="s">
        <v>40</v>
      </c>
      <c r="AK1797" s="0" t="s">
        <v>46</v>
      </c>
    </row>
    <row r="1798" customFormat="false" ht="12.8" hidden="false" customHeight="false" outlineLevel="0" collapsed="false">
      <c r="A1798" s="0" t="s">
        <v>1083</v>
      </c>
      <c r="B1798" s="0" t="s">
        <v>946</v>
      </c>
      <c r="C1798" s="0" t="s">
        <v>1040</v>
      </c>
      <c r="D1798" s="0" t="s">
        <v>1098</v>
      </c>
      <c r="E1798" s="0" t="n">
        <v>3.60675301343676</v>
      </c>
      <c r="F1798" s="0" t="n">
        <v>4.28690188342617</v>
      </c>
      <c r="G1798" s="0" t="n">
        <v>26.3589257989966</v>
      </c>
      <c r="H1798" s="0" t="n">
        <v>0</v>
      </c>
      <c r="I1798" s="0" t="n">
        <v>0</v>
      </c>
      <c r="J1798" s="0" t="n">
        <v>0</v>
      </c>
      <c r="K1798" s="0" t="n">
        <v>2.31814833333333</v>
      </c>
      <c r="L1798" s="0" t="n">
        <v>11.6631528220716</v>
      </c>
      <c r="M1798" s="0" t="n">
        <v>11.2872668426661</v>
      </c>
      <c r="N1798" s="0" t="n">
        <v>18.3354196954696</v>
      </c>
      <c r="O1798" s="0" t="n">
        <v>14.771609628307</v>
      </c>
      <c r="P1798" s="0" t="n">
        <v>7.68414291242758</v>
      </c>
      <c r="Q1798" s="0" t="n">
        <v>4.13659977061408</v>
      </c>
      <c r="R1798" s="1" t="s">
        <v>40</v>
      </c>
      <c r="S1798" s="1" t="s">
        <v>40</v>
      </c>
      <c r="T1798" s="1" t="s">
        <v>40</v>
      </c>
      <c r="U1798" s="1" t="n">
        <v>0</v>
      </c>
      <c r="V1798" s="1" t="n">
        <v>0</v>
      </c>
      <c r="W1798" s="1" t="n">
        <v>0</v>
      </c>
      <c r="X1798" s="1" t="s">
        <v>41</v>
      </c>
      <c r="Y1798" s="1" t="s">
        <v>40</v>
      </c>
      <c r="Z1798" s="1" t="s">
        <v>40</v>
      </c>
      <c r="AA1798" s="1" t="s">
        <v>40</v>
      </c>
      <c r="AB1798" s="1" t="s">
        <v>40</v>
      </c>
      <c r="AC1798" s="1" t="s">
        <v>40</v>
      </c>
      <c r="AD1798" s="1" t="s">
        <v>40</v>
      </c>
      <c r="AK1798" s="0" t="s">
        <v>46</v>
      </c>
    </row>
    <row r="1799" customFormat="false" ht="12.8" hidden="false" customHeight="false" outlineLevel="0" collapsed="false">
      <c r="A1799" s="0" t="s">
        <v>1083</v>
      </c>
      <c r="B1799" s="0" t="s">
        <v>946</v>
      </c>
      <c r="C1799" s="0" t="s">
        <v>1040</v>
      </c>
      <c r="D1799" s="0" t="s">
        <v>1099</v>
      </c>
      <c r="E1799" s="0" t="n">
        <v>3.60675301343676</v>
      </c>
      <c r="F1799" s="0" t="n">
        <v>4.28690188342617</v>
      </c>
      <c r="G1799" s="0" t="n">
        <v>26.3589257989966</v>
      </c>
      <c r="H1799" s="0" t="n">
        <v>0</v>
      </c>
      <c r="I1799" s="0" t="n">
        <v>0</v>
      </c>
      <c r="J1799" s="0" t="n">
        <v>0</v>
      </c>
      <c r="K1799" s="0" t="n">
        <v>2.31814833333333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n">
        <v>0</v>
      </c>
      <c r="Q1799" s="0" t="n">
        <v>0</v>
      </c>
      <c r="R1799" s="1" t="s">
        <v>40</v>
      </c>
      <c r="S1799" s="1" t="s">
        <v>40</v>
      </c>
      <c r="T1799" s="1" t="s">
        <v>40</v>
      </c>
      <c r="U1799" s="1" t="n">
        <v>0</v>
      </c>
      <c r="V1799" s="1" t="n">
        <v>0</v>
      </c>
      <c r="W1799" s="1" t="n">
        <v>0</v>
      </c>
      <c r="X1799" s="1" t="s">
        <v>41</v>
      </c>
      <c r="Y1799" s="1" t="n">
        <v>0</v>
      </c>
      <c r="Z1799" s="1" t="n">
        <v>0</v>
      </c>
      <c r="AA1799" s="1" t="n">
        <v>0</v>
      </c>
      <c r="AB1799" s="1" t="n">
        <v>0</v>
      </c>
      <c r="AC1799" s="1" t="n">
        <v>0</v>
      </c>
      <c r="AD1799" s="1" t="n">
        <v>0</v>
      </c>
      <c r="AK1799" s="0" t="s">
        <v>46</v>
      </c>
    </row>
    <row r="1800" customFormat="false" ht="12.8" hidden="false" customHeight="false" outlineLevel="0" collapsed="false">
      <c r="A1800" s="0" t="s">
        <v>1083</v>
      </c>
      <c r="B1800" s="0" t="s">
        <v>946</v>
      </c>
      <c r="C1800" s="0" t="s">
        <v>1040</v>
      </c>
      <c r="D1800" s="0" t="s">
        <v>1100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4.30221</v>
      </c>
      <c r="K1800" s="0" t="n">
        <v>0</v>
      </c>
      <c r="L1800" s="0" t="n">
        <v>1.64877</v>
      </c>
      <c r="M1800" s="0" t="n">
        <v>14.1560099238441</v>
      </c>
      <c r="N1800" s="0" t="n">
        <v>20.1254462628137</v>
      </c>
      <c r="O1800" s="0" t="n">
        <v>18.6749140705381</v>
      </c>
      <c r="P1800" s="0" t="n">
        <v>10.9698280408269</v>
      </c>
      <c r="Q1800" s="0" t="n">
        <v>8.21027721677508</v>
      </c>
      <c r="R1800" s="1" t="n">
        <v>0</v>
      </c>
      <c r="S1800" s="1" t="n">
        <v>0</v>
      </c>
      <c r="T1800" s="1" t="n">
        <v>0</v>
      </c>
      <c r="U1800" s="1" t="n">
        <v>0</v>
      </c>
      <c r="V1800" s="1" t="n">
        <v>0</v>
      </c>
      <c r="W1800" s="1" t="s">
        <v>61</v>
      </c>
      <c r="X1800" s="1" t="n">
        <v>0</v>
      </c>
      <c r="Y1800" s="1" t="s">
        <v>61</v>
      </c>
      <c r="Z1800" s="1" t="s">
        <v>40</v>
      </c>
      <c r="AA1800" s="1" t="s">
        <v>40</v>
      </c>
      <c r="AB1800" s="1" t="s">
        <v>40</v>
      </c>
      <c r="AC1800" s="1" t="s">
        <v>40</v>
      </c>
      <c r="AD1800" s="1" t="s">
        <v>40</v>
      </c>
      <c r="AK1800" s="0" t="s">
        <v>46</v>
      </c>
    </row>
    <row r="1801" customFormat="false" ht="12.8" hidden="false" customHeight="false" outlineLevel="0" collapsed="false">
      <c r="A1801" s="0" t="s">
        <v>1083</v>
      </c>
      <c r="B1801" s="0" t="s">
        <v>946</v>
      </c>
      <c r="C1801" s="0" t="s">
        <v>1040</v>
      </c>
      <c r="D1801" s="0" t="s">
        <v>1101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4.30221</v>
      </c>
      <c r="K1801" s="0" t="n">
        <v>0</v>
      </c>
      <c r="L1801" s="0" t="n">
        <v>0</v>
      </c>
      <c r="M1801" s="0" t="n">
        <v>1.336625</v>
      </c>
      <c r="N1801" s="0" t="n">
        <v>17.2661323676862</v>
      </c>
      <c r="O1801" s="0" t="n">
        <v>15.4948945893418</v>
      </c>
      <c r="P1801" s="0" t="n">
        <v>6.91772666360651</v>
      </c>
      <c r="Q1801" s="0" t="n">
        <v>4.27255174943379</v>
      </c>
      <c r="R1801" s="1" t="n">
        <v>0</v>
      </c>
      <c r="S1801" s="1" t="n">
        <v>0</v>
      </c>
      <c r="T1801" s="1" t="n">
        <v>0</v>
      </c>
      <c r="U1801" s="1" t="n">
        <v>0</v>
      </c>
      <c r="V1801" s="1" t="n">
        <v>0</v>
      </c>
      <c r="W1801" s="1" t="s">
        <v>61</v>
      </c>
      <c r="X1801" s="1" t="n">
        <v>0</v>
      </c>
      <c r="Y1801" s="1" t="n">
        <v>0</v>
      </c>
      <c r="Z1801" s="1" t="s">
        <v>41</v>
      </c>
      <c r="AA1801" s="1" t="s">
        <v>40</v>
      </c>
      <c r="AB1801" s="1" t="s">
        <v>40</v>
      </c>
      <c r="AC1801" s="1" t="s">
        <v>40</v>
      </c>
      <c r="AD1801" s="1" t="s">
        <v>40</v>
      </c>
      <c r="AK1801" s="0" t="s">
        <v>46</v>
      </c>
    </row>
    <row r="1802" customFormat="false" ht="12.8" hidden="false" customHeight="false" outlineLevel="0" collapsed="false">
      <c r="A1802" s="0" t="s">
        <v>1083</v>
      </c>
      <c r="B1802" s="0" t="s">
        <v>946</v>
      </c>
      <c r="C1802" s="0" t="s">
        <v>1040</v>
      </c>
      <c r="D1802" s="0" t="s">
        <v>1102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4.30221</v>
      </c>
      <c r="K1802" s="0" t="n">
        <v>0</v>
      </c>
      <c r="L1802" s="0" t="n">
        <v>0</v>
      </c>
      <c r="M1802" s="0" t="n">
        <v>1.336625</v>
      </c>
      <c r="N1802" s="0" t="n">
        <v>0</v>
      </c>
      <c r="O1802" s="0" t="n">
        <v>0</v>
      </c>
      <c r="P1802" s="0" t="n">
        <v>0</v>
      </c>
      <c r="Q1802" s="0" t="n">
        <v>0</v>
      </c>
      <c r="R1802" s="1" t="n">
        <v>0</v>
      </c>
      <c r="S1802" s="1" t="n">
        <v>0</v>
      </c>
      <c r="T1802" s="1" t="n">
        <v>0</v>
      </c>
      <c r="U1802" s="1" t="n">
        <v>0</v>
      </c>
      <c r="V1802" s="1" t="n">
        <v>0</v>
      </c>
      <c r="W1802" s="1" t="s">
        <v>61</v>
      </c>
      <c r="X1802" s="1" t="n">
        <v>0</v>
      </c>
      <c r="Y1802" s="1" t="n">
        <v>0</v>
      </c>
      <c r="Z1802" s="1" t="s">
        <v>41</v>
      </c>
      <c r="AA1802" s="1" t="n">
        <v>0</v>
      </c>
      <c r="AB1802" s="1" t="n">
        <v>0</v>
      </c>
      <c r="AC1802" s="1" t="n">
        <v>0</v>
      </c>
      <c r="AD1802" s="1" t="n">
        <v>0</v>
      </c>
      <c r="AK1802" s="0" t="s">
        <v>46</v>
      </c>
    </row>
    <row r="1803" customFormat="false" ht="12.8" hidden="false" customHeight="false" outlineLevel="0" collapsed="false">
      <c r="A1803" s="0" t="s">
        <v>1083</v>
      </c>
      <c r="B1803" s="0" t="s">
        <v>946</v>
      </c>
      <c r="C1803" s="0" t="s">
        <v>1040</v>
      </c>
      <c r="D1803" s="0" t="s">
        <v>1103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4.12221</v>
      </c>
      <c r="K1803" s="0" t="n">
        <v>21.0094477005658</v>
      </c>
      <c r="L1803" s="0" t="n">
        <v>15.1726290051426</v>
      </c>
      <c r="M1803" s="0" t="n">
        <v>12.4182664017592</v>
      </c>
      <c r="N1803" s="0" t="n">
        <v>18.9492191356562</v>
      </c>
      <c r="O1803" s="0" t="n">
        <v>15.5988565167146</v>
      </c>
      <c r="P1803" s="0" t="n">
        <v>6.59112367956411</v>
      </c>
      <c r="Q1803" s="0" t="n">
        <v>3.8155139485995</v>
      </c>
      <c r="R1803" s="1" t="n">
        <v>0</v>
      </c>
      <c r="S1803" s="1" t="n">
        <v>0</v>
      </c>
      <c r="T1803" s="1" t="n">
        <v>0</v>
      </c>
      <c r="U1803" s="1" t="n">
        <v>0</v>
      </c>
      <c r="V1803" s="1" t="n">
        <v>0</v>
      </c>
      <c r="W1803" s="1" t="s">
        <v>61</v>
      </c>
      <c r="X1803" s="1" t="s">
        <v>40</v>
      </c>
      <c r="Y1803" s="1" t="s">
        <v>40</v>
      </c>
      <c r="Z1803" s="1" t="s">
        <v>40</v>
      </c>
      <c r="AA1803" s="1" t="s">
        <v>40</v>
      </c>
      <c r="AB1803" s="1" t="s">
        <v>40</v>
      </c>
      <c r="AC1803" s="1" t="s">
        <v>40</v>
      </c>
      <c r="AD1803" s="1" t="s">
        <v>40</v>
      </c>
      <c r="AK1803" s="0" t="s">
        <v>46</v>
      </c>
    </row>
    <row r="1804" customFormat="false" ht="12.8" hidden="false" customHeight="false" outlineLevel="0" collapsed="false">
      <c r="A1804" s="0" t="s">
        <v>1083</v>
      </c>
      <c r="B1804" s="0" t="s">
        <v>946</v>
      </c>
      <c r="C1804" s="0" t="s">
        <v>1040</v>
      </c>
      <c r="D1804" s="0" t="s">
        <v>1104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4.12221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0</v>
      </c>
      <c r="P1804" s="0" t="n">
        <v>0</v>
      </c>
      <c r="Q1804" s="0" t="n">
        <v>0</v>
      </c>
      <c r="R1804" s="1" t="n">
        <v>0</v>
      </c>
      <c r="S1804" s="1" t="n">
        <v>0</v>
      </c>
      <c r="T1804" s="1" t="n">
        <v>0</v>
      </c>
      <c r="U1804" s="1" t="n">
        <v>0</v>
      </c>
      <c r="V1804" s="1" t="n">
        <v>0</v>
      </c>
      <c r="W1804" s="1" t="s">
        <v>61</v>
      </c>
      <c r="X1804" s="1" t="n">
        <v>0</v>
      </c>
      <c r="Y1804" s="1" t="n">
        <v>0</v>
      </c>
      <c r="Z1804" s="1" t="n">
        <v>0</v>
      </c>
      <c r="AA1804" s="1" t="n">
        <v>0</v>
      </c>
      <c r="AB1804" s="1" t="n">
        <v>0</v>
      </c>
      <c r="AC1804" s="1" t="n">
        <v>0</v>
      </c>
      <c r="AD1804" s="1" t="n">
        <v>0</v>
      </c>
      <c r="AK1804" s="0" t="s">
        <v>46</v>
      </c>
    </row>
    <row r="1805" customFormat="false" ht="12.8" hidden="false" customHeight="false" outlineLevel="0" collapsed="false">
      <c r="A1805" s="0" t="s">
        <v>1083</v>
      </c>
      <c r="B1805" s="0" t="s">
        <v>946</v>
      </c>
      <c r="C1805" s="0" t="s">
        <v>1040</v>
      </c>
      <c r="D1805" s="0" t="s">
        <v>1105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  <c r="K1805" s="0" t="n">
        <v>4.67109</v>
      </c>
      <c r="L1805" s="0" t="n">
        <v>15.3488378510589</v>
      </c>
      <c r="M1805" s="0" t="n">
        <v>11.6579431508269</v>
      </c>
      <c r="N1805" s="0" t="n">
        <v>21.1554375823055</v>
      </c>
      <c r="O1805" s="0" t="n">
        <v>16.5419438268457</v>
      </c>
      <c r="P1805" s="0" t="n">
        <v>7.75145773908921</v>
      </c>
      <c r="Q1805" s="0" t="n">
        <v>4.56750544763747</v>
      </c>
      <c r="R1805" s="1" t="n">
        <v>0</v>
      </c>
      <c r="S1805" s="1" t="n">
        <v>0</v>
      </c>
      <c r="T1805" s="1" t="n">
        <v>0</v>
      </c>
      <c r="U1805" s="1" t="n">
        <v>0</v>
      </c>
      <c r="V1805" s="1" t="n">
        <v>0</v>
      </c>
      <c r="W1805" s="1" t="n">
        <v>0</v>
      </c>
      <c r="X1805" s="1" t="s">
        <v>41</v>
      </c>
      <c r="Y1805" s="1" t="s">
        <v>40</v>
      </c>
      <c r="Z1805" s="1" t="s">
        <v>40</v>
      </c>
      <c r="AA1805" s="1" t="s">
        <v>40</v>
      </c>
      <c r="AB1805" s="1" t="s">
        <v>40</v>
      </c>
      <c r="AC1805" s="1" t="s">
        <v>40</v>
      </c>
      <c r="AD1805" s="1" t="s">
        <v>40</v>
      </c>
      <c r="AK1805" s="0" t="s">
        <v>46</v>
      </c>
    </row>
    <row r="1806" customFormat="false" ht="12.8" hidden="false" customHeight="false" outlineLevel="0" collapsed="false">
      <c r="A1806" s="0" t="s">
        <v>1083</v>
      </c>
      <c r="B1806" s="0" t="s">
        <v>946</v>
      </c>
      <c r="C1806" s="0" t="s">
        <v>1040</v>
      </c>
      <c r="D1806" s="0" t="s">
        <v>1106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  <c r="K1806" s="0" t="n">
        <v>4.67109</v>
      </c>
      <c r="L1806" s="0" t="n">
        <v>0</v>
      </c>
      <c r="M1806" s="0" t="n">
        <v>0</v>
      </c>
      <c r="N1806" s="0" t="n">
        <v>0</v>
      </c>
      <c r="O1806" s="0" t="n">
        <v>0</v>
      </c>
      <c r="P1806" s="0" t="n">
        <v>0</v>
      </c>
      <c r="Q1806" s="0" t="n">
        <v>0</v>
      </c>
      <c r="R1806" s="1" t="n">
        <v>0</v>
      </c>
      <c r="S1806" s="1" t="n">
        <v>0</v>
      </c>
      <c r="T1806" s="1" t="n">
        <v>0</v>
      </c>
      <c r="U1806" s="1" t="n">
        <v>0</v>
      </c>
      <c r="V1806" s="1" t="n">
        <v>0</v>
      </c>
      <c r="W1806" s="1" t="n">
        <v>0</v>
      </c>
      <c r="X1806" s="1" t="s">
        <v>41</v>
      </c>
      <c r="Y1806" s="1" t="n">
        <v>0</v>
      </c>
      <c r="Z1806" s="1" t="n">
        <v>0</v>
      </c>
      <c r="AA1806" s="1" t="n">
        <v>0</v>
      </c>
      <c r="AB1806" s="1" t="n">
        <v>0</v>
      </c>
      <c r="AC1806" s="1" t="n">
        <v>0</v>
      </c>
      <c r="AD1806" s="1" t="n">
        <v>0</v>
      </c>
      <c r="AK1806" s="0" t="s">
        <v>46</v>
      </c>
    </row>
    <row r="1807" customFormat="false" ht="12.8" hidden="false" customHeight="false" outlineLevel="0" collapsed="false">
      <c r="A1807" s="0" t="s">
        <v>1083</v>
      </c>
      <c r="B1807" s="0" t="s">
        <v>946</v>
      </c>
      <c r="C1807" s="0" t="s">
        <v>1040</v>
      </c>
      <c r="D1807" s="0" t="s">
        <v>1107</v>
      </c>
      <c r="E1807" s="0" t="n">
        <v>3.77243101596832</v>
      </c>
      <c r="F1807" s="0" t="n">
        <v>4.40712702179712</v>
      </c>
      <c r="G1807" s="0" t="n">
        <v>26.663817273719</v>
      </c>
      <c r="H1807" s="0" t="n">
        <v>0</v>
      </c>
      <c r="I1807" s="0" t="n">
        <v>0</v>
      </c>
      <c r="J1807" s="0" t="n">
        <v>0</v>
      </c>
      <c r="K1807" s="0" t="n">
        <v>3.17973</v>
      </c>
      <c r="L1807" s="0" t="n">
        <v>12.0189239545947</v>
      </c>
      <c r="M1807" s="0" t="n">
        <v>11.4410182691756</v>
      </c>
      <c r="N1807" s="0" t="n">
        <v>18.3872194224525</v>
      </c>
      <c r="O1807" s="0" t="n">
        <v>15.2437608884204</v>
      </c>
      <c r="P1807" s="0" t="n">
        <v>7.65890479797409</v>
      </c>
      <c r="Q1807" s="0" t="n">
        <v>4.11320900633222</v>
      </c>
      <c r="R1807" s="1" t="s">
        <v>40</v>
      </c>
      <c r="S1807" s="1" t="s">
        <v>40</v>
      </c>
      <c r="T1807" s="1" t="s">
        <v>40</v>
      </c>
      <c r="U1807" s="1" t="n">
        <v>0</v>
      </c>
      <c r="V1807" s="1" t="n">
        <v>0</v>
      </c>
      <c r="W1807" s="1" t="n">
        <v>0</v>
      </c>
      <c r="X1807" s="1" t="s">
        <v>61</v>
      </c>
      <c r="Y1807" s="1" t="s">
        <v>40</v>
      </c>
      <c r="Z1807" s="1" t="s">
        <v>40</v>
      </c>
      <c r="AA1807" s="1" t="s">
        <v>40</v>
      </c>
      <c r="AB1807" s="1" t="s">
        <v>40</v>
      </c>
      <c r="AC1807" s="1" t="s">
        <v>40</v>
      </c>
      <c r="AD1807" s="1" t="s">
        <v>40</v>
      </c>
      <c r="AK1807" s="0" t="s">
        <v>46</v>
      </c>
    </row>
    <row r="1808" customFormat="false" ht="12.8" hidden="false" customHeight="false" outlineLevel="0" collapsed="false">
      <c r="A1808" s="0" t="s">
        <v>1083</v>
      </c>
      <c r="B1808" s="0" t="s">
        <v>946</v>
      </c>
      <c r="C1808" s="0" t="s">
        <v>1040</v>
      </c>
      <c r="D1808" s="0" t="s">
        <v>1108</v>
      </c>
      <c r="E1808" s="0" t="n">
        <v>3.77243101596832</v>
      </c>
      <c r="F1808" s="0" t="n">
        <v>4.40712702179712</v>
      </c>
      <c r="G1808" s="0" t="n">
        <v>33.5396860362518</v>
      </c>
      <c r="H1808" s="0" t="n">
        <v>0</v>
      </c>
      <c r="I1808" s="0" t="n">
        <v>0</v>
      </c>
      <c r="J1808" s="0" t="n">
        <v>0</v>
      </c>
      <c r="K1808" s="0" t="n">
        <v>0</v>
      </c>
      <c r="L1808" s="0" t="n">
        <v>2.5</v>
      </c>
      <c r="M1808" s="0" t="n">
        <v>12.3898663034751</v>
      </c>
      <c r="N1808" s="0" t="n">
        <v>14.9601429381541</v>
      </c>
      <c r="O1808" s="0" t="n">
        <v>14.7456293420068</v>
      </c>
      <c r="P1808" s="0" t="n">
        <v>8.07526664187511</v>
      </c>
      <c r="Q1808" s="0" t="n">
        <v>4.76798145543961</v>
      </c>
      <c r="R1808" s="1" t="s">
        <v>40</v>
      </c>
      <c r="S1808" s="1" t="s">
        <v>40</v>
      </c>
      <c r="T1808" s="1" t="s">
        <v>40</v>
      </c>
      <c r="U1808" s="1" t="n">
        <v>0</v>
      </c>
      <c r="V1808" s="1" t="n">
        <v>0</v>
      </c>
      <c r="W1808" s="1" t="n">
        <v>0</v>
      </c>
      <c r="X1808" s="1" t="n">
        <v>0</v>
      </c>
      <c r="Y1808" s="1" t="s">
        <v>41</v>
      </c>
      <c r="Z1808" s="1" t="s">
        <v>40</v>
      </c>
      <c r="AA1808" s="1" t="s">
        <v>40</v>
      </c>
      <c r="AB1808" s="1" t="s">
        <v>40</v>
      </c>
      <c r="AC1808" s="1" t="s">
        <v>40</v>
      </c>
      <c r="AD1808" s="1" t="s">
        <v>40</v>
      </c>
      <c r="AK1808" s="0" t="s">
        <v>46</v>
      </c>
    </row>
    <row r="1809" customFormat="false" ht="12.8" hidden="false" customHeight="false" outlineLevel="0" collapsed="false">
      <c r="A1809" s="0" t="s">
        <v>1083</v>
      </c>
      <c r="B1809" s="0" t="s">
        <v>946</v>
      </c>
      <c r="C1809" s="0" t="s">
        <v>1040</v>
      </c>
      <c r="D1809" s="0" t="s">
        <v>1109</v>
      </c>
      <c r="E1809" s="0" t="n">
        <v>3.77243101596832</v>
      </c>
      <c r="F1809" s="0" t="n">
        <v>4.40712702179712</v>
      </c>
      <c r="G1809" s="0" t="n">
        <v>33.5396860362518</v>
      </c>
      <c r="H1809" s="0" t="n">
        <v>0</v>
      </c>
      <c r="I1809" s="0" t="n">
        <v>0</v>
      </c>
      <c r="J1809" s="0" t="n">
        <v>0</v>
      </c>
      <c r="K1809" s="0" t="n">
        <v>0</v>
      </c>
      <c r="L1809" s="0" t="n">
        <v>2.5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n">
        <v>0</v>
      </c>
      <c r="R1809" s="1" t="s">
        <v>40</v>
      </c>
      <c r="S1809" s="1" t="s">
        <v>40</v>
      </c>
      <c r="T1809" s="1" t="s">
        <v>40</v>
      </c>
      <c r="U1809" s="1" t="n">
        <v>0</v>
      </c>
      <c r="V1809" s="1" t="n">
        <v>0</v>
      </c>
      <c r="W1809" s="1" t="n">
        <v>0</v>
      </c>
      <c r="X1809" s="1" t="n">
        <v>0</v>
      </c>
      <c r="Y1809" s="1" t="s">
        <v>41</v>
      </c>
      <c r="Z1809" s="1" t="n">
        <v>0</v>
      </c>
      <c r="AA1809" s="1" t="n">
        <v>0</v>
      </c>
      <c r="AB1809" s="1" t="n">
        <v>0</v>
      </c>
      <c r="AC1809" s="1" t="n">
        <v>0</v>
      </c>
      <c r="AD1809" s="1" t="n">
        <v>0</v>
      </c>
      <c r="AK1809" s="0" t="s">
        <v>46</v>
      </c>
    </row>
    <row r="1810" customFormat="false" ht="12.8" hidden="false" customHeight="false" outlineLevel="0" collapsed="false">
      <c r="A1810" s="0" t="s">
        <v>1083</v>
      </c>
      <c r="B1810" s="0" t="s">
        <v>946</v>
      </c>
      <c r="C1810" s="0" t="s">
        <v>1040</v>
      </c>
      <c r="D1810" s="0" t="s">
        <v>1110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4.58682</v>
      </c>
      <c r="K1810" s="0" t="n">
        <v>0</v>
      </c>
      <c r="L1810" s="0" t="n">
        <v>1.79478</v>
      </c>
      <c r="M1810" s="0" t="n">
        <v>14.7763709794907</v>
      </c>
      <c r="N1810" s="0" t="n">
        <v>20.7262382691815</v>
      </c>
      <c r="O1810" s="0" t="n">
        <v>18.9540595862837</v>
      </c>
      <c r="P1810" s="0" t="n">
        <v>11.2479409770597</v>
      </c>
      <c r="Q1810" s="0" t="n">
        <v>8.70339920123418</v>
      </c>
      <c r="R1810" s="1" t="n">
        <v>0</v>
      </c>
      <c r="S1810" s="1" t="n">
        <v>0</v>
      </c>
      <c r="T1810" s="1" t="n">
        <v>0</v>
      </c>
      <c r="U1810" s="1" t="n">
        <v>0</v>
      </c>
      <c r="V1810" s="1" t="n">
        <v>0</v>
      </c>
      <c r="W1810" s="1" t="s">
        <v>61</v>
      </c>
      <c r="X1810" s="1" t="n">
        <v>0</v>
      </c>
      <c r="Y1810" s="1" t="s">
        <v>61</v>
      </c>
      <c r="Z1810" s="1" t="s">
        <v>40</v>
      </c>
      <c r="AA1810" s="1" t="s">
        <v>40</v>
      </c>
      <c r="AB1810" s="1" t="s">
        <v>40</v>
      </c>
      <c r="AC1810" s="1" t="s">
        <v>40</v>
      </c>
      <c r="AD1810" s="1" t="s">
        <v>40</v>
      </c>
      <c r="AK1810" s="0" t="s">
        <v>46</v>
      </c>
    </row>
    <row r="1811" customFormat="false" ht="12.8" hidden="false" customHeight="false" outlineLevel="0" collapsed="false">
      <c r="A1811" s="0" t="s">
        <v>1083</v>
      </c>
      <c r="B1811" s="0" t="s">
        <v>946</v>
      </c>
      <c r="C1811" s="0" t="s">
        <v>1040</v>
      </c>
      <c r="D1811" s="0" t="s">
        <v>1111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0</v>
      </c>
      <c r="J1811" s="0" t="n">
        <v>4.58682</v>
      </c>
      <c r="K1811" s="0" t="n">
        <v>0</v>
      </c>
      <c r="L1811" s="0" t="n">
        <v>0</v>
      </c>
      <c r="M1811" s="0" t="n">
        <v>1.44902333333333</v>
      </c>
      <c r="N1811" s="0" t="n">
        <v>18.3253421270776</v>
      </c>
      <c r="O1811" s="0" t="n">
        <v>16.7428568874796</v>
      </c>
      <c r="P1811" s="0" t="n">
        <v>7.10045616009406</v>
      </c>
      <c r="Q1811" s="0" t="n">
        <v>4.39100010054452</v>
      </c>
      <c r="R1811" s="1" t="n">
        <v>0</v>
      </c>
      <c r="S1811" s="1" t="n">
        <v>0</v>
      </c>
      <c r="T1811" s="1" t="n">
        <v>0</v>
      </c>
      <c r="U1811" s="1" t="n">
        <v>0</v>
      </c>
      <c r="V1811" s="1" t="n">
        <v>0</v>
      </c>
      <c r="W1811" s="1" t="s">
        <v>61</v>
      </c>
      <c r="X1811" s="1" t="n">
        <v>0</v>
      </c>
      <c r="Y1811" s="1" t="n">
        <v>0</v>
      </c>
      <c r="Z1811" s="1" t="s">
        <v>41</v>
      </c>
      <c r="AA1811" s="1" t="s">
        <v>40</v>
      </c>
      <c r="AB1811" s="1" t="s">
        <v>40</v>
      </c>
      <c r="AC1811" s="1" t="s">
        <v>40</v>
      </c>
      <c r="AD1811" s="1" t="s">
        <v>40</v>
      </c>
      <c r="AK1811" s="0" t="s">
        <v>46</v>
      </c>
    </row>
    <row r="1812" customFormat="false" ht="12.8" hidden="false" customHeight="false" outlineLevel="0" collapsed="false">
      <c r="A1812" s="0" t="s">
        <v>1083</v>
      </c>
      <c r="B1812" s="0" t="s">
        <v>946</v>
      </c>
      <c r="C1812" s="0" t="s">
        <v>1040</v>
      </c>
      <c r="D1812" s="0" t="s">
        <v>1112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0</v>
      </c>
      <c r="J1812" s="0" t="n">
        <v>4.58682</v>
      </c>
      <c r="K1812" s="0" t="n">
        <v>0</v>
      </c>
      <c r="L1812" s="0" t="n">
        <v>0</v>
      </c>
      <c r="M1812" s="0" t="n">
        <v>1.44902333333333</v>
      </c>
      <c r="N1812" s="0" t="n">
        <v>0</v>
      </c>
      <c r="O1812" s="0" t="n">
        <v>0</v>
      </c>
      <c r="P1812" s="0" t="n">
        <v>0</v>
      </c>
      <c r="Q1812" s="0" t="n">
        <v>0</v>
      </c>
      <c r="R1812" s="1" t="n">
        <v>0</v>
      </c>
      <c r="S1812" s="1" t="n">
        <v>0</v>
      </c>
      <c r="T1812" s="1" t="n">
        <v>0</v>
      </c>
      <c r="U1812" s="1" t="n">
        <v>0</v>
      </c>
      <c r="V1812" s="1" t="n">
        <v>0</v>
      </c>
      <c r="W1812" s="1" t="s">
        <v>61</v>
      </c>
      <c r="X1812" s="1" t="n">
        <v>0</v>
      </c>
      <c r="Y1812" s="1" t="n">
        <v>0</v>
      </c>
      <c r="Z1812" s="1" t="s">
        <v>41</v>
      </c>
      <c r="AA1812" s="1" t="n">
        <v>0</v>
      </c>
      <c r="AB1812" s="1" t="n">
        <v>0</v>
      </c>
      <c r="AC1812" s="1" t="n">
        <v>0</v>
      </c>
      <c r="AD1812" s="1" t="n">
        <v>0</v>
      </c>
      <c r="AK1812" s="0" t="s">
        <v>46</v>
      </c>
    </row>
    <row r="1813" customFormat="false" ht="12.8" hidden="false" customHeight="false" outlineLevel="0" collapsed="false">
      <c r="A1813" s="0" t="s">
        <v>1083</v>
      </c>
      <c r="B1813" s="0" t="s">
        <v>946</v>
      </c>
      <c r="C1813" s="0" t="s">
        <v>1040</v>
      </c>
      <c r="D1813" s="0" t="s">
        <v>1113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0</v>
      </c>
      <c r="J1813" s="0" t="n">
        <v>4.40682</v>
      </c>
      <c r="K1813" s="0" t="n">
        <v>22.411686116386</v>
      </c>
      <c r="L1813" s="0" t="n">
        <v>15.3801335855609</v>
      </c>
      <c r="M1813" s="0" t="n">
        <v>13.2651520360793</v>
      </c>
      <c r="N1813" s="0" t="n">
        <v>19.3209232851153</v>
      </c>
      <c r="O1813" s="0" t="n">
        <v>15.701647979163</v>
      </c>
      <c r="P1813" s="0" t="n">
        <v>6.48991466632911</v>
      </c>
      <c r="Q1813" s="0" t="n">
        <v>4.36631540457408</v>
      </c>
      <c r="R1813" s="1" t="n">
        <v>0</v>
      </c>
      <c r="S1813" s="1" t="n">
        <v>0</v>
      </c>
      <c r="T1813" s="1" t="n">
        <v>0</v>
      </c>
      <c r="U1813" s="1" t="n">
        <v>0</v>
      </c>
      <c r="V1813" s="1" t="n">
        <v>0</v>
      </c>
      <c r="W1813" s="1" t="s">
        <v>61</v>
      </c>
      <c r="X1813" s="1" t="s">
        <v>40</v>
      </c>
      <c r="Y1813" s="1" t="s">
        <v>40</v>
      </c>
      <c r="Z1813" s="1" t="s">
        <v>40</v>
      </c>
      <c r="AA1813" s="1" t="s">
        <v>40</v>
      </c>
      <c r="AB1813" s="1" t="s">
        <v>40</v>
      </c>
      <c r="AC1813" s="1" t="s">
        <v>40</v>
      </c>
      <c r="AD1813" s="1" t="s">
        <v>40</v>
      </c>
      <c r="AE1813" s="0" t="s">
        <v>40</v>
      </c>
      <c r="AK1813" s="0" t="s">
        <v>46</v>
      </c>
    </row>
    <row r="1814" customFormat="false" ht="12.8" hidden="false" customHeight="false" outlineLevel="0" collapsed="false">
      <c r="A1814" s="0" t="s">
        <v>1083</v>
      </c>
      <c r="B1814" s="0" t="s">
        <v>946</v>
      </c>
      <c r="C1814" s="0" t="s">
        <v>1040</v>
      </c>
      <c r="D1814" s="0" t="s">
        <v>1114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0</v>
      </c>
      <c r="J1814" s="0" t="n">
        <v>4.40682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0</v>
      </c>
      <c r="R1814" s="1" t="n">
        <v>0</v>
      </c>
      <c r="S1814" s="1" t="n">
        <v>0</v>
      </c>
      <c r="T1814" s="1" t="n">
        <v>0</v>
      </c>
      <c r="U1814" s="1" t="n">
        <v>0</v>
      </c>
      <c r="V1814" s="1" t="n">
        <v>0</v>
      </c>
      <c r="W1814" s="1" t="s">
        <v>61</v>
      </c>
      <c r="X1814" s="1" t="n">
        <v>0</v>
      </c>
      <c r="Y1814" s="1" t="n">
        <v>0</v>
      </c>
      <c r="Z1814" s="1" t="n">
        <v>0</v>
      </c>
      <c r="AA1814" s="1" t="n">
        <v>0</v>
      </c>
      <c r="AB1814" s="1" t="n">
        <v>0</v>
      </c>
      <c r="AC1814" s="1" t="n">
        <v>0</v>
      </c>
      <c r="AD1814" s="1" t="n">
        <v>0</v>
      </c>
      <c r="AK1814" s="0" t="s">
        <v>46</v>
      </c>
    </row>
    <row r="1815" customFormat="false" ht="12.8" hidden="false" customHeight="false" outlineLevel="0" collapsed="false">
      <c r="A1815" s="0" t="s">
        <v>1083</v>
      </c>
      <c r="B1815" s="0" t="s">
        <v>946</v>
      </c>
      <c r="C1815" s="0" t="s">
        <v>1040</v>
      </c>
      <c r="D1815" s="0" t="s">
        <v>1115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5.21069833333333</v>
      </c>
      <c r="L1815" s="0" t="n">
        <v>16.216771691328</v>
      </c>
      <c r="M1815" s="0" t="n">
        <v>12.266105069291</v>
      </c>
      <c r="N1815" s="0" t="n">
        <v>21.3093706992056</v>
      </c>
      <c r="O1815" s="0" t="n">
        <v>17.5904866254755</v>
      </c>
      <c r="P1815" s="0" t="n">
        <v>8.10840005321162</v>
      </c>
      <c r="Q1815" s="0" t="n">
        <v>4.33544733694622</v>
      </c>
      <c r="R1815" s="1" t="n">
        <v>0</v>
      </c>
      <c r="S1815" s="1" t="n">
        <v>0</v>
      </c>
      <c r="T1815" s="1" t="n">
        <v>0</v>
      </c>
      <c r="U1815" s="1" t="n">
        <v>0</v>
      </c>
      <c r="V1815" s="1" t="n">
        <v>0</v>
      </c>
      <c r="W1815" s="1" t="n">
        <v>0</v>
      </c>
      <c r="X1815" s="1" t="s">
        <v>41</v>
      </c>
      <c r="Y1815" s="1" t="s">
        <v>40</v>
      </c>
      <c r="Z1815" s="1" t="s">
        <v>40</v>
      </c>
      <c r="AA1815" s="1" t="s">
        <v>40</v>
      </c>
      <c r="AB1815" s="1" t="s">
        <v>40</v>
      </c>
      <c r="AC1815" s="1" t="s">
        <v>40</v>
      </c>
      <c r="AD1815" s="1" t="s">
        <v>40</v>
      </c>
      <c r="AK1815" s="0" t="s">
        <v>46</v>
      </c>
    </row>
    <row r="1816" customFormat="false" ht="12.8" hidden="false" customHeight="false" outlineLevel="0" collapsed="false">
      <c r="A1816" s="0" t="s">
        <v>1083</v>
      </c>
      <c r="B1816" s="0" t="s">
        <v>946</v>
      </c>
      <c r="C1816" s="0" t="s">
        <v>1040</v>
      </c>
      <c r="D1816" s="0" t="s">
        <v>1116</v>
      </c>
      <c r="E1816" s="0" t="n">
        <v>0</v>
      </c>
      <c r="F1816" s="0" t="n">
        <v>0</v>
      </c>
      <c r="G1816" s="0" t="n">
        <v>0</v>
      </c>
      <c r="H1816" s="0" t="n">
        <v>0</v>
      </c>
      <c r="I1816" s="0" t="n">
        <v>0</v>
      </c>
      <c r="J1816" s="0" t="n">
        <v>0</v>
      </c>
      <c r="K1816" s="0" t="n">
        <v>5.21069833333333</v>
      </c>
      <c r="L1816" s="0" t="n">
        <v>0</v>
      </c>
      <c r="M1816" s="0" t="n">
        <v>0</v>
      </c>
      <c r="N1816" s="0" t="n">
        <v>0</v>
      </c>
      <c r="O1816" s="0" t="n">
        <v>0</v>
      </c>
      <c r="P1816" s="0" t="n">
        <v>0</v>
      </c>
      <c r="Q1816" s="0" t="n">
        <v>0</v>
      </c>
      <c r="R1816" s="1" t="n">
        <v>0</v>
      </c>
      <c r="S1816" s="1" t="n">
        <v>0</v>
      </c>
      <c r="T1816" s="1" t="n">
        <v>0</v>
      </c>
      <c r="U1816" s="1" t="n">
        <v>0</v>
      </c>
      <c r="V1816" s="1" t="n">
        <v>0</v>
      </c>
      <c r="W1816" s="1" t="n">
        <v>0</v>
      </c>
      <c r="X1816" s="1" t="s">
        <v>41</v>
      </c>
      <c r="Y1816" s="1" t="n">
        <v>0</v>
      </c>
      <c r="Z1816" s="1" t="n">
        <v>0</v>
      </c>
      <c r="AA1816" s="1" t="n">
        <v>0</v>
      </c>
      <c r="AB1816" s="1" t="n">
        <v>0</v>
      </c>
      <c r="AC1816" s="1" t="n">
        <v>0</v>
      </c>
      <c r="AD1816" s="1" t="n">
        <v>0</v>
      </c>
      <c r="AK1816" s="0" t="s">
        <v>46</v>
      </c>
    </row>
    <row r="1817" customFormat="false" ht="12.8" hidden="false" customHeight="false" outlineLevel="0" collapsed="false">
      <c r="A1817" s="0" t="s">
        <v>1083</v>
      </c>
      <c r="B1817" s="0" t="s">
        <v>946</v>
      </c>
      <c r="C1817" s="0" t="s">
        <v>1040</v>
      </c>
      <c r="D1817" s="0" t="s">
        <v>1117</v>
      </c>
      <c r="E1817" s="0" t="n">
        <v>4.07501309163987</v>
      </c>
      <c r="F1817" s="0" t="n">
        <v>3.1489554437853</v>
      </c>
      <c r="G1817" s="0" t="n">
        <v>19.4916676055817</v>
      </c>
      <c r="H1817" s="0" t="n">
        <v>53.2198126912708</v>
      </c>
      <c r="I1817" s="0" t="n">
        <v>59.1099452026307</v>
      </c>
      <c r="J1817" s="0" t="n">
        <v>37.3650643315225</v>
      </c>
      <c r="K1817" s="0" t="n">
        <v>33.2479744818476</v>
      </c>
      <c r="L1817" s="0" t="n">
        <v>27.3875556821151</v>
      </c>
      <c r="M1817" s="0" t="n">
        <v>19.5634506098808</v>
      </c>
      <c r="N1817" s="0" t="n">
        <v>20.6112087500237</v>
      </c>
      <c r="O1817" s="0" t="n">
        <v>17.7868473914171</v>
      </c>
      <c r="P1817" s="0" t="n">
        <v>8.78374353199015</v>
      </c>
      <c r="Q1817" s="0" t="n">
        <v>5.06804146227382</v>
      </c>
      <c r="R1817" s="1" t="s">
        <v>40</v>
      </c>
      <c r="S1817" s="1" t="s">
        <v>40</v>
      </c>
      <c r="T1817" s="1" t="s">
        <v>40</v>
      </c>
      <c r="U1817" s="1" t="s">
        <v>40</v>
      </c>
      <c r="V1817" s="1" t="s">
        <v>40</v>
      </c>
      <c r="W1817" s="1" t="s">
        <v>40</v>
      </c>
      <c r="X1817" s="1" t="s">
        <v>40</v>
      </c>
      <c r="Y1817" s="1" t="s">
        <v>40</v>
      </c>
      <c r="Z1817" s="1" t="s">
        <v>40</v>
      </c>
      <c r="AA1817" s="1" t="s">
        <v>40</v>
      </c>
      <c r="AB1817" s="1" t="s">
        <v>40</v>
      </c>
      <c r="AC1817" s="1" t="s">
        <v>40</v>
      </c>
      <c r="AD1817" s="1" t="s">
        <v>40</v>
      </c>
      <c r="AK1817" s="0" t="s">
        <v>46</v>
      </c>
    </row>
    <row r="1818" customFormat="false" ht="12.8" hidden="false" customHeight="false" outlineLevel="0" collapsed="false">
      <c r="A1818" s="0" t="s">
        <v>1083</v>
      </c>
      <c r="B1818" s="0" t="s">
        <v>946</v>
      </c>
      <c r="C1818" s="0" t="s">
        <v>1040</v>
      </c>
      <c r="D1818" s="0" t="s">
        <v>1118</v>
      </c>
      <c r="E1818" s="0" t="n">
        <v>4.03541819443779</v>
      </c>
      <c r="F1818" s="0" t="n">
        <v>3.18970074847577</v>
      </c>
      <c r="G1818" s="0" t="n">
        <v>19.5030485732215</v>
      </c>
      <c r="H1818" s="0" t="n">
        <v>53.7022945305539</v>
      </c>
      <c r="I1818" s="0" t="n">
        <v>67.454540459587</v>
      </c>
      <c r="J1818" s="0" t="n">
        <v>41.7643390950702</v>
      </c>
      <c r="K1818" s="0" t="n">
        <v>34.1559998469339</v>
      </c>
      <c r="L1818" s="0" t="n">
        <v>27.6330095192506</v>
      </c>
      <c r="M1818" s="0" t="n">
        <v>19.7972314166171</v>
      </c>
      <c r="N1818" s="0" t="n">
        <v>20.3030884404859</v>
      </c>
      <c r="O1818" s="0" t="n">
        <v>17.7220029023195</v>
      </c>
      <c r="P1818" s="0" t="n">
        <v>8.99129220299305</v>
      </c>
      <c r="Q1818" s="0" t="n">
        <v>4.97120003378581</v>
      </c>
      <c r="R1818" s="1" t="s">
        <v>40</v>
      </c>
      <c r="S1818" s="1" t="s">
        <v>40</v>
      </c>
      <c r="T1818" s="1" t="s">
        <v>40</v>
      </c>
      <c r="U1818" s="1" t="s">
        <v>40</v>
      </c>
      <c r="V1818" s="1" t="s">
        <v>40</v>
      </c>
      <c r="W1818" s="1" t="s">
        <v>40</v>
      </c>
      <c r="X1818" s="1" t="s">
        <v>40</v>
      </c>
      <c r="Y1818" s="1" t="s">
        <v>40</v>
      </c>
      <c r="Z1818" s="1" t="s">
        <v>40</v>
      </c>
      <c r="AA1818" s="1" t="s">
        <v>40</v>
      </c>
      <c r="AB1818" s="1" t="s">
        <v>40</v>
      </c>
      <c r="AC1818" s="1" t="s">
        <v>40</v>
      </c>
      <c r="AD1818" s="1" t="s">
        <v>40</v>
      </c>
      <c r="AK1818" s="0" t="s">
        <v>46</v>
      </c>
    </row>
    <row r="1819" customFormat="false" ht="12.8" hidden="false" customHeight="false" outlineLevel="0" collapsed="false">
      <c r="A1819" s="0" t="s">
        <v>1083</v>
      </c>
      <c r="B1819" s="0" t="s">
        <v>946</v>
      </c>
      <c r="C1819" s="0" t="s">
        <v>1040</v>
      </c>
      <c r="D1819" s="0" t="s">
        <v>1119</v>
      </c>
      <c r="E1819" s="0" t="n">
        <v>3.68036240339279</v>
      </c>
      <c r="F1819" s="0" t="n">
        <v>4.42911454609462</v>
      </c>
      <c r="G1819" s="0" t="n">
        <v>25.9432574964705</v>
      </c>
      <c r="H1819" s="0" t="n">
        <v>59.5538286004393</v>
      </c>
      <c r="I1819" s="0" t="n">
        <v>70.4513656433731</v>
      </c>
      <c r="J1819" s="0" t="n">
        <v>42.4588236706479</v>
      </c>
      <c r="K1819" s="0" t="n">
        <v>32.9387712738817</v>
      </c>
      <c r="L1819" s="0" t="n">
        <v>26.2936348237452</v>
      </c>
      <c r="M1819" s="0" t="n">
        <v>19.6377361216952</v>
      </c>
      <c r="N1819" s="0" t="n">
        <v>20.4952545366472</v>
      </c>
      <c r="O1819" s="0" t="n">
        <v>15.9527841964293</v>
      </c>
      <c r="P1819" s="0" t="n">
        <v>7.36933989509467</v>
      </c>
      <c r="Q1819" s="0" t="n">
        <v>4.51087338110757</v>
      </c>
      <c r="R1819" s="1" t="s">
        <v>40</v>
      </c>
      <c r="S1819" s="1" t="s">
        <v>40</v>
      </c>
      <c r="T1819" s="1" t="s">
        <v>40</v>
      </c>
      <c r="U1819" s="1" t="s">
        <v>40</v>
      </c>
      <c r="V1819" s="1" t="s">
        <v>40</v>
      </c>
      <c r="W1819" s="1" t="s">
        <v>40</v>
      </c>
      <c r="X1819" s="1" t="s">
        <v>40</v>
      </c>
      <c r="Y1819" s="1" t="s">
        <v>40</v>
      </c>
      <c r="Z1819" s="1" t="s">
        <v>40</v>
      </c>
      <c r="AA1819" s="1" t="s">
        <v>40</v>
      </c>
      <c r="AB1819" s="1" t="s">
        <v>40</v>
      </c>
      <c r="AC1819" s="1" t="s">
        <v>40</v>
      </c>
      <c r="AD1819" s="1" t="s">
        <v>40</v>
      </c>
      <c r="AK1819" s="0" t="s">
        <v>46</v>
      </c>
    </row>
    <row r="1820" customFormat="false" ht="12.8" hidden="false" customHeight="false" outlineLevel="0" collapsed="false">
      <c r="A1820" s="0" t="s">
        <v>1083</v>
      </c>
      <c r="B1820" s="0" t="s">
        <v>946</v>
      </c>
      <c r="C1820" s="0" t="s">
        <v>1040</v>
      </c>
      <c r="D1820" s="0" t="s">
        <v>1120</v>
      </c>
      <c r="E1820" s="0" t="n">
        <v>3.71944144486435</v>
      </c>
      <c r="F1820" s="0" t="n">
        <v>4.30585407785007</v>
      </c>
      <c r="G1820" s="0" t="n">
        <v>23.2603238877796</v>
      </c>
      <c r="H1820" s="0" t="n">
        <v>0</v>
      </c>
      <c r="I1820" s="0" t="n">
        <v>0</v>
      </c>
      <c r="J1820" s="0" t="n">
        <v>0</v>
      </c>
      <c r="K1820" s="0" t="n">
        <v>3.171</v>
      </c>
      <c r="L1820" s="0" t="n">
        <v>20.723913560311</v>
      </c>
      <c r="M1820" s="0" t="n">
        <v>18.5028762769486</v>
      </c>
      <c r="N1820" s="0" t="n">
        <v>15.8519802987576</v>
      </c>
      <c r="O1820" s="0" t="n">
        <v>16.778123470112</v>
      </c>
      <c r="P1820" s="0" t="n">
        <v>9.29046682303861</v>
      </c>
      <c r="Q1820" s="0" t="n">
        <v>4.54158108858835</v>
      </c>
      <c r="R1820" s="1" t="s">
        <v>40</v>
      </c>
      <c r="S1820" s="1" t="s">
        <v>40</v>
      </c>
      <c r="T1820" s="1" t="s">
        <v>40</v>
      </c>
      <c r="U1820" s="1" t="n">
        <v>0</v>
      </c>
      <c r="V1820" s="1" t="n">
        <v>0</v>
      </c>
      <c r="W1820" s="1" t="n">
        <v>0</v>
      </c>
      <c r="X1820" s="1" t="s">
        <v>61</v>
      </c>
      <c r="Y1820" s="1" t="s">
        <v>40</v>
      </c>
      <c r="Z1820" s="1" t="s">
        <v>40</v>
      </c>
      <c r="AA1820" s="1" t="s">
        <v>40</v>
      </c>
      <c r="AB1820" s="1" t="s">
        <v>40</v>
      </c>
      <c r="AC1820" s="1" t="s">
        <v>40</v>
      </c>
      <c r="AD1820" s="1" t="s">
        <v>40</v>
      </c>
      <c r="AK1820" s="0" t="s">
        <v>46</v>
      </c>
    </row>
    <row r="1821" customFormat="false" ht="12.8" hidden="false" customHeight="false" outlineLevel="0" collapsed="false">
      <c r="A1821" s="0" t="s">
        <v>1083</v>
      </c>
      <c r="B1821" s="0" t="s">
        <v>946</v>
      </c>
      <c r="C1821" s="0" t="s">
        <v>1040</v>
      </c>
      <c r="D1821" s="0" t="s">
        <v>1121</v>
      </c>
      <c r="E1821" s="0" t="n">
        <v>3.71944144486435</v>
      </c>
      <c r="F1821" s="0" t="n">
        <v>4.30585407785007</v>
      </c>
      <c r="G1821" s="0" t="n">
        <v>23.2603238877796</v>
      </c>
      <c r="H1821" s="0" t="n">
        <v>0</v>
      </c>
      <c r="I1821" s="0" t="n">
        <v>0</v>
      </c>
      <c r="J1821" s="0" t="n">
        <v>0</v>
      </c>
      <c r="K1821" s="0" t="n">
        <v>0</v>
      </c>
      <c r="L1821" s="0" t="n">
        <v>2.93167833333333</v>
      </c>
      <c r="M1821" s="0" t="n">
        <v>15.2287526508527</v>
      </c>
      <c r="N1821" s="0" t="n">
        <v>15.3784666121716</v>
      </c>
      <c r="O1821" s="0" t="n">
        <v>16.0354960807377</v>
      </c>
      <c r="P1821" s="0" t="n">
        <v>8.3596962637135</v>
      </c>
      <c r="Q1821" s="0" t="n">
        <v>4.86841871624901</v>
      </c>
      <c r="R1821" s="1" t="s">
        <v>40</v>
      </c>
      <c r="S1821" s="1" t="s">
        <v>40</v>
      </c>
      <c r="T1821" s="1" t="s">
        <v>40</v>
      </c>
      <c r="U1821" s="1" t="n">
        <v>0</v>
      </c>
      <c r="V1821" s="1" t="n">
        <v>0</v>
      </c>
      <c r="W1821" s="1" t="n">
        <v>0</v>
      </c>
      <c r="X1821" s="1" t="n">
        <v>0</v>
      </c>
      <c r="Y1821" s="1" t="s">
        <v>41</v>
      </c>
      <c r="Z1821" s="1" t="s">
        <v>40</v>
      </c>
      <c r="AA1821" s="1" t="s">
        <v>40</v>
      </c>
      <c r="AB1821" s="1" t="s">
        <v>40</v>
      </c>
      <c r="AC1821" s="1" t="s">
        <v>40</v>
      </c>
      <c r="AD1821" s="1" t="s">
        <v>40</v>
      </c>
      <c r="AK1821" s="0" t="s">
        <v>46</v>
      </c>
    </row>
    <row r="1822" customFormat="false" ht="12.8" hidden="false" customHeight="false" outlineLevel="0" collapsed="false">
      <c r="A1822" s="0" t="s">
        <v>1083</v>
      </c>
      <c r="B1822" s="0" t="s">
        <v>946</v>
      </c>
      <c r="C1822" s="0" t="s">
        <v>1040</v>
      </c>
      <c r="D1822" s="0" t="s">
        <v>1122</v>
      </c>
      <c r="E1822" s="0" t="n">
        <v>3.71944144486435</v>
      </c>
      <c r="F1822" s="0" t="n">
        <v>4.30585407785007</v>
      </c>
      <c r="G1822" s="0" t="n">
        <v>23.2603238877796</v>
      </c>
      <c r="H1822" s="0" t="n">
        <v>0</v>
      </c>
      <c r="I1822" s="0" t="n">
        <v>0</v>
      </c>
      <c r="J1822" s="0" t="n">
        <v>0</v>
      </c>
      <c r="K1822" s="0" t="n">
        <v>0</v>
      </c>
      <c r="L1822" s="0" t="n">
        <v>2.93167833333333</v>
      </c>
      <c r="M1822" s="0" t="n">
        <v>0</v>
      </c>
      <c r="N1822" s="0" t="n">
        <v>0</v>
      </c>
      <c r="O1822" s="0" t="n">
        <v>0</v>
      </c>
      <c r="P1822" s="0" t="n">
        <v>0</v>
      </c>
      <c r="Q1822" s="0" t="n">
        <v>0</v>
      </c>
      <c r="R1822" s="1" t="s">
        <v>40</v>
      </c>
      <c r="S1822" s="1" t="s">
        <v>40</v>
      </c>
      <c r="T1822" s="1" t="s">
        <v>40</v>
      </c>
      <c r="U1822" s="1" t="n">
        <v>0</v>
      </c>
      <c r="V1822" s="1" t="n">
        <v>0</v>
      </c>
      <c r="W1822" s="1" t="n">
        <v>0</v>
      </c>
      <c r="X1822" s="1" t="n">
        <v>0</v>
      </c>
      <c r="Y1822" s="1" t="s">
        <v>41</v>
      </c>
      <c r="Z1822" s="1" t="n">
        <v>0</v>
      </c>
      <c r="AA1822" s="1" t="n">
        <v>0</v>
      </c>
      <c r="AB1822" s="1" t="n">
        <v>0</v>
      </c>
      <c r="AC1822" s="1" t="n">
        <v>0</v>
      </c>
      <c r="AD1822" s="1" t="n">
        <v>0</v>
      </c>
      <c r="AK1822" s="0" t="s">
        <v>46</v>
      </c>
    </row>
    <row r="1823" customFormat="false" ht="12.8" hidden="false" customHeight="false" outlineLevel="0" collapsed="false">
      <c r="A1823" s="0" t="s">
        <v>1083</v>
      </c>
      <c r="B1823" s="0" t="s">
        <v>946</v>
      </c>
      <c r="C1823" s="0" t="s">
        <v>1040</v>
      </c>
      <c r="D1823" s="0" t="s">
        <v>1123</v>
      </c>
      <c r="E1823" s="0" t="n">
        <v>0</v>
      </c>
      <c r="F1823" s="0" t="n">
        <v>0</v>
      </c>
      <c r="G1823" s="0" t="n">
        <v>0</v>
      </c>
      <c r="H1823" s="0" t="n">
        <v>0</v>
      </c>
      <c r="I1823" s="0" t="n">
        <v>0</v>
      </c>
      <c r="J1823" s="0" t="n">
        <v>5.62977</v>
      </c>
      <c r="K1823" s="0" t="n">
        <v>0</v>
      </c>
      <c r="L1823" s="0" t="n">
        <v>2.4414</v>
      </c>
      <c r="M1823" s="0" t="n">
        <v>22.0329517693747</v>
      </c>
      <c r="N1823" s="0" t="n">
        <v>22.3762380225318</v>
      </c>
      <c r="O1823" s="0" t="n">
        <v>18.5456566015879</v>
      </c>
      <c r="P1823" s="0" t="n">
        <v>11.5903880198797</v>
      </c>
      <c r="Q1823" s="0" t="n">
        <v>7.8945179212661</v>
      </c>
      <c r="R1823" s="1" t="n">
        <v>0</v>
      </c>
      <c r="S1823" s="1" t="n">
        <v>0</v>
      </c>
      <c r="T1823" s="1" t="n">
        <v>0</v>
      </c>
      <c r="U1823" s="1" t="n">
        <v>0</v>
      </c>
      <c r="V1823" s="1" t="n">
        <v>0</v>
      </c>
      <c r="W1823" s="1" t="s">
        <v>61</v>
      </c>
      <c r="X1823" s="1" t="n">
        <v>0</v>
      </c>
      <c r="Y1823" s="1" t="s">
        <v>61</v>
      </c>
      <c r="Z1823" s="1" t="s">
        <v>40</v>
      </c>
      <c r="AA1823" s="1" t="s">
        <v>40</v>
      </c>
      <c r="AB1823" s="1" t="s">
        <v>40</v>
      </c>
      <c r="AC1823" s="1" t="s">
        <v>40</v>
      </c>
      <c r="AD1823" s="1" t="s">
        <v>40</v>
      </c>
      <c r="AK1823" s="0" t="s">
        <v>46</v>
      </c>
    </row>
    <row r="1824" customFormat="false" ht="12.8" hidden="false" customHeight="false" outlineLevel="0" collapsed="false">
      <c r="A1824" s="0" t="s">
        <v>1083</v>
      </c>
      <c r="B1824" s="0" t="s">
        <v>946</v>
      </c>
      <c r="C1824" s="0" t="s">
        <v>1040</v>
      </c>
      <c r="D1824" s="0" t="s">
        <v>1124</v>
      </c>
      <c r="E1824" s="0" t="n">
        <v>0</v>
      </c>
      <c r="F1824" s="0" t="n">
        <v>0</v>
      </c>
      <c r="G1824" s="0" t="n">
        <v>0</v>
      </c>
      <c r="H1824" s="0" t="n">
        <v>0</v>
      </c>
      <c r="I1824" s="0" t="n">
        <v>0</v>
      </c>
      <c r="J1824" s="0" t="n">
        <v>5.62977</v>
      </c>
      <c r="K1824" s="0" t="n">
        <v>0</v>
      </c>
      <c r="L1824" s="0" t="n">
        <v>2.27567666666667</v>
      </c>
      <c r="M1824" s="0" t="n">
        <v>14.0309150020282</v>
      </c>
      <c r="N1824" s="0" t="n">
        <v>19.1885892541281</v>
      </c>
      <c r="O1824" s="0" t="n">
        <v>14.490418064275</v>
      </c>
      <c r="P1824" s="0" t="n">
        <v>6.70892544090748</v>
      </c>
      <c r="Q1824" s="0" t="n">
        <v>4.31537233647846</v>
      </c>
      <c r="R1824" s="1" t="n">
        <v>0</v>
      </c>
      <c r="S1824" s="1" t="n">
        <v>0</v>
      </c>
      <c r="T1824" s="1" t="n">
        <v>0</v>
      </c>
      <c r="U1824" s="1" t="n">
        <v>0</v>
      </c>
      <c r="V1824" s="1" t="n">
        <v>0</v>
      </c>
      <c r="W1824" s="1" t="s">
        <v>61</v>
      </c>
      <c r="X1824" s="1" t="n">
        <v>0</v>
      </c>
      <c r="Y1824" s="1" t="s">
        <v>41</v>
      </c>
      <c r="Z1824" s="1" t="s">
        <v>40</v>
      </c>
      <c r="AA1824" s="1" t="s">
        <v>40</v>
      </c>
      <c r="AB1824" s="1" t="s">
        <v>40</v>
      </c>
      <c r="AC1824" s="1" t="s">
        <v>40</v>
      </c>
      <c r="AD1824" s="1" t="s">
        <v>40</v>
      </c>
      <c r="AK1824" s="0" t="s">
        <v>46</v>
      </c>
    </row>
    <row r="1825" customFormat="false" ht="12.8" hidden="false" customHeight="false" outlineLevel="0" collapsed="false">
      <c r="A1825" s="0" t="s">
        <v>1083</v>
      </c>
      <c r="B1825" s="0" t="s">
        <v>946</v>
      </c>
      <c r="C1825" s="0" t="s">
        <v>1040</v>
      </c>
      <c r="D1825" s="0" t="s">
        <v>1125</v>
      </c>
      <c r="E1825" s="0" t="n">
        <v>0</v>
      </c>
      <c r="F1825" s="0" t="n">
        <v>0</v>
      </c>
      <c r="G1825" s="0" t="n">
        <v>0</v>
      </c>
      <c r="H1825" s="0" t="n">
        <v>0</v>
      </c>
      <c r="I1825" s="0" t="n">
        <v>0</v>
      </c>
      <c r="J1825" s="0" t="n">
        <v>5.62977</v>
      </c>
      <c r="K1825" s="0" t="n">
        <v>0</v>
      </c>
      <c r="L1825" s="0" t="n">
        <v>2.27567666666667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n">
        <v>0</v>
      </c>
      <c r="R1825" s="1" t="n">
        <v>0</v>
      </c>
      <c r="S1825" s="1" t="n">
        <v>0</v>
      </c>
      <c r="T1825" s="1" t="n">
        <v>0</v>
      </c>
      <c r="U1825" s="1" t="n">
        <v>0</v>
      </c>
      <c r="V1825" s="1" t="n">
        <v>0</v>
      </c>
      <c r="W1825" s="1" t="s">
        <v>61</v>
      </c>
      <c r="X1825" s="1" t="n">
        <v>0</v>
      </c>
      <c r="Y1825" s="1" t="s">
        <v>41</v>
      </c>
      <c r="Z1825" s="1" t="n">
        <v>0</v>
      </c>
      <c r="AA1825" s="1" t="n">
        <v>0</v>
      </c>
      <c r="AB1825" s="1" t="n">
        <v>0</v>
      </c>
      <c r="AC1825" s="1" t="n">
        <v>0</v>
      </c>
      <c r="AD1825" s="1" t="n">
        <v>0</v>
      </c>
      <c r="AK1825" s="0" t="s">
        <v>46</v>
      </c>
    </row>
    <row r="1826" customFormat="false" ht="12.8" hidden="false" customHeight="false" outlineLevel="0" collapsed="false">
      <c r="A1826" s="0" t="s">
        <v>1083</v>
      </c>
      <c r="B1826" s="0" t="s">
        <v>946</v>
      </c>
      <c r="C1826" s="0" t="s">
        <v>1040</v>
      </c>
      <c r="D1826" s="0" t="s">
        <v>1126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5.44977</v>
      </c>
      <c r="K1826" s="0" t="n">
        <v>29.928591262017</v>
      </c>
      <c r="L1826" s="0" t="n">
        <v>29.326770424488</v>
      </c>
      <c r="M1826" s="0" t="n">
        <v>17.7638093169246</v>
      </c>
      <c r="N1826" s="0" t="n">
        <v>20.5193425626272</v>
      </c>
      <c r="O1826" s="0" t="n">
        <v>14.0312635375276</v>
      </c>
      <c r="P1826" s="0" t="n">
        <v>6.80961017097746</v>
      </c>
      <c r="Q1826" s="0" t="n">
        <v>4.59221947760809</v>
      </c>
      <c r="R1826" s="1" t="n">
        <v>0</v>
      </c>
      <c r="S1826" s="1" t="n">
        <v>0</v>
      </c>
      <c r="T1826" s="1" t="n">
        <v>0</v>
      </c>
      <c r="U1826" s="1" t="n">
        <v>0</v>
      </c>
      <c r="V1826" s="1" t="n">
        <v>0</v>
      </c>
      <c r="W1826" s="1" t="s">
        <v>61</v>
      </c>
      <c r="X1826" s="1" t="s">
        <v>40</v>
      </c>
      <c r="Y1826" s="1" t="s">
        <v>40</v>
      </c>
      <c r="Z1826" s="1" t="s">
        <v>40</v>
      </c>
      <c r="AA1826" s="1" t="s">
        <v>40</v>
      </c>
      <c r="AB1826" s="1" t="s">
        <v>40</v>
      </c>
      <c r="AC1826" s="1" t="s">
        <v>40</v>
      </c>
      <c r="AD1826" s="1" t="s">
        <v>40</v>
      </c>
      <c r="AK1826" s="0" t="s">
        <v>46</v>
      </c>
    </row>
    <row r="1827" customFormat="false" ht="12.8" hidden="false" customHeight="false" outlineLevel="0" collapsed="false">
      <c r="A1827" s="0" t="s">
        <v>1083</v>
      </c>
      <c r="B1827" s="0" t="s">
        <v>946</v>
      </c>
      <c r="C1827" s="0" t="s">
        <v>1040</v>
      </c>
      <c r="D1827" s="0" t="s">
        <v>1127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5.44977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0</v>
      </c>
      <c r="Q1827" s="0" t="n">
        <v>0</v>
      </c>
      <c r="R1827" s="1" t="n">
        <v>0</v>
      </c>
      <c r="S1827" s="1" t="n">
        <v>0</v>
      </c>
      <c r="T1827" s="1" t="n">
        <v>0</v>
      </c>
      <c r="U1827" s="1" t="n">
        <v>0</v>
      </c>
      <c r="V1827" s="1" t="n">
        <v>0</v>
      </c>
      <c r="W1827" s="1" t="s">
        <v>61</v>
      </c>
      <c r="X1827" s="1" t="n">
        <v>0</v>
      </c>
      <c r="Y1827" s="1" t="n">
        <v>0</v>
      </c>
      <c r="Z1827" s="1" t="n">
        <v>0</v>
      </c>
      <c r="AA1827" s="1" t="n">
        <v>0</v>
      </c>
      <c r="AB1827" s="1" t="n">
        <v>0</v>
      </c>
      <c r="AC1827" s="1" t="n">
        <v>0</v>
      </c>
      <c r="AD1827" s="1" t="n">
        <v>0</v>
      </c>
      <c r="AK1827" s="0" t="s">
        <v>46</v>
      </c>
    </row>
    <row r="1828" customFormat="false" ht="12.8" hidden="false" customHeight="false" outlineLevel="0" collapsed="false">
      <c r="A1828" s="0" t="s">
        <v>1083</v>
      </c>
      <c r="B1828" s="0" t="s">
        <v>946</v>
      </c>
      <c r="C1828" s="0" t="s">
        <v>1040</v>
      </c>
      <c r="D1828" s="0" t="s">
        <v>1128</v>
      </c>
      <c r="E1828" s="0" t="n">
        <v>0</v>
      </c>
      <c r="F1828" s="0" t="n">
        <v>0</v>
      </c>
      <c r="G1828" s="0" t="n">
        <v>0</v>
      </c>
      <c r="H1828" s="0" t="n">
        <v>0</v>
      </c>
      <c r="I1828" s="0" t="n">
        <v>0</v>
      </c>
      <c r="J1828" s="0" t="n">
        <v>0</v>
      </c>
      <c r="K1828" s="0" t="n">
        <v>6.20043833333333</v>
      </c>
      <c r="L1828" s="0" t="n">
        <v>28.3731611037538</v>
      </c>
      <c r="M1828" s="0" t="n">
        <v>16.4890191686295</v>
      </c>
      <c r="N1828" s="0" t="n">
        <v>23.5271806039271</v>
      </c>
      <c r="O1828" s="0" t="n">
        <v>18.0030465498567</v>
      </c>
      <c r="P1828" s="0" t="n">
        <v>7.56994195992039</v>
      </c>
      <c r="Q1828" s="0" t="n">
        <v>5.17023756390526</v>
      </c>
      <c r="R1828" s="1" t="n">
        <v>0</v>
      </c>
      <c r="S1828" s="1" t="n">
        <v>0</v>
      </c>
      <c r="T1828" s="1" t="n">
        <v>0</v>
      </c>
      <c r="U1828" s="1" t="n">
        <v>0</v>
      </c>
      <c r="V1828" s="1" t="n">
        <v>0</v>
      </c>
      <c r="W1828" s="1" t="n">
        <v>0</v>
      </c>
      <c r="X1828" s="1" t="s">
        <v>41</v>
      </c>
      <c r="Y1828" s="1" t="s">
        <v>40</v>
      </c>
      <c r="Z1828" s="1" t="s">
        <v>40</v>
      </c>
      <c r="AA1828" s="1" t="s">
        <v>40</v>
      </c>
      <c r="AB1828" s="1" t="s">
        <v>40</v>
      </c>
      <c r="AC1828" s="1" t="s">
        <v>40</v>
      </c>
      <c r="AD1828" s="1" t="s">
        <v>40</v>
      </c>
      <c r="AK1828" s="0" t="s">
        <v>46</v>
      </c>
    </row>
    <row r="1829" customFormat="false" ht="12.8" hidden="false" customHeight="false" outlineLevel="0" collapsed="false">
      <c r="A1829" s="0" t="s">
        <v>1083</v>
      </c>
      <c r="B1829" s="0" t="s">
        <v>946</v>
      </c>
      <c r="C1829" s="0" t="s">
        <v>1040</v>
      </c>
      <c r="D1829" s="0" t="s">
        <v>1129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0</v>
      </c>
      <c r="J1829" s="0" t="n">
        <v>0</v>
      </c>
      <c r="K1829" s="0" t="n">
        <v>6.20043833333333</v>
      </c>
      <c r="L1829" s="0" t="n">
        <v>0</v>
      </c>
      <c r="M1829" s="0" t="n">
        <v>0</v>
      </c>
      <c r="N1829" s="0" t="n">
        <v>0</v>
      </c>
      <c r="O1829" s="0" t="n">
        <v>0</v>
      </c>
      <c r="P1829" s="0" t="n">
        <v>0</v>
      </c>
      <c r="Q1829" s="0" t="n">
        <v>0</v>
      </c>
      <c r="R1829" s="1" t="n">
        <v>0</v>
      </c>
      <c r="S1829" s="1" t="n">
        <v>0</v>
      </c>
      <c r="T1829" s="1" t="n">
        <v>0</v>
      </c>
      <c r="U1829" s="1" t="n">
        <v>0</v>
      </c>
      <c r="V1829" s="1" t="n">
        <v>0</v>
      </c>
      <c r="W1829" s="1" t="n">
        <v>0</v>
      </c>
      <c r="X1829" s="1" t="s">
        <v>41</v>
      </c>
      <c r="Y1829" s="1" t="n">
        <v>0</v>
      </c>
      <c r="Z1829" s="1" t="n">
        <v>0</v>
      </c>
      <c r="AA1829" s="1" t="n">
        <v>0</v>
      </c>
      <c r="AB1829" s="1" t="n">
        <v>0</v>
      </c>
      <c r="AC1829" s="1" t="n">
        <v>0</v>
      </c>
      <c r="AD1829" s="1" t="n">
        <v>0</v>
      </c>
      <c r="AK1829" s="0" t="s">
        <v>46</v>
      </c>
    </row>
    <row r="1830" customFormat="false" ht="12.8" hidden="false" customHeight="false" outlineLevel="0" collapsed="false">
      <c r="A1830" s="0" t="s">
        <v>1083</v>
      </c>
      <c r="B1830" s="0" t="s">
        <v>946</v>
      </c>
      <c r="C1830" s="0" t="s">
        <v>1040</v>
      </c>
      <c r="D1830" s="0" t="s">
        <v>1130</v>
      </c>
      <c r="E1830" s="0" t="n">
        <v>3.6402283147687</v>
      </c>
      <c r="F1830" s="0" t="n">
        <v>4.35406945054493</v>
      </c>
      <c r="G1830" s="0" t="n">
        <v>26.9941562424813</v>
      </c>
      <c r="H1830" s="0" t="n">
        <v>0</v>
      </c>
      <c r="I1830" s="0" t="n">
        <v>0</v>
      </c>
      <c r="J1830" s="0" t="n">
        <v>0</v>
      </c>
      <c r="K1830" s="0" t="n">
        <v>4.56549</v>
      </c>
      <c r="L1830" s="0" t="n">
        <v>20.5775142798112</v>
      </c>
      <c r="M1830" s="0" t="n">
        <v>16.4001717755482</v>
      </c>
      <c r="N1830" s="0" t="n">
        <v>21.1940661941965</v>
      </c>
      <c r="O1830" s="0" t="n">
        <v>17.1134480638873</v>
      </c>
      <c r="P1830" s="0" t="n">
        <v>7.27801075293904</v>
      </c>
      <c r="Q1830" s="0" t="n">
        <v>3.77614459821156</v>
      </c>
      <c r="R1830" s="1" t="s">
        <v>40</v>
      </c>
      <c r="S1830" s="1" t="s">
        <v>40</v>
      </c>
      <c r="T1830" s="1" t="s">
        <v>40</v>
      </c>
      <c r="U1830" s="1" t="n">
        <v>0</v>
      </c>
      <c r="V1830" s="1" t="n">
        <v>0</v>
      </c>
      <c r="W1830" s="1" t="n">
        <v>0</v>
      </c>
      <c r="X1830" s="1" t="s">
        <v>61</v>
      </c>
      <c r="Y1830" s="1" t="s">
        <v>40</v>
      </c>
      <c r="Z1830" s="1" t="s">
        <v>40</v>
      </c>
      <c r="AA1830" s="1" t="s">
        <v>40</v>
      </c>
      <c r="AB1830" s="1" t="s">
        <v>40</v>
      </c>
      <c r="AC1830" s="1" t="s">
        <v>40</v>
      </c>
      <c r="AD1830" s="1" t="s">
        <v>40</v>
      </c>
      <c r="AK1830" s="0" t="s">
        <v>46</v>
      </c>
    </row>
    <row r="1831" customFormat="false" ht="12.8" hidden="false" customHeight="false" outlineLevel="0" collapsed="false">
      <c r="A1831" s="0" t="s">
        <v>1083</v>
      </c>
      <c r="B1831" s="0" t="s">
        <v>946</v>
      </c>
      <c r="C1831" s="0" t="s">
        <v>1040</v>
      </c>
      <c r="D1831" s="0" t="s">
        <v>1131</v>
      </c>
      <c r="E1831" s="0" t="n">
        <v>3.6402283147687</v>
      </c>
      <c r="F1831" s="0" t="n">
        <v>4.35406945054493</v>
      </c>
      <c r="G1831" s="0" t="n">
        <v>26.9941562424813</v>
      </c>
      <c r="H1831" s="0" t="n">
        <v>0</v>
      </c>
      <c r="I1831" s="0" t="n">
        <v>0</v>
      </c>
      <c r="J1831" s="0" t="n">
        <v>0</v>
      </c>
      <c r="K1831" s="0" t="n">
        <v>4.31185166666667</v>
      </c>
      <c r="L1831" s="0" t="n">
        <v>20.5775142798112</v>
      </c>
      <c r="M1831" s="0" t="n">
        <v>16.4001717755482</v>
      </c>
      <c r="N1831" s="0" t="n">
        <v>21.1940661941965</v>
      </c>
      <c r="O1831" s="0" t="n">
        <v>17.1134480638873</v>
      </c>
      <c r="P1831" s="0" t="n">
        <v>7.27801075293904</v>
      </c>
      <c r="Q1831" s="0" t="n">
        <v>3.77614459821156</v>
      </c>
      <c r="R1831" s="1" t="s">
        <v>40</v>
      </c>
      <c r="S1831" s="1" t="s">
        <v>40</v>
      </c>
      <c r="T1831" s="1" t="s">
        <v>40</v>
      </c>
      <c r="U1831" s="1" t="n">
        <v>0</v>
      </c>
      <c r="V1831" s="1" t="n">
        <v>0</v>
      </c>
      <c r="W1831" s="1" t="n">
        <v>0</v>
      </c>
      <c r="X1831" s="1" t="s">
        <v>41</v>
      </c>
      <c r="Y1831" s="1" t="s">
        <v>40</v>
      </c>
      <c r="Z1831" s="1" t="s">
        <v>40</v>
      </c>
      <c r="AA1831" s="1" t="s">
        <v>40</v>
      </c>
      <c r="AB1831" s="1" t="s">
        <v>40</v>
      </c>
      <c r="AC1831" s="1" t="s">
        <v>40</v>
      </c>
      <c r="AD1831" s="1" t="s">
        <v>40</v>
      </c>
      <c r="AK1831" s="0" t="s">
        <v>46</v>
      </c>
    </row>
    <row r="1832" customFormat="false" ht="12.8" hidden="false" customHeight="false" outlineLevel="0" collapsed="false">
      <c r="A1832" s="0" t="s">
        <v>1083</v>
      </c>
      <c r="B1832" s="0" t="s">
        <v>946</v>
      </c>
      <c r="C1832" s="0" t="s">
        <v>1040</v>
      </c>
      <c r="D1832" s="0" t="s">
        <v>1132</v>
      </c>
      <c r="E1832" s="0" t="n">
        <v>3.6402283147687</v>
      </c>
      <c r="F1832" s="0" t="n">
        <v>4.35406945054493</v>
      </c>
      <c r="G1832" s="0" t="n">
        <v>26.9941562424813</v>
      </c>
      <c r="H1832" s="0" t="n">
        <v>0</v>
      </c>
      <c r="I1832" s="0" t="n">
        <v>0</v>
      </c>
      <c r="J1832" s="0" t="n">
        <v>0</v>
      </c>
      <c r="K1832" s="0" t="n">
        <v>4.31185166666667</v>
      </c>
      <c r="L1832" s="0" t="n">
        <v>0</v>
      </c>
      <c r="M1832" s="0" t="n">
        <v>0</v>
      </c>
      <c r="N1832" s="0" t="n">
        <v>0</v>
      </c>
      <c r="O1832" s="0" t="n">
        <v>0</v>
      </c>
      <c r="P1832" s="0" t="n">
        <v>0</v>
      </c>
      <c r="Q1832" s="0" t="n">
        <v>0</v>
      </c>
      <c r="R1832" s="1" t="s">
        <v>40</v>
      </c>
      <c r="S1832" s="1" t="s">
        <v>40</v>
      </c>
      <c r="T1832" s="1" t="s">
        <v>40</v>
      </c>
      <c r="U1832" s="1" t="n">
        <v>0</v>
      </c>
      <c r="V1832" s="1" t="n">
        <v>0</v>
      </c>
      <c r="W1832" s="1" t="n">
        <v>0</v>
      </c>
      <c r="X1832" s="1" t="s">
        <v>41</v>
      </c>
      <c r="Y1832" s="1" t="n">
        <v>0</v>
      </c>
      <c r="Z1832" s="1" t="n">
        <v>0</v>
      </c>
      <c r="AA1832" s="1" t="n">
        <v>0</v>
      </c>
      <c r="AB1832" s="1" t="n">
        <v>0</v>
      </c>
      <c r="AC1832" s="1" t="n">
        <v>0</v>
      </c>
      <c r="AD1832" s="1" t="n">
        <v>0</v>
      </c>
      <c r="AK1832" s="0" t="s">
        <v>46</v>
      </c>
    </row>
    <row r="1833" customFormat="false" ht="12.8" hidden="false" customHeight="false" outlineLevel="0" collapsed="false">
      <c r="A1833" s="0" t="s">
        <v>1083</v>
      </c>
      <c r="B1833" s="0" t="s">
        <v>946</v>
      </c>
      <c r="C1833" s="0" t="s">
        <v>1040</v>
      </c>
      <c r="D1833" s="0" t="s">
        <v>1133</v>
      </c>
      <c r="E1833" s="0" t="n">
        <v>0</v>
      </c>
      <c r="F1833" s="0" t="n">
        <v>0</v>
      </c>
      <c r="G1833" s="0" t="n">
        <v>0</v>
      </c>
      <c r="H1833" s="0" t="n">
        <v>0</v>
      </c>
      <c r="I1833" s="0" t="n">
        <v>0</v>
      </c>
      <c r="J1833" s="0" t="n">
        <v>5.8707</v>
      </c>
      <c r="K1833" s="0" t="n">
        <v>0</v>
      </c>
      <c r="L1833" s="0" t="n">
        <v>2.54547</v>
      </c>
      <c r="M1833" s="0" t="n">
        <v>22.2899992409207</v>
      </c>
      <c r="N1833" s="0" t="n">
        <v>22.4259341330755</v>
      </c>
      <c r="O1833" s="0" t="n">
        <v>18.4819038425173</v>
      </c>
      <c r="P1833" s="0" t="n">
        <v>12.0892154886609</v>
      </c>
      <c r="Q1833" s="0" t="n">
        <v>8.0861717178708</v>
      </c>
      <c r="R1833" s="1" t="n">
        <v>0</v>
      </c>
      <c r="S1833" s="1" t="n">
        <v>0</v>
      </c>
      <c r="T1833" s="1" t="n">
        <v>0</v>
      </c>
      <c r="U1833" s="1" t="n">
        <v>0</v>
      </c>
      <c r="V1833" s="1" t="n">
        <v>0</v>
      </c>
      <c r="W1833" s="1" t="s">
        <v>61</v>
      </c>
      <c r="X1833" s="1" t="n">
        <v>0</v>
      </c>
      <c r="Y1833" s="1" t="s">
        <v>61</v>
      </c>
      <c r="Z1833" s="1" t="s">
        <v>40</v>
      </c>
      <c r="AA1833" s="1" t="s">
        <v>40</v>
      </c>
      <c r="AB1833" s="1" t="s">
        <v>40</v>
      </c>
      <c r="AC1833" s="1" t="s">
        <v>40</v>
      </c>
      <c r="AD1833" s="1" t="s">
        <v>40</v>
      </c>
      <c r="AK1833" s="0" t="s">
        <v>46</v>
      </c>
    </row>
    <row r="1834" customFormat="false" ht="12.8" hidden="false" customHeight="false" outlineLevel="0" collapsed="false">
      <c r="A1834" s="0" t="s">
        <v>1083</v>
      </c>
      <c r="B1834" s="0" t="s">
        <v>946</v>
      </c>
      <c r="C1834" s="0" t="s">
        <v>1040</v>
      </c>
      <c r="D1834" s="0" t="s">
        <v>1134</v>
      </c>
      <c r="E1834" s="0" t="n">
        <v>0</v>
      </c>
      <c r="F1834" s="0" t="n">
        <v>0</v>
      </c>
      <c r="G1834" s="0" t="n">
        <v>0</v>
      </c>
      <c r="H1834" s="0" t="n">
        <v>0</v>
      </c>
      <c r="I1834" s="0" t="n">
        <v>0</v>
      </c>
      <c r="J1834" s="0" t="n">
        <v>5.8707</v>
      </c>
      <c r="K1834" s="0" t="n">
        <v>0</v>
      </c>
      <c r="L1834" s="0" t="n">
        <v>2.348125</v>
      </c>
      <c r="M1834" s="0" t="n">
        <v>14.2645046398753</v>
      </c>
      <c r="N1834" s="0" t="n">
        <v>19.4795996110354</v>
      </c>
      <c r="O1834" s="0" t="n">
        <v>14.5580765241314</v>
      </c>
      <c r="P1834" s="0" t="n">
        <v>7.09361039279472</v>
      </c>
      <c r="Q1834" s="0" t="n">
        <v>4.32113377820878</v>
      </c>
      <c r="R1834" s="1" t="n">
        <v>0</v>
      </c>
      <c r="S1834" s="1" t="n">
        <v>0</v>
      </c>
      <c r="T1834" s="1" t="n">
        <v>0</v>
      </c>
      <c r="U1834" s="1" t="n">
        <v>0</v>
      </c>
      <c r="V1834" s="1" t="n">
        <v>0</v>
      </c>
      <c r="W1834" s="1" t="s">
        <v>61</v>
      </c>
      <c r="X1834" s="1" t="n">
        <v>0</v>
      </c>
      <c r="Y1834" s="1" t="s">
        <v>41</v>
      </c>
      <c r="Z1834" s="1" t="s">
        <v>40</v>
      </c>
      <c r="AA1834" s="1" t="s">
        <v>40</v>
      </c>
      <c r="AB1834" s="1" t="s">
        <v>40</v>
      </c>
      <c r="AC1834" s="1" t="s">
        <v>40</v>
      </c>
      <c r="AD1834" s="1" t="s">
        <v>40</v>
      </c>
      <c r="AK1834" s="0" t="s">
        <v>46</v>
      </c>
    </row>
    <row r="1835" customFormat="false" ht="12.8" hidden="false" customHeight="false" outlineLevel="0" collapsed="false">
      <c r="A1835" s="0" t="s">
        <v>1083</v>
      </c>
      <c r="B1835" s="0" t="s">
        <v>946</v>
      </c>
      <c r="C1835" s="0" t="s">
        <v>1040</v>
      </c>
      <c r="D1835" s="0" t="s">
        <v>1135</v>
      </c>
      <c r="E1835" s="0" t="n">
        <v>0</v>
      </c>
      <c r="F1835" s="0" t="n">
        <v>0</v>
      </c>
      <c r="G1835" s="0" t="n">
        <v>0</v>
      </c>
      <c r="H1835" s="0" t="n">
        <v>0</v>
      </c>
      <c r="I1835" s="0" t="n">
        <v>0</v>
      </c>
      <c r="J1835" s="0" t="n">
        <v>5.8707</v>
      </c>
      <c r="K1835" s="0" t="n">
        <v>0</v>
      </c>
      <c r="L1835" s="0" t="n">
        <v>2.348125</v>
      </c>
      <c r="M1835" s="0" t="n">
        <v>0</v>
      </c>
      <c r="N1835" s="0" t="n">
        <v>0</v>
      </c>
      <c r="O1835" s="0" t="n">
        <v>0</v>
      </c>
      <c r="P1835" s="0" t="n">
        <v>0</v>
      </c>
      <c r="Q1835" s="0" t="n">
        <v>0</v>
      </c>
      <c r="R1835" s="1" t="n">
        <v>0</v>
      </c>
      <c r="S1835" s="1" t="n">
        <v>0</v>
      </c>
      <c r="T1835" s="1" t="n">
        <v>0</v>
      </c>
      <c r="U1835" s="1" t="n">
        <v>0</v>
      </c>
      <c r="V1835" s="1" t="n">
        <v>0</v>
      </c>
      <c r="W1835" s="1" t="s">
        <v>61</v>
      </c>
      <c r="X1835" s="1" t="n">
        <v>0</v>
      </c>
      <c r="Y1835" s="1" t="s">
        <v>41</v>
      </c>
      <c r="Z1835" s="1" t="n">
        <v>0</v>
      </c>
      <c r="AA1835" s="1" t="n">
        <v>0</v>
      </c>
      <c r="AB1835" s="1" t="n">
        <v>0</v>
      </c>
      <c r="AC1835" s="1" t="n">
        <v>0</v>
      </c>
      <c r="AD1835" s="1" t="n">
        <v>0</v>
      </c>
      <c r="AK1835" s="0" t="s">
        <v>46</v>
      </c>
    </row>
    <row r="1836" customFormat="false" ht="12.8" hidden="false" customHeight="false" outlineLevel="0" collapsed="false">
      <c r="A1836" s="0" t="s">
        <v>1083</v>
      </c>
      <c r="B1836" s="0" t="s">
        <v>946</v>
      </c>
      <c r="C1836" s="0" t="s">
        <v>1040</v>
      </c>
      <c r="D1836" s="0" t="s">
        <v>1136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0</v>
      </c>
      <c r="J1836" s="0" t="n">
        <v>5.6907</v>
      </c>
      <c r="K1836" s="0" t="n">
        <v>30.8336009156136</v>
      </c>
      <c r="L1836" s="0" t="n">
        <v>29.0738089205254</v>
      </c>
      <c r="M1836" s="0" t="n">
        <v>18.1053333623069</v>
      </c>
      <c r="N1836" s="0" t="n">
        <v>20.3174180342328</v>
      </c>
      <c r="O1836" s="0" t="n">
        <v>14.524935262189</v>
      </c>
      <c r="P1836" s="0" t="n">
        <v>6.72528656465667</v>
      </c>
      <c r="Q1836" s="0" t="n">
        <v>4.30901835362117</v>
      </c>
      <c r="R1836" s="1" t="n">
        <v>0</v>
      </c>
      <c r="S1836" s="1" t="n">
        <v>0</v>
      </c>
      <c r="T1836" s="1" t="n">
        <v>0</v>
      </c>
      <c r="U1836" s="1" t="n">
        <v>0</v>
      </c>
      <c r="V1836" s="1" t="n">
        <v>0</v>
      </c>
      <c r="W1836" s="1" t="s">
        <v>61</v>
      </c>
      <c r="X1836" s="1" t="s">
        <v>40</v>
      </c>
      <c r="Y1836" s="1" t="s">
        <v>40</v>
      </c>
      <c r="Z1836" s="1" t="s">
        <v>40</v>
      </c>
      <c r="AA1836" s="1" t="s">
        <v>40</v>
      </c>
      <c r="AB1836" s="1" t="s">
        <v>40</v>
      </c>
      <c r="AC1836" s="1" t="s">
        <v>40</v>
      </c>
      <c r="AD1836" s="1" t="s">
        <v>40</v>
      </c>
      <c r="AK1836" s="0" t="s">
        <v>46</v>
      </c>
    </row>
    <row r="1837" customFormat="false" ht="12.8" hidden="false" customHeight="false" outlineLevel="0" collapsed="false">
      <c r="A1837" s="0" t="s">
        <v>1083</v>
      </c>
      <c r="B1837" s="0" t="s">
        <v>946</v>
      </c>
      <c r="C1837" s="0" t="s">
        <v>1040</v>
      </c>
      <c r="D1837" s="0" t="s">
        <v>1137</v>
      </c>
      <c r="E1837" s="0" t="n">
        <v>0</v>
      </c>
      <c r="F1837" s="0" t="n">
        <v>0</v>
      </c>
      <c r="G1837" s="0" t="n">
        <v>0</v>
      </c>
      <c r="H1837" s="0" t="n">
        <v>0</v>
      </c>
      <c r="I1837" s="0" t="n">
        <v>0</v>
      </c>
      <c r="J1837" s="0" t="n">
        <v>5.6907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0</v>
      </c>
      <c r="P1837" s="0" t="n">
        <v>0</v>
      </c>
      <c r="Q1837" s="0" t="n">
        <v>0</v>
      </c>
      <c r="R1837" s="1" t="n">
        <v>0</v>
      </c>
      <c r="S1837" s="1" t="n">
        <v>0</v>
      </c>
      <c r="T1837" s="1" t="n">
        <v>0</v>
      </c>
      <c r="U1837" s="1" t="n">
        <v>0</v>
      </c>
      <c r="V1837" s="1" t="n">
        <v>0</v>
      </c>
      <c r="W1837" s="1" t="s">
        <v>61</v>
      </c>
      <c r="X1837" s="1" t="n">
        <v>0</v>
      </c>
      <c r="Y1837" s="1" t="n">
        <v>0</v>
      </c>
      <c r="Z1837" s="1" t="n">
        <v>0</v>
      </c>
      <c r="AA1837" s="1" t="n">
        <v>0</v>
      </c>
      <c r="AB1837" s="1" t="n">
        <v>0</v>
      </c>
      <c r="AC1837" s="1" t="n">
        <v>0</v>
      </c>
      <c r="AD1837" s="1" t="n">
        <v>0</v>
      </c>
      <c r="AK1837" s="0" t="s">
        <v>46</v>
      </c>
    </row>
    <row r="1838" customFormat="false" ht="12.8" hidden="false" customHeight="false" outlineLevel="0" collapsed="false">
      <c r="A1838" s="0" t="s">
        <v>1083</v>
      </c>
      <c r="B1838" s="0" t="s">
        <v>946</v>
      </c>
      <c r="C1838" s="0" t="s">
        <v>1040</v>
      </c>
      <c r="D1838" s="0" t="s">
        <v>1138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0</v>
      </c>
      <c r="J1838" s="0" t="n">
        <v>0</v>
      </c>
      <c r="K1838" s="0" t="n">
        <v>6.70304333333333</v>
      </c>
      <c r="L1838" s="0" t="n">
        <v>29.2655424915609</v>
      </c>
      <c r="M1838" s="0" t="n">
        <v>16.887399438946</v>
      </c>
      <c r="N1838" s="0" t="n">
        <v>23.6248281890793</v>
      </c>
      <c r="O1838" s="0" t="n">
        <v>18.2028090004765</v>
      </c>
      <c r="P1838" s="0" t="n">
        <v>7.17435020421233</v>
      </c>
      <c r="Q1838" s="0" t="n">
        <v>4.52413446491673</v>
      </c>
      <c r="R1838" s="1" t="n">
        <v>0</v>
      </c>
      <c r="S1838" s="1" t="n">
        <v>0</v>
      </c>
      <c r="T1838" s="1" t="n">
        <v>0</v>
      </c>
      <c r="U1838" s="1" t="n">
        <v>0</v>
      </c>
      <c r="V1838" s="1" t="n">
        <v>0</v>
      </c>
      <c r="W1838" s="1" t="n">
        <v>0</v>
      </c>
      <c r="X1838" s="1" t="s">
        <v>41</v>
      </c>
      <c r="Y1838" s="1" t="s">
        <v>40</v>
      </c>
      <c r="Z1838" s="1" t="s">
        <v>40</v>
      </c>
      <c r="AA1838" s="1" t="s">
        <v>40</v>
      </c>
      <c r="AB1838" s="1" t="s">
        <v>40</v>
      </c>
      <c r="AC1838" s="1" t="s">
        <v>40</v>
      </c>
      <c r="AD1838" s="1" t="s">
        <v>40</v>
      </c>
      <c r="AK1838" s="0" t="s">
        <v>46</v>
      </c>
    </row>
    <row r="1839" customFormat="false" ht="12.8" hidden="false" customHeight="false" outlineLevel="0" collapsed="false">
      <c r="A1839" s="0" t="s">
        <v>1083</v>
      </c>
      <c r="B1839" s="0" t="s">
        <v>946</v>
      </c>
      <c r="C1839" s="0" t="s">
        <v>1040</v>
      </c>
      <c r="D1839" s="0" t="s">
        <v>1139</v>
      </c>
      <c r="E1839" s="0" t="n">
        <v>0</v>
      </c>
      <c r="F1839" s="0" t="n">
        <v>0</v>
      </c>
      <c r="G1839" s="0" t="n">
        <v>0</v>
      </c>
      <c r="H1839" s="0" t="n">
        <v>0</v>
      </c>
      <c r="I1839" s="0" t="n">
        <v>0</v>
      </c>
      <c r="J1839" s="0" t="n">
        <v>0</v>
      </c>
      <c r="K1839" s="0" t="n">
        <v>6.70304333333333</v>
      </c>
      <c r="L1839" s="0" t="n">
        <v>0</v>
      </c>
      <c r="M1839" s="0" t="n">
        <v>0</v>
      </c>
      <c r="N1839" s="0" t="n">
        <v>0</v>
      </c>
      <c r="O1839" s="0" t="n">
        <v>0</v>
      </c>
      <c r="P1839" s="0" t="n">
        <v>0</v>
      </c>
      <c r="Q1839" s="0" t="n">
        <v>0</v>
      </c>
      <c r="R1839" s="1" t="n">
        <v>0</v>
      </c>
      <c r="S1839" s="1" t="n">
        <v>0</v>
      </c>
      <c r="T1839" s="1" t="n">
        <v>0</v>
      </c>
      <c r="U1839" s="1" t="n">
        <v>0</v>
      </c>
      <c r="V1839" s="1" t="n">
        <v>0</v>
      </c>
      <c r="W1839" s="1" t="n">
        <v>0</v>
      </c>
      <c r="X1839" s="1" t="s">
        <v>41</v>
      </c>
      <c r="Y1839" s="1" t="n">
        <v>0</v>
      </c>
      <c r="Z1839" s="1" t="n">
        <v>0</v>
      </c>
      <c r="AA1839" s="1" t="n">
        <v>0</v>
      </c>
      <c r="AB1839" s="1" t="n">
        <v>0</v>
      </c>
      <c r="AC1839" s="1" t="n">
        <v>0</v>
      </c>
      <c r="AD1839" s="1" t="n">
        <v>0</v>
      </c>
      <c r="AK1839" s="0" t="s">
        <v>46</v>
      </c>
    </row>
    <row r="1840" customFormat="false" ht="12.8" hidden="false" customHeight="false" outlineLevel="0" collapsed="false">
      <c r="A1840" s="0" t="s">
        <v>1083</v>
      </c>
      <c r="B1840" s="0" t="s">
        <v>946</v>
      </c>
      <c r="C1840" s="0" t="s">
        <v>1040</v>
      </c>
      <c r="D1840" s="0" t="s">
        <v>1140</v>
      </c>
      <c r="E1840" s="0" t="n">
        <v>3.78144128928109</v>
      </c>
      <c r="F1840" s="0" t="n">
        <v>4.40892716721883</v>
      </c>
      <c r="G1840" s="0" t="n">
        <v>26.9951410474522</v>
      </c>
      <c r="H1840" s="0" t="n">
        <v>0</v>
      </c>
      <c r="I1840" s="0" t="n">
        <v>0</v>
      </c>
      <c r="J1840" s="0" t="n">
        <v>0</v>
      </c>
      <c r="K1840" s="0" t="n">
        <v>5.3538</v>
      </c>
      <c r="L1840" s="0" t="n">
        <v>21.2265808986766</v>
      </c>
      <c r="M1840" s="0" t="n">
        <v>15.8886285693873</v>
      </c>
      <c r="N1840" s="0" t="n">
        <v>21.300409500088</v>
      </c>
      <c r="O1840" s="0" t="n">
        <v>16.8331607963358</v>
      </c>
      <c r="P1840" s="0" t="n">
        <v>6.8799320590638</v>
      </c>
      <c r="Q1840" s="0" t="n">
        <v>4.03014329217729</v>
      </c>
      <c r="R1840" s="1" t="s">
        <v>40</v>
      </c>
      <c r="S1840" s="1" t="s">
        <v>40</v>
      </c>
      <c r="T1840" s="1" t="s">
        <v>40</v>
      </c>
      <c r="U1840" s="1" t="n">
        <v>0</v>
      </c>
      <c r="V1840" s="1" t="n">
        <v>0</v>
      </c>
      <c r="W1840" s="1" t="n">
        <v>0</v>
      </c>
      <c r="X1840" s="1" t="s">
        <v>61</v>
      </c>
      <c r="Y1840" s="1" t="s">
        <v>40</v>
      </c>
      <c r="Z1840" s="1" t="s">
        <v>40</v>
      </c>
      <c r="AA1840" s="1" t="s">
        <v>40</v>
      </c>
      <c r="AB1840" s="1" t="s">
        <v>40</v>
      </c>
      <c r="AC1840" s="1" t="s">
        <v>40</v>
      </c>
      <c r="AD1840" s="1" t="s">
        <v>40</v>
      </c>
      <c r="AK1840" s="0" t="s">
        <v>46</v>
      </c>
    </row>
    <row r="1841" customFormat="false" ht="12.8" hidden="false" customHeight="false" outlineLevel="0" collapsed="false">
      <c r="A1841" s="0" t="s">
        <v>1083</v>
      </c>
      <c r="B1841" s="0" t="s">
        <v>946</v>
      </c>
      <c r="C1841" s="0" t="s">
        <v>1040</v>
      </c>
      <c r="D1841" s="0" t="s">
        <v>1141</v>
      </c>
      <c r="E1841" s="0" t="n">
        <v>3.78144128928109</v>
      </c>
      <c r="F1841" s="0" t="n">
        <v>4.40892716721883</v>
      </c>
      <c r="G1841" s="0" t="n">
        <v>34.3841164667337</v>
      </c>
      <c r="H1841" s="0" t="n">
        <v>0</v>
      </c>
      <c r="I1841" s="0" t="n">
        <v>0</v>
      </c>
      <c r="J1841" s="0" t="n">
        <v>0</v>
      </c>
      <c r="K1841" s="0" t="n">
        <v>0</v>
      </c>
      <c r="L1841" s="0" t="n">
        <v>4.00185666666667</v>
      </c>
      <c r="M1841" s="0" t="n">
        <v>15.9735711965533</v>
      </c>
      <c r="N1841" s="0" t="n">
        <v>17.8912761701005</v>
      </c>
      <c r="O1841" s="0" t="n">
        <v>17.1638675646058</v>
      </c>
      <c r="P1841" s="0" t="n">
        <v>8.81618921423242</v>
      </c>
      <c r="Q1841" s="0" t="n">
        <v>4.36186859295482</v>
      </c>
      <c r="R1841" s="1" t="s">
        <v>40</v>
      </c>
      <c r="S1841" s="1" t="s">
        <v>40</v>
      </c>
      <c r="T1841" s="1" t="s">
        <v>40</v>
      </c>
      <c r="U1841" s="1" t="n">
        <v>0</v>
      </c>
      <c r="V1841" s="1" t="n">
        <v>0</v>
      </c>
      <c r="W1841" s="1" t="n">
        <v>0</v>
      </c>
      <c r="X1841" s="1" t="n">
        <v>0</v>
      </c>
      <c r="Y1841" s="1" t="s">
        <v>41</v>
      </c>
      <c r="Z1841" s="1" t="s">
        <v>40</v>
      </c>
      <c r="AA1841" s="1" t="s">
        <v>40</v>
      </c>
      <c r="AB1841" s="1" t="s">
        <v>40</v>
      </c>
      <c r="AC1841" s="1" t="s">
        <v>40</v>
      </c>
      <c r="AD1841" s="1" t="s">
        <v>40</v>
      </c>
      <c r="AK1841" s="0" t="s">
        <v>46</v>
      </c>
    </row>
    <row r="1842" customFormat="false" ht="12.8" hidden="false" customHeight="false" outlineLevel="0" collapsed="false">
      <c r="A1842" s="0" t="s">
        <v>1083</v>
      </c>
      <c r="B1842" s="0" t="s">
        <v>946</v>
      </c>
      <c r="C1842" s="0" t="s">
        <v>1040</v>
      </c>
      <c r="D1842" s="0" t="s">
        <v>1142</v>
      </c>
      <c r="E1842" s="0" t="n">
        <v>3.78144128928109</v>
      </c>
      <c r="F1842" s="0" t="n">
        <v>4.40892716721883</v>
      </c>
      <c r="G1842" s="0" t="n">
        <v>34.3841164667337</v>
      </c>
      <c r="H1842" s="0" t="n">
        <v>0</v>
      </c>
      <c r="I1842" s="0" t="n">
        <v>0</v>
      </c>
      <c r="J1842" s="0" t="n">
        <v>0</v>
      </c>
      <c r="K1842" s="0" t="n">
        <v>0</v>
      </c>
      <c r="L1842" s="0" t="n">
        <v>4.00185666666667</v>
      </c>
      <c r="M1842" s="0" t="n">
        <v>0</v>
      </c>
      <c r="N1842" s="0" t="n">
        <v>0</v>
      </c>
      <c r="O1842" s="0" t="n">
        <v>0</v>
      </c>
      <c r="P1842" s="0" t="n">
        <v>0</v>
      </c>
      <c r="Q1842" s="0" t="n">
        <v>0</v>
      </c>
      <c r="R1842" s="1" t="s">
        <v>40</v>
      </c>
      <c r="S1842" s="1" t="s">
        <v>40</v>
      </c>
      <c r="T1842" s="1" t="s">
        <v>40</v>
      </c>
      <c r="U1842" s="1" t="n">
        <v>0</v>
      </c>
      <c r="V1842" s="1" t="n">
        <v>0</v>
      </c>
      <c r="W1842" s="1" t="n">
        <v>0</v>
      </c>
      <c r="X1842" s="1" t="n">
        <v>0</v>
      </c>
      <c r="Y1842" s="1" t="s">
        <v>41</v>
      </c>
      <c r="Z1842" s="1" t="n">
        <v>0</v>
      </c>
      <c r="AA1842" s="1" t="n">
        <v>0</v>
      </c>
      <c r="AB1842" s="1" t="n">
        <v>0</v>
      </c>
      <c r="AC1842" s="1" t="n">
        <v>0</v>
      </c>
      <c r="AD1842" s="1" t="n">
        <v>0</v>
      </c>
      <c r="AK1842" s="0" t="s">
        <v>46</v>
      </c>
    </row>
    <row r="1843" customFormat="false" ht="12.8" hidden="false" customHeight="false" outlineLevel="0" collapsed="false">
      <c r="A1843" s="0" t="s">
        <v>1083</v>
      </c>
      <c r="B1843" s="0" t="s">
        <v>946</v>
      </c>
      <c r="C1843" s="0" t="s">
        <v>1040</v>
      </c>
      <c r="D1843" s="0" t="s">
        <v>1143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5.98866</v>
      </c>
      <c r="K1843" s="0" t="n">
        <v>0</v>
      </c>
      <c r="L1843" s="0" t="n">
        <v>2.68134</v>
      </c>
      <c r="M1843" s="0" t="n">
        <v>22.6242946726935</v>
      </c>
      <c r="N1843" s="0" t="n">
        <v>22.8032020443962</v>
      </c>
      <c r="O1843" s="0" t="n">
        <v>19.1381039222081</v>
      </c>
      <c r="P1843" s="0" t="n">
        <v>12.1336500985282</v>
      </c>
      <c r="Q1843" s="0" t="n">
        <v>8.39602924528576</v>
      </c>
      <c r="R1843" s="1" t="n">
        <v>0</v>
      </c>
      <c r="S1843" s="1" t="n">
        <v>0</v>
      </c>
      <c r="T1843" s="1" t="n">
        <v>0</v>
      </c>
      <c r="U1843" s="1" t="n">
        <v>0</v>
      </c>
      <c r="V1843" s="1" t="n">
        <v>0</v>
      </c>
      <c r="W1843" s="1" t="s">
        <v>61</v>
      </c>
      <c r="X1843" s="1" t="n">
        <v>0</v>
      </c>
      <c r="Y1843" s="1" t="s">
        <v>61</v>
      </c>
      <c r="Z1843" s="1" t="s">
        <v>40</v>
      </c>
      <c r="AA1843" s="1" t="s">
        <v>40</v>
      </c>
      <c r="AB1843" s="1" t="s">
        <v>40</v>
      </c>
      <c r="AC1843" s="1" t="s">
        <v>40</v>
      </c>
      <c r="AD1843" s="1" t="s">
        <v>40</v>
      </c>
      <c r="AK1843" s="0" t="s">
        <v>46</v>
      </c>
    </row>
    <row r="1844" customFormat="false" ht="12.8" hidden="false" customHeight="false" outlineLevel="0" collapsed="false">
      <c r="A1844" s="0" t="s">
        <v>1083</v>
      </c>
      <c r="B1844" s="0" t="s">
        <v>946</v>
      </c>
      <c r="C1844" s="0" t="s">
        <v>1040</v>
      </c>
      <c r="D1844" s="0" t="s">
        <v>1144</v>
      </c>
      <c r="E1844" s="0" t="n">
        <v>0</v>
      </c>
      <c r="F1844" s="0" t="n">
        <v>0</v>
      </c>
      <c r="G1844" s="0" t="n">
        <v>0</v>
      </c>
      <c r="H1844" s="0" t="n">
        <v>0</v>
      </c>
      <c r="I1844" s="0" t="n">
        <v>0</v>
      </c>
      <c r="J1844" s="0" t="n">
        <v>5.98866</v>
      </c>
      <c r="K1844" s="0" t="n">
        <v>0</v>
      </c>
      <c r="L1844" s="0" t="n">
        <v>2.43828166666667</v>
      </c>
      <c r="M1844" s="0" t="n">
        <v>14.5089999000941</v>
      </c>
      <c r="N1844" s="0" t="n">
        <v>20.1372755052788</v>
      </c>
      <c r="O1844" s="0" t="n">
        <v>14.8765437375932</v>
      </c>
      <c r="P1844" s="0" t="n">
        <v>6.97290607683715</v>
      </c>
      <c r="Q1844" s="0" t="n">
        <v>4.47245765300024</v>
      </c>
      <c r="R1844" s="1" t="n">
        <v>0</v>
      </c>
      <c r="S1844" s="1" t="n">
        <v>0</v>
      </c>
      <c r="T1844" s="1" t="n">
        <v>0</v>
      </c>
      <c r="U1844" s="1" t="n">
        <v>0</v>
      </c>
      <c r="V1844" s="1" t="n">
        <v>0</v>
      </c>
      <c r="W1844" s="1" t="s">
        <v>61</v>
      </c>
      <c r="X1844" s="1" t="n">
        <v>0</v>
      </c>
      <c r="Y1844" s="1" t="s">
        <v>41</v>
      </c>
      <c r="Z1844" s="1" t="s">
        <v>40</v>
      </c>
      <c r="AA1844" s="1" t="s">
        <v>40</v>
      </c>
      <c r="AB1844" s="1" t="s">
        <v>40</v>
      </c>
      <c r="AC1844" s="1" t="s">
        <v>40</v>
      </c>
      <c r="AD1844" s="1" t="s">
        <v>40</v>
      </c>
      <c r="AK1844" s="0" t="s">
        <v>46</v>
      </c>
    </row>
    <row r="1845" customFormat="false" ht="12.8" hidden="false" customHeight="false" outlineLevel="0" collapsed="false">
      <c r="A1845" s="0" t="s">
        <v>1083</v>
      </c>
      <c r="B1845" s="0" t="s">
        <v>946</v>
      </c>
      <c r="C1845" s="0" t="s">
        <v>1040</v>
      </c>
      <c r="D1845" s="0" t="s">
        <v>1145</v>
      </c>
      <c r="E1845" s="0" t="n">
        <v>0</v>
      </c>
      <c r="F1845" s="0" t="n">
        <v>0</v>
      </c>
      <c r="G1845" s="0" t="n">
        <v>0</v>
      </c>
      <c r="H1845" s="0" t="n">
        <v>0</v>
      </c>
      <c r="I1845" s="0" t="n">
        <v>0</v>
      </c>
      <c r="J1845" s="0" t="n">
        <v>5.98866</v>
      </c>
      <c r="K1845" s="0" t="n">
        <v>0</v>
      </c>
      <c r="L1845" s="0" t="n">
        <v>2.43828166666667</v>
      </c>
      <c r="M1845" s="0" t="n">
        <v>0</v>
      </c>
      <c r="N1845" s="0" t="n">
        <v>0</v>
      </c>
      <c r="O1845" s="0" t="n">
        <v>0</v>
      </c>
      <c r="P1845" s="0" t="n">
        <v>0</v>
      </c>
      <c r="Q1845" s="0" t="n">
        <v>0</v>
      </c>
      <c r="R1845" s="1" t="n">
        <v>0</v>
      </c>
      <c r="S1845" s="1" t="n">
        <v>0</v>
      </c>
      <c r="T1845" s="1" t="n">
        <v>0</v>
      </c>
      <c r="U1845" s="1" t="n">
        <v>0</v>
      </c>
      <c r="V1845" s="1" t="n">
        <v>0</v>
      </c>
      <c r="W1845" s="1" t="s">
        <v>61</v>
      </c>
      <c r="X1845" s="1" t="n">
        <v>0</v>
      </c>
      <c r="Y1845" s="1" t="s">
        <v>41</v>
      </c>
      <c r="Z1845" s="1" t="n">
        <v>0</v>
      </c>
      <c r="AA1845" s="1" t="n">
        <v>0</v>
      </c>
      <c r="AB1845" s="1" t="n">
        <v>0</v>
      </c>
      <c r="AC1845" s="1" t="n">
        <v>0</v>
      </c>
      <c r="AD1845" s="1" t="n">
        <v>0</v>
      </c>
      <c r="AK1845" s="0" t="s">
        <v>46</v>
      </c>
    </row>
    <row r="1846" customFormat="false" ht="12.8" hidden="false" customHeight="false" outlineLevel="0" collapsed="false">
      <c r="A1846" s="0" t="s">
        <v>1083</v>
      </c>
      <c r="B1846" s="0" t="s">
        <v>946</v>
      </c>
      <c r="C1846" s="0" t="s">
        <v>1040</v>
      </c>
      <c r="D1846" s="0" t="s">
        <v>1146</v>
      </c>
      <c r="E1846" s="0" t="n">
        <v>0</v>
      </c>
      <c r="F1846" s="0" t="n">
        <v>0</v>
      </c>
      <c r="G1846" s="0" t="n">
        <v>0</v>
      </c>
      <c r="H1846" s="0" t="n">
        <v>0</v>
      </c>
      <c r="I1846" s="0" t="n">
        <v>0</v>
      </c>
      <c r="J1846" s="0" t="n">
        <v>5.80866</v>
      </c>
      <c r="K1846" s="0" t="n">
        <v>31.8858481801692</v>
      </c>
      <c r="L1846" s="0" t="n">
        <v>28.8580661036429</v>
      </c>
      <c r="M1846" s="0" t="n">
        <v>18.4171815500373</v>
      </c>
      <c r="N1846" s="0" t="n">
        <v>20.1712846525368</v>
      </c>
      <c r="O1846" s="0" t="n">
        <v>14.5058667854894</v>
      </c>
      <c r="P1846" s="0" t="n">
        <v>6.91083821689799</v>
      </c>
      <c r="Q1846" s="0" t="n">
        <v>4.51412325813657</v>
      </c>
      <c r="R1846" s="1" t="n">
        <v>0</v>
      </c>
      <c r="S1846" s="1" t="n">
        <v>0</v>
      </c>
      <c r="T1846" s="1" t="n">
        <v>0</v>
      </c>
      <c r="U1846" s="1" t="n">
        <v>0</v>
      </c>
      <c r="V1846" s="1" t="n">
        <v>0</v>
      </c>
      <c r="W1846" s="1" t="s">
        <v>61</v>
      </c>
      <c r="X1846" s="1" t="s">
        <v>40</v>
      </c>
      <c r="Y1846" s="1" t="s">
        <v>40</v>
      </c>
      <c r="Z1846" s="1" t="s">
        <v>40</v>
      </c>
      <c r="AA1846" s="1" t="s">
        <v>40</v>
      </c>
      <c r="AB1846" s="1" t="s">
        <v>40</v>
      </c>
      <c r="AC1846" s="1" t="s">
        <v>40</v>
      </c>
      <c r="AD1846" s="1" t="s">
        <v>40</v>
      </c>
      <c r="AK1846" s="0" t="s">
        <v>46</v>
      </c>
    </row>
    <row r="1847" customFormat="false" ht="12.8" hidden="false" customHeight="false" outlineLevel="0" collapsed="false">
      <c r="A1847" s="0" t="s">
        <v>1083</v>
      </c>
      <c r="B1847" s="0" t="s">
        <v>946</v>
      </c>
      <c r="C1847" s="0" t="s">
        <v>1040</v>
      </c>
      <c r="D1847" s="0" t="s">
        <v>1147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5.80866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0</v>
      </c>
      <c r="P1847" s="0" t="n">
        <v>0</v>
      </c>
      <c r="Q1847" s="0" t="n">
        <v>0</v>
      </c>
      <c r="R1847" s="1" t="n">
        <v>0</v>
      </c>
      <c r="S1847" s="1" t="n">
        <v>0</v>
      </c>
      <c r="T1847" s="1" t="n">
        <v>0</v>
      </c>
      <c r="U1847" s="1" t="n">
        <v>0</v>
      </c>
      <c r="V1847" s="1" t="n">
        <v>0</v>
      </c>
      <c r="W1847" s="1" t="s">
        <v>61</v>
      </c>
      <c r="X1847" s="1" t="n">
        <v>0</v>
      </c>
      <c r="Y1847" s="1" t="n">
        <v>0</v>
      </c>
      <c r="Z1847" s="1" t="n">
        <v>0</v>
      </c>
      <c r="AA1847" s="1" t="n">
        <v>0</v>
      </c>
      <c r="AB1847" s="1" t="n">
        <v>0</v>
      </c>
      <c r="AC1847" s="1" t="n">
        <v>0</v>
      </c>
      <c r="AD1847" s="1" t="n">
        <v>0</v>
      </c>
      <c r="AK1847" s="0" t="s">
        <v>46</v>
      </c>
    </row>
    <row r="1848" customFormat="false" ht="12.8" hidden="false" customHeight="false" outlineLevel="0" collapsed="false">
      <c r="A1848" s="0" t="s">
        <v>1083</v>
      </c>
      <c r="B1848" s="0" t="s">
        <v>946</v>
      </c>
      <c r="C1848" s="0" t="s">
        <v>1040</v>
      </c>
      <c r="D1848" s="0" t="s">
        <v>1148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7.30266166666666</v>
      </c>
      <c r="L1848" s="0" t="n">
        <v>30.5710562354042</v>
      </c>
      <c r="M1848" s="0" t="n">
        <v>17.3799618102965</v>
      </c>
      <c r="N1848" s="0" t="n">
        <v>23.949094177002</v>
      </c>
      <c r="O1848" s="0" t="n">
        <v>19.0254755770522</v>
      </c>
      <c r="P1848" s="0" t="n">
        <v>7.21403964573429</v>
      </c>
      <c r="Q1848" s="0" t="n">
        <v>4.84668612480164</v>
      </c>
      <c r="R1848" s="1" t="n">
        <v>0</v>
      </c>
      <c r="S1848" s="1" t="n">
        <v>0</v>
      </c>
      <c r="T1848" s="1" t="n">
        <v>0</v>
      </c>
      <c r="U1848" s="1" t="n">
        <v>0</v>
      </c>
      <c r="V1848" s="1" t="n">
        <v>0</v>
      </c>
      <c r="W1848" s="1" t="n">
        <v>0</v>
      </c>
      <c r="X1848" s="1" t="s">
        <v>41</v>
      </c>
      <c r="Y1848" s="1" t="s">
        <v>40</v>
      </c>
      <c r="Z1848" s="1" t="s">
        <v>40</v>
      </c>
      <c r="AA1848" s="1" t="s">
        <v>40</v>
      </c>
      <c r="AB1848" s="1" t="s">
        <v>40</v>
      </c>
      <c r="AC1848" s="1" t="s">
        <v>40</v>
      </c>
      <c r="AD1848" s="1" t="s">
        <v>40</v>
      </c>
      <c r="AK1848" s="0" t="s">
        <v>46</v>
      </c>
    </row>
    <row r="1849" customFormat="false" ht="12.8" hidden="false" customHeight="false" outlineLevel="0" collapsed="false">
      <c r="A1849" s="0" t="s">
        <v>1083</v>
      </c>
      <c r="B1849" s="0" t="s">
        <v>946</v>
      </c>
      <c r="C1849" s="0" t="s">
        <v>1040</v>
      </c>
      <c r="D1849" s="0" t="s">
        <v>1149</v>
      </c>
      <c r="E1849" s="0" t="n">
        <v>0</v>
      </c>
      <c r="F1849" s="0" t="n">
        <v>0</v>
      </c>
      <c r="G1849" s="0" t="n">
        <v>0</v>
      </c>
      <c r="H1849" s="0" t="n">
        <v>0</v>
      </c>
      <c r="I1849" s="0" t="n">
        <v>0</v>
      </c>
      <c r="J1849" s="0" t="n">
        <v>0</v>
      </c>
      <c r="K1849" s="0" t="n">
        <v>7.30266166666666</v>
      </c>
      <c r="L1849" s="0" t="n">
        <v>0</v>
      </c>
      <c r="M1849" s="0" t="n">
        <v>0</v>
      </c>
      <c r="N1849" s="0" t="n">
        <v>0</v>
      </c>
      <c r="O1849" s="0" t="n">
        <v>0</v>
      </c>
      <c r="P1849" s="0" t="n">
        <v>0</v>
      </c>
      <c r="Q1849" s="0" t="n">
        <v>0</v>
      </c>
      <c r="R1849" s="1" t="n">
        <v>0</v>
      </c>
      <c r="S1849" s="1" t="n">
        <v>0</v>
      </c>
      <c r="T1849" s="1" t="n">
        <v>0</v>
      </c>
      <c r="U1849" s="1" t="n">
        <v>0</v>
      </c>
      <c r="V1849" s="1" t="n">
        <v>0</v>
      </c>
      <c r="W1849" s="1" t="n">
        <v>0</v>
      </c>
      <c r="X1849" s="1" t="s">
        <v>41</v>
      </c>
      <c r="Y1849" s="1" t="n">
        <v>0</v>
      </c>
      <c r="Z1849" s="1" t="n">
        <v>0</v>
      </c>
      <c r="AA1849" s="1" t="n">
        <v>0</v>
      </c>
      <c r="AB1849" s="1" t="n">
        <v>0</v>
      </c>
      <c r="AC1849" s="1" t="n">
        <v>0</v>
      </c>
      <c r="AD1849" s="1" t="n">
        <v>0</v>
      </c>
      <c r="AK1849" s="0" t="s">
        <v>46</v>
      </c>
    </row>
    <row r="1850" customFormat="false" ht="12.8" hidden="false" customHeight="false" outlineLevel="0" collapsed="false">
      <c r="A1850" s="0" t="s">
        <v>1083</v>
      </c>
      <c r="B1850" s="0" t="s">
        <v>946</v>
      </c>
      <c r="C1850" s="0" t="s">
        <v>644</v>
      </c>
      <c r="D1850" s="0" t="s">
        <v>1150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0</v>
      </c>
      <c r="J1850" s="0" t="n">
        <v>3.7151399872303</v>
      </c>
      <c r="K1850" s="0" t="n">
        <v>0</v>
      </c>
      <c r="L1850" s="0" t="n">
        <v>3.76525001227856</v>
      </c>
      <c r="M1850" s="0" t="n">
        <v>0</v>
      </c>
      <c r="N1850" s="0" t="n">
        <v>2.358506676356</v>
      </c>
      <c r="O1850" s="0" t="n">
        <v>0</v>
      </c>
      <c r="P1850" s="0" t="n">
        <v>0</v>
      </c>
      <c r="Q1850" s="0" t="n">
        <v>0</v>
      </c>
      <c r="R1850" s="1" t="n">
        <v>0</v>
      </c>
      <c r="S1850" s="1" t="n">
        <v>0</v>
      </c>
      <c r="T1850" s="1" t="n">
        <v>0</v>
      </c>
      <c r="U1850" s="1" t="n">
        <v>0</v>
      </c>
      <c r="V1850" s="1" t="n">
        <v>0</v>
      </c>
      <c r="W1850" s="1" t="s">
        <v>180</v>
      </c>
      <c r="X1850" s="1" t="n">
        <v>0</v>
      </c>
      <c r="Y1850" s="1" t="s">
        <v>78</v>
      </c>
      <c r="Z1850" s="1" t="n">
        <v>0</v>
      </c>
      <c r="AA1850" s="1" t="s">
        <v>180</v>
      </c>
      <c r="AB1850" s="1" t="n">
        <v>0</v>
      </c>
      <c r="AC1850" s="1" t="n">
        <v>0</v>
      </c>
      <c r="AD1850" s="1" t="n">
        <v>0</v>
      </c>
    </row>
    <row r="1851" customFormat="false" ht="12.8" hidden="false" customHeight="false" outlineLevel="0" collapsed="false">
      <c r="A1851" s="0" t="s">
        <v>1083</v>
      </c>
      <c r="B1851" s="0" t="s">
        <v>946</v>
      </c>
      <c r="C1851" s="0" t="s">
        <v>644</v>
      </c>
      <c r="D1851" s="0" t="s">
        <v>1151</v>
      </c>
      <c r="E1851" s="0" t="n">
        <v>0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3.7151399872303</v>
      </c>
      <c r="K1851" s="0" t="n">
        <v>0</v>
      </c>
      <c r="L1851" s="0" t="n">
        <v>3.76525001227856</v>
      </c>
      <c r="M1851" s="0" t="n">
        <v>0</v>
      </c>
      <c r="N1851" s="0" t="n">
        <v>2.21110000908375</v>
      </c>
      <c r="O1851" s="0" t="n">
        <v>0</v>
      </c>
      <c r="P1851" s="0" t="n">
        <v>0</v>
      </c>
      <c r="Q1851" s="0" t="n">
        <v>0</v>
      </c>
      <c r="R1851" s="1" t="n">
        <v>0</v>
      </c>
      <c r="S1851" s="1" t="n">
        <v>0</v>
      </c>
      <c r="T1851" s="1" t="n">
        <v>0</v>
      </c>
      <c r="U1851" s="1" t="n">
        <v>0</v>
      </c>
      <c r="V1851" s="1" t="n">
        <v>0</v>
      </c>
      <c r="W1851" s="1" t="s">
        <v>180</v>
      </c>
      <c r="X1851" s="1" t="n">
        <v>0</v>
      </c>
      <c r="Y1851" s="1" t="s">
        <v>78</v>
      </c>
      <c r="Z1851" s="1" t="n">
        <v>0</v>
      </c>
      <c r="AA1851" s="1" t="s">
        <v>78</v>
      </c>
      <c r="AB1851" s="1" t="n">
        <v>0</v>
      </c>
      <c r="AC1851" s="1" t="n">
        <v>0</v>
      </c>
      <c r="AD1851" s="1" t="n">
        <v>0</v>
      </c>
    </row>
    <row r="1852" customFormat="false" ht="12.8" hidden="false" customHeight="false" outlineLevel="0" collapsed="false">
      <c r="A1852" s="0" t="s">
        <v>1083</v>
      </c>
      <c r="B1852" s="0" t="s">
        <v>946</v>
      </c>
      <c r="C1852" s="0" t="s">
        <v>644</v>
      </c>
      <c r="D1852" s="0" t="s">
        <v>1152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3.78832999181747</v>
      </c>
      <c r="J1852" s="0" t="n">
        <v>0</v>
      </c>
      <c r="K1852" s="0" t="n">
        <v>3.24382502138615</v>
      </c>
      <c r="L1852" s="0" t="n">
        <v>0</v>
      </c>
      <c r="M1852" s="0" t="n">
        <v>1.75047499835491</v>
      </c>
      <c r="N1852" s="0" t="n">
        <v>0</v>
      </c>
      <c r="O1852" s="0" t="n">
        <v>0</v>
      </c>
      <c r="P1852" s="0" t="n">
        <v>2.09848002115885</v>
      </c>
      <c r="Q1852" s="0" t="n">
        <v>0</v>
      </c>
      <c r="R1852" s="1" t="n">
        <v>0</v>
      </c>
      <c r="S1852" s="1" t="n">
        <v>0</v>
      </c>
      <c r="T1852" s="1" t="n">
        <v>0</v>
      </c>
      <c r="U1852" s="1" t="n">
        <v>0</v>
      </c>
      <c r="V1852" s="1" t="s">
        <v>180</v>
      </c>
      <c r="W1852" s="1" t="n">
        <v>0</v>
      </c>
      <c r="X1852" s="1" t="s">
        <v>78</v>
      </c>
      <c r="Y1852" s="1" t="n">
        <v>0</v>
      </c>
      <c r="Z1852" s="1" t="s">
        <v>78</v>
      </c>
      <c r="AA1852" s="1" t="n">
        <v>0</v>
      </c>
      <c r="AB1852" s="1" t="n">
        <v>0</v>
      </c>
      <c r="AC1852" s="1" t="s">
        <v>180</v>
      </c>
      <c r="AD1852" s="1" t="n">
        <v>0</v>
      </c>
    </row>
    <row r="1853" customFormat="false" ht="12.8" hidden="false" customHeight="false" outlineLevel="0" collapsed="false">
      <c r="A1853" s="0" t="s">
        <v>1083</v>
      </c>
      <c r="B1853" s="0" t="s">
        <v>946</v>
      </c>
      <c r="C1853" s="0" t="s">
        <v>644</v>
      </c>
      <c r="D1853" s="0" t="s">
        <v>1153</v>
      </c>
      <c r="E1853" s="0" t="n">
        <v>0</v>
      </c>
      <c r="F1853" s="0" t="n">
        <v>0</v>
      </c>
      <c r="G1853" s="0" t="n">
        <v>0</v>
      </c>
      <c r="H1853" s="0" t="n">
        <v>0</v>
      </c>
      <c r="I1853" s="0" t="n">
        <v>3.78832999181747</v>
      </c>
      <c r="J1853" s="0" t="n">
        <v>0</v>
      </c>
      <c r="K1853" s="0" t="n">
        <v>3.46008002281189</v>
      </c>
      <c r="L1853" s="0" t="n">
        <v>0</v>
      </c>
      <c r="M1853" s="0" t="n">
        <v>1.75047499835491</v>
      </c>
      <c r="N1853" s="0" t="n">
        <v>0</v>
      </c>
      <c r="O1853" s="0" t="n">
        <v>0</v>
      </c>
      <c r="P1853" s="0" t="n">
        <v>2.09848002115885</v>
      </c>
      <c r="Q1853" s="0" t="n">
        <v>0</v>
      </c>
      <c r="R1853" s="1" t="n">
        <v>0</v>
      </c>
      <c r="S1853" s="1" t="n">
        <v>0</v>
      </c>
      <c r="T1853" s="1" t="n">
        <v>0</v>
      </c>
      <c r="U1853" s="1" t="n">
        <v>0</v>
      </c>
      <c r="V1853" s="1" t="s">
        <v>180</v>
      </c>
      <c r="W1853" s="1" t="n">
        <v>0</v>
      </c>
      <c r="X1853" s="1" t="s">
        <v>180</v>
      </c>
      <c r="Y1853" s="1" t="n">
        <v>0</v>
      </c>
      <c r="Z1853" s="1" t="s">
        <v>78</v>
      </c>
      <c r="AA1853" s="1" t="n">
        <v>0</v>
      </c>
      <c r="AB1853" s="1" t="n">
        <v>0</v>
      </c>
      <c r="AC1853" s="1" t="s">
        <v>180</v>
      </c>
      <c r="AD1853" s="1" t="n">
        <v>0</v>
      </c>
    </row>
    <row r="1854" customFormat="false" ht="12.8" hidden="false" customHeight="false" outlineLevel="0" collapsed="false">
      <c r="A1854" s="0" t="s">
        <v>1083</v>
      </c>
      <c r="B1854" s="0" t="s">
        <v>946</v>
      </c>
      <c r="C1854" s="0" t="s">
        <v>644</v>
      </c>
      <c r="D1854" s="0" t="s">
        <v>1032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0</v>
      </c>
      <c r="J1854" s="0" t="n">
        <v>4.74156801319122</v>
      </c>
      <c r="K1854" s="0" t="n">
        <v>0</v>
      </c>
      <c r="L1854" s="0" t="n">
        <v>5.46417496204376</v>
      </c>
      <c r="M1854" s="0" t="n">
        <v>0</v>
      </c>
      <c r="N1854" s="0" t="n">
        <v>3.51533333142598</v>
      </c>
      <c r="O1854" s="0" t="n">
        <v>0</v>
      </c>
      <c r="P1854" s="0" t="n">
        <v>0</v>
      </c>
      <c r="Q1854" s="0" t="n">
        <v>0</v>
      </c>
      <c r="R1854" s="1" t="n">
        <v>0</v>
      </c>
      <c r="S1854" s="1" t="n">
        <v>0</v>
      </c>
      <c r="T1854" s="1" t="n">
        <v>0</v>
      </c>
      <c r="U1854" s="1" t="n">
        <v>0</v>
      </c>
      <c r="V1854" s="1" t="n">
        <v>0</v>
      </c>
      <c r="W1854" s="1" t="s">
        <v>180</v>
      </c>
      <c r="X1854" s="1" t="n">
        <v>0</v>
      </c>
      <c r="Y1854" s="1" t="s">
        <v>78</v>
      </c>
      <c r="Z1854" s="1" t="n">
        <v>0</v>
      </c>
      <c r="AA1854" s="1" t="s">
        <v>180</v>
      </c>
      <c r="AB1854" s="1" t="n">
        <v>0</v>
      </c>
      <c r="AC1854" s="1" t="n">
        <v>0</v>
      </c>
      <c r="AD1854" s="1" t="n">
        <v>0</v>
      </c>
    </row>
    <row r="1855" customFormat="false" ht="12.8" hidden="false" customHeight="false" outlineLevel="0" collapsed="false">
      <c r="A1855" s="0" t="s">
        <v>1083</v>
      </c>
      <c r="B1855" s="0" t="s">
        <v>946</v>
      </c>
      <c r="C1855" s="0" t="s">
        <v>644</v>
      </c>
      <c r="D1855" s="0" t="s">
        <v>1033</v>
      </c>
      <c r="E1855" s="0" t="n">
        <v>0</v>
      </c>
      <c r="F1855" s="0" t="n">
        <v>0</v>
      </c>
      <c r="G1855" s="0" t="n">
        <v>0</v>
      </c>
      <c r="H1855" s="0" t="n">
        <v>0</v>
      </c>
      <c r="I1855" s="0" t="n">
        <v>0</v>
      </c>
      <c r="J1855" s="0" t="n">
        <v>4.74156801319122</v>
      </c>
      <c r="K1855" s="0" t="n">
        <v>0</v>
      </c>
      <c r="L1855" s="0" t="n">
        <v>5.46417496204376</v>
      </c>
      <c r="M1855" s="0" t="n">
        <v>0</v>
      </c>
      <c r="N1855" s="0" t="n">
        <v>3.29562499821186</v>
      </c>
      <c r="O1855" s="0" t="n">
        <v>0</v>
      </c>
      <c r="P1855" s="0" t="n">
        <v>0</v>
      </c>
      <c r="Q1855" s="0" t="n">
        <v>0</v>
      </c>
      <c r="R1855" s="1" t="n">
        <v>0</v>
      </c>
      <c r="S1855" s="1" t="n">
        <v>0</v>
      </c>
      <c r="T1855" s="1" t="n">
        <v>0</v>
      </c>
      <c r="U1855" s="1" t="n">
        <v>0</v>
      </c>
      <c r="V1855" s="1" t="n">
        <v>0</v>
      </c>
      <c r="W1855" s="1" t="s">
        <v>180</v>
      </c>
      <c r="X1855" s="1" t="n">
        <v>0</v>
      </c>
      <c r="Y1855" s="1" t="s">
        <v>78</v>
      </c>
      <c r="Z1855" s="1" t="n">
        <v>0</v>
      </c>
      <c r="AA1855" s="1" t="s">
        <v>78</v>
      </c>
      <c r="AB1855" s="1" t="n">
        <v>0</v>
      </c>
      <c r="AC1855" s="1" t="n">
        <v>0</v>
      </c>
      <c r="AD1855" s="1" t="n">
        <v>0</v>
      </c>
    </row>
    <row r="1856" customFormat="false" ht="12.8" hidden="false" customHeight="false" outlineLevel="0" collapsed="false">
      <c r="A1856" s="0" t="s">
        <v>1083</v>
      </c>
      <c r="B1856" s="0" t="s">
        <v>946</v>
      </c>
      <c r="C1856" s="0" t="s">
        <v>644</v>
      </c>
      <c r="D1856" s="0" t="s">
        <v>1034</v>
      </c>
      <c r="E1856" s="0" t="n">
        <v>0</v>
      </c>
      <c r="F1856" s="0" t="n">
        <v>0</v>
      </c>
      <c r="G1856" s="0" t="n">
        <v>0</v>
      </c>
      <c r="H1856" s="0" t="n">
        <v>0</v>
      </c>
      <c r="I1856" s="0" t="n">
        <v>4.74609199523926</v>
      </c>
      <c r="J1856" s="0" t="n">
        <v>0</v>
      </c>
      <c r="K1856" s="0" t="n">
        <v>4.3838750243187</v>
      </c>
      <c r="L1856" s="0" t="n">
        <v>0</v>
      </c>
      <c r="M1856" s="0" t="n">
        <v>3.13142499625683</v>
      </c>
      <c r="N1856" s="0" t="n">
        <v>0</v>
      </c>
      <c r="O1856" s="0" t="n">
        <v>0</v>
      </c>
      <c r="P1856" s="0" t="n">
        <v>2.24613332748413</v>
      </c>
      <c r="Q1856" s="0" t="n">
        <v>0</v>
      </c>
      <c r="R1856" s="1" t="n">
        <v>0</v>
      </c>
      <c r="S1856" s="1" t="n">
        <v>0</v>
      </c>
      <c r="T1856" s="1" t="n">
        <v>0</v>
      </c>
      <c r="U1856" s="1" t="n">
        <v>0</v>
      </c>
      <c r="V1856" s="1" t="s">
        <v>180</v>
      </c>
      <c r="W1856" s="1" t="n">
        <v>0</v>
      </c>
      <c r="X1856" s="1" t="s">
        <v>78</v>
      </c>
      <c r="Y1856" s="1" t="n">
        <v>0</v>
      </c>
      <c r="Z1856" s="1" t="s">
        <v>78</v>
      </c>
      <c r="AA1856" s="1" t="n">
        <v>0</v>
      </c>
      <c r="AB1856" s="1" t="n">
        <v>0</v>
      </c>
      <c r="AC1856" s="1" t="s">
        <v>180</v>
      </c>
      <c r="AD1856" s="1" t="n">
        <v>0</v>
      </c>
    </row>
    <row r="1857" customFormat="false" ht="12.8" hidden="false" customHeight="false" outlineLevel="0" collapsed="false">
      <c r="A1857" s="0" t="s">
        <v>1083</v>
      </c>
      <c r="B1857" s="0" t="s">
        <v>946</v>
      </c>
      <c r="C1857" s="0" t="s">
        <v>644</v>
      </c>
      <c r="D1857" s="0" t="s">
        <v>1035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4.74609199523926</v>
      </c>
      <c r="J1857" s="0" t="n">
        <v>0</v>
      </c>
      <c r="K1857" s="0" t="n">
        <v>4.67613335927328</v>
      </c>
      <c r="L1857" s="0" t="n">
        <v>0</v>
      </c>
      <c r="M1857" s="0" t="n">
        <v>3.13142499625683</v>
      </c>
      <c r="N1857" s="0" t="n">
        <v>0</v>
      </c>
      <c r="O1857" s="0" t="n">
        <v>0</v>
      </c>
      <c r="P1857" s="0" t="n">
        <v>2.24613332748413</v>
      </c>
      <c r="Q1857" s="0" t="n">
        <v>0</v>
      </c>
      <c r="R1857" s="1" t="n">
        <v>0</v>
      </c>
      <c r="S1857" s="1" t="n">
        <v>0</v>
      </c>
      <c r="T1857" s="1" t="n">
        <v>0</v>
      </c>
      <c r="U1857" s="1" t="n">
        <v>0</v>
      </c>
      <c r="V1857" s="1" t="s">
        <v>180</v>
      </c>
      <c r="W1857" s="1" t="n">
        <v>0</v>
      </c>
      <c r="X1857" s="1" t="s">
        <v>180</v>
      </c>
      <c r="Y1857" s="1" t="n">
        <v>0</v>
      </c>
      <c r="Z1857" s="1" t="s">
        <v>78</v>
      </c>
      <c r="AA1857" s="1" t="n">
        <v>0</v>
      </c>
      <c r="AB1857" s="1" t="n">
        <v>0</v>
      </c>
      <c r="AC1857" s="1" t="s">
        <v>180</v>
      </c>
      <c r="AD1857" s="1" t="n">
        <v>0</v>
      </c>
    </row>
    <row r="1858" customFormat="false" ht="12.8" hidden="false" customHeight="false" outlineLevel="0" collapsed="false">
      <c r="A1858" s="0" t="s">
        <v>1154</v>
      </c>
      <c r="B1858" s="0" t="s">
        <v>946</v>
      </c>
      <c r="C1858" s="0" t="s">
        <v>644</v>
      </c>
      <c r="D1858" s="0" t="s">
        <v>1155</v>
      </c>
      <c r="E1858" s="0" t="n">
        <v>2.76528928516327</v>
      </c>
      <c r="F1858" s="0" t="n">
        <v>5.01686360462802</v>
      </c>
      <c r="G1858" s="0" t="n">
        <v>24.5413005995227</v>
      </c>
      <c r="H1858" s="0" t="n">
        <v>52.2931004468031</v>
      </c>
      <c r="I1858" s="0" t="n">
        <v>49.1836466450852</v>
      </c>
      <c r="J1858" s="0" t="n">
        <v>43.4883861553193</v>
      </c>
      <c r="K1858" s="0" t="n">
        <v>38.2960512358422</v>
      </c>
      <c r="L1858" s="0" t="n">
        <v>22.1547239396301</v>
      </c>
      <c r="M1858" s="0" t="n">
        <v>20.5897813523961</v>
      </c>
      <c r="N1858" s="0" t="n">
        <v>24.3212817519392</v>
      </c>
      <c r="O1858" s="0" t="n">
        <v>17.3744070348578</v>
      </c>
      <c r="P1858" s="0" t="n">
        <v>7.52347092031894</v>
      </c>
      <c r="Q1858" s="0" t="n">
        <v>3.92659235886235</v>
      </c>
      <c r="R1858" s="1" t="s">
        <v>40</v>
      </c>
      <c r="S1858" s="1" t="s">
        <v>40</v>
      </c>
      <c r="T1858" s="1" t="s">
        <v>40</v>
      </c>
      <c r="U1858" s="1" t="s">
        <v>40</v>
      </c>
      <c r="V1858" s="1" t="s">
        <v>40</v>
      </c>
      <c r="W1858" s="1" t="s">
        <v>40</v>
      </c>
      <c r="X1858" s="1" t="s">
        <v>40</v>
      </c>
      <c r="Y1858" s="1" t="s">
        <v>40</v>
      </c>
      <c r="Z1858" s="1" t="s">
        <v>40</v>
      </c>
      <c r="AA1858" s="1" t="s">
        <v>40</v>
      </c>
      <c r="AB1858" s="1" t="s">
        <v>40</v>
      </c>
      <c r="AC1858" s="1" t="s">
        <v>40</v>
      </c>
      <c r="AD1858" s="1" t="s">
        <v>40</v>
      </c>
      <c r="AK1858" s="0" t="s">
        <v>65</v>
      </c>
    </row>
    <row r="1859" customFormat="false" ht="12.8" hidden="false" customHeight="false" outlineLevel="0" collapsed="false">
      <c r="A1859" s="0" t="s">
        <v>1154</v>
      </c>
      <c r="B1859" s="0" t="s">
        <v>946</v>
      </c>
      <c r="C1859" s="0" t="s">
        <v>644</v>
      </c>
      <c r="D1859" s="0" t="s">
        <v>1031</v>
      </c>
      <c r="E1859" s="0" t="n">
        <v>2.76936796808924</v>
      </c>
      <c r="F1859" s="0" t="n">
        <v>5.00873922994697</v>
      </c>
      <c r="G1859" s="0" t="n">
        <v>24.701477390811</v>
      </c>
      <c r="H1859" s="0" t="n">
        <v>58.1639314488196</v>
      </c>
      <c r="I1859" s="0" t="n">
        <v>74.7721311970245</v>
      </c>
      <c r="J1859" s="0" t="n">
        <v>57.8193108534041</v>
      </c>
      <c r="K1859" s="0" t="n">
        <v>55.252775129764</v>
      </c>
      <c r="L1859" s="0" t="n">
        <v>41.5315291384149</v>
      </c>
      <c r="M1859" s="0" t="n">
        <v>28.180698144951</v>
      </c>
      <c r="N1859" s="0" t="n">
        <v>26.3773305467148</v>
      </c>
      <c r="O1859" s="0" t="n">
        <v>17.9218203912965</v>
      </c>
      <c r="P1859" s="0" t="n">
        <v>7.88202465036356</v>
      </c>
      <c r="Q1859" s="0" t="n">
        <v>4.40628652446628</v>
      </c>
      <c r="R1859" s="1" t="s">
        <v>40</v>
      </c>
      <c r="S1859" s="1" t="s">
        <v>40</v>
      </c>
      <c r="T1859" s="1" t="s">
        <v>40</v>
      </c>
      <c r="U1859" s="1" t="s">
        <v>40</v>
      </c>
      <c r="V1859" s="1" t="s">
        <v>40</v>
      </c>
      <c r="W1859" s="1" t="s">
        <v>40</v>
      </c>
      <c r="X1859" s="1" t="s">
        <v>40</v>
      </c>
      <c r="Y1859" s="1" t="s">
        <v>40</v>
      </c>
      <c r="Z1859" s="1" t="s">
        <v>40</v>
      </c>
      <c r="AA1859" s="1" t="s">
        <v>40</v>
      </c>
      <c r="AB1859" s="1" t="s">
        <v>40</v>
      </c>
      <c r="AC1859" s="1" t="s">
        <v>40</v>
      </c>
      <c r="AD1859" s="1" t="s">
        <v>40</v>
      </c>
      <c r="AK1859" s="0" t="s">
        <v>65</v>
      </c>
    </row>
    <row r="1860" customFormat="false" ht="12.8" hidden="false" customHeight="false" outlineLevel="0" collapsed="false">
      <c r="A1860" s="0" t="s">
        <v>1083</v>
      </c>
      <c r="B1860" s="0" t="s">
        <v>946</v>
      </c>
      <c r="C1860" s="0" t="s">
        <v>1066</v>
      </c>
      <c r="D1860" s="0" t="s">
        <v>1156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0</v>
      </c>
      <c r="J1860" s="0" t="n">
        <v>0</v>
      </c>
      <c r="K1860" s="0" t="n">
        <v>0</v>
      </c>
      <c r="L1860" s="0" t="n">
        <v>0</v>
      </c>
      <c r="M1860" s="0" t="n">
        <v>0</v>
      </c>
      <c r="N1860" s="0" t="n">
        <v>15.44703</v>
      </c>
      <c r="O1860" s="0" t="n">
        <v>0</v>
      </c>
      <c r="P1860" s="0" t="n">
        <v>0</v>
      </c>
      <c r="Q1860" s="0" t="n">
        <v>0</v>
      </c>
      <c r="AA1860" s="1" t="s">
        <v>107</v>
      </c>
    </row>
    <row r="1861" customFormat="false" ht="12.8" hidden="false" customHeight="false" outlineLevel="0" collapsed="false">
      <c r="A1861" s="0" t="s">
        <v>1083</v>
      </c>
      <c r="B1861" s="0" t="s">
        <v>946</v>
      </c>
      <c r="C1861" s="0" t="s">
        <v>1066</v>
      </c>
      <c r="D1861" s="0" t="s">
        <v>1157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0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13.12593</v>
      </c>
      <c r="O1861" s="0" t="n">
        <v>0</v>
      </c>
      <c r="P1861" s="0" t="n">
        <v>0</v>
      </c>
      <c r="Q1861" s="0" t="n">
        <v>0</v>
      </c>
      <c r="AA1861" s="1" t="s">
        <v>107</v>
      </c>
    </row>
    <row r="1862" customFormat="false" ht="12.8" hidden="false" customHeight="false" outlineLevel="0" collapsed="false">
      <c r="A1862" s="0" t="s">
        <v>1083</v>
      </c>
      <c r="B1862" s="0" t="s">
        <v>946</v>
      </c>
      <c r="C1862" s="0" t="s">
        <v>1066</v>
      </c>
      <c r="D1862" s="0" t="s">
        <v>1158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0</v>
      </c>
      <c r="J1862" s="0" t="n">
        <v>0</v>
      </c>
      <c r="K1862" s="0" t="n">
        <v>0</v>
      </c>
      <c r="L1862" s="0" t="n">
        <v>0</v>
      </c>
      <c r="M1862" s="0" t="n">
        <v>15.74454</v>
      </c>
      <c r="N1862" s="0" t="n">
        <v>0</v>
      </c>
      <c r="O1862" s="0" t="n">
        <v>0</v>
      </c>
      <c r="P1862" s="0" t="n">
        <v>0</v>
      </c>
      <c r="Q1862" s="0" t="n">
        <v>0</v>
      </c>
      <c r="Z1862" s="1" t="s">
        <v>107</v>
      </c>
    </row>
    <row r="1863" customFormat="false" ht="12.8" hidden="false" customHeight="false" outlineLevel="0" collapsed="false">
      <c r="A1863" s="0" t="s">
        <v>1083</v>
      </c>
      <c r="B1863" s="0" t="s">
        <v>946</v>
      </c>
      <c r="C1863" s="0" t="s">
        <v>1066</v>
      </c>
      <c r="D1863" s="0" t="s">
        <v>1159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  <c r="K1863" s="0" t="n">
        <v>0</v>
      </c>
      <c r="L1863" s="0" t="n">
        <v>0</v>
      </c>
      <c r="M1863" s="0" t="n">
        <v>13.43016</v>
      </c>
      <c r="N1863" s="0" t="n">
        <v>0</v>
      </c>
      <c r="O1863" s="0" t="n">
        <v>0</v>
      </c>
      <c r="P1863" s="0" t="n">
        <v>0</v>
      </c>
      <c r="Q1863" s="0" t="n">
        <v>0</v>
      </c>
      <c r="Z1863" s="1" t="s">
        <v>107</v>
      </c>
    </row>
    <row r="1864" customFormat="false" ht="12.8" hidden="false" customHeight="false" outlineLevel="0" collapsed="false">
      <c r="A1864" s="0" t="s">
        <v>1083</v>
      </c>
      <c r="B1864" s="0" t="s">
        <v>946</v>
      </c>
      <c r="C1864" s="0" t="s">
        <v>1066</v>
      </c>
      <c r="D1864" s="0" t="s">
        <v>1160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  <c r="K1864" s="0" t="n">
        <v>0</v>
      </c>
      <c r="L1864" s="0" t="n">
        <v>0</v>
      </c>
      <c r="M1864" s="0" t="n">
        <v>0</v>
      </c>
      <c r="N1864" s="0" t="n">
        <v>16.17096</v>
      </c>
      <c r="O1864" s="0" t="n">
        <v>0</v>
      </c>
      <c r="P1864" s="0" t="n">
        <v>0</v>
      </c>
      <c r="Q1864" s="0" t="n">
        <v>0</v>
      </c>
      <c r="AA1864" s="1" t="s">
        <v>107</v>
      </c>
    </row>
    <row r="1865" customFormat="false" ht="12.8" hidden="false" customHeight="false" outlineLevel="0" collapsed="false">
      <c r="A1865" s="0" t="s">
        <v>1083</v>
      </c>
      <c r="B1865" s="0" t="s">
        <v>946</v>
      </c>
      <c r="C1865" s="0" t="s">
        <v>1066</v>
      </c>
      <c r="D1865" s="0" t="s">
        <v>1161</v>
      </c>
      <c r="E1865" s="0" t="n">
        <v>0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n">
        <v>0</v>
      </c>
      <c r="K1865" s="0" t="n">
        <v>0</v>
      </c>
      <c r="L1865" s="0" t="n">
        <v>0</v>
      </c>
      <c r="M1865" s="0" t="n">
        <v>0</v>
      </c>
      <c r="N1865" s="0" t="n">
        <v>13.55823</v>
      </c>
      <c r="O1865" s="0" t="n">
        <v>0</v>
      </c>
      <c r="P1865" s="0" t="n">
        <v>0</v>
      </c>
      <c r="Q1865" s="0" t="n">
        <v>0</v>
      </c>
      <c r="AA1865" s="1" t="s">
        <v>107</v>
      </c>
    </row>
    <row r="1866" customFormat="false" ht="12.8" hidden="false" customHeight="false" outlineLevel="0" collapsed="false">
      <c r="A1866" s="0" t="s">
        <v>1083</v>
      </c>
      <c r="B1866" s="0" t="s">
        <v>946</v>
      </c>
      <c r="C1866" s="0" t="s">
        <v>1066</v>
      </c>
      <c r="D1866" s="0" t="s">
        <v>1162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  <c r="K1866" s="0" t="n">
        <v>0</v>
      </c>
      <c r="L1866" s="0" t="n">
        <v>0</v>
      </c>
      <c r="M1866" s="0" t="n">
        <v>0</v>
      </c>
      <c r="N1866" s="0" t="n">
        <v>16.57644</v>
      </c>
      <c r="O1866" s="0" t="n">
        <v>0</v>
      </c>
      <c r="P1866" s="0" t="n">
        <v>0</v>
      </c>
      <c r="Q1866" s="0" t="n">
        <v>0</v>
      </c>
      <c r="AA1866" s="1" t="s">
        <v>107</v>
      </c>
    </row>
    <row r="1867" customFormat="false" ht="12.8" hidden="false" customHeight="false" outlineLevel="0" collapsed="false">
      <c r="A1867" s="0" t="s">
        <v>1083</v>
      </c>
      <c r="B1867" s="0" t="s">
        <v>946</v>
      </c>
      <c r="C1867" s="0" t="s">
        <v>1066</v>
      </c>
      <c r="D1867" s="0" t="s">
        <v>1163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13.89135</v>
      </c>
      <c r="O1867" s="0" t="n">
        <v>0</v>
      </c>
      <c r="P1867" s="0" t="n">
        <v>0</v>
      </c>
      <c r="Q1867" s="0" t="n">
        <v>0</v>
      </c>
      <c r="AA1867" s="1" t="s">
        <v>107</v>
      </c>
    </row>
    <row r="1868" customFormat="false" ht="12.8" hidden="false" customHeight="false" outlineLevel="0" collapsed="false">
      <c r="A1868" s="0" t="s">
        <v>1083</v>
      </c>
      <c r="B1868" s="0" t="s">
        <v>946</v>
      </c>
      <c r="C1868" s="0" t="s">
        <v>1066</v>
      </c>
      <c r="D1868" s="0" t="s">
        <v>1164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  <c r="K1868" s="0" t="n">
        <v>0</v>
      </c>
      <c r="L1868" s="0" t="n">
        <v>0</v>
      </c>
      <c r="M1868" s="0" t="n">
        <v>0</v>
      </c>
      <c r="N1868" s="0" t="n">
        <v>13.35123</v>
      </c>
      <c r="O1868" s="0" t="n">
        <v>0</v>
      </c>
      <c r="P1868" s="0" t="n">
        <v>0</v>
      </c>
      <c r="Q1868" s="0" t="n">
        <v>0</v>
      </c>
      <c r="AA1868" s="1" t="s">
        <v>107</v>
      </c>
    </row>
    <row r="1869" customFormat="false" ht="12.8" hidden="false" customHeight="false" outlineLevel="0" collapsed="false">
      <c r="A1869" s="0" t="s">
        <v>1083</v>
      </c>
      <c r="B1869" s="0" t="s">
        <v>946</v>
      </c>
      <c r="C1869" s="0" t="s">
        <v>1066</v>
      </c>
      <c r="D1869" s="0" t="s">
        <v>1165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0</v>
      </c>
      <c r="J1869" s="0" t="n">
        <v>0</v>
      </c>
      <c r="K1869" s="0" t="n">
        <v>0</v>
      </c>
      <c r="L1869" s="0" t="n">
        <v>0</v>
      </c>
      <c r="M1869" s="0" t="n">
        <v>0</v>
      </c>
      <c r="N1869" s="0" t="n">
        <v>7.41663</v>
      </c>
      <c r="O1869" s="0" t="n">
        <v>0</v>
      </c>
      <c r="P1869" s="0" t="n">
        <v>0</v>
      </c>
      <c r="Q1869" s="0" t="n">
        <v>0</v>
      </c>
      <c r="AA1869" s="1" t="s">
        <v>107</v>
      </c>
    </row>
    <row r="1870" customFormat="false" ht="12.8" hidden="false" customHeight="false" outlineLevel="0" collapsed="false">
      <c r="A1870" s="0" t="s">
        <v>1083</v>
      </c>
      <c r="B1870" s="0" t="s">
        <v>946</v>
      </c>
      <c r="C1870" s="0" t="s">
        <v>1066</v>
      </c>
      <c r="D1870" s="0" t="s">
        <v>1166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  <c r="K1870" s="0" t="n">
        <v>0</v>
      </c>
      <c r="L1870" s="0" t="n">
        <v>0</v>
      </c>
      <c r="M1870" s="0" t="n">
        <v>13.51158</v>
      </c>
      <c r="N1870" s="0" t="n">
        <v>0</v>
      </c>
      <c r="O1870" s="0" t="n">
        <v>0</v>
      </c>
      <c r="P1870" s="0" t="n">
        <v>0</v>
      </c>
      <c r="Q1870" s="0" t="n">
        <v>0</v>
      </c>
      <c r="Z1870" s="1" t="s">
        <v>107</v>
      </c>
    </row>
    <row r="1871" customFormat="false" ht="12.8" hidden="false" customHeight="false" outlineLevel="0" collapsed="false">
      <c r="A1871" s="0" t="s">
        <v>1083</v>
      </c>
      <c r="B1871" s="0" t="s">
        <v>946</v>
      </c>
      <c r="C1871" s="0" t="s">
        <v>1066</v>
      </c>
      <c r="D1871" s="0" t="s">
        <v>1167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0</v>
      </c>
      <c r="J1871" s="0" t="n">
        <v>0</v>
      </c>
      <c r="K1871" s="0" t="n">
        <v>0</v>
      </c>
      <c r="L1871" s="0" t="n">
        <v>0</v>
      </c>
      <c r="M1871" s="0" t="n">
        <v>7.56633</v>
      </c>
      <c r="N1871" s="0" t="n">
        <v>0</v>
      </c>
      <c r="O1871" s="0" t="n">
        <v>0</v>
      </c>
      <c r="P1871" s="0" t="n">
        <v>0</v>
      </c>
      <c r="Q1871" s="0" t="n">
        <v>0</v>
      </c>
      <c r="Z1871" s="1" t="s">
        <v>107</v>
      </c>
    </row>
    <row r="1872" customFormat="false" ht="12.8" hidden="false" customHeight="false" outlineLevel="0" collapsed="false">
      <c r="A1872" s="0" t="s">
        <v>1083</v>
      </c>
      <c r="B1872" s="0" t="s">
        <v>946</v>
      </c>
      <c r="C1872" s="0" t="s">
        <v>1066</v>
      </c>
      <c r="D1872" s="0" t="s">
        <v>1168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0</v>
      </c>
      <c r="J1872" s="0" t="n">
        <v>0</v>
      </c>
      <c r="K1872" s="0" t="n">
        <v>0</v>
      </c>
      <c r="L1872" s="0" t="n">
        <v>0</v>
      </c>
      <c r="M1872" s="0" t="n">
        <v>0</v>
      </c>
      <c r="N1872" s="0" t="n">
        <v>13.80852</v>
      </c>
      <c r="O1872" s="0" t="n">
        <v>0</v>
      </c>
      <c r="P1872" s="0" t="n">
        <v>0</v>
      </c>
      <c r="Q1872" s="0" t="n">
        <v>0</v>
      </c>
      <c r="AA1872" s="1" t="s">
        <v>107</v>
      </c>
    </row>
    <row r="1873" customFormat="false" ht="12.8" hidden="false" customHeight="false" outlineLevel="0" collapsed="false">
      <c r="A1873" s="0" t="s">
        <v>1083</v>
      </c>
      <c r="B1873" s="0" t="s">
        <v>946</v>
      </c>
      <c r="C1873" s="0" t="s">
        <v>1066</v>
      </c>
      <c r="D1873" s="0" t="s">
        <v>1169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0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n">
        <v>7.69443</v>
      </c>
      <c r="O1873" s="0" t="n">
        <v>0</v>
      </c>
      <c r="P1873" s="0" t="n">
        <v>0</v>
      </c>
      <c r="Q1873" s="0" t="n">
        <v>0</v>
      </c>
      <c r="AA1873" s="1" t="s">
        <v>107</v>
      </c>
    </row>
    <row r="1874" customFormat="false" ht="12.8" hidden="false" customHeight="false" outlineLevel="0" collapsed="false">
      <c r="A1874" s="0" t="s">
        <v>1083</v>
      </c>
      <c r="B1874" s="0" t="s">
        <v>946</v>
      </c>
      <c r="C1874" s="0" t="s">
        <v>1066</v>
      </c>
      <c r="D1874" s="0" t="s">
        <v>1170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14.0832</v>
      </c>
      <c r="O1874" s="0" t="n">
        <v>0</v>
      </c>
      <c r="P1874" s="0" t="n">
        <v>0</v>
      </c>
      <c r="Q1874" s="0" t="n">
        <v>0</v>
      </c>
      <c r="AA1874" s="1" t="s">
        <v>107</v>
      </c>
    </row>
    <row r="1875" customFormat="false" ht="12.8" hidden="false" customHeight="false" outlineLevel="0" collapsed="false">
      <c r="A1875" s="0" t="s">
        <v>1083</v>
      </c>
      <c r="B1875" s="0" t="s">
        <v>946</v>
      </c>
      <c r="C1875" s="0" t="s">
        <v>1066</v>
      </c>
      <c r="D1875" s="0" t="s">
        <v>1171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7.881</v>
      </c>
      <c r="O1875" s="0" t="n">
        <v>0</v>
      </c>
      <c r="P1875" s="0" t="n">
        <v>0</v>
      </c>
      <c r="Q1875" s="0" t="n">
        <v>0</v>
      </c>
      <c r="AA1875" s="1" t="s">
        <v>107</v>
      </c>
    </row>
    <row r="1876" customFormat="false" ht="12.8" hidden="false" customHeight="false" outlineLevel="0" collapsed="false">
      <c r="A1876" s="0" t="s">
        <v>1083</v>
      </c>
      <c r="B1876" s="0" t="s">
        <v>946</v>
      </c>
      <c r="C1876" s="0" t="s">
        <v>1077</v>
      </c>
      <c r="D1876" s="0" t="s">
        <v>1172</v>
      </c>
      <c r="H1876" s="0" t="n">
        <v>2.64883333333333</v>
      </c>
      <c r="N1876" s="0" t="n">
        <v>13.7802</v>
      </c>
      <c r="U1876" s="1" t="s">
        <v>61</v>
      </c>
      <c r="AA1876" s="1" t="s">
        <v>107</v>
      </c>
    </row>
    <row r="1877" customFormat="false" ht="12.8" hidden="false" customHeight="false" outlineLevel="0" collapsed="false">
      <c r="A1877" s="0" t="s">
        <v>1083</v>
      </c>
      <c r="B1877" s="0" t="s">
        <v>946</v>
      </c>
      <c r="C1877" s="0" t="s">
        <v>1077</v>
      </c>
      <c r="D1877" s="0" t="s">
        <v>1173</v>
      </c>
      <c r="H1877" s="0" t="n">
        <v>2.64883333333333</v>
      </c>
      <c r="N1877" s="0" t="n">
        <v>12.49953</v>
      </c>
      <c r="U1877" s="1" t="s">
        <v>61</v>
      </c>
      <c r="AA1877" s="1" t="s">
        <v>107</v>
      </c>
    </row>
    <row r="1878" customFormat="false" ht="12.8" hidden="false" customHeight="false" outlineLevel="0" collapsed="false">
      <c r="A1878" s="0" t="s">
        <v>1083</v>
      </c>
      <c r="B1878" s="0" t="s">
        <v>946</v>
      </c>
      <c r="C1878" s="0" t="s">
        <v>1077</v>
      </c>
      <c r="D1878" s="0" t="s">
        <v>1174</v>
      </c>
      <c r="H1878" s="0" t="n">
        <v>2.64883333333333</v>
      </c>
      <c r="N1878" s="0" t="n">
        <v>14.33523</v>
      </c>
      <c r="U1878" s="1" t="s">
        <v>61</v>
      </c>
      <c r="AA1878" s="1" t="s">
        <v>107</v>
      </c>
    </row>
    <row r="1879" customFormat="false" ht="12.8" hidden="false" customHeight="false" outlineLevel="0" collapsed="false">
      <c r="A1879" s="0" t="s">
        <v>1083</v>
      </c>
      <c r="B1879" s="0" t="s">
        <v>946</v>
      </c>
      <c r="C1879" s="0" t="s">
        <v>1077</v>
      </c>
      <c r="D1879" s="0" t="s">
        <v>1175</v>
      </c>
      <c r="H1879" s="0" t="n">
        <v>2.64883333333333</v>
      </c>
      <c r="N1879" s="0" t="n">
        <v>12.99069</v>
      </c>
      <c r="U1879" s="1" t="s">
        <v>61</v>
      </c>
      <c r="AA1879" s="1" t="s">
        <v>107</v>
      </c>
    </row>
    <row r="1880" customFormat="false" ht="12.8" hidden="false" customHeight="false" outlineLevel="0" collapsed="false">
      <c r="A1880" s="0" t="s">
        <v>1083</v>
      </c>
      <c r="B1880" s="0" t="s">
        <v>946</v>
      </c>
      <c r="C1880" s="0" t="s">
        <v>1077</v>
      </c>
      <c r="D1880" s="0" t="s">
        <v>1176</v>
      </c>
      <c r="H1880" s="0" t="n">
        <v>2.64883333333333</v>
      </c>
      <c r="N1880" s="0" t="n">
        <v>11.68722</v>
      </c>
      <c r="U1880" s="1" t="s">
        <v>61</v>
      </c>
      <c r="AA1880" s="1" t="s">
        <v>107</v>
      </c>
    </row>
    <row r="1881" customFormat="false" ht="12.8" hidden="false" customHeight="false" outlineLevel="0" collapsed="false">
      <c r="A1881" s="0" t="s">
        <v>1083</v>
      </c>
      <c r="B1881" s="0" t="s">
        <v>946</v>
      </c>
      <c r="C1881" s="0" t="s">
        <v>1077</v>
      </c>
      <c r="D1881" s="0" t="s">
        <v>1177</v>
      </c>
      <c r="H1881" s="0" t="n">
        <v>2.64883333333333</v>
      </c>
      <c r="N1881" s="0" t="n">
        <v>6.76887</v>
      </c>
      <c r="U1881" s="1" t="s">
        <v>61</v>
      </c>
      <c r="AA1881" s="1" t="s">
        <v>107</v>
      </c>
    </row>
    <row r="1882" customFormat="false" ht="12.8" hidden="false" customHeight="false" outlineLevel="0" collapsed="false">
      <c r="A1882" s="0" t="s">
        <v>1083</v>
      </c>
      <c r="B1882" s="0" t="s">
        <v>946</v>
      </c>
      <c r="C1882" s="0" t="s">
        <v>1077</v>
      </c>
      <c r="D1882" s="0" t="s">
        <v>1178</v>
      </c>
      <c r="H1882" s="0" t="n">
        <v>2.64883333333333</v>
      </c>
      <c r="N1882" s="0" t="n">
        <v>12.1299</v>
      </c>
      <c r="U1882" s="1" t="s">
        <v>61</v>
      </c>
      <c r="AA1882" s="1" t="s">
        <v>107</v>
      </c>
    </row>
    <row r="1883" customFormat="false" ht="12.8" hidden="false" customHeight="false" outlineLevel="0" collapsed="false">
      <c r="A1883" s="0" t="s">
        <v>1083</v>
      </c>
      <c r="B1883" s="0" t="s">
        <v>946</v>
      </c>
      <c r="C1883" s="0" t="s">
        <v>1077</v>
      </c>
      <c r="D1883" s="0" t="s">
        <v>1179</v>
      </c>
      <c r="H1883" s="0" t="n">
        <v>2.64883333333333</v>
      </c>
      <c r="N1883" s="0" t="n">
        <v>7.11561</v>
      </c>
      <c r="U1883" s="1" t="s">
        <v>61</v>
      </c>
      <c r="AA1883" s="1" t="s">
        <v>107</v>
      </c>
    </row>
    <row r="1884" customFormat="false" ht="12.8" hidden="false" customHeight="false" outlineLevel="0" collapsed="false">
      <c r="A1884" s="0" t="s">
        <v>1083</v>
      </c>
      <c r="B1884" s="0" t="s">
        <v>946</v>
      </c>
      <c r="C1884" s="0" t="s">
        <v>384</v>
      </c>
      <c r="D1884" s="0" t="s">
        <v>1180</v>
      </c>
      <c r="J1884" s="0" t="n">
        <v>9</v>
      </c>
      <c r="W1884" s="1" t="s">
        <v>61</v>
      </c>
    </row>
    <row r="1885" customFormat="false" ht="12.8" hidden="false" customHeight="false" outlineLevel="0" collapsed="false">
      <c r="A1885" s="0" t="s">
        <v>1083</v>
      </c>
      <c r="B1885" s="0" t="s">
        <v>946</v>
      </c>
      <c r="C1885" s="0" t="s">
        <v>1181</v>
      </c>
      <c r="D1885" s="0" t="s">
        <v>1182</v>
      </c>
      <c r="H1885" s="0" t="n">
        <v>4</v>
      </c>
      <c r="U1885" s="1" t="s">
        <v>61</v>
      </c>
    </row>
    <row r="1886" customFormat="false" ht="12.8" hidden="false" customHeight="false" outlineLevel="0" collapsed="false">
      <c r="A1886" s="0" t="s">
        <v>1083</v>
      </c>
      <c r="B1886" s="0" t="s">
        <v>1029</v>
      </c>
      <c r="C1886" s="0" t="s">
        <v>1040</v>
      </c>
      <c r="D1886" s="0" t="s">
        <v>1084</v>
      </c>
      <c r="E1886" s="0" t="n">
        <v>5.46344699012855</v>
      </c>
      <c r="F1886" s="0" t="n">
        <v>7.38911785894916</v>
      </c>
      <c r="G1886" s="0" t="n">
        <v>31.600980928966</v>
      </c>
      <c r="H1886" s="0" t="n">
        <v>52.3833219293091</v>
      </c>
      <c r="I1886" s="0" t="n">
        <v>41.6144192005907</v>
      </c>
      <c r="J1886" s="0" t="n">
        <v>24.0263512665554</v>
      </c>
      <c r="K1886" s="0" t="n">
        <v>21.9364543282796</v>
      </c>
      <c r="L1886" s="0" t="n">
        <v>10.4747237613986</v>
      </c>
      <c r="M1886" s="0" t="n">
        <v>7.38917439998615</v>
      </c>
      <c r="N1886" s="0" t="n">
        <v>14.8137620191962</v>
      </c>
      <c r="O1886" s="0" t="n">
        <v>17.8547238596966</v>
      </c>
      <c r="P1886" s="0" t="n">
        <v>10.3227430398739</v>
      </c>
      <c r="Q1886" s="0" t="n">
        <v>5.97150357824469</v>
      </c>
      <c r="R1886" s="1" t="s">
        <v>40</v>
      </c>
      <c r="S1886" s="1" t="s">
        <v>40</v>
      </c>
      <c r="T1886" s="1" t="s">
        <v>40</v>
      </c>
      <c r="U1886" s="1" t="s">
        <v>40</v>
      </c>
      <c r="V1886" s="1" t="s">
        <v>40</v>
      </c>
      <c r="W1886" s="1" t="s">
        <v>40</v>
      </c>
      <c r="X1886" s="1" t="s">
        <v>40</v>
      </c>
      <c r="Y1886" s="1" t="s">
        <v>40</v>
      </c>
      <c r="Z1886" s="1" t="s">
        <v>40</v>
      </c>
      <c r="AA1886" s="1" t="s">
        <v>40</v>
      </c>
      <c r="AB1886" s="1" t="s">
        <v>40</v>
      </c>
      <c r="AC1886" s="1" t="s">
        <v>40</v>
      </c>
      <c r="AD1886" s="1" t="s">
        <v>40</v>
      </c>
      <c r="AK1886" s="0" t="s">
        <v>46</v>
      </c>
    </row>
    <row r="1887" customFormat="false" ht="12.8" hidden="false" customHeight="false" outlineLevel="0" collapsed="false">
      <c r="A1887" s="0" t="s">
        <v>1083</v>
      </c>
      <c r="B1887" s="0" t="s">
        <v>1029</v>
      </c>
      <c r="C1887" s="0" t="s">
        <v>1040</v>
      </c>
      <c r="D1887" s="0" t="s">
        <v>1085</v>
      </c>
      <c r="E1887" s="0" t="n">
        <v>5.50125090671437</v>
      </c>
      <c r="F1887" s="0" t="n">
        <v>7.29441977830397</v>
      </c>
      <c r="G1887" s="0" t="n">
        <v>32.7946472735632</v>
      </c>
      <c r="H1887" s="0" t="n">
        <v>60.0890103671404</v>
      </c>
      <c r="I1887" s="0" t="n">
        <v>48.9459166457019</v>
      </c>
      <c r="J1887" s="0" t="n">
        <v>25.9451959382684</v>
      </c>
      <c r="K1887" s="0" t="n">
        <v>22.4604379900155</v>
      </c>
      <c r="L1887" s="0" t="n">
        <v>10.5862445313306</v>
      </c>
      <c r="M1887" s="0" t="n">
        <v>7.57084449427942</v>
      </c>
      <c r="N1887" s="0" t="n">
        <v>15.2334507220676</v>
      </c>
      <c r="O1887" s="0" t="n">
        <v>17.9822951599601</v>
      </c>
      <c r="P1887" s="0" t="n">
        <v>10.7371396872969</v>
      </c>
      <c r="Q1887" s="0" t="n">
        <v>6.28096767242939</v>
      </c>
      <c r="R1887" s="1" t="s">
        <v>40</v>
      </c>
      <c r="S1887" s="1" t="s">
        <v>40</v>
      </c>
      <c r="T1887" s="1" t="s">
        <v>40</v>
      </c>
      <c r="U1887" s="1" t="s">
        <v>40</v>
      </c>
      <c r="V1887" s="1" t="s">
        <v>40</v>
      </c>
      <c r="W1887" s="1" t="s">
        <v>40</v>
      </c>
      <c r="X1887" s="1" t="s">
        <v>40</v>
      </c>
      <c r="Y1887" s="1" t="s">
        <v>40</v>
      </c>
      <c r="Z1887" s="1" t="s">
        <v>40</v>
      </c>
      <c r="AA1887" s="1" t="s">
        <v>40</v>
      </c>
      <c r="AB1887" s="1" t="s">
        <v>40</v>
      </c>
      <c r="AC1887" s="1" t="s">
        <v>40</v>
      </c>
      <c r="AD1887" s="1" t="s">
        <v>40</v>
      </c>
      <c r="AK1887" s="0" t="s">
        <v>46</v>
      </c>
    </row>
    <row r="1888" customFormat="false" ht="12.8" hidden="false" customHeight="false" outlineLevel="0" collapsed="false">
      <c r="A1888" s="0" t="s">
        <v>1083</v>
      </c>
      <c r="B1888" s="0" t="s">
        <v>1029</v>
      </c>
      <c r="C1888" s="0" t="s">
        <v>1040</v>
      </c>
      <c r="D1888" s="0" t="s">
        <v>1086</v>
      </c>
      <c r="E1888" s="0" t="n">
        <v>5.33073613213168</v>
      </c>
      <c r="F1888" s="0" t="n">
        <v>10.1582827711744</v>
      </c>
      <c r="G1888" s="0" t="n">
        <v>40.5129899865105</v>
      </c>
      <c r="H1888" s="0" t="n">
        <v>64.4569591556986</v>
      </c>
      <c r="I1888" s="0" t="n">
        <v>50.7630006244613</v>
      </c>
      <c r="J1888" s="0" t="n">
        <v>27.2514020873322</v>
      </c>
      <c r="K1888" s="0" t="n">
        <v>19.2939933821086</v>
      </c>
      <c r="L1888" s="0" t="n">
        <v>9.17165401081244</v>
      </c>
      <c r="M1888" s="0" t="n">
        <v>9.81212704723317</v>
      </c>
      <c r="N1888" s="0" t="n">
        <v>16.3587428032169</v>
      </c>
      <c r="O1888" s="0" t="n">
        <v>16.6820541872746</v>
      </c>
      <c r="P1888" s="0" t="n">
        <v>9.82809125549264</v>
      </c>
      <c r="Q1888" s="0" t="n">
        <v>5.54572303262022</v>
      </c>
      <c r="R1888" s="1" t="s">
        <v>40</v>
      </c>
      <c r="S1888" s="1" t="s">
        <v>40</v>
      </c>
      <c r="T1888" s="1" t="s">
        <v>40</v>
      </c>
      <c r="U1888" s="1" t="s">
        <v>40</v>
      </c>
      <c r="V1888" s="1" t="s">
        <v>40</v>
      </c>
      <c r="W1888" s="1" t="s">
        <v>40</v>
      </c>
      <c r="X1888" s="1" t="s">
        <v>40</v>
      </c>
      <c r="Y1888" s="1" t="s">
        <v>40</v>
      </c>
      <c r="Z1888" s="1" t="s">
        <v>40</v>
      </c>
      <c r="AA1888" s="1" t="s">
        <v>40</v>
      </c>
      <c r="AB1888" s="1" t="s">
        <v>40</v>
      </c>
      <c r="AC1888" s="1" t="s">
        <v>40</v>
      </c>
      <c r="AD1888" s="1" t="s">
        <v>40</v>
      </c>
      <c r="AK1888" s="0" t="s">
        <v>46</v>
      </c>
    </row>
    <row r="1889" customFormat="false" ht="12.8" hidden="false" customHeight="false" outlineLevel="0" collapsed="false">
      <c r="A1889" s="0" t="s">
        <v>1083</v>
      </c>
      <c r="B1889" s="0" t="s">
        <v>1029</v>
      </c>
      <c r="C1889" s="0" t="s">
        <v>1040</v>
      </c>
      <c r="D1889" s="0" t="s">
        <v>1087</v>
      </c>
      <c r="E1889" s="0" t="n">
        <v>5.6233390669028</v>
      </c>
      <c r="F1889" s="0" t="n">
        <v>9.89529579730025</v>
      </c>
      <c r="G1889" s="0" t="n">
        <v>38.0489995933714</v>
      </c>
      <c r="H1889" s="0" t="n">
        <v>0</v>
      </c>
      <c r="I1889" s="0" t="n">
        <v>0</v>
      </c>
      <c r="J1889" s="0" t="n">
        <v>2.15685</v>
      </c>
      <c r="K1889" s="0" t="n">
        <v>14.3829137796447</v>
      </c>
      <c r="L1889" s="0" t="n">
        <v>7.14168592045705</v>
      </c>
      <c r="M1889" s="0" t="n">
        <v>7.69860985910609</v>
      </c>
      <c r="N1889" s="0" t="n">
        <v>13.9832484207693</v>
      </c>
      <c r="O1889" s="0" t="n">
        <v>16.5455811302222</v>
      </c>
      <c r="P1889" s="0" t="n">
        <v>8.50716197064945</v>
      </c>
      <c r="Q1889" s="0" t="n">
        <v>4.65865654604776</v>
      </c>
      <c r="R1889" s="1" t="s">
        <v>40</v>
      </c>
      <c r="S1889" s="1" t="s">
        <v>40</v>
      </c>
      <c r="T1889" s="1" t="s">
        <v>40</v>
      </c>
      <c r="U1889" s="1" t="n">
        <v>0</v>
      </c>
      <c r="V1889" s="1" t="n">
        <v>0</v>
      </c>
      <c r="W1889" s="1" t="s">
        <v>61</v>
      </c>
      <c r="X1889" s="1" t="s">
        <v>40</v>
      </c>
      <c r="Y1889" s="1" t="s">
        <v>40</v>
      </c>
      <c r="Z1889" s="1" t="s">
        <v>40</v>
      </c>
      <c r="AA1889" s="1" t="s">
        <v>40</v>
      </c>
      <c r="AB1889" s="1" t="s">
        <v>40</v>
      </c>
      <c r="AC1889" s="1" t="s">
        <v>40</v>
      </c>
      <c r="AD1889" s="1" t="s">
        <v>40</v>
      </c>
      <c r="AK1889" s="0" t="s">
        <v>46</v>
      </c>
    </row>
    <row r="1890" customFormat="false" ht="12.8" hidden="false" customHeight="false" outlineLevel="0" collapsed="false">
      <c r="A1890" s="0" t="s">
        <v>1083</v>
      </c>
      <c r="B1890" s="0" t="s">
        <v>1029</v>
      </c>
      <c r="C1890" s="0" t="s">
        <v>1040</v>
      </c>
      <c r="D1890" s="0" t="s">
        <v>1088</v>
      </c>
      <c r="E1890" s="0" t="n">
        <v>5.6233390669028</v>
      </c>
      <c r="F1890" s="0" t="n">
        <v>9.89529579730025</v>
      </c>
      <c r="G1890" s="0" t="n">
        <v>38.0489995933714</v>
      </c>
      <c r="H1890" s="0" t="n">
        <v>0</v>
      </c>
      <c r="I1890" s="0" t="n">
        <v>0</v>
      </c>
      <c r="J1890" s="0" t="n">
        <v>0</v>
      </c>
      <c r="K1890" s="0" t="n">
        <v>0</v>
      </c>
      <c r="L1890" s="0" t="n">
        <v>1.61031</v>
      </c>
      <c r="M1890" s="0" t="n">
        <v>8.33281997591257</v>
      </c>
      <c r="N1890" s="0" t="n">
        <v>13.5606095008552</v>
      </c>
      <c r="O1890" s="0" t="n">
        <v>15.9353047556111</v>
      </c>
      <c r="P1890" s="0" t="n">
        <v>9.58226630375499</v>
      </c>
      <c r="Q1890" s="0" t="n">
        <v>5.08024775556156</v>
      </c>
      <c r="R1890" s="1" t="s">
        <v>40</v>
      </c>
      <c r="S1890" s="1" t="s">
        <v>40</v>
      </c>
      <c r="T1890" s="1" t="s">
        <v>40</v>
      </c>
      <c r="U1890" s="1" t="n">
        <v>0</v>
      </c>
      <c r="V1890" s="1" t="n">
        <v>0</v>
      </c>
      <c r="W1890" s="1" t="n">
        <v>0</v>
      </c>
      <c r="X1890" s="1" t="n">
        <v>0</v>
      </c>
      <c r="Y1890" s="1" t="s">
        <v>41</v>
      </c>
      <c r="Z1890" s="1" t="s">
        <v>40</v>
      </c>
      <c r="AA1890" s="1" t="s">
        <v>40</v>
      </c>
      <c r="AB1890" s="1" t="s">
        <v>40</v>
      </c>
      <c r="AC1890" s="1" t="s">
        <v>40</v>
      </c>
      <c r="AD1890" s="1" t="s">
        <v>40</v>
      </c>
      <c r="AK1890" s="0" t="s">
        <v>46</v>
      </c>
    </row>
    <row r="1891" customFormat="false" ht="12.8" hidden="false" customHeight="false" outlineLevel="0" collapsed="false">
      <c r="A1891" s="0" t="s">
        <v>1083</v>
      </c>
      <c r="B1891" s="0" t="s">
        <v>1029</v>
      </c>
      <c r="C1891" s="0" t="s">
        <v>1040</v>
      </c>
      <c r="D1891" s="0" t="s">
        <v>1089</v>
      </c>
      <c r="E1891" s="0" t="n">
        <v>5.6233390669028</v>
      </c>
      <c r="F1891" s="0" t="n">
        <v>9.89529579730025</v>
      </c>
      <c r="G1891" s="0" t="n">
        <v>38.0489995933714</v>
      </c>
      <c r="H1891" s="0" t="n">
        <v>0</v>
      </c>
      <c r="I1891" s="0" t="n">
        <v>0</v>
      </c>
      <c r="J1891" s="0" t="n">
        <v>0</v>
      </c>
      <c r="K1891" s="0" t="n">
        <v>0</v>
      </c>
      <c r="L1891" s="0" t="n">
        <v>1.61031</v>
      </c>
      <c r="M1891" s="0" t="n">
        <v>0</v>
      </c>
      <c r="N1891" s="0" t="n">
        <v>0</v>
      </c>
      <c r="O1891" s="0" t="n">
        <v>0</v>
      </c>
      <c r="P1891" s="0" t="n">
        <v>0</v>
      </c>
      <c r="Q1891" s="0" t="n">
        <v>0</v>
      </c>
      <c r="R1891" s="1" t="s">
        <v>40</v>
      </c>
      <c r="S1891" s="1" t="s">
        <v>40</v>
      </c>
      <c r="T1891" s="1" t="s">
        <v>40</v>
      </c>
      <c r="U1891" s="1" t="n">
        <v>0</v>
      </c>
      <c r="V1891" s="1" t="n">
        <v>0</v>
      </c>
      <c r="W1891" s="1" t="n">
        <v>0</v>
      </c>
      <c r="X1891" s="1" t="n">
        <v>0</v>
      </c>
      <c r="Y1891" s="1" t="s">
        <v>41</v>
      </c>
      <c r="Z1891" s="1" t="n">
        <v>0</v>
      </c>
      <c r="AA1891" s="1" t="n">
        <v>0</v>
      </c>
      <c r="AB1891" s="1" t="n">
        <v>0</v>
      </c>
      <c r="AC1891" s="1" t="n">
        <v>0</v>
      </c>
      <c r="AD1891" s="1" t="n">
        <v>0</v>
      </c>
      <c r="AK1891" s="0" t="s">
        <v>46</v>
      </c>
    </row>
    <row r="1892" customFormat="false" ht="12.8" hidden="false" customHeight="false" outlineLevel="0" collapsed="false">
      <c r="A1892" s="0" t="s">
        <v>1083</v>
      </c>
      <c r="B1892" s="0" t="s">
        <v>1029</v>
      </c>
      <c r="C1892" s="0" t="s">
        <v>1040</v>
      </c>
      <c r="D1892" s="0" t="s">
        <v>1183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4.86111</v>
      </c>
      <c r="J1892" s="0" t="n">
        <v>0</v>
      </c>
      <c r="K1892" s="0" t="n">
        <v>0</v>
      </c>
      <c r="L1892" s="0" t="n">
        <v>1.3761</v>
      </c>
      <c r="M1892" s="0" t="n">
        <v>10.4697508755184</v>
      </c>
      <c r="N1892" s="0" t="n">
        <v>18.7241710296699</v>
      </c>
      <c r="O1892" s="0" t="n">
        <v>22.8129637294582</v>
      </c>
      <c r="P1892" s="0" t="n">
        <v>13.7240537433397</v>
      </c>
      <c r="Q1892" s="0" t="n">
        <v>8.93394532657805</v>
      </c>
      <c r="R1892" s="1" t="n">
        <v>0</v>
      </c>
      <c r="S1892" s="1" t="n">
        <v>0</v>
      </c>
      <c r="T1892" s="1" t="n">
        <v>0</v>
      </c>
      <c r="U1892" s="1" t="n">
        <v>0</v>
      </c>
      <c r="V1892" s="1" t="s">
        <v>61</v>
      </c>
      <c r="W1892" s="1" t="n">
        <v>0</v>
      </c>
      <c r="X1892" s="1" t="n">
        <v>0</v>
      </c>
      <c r="Y1892" s="1" t="s">
        <v>61</v>
      </c>
      <c r="Z1892" s="1" t="s">
        <v>40</v>
      </c>
      <c r="AA1892" s="1" t="s">
        <v>40</v>
      </c>
      <c r="AB1892" s="1" t="s">
        <v>40</v>
      </c>
      <c r="AC1892" s="1" t="s">
        <v>40</v>
      </c>
      <c r="AD1892" s="1" t="s">
        <v>40</v>
      </c>
      <c r="AK1892" s="0" t="s">
        <v>46</v>
      </c>
    </row>
    <row r="1893" customFormat="false" ht="12.8" hidden="false" customHeight="false" outlineLevel="0" collapsed="false">
      <c r="A1893" s="0" t="s">
        <v>1083</v>
      </c>
      <c r="B1893" s="0" t="s">
        <v>1029</v>
      </c>
      <c r="C1893" s="0" t="s">
        <v>1040</v>
      </c>
      <c r="D1893" s="0" t="s">
        <v>1091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4.86111</v>
      </c>
      <c r="J1893" s="0" t="n">
        <v>0</v>
      </c>
      <c r="K1893" s="0" t="n">
        <v>0</v>
      </c>
      <c r="L1893" s="0" t="n">
        <v>0</v>
      </c>
      <c r="M1893" s="0" t="n">
        <v>1.06150833333333</v>
      </c>
      <c r="N1893" s="0" t="n">
        <v>16.8671043075266</v>
      </c>
      <c r="O1893" s="0" t="n">
        <v>17.8586001295064</v>
      </c>
      <c r="P1893" s="0" t="n">
        <v>8.55550398429235</v>
      </c>
      <c r="Q1893" s="0" t="n">
        <v>5.10946739287604</v>
      </c>
      <c r="R1893" s="1" t="n">
        <v>0</v>
      </c>
      <c r="S1893" s="1" t="n">
        <v>0</v>
      </c>
      <c r="T1893" s="1" t="n">
        <v>0</v>
      </c>
      <c r="U1893" s="1" t="n">
        <v>0</v>
      </c>
      <c r="V1893" s="1" t="s">
        <v>61</v>
      </c>
      <c r="W1893" s="1" t="n">
        <v>0</v>
      </c>
      <c r="X1893" s="1" t="n">
        <v>0</v>
      </c>
      <c r="Y1893" s="1" t="n">
        <v>0</v>
      </c>
      <c r="Z1893" s="1" t="s">
        <v>41</v>
      </c>
      <c r="AA1893" s="1" t="s">
        <v>40</v>
      </c>
      <c r="AB1893" s="1" t="s">
        <v>40</v>
      </c>
      <c r="AC1893" s="1" t="s">
        <v>40</v>
      </c>
      <c r="AD1893" s="1" t="s">
        <v>40</v>
      </c>
      <c r="AK1893" s="0" t="s">
        <v>46</v>
      </c>
    </row>
    <row r="1894" customFormat="false" ht="12.8" hidden="false" customHeight="false" outlineLevel="0" collapsed="false">
      <c r="A1894" s="0" t="s">
        <v>1083</v>
      </c>
      <c r="B1894" s="0" t="s">
        <v>1029</v>
      </c>
      <c r="C1894" s="0" t="s">
        <v>1040</v>
      </c>
      <c r="D1894" s="0" t="s">
        <v>1092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4.86111</v>
      </c>
      <c r="J1894" s="0" t="n">
        <v>0</v>
      </c>
      <c r="K1894" s="0" t="n">
        <v>0</v>
      </c>
      <c r="L1894" s="0" t="n">
        <v>0</v>
      </c>
      <c r="M1894" s="0" t="n">
        <v>1.06150833333333</v>
      </c>
      <c r="N1894" s="0" t="n">
        <v>0</v>
      </c>
      <c r="O1894" s="0" t="n">
        <v>0</v>
      </c>
      <c r="P1894" s="0" t="n">
        <v>0</v>
      </c>
      <c r="Q1894" s="0" t="n">
        <v>0</v>
      </c>
      <c r="R1894" s="1" t="n">
        <v>0</v>
      </c>
      <c r="S1894" s="1" t="n">
        <v>0</v>
      </c>
      <c r="T1894" s="1" t="n">
        <v>0</v>
      </c>
      <c r="U1894" s="1" t="n">
        <v>0</v>
      </c>
      <c r="V1894" s="1" t="s">
        <v>61</v>
      </c>
      <c r="W1894" s="1" t="n">
        <v>0</v>
      </c>
      <c r="X1894" s="1" t="n">
        <v>0</v>
      </c>
      <c r="Y1894" s="1" t="n">
        <v>0</v>
      </c>
      <c r="Z1894" s="1" t="s">
        <v>41</v>
      </c>
      <c r="AA1894" s="1" t="n">
        <v>0</v>
      </c>
      <c r="AB1894" s="1" t="n">
        <v>0</v>
      </c>
      <c r="AC1894" s="1" t="n">
        <v>0</v>
      </c>
      <c r="AD1894" s="1" t="n">
        <v>0</v>
      </c>
      <c r="AK1894" s="0" t="s">
        <v>46</v>
      </c>
    </row>
    <row r="1895" customFormat="false" ht="12.8" hidden="false" customHeight="false" outlineLevel="0" collapsed="false">
      <c r="A1895" s="0" t="s">
        <v>1083</v>
      </c>
      <c r="B1895" s="0" t="s">
        <v>1029</v>
      </c>
      <c r="C1895" s="0" t="s">
        <v>1040</v>
      </c>
      <c r="D1895" s="0" t="s">
        <v>1093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4.68111</v>
      </c>
      <c r="J1895" s="0" t="n">
        <v>22.1461034849996</v>
      </c>
      <c r="K1895" s="0" t="n">
        <v>17.0904006489686</v>
      </c>
      <c r="L1895" s="0" t="n">
        <v>9.36971397626968</v>
      </c>
      <c r="M1895" s="0" t="n">
        <v>8.90759025656042</v>
      </c>
      <c r="N1895" s="0" t="n">
        <v>16.0210285442216</v>
      </c>
      <c r="O1895" s="0" t="n">
        <v>16.8257143969337</v>
      </c>
      <c r="P1895" s="0" t="n">
        <v>9.03622902929783</v>
      </c>
      <c r="Q1895" s="0" t="n">
        <v>5.44878040041242</v>
      </c>
      <c r="R1895" s="1" t="n">
        <v>0</v>
      </c>
      <c r="S1895" s="1" t="n">
        <v>0</v>
      </c>
      <c r="T1895" s="1" t="n">
        <v>0</v>
      </c>
      <c r="U1895" s="1" t="n">
        <v>0</v>
      </c>
      <c r="V1895" s="1" t="s">
        <v>61</v>
      </c>
      <c r="W1895" s="1" t="s">
        <v>40</v>
      </c>
      <c r="X1895" s="1" t="s">
        <v>40</v>
      </c>
      <c r="Y1895" s="1" t="s">
        <v>40</v>
      </c>
      <c r="Z1895" s="1" t="s">
        <v>40</v>
      </c>
      <c r="AA1895" s="1" t="s">
        <v>40</v>
      </c>
      <c r="AB1895" s="1" t="s">
        <v>40</v>
      </c>
      <c r="AC1895" s="1" t="s">
        <v>40</v>
      </c>
      <c r="AD1895" s="1" t="s">
        <v>40</v>
      </c>
      <c r="AK1895" s="0" t="s">
        <v>46</v>
      </c>
    </row>
    <row r="1896" customFormat="false" ht="12.8" hidden="false" customHeight="false" outlineLevel="0" collapsed="false">
      <c r="A1896" s="0" t="s">
        <v>1083</v>
      </c>
      <c r="B1896" s="0" t="s">
        <v>1029</v>
      </c>
      <c r="C1896" s="0" t="s">
        <v>1040</v>
      </c>
      <c r="D1896" s="0" t="s">
        <v>1094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4.68111</v>
      </c>
      <c r="J1896" s="0" t="n">
        <v>0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0</v>
      </c>
      <c r="Q1896" s="0" t="n">
        <v>0</v>
      </c>
      <c r="R1896" s="1" t="n">
        <v>0</v>
      </c>
      <c r="S1896" s="1" t="n">
        <v>0</v>
      </c>
      <c r="T1896" s="1" t="n">
        <v>0</v>
      </c>
      <c r="U1896" s="1" t="n">
        <v>0</v>
      </c>
      <c r="V1896" s="1" t="s">
        <v>61</v>
      </c>
      <c r="W1896" s="1" t="n">
        <v>0</v>
      </c>
      <c r="X1896" s="1" t="n">
        <v>0</v>
      </c>
      <c r="Y1896" s="1" t="n">
        <v>0</v>
      </c>
      <c r="Z1896" s="1" t="n">
        <v>0</v>
      </c>
      <c r="AA1896" s="1" t="n">
        <v>0</v>
      </c>
      <c r="AB1896" s="1" t="n">
        <v>0</v>
      </c>
      <c r="AC1896" s="1" t="n">
        <v>0</v>
      </c>
      <c r="AD1896" s="1" t="n">
        <v>0</v>
      </c>
      <c r="AK1896" s="0" t="s">
        <v>46</v>
      </c>
    </row>
    <row r="1897" customFormat="false" ht="12.8" hidden="false" customHeight="false" outlineLevel="0" collapsed="false">
      <c r="A1897" s="0" t="s">
        <v>1083</v>
      </c>
      <c r="B1897" s="0" t="s">
        <v>1029</v>
      </c>
      <c r="C1897" s="0" t="s">
        <v>1040</v>
      </c>
      <c r="D1897" s="0" t="s">
        <v>1095</v>
      </c>
      <c r="E1897" s="0" t="n">
        <v>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  <c r="K1897" s="0" t="n">
        <v>4.70509</v>
      </c>
      <c r="L1897" s="0" t="n">
        <v>9.56890430301428</v>
      </c>
      <c r="M1897" s="0" t="n">
        <v>8.00915230420374</v>
      </c>
      <c r="N1897" s="0" t="n">
        <v>16.7236193783936</v>
      </c>
      <c r="O1897" s="0" t="n">
        <v>18.6930958775892</v>
      </c>
      <c r="P1897" s="0" t="n">
        <v>9.82231395762591</v>
      </c>
      <c r="Q1897" s="0" t="n">
        <v>4.75182911469823</v>
      </c>
      <c r="R1897" s="1" t="n">
        <v>0</v>
      </c>
      <c r="S1897" s="1" t="n">
        <v>0</v>
      </c>
      <c r="T1897" s="1" t="n">
        <v>0</v>
      </c>
      <c r="U1897" s="1" t="n">
        <v>0</v>
      </c>
      <c r="V1897" s="1" t="n">
        <v>0</v>
      </c>
      <c r="W1897" s="1" t="n">
        <v>0</v>
      </c>
      <c r="X1897" s="1" t="s">
        <v>41</v>
      </c>
      <c r="Y1897" s="1" t="s">
        <v>40</v>
      </c>
      <c r="Z1897" s="1" t="s">
        <v>40</v>
      </c>
      <c r="AA1897" s="1" t="s">
        <v>40</v>
      </c>
      <c r="AB1897" s="1" t="s">
        <v>40</v>
      </c>
      <c r="AC1897" s="1" t="s">
        <v>40</v>
      </c>
      <c r="AD1897" s="1" t="s">
        <v>40</v>
      </c>
      <c r="AK1897" s="0" t="s">
        <v>46</v>
      </c>
    </row>
    <row r="1898" customFormat="false" ht="12.8" hidden="false" customHeight="false" outlineLevel="0" collapsed="false">
      <c r="A1898" s="0" t="s">
        <v>1083</v>
      </c>
      <c r="B1898" s="0" t="s">
        <v>1029</v>
      </c>
      <c r="C1898" s="0" t="s">
        <v>1040</v>
      </c>
      <c r="D1898" s="0" t="s">
        <v>1096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  <c r="K1898" s="0" t="n">
        <v>4.70509</v>
      </c>
      <c r="L1898" s="0" t="n">
        <v>0</v>
      </c>
      <c r="M1898" s="0" t="n">
        <v>0</v>
      </c>
      <c r="N1898" s="0" t="n">
        <v>0</v>
      </c>
      <c r="O1898" s="0" t="n">
        <v>0</v>
      </c>
      <c r="P1898" s="0" t="n">
        <v>0</v>
      </c>
      <c r="Q1898" s="0" t="n">
        <v>0</v>
      </c>
      <c r="R1898" s="1" t="n">
        <v>0</v>
      </c>
      <c r="S1898" s="1" t="n">
        <v>0</v>
      </c>
      <c r="T1898" s="1" t="n">
        <v>0</v>
      </c>
      <c r="U1898" s="1" t="n">
        <v>0</v>
      </c>
      <c r="V1898" s="1" t="n">
        <v>0</v>
      </c>
      <c r="W1898" s="1" t="n">
        <v>0</v>
      </c>
      <c r="X1898" s="1" t="s">
        <v>41</v>
      </c>
      <c r="Y1898" s="1" t="n">
        <v>0</v>
      </c>
      <c r="Z1898" s="1" t="n">
        <v>0</v>
      </c>
      <c r="AA1898" s="1" t="n">
        <v>0</v>
      </c>
      <c r="AB1898" s="1" t="n">
        <v>0</v>
      </c>
      <c r="AC1898" s="1" t="n">
        <v>0</v>
      </c>
      <c r="AD1898" s="1" t="n">
        <v>0</v>
      </c>
      <c r="AK1898" s="0" t="s">
        <v>46</v>
      </c>
    </row>
    <row r="1899" customFormat="false" ht="12.8" hidden="false" customHeight="false" outlineLevel="0" collapsed="false">
      <c r="A1899" s="0" t="s">
        <v>1083</v>
      </c>
      <c r="B1899" s="0" t="s">
        <v>1029</v>
      </c>
      <c r="C1899" s="0" t="s">
        <v>1040</v>
      </c>
      <c r="D1899" s="0" t="s">
        <v>1097</v>
      </c>
      <c r="E1899" s="0" t="n">
        <v>5.56853383602131</v>
      </c>
      <c r="F1899" s="0" t="n">
        <v>9.90293412306716</v>
      </c>
      <c r="G1899" s="0" t="n">
        <v>37.6477549248153</v>
      </c>
      <c r="H1899" s="0" t="n">
        <v>0</v>
      </c>
      <c r="I1899" s="0" t="n">
        <v>0</v>
      </c>
      <c r="J1899" s="0" t="n">
        <v>2.69427</v>
      </c>
      <c r="K1899" s="0" t="n">
        <v>14.5367151800366</v>
      </c>
      <c r="L1899" s="0" t="n">
        <v>7.93426714482762</v>
      </c>
      <c r="M1899" s="0" t="n">
        <v>8.88571478958641</v>
      </c>
      <c r="N1899" s="0" t="n">
        <v>15.9869624851715</v>
      </c>
      <c r="O1899" s="0" t="n">
        <v>15.7609244258631</v>
      </c>
      <c r="P1899" s="0" t="n">
        <v>8.98613361198278</v>
      </c>
      <c r="Q1899" s="0" t="n">
        <v>5.05205548944927</v>
      </c>
      <c r="R1899" s="1" t="s">
        <v>40</v>
      </c>
      <c r="S1899" s="1" t="s">
        <v>40</v>
      </c>
      <c r="T1899" s="1" t="s">
        <v>40</v>
      </c>
      <c r="U1899" s="1" t="n">
        <v>0</v>
      </c>
      <c r="V1899" s="1" t="n">
        <v>0</v>
      </c>
      <c r="W1899" s="1" t="s">
        <v>61</v>
      </c>
      <c r="X1899" s="1" t="s">
        <v>40</v>
      </c>
      <c r="Y1899" s="1" t="s">
        <v>40</v>
      </c>
      <c r="Z1899" s="1" t="s">
        <v>40</v>
      </c>
      <c r="AA1899" s="1" t="s">
        <v>40</v>
      </c>
      <c r="AB1899" s="1" t="s">
        <v>40</v>
      </c>
      <c r="AC1899" s="1" t="s">
        <v>40</v>
      </c>
      <c r="AD1899" s="1" t="s">
        <v>40</v>
      </c>
      <c r="AK1899" s="0" t="s">
        <v>46</v>
      </c>
    </row>
    <row r="1900" customFormat="false" ht="12.8" hidden="false" customHeight="false" outlineLevel="0" collapsed="false">
      <c r="A1900" s="0" t="s">
        <v>1083</v>
      </c>
      <c r="B1900" s="0" t="s">
        <v>1029</v>
      </c>
      <c r="C1900" s="0" t="s">
        <v>1040</v>
      </c>
      <c r="D1900" s="0" t="s">
        <v>1098</v>
      </c>
      <c r="E1900" s="0" t="n">
        <v>5.56853383602131</v>
      </c>
      <c r="F1900" s="0" t="n">
        <v>9.90293412306716</v>
      </c>
      <c r="G1900" s="0" t="n">
        <v>37.6477549248153</v>
      </c>
      <c r="H1900" s="0" t="n">
        <v>0</v>
      </c>
      <c r="I1900" s="0" t="n">
        <v>0</v>
      </c>
      <c r="J1900" s="0" t="n">
        <v>0</v>
      </c>
      <c r="K1900" s="0" t="n">
        <v>2.39490666666667</v>
      </c>
      <c r="L1900" s="0" t="n">
        <v>7.93426714482762</v>
      </c>
      <c r="M1900" s="0" t="n">
        <v>8.88571478958641</v>
      </c>
      <c r="N1900" s="0" t="n">
        <v>15.9869624851715</v>
      </c>
      <c r="O1900" s="0" t="n">
        <v>15.7609244258631</v>
      </c>
      <c r="P1900" s="0" t="n">
        <v>8.98613361198278</v>
      </c>
      <c r="Q1900" s="0" t="n">
        <v>5.05205548944927</v>
      </c>
      <c r="R1900" s="1" t="s">
        <v>40</v>
      </c>
      <c r="S1900" s="1" t="s">
        <v>40</v>
      </c>
      <c r="T1900" s="1" t="s">
        <v>40</v>
      </c>
      <c r="U1900" s="1" t="n">
        <v>0</v>
      </c>
      <c r="V1900" s="1" t="n">
        <v>0</v>
      </c>
      <c r="W1900" s="1" t="n">
        <v>0</v>
      </c>
      <c r="X1900" s="1" t="s">
        <v>41</v>
      </c>
      <c r="Y1900" s="1" t="s">
        <v>40</v>
      </c>
      <c r="Z1900" s="1" t="s">
        <v>40</v>
      </c>
      <c r="AA1900" s="1" t="s">
        <v>40</v>
      </c>
      <c r="AB1900" s="1" t="s">
        <v>40</v>
      </c>
      <c r="AC1900" s="1" t="s">
        <v>40</v>
      </c>
      <c r="AD1900" s="1" t="s">
        <v>40</v>
      </c>
      <c r="AK1900" s="0" t="s">
        <v>46</v>
      </c>
    </row>
    <row r="1901" customFormat="false" ht="12.8" hidden="false" customHeight="false" outlineLevel="0" collapsed="false">
      <c r="A1901" s="0" t="s">
        <v>1083</v>
      </c>
      <c r="B1901" s="0" t="s">
        <v>1029</v>
      </c>
      <c r="C1901" s="0" t="s">
        <v>1040</v>
      </c>
      <c r="D1901" s="0" t="s">
        <v>1099</v>
      </c>
      <c r="E1901" s="0" t="n">
        <v>5.56853383602131</v>
      </c>
      <c r="F1901" s="0" t="n">
        <v>9.90293412306716</v>
      </c>
      <c r="G1901" s="0" t="n">
        <v>37.6477549248153</v>
      </c>
      <c r="H1901" s="0" t="n">
        <v>0</v>
      </c>
      <c r="I1901" s="0" t="n">
        <v>0</v>
      </c>
      <c r="J1901" s="0" t="n">
        <v>0</v>
      </c>
      <c r="K1901" s="0" t="n">
        <v>2.39490666666667</v>
      </c>
      <c r="L1901" s="0" t="n">
        <v>0</v>
      </c>
      <c r="M1901" s="0" t="n">
        <v>0</v>
      </c>
      <c r="N1901" s="0" t="n">
        <v>0</v>
      </c>
      <c r="O1901" s="0" t="n">
        <v>0</v>
      </c>
      <c r="P1901" s="0" t="n">
        <v>0</v>
      </c>
      <c r="Q1901" s="0" t="n">
        <v>0</v>
      </c>
      <c r="R1901" s="1" t="s">
        <v>40</v>
      </c>
      <c r="S1901" s="1" t="s">
        <v>40</v>
      </c>
      <c r="T1901" s="1" t="s">
        <v>40</v>
      </c>
      <c r="U1901" s="1" t="n">
        <v>0</v>
      </c>
      <c r="V1901" s="1" t="n">
        <v>0</v>
      </c>
      <c r="W1901" s="1" t="n">
        <v>0</v>
      </c>
      <c r="X1901" s="1" t="s">
        <v>41</v>
      </c>
      <c r="Y1901" s="1" t="n">
        <v>0</v>
      </c>
      <c r="Z1901" s="1" t="n">
        <v>0</v>
      </c>
      <c r="AA1901" s="1" t="n">
        <v>0</v>
      </c>
      <c r="AB1901" s="1" t="n">
        <v>0</v>
      </c>
      <c r="AC1901" s="1" t="n">
        <v>0</v>
      </c>
      <c r="AD1901" s="1" t="n">
        <v>0</v>
      </c>
      <c r="AK1901" s="0" t="s">
        <v>46</v>
      </c>
    </row>
    <row r="1902" customFormat="false" ht="12.8" hidden="false" customHeight="false" outlineLevel="0" collapsed="false">
      <c r="A1902" s="0" t="s">
        <v>1083</v>
      </c>
      <c r="B1902" s="0" t="s">
        <v>1029</v>
      </c>
      <c r="C1902" s="0" t="s">
        <v>1040</v>
      </c>
      <c r="D1902" s="0" t="s">
        <v>1184</v>
      </c>
      <c r="E1902" s="0" t="n">
        <v>0</v>
      </c>
      <c r="F1902" s="0" t="n">
        <v>0</v>
      </c>
      <c r="G1902" s="0" t="n">
        <v>0</v>
      </c>
      <c r="H1902" s="0" t="n">
        <v>0</v>
      </c>
      <c r="I1902" s="0" t="n">
        <v>5.36187</v>
      </c>
      <c r="J1902" s="0" t="n">
        <v>0</v>
      </c>
      <c r="K1902" s="0" t="n">
        <v>0</v>
      </c>
      <c r="L1902" s="0" t="n">
        <v>1.45377</v>
      </c>
      <c r="M1902" s="0" t="n">
        <v>10.4795524336043</v>
      </c>
      <c r="N1902" s="0" t="n">
        <v>19.6467722349224</v>
      </c>
      <c r="O1902" s="0" t="n">
        <v>22.9201238762055</v>
      </c>
      <c r="P1902" s="0" t="n">
        <v>13.4709515245188</v>
      </c>
      <c r="Q1902" s="0" t="n">
        <v>8.73436226731255</v>
      </c>
      <c r="R1902" s="1" t="n">
        <v>0</v>
      </c>
      <c r="S1902" s="1" t="n">
        <v>0</v>
      </c>
      <c r="T1902" s="1" t="n">
        <v>0</v>
      </c>
      <c r="U1902" s="1" t="n">
        <v>0</v>
      </c>
      <c r="V1902" s="1" t="s">
        <v>61</v>
      </c>
      <c r="W1902" s="1" t="n">
        <v>0</v>
      </c>
      <c r="X1902" s="1" t="n">
        <v>0</v>
      </c>
      <c r="Y1902" s="1" t="s">
        <v>61</v>
      </c>
      <c r="Z1902" s="1" t="s">
        <v>40</v>
      </c>
      <c r="AA1902" s="1" t="s">
        <v>40</v>
      </c>
      <c r="AB1902" s="1" t="s">
        <v>40</v>
      </c>
      <c r="AC1902" s="1" t="s">
        <v>40</v>
      </c>
      <c r="AD1902" s="1" t="s">
        <v>40</v>
      </c>
      <c r="AK1902" s="0" t="s">
        <v>46</v>
      </c>
    </row>
    <row r="1903" customFormat="false" ht="12.8" hidden="false" customHeight="false" outlineLevel="0" collapsed="false">
      <c r="A1903" s="0" t="s">
        <v>1083</v>
      </c>
      <c r="B1903" s="0" t="s">
        <v>1029</v>
      </c>
      <c r="C1903" s="0" t="s">
        <v>1040</v>
      </c>
      <c r="D1903" s="0" t="s">
        <v>1101</v>
      </c>
      <c r="E1903" s="0" t="n">
        <v>0</v>
      </c>
      <c r="F1903" s="0" t="n">
        <v>0</v>
      </c>
      <c r="G1903" s="0" t="n">
        <v>0</v>
      </c>
      <c r="H1903" s="0" t="n">
        <v>0</v>
      </c>
      <c r="I1903" s="0" t="n">
        <v>5.36187</v>
      </c>
      <c r="J1903" s="0" t="n">
        <v>0</v>
      </c>
      <c r="K1903" s="0" t="n">
        <v>0</v>
      </c>
      <c r="L1903" s="0" t="n">
        <v>0</v>
      </c>
      <c r="M1903" s="0" t="n">
        <v>1.11684333333333</v>
      </c>
      <c r="N1903" s="0" t="n">
        <v>17.0937243352334</v>
      </c>
      <c r="O1903" s="0" t="n">
        <v>17.8821222492982</v>
      </c>
      <c r="P1903" s="0" t="n">
        <v>8.88580105489209</v>
      </c>
      <c r="Q1903" s="0" t="n">
        <v>5.2665626293137</v>
      </c>
      <c r="R1903" s="1" t="n">
        <v>0</v>
      </c>
      <c r="S1903" s="1" t="n">
        <v>0</v>
      </c>
      <c r="T1903" s="1" t="n">
        <v>0</v>
      </c>
      <c r="U1903" s="1" t="n">
        <v>0</v>
      </c>
      <c r="V1903" s="1" t="s">
        <v>61</v>
      </c>
      <c r="W1903" s="1" t="n">
        <v>0</v>
      </c>
      <c r="X1903" s="1" t="n">
        <v>0</v>
      </c>
      <c r="Y1903" s="1" t="n">
        <v>0</v>
      </c>
      <c r="Z1903" s="1" t="s">
        <v>41</v>
      </c>
      <c r="AA1903" s="1" t="s">
        <v>40</v>
      </c>
      <c r="AB1903" s="1" t="s">
        <v>40</v>
      </c>
      <c r="AC1903" s="1" t="s">
        <v>40</v>
      </c>
      <c r="AD1903" s="1" t="s">
        <v>40</v>
      </c>
      <c r="AK1903" s="0" t="s">
        <v>46</v>
      </c>
    </row>
    <row r="1904" customFormat="false" ht="12.8" hidden="false" customHeight="false" outlineLevel="0" collapsed="false">
      <c r="A1904" s="0" t="s">
        <v>1083</v>
      </c>
      <c r="B1904" s="0" t="s">
        <v>1029</v>
      </c>
      <c r="C1904" s="0" t="s">
        <v>1040</v>
      </c>
      <c r="D1904" s="0" t="s">
        <v>1102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5.36187</v>
      </c>
      <c r="J1904" s="0" t="n">
        <v>0</v>
      </c>
      <c r="K1904" s="0" t="n">
        <v>0</v>
      </c>
      <c r="L1904" s="0" t="n">
        <v>0</v>
      </c>
      <c r="M1904" s="0" t="n">
        <v>1.11684333333333</v>
      </c>
      <c r="N1904" s="0" t="n">
        <v>0</v>
      </c>
      <c r="O1904" s="0" t="n">
        <v>0</v>
      </c>
      <c r="P1904" s="0" t="n">
        <v>0</v>
      </c>
      <c r="Q1904" s="0" t="n">
        <v>0</v>
      </c>
      <c r="R1904" s="1" t="n">
        <v>0</v>
      </c>
      <c r="S1904" s="1" t="n">
        <v>0</v>
      </c>
      <c r="T1904" s="1" t="n">
        <v>0</v>
      </c>
      <c r="U1904" s="1" t="n">
        <v>0</v>
      </c>
      <c r="V1904" s="1" t="s">
        <v>61</v>
      </c>
      <c r="W1904" s="1" t="n">
        <v>0</v>
      </c>
      <c r="X1904" s="1" t="n">
        <v>0</v>
      </c>
      <c r="Y1904" s="1" t="n">
        <v>0</v>
      </c>
      <c r="Z1904" s="1" t="s">
        <v>41</v>
      </c>
      <c r="AA1904" s="1" t="n">
        <v>0</v>
      </c>
      <c r="AB1904" s="1" t="n">
        <v>0</v>
      </c>
      <c r="AC1904" s="1" t="n">
        <v>0</v>
      </c>
      <c r="AD1904" s="1" t="n">
        <v>0</v>
      </c>
      <c r="AK1904" s="0" t="s">
        <v>46</v>
      </c>
    </row>
    <row r="1905" customFormat="false" ht="12.8" hidden="false" customHeight="false" outlineLevel="0" collapsed="false">
      <c r="A1905" s="0" t="s">
        <v>1083</v>
      </c>
      <c r="B1905" s="0" t="s">
        <v>1029</v>
      </c>
      <c r="C1905" s="0" t="s">
        <v>1040</v>
      </c>
      <c r="D1905" s="0" t="s">
        <v>1103</v>
      </c>
      <c r="E1905" s="0" t="n">
        <v>0</v>
      </c>
      <c r="F1905" s="0" t="n">
        <v>0</v>
      </c>
      <c r="G1905" s="0" t="n">
        <v>0</v>
      </c>
      <c r="H1905" s="0" t="n">
        <v>0</v>
      </c>
      <c r="I1905" s="0" t="n">
        <v>5.18187</v>
      </c>
      <c r="J1905" s="0" t="n">
        <v>24.0892654887977</v>
      </c>
      <c r="K1905" s="0" t="n">
        <v>17.4180191169892</v>
      </c>
      <c r="L1905" s="0" t="n">
        <v>9.55147648496287</v>
      </c>
      <c r="M1905" s="0" t="n">
        <v>9.09864780448732</v>
      </c>
      <c r="N1905" s="0" t="n">
        <v>16.3701421927129</v>
      </c>
      <c r="O1905" s="0" t="n">
        <v>15.5806952945533</v>
      </c>
      <c r="P1905" s="0" t="n">
        <v>8.82519834098362</v>
      </c>
      <c r="Q1905" s="0" t="n">
        <v>5.48068468059812</v>
      </c>
      <c r="R1905" s="1" t="n">
        <v>0</v>
      </c>
      <c r="S1905" s="1" t="n">
        <v>0</v>
      </c>
      <c r="T1905" s="1" t="n">
        <v>0</v>
      </c>
      <c r="U1905" s="1" t="n">
        <v>0</v>
      </c>
      <c r="V1905" s="1" t="s">
        <v>61</v>
      </c>
      <c r="W1905" s="1" t="s">
        <v>40</v>
      </c>
      <c r="X1905" s="1" t="s">
        <v>40</v>
      </c>
      <c r="Y1905" s="1" t="s">
        <v>40</v>
      </c>
      <c r="Z1905" s="1" t="s">
        <v>40</v>
      </c>
      <c r="AA1905" s="1" t="s">
        <v>40</v>
      </c>
      <c r="AB1905" s="1" t="s">
        <v>40</v>
      </c>
      <c r="AC1905" s="1" t="s">
        <v>40</v>
      </c>
      <c r="AD1905" s="1" t="s">
        <v>40</v>
      </c>
      <c r="AK1905" s="0" t="s">
        <v>46</v>
      </c>
    </row>
    <row r="1906" customFormat="false" ht="12.8" hidden="false" customHeight="false" outlineLevel="0" collapsed="false">
      <c r="A1906" s="0" t="s">
        <v>1083</v>
      </c>
      <c r="B1906" s="0" t="s">
        <v>1029</v>
      </c>
      <c r="C1906" s="0" t="s">
        <v>1040</v>
      </c>
      <c r="D1906" s="0" t="s">
        <v>1104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5.18187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0</v>
      </c>
      <c r="R1906" s="1" t="n">
        <v>0</v>
      </c>
      <c r="S1906" s="1" t="n">
        <v>0</v>
      </c>
      <c r="T1906" s="1" t="n">
        <v>0</v>
      </c>
      <c r="U1906" s="1" t="n">
        <v>0</v>
      </c>
      <c r="V1906" s="1" t="s">
        <v>61</v>
      </c>
      <c r="W1906" s="1" t="n">
        <v>0</v>
      </c>
      <c r="X1906" s="1" t="n">
        <v>0</v>
      </c>
      <c r="Y1906" s="1" t="n">
        <v>0</v>
      </c>
      <c r="Z1906" s="1" t="n">
        <v>0</v>
      </c>
      <c r="AA1906" s="1" t="n">
        <v>0</v>
      </c>
      <c r="AB1906" s="1" t="n">
        <v>0</v>
      </c>
      <c r="AC1906" s="1" t="n">
        <v>0</v>
      </c>
      <c r="AD1906" s="1" t="n">
        <v>0</v>
      </c>
      <c r="AK1906" s="0" t="s">
        <v>46</v>
      </c>
    </row>
    <row r="1907" customFormat="false" ht="12.8" hidden="false" customHeight="false" outlineLevel="0" collapsed="false">
      <c r="A1907" s="0" t="s">
        <v>1083</v>
      </c>
      <c r="B1907" s="0" t="s">
        <v>1029</v>
      </c>
      <c r="C1907" s="0" t="s">
        <v>1040</v>
      </c>
      <c r="D1907" s="0" t="s">
        <v>1105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5.27988833333334</v>
      </c>
      <c r="L1907" s="0" t="n">
        <v>9.88609537837051</v>
      </c>
      <c r="M1907" s="0" t="n">
        <v>8.35847574507906</v>
      </c>
      <c r="N1907" s="0" t="n">
        <v>17.3644099171673</v>
      </c>
      <c r="O1907" s="0" t="n">
        <v>18.7452943126361</v>
      </c>
      <c r="P1907" s="0" t="n">
        <v>9.76282925034563</v>
      </c>
      <c r="Q1907" s="0" t="n">
        <v>5.08038089388893</v>
      </c>
      <c r="R1907" s="1" t="n">
        <v>0</v>
      </c>
      <c r="S1907" s="1" t="n">
        <v>0</v>
      </c>
      <c r="T1907" s="1" t="n">
        <v>0</v>
      </c>
      <c r="U1907" s="1" t="n">
        <v>0</v>
      </c>
      <c r="V1907" s="1" t="n">
        <v>0</v>
      </c>
      <c r="W1907" s="1" t="n">
        <v>0</v>
      </c>
      <c r="X1907" s="1" t="s">
        <v>41</v>
      </c>
      <c r="Y1907" s="1" t="s">
        <v>40</v>
      </c>
      <c r="Z1907" s="1" t="s">
        <v>40</v>
      </c>
      <c r="AA1907" s="1" t="s">
        <v>40</v>
      </c>
      <c r="AB1907" s="1" t="s">
        <v>40</v>
      </c>
      <c r="AC1907" s="1" t="s">
        <v>40</v>
      </c>
      <c r="AD1907" s="1" t="s">
        <v>40</v>
      </c>
      <c r="AK1907" s="0" t="s">
        <v>46</v>
      </c>
    </row>
    <row r="1908" customFormat="false" ht="12.8" hidden="false" customHeight="false" outlineLevel="0" collapsed="false">
      <c r="A1908" s="0" t="s">
        <v>1083</v>
      </c>
      <c r="B1908" s="0" t="s">
        <v>1029</v>
      </c>
      <c r="C1908" s="0" t="s">
        <v>1040</v>
      </c>
      <c r="D1908" s="0" t="s">
        <v>1106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5.27988833333334</v>
      </c>
      <c r="L1908" s="0" t="n">
        <v>0</v>
      </c>
      <c r="M1908" s="0" t="n">
        <v>0</v>
      </c>
      <c r="N1908" s="0" t="n">
        <v>0</v>
      </c>
      <c r="O1908" s="0" t="n">
        <v>0</v>
      </c>
      <c r="P1908" s="0" t="n">
        <v>0</v>
      </c>
      <c r="Q1908" s="0" t="n">
        <v>0</v>
      </c>
      <c r="R1908" s="1" t="n">
        <v>0</v>
      </c>
      <c r="S1908" s="1" t="n">
        <v>0</v>
      </c>
      <c r="T1908" s="1" t="n">
        <v>0</v>
      </c>
      <c r="U1908" s="1" t="n">
        <v>0</v>
      </c>
      <c r="V1908" s="1" t="n">
        <v>0</v>
      </c>
      <c r="W1908" s="1" t="n">
        <v>0</v>
      </c>
      <c r="X1908" s="1" t="s">
        <v>41</v>
      </c>
      <c r="Y1908" s="1" t="n">
        <v>0</v>
      </c>
      <c r="Z1908" s="1" t="n">
        <v>0</v>
      </c>
      <c r="AA1908" s="1" t="n">
        <v>0</v>
      </c>
      <c r="AB1908" s="1" t="n">
        <v>0</v>
      </c>
      <c r="AC1908" s="1" t="n">
        <v>0</v>
      </c>
      <c r="AD1908" s="1" t="n">
        <v>0</v>
      </c>
      <c r="AK1908" s="0" t="s">
        <v>46</v>
      </c>
    </row>
    <row r="1909" customFormat="false" ht="12.8" hidden="false" customHeight="false" outlineLevel="0" collapsed="false">
      <c r="A1909" s="0" t="s">
        <v>1083</v>
      </c>
      <c r="B1909" s="0" t="s">
        <v>1029</v>
      </c>
      <c r="C1909" s="0" t="s">
        <v>1040</v>
      </c>
      <c r="D1909" s="0" t="s">
        <v>1107</v>
      </c>
      <c r="E1909" s="0" t="n">
        <v>5.55679982261998</v>
      </c>
      <c r="F1909" s="0" t="n">
        <v>9.92322862946562</v>
      </c>
      <c r="G1909" s="0" t="n">
        <v>38.6592251170604</v>
      </c>
      <c r="H1909" s="0" t="n">
        <v>0</v>
      </c>
      <c r="I1909" s="0" t="n">
        <v>0</v>
      </c>
      <c r="J1909" s="0" t="n">
        <v>3.4542</v>
      </c>
      <c r="K1909" s="0" t="n">
        <v>16.3066385171953</v>
      </c>
      <c r="L1909" s="0" t="n">
        <v>8.29298081142562</v>
      </c>
      <c r="M1909" s="0" t="n">
        <v>8.55165706149169</v>
      </c>
      <c r="N1909" s="0" t="n">
        <v>16.2542479307879</v>
      </c>
      <c r="O1909" s="0" t="n">
        <v>16.5426080744891</v>
      </c>
      <c r="P1909" s="0" t="n">
        <v>9.06218080293565</v>
      </c>
      <c r="Q1909" s="0" t="n">
        <v>4.9154862406708</v>
      </c>
      <c r="R1909" s="1" t="s">
        <v>40</v>
      </c>
      <c r="S1909" s="1" t="s">
        <v>40</v>
      </c>
      <c r="T1909" s="1" t="s">
        <v>40</v>
      </c>
      <c r="U1909" s="1" t="n">
        <v>0</v>
      </c>
      <c r="V1909" s="1" t="n">
        <v>0</v>
      </c>
      <c r="W1909" s="1" t="s">
        <v>61</v>
      </c>
      <c r="X1909" s="1" t="s">
        <v>40</v>
      </c>
      <c r="Y1909" s="1" t="s">
        <v>40</v>
      </c>
      <c r="Z1909" s="1" t="s">
        <v>40</v>
      </c>
      <c r="AA1909" s="1" t="s">
        <v>40</v>
      </c>
      <c r="AB1909" s="1" t="s">
        <v>40</v>
      </c>
      <c r="AC1909" s="1" t="s">
        <v>40</v>
      </c>
      <c r="AD1909" s="1" t="s">
        <v>40</v>
      </c>
      <c r="AK1909" s="0" t="s">
        <v>46</v>
      </c>
    </row>
    <row r="1910" customFormat="false" ht="12.8" hidden="false" customHeight="false" outlineLevel="0" collapsed="false">
      <c r="A1910" s="0" t="s">
        <v>1083</v>
      </c>
      <c r="B1910" s="0" t="s">
        <v>1029</v>
      </c>
      <c r="C1910" s="0" t="s">
        <v>1040</v>
      </c>
      <c r="D1910" s="0" t="s">
        <v>1108</v>
      </c>
      <c r="E1910" s="0" t="n">
        <v>5.55679982261998</v>
      </c>
      <c r="F1910" s="0" t="n">
        <v>9.92322862946562</v>
      </c>
      <c r="G1910" s="0" t="n">
        <v>49.5172076853258</v>
      </c>
      <c r="H1910" s="0" t="n">
        <v>0</v>
      </c>
      <c r="I1910" s="0" t="n">
        <v>0</v>
      </c>
      <c r="J1910" s="0" t="n">
        <v>0</v>
      </c>
      <c r="K1910" s="0" t="n">
        <v>0</v>
      </c>
      <c r="L1910" s="0" t="n">
        <v>2.18741833333333</v>
      </c>
      <c r="M1910" s="0" t="n">
        <v>8.49814304638477</v>
      </c>
      <c r="N1910" s="0" t="n">
        <v>14.5210381526323</v>
      </c>
      <c r="O1910" s="0" t="n">
        <v>16.8220654041285</v>
      </c>
      <c r="P1910" s="0" t="n">
        <v>9.81262958032035</v>
      </c>
      <c r="Q1910" s="0" t="n">
        <v>5.64657194273812</v>
      </c>
      <c r="R1910" s="1" t="s">
        <v>40</v>
      </c>
      <c r="S1910" s="1" t="s">
        <v>40</v>
      </c>
      <c r="T1910" s="1" t="s">
        <v>40</v>
      </c>
      <c r="U1910" s="1" t="n">
        <v>0</v>
      </c>
      <c r="V1910" s="1" t="n">
        <v>0</v>
      </c>
      <c r="W1910" s="1" t="n">
        <v>0</v>
      </c>
      <c r="X1910" s="1" t="n">
        <v>0</v>
      </c>
      <c r="Y1910" s="1" t="s">
        <v>41</v>
      </c>
      <c r="Z1910" s="1" t="s">
        <v>40</v>
      </c>
      <c r="AA1910" s="1" t="s">
        <v>40</v>
      </c>
      <c r="AB1910" s="1" t="s">
        <v>40</v>
      </c>
      <c r="AC1910" s="1" t="s">
        <v>40</v>
      </c>
      <c r="AD1910" s="1" t="s">
        <v>40</v>
      </c>
      <c r="AK1910" s="0" t="s">
        <v>46</v>
      </c>
    </row>
    <row r="1911" customFormat="false" ht="12.8" hidden="false" customHeight="false" outlineLevel="0" collapsed="false">
      <c r="A1911" s="0" t="s">
        <v>1083</v>
      </c>
      <c r="B1911" s="0" t="s">
        <v>1029</v>
      </c>
      <c r="C1911" s="0" t="s">
        <v>1040</v>
      </c>
      <c r="D1911" s="0" t="s">
        <v>1109</v>
      </c>
      <c r="E1911" s="0" t="n">
        <v>5.55679982261998</v>
      </c>
      <c r="F1911" s="0" t="n">
        <v>9.92322862946562</v>
      </c>
      <c r="G1911" s="0" t="n">
        <v>49.5172076853258</v>
      </c>
      <c r="H1911" s="0" t="n">
        <v>0</v>
      </c>
      <c r="I1911" s="0" t="n">
        <v>0</v>
      </c>
      <c r="J1911" s="0" t="n">
        <v>0</v>
      </c>
      <c r="K1911" s="0" t="n">
        <v>0</v>
      </c>
      <c r="L1911" s="0" t="n">
        <v>2.18741833333333</v>
      </c>
      <c r="M1911" s="0" t="n">
        <v>0</v>
      </c>
      <c r="N1911" s="0" t="n">
        <v>0</v>
      </c>
      <c r="O1911" s="0" t="n">
        <v>0</v>
      </c>
      <c r="P1911" s="0" t="n">
        <v>0</v>
      </c>
      <c r="Q1911" s="0" t="n">
        <v>0</v>
      </c>
      <c r="R1911" s="1" t="s">
        <v>40</v>
      </c>
      <c r="S1911" s="1" t="s">
        <v>40</v>
      </c>
      <c r="T1911" s="1" t="s">
        <v>40</v>
      </c>
      <c r="U1911" s="1" t="n">
        <v>0</v>
      </c>
      <c r="V1911" s="1" t="n">
        <v>0</v>
      </c>
      <c r="W1911" s="1" t="n">
        <v>0</v>
      </c>
      <c r="X1911" s="1" t="n">
        <v>0</v>
      </c>
      <c r="Y1911" s="1" t="s">
        <v>41</v>
      </c>
      <c r="Z1911" s="1" t="n">
        <v>0</v>
      </c>
      <c r="AA1911" s="1" t="n">
        <v>0</v>
      </c>
      <c r="AB1911" s="1" t="n">
        <v>0</v>
      </c>
      <c r="AC1911" s="1" t="n">
        <v>0</v>
      </c>
      <c r="AD1911" s="1" t="n">
        <v>0</v>
      </c>
      <c r="AK1911" s="0" t="s">
        <v>46</v>
      </c>
    </row>
    <row r="1912" customFormat="false" ht="12.8" hidden="false" customHeight="false" outlineLevel="0" collapsed="false">
      <c r="A1912" s="0" t="s">
        <v>1083</v>
      </c>
      <c r="B1912" s="0" t="s">
        <v>1029</v>
      </c>
      <c r="C1912" s="0" t="s">
        <v>1040</v>
      </c>
      <c r="D1912" s="0" t="s">
        <v>1185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5.74641</v>
      </c>
      <c r="J1912" s="0" t="n">
        <v>0</v>
      </c>
      <c r="K1912" s="0" t="n">
        <v>0</v>
      </c>
      <c r="L1912" s="0" t="n">
        <v>1.56333</v>
      </c>
      <c r="M1912" s="0" t="n">
        <v>10.9093514794395</v>
      </c>
      <c r="N1912" s="0" t="n">
        <v>20.3199136682919</v>
      </c>
      <c r="O1912" s="0" t="n">
        <v>22.9993790813855</v>
      </c>
      <c r="P1912" s="0" t="n">
        <v>13.8681916076513</v>
      </c>
      <c r="Q1912" s="0" t="n">
        <v>8.5293955036572</v>
      </c>
      <c r="R1912" s="1" t="n">
        <v>0</v>
      </c>
      <c r="S1912" s="1" t="n">
        <v>0</v>
      </c>
      <c r="T1912" s="1" t="n">
        <v>0</v>
      </c>
      <c r="U1912" s="1" t="n">
        <v>0</v>
      </c>
      <c r="V1912" s="1" t="s">
        <v>61</v>
      </c>
      <c r="W1912" s="1" t="n">
        <v>0</v>
      </c>
      <c r="X1912" s="1" t="n">
        <v>0</v>
      </c>
      <c r="Y1912" s="1" t="s">
        <v>61</v>
      </c>
      <c r="Z1912" s="1" t="s">
        <v>40</v>
      </c>
      <c r="AA1912" s="1" t="s">
        <v>40</v>
      </c>
      <c r="AB1912" s="1" t="s">
        <v>40</v>
      </c>
      <c r="AC1912" s="1" t="s">
        <v>40</v>
      </c>
      <c r="AD1912" s="1" t="s">
        <v>40</v>
      </c>
      <c r="AK1912" s="0" t="s">
        <v>46</v>
      </c>
    </row>
    <row r="1913" customFormat="false" ht="12.8" hidden="false" customHeight="false" outlineLevel="0" collapsed="false">
      <c r="A1913" s="0" t="s">
        <v>1083</v>
      </c>
      <c r="B1913" s="0" t="s">
        <v>1029</v>
      </c>
      <c r="C1913" s="0" t="s">
        <v>1040</v>
      </c>
      <c r="D1913" s="0" t="s">
        <v>1111</v>
      </c>
      <c r="E1913" s="0" t="n">
        <v>0</v>
      </c>
      <c r="F1913" s="0" t="n">
        <v>0</v>
      </c>
      <c r="G1913" s="0" t="n">
        <v>0</v>
      </c>
      <c r="H1913" s="0" t="n">
        <v>0</v>
      </c>
      <c r="I1913" s="0" t="n">
        <v>5.74641</v>
      </c>
      <c r="J1913" s="0" t="n">
        <v>0</v>
      </c>
      <c r="K1913" s="0" t="n">
        <v>0</v>
      </c>
      <c r="L1913" s="0" t="n">
        <v>0</v>
      </c>
      <c r="M1913" s="0" t="n">
        <v>1.21569833333333</v>
      </c>
      <c r="N1913" s="0" t="n">
        <v>16.0183809892762</v>
      </c>
      <c r="O1913" s="0" t="n">
        <v>17.2850384412422</v>
      </c>
      <c r="P1913" s="0" t="n">
        <v>8.61678978871732</v>
      </c>
      <c r="Q1913" s="0" t="n">
        <v>6.02772420360929</v>
      </c>
      <c r="R1913" s="1" t="n">
        <v>0</v>
      </c>
      <c r="S1913" s="1" t="n">
        <v>0</v>
      </c>
      <c r="T1913" s="1" t="n">
        <v>0</v>
      </c>
      <c r="U1913" s="1" t="n">
        <v>0</v>
      </c>
      <c r="V1913" s="1" t="s">
        <v>61</v>
      </c>
      <c r="W1913" s="1" t="n">
        <v>0</v>
      </c>
      <c r="X1913" s="1" t="n">
        <v>0</v>
      </c>
      <c r="Y1913" s="1" t="n">
        <v>0</v>
      </c>
      <c r="Z1913" s="1" t="s">
        <v>41</v>
      </c>
      <c r="AA1913" s="1" t="s">
        <v>40</v>
      </c>
      <c r="AB1913" s="1" t="s">
        <v>40</v>
      </c>
      <c r="AC1913" s="1" t="s">
        <v>40</v>
      </c>
      <c r="AD1913" s="1" t="s">
        <v>40</v>
      </c>
      <c r="AK1913" s="0" t="s">
        <v>46</v>
      </c>
    </row>
    <row r="1914" customFormat="false" ht="12.8" hidden="false" customHeight="false" outlineLevel="0" collapsed="false">
      <c r="A1914" s="0" t="s">
        <v>1083</v>
      </c>
      <c r="B1914" s="0" t="s">
        <v>1029</v>
      </c>
      <c r="C1914" s="0" t="s">
        <v>1040</v>
      </c>
      <c r="D1914" s="0" t="s">
        <v>1112</v>
      </c>
      <c r="E1914" s="0" t="n">
        <v>0</v>
      </c>
      <c r="F1914" s="0" t="n">
        <v>0</v>
      </c>
      <c r="G1914" s="0" t="n">
        <v>0</v>
      </c>
      <c r="H1914" s="0" t="n">
        <v>0</v>
      </c>
      <c r="I1914" s="0" t="n">
        <v>5.74641</v>
      </c>
      <c r="J1914" s="0" t="n">
        <v>0</v>
      </c>
      <c r="K1914" s="0" t="n">
        <v>0</v>
      </c>
      <c r="L1914" s="0" t="n">
        <v>0</v>
      </c>
      <c r="M1914" s="0" t="n">
        <v>1.21569833333333</v>
      </c>
      <c r="N1914" s="0" t="n">
        <v>0</v>
      </c>
      <c r="O1914" s="0" t="n">
        <v>0</v>
      </c>
      <c r="P1914" s="0" t="n">
        <v>0</v>
      </c>
      <c r="Q1914" s="0" t="n">
        <v>0</v>
      </c>
      <c r="R1914" s="1" t="n">
        <v>0</v>
      </c>
      <c r="S1914" s="1" t="n">
        <v>0</v>
      </c>
      <c r="T1914" s="1" t="n">
        <v>0</v>
      </c>
      <c r="U1914" s="1" t="n">
        <v>0</v>
      </c>
      <c r="V1914" s="1" t="s">
        <v>61</v>
      </c>
      <c r="W1914" s="1" t="n">
        <v>0</v>
      </c>
      <c r="X1914" s="1" t="n">
        <v>0</v>
      </c>
      <c r="Y1914" s="1" t="n">
        <v>0</v>
      </c>
      <c r="Z1914" s="1" t="s">
        <v>41</v>
      </c>
      <c r="AA1914" s="1" t="n">
        <v>0</v>
      </c>
      <c r="AB1914" s="1" t="n">
        <v>0</v>
      </c>
      <c r="AC1914" s="1" t="n">
        <v>0</v>
      </c>
      <c r="AD1914" s="1" t="n">
        <v>0</v>
      </c>
      <c r="AK1914" s="0" t="s">
        <v>46</v>
      </c>
    </row>
    <row r="1915" customFormat="false" ht="12.8" hidden="false" customHeight="false" outlineLevel="0" collapsed="false">
      <c r="A1915" s="0" t="s">
        <v>1083</v>
      </c>
      <c r="B1915" s="0" t="s">
        <v>1029</v>
      </c>
      <c r="C1915" s="0" t="s">
        <v>1040</v>
      </c>
      <c r="D1915" s="0" t="s">
        <v>1113</v>
      </c>
      <c r="E1915" s="0" t="n">
        <v>0</v>
      </c>
      <c r="F1915" s="0" t="n">
        <v>0</v>
      </c>
      <c r="G1915" s="0" t="n">
        <v>0</v>
      </c>
      <c r="H1915" s="0" t="n">
        <v>0</v>
      </c>
      <c r="I1915" s="0" t="n">
        <v>5.56641</v>
      </c>
      <c r="J1915" s="0" t="n">
        <v>27.012229451821</v>
      </c>
      <c r="K1915" s="0" t="n">
        <v>18.226790484928</v>
      </c>
      <c r="L1915" s="0" t="n">
        <v>9.56724720341819</v>
      </c>
      <c r="M1915" s="0" t="n">
        <v>9.95742853198733</v>
      </c>
      <c r="N1915" s="0" t="n">
        <v>16.3829340395473</v>
      </c>
      <c r="O1915" s="0" t="n">
        <v>15.5886481924071</v>
      </c>
      <c r="P1915" s="0" t="n">
        <v>9.40993300506047</v>
      </c>
      <c r="Q1915" s="0" t="n">
        <v>6.0421056832586</v>
      </c>
      <c r="R1915" s="1" t="n">
        <v>0</v>
      </c>
      <c r="S1915" s="1" t="n">
        <v>0</v>
      </c>
      <c r="T1915" s="1" t="n">
        <v>0</v>
      </c>
      <c r="U1915" s="1" t="n">
        <v>0</v>
      </c>
      <c r="V1915" s="1" t="s">
        <v>61</v>
      </c>
      <c r="W1915" s="1" t="s">
        <v>40</v>
      </c>
      <c r="X1915" s="1" t="s">
        <v>40</v>
      </c>
      <c r="Y1915" s="1" t="s">
        <v>40</v>
      </c>
      <c r="Z1915" s="1" t="s">
        <v>40</v>
      </c>
      <c r="AA1915" s="1" t="s">
        <v>40</v>
      </c>
      <c r="AB1915" s="1" t="s">
        <v>40</v>
      </c>
      <c r="AC1915" s="1" t="s">
        <v>40</v>
      </c>
      <c r="AD1915" s="1" t="s">
        <v>40</v>
      </c>
      <c r="AK1915" s="0" t="s">
        <v>46</v>
      </c>
    </row>
    <row r="1916" customFormat="false" ht="12.8" hidden="false" customHeight="false" outlineLevel="0" collapsed="false">
      <c r="A1916" s="0" t="s">
        <v>1083</v>
      </c>
      <c r="B1916" s="0" t="s">
        <v>1029</v>
      </c>
      <c r="C1916" s="0" t="s">
        <v>1040</v>
      </c>
      <c r="D1916" s="0" t="s">
        <v>1114</v>
      </c>
      <c r="E1916" s="0" t="n">
        <v>0</v>
      </c>
      <c r="F1916" s="0" t="n">
        <v>0</v>
      </c>
      <c r="G1916" s="0" t="n">
        <v>0</v>
      </c>
      <c r="H1916" s="0" t="n">
        <v>0</v>
      </c>
      <c r="I1916" s="0" t="n">
        <v>5.56641</v>
      </c>
      <c r="J1916" s="0" t="n">
        <v>0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n">
        <v>0</v>
      </c>
      <c r="R1916" s="1" t="n">
        <v>0</v>
      </c>
      <c r="S1916" s="1" t="n">
        <v>0</v>
      </c>
      <c r="T1916" s="1" t="n">
        <v>0</v>
      </c>
      <c r="U1916" s="1" t="n">
        <v>0</v>
      </c>
      <c r="V1916" s="1" t="s">
        <v>61</v>
      </c>
      <c r="W1916" s="1" t="n">
        <v>0</v>
      </c>
      <c r="X1916" s="1" t="n">
        <v>0</v>
      </c>
      <c r="Y1916" s="1" t="n">
        <v>0</v>
      </c>
      <c r="Z1916" s="1" t="n">
        <v>0</v>
      </c>
      <c r="AA1916" s="1" t="n">
        <v>0</v>
      </c>
      <c r="AB1916" s="1" t="n">
        <v>0</v>
      </c>
      <c r="AC1916" s="1" t="n">
        <v>0</v>
      </c>
      <c r="AD1916" s="1" t="n">
        <v>0</v>
      </c>
      <c r="AK1916" s="0" t="s">
        <v>46</v>
      </c>
    </row>
    <row r="1917" customFormat="false" ht="12.8" hidden="false" customHeight="false" outlineLevel="0" collapsed="false">
      <c r="A1917" s="0" t="s">
        <v>1083</v>
      </c>
      <c r="B1917" s="0" t="s">
        <v>1029</v>
      </c>
      <c r="C1917" s="0" t="s">
        <v>1040</v>
      </c>
      <c r="D1917" s="0" t="s">
        <v>1115</v>
      </c>
      <c r="E1917" s="0" t="n">
        <v>0</v>
      </c>
      <c r="F1917" s="0" t="n">
        <v>0</v>
      </c>
      <c r="G1917" s="0" t="n">
        <v>0</v>
      </c>
      <c r="H1917" s="0" t="n">
        <v>0</v>
      </c>
      <c r="I1917" s="0" t="n">
        <v>0</v>
      </c>
      <c r="J1917" s="0" t="n">
        <v>0</v>
      </c>
      <c r="K1917" s="0" t="n">
        <v>5.902485</v>
      </c>
      <c r="L1917" s="0" t="n">
        <v>10.3293425696237</v>
      </c>
      <c r="M1917" s="0" t="n">
        <v>8.56615245342255</v>
      </c>
      <c r="N1917" s="0" t="n">
        <v>17.6689712259741</v>
      </c>
      <c r="O1917" s="0" t="n">
        <v>18.1925528398937</v>
      </c>
      <c r="P1917" s="0" t="n">
        <v>10.0816286222211</v>
      </c>
      <c r="Q1917" s="0" t="n">
        <v>5.51173347802389</v>
      </c>
      <c r="R1917" s="1" t="n">
        <v>0</v>
      </c>
      <c r="S1917" s="1" t="n">
        <v>0</v>
      </c>
      <c r="T1917" s="1" t="n">
        <v>0</v>
      </c>
      <c r="U1917" s="1" t="n">
        <v>0</v>
      </c>
      <c r="V1917" s="1" t="n">
        <v>0</v>
      </c>
      <c r="W1917" s="1" t="n">
        <v>0</v>
      </c>
      <c r="X1917" s="1" t="s">
        <v>41</v>
      </c>
      <c r="Y1917" s="1" t="s">
        <v>40</v>
      </c>
      <c r="Z1917" s="1" t="s">
        <v>40</v>
      </c>
      <c r="AA1917" s="1" t="s">
        <v>40</v>
      </c>
      <c r="AB1917" s="1" t="s">
        <v>40</v>
      </c>
      <c r="AC1917" s="1" t="s">
        <v>40</v>
      </c>
      <c r="AD1917" s="1" t="s">
        <v>40</v>
      </c>
      <c r="AK1917" s="0" t="s">
        <v>46</v>
      </c>
    </row>
    <row r="1918" customFormat="false" ht="12.8" hidden="false" customHeight="false" outlineLevel="0" collapsed="false">
      <c r="A1918" s="0" t="s">
        <v>1083</v>
      </c>
      <c r="B1918" s="0" t="s">
        <v>1029</v>
      </c>
      <c r="C1918" s="0" t="s">
        <v>1040</v>
      </c>
      <c r="D1918" s="0" t="s">
        <v>1116</v>
      </c>
      <c r="E1918" s="0" t="n">
        <v>0</v>
      </c>
      <c r="F1918" s="0" t="n">
        <v>0</v>
      </c>
      <c r="G1918" s="0" t="n">
        <v>0</v>
      </c>
      <c r="H1918" s="0" t="n">
        <v>0</v>
      </c>
      <c r="I1918" s="0" t="n">
        <v>0</v>
      </c>
      <c r="J1918" s="0" t="n">
        <v>0</v>
      </c>
      <c r="K1918" s="0" t="n">
        <v>5.902485</v>
      </c>
      <c r="L1918" s="0" t="n">
        <v>0</v>
      </c>
      <c r="M1918" s="0" t="n">
        <v>0</v>
      </c>
      <c r="N1918" s="0" t="n">
        <v>0</v>
      </c>
      <c r="O1918" s="0" t="n">
        <v>0</v>
      </c>
      <c r="P1918" s="0" t="n">
        <v>0</v>
      </c>
      <c r="Q1918" s="0" t="n">
        <v>0</v>
      </c>
      <c r="R1918" s="1" t="n">
        <v>0</v>
      </c>
      <c r="S1918" s="1" t="n">
        <v>0</v>
      </c>
      <c r="T1918" s="1" t="n">
        <v>0</v>
      </c>
      <c r="U1918" s="1" t="n">
        <v>0</v>
      </c>
      <c r="V1918" s="1" t="n">
        <v>0</v>
      </c>
      <c r="W1918" s="1" t="n">
        <v>0</v>
      </c>
      <c r="X1918" s="1" t="s">
        <v>41</v>
      </c>
      <c r="Y1918" s="1" t="n">
        <v>0</v>
      </c>
      <c r="Z1918" s="1" t="n">
        <v>0</v>
      </c>
      <c r="AA1918" s="1" t="n">
        <v>0</v>
      </c>
      <c r="AB1918" s="1" t="n">
        <v>0</v>
      </c>
      <c r="AC1918" s="1" t="n">
        <v>0</v>
      </c>
      <c r="AD1918" s="1" t="n">
        <v>0</v>
      </c>
      <c r="AK1918" s="0" t="s">
        <v>46</v>
      </c>
    </row>
    <row r="1919" customFormat="false" ht="12.8" hidden="false" customHeight="false" outlineLevel="0" collapsed="false">
      <c r="A1919" s="0" t="s">
        <v>1083</v>
      </c>
      <c r="B1919" s="0" t="s">
        <v>1029</v>
      </c>
      <c r="C1919" s="0" t="s">
        <v>1040</v>
      </c>
      <c r="D1919" s="0" t="s">
        <v>1117</v>
      </c>
      <c r="E1919" s="0" t="n">
        <v>5.21639157204874</v>
      </c>
      <c r="F1919" s="0" t="n">
        <v>7.46515524943197</v>
      </c>
      <c r="G1919" s="0" t="n">
        <v>33.1876095136007</v>
      </c>
      <c r="H1919" s="0" t="n">
        <v>62.1650116603881</v>
      </c>
      <c r="I1919" s="0" t="n">
        <v>60.0796808497537</v>
      </c>
      <c r="J1919" s="0" t="n">
        <v>39.4502636089566</v>
      </c>
      <c r="K1919" s="0" t="n">
        <v>35.6165269904193</v>
      </c>
      <c r="L1919" s="0" t="n">
        <v>24.6625837630459</v>
      </c>
      <c r="M1919" s="0" t="n">
        <v>14.89651712042</v>
      </c>
      <c r="N1919" s="0" t="n">
        <v>15.771952276192</v>
      </c>
      <c r="O1919" s="0" t="n">
        <v>18.9574863158521</v>
      </c>
      <c r="P1919" s="0" t="n">
        <v>11.4126477650707</v>
      </c>
      <c r="Q1919" s="0" t="n">
        <v>6.31707335038791</v>
      </c>
      <c r="R1919" s="1" t="s">
        <v>40</v>
      </c>
      <c r="S1919" s="1" t="s">
        <v>40</v>
      </c>
      <c r="T1919" s="1" t="s">
        <v>40</v>
      </c>
      <c r="U1919" s="1" t="s">
        <v>40</v>
      </c>
      <c r="V1919" s="1" t="s">
        <v>40</v>
      </c>
      <c r="W1919" s="1" t="s">
        <v>40</v>
      </c>
      <c r="X1919" s="1" t="s">
        <v>40</v>
      </c>
      <c r="Y1919" s="1" t="s">
        <v>40</v>
      </c>
      <c r="Z1919" s="1" t="s">
        <v>40</v>
      </c>
      <c r="AA1919" s="1" t="s">
        <v>40</v>
      </c>
      <c r="AB1919" s="1" t="s">
        <v>40</v>
      </c>
      <c r="AC1919" s="1" t="s">
        <v>40</v>
      </c>
      <c r="AD1919" s="1" t="s">
        <v>40</v>
      </c>
      <c r="AK1919" s="0" t="s">
        <v>46</v>
      </c>
    </row>
    <row r="1920" customFormat="false" ht="12.8" hidden="false" customHeight="false" outlineLevel="0" collapsed="false">
      <c r="A1920" s="0" t="s">
        <v>1083</v>
      </c>
      <c r="B1920" s="0" t="s">
        <v>1029</v>
      </c>
      <c r="C1920" s="0" t="s">
        <v>1040</v>
      </c>
      <c r="D1920" s="0" t="s">
        <v>1118</v>
      </c>
      <c r="E1920" s="0" t="n">
        <v>5.68373399357947</v>
      </c>
      <c r="F1920" s="0" t="n">
        <v>7.49771773756024</v>
      </c>
      <c r="G1920" s="0" t="n">
        <v>33.3249998092651</v>
      </c>
      <c r="H1920" s="0" t="n">
        <v>64.9546200631275</v>
      </c>
      <c r="I1920" s="0" t="n">
        <v>70.0747679540562</v>
      </c>
      <c r="J1920" s="0" t="n">
        <v>42.9154534253573</v>
      </c>
      <c r="K1920" s="0" t="n">
        <v>36.2362091970586</v>
      </c>
      <c r="L1920" s="0" t="n">
        <v>24.6466474412453</v>
      </c>
      <c r="M1920" s="0" t="n">
        <v>14.6707584377792</v>
      </c>
      <c r="N1920" s="0" t="n">
        <v>15.5277394379179</v>
      </c>
      <c r="O1920" s="0" t="n">
        <v>19.3778600138686</v>
      </c>
      <c r="P1920" s="0" t="n">
        <v>11.2419427884004</v>
      </c>
      <c r="Q1920" s="0" t="n">
        <v>6.55552674617086</v>
      </c>
      <c r="R1920" s="1" t="s">
        <v>40</v>
      </c>
      <c r="S1920" s="1" t="s">
        <v>40</v>
      </c>
      <c r="T1920" s="1" t="s">
        <v>40</v>
      </c>
      <c r="U1920" s="1" t="s">
        <v>40</v>
      </c>
      <c r="V1920" s="1" t="s">
        <v>40</v>
      </c>
      <c r="W1920" s="1" t="s">
        <v>40</v>
      </c>
      <c r="X1920" s="1" t="s">
        <v>40</v>
      </c>
      <c r="Y1920" s="1" t="s">
        <v>40</v>
      </c>
      <c r="Z1920" s="1" t="s">
        <v>40</v>
      </c>
      <c r="AA1920" s="1" t="s">
        <v>40</v>
      </c>
      <c r="AB1920" s="1" t="s">
        <v>40</v>
      </c>
      <c r="AC1920" s="1" t="s">
        <v>40</v>
      </c>
      <c r="AD1920" s="1" t="s">
        <v>40</v>
      </c>
      <c r="AK1920" s="0" t="s">
        <v>46</v>
      </c>
    </row>
    <row r="1921" customFormat="false" ht="12.8" hidden="false" customHeight="false" outlineLevel="0" collapsed="false">
      <c r="A1921" s="0" t="s">
        <v>1083</v>
      </c>
      <c r="B1921" s="0" t="s">
        <v>1029</v>
      </c>
      <c r="C1921" s="0" t="s">
        <v>1040</v>
      </c>
      <c r="D1921" s="0" t="s">
        <v>1119</v>
      </c>
      <c r="E1921" s="0" t="n">
        <v>5.47264835250283</v>
      </c>
      <c r="F1921" s="0" t="n">
        <v>10.1829141070918</v>
      </c>
      <c r="G1921" s="0" t="n">
        <v>41.3985608872913</v>
      </c>
      <c r="H1921" s="0" t="n">
        <v>70.410224519197</v>
      </c>
      <c r="I1921" s="0" t="n">
        <v>74.4919659504815</v>
      </c>
      <c r="J1921" s="0" t="n">
        <v>43.8034750997193</v>
      </c>
      <c r="K1921" s="0" t="n">
        <v>32.5909335284479</v>
      </c>
      <c r="L1921" s="0" t="n">
        <v>22.503272594204</v>
      </c>
      <c r="M1921" s="0" t="n">
        <v>14.4566315146429</v>
      </c>
      <c r="N1921" s="0" t="n">
        <v>16.34658424982</v>
      </c>
      <c r="O1921" s="0" t="n">
        <v>18.1325390991119</v>
      </c>
      <c r="P1921" s="0" t="n">
        <v>9.69154361931104</v>
      </c>
      <c r="Q1921" s="0" t="n">
        <v>5.54152409235636</v>
      </c>
      <c r="R1921" s="1" t="s">
        <v>40</v>
      </c>
      <c r="S1921" s="1" t="s">
        <v>40</v>
      </c>
      <c r="T1921" s="1" t="s">
        <v>40</v>
      </c>
      <c r="U1921" s="1" t="s">
        <v>40</v>
      </c>
      <c r="V1921" s="1" t="s">
        <v>40</v>
      </c>
      <c r="W1921" s="1" t="s">
        <v>40</v>
      </c>
      <c r="X1921" s="1" t="s">
        <v>40</v>
      </c>
      <c r="Y1921" s="1" t="s">
        <v>40</v>
      </c>
      <c r="Z1921" s="1" t="s">
        <v>40</v>
      </c>
      <c r="AA1921" s="1" t="s">
        <v>40</v>
      </c>
      <c r="AB1921" s="1" t="s">
        <v>40</v>
      </c>
      <c r="AC1921" s="1" t="s">
        <v>40</v>
      </c>
      <c r="AD1921" s="1" t="s">
        <v>40</v>
      </c>
      <c r="AK1921" s="0" t="s">
        <v>46</v>
      </c>
    </row>
    <row r="1922" customFormat="false" ht="12.8" hidden="false" customHeight="false" outlineLevel="0" collapsed="false">
      <c r="A1922" s="0" t="s">
        <v>1083</v>
      </c>
      <c r="B1922" s="0" t="s">
        <v>1029</v>
      </c>
      <c r="C1922" s="0" t="s">
        <v>1040</v>
      </c>
      <c r="D1922" s="0" t="s">
        <v>1120</v>
      </c>
      <c r="E1922" s="0" t="n">
        <v>5.48015590224947</v>
      </c>
      <c r="F1922" s="0" t="n">
        <v>9.92355889625966</v>
      </c>
      <c r="G1922" s="0" t="n">
        <v>38.8265619675318</v>
      </c>
      <c r="H1922" s="0" t="n">
        <v>0</v>
      </c>
      <c r="I1922" s="0" t="n">
        <v>0</v>
      </c>
      <c r="J1922" s="0" t="n">
        <v>0</v>
      </c>
      <c r="K1922" s="0" t="n">
        <v>3.50007</v>
      </c>
      <c r="L1922" s="0" t="n">
        <v>18.74105678073</v>
      </c>
      <c r="M1922" s="0" t="n">
        <v>13.3426093345597</v>
      </c>
      <c r="N1922" s="0" t="n">
        <v>15.1889339461923</v>
      </c>
      <c r="O1922" s="0" t="n">
        <v>17.6470299127201</v>
      </c>
      <c r="P1922" s="0" t="n">
        <v>9.58665708966909</v>
      </c>
      <c r="Q1922" s="0" t="n">
        <v>5.06183636330423</v>
      </c>
      <c r="R1922" s="1" t="s">
        <v>40</v>
      </c>
      <c r="S1922" s="1" t="s">
        <v>40</v>
      </c>
      <c r="T1922" s="1" t="s">
        <v>40</v>
      </c>
      <c r="U1922" s="1" t="n">
        <v>0</v>
      </c>
      <c r="V1922" s="1" t="n">
        <v>0</v>
      </c>
      <c r="W1922" s="1" t="n">
        <v>0</v>
      </c>
      <c r="X1922" s="1" t="s">
        <v>61</v>
      </c>
      <c r="Y1922" s="1" t="s">
        <v>40</v>
      </c>
      <c r="Z1922" s="1" t="s">
        <v>40</v>
      </c>
      <c r="AA1922" s="1" t="s">
        <v>40</v>
      </c>
      <c r="AB1922" s="1" t="s">
        <v>40</v>
      </c>
      <c r="AC1922" s="1" t="s">
        <v>40</v>
      </c>
      <c r="AD1922" s="1" t="s">
        <v>40</v>
      </c>
      <c r="AK1922" s="0" t="s">
        <v>46</v>
      </c>
    </row>
    <row r="1923" customFormat="false" ht="12.8" hidden="false" customHeight="false" outlineLevel="0" collapsed="false">
      <c r="A1923" s="0" t="s">
        <v>1083</v>
      </c>
      <c r="B1923" s="0" t="s">
        <v>1029</v>
      </c>
      <c r="C1923" s="0" t="s">
        <v>1040</v>
      </c>
      <c r="D1923" s="0" t="s">
        <v>1121</v>
      </c>
      <c r="E1923" s="0" t="n">
        <v>5.48015590224947</v>
      </c>
      <c r="F1923" s="0" t="n">
        <v>9.92355889625966</v>
      </c>
      <c r="G1923" s="0" t="n">
        <v>38.8265619675318</v>
      </c>
      <c r="H1923" s="0" t="n">
        <v>0</v>
      </c>
      <c r="I1923" s="0" t="n">
        <v>0</v>
      </c>
      <c r="J1923" s="0" t="n">
        <v>0</v>
      </c>
      <c r="K1923" s="0" t="n">
        <v>0</v>
      </c>
      <c r="L1923" s="0" t="n">
        <v>3.15503</v>
      </c>
      <c r="M1923" s="0" t="n">
        <v>10.5447149285603</v>
      </c>
      <c r="N1923" s="0" t="n">
        <v>13.2020287464062</v>
      </c>
      <c r="O1923" s="0" t="n">
        <v>16.0920854515973</v>
      </c>
      <c r="P1923" s="0" t="n">
        <v>9.80217037988561</v>
      </c>
      <c r="Q1923" s="0" t="n">
        <v>5.10001019352958</v>
      </c>
      <c r="R1923" s="1" t="s">
        <v>40</v>
      </c>
      <c r="S1923" s="1" t="s">
        <v>40</v>
      </c>
      <c r="T1923" s="1" t="s">
        <v>40</v>
      </c>
      <c r="U1923" s="1" t="n">
        <v>0</v>
      </c>
      <c r="V1923" s="1" t="n">
        <v>0</v>
      </c>
      <c r="W1923" s="1" t="n">
        <v>0</v>
      </c>
      <c r="X1923" s="1" t="n">
        <v>0</v>
      </c>
      <c r="Y1923" s="1" t="s">
        <v>41</v>
      </c>
      <c r="Z1923" s="1" t="s">
        <v>40</v>
      </c>
      <c r="AA1923" s="1" t="s">
        <v>40</v>
      </c>
      <c r="AB1923" s="1" t="s">
        <v>40</v>
      </c>
      <c r="AC1923" s="1" t="s">
        <v>40</v>
      </c>
      <c r="AD1923" s="1" t="s">
        <v>40</v>
      </c>
      <c r="AK1923" s="0" t="s">
        <v>46</v>
      </c>
    </row>
    <row r="1924" customFormat="false" ht="12.8" hidden="false" customHeight="false" outlineLevel="0" collapsed="false">
      <c r="A1924" s="0" t="s">
        <v>1083</v>
      </c>
      <c r="B1924" s="0" t="s">
        <v>1029</v>
      </c>
      <c r="C1924" s="0" t="s">
        <v>1040</v>
      </c>
      <c r="D1924" s="0" t="s">
        <v>1122</v>
      </c>
      <c r="E1924" s="0" t="n">
        <v>5.48015590224947</v>
      </c>
      <c r="F1924" s="0" t="n">
        <v>9.92355889625966</v>
      </c>
      <c r="G1924" s="0" t="n">
        <v>38.8265619675318</v>
      </c>
      <c r="H1924" s="0" t="n">
        <v>0</v>
      </c>
      <c r="I1924" s="0" t="n">
        <v>0</v>
      </c>
      <c r="J1924" s="0" t="n">
        <v>0</v>
      </c>
      <c r="K1924" s="0" t="n">
        <v>0</v>
      </c>
      <c r="L1924" s="0" t="n">
        <v>3.15503</v>
      </c>
      <c r="M1924" s="0" t="n">
        <v>0</v>
      </c>
      <c r="N1924" s="0" t="n">
        <v>0</v>
      </c>
      <c r="O1924" s="0" t="n">
        <v>0</v>
      </c>
      <c r="P1924" s="0" t="n">
        <v>0</v>
      </c>
      <c r="Q1924" s="0" t="n">
        <v>0</v>
      </c>
      <c r="R1924" s="1" t="s">
        <v>40</v>
      </c>
      <c r="S1924" s="1" t="s">
        <v>40</v>
      </c>
      <c r="T1924" s="1" t="s">
        <v>40</v>
      </c>
      <c r="U1924" s="1" t="n">
        <v>0</v>
      </c>
      <c r="V1924" s="1" t="n">
        <v>0</v>
      </c>
      <c r="W1924" s="1" t="n">
        <v>0</v>
      </c>
      <c r="X1924" s="1" t="n">
        <v>0</v>
      </c>
      <c r="Y1924" s="1" t="s">
        <v>41</v>
      </c>
      <c r="Z1924" s="1" t="n">
        <v>0</v>
      </c>
      <c r="AA1924" s="1" t="n">
        <v>0</v>
      </c>
      <c r="AB1924" s="1" t="n">
        <v>0</v>
      </c>
      <c r="AC1924" s="1" t="n">
        <v>0</v>
      </c>
      <c r="AD1924" s="1" t="n">
        <v>0</v>
      </c>
      <c r="AK1924" s="0" t="s">
        <v>46</v>
      </c>
    </row>
    <row r="1925" customFormat="false" ht="12.8" hidden="false" customHeight="false" outlineLevel="0" collapsed="false">
      <c r="A1925" s="0" t="s">
        <v>1083</v>
      </c>
      <c r="B1925" s="0" t="s">
        <v>1029</v>
      </c>
      <c r="C1925" s="0" t="s">
        <v>1040</v>
      </c>
      <c r="D1925" s="0" t="s">
        <v>1123</v>
      </c>
      <c r="E1925" s="0" t="n">
        <v>0</v>
      </c>
      <c r="F1925" s="0" t="n">
        <v>0</v>
      </c>
      <c r="G1925" s="0" t="n">
        <v>0</v>
      </c>
      <c r="H1925" s="0" t="n">
        <v>0</v>
      </c>
      <c r="I1925" s="0" t="n">
        <v>6.3954</v>
      </c>
      <c r="J1925" s="0" t="n">
        <v>0</v>
      </c>
      <c r="K1925" s="0" t="n">
        <v>2.5956</v>
      </c>
      <c r="L1925" s="0" t="n">
        <v>15.4949340579056</v>
      </c>
      <c r="M1925" s="0" t="n">
        <v>15.8638578937167</v>
      </c>
      <c r="N1925" s="0" t="n">
        <v>18.6379049221675</v>
      </c>
      <c r="O1925" s="0" t="n">
        <v>22.9450834365118</v>
      </c>
      <c r="P1925" s="0" t="n">
        <v>16.0845320281528</v>
      </c>
      <c r="Q1925" s="0" t="n">
        <v>10.0724114690508</v>
      </c>
      <c r="R1925" s="1" t="n">
        <v>0</v>
      </c>
      <c r="S1925" s="1" t="n">
        <v>0</v>
      </c>
      <c r="T1925" s="1" t="n">
        <v>0</v>
      </c>
      <c r="U1925" s="1" t="n">
        <v>0</v>
      </c>
      <c r="V1925" s="1" t="s">
        <v>61</v>
      </c>
      <c r="W1925" s="1" t="n">
        <v>0</v>
      </c>
      <c r="X1925" s="1" t="s">
        <v>61</v>
      </c>
      <c r="Y1925" s="1" t="s">
        <v>40</v>
      </c>
      <c r="Z1925" s="1" t="s">
        <v>40</v>
      </c>
      <c r="AA1925" s="1" t="s">
        <v>40</v>
      </c>
      <c r="AB1925" s="1" t="s">
        <v>40</v>
      </c>
      <c r="AC1925" s="1" t="s">
        <v>40</v>
      </c>
      <c r="AD1925" s="1" t="s">
        <v>40</v>
      </c>
      <c r="AK1925" s="0" t="s">
        <v>46</v>
      </c>
    </row>
    <row r="1926" customFormat="false" ht="12.8" hidden="false" customHeight="false" outlineLevel="0" collapsed="false">
      <c r="A1926" s="0" t="s">
        <v>1083</v>
      </c>
      <c r="B1926" s="0" t="s">
        <v>1029</v>
      </c>
      <c r="C1926" s="0" t="s">
        <v>1040</v>
      </c>
      <c r="D1926" s="0" t="s">
        <v>1124</v>
      </c>
      <c r="E1926" s="0" t="n">
        <v>0</v>
      </c>
      <c r="F1926" s="0" t="n">
        <v>0</v>
      </c>
      <c r="G1926" s="0" t="n">
        <v>0</v>
      </c>
      <c r="H1926" s="0" t="n">
        <v>0</v>
      </c>
      <c r="I1926" s="0" t="n">
        <v>6.3954</v>
      </c>
      <c r="J1926" s="0" t="n">
        <v>0</v>
      </c>
      <c r="K1926" s="0" t="n">
        <v>0</v>
      </c>
      <c r="L1926" s="0" t="n">
        <v>2.24513333333333</v>
      </c>
      <c r="M1926" s="0" t="n">
        <v>11.6548764883053</v>
      </c>
      <c r="N1926" s="0" t="n">
        <v>14.1991139185571</v>
      </c>
      <c r="O1926" s="0" t="n">
        <v>15.4399999213361</v>
      </c>
      <c r="P1926" s="0" t="n">
        <v>9.90895249925199</v>
      </c>
      <c r="Q1926" s="0" t="n">
        <v>5.7252679303998</v>
      </c>
      <c r="R1926" s="1" t="n">
        <v>0</v>
      </c>
      <c r="S1926" s="1" t="n">
        <v>0</v>
      </c>
      <c r="T1926" s="1" t="n">
        <v>0</v>
      </c>
      <c r="U1926" s="1" t="n">
        <v>0</v>
      </c>
      <c r="V1926" s="1" t="s">
        <v>61</v>
      </c>
      <c r="W1926" s="1" t="n">
        <v>0</v>
      </c>
      <c r="X1926" s="1" t="n">
        <v>0</v>
      </c>
      <c r="Y1926" s="1" t="s">
        <v>41</v>
      </c>
      <c r="Z1926" s="1" t="s">
        <v>40</v>
      </c>
      <c r="AA1926" s="1" t="s">
        <v>40</v>
      </c>
      <c r="AB1926" s="1" t="s">
        <v>40</v>
      </c>
      <c r="AC1926" s="1" t="s">
        <v>40</v>
      </c>
      <c r="AD1926" s="1" t="s">
        <v>40</v>
      </c>
      <c r="AK1926" s="0" t="s">
        <v>46</v>
      </c>
    </row>
    <row r="1927" customFormat="false" ht="12.8" hidden="false" customHeight="false" outlineLevel="0" collapsed="false">
      <c r="A1927" s="0" t="s">
        <v>1083</v>
      </c>
      <c r="B1927" s="0" t="s">
        <v>1029</v>
      </c>
      <c r="C1927" s="0" t="s">
        <v>1040</v>
      </c>
      <c r="D1927" s="0" t="s">
        <v>1125</v>
      </c>
      <c r="E1927" s="0" t="n">
        <v>0</v>
      </c>
      <c r="F1927" s="0" t="n">
        <v>0</v>
      </c>
      <c r="G1927" s="0" t="n">
        <v>0</v>
      </c>
      <c r="H1927" s="0" t="n">
        <v>0</v>
      </c>
      <c r="I1927" s="0" t="n">
        <v>6.3954</v>
      </c>
      <c r="J1927" s="0" t="n">
        <v>0</v>
      </c>
      <c r="K1927" s="0" t="n">
        <v>0</v>
      </c>
      <c r="L1927" s="0" t="n">
        <v>2.24513333333333</v>
      </c>
      <c r="M1927" s="0" t="n">
        <v>0</v>
      </c>
      <c r="N1927" s="0" t="n">
        <v>0</v>
      </c>
      <c r="O1927" s="0" t="n">
        <v>0</v>
      </c>
      <c r="P1927" s="0" t="n">
        <v>0</v>
      </c>
      <c r="Q1927" s="0" t="n">
        <v>0</v>
      </c>
      <c r="R1927" s="1" t="n">
        <v>0</v>
      </c>
      <c r="S1927" s="1" t="n">
        <v>0</v>
      </c>
      <c r="T1927" s="1" t="n">
        <v>0</v>
      </c>
      <c r="U1927" s="1" t="n">
        <v>0</v>
      </c>
      <c r="V1927" s="1" t="s">
        <v>61</v>
      </c>
      <c r="W1927" s="1" t="n">
        <v>0</v>
      </c>
      <c r="X1927" s="1" t="n">
        <v>0</v>
      </c>
      <c r="Y1927" s="1" t="s">
        <v>41</v>
      </c>
      <c r="Z1927" s="1" t="n">
        <v>0</v>
      </c>
      <c r="AA1927" s="1" t="n">
        <v>0</v>
      </c>
      <c r="AB1927" s="1" t="n">
        <v>0</v>
      </c>
      <c r="AC1927" s="1" t="n">
        <v>0</v>
      </c>
      <c r="AD1927" s="1" t="n">
        <v>0</v>
      </c>
      <c r="AK1927" s="0" t="s">
        <v>46</v>
      </c>
    </row>
    <row r="1928" customFormat="false" ht="12.8" hidden="false" customHeight="false" outlineLevel="0" collapsed="false">
      <c r="A1928" s="0" t="s">
        <v>1083</v>
      </c>
      <c r="B1928" s="0" t="s">
        <v>1029</v>
      </c>
      <c r="C1928" s="0" t="s">
        <v>1040</v>
      </c>
      <c r="D1928" s="0" t="s">
        <v>1126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6.2154</v>
      </c>
      <c r="J1928" s="0" t="n">
        <v>39.3558087004792</v>
      </c>
      <c r="K1928" s="0" t="n">
        <v>29.5117521392448</v>
      </c>
      <c r="L1928" s="0" t="n">
        <v>22.5338096136139</v>
      </c>
      <c r="M1928" s="0" t="n">
        <v>14.8730565643027</v>
      </c>
      <c r="N1928" s="0" t="n">
        <v>15.5129802457633</v>
      </c>
      <c r="O1928" s="0" t="n">
        <v>16.9851623067544</v>
      </c>
      <c r="P1928" s="0" t="n">
        <v>9.51121119871026</v>
      </c>
      <c r="Q1928" s="0" t="n">
        <v>5.4723527601787</v>
      </c>
      <c r="R1928" s="1" t="n">
        <v>0</v>
      </c>
      <c r="S1928" s="1" t="n">
        <v>0</v>
      </c>
      <c r="T1928" s="1" t="n">
        <v>0</v>
      </c>
      <c r="U1928" s="1" t="n">
        <v>0</v>
      </c>
      <c r="V1928" s="1" t="s">
        <v>61</v>
      </c>
      <c r="W1928" s="1" t="s">
        <v>40</v>
      </c>
      <c r="X1928" s="1" t="s">
        <v>40</v>
      </c>
      <c r="Y1928" s="1" t="s">
        <v>40</v>
      </c>
      <c r="Z1928" s="1" t="s">
        <v>40</v>
      </c>
      <c r="AA1928" s="1" t="s">
        <v>40</v>
      </c>
      <c r="AB1928" s="1" t="s">
        <v>40</v>
      </c>
      <c r="AC1928" s="1" t="s">
        <v>40</v>
      </c>
      <c r="AD1928" s="1" t="s">
        <v>40</v>
      </c>
      <c r="AK1928" s="0" t="s">
        <v>46</v>
      </c>
    </row>
    <row r="1929" customFormat="false" ht="12.8" hidden="false" customHeight="false" outlineLevel="0" collapsed="false">
      <c r="A1929" s="0" t="s">
        <v>1083</v>
      </c>
      <c r="B1929" s="0" t="s">
        <v>1029</v>
      </c>
      <c r="C1929" s="0" t="s">
        <v>1040</v>
      </c>
      <c r="D1929" s="0" t="s">
        <v>1127</v>
      </c>
      <c r="E1929" s="0" t="n">
        <v>0</v>
      </c>
      <c r="F1929" s="0" t="n">
        <v>0</v>
      </c>
      <c r="G1929" s="0" t="n">
        <v>0</v>
      </c>
      <c r="H1929" s="0" t="n">
        <v>0</v>
      </c>
      <c r="I1929" s="0" t="n">
        <v>6.2154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n">
        <v>0</v>
      </c>
      <c r="R1929" s="1" t="n">
        <v>0</v>
      </c>
      <c r="S1929" s="1" t="n">
        <v>0</v>
      </c>
      <c r="T1929" s="1" t="n">
        <v>0</v>
      </c>
      <c r="U1929" s="1" t="n">
        <v>0</v>
      </c>
      <c r="V1929" s="1" t="s">
        <v>61</v>
      </c>
      <c r="W1929" s="1" t="n">
        <v>0</v>
      </c>
      <c r="X1929" s="1" t="n">
        <v>0</v>
      </c>
      <c r="Y1929" s="1" t="n">
        <v>0</v>
      </c>
      <c r="Z1929" s="1" t="n">
        <v>0</v>
      </c>
      <c r="AA1929" s="1" t="n">
        <v>0</v>
      </c>
      <c r="AB1929" s="1" t="n">
        <v>0</v>
      </c>
      <c r="AC1929" s="1" t="n">
        <v>0</v>
      </c>
      <c r="AD1929" s="1" t="n">
        <v>0</v>
      </c>
      <c r="AK1929" s="0" t="s">
        <v>46</v>
      </c>
    </row>
    <row r="1930" customFormat="false" ht="12.8" hidden="false" customHeight="false" outlineLevel="0" collapsed="false">
      <c r="A1930" s="0" t="s">
        <v>1083</v>
      </c>
      <c r="B1930" s="0" t="s">
        <v>1029</v>
      </c>
      <c r="C1930" s="0" t="s">
        <v>1040</v>
      </c>
      <c r="D1930" s="0" t="s">
        <v>1128</v>
      </c>
      <c r="E1930" s="0" t="n">
        <v>0</v>
      </c>
      <c r="F1930" s="0" t="n">
        <v>0</v>
      </c>
      <c r="G1930" s="0" t="n">
        <v>0</v>
      </c>
      <c r="H1930" s="0" t="n">
        <v>0</v>
      </c>
      <c r="I1930" s="0" t="n">
        <v>0</v>
      </c>
      <c r="J1930" s="0" t="n">
        <v>0</v>
      </c>
      <c r="K1930" s="0" t="n">
        <v>7.164055</v>
      </c>
      <c r="L1930" s="0" t="n">
        <v>21.8817908299111</v>
      </c>
      <c r="M1930" s="0" t="n">
        <v>13.8289906723159</v>
      </c>
      <c r="N1930" s="0" t="n">
        <v>19.7042282138552</v>
      </c>
      <c r="O1930" s="0" t="n">
        <v>19.5126672142318</v>
      </c>
      <c r="P1930" s="0" t="n">
        <v>8.64987573808148</v>
      </c>
      <c r="Q1930" s="0" t="n">
        <v>5.49334462732077</v>
      </c>
      <c r="R1930" s="1" t="n">
        <v>0</v>
      </c>
      <c r="S1930" s="1" t="n">
        <v>0</v>
      </c>
      <c r="T1930" s="1" t="n">
        <v>0</v>
      </c>
      <c r="U1930" s="1" t="n">
        <v>0</v>
      </c>
      <c r="V1930" s="1" t="n">
        <v>0</v>
      </c>
      <c r="W1930" s="1" t="n">
        <v>0</v>
      </c>
      <c r="X1930" s="1" t="s">
        <v>41</v>
      </c>
      <c r="Y1930" s="1" t="s">
        <v>40</v>
      </c>
      <c r="Z1930" s="1" t="s">
        <v>40</v>
      </c>
      <c r="AA1930" s="1" t="s">
        <v>40</v>
      </c>
      <c r="AB1930" s="1" t="s">
        <v>40</v>
      </c>
      <c r="AC1930" s="1" t="s">
        <v>40</v>
      </c>
      <c r="AD1930" s="1" t="s">
        <v>40</v>
      </c>
      <c r="AK1930" s="0" t="s">
        <v>46</v>
      </c>
    </row>
    <row r="1931" customFormat="false" ht="12.8" hidden="false" customHeight="false" outlineLevel="0" collapsed="false">
      <c r="A1931" s="0" t="s">
        <v>1083</v>
      </c>
      <c r="B1931" s="0" t="s">
        <v>1029</v>
      </c>
      <c r="C1931" s="0" t="s">
        <v>1040</v>
      </c>
      <c r="D1931" s="0" t="s">
        <v>1129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7.164055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n">
        <v>0</v>
      </c>
      <c r="Q1931" s="0" t="n">
        <v>0</v>
      </c>
      <c r="R1931" s="1" t="n">
        <v>0</v>
      </c>
      <c r="S1931" s="1" t="n">
        <v>0</v>
      </c>
      <c r="T1931" s="1" t="n">
        <v>0</v>
      </c>
      <c r="U1931" s="1" t="n">
        <v>0</v>
      </c>
      <c r="V1931" s="1" t="n">
        <v>0</v>
      </c>
      <c r="W1931" s="1" t="n">
        <v>0</v>
      </c>
      <c r="X1931" s="1" t="s">
        <v>41</v>
      </c>
      <c r="Y1931" s="1" t="n">
        <v>0</v>
      </c>
      <c r="Z1931" s="1" t="n">
        <v>0</v>
      </c>
      <c r="AA1931" s="1" t="n">
        <v>0</v>
      </c>
      <c r="AB1931" s="1" t="n">
        <v>0</v>
      </c>
      <c r="AC1931" s="1" t="n">
        <v>0</v>
      </c>
      <c r="AD1931" s="1" t="n">
        <v>0</v>
      </c>
      <c r="AK1931" s="0" t="s">
        <v>46</v>
      </c>
    </row>
    <row r="1932" customFormat="false" ht="12.8" hidden="false" customHeight="false" outlineLevel="0" collapsed="false">
      <c r="A1932" s="0" t="s">
        <v>1083</v>
      </c>
      <c r="B1932" s="0" t="s">
        <v>1029</v>
      </c>
      <c r="C1932" s="0" t="s">
        <v>1040</v>
      </c>
      <c r="D1932" s="0" t="s">
        <v>1130</v>
      </c>
      <c r="E1932" s="0" t="n">
        <v>5.77887047023054</v>
      </c>
      <c r="F1932" s="0" t="n">
        <v>9.91588935492531</v>
      </c>
      <c r="G1932" s="0" t="n">
        <v>38.991043687399</v>
      </c>
      <c r="H1932" s="0" t="n">
        <v>0</v>
      </c>
      <c r="I1932" s="0" t="n">
        <v>0</v>
      </c>
      <c r="J1932" s="0" t="n">
        <v>4.71081</v>
      </c>
      <c r="K1932" s="0" t="n">
        <v>28.7678662315011</v>
      </c>
      <c r="L1932" s="0" t="n">
        <v>18.5562570446304</v>
      </c>
      <c r="M1932" s="0" t="n">
        <v>11.5099711716175</v>
      </c>
      <c r="N1932" s="0" t="n">
        <v>16.317790909892</v>
      </c>
      <c r="O1932" s="0" t="n">
        <v>17.4971909005018</v>
      </c>
      <c r="P1932" s="0" t="n">
        <v>9.64606702505123</v>
      </c>
      <c r="Q1932" s="0" t="n">
        <v>5.2641999792485</v>
      </c>
      <c r="R1932" s="1" t="s">
        <v>40</v>
      </c>
      <c r="S1932" s="1" t="s">
        <v>40</v>
      </c>
      <c r="T1932" s="1" t="s">
        <v>40</v>
      </c>
      <c r="U1932" s="1" t="n">
        <v>0</v>
      </c>
      <c r="V1932" s="1" t="n">
        <v>0</v>
      </c>
      <c r="W1932" s="1" t="s">
        <v>61</v>
      </c>
      <c r="X1932" s="1" t="s">
        <v>40</v>
      </c>
      <c r="Y1932" s="1" t="s">
        <v>40</v>
      </c>
      <c r="Z1932" s="1" t="s">
        <v>40</v>
      </c>
      <c r="AA1932" s="1" t="s">
        <v>40</v>
      </c>
      <c r="AB1932" s="1" t="s">
        <v>40</v>
      </c>
      <c r="AC1932" s="1" t="s">
        <v>40</v>
      </c>
      <c r="AD1932" s="1" t="s">
        <v>40</v>
      </c>
      <c r="AK1932" s="0" t="s">
        <v>46</v>
      </c>
    </row>
    <row r="1933" customFormat="false" ht="12.8" hidden="false" customHeight="false" outlineLevel="0" collapsed="false">
      <c r="A1933" s="0" t="s">
        <v>1083</v>
      </c>
      <c r="B1933" s="0" t="s">
        <v>1029</v>
      </c>
      <c r="C1933" s="0" t="s">
        <v>1040</v>
      </c>
      <c r="D1933" s="0" t="s">
        <v>1131</v>
      </c>
      <c r="E1933" s="0" t="n">
        <v>5.77887047023054</v>
      </c>
      <c r="F1933" s="0" t="n">
        <v>9.91588935492531</v>
      </c>
      <c r="G1933" s="0" t="n">
        <v>38.991043687399</v>
      </c>
      <c r="H1933" s="0" t="n">
        <v>0</v>
      </c>
      <c r="I1933" s="0" t="n">
        <v>0</v>
      </c>
      <c r="J1933" s="0" t="n">
        <v>4.44909833333333</v>
      </c>
      <c r="K1933" s="0" t="n">
        <v>28.7678662315011</v>
      </c>
      <c r="L1933" s="0" t="n">
        <v>18.5562570446304</v>
      </c>
      <c r="M1933" s="0" t="n">
        <v>11.5099711716175</v>
      </c>
      <c r="N1933" s="0" t="n">
        <v>16.317790909892</v>
      </c>
      <c r="O1933" s="0" t="n">
        <v>17.4971909005018</v>
      </c>
      <c r="P1933" s="0" t="n">
        <v>9.64606702505123</v>
      </c>
      <c r="Q1933" s="0" t="n">
        <v>5.2641999792485</v>
      </c>
      <c r="R1933" s="1" t="s">
        <v>40</v>
      </c>
      <c r="S1933" s="1" t="s">
        <v>40</v>
      </c>
      <c r="T1933" s="1" t="s">
        <v>40</v>
      </c>
      <c r="U1933" s="1" t="n">
        <v>0</v>
      </c>
      <c r="V1933" s="1" t="n">
        <v>0</v>
      </c>
      <c r="W1933" s="1" t="s">
        <v>41</v>
      </c>
      <c r="X1933" s="1" t="s">
        <v>40</v>
      </c>
      <c r="Y1933" s="1" t="s">
        <v>40</v>
      </c>
      <c r="Z1933" s="1" t="s">
        <v>40</v>
      </c>
      <c r="AA1933" s="1" t="s">
        <v>40</v>
      </c>
      <c r="AB1933" s="1" t="s">
        <v>40</v>
      </c>
      <c r="AC1933" s="1" t="s">
        <v>40</v>
      </c>
      <c r="AD1933" s="1" t="s">
        <v>40</v>
      </c>
      <c r="AK1933" s="0" t="s">
        <v>46</v>
      </c>
    </row>
    <row r="1934" customFormat="false" ht="12.8" hidden="false" customHeight="false" outlineLevel="0" collapsed="false">
      <c r="A1934" s="0" t="s">
        <v>1083</v>
      </c>
      <c r="B1934" s="0" t="s">
        <v>1029</v>
      </c>
      <c r="C1934" s="0" t="s">
        <v>1040</v>
      </c>
      <c r="D1934" s="0" t="s">
        <v>1132</v>
      </c>
      <c r="E1934" s="0" t="n">
        <v>5.77887047023054</v>
      </c>
      <c r="F1934" s="0" t="n">
        <v>9.91588935492531</v>
      </c>
      <c r="G1934" s="0" t="n">
        <v>38.991043687399</v>
      </c>
      <c r="H1934" s="0" t="n">
        <v>0</v>
      </c>
      <c r="I1934" s="0" t="n">
        <v>0</v>
      </c>
      <c r="J1934" s="0" t="n">
        <v>4.44909833333333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0</v>
      </c>
      <c r="P1934" s="0" t="n">
        <v>0</v>
      </c>
      <c r="Q1934" s="0" t="n">
        <v>0</v>
      </c>
      <c r="R1934" s="1" t="s">
        <v>40</v>
      </c>
      <c r="S1934" s="1" t="s">
        <v>40</v>
      </c>
      <c r="T1934" s="1" t="s">
        <v>40</v>
      </c>
      <c r="U1934" s="1" t="n">
        <v>0</v>
      </c>
      <c r="V1934" s="1" t="n">
        <v>0</v>
      </c>
      <c r="W1934" s="1" t="s">
        <v>41</v>
      </c>
      <c r="X1934" s="1" t="n">
        <v>0</v>
      </c>
      <c r="Y1934" s="1" t="n">
        <v>0</v>
      </c>
      <c r="Z1934" s="1" t="n">
        <v>0</v>
      </c>
      <c r="AA1934" s="1" t="n">
        <v>0</v>
      </c>
      <c r="AB1934" s="1" t="n">
        <v>0</v>
      </c>
      <c r="AC1934" s="1" t="n">
        <v>0</v>
      </c>
      <c r="AD1934" s="1" t="n">
        <v>0</v>
      </c>
      <c r="AK1934" s="0" t="s">
        <v>46</v>
      </c>
    </row>
    <row r="1935" customFormat="false" ht="12.8" hidden="false" customHeight="false" outlineLevel="0" collapsed="false">
      <c r="A1935" s="0" t="s">
        <v>1083</v>
      </c>
      <c r="B1935" s="0" t="s">
        <v>1029</v>
      </c>
      <c r="C1935" s="0" t="s">
        <v>1040</v>
      </c>
      <c r="D1935" s="0" t="s">
        <v>1133</v>
      </c>
      <c r="E1935" s="0" t="n">
        <v>0</v>
      </c>
      <c r="F1935" s="0" t="n">
        <v>0</v>
      </c>
      <c r="G1935" s="0" t="n">
        <v>0</v>
      </c>
      <c r="H1935" s="0" t="n">
        <v>0</v>
      </c>
      <c r="I1935" s="0" t="n">
        <v>6.7275</v>
      </c>
      <c r="J1935" s="0" t="n">
        <v>0</v>
      </c>
      <c r="K1935" s="0" t="n">
        <v>2.71242</v>
      </c>
      <c r="L1935" s="0" t="n">
        <v>15.7246766700631</v>
      </c>
      <c r="M1935" s="0" t="n">
        <v>15.5858575020518</v>
      </c>
      <c r="N1935" s="0" t="n">
        <v>18.6201808849971</v>
      </c>
      <c r="O1935" s="0" t="n">
        <v>23.2671503225962</v>
      </c>
      <c r="P1935" s="0" t="n">
        <v>16.4067698376519</v>
      </c>
      <c r="Q1935" s="0" t="n">
        <v>10.2085043702807</v>
      </c>
      <c r="R1935" s="1" t="n">
        <v>0</v>
      </c>
      <c r="S1935" s="1" t="n">
        <v>0</v>
      </c>
      <c r="T1935" s="1" t="n">
        <v>0</v>
      </c>
      <c r="U1935" s="1" t="n">
        <v>0</v>
      </c>
      <c r="V1935" s="1" t="s">
        <v>61</v>
      </c>
      <c r="W1935" s="1" t="n">
        <v>0</v>
      </c>
      <c r="X1935" s="1" t="s">
        <v>61</v>
      </c>
      <c r="Y1935" s="1" t="s">
        <v>40</v>
      </c>
      <c r="Z1935" s="1" t="s">
        <v>40</v>
      </c>
      <c r="AA1935" s="1" t="s">
        <v>40</v>
      </c>
      <c r="AB1935" s="1" t="s">
        <v>40</v>
      </c>
      <c r="AC1935" s="1" t="s">
        <v>40</v>
      </c>
      <c r="AD1935" s="1" t="s">
        <v>40</v>
      </c>
      <c r="AK1935" s="0" t="s">
        <v>46</v>
      </c>
    </row>
    <row r="1936" customFormat="false" ht="12.8" hidden="false" customHeight="false" outlineLevel="0" collapsed="false">
      <c r="A1936" s="0" t="s">
        <v>1083</v>
      </c>
      <c r="B1936" s="0" t="s">
        <v>1029</v>
      </c>
      <c r="C1936" s="0" t="s">
        <v>1040</v>
      </c>
      <c r="D1936" s="0" t="s">
        <v>1134</v>
      </c>
      <c r="E1936" s="0" t="n">
        <v>0</v>
      </c>
      <c r="F1936" s="0" t="n">
        <v>0</v>
      </c>
      <c r="G1936" s="0" t="n">
        <v>0</v>
      </c>
      <c r="H1936" s="0" t="n">
        <v>0</v>
      </c>
      <c r="I1936" s="0" t="n">
        <v>6.7275</v>
      </c>
      <c r="J1936" s="0" t="n">
        <v>0</v>
      </c>
      <c r="K1936" s="0" t="n">
        <v>0</v>
      </c>
      <c r="L1936" s="0" t="n">
        <v>2.30556833333333</v>
      </c>
      <c r="M1936" s="0" t="n">
        <v>11.8615806954248</v>
      </c>
      <c r="N1936" s="0" t="n">
        <v>14.0755228964346</v>
      </c>
      <c r="O1936" s="0" t="n">
        <v>15.4922298767737</v>
      </c>
      <c r="P1936" s="0" t="n">
        <v>10.4876773981821</v>
      </c>
      <c r="Q1936" s="0" t="n">
        <v>5.8020855450914</v>
      </c>
      <c r="R1936" s="1" t="n">
        <v>0</v>
      </c>
      <c r="S1936" s="1" t="n">
        <v>0</v>
      </c>
      <c r="T1936" s="1" t="n">
        <v>0</v>
      </c>
      <c r="U1936" s="1" t="n">
        <v>0</v>
      </c>
      <c r="V1936" s="1" t="s">
        <v>61</v>
      </c>
      <c r="W1936" s="1" t="n">
        <v>0</v>
      </c>
      <c r="X1936" s="1" t="n">
        <v>0</v>
      </c>
      <c r="Y1936" s="1" t="s">
        <v>41</v>
      </c>
      <c r="Z1936" s="1" t="s">
        <v>40</v>
      </c>
      <c r="AA1936" s="1" t="s">
        <v>40</v>
      </c>
      <c r="AB1936" s="1" t="s">
        <v>40</v>
      </c>
      <c r="AC1936" s="1" t="s">
        <v>40</v>
      </c>
      <c r="AD1936" s="1" t="s">
        <v>40</v>
      </c>
      <c r="AK1936" s="0" t="s">
        <v>46</v>
      </c>
    </row>
    <row r="1937" customFormat="false" ht="12.8" hidden="false" customHeight="false" outlineLevel="0" collapsed="false">
      <c r="A1937" s="0" t="s">
        <v>1083</v>
      </c>
      <c r="B1937" s="0" t="s">
        <v>1029</v>
      </c>
      <c r="C1937" s="0" t="s">
        <v>1040</v>
      </c>
      <c r="D1937" s="0" t="s">
        <v>1135</v>
      </c>
      <c r="E1937" s="0" t="n">
        <v>0</v>
      </c>
      <c r="F1937" s="0" t="n">
        <v>0</v>
      </c>
      <c r="G1937" s="0" t="n">
        <v>0</v>
      </c>
      <c r="H1937" s="0" t="n">
        <v>0</v>
      </c>
      <c r="I1937" s="0" t="n">
        <v>6.7275</v>
      </c>
      <c r="J1937" s="0" t="n">
        <v>0</v>
      </c>
      <c r="K1937" s="0" t="n">
        <v>0</v>
      </c>
      <c r="L1937" s="0" t="n">
        <v>2.30556833333333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1" t="n">
        <v>0</v>
      </c>
      <c r="S1937" s="1" t="n">
        <v>0</v>
      </c>
      <c r="T1937" s="1" t="n">
        <v>0</v>
      </c>
      <c r="U1937" s="1" t="n">
        <v>0</v>
      </c>
      <c r="V1937" s="1" t="s">
        <v>61</v>
      </c>
      <c r="W1937" s="1" t="n">
        <v>0</v>
      </c>
      <c r="X1937" s="1" t="n">
        <v>0</v>
      </c>
      <c r="Y1937" s="1" t="s">
        <v>41</v>
      </c>
      <c r="Z1937" s="1" t="n">
        <v>0</v>
      </c>
      <c r="AA1937" s="1" t="n">
        <v>0</v>
      </c>
      <c r="AB1937" s="1" t="n">
        <v>0</v>
      </c>
      <c r="AC1937" s="1" t="n">
        <v>0</v>
      </c>
      <c r="AD1937" s="1" t="n">
        <v>0</v>
      </c>
      <c r="AK1937" s="0" t="s">
        <v>46</v>
      </c>
    </row>
    <row r="1938" customFormat="false" ht="12.8" hidden="false" customHeight="false" outlineLevel="0" collapsed="false">
      <c r="A1938" s="0" t="s">
        <v>1083</v>
      </c>
      <c r="B1938" s="0" t="s">
        <v>1029</v>
      </c>
      <c r="C1938" s="0" t="s">
        <v>1040</v>
      </c>
      <c r="D1938" s="0" t="s">
        <v>1136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6.5475</v>
      </c>
      <c r="J1938" s="0" t="n">
        <v>42.5606366619468</v>
      </c>
      <c r="K1938" s="0" t="n">
        <v>30.1666374327171</v>
      </c>
      <c r="L1938" s="0" t="n">
        <v>22.1485045569993</v>
      </c>
      <c r="M1938" s="0" t="n">
        <v>15.0233722779722</v>
      </c>
      <c r="N1938" s="0" t="n">
        <v>15.2377898033176</v>
      </c>
      <c r="O1938" s="0" t="n">
        <v>17.3796381215964</v>
      </c>
      <c r="P1938" s="0" t="n">
        <v>9.92292384483985</v>
      </c>
      <c r="Q1938" s="0" t="n">
        <v>5.52760184520767</v>
      </c>
      <c r="R1938" s="1" t="n">
        <v>0</v>
      </c>
      <c r="S1938" s="1" t="n">
        <v>0</v>
      </c>
      <c r="T1938" s="1" t="n">
        <v>0</v>
      </c>
      <c r="U1938" s="1" t="n">
        <v>0</v>
      </c>
      <c r="V1938" s="1" t="s">
        <v>61</v>
      </c>
      <c r="W1938" s="1" t="s">
        <v>40</v>
      </c>
      <c r="X1938" s="1" t="s">
        <v>40</v>
      </c>
      <c r="Y1938" s="1" t="s">
        <v>40</v>
      </c>
      <c r="Z1938" s="1" t="s">
        <v>40</v>
      </c>
      <c r="AA1938" s="1" t="s">
        <v>40</v>
      </c>
      <c r="AB1938" s="1" t="s">
        <v>40</v>
      </c>
      <c r="AC1938" s="1" t="s">
        <v>40</v>
      </c>
      <c r="AD1938" s="1" t="s">
        <v>40</v>
      </c>
      <c r="AK1938" s="0" t="s">
        <v>46</v>
      </c>
    </row>
    <row r="1939" customFormat="false" ht="12.8" hidden="false" customHeight="false" outlineLevel="0" collapsed="false">
      <c r="A1939" s="0" t="s">
        <v>1083</v>
      </c>
      <c r="B1939" s="0" t="s">
        <v>1029</v>
      </c>
      <c r="C1939" s="0" t="s">
        <v>1040</v>
      </c>
      <c r="D1939" s="0" t="s">
        <v>1137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6.5475</v>
      </c>
      <c r="J1939" s="0" t="n">
        <v>0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n">
        <v>0</v>
      </c>
      <c r="R1939" s="1" t="n">
        <v>0</v>
      </c>
      <c r="S1939" s="1" t="n">
        <v>0</v>
      </c>
      <c r="T1939" s="1" t="n">
        <v>0</v>
      </c>
      <c r="U1939" s="1" t="n">
        <v>0</v>
      </c>
      <c r="V1939" s="1" t="s">
        <v>61</v>
      </c>
      <c r="W1939" s="1" t="n">
        <v>0</v>
      </c>
      <c r="X1939" s="1" t="n">
        <v>0</v>
      </c>
      <c r="Y1939" s="1" t="n">
        <v>0</v>
      </c>
      <c r="Z1939" s="1" t="n">
        <v>0</v>
      </c>
      <c r="AA1939" s="1" t="n">
        <v>0</v>
      </c>
      <c r="AB1939" s="1" t="n">
        <v>0</v>
      </c>
      <c r="AC1939" s="1" t="n">
        <v>0</v>
      </c>
      <c r="AD1939" s="1" t="n">
        <v>0</v>
      </c>
      <c r="AK1939" s="0" t="s">
        <v>46</v>
      </c>
    </row>
    <row r="1940" customFormat="false" ht="12.8" hidden="false" customHeight="false" outlineLevel="0" collapsed="false">
      <c r="A1940" s="0" t="s">
        <v>1083</v>
      </c>
      <c r="B1940" s="0" t="s">
        <v>1029</v>
      </c>
      <c r="C1940" s="0" t="s">
        <v>1040</v>
      </c>
      <c r="D1940" s="0" t="s">
        <v>1138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0</v>
      </c>
      <c r="J1940" s="0" t="n">
        <v>0</v>
      </c>
      <c r="K1940" s="0" t="n">
        <v>7.74449166666667</v>
      </c>
      <c r="L1940" s="0" t="n">
        <v>21.8642191127652</v>
      </c>
      <c r="M1940" s="0" t="n">
        <v>14.6075332235722</v>
      </c>
      <c r="N1940" s="0" t="n">
        <v>18.7182763325317</v>
      </c>
      <c r="O1940" s="0" t="n">
        <v>18.4263437037312</v>
      </c>
      <c r="P1940" s="0" t="n">
        <v>9.05115459114313</v>
      </c>
      <c r="Q1940" s="0" t="n">
        <v>6.44840300083161</v>
      </c>
      <c r="R1940" s="1" t="n">
        <v>0</v>
      </c>
      <c r="S1940" s="1" t="n">
        <v>0</v>
      </c>
      <c r="T1940" s="1" t="n">
        <v>0</v>
      </c>
      <c r="U1940" s="1" t="n">
        <v>0</v>
      </c>
      <c r="V1940" s="1" t="n">
        <v>0</v>
      </c>
      <c r="W1940" s="1" t="n">
        <v>0</v>
      </c>
      <c r="X1940" s="1" t="s">
        <v>41</v>
      </c>
      <c r="Y1940" s="1" t="s">
        <v>40</v>
      </c>
      <c r="Z1940" s="1" t="s">
        <v>40</v>
      </c>
      <c r="AA1940" s="1" t="s">
        <v>40</v>
      </c>
      <c r="AB1940" s="1" t="s">
        <v>40</v>
      </c>
      <c r="AC1940" s="1" t="s">
        <v>40</v>
      </c>
      <c r="AD1940" s="1" t="s">
        <v>40</v>
      </c>
      <c r="AK1940" s="0" t="s">
        <v>46</v>
      </c>
    </row>
    <row r="1941" customFormat="false" ht="12.8" hidden="false" customHeight="false" outlineLevel="0" collapsed="false">
      <c r="A1941" s="0" t="s">
        <v>1083</v>
      </c>
      <c r="B1941" s="0" t="s">
        <v>1029</v>
      </c>
      <c r="C1941" s="0" t="s">
        <v>1040</v>
      </c>
      <c r="D1941" s="0" t="s">
        <v>1139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0</v>
      </c>
      <c r="J1941" s="0" t="n">
        <v>0</v>
      </c>
      <c r="K1941" s="0" t="n">
        <v>7.74449166666667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n">
        <v>0</v>
      </c>
      <c r="R1941" s="1" t="n">
        <v>0</v>
      </c>
      <c r="S1941" s="1" t="n">
        <v>0</v>
      </c>
      <c r="T1941" s="1" t="n">
        <v>0</v>
      </c>
      <c r="U1941" s="1" t="n">
        <v>0</v>
      </c>
      <c r="V1941" s="1" t="n">
        <v>0</v>
      </c>
      <c r="W1941" s="1" t="n">
        <v>0</v>
      </c>
      <c r="X1941" s="1" t="s">
        <v>41</v>
      </c>
      <c r="Y1941" s="1" t="n">
        <v>0</v>
      </c>
      <c r="Z1941" s="1" t="n">
        <v>0</v>
      </c>
      <c r="AA1941" s="1" t="n">
        <v>0</v>
      </c>
      <c r="AB1941" s="1" t="n">
        <v>0</v>
      </c>
      <c r="AC1941" s="1" t="n">
        <v>0</v>
      </c>
      <c r="AD1941" s="1" t="n">
        <v>0</v>
      </c>
      <c r="AK1941" s="0" t="s">
        <v>46</v>
      </c>
    </row>
    <row r="1942" customFormat="false" ht="12.8" hidden="false" customHeight="false" outlineLevel="0" collapsed="false">
      <c r="A1942" s="0" t="s">
        <v>1083</v>
      </c>
      <c r="B1942" s="0" t="s">
        <v>1029</v>
      </c>
      <c r="C1942" s="0" t="s">
        <v>1040</v>
      </c>
      <c r="D1942" s="0" t="s">
        <v>1140</v>
      </c>
      <c r="E1942" s="0" t="n">
        <v>5.62853420596747</v>
      </c>
      <c r="F1942" s="0" t="n">
        <v>9.96302238769002</v>
      </c>
      <c r="G1942" s="0" t="n">
        <v>39.072860785006</v>
      </c>
      <c r="H1942" s="0" t="n">
        <v>0</v>
      </c>
      <c r="I1942" s="0" t="n">
        <v>0</v>
      </c>
      <c r="J1942" s="0" t="n">
        <v>5.57778</v>
      </c>
      <c r="K1942" s="0" t="n">
        <v>31.1074000597</v>
      </c>
      <c r="L1942" s="0" t="n">
        <v>18.3678379548447</v>
      </c>
      <c r="M1942" s="0" t="n">
        <v>11.7260569919433</v>
      </c>
      <c r="N1942" s="0" t="n">
        <v>16.3509524808753</v>
      </c>
      <c r="O1942" s="0" t="n">
        <v>17.8754659884033</v>
      </c>
      <c r="P1942" s="0" t="n">
        <v>9.82984832354954</v>
      </c>
      <c r="Q1942" s="0" t="n">
        <v>5.41908589147386</v>
      </c>
      <c r="R1942" s="1" t="s">
        <v>40</v>
      </c>
      <c r="S1942" s="1" t="s">
        <v>40</v>
      </c>
      <c r="T1942" s="1" t="s">
        <v>40</v>
      </c>
      <c r="U1942" s="1" t="n">
        <v>0</v>
      </c>
      <c r="V1942" s="1" t="n">
        <v>0</v>
      </c>
      <c r="W1942" s="1" t="s">
        <v>61</v>
      </c>
      <c r="X1942" s="1" t="s">
        <v>40</v>
      </c>
      <c r="Y1942" s="1" t="s">
        <v>40</v>
      </c>
      <c r="Z1942" s="1" t="s">
        <v>40</v>
      </c>
      <c r="AA1942" s="1" t="s">
        <v>40</v>
      </c>
      <c r="AB1942" s="1" t="s">
        <v>40</v>
      </c>
      <c r="AC1942" s="1" t="s">
        <v>40</v>
      </c>
      <c r="AD1942" s="1" t="s">
        <v>40</v>
      </c>
      <c r="AK1942" s="0" t="s">
        <v>46</v>
      </c>
    </row>
    <row r="1943" customFormat="false" ht="12.8" hidden="false" customHeight="false" outlineLevel="0" collapsed="false">
      <c r="A1943" s="0" t="s">
        <v>1083</v>
      </c>
      <c r="B1943" s="0" t="s">
        <v>1029</v>
      </c>
      <c r="C1943" s="0" t="s">
        <v>1040</v>
      </c>
      <c r="D1943" s="0" t="s">
        <v>1141</v>
      </c>
      <c r="E1943" s="0" t="n">
        <v>5.62853420596747</v>
      </c>
      <c r="F1943" s="0" t="n">
        <v>9.96302238769002</v>
      </c>
      <c r="G1943" s="0" t="n">
        <v>49.9184708371759</v>
      </c>
      <c r="H1943" s="0" t="n">
        <v>0</v>
      </c>
      <c r="I1943" s="0" t="n">
        <v>0</v>
      </c>
      <c r="J1943" s="0" t="n">
        <v>0</v>
      </c>
      <c r="K1943" s="0" t="n">
        <v>0</v>
      </c>
      <c r="L1943" s="0" t="n">
        <v>4.18625</v>
      </c>
      <c r="M1943" s="0" t="n">
        <v>11.1679903559742</v>
      </c>
      <c r="N1943" s="0" t="n">
        <v>14.3785808164449</v>
      </c>
      <c r="O1943" s="0" t="n">
        <v>19.6145146987623</v>
      </c>
      <c r="P1943" s="0" t="n">
        <v>11.1201887329419</v>
      </c>
      <c r="Q1943" s="0" t="n">
        <v>4.98115228045555</v>
      </c>
      <c r="R1943" s="1" t="s">
        <v>40</v>
      </c>
      <c r="S1943" s="1" t="s">
        <v>40</v>
      </c>
      <c r="T1943" s="1" t="s">
        <v>40</v>
      </c>
      <c r="U1943" s="1" t="n">
        <v>0</v>
      </c>
      <c r="V1943" s="1" t="n">
        <v>0</v>
      </c>
      <c r="W1943" s="1" t="n">
        <v>0</v>
      </c>
      <c r="X1943" s="1" t="n">
        <v>0</v>
      </c>
      <c r="Y1943" s="1" t="s">
        <v>41</v>
      </c>
      <c r="Z1943" s="1" t="s">
        <v>40</v>
      </c>
      <c r="AA1943" s="1" t="s">
        <v>40</v>
      </c>
      <c r="AB1943" s="1" t="s">
        <v>40</v>
      </c>
      <c r="AC1943" s="1" t="s">
        <v>40</v>
      </c>
      <c r="AD1943" s="1" t="s">
        <v>40</v>
      </c>
      <c r="AK1943" s="0" t="s">
        <v>46</v>
      </c>
    </row>
    <row r="1944" customFormat="false" ht="12.8" hidden="false" customHeight="false" outlineLevel="0" collapsed="false">
      <c r="A1944" s="0" t="s">
        <v>1083</v>
      </c>
      <c r="B1944" s="0" t="s">
        <v>1029</v>
      </c>
      <c r="C1944" s="0" t="s">
        <v>1040</v>
      </c>
      <c r="D1944" s="0" t="s">
        <v>1142</v>
      </c>
      <c r="E1944" s="0" t="n">
        <v>5.62853420596747</v>
      </c>
      <c r="F1944" s="0" t="n">
        <v>9.96302238769002</v>
      </c>
      <c r="G1944" s="0" t="n">
        <v>49.9184708371759</v>
      </c>
      <c r="H1944" s="0" t="n">
        <v>0</v>
      </c>
      <c r="I1944" s="0" t="n">
        <v>0</v>
      </c>
      <c r="J1944" s="0" t="n">
        <v>0</v>
      </c>
      <c r="K1944" s="0" t="n">
        <v>0</v>
      </c>
      <c r="L1944" s="0" t="n">
        <v>4.18625</v>
      </c>
      <c r="M1944" s="0" t="n">
        <v>0</v>
      </c>
      <c r="N1944" s="0" t="n">
        <v>0</v>
      </c>
      <c r="O1944" s="0" t="n">
        <v>0</v>
      </c>
      <c r="P1944" s="0" t="n">
        <v>0</v>
      </c>
      <c r="Q1944" s="0" t="n">
        <v>0</v>
      </c>
      <c r="R1944" s="1" t="s">
        <v>40</v>
      </c>
      <c r="S1944" s="1" t="s">
        <v>40</v>
      </c>
      <c r="T1944" s="1" t="s">
        <v>40</v>
      </c>
      <c r="U1944" s="1" t="n">
        <v>0</v>
      </c>
      <c r="V1944" s="1" t="n">
        <v>0</v>
      </c>
      <c r="W1944" s="1" t="n">
        <v>0</v>
      </c>
      <c r="X1944" s="1" t="n">
        <v>0</v>
      </c>
      <c r="Y1944" s="1" t="s">
        <v>41</v>
      </c>
      <c r="Z1944" s="1" t="n">
        <v>0</v>
      </c>
      <c r="AA1944" s="1" t="n">
        <v>0</v>
      </c>
      <c r="AB1944" s="1" t="n">
        <v>0</v>
      </c>
      <c r="AC1944" s="1" t="n">
        <v>0</v>
      </c>
      <c r="AD1944" s="1" t="n">
        <v>0</v>
      </c>
      <c r="AK1944" s="0" t="s">
        <v>46</v>
      </c>
    </row>
    <row r="1945" customFormat="false" ht="12.8" hidden="false" customHeight="false" outlineLevel="0" collapsed="false">
      <c r="A1945" s="0" t="s">
        <v>1083</v>
      </c>
      <c r="B1945" s="0" t="s">
        <v>1029</v>
      </c>
      <c r="C1945" s="0" t="s">
        <v>1040</v>
      </c>
      <c r="D1945" s="0" t="s">
        <v>1186</v>
      </c>
      <c r="E1945" s="0" t="n">
        <v>0</v>
      </c>
      <c r="F1945" s="0" t="n">
        <v>0</v>
      </c>
      <c r="G1945" s="0" t="n">
        <v>0</v>
      </c>
      <c r="H1945" s="0" t="n">
        <v>0</v>
      </c>
      <c r="I1945" s="0" t="n">
        <v>6.93546</v>
      </c>
      <c r="J1945" s="0" t="n">
        <v>0</v>
      </c>
      <c r="K1945" s="0" t="n">
        <v>2.85582</v>
      </c>
      <c r="L1945" s="0" t="n">
        <v>15.7559794276243</v>
      </c>
      <c r="M1945" s="0" t="n">
        <v>15.627238537584</v>
      </c>
      <c r="N1945" s="0" t="n">
        <v>19.0439802124387</v>
      </c>
      <c r="O1945" s="0" t="n">
        <v>23.4016859247571</v>
      </c>
      <c r="P1945" s="0" t="n">
        <v>16.452885497184</v>
      </c>
      <c r="Q1945" s="0" t="n">
        <v>10.0732533704667</v>
      </c>
      <c r="R1945" s="1" t="n">
        <v>0</v>
      </c>
      <c r="S1945" s="1" t="n">
        <v>0</v>
      </c>
      <c r="T1945" s="1" t="n">
        <v>0</v>
      </c>
      <c r="U1945" s="1" t="n">
        <v>0</v>
      </c>
      <c r="V1945" s="1" t="s">
        <v>61</v>
      </c>
      <c r="W1945" s="1" t="n">
        <v>0</v>
      </c>
      <c r="X1945" s="1" t="s">
        <v>61</v>
      </c>
      <c r="Y1945" s="1" t="s">
        <v>40</v>
      </c>
      <c r="Z1945" s="1" t="s">
        <v>40</v>
      </c>
      <c r="AA1945" s="1" t="s">
        <v>40</v>
      </c>
      <c r="AB1945" s="1" t="s">
        <v>40</v>
      </c>
      <c r="AC1945" s="1" t="s">
        <v>40</v>
      </c>
      <c r="AD1945" s="1" t="s">
        <v>40</v>
      </c>
      <c r="AK1945" s="0" t="s">
        <v>46</v>
      </c>
    </row>
    <row r="1946" customFormat="false" ht="12.8" hidden="false" customHeight="false" outlineLevel="0" collapsed="false">
      <c r="A1946" s="0" t="s">
        <v>1083</v>
      </c>
      <c r="B1946" s="0" t="s">
        <v>1029</v>
      </c>
      <c r="C1946" s="0" t="s">
        <v>1040</v>
      </c>
      <c r="D1946" s="0" t="s">
        <v>1144</v>
      </c>
      <c r="E1946" s="0" t="n">
        <v>0</v>
      </c>
      <c r="F1946" s="0" t="n">
        <v>0</v>
      </c>
      <c r="G1946" s="0" t="n">
        <v>0</v>
      </c>
      <c r="H1946" s="0" t="n">
        <v>0</v>
      </c>
      <c r="I1946" s="0" t="n">
        <v>6.93546</v>
      </c>
      <c r="J1946" s="0" t="n">
        <v>0</v>
      </c>
      <c r="K1946" s="0" t="n">
        <v>0</v>
      </c>
      <c r="L1946" s="0" t="n">
        <v>2.40802166666667</v>
      </c>
      <c r="M1946" s="0" t="n">
        <v>11.9715812660399</v>
      </c>
      <c r="N1946" s="0" t="n">
        <v>13.9427139627792</v>
      </c>
      <c r="O1946" s="0" t="n">
        <v>16.2402002841589</v>
      </c>
      <c r="P1946" s="0" t="n">
        <v>11.0048861446835</v>
      </c>
      <c r="Q1946" s="0" t="n">
        <v>5.28537010507924</v>
      </c>
      <c r="R1946" s="1" t="n">
        <v>0</v>
      </c>
      <c r="S1946" s="1" t="n">
        <v>0</v>
      </c>
      <c r="T1946" s="1" t="n">
        <v>0</v>
      </c>
      <c r="U1946" s="1" t="n">
        <v>0</v>
      </c>
      <c r="V1946" s="1" t="s">
        <v>61</v>
      </c>
      <c r="W1946" s="1" t="n">
        <v>0</v>
      </c>
      <c r="X1946" s="1" t="n">
        <v>0</v>
      </c>
      <c r="Y1946" s="1" t="s">
        <v>41</v>
      </c>
      <c r="Z1946" s="1" t="s">
        <v>40</v>
      </c>
      <c r="AA1946" s="1" t="s">
        <v>40</v>
      </c>
      <c r="AB1946" s="1" t="s">
        <v>40</v>
      </c>
      <c r="AC1946" s="1" t="s">
        <v>40</v>
      </c>
      <c r="AD1946" s="1" t="s">
        <v>40</v>
      </c>
      <c r="AK1946" s="0" t="s">
        <v>46</v>
      </c>
    </row>
    <row r="1947" customFormat="false" ht="12.8" hidden="false" customHeight="false" outlineLevel="0" collapsed="false">
      <c r="A1947" s="0" t="s">
        <v>1083</v>
      </c>
      <c r="B1947" s="0" t="s">
        <v>1029</v>
      </c>
      <c r="C1947" s="0" t="s">
        <v>1040</v>
      </c>
      <c r="D1947" s="0" t="s">
        <v>1145</v>
      </c>
      <c r="E1947" s="0" t="n">
        <v>0</v>
      </c>
      <c r="F1947" s="0" t="n">
        <v>0</v>
      </c>
      <c r="G1947" s="0" t="n">
        <v>0</v>
      </c>
      <c r="H1947" s="0" t="n">
        <v>0</v>
      </c>
      <c r="I1947" s="0" t="n">
        <v>6.93546</v>
      </c>
      <c r="J1947" s="0" t="n">
        <v>0</v>
      </c>
      <c r="K1947" s="0" t="n">
        <v>0</v>
      </c>
      <c r="L1947" s="0" t="n">
        <v>2.40802166666667</v>
      </c>
      <c r="M1947" s="0" t="n">
        <v>0</v>
      </c>
      <c r="N1947" s="0" t="n">
        <v>0</v>
      </c>
      <c r="O1947" s="0" t="n">
        <v>0</v>
      </c>
      <c r="P1947" s="0" t="n">
        <v>0</v>
      </c>
      <c r="Q1947" s="0" t="n">
        <v>0</v>
      </c>
      <c r="R1947" s="1" t="n">
        <v>0</v>
      </c>
      <c r="S1947" s="1" t="n">
        <v>0</v>
      </c>
      <c r="T1947" s="1" t="n">
        <v>0</v>
      </c>
      <c r="U1947" s="1" t="n">
        <v>0</v>
      </c>
      <c r="V1947" s="1" t="s">
        <v>61</v>
      </c>
      <c r="W1947" s="1" t="n">
        <v>0</v>
      </c>
      <c r="X1947" s="1" t="n">
        <v>0</v>
      </c>
      <c r="Y1947" s="1" t="s">
        <v>41</v>
      </c>
      <c r="Z1947" s="1" t="n">
        <v>0</v>
      </c>
      <c r="AA1947" s="1" t="n">
        <v>0</v>
      </c>
      <c r="AB1947" s="1" t="n">
        <v>0</v>
      </c>
      <c r="AC1947" s="1" t="n">
        <v>0</v>
      </c>
      <c r="AD1947" s="1" t="n">
        <v>0</v>
      </c>
      <c r="AK1947" s="0" t="s">
        <v>46</v>
      </c>
    </row>
    <row r="1948" customFormat="false" ht="12.8" hidden="false" customHeight="false" outlineLevel="0" collapsed="false">
      <c r="A1948" s="0" t="s">
        <v>1083</v>
      </c>
      <c r="B1948" s="0" t="s">
        <v>1029</v>
      </c>
      <c r="C1948" s="0" t="s">
        <v>1040</v>
      </c>
      <c r="D1948" s="0" t="s">
        <v>1146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6.75546</v>
      </c>
      <c r="J1948" s="0" t="n">
        <v>46.6196874333989</v>
      </c>
      <c r="K1948" s="0" t="n">
        <v>30.9005610946388</v>
      </c>
      <c r="L1948" s="0" t="n">
        <v>22.0193722365158</v>
      </c>
      <c r="M1948" s="0" t="n">
        <v>15.1197803925191</v>
      </c>
      <c r="N1948" s="0" t="n">
        <v>15.102847404778</v>
      </c>
      <c r="O1948" s="0" t="n">
        <v>16.7066004411096</v>
      </c>
      <c r="P1948" s="0" t="n">
        <v>9.83939052160297</v>
      </c>
      <c r="Q1948" s="0" t="n">
        <v>5.80677120458512</v>
      </c>
      <c r="R1948" s="1" t="n">
        <v>0</v>
      </c>
      <c r="S1948" s="1" t="n">
        <v>0</v>
      </c>
      <c r="T1948" s="1" t="n">
        <v>0</v>
      </c>
      <c r="U1948" s="1" t="n">
        <v>0</v>
      </c>
      <c r="V1948" s="1" t="s">
        <v>61</v>
      </c>
      <c r="W1948" s="1" t="s">
        <v>40</v>
      </c>
      <c r="X1948" s="1" t="s">
        <v>40</v>
      </c>
      <c r="Y1948" s="1" t="s">
        <v>40</v>
      </c>
      <c r="Z1948" s="1" t="s">
        <v>40</v>
      </c>
      <c r="AA1948" s="1" t="s">
        <v>40</v>
      </c>
      <c r="AB1948" s="1" t="s">
        <v>40</v>
      </c>
      <c r="AC1948" s="1" t="s">
        <v>40</v>
      </c>
      <c r="AD1948" s="1" t="s">
        <v>40</v>
      </c>
      <c r="AK1948" s="0" t="s">
        <v>46</v>
      </c>
    </row>
    <row r="1949" customFormat="false" ht="12.8" hidden="false" customHeight="false" outlineLevel="0" collapsed="false">
      <c r="A1949" s="0" t="s">
        <v>1083</v>
      </c>
      <c r="B1949" s="0" t="s">
        <v>1029</v>
      </c>
      <c r="C1949" s="0" t="s">
        <v>1040</v>
      </c>
      <c r="D1949" s="0" t="s">
        <v>1147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6.75546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0</v>
      </c>
      <c r="Q1949" s="0" t="n">
        <v>0</v>
      </c>
      <c r="R1949" s="1" t="n">
        <v>0</v>
      </c>
      <c r="S1949" s="1" t="n">
        <v>0</v>
      </c>
      <c r="T1949" s="1" t="n">
        <v>0</v>
      </c>
      <c r="U1949" s="1" t="n">
        <v>0</v>
      </c>
      <c r="V1949" s="1" t="s">
        <v>61</v>
      </c>
      <c r="W1949" s="1" t="n">
        <v>0</v>
      </c>
      <c r="X1949" s="1" t="n">
        <v>0</v>
      </c>
      <c r="Y1949" s="1" t="n">
        <v>0</v>
      </c>
      <c r="Z1949" s="1" t="n">
        <v>0</v>
      </c>
      <c r="AA1949" s="1" t="n">
        <v>0</v>
      </c>
      <c r="AB1949" s="1" t="n">
        <v>0</v>
      </c>
      <c r="AC1949" s="1" t="n">
        <v>0</v>
      </c>
      <c r="AD1949" s="1" t="n">
        <v>0</v>
      </c>
      <c r="AK1949" s="0" t="s">
        <v>46</v>
      </c>
    </row>
    <row r="1950" customFormat="false" ht="12.8" hidden="false" customHeight="false" outlineLevel="0" collapsed="false">
      <c r="A1950" s="0" t="s">
        <v>1083</v>
      </c>
      <c r="B1950" s="0" t="s">
        <v>1029</v>
      </c>
      <c r="C1950" s="0" t="s">
        <v>1040</v>
      </c>
      <c r="D1950" s="0" t="s">
        <v>1148</v>
      </c>
      <c r="E1950" s="0" t="n">
        <v>0</v>
      </c>
      <c r="F1950" s="0" t="n">
        <v>0</v>
      </c>
      <c r="G1950" s="0" t="n">
        <v>0</v>
      </c>
      <c r="H1950" s="0" t="n">
        <v>0</v>
      </c>
      <c r="I1950" s="0" t="n">
        <v>0</v>
      </c>
      <c r="J1950" s="0" t="n">
        <v>0</v>
      </c>
      <c r="K1950" s="0" t="n">
        <v>8.41925</v>
      </c>
      <c r="L1950" s="0" t="n">
        <v>22.1883805717031</v>
      </c>
      <c r="M1950" s="0" t="n">
        <v>14.7447426847759</v>
      </c>
      <c r="N1950" s="0" t="n">
        <v>18.4935611521914</v>
      </c>
      <c r="O1950" s="0" t="n">
        <v>18.5723816124456</v>
      </c>
      <c r="P1950" s="0" t="n">
        <v>9.92332304340033</v>
      </c>
      <c r="Q1950" s="0" t="n">
        <v>6.44017176259132</v>
      </c>
      <c r="R1950" s="1" t="n">
        <v>0</v>
      </c>
      <c r="S1950" s="1" t="n">
        <v>0</v>
      </c>
      <c r="T1950" s="1" t="n">
        <v>0</v>
      </c>
      <c r="U1950" s="1" t="n">
        <v>0</v>
      </c>
      <c r="V1950" s="1" t="n">
        <v>0</v>
      </c>
      <c r="W1950" s="1" t="n">
        <v>0</v>
      </c>
      <c r="X1950" s="1" t="s">
        <v>41</v>
      </c>
      <c r="Y1950" s="1" t="s">
        <v>40</v>
      </c>
      <c r="Z1950" s="1" t="s">
        <v>40</v>
      </c>
      <c r="AA1950" s="1" t="s">
        <v>40</v>
      </c>
      <c r="AB1950" s="1" t="s">
        <v>40</v>
      </c>
      <c r="AC1950" s="1" t="s">
        <v>40</v>
      </c>
      <c r="AD1950" s="1" t="s">
        <v>40</v>
      </c>
      <c r="AK1950" s="0" t="s">
        <v>46</v>
      </c>
    </row>
    <row r="1951" customFormat="false" ht="12.8" hidden="false" customHeight="false" outlineLevel="0" collapsed="false">
      <c r="A1951" s="0" t="s">
        <v>1083</v>
      </c>
      <c r="B1951" s="0" t="s">
        <v>1029</v>
      </c>
      <c r="C1951" s="0" t="s">
        <v>1040</v>
      </c>
      <c r="D1951" s="0" t="s">
        <v>1149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0</v>
      </c>
      <c r="J1951" s="0" t="n">
        <v>0</v>
      </c>
      <c r="K1951" s="0" t="n">
        <v>8.41925</v>
      </c>
      <c r="L1951" s="0" t="n">
        <v>0</v>
      </c>
      <c r="M1951" s="0" t="n">
        <v>0</v>
      </c>
      <c r="N1951" s="0" t="n">
        <v>0</v>
      </c>
      <c r="O1951" s="0" t="n">
        <v>0</v>
      </c>
      <c r="P1951" s="0" t="n">
        <v>0</v>
      </c>
      <c r="Q1951" s="0" t="n">
        <v>0</v>
      </c>
      <c r="R1951" s="1" t="n">
        <v>0</v>
      </c>
      <c r="S1951" s="1" t="n">
        <v>0</v>
      </c>
      <c r="T1951" s="1" t="n">
        <v>0</v>
      </c>
      <c r="U1951" s="1" t="n">
        <v>0</v>
      </c>
      <c r="V1951" s="1" t="n">
        <v>0</v>
      </c>
      <c r="W1951" s="1" t="n">
        <v>0</v>
      </c>
      <c r="X1951" s="1" t="s">
        <v>41</v>
      </c>
      <c r="Y1951" s="1" t="n">
        <v>0</v>
      </c>
      <c r="Z1951" s="1" t="n">
        <v>0</v>
      </c>
      <c r="AA1951" s="1" t="n">
        <v>0</v>
      </c>
      <c r="AB1951" s="1" t="n">
        <v>0</v>
      </c>
      <c r="AC1951" s="1" t="n">
        <v>0</v>
      </c>
      <c r="AD1951" s="1" t="n">
        <v>0</v>
      </c>
      <c r="AK1951" s="0" t="s">
        <v>46</v>
      </c>
    </row>
    <row r="1952" customFormat="false" ht="12.8" hidden="false" customHeight="false" outlineLevel="0" collapsed="false">
      <c r="A1952" s="0" t="s">
        <v>1083</v>
      </c>
      <c r="B1952" s="0" t="s">
        <v>1029</v>
      </c>
      <c r="C1952" s="0" t="s">
        <v>644</v>
      </c>
      <c r="D1952" s="0" t="s">
        <v>1150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4.88664801120758</v>
      </c>
      <c r="J1952" s="0" t="n">
        <v>0</v>
      </c>
      <c r="K1952" s="0" t="n">
        <v>3.7575500369072</v>
      </c>
      <c r="L1952" s="0" t="n">
        <v>0</v>
      </c>
      <c r="M1952" s="0" t="n">
        <v>1.81096000353495</v>
      </c>
      <c r="N1952" s="0" t="n">
        <v>0</v>
      </c>
      <c r="O1952" s="0" t="n">
        <v>0</v>
      </c>
      <c r="P1952" s="0" t="n">
        <v>0</v>
      </c>
      <c r="Q1952" s="0" t="n">
        <v>0</v>
      </c>
      <c r="R1952" s="1" t="n">
        <v>0</v>
      </c>
      <c r="S1952" s="1" t="n">
        <v>0</v>
      </c>
      <c r="T1952" s="1" t="n">
        <v>0</v>
      </c>
      <c r="U1952" s="1" t="n">
        <v>0</v>
      </c>
      <c r="V1952" s="1" t="s">
        <v>180</v>
      </c>
      <c r="W1952" s="1" t="n">
        <v>0</v>
      </c>
      <c r="X1952" s="1" t="s">
        <v>78</v>
      </c>
      <c r="Y1952" s="1" t="n">
        <v>0</v>
      </c>
      <c r="Z1952" s="1" t="s">
        <v>180</v>
      </c>
      <c r="AA1952" s="1" t="n">
        <v>0</v>
      </c>
      <c r="AB1952" s="1" t="n">
        <v>0</v>
      </c>
      <c r="AC1952" s="1" t="n">
        <v>0</v>
      </c>
      <c r="AD1952" s="1" t="n">
        <v>0</v>
      </c>
    </row>
    <row r="1953" customFormat="false" ht="12.8" hidden="false" customHeight="false" outlineLevel="0" collapsed="false">
      <c r="A1953" s="0" t="s">
        <v>1083</v>
      </c>
      <c r="B1953" s="0" t="s">
        <v>1029</v>
      </c>
      <c r="C1953" s="0" t="s">
        <v>644</v>
      </c>
      <c r="D1953" s="0" t="s">
        <v>1151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4.88664801120758</v>
      </c>
      <c r="J1953" s="0" t="n">
        <v>0</v>
      </c>
      <c r="K1953" s="0" t="n">
        <v>3.7575500369072</v>
      </c>
      <c r="L1953" s="0" t="n">
        <v>0</v>
      </c>
      <c r="M1953" s="0" t="n">
        <v>1.69777500331402</v>
      </c>
      <c r="N1953" s="0" t="n">
        <v>0</v>
      </c>
      <c r="O1953" s="0" t="n">
        <v>0</v>
      </c>
      <c r="P1953" s="0" t="n">
        <v>0</v>
      </c>
      <c r="Q1953" s="0" t="n">
        <v>0</v>
      </c>
      <c r="R1953" s="1" t="n">
        <v>0</v>
      </c>
      <c r="S1953" s="1" t="n">
        <v>0</v>
      </c>
      <c r="T1953" s="1" t="n">
        <v>0</v>
      </c>
      <c r="U1953" s="1" t="n">
        <v>0</v>
      </c>
      <c r="V1953" s="1" t="s">
        <v>180</v>
      </c>
      <c r="W1953" s="1" t="n">
        <v>0</v>
      </c>
      <c r="X1953" s="1" t="s">
        <v>78</v>
      </c>
      <c r="Y1953" s="1" t="n">
        <v>0</v>
      </c>
      <c r="Z1953" s="1" t="s">
        <v>78</v>
      </c>
      <c r="AA1953" s="1" t="n">
        <v>0</v>
      </c>
      <c r="AB1953" s="1" t="n">
        <v>0</v>
      </c>
      <c r="AC1953" s="1" t="n">
        <v>0</v>
      </c>
      <c r="AD1953" s="1" t="n">
        <v>0</v>
      </c>
    </row>
    <row r="1954" customFormat="false" ht="12.8" hidden="false" customHeight="false" outlineLevel="0" collapsed="false">
      <c r="A1954" s="0" t="s">
        <v>1083</v>
      </c>
      <c r="B1954" s="0" t="s">
        <v>1029</v>
      </c>
      <c r="C1954" s="0" t="s">
        <v>644</v>
      </c>
      <c r="D1954" s="0" t="s">
        <v>1152</v>
      </c>
      <c r="E1954" s="0" t="n">
        <v>0</v>
      </c>
      <c r="F1954" s="0" t="n">
        <v>0</v>
      </c>
      <c r="G1954" s="0" t="n">
        <v>0</v>
      </c>
      <c r="H1954" s="0" t="n">
        <v>0</v>
      </c>
      <c r="I1954" s="0" t="n">
        <v>4.97195400238037</v>
      </c>
      <c r="J1954" s="0" t="n">
        <v>0</v>
      </c>
      <c r="K1954" s="0" t="n">
        <v>3.30094999074936</v>
      </c>
      <c r="L1954" s="0" t="n">
        <v>0</v>
      </c>
      <c r="M1954" s="0" t="n">
        <v>1.55277498364449</v>
      </c>
      <c r="N1954" s="0" t="n">
        <v>0</v>
      </c>
      <c r="O1954" s="0" t="n">
        <v>1.60848000595967</v>
      </c>
      <c r="P1954" s="0" t="n">
        <v>0</v>
      </c>
      <c r="Q1954" s="0" t="n">
        <v>0</v>
      </c>
      <c r="R1954" s="1" t="n">
        <v>0</v>
      </c>
      <c r="S1954" s="1" t="n">
        <v>0</v>
      </c>
      <c r="T1954" s="1" t="n">
        <v>0</v>
      </c>
      <c r="U1954" s="1" t="n">
        <v>0</v>
      </c>
      <c r="V1954" s="1" t="s">
        <v>180</v>
      </c>
      <c r="W1954" s="1" t="n">
        <v>0</v>
      </c>
      <c r="X1954" s="1" t="s">
        <v>78</v>
      </c>
      <c r="Y1954" s="1" t="n">
        <v>0</v>
      </c>
      <c r="Z1954" s="1" t="s">
        <v>78</v>
      </c>
      <c r="AA1954" s="1" t="n">
        <v>0</v>
      </c>
      <c r="AB1954" s="1" t="s">
        <v>180</v>
      </c>
      <c r="AC1954" s="1" t="n">
        <v>0</v>
      </c>
      <c r="AD1954" s="1" t="n">
        <v>0</v>
      </c>
    </row>
    <row r="1955" customFormat="false" ht="12.8" hidden="false" customHeight="false" outlineLevel="0" collapsed="false">
      <c r="A1955" s="0" t="s">
        <v>1083</v>
      </c>
      <c r="B1955" s="0" t="s">
        <v>1029</v>
      </c>
      <c r="C1955" s="0" t="s">
        <v>644</v>
      </c>
      <c r="D1955" s="0" t="s">
        <v>1153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4.97195400238037</v>
      </c>
      <c r="J1955" s="0" t="n">
        <v>0</v>
      </c>
      <c r="K1955" s="0" t="n">
        <v>3.52101332346598</v>
      </c>
      <c r="L1955" s="0" t="n">
        <v>0</v>
      </c>
      <c r="M1955" s="0" t="n">
        <v>1.55277498364449</v>
      </c>
      <c r="N1955" s="0" t="n">
        <v>0</v>
      </c>
      <c r="O1955" s="0" t="n">
        <v>1.60848000595967</v>
      </c>
      <c r="P1955" s="0" t="n">
        <v>0</v>
      </c>
      <c r="Q1955" s="0" t="n">
        <v>0</v>
      </c>
      <c r="R1955" s="1" t="n">
        <v>0</v>
      </c>
      <c r="S1955" s="1" t="n">
        <v>0</v>
      </c>
      <c r="T1955" s="1" t="n">
        <v>0</v>
      </c>
      <c r="U1955" s="1" t="n">
        <v>0</v>
      </c>
      <c r="V1955" s="1" t="s">
        <v>180</v>
      </c>
      <c r="W1955" s="1" t="n">
        <v>0</v>
      </c>
      <c r="X1955" s="1" t="s">
        <v>180</v>
      </c>
      <c r="Y1955" s="1" t="n">
        <v>0</v>
      </c>
      <c r="Z1955" s="1" t="s">
        <v>78</v>
      </c>
      <c r="AA1955" s="1" t="n">
        <v>0</v>
      </c>
      <c r="AB1955" s="1" t="s">
        <v>180</v>
      </c>
      <c r="AC1955" s="1" t="n">
        <v>0</v>
      </c>
      <c r="AD1955" s="1" t="n">
        <v>0</v>
      </c>
    </row>
    <row r="1956" customFormat="false" ht="12.8" hidden="false" customHeight="false" outlineLevel="0" collapsed="false">
      <c r="A1956" s="0" t="s">
        <v>1083</v>
      </c>
      <c r="B1956" s="0" t="s">
        <v>1029</v>
      </c>
      <c r="C1956" s="0" t="s">
        <v>644</v>
      </c>
      <c r="D1956" s="0" t="s">
        <v>1032</v>
      </c>
      <c r="E1956" s="0" t="n">
        <v>0</v>
      </c>
      <c r="F1956" s="0" t="n">
        <v>0</v>
      </c>
      <c r="G1956" s="0" t="n">
        <v>0</v>
      </c>
      <c r="H1956" s="0" t="n">
        <v>0</v>
      </c>
      <c r="I1956" s="0" t="n">
        <v>5.8785479516983</v>
      </c>
      <c r="J1956" s="0" t="n">
        <v>0</v>
      </c>
      <c r="K1956" s="0" t="n">
        <v>6.14935003519058</v>
      </c>
      <c r="L1956" s="0" t="n">
        <v>0</v>
      </c>
      <c r="M1956" s="0" t="n">
        <v>2.68773333549499</v>
      </c>
      <c r="N1956" s="0" t="n">
        <v>0</v>
      </c>
      <c r="O1956" s="0" t="n">
        <v>0</v>
      </c>
      <c r="P1956" s="0" t="n">
        <v>0</v>
      </c>
      <c r="Q1956" s="0" t="n">
        <v>0</v>
      </c>
      <c r="R1956" s="1" t="n">
        <v>0</v>
      </c>
      <c r="S1956" s="1" t="n">
        <v>0</v>
      </c>
      <c r="T1956" s="1" t="n">
        <v>0</v>
      </c>
      <c r="U1956" s="1" t="n">
        <v>0</v>
      </c>
      <c r="V1956" s="1" t="s">
        <v>180</v>
      </c>
      <c r="W1956" s="1" t="n">
        <v>0</v>
      </c>
      <c r="X1956" s="1" t="s">
        <v>78</v>
      </c>
      <c r="Y1956" s="1" t="n">
        <v>0</v>
      </c>
      <c r="Z1956" s="1" t="s">
        <v>180</v>
      </c>
      <c r="AA1956" s="1" t="n">
        <v>0</v>
      </c>
      <c r="AB1956" s="1" t="n">
        <v>0</v>
      </c>
      <c r="AC1956" s="1" t="n">
        <v>0</v>
      </c>
      <c r="AD1956" s="1" t="n">
        <v>0</v>
      </c>
    </row>
    <row r="1957" customFormat="false" ht="12.8" hidden="false" customHeight="false" outlineLevel="0" collapsed="false">
      <c r="A1957" s="0" t="s">
        <v>1083</v>
      </c>
      <c r="B1957" s="0" t="s">
        <v>1029</v>
      </c>
      <c r="C1957" s="0" t="s">
        <v>644</v>
      </c>
      <c r="D1957" s="0" t="s">
        <v>1033</v>
      </c>
      <c r="E1957" s="0" t="n">
        <v>0</v>
      </c>
      <c r="F1957" s="0" t="n">
        <v>0</v>
      </c>
      <c r="G1957" s="0" t="n">
        <v>0</v>
      </c>
      <c r="H1957" s="0" t="n">
        <v>0</v>
      </c>
      <c r="I1957" s="0" t="n">
        <v>5.8785479516983</v>
      </c>
      <c r="J1957" s="0" t="n">
        <v>0</v>
      </c>
      <c r="K1957" s="0" t="n">
        <v>6.14935003519058</v>
      </c>
      <c r="L1957" s="0" t="n">
        <v>0</v>
      </c>
      <c r="M1957" s="0" t="n">
        <v>2.51975000202656</v>
      </c>
      <c r="N1957" s="0" t="n">
        <v>0</v>
      </c>
      <c r="O1957" s="0" t="n">
        <v>0</v>
      </c>
      <c r="P1957" s="0" t="n">
        <v>0</v>
      </c>
      <c r="Q1957" s="0" t="n">
        <v>0</v>
      </c>
      <c r="R1957" s="1" t="n">
        <v>0</v>
      </c>
      <c r="S1957" s="1" t="n">
        <v>0</v>
      </c>
      <c r="T1957" s="1" t="n">
        <v>0</v>
      </c>
      <c r="U1957" s="1" t="n">
        <v>0</v>
      </c>
      <c r="V1957" s="1" t="s">
        <v>180</v>
      </c>
      <c r="W1957" s="1" t="n">
        <v>0</v>
      </c>
      <c r="X1957" s="1" t="s">
        <v>78</v>
      </c>
      <c r="Y1957" s="1" t="n">
        <v>0</v>
      </c>
      <c r="Z1957" s="1" t="s">
        <v>78</v>
      </c>
      <c r="AA1957" s="1" t="n">
        <v>0</v>
      </c>
      <c r="AB1957" s="1" t="n">
        <v>0</v>
      </c>
      <c r="AC1957" s="1" t="n">
        <v>0</v>
      </c>
      <c r="AD1957" s="1" t="n">
        <v>0</v>
      </c>
    </row>
    <row r="1958" customFormat="false" ht="12.8" hidden="false" customHeight="false" outlineLevel="0" collapsed="false">
      <c r="A1958" s="0" t="s">
        <v>1083</v>
      </c>
      <c r="B1958" s="0" t="s">
        <v>1029</v>
      </c>
      <c r="C1958" s="0" t="s">
        <v>644</v>
      </c>
      <c r="D1958" s="0" t="s">
        <v>1034</v>
      </c>
      <c r="E1958" s="0" t="n">
        <v>0</v>
      </c>
      <c r="F1958" s="0" t="n">
        <v>0</v>
      </c>
      <c r="G1958" s="0" t="n">
        <v>0</v>
      </c>
      <c r="H1958" s="0" t="n">
        <v>0</v>
      </c>
      <c r="I1958" s="0" t="n">
        <v>5.87220400238037</v>
      </c>
      <c r="J1958" s="0" t="n">
        <v>0</v>
      </c>
      <c r="K1958" s="0" t="n">
        <v>5.09337500333786</v>
      </c>
      <c r="L1958" s="0" t="n">
        <v>2.60527502894402</v>
      </c>
      <c r="M1958" s="0" t="n">
        <v>0</v>
      </c>
      <c r="N1958" s="0" t="n">
        <v>0</v>
      </c>
      <c r="O1958" s="0" t="n">
        <v>1.77258667548498</v>
      </c>
      <c r="P1958" s="0" t="n">
        <v>0</v>
      </c>
      <c r="Q1958" s="0" t="n">
        <v>0</v>
      </c>
      <c r="R1958" s="1" t="n">
        <v>0</v>
      </c>
      <c r="S1958" s="1" t="n">
        <v>0</v>
      </c>
      <c r="T1958" s="1" t="n">
        <v>0</v>
      </c>
      <c r="U1958" s="1" t="n">
        <v>0</v>
      </c>
      <c r="V1958" s="1" t="s">
        <v>180</v>
      </c>
      <c r="W1958" s="1" t="n">
        <v>0</v>
      </c>
      <c r="X1958" s="1" t="s">
        <v>78</v>
      </c>
      <c r="Y1958" s="1" t="s">
        <v>78</v>
      </c>
      <c r="Z1958" s="1" t="n">
        <v>0</v>
      </c>
      <c r="AA1958" s="1" t="n">
        <v>0</v>
      </c>
      <c r="AB1958" s="1" t="s">
        <v>180</v>
      </c>
      <c r="AC1958" s="1" t="n">
        <v>0</v>
      </c>
      <c r="AD1958" s="1" t="n">
        <v>0</v>
      </c>
    </row>
    <row r="1959" customFormat="false" ht="12.8" hidden="false" customHeight="false" outlineLevel="0" collapsed="false">
      <c r="A1959" s="0" t="s">
        <v>1083</v>
      </c>
      <c r="B1959" s="0" t="s">
        <v>1029</v>
      </c>
      <c r="C1959" s="0" t="s">
        <v>644</v>
      </c>
      <c r="D1959" s="0" t="s">
        <v>1035</v>
      </c>
      <c r="E1959" s="0" t="n">
        <v>0</v>
      </c>
      <c r="F1959" s="0" t="n">
        <v>0</v>
      </c>
      <c r="G1959" s="0" t="n">
        <v>0</v>
      </c>
      <c r="H1959" s="0" t="n">
        <v>0</v>
      </c>
      <c r="I1959" s="0" t="n">
        <v>5.87220400238037</v>
      </c>
      <c r="J1959" s="0" t="n">
        <v>0</v>
      </c>
      <c r="K1959" s="0" t="n">
        <v>5.43293333689372</v>
      </c>
      <c r="L1959" s="0" t="n">
        <v>2.60527502894402</v>
      </c>
      <c r="M1959" s="0" t="n">
        <v>0</v>
      </c>
      <c r="N1959" s="0" t="n">
        <v>0</v>
      </c>
      <c r="O1959" s="0" t="n">
        <v>1.77258667548498</v>
      </c>
      <c r="P1959" s="0" t="n">
        <v>0</v>
      </c>
      <c r="Q1959" s="0" t="n">
        <v>0</v>
      </c>
      <c r="R1959" s="1" t="n">
        <v>0</v>
      </c>
      <c r="S1959" s="1" t="n">
        <v>0</v>
      </c>
      <c r="T1959" s="1" t="n">
        <v>0</v>
      </c>
      <c r="U1959" s="1" t="n">
        <v>0</v>
      </c>
      <c r="V1959" s="1" t="s">
        <v>180</v>
      </c>
      <c r="W1959" s="1" t="n">
        <v>0</v>
      </c>
      <c r="X1959" s="1" t="s">
        <v>180</v>
      </c>
      <c r="Y1959" s="1" t="s">
        <v>78</v>
      </c>
      <c r="Z1959" s="1" t="n">
        <v>0</v>
      </c>
      <c r="AA1959" s="1" t="n">
        <v>0</v>
      </c>
      <c r="AB1959" s="1" t="s">
        <v>180</v>
      </c>
      <c r="AC1959" s="1" t="n">
        <v>0</v>
      </c>
      <c r="AD1959" s="1" t="n">
        <v>0</v>
      </c>
    </row>
    <row r="1960" customFormat="false" ht="12.8" hidden="false" customHeight="false" outlineLevel="0" collapsed="false">
      <c r="A1960" s="0" t="s">
        <v>1154</v>
      </c>
      <c r="B1960" s="0" t="s">
        <v>1029</v>
      </c>
      <c r="C1960" s="0" t="s">
        <v>644</v>
      </c>
      <c r="D1960" s="0" t="s">
        <v>1155</v>
      </c>
      <c r="E1960" s="0" t="n">
        <v>4.53879814963503</v>
      </c>
      <c r="F1960" s="0" t="n">
        <v>11.1284827016707</v>
      </c>
      <c r="G1960" s="0" t="n">
        <v>38.1715929909407</v>
      </c>
      <c r="H1960" s="0" t="n">
        <v>65.4520037882228</v>
      </c>
      <c r="I1960" s="0" t="n">
        <v>58.8172271127153</v>
      </c>
      <c r="J1960" s="0" t="n">
        <v>44.2234547935781</v>
      </c>
      <c r="K1960" s="0" t="n">
        <v>33.1268506056012</v>
      </c>
      <c r="L1960" s="0" t="n">
        <v>16.1696587598717</v>
      </c>
      <c r="M1960" s="0" t="n">
        <v>14.0069651180093</v>
      </c>
      <c r="N1960" s="0" t="n">
        <v>19.9995532926324</v>
      </c>
      <c r="O1960" s="0" t="n">
        <v>18.7187950793665</v>
      </c>
      <c r="P1960" s="0" t="n">
        <v>9.79639246006838</v>
      </c>
      <c r="Q1960" s="0" t="n">
        <v>5.0523537266225</v>
      </c>
      <c r="R1960" s="1" t="s">
        <v>40</v>
      </c>
      <c r="S1960" s="1" t="s">
        <v>40</v>
      </c>
      <c r="T1960" s="1" t="s">
        <v>40</v>
      </c>
      <c r="U1960" s="1" t="s">
        <v>40</v>
      </c>
      <c r="V1960" s="1" t="s">
        <v>40</v>
      </c>
      <c r="W1960" s="1" t="s">
        <v>40</v>
      </c>
      <c r="X1960" s="1" t="s">
        <v>40</v>
      </c>
      <c r="Y1960" s="1" t="s">
        <v>40</v>
      </c>
      <c r="Z1960" s="1" t="s">
        <v>40</v>
      </c>
      <c r="AA1960" s="1" t="s">
        <v>40</v>
      </c>
      <c r="AB1960" s="1" t="s">
        <v>40</v>
      </c>
      <c r="AC1960" s="1" t="s">
        <v>40</v>
      </c>
      <c r="AD1960" s="1" t="s">
        <v>40</v>
      </c>
      <c r="AK1960" s="0" t="s">
        <v>65</v>
      </c>
    </row>
    <row r="1961" customFormat="false" ht="12.8" hidden="false" customHeight="false" outlineLevel="0" collapsed="false">
      <c r="A1961" s="0" t="s">
        <v>1154</v>
      </c>
      <c r="B1961" s="0" t="s">
        <v>1029</v>
      </c>
      <c r="C1961" s="0" t="s">
        <v>644</v>
      </c>
      <c r="D1961" s="0" t="s">
        <v>1031</v>
      </c>
      <c r="E1961" s="0" t="n">
        <v>4.63813670389484</v>
      </c>
      <c r="F1961" s="0" t="n">
        <v>11.1457246368129</v>
      </c>
      <c r="G1961" s="0" t="n">
        <v>38.8200364309613</v>
      </c>
      <c r="H1961" s="0" t="n">
        <v>71.63473716257</v>
      </c>
      <c r="I1961" s="0" t="n">
        <v>84.1001390025827</v>
      </c>
      <c r="J1961" s="0" t="n">
        <v>67.6306963767655</v>
      </c>
      <c r="K1961" s="0" t="n">
        <v>56.1352325175662</v>
      </c>
      <c r="L1961" s="0" t="n">
        <v>33.3260451014886</v>
      </c>
      <c r="M1961" s="0" t="n">
        <v>19.4418268238376</v>
      </c>
      <c r="N1961" s="0" t="n">
        <v>19.0655270629423</v>
      </c>
      <c r="O1961" s="0" t="n">
        <v>19.4036544927577</v>
      </c>
      <c r="P1961" s="0" t="n">
        <v>10.0771776957816</v>
      </c>
      <c r="Q1961" s="0" t="n">
        <v>5.2644763419818</v>
      </c>
      <c r="R1961" s="1" t="s">
        <v>40</v>
      </c>
      <c r="S1961" s="1" t="s">
        <v>40</v>
      </c>
      <c r="T1961" s="1" t="s">
        <v>40</v>
      </c>
      <c r="U1961" s="1" t="s">
        <v>40</v>
      </c>
      <c r="V1961" s="1" t="s">
        <v>40</v>
      </c>
      <c r="W1961" s="1" t="s">
        <v>40</v>
      </c>
      <c r="X1961" s="1" t="s">
        <v>40</v>
      </c>
      <c r="Y1961" s="1" t="s">
        <v>40</v>
      </c>
      <c r="Z1961" s="1" t="s">
        <v>40</v>
      </c>
      <c r="AA1961" s="1" t="s">
        <v>40</v>
      </c>
      <c r="AB1961" s="1" t="s">
        <v>40</v>
      </c>
      <c r="AC1961" s="1" t="s">
        <v>40</v>
      </c>
      <c r="AD1961" s="1" t="s">
        <v>40</v>
      </c>
      <c r="AK1961" s="0" t="s">
        <v>65</v>
      </c>
    </row>
    <row r="1962" customFormat="false" ht="12.8" hidden="false" customHeight="false" outlineLevel="0" collapsed="false">
      <c r="A1962" s="0" t="s">
        <v>1083</v>
      </c>
      <c r="B1962" s="0" t="s">
        <v>1029</v>
      </c>
      <c r="C1962" s="0" t="s">
        <v>1066</v>
      </c>
      <c r="D1962" s="0" t="s">
        <v>1156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0</v>
      </c>
      <c r="J1962" s="0" t="n">
        <v>0</v>
      </c>
      <c r="K1962" s="0" t="n">
        <v>0</v>
      </c>
      <c r="L1962" s="0" t="n">
        <v>0</v>
      </c>
      <c r="M1962" s="0" t="n">
        <v>15.40467</v>
      </c>
      <c r="N1962" s="0" t="n">
        <v>0</v>
      </c>
      <c r="O1962" s="0" t="n">
        <v>0</v>
      </c>
      <c r="P1962" s="0" t="n">
        <v>0</v>
      </c>
      <c r="Q1962" s="0" t="n">
        <v>0</v>
      </c>
      <c r="Z1962" s="1" t="s">
        <v>107</v>
      </c>
    </row>
    <row r="1963" customFormat="false" ht="12.8" hidden="false" customHeight="false" outlineLevel="0" collapsed="false">
      <c r="A1963" s="0" t="s">
        <v>1083</v>
      </c>
      <c r="B1963" s="0" t="s">
        <v>1029</v>
      </c>
      <c r="C1963" s="0" t="s">
        <v>1066</v>
      </c>
      <c r="D1963" s="0" t="s">
        <v>1157</v>
      </c>
      <c r="E1963" s="0" t="n">
        <v>0</v>
      </c>
      <c r="F1963" s="0" t="n">
        <v>0</v>
      </c>
      <c r="G1963" s="0" t="n">
        <v>0</v>
      </c>
      <c r="H1963" s="0" t="n">
        <v>0</v>
      </c>
      <c r="I1963" s="0" t="n">
        <v>0</v>
      </c>
      <c r="J1963" s="0" t="n">
        <v>0</v>
      </c>
      <c r="K1963" s="0" t="n">
        <v>0</v>
      </c>
      <c r="L1963" s="0" t="n">
        <v>0</v>
      </c>
      <c r="M1963" s="0" t="n">
        <v>13.03707</v>
      </c>
      <c r="N1963" s="0" t="n">
        <v>0</v>
      </c>
      <c r="O1963" s="0" t="n">
        <v>0</v>
      </c>
      <c r="P1963" s="0" t="n">
        <v>0</v>
      </c>
      <c r="Q1963" s="0" t="n">
        <v>0</v>
      </c>
      <c r="Z1963" s="1" t="s">
        <v>107</v>
      </c>
    </row>
    <row r="1964" customFormat="false" ht="12.8" hidden="false" customHeight="false" outlineLevel="0" collapsed="false">
      <c r="A1964" s="0" t="s">
        <v>1083</v>
      </c>
      <c r="B1964" s="0" t="s">
        <v>1029</v>
      </c>
      <c r="C1964" s="0" t="s">
        <v>1066</v>
      </c>
      <c r="D1964" s="0" t="s">
        <v>1158</v>
      </c>
      <c r="E1964" s="0" t="n">
        <v>0</v>
      </c>
      <c r="F1964" s="0" t="n">
        <v>0</v>
      </c>
      <c r="G1964" s="0" t="n">
        <v>0</v>
      </c>
      <c r="H1964" s="0" t="n">
        <v>0</v>
      </c>
      <c r="I1964" s="0" t="n">
        <v>0</v>
      </c>
      <c r="J1964" s="0" t="n">
        <v>0</v>
      </c>
      <c r="K1964" s="0" t="n">
        <v>0</v>
      </c>
      <c r="L1964" s="0" t="n">
        <v>0</v>
      </c>
      <c r="M1964" s="0" t="n">
        <v>16.00254</v>
      </c>
      <c r="N1964" s="0" t="n">
        <v>0</v>
      </c>
      <c r="O1964" s="0" t="n">
        <v>0</v>
      </c>
      <c r="P1964" s="0" t="n">
        <v>0</v>
      </c>
      <c r="Q1964" s="0" t="n">
        <v>0</v>
      </c>
      <c r="Z1964" s="1" t="s">
        <v>107</v>
      </c>
    </row>
    <row r="1965" customFormat="false" ht="12.8" hidden="false" customHeight="false" outlineLevel="0" collapsed="false">
      <c r="A1965" s="0" t="s">
        <v>1083</v>
      </c>
      <c r="B1965" s="0" t="s">
        <v>1029</v>
      </c>
      <c r="C1965" s="0" t="s">
        <v>1066</v>
      </c>
      <c r="D1965" s="0" t="s">
        <v>1159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0</v>
      </c>
      <c r="J1965" s="0" t="n">
        <v>0</v>
      </c>
      <c r="K1965" s="0" t="n">
        <v>0</v>
      </c>
      <c r="L1965" s="0" t="n">
        <v>0</v>
      </c>
      <c r="M1965" s="0" t="n">
        <v>13.7295</v>
      </c>
      <c r="N1965" s="0" t="n">
        <v>0</v>
      </c>
      <c r="O1965" s="0" t="n">
        <v>0</v>
      </c>
      <c r="P1965" s="0" t="n">
        <v>0</v>
      </c>
      <c r="Q1965" s="0" t="n">
        <v>0</v>
      </c>
      <c r="Z1965" s="1" t="s">
        <v>107</v>
      </c>
    </row>
    <row r="1966" customFormat="false" ht="12.8" hidden="false" customHeight="false" outlineLevel="0" collapsed="false">
      <c r="A1966" s="0" t="s">
        <v>1083</v>
      </c>
      <c r="B1966" s="0" t="s">
        <v>1029</v>
      </c>
      <c r="C1966" s="0" t="s">
        <v>1066</v>
      </c>
      <c r="D1966" s="0" t="s">
        <v>1160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0</v>
      </c>
      <c r="L1966" s="0" t="n">
        <v>0</v>
      </c>
      <c r="M1966" s="0" t="n">
        <v>16.09671</v>
      </c>
      <c r="N1966" s="0" t="n">
        <v>0</v>
      </c>
      <c r="O1966" s="0" t="n">
        <v>0</v>
      </c>
      <c r="P1966" s="0" t="n">
        <v>0</v>
      </c>
      <c r="Q1966" s="0" t="n">
        <v>0</v>
      </c>
      <c r="Z1966" s="1" t="s">
        <v>107</v>
      </c>
    </row>
    <row r="1967" customFormat="false" ht="12.8" hidden="false" customHeight="false" outlineLevel="0" collapsed="false">
      <c r="A1967" s="0" t="s">
        <v>1083</v>
      </c>
      <c r="B1967" s="0" t="s">
        <v>1029</v>
      </c>
      <c r="C1967" s="0" t="s">
        <v>1066</v>
      </c>
      <c r="D1967" s="0" t="s">
        <v>1161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0</v>
      </c>
      <c r="L1967" s="0" t="n">
        <v>0</v>
      </c>
      <c r="M1967" s="0" t="n">
        <v>13.32327</v>
      </c>
      <c r="N1967" s="0" t="n">
        <v>0</v>
      </c>
      <c r="O1967" s="0" t="n">
        <v>0</v>
      </c>
      <c r="P1967" s="0" t="n">
        <v>0</v>
      </c>
      <c r="Q1967" s="0" t="n">
        <v>0</v>
      </c>
      <c r="Z1967" s="1" t="s">
        <v>107</v>
      </c>
    </row>
    <row r="1968" customFormat="false" ht="12.8" hidden="false" customHeight="false" outlineLevel="0" collapsed="false">
      <c r="A1968" s="0" t="s">
        <v>1083</v>
      </c>
      <c r="B1968" s="0" t="s">
        <v>1029</v>
      </c>
      <c r="C1968" s="0" t="s">
        <v>1066</v>
      </c>
      <c r="D1968" s="0" t="s">
        <v>1162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0</v>
      </c>
      <c r="M1968" s="0" t="n">
        <v>16.72662</v>
      </c>
      <c r="N1968" s="0" t="n">
        <v>0</v>
      </c>
      <c r="O1968" s="0" t="n">
        <v>0</v>
      </c>
      <c r="P1968" s="0" t="n">
        <v>0</v>
      </c>
      <c r="Q1968" s="0" t="n">
        <v>0</v>
      </c>
      <c r="Z1968" s="1" t="s">
        <v>107</v>
      </c>
    </row>
    <row r="1969" customFormat="false" ht="12.8" hidden="false" customHeight="false" outlineLevel="0" collapsed="false">
      <c r="A1969" s="0" t="s">
        <v>1083</v>
      </c>
      <c r="B1969" s="0" t="s">
        <v>1029</v>
      </c>
      <c r="C1969" s="0" t="s">
        <v>1066</v>
      </c>
      <c r="D1969" s="0" t="s">
        <v>1163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14.04774</v>
      </c>
      <c r="N1969" s="0" t="n">
        <v>0</v>
      </c>
      <c r="O1969" s="0" t="n">
        <v>0</v>
      </c>
      <c r="P1969" s="0" t="n">
        <v>0</v>
      </c>
      <c r="Q1969" s="0" t="n">
        <v>0</v>
      </c>
      <c r="Z1969" s="1" t="s">
        <v>107</v>
      </c>
    </row>
    <row r="1970" customFormat="false" ht="12.8" hidden="false" customHeight="false" outlineLevel="0" collapsed="false">
      <c r="A1970" s="0" t="s">
        <v>1083</v>
      </c>
      <c r="B1970" s="0" t="s">
        <v>1029</v>
      </c>
      <c r="C1970" s="0" t="s">
        <v>1066</v>
      </c>
      <c r="D1970" s="0" t="s">
        <v>1164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13.77219</v>
      </c>
      <c r="N1970" s="0" t="n">
        <v>0</v>
      </c>
      <c r="O1970" s="0" t="n">
        <v>0</v>
      </c>
      <c r="P1970" s="0" t="n">
        <v>0</v>
      </c>
      <c r="Q1970" s="0" t="n">
        <v>0</v>
      </c>
      <c r="Z1970" s="1" t="s">
        <v>107</v>
      </c>
    </row>
    <row r="1971" customFormat="false" ht="12.8" hidden="false" customHeight="false" outlineLevel="0" collapsed="false">
      <c r="A1971" s="0" t="s">
        <v>1083</v>
      </c>
      <c r="B1971" s="0" t="s">
        <v>1029</v>
      </c>
      <c r="C1971" s="0" t="s">
        <v>1066</v>
      </c>
      <c r="D1971" s="0" t="s">
        <v>1165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6.48669</v>
      </c>
      <c r="N1971" s="0" t="n">
        <v>0</v>
      </c>
      <c r="O1971" s="0" t="n">
        <v>0</v>
      </c>
      <c r="P1971" s="0" t="n">
        <v>0</v>
      </c>
      <c r="Q1971" s="0" t="n">
        <v>0</v>
      </c>
      <c r="Z1971" s="1" t="s">
        <v>107</v>
      </c>
    </row>
    <row r="1972" customFormat="false" ht="12.8" hidden="false" customHeight="false" outlineLevel="0" collapsed="false">
      <c r="A1972" s="0" t="s">
        <v>1083</v>
      </c>
      <c r="B1972" s="0" t="s">
        <v>1029</v>
      </c>
      <c r="C1972" s="0" t="s">
        <v>1066</v>
      </c>
      <c r="D1972" s="0" t="s">
        <v>1166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0</v>
      </c>
      <c r="J1972" s="0" t="n">
        <v>0</v>
      </c>
      <c r="K1972" s="0" t="n">
        <v>0</v>
      </c>
      <c r="L1972" s="0" t="n">
        <v>0</v>
      </c>
      <c r="M1972" s="0" t="n">
        <v>14.05755</v>
      </c>
      <c r="N1972" s="0" t="n">
        <v>0</v>
      </c>
      <c r="O1972" s="0" t="n">
        <v>0</v>
      </c>
      <c r="P1972" s="0" t="n">
        <v>0</v>
      </c>
      <c r="Q1972" s="0" t="n">
        <v>0</v>
      </c>
      <c r="Z1972" s="1" t="s">
        <v>107</v>
      </c>
    </row>
    <row r="1973" customFormat="false" ht="12.8" hidden="false" customHeight="false" outlineLevel="0" collapsed="false">
      <c r="A1973" s="0" t="s">
        <v>1083</v>
      </c>
      <c r="B1973" s="0" t="s">
        <v>1029</v>
      </c>
      <c r="C1973" s="0" t="s">
        <v>1066</v>
      </c>
      <c r="D1973" s="0" t="s">
        <v>1167</v>
      </c>
      <c r="E1973" s="0" t="n">
        <v>0</v>
      </c>
      <c r="F1973" s="0" t="n">
        <v>0</v>
      </c>
      <c r="G1973" s="0" t="n">
        <v>0</v>
      </c>
      <c r="H1973" s="0" t="n">
        <v>0</v>
      </c>
      <c r="I1973" s="0" t="n">
        <v>0</v>
      </c>
      <c r="J1973" s="0" t="n">
        <v>0</v>
      </c>
      <c r="K1973" s="0" t="n">
        <v>0</v>
      </c>
      <c r="L1973" s="0" t="n">
        <v>0</v>
      </c>
      <c r="M1973" s="0" t="n">
        <v>7.20756</v>
      </c>
      <c r="N1973" s="0" t="n">
        <v>0</v>
      </c>
      <c r="O1973" s="0" t="n">
        <v>0</v>
      </c>
      <c r="P1973" s="0" t="n">
        <v>0</v>
      </c>
      <c r="Q1973" s="0" t="n">
        <v>0</v>
      </c>
      <c r="Z1973" s="1" t="s">
        <v>107</v>
      </c>
    </row>
    <row r="1974" customFormat="false" ht="12.8" hidden="false" customHeight="false" outlineLevel="0" collapsed="false">
      <c r="A1974" s="0" t="s">
        <v>1083</v>
      </c>
      <c r="B1974" s="0" t="s">
        <v>1029</v>
      </c>
      <c r="C1974" s="0" t="s">
        <v>1066</v>
      </c>
      <c r="D1974" s="0" t="s">
        <v>1168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0</v>
      </c>
      <c r="J1974" s="0" t="n">
        <v>0</v>
      </c>
      <c r="K1974" s="0" t="n">
        <v>0</v>
      </c>
      <c r="L1974" s="0" t="n">
        <v>0</v>
      </c>
      <c r="M1974" s="0" t="n">
        <v>14.42493</v>
      </c>
      <c r="N1974" s="0" t="n">
        <v>0</v>
      </c>
      <c r="O1974" s="0" t="n">
        <v>0</v>
      </c>
      <c r="P1974" s="0" t="n">
        <v>0</v>
      </c>
      <c r="Q1974" s="0" t="n">
        <v>0</v>
      </c>
      <c r="Z1974" s="1" t="s">
        <v>107</v>
      </c>
    </row>
    <row r="1975" customFormat="false" ht="12.8" hidden="false" customHeight="false" outlineLevel="0" collapsed="false">
      <c r="A1975" s="0" t="s">
        <v>1083</v>
      </c>
      <c r="B1975" s="0" t="s">
        <v>1029</v>
      </c>
      <c r="C1975" s="0" t="s">
        <v>1066</v>
      </c>
      <c r="D1975" s="0" t="s">
        <v>1169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0</v>
      </c>
      <c r="L1975" s="0" t="n">
        <v>0</v>
      </c>
      <c r="M1975" s="0" t="n">
        <v>6.69576</v>
      </c>
      <c r="N1975" s="0" t="n">
        <v>0</v>
      </c>
      <c r="O1975" s="0" t="n">
        <v>0</v>
      </c>
      <c r="P1975" s="0" t="n">
        <v>0</v>
      </c>
      <c r="Q1975" s="0" t="n">
        <v>0</v>
      </c>
      <c r="Z1975" s="1" t="s">
        <v>107</v>
      </c>
    </row>
    <row r="1976" customFormat="false" ht="12.8" hidden="false" customHeight="false" outlineLevel="0" collapsed="false">
      <c r="A1976" s="0" t="s">
        <v>1083</v>
      </c>
      <c r="B1976" s="0" t="s">
        <v>1029</v>
      </c>
      <c r="C1976" s="0" t="s">
        <v>1066</v>
      </c>
      <c r="D1976" s="0" t="s">
        <v>1170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  <c r="L1976" s="0" t="n">
        <v>0</v>
      </c>
      <c r="M1976" s="0" t="n">
        <v>14.76738</v>
      </c>
      <c r="N1976" s="0" t="n">
        <v>0</v>
      </c>
      <c r="O1976" s="0" t="n">
        <v>0</v>
      </c>
      <c r="P1976" s="0" t="n">
        <v>0</v>
      </c>
      <c r="Q1976" s="0" t="n">
        <v>0</v>
      </c>
      <c r="Z1976" s="1" t="s">
        <v>107</v>
      </c>
    </row>
    <row r="1977" customFormat="false" ht="12.8" hidden="false" customHeight="false" outlineLevel="0" collapsed="false">
      <c r="A1977" s="0" t="s">
        <v>1083</v>
      </c>
      <c r="B1977" s="0" t="s">
        <v>1029</v>
      </c>
      <c r="C1977" s="0" t="s">
        <v>1066</v>
      </c>
      <c r="D1977" s="0" t="s">
        <v>1171</v>
      </c>
      <c r="E1977" s="0" t="n">
        <v>0</v>
      </c>
      <c r="F1977" s="0" t="n">
        <v>0</v>
      </c>
      <c r="G1977" s="0" t="n">
        <v>0</v>
      </c>
      <c r="H1977" s="0" t="n">
        <v>0</v>
      </c>
      <c r="I1977" s="0" t="n">
        <v>0</v>
      </c>
      <c r="J1977" s="0" t="n">
        <v>0</v>
      </c>
      <c r="K1977" s="0" t="n">
        <v>0</v>
      </c>
      <c r="L1977" s="0" t="n">
        <v>0</v>
      </c>
      <c r="M1977" s="0" t="n">
        <v>7.3824</v>
      </c>
      <c r="N1977" s="0" t="n">
        <v>0</v>
      </c>
      <c r="O1977" s="0" t="n">
        <v>0</v>
      </c>
      <c r="P1977" s="0" t="n">
        <v>0</v>
      </c>
      <c r="Q1977" s="0" t="n">
        <v>0</v>
      </c>
      <c r="Z1977" s="1" t="s">
        <v>107</v>
      </c>
    </row>
    <row r="1978" customFormat="false" ht="12.8" hidden="false" customHeight="false" outlineLevel="0" collapsed="false">
      <c r="A1978" s="0" t="s">
        <v>1083</v>
      </c>
      <c r="B1978" s="0" t="s">
        <v>1029</v>
      </c>
      <c r="C1978" s="0" t="s">
        <v>1077</v>
      </c>
      <c r="D1978" s="0" t="s">
        <v>1172</v>
      </c>
      <c r="H1978" s="0" t="n">
        <v>5.317965</v>
      </c>
      <c r="M1978" s="0" t="n">
        <v>12.83535</v>
      </c>
      <c r="U1978" s="1" t="s">
        <v>61</v>
      </c>
      <c r="Z1978" s="1" t="s">
        <v>107</v>
      </c>
    </row>
    <row r="1979" customFormat="false" ht="12.8" hidden="false" customHeight="false" outlineLevel="0" collapsed="false">
      <c r="A1979" s="0" t="s">
        <v>1083</v>
      </c>
      <c r="B1979" s="0" t="s">
        <v>1029</v>
      </c>
      <c r="C1979" s="0" t="s">
        <v>1077</v>
      </c>
      <c r="D1979" s="0" t="s">
        <v>1173</v>
      </c>
      <c r="H1979" s="0" t="n">
        <v>5.317965</v>
      </c>
      <c r="M1979" s="0" t="n">
        <v>11.76534</v>
      </c>
      <c r="U1979" s="1" t="s">
        <v>61</v>
      </c>
      <c r="Z1979" s="1" t="s">
        <v>107</v>
      </c>
    </row>
    <row r="1980" customFormat="false" ht="12.8" hidden="false" customHeight="false" outlineLevel="0" collapsed="false">
      <c r="A1980" s="0" t="s">
        <v>1083</v>
      </c>
      <c r="B1980" s="0" t="s">
        <v>1029</v>
      </c>
      <c r="C1980" s="0" t="s">
        <v>1077</v>
      </c>
      <c r="D1980" s="0" t="s">
        <v>1174</v>
      </c>
      <c r="H1980" s="0" t="n">
        <v>5.317965</v>
      </c>
      <c r="M1980" s="0" t="n">
        <v>13.46169</v>
      </c>
      <c r="U1980" s="1" t="s">
        <v>61</v>
      </c>
      <c r="Z1980" s="1" t="s">
        <v>107</v>
      </c>
    </row>
    <row r="1981" customFormat="false" ht="12.8" hidden="false" customHeight="false" outlineLevel="0" collapsed="false">
      <c r="A1981" s="0" t="s">
        <v>1083</v>
      </c>
      <c r="B1981" s="0" t="s">
        <v>1029</v>
      </c>
      <c r="C1981" s="0" t="s">
        <v>1077</v>
      </c>
      <c r="D1981" s="0" t="s">
        <v>1175</v>
      </c>
      <c r="H1981" s="0" t="n">
        <v>5.317965</v>
      </c>
      <c r="M1981" s="0" t="n">
        <v>12.52584</v>
      </c>
      <c r="U1981" s="1" t="s">
        <v>61</v>
      </c>
      <c r="Z1981" s="1" t="s">
        <v>107</v>
      </c>
    </row>
    <row r="1982" customFormat="false" ht="12.8" hidden="false" customHeight="false" outlineLevel="0" collapsed="false">
      <c r="A1982" s="0" t="s">
        <v>1083</v>
      </c>
      <c r="B1982" s="0" t="s">
        <v>1029</v>
      </c>
      <c r="C1982" s="0" t="s">
        <v>1077</v>
      </c>
      <c r="D1982" s="0" t="s">
        <v>1176</v>
      </c>
      <c r="H1982" s="0" t="n">
        <v>5.317965</v>
      </c>
      <c r="M1982" s="0" t="n">
        <v>12.51909</v>
      </c>
      <c r="U1982" s="1" t="s">
        <v>61</v>
      </c>
      <c r="Z1982" s="1" t="s">
        <v>107</v>
      </c>
    </row>
    <row r="1983" customFormat="false" ht="12.8" hidden="false" customHeight="false" outlineLevel="0" collapsed="false">
      <c r="A1983" s="0" t="s">
        <v>1083</v>
      </c>
      <c r="B1983" s="0" t="s">
        <v>1029</v>
      </c>
      <c r="C1983" s="0" t="s">
        <v>1077</v>
      </c>
      <c r="D1983" s="0" t="s">
        <v>1177</v>
      </c>
      <c r="H1983" s="0" t="n">
        <v>5.317965</v>
      </c>
      <c r="M1983" s="0" t="n">
        <v>6.68889</v>
      </c>
      <c r="U1983" s="1" t="s">
        <v>61</v>
      </c>
      <c r="Z1983" s="1" t="s">
        <v>107</v>
      </c>
    </row>
    <row r="1984" customFormat="false" ht="12.8" hidden="false" customHeight="false" outlineLevel="0" collapsed="false">
      <c r="A1984" s="0" t="s">
        <v>1083</v>
      </c>
      <c r="B1984" s="0" t="s">
        <v>1029</v>
      </c>
      <c r="C1984" s="0" t="s">
        <v>1077</v>
      </c>
      <c r="D1984" s="0" t="s">
        <v>1178</v>
      </c>
      <c r="H1984" s="0" t="n">
        <v>5.317965</v>
      </c>
      <c r="M1984" s="0" t="n">
        <v>12.94962</v>
      </c>
      <c r="U1984" s="1" t="s">
        <v>61</v>
      </c>
      <c r="Z1984" s="1" t="s">
        <v>107</v>
      </c>
    </row>
    <row r="1985" customFormat="false" ht="12.8" hidden="false" customHeight="false" outlineLevel="0" collapsed="false">
      <c r="A1985" s="0" t="s">
        <v>1083</v>
      </c>
      <c r="B1985" s="0" t="s">
        <v>1029</v>
      </c>
      <c r="C1985" s="0" t="s">
        <v>1077</v>
      </c>
      <c r="D1985" s="0" t="s">
        <v>1179</v>
      </c>
      <c r="H1985" s="0" t="n">
        <v>5.317965</v>
      </c>
      <c r="M1985" s="0" t="n">
        <v>6.85059</v>
      </c>
      <c r="U1985" s="1" t="s">
        <v>61</v>
      </c>
      <c r="Z1985" s="1" t="s">
        <v>107</v>
      </c>
    </row>
    <row r="1986" customFormat="false" ht="12.8" hidden="false" customHeight="false" outlineLevel="0" collapsed="false">
      <c r="A1986" s="0" t="s">
        <v>1083</v>
      </c>
      <c r="B1986" s="0" t="s">
        <v>1029</v>
      </c>
      <c r="C1986" s="0" t="s">
        <v>384</v>
      </c>
      <c r="D1986" s="0" t="s">
        <v>1180</v>
      </c>
      <c r="J1986" s="0" t="n">
        <v>10.9752119102982</v>
      </c>
      <c r="W1986" s="1" t="s">
        <v>61</v>
      </c>
    </row>
    <row r="1987" customFormat="false" ht="12.8" hidden="false" customHeight="false" outlineLevel="0" collapsed="false">
      <c r="A1987" s="0" t="s">
        <v>1083</v>
      </c>
      <c r="B1987" s="0" t="s">
        <v>1029</v>
      </c>
      <c r="C1987" s="0" t="s">
        <v>1181</v>
      </c>
      <c r="D1987" s="0" t="s">
        <v>1182</v>
      </c>
      <c r="H1987" s="0" t="n">
        <v>5.49536717613688</v>
      </c>
      <c r="U1987" s="1" t="s">
        <v>61</v>
      </c>
    </row>
    <row r="1988" customFormat="false" ht="12.8" hidden="false" customHeight="false" outlineLevel="0" collapsed="false">
      <c r="A1988" s="0" t="s">
        <v>1083</v>
      </c>
      <c r="B1988" s="0" t="s">
        <v>1082</v>
      </c>
      <c r="C1988" s="0" t="s">
        <v>1040</v>
      </c>
      <c r="D1988" s="0" t="s">
        <v>1084</v>
      </c>
      <c r="E1988" s="0" t="n">
        <v>4.09273973533086</v>
      </c>
      <c r="F1988" s="0" t="n">
        <v>5.5633809594881</v>
      </c>
      <c r="G1988" s="0" t="n">
        <v>28.4056427223342</v>
      </c>
      <c r="H1988" s="0" t="n">
        <v>54.3868311858248</v>
      </c>
      <c r="I1988" s="0" t="n">
        <v>40.6366458916593</v>
      </c>
      <c r="J1988" s="0" t="n">
        <v>15.5736367572986</v>
      </c>
      <c r="K1988" s="0" t="n">
        <v>18.241952168977</v>
      </c>
      <c r="L1988" s="0" t="n">
        <v>10.2238340968532</v>
      </c>
      <c r="M1988" s="0" t="n">
        <v>13.9882867135817</v>
      </c>
      <c r="N1988" s="0" t="n">
        <v>19.0377144054288</v>
      </c>
      <c r="O1988" s="0" t="n">
        <v>21.9655705172391</v>
      </c>
      <c r="P1988" s="0" t="n">
        <v>12.7422642849741</v>
      </c>
      <c r="Q1988" s="0" t="n">
        <v>6.66758975102788</v>
      </c>
      <c r="R1988" s="1" t="s">
        <v>40</v>
      </c>
      <c r="S1988" s="1" t="s">
        <v>40</v>
      </c>
      <c r="T1988" s="1" t="s">
        <v>40</v>
      </c>
      <c r="U1988" s="1" t="s">
        <v>40</v>
      </c>
      <c r="V1988" s="1" t="s">
        <v>40</v>
      </c>
      <c r="W1988" s="1" t="s">
        <v>40</v>
      </c>
      <c r="X1988" s="1" t="s">
        <v>40</v>
      </c>
      <c r="Y1988" s="1" t="s">
        <v>40</v>
      </c>
      <c r="Z1988" s="1" t="s">
        <v>40</v>
      </c>
      <c r="AA1988" s="1" t="s">
        <v>40</v>
      </c>
      <c r="AB1988" s="1" t="s">
        <v>40</v>
      </c>
      <c r="AC1988" s="1" t="s">
        <v>40</v>
      </c>
      <c r="AD1988" s="1" t="s">
        <v>40</v>
      </c>
      <c r="AK1988" s="0" t="s">
        <v>46</v>
      </c>
    </row>
    <row r="1989" customFormat="false" ht="12.8" hidden="false" customHeight="false" outlineLevel="0" collapsed="false">
      <c r="A1989" s="0" t="s">
        <v>1083</v>
      </c>
      <c r="B1989" s="0" t="s">
        <v>1082</v>
      </c>
      <c r="C1989" s="0" t="s">
        <v>1040</v>
      </c>
      <c r="D1989" s="0" t="s">
        <v>1085</v>
      </c>
      <c r="E1989" s="0" t="n">
        <v>4.8015731431189</v>
      </c>
      <c r="F1989" s="0" t="n">
        <v>5.86842784569377</v>
      </c>
      <c r="G1989" s="0" t="n">
        <v>29.6164991600173</v>
      </c>
      <c r="H1989" s="0" t="n">
        <v>62.3314026565779</v>
      </c>
      <c r="I1989" s="0" t="n">
        <v>47.528569520052</v>
      </c>
      <c r="J1989" s="0" t="n">
        <v>17.8170737633038</v>
      </c>
      <c r="K1989" s="0" t="n">
        <v>18.7963332936523</v>
      </c>
      <c r="L1989" s="0" t="n">
        <v>10.3190954863316</v>
      </c>
      <c r="M1989" s="0" t="n">
        <v>14.155786107516</v>
      </c>
      <c r="N1989" s="0" t="n">
        <v>19.7542618427958</v>
      </c>
      <c r="O1989" s="0" t="n">
        <v>20.1141877986846</v>
      </c>
      <c r="P1989" s="0" t="n">
        <v>12.6815046582903</v>
      </c>
      <c r="Q1989" s="0" t="n">
        <v>7.2154755393664</v>
      </c>
      <c r="R1989" s="1" t="s">
        <v>40</v>
      </c>
      <c r="S1989" s="1" t="s">
        <v>40</v>
      </c>
      <c r="T1989" s="1" t="s">
        <v>40</v>
      </c>
      <c r="U1989" s="1" t="s">
        <v>40</v>
      </c>
      <c r="V1989" s="1" t="s">
        <v>40</v>
      </c>
      <c r="W1989" s="1" t="s">
        <v>40</v>
      </c>
      <c r="X1989" s="1" t="s">
        <v>40</v>
      </c>
      <c r="Y1989" s="1" t="s">
        <v>40</v>
      </c>
      <c r="Z1989" s="1" t="s">
        <v>40</v>
      </c>
      <c r="AA1989" s="1" t="s">
        <v>40</v>
      </c>
      <c r="AB1989" s="1" t="s">
        <v>40</v>
      </c>
      <c r="AC1989" s="1" t="s">
        <v>40</v>
      </c>
      <c r="AD1989" s="1" t="s">
        <v>40</v>
      </c>
      <c r="AK1989" s="0" t="s">
        <v>46</v>
      </c>
    </row>
    <row r="1990" customFormat="false" ht="12.8" hidden="false" customHeight="false" outlineLevel="0" collapsed="false">
      <c r="A1990" s="0" t="s">
        <v>1083</v>
      </c>
      <c r="B1990" s="0" t="s">
        <v>1082</v>
      </c>
      <c r="C1990" s="0" t="s">
        <v>1040</v>
      </c>
      <c r="D1990" s="0" t="s">
        <v>1086</v>
      </c>
      <c r="E1990" s="0" t="n">
        <v>4.26683383328574</v>
      </c>
      <c r="F1990" s="0" t="n">
        <v>8.42433422803879</v>
      </c>
      <c r="G1990" s="0" t="n">
        <v>38.376287477357</v>
      </c>
      <c r="H1990" s="0" t="n">
        <v>65.5517567436965</v>
      </c>
      <c r="I1990" s="0" t="n">
        <v>47.862446068653</v>
      </c>
      <c r="J1990" s="0" t="n">
        <v>18.826712330892</v>
      </c>
      <c r="K1990" s="0" t="n">
        <v>14.1582383995965</v>
      </c>
      <c r="L1990" s="0" t="n">
        <v>10.2247861790515</v>
      </c>
      <c r="M1990" s="0" t="n">
        <v>16.1889761331536</v>
      </c>
      <c r="N1990" s="0" t="n">
        <v>21.1858101366531</v>
      </c>
      <c r="O1990" s="0" t="n">
        <v>20.306453601058</v>
      </c>
      <c r="P1990" s="0" t="n">
        <v>11.5922871090117</v>
      </c>
      <c r="Q1990" s="0" t="n">
        <v>5.501670000099</v>
      </c>
      <c r="R1990" s="1" t="s">
        <v>40</v>
      </c>
      <c r="S1990" s="1" t="s">
        <v>40</v>
      </c>
      <c r="T1990" s="1" t="s">
        <v>40</v>
      </c>
      <c r="U1990" s="1" t="s">
        <v>40</v>
      </c>
      <c r="V1990" s="1" t="s">
        <v>40</v>
      </c>
      <c r="W1990" s="1" t="s">
        <v>40</v>
      </c>
      <c r="X1990" s="1" t="s">
        <v>40</v>
      </c>
      <c r="Y1990" s="1" t="s">
        <v>40</v>
      </c>
      <c r="Z1990" s="1" t="s">
        <v>40</v>
      </c>
      <c r="AA1990" s="1" t="s">
        <v>40</v>
      </c>
      <c r="AB1990" s="1" t="s">
        <v>40</v>
      </c>
      <c r="AC1990" s="1" t="s">
        <v>40</v>
      </c>
      <c r="AD1990" s="1" t="s">
        <v>40</v>
      </c>
      <c r="AK1990" s="0" t="s">
        <v>46</v>
      </c>
    </row>
    <row r="1991" customFormat="false" ht="12.8" hidden="false" customHeight="false" outlineLevel="0" collapsed="false">
      <c r="A1991" s="0" t="s">
        <v>1083</v>
      </c>
      <c r="B1991" s="0" t="s">
        <v>1082</v>
      </c>
      <c r="C1991" s="0" t="s">
        <v>1040</v>
      </c>
      <c r="D1991" s="0" t="s">
        <v>1087</v>
      </c>
      <c r="E1991" s="0" t="n">
        <v>4.13400041205543</v>
      </c>
      <c r="F1991" s="0" t="n">
        <v>8.01321452572232</v>
      </c>
      <c r="G1991" s="0" t="n">
        <v>35.7173583337239</v>
      </c>
      <c r="H1991" s="0" t="n">
        <v>0</v>
      </c>
      <c r="I1991" s="0" t="n">
        <v>0</v>
      </c>
      <c r="J1991" s="0" t="n">
        <v>0</v>
      </c>
      <c r="K1991" s="0" t="n">
        <v>1.53675</v>
      </c>
      <c r="L1991" s="0" t="n">
        <v>6.53128590700882</v>
      </c>
      <c r="M1991" s="0" t="n">
        <v>13.1500005056816</v>
      </c>
      <c r="N1991" s="0" t="n">
        <v>19.2633584141731</v>
      </c>
      <c r="O1991" s="0" t="n">
        <v>19.4327869585582</v>
      </c>
      <c r="P1991" s="0" t="n">
        <v>8.97213795355388</v>
      </c>
      <c r="Q1991" s="0" t="n">
        <v>4.47335519960948</v>
      </c>
      <c r="R1991" s="1" t="s">
        <v>40</v>
      </c>
      <c r="S1991" s="1" t="s">
        <v>40</v>
      </c>
      <c r="T1991" s="1" t="s">
        <v>40</v>
      </c>
      <c r="U1991" s="1" t="n">
        <v>0</v>
      </c>
      <c r="V1991" s="1" t="n">
        <v>0</v>
      </c>
      <c r="W1991" s="1" t="n">
        <v>0</v>
      </c>
      <c r="X1991" s="1" t="s">
        <v>61</v>
      </c>
      <c r="Y1991" s="1" t="s">
        <v>40</v>
      </c>
      <c r="Z1991" s="1" t="s">
        <v>40</v>
      </c>
      <c r="AA1991" s="1" t="s">
        <v>40</v>
      </c>
      <c r="AB1991" s="1" t="s">
        <v>40</v>
      </c>
      <c r="AC1991" s="1" t="s">
        <v>40</v>
      </c>
      <c r="AD1991" s="1" t="s">
        <v>40</v>
      </c>
      <c r="AK1991" s="0" t="s">
        <v>46</v>
      </c>
    </row>
    <row r="1992" customFormat="false" ht="12.8" hidden="false" customHeight="false" outlineLevel="0" collapsed="false">
      <c r="A1992" s="0" t="s">
        <v>1083</v>
      </c>
      <c r="B1992" s="0" t="s">
        <v>1082</v>
      </c>
      <c r="C1992" s="0" t="s">
        <v>1040</v>
      </c>
      <c r="D1992" s="0" t="s">
        <v>1088</v>
      </c>
      <c r="E1992" s="0" t="n">
        <v>4.13400041205543</v>
      </c>
      <c r="F1992" s="0" t="n">
        <v>8.01321452572232</v>
      </c>
      <c r="G1992" s="0" t="n">
        <v>35.7173583337239</v>
      </c>
      <c r="H1992" s="0" t="n">
        <v>0</v>
      </c>
      <c r="I1992" s="0" t="n">
        <v>0</v>
      </c>
      <c r="J1992" s="0" t="n">
        <v>0</v>
      </c>
      <c r="K1992" s="0" t="n">
        <v>0</v>
      </c>
      <c r="L1992" s="0" t="n">
        <v>1.022125</v>
      </c>
      <c r="M1992" s="0" t="n">
        <v>20.5176426097751</v>
      </c>
      <c r="N1992" s="0" t="n">
        <v>11.6825706192425</v>
      </c>
      <c r="O1992" s="0" t="n">
        <v>12.5840714467423</v>
      </c>
      <c r="P1992" s="0" t="n">
        <v>10.6004308376993</v>
      </c>
      <c r="Q1992" s="0" t="n">
        <v>6.80529006889888</v>
      </c>
      <c r="R1992" s="1" t="s">
        <v>40</v>
      </c>
      <c r="S1992" s="1" t="s">
        <v>40</v>
      </c>
      <c r="T1992" s="1" t="s">
        <v>40</v>
      </c>
      <c r="U1992" s="1" t="n">
        <v>0</v>
      </c>
      <c r="V1992" s="1" t="n">
        <v>0</v>
      </c>
      <c r="W1992" s="1" t="n">
        <v>0</v>
      </c>
      <c r="X1992" s="1" t="n">
        <v>0</v>
      </c>
      <c r="Y1992" s="1" t="s">
        <v>41</v>
      </c>
      <c r="Z1992" s="1" t="s">
        <v>40</v>
      </c>
      <c r="AA1992" s="1" t="s">
        <v>40</v>
      </c>
      <c r="AB1992" s="1" t="s">
        <v>40</v>
      </c>
      <c r="AC1992" s="1" t="s">
        <v>40</v>
      </c>
      <c r="AD1992" s="1" t="s">
        <v>40</v>
      </c>
      <c r="AK1992" s="0" t="s">
        <v>46</v>
      </c>
    </row>
    <row r="1993" customFormat="false" ht="12.8" hidden="false" customHeight="false" outlineLevel="0" collapsed="false">
      <c r="A1993" s="0" t="s">
        <v>1083</v>
      </c>
      <c r="B1993" s="0" t="s">
        <v>1082</v>
      </c>
      <c r="C1993" s="0" t="s">
        <v>1040</v>
      </c>
      <c r="D1993" s="0" t="s">
        <v>1089</v>
      </c>
      <c r="E1993" s="0" t="n">
        <v>4.13400041205543</v>
      </c>
      <c r="F1993" s="0" t="n">
        <v>8.01321452572232</v>
      </c>
      <c r="G1993" s="0" t="n">
        <v>35.7173583337239</v>
      </c>
      <c r="H1993" s="0" t="n">
        <v>0</v>
      </c>
      <c r="I1993" s="0" t="n">
        <v>0</v>
      </c>
      <c r="J1993" s="0" t="n">
        <v>0</v>
      </c>
      <c r="K1993" s="0" t="n">
        <v>0</v>
      </c>
      <c r="L1993" s="0" t="n">
        <v>1.022125</v>
      </c>
      <c r="M1993" s="0" t="n">
        <v>0</v>
      </c>
      <c r="N1993" s="0" t="n">
        <v>0</v>
      </c>
      <c r="O1993" s="0" t="n">
        <v>0</v>
      </c>
      <c r="P1993" s="0" t="n">
        <v>0</v>
      </c>
      <c r="Q1993" s="0" t="n">
        <v>0</v>
      </c>
      <c r="R1993" s="1" t="s">
        <v>40</v>
      </c>
      <c r="S1993" s="1" t="s">
        <v>40</v>
      </c>
      <c r="T1993" s="1" t="s">
        <v>40</v>
      </c>
      <c r="U1993" s="1" t="n">
        <v>0</v>
      </c>
      <c r="V1993" s="1" t="n">
        <v>0</v>
      </c>
      <c r="W1993" s="1" t="n">
        <v>0</v>
      </c>
      <c r="X1993" s="1" t="n">
        <v>0</v>
      </c>
      <c r="Y1993" s="1" t="s">
        <v>41</v>
      </c>
      <c r="Z1993" s="1" t="n">
        <v>0</v>
      </c>
      <c r="AA1993" s="1" t="n">
        <v>0</v>
      </c>
      <c r="AB1993" s="1" t="n">
        <v>0</v>
      </c>
      <c r="AC1993" s="1" t="n">
        <v>0</v>
      </c>
      <c r="AD1993" s="1" t="n">
        <v>0</v>
      </c>
      <c r="AK1993" s="0" t="s">
        <v>46</v>
      </c>
    </row>
    <row r="1994" customFormat="false" ht="12.8" hidden="false" customHeight="false" outlineLevel="0" collapsed="false">
      <c r="A1994" s="0" t="s">
        <v>1083</v>
      </c>
      <c r="B1994" s="0" t="s">
        <v>1082</v>
      </c>
      <c r="C1994" s="0" t="s">
        <v>1040</v>
      </c>
      <c r="D1994" s="0" t="s">
        <v>1090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4.594275</v>
      </c>
      <c r="J1994" s="0" t="n">
        <v>0</v>
      </c>
      <c r="K1994" s="0" t="n">
        <v>0</v>
      </c>
      <c r="L1994" s="0" t="n">
        <v>0.920925</v>
      </c>
      <c r="M1994" s="0" t="n">
        <v>21.2759262749127</v>
      </c>
      <c r="N1994" s="0" t="n">
        <v>17.6732137799263</v>
      </c>
      <c r="O1994" s="0" t="n">
        <v>23.9907903330667</v>
      </c>
      <c r="P1994" s="0" t="n">
        <v>15.5972157205854</v>
      </c>
      <c r="Q1994" s="0" t="n">
        <v>9.9921498979841</v>
      </c>
      <c r="R1994" s="1" t="n">
        <v>0</v>
      </c>
      <c r="S1994" s="1" t="n">
        <v>0</v>
      </c>
      <c r="T1994" s="1" t="n">
        <v>0</v>
      </c>
      <c r="U1994" s="1" t="n">
        <v>0</v>
      </c>
      <c r="V1994" s="1" t="s">
        <v>61</v>
      </c>
      <c r="W1994" s="1" t="n">
        <v>0</v>
      </c>
      <c r="X1994" s="1" t="n">
        <v>0</v>
      </c>
      <c r="Y1994" s="1" t="s">
        <v>61</v>
      </c>
      <c r="Z1994" s="1" t="s">
        <v>40</v>
      </c>
      <c r="AA1994" s="1" t="s">
        <v>40</v>
      </c>
      <c r="AB1994" s="1" t="s">
        <v>40</v>
      </c>
      <c r="AC1994" s="1" t="s">
        <v>40</v>
      </c>
      <c r="AD1994" s="1" t="s">
        <v>40</v>
      </c>
      <c r="AK1994" s="0" t="s">
        <v>46</v>
      </c>
    </row>
    <row r="1995" customFormat="false" ht="12.8" hidden="false" customHeight="false" outlineLevel="0" collapsed="false">
      <c r="A1995" s="0" t="s">
        <v>1083</v>
      </c>
      <c r="B1995" s="0" t="s">
        <v>1082</v>
      </c>
      <c r="C1995" s="0" t="s">
        <v>1040</v>
      </c>
      <c r="D1995" s="0" t="s">
        <v>1091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4.594275</v>
      </c>
      <c r="J1995" s="0" t="n">
        <v>0</v>
      </c>
      <c r="K1995" s="0" t="n">
        <v>0</v>
      </c>
      <c r="L1995" s="0" t="n">
        <v>0</v>
      </c>
      <c r="M1995" s="0" t="n">
        <v>0.9156625</v>
      </c>
      <c r="N1995" s="0" t="n">
        <v>20.3696413098701</v>
      </c>
      <c r="O1995" s="0" t="n">
        <v>17.8581457851189</v>
      </c>
      <c r="P1995" s="0" t="n">
        <v>12.3819263918059</v>
      </c>
      <c r="Q1995" s="0" t="n">
        <v>5.57078889438084</v>
      </c>
      <c r="R1995" s="1" t="n">
        <v>0</v>
      </c>
      <c r="S1995" s="1" t="n">
        <v>0</v>
      </c>
      <c r="T1995" s="1" t="n">
        <v>0</v>
      </c>
      <c r="U1995" s="1" t="n">
        <v>0</v>
      </c>
      <c r="V1995" s="1" t="s">
        <v>61</v>
      </c>
      <c r="W1995" s="1" t="n">
        <v>0</v>
      </c>
      <c r="X1995" s="1" t="n">
        <v>0</v>
      </c>
      <c r="Y1995" s="1" t="n">
        <v>0</v>
      </c>
      <c r="Z1995" s="1" t="s">
        <v>41</v>
      </c>
      <c r="AA1995" s="1" t="s">
        <v>40</v>
      </c>
      <c r="AB1995" s="1" t="s">
        <v>40</v>
      </c>
      <c r="AC1995" s="1" t="s">
        <v>40</v>
      </c>
      <c r="AD1995" s="1" t="s">
        <v>40</v>
      </c>
      <c r="AK1995" s="0" t="s">
        <v>46</v>
      </c>
    </row>
    <row r="1996" customFormat="false" ht="12.8" hidden="false" customHeight="false" outlineLevel="0" collapsed="false">
      <c r="A1996" s="0" t="s">
        <v>1083</v>
      </c>
      <c r="B1996" s="0" t="s">
        <v>1082</v>
      </c>
      <c r="C1996" s="0" t="s">
        <v>1040</v>
      </c>
      <c r="D1996" s="0" t="s">
        <v>1092</v>
      </c>
      <c r="E1996" s="0" t="n">
        <v>0</v>
      </c>
      <c r="F1996" s="0" t="n">
        <v>0</v>
      </c>
      <c r="G1996" s="0" t="n">
        <v>0</v>
      </c>
      <c r="H1996" s="0" t="n">
        <v>0</v>
      </c>
      <c r="I1996" s="0" t="n">
        <v>4.594275</v>
      </c>
      <c r="J1996" s="0" t="n">
        <v>0</v>
      </c>
      <c r="K1996" s="0" t="n">
        <v>0</v>
      </c>
      <c r="L1996" s="0" t="n">
        <v>0</v>
      </c>
      <c r="M1996" s="0" t="n">
        <v>0.9156625</v>
      </c>
      <c r="N1996" s="0" t="n">
        <v>0</v>
      </c>
      <c r="O1996" s="0" t="n">
        <v>0</v>
      </c>
      <c r="P1996" s="0" t="n">
        <v>0</v>
      </c>
      <c r="Q1996" s="0" t="n">
        <v>0</v>
      </c>
      <c r="R1996" s="1" t="n">
        <v>0</v>
      </c>
      <c r="S1996" s="1" t="n">
        <v>0</v>
      </c>
      <c r="T1996" s="1" t="n">
        <v>0</v>
      </c>
      <c r="U1996" s="1" t="n">
        <v>0</v>
      </c>
      <c r="V1996" s="1" t="s">
        <v>61</v>
      </c>
      <c r="W1996" s="1" t="n">
        <v>0</v>
      </c>
      <c r="X1996" s="1" t="n">
        <v>0</v>
      </c>
      <c r="Y1996" s="1" t="n">
        <v>0</v>
      </c>
      <c r="Z1996" s="1" t="s">
        <v>41</v>
      </c>
      <c r="AA1996" s="1" t="n">
        <v>0</v>
      </c>
      <c r="AB1996" s="1" t="n">
        <v>0</v>
      </c>
      <c r="AC1996" s="1" t="n">
        <v>0</v>
      </c>
      <c r="AD1996" s="1" t="n">
        <v>0</v>
      </c>
      <c r="AK1996" s="0" t="s">
        <v>46</v>
      </c>
    </row>
    <row r="1997" customFormat="false" ht="12.8" hidden="false" customHeight="false" outlineLevel="0" collapsed="false">
      <c r="A1997" s="0" t="s">
        <v>1083</v>
      </c>
      <c r="B1997" s="0" t="s">
        <v>1082</v>
      </c>
      <c r="C1997" s="0" t="s">
        <v>1040</v>
      </c>
      <c r="D1997" s="0" t="s">
        <v>1093</v>
      </c>
      <c r="E1997" s="0" t="n">
        <v>0</v>
      </c>
      <c r="F1997" s="0" t="n">
        <v>0</v>
      </c>
      <c r="G1997" s="0" t="n">
        <v>0</v>
      </c>
      <c r="H1997" s="0" t="n">
        <v>0</v>
      </c>
      <c r="I1997" s="0" t="n">
        <v>4.414275</v>
      </c>
      <c r="J1997" s="0" t="n">
        <v>13.6406379219677</v>
      </c>
      <c r="K1997" s="0" t="n">
        <v>10.7455009062375</v>
      </c>
      <c r="L1997" s="0" t="n">
        <v>10.780142886298</v>
      </c>
      <c r="M1997" s="0" t="n">
        <v>14.9640719007168</v>
      </c>
      <c r="N1997" s="0" t="n">
        <v>19.9137838823455</v>
      </c>
      <c r="O1997" s="0" t="n">
        <v>18.6987878089505</v>
      </c>
      <c r="P1997" s="0" t="n">
        <v>11.7369294166565</v>
      </c>
      <c r="Q1997" s="0" t="n">
        <v>6.09199660164969</v>
      </c>
      <c r="R1997" s="1" t="n">
        <v>0</v>
      </c>
      <c r="S1997" s="1" t="n">
        <v>0</v>
      </c>
      <c r="T1997" s="1" t="n">
        <v>0</v>
      </c>
      <c r="U1997" s="1" t="n">
        <v>0</v>
      </c>
      <c r="V1997" s="1" t="s">
        <v>61</v>
      </c>
      <c r="W1997" s="1" t="s">
        <v>40</v>
      </c>
      <c r="X1997" s="1" t="s">
        <v>40</v>
      </c>
      <c r="Y1997" s="1" t="s">
        <v>40</v>
      </c>
      <c r="Z1997" s="1" t="s">
        <v>40</v>
      </c>
      <c r="AA1997" s="1" t="s">
        <v>40</v>
      </c>
      <c r="AB1997" s="1" t="s">
        <v>40</v>
      </c>
      <c r="AC1997" s="1" t="s">
        <v>40</v>
      </c>
      <c r="AD1997" s="1" t="s">
        <v>40</v>
      </c>
      <c r="AK1997" s="0" t="s">
        <v>46</v>
      </c>
    </row>
    <row r="1998" customFormat="false" ht="12.8" hidden="false" customHeight="false" outlineLevel="0" collapsed="false">
      <c r="A1998" s="0" t="s">
        <v>1083</v>
      </c>
      <c r="B1998" s="0" t="s">
        <v>1082</v>
      </c>
      <c r="C1998" s="0" t="s">
        <v>1040</v>
      </c>
      <c r="D1998" s="0" t="s">
        <v>1094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4.414275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n">
        <v>0</v>
      </c>
      <c r="R1998" s="1" t="n">
        <v>0</v>
      </c>
      <c r="S1998" s="1" t="n">
        <v>0</v>
      </c>
      <c r="T1998" s="1" t="n">
        <v>0</v>
      </c>
      <c r="U1998" s="1" t="n">
        <v>0</v>
      </c>
      <c r="V1998" s="1" t="s">
        <v>61</v>
      </c>
      <c r="W1998" s="1" t="n">
        <v>0</v>
      </c>
      <c r="X1998" s="1" t="n">
        <v>0</v>
      </c>
      <c r="Y1998" s="1" t="n">
        <v>0</v>
      </c>
      <c r="Z1998" s="1" t="n">
        <v>0</v>
      </c>
      <c r="AA1998" s="1" t="n">
        <v>0</v>
      </c>
      <c r="AB1998" s="1" t="n">
        <v>0</v>
      </c>
      <c r="AC1998" s="1" t="n">
        <v>0</v>
      </c>
      <c r="AD1998" s="1" t="n">
        <v>0</v>
      </c>
      <c r="AK1998" s="0" t="s">
        <v>46</v>
      </c>
    </row>
    <row r="1999" customFormat="false" ht="12.8" hidden="false" customHeight="false" outlineLevel="0" collapsed="false">
      <c r="A1999" s="0" t="s">
        <v>1083</v>
      </c>
      <c r="B1999" s="0" t="s">
        <v>1082</v>
      </c>
      <c r="C1999" s="0" t="s">
        <v>1040</v>
      </c>
      <c r="D1999" s="0" t="s">
        <v>1095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  <c r="K1999" s="0" t="n">
        <v>4.2225875</v>
      </c>
      <c r="L1999" s="0" t="n">
        <v>9.2570709330695</v>
      </c>
      <c r="M1999" s="0" t="n">
        <v>16.6960000991821</v>
      </c>
      <c r="N1999" s="0" t="n">
        <v>19.9811435171536</v>
      </c>
      <c r="O1999" s="0" t="n">
        <v>20.6947147713176</v>
      </c>
      <c r="P1999" s="0" t="n">
        <v>11.5055750523295</v>
      </c>
      <c r="Q1999" s="0" t="n">
        <v>5.95750233956746</v>
      </c>
      <c r="R1999" s="1" t="n">
        <v>0</v>
      </c>
      <c r="S1999" s="1" t="n">
        <v>0</v>
      </c>
      <c r="T1999" s="1" t="n">
        <v>0</v>
      </c>
      <c r="U1999" s="1" t="n">
        <v>0</v>
      </c>
      <c r="V1999" s="1" t="n">
        <v>0</v>
      </c>
      <c r="W1999" s="1" t="n">
        <v>0</v>
      </c>
      <c r="X1999" s="1" t="s">
        <v>41</v>
      </c>
      <c r="Y1999" s="1" t="s">
        <v>40</v>
      </c>
      <c r="Z1999" s="1" t="s">
        <v>40</v>
      </c>
      <c r="AA1999" s="1" t="s">
        <v>40</v>
      </c>
      <c r="AB1999" s="1" t="s">
        <v>40</v>
      </c>
      <c r="AC1999" s="1" t="s">
        <v>40</v>
      </c>
      <c r="AD1999" s="1" t="s">
        <v>40</v>
      </c>
      <c r="AK1999" s="0" t="s">
        <v>46</v>
      </c>
    </row>
    <row r="2000" customFormat="false" ht="12.8" hidden="false" customHeight="false" outlineLevel="0" collapsed="false">
      <c r="A2000" s="0" t="s">
        <v>1083</v>
      </c>
      <c r="B2000" s="0" t="s">
        <v>1082</v>
      </c>
      <c r="C2000" s="0" t="s">
        <v>1040</v>
      </c>
      <c r="D2000" s="0" t="s">
        <v>1096</v>
      </c>
      <c r="E2000" s="0" t="n">
        <v>0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0</v>
      </c>
      <c r="K2000" s="0" t="n">
        <v>4.2225875</v>
      </c>
      <c r="L2000" s="0" t="n">
        <v>0</v>
      </c>
      <c r="M2000" s="0" t="n">
        <v>0</v>
      </c>
      <c r="N2000" s="0" t="n">
        <v>0</v>
      </c>
      <c r="O2000" s="0" t="n">
        <v>0</v>
      </c>
      <c r="P2000" s="0" t="n">
        <v>0</v>
      </c>
      <c r="Q2000" s="0" t="n">
        <v>0</v>
      </c>
      <c r="R2000" s="1" t="n">
        <v>0</v>
      </c>
      <c r="S2000" s="1" t="n">
        <v>0</v>
      </c>
      <c r="T2000" s="1" t="n">
        <v>0</v>
      </c>
      <c r="U2000" s="1" t="n">
        <v>0</v>
      </c>
      <c r="V2000" s="1" t="n">
        <v>0</v>
      </c>
      <c r="W2000" s="1" t="n">
        <v>0</v>
      </c>
      <c r="X2000" s="1" t="s">
        <v>41</v>
      </c>
      <c r="Y2000" s="1" t="n">
        <v>0</v>
      </c>
      <c r="Z2000" s="1" t="n">
        <v>0</v>
      </c>
      <c r="AA2000" s="1" t="n">
        <v>0</v>
      </c>
      <c r="AB2000" s="1" t="n">
        <v>0</v>
      </c>
      <c r="AC2000" s="1" t="n">
        <v>0</v>
      </c>
      <c r="AD2000" s="1" t="n">
        <v>0</v>
      </c>
      <c r="AK2000" s="0" t="s">
        <v>46</v>
      </c>
    </row>
    <row r="2001" customFormat="false" ht="12.8" hidden="false" customHeight="false" outlineLevel="0" collapsed="false">
      <c r="A2001" s="0" t="s">
        <v>1083</v>
      </c>
      <c r="B2001" s="0" t="s">
        <v>1082</v>
      </c>
      <c r="C2001" s="0" t="s">
        <v>1040</v>
      </c>
      <c r="D2001" s="0" t="s">
        <v>1097</v>
      </c>
      <c r="E2001" s="0" t="n">
        <v>4.74950146107447</v>
      </c>
      <c r="F2001" s="0" t="n">
        <v>8.13276143301101</v>
      </c>
      <c r="G2001" s="0" t="n">
        <v>37.0948135227497</v>
      </c>
      <c r="H2001" s="0" t="n">
        <v>0</v>
      </c>
      <c r="I2001" s="0" t="n">
        <v>0</v>
      </c>
      <c r="J2001" s="0" t="n">
        <v>2.286675</v>
      </c>
      <c r="K2001" s="0" t="n">
        <v>11.6544311600072</v>
      </c>
      <c r="L2001" s="0" t="n">
        <v>9.86385728631701</v>
      </c>
      <c r="M2001" s="0" t="n">
        <v>15.7877860590816</v>
      </c>
      <c r="N2001" s="0" t="n">
        <v>19.2585698195866</v>
      </c>
      <c r="O2001" s="0" t="n">
        <v>18.0229347066156</v>
      </c>
      <c r="P2001" s="0" t="n">
        <v>11.8814303406647</v>
      </c>
      <c r="Q2001" s="0" t="n">
        <v>4.35134960072381</v>
      </c>
      <c r="R2001" s="1" t="s">
        <v>40</v>
      </c>
      <c r="S2001" s="1" t="s">
        <v>40</v>
      </c>
      <c r="T2001" s="1" t="s">
        <v>40</v>
      </c>
      <c r="U2001" s="1" t="n">
        <v>0</v>
      </c>
      <c r="V2001" s="1" t="n">
        <v>0</v>
      </c>
      <c r="W2001" s="1" t="s">
        <v>61</v>
      </c>
      <c r="X2001" s="1" t="s">
        <v>40</v>
      </c>
      <c r="Y2001" s="1" t="s">
        <v>40</v>
      </c>
      <c r="Z2001" s="1" t="s">
        <v>40</v>
      </c>
      <c r="AA2001" s="1" t="s">
        <v>40</v>
      </c>
      <c r="AB2001" s="1" t="s">
        <v>40</v>
      </c>
      <c r="AC2001" s="1" t="s">
        <v>40</v>
      </c>
      <c r="AD2001" s="1" t="s">
        <v>40</v>
      </c>
      <c r="AK2001" s="0" t="s">
        <v>46</v>
      </c>
    </row>
    <row r="2002" customFormat="false" ht="12.8" hidden="false" customHeight="false" outlineLevel="0" collapsed="false">
      <c r="A2002" s="0" t="s">
        <v>1083</v>
      </c>
      <c r="B2002" s="0" t="s">
        <v>1082</v>
      </c>
      <c r="C2002" s="0" t="s">
        <v>1040</v>
      </c>
      <c r="D2002" s="0" t="s">
        <v>1098</v>
      </c>
      <c r="E2002" s="0" t="n">
        <v>4.74950146107447</v>
      </c>
      <c r="F2002" s="0" t="n">
        <v>8.13276143301101</v>
      </c>
      <c r="G2002" s="0" t="n">
        <v>37.0948135227497</v>
      </c>
      <c r="H2002" s="0" t="n">
        <v>0</v>
      </c>
      <c r="I2002" s="0" t="n">
        <v>0</v>
      </c>
      <c r="J2002" s="0" t="n">
        <v>2.1596375</v>
      </c>
      <c r="K2002" s="0" t="n">
        <v>11.6544311600072</v>
      </c>
      <c r="L2002" s="0" t="n">
        <v>9.86385728631701</v>
      </c>
      <c r="M2002" s="0" t="n">
        <v>15.7877860590816</v>
      </c>
      <c r="N2002" s="0" t="n">
        <v>19.2585698195866</v>
      </c>
      <c r="O2002" s="0" t="n">
        <v>18.0229347066156</v>
      </c>
      <c r="P2002" s="0" t="n">
        <v>11.8814303406647</v>
      </c>
      <c r="Q2002" s="0" t="n">
        <v>4.35134960072381</v>
      </c>
      <c r="R2002" s="1" t="s">
        <v>40</v>
      </c>
      <c r="S2002" s="1" t="s">
        <v>40</v>
      </c>
      <c r="T2002" s="1" t="s">
        <v>40</v>
      </c>
      <c r="U2002" s="1" t="n">
        <v>0</v>
      </c>
      <c r="V2002" s="1" t="n">
        <v>0</v>
      </c>
      <c r="W2002" s="1" t="s">
        <v>41</v>
      </c>
      <c r="X2002" s="1" t="s">
        <v>40</v>
      </c>
      <c r="Y2002" s="1" t="s">
        <v>40</v>
      </c>
      <c r="Z2002" s="1" t="s">
        <v>40</v>
      </c>
      <c r="AA2002" s="1" t="s">
        <v>40</v>
      </c>
      <c r="AB2002" s="1" t="s">
        <v>40</v>
      </c>
      <c r="AC2002" s="1" t="s">
        <v>40</v>
      </c>
      <c r="AD2002" s="1" t="s">
        <v>40</v>
      </c>
      <c r="AK2002" s="0" t="s">
        <v>46</v>
      </c>
    </row>
    <row r="2003" customFormat="false" ht="12.8" hidden="false" customHeight="false" outlineLevel="0" collapsed="false">
      <c r="A2003" s="0" t="s">
        <v>1083</v>
      </c>
      <c r="B2003" s="0" t="s">
        <v>1082</v>
      </c>
      <c r="C2003" s="0" t="s">
        <v>1040</v>
      </c>
      <c r="D2003" s="0" t="s">
        <v>1099</v>
      </c>
      <c r="E2003" s="0" t="n">
        <v>4.74950146107447</v>
      </c>
      <c r="F2003" s="0" t="n">
        <v>8.13276143301101</v>
      </c>
      <c r="G2003" s="0" t="n">
        <v>37.0948135227497</v>
      </c>
      <c r="H2003" s="0" t="n">
        <v>0</v>
      </c>
      <c r="I2003" s="0" t="n">
        <v>0</v>
      </c>
      <c r="J2003" s="0" t="n">
        <v>2.1596375</v>
      </c>
      <c r="K2003" s="0" t="n">
        <v>0</v>
      </c>
      <c r="L2003" s="0" t="n">
        <v>0</v>
      </c>
      <c r="M2003" s="0" t="n">
        <v>0</v>
      </c>
      <c r="N2003" s="0" t="n">
        <v>0</v>
      </c>
      <c r="O2003" s="0" t="n">
        <v>0</v>
      </c>
      <c r="P2003" s="0" t="n">
        <v>0</v>
      </c>
      <c r="Q2003" s="0" t="n">
        <v>0</v>
      </c>
      <c r="R2003" s="1" t="s">
        <v>40</v>
      </c>
      <c r="S2003" s="1" t="s">
        <v>40</v>
      </c>
      <c r="T2003" s="1" t="s">
        <v>40</v>
      </c>
      <c r="U2003" s="1" t="n">
        <v>0</v>
      </c>
      <c r="V2003" s="1" t="n">
        <v>0</v>
      </c>
      <c r="W2003" s="1" t="s">
        <v>41</v>
      </c>
      <c r="X2003" s="1" t="n">
        <v>0</v>
      </c>
      <c r="Y2003" s="1" t="n">
        <v>0</v>
      </c>
      <c r="Z2003" s="1" t="n">
        <v>0</v>
      </c>
      <c r="AA2003" s="1" t="n">
        <v>0</v>
      </c>
      <c r="AB2003" s="1" t="n">
        <v>0</v>
      </c>
      <c r="AC2003" s="1" t="n">
        <v>0</v>
      </c>
      <c r="AD2003" s="1" t="n">
        <v>0</v>
      </c>
      <c r="AK2003" s="0" t="s">
        <v>46</v>
      </c>
    </row>
    <row r="2004" customFormat="false" ht="12.8" hidden="false" customHeight="false" outlineLevel="0" collapsed="false">
      <c r="A2004" s="0" t="s">
        <v>1083</v>
      </c>
      <c r="B2004" s="0" t="s">
        <v>1082</v>
      </c>
      <c r="C2004" s="0" t="s">
        <v>1040</v>
      </c>
      <c r="D2004" s="0" t="s">
        <v>1187</v>
      </c>
      <c r="E2004" s="0" t="n">
        <v>0</v>
      </c>
      <c r="F2004" s="0" t="n">
        <v>0</v>
      </c>
      <c r="G2004" s="0" t="n">
        <v>0</v>
      </c>
      <c r="H2004" s="0" t="n">
        <v>0</v>
      </c>
      <c r="I2004" s="0" t="n">
        <v>5.09355</v>
      </c>
      <c r="J2004" s="0" t="n">
        <v>0</v>
      </c>
      <c r="K2004" s="0" t="n">
        <v>0</v>
      </c>
      <c r="L2004" s="0" t="n">
        <v>0.983025</v>
      </c>
      <c r="M2004" s="0" t="n">
        <v>21.8004279903003</v>
      </c>
      <c r="N2004" s="0" t="n">
        <v>18.0864987628801</v>
      </c>
      <c r="O2004" s="0" t="n">
        <v>24.7220763138362</v>
      </c>
      <c r="P2004" s="0" t="n">
        <v>14.7909905229296</v>
      </c>
      <c r="Q2004" s="0" t="n">
        <v>8.20762940815517</v>
      </c>
      <c r="R2004" s="1" t="n">
        <v>0</v>
      </c>
      <c r="S2004" s="1" t="n">
        <v>0</v>
      </c>
      <c r="T2004" s="1" t="n">
        <v>0</v>
      </c>
      <c r="U2004" s="1" t="n">
        <v>0</v>
      </c>
      <c r="V2004" s="1" t="s">
        <v>61</v>
      </c>
      <c r="W2004" s="1" t="n">
        <v>0</v>
      </c>
      <c r="X2004" s="1" t="n">
        <v>0</v>
      </c>
      <c r="Y2004" s="1" t="s">
        <v>61</v>
      </c>
      <c r="Z2004" s="1" t="s">
        <v>40</v>
      </c>
      <c r="AA2004" s="1" t="s">
        <v>40</v>
      </c>
      <c r="AB2004" s="1" t="s">
        <v>40</v>
      </c>
      <c r="AC2004" s="1" t="s">
        <v>40</v>
      </c>
      <c r="AD2004" s="1" t="s">
        <v>40</v>
      </c>
      <c r="AK2004" s="0" t="s">
        <v>46</v>
      </c>
    </row>
    <row r="2005" customFormat="false" ht="12.8" hidden="false" customHeight="false" outlineLevel="0" collapsed="false">
      <c r="A2005" s="0" t="s">
        <v>1083</v>
      </c>
      <c r="B2005" s="0" t="s">
        <v>1082</v>
      </c>
      <c r="C2005" s="0" t="s">
        <v>1040</v>
      </c>
      <c r="D2005" s="0" t="s">
        <v>1101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5.09355</v>
      </c>
      <c r="J2005" s="0" t="n">
        <v>0</v>
      </c>
      <c r="K2005" s="0" t="n">
        <v>0</v>
      </c>
      <c r="L2005" s="0" t="n">
        <v>0</v>
      </c>
      <c r="M2005" s="0" t="n">
        <v>0.9547625</v>
      </c>
      <c r="N2005" s="0" t="n">
        <v>20.420144165733</v>
      </c>
      <c r="O2005" s="0" t="n">
        <v>18.4187091354813</v>
      </c>
      <c r="P2005" s="0" t="n">
        <v>12.1505745819637</v>
      </c>
      <c r="Q2005" s="0" t="n">
        <v>5.51521011761257</v>
      </c>
      <c r="R2005" s="1" t="n">
        <v>0</v>
      </c>
      <c r="S2005" s="1" t="n">
        <v>0</v>
      </c>
      <c r="T2005" s="1" t="n">
        <v>0</v>
      </c>
      <c r="U2005" s="1" t="n">
        <v>0</v>
      </c>
      <c r="V2005" s="1" t="s">
        <v>61</v>
      </c>
      <c r="W2005" s="1" t="n">
        <v>0</v>
      </c>
      <c r="X2005" s="1" t="n">
        <v>0</v>
      </c>
      <c r="Y2005" s="1" t="n">
        <v>0</v>
      </c>
      <c r="Z2005" s="1" t="s">
        <v>41</v>
      </c>
      <c r="AA2005" s="1" t="s">
        <v>40</v>
      </c>
      <c r="AB2005" s="1" t="s">
        <v>40</v>
      </c>
      <c r="AC2005" s="1" t="s">
        <v>40</v>
      </c>
      <c r="AD2005" s="1" t="s">
        <v>40</v>
      </c>
      <c r="AK2005" s="0" t="s">
        <v>46</v>
      </c>
    </row>
    <row r="2006" customFormat="false" ht="12.8" hidden="false" customHeight="false" outlineLevel="0" collapsed="false">
      <c r="A2006" s="0" t="s">
        <v>1083</v>
      </c>
      <c r="B2006" s="0" t="s">
        <v>1082</v>
      </c>
      <c r="C2006" s="0" t="s">
        <v>1040</v>
      </c>
      <c r="D2006" s="0" t="s">
        <v>1102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5.09355</v>
      </c>
      <c r="J2006" s="0" t="n">
        <v>0</v>
      </c>
      <c r="K2006" s="0" t="n">
        <v>0</v>
      </c>
      <c r="L2006" s="0" t="n">
        <v>0</v>
      </c>
      <c r="M2006" s="0" t="n">
        <v>0.9547625</v>
      </c>
      <c r="N2006" s="0" t="n">
        <v>0</v>
      </c>
      <c r="O2006" s="0" t="n">
        <v>0</v>
      </c>
      <c r="P2006" s="0" t="n">
        <v>0</v>
      </c>
      <c r="Q2006" s="0" t="n">
        <v>0</v>
      </c>
      <c r="R2006" s="1" t="n">
        <v>0</v>
      </c>
      <c r="S2006" s="1" t="n">
        <v>0</v>
      </c>
      <c r="T2006" s="1" t="n">
        <v>0</v>
      </c>
      <c r="U2006" s="1" t="n">
        <v>0</v>
      </c>
      <c r="V2006" s="1" t="s">
        <v>61</v>
      </c>
      <c r="W2006" s="1" t="n">
        <v>0</v>
      </c>
      <c r="X2006" s="1" t="n">
        <v>0</v>
      </c>
      <c r="Y2006" s="1" t="n">
        <v>0</v>
      </c>
      <c r="Z2006" s="1" t="s">
        <v>41</v>
      </c>
      <c r="AA2006" s="1" t="n">
        <v>0</v>
      </c>
      <c r="AB2006" s="1" t="n">
        <v>0</v>
      </c>
      <c r="AC2006" s="1" t="n">
        <v>0</v>
      </c>
      <c r="AD2006" s="1" t="n">
        <v>0</v>
      </c>
      <c r="AK2006" s="0" t="s">
        <v>46</v>
      </c>
    </row>
    <row r="2007" customFormat="false" ht="12.8" hidden="false" customHeight="false" outlineLevel="0" collapsed="false">
      <c r="A2007" s="0" t="s">
        <v>1083</v>
      </c>
      <c r="B2007" s="0" t="s">
        <v>1082</v>
      </c>
      <c r="C2007" s="0" t="s">
        <v>1040</v>
      </c>
      <c r="D2007" s="0" t="s">
        <v>1103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4.91355</v>
      </c>
      <c r="J2007" s="0" t="n">
        <v>15.1512846882854</v>
      </c>
      <c r="K2007" s="0" t="n">
        <v>11.7426428145596</v>
      </c>
      <c r="L2007" s="0" t="n">
        <v>10.9601421015603</v>
      </c>
      <c r="M2007" s="0" t="n">
        <v>15.6284293958119</v>
      </c>
      <c r="N2007" s="0" t="n">
        <v>20.8123560462679</v>
      </c>
      <c r="O2007" s="0" t="n">
        <v>18.8827136797564</v>
      </c>
      <c r="P2007" s="0" t="n">
        <v>11.6684232439314</v>
      </c>
      <c r="Q2007" s="0" t="n">
        <v>6.63985248122897</v>
      </c>
      <c r="R2007" s="1" t="n">
        <v>0</v>
      </c>
      <c r="S2007" s="1" t="n">
        <v>0</v>
      </c>
      <c r="T2007" s="1" t="n">
        <v>0</v>
      </c>
      <c r="U2007" s="1" t="n">
        <v>0</v>
      </c>
      <c r="V2007" s="1" t="s">
        <v>61</v>
      </c>
      <c r="W2007" s="1" t="s">
        <v>40</v>
      </c>
      <c r="X2007" s="1" t="s">
        <v>40</v>
      </c>
      <c r="Y2007" s="1" t="s">
        <v>40</v>
      </c>
      <c r="Z2007" s="1" t="s">
        <v>40</v>
      </c>
      <c r="AA2007" s="1" t="s">
        <v>40</v>
      </c>
      <c r="AB2007" s="1" t="s">
        <v>40</v>
      </c>
      <c r="AC2007" s="1" t="s">
        <v>40</v>
      </c>
      <c r="AD2007" s="1" t="s">
        <v>40</v>
      </c>
      <c r="AK2007" s="0" t="s">
        <v>46</v>
      </c>
    </row>
    <row r="2008" customFormat="false" ht="12.8" hidden="false" customHeight="false" outlineLevel="0" collapsed="false">
      <c r="A2008" s="0" t="s">
        <v>1083</v>
      </c>
      <c r="B2008" s="0" t="s">
        <v>1082</v>
      </c>
      <c r="C2008" s="0" t="s">
        <v>1040</v>
      </c>
      <c r="D2008" s="0" t="s">
        <v>1104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4.91355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n">
        <v>0</v>
      </c>
      <c r="R2008" s="1" t="n">
        <v>0</v>
      </c>
      <c r="S2008" s="1" t="n">
        <v>0</v>
      </c>
      <c r="T2008" s="1" t="n">
        <v>0</v>
      </c>
      <c r="U2008" s="1" t="n">
        <v>0</v>
      </c>
      <c r="V2008" s="1" t="s">
        <v>61</v>
      </c>
      <c r="W2008" s="1" t="n">
        <v>0</v>
      </c>
      <c r="X2008" s="1" t="n">
        <v>0</v>
      </c>
      <c r="Y2008" s="1" t="n">
        <v>0</v>
      </c>
      <c r="Z2008" s="1" t="n">
        <v>0</v>
      </c>
      <c r="AA2008" s="1" t="n">
        <v>0</v>
      </c>
      <c r="AB2008" s="1" t="n">
        <v>0</v>
      </c>
      <c r="AC2008" s="1" t="n">
        <v>0</v>
      </c>
      <c r="AD2008" s="1" t="n">
        <v>0</v>
      </c>
      <c r="AK2008" s="0" t="s">
        <v>46</v>
      </c>
    </row>
    <row r="2009" customFormat="false" ht="12.8" hidden="false" customHeight="false" outlineLevel="0" collapsed="false">
      <c r="A2009" s="0" t="s">
        <v>1083</v>
      </c>
      <c r="B2009" s="0" t="s">
        <v>1082</v>
      </c>
      <c r="C2009" s="0" t="s">
        <v>1040</v>
      </c>
      <c r="D2009" s="0" t="s">
        <v>1105</v>
      </c>
      <c r="E2009" s="0" t="n">
        <v>0</v>
      </c>
      <c r="F2009" s="0" t="n">
        <v>0</v>
      </c>
      <c r="G2009" s="0" t="n">
        <v>0</v>
      </c>
      <c r="H2009" s="0" t="n">
        <v>0</v>
      </c>
      <c r="I2009" s="0" t="n">
        <v>0</v>
      </c>
      <c r="J2009" s="0" t="n">
        <v>0</v>
      </c>
      <c r="K2009" s="0" t="n">
        <v>4.831825</v>
      </c>
      <c r="L2009" s="0" t="n">
        <v>9.68592784234456</v>
      </c>
      <c r="M2009" s="0" t="n">
        <v>17.3757146378713</v>
      </c>
      <c r="N2009" s="0" t="n">
        <v>20.6532156893185</v>
      </c>
      <c r="O2009" s="0" t="n">
        <v>20.6182141655258</v>
      </c>
      <c r="P2009" s="0" t="n">
        <v>12.48943316085</v>
      </c>
      <c r="Q2009" s="0" t="n">
        <v>6.78179178919111</v>
      </c>
      <c r="R2009" s="1" t="n">
        <v>0</v>
      </c>
      <c r="S2009" s="1" t="n">
        <v>0</v>
      </c>
      <c r="T2009" s="1" t="n">
        <v>0</v>
      </c>
      <c r="U2009" s="1" t="n">
        <v>0</v>
      </c>
      <c r="V2009" s="1" t="n">
        <v>0</v>
      </c>
      <c r="W2009" s="1" t="n">
        <v>0</v>
      </c>
      <c r="X2009" s="1" t="s">
        <v>41</v>
      </c>
      <c r="Y2009" s="1" t="s">
        <v>40</v>
      </c>
      <c r="Z2009" s="1" t="s">
        <v>40</v>
      </c>
      <c r="AA2009" s="1" t="s">
        <v>40</v>
      </c>
      <c r="AB2009" s="1" t="s">
        <v>40</v>
      </c>
      <c r="AC2009" s="1" t="s">
        <v>40</v>
      </c>
      <c r="AD2009" s="1" t="s">
        <v>40</v>
      </c>
      <c r="AK2009" s="0" t="s">
        <v>46</v>
      </c>
    </row>
    <row r="2010" customFormat="false" ht="12.8" hidden="false" customHeight="false" outlineLevel="0" collapsed="false">
      <c r="A2010" s="0" t="s">
        <v>1083</v>
      </c>
      <c r="B2010" s="0" t="s">
        <v>1082</v>
      </c>
      <c r="C2010" s="0" t="s">
        <v>1040</v>
      </c>
      <c r="D2010" s="0" t="s">
        <v>1106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n">
        <v>4.831825</v>
      </c>
      <c r="L2010" s="0" t="n">
        <v>0</v>
      </c>
      <c r="M2010" s="0" t="n">
        <v>0</v>
      </c>
      <c r="N2010" s="0" t="n">
        <v>0</v>
      </c>
      <c r="O2010" s="0" t="n">
        <v>0</v>
      </c>
      <c r="P2010" s="0" t="n">
        <v>0</v>
      </c>
      <c r="Q2010" s="0" t="n">
        <v>0</v>
      </c>
      <c r="R2010" s="1" t="n">
        <v>0</v>
      </c>
      <c r="S2010" s="1" t="n">
        <v>0</v>
      </c>
      <c r="T2010" s="1" t="n">
        <v>0</v>
      </c>
      <c r="U2010" s="1" t="n">
        <v>0</v>
      </c>
      <c r="V2010" s="1" t="n">
        <v>0</v>
      </c>
      <c r="W2010" s="1" t="n">
        <v>0</v>
      </c>
      <c r="X2010" s="1" t="s">
        <v>41</v>
      </c>
      <c r="Y2010" s="1" t="n">
        <v>0</v>
      </c>
      <c r="Z2010" s="1" t="n">
        <v>0</v>
      </c>
      <c r="AA2010" s="1" t="n">
        <v>0</v>
      </c>
      <c r="AB2010" s="1" t="n">
        <v>0</v>
      </c>
      <c r="AC2010" s="1" t="n">
        <v>0</v>
      </c>
      <c r="AD2010" s="1" t="n">
        <v>0</v>
      </c>
      <c r="AK2010" s="0" t="s">
        <v>46</v>
      </c>
    </row>
    <row r="2011" customFormat="false" ht="12.8" hidden="false" customHeight="false" outlineLevel="0" collapsed="false">
      <c r="A2011" s="0" t="s">
        <v>1083</v>
      </c>
      <c r="B2011" s="0" t="s">
        <v>1082</v>
      </c>
      <c r="C2011" s="0" t="s">
        <v>1040</v>
      </c>
      <c r="D2011" s="0" t="s">
        <v>1107</v>
      </c>
      <c r="E2011" s="0" t="n">
        <v>4.58742954901287</v>
      </c>
      <c r="F2011" s="0" t="n">
        <v>8.21728646045639</v>
      </c>
      <c r="G2011" s="0" t="n">
        <v>37.9590564340885</v>
      </c>
      <c r="H2011" s="0" t="n">
        <v>0</v>
      </c>
      <c r="I2011" s="0" t="n">
        <v>0</v>
      </c>
      <c r="J2011" s="0" t="n">
        <v>3.020625</v>
      </c>
      <c r="K2011" s="0" t="n">
        <v>13.2928538535323</v>
      </c>
      <c r="L2011" s="0" t="n">
        <v>10.594285598823</v>
      </c>
      <c r="M2011" s="0" t="n">
        <v>16.5151421512876</v>
      </c>
      <c r="N2011" s="0" t="n">
        <v>20.3669290457453</v>
      </c>
      <c r="O2011" s="0" t="n">
        <v>18.5899229587189</v>
      </c>
      <c r="P2011" s="0" t="n">
        <v>9.74114185997418</v>
      </c>
      <c r="Q2011" s="0" t="n">
        <v>5.0521405679839</v>
      </c>
      <c r="R2011" s="1" t="s">
        <v>40</v>
      </c>
      <c r="S2011" s="1" t="s">
        <v>40</v>
      </c>
      <c r="T2011" s="1" t="s">
        <v>40</v>
      </c>
      <c r="U2011" s="1" t="n">
        <v>0</v>
      </c>
      <c r="V2011" s="1" t="n">
        <v>0</v>
      </c>
      <c r="W2011" s="1" t="s">
        <v>61</v>
      </c>
      <c r="X2011" s="1" t="s">
        <v>40</v>
      </c>
      <c r="Y2011" s="1" t="s">
        <v>40</v>
      </c>
      <c r="Z2011" s="1" t="s">
        <v>40</v>
      </c>
      <c r="AA2011" s="1" t="s">
        <v>40</v>
      </c>
      <c r="AB2011" s="1" t="s">
        <v>40</v>
      </c>
      <c r="AC2011" s="1" t="s">
        <v>40</v>
      </c>
      <c r="AD2011" s="1" t="s">
        <v>40</v>
      </c>
      <c r="AK2011" s="0" t="s">
        <v>46</v>
      </c>
    </row>
    <row r="2012" customFormat="false" ht="12.8" hidden="false" customHeight="false" outlineLevel="0" collapsed="false">
      <c r="A2012" s="0" t="s">
        <v>1083</v>
      </c>
      <c r="B2012" s="0" t="s">
        <v>1082</v>
      </c>
      <c r="C2012" s="0" t="s">
        <v>1040</v>
      </c>
      <c r="D2012" s="0" t="s">
        <v>1108</v>
      </c>
      <c r="E2012" s="0" t="n">
        <v>4.58742954901287</v>
      </c>
      <c r="F2012" s="0" t="n">
        <v>8.21728646045639</v>
      </c>
      <c r="G2012" s="0" t="n">
        <v>48.0707138324423</v>
      </c>
      <c r="H2012" s="0" t="n">
        <v>0</v>
      </c>
      <c r="I2012" s="0" t="n">
        <v>0</v>
      </c>
      <c r="J2012" s="0" t="n">
        <v>0</v>
      </c>
      <c r="K2012" s="0" t="n">
        <v>0</v>
      </c>
      <c r="L2012" s="0" t="n">
        <v>1.6422</v>
      </c>
      <c r="M2012" s="0" t="n">
        <v>22.8995013982058</v>
      </c>
      <c r="N2012" s="0" t="n">
        <v>10.5175692588091</v>
      </c>
      <c r="O2012" s="0" t="n">
        <v>15.7598576375416</v>
      </c>
      <c r="P2012" s="0" t="n">
        <v>14.0272844050612</v>
      </c>
      <c r="Q2012" s="0" t="n">
        <v>7.35235852854593</v>
      </c>
      <c r="R2012" s="1" t="s">
        <v>40</v>
      </c>
      <c r="S2012" s="1" t="s">
        <v>40</v>
      </c>
      <c r="T2012" s="1" t="s">
        <v>40</v>
      </c>
      <c r="U2012" s="1" t="n">
        <v>0</v>
      </c>
      <c r="V2012" s="1" t="n">
        <v>0</v>
      </c>
      <c r="W2012" s="1" t="n">
        <v>0</v>
      </c>
      <c r="X2012" s="1" t="n">
        <v>0</v>
      </c>
      <c r="Y2012" s="1" t="s">
        <v>41</v>
      </c>
      <c r="Z2012" s="1" t="s">
        <v>40</v>
      </c>
      <c r="AA2012" s="1" t="s">
        <v>40</v>
      </c>
      <c r="AB2012" s="1" t="s">
        <v>40</v>
      </c>
      <c r="AC2012" s="1" t="s">
        <v>40</v>
      </c>
      <c r="AD2012" s="1" t="s">
        <v>40</v>
      </c>
      <c r="AK2012" s="0" t="s">
        <v>46</v>
      </c>
    </row>
    <row r="2013" customFormat="false" ht="12.8" hidden="false" customHeight="false" outlineLevel="0" collapsed="false">
      <c r="A2013" s="0" t="s">
        <v>1083</v>
      </c>
      <c r="B2013" s="0" t="s">
        <v>1082</v>
      </c>
      <c r="C2013" s="0" t="s">
        <v>1040</v>
      </c>
      <c r="D2013" s="0" t="s">
        <v>1109</v>
      </c>
      <c r="E2013" s="0" t="n">
        <v>4.58742954901287</v>
      </c>
      <c r="F2013" s="0" t="n">
        <v>8.21728646045639</v>
      </c>
      <c r="G2013" s="0" t="n">
        <v>48.0707138324423</v>
      </c>
      <c r="H2013" s="0" t="n">
        <v>0</v>
      </c>
      <c r="I2013" s="0" t="n">
        <v>0</v>
      </c>
      <c r="J2013" s="0" t="n">
        <v>0</v>
      </c>
      <c r="K2013" s="0" t="n">
        <v>0</v>
      </c>
      <c r="L2013" s="0" t="n">
        <v>1.6422</v>
      </c>
      <c r="M2013" s="0" t="n">
        <v>0</v>
      </c>
      <c r="N2013" s="0" t="n">
        <v>0</v>
      </c>
      <c r="O2013" s="0" t="n">
        <v>0</v>
      </c>
      <c r="P2013" s="0" t="n">
        <v>0</v>
      </c>
      <c r="Q2013" s="0" t="n">
        <v>0</v>
      </c>
      <c r="R2013" s="1" t="s">
        <v>40</v>
      </c>
      <c r="S2013" s="1" t="s">
        <v>40</v>
      </c>
      <c r="T2013" s="1" t="s">
        <v>40</v>
      </c>
      <c r="U2013" s="1" t="n">
        <v>0</v>
      </c>
      <c r="V2013" s="1" t="n">
        <v>0</v>
      </c>
      <c r="W2013" s="1" t="n">
        <v>0</v>
      </c>
      <c r="X2013" s="1" t="n">
        <v>0</v>
      </c>
      <c r="Y2013" s="1" t="s">
        <v>41</v>
      </c>
      <c r="Z2013" s="1" t="n">
        <v>0</v>
      </c>
      <c r="AA2013" s="1" t="n">
        <v>0</v>
      </c>
      <c r="AB2013" s="1" t="n">
        <v>0</v>
      </c>
      <c r="AC2013" s="1" t="n">
        <v>0</v>
      </c>
      <c r="AD2013" s="1" t="n">
        <v>0</v>
      </c>
      <c r="AK2013" s="0" t="s">
        <v>46</v>
      </c>
    </row>
    <row r="2014" customFormat="false" ht="12.8" hidden="false" customHeight="false" outlineLevel="0" collapsed="false">
      <c r="A2014" s="0" t="s">
        <v>1083</v>
      </c>
      <c r="B2014" s="0" t="s">
        <v>1082</v>
      </c>
      <c r="C2014" s="0" t="s">
        <v>1040</v>
      </c>
      <c r="D2014" s="0" t="s">
        <v>1110</v>
      </c>
      <c r="E2014" s="0" t="n">
        <v>0</v>
      </c>
      <c r="F2014" s="0" t="n">
        <v>0</v>
      </c>
      <c r="G2014" s="0" t="n">
        <v>0</v>
      </c>
      <c r="H2014" s="0" t="n">
        <v>0</v>
      </c>
      <c r="I2014" s="0" t="n">
        <v>5.4423</v>
      </c>
      <c r="J2014" s="0" t="n">
        <v>0</v>
      </c>
      <c r="K2014" s="0" t="n">
        <v>0</v>
      </c>
      <c r="L2014" s="0" t="n">
        <v>1.0728</v>
      </c>
      <c r="M2014" s="0" t="n">
        <v>22.4662110209465</v>
      </c>
      <c r="N2014" s="0" t="n">
        <v>18.4714300291879</v>
      </c>
      <c r="O2014" s="0" t="n">
        <v>24.0026963608606</v>
      </c>
      <c r="P2014" s="0" t="n">
        <v>13.6656403541565</v>
      </c>
      <c r="Q2014" s="0" t="n">
        <v>9.94949340820313</v>
      </c>
      <c r="R2014" s="1" t="n">
        <v>0</v>
      </c>
      <c r="S2014" s="1" t="n">
        <v>0</v>
      </c>
      <c r="T2014" s="1" t="n">
        <v>0</v>
      </c>
      <c r="U2014" s="1" t="n">
        <v>0</v>
      </c>
      <c r="V2014" s="1" t="s">
        <v>61</v>
      </c>
      <c r="W2014" s="1" t="n">
        <v>0</v>
      </c>
      <c r="X2014" s="1" t="n">
        <v>0</v>
      </c>
      <c r="Y2014" s="1" t="s">
        <v>61</v>
      </c>
      <c r="Z2014" s="1" t="s">
        <v>40</v>
      </c>
      <c r="AA2014" s="1" t="s">
        <v>40</v>
      </c>
      <c r="AB2014" s="1" t="s">
        <v>40</v>
      </c>
      <c r="AC2014" s="1" t="s">
        <v>40</v>
      </c>
      <c r="AD2014" s="1" t="s">
        <v>40</v>
      </c>
      <c r="AK2014" s="0" t="s">
        <v>46</v>
      </c>
    </row>
    <row r="2015" customFormat="false" ht="12.8" hidden="false" customHeight="false" outlineLevel="0" collapsed="false">
      <c r="A2015" s="0" t="s">
        <v>1083</v>
      </c>
      <c r="B2015" s="0" t="s">
        <v>1082</v>
      </c>
      <c r="C2015" s="0" t="s">
        <v>1040</v>
      </c>
      <c r="D2015" s="0" t="s">
        <v>1111</v>
      </c>
      <c r="E2015" s="0" t="n">
        <v>0</v>
      </c>
      <c r="F2015" s="0" t="n">
        <v>0</v>
      </c>
      <c r="G2015" s="0" t="n">
        <v>0</v>
      </c>
      <c r="H2015" s="0" t="n">
        <v>0</v>
      </c>
      <c r="I2015" s="0" t="n">
        <v>5.4423</v>
      </c>
      <c r="J2015" s="0" t="n">
        <v>0</v>
      </c>
      <c r="K2015" s="0" t="n">
        <v>0</v>
      </c>
      <c r="L2015" s="0" t="n">
        <v>0</v>
      </c>
      <c r="M2015" s="0" t="n">
        <v>1.0121375</v>
      </c>
      <c r="N2015" s="0" t="n">
        <v>20.2305003468479</v>
      </c>
      <c r="O2015" s="0" t="n">
        <v>19.3139266222715</v>
      </c>
      <c r="P2015" s="0" t="n">
        <v>11.3459240112986</v>
      </c>
      <c r="Q2015" s="0" t="n">
        <v>6.4506539276668</v>
      </c>
      <c r="R2015" s="1" t="n">
        <v>0</v>
      </c>
      <c r="S2015" s="1" t="n">
        <v>0</v>
      </c>
      <c r="T2015" s="1" t="n">
        <v>0</v>
      </c>
      <c r="U2015" s="1" t="n">
        <v>0</v>
      </c>
      <c r="V2015" s="1" t="s">
        <v>61</v>
      </c>
      <c r="W2015" s="1" t="n">
        <v>0</v>
      </c>
      <c r="X2015" s="1" t="n">
        <v>0</v>
      </c>
      <c r="Y2015" s="1" t="n">
        <v>0</v>
      </c>
      <c r="Z2015" s="1" t="s">
        <v>41</v>
      </c>
      <c r="AA2015" s="1" t="s">
        <v>40</v>
      </c>
      <c r="AB2015" s="1" t="s">
        <v>40</v>
      </c>
      <c r="AC2015" s="1" t="s">
        <v>40</v>
      </c>
      <c r="AD2015" s="1" t="s">
        <v>40</v>
      </c>
      <c r="AK2015" s="0" t="s">
        <v>46</v>
      </c>
    </row>
    <row r="2016" customFormat="false" ht="12.8" hidden="false" customHeight="false" outlineLevel="0" collapsed="false">
      <c r="A2016" s="0" t="s">
        <v>1083</v>
      </c>
      <c r="B2016" s="0" t="s">
        <v>1082</v>
      </c>
      <c r="C2016" s="0" t="s">
        <v>1040</v>
      </c>
      <c r="D2016" s="0" t="s">
        <v>1112</v>
      </c>
      <c r="E2016" s="0" t="n">
        <v>0</v>
      </c>
      <c r="F2016" s="0" t="n">
        <v>0</v>
      </c>
      <c r="G2016" s="0" t="n">
        <v>0</v>
      </c>
      <c r="H2016" s="0" t="n">
        <v>0</v>
      </c>
      <c r="I2016" s="0" t="n">
        <v>5.4423</v>
      </c>
      <c r="J2016" s="0" t="n">
        <v>0</v>
      </c>
      <c r="K2016" s="0" t="n">
        <v>0</v>
      </c>
      <c r="L2016" s="0" t="n">
        <v>0</v>
      </c>
      <c r="M2016" s="0" t="n">
        <v>1.0121375</v>
      </c>
      <c r="N2016" s="0" t="n">
        <v>0</v>
      </c>
      <c r="O2016" s="0" t="n">
        <v>0</v>
      </c>
      <c r="P2016" s="0" t="n">
        <v>0</v>
      </c>
      <c r="Q2016" s="0" t="n">
        <v>0</v>
      </c>
      <c r="R2016" s="1" t="n">
        <v>0</v>
      </c>
      <c r="S2016" s="1" t="n">
        <v>0</v>
      </c>
      <c r="T2016" s="1" t="n">
        <v>0</v>
      </c>
      <c r="U2016" s="1" t="n">
        <v>0</v>
      </c>
      <c r="V2016" s="1" t="s">
        <v>61</v>
      </c>
      <c r="W2016" s="1" t="n">
        <v>0</v>
      </c>
      <c r="X2016" s="1" t="n">
        <v>0</v>
      </c>
      <c r="Y2016" s="1" t="n">
        <v>0</v>
      </c>
      <c r="Z2016" s="1" t="s">
        <v>41</v>
      </c>
      <c r="AA2016" s="1" t="n">
        <v>0</v>
      </c>
      <c r="AB2016" s="1" t="n">
        <v>0</v>
      </c>
      <c r="AC2016" s="1" t="n">
        <v>0</v>
      </c>
      <c r="AD2016" s="1" t="n">
        <v>0</v>
      </c>
      <c r="AK2016" s="0" t="s">
        <v>46</v>
      </c>
    </row>
    <row r="2017" customFormat="false" ht="12.8" hidden="false" customHeight="false" outlineLevel="0" collapsed="false">
      <c r="A2017" s="0" t="s">
        <v>1083</v>
      </c>
      <c r="B2017" s="0" t="s">
        <v>1082</v>
      </c>
      <c r="C2017" s="0" t="s">
        <v>1040</v>
      </c>
      <c r="D2017" s="0" t="s">
        <v>1113</v>
      </c>
      <c r="E2017" s="0" t="n">
        <v>0</v>
      </c>
      <c r="F2017" s="0" t="n">
        <v>0</v>
      </c>
      <c r="G2017" s="0" t="n">
        <v>0</v>
      </c>
      <c r="H2017" s="0" t="n">
        <v>0</v>
      </c>
      <c r="I2017" s="0" t="n">
        <v>5.2623</v>
      </c>
      <c r="J2017" s="0" t="n">
        <v>17.3922148400119</v>
      </c>
      <c r="K2017" s="0" t="n">
        <v>12.1615707874298</v>
      </c>
      <c r="L2017" s="0" t="n">
        <v>8.96649828978947</v>
      </c>
      <c r="M2017" s="0" t="n">
        <v>15.0098583527974</v>
      </c>
      <c r="N2017" s="0" t="n">
        <v>20.0350699680192</v>
      </c>
      <c r="O2017" s="0" t="n">
        <v>17.6248588466219</v>
      </c>
      <c r="P2017" s="0" t="n">
        <v>11.7958601031985</v>
      </c>
      <c r="Q2017" s="0" t="n">
        <v>6.48857206106186</v>
      </c>
      <c r="R2017" s="1" t="n">
        <v>0</v>
      </c>
      <c r="S2017" s="1" t="n">
        <v>0</v>
      </c>
      <c r="T2017" s="1" t="n">
        <v>0</v>
      </c>
      <c r="U2017" s="1" t="n">
        <v>0</v>
      </c>
      <c r="V2017" s="1" t="s">
        <v>61</v>
      </c>
      <c r="W2017" s="1" t="s">
        <v>40</v>
      </c>
      <c r="X2017" s="1" t="s">
        <v>40</v>
      </c>
      <c r="Y2017" s="1" t="s">
        <v>40</v>
      </c>
      <c r="Z2017" s="1" t="s">
        <v>40</v>
      </c>
      <c r="AA2017" s="1" t="s">
        <v>40</v>
      </c>
      <c r="AB2017" s="1" t="s">
        <v>40</v>
      </c>
      <c r="AC2017" s="1" t="s">
        <v>40</v>
      </c>
      <c r="AD2017" s="1" t="s">
        <v>40</v>
      </c>
      <c r="AK2017" s="0" t="s">
        <v>46</v>
      </c>
    </row>
    <row r="2018" customFormat="false" ht="12.8" hidden="false" customHeight="false" outlineLevel="0" collapsed="false">
      <c r="A2018" s="0" t="s">
        <v>1083</v>
      </c>
      <c r="B2018" s="0" t="s">
        <v>1082</v>
      </c>
      <c r="C2018" s="0" t="s">
        <v>1040</v>
      </c>
      <c r="D2018" s="0" t="s">
        <v>1114</v>
      </c>
      <c r="E2018" s="0" t="n">
        <v>0</v>
      </c>
      <c r="F2018" s="0" t="n">
        <v>0</v>
      </c>
      <c r="G2018" s="0" t="n">
        <v>0</v>
      </c>
      <c r="H2018" s="0" t="n">
        <v>0</v>
      </c>
      <c r="I2018" s="0" t="n">
        <v>5.2623</v>
      </c>
      <c r="J2018" s="0" t="n">
        <v>0</v>
      </c>
      <c r="K2018" s="0" t="n">
        <v>0</v>
      </c>
      <c r="L2018" s="0" t="n">
        <v>0</v>
      </c>
      <c r="M2018" s="0" t="n">
        <v>0</v>
      </c>
      <c r="N2018" s="0" t="n">
        <v>0</v>
      </c>
      <c r="O2018" s="0" t="n">
        <v>0</v>
      </c>
      <c r="P2018" s="0" t="n">
        <v>0</v>
      </c>
      <c r="Q2018" s="0" t="n">
        <v>0</v>
      </c>
      <c r="R2018" s="1" t="n">
        <v>0</v>
      </c>
      <c r="S2018" s="1" t="n">
        <v>0</v>
      </c>
      <c r="T2018" s="1" t="n">
        <v>0</v>
      </c>
      <c r="U2018" s="1" t="n">
        <v>0</v>
      </c>
      <c r="V2018" s="1" t="s">
        <v>61</v>
      </c>
      <c r="W2018" s="1" t="n">
        <v>0</v>
      </c>
      <c r="X2018" s="1" t="n">
        <v>0</v>
      </c>
      <c r="Y2018" s="1" t="n">
        <v>0</v>
      </c>
      <c r="Z2018" s="1" t="n">
        <v>0</v>
      </c>
      <c r="AA2018" s="1" t="n">
        <v>0</v>
      </c>
      <c r="AB2018" s="1" t="n">
        <v>0</v>
      </c>
      <c r="AC2018" s="1" t="n">
        <v>0</v>
      </c>
      <c r="AD2018" s="1" t="n">
        <v>0</v>
      </c>
      <c r="AK2018" s="0" t="s">
        <v>46</v>
      </c>
    </row>
    <row r="2019" customFormat="false" ht="12.8" hidden="false" customHeight="false" outlineLevel="0" collapsed="false">
      <c r="A2019" s="0" t="s">
        <v>1083</v>
      </c>
      <c r="B2019" s="0" t="s">
        <v>1082</v>
      </c>
      <c r="C2019" s="0" t="s">
        <v>1040</v>
      </c>
      <c r="D2019" s="0" t="s">
        <v>1115</v>
      </c>
      <c r="E2019" s="0" t="n">
        <v>0</v>
      </c>
      <c r="F2019" s="0" t="n">
        <v>0</v>
      </c>
      <c r="G2019" s="0" t="n">
        <v>0</v>
      </c>
      <c r="H2019" s="0" t="n">
        <v>0</v>
      </c>
      <c r="I2019" s="0" t="n">
        <v>0</v>
      </c>
      <c r="J2019" s="0" t="n">
        <v>0</v>
      </c>
      <c r="K2019" s="0" t="n">
        <v>5.370725</v>
      </c>
      <c r="L2019" s="0" t="n">
        <v>10.393499476569</v>
      </c>
      <c r="M2019" s="0" t="n">
        <v>18.3200007171503</v>
      </c>
      <c r="N2019" s="0" t="n">
        <v>21.4164282594408</v>
      </c>
      <c r="O2019" s="0" t="n">
        <v>21.1485013631838</v>
      </c>
      <c r="P2019" s="0" t="n">
        <v>13.0549973675183</v>
      </c>
      <c r="Q2019" s="0" t="n">
        <v>6.85893978391375</v>
      </c>
      <c r="R2019" s="1" t="n">
        <v>0</v>
      </c>
      <c r="S2019" s="1" t="n">
        <v>0</v>
      </c>
      <c r="T2019" s="1" t="n">
        <v>0</v>
      </c>
      <c r="U2019" s="1" t="n">
        <v>0</v>
      </c>
      <c r="V2019" s="1" t="n">
        <v>0</v>
      </c>
      <c r="W2019" s="1" t="n">
        <v>0</v>
      </c>
      <c r="X2019" s="1" t="s">
        <v>41</v>
      </c>
      <c r="Y2019" s="1" t="s">
        <v>40</v>
      </c>
      <c r="Z2019" s="1" t="s">
        <v>40</v>
      </c>
      <c r="AA2019" s="1" t="s">
        <v>40</v>
      </c>
      <c r="AB2019" s="1" t="s">
        <v>40</v>
      </c>
      <c r="AC2019" s="1" t="s">
        <v>40</v>
      </c>
      <c r="AD2019" s="1" t="s">
        <v>40</v>
      </c>
      <c r="AK2019" s="0" t="s">
        <v>46</v>
      </c>
    </row>
    <row r="2020" customFormat="false" ht="12.8" hidden="false" customHeight="false" outlineLevel="0" collapsed="false">
      <c r="A2020" s="0" t="s">
        <v>1083</v>
      </c>
      <c r="B2020" s="0" t="s">
        <v>1082</v>
      </c>
      <c r="C2020" s="0" t="s">
        <v>1040</v>
      </c>
      <c r="D2020" s="0" t="s">
        <v>1116</v>
      </c>
      <c r="E2020" s="0" t="n">
        <v>0</v>
      </c>
      <c r="F2020" s="0" t="n">
        <v>0</v>
      </c>
      <c r="G2020" s="0" t="n">
        <v>0</v>
      </c>
      <c r="H2020" s="0" t="n">
        <v>0</v>
      </c>
      <c r="I2020" s="0" t="n">
        <v>0</v>
      </c>
      <c r="J2020" s="0" t="n">
        <v>0</v>
      </c>
      <c r="K2020" s="0" t="n">
        <v>5.370725</v>
      </c>
      <c r="L2020" s="0" t="n">
        <v>0</v>
      </c>
      <c r="M2020" s="0" t="n">
        <v>0</v>
      </c>
      <c r="N2020" s="0" t="n">
        <v>0</v>
      </c>
      <c r="O2020" s="0" t="n">
        <v>0</v>
      </c>
      <c r="P2020" s="0" t="n">
        <v>0</v>
      </c>
      <c r="Q2020" s="0" t="n">
        <v>0</v>
      </c>
      <c r="R2020" s="1" t="n">
        <v>0</v>
      </c>
      <c r="S2020" s="1" t="n">
        <v>0</v>
      </c>
      <c r="T2020" s="1" t="n">
        <v>0</v>
      </c>
      <c r="U2020" s="1" t="n">
        <v>0</v>
      </c>
      <c r="V2020" s="1" t="n">
        <v>0</v>
      </c>
      <c r="W2020" s="1" t="n">
        <v>0</v>
      </c>
      <c r="X2020" s="1" t="s">
        <v>41</v>
      </c>
      <c r="Y2020" s="1" t="n">
        <v>0</v>
      </c>
      <c r="Z2020" s="1" t="n">
        <v>0</v>
      </c>
      <c r="AA2020" s="1" t="n">
        <v>0</v>
      </c>
      <c r="AB2020" s="1" t="n">
        <v>0</v>
      </c>
      <c r="AC2020" s="1" t="n">
        <v>0</v>
      </c>
      <c r="AD2020" s="1" t="n">
        <v>0</v>
      </c>
      <c r="AK2020" s="0" t="s">
        <v>46</v>
      </c>
    </row>
    <row r="2021" customFormat="false" ht="12.8" hidden="false" customHeight="false" outlineLevel="0" collapsed="false">
      <c r="A2021" s="0" t="s">
        <v>1083</v>
      </c>
      <c r="B2021" s="0" t="s">
        <v>1082</v>
      </c>
      <c r="C2021" s="0" t="s">
        <v>1040</v>
      </c>
      <c r="D2021" s="0" t="s">
        <v>1117</v>
      </c>
      <c r="E2021" s="0" t="n">
        <v>3.18538014377867</v>
      </c>
      <c r="F2021" s="0" t="n">
        <v>5.58373920974277</v>
      </c>
      <c r="G2021" s="0" t="n">
        <v>29.8512852617673</v>
      </c>
      <c r="H2021" s="0" t="n">
        <v>62.4931890384427</v>
      </c>
      <c r="I2021" s="0" t="n">
        <v>61.3448359249603</v>
      </c>
      <c r="J2021" s="0" t="n">
        <v>40.4042356891469</v>
      </c>
      <c r="K2021" s="0" t="n">
        <v>31.7325957784695</v>
      </c>
      <c r="L2021" s="0" t="n">
        <v>20.064856293833</v>
      </c>
      <c r="M2021" s="0" t="n">
        <v>19.9769993312657</v>
      </c>
      <c r="N2021" s="0" t="n">
        <v>19.0000951822315</v>
      </c>
      <c r="O2021" s="0" t="n">
        <v>19.1666916190159</v>
      </c>
      <c r="P2021" s="0" t="n">
        <v>12.4985494429157</v>
      </c>
      <c r="Q2021" s="0" t="n">
        <v>8.45559778667632</v>
      </c>
      <c r="R2021" s="1" t="s">
        <v>40</v>
      </c>
      <c r="S2021" s="1" t="s">
        <v>40</v>
      </c>
      <c r="T2021" s="1" t="s">
        <v>40</v>
      </c>
      <c r="U2021" s="1" t="s">
        <v>40</v>
      </c>
      <c r="V2021" s="1" t="s">
        <v>40</v>
      </c>
      <c r="W2021" s="1" t="s">
        <v>40</v>
      </c>
      <c r="X2021" s="1" t="s">
        <v>40</v>
      </c>
      <c r="Y2021" s="1" t="s">
        <v>40</v>
      </c>
      <c r="Z2021" s="1" t="s">
        <v>40</v>
      </c>
      <c r="AA2021" s="1" t="s">
        <v>40</v>
      </c>
      <c r="AB2021" s="1" t="s">
        <v>40</v>
      </c>
      <c r="AC2021" s="1" t="s">
        <v>40</v>
      </c>
      <c r="AD2021" s="1" t="s">
        <v>40</v>
      </c>
      <c r="AK2021" s="0" t="s">
        <v>46</v>
      </c>
    </row>
    <row r="2022" customFormat="false" ht="12.8" hidden="false" customHeight="false" outlineLevel="0" collapsed="false">
      <c r="A2022" s="0" t="s">
        <v>1083</v>
      </c>
      <c r="B2022" s="0" t="s">
        <v>1082</v>
      </c>
      <c r="C2022" s="0" t="s">
        <v>1040</v>
      </c>
      <c r="D2022" s="0" t="s">
        <v>1118</v>
      </c>
      <c r="E2022" s="0" t="n">
        <v>4.29421322686332</v>
      </c>
      <c r="F2022" s="0" t="n">
        <v>5.54595355476652</v>
      </c>
      <c r="G2022" s="0" t="n">
        <v>30.1242132272039</v>
      </c>
      <c r="H2022" s="0" t="n">
        <v>65.3194737487606</v>
      </c>
      <c r="I2022" s="0" t="n">
        <v>71.8100015473153</v>
      </c>
      <c r="J2022" s="0" t="n">
        <v>44.9066940650699</v>
      </c>
      <c r="K2022" s="0" t="n">
        <v>32.629641850612</v>
      </c>
      <c r="L2022" s="0" t="n">
        <v>19.761189995777</v>
      </c>
      <c r="M2022" s="0" t="n">
        <v>19.7051647296619</v>
      </c>
      <c r="N2022" s="0" t="n">
        <v>18.4970708785667</v>
      </c>
      <c r="O2022" s="0" t="n">
        <v>18.6502605144467</v>
      </c>
      <c r="P2022" s="0" t="n">
        <v>11.7863117051976</v>
      </c>
      <c r="Q2022" s="0" t="n">
        <v>8.69440574731146</v>
      </c>
      <c r="R2022" s="1" t="s">
        <v>40</v>
      </c>
      <c r="S2022" s="1" t="s">
        <v>40</v>
      </c>
      <c r="T2022" s="1" t="s">
        <v>40</v>
      </c>
      <c r="U2022" s="1" t="s">
        <v>40</v>
      </c>
      <c r="V2022" s="1" t="s">
        <v>40</v>
      </c>
      <c r="W2022" s="1" t="s">
        <v>40</v>
      </c>
      <c r="X2022" s="1" t="s">
        <v>40</v>
      </c>
      <c r="Y2022" s="1" t="s">
        <v>40</v>
      </c>
      <c r="Z2022" s="1" t="s">
        <v>40</v>
      </c>
      <c r="AA2022" s="1" t="s">
        <v>40</v>
      </c>
      <c r="AB2022" s="1" t="s">
        <v>40</v>
      </c>
      <c r="AC2022" s="1" t="s">
        <v>40</v>
      </c>
      <c r="AD2022" s="1" t="s">
        <v>40</v>
      </c>
      <c r="AK2022" s="0" t="s">
        <v>46</v>
      </c>
    </row>
    <row r="2023" customFormat="false" ht="12.8" hidden="false" customHeight="false" outlineLevel="0" collapsed="false">
      <c r="A2023" s="0" t="s">
        <v>1083</v>
      </c>
      <c r="B2023" s="0" t="s">
        <v>1082</v>
      </c>
      <c r="C2023" s="0" t="s">
        <v>1040</v>
      </c>
      <c r="D2023" s="0" t="s">
        <v>1119</v>
      </c>
      <c r="E2023" s="0" t="n">
        <v>2.95812040567398</v>
      </c>
      <c r="F2023" s="0" t="n">
        <v>8.11409574179422</v>
      </c>
      <c r="G2023" s="0" t="n">
        <v>39.0595704317093</v>
      </c>
      <c r="H2023" s="0" t="n">
        <v>70.0433800928295</v>
      </c>
      <c r="I2023" s="0" t="n">
        <v>77.0393358543515</v>
      </c>
      <c r="J2023" s="0" t="n">
        <v>45.7016943200004</v>
      </c>
      <c r="K2023" s="0" t="n">
        <v>26.898167109383</v>
      </c>
      <c r="L2023" s="0" t="n">
        <v>18.7210945678609</v>
      </c>
      <c r="M2023" s="0" t="n">
        <v>22.7123562867443</v>
      </c>
      <c r="N2023" s="0" t="n">
        <v>18.0876660116372</v>
      </c>
      <c r="O2023" s="0" t="n">
        <v>17.3870407843164</v>
      </c>
      <c r="P2023" s="0" t="n">
        <v>11.8748577932517</v>
      </c>
      <c r="Q2023" s="0" t="n">
        <v>7.18357013094993</v>
      </c>
      <c r="R2023" s="1" t="s">
        <v>40</v>
      </c>
      <c r="S2023" s="1" t="s">
        <v>40</v>
      </c>
      <c r="T2023" s="1" t="s">
        <v>40</v>
      </c>
      <c r="U2023" s="1" t="s">
        <v>40</v>
      </c>
      <c r="V2023" s="1" t="s">
        <v>40</v>
      </c>
      <c r="W2023" s="1" t="s">
        <v>40</v>
      </c>
      <c r="X2023" s="1" t="s">
        <v>40</v>
      </c>
      <c r="Y2023" s="1" t="s">
        <v>40</v>
      </c>
      <c r="Z2023" s="1" t="s">
        <v>40</v>
      </c>
      <c r="AA2023" s="1" t="s">
        <v>40</v>
      </c>
      <c r="AB2023" s="1" t="s">
        <v>40</v>
      </c>
      <c r="AC2023" s="1" t="s">
        <v>40</v>
      </c>
      <c r="AD2023" s="1" t="s">
        <v>40</v>
      </c>
      <c r="AK2023" s="0" t="s">
        <v>46</v>
      </c>
    </row>
    <row r="2024" customFormat="false" ht="12.8" hidden="false" customHeight="false" outlineLevel="0" collapsed="false">
      <c r="A2024" s="0" t="s">
        <v>1083</v>
      </c>
      <c r="B2024" s="0" t="s">
        <v>1082</v>
      </c>
      <c r="C2024" s="0" t="s">
        <v>1040</v>
      </c>
      <c r="D2024" s="0" t="s">
        <v>1120</v>
      </c>
      <c r="E2024" s="0" t="n">
        <v>3.25766723780405</v>
      </c>
      <c r="F2024" s="0" t="n">
        <v>7.99235687369392</v>
      </c>
      <c r="G2024" s="0" t="n">
        <v>36.2599274941853</v>
      </c>
      <c r="H2024" s="0" t="n">
        <v>0</v>
      </c>
      <c r="I2024" s="0" t="n">
        <v>0</v>
      </c>
      <c r="J2024" s="0" t="n">
        <v>0</v>
      </c>
      <c r="K2024" s="0" t="n">
        <v>3.258225</v>
      </c>
      <c r="L2024" s="0" t="n">
        <v>13.8908562117389</v>
      </c>
      <c r="M2024" s="0" t="n">
        <v>21.3222856500319</v>
      </c>
      <c r="N2024" s="0" t="n">
        <v>10.6219288759998</v>
      </c>
      <c r="O2024" s="0" t="n">
        <v>16.4060011173465</v>
      </c>
      <c r="P2024" s="0" t="n">
        <v>9.99700288687434</v>
      </c>
      <c r="Q2024" s="0" t="n">
        <v>7.59920818465097</v>
      </c>
      <c r="R2024" s="1" t="s">
        <v>40</v>
      </c>
      <c r="S2024" s="1" t="s">
        <v>40</v>
      </c>
      <c r="T2024" s="1" t="s">
        <v>40</v>
      </c>
      <c r="U2024" s="1" t="n">
        <v>0</v>
      </c>
      <c r="V2024" s="1" t="n">
        <v>0</v>
      </c>
      <c r="W2024" s="1" t="n">
        <v>0</v>
      </c>
      <c r="X2024" s="1" t="s">
        <v>61</v>
      </c>
      <c r="Y2024" s="1" t="s">
        <v>40</v>
      </c>
      <c r="Z2024" s="1" t="s">
        <v>40</v>
      </c>
      <c r="AA2024" s="1" t="s">
        <v>40</v>
      </c>
      <c r="AB2024" s="1" t="s">
        <v>40</v>
      </c>
      <c r="AC2024" s="1" t="s">
        <v>40</v>
      </c>
      <c r="AD2024" s="1" t="s">
        <v>40</v>
      </c>
      <c r="AK2024" s="0" t="s">
        <v>46</v>
      </c>
    </row>
    <row r="2025" customFormat="false" ht="12.8" hidden="false" customHeight="false" outlineLevel="0" collapsed="false">
      <c r="A2025" s="0" t="s">
        <v>1083</v>
      </c>
      <c r="B2025" s="0" t="s">
        <v>1082</v>
      </c>
      <c r="C2025" s="0" t="s">
        <v>1040</v>
      </c>
      <c r="D2025" s="0" t="s">
        <v>1121</v>
      </c>
      <c r="E2025" s="0" t="n">
        <v>3.25766723780405</v>
      </c>
      <c r="F2025" s="0" t="n">
        <v>7.99235687369392</v>
      </c>
      <c r="G2025" s="0" t="n">
        <v>36.2599274941853</v>
      </c>
      <c r="H2025" s="0" t="n">
        <v>0</v>
      </c>
      <c r="I2025" s="0" t="n">
        <v>0</v>
      </c>
      <c r="J2025" s="0" t="n">
        <v>0</v>
      </c>
      <c r="K2025" s="0" t="n">
        <v>0</v>
      </c>
      <c r="L2025" s="0" t="n">
        <v>2.506225</v>
      </c>
      <c r="M2025" s="0" t="n">
        <v>22.6566443485873</v>
      </c>
      <c r="N2025" s="0" t="n">
        <v>8.0082149377891</v>
      </c>
      <c r="O2025" s="0" t="n">
        <v>20.2552142286939</v>
      </c>
      <c r="P2025" s="0" t="n">
        <v>14.3957086971828</v>
      </c>
      <c r="Q2025" s="0" t="n">
        <v>6.577496443476</v>
      </c>
      <c r="R2025" s="1" t="s">
        <v>40</v>
      </c>
      <c r="S2025" s="1" t="s">
        <v>40</v>
      </c>
      <c r="T2025" s="1" t="s">
        <v>40</v>
      </c>
      <c r="U2025" s="1" t="n">
        <v>0</v>
      </c>
      <c r="V2025" s="1" t="n">
        <v>0</v>
      </c>
      <c r="W2025" s="1" t="n">
        <v>0</v>
      </c>
      <c r="X2025" s="1" t="n">
        <v>0</v>
      </c>
      <c r="Y2025" s="1" t="s">
        <v>41</v>
      </c>
      <c r="Z2025" s="1" t="s">
        <v>40</v>
      </c>
      <c r="AA2025" s="1" t="s">
        <v>40</v>
      </c>
      <c r="AB2025" s="1" t="s">
        <v>40</v>
      </c>
      <c r="AC2025" s="1" t="s">
        <v>40</v>
      </c>
      <c r="AD2025" s="1" t="s">
        <v>40</v>
      </c>
      <c r="AK2025" s="0" t="s">
        <v>46</v>
      </c>
    </row>
    <row r="2026" customFormat="false" ht="12.8" hidden="false" customHeight="false" outlineLevel="0" collapsed="false">
      <c r="A2026" s="0" t="s">
        <v>1083</v>
      </c>
      <c r="B2026" s="0" t="s">
        <v>1082</v>
      </c>
      <c r="C2026" s="0" t="s">
        <v>1040</v>
      </c>
      <c r="D2026" s="0" t="s">
        <v>1122</v>
      </c>
      <c r="E2026" s="0" t="n">
        <v>3.25766723780405</v>
      </c>
      <c r="F2026" s="0" t="n">
        <v>7.99235687369392</v>
      </c>
      <c r="G2026" s="0" t="n">
        <v>36.2599274941853</v>
      </c>
      <c r="H2026" s="0" t="n">
        <v>0</v>
      </c>
      <c r="I2026" s="0" t="n">
        <v>0</v>
      </c>
      <c r="J2026" s="0" t="n">
        <v>0</v>
      </c>
      <c r="K2026" s="0" t="n">
        <v>0</v>
      </c>
      <c r="L2026" s="0" t="n">
        <v>2.506225</v>
      </c>
      <c r="M2026" s="0" t="n">
        <v>0</v>
      </c>
      <c r="N2026" s="0" t="n">
        <v>0</v>
      </c>
      <c r="O2026" s="0" t="n">
        <v>0</v>
      </c>
      <c r="P2026" s="0" t="n">
        <v>0</v>
      </c>
      <c r="Q2026" s="0" t="n">
        <v>0</v>
      </c>
      <c r="R2026" s="1" t="s">
        <v>40</v>
      </c>
      <c r="S2026" s="1" t="s">
        <v>40</v>
      </c>
      <c r="T2026" s="1" t="s">
        <v>40</v>
      </c>
      <c r="U2026" s="1" t="n">
        <v>0</v>
      </c>
      <c r="V2026" s="1" t="n">
        <v>0</v>
      </c>
      <c r="W2026" s="1" t="n">
        <v>0</v>
      </c>
      <c r="X2026" s="1" t="n">
        <v>0</v>
      </c>
      <c r="Y2026" s="1" t="s">
        <v>41</v>
      </c>
      <c r="Z2026" s="1" t="n">
        <v>0</v>
      </c>
      <c r="AA2026" s="1" t="n">
        <v>0</v>
      </c>
      <c r="AB2026" s="1" t="n">
        <v>0</v>
      </c>
      <c r="AC2026" s="1" t="n">
        <v>0</v>
      </c>
      <c r="AD2026" s="1" t="n">
        <v>0</v>
      </c>
      <c r="AK2026" s="0" t="s">
        <v>46</v>
      </c>
    </row>
    <row r="2027" customFormat="false" ht="12.8" hidden="false" customHeight="false" outlineLevel="0" collapsed="false">
      <c r="A2027" s="0" t="s">
        <v>1083</v>
      </c>
      <c r="B2027" s="0" t="s">
        <v>1082</v>
      </c>
      <c r="C2027" s="0" t="s">
        <v>1040</v>
      </c>
      <c r="D2027" s="0" t="s">
        <v>1123</v>
      </c>
      <c r="E2027" s="0" t="n">
        <v>0</v>
      </c>
      <c r="F2027" s="0" t="n">
        <v>0</v>
      </c>
      <c r="G2027" s="0" t="n">
        <v>0</v>
      </c>
      <c r="H2027" s="0" t="n">
        <v>0</v>
      </c>
      <c r="I2027" s="0" t="n">
        <v>6.635925</v>
      </c>
      <c r="J2027" s="0" t="n">
        <v>0</v>
      </c>
      <c r="K2027" s="0" t="n">
        <v>1.9071</v>
      </c>
      <c r="L2027" s="0" t="n">
        <v>14.074857160449</v>
      </c>
      <c r="M2027" s="0" t="n">
        <v>24.0612838949476</v>
      </c>
      <c r="N2027" s="0" t="n">
        <v>22.3556380186762</v>
      </c>
      <c r="O2027" s="0" t="n">
        <v>25.5257783191545</v>
      </c>
      <c r="P2027" s="0" t="n">
        <v>16.3270013672965</v>
      </c>
      <c r="Q2027" s="0" t="n">
        <v>11.3330006599426</v>
      </c>
      <c r="R2027" s="1" t="n">
        <v>0</v>
      </c>
      <c r="S2027" s="1" t="n">
        <v>0</v>
      </c>
      <c r="T2027" s="1" t="n">
        <v>0</v>
      </c>
      <c r="U2027" s="1" t="n">
        <v>0</v>
      </c>
      <c r="V2027" s="1" t="s">
        <v>61</v>
      </c>
      <c r="W2027" s="1" t="n">
        <v>0</v>
      </c>
      <c r="X2027" s="1" t="s">
        <v>61</v>
      </c>
      <c r="Y2027" s="1" t="s">
        <v>40</v>
      </c>
      <c r="Z2027" s="1" t="s">
        <v>40</v>
      </c>
      <c r="AA2027" s="1" t="s">
        <v>40</v>
      </c>
      <c r="AB2027" s="1" t="s">
        <v>40</v>
      </c>
      <c r="AC2027" s="1" t="s">
        <v>40</v>
      </c>
      <c r="AD2027" s="1" t="s">
        <v>40</v>
      </c>
      <c r="AK2027" s="0" t="s">
        <v>46</v>
      </c>
    </row>
    <row r="2028" customFormat="false" ht="12.8" hidden="false" customHeight="false" outlineLevel="0" collapsed="false">
      <c r="A2028" s="0" t="s">
        <v>1083</v>
      </c>
      <c r="B2028" s="0" t="s">
        <v>1082</v>
      </c>
      <c r="C2028" s="0" t="s">
        <v>1040</v>
      </c>
      <c r="D2028" s="0" t="s">
        <v>1124</v>
      </c>
      <c r="E2028" s="0" t="n">
        <v>0</v>
      </c>
      <c r="F2028" s="0" t="n">
        <v>0</v>
      </c>
      <c r="G2028" s="0" t="n">
        <v>0</v>
      </c>
      <c r="H2028" s="0" t="n">
        <v>0</v>
      </c>
      <c r="I2028" s="0" t="n">
        <v>6.635925</v>
      </c>
      <c r="J2028" s="0" t="n">
        <v>0</v>
      </c>
      <c r="K2028" s="0" t="n">
        <v>0</v>
      </c>
      <c r="L2028" s="0" t="n">
        <v>1.5616625</v>
      </c>
      <c r="M2028" s="0" t="n">
        <v>22.1456440431731</v>
      </c>
      <c r="N2028" s="0" t="n">
        <v>21.0188531449863</v>
      </c>
      <c r="O2028" s="0" t="n">
        <v>21.1321428418159</v>
      </c>
      <c r="P2028" s="0" t="n">
        <v>10.0917146408132</v>
      </c>
      <c r="Q2028" s="0" t="n">
        <v>5.63878885337285</v>
      </c>
      <c r="R2028" s="1" t="n">
        <v>0</v>
      </c>
      <c r="S2028" s="1" t="n">
        <v>0</v>
      </c>
      <c r="T2028" s="1" t="n">
        <v>0</v>
      </c>
      <c r="U2028" s="1" t="n">
        <v>0</v>
      </c>
      <c r="V2028" s="1" t="s">
        <v>61</v>
      </c>
      <c r="W2028" s="1" t="n">
        <v>0</v>
      </c>
      <c r="X2028" s="1" t="n">
        <v>0</v>
      </c>
      <c r="Y2028" s="1" t="s">
        <v>41</v>
      </c>
      <c r="Z2028" s="1" t="s">
        <v>40</v>
      </c>
      <c r="AA2028" s="1" t="s">
        <v>40</v>
      </c>
      <c r="AB2028" s="1" t="s">
        <v>40</v>
      </c>
      <c r="AC2028" s="1" t="s">
        <v>40</v>
      </c>
      <c r="AD2028" s="1" t="s">
        <v>40</v>
      </c>
      <c r="AK2028" s="0" t="s">
        <v>46</v>
      </c>
    </row>
    <row r="2029" customFormat="false" ht="12.8" hidden="false" customHeight="false" outlineLevel="0" collapsed="false">
      <c r="A2029" s="0" t="s">
        <v>1083</v>
      </c>
      <c r="B2029" s="0" t="s">
        <v>1082</v>
      </c>
      <c r="C2029" s="0" t="s">
        <v>1040</v>
      </c>
      <c r="D2029" s="0" t="s">
        <v>1125</v>
      </c>
      <c r="E2029" s="0" t="n">
        <v>0</v>
      </c>
      <c r="F2029" s="0" t="n">
        <v>0</v>
      </c>
      <c r="G2029" s="0" t="n">
        <v>0</v>
      </c>
      <c r="H2029" s="0" t="n">
        <v>0</v>
      </c>
      <c r="I2029" s="0" t="n">
        <v>6.635925</v>
      </c>
      <c r="J2029" s="0" t="n">
        <v>0</v>
      </c>
      <c r="K2029" s="0" t="n">
        <v>0</v>
      </c>
      <c r="L2029" s="0" t="n">
        <v>1.5616625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n">
        <v>0</v>
      </c>
      <c r="R2029" s="1" t="n">
        <v>0</v>
      </c>
      <c r="S2029" s="1" t="n">
        <v>0</v>
      </c>
      <c r="T2029" s="1" t="n">
        <v>0</v>
      </c>
      <c r="U2029" s="1" t="n">
        <v>0</v>
      </c>
      <c r="V2029" s="1" t="s">
        <v>61</v>
      </c>
      <c r="W2029" s="1" t="n">
        <v>0</v>
      </c>
      <c r="X2029" s="1" t="n">
        <v>0</v>
      </c>
      <c r="Y2029" s="1" t="s">
        <v>41</v>
      </c>
      <c r="Z2029" s="1" t="n">
        <v>0</v>
      </c>
      <c r="AA2029" s="1" t="n">
        <v>0</v>
      </c>
      <c r="AB2029" s="1" t="n">
        <v>0</v>
      </c>
      <c r="AC2029" s="1" t="n">
        <v>0</v>
      </c>
      <c r="AD2029" s="1" t="n">
        <v>0</v>
      </c>
      <c r="AK2029" s="0" t="s">
        <v>46</v>
      </c>
    </row>
    <row r="2030" customFormat="false" ht="12.8" hidden="false" customHeight="false" outlineLevel="0" collapsed="false">
      <c r="A2030" s="0" t="s">
        <v>1083</v>
      </c>
      <c r="B2030" s="0" t="s">
        <v>1082</v>
      </c>
      <c r="C2030" s="0" t="s">
        <v>1040</v>
      </c>
      <c r="D2030" s="0" t="s">
        <v>1126</v>
      </c>
      <c r="E2030" s="0" t="n">
        <v>4.07208404725506</v>
      </c>
      <c r="F2030" s="0" t="n">
        <v>9.9904460921174</v>
      </c>
      <c r="G2030" s="0" t="n">
        <v>45.3249093677316</v>
      </c>
      <c r="H2030" s="0" t="n">
        <v>0</v>
      </c>
      <c r="I2030" s="0" t="n">
        <v>0</v>
      </c>
      <c r="J2030" s="0" t="n">
        <v>0</v>
      </c>
      <c r="K2030" s="0" t="n">
        <v>2.60658</v>
      </c>
      <c r="L2030" s="0" t="n">
        <v>13.8908562117389</v>
      </c>
      <c r="M2030" s="0" t="n">
        <v>21.3222856500319</v>
      </c>
      <c r="N2030" s="0" t="n">
        <v>10.6219288759998</v>
      </c>
      <c r="O2030" s="0" t="n">
        <v>16.4060011173465</v>
      </c>
      <c r="P2030" s="0" t="n">
        <v>9.99700288687434</v>
      </c>
      <c r="Q2030" s="0" t="n">
        <v>7.59920818465097</v>
      </c>
      <c r="R2030" s="1" t="n">
        <v>0</v>
      </c>
      <c r="S2030" s="1" t="n">
        <v>0</v>
      </c>
      <c r="T2030" s="1" t="n">
        <v>0</v>
      </c>
      <c r="U2030" s="1" t="n">
        <v>0</v>
      </c>
      <c r="V2030" s="1" t="s">
        <v>61</v>
      </c>
      <c r="W2030" s="1" t="s">
        <v>40</v>
      </c>
      <c r="X2030" s="1" t="s">
        <v>40</v>
      </c>
      <c r="Y2030" s="1" t="s">
        <v>40</v>
      </c>
      <c r="Z2030" s="1" t="s">
        <v>40</v>
      </c>
      <c r="AA2030" s="1" t="s">
        <v>40</v>
      </c>
      <c r="AB2030" s="1" t="s">
        <v>40</v>
      </c>
      <c r="AC2030" s="1" t="s">
        <v>40</v>
      </c>
      <c r="AD2030" s="1" t="s">
        <v>40</v>
      </c>
      <c r="AK2030" s="0" t="s">
        <v>46</v>
      </c>
    </row>
    <row r="2031" customFormat="false" ht="12.8" hidden="false" customHeight="false" outlineLevel="0" collapsed="false">
      <c r="A2031" s="0" t="s">
        <v>1083</v>
      </c>
      <c r="B2031" s="0" t="s">
        <v>1082</v>
      </c>
      <c r="C2031" s="0" t="s">
        <v>1040</v>
      </c>
      <c r="D2031" s="0" t="s">
        <v>1127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6.455925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</v>
      </c>
      <c r="P2031" s="0" t="n">
        <v>0</v>
      </c>
      <c r="Q2031" s="0" t="n">
        <v>0</v>
      </c>
      <c r="R2031" s="1" t="n">
        <v>0</v>
      </c>
      <c r="S2031" s="1" t="n">
        <v>0</v>
      </c>
      <c r="T2031" s="1" t="n">
        <v>0</v>
      </c>
      <c r="U2031" s="1" t="n">
        <v>0</v>
      </c>
      <c r="V2031" s="1" t="s">
        <v>61</v>
      </c>
      <c r="W2031" s="1" t="n">
        <v>0</v>
      </c>
      <c r="X2031" s="1" t="n">
        <v>0</v>
      </c>
      <c r="Y2031" s="1" t="n">
        <v>0</v>
      </c>
      <c r="Z2031" s="1" t="n">
        <v>0</v>
      </c>
      <c r="AA2031" s="1" t="n">
        <v>0</v>
      </c>
      <c r="AB2031" s="1" t="n">
        <v>0</v>
      </c>
      <c r="AC2031" s="1" t="n">
        <v>0</v>
      </c>
      <c r="AD2031" s="1" t="n">
        <v>0</v>
      </c>
      <c r="AK2031" s="0" t="s">
        <v>46</v>
      </c>
    </row>
    <row r="2032" customFormat="false" ht="12.8" hidden="false" customHeight="false" outlineLevel="0" collapsed="false">
      <c r="A2032" s="0" t="s">
        <v>1083</v>
      </c>
      <c r="B2032" s="0" t="s">
        <v>1082</v>
      </c>
      <c r="C2032" s="0" t="s">
        <v>1040</v>
      </c>
      <c r="D2032" s="0" t="s">
        <v>1128</v>
      </c>
      <c r="E2032" s="0" t="n">
        <v>0</v>
      </c>
      <c r="F2032" s="0" t="n">
        <v>0</v>
      </c>
      <c r="G2032" s="0" t="n">
        <v>0</v>
      </c>
      <c r="H2032" s="0" t="n">
        <v>0</v>
      </c>
      <c r="I2032" s="0" t="n">
        <v>0</v>
      </c>
      <c r="J2032" s="0" t="n">
        <v>0</v>
      </c>
      <c r="K2032" s="0" t="n">
        <v>7.0751875</v>
      </c>
      <c r="L2032" s="0" t="n">
        <v>16.5627138822206</v>
      </c>
      <c r="M2032" s="0" t="n">
        <v>21.5115013399294</v>
      </c>
      <c r="N2032" s="0" t="n">
        <v>23.951429767268</v>
      </c>
      <c r="O2032" s="0" t="n">
        <v>20.8881458733231</v>
      </c>
      <c r="P2032" s="0" t="n">
        <v>12.8154279930251</v>
      </c>
      <c r="Q2032" s="0" t="n">
        <v>6.52335413864681</v>
      </c>
      <c r="R2032" s="1" t="n">
        <v>0</v>
      </c>
      <c r="S2032" s="1" t="n">
        <v>0</v>
      </c>
      <c r="T2032" s="1" t="n">
        <v>0</v>
      </c>
      <c r="U2032" s="1" t="n">
        <v>0</v>
      </c>
      <c r="V2032" s="1" t="n">
        <v>0</v>
      </c>
      <c r="W2032" s="1" t="n">
        <v>0</v>
      </c>
      <c r="X2032" s="1" t="s">
        <v>41</v>
      </c>
      <c r="Y2032" s="1" t="s">
        <v>40</v>
      </c>
      <c r="Z2032" s="1" t="s">
        <v>40</v>
      </c>
      <c r="AA2032" s="1" t="s">
        <v>40</v>
      </c>
      <c r="AB2032" s="1" t="s">
        <v>40</v>
      </c>
      <c r="AC2032" s="1" t="s">
        <v>40</v>
      </c>
      <c r="AD2032" s="1" t="s">
        <v>40</v>
      </c>
      <c r="AK2032" s="0" t="s">
        <v>46</v>
      </c>
    </row>
    <row r="2033" customFormat="false" ht="12.8" hidden="false" customHeight="false" outlineLevel="0" collapsed="false">
      <c r="A2033" s="0" t="s">
        <v>1083</v>
      </c>
      <c r="B2033" s="0" t="s">
        <v>1082</v>
      </c>
      <c r="C2033" s="0" t="s">
        <v>1040</v>
      </c>
      <c r="D2033" s="0" t="s">
        <v>1129</v>
      </c>
      <c r="E2033" s="0" t="n">
        <v>0</v>
      </c>
      <c r="F2033" s="0" t="n">
        <v>0</v>
      </c>
      <c r="G2033" s="0" t="n">
        <v>0</v>
      </c>
      <c r="H2033" s="0" t="n">
        <v>0</v>
      </c>
      <c r="I2033" s="0" t="n">
        <v>0</v>
      </c>
      <c r="J2033" s="0" t="n">
        <v>0</v>
      </c>
      <c r="K2033" s="0" t="n">
        <v>7.0751875</v>
      </c>
      <c r="L2033" s="0" t="n">
        <v>0</v>
      </c>
      <c r="M2033" s="0" t="n">
        <v>0</v>
      </c>
      <c r="N2033" s="0" t="n">
        <v>0</v>
      </c>
      <c r="O2033" s="0" t="n">
        <v>0</v>
      </c>
      <c r="P2033" s="0" t="n">
        <v>0</v>
      </c>
      <c r="Q2033" s="0" t="n">
        <v>0</v>
      </c>
      <c r="R2033" s="1" t="n">
        <v>0</v>
      </c>
      <c r="S2033" s="1" t="n">
        <v>0</v>
      </c>
      <c r="T2033" s="1" t="n">
        <v>0</v>
      </c>
      <c r="U2033" s="1" t="n">
        <v>0</v>
      </c>
      <c r="V2033" s="1" t="n">
        <v>0</v>
      </c>
      <c r="W2033" s="1" t="n">
        <v>0</v>
      </c>
      <c r="X2033" s="1" t="s">
        <v>41</v>
      </c>
      <c r="Y2033" s="1" t="n">
        <v>0</v>
      </c>
      <c r="Z2033" s="1" t="n">
        <v>0</v>
      </c>
      <c r="AA2033" s="1" t="n">
        <v>0</v>
      </c>
      <c r="AB2033" s="1" t="n">
        <v>0</v>
      </c>
      <c r="AC2033" s="1" t="n">
        <v>0</v>
      </c>
      <c r="AD2033" s="1" t="n">
        <v>0</v>
      </c>
      <c r="AK2033" s="0" t="s">
        <v>46</v>
      </c>
    </row>
    <row r="2034" customFormat="false" ht="12.8" hidden="false" customHeight="false" outlineLevel="0" collapsed="false">
      <c r="A2034" s="0" t="s">
        <v>1083</v>
      </c>
      <c r="B2034" s="0" t="s">
        <v>1082</v>
      </c>
      <c r="C2034" s="0" t="s">
        <v>1040</v>
      </c>
      <c r="D2034" s="0" t="s">
        <v>1130</v>
      </c>
      <c r="E2034" s="0" t="n">
        <v>4.13940520513625</v>
      </c>
      <c r="F2034" s="0" t="n">
        <v>7.96680996815364</v>
      </c>
      <c r="G2034" s="0" t="n">
        <v>37.9676847000207</v>
      </c>
      <c r="H2034" s="0" t="n">
        <v>0</v>
      </c>
      <c r="I2034" s="0" t="n">
        <v>0</v>
      </c>
      <c r="J2034" s="0" t="n">
        <v>4.79025</v>
      </c>
      <c r="K2034" s="0" t="n">
        <v>23.5695026282753</v>
      </c>
      <c r="L2034" s="0" t="n">
        <v>16.507070325315</v>
      </c>
      <c r="M2034" s="0" t="n">
        <v>15.882142420326</v>
      </c>
      <c r="N2034" s="0" t="n">
        <v>20.7492153559412</v>
      </c>
      <c r="O2034" s="0" t="n">
        <v>18.2671428525022</v>
      </c>
      <c r="P2034" s="0" t="n">
        <v>10.1653633373124</v>
      </c>
      <c r="Q2034" s="0" t="n">
        <v>5.41192697627204</v>
      </c>
      <c r="R2034" s="1" t="s">
        <v>40</v>
      </c>
      <c r="S2034" s="1" t="s">
        <v>40</v>
      </c>
      <c r="T2034" s="1" t="s">
        <v>40</v>
      </c>
      <c r="U2034" s="1" t="n">
        <v>0</v>
      </c>
      <c r="V2034" s="1" t="n">
        <v>0</v>
      </c>
      <c r="W2034" s="1" t="s">
        <v>61</v>
      </c>
      <c r="X2034" s="1" t="s">
        <v>40</v>
      </c>
      <c r="Y2034" s="1" t="s">
        <v>40</v>
      </c>
      <c r="Z2034" s="1" t="s">
        <v>40</v>
      </c>
      <c r="AA2034" s="1" t="s">
        <v>40</v>
      </c>
      <c r="AB2034" s="1" t="s">
        <v>40</v>
      </c>
      <c r="AC2034" s="1" t="s">
        <v>40</v>
      </c>
      <c r="AD2034" s="1" t="s">
        <v>40</v>
      </c>
      <c r="AK2034" s="0" t="s">
        <v>46</v>
      </c>
    </row>
    <row r="2035" customFormat="false" ht="12.8" hidden="false" customHeight="false" outlineLevel="0" collapsed="false">
      <c r="A2035" s="0" t="s">
        <v>1083</v>
      </c>
      <c r="B2035" s="0" t="s">
        <v>1082</v>
      </c>
      <c r="C2035" s="0" t="s">
        <v>1040</v>
      </c>
      <c r="D2035" s="0" t="s">
        <v>1131</v>
      </c>
      <c r="E2035" s="0" t="n">
        <v>4.13940520513625</v>
      </c>
      <c r="F2035" s="0" t="n">
        <v>7.96680996815364</v>
      </c>
      <c r="G2035" s="0" t="n">
        <v>37.9676847000207</v>
      </c>
      <c r="H2035" s="0" t="n">
        <v>0</v>
      </c>
      <c r="I2035" s="0" t="n">
        <v>0</v>
      </c>
      <c r="J2035" s="0" t="n">
        <v>4.524125</v>
      </c>
      <c r="K2035" s="0" t="n">
        <v>23.5695026282753</v>
      </c>
      <c r="L2035" s="0" t="n">
        <v>16.507070325315</v>
      </c>
      <c r="M2035" s="0" t="n">
        <v>15.882142420326</v>
      </c>
      <c r="N2035" s="0" t="n">
        <v>20.7492153559412</v>
      </c>
      <c r="O2035" s="0" t="n">
        <v>18.2671428525022</v>
      </c>
      <c r="P2035" s="0" t="n">
        <v>10.1653633373124</v>
      </c>
      <c r="Q2035" s="0" t="n">
        <v>5.41192697627204</v>
      </c>
      <c r="R2035" s="1" t="s">
        <v>40</v>
      </c>
      <c r="S2035" s="1" t="s">
        <v>40</v>
      </c>
      <c r="T2035" s="1" t="s">
        <v>40</v>
      </c>
      <c r="U2035" s="1" t="n">
        <v>0</v>
      </c>
      <c r="V2035" s="1" t="n">
        <v>0</v>
      </c>
      <c r="W2035" s="1" t="s">
        <v>41</v>
      </c>
      <c r="X2035" s="1" t="s">
        <v>40</v>
      </c>
      <c r="Y2035" s="1" t="s">
        <v>40</v>
      </c>
      <c r="Z2035" s="1" t="s">
        <v>40</v>
      </c>
      <c r="AA2035" s="1" t="s">
        <v>40</v>
      </c>
      <c r="AB2035" s="1" t="s">
        <v>40</v>
      </c>
      <c r="AC2035" s="1" t="s">
        <v>40</v>
      </c>
      <c r="AD2035" s="1" t="s">
        <v>40</v>
      </c>
      <c r="AK2035" s="0" t="s">
        <v>46</v>
      </c>
    </row>
    <row r="2036" customFormat="false" ht="12.8" hidden="false" customHeight="false" outlineLevel="0" collapsed="false">
      <c r="A2036" s="0" t="s">
        <v>1083</v>
      </c>
      <c r="B2036" s="0" t="s">
        <v>1082</v>
      </c>
      <c r="C2036" s="0" t="s">
        <v>1040</v>
      </c>
      <c r="D2036" s="0" t="s">
        <v>1132</v>
      </c>
      <c r="E2036" s="0" t="n">
        <v>4.13940520513625</v>
      </c>
      <c r="F2036" s="0" t="n">
        <v>7.96680996815364</v>
      </c>
      <c r="G2036" s="0" t="n">
        <v>37.9676847000207</v>
      </c>
      <c r="H2036" s="0" t="n">
        <v>0</v>
      </c>
      <c r="I2036" s="0" t="n">
        <v>0</v>
      </c>
      <c r="J2036" s="0" t="n">
        <v>4.524125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0</v>
      </c>
      <c r="P2036" s="0" t="n">
        <v>0</v>
      </c>
      <c r="Q2036" s="0" t="n">
        <v>0</v>
      </c>
      <c r="R2036" s="1" t="s">
        <v>40</v>
      </c>
      <c r="S2036" s="1" t="s">
        <v>40</v>
      </c>
      <c r="T2036" s="1" t="s">
        <v>40</v>
      </c>
      <c r="U2036" s="1" t="n">
        <v>0</v>
      </c>
      <c r="V2036" s="1" t="n">
        <v>0</v>
      </c>
      <c r="W2036" s="1" t="s">
        <v>41</v>
      </c>
      <c r="X2036" s="1" t="n">
        <v>0</v>
      </c>
      <c r="Y2036" s="1" t="n">
        <v>0</v>
      </c>
      <c r="Z2036" s="1" t="n">
        <v>0</v>
      </c>
      <c r="AA2036" s="1" t="n">
        <v>0</v>
      </c>
      <c r="AB2036" s="1" t="n">
        <v>0</v>
      </c>
      <c r="AC2036" s="1" t="n">
        <v>0</v>
      </c>
      <c r="AD2036" s="1" t="n">
        <v>0</v>
      </c>
      <c r="AK2036" s="0" t="s">
        <v>46</v>
      </c>
    </row>
    <row r="2037" customFormat="false" ht="12.8" hidden="false" customHeight="false" outlineLevel="0" collapsed="false">
      <c r="A2037" s="0" t="s">
        <v>1083</v>
      </c>
      <c r="B2037" s="0" t="s">
        <v>1082</v>
      </c>
      <c r="C2037" s="0" t="s">
        <v>1040</v>
      </c>
      <c r="D2037" s="0" t="s">
        <v>1188</v>
      </c>
      <c r="E2037" s="0" t="n">
        <v>0</v>
      </c>
      <c r="F2037" s="0" t="n">
        <v>0</v>
      </c>
      <c r="G2037" s="0" t="n">
        <v>0</v>
      </c>
      <c r="H2037" s="0" t="n">
        <v>0</v>
      </c>
      <c r="I2037" s="0" t="n">
        <v>7.03305</v>
      </c>
      <c r="J2037" s="0" t="n">
        <v>0</v>
      </c>
      <c r="K2037" s="0" t="n">
        <v>2.01825</v>
      </c>
      <c r="L2037" s="0" t="n">
        <v>14.766000477331</v>
      </c>
      <c r="M2037" s="0" t="n">
        <v>23.8416380115918</v>
      </c>
      <c r="N2037" s="0" t="n">
        <v>20.9760025143623</v>
      </c>
      <c r="O2037" s="0" t="n">
        <v>26.3861424156598</v>
      </c>
      <c r="P2037" s="0" t="n">
        <v>16.5545684950692</v>
      </c>
      <c r="Q2037" s="0" t="n">
        <v>10.6271488325936</v>
      </c>
      <c r="R2037" s="1" t="n">
        <v>0</v>
      </c>
      <c r="S2037" s="1" t="n">
        <v>0</v>
      </c>
      <c r="T2037" s="1" t="n">
        <v>0</v>
      </c>
      <c r="U2037" s="1" t="n">
        <v>0</v>
      </c>
      <c r="V2037" s="1" t="s">
        <v>61</v>
      </c>
      <c r="W2037" s="1" t="n">
        <v>0</v>
      </c>
      <c r="X2037" s="1" t="s">
        <v>61</v>
      </c>
      <c r="Y2037" s="1" t="s">
        <v>40</v>
      </c>
      <c r="Z2037" s="1" t="s">
        <v>40</v>
      </c>
      <c r="AA2037" s="1" t="s">
        <v>40</v>
      </c>
      <c r="AB2037" s="1" t="s">
        <v>40</v>
      </c>
      <c r="AC2037" s="1" t="s">
        <v>40</v>
      </c>
      <c r="AD2037" s="1" t="s">
        <v>40</v>
      </c>
      <c r="AK2037" s="0" t="s">
        <v>46</v>
      </c>
    </row>
    <row r="2038" customFormat="false" ht="12.8" hidden="false" customHeight="false" outlineLevel="0" collapsed="false">
      <c r="A2038" s="0" t="s">
        <v>1083</v>
      </c>
      <c r="B2038" s="0" t="s">
        <v>1082</v>
      </c>
      <c r="C2038" s="0" t="s">
        <v>1040</v>
      </c>
      <c r="D2038" s="0" t="s">
        <v>1134</v>
      </c>
      <c r="E2038" s="0" t="n">
        <v>0</v>
      </c>
      <c r="F2038" s="0" t="n">
        <v>0</v>
      </c>
      <c r="G2038" s="0" t="n">
        <v>0</v>
      </c>
      <c r="H2038" s="0" t="n">
        <v>0</v>
      </c>
      <c r="I2038" s="0" t="n">
        <v>7.03305</v>
      </c>
      <c r="J2038" s="0" t="n">
        <v>0</v>
      </c>
      <c r="K2038" s="0" t="n">
        <v>0</v>
      </c>
      <c r="L2038" s="0" t="n">
        <v>1.5718625</v>
      </c>
      <c r="M2038" s="0" t="n">
        <v>22.3065004284893</v>
      </c>
      <c r="N2038" s="0" t="n">
        <v>20.3681390200342</v>
      </c>
      <c r="O2038" s="0" t="n">
        <v>19.4702854113919</v>
      </c>
      <c r="P2038" s="0" t="n">
        <v>9.98357159218618</v>
      </c>
      <c r="Q2038" s="0" t="n">
        <v>6.08871845262391</v>
      </c>
      <c r="R2038" s="1" t="n">
        <v>0</v>
      </c>
      <c r="S2038" s="1" t="n">
        <v>0</v>
      </c>
      <c r="T2038" s="1" t="n">
        <v>0</v>
      </c>
      <c r="U2038" s="1" t="n">
        <v>0</v>
      </c>
      <c r="V2038" s="1" t="s">
        <v>61</v>
      </c>
      <c r="W2038" s="1" t="n">
        <v>0</v>
      </c>
      <c r="X2038" s="1" t="n">
        <v>0</v>
      </c>
      <c r="Y2038" s="1" t="s">
        <v>41</v>
      </c>
      <c r="Z2038" s="1" t="s">
        <v>40</v>
      </c>
      <c r="AA2038" s="1" t="s">
        <v>40</v>
      </c>
      <c r="AB2038" s="1" t="s">
        <v>40</v>
      </c>
      <c r="AC2038" s="1" t="s">
        <v>40</v>
      </c>
      <c r="AD2038" s="1" t="s">
        <v>40</v>
      </c>
      <c r="AK2038" s="0" t="s">
        <v>46</v>
      </c>
    </row>
    <row r="2039" customFormat="false" ht="12.8" hidden="false" customHeight="false" outlineLevel="0" collapsed="false">
      <c r="A2039" s="0" t="s">
        <v>1083</v>
      </c>
      <c r="B2039" s="0" t="s">
        <v>1082</v>
      </c>
      <c r="C2039" s="0" t="s">
        <v>1040</v>
      </c>
      <c r="D2039" s="0" t="s">
        <v>1135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7.03305</v>
      </c>
      <c r="J2039" s="0" t="n">
        <v>0</v>
      </c>
      <c r="K2039" s="0" t="n">
        <v>0</v>
      </c>
      <c r="L2039" s="0" t="n">
        <v>1.5718625</v>
      </c>
      <c r="M2039" s="0" t="n">
        <v>0</v>
      </c>
      <c r="N2039" s="0" t="n">
        <v>0</v>
      </c>
      <c r="O2039" s="0" t="n">
        <v>0</v>
      </c>
      <c r="P2039" s="0" t="n">
        <v>0</v>
      </c>
      <c r="Q2039" s="0" t="n">
        <v>0</v>
      </c>
      <c r="R2039" s="1" t="n">
        <v>0</v>
      </c>
      <c r="S2039" s="1" t="n">
        <v>0</v>
      </c>
      <c r="T2039" s="1" t="n">
        <v>0</v>
      </c>
      <c r="U2039" s="1" t="n">
        <v>0</v>
      </c>
      <c r="V2039" s="1" t="s">
        <v>61</v>
      </c>
      <c r="W2039" s="1" t="n">
        <v>0</v>
      </c>
      <c r="X2039" s="1" t="n">
        <v>0</v>
      </c>
      <c r="Y2039" s="1" t="s">
        <v>41</v>
      </c>
      <c r="Z2039" s="1" t="n">
        <v>0</v>
      </c>
      <c r="AA2039" s="1" t="n">
        <v>0</v>
      </c>
      <c r="AB2039" s="1" t="n">
        <v>0</v>
      </c>
      <c r="AC2039" s="1" t="n">
        <v>0</v>
      </c>
      <c r="AD2039" s="1" t="n">
        <v>0</v>
      </c>
      <c r="AK2039" s="0" t="s">
        <v>46</v>
      </c>
    </row>
    <row r="2040" customFormat="false" ht="12.8" hidden="false" customHeight="false" outlineLevel="0" collapsed="false">
      <c r="A2040" s="0" t="s">
        <v>1083</v>
      </c>
      <c r="B2040" s="0" t="s">
        <v>1082</v>
      </c>
      <c r="C2040" s="0" t="s">
        <v>1040</v>
      </c>
      <c r="D2040" s="0" t="s">
        <v>1136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6.85305</v>
      </c>
      <c r="J2040" s="0" t="n">
        <v>45.3429948804634</v>
      </c>
      <c r="K2040" s="0" t="n">
        <v>20.8237136581114</v>
      </c>
      <c r="L2040" s="0" t="n">
        <v>18.4235010429152</v>
      </c>
      <c r="M2040" s="0" t="n">
        <v>23.3060029202274</v>
      </c>
      <c r="N2040" s="0" t="n">
        <v>20.2185703175409</v>
      </c>
      <c r="O2040" s="0" t="n">
        <v>15.5704991093704</v>
      </c>
      <c r="P2040" s="0" t="n">
        <v>7.62471415634666</v>
      </c>
      <c r="Q2040" s="0" t="n">
        <v>5.84814442055566</v>
      </c>
      <c r="R2040" s="1" t="n">
        <v>0</v>
      </c>
      <c r="S2040" s="1" t="n">
        <v>0</v>
      </c>
      <c r="T2040" s="1" t="n">
        <v>0</v>
      </c>
      <c r="U2040" s="1" t="n">
        <v>0</v>
      </c>
      <c r="V2040" s="1" t="s">
        <v>61</v>
      </c>
      <c r="W2040" s="1" t="s">
        <v>40</v>
      </c>
      <c r="X2040" s="1" t="s">
        <v>40</v>
      </c>
      <c r="Y2040" s="1" t="s">
        <v>40</v>
      </c>
      <c r="Z2040" s="1" t="s">
        <v>40</v>
      </c>
      <c r="AA2040" s="1" t="s">
        <v>40</v>
      </c>
      <c r="AB2040" s="1" t="s">
        <v>40</v>
      </c>
      <c r="AC2040" s="1" t="s">
        <v>40</v>
      </c>
      <c r="AD2040" s="1" t="s">
        <v>40</v>
      </c>
      <c r="AK2040" s="0" t="s">
        <v>46</v>
      </c>
    </row>
    <row r="2041" customFormat="false" ht="12.8" hidden="false" customHeight="false" outlineLevel="0" collapsed="false">
      <c r="A2041" s="0" t="s">
        <v>1083</v>
      </c>
      <c r="B2041" s="0" t="s">
        <v>1082</v>
      </c>
      <c r="C2041" s="0" t="s">
        <v>1040</v>
      </c>
      <c r="D2041" s="0" t="s">
        <v>1137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6.85305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0</v>
      </c>
      <c r="P2041" s="0" t="n">
        <v>0</v>
      </c>
      <c r="Q2041" s="0" t="n">
        <v>0</v>
      </c>
      <c r="R2041" s="1" t="n">
        <v>0</v>
      </c>
      <c r="S2041" s="1" t="n">
        <v>0</v>
      </c>
      <c r="T2041" s="1" t="n">
        <v>0</v>
      </c>
      <c r="U2041" s="1" t="n">
        <v>0</v>
      </c>
      <c r="V2041" s="1" t="s">
        <v>61</v>
      </c>
      <c r="W2041" s="1" t="n">
        <v>0</v>
      </c>
      <c r="X2041" s="1" t="n">
        <v>0</v>
      </c>
      <c r="Y2041" s="1" t="n">
        <v>0</v>
      </c>
      <c r="Z2041" s="1" t="n">
        <v>0</v>
      </c>
      <c r="AA2041" s="1" t="n">
        <v>0</v>
      </c>
      <c r="AB2041" s="1" t="n">
        <v>0</v>
      </c>
      <c r="AC2041" s="1" t="n">
        <v>0</v>
      </c>
      <c r="AD2041" s="1" t="n">
        <v>0</v>
      </c>
      <c r="AK2041" s="0" t="s">
        <v>46</v>
      </c>
    </row>
    <row r="2042" customFormat="false" ht="12.8" hidden="false" customHeight="false" outlineLevel="0" collapsed="false">
      <c r="A2042" s="0" t="s">
        <v>1083</v>
      </c>
      <c r="B2042" s="0" t="s">
        <v>1082</v>
      </c>
      <c r="C2042" s="0" t="s">
        <v>1040</v>
      </c>
      <c r="D2042" s="0" t="s">
        <v>1138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7.680175</v>
      </c>
      <c r="L2042" s="0" t="n">
        <v>16.8272842253957</v>
      </c>
      <c r="M2042" s="0" t="n">
        <v>22.2522149261619</v>
      </c>
      <c r="N2042" s="0" t="n">
        <v>24.1103561861174</v>
      </c>
      <c r="O2042" s="0" t="n">
        <v>21.7352843710354</v>
      </c>
      <c r="P2042" s="0" t="n">
        <v>13.0679432834898</v>
      </c>
      <c r="Q2042" s="0" t="n">
        <v>8.8253670505115</v>
      </c>
      <c r="R2042" s="1" t="n">
        <v>0</v>
      </c>
      <c r="S2042" s="1" t="n">
        <v>0</v>
      </c>
      <c r="T2042" s="1" t="n">
        <v>0</v>
      </c>
      <c r="U2042" s="1" t="n">
        <v>0</v>
      </c>
      <c r="V2042" s="1" t="n">
        <v>0</v>
      </c>
      <c r="W2042" s="1" t="n">
        <v>0</v>
      </c>
      <c r="X2042" s="1" t="s">
        <v>41</v>
      </c>
      <c r="Y2042" s="1" t="s">
        <v>40</v>
      </c>
      <c r="Z2042" s="1" t="s">
        <v>40</v>
      </c>
      <c r="AA2042" s="1" t="s">
        <v>40</v>
      </c>
      <c r="AB2042" s="1" t="s">
        <v>40</v>
      </c>
      <c r="AC2042" s="1" t="s">
        <v>40</v>
      </c>
      <c r="AD2042" s="1" t="s">
        <v>40</v>
      </c>
      <c r="AK2042" s="0" t="s">
        <v>46</v>
      </c>
    </row>
    <row r="2043" customFormat="false" ht="12.8" hidden="false" customHeight="false" outlineLevel="0" collapsed="false">
      <c r="A2043" s="0" t="s">
        <v>1083</v>
      </c>
      <c r="B2043" s="0" t="s">
        <v>1082</v>
      </c>
      <c r="C2043" s="0" t="s">
        <v>1040</v>
      </c>
      <c r="D2043" s="0" t="s">
        <v>1139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  <c r="K2043" s="0" t="n">
        <v>7.680175</v>
      </c>
      <c r="L2043" s="0" t="n">
        <v>0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n">
        <v>0</v>
      </c>
      <c r="R2043" s="1" t="n">
        <v>0</v>
      </c>
      <c r="S2043" s="1" t="n">
        <v>0</v>
      </c>
      <c r="T2043" s="1" t="n">
        <v>0</v>
      </c>
      <c r="U2043" s="1" t="n">
        <v>0</v>
      </c>
      <c r="V2043" s="1" t="n">
        <v>0</v>
      </c>
      <c r="W2043" s="1" t="n">
        <v>0</v>
      </c>
      <c r="X2043" s="1" t="s">
        <v>41</v>
      </c>
      <c r="Y2043" s="1" t="n">
        <v>0</v>
      </c>
      <c r="Z2043" s="1" t="n">
        <v>0</v>
      </c>
      <c r="AA2043" s="1" t="n">
        <v>0</v>
      </c>
      <c r="AB2043" s="1" t="n">
        <v>0</v>
      </c>
      <c r="AC2043" s="1" t="n">
        <v>0</v>
      </c>
      <c r="AD2043" s="1" t="n">
        <v>0</v>
      </c>
      <c r="AK2043" s="0" t="s">
        <v>46</v>
      </c>
    </row>
    <row r="2044" customFormat="false" ht="12.8" hidden="false" customHeight="false" outlineLevel="0" collapsed="false">
      <c r="A2044" s="0" t="s">
        <v>1083</v>
      </c>
      <c r="B2044" s="0" t="s">
        <v>1082</v>
      </c>
      <c r="C2044" s="0" t="s">
        <v>1040</v>
      </c>
      <c r="D2044" s="0" t="s">
        <v>1140</v>
      </c>
      <c r="E2044" s="0" t="n">
        <v>3.05221556198029</v>
      </c>
      <c r="F2044" s="0" t="n">
        <v>7.96578647125335</v>
      </c>
      <c r="G2044" s="0" t="n">
        <v>38.0660131201148</v>
      </c>
      <c r="H2044" s="0" t="n">
        <v>0</v>
      </c>
      <c r="I2044" s="0" t="n">
        <v>0</v>
      </c>
      <c r="J2044" s="0" t="n">
        <v>5.7249</v>
      </c>
      <c r="K2044" s="0" t="n">
        <v>26.1494267997997</v>
      </c>
      <c r="L2044" s="0" t="n">
        <v>16.8658575974405</v>
      </c>
      <c r="M2044" s="0" t="n">
        <v>16.7709994129837</v>
      </c>
      <c r="N2044" s="0" t="n">
        <v>21.6815013970648</v>
      </c>
      <c r="O2044" s="0" t="n">
        <v>17.5484277174941</v>
      </c>
      <c r="P2044" s="0" t="n">
        <v>10.4719302483967</v>
      </c>
      <c r="Q2044" s="0" t="n">
        <v>5.53878588335855</v>
      </c>
      <c r="R2044" s="1" t="s">
        <v>40</v>
      </c>
      <c r="S2044" s="1" t="s">
        <v>40</v>
      </c>
      <c r="T2044" s="1" t="s">
        <v>40</v>
      </c>
      <c r="U2044" s="1" t="n">
        <v>0</v>
      </c>
      <c r="V2044" s="1" t="n">
        <v>0</v>
      </c>
      <c r="W2044" s="1" t="s">
        <v>61</v>
      </c>
      <c r="X2044" s="1" t="s">
        <v>40</v>
      </c>
      <c r="Y2044" s="1" t="s">
        <v>40</v>
      </c>
      <c r="Z2044" s="1" t="s">
        <v>40</v>
      </c>
      <c r="AA2044" s="1" t="s">
        <v>40</v>
      </c>
      <c r="AB2044" s="1" t="s">
        <v>40</v>
      </c>
      <c r="AC2044" s="1" t="s">
        <v>40</v>
      </c>
      <c r="AD2044" s="1" t="s">
        <v>40</v>
      </c>
      <c r="AK2044" s="0" t="s">
        <v>46</v>
      </c>
    </row>
    <row r="2045" customFormat="false" ht="12.8" hidden="false" customHeight="false" outlineLevel="0" collapsed="false">
      <c r="A2045" s="0" t="s">
        <v>1083</v>
      </c>
      <c r="B2045" s="0" t="s">
        <v>1082</v>
      </c>
      <c r="C2045" s="0" t="s">
        <v>1040</v>
      </c>
      <c r="D2045" s="0" t="s">
        <v>1141</v>
      </c>
      <c r="E2045" s="0" t="n">
        <v>3.05221556198029</v>
      </c>
      <c r="F2045" s="0" t="n">
        <v>7.96578647125335</v>
      </c>
      <c r="G2045" s="0" t="n">
        <v>48.1880708810474</v>
      </c>
      <c r="H2045" s="0" t="n">
        <v>0</v>
      </c>
      <c r="I2045" s="0" t="n">
        <v>0</v>
      </c>
      <c r="J2045" s="0" t="n">
        <v>0</v>
      </c>
      <c r="K2045" s="0" t="n">
        <v>0</v>
      </c>
      <c r="L2045" s="0" t="n">
        <v>3.370675</v>
      </c>
      <c r="M2045" s="0" t="n">
        <v>22.8212132783873</v>
      </c>
      <c r="N2045" s="0" t="n">
        <v>10.2927857211658</v>
      </c>
      <c r="O2045" s="0" t="n">
        <v>22.324857321967</v>
      </c>
      <c r="P2045" s="0" t="n">
        <v>14.3272816070489</v>
      </c>
      <c r="Q2045" s="0" t="n">
        <v>6.41535009656634</v>
      </c>
      <c r="R2045" s="1" t="s">
        <v>40</v>
      </c>
      <c r="S2045" s="1" t="s">
        <v>40</v>
      </c>
      <c r="T2045" s="1" t="s">
        <v>40</v>
      </c>
      <c r="U2045" s="1" t="n">
        <v>0</v>
      </c>
      <c r="V2045" s="1" t="n">
        <v>0</v>
      </c>
      <c r="W2045" s="1" t="n">
        <v>0</v>
      </c>
      <c r="X2045" s="1" t="n">
        <v>0</v>
      </c>
      <c r="Y2045" s="1" t="s">
        <v>41</v>
      </c>
      <c r="Z2045" s="1" t="s">
        <v>40</v>
      </c>
      <c r="AA2045" s="1" t="s">
        <v>40</v>
      </c>
      <c r="AB2045" s="1" t="s">
        <v>40</v>
      </c>
      <c r="AC2045" s="1" t="s">
        <v>40</v>
      </c>
      <c r="AD2045" s="1" t="s">
        <v>40</v>
      </c>
      <c r="AK2045" s="0" t="s">
        <v>46</v>
      </c>
    </row>
    <row r="2046" customFormat="false" ht="12.8" hidden="false" customHeight="false" outlineLevel="0" collapsed="false">
      <c r="A2046" s="0" t="s">
        <v>1083</v>
      </c>
      <c r="B2046" s="0" t="s">
        <v>1082</v>
      </c>
      <c r="C2046" s="0" t="s">
        <v>1040</v>
      </c>
      <c r="D2046" s="0" t="s">
        <v>1142</v>
      </c>
      <c r="E2046" s="0" t="n">
        <v>3.05221556198029</v>
      </c>
      <c r="F2046" s="0" t="n">
        <v>7.96578647125335</v>
      </c>
      <c r="G2046" s="0" t="n">
        <v>48.1880708810474</v>
      </c>
      <c r="H2046" s="0" t="n">
        <v>0</v>
      </c>
      <c r="I2046" s="0" t="n">
        <v>0</v>
      </c>
      <c r="J2046" s="0" t="n">
        <v>0</v>
      </c>
      <c r="K2046" s="0" t="n">
        <v>0</v>
      </c>
      <c r="L2046" s="0" t="n">
        <v>3.370675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n">
        <v>0</v>
      </c>
      <c r="R2046" s="1" t="s">
        <v>40</v>
      </c>
      <c r="S2046" s="1" t="s">
        <v>40</v>
      </c>
      <c r="T2046" s="1" t="s">
        <v>40</v>
      </c>
      <c r="U2046" s="1" t="n">
        <v>0</v>
      </c>
      <c r="V2046" s="1" t="n">
        <v>0</v>
      </c>
      <c r="W2046" s="1" t="n">
        <v>0</v>
      </c>
      <c r="X2046" s="1" t="n">
        <v>0</v>
      </c>
      <c r="Y2046" s="1" t="s">
        <v>41</v>
      </c>
      <c r="Z2046" s="1" t="n">
        <v>0</v>
      </c>
      <c r="AA2046" s="1" t="n">
        <v>0</v>
      </c>
      <c r="AB2046" s="1" t="n">
        <v>0</v>
      </c>
      <c r="AC2046" s="1" t="n">
        <v>0</v>
      </c>
      <c r="AD2046" s="1" t="n">
        <v>0</v>
      </c>
      <c r="AK2046" s="0" t="s">
        <v>46</v>
      </c>
    </row>
    <row r="2047" customFormat="false" ht="12.8" hidden="false" customHeight="false" outlineLevel="0" collapsed="false">
      <c r="A2047" s="0" t="s">
        <v>1083</v>
      </c>
      <c r="B2047" s="0" t="s">
        <v>1082</v>
      </c>
      <c r="C2047" s="0" t="s">
        <v>1040</v>
      </c>
      <c r="D2047" s="0" t="s">
        <v>1143</v>
      </c>
      <c r="E2047" s="0" t="n">
        <v>0</v>
      </c>
      <c r="F2047" s="0" t="n">
        <v>0</v>
      </c>
      <c r="G2047" s="0" t="n">
        <v>0</v>
      </c>
      <c r="H2047" s="0" t="n">
        <v>0</v>
      </c>
      <c r="I2047" s="0" t="n">
        <v>7.2666</v>
      </c>
      <c r="J2047" s="0" t="n">
        <v>0</v>
      </c>
      <c r="K2047" s="0" t="n">
        <v>2.147175</v>
      </c>
      <c r="L2047" s="0" t="n">
        <v>14.8066440331084</v>
      </c>
      <c r="M2047" s="0" t="n">
        <v>23.242355457374</v>
      </c>
      <c r="N2047" s="0" t="n">
        <v>21.7347191912787</v>
      </c>
      <c r="O2047" s="0" t="n">
        <v>26.9319263952119</v>
      </c>
      <c r="P2047" s="0" t="n">
        <v>16.6863577706473</v>
      </c>
      <c r="Q2047" s="0" t="n">
        <v>11.5894896643502</v>
      </c>
      <c r="R2047" s="1" t="n">
        <v>0</v>
      </c>
      <c r="S2047" s="1" t="n">
        <v>0</v>
      </c>
      <c r="T2047" s="1" t="n">
        <v>0</v>
      </c>
      <c r="U2047" s="1" t="n">
        <v>0</v>
      </c>
      <c r="V2047" s="1" t="s">
        <v>61</v>
      </c>
      <c r="W2047" s="1" t="n">
        <v>0</v>
      </c>
      <c r="X2047" s="1" t="s">
        <v>61</v>
      </c>
      <c r="Y2047" s="1" t="s">
        <v>40</v>
      </c>
      <c r="Z2047" s="1" t="s">
        <v>40</v>
      </c>
      <c r="AA2047" s="1" t="s">
        <v>40</v>
      </c>
      <c r="AB2047" s="1" t="s">
        <v>40</v>
      </c>
      <c r="AC2047" s="1" t="s">
        <v>40</v>
      </c>
      <c r="AD2047" s="1" t="s">
        <v>40</v>
      </c>
      <c r="AK2047" s="0" t="s">
        <v>46</v>
      </c>
    </row>
    <row r="2048" customFormat="false" ht="12.8" hidden="false" customHeight="false" outlineLevel="0" collapsed="false">
      <c r="A2048" s="0" t="s">
        <v>1083</v>
      </c>
      <c r="B2048" s="0" t="s">
        <v>1082</v>
      </c>
      <c r="C2048" s="0" t="s">
        <v>1040</v>
      </c>
      <c r="D2048" s="0" t="s">
        <v>1144</v>
      </c>
      <c r="E2048" s="0" t="n">
        <v>0</v>
      </c>
      <c r="F2048" s="0" t="n">
        <v>0</v>
      </c>
      <c r="G2048" s="0" t="n">
        <v>0</v>
      </c>
      <c r="H2048" s="0" t="n">
        <v>0</v>
      </c>
      <c r="I2048" s="0" t="n">
        <v>7.2666</v>
      </c>
      <c r="J2048" s="0" t="n">
        <v>0</v>
      </c>
      <c r="K2048" s="0" t="n">
        <v>0</v>
      </c>
      <c r="L2048" s="0" t="n">
        <v>1.6543125</v>
      </c>
      <c r="M2048" s="0" t="n">
        <v>22.3246441887958</v>
      </c>
      <c r="N2048" s="0" t="n">
        <v>20.9044277667999</v>
      </c>
      <c r="O2048" s="0" t="n">
        <v>19.9862842048917</v>
      </c>
      <c r="P2048" s="0" t="n">
        <v>10.2512876104031</v>
      </c>
      <c r="Q2048" s="0" t="n">
        <v>6.49077977452959</v>
      </c>
      <c r="R2048" s="1" t="n">
        <v>0</v>
      </c>
      <c r="S2048" s="1" t="n">
        <v>0</v>
      </c>
      <c r="T2048" s="1" t="n">
        <v>0</v>
      </c>
      <c r="U2048" s="1" t="n">
        <v>0</v>
      </c>
      <c r="V2048" s="1" t="s">
        <v>61</v>
      </c>
      <c r="W2048" s="1" t="n">
        <v>0</v>
      </c>
      <c r="X2048" s="1" t="n">
        <v>0</v>
      </c>
      <c r="Y2048" s="1" t="s">
        <v>41</v>
      </c>
      <c r="Z2048" s="1" t="s">
        <v>40</v>
      </c>
      <c r="AA2048" s="1" t="s">
        <v>40</v>
      </c>
      <c r="AB2048" s="1" t="s">
        <v>40</v>
      </c>
      <c r="AC2048" s="1" t="s">
        <v>40</v>
      </c>
      <c r="AD2048" s="1" t="s">
        <v>40</v>
      </c>
      <c r="AK2048" s="0" t="s">
        <v>46</v>
      </c>
    </row>
    <row r="2049" customFormat="false" ht="12.8" hidden="false" customHeight="false" outlineLevel="0" collapsed="false">
      <c r="A2049" s="0" t="s">
        <v>1083</v>
      </c>
      <c r="B2049" s="0" t="s">
        <v>1082</v>
      </c>
      <c r="C2049" s="0" t="s">
        <v>1040</v>
      </c>
      <c r="D2049" s="0" t="s">
        <v>1145</v>
      </c>
      <c r="E2049" s="0" t="n">
        <v>0</v>
      </c>
      <c r="F2049" s="0" t="n">
        <v>0</v>
      </c>
      <c r="G2049" s="0" t="n">
        <v>0</v>
      </c>
      <c r="H2049" s="0" t="n">
        <v>0</v>
      </c>
      <c r="I2049" s="0" t="n">
        <v>7.2666</v>
      </c>
      <c r="J2049" s="0" t="n">
        <v>0</v>
      </c>
      <c r="K2049" s="0" t="n">
        <v>0</v>
      </c>
      <c r="L2049" s="0" t="n">
        <v>1.6543125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n">
        <v>0</v>
      </c>
      <c r="R2049" s="1" t="n">
        <v>0</v>
      </c>
      <c r="S2049" s="1" t="n">
        <v>0</v>
      </c>
      <c r="T2049" s="1" t="n">
        <v>0</v>
      </c>
      <c r="U2049" s="1" t="n">
        <v>0</v>
      </c>
      <c r="V2049" s="1" t="s">
        <v>61</v>
      </c>
      <c r="W2049" s="1" t="n">
        <v>0</v>
      </c>
      <c r="X2049" s="1" t="n">
        <v>0</v>
      </c>
      <c r="Y2049" s="1" t="s">
        <v>41</v>
      </c>
      <c r="Z2049" s="1" t="n">
        <v>0</v>
      </c>
      <c r="AA2049" s="1" t="n">
        <v>0</v>
      </c>
      <c r="AB2049" s="1" t="n">
        <v>0</v>
      </c>
      <c r="AC2049" s="1" t="n">
        <v>0</v>
      </c>
      <c r="AD2049" s="1" t="n">
        <v>0</v>
      </c>
      <c r="AK2049" s="0" t="s">
        <v>46</v>
      </c>
    </row>
    <row r="2050" customFormat="false" ht="12.8" hidden="false" customHeight="false" outlineLevel="0" collapsed="false">
      <c r="A2050" s="0" t="s">
        <v>1083</v>
      </c>
      <c r="B2050" s="0" t="s">
        <v>1082</v>
      </c>
      <c r="C2050" s="0" t="s">
        <v>1040</v>
      </c>
      <c r="D2050" s="0" t="s">
        <v>1146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7.0866</v>
      </c>
      <c r="J2050" s="0" t="n">
        <v>50.4497963935137</v>
      </c>
      <c r="K2050" s="0" t="n">
        <v>21.263425118689</v>
      </c>
      <c r="L2050" s="0" t="n">
        <v>18.1845714338124</v>
      </c>
      <c r="M2050" s="0" t="n">
        <v>23.2974282598921</v>
      </c>
      <c r="N2050" s="0" t="n">
        <v>19.8975712060928</v>
      </c>
      <c r="O2050" s="0" t="n">
        <v>15.6320014170238</v>
      </c>
      <c r="P2050" s="0" t="n">
        <v>7.57785926439932</v>
      </c>
      <c r="Q2050" s="0" t="n">
        <v>5.66457211971283</v>
      </c>
      <c r="R2050" s="1" t="n">
        <v>0</v>
      </c>
      <c r="S2050" s="1" t="n">
        <v>0</v>
      </c>
      <c r="T2050" s="1" t="n">
        <v>0</v>
      </c>
      <c r="U2050" s="1" t="n">
        <v>0</v>
      </c>
      <c r="V2050" s="1" t="s">
        <v>61</v>
      </c>
      <c r="W2050" s="1" t="s">
        <v>40</v>
      </c>
      <c r="X2050" s="1" t="s">
        <v>40</v>
      </c>
      <c r="Y2050" s="1" t="s">
        <v>40</v>
      </c>
      <c r="Z2050" s="1" t="s">
        <v>40</v>
      </c>
      <c r="AA2050" s="1" t="s">
        <v>40</v>
      </c>
      <c r="AB2050" s="1" t="s">
        <v>40</v>
      </c>
      <c r="AC2050" s="1" t="s">
        <v>40</v>
      </c>
      <c r="AD2050" s="1" t="s">
        <v>40</v>
      </c>
      <c r="AK2050" s="0" t="s">
        <v>46</v>
      </c>
    </row>
    <row r="2051" customFormat="false" ht="12.8" hidden="false" customHeight="false" outlineLevel="0" collapsed="false">
      <c r="A2051" s="0" t="s">
        <v>1083</v>
      </c>
      <c r="B2051" s="0" t="s">
        <v>1082</v>
      </c>
      <c r="C2051" s="0" t="s">
        <v>1040</v>
      </c>
      <c r="D2051" s="0" t="s">
        <v>1147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7.0866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1" t="n">
        <v>0</v>
      </c>
      <c r="S2051" s="1" t="n">
        <v>0</v>
      </c>
      <c r="T2051" s="1" t="n">
        <v>0</v>
      </c>
      <c r="U2051" s="1" t="n">
        <v>0</v>
      </c>
      <c r="V2051" s="1" t="s">
        <v>61</v>
      </c>
      <c r="W2051" s="1" t="n">
        <v>0</v>
      </c>
      <c r="X2051" s="1" t="n">
        <v>0</v>
      </c>
      <c r="Y2051" s="1" t="n">
        <v>0</v>
      </c>
      <c r="Z2051" s="1" t="n">
        <v>0</v>
      </c>
      <c r="AA2051" s="1" t="n">
        <v>0</v>
      </c>
      <c r="AB2051" s="1" t="n">
        <v>0</v>
      </c>
      <c r="AC2051" s="1" t="n">
        <v>0</v>
      </c>
      <c r="AD2051" s="1" t="n">
        <v>0</v>
      </c>
      <c r="AK2051" s="0" t="s">
        <v>46</v>
      </c>
    </row>
    <row r="2052" customFormat="false" ht="12.8" hidden="false" customHeight="false" outlineLevel="0" collapsed="false">
      <c r="A2052" s="0" t="s">
        <v>1083</v>
      </c>
      <c r="B2052" s="0" t="s">
        <v>1082</v>
      </c>
      <c r="C2052" s="0" t="s">
        <v>1040</v>
      </c>
      <c r="D2052" s="0" t="s">
        <v>1148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0</v>
      </c>
      <c r="J2052" s="0" t="n">
        <v>0</v>
      </c>
      <c r="K2052" s="0" t="n">
        <v>8.287925</v>
      </c>
      <c r="L2052" s="0" t="n">
        <v>17.3117839864322</v>
      </c>
      <c r="M2052" s="0" t="n">
        <v>22.9488577693701</v>
      </c>
      <c r="N2052" s="0" t="n">
        <v>24.6899983712605</v>
      </c>
      <c r="O2052" s="0" t="n">
        <v>21.5306480016027</v>
      </c>
      <c r="P2052" s="0" t="n">
        <v>13.9014199376106</v>
      </c>
      <c r="Q2052" s="0" t="n">
        <v>7.90771501404899</v>
      </c>
      <c r="R2052" s="1" t="n">
        <v>0</v>
      </c>
      <c r="S2052" s="1" t="n">
        <v>0</v>
      </c>
      <c r="T2052" s="1" t="n">
        <v>0</v>
      </c>
      <c r="U2052" s="1" t="n">
        <v>0</v>
      </c>
      <c r="V2052" s="1" t="n">
        <v>0</v>
      </c>
      <c r="W2052" s="1" t="n">
        <v>0</v>
      </c>
      <c r="X2052" s="1" t="s">
        <v>41</v>
      </c>
      <c r="Y2052" s="1" t="s">
        <v>40</v>
      </c>
      <c r="Z2052" s="1" t="s">
        <v>40</v>
      </c>
      <c r="AA2052" s="1" t="s">
        <v>40</v>
      </c>
      <c r="AB2052" s="1" t="s">
        <v>40</v>
      </c>
      <c r="AC2052" s="1" t="s">
        <v>40</v>
      </c>
      <c r="AD2052" s="1" t="s">
        <v>40</v>
      </c>
      <c r="AK2052" s="0" t="s">
        <v>46</v>
      </c>
    </row>
    <row r="2053" customFormat="false" ht="12.8" hidden="false" customHeight="false" outlineLevel="0" collapsed="false">
      <c r="A2053" s="0" t="s">
        <v>1083</v>
      </c>
      <c r="B2053" s="0" t="s">
        <v>1082</v>
      </c>
      <c r="C2053" s="0" t="s">
        <v>1040</v>
      </c>
      <c r="D2053" s="0" t="s">
        <v>1149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0</v>
      </c>
      <c r="J2053" s="0" t="n">
        <v>0</v>
      </c>
      <c r="K2053" s="0" t="n">
        <v>8.287925</v>
      </c>
      <c r="L2053" s="0" t="n">
        <v>0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n">
        <v>0</v>
      </c>
      <c r="R2053" s="1" t="n">
        <v>0</v>
      </c>
      <c r="S2053" s="1" t="n">
        <v>0</v>
      </c>
      <c r="T2053" s="1" t="n">
        <v>0</v>
      </c>
      <c r="U2053" s="1" t="n">
        <v>0</v>
      </c>
      <c r="V2053" s="1" t="n">
        <v>0</v>
      </c>
      <c r="W2053" s="1" t="n">
        <v>0</v>
      </c>
      <c r="X2053" s="1" t="s">
        <v>41</v>
      </c>
      <c r="Y2053" s="1" t="n">
        <v>0</v>
      </c>
      <c r="Z2053" s="1" t="n">
        <v>0</v>
      </c>
      <c r="AA2053" s="1" t="n">
        <v>0</v>
      </c>
      <c r="AB2053" s="1" t="n">
        <v>0</v>
      </c>
      <c r="AC2053" s="1" t="n">
        <v>0</v>
      </c>
      <c r="AD2053" s="1" t="n">
        <v>0</v>
      </c>
      <c r="AK2053" s="0" t="s">
        <v>46</v>
      </c>
    </row>
    <row r="2054" customFormat="false" ht="12.8" hidden="false" customHeight="false" outlineLevel="0" collapsed="false">
      <c r="A2054" s="0" t="s">
        <v>1083</v>
      </c>
      <c r="B2054" s="0" t="s">
        <v>1082</v>
      </c>
      <c r="C2054" s="0" t="s">
        <v>644</v>
      </c>
      <c r="D2054" s="0" t="s">
        <v>1150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4.43332493305206</v>
      </c>
      <c r="J2054" s="0" t="n">
        <v>0</v>
      </c>
      <c r="K2054" s="0" t="n">
        <v>2.74687506258488</v>
      </c>
      <c r="L2054" s="0" t="n">
        <v>0</v>
      </c>
      <c r="M2054" s="0" t="n">
        <v>2.00819997787476</v>
      </c>
      <c r="N2054" s="0" t="n">
        <v>0</v>
      </c>
      <c r="O2054" s="0" t="n">
        <v>0</v>
      </c>
      <c r="P2054" s="0" t="n">
        <v>0</v>
      </c>
      <c r="Q2054" s="0" t="n">
        <v>0</v>
      </c>
      <c r="R2054" s="1" t="n">
        <v>0</v>
      </c>
      <c r="S2054" s="1" t="n">
        <v>0</v>
      </c>
      <c r="T2054" s="1" t="n">
        <v>0</v>
      </c>
      <c r="U2054" s="1" t="n">
        <v>0</v>
      </c>
      <c r="V2054" s="1" t="s">
        <v>180</v>
      </c>
      <c r="W2054" s="1" t="n">
        <v>0</v>
      </c>
      <c r="X2054" s="1" t="s">
        <v>78</v>
      </c>
      <c r="Y2054" s="1" t="n">
        <v>0</v>
      </c>
      <c r="Z2054" s="1" t="s">
        <v>180</v>
      </c>
      <c r="AA2054" s="1" t="n">
        <v>0</v>
      </c>
      <c r="AB2054" s="1" t="n">
        <v>0</v>
      </c>
      <c r="AC2054" s="1" t="n">
        <v>0</v>
      </c>
      <c r="AD2054" s="1" t="n">
        <v>0</v>
      </c>
    </row>
    <row r="2055" customFormat="false" ht="12.8" hidden="false" customHeight="false" outlineLevel="0" collapsed="false">
      <c r="A2055" s="0" t="s">
        <v>1083</v>
      </c>
      <c r="B2055" s="0" t="s">
        <v>1082</v>
      </c>
      <c r="C2055" s="0" t="s">
        <v>644</v>
      </c>
      <c r="D2055" s="0" t="s">
        <v>1151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4.43332493305206</v>
      </c>
      <c r="J2055" s="0" t="n">
        <v>0</v>
      </c>
      <c r="K2055" s="0" t="n">
        <v>2.74687506258488</v>
      </c>
      <c r="L2055" s="0" t="n">
        <v>0</v>
      </c>
      <c r="M2055" s="0" t="n">
        <v>1.88268747925758</v>
      </c>
      <c r="N2055" s="0" t="n">
        <v>0</v>
      </c>
      <c r="O2055" s="0" t="n">
        <v>0</v>
      </c>
      <c r="P2055" s="0" t="n">
        <v>0</v>
      </c>
      <c r="Q2055" s="0" t="n">
        <v>0</v>
      </c>
      <c r="R2055" s="1" t="n">
        <v>0</v>
      </c>
      <c r="S2055" s="1" t="n">
        <v>0</v>
      </c>
      <c r="T2055" s="1" t="n">
        <v>0</v>
      </c>
      <c r="U2055" s="1" t="n">
        <v>0</v>
      </c>
      <c r="V2055" s="1" t="s">
        <v>180</v>
      </c>
      <c r="W2055" s="1" t="n">
        <v>0</v>
      </c>
      <c r="X2055" s="1" t="s">
        <v>78</v>
      </c>
      <c r="Y2055" s="1" t="n">
        <v>0</v>
      </c>
      <c r="Z2055" s="1" t="s">
        <v>78</v>
      </c>
      <c r="AA2055" s="1" t="n">
        <v>0</v>
      </c>
      <c r="AB2055" s="1" t="n">
        <v>0</v>
      </c>
      <c r="AC2055" s="1" t="n">
        <v>0</v>
      </c>
      <c r="AD2055" s="1" t="n">
        <v>0</v>
      </c>
    </row>
    <row r="2056" customFormat="false" ht="12.8" hidden="false" customHeight="false" outlineLevel="0" collapsed="false">
      <c r="A2056" s="0" t="s">
        <v>1083</v>
      </c>
      <c r="B2056" s="0" t="s">
        <v>1082</v>
      </c>
      <c r="C2056" s="0" t="s">
        <v>644</v>
      </c>
      <c r="D2056" s="0" t="s">
        <v>1152</v>
      </c>
      <c r="E2056" s="0" t="n">
        <v>0</v>
      </c>
      <c r="F2056" s="0" t="n">
        <v>0</v>
      </c>
      <c r="G2056" s="0" t="n">
        <v>0</v>
      </c>
      <c r="H2056" s="0" t="n">
        <v>0</v>
      </c>
      <c r="I2056" s="0" t="n">
        <v>4.56826500892639</v>
      </c>
      <c r="J2056" s="0" t="n">
        <v>0</v>
      </c>
      <c r="K2056" s="0" t="n">
        <v>2.36568749696016</v>
      </c>
      <c r="L2056" s="0" t="n">
        <v>0</v>
      </c>
      <c r="M2056" s="0" t="n">
        <v>1.53018745779991</v>
      </c>
      <c r="N2056" s="0" t="n">
        <v>0</v>
      </c>
      <c r="O2056" s="0" t="n">
        <v>1.85680005550385</v>
      </c>
      <c r="P2056" s="0" t="n">
        <v>0</v>
      </c>
      <c r="Q2056" s="0" t="n">
        <v>0</v>
      </c>
      <c r="R2056" s="1" t="n">
        <v>0</v>
      </c>
      <c r="S2056" s="1" t="n">
        <v>0</v>
      </c>
      <c r="T2056" s="1" t="n">
        <v>0</v>
      </c>
      <c r="U2056" s="1" t="n">
        <v>0</v>
      </c>
      <c r="V2056" s="1" t="s">
        <v>180</v>
      </c>
      <c r="W2056" s="1" t="n">
        <v>0</v>
      </c>
      <c r="X2056" s="1" t="s">
        <v>78</v>
      </c>
      <c r="Y2056" s="1" t="n">
        <v>0</v>
      </c>
      <c r="Z2056" s="1" t="s">
        <v>78</v>
      </c>
      <c r="AA2056" s="1" t="n">
        <v>0</v>
      </c>
      <c r="AB2056" s="1" t="s">
        <v>180</v>
      </c>
      <c r="AC2056" s="1" t="n">
        <v>0</v>
      </c>
      <c r="AD2056" s="1" t="n">
        <v>0</v>
      </c>
    </row>
    <row r="2057" customFormat="false" ht="12.8" hidden="false" customHeight="false" outlineLevel="0" collapsed="false">
      <c r="A2057" s="0" t="s">
        <v>1083</v>
      </c>
      <c r="B2057" s="0" t="s">
        <v>1082</v>
      </c>
      <c r="C2057" s="0" t="s">
        <v>644</v>
      </c>
      <c r="D2057" s="0" t="s">
        <v>1153</v>
      </c>
      <c r="E2057" s="0" t="n">
        <v>0</v>
      </c>
      <c r="F2057" s="0" t="n">
        <v>0</v>
      </c>
      <c r="G2057" s="0" t="n">
        <v>0</v>
      </c>
      <c r="H2057" s="0" t="n">
        <v>0</v>
      </c>
      <c r="I2057" s="0" t="n">
        <v>4.56826500892639</v>
      </c>
      <c r="J2057" s="0" t="n">
        <v>0</v>
      </c>
      <c r="K2057" s="0" t="n">
        <v>2.52339999675751</v>
      </c>
      <c r="L2057" s="0" t="n">
        <v>0</v>
      </c>
      <c r="M2057" s="0" t="n">
        <v>1.53018745779991</v>
      </c>
      <c r="N2057" s="0" t="n">
        <v>0</v>
      </c>
      <c r="O2057" s="0" t="n">
        <v>1.85680005550385</v>
      </c>
      <c r="P2057" s="0" t="n">
        <v>0</v>
      </c>
      <c r="Q2057" s="0" t="n">
        <v>0</v>
      </c>
      <c r="R2057" s="1" t="n">
        <v>0</v>
      </c>
      <c r="S2057" s="1" t="n">
        <v>0</v>
      </c>
      <c r="T2057" s="1" t="n">
        <v>0</v>
      </c>
      <c r="U2057" s="1" t="n">
        <v>0</v>
      </c>
      <c r="V2057" s="1" t="s">
        <v>180</v>
      </c>
      <c r="W2057" s="1" t="n">
        <v>0</v>
      </c>
      <c r="X2057" s="1" t="s">
        <v>180</v>
      </c>
      <c r="Y2057" s="1" t="n">
        <v>0</v>
      </c>
      <c r="Z2057" s="1" t="s">
        <v>78</v>
      </c>
      <c r="AA2057" s="1" t="n">
        <v>0</v>
      </c>
      <c r="AB2057" s="1" t="s">
        <v>180</v>
      </c>
      <c r="AC2057" s="1" t="n">
        <v>0</v>
      </c>
      <c r="AD2057" s="1" t="n">
        <v>0</v>
      </c>
    </row>
    <row r="2058" customFormat="false" ht="12.8" hidden="false" customHeight="false" outlineLevel="0" collapsed="false">
      <c r="A2058" s="0" t="s">
        <v>1083</v>
      </c>
      <c r="B2058" s="0" t="s">
        <v>1082</v>
      </c>
      <c r="C2058" s="0" t="s">
        <v>644</v>
      </c>
      <c r="D2058" s="0" t="s">
        <v>1032</v>
      </c>
      <c r="E2058" s="0" t="n">
        <v>0</v>
      </c>
      <c r="F2058" s="0" t="n">
        <v>0</v>
      </c>
      <c r="G2058" s="0" t="n">
        <v>0</v>
      </c>
      <c r="H2058" s="0" t="n">
        <v>0</v>
      </c>
      <c r="I2058" s="0" t="n">
        <v>5.94340511083603</v>
      </c>
      <c r="J2058" s="0" t="n">
        <v>0</v>
      </c>
      <c r="K2058" s="0" t="n">
        <v>4.59675005078316</v>
      </c>
      <c r="L2058" s="0" t="n">
        <v>0</v>
      </c>
      <c r="M2058" s="0" t="n">
        <v>2.5018000125885</v>
      </c>
      <c r="N2058" s="0" t="n">
        <v>0</v>
      </c>
      <c r="O2058" s="0" t="n">
        <v>0</v>
      </c>
      <c r="P2058" s="0" t="n">
        <v>0</v>
      </c>
      <c r="Q2058" s="0" t="n">
        <v>0</v>
      </c>
      <c r="R2058" s="1" t="n">
        <v>0</v>
      </c>
      <c r="S2058" s="1" t="n">
        <v>0</v>
      </c>
      <c r="T2058" s="1" t="n">
        <v>0</v>
      </c>
      <c r="U2058" s="1" t="n">
        <v>0</v>
      </c>
      <c r="V2058" s="1" t="s">
        <v>180</v>
      </c>
      <c r="W2058" s="1" t="n">
        <v>0</v>
      </c>
      <c r="X2058" s="1" t="s">
        <v>78</v>
      </c>
      <c r="Y2058" s="1" t="n">
        <v>0</v>
      </c>
      <c r="Z2058" s="1" t="s">
        <v>180</v>
      </c>
      <c r="AA2058" s="1" t="n">
        <v>0</v>
      </c>
      <c r="AB2058" s="1" t="n">
        <v>0</v>
      </c>
      <c r="AC2058" s="1" t="n">
        <v>0</v>
      </c>
      <c r="AD2058" s="1" t="n">
        <v>0</v>
      </c>
    </row>
    <row r="2059" customFormat="false" ht="12.8" hidden="false" customHeight="false" outlineLevel="0" collapsed="false">
      <c r="A2059" s="0" t="s">
        <v>1083</v>
      </c>
      <c r="B2059" s="0" t="s">
        <v>1082</v>
      </c>
      <c r="C2059" s="0" t="s">
        <v>644</v>
      </c>
      <c r="D2059" s="0" t="s">
        <v>1033</v>
      </c>
      <c r="E2059" s="0" t="n">
        <v>0</v>
      </c>
      <c r="F2059" s="0" t="n">
        <v>0</v>
      </c>
      <c r="G2059" s="0" t="n">
        <v>0</v>
      </c>
      <c r="H2059" s="0" t="n">
        <v>0</v>
      </c>
      <c r="I2059" s="0" t="n">
        <v>5.94340511083603</v>
      </c>
      <c r="J2059" s="0" t="n">
        <v>0</v>
      </c>
      <c r="K2059" s="0" t="n">
        <v>4.59675005078316</v>
      </c>
      <c r="L2059" s="0" t="n">
        <v>0</v>
      </c>
      <c r="M2059" s="0" t="n">
        <v>2.34543751180172</v>
      </c>
      <c r="N2059" s="0" t="n">
        <v>0</v>
      </c>
      <c r="O2059" s="0" t="n">
        <v>0</v>
      </c>
      <c r="P2059" s="0" t="n">
        <v>0</v>
      </c>
      <c r="Q2059" s="0" t="n">
        <v>0</v>
      </c>
      <c r="R2059" s="1" t="n">
        <v>0</v>
      </c>
      <c r="S2059" s="1" t="n">
        <v>0</v>
      </c>
      <c r="T2059" s="1" t="n">
        <v>0</v>
      </c>
      <c r="U2059" s="1" t="n">
        <v>0</v>
      </c>
      <c r="V2059" s="1" t="s">
        <v>180</v>
      </c>
      <c r="W2059" s="1" t="n">
        <v>0</v>
      </c>
      <c r="X2059" s="1" t="s">
        <v>78</v>
      </c>
      <c r="Y2059" s="1" t="n">
        <v>0</v>
      </c>
      <c r="Z2059" s="1" t="s">
        <v>78</v>
      </c>
      <c r="AA2059" s="1" t="n">
        <v>0</v>
      </c>
      <c r="AB2059" s="1" t="n">
        <v>0</v>
      </c>
      <c r="AC2059" s="1" t="n">
        <v>0</v>
      </c>
      <c r="AD2059" s="1" t="n">
        <v>0</v>
      </c>
    </row>
    <row r="2060" customFormat="false" ht="12.8" hidden="false" customHeight="false" outlineLevel="0" collapsed="false">
      <c r="A2060" s="0" t="s">
        <v>1083</v>
      </c>
      <c r="B2060" s="0" t="s">
        <v>1082</v>
      </c>
      <c r="C2060" s="0" t="s">
        <v>644</v>
      </c>
      <c r="D2060" s="0" t="s">
        <v>1034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5.98240507364273</v>
      </c>
      <c r="J2060" s="0" t="n">
        <v>0</v>
      </c>
      <c r="K2060" s="0" t="n">
        <v>3.78450000286102</v>
      </c>
      <c r="L2060" s="0" t="n">
        <v>2.00231252610683</v>
      </c>
      <c r="M2060" s="0" t="n">
        <v>0</v>
      </c>
      <c r="N2060" s="0" t="n">
        <v>0</v>
      </c>
      <c r="O2060" s="0" t="n">
        <v>2.37960002422333</v>
      </c>
      <c r="P2060" s="0" t="n">
        <v>0</v>
      </c>
      <c r="Q2060" s="0" t="n">
        <v>0</v>
      </c>
      <c r="R2060" s="1" t="n">
        <v>0</v>
      </c>
      <c r="S2060" s="1" t="n">
        <v>0</v>
      </c>
      <c r="T2060" s="1" t="n">
        <v>0</v>
      </c>
      <c r="U2060" s="1" t="n">
        <v>0</v>
      </c>
      <c r="V2060" s="1" t="s">
        <v>180</v>
      </c>
      <c r="W2060" s="1" t="n">
        <v>0</v>
      </c>
      <c r="X2060" s="1" t="s">
        <v>78</v>
      </c>
      <c r="Y2060" s="1" t="s">
        <v>78</v>
      </c>
      <c r="Z2060" s="1" t="n">
        <v>0</v>
      </c>
      <c r="AA2060" s="1" t="n">
        <v>0</v>
      </c>
      <c r="AB2060" s="1" t="s">
        <v>180</v>
      </c>
      <c r="AC2060" s="1" t="n">
        <v>0</v>
      </c>
      <c r="AD2060" s="1" t="n">
        <v>0</v>
      </c>
    </row>
    <row r="2061" customFormat="false" ht="12.8" hidden="false" customHeight="false" outlineLevel="0" collapsed="false">
      <c r="A2061" s="0" t="s">
        <v>1083</v>
      </c>
      <c r="B2061" s="0" t="s">
        <v>1082</v>
      </c>
      <c r="C2061" s="0" t="s">
        <v>644</v>
      </c>
      <c r="D2061" s="0" t="s">
        <v>1035</v>
      </c>
      <c r="E2061" s="0" t="n">
        <v>0</v>
      </c>
      <c r="F2061" s="0" t="n">
        <v>0</v>
      </c>
      <c r="G2061" s="0" t="n">
        <v>0</v>
      </c>
      <c r="H2061" s="0" t="n">
        <v>0</v>
      </c>
      <c r="I2061" s="0" t="n">
        <v>5.98240507364273</v>
      </c>
      <c r="J2061" s="0" t="n">
        <v>0</v>
      </c>
      <c r="K2061" s="0" t="n">
        <v>4.03680000305176</v>
      </c>
      <c r="L2061" s="0" t="n">
        <v>2.00231252610683</v>
      </c>
      <c r="M2061" s="0" t="n">
        <v>0</v>
      </c>
      <c r="N2061" s="0" t="n">
        <v>0</v>
      </c>
      <c r="O2061" s="0" t="n">
        <v>2.37960002422333</v>
      </c>
      <c r="P2061" s="0" t="n">
        <v>0</v>
      </c>
      <c r="Q2061" s="0" t="n">
        <v>0</v>
      </c>
      <c r="R2061" s="1" t="n">
        <v>0</v>
      </c>
      <c r="S2061" s="1" t="n">
        <v>0</v>
      </c>
      <c r="T2061" s="1" t="n">
        <v>0</v>
      </c>
      <c r="U2061" s="1" t="n">
        <v>0</v>
      </c>
      <c r="V2061" s="1" t="s">
        <v>180</v>
      </c>
      <c r="W2061" s="1" t="n">
        <v>0</v>
      </c>
      <c r="X2061" s="1" t="s">
        <v>180</v>
      </c>
      <c r="Y2061" s="1" t="s">
        <v>78</v>
      </c>
      <c r="Z2061" s="1" t="n">
        <v>0</v>
      </c>
      <c r="AA2061" s="1" t="n">
        <v>0</v>
      </c>
      <c r="AB2061" s="1" t="s">
        <v>180</v>
      </c>
      <c r="AC2061" s="1" t="n">
        <v>0</v>
      </c>
      <c r="AD2061" s="1" t="n">
        <v>0</v>
      </c>
    </row>
    <row r="2062" customFormat="false" ht="12.8" hidden="false" customHeight="false" outlineLevel="0" collapsed="false">
      <c r="A2062" s="0" t="s">
        <v>1154</v>
      </c>
      <c r="B2062" s="0" t="s">
        <v>1082</v>
      </c>
      <c r="C2062" s="0" t="s">
        <v>644</v>
      </c>
      <c r="D2062" s="0" t="s">
        <v>1155</v>
      </c>
      <c r="E2062" s="0" t="n">
        <v>3.2026979690143</v>
      </c>
      <c r="F2062" s="0" t="n">
        <v>9.27822681677001</v>
      </c>
      <c r="G2062" s="0" t="n">
        <v>37.5002012341499</v>
      </c>
      <c r="H2062" s="0" t="n">
        <v>64.4686154508924</v>
      </c>
      <c r="I2062" s="0" t="n">
        <v>53.1043907745923</v>
      </c>
      <c r="J2062" s="0" t="n">
        <v>31.3810986463178</v>
      </c>
      <c r="K2062" s="0" t="n">
        <v>24.3756740225747</v>
      </c>
      <c r="L2062" s="0" t="n">
        <v>16.9604931824789</v>
      </c>
      <c r="M2062" s="0" t="n">
        <v>22.0435547214014</v>
      </c>
      <c r="N2062" s="0" t="n">
        <v>22.948224243565</v>
      </c>
      <c r="O2062" s="0" t="n">
        <v>21.2322389718368</v>
      </c>
      <c r="P2062" s="0" t="n">
        <v>10.8764937201737</v>
      </c>
      <c r="Q2062" s="0" t="n">
        <v>5.3639691132102</v>
      </c>
      <c r="R2062" s="1" t="s">
        <v>40</v>
      </c>
      <c r="S2062" s="1" t="s">
        <v>40</v>
      </c>
      <c r="T2062" s="1" t="s">
        <v>40</v>
      </c>
      <c r="U2062" s="1" t="s">
        <v>40</v>
      </c>
      <c r="V2062" s="1" t="s">
        <v>40</v>
      </c>
      <c r="W2062" s="1" t="s">
        <v>40</v>
      </c>
      <c r="X2062" s="1" t="s">
        <v>40</v>
      </c>
      <c r="Y2062" s="1" t="s">
        <v>40</v>
      </c>
      <c r="Z2062" s="1" t="s">
        <v>40</v>
      </c>
      <c r="AA2062" s="1" t="s">
        <v>40</v>
      </c>
      <c r="AB2062" s="1" t="s">
        <v>40</v>
      </c>
      <c r="AC2062" s="1" t="s">
        <v>40</v>
      </c>
      <c r="AD2062" s="1" t="s">
        <v>40</v>
      </c>
      <c r="AK2062" s="0" t="s">
        <v>65</v>
      </c>
    </row>
    <row r="2063" customFormat="false" ht="12.8" hidden="false" customHeight="false" outlineLevel="0" collapsed="false">
      <c r="A2063" s="0" t="s">
        <v>1154</v>
      </c>
      <c r="B2063" s="0" t="s">
        <v>1082</v>
      </c>
      <c r="C2063" s="0" t="s">
        <v>644</v>
      </c>
      <c r="D2063" s="0" t="s">
        <v>1031</v>
      </c>
      <c r="E2063" s="0" t="n">
        <v>2.28659856968607</v>
      </c>
      <c r="F2063" s="0" t="n">
        <v>9.06105987639881</v>
      </c>
      <c r="G2063" s="0" t="n">
        <v>37.9777707307679</v>
      </c>
      <c r="H2063" s="0" t="n">
        <v>69.3289232029549</v>
      </c>
      <c r="I2063" s="0" t="n">
        <v>84.693320777406</v>
      </c>
      <c r="J2063" s="0" t="n">
        <v>62.620307454038</v>
      </c>
      <c r="K2063" s="0" t="n">
        <v>43.1462312622824</v>
      </c>
      <c r="L2063" s="0" t="n">
        <v>29.4333804832169</v>
      </c>
      <c r="M2063" s="0" t="n">
        <v>28.5180494007117</v>
      </c>
      <c r="N2063" s="0" t="n">
        <v>19.2783661986693</v>
      </c>
      <c r="O2063" s="0" t="n">
        <v>19.6940071039291</v>
      </c>
      <c r="P2063" s="0" t="n">
        <v>12.1773647270799</v>
      </c>
      <c r="Q2063" s="0" t="n">
        <v>7.22917759208848</v>
      </c>
      <c r="R2063" s="1" t="s">
        <v>40</v>
      </c>
      <c r="S2063" s="1" t="s">
        <v>40</v>
      </c>
      <c r="T2063" s="1" t="s">
        <v>40</v>
      </c>
      <c r="U2063" s="1" t="s">
        <v>40</v>
      </c>
      <c r="V2063" s="1" t="s">
        <v>40</v>
      </c>
      <c r="W2063" s="1" t="s">
        <v>40</v>
      </c>
      <c r="X2063" s="1" t="s">
        <v>40</v>
      </c>
      <c r="Y2063" s="1" t="s">
        <v>40</v>
      </c>
      <c r="Z2063" s="1" t="s">
        <v>40</v>
      </c>
      <c r="AA2063" s="1" t="s">
        <v>40</v>
      </c>
      <c r="AB2063" s="1" t="s">
        <v>40</v>
      </c>
      <c r="AC2063" s="1" t="s">
        <v>40</v>
      </c>
      <c r="AD2063" s="1" t="s">
        <v>40</v>
      </c>
      <c r="AK2063" s="0" t="s">
        <v>65</v>
      </c>
    </row>
    <row r="2064" customFormat="false" ht="12.8" hidden="false" customHeight="false" outlineLevel="0" collapsed="false">
      <c r="A2064" s="0" t="s">
        <v>1083</v>
      </c>
      <c r="B2064" s="0" t="s">
        <v>1082</v>
      </c>
      <c r="C2064" s="0" t="s">
        <v>1066</v>
      </c>
      <c r="D2064" s="0" t="s">
        <v>1156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0</v>
      </c>
      <c r="J2064" s="0" t="n">
        <v>0</v>
      </c>
      <c r="K2064" s="0" t="n">
        <v>0</v>
      </c>
      <c r="L2064" s="0" t="n">
        <v>0</v>
      </c>
      <c r="M2064" s="0" t="n">
        <v>14.487975</v>
      </c>
      <c r="N2064" s="0" t="n">
        <v>0</v>
      </c>
      <c r="O2064" s="0" t="n">
        <v>0</v>
      </c>
      <c r="P2064" s="0" t="n">
        <v>0</v>
      </c>
      <c r="Q2064" s="0" t="n">
        <v>0</v>
      </c>
      <c r="Z2064" s="1" t="s">
        <v>107</v>
      </c>
    </row>
    <row r="2065" customFormat="false" ht="12.8" hidden="false" customHeight="false" outlineLevel="0" collapsed="false">
      <c r="A2065" s="0" t="s">
        <v>1083</v>
      </c>
      <c r="B2065" s="0" t="s">
        <v>1082</v>
      </c>
      <c r="C2065" s="0" t="s">
        <v>1066</v>
      </c>
      <c r="D2065" s="0" t="s">
        <v>1157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0</v>
      </c>
      <c r="J2065" s="0" t="n">
        <v>0</v>
      </c>
      <c r="K2065" s="0" t="n">
        <v>0</v>
      </c>
      <c r="L2065" s="0" t="n">
        <v>0</v>
      </c>
      <c r="M2065" s="0" t="n">
        <v>12.575475</v>
      </c>
      <c r="N2065" s="0" t="n">
        <v>0</v>
      </c>
      <c r="O2065" s="0" t="n">
        <v>0</v>
      </c>
      <c r="P2065" s="0" t="n">
        <v>0</v>
      </c>
      <c r="Q2065" s="0" t="n">
        <v>0</v>
      </c>
      <c r="Z2065" s="1" t="s">
        <v>107</v>
      </c>
    </row>
    <row r="2066" customFormat="false" ht="12.8" hidden="false" customHeight="false" outlineLevel="0" collapsed="false">
      <c r="A2066" s="0" t="s">
        <v>1083</v>
      </c>
      <c r="B2066" s="0" t="s">
        <v>1082</v>
      </c>
      <c r="C2066" s="0" t="s">
        <v>1066</v>
      </c>
      <c r="D2066" s="0" t="s">
        <v>1158</v>
      </c>
      <c r="E2066" s="0" t="n">
        <v>0</v>
      </c>
      <c r="F2066" s="0" t="n">
        <v>0</v>
      </c>
      <c r="G2066" s="0" t="n">
        <v>0</v>
      </c>
      <c r="H2066" s="0" t="n">
        <v>0</v>
      </c>
      <c r="I2066" s="0" t="n">
        <v>0</v>
      </c>
      <c r="J2066" s="0" t="n">
        <v>0</v>
      </c>
      <c r="K2066" s="0" t="n">
        <v>0</v>
      </c>
      <c r="L2066" s="0" t="n">
        <v>0</v>
      </c>
      <c r="M2066" s="0" t="n">
        <v>15.847425</v>
      </c>
      <c r="N2066" s="0" t="n">
        <v>0</v>
      </c>
      <c r="O2066" s="0" t="n">
        <v>0</v>
      </c>
      <c r="P2066" s="0" t="n">
        <v>0</v>
      </c>
      <c r="Q2066" s="0" t="n">
        <v>0</v>
      </c>
      <c r="Z2066" s="1" t="s">
        <v>107</v>
      </c>
    </row>
    <row r="2067" customFormat="false" ht="12.8" hidden="false" customHeight="false" outlineLevel="0" collapsed="false">
      <c r="A2067" s="0" t="s">
        <v>1083</v>
      </c>
      <c r="B2067" s="0" t="s">
        <v>1082</v>
      </c>
      <c r="C2067" s="0" t="s">
        <v>1066</v>
      </c>
      <c r="D2067" s="0" t="s">
        <v>1159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0</v>
      </c>
      <c r="J2067" s="0" t="n">
        <v>0</v>
      </c>
      <c r="K2067" s="0" t="n">
        <v>0</v>
      </c>
      <c r="L2067" s="0" t="n">
        <v>0</v>
      </c>
      <c r="M2067" s="0" t="n">
        <v>13.36725</v>
      </c>
      <c r="N2067" s="0" t="n">
        <v>0</v>
      </c>
      <c r="O2067" s="0" t="n">
        <v>0</v>
      </c>
      <c r="P2067" s="0" t="n">
        <v>0</v>
      </c>
      <c r="Q2067" s="0" t="n">
        <v>0</v>
      </c>
      <c r="Z2067" s="1" t="s">
        <v>107</v>
      </c>
    </row>
    <row r="2068" customFormat="false" ht="12.8" hidden="false" customHeight="false" outlineLevel="0" collapsed="false">
      <c r="A2068" s="0" t="s">
        <v>1083</v>
      </c>
      <c r="B2068" s="0" t="s">
        <v>1082</v>
      </c>
      <c r="C2068" s="0" t="s">
        <v>1066</v>
      </c>
      <c r="D2068" s="0" t="s">
        <v>1160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  <c r="K2068" s="0" t="n">
        <v>0</v>
      </c>
      <c r="L2068" s="0" t="n">
        <v>0</v>
      </c>
      <c r="M2068" s="0" t="n">
        <v>15.203025</v>
      </c>
      <c r="N2068" s="0" t="n">
        <v>0</v>
      </c>
      <c r="O2068" s="0" t="n">
        <v>0</v>
      </c>
      <c r="P2068" s="0" t="n">
        <v>0</v>
      </c>
      <c r="Q2068" s="0" t="n">
        <v>0</v>
      </c>
      <c r="Z2068" s="1" t="s">
        <v>107</v>
      </c>
    </row>
    <row r="2069" customFormat="false" ht="12.8" hidden="false" customHeight="false" outlineLevel="0" collapsed="false">
      <c r="A2069" s="0" t="s">
        <v>1083</v>
      </c>
      <c r="B2069" s="0" t="s">
        <v>1082</v>
      </c>
      <c r="C2069" s="0" t="s">
        <v>1066</v>
      </c>
      <c r="D2069" s="0" t="s">
        <v>1161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  <c r="K2069" s="0" t="n">
        <v>0</v>
      </c>
      <c r="L2069" s="0" t="n">
        <v>0</v>
      </c>
      <c r="M2069" s="0" t="n">
        <v>12.9339</v>
      </c>
      <c r="N2069" s="0" t="n">
        <v>0</v>
      </c>
      <c r="O2069" s="0" t="n">
        <v>0</v>
      </c>
      <c r="P2069" s="0" t="n">
        <v>0</v>
      </c>
      <c r="Q2069" s="0" t="n">
        <v>0</v>
      </c>
      <c r="Z2069" s="1" t="s">
        <v>107</v>
      </c>
    </row>
    <row r="2070" customFormat="false" ht="12.8" hidden="false" customHeight="false" outlineLevel="0" collapsed="false">
      <c r="A2070" s="0" t="s">
        <v>1083</v>
      </c>
      <c r="B2070" s="0" t="s">
        <v>1082</v>
      </c>
      <c r="C2070" s="0" t="s">
        <v>1066</v>
      </c>
      <c r="D2070" s="0" t="s">
        <v>1162</v>
      </c>
      <c r="E2070" s="0" t="n">
        <v>0</v>
      </c>
      <c r="F2070" s="0" t="n">
        <v>0</v>
      </c>
      <c r="G2070" s="0" t="n">
        <v>0</v>
      </c>
      <c r="H2070" s="0" t="n">
        <v>0</v>
      </c>
      <c r="I2070" s="0" t="n">
        <v>0</v>
      </c>
      <c r="J2070" s="0" t="n">
        <v>0</v>
      </c>
      <c r="K2070" s="0" t="n">
        <v>0</v>
      </c>
      <c r="L2070" s="0" t="n">
        <v>0</v>
      </c>
      <c r="M2070" s="0" t="n">
        <v>16.611525</v>
      </c>
      <c r="N2070" s="0" t="n">
        <v>0</v>
      </c>
      <c r="O2070" s="0" t="n">
        <v>0</v>
      </c>
      <c r="P2070" s="0" t="n">
        <v>0</v>
      </c>
      <c r="Q2070" s="0" t="n">
        <v>0</v>
      </c>
      <c r="Z2070" s="1" t="s">
        <v>107</v>
      </c>
    </row>
    <row r="2071" customFormat="false" ht="12.8" hidden="false" customHeight="false" outlineLevel="0" collapsed="false">
      <c r="A2071" s="0" t="s">
        <v>1083</v>
      </c>
      <c r="B2071" s="0" t="s">
        <v>1082</v>
      </c>
      <c r="C2071" s="0" t="s">
        <v>1066</v>
      </c>
      <c r="D2071" s="0" t="s">
        <v>1163</v>
      </c>
      <c r="E2071" s="0" t="n">
        <v>0</v>
      </c>
      <c r="F2071" s="0" t="n">
        <v>0</v>
      </c>
      <c r="G2071" s="0" t="n">
        <v>0</v>
      </c>
      <c r="H2071" s="0" t="n">
        <v>0</v>
      </c>
      <c r="I2071" s="0" t="n">
        <v>0</v>
      </c>
      <c r="J2071" s="0" t="n">
        <v>0</v>
      </c>
      <c r="K2071" s="0" t="n">
        <v>0</v>
      </c>
      <c r="L2071" s="0" t="n">
        <v>0</v>
      </c>
      <c r="M2071" s="0" t="n">
        <v>13.818375</v>
      </c>
      <c r="N2071" s="0" t="n">
        <v>0</v>
      </c>
      <c r="O2071" s="0" t="n">
        <v>0</v>
      </c>
      <c r="P2071" s="0" t="n">
        <v>0</v>
      </c>
      <c r="Q2071" s="0" t="n">
        <v>0</v>
      </c>
      <c r="Z2071" s="1" t="s">
        <v>107</v>
      </c>
    </row>
    <row r="2072" customFormat="false" ht="12.8" hidden="false" customHeight="false" outlineLevel="0" collapsed="false">
      <c r="A2072" s="0" t="s">
        <v>1083</v>
      </c>
      <c r="B2072" s="0" t="s">
        <v>1082</v>
      </c>
      <c r="C2072" s="0" t="s">
        <v>1066</v>
      </c>
      <c r="D2072" s="0" t="s">
        <v>1164</v>
      </c>
      <c r="E2072" s="0" t="n">
        <v>0</v>
      </c>
      <c r="F2072" s="0" t="n">
        <v>0</v>
      </c>
      <c r="G2072" s="0" t="n">
        <v>0</v>
      </c>
      <c r="H2072" s="0" t="n">
        <v>0</v>
      </c>
      <c r="I2072" s="0" t="n">
        <v>0</v>
      </c>
      <c r="J2072" s="0" t="n">
        <v>0</v>
      </c>
      <c r="K2072" s="0" t="n">
        <v>0</v>
      </c>
      <c r="L2072" s="0" t="n">
        <v>0</v>
      </c>
      <c r="M2072" s="0" t="n">
        <v>13.33305</v>
      </c>
      <c r="N2072" s="0" t="n">
        <v>0</v>
      </c>
      <c r="O2072" s="0" t="n">
        <v>0</v>
      </c>
      <c r="P2072" s="0" t="n">
        <v>0</v>
      </c>
      <c r="Q2072" s="0" t="n">
        <v>0</v>
      </c>
      <c r="Z2072" s="1" t="s">
        <v>107</v>
      </c>
    </row>
    <row r="2073" customFormat="false" ht="12.8" hidden="false" customHeight="false" outlineLevel="0" collapsed="false">
      <c r="A2073" s="0" t="s">
        <v>1083</v>
      </c>
      <c r="B2073" s="0" t="s">
        <v>1082</v>
      </c>
      <c r="C2073" s="0" t="s">
        <v>1066</v>
      </c>
      <c r="D2073" s="0" t="s">
        <v>1165</v>
      </c>
      <c r="E2073" s="0" t="n">
        <v>0</v>
      </c>
      <c r="F2073" s="0" t="n">
        <v>0</v>
      </c>
      <c r="G2073" s="0" t="n">
        <v>0</v>
      </c>
      <c r="H2073" s="0" t="n">
        <v>0</v>
      </c>
      <c r="I2073" s="0" t="n">
        <v>0</v>
      </c>
      <c r="J2073" s="0" t="n">
        <v>0</v>
      </c>
      <c r="K2073" s="0" t="n">
        <v>0</v>
      </c>
      <c r="L2073" s="0" t="n">
        <v>0</v>
      </c>
      <c r="M2073" s="0" t="n">
        <v>5.717475</v>
      </c>
      <c r="N2073" s="0" t="n">
        <v>0</v>
      </c>
      <c r="O2073" s="0" t="n">
        <v>0</v>
      </c>
      <c r="P2073" s="0" t="n">
        <v>0</v>
      </c>
      <c r="Q2073" s="0" t="n">
        <v>0</v>
      </c>
      <c r="Z2073" s="1" t="s">
        <v>107</v>
      </c>
    </row>
    <row r="2074" customFormat="false" ht="12.8" hidden="false" customHeight="false" outlineLevel="0" collapsed="false">
      <c r="A2074" s="0" t="s">
        <v>1083</v>
      </c>
      <c r="B2074" s="0" t="s">
        <v>1082</v>
      </c>
      <c r="C2074" s="0" t="s">
        <v>1066</v>
      </c>
      <c r="D2074" s="0" t="s">
        <v>1166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0</v>
      </c>
      <c r="J2074" s="0" t="n">
        <v>0</v>
      </c>
      <c r="K2074" s="0" t="n">
        <v>0</v>
      </c>
      <c r="L2074" s="0" t="n">
        <v>0</v>
      </c>
      <c r="M2074" s="0" t="n">
        <v>14.60475</v>
      </c>
      <c r="N2074" s="0" t="n">
        <v>0</v>
      </c>
      <c r="O2074" s="0" t="n">
        <v>0</v>
      </c>
      <c r="P2074" s="0" t="n">
        <v>0</v>
      </c>
      <c r="Q2074" s="0" t="n">
        <v>0</v>
      </c>
      <c r="Z2074" s="1" t="s">
        <v>107</v>
      </c>
    </row>
    <row r="2075" customFormat="false" ht="12.8" hidden="false" customHeight="false" outlineLevel="0" collapsed="false">
      <c r="A2075" s="0" t="s">
        <v>1083</v>
      </c>
      <c r="B2075" s="0" t="s">
        <v>1082</v>
      </c>
      <c r="C2075" s="0" t="s">
        <v>1066</v>
      </c>
      <c r="D2075" s="0" t="s">
        <v>1167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0</v>
      </c>
      <c r="J2075" s="0" t="n">
        <v>0</v>
      </c>
      <c r="K2075" s="0" t="n">
        <v>0</v>
      </c>
      <c r="L2075" s="0" t="n">
        <v>0</v>
      </c>
      <c r="M2075" s="0" t="n">
        <v>7.082775</v>
      </c>
      <c r="N2075" s="0" t="n">
        <v>0</v>
      </c>
      <c r="O2075" s="0" t="n">
        <v>0</v>
      </c>
      <c r="P2075" s="0" t="n">
        <v>0</v>
      </c>
      <c r="Q2075" s="0" t="n">
        <v>0</v>
      </c>
      <c r="Z2075" s="1" t="s">
        <v>107</v>
      </c>
    </row>
    <row r="2076" customFormat="false" ht="12.8" hidden="false" customHeight="false" outlineLevel="0" collapsed="false">
      <c r="A2076" s="0" t="s">
        <v>1083</v>
      </c>
      <c r="B2076" s="0" t="s">
        <v>1082</v>
      </c>
      <c r="C2076" s="0" t="s">
        <v>1066</v>
      </c>
      <c r="D2076" s="0" t="s">
        <v>1168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0</v>
      </c>
      <c r="J2076" s="0" t="n">
        <v>0</v>
      </c>
      <c r="K2076" s="0" t="n">
        <v>0</v>
      </c>
      <c r="L2076" s="0" t="n">
        <v>0</v>
      </c>
      <c r="M2076" s="0" t="n">
        <v>13.939425</v>
      </c>
      <c r="N2076" s="0" t="n">
        <v>0</v>
      </c>
      <c r="O2076" s="0" t="n">
        <v>0</v>
      </c>
      <c r="P2076" s="0" t="n">
        <v>0</v>
      </c>
      <c r="Q2076" s="0" t="n">
        <v>0</v>
      </c>
      <c r="Z2076" s="1" t="s">
        <v>107</v>
      </c>
    </row>
    <row r="2077" customFormat="false" ht="12.8" hidden="false" customHeight="false" outlineLevel="0" collapsed="false">
      <c r="A2077" s="0" t="s">
        <v>1083</v>
      </c>
      <c r="B2077" s="0" t="s">
        <v>1082</v>
      </c>
      <c r="C2077" s="0" t="s">
        <v>1066</v>
      </c>
      <c r="D2077" s="0" t="s">
        <v>1169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0</v>
      </c>
      <c r="J2077" s="0" t="n">
        <v>0</v>
      </c>
      <c r="K2077" s="0" t="n">
        <v>0</v>
      </c>
      <c r="L2077" s="0" t="n">
        <v>0</v>
      </c>
      <c r="M2077" s="0" t="n">
        <v>6.027975</v>
      </c>
      <c r="N2077" s="0" t="n">
        <v>0</v>
      </c>
      <c r="O2077" s="0" t="n">
        <v>0</v>
      </c>
      <c r="P2077" s="0" t="n">
        <v>0</v>
      </c>
      <c r="Q2077" s="0" t="n">
        <v>0</v>
      </c>
      <c r="Z2077" s="1" t="s">
        <v>107</v>
      </c>
    </row>
    <row r="2078" customFormat="false" ht="12.8" hidden="false" customHeight="false" outlineLevel="0" collapsed="false">
      <c r="A2078" s="0" t="s">
        <v>1083</v>
      </c>
      <c r="B2078" s="0" t="s">
        <v>1082</v>
      </c>
      <c r="C2078" s="0" t="s">
        <v>1066</v>
      </c>
      <c r="D2078" s="0" t="s">
        <v>1170</v>
      </c>
      <c r="E2078" s="0" t="n">
        <v>0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n">
        <v>0</v>
      </c>
      <c r="K2078" s="0" t="n">
        <v>0</v>
      </c>
      <c r="L2078" s="0" t="n">
        <v>0</v>
      </c>
      <c r="M2078" s="0" t="n">
        <v>15.4467</v>
      </c>
      <c r="N2078" s="0" t="n">
        <v>0</v>
      </c>
      <c r="O2078" s="0" t="n">
        <v>0</v>
      </c>
      <c r="P2078" s="0" t="n">
        <v>0</v>
      </c>
      <c r="Q2078" s="0" t="n">
        <v>0</v>
      </c>
      <c r="Z2078" s="1" t="s">
        <v>107</v>
      </c>
    </row>
    <row r="2079" customFormat="false" ht="12.8" hidden="false" customHeight="false" outlineLevel="0" collapsed="false">
      <c r="A2079" s="0" t="s">
        <v>1083</v>
      </c>
      <c r="B2079" s="0" t="s">
        <v>1082</v>
      </c>
      <c r="C2079" s="0" t="s">
        <v>1066</v>
      </c>
      <c r="D2079" s="0" t="s">
        <v>1171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n">
        <v>0</v>
      </c>
      <c r="K2079" s="0" t="n">
        <v>0</v>
      </c>
      <c r="L2079" s="0" t="n">
        <v>0</v>
      </c>
      <c r="M2079" s="0" t="n">
        <v>7.413525</v>
      </c>
      <c r="N2079" s="0" t="n">
        <v>0</v>
      </c>
      <c r="O2079" s="0" t="n">
        <v>0</v>
      </c>
      <c r="P2079" s="0" t="n">
        <v>0</v>
      </c>
      <c r="Q2079" s="0" t="n">
        <v>0</v>
      </c>
      <c r="Z2079" s="1" t="s">
        <v>107</v>
      </c>
    </row>
    <row r="2080" customFormat="false" ht="12.8" hidden="false" customHeight="false" outlineLevel="0" collapsed="false">
      <c r="A2080" s="0" t="s">
        <v>1083</v>
      </c>
      <c r="B2080" s="0" t="s">
        <v>1082</v>
      </c>
      <c r="C2080" s="0" t="s">
        <v>1077</v>
      </c>
      <c r="D2080" s="0" t="s">
        <v>1172</v>
      </c>
      <c r="H2080" s="0" t="n">
        <v>7.209675</v>
      </c>
      <c r="M2080" s="0" t="n">
        <v>10.9476</v>
      </c>
      <c r="U2080" s="1" t="s">
        <v>61</v>
      </c>
      <c r="Z2080" s="1" t="s">
        <v>107</v>
      </c>
    </row>
    <row r="2081" customFormat="false" ht="12.8" hidden="false" customHeight="false" outlineLevel="0" collapsed="false">
      <c r="A2081" s="0" t="s">
        <v>1083</v>
      </c>
      <c r="B2081" s="0" t="s">
        <v>1082</v>
      </c>
      <c r="C2081" s="0" t="s">
        <v>1077</v>
      </c>
      <c r="D2081" s="0" t="s">
        <v>1173</v>
      </c>
      <c r="H2081" s="0" t="n">
        <v>7.209675</v>
      </c>
      <c r="M2081" s="0" t="n">
        <v>10.520325</v>
      </c>
      <c r="U2081" s="1" t="s">
        <v>61</v>
      </c>
      <c r="Z2081" s="1" t="s">
        <v>107</v>
      </c>
    </row>
    <row r="2082" customFormat="false" ht="12.8" hidden="false" customHeight="false" outlineLevel="0" collapsed="false">
      <c r="A2082" s="0" t="s">
        <v>1083</v>
      </c>
      <c r="B2082" s="0" t="s">
        <v>1082</v>
      </c>
      <c r="C2082" s="0" t="s">
        <v>1077</v>
      </c>
      <c r="D2082" s="0" t="s">
        <v>1174</v>
      </c>
      <c r="H2082" s="0" t="n">
        <v>7.209675</v>
      </c>
      <c r="M2082" s="0" t="n">
        <v>11.34945</v>
      </c>
      <c r="U2082" s="1" t="s">
        <v>61</v>
      </c>
      <c r="Z2082" s="1" t="s">
        <v>107</v>
      </c>
    </row>
    <row r="2083" customFormat="false" ht="12.8" hidden="false" customHeight="false" outlineLevel="0" collapsed="false">
      <c r="A2083" s="0" t="s">
        <v>1083</v>
      </c>
      <c r="B2083" s="0" t="s">
        <v>1082</v>
      </c>
      <c r="C2083" s="0" t="s">
        <v>1077</v>
      </c>
      <c r="D2083" s="0" t="s">
        <v>1175</v>
      </c>
      <c r="H2083" s="0" t="n">
        <v>7.209675</v>
      </c>
      <c r="M2083" s="0" t="n">
        <v>11.57535</v>
      </c>
      <c r="U2083" s="1" t="s">
        <v>61</v>
      </c>
      <c r="Z2083" s="1" t="s">
        <v>107</v>
      </c>
    </row>
    <row r="2084" customFormat="false" ht="12.8" hidden="false" customHeight="false" outlineLevel="0" collapsed="false">
      <c r="A2084" s="0" t="s">
        <v>1083</v>
      </c>
      <c r="B2084" s="0" t="s">
        <v>1082</v>
      </c>
      <c r="C2084" s="0" t="s">
        <v>1077</v>
      </c>
      <c r="D2084" s="0" t="s">
        <v>1176</v>
      </c>
      <c r="H2084" s="0" t="n">
        <v>7.209675</v>
      </c>
      <c r="M2084" s="0" t="n">
        <v>10.841175</v>
      </c>
      <c r="U2084" s="1" t="s">
        <v>61</v>
      </c>
      <c r="Z2084" s="1" t="s">
        <v>107</v>
      </c>
    </row>
    <row r="2085" customFormat="false" ht="12.8" hidden="false" customHeight="false" outlineLevel="0" collapsed="false">
      <c r="A2085" s="0" t="s">
        <v>1083</v>
      </c>
      <c r="B2085" s="0" t="s">
        <v>1082</v>
      </c>
      <c r="C2085" s="0" t="s">
        <v>1077</v>
      </c>
      <c r="D2085" s="0" t="s">
        <v>1177</v>
      </c>
      <c r="H2085" s="0" t="n">
        <v>7.209675</v>
      </c>
      <c r="M2085" s="0" t="n">
        <v>4.60845</v>
      </c>
      <c r="U2085" s="1" t="s">
        <v>61</v>
      </c>
      <c r="Z2085" s="1" t="s">
        <v>107</v>
      </c>
    </row>
    <row r="2086" customFormat="false" ht="12.8" hidden="false" customHeight="false" outlineLevel="0" collapsed="false">
      <c r="A2086" s="0" t="s">
        <v>1083</v>
      </c>
      <c r="B2086" s="0" t="s">
        <v>1082</v>
      </c>
      <c r="C2086" s="0" t="s">
        <v>1077</v>
      </c>
      <c r="D2086" s="0" t="s">
        <v>1178</v>
      </c>
      <c r="H2086" s="0" t="n">
        <v>7.209675</v>
      </c>
      <c r="M2086" s="0" t="n">
        <v>11.084625</v>
      </c>
      <c r="U2086" s="1" t="s">
        <v>61</v>
      </c>
      <c r="Z2086" s="1" t="s">
        <v>107</v>
      </c>
    </row>
    <row r="2087" customFormat="false" ht="12.8" hidden="false" customHeight="false" outlineLevel="0" collapsed="false">
      <c r="A2087" s="0" t="s">
        <v>1083</v>
      </c>
      <c r="B2087" s="0" t="s">
        <v>1082</v>
      </c>
      <c r="C2087" s="0" t="s">
        <v>1077</v>
      </c>
      <c r="D2087" s="0" t="s">
        <v>1179</v>
      </c>
      <c r="H2087" s="0" t="n">
        <v>7.209675</v>
      </c>
      <c r="M2087" s="0" t="n">
        <v>4.75695</v>
      </c>
      <c r="U2087" s="1" t="s">
        <v>61</v>
      </c>
      <c r="Z2087" s="1" t="s">
        <v>107</v>
      </c>
    </row>
    <row r="2088" customFormat="false" ht="12.8" hidden="false" customHeight="false" outlineLevel="0" collapsed="false">
      <c r="A2088" s="0" t="s">
        <v>1083</v>
      </c>
      <c r="B2088" s="0" t="s">
        <v>1082</v>
      </c>
      <c r="C2088" s="0" t="s">
        <v>384</v>
      </c>
      <c r="D2088" s="0" t="s">
        <v>1180</v>
      </c>
      <c r="J2088" s="0" t="n">
        <v>10.2089550329628</v>
      </c>
      <c r="W2088" s="1" t="s">
        <v>61</v>
      </c>
    </row>
    <row r="2089" customFormat="false" ht="12.8" hidden="false" customHeight="false" outlineLevel="0" collapsed="false">
      <c r="A2089" s="0" t="s">
        <v>1083</v>
      </c>
      <c r="B2089" s="0" t="s">
        <v>1082</v>
      </c>
      <c r="C2089" s="0" t="s">
        <v>1181</v>
      </c>
      <c r="D2089" s="0" t="s">
        <v>1182</v>
      </c>
      <c r="H2089" s="0" t="n">
        <v>5.33617182939254</v>
      </c>
      <c r="U2089" s="1" t="s">
        <v>61</v>
      </c>
    </row>
    <row r="2090" customFormat="false" ht="12.8" hidden="false" customHeight="false" outlineLevel="0" collapsed="false">
      <c r="A2090" s="0" t="s">
        <v>1083</v>
      </c>
      <c r="B2090" s="0" t="s">
        <v>1189</v>
      </c>
      <c r="C2090" s="0" t="s">
        <v>1040</v>
      </c>
      <c r="D2090" s="0" t="s">
        <v>1084</v>
      </c>
      <c r="E2090" s="0" t="n">
        <v>4.09273973533086</v>
      </c>
      <c r="F2090" s="0" t="n">
        <v>6.22854286716098</v>
      </c>
      <c r="G2090" s="0" t="n">
        <v>27.3617718900953</v>
      </c>
      <c r="H2090" s="0" t="n">
        <v>53.9590436415303</v>
      </c>
      <c r="I2090" s="0" t="n">
        <v>48.8481354944053</v>
      </c>
      <c r="J2090" s="0" t="n">
        <v>10.118016494172</v>
      </c>
      <c r="K2090" s="0" t="n">
        <v>5.75323813018345</v>
      </c>
      <c r="L2090" s="0" t="n">
        <v>4.09481884468169</v>
      </c>
      <c r="M2090" s="0" t="n">
        <v>6.82146684044883</v>
      </c>
      <c r="N2090" s="0" t="n">
        <v>10.7094852981113</v>
      </c>
      <c r="O2090" s="0" t="n">
        <v>19.0975447673173</v>
      </c>
      <c r="P2090" s="0" t="n">
        <v>9.48925743855181</v>
      </c>
      <c r="Q2090" s="0" t="n">
        <v>5.3451037761711</v>
      </c>
      <c r="R2090" s="1" t="s">
        <v>40</v>
      </c>
      <c r="S2090" s="1" t="s">
        <v>40</v>
      </c>
      <c r="T2090" s="1" t="s">
        <v>40</v>
      </c>
      <c r="U2090" s="1" t="s">
        <v>40</v>
      </c>
      <c r="V2090" s="1" t="s">
        <v>40</v>
      </c>
      <c r="W2090" s="1" t="s">
        <v>40</v>
      </c>
      <c r="X2090" s="1" t="s">
        <v>40</v>
      </c>
      <c r="Y2090" s="1" t="s">
        <v>40</v>
      </c>
      <c r="Z2090" s="1" t="s">
        <v>40</v>
      </c>
      <c r="AA2090" s="1" t="s">
        <v>40</v>
      </c>
      <c r="AB2090" s="1" t="s">
        <v>40</v>
      </c>
      <c r="AC2090" s="1" t="s">
        <v>40</v>
      </c>
      <c r="AD2090" s="1" t="s">
        <v>40</v>
      </c>
      <c r="AK2090" s="0" t="s">
        <v>46</v>
      </c>
    </row>
    <row r="2091" customFormat="false" ht="12.8" hidden="false" customHeight="false" outlineLevel="0" collapsed="false">
      <c r="A2091" s="0" t="s">
        <v>1083</v>
      </c>
      <c r="B2091" s="0" t="s">
        <v>1189</v>
      </c>
      <c r="C2091" s="0" t="s">
        <v>1040</v>
      </c>
      <c r="D2091" s="0" t="s">
        <v>1085</v>
      </c>
      <c r="E2091" s="0" t="n">
        <v>4.8015731431189</v>
      </c>
      <c r="F2091" s="0" t="n">
        <v>6.44974223205021</v>
      </c>
      <c r="G2091" s="0" t="n">
        <v>28.1942852905818</v>
      </c>
      <c r="H2091" s="0" t="n">
        <v>59.2832564420643</v>
      </c>
      <c r="I2091" s="0" t="n">
        <v>55.4181514627167</v>
      </c>
      <c r="J2091" s="0" t="n">
        <v>11.4224749998677</v>
      </c>
      <c r="K2091" s="0" t="n">
        <v>6.27371447426933</v>
      </c>
      <c r="L2091" s="0" t="n">
        <v>4.27788571232841</v>
      </c>
      <c r="M2091" s="0" t="n">
        <v>6.82847680790084</v>
      </c>
      <c r="N2091" s="0" t="n">
        <v>11.2299242189952</v>
      </c>
      <c r="O2091" s="0" t="n">
        <v>18.0049337056421</v>
      </c>
      <c r="P2091" s="0" t="n">
        <v>9.12948635362443</v>
      </c>
      <c r="Q2091" s="0" t="n">
        <v>5.68262819023359</v>
      </c>
      <c r="R2091" s="1" t="s">
        <v>40</v>
      </c>
      <c r="S2091" s="1" t="s">
        <v>40</v>
      </c>
      <c r="T2091" s="1" t="s">
        <v>40</v>
      </c>
      <c r="U2091" s="1" t="s">
        <v>40</v>
      </c>
      <c r="V2091" s="1" t="s">
        <v>40</v>
      </c>
      <c r="W2091" s="1" t="s">
        <v>40</v>
      </c>
      <c r="X2091" s="1" t="s">
        <v>40</v>
      </c>
      <c r="Y2091" s="1" t="s">
        <v>40</v>
      </c>
      <c r="Z2091" s="1" t="s">
        <v>40</v>
      </c>
      <c r="AA2091" s="1" t="s">
        <v>40</v>
      </c>
      <c r="AB2091" s="1" t="s">
        <v>40</v>
      </c>
      <c r="AC2091" s="1" t="s">
        <v>40</v>
      </c>
      <c r="AD2091" s="1" t="s">
        <v>40</v>
      </c>
      <c r="AK2091" s="0" t="s">
        <v>46</v>
      </c>
    </row>
    <row r="2092" customFormat="false" ht="12.8" hidden="false" customHeight="false" outlineLevel="0" collapsed="false">
      <c r="A2092" s="0" t="s">
        <v>1083</v>
      </c>
      <c r="B2092" s="0" t="s">
        <v>1189</v>
      </c>
      <c r="C2092" s="0" t="s">
        <v>1040</v>
      </c>
      <c r="D2092" s="0" t="s">
        <v>1086</v>
      </c>
      <c r="E2092" s="0" t="n">
        <v>4.30831977299282</v>
      </c>
      <c r="F2092" s="0" t="n">
        <v>8.60178098792122</v>
      </c>
      <c r="G2092" s="0" t="n">
        <v>37.7131983212062</v>
      </c>
      <c r="H2092" s="0" t="n">
        <v>64.3614834263211</v>
      </c>
      <c r="I2092" s="0" t="n">
        <v>53.4440539990152</v>
      </c>
      <c r="J2092" s="0" t="n">
        <v>10.3126472607255</v>
      </c>
      <c r="K2092" s="0" t="n">
        <v>5.38708591745013</v>
      </c>
      <c r="L2092" s="0" t="n">
        <v>4.10826722780864</v>
      </c>
      <c r="M2092" s="0" t="n">
        <v>6.17173385052454</v>
      </c>
      <c r="N2092" s="0" t="n">
        <v>14.4946096624647</v>
      </c>
      <c r="O2092" s="0" t="n">
        <v>16.7098482396631</v>
      </c>
      <c r="P2092" s="0" t="n">
        <v>9.1959434676738</v>
      </c>
      <c r="Q2092" s="0" t="n">
        <v>5.11112528897467</v>
      </c>
      <c r="R2092" s="1" t="s">
        <v>40</v>
      </c>
      <c r="S2092" s="1" t="s">
        <v>40</v>
      </c>
      <c r="T2092" s="1" t="s">
        <v>40</v>
      </c>
      <c r="U2092" s="1" t="s">
        <v>40</v>
      </c>
      <c r="V2092" s="1" t="s">
        <v>40</v>
      </c>
      <c r="W2092" s="1" t="s">
        <v>40</v>
      </c>
      <c r="X2092" s="1" t="s">
        <v>40</v>
      </c>
      <c r="Y2092" s="1" t="s">
        <v>40</v>
      </c>
      <c r="Z2092" s="1" t="s">
        <v>40</v>
      </c>
      <c r="AA2092" s="1" t="s">
        <v>40</v>
      </c>
      <c r="AB2092" s="1" t="s">
        <v>40</v>
      </c>
      <c r="AC2092" s="1" t="s">
        <v>40</v>
      </c>
      <c r="AD2092" s="1" t="s">
        <v>40</v>
      </c>
      <c r="AK2092" s="0" t="s">
        <v>46</v>
      </c>
    </row>
    <row r="2093" customFormat="false" ht="12.8" hidden="false" customHeight="false" outlineLevel="0" collapsed="false">
      <c r="A2093" s="0" t="s">
        <v>1083</v>
      </c>
      <c r="B2093" s="0" t="s">
        <v>1189</v>
      </c>
      <c r="C2093" s="0" t="s">
        <v>1040</v>
      </c>
      <c r="D2093" s="0" t="s">
        <v>1087</v>
      </c>
      <c r="E2093" s="0" t="n">
        <v>4.20523836499169</v>
      </c>
      <c r="F2093" s="0" t="n">
        <v>8.30622843333653</v>
      </c>
      <c r="G2093" s="0" t="n">
        <v>35.0447998728071</v>
      </c>
      <c r="H2093" s="0" t="n">
        <v>0</v>
      </c>
      <c r="I2093" s="0" t="n">
        <v>0</v>
      </c>
      <c r="J2093" s="0" t="n">
        <v>0</v>
      </c>
      <c r="K2093" s="0" t="n">
        <v>1.33542</v>
      </c>
      <c r="L2093" s="0" t="n">
        <v>0.923828738076347</v>
      </c>
      <c r="M2093" s="0" t="n">
        <v>3.4038850239345</v>
      </c>
      <c r="N2093" s="0" t="n">
        <v>11.1700579098293</v>
      </c>
      <c r="O2093" s="0" t="n">
        <v>16.6724564560822</v>
      </c>
      <c r="P2093" s="0" t="n">
        <v>7.39245861768723</v>
      </c>
      <c r="Q2093" s="0" t="n">
        <v>4.14679893425533</v>
      </c>
      <c r="R2093" s="1" t="s">
        <v>40</v>
      </c>
      <c r="S2093" s="1" t="s">
        <v>40</v>
      </c>
      <c r="T2093" s="1" t="s">
        <v>40</v>
      </c>
      <c r="U2093" s="1" t="n">
        <v>0</v>
      </c>
      <c r="V2093" s="1" t="n">
        <v>0</v>
      </c>
      <c r="W2093" s="1" t="n">
        <v>0</v>
      </c>
      <c r="X2093" s="1" t="s">
        <v>61</v>
      </c>
      <c r="Y2093" s="1" t="s">
        <v>40</v>
      </c>
      <c r="Z2093" s="1" t="s">
        <v>40</v>
      </c>
      <c r="AA2093" s="1" t="s">
        <v>40</v>
      </c>
      <c r="AB2093" s="1" t="s">
        <v>40</v>
      </c>
      <c r="AC2093" s="1" t="s">
        <v>40</v>
      </c>
      <c r="AD2093" s="1" t="s">
        <v>40</v>
      </c>
      <c r="AK2093" s="0" t="s">
        <v>46</v>
      </c>
    </row>
    <row r="2094" customFormat="false" ht="12.8" hidden="false" customHeight="false" outlineLevel="0" collapsed="false">
      <c r="A2094" s="0" t="s">
        <v>1083</v>
      </c>
      <c r="B2094" s="0" t="s">
        <v>1189</v>
      </c>
      <c r="C2094" s="0" t="s">
        <v>1040</v>
      </c>
      <c r="D2094" s="0" t="s">
        <v>1088</v>
      </c>
      <c r="E2094" s="0" t="n">
        <v>4.20523836499169</v>
      </c>
      <c r="F2094" s="0" t="n">
        <v>8.30622843333653</v>
      </c>
      <c r="G2094" s="0" t="n">
        <v>35.0447998728071</v>
      </c>
      <c r="H2094" s="0" t="n">
        <v>0</v>
      </c>
      <c r="I2094" s="0" t="n">
        <v>0</v>
      </c>
      <c r="J2094" s="0" t="n">
        <v>0</v>
      </c>
      <c r="K2094" s="0" t="n">
        <v>0</v>
      </c>
      <c r="L2094" s="0" t="n">
        <v>0.63614</v>
      </c>
      <c r="M2094" s="0" t="n">
        <v>4.18685693825994</v>
      </c>
      <c r="N2094" s="0" t="n">
        <v>8.8629150390625</v>
      </c>
      <c r="O2094" s="0" t="n">
        <v>11.8043432491166</v>
      </c>
      <c r="P2094" s="0" t="n">
        <v>9.72799875906536</v>
      </c>
      <c r="Q2094" s="0" t="n">
        <v>4.96177524328232</v>
      </c>
      <c r="R2094" s="1" t="s">
        <v>40</v>
      </c>
      <c r="S2094" s="1" t="s">
        <v>40</v>
      </c>
      <c r="T2094" s="1" t="s">
        <v>40</v>
      </c>
      <c r="U2094" s="1" t="n">
        <v>0</v>
      </c>
      <c r="V2094" s="1" t="n">
        <v>0</v>
      </c>
      <c r="W2094" s="1" t="n">
        <v>0</v>
      </c>
      <c r="X2094" s="1" t="n">
        <v>0</v>
      </c>
      <c r="Y2094" s="1" t="s">
        <v>41</v>
      </c>
      <c r="Z2094" s="1" t="s">
        <v>40</v>
      </c>
      <c r="AA2094" s="1" t="s">
        <v>40</v>
      </c>
      <c r="AB2094" s="1" t="s">
        <v>40</v>
      </c>
      <c r="AC2094" s="1" t="s">
        <v>40</v>
      </c>
      <c r="AD2094" s="1" t="s">
        <v>40</v>
      </c>
      <c r="AK2094" s="0" t="s">
        <v>46</v>
      </c>
    </row>
    <row r="2095" customFormat="false" ht="12.8" hidden="false" customHeight="false" outlineLevel="0" collapsed="false">
      <c r="A2095" s="0" t="s">
        <v>1083</v>
      </c>
      <c r="B2095" s="0" t="s">
        <v>1189</v>
      </c>
      <c r="C2095" s="0" t="s">
        <v>1040</v>
      </c>
      <c r="D2095" s="0" t="s">
        <v>1089</v>
      </c>
      <c r="E2095" s="0" t="n">
        <v>4.20523836499169</v>
      </c>
      <c r="F2095" s="0" t="n">
        <v>8.30622843333653</v>
      </c>
      <c r="G2095" s="0" t="n">
        <v>35.0447998728071</v>
      </c>
      <c r="H2095" s="0" t="n">
        <v>0</v>
      </c>
      <c r="I2095" s="0" t="n">
        <v>0</v>
      </c>
      <c r="J2095" s="0" t="n">
        <v>0</v>
      </c>
      <c r="K2095" s="0" t="n">
        <v>0</v>
      </c>
      <c r="L2095" s="0" t="n">
        <v>0.63614</v>
      </c>
      <c r="M2095" s="0" t="n">
        <v>0</v>
      </c>
      <c r="N2095" s="0" t="n">
        <v>0</v>
      </c>
      <c r="O2095" s="0" t="n">
        <v>0</v>
      </c>
      <c r="P2095" s="0" t="n">
        <v>0</v>
      </c>
      <c r="Q2095" s="0" t="n">
        <v>0</v>
      </c>
      <c r="R2095" s="1" t="s">
        <v>40</v>
      </c>
      <c r="S2095" s="1" t="s">
        <v>40</v>
      </c>
      <c r="T2095" s="1" t="s">
        <v>40</v>
      </c>
      <c r="U2095" s="1" t="n">
        <v>0</v>
      </c>
      <c r="V2095" s="1" t="n">
        <v>0</v>
      </c>
      <c r="W2095" s="1" t="n">
        <v>0</v>
      </c>
      <c r="X2095" s="1" t="n">
        <v>0</v>
      </c>
      <c r="Y2095" s="1" t="s">
        <v>41</v>
      </c>
      <c r="Z2095" s="1" t="n">
        <v>0</v>
      </c>
      <c r="AA2095" s="1" t="n">
        <v>0</v>
      </c>
      <c r="AB2095" s="1" t="n">
        <v>0</v>
      </c>
      <c r="AC2095" s="1" t="n">
        <v>0</v>
      </c>
      <c r="AD2095" s="1" t="n">
        <v>0</v>
      </c>
      <c r="AK2095" s="0" t="s">
        <v>46</v>
      </c>
    </row>
    <row r="2096" customFormat="false" ht="12.8" hidden="false" customHeight="false" outlineLevel="0" collapsed="false">
      <c r="A2096" s="0" t="s">
        <v>1083</v>
      </c>
      <c r="B2096" s="0" t="s">
        <v>1189</v>
      </c>
      <c r="C2096" s="0" t="s">
        <v>1040</v>
      </c>
      <c r="D2096" s="0" t="s">
        <v>1090</v>
      </c>
      <c r="E2096" s="0" t="n">
        <v>0</v>
      </c>
      <c r="F2096" s="0" t="n">
        <v>0</v>
      </c>
      <c r="G2096" s="0" t="n">
        <v>0</v>
      </c>
      <c r="H2096" s="0" t="n">
        <v>0</v>
      </c>
      <c r="I2096" s="0" t="n">
        <v>4.81122</v>
      </c>
      <c r="J2096" s="0" t="n">
        <v>0</v>
      </c>
      <c r="K2096" s="0" t="n">
        <v>0</v>
      </c>
      <c r="L2096" s="0" t="n">
        <v>0</v>
      </c>
      <c r="M2096" s="0" t="n">
        <v>0.439632</v>
      </c>
      <c r="N2096" s="0" t="n">
        <v>12.8653143133436</v>
      </c>
      <c r="O2096" s="0" t="n">
        <v>20.9271447466952</v>
      </c>
      <c r="P2096" s="0" t="n">
        <v>11.1562843833651</v>
      </c>
      <c r="Q2096" s="0" t="n">
        <v>6.56589218548366</v>
      </c>
      <c r="R2096" s="1" t="n">
        <v>0</v>
      </c>
      <c r="S2096" s="1" t="n">
        <v>0</v>
      </c>
      <c r="T2096" s="1" t="n">
        <v>0</v>
      </c>
      <c r="U2096" s="1" t="n">
        <v>0</v>
      </c>
      <c r="V2096" s="1" t="s">
        <v>61</v>
      </c>
      <c r="W2096" s="1" t="n">
        <v>0</v>
      </c>
      <c r="X2096" s="1" t="n">
        <v>0</v>
      </c>
      <c r="Y2096" s="1" t="s">
        <v>61</v>
      </c>
      <c r="Z2096" s="1" t="s">
        <v>40</v>
      </c>
      <c r="AA2096" s="1" t="s">
        <v>40</v>
      </c>
      <c r="AB2096" s="1" t="s">
        <v>40</v>
      </c>
      <c r="AC2096" s="1" t="s">
        <v>40</v>
      </c>
      <c r="AD2096" s="1" t="s">
        <v>40</v>
      </c>
      <c r="AK2096" s="0" t="s">
        <v>46</v>
      </c>
    </row>
    <row r="2097" customFormat="false" ht="12.8" hidden="false" customHeight="false" outlineLevel="0" collapsed="false">
      <c r="A2097" s="0" t="s">
        <v>1083</v>
      </c>
      <c r="B2097" s="0" t="s">
        <v>1189</v>
      </c>
      <c r="C2097" s="0" t="s">
        <v>1040</v>
      </c>
      <c r="D2097" s="0" t="s">
        <v>1091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4.81122</v>
      </c>
      <c r="J2097" s="0" t="n">
        <v>0</v>
      </c>
      <c r="K2097" s="0" t="n">
        <v>0</v>
      </c>
      <c r="L2097" s="0" t="n">
        <v>0</v>
      </c>
      <c r="M2097" s="0" t="n">
        <v>0.45645</v>
      </c>
      <c r="N2097" s="0" t="n">
        <v>14.9007429714714</v>
      </c>
      <c r="O2097" s="0" t="n">
        <v>16.1473720520735</v>
      </c>
      <c r="P2097" s="0" t="n">
        <v>8.43034037521907</v>
      </c>
      <c r="Q2097" s="0" t="n">
        <v>4.87805962562561</v>
      </c>
      <c r="R2097" s="1" t="n">
        <v>0</v>
      </c>
      <c r="S2097" s="1" t="n">
        <v>0</v>
      </c>
      <c r="T2097" s="1" t="n">
        <v>0</v>
      </c>
      <c r="U2097" s="1" t="n">
        <v>0</v>
      </c>
      <c r="V2097" s="1" t="s">
        <v>61</v>
      </c>
      <c r="W2097" s="1" t="n">
        <v>0</v>
      </c>
      <c r="X2097" s="1" t="n">
        <v>0</v>
      </c>
      <c r="Y2097" s="1" t="n">
        <v>0</v>
      </c>
      <c r="Z2097" s="1" t="s">
        <v>41</v>
      </c>
      <c r="AA2097" s="1" t="s">
        <v>40</v>
      </c>
      <c r="AB2097" s="1" t="s">
        <v>40</v>
      </c>
      <c r="AC2097" s="1" t="s">
        <v>40</v>
      </c>
      <c r="AD2097" s="1" t="s">
        <v>40</v>
      </c>
      <c r="AK2097" s="0" t="s">
        <v>46</v>
      </c>
    </row>
    <row r="2098" customFormat="false" ht="12.8" hidden="false" customHeight="false" outlineLevel="0" collapsed="false">
      <c r="A2098" s="0" t="s">
        <v>1083</v>
      </c>
      <c r="B2098" s="0" t="s">
        <v>1189</v>
      </c>
      <c r="C2098" s="0" t="s">
        <v>1040</v>
      </c>
      <c r="D2098" s="0" t="s">
        <v>1092</v>
      </c>
      <c r="E2098" s="0" t="n">
        <v>0</v>
      </c>
      <c r="F2098" s="0" t="n">
        <v>0</v>
      </c>
      <c r="G2098" s="0" t="n">
        <v>0</v>
      </c>
      <c r="H2098" s="0" t="n">
        <v>0</v>
      </c>
      <c r="I2098" s="0" t="n">
        <v>4.81122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0.45645</v>
      </c>
      <c r="O2098" s="0" t="n">
        <v>0</v>
      </c>
      <c r="P2098" s="0" t="n">
        <v>0</v>
      </c>
      <c r="Q2098" s="0" t="n">
        <v>0</v>
      </c>
      <c r="R2098" s="1" t="n">
        <v>0</v>
      </c>
      <c r="S2098" s="1" t="n">
        <v>0</v>
      </c>
      <c r="T2098" s="1" t="n">
        <v>0</v>
      </c>
      <c r="U2098" s="1" t="n">
        <v>0</v>
      </c>
      <c r="V2098" s="1" t="s">
        <v>61</v>
      </c>
      <c r="W2098" s="1" t="n">
        <v>0</v>
      </c>
      <c r="X2098" s="1" t="n">
        <v>0</v>
      </c>
      <c r="Y2098" s="1" t="n">
        <v>0</v>
      </c>
      <c r="Z2098" s="1" t="s">
        <v>41</v>
      </c>
      <c r="AA2098" s="1" t="n">
        <v>0</v>
      </c>
      <c r="AB2098" s="1" t="n">
        <v>0</v>
      </c>
      <c r="AC2098" s="1" t="n">
        <v>0</v>
      </c>
      <c r="AD2098" s="1" t="n">
        <v>0</v>
      </c>
      <c r="AK2098" s="0" t="s">
        <v>46</v>
      </c>
    </row>
    <row r="2099" customFormat="false" ht="12.8" hidden="false" customHeight="false" outlineLevel="0" collapsed="false">
      <c r="A2099" s="0" t="s">
        <v>1083</v>
      </c>
      <c r="B2099" s="0" t="s">
        <v>1189</v>
      </c>
      <c r="C2099" s="0" t="s">
        <v>1040</v>
      </c>
      <c r="D2099" s="0" t="s">
        <v>1093</v>
      </c>
      <c r="E2099" s="0" t="n">
        <v>0</v>
      </c>
      <c r="F2099" s="0" t="n">
        <v>0</v>
      </c>
      <c r="G2099" s="0" t="n">
        <v>0</v>
      </c>
      <c r="H2099" s="0" t="n">
        <v>0</v>
      </c>
      <c r="I2099" s="0" t="n">
        <v>4.63122</v>
      </c>
      <c r="J2099" s="0" t="n">
        <v>7.14628194059644</v>
      </c>
      <c r="K2099" s="0" t="n">
        <v>2.93908596038818</v>
      </c>
      <c r="L2099" s="0" t="n">
        <v>3.79617248262678</v>
      </c>
      <c r="M2099" s="0" t="n">
        <v>6.87337270804814</v>
      </c>
      <c r="N2099" s="0" t="n">
        <v>15.5911416666848</v>
      </c>
      <c r="O2099" s="0" t="n">
        <v>16.6449150549514</v>
      </c>
      <c r="P2099" s="0" t="n">
        <v>8.4381135233811</v>
      </c>
      <c r="Q2099" s="0" t="n">
        <v>5.66325460161482</v>
      </c>
      <c r="R2099" s="1" t="n">
        <v>0</v>
      </c>
      <c r="S2099" s="1" t="n">
        <v>0</v>
      </c>
      <c r="T2099" s="1" t="n">
        <v>0</v>
      </c>
      <c r="U2099" s="1" t="n">
        <v>0</v>
      </c>
      <c r="V2099" s="1" t="s">
        <v>61</v>
      </c>
      <c r="W2099" s="1" t="s">
        <v>40</v>
      </c>
      <c r="X2099" s="1" t="s">
        <v>40</v>
      </c>
      <c r="Y2099" s="1" t="s">
        <v>40</v>
      </c>
      <c r="Z2099" s="1" t="s">
        <v>40</v>
      </c>
      <c r="AA2099" s="1" t="s">
        <v>40</v>
      </c>
      <c r="AB2099" s="1" t="s">
        <v>40</v>
      </c>
      <c r="AC2099" s="1" t="s">
        <v>40</v>
      </c>
      <c r="AD2099" s="1" t="s">
        <v>40</v>
      </c>
      <c r="AK2099" s="0" t="s">
        <v>46</v>
      </c>
    </row>
    <row r="2100" customFormat="false" ht="12.8" hidden="false" customHeight="false" outlineLevel="0" collapsed="false">
      <c r="A2100" s="0" t="s">
        <v>1083</v>
      </c>
      <c r="B2100" s="0" t="s">
        <v>1189</v>
      </c>
      <c r="C2100" s="0" t="s">
        <v>1040</v>
      </c>
      <c r="D2100" s="0" t="s">
        <v>1094</v>
      </c>
      <c r="E2100" s="0" t="n">
        <v>0</v>
      </c>
      <c r="F2100" s="0" t="n">
        <v>0</v>
      </c>
      <c r="G2100" s="0" t="n">
        <v>0</v>
      </c>
      <c r="H2100" s="0" t="n">
        <v>0</v>
      </c>
      <c r="I2100" s="0" t="n">
        <v>4.63122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0</v>
      </c>
      <c r="P2100" s="0" t="n">
        <v>0</v>
      </c>
      <c r="Q2100" s="0" t="n">
        <v>0</v>
      </c>
      <c r="R2100" s="1" t="n">
        <v>0</v>
      </c>
      <c r="S2100" s="1" t="n">
        <v>0</v>
      </c>
      <c r="T2100" s="1" t="n">
        <v>0</v>
      </c>
      <c r="U2100" s="1" t="n">
        <v>0</v>
      </c>
      <c r="V2100" s="1" t="s">
        <v>61</v>
      </c>
      <c r="W2100" s="1" t="n">
        <v>0</v>
      </c>
      <c r="X2100" s="1" t="n">
        <v>0</v>
      </c>
      <c r="Y2100" s="1" t="n">
        <v>0</v>
      </c>
      <c r="Z2100" s="1" t="n">
        <v>0</v>
      </c>
      <c r="AA2100" s="1" t="n">
        <v>0</v>
      </c>
      <c r="AB2100" s="1" t="n">
        <v>0</v>
      </c>
      <c r="AC2100" s="1" t="n">
        <v>0</v>
      </c>
      <c r="AD2100" s="1" t="n">
        <v>0</v>
      </c>
      <c r="AK2100" s="0" t="s">
        <v>46</v>
      </c>
    </row>
    <row r="2101" customFormat="false" ht="12.8" hidden="false" customHeight="false" outlineLevel="0" collapsed="false">
      <c r="A2101" s="0" t="s">
        <v>1083</v>
      </c>
      <c r="B2101" s="0" t="s">
        <v>1189</v>
      </c>
      <c r="C2101" s="0" t="s">
        <v>1040</v>
      </c>
      <c r="D2101" s="0" t="s">
        <v>1095</v>
      </c>
      <c r="E2101" s="0" t="n">
        <v>0</v>
      </c>
      <c r="F2101" s="0" t="n">
        <v>0</v>
      </c>
      <c r="G2101" s="0" t="n">
        <v>0</v>
      </c>
      <c r="H2101" s="0" t="n">
        <v>0</v>
      </c>
      <c r="I2101" s="0" t="n">
        <v>0</v>
      </c>
      <c r="J2101" s="0" t="n">
        <v>0</v>
      </c>
      <c r="K2101" s="0" t="n">
        <v>3.57119</v>
      </c>
      <c r="L2101" s="0" t="n">
        <v>2.12977085794721</v>
      </c>
      <c r="M2101" s="0" t="n">
        <v>7.04302753720965</v>
      </c>
      <c r="N2101" s="0" t="n">
        <v>15.1948011240789</v>
      </c>
      <c r="O2101" s="0" t="n">
        <v>17.3620583010571</v>
      </c>
      <c r="P2101" s="0" t="n">
        <v>9.48057304535593</v>
      </c>
      <c r="Q2101" s="0" t="n">
        <v>5.78165722744806</v>
      </c>
      <c r="R2101" s="1" t="n">
        <v>0</v>
      </c>
      <c r="S2101" s="1" t="n">
        <v>0</v>
      </c>
      <c r="T2101" s="1" t="n">
        <v>0</v>
      </c>
      <c r="U2101" s="1" t="n">
        <v>0</v>
      </c>
      <c r="V2101" s="1" t="n">
        <v>0</v>
      </c>
      <c r="W2101" s="1" t="n">
        <v>0</v>
      </c>
      <c r="X2101" s="1" t="s">
        <v>41</v>
      </c>
      <c r="Y2101" s="1" t="s">
        <v>40</v>
      </c>
      <c r="Z2101" s="1" t="s">
        <v>40</v>
      </c>
      <c r="AA2101" s="1" t="s">
        <v>40</v>
      </c>
      <c r="AB2101" s="1" t="s">
        <v>40</v>
      </c>
      <c r="AC2101" s="1" t="s">
        <v>40</v>
      </c>
      <c r="AD2101" s="1" t="s">
        <v>40</v>
      </c>
      <c r="AK2101" s="0" t="s">
        <v>46</v>
      </c>
    </row>
    <row r="2102" customFormat="false" ht="12.8" hidden="false" customHeight="false" outlineLevel="0" collapsed="false">
      <c r="A2102" s="0" t="s">
        <v>1083</v>
      </c>
      <c r="B2102" s="0" t="s">
        <v>1189</v>
      </c>
      <c r="C2102" s="0" t="s">
        <v>1040</v>
      </c>
      <c r="D2102" s="0" t="s">
        <v>1096</v>
      </c>
      <c r="E2102" s="0" t="n">
        <v>0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0</v>
      </c>
      <c r="K2102" s="0" t="n">
        <v>3.57119</v>
      </c>
      <c r="L2102" s="0" t="n">
        <v>0</v>
      </c>
      <c r="M2102" s="0" t="n">
        <v>0</v>
      </c>
      <c r="N2102" s="0" t="n">
        <v>0</v>
      </c>
      <c r="O2102" s="0" t="n">
        <v>0</v>
      </c>
      <c r="P2102" s="0" t="n">
        <v>0</v>
      </c>
      <c r="Q2102" s="0" t="n">
        <v>0</v>
      </c>
      <c r="R2102" s="1" t="n">
        <v>0</v>
      </c>
      <c r="S2102" s="1" t="n">
        <v>0</v>
      </c>
      <c r="T2102" s="1" t="n">
        <v>0</v>
      </c>
      <c r="U2102" s="1" t="n">
        <v>0</v>
      </c>
      <c r="V2102" s="1" t="n">
        <v>0</v>
      </c>
      <c r="W2102" s="1" t="n">
        <v>0</v>
      </c>
      <c r="X2102" s="1" t="s">
        <v>41</v>
      </c>
      <c r="Y2102" s="1" t="n">
        <v>0</v>
      </c>
      <c r="Z2102" s="1" t="n">
        <v>0</v>
      </c>
      <c r="AA2102" s="1" t="n">
        <v>0</v>
      </c>
      <c r="AB2102" s="1" t="n">
        <v>0</v>
      </c>
      <c r="AC2102" s="1" t="n">
        <v>0</v>
      </c>
      <c r="AD2102" s="1" t="n">
        <v>0</v>
      </c>
      <c r="AK2102" s="0" t="s">
        <v>46</v>
      </c>
    </row>
    <row r="2103" customFormat="false" ht="12.8" hidden="false" customHeight="false" outlineLevel="0" collapsed="false">
      <c r="A2103" s="0" t="s">
        <v>1083</v>
      </c>
      <c r="B2103" s="0" t="s">
        <v>1189</v>
      </c>
      <c r="C2103" s="0" t="s">
        <v>1040</v>
      </c>
      <c r="D2103" s="0" t="s">
        <v>1097</v>
      </c>
      <c r="E2103" s="0" t="n">
        <v>4.4</v>
      </c>
      <c r="F2103" s="0" t="n">
        <v>8.32</v>
      </c>
      <c r="G2103" s="0" t="n">
        <v>34.4</v>
      </c>
      <c r="H2103" s="0" t="n">
        <v>0</v>
      </c>
      <c r="I2103" s="0" t="n">
        <v>0</v>
      </c>
      <c r="J2103" s="0" t="n">
        <v>2.01204</v>
      </c>
      <c r="K2103" s="0" t="n">
        <v>1.48703047207424</v>
      </c>
      <c r="L2103" s="0" t="n">
        <v>2.81131488936288</v>
      </c>
      <c r="M2103" s="0" t="n">
        <v>4.38897115843637</v>
      </c>
      <c r="N2103" s="0" t="n">
        <v>12.338171005249</v>
      </c>
      <c r="O2103" s="0" t="n">
        <v>16.3610287436417</v>
      </c>
      <c r="P2103" s="0" t="n">
        <v>10.2360565428223</v>
      </c>
      <c r="Q2103" s="0" t="n">
        <v>4.60559521402632</v>
      </c>
      <c r="R2103" s="1" t="s">
        <v>40</v>
      </c>
      <c r="S2103" s="1" t="s">
        <v>40</v>
      </c>
      <c r="T2103" s="1" t="s">
        <v>40</v>
      </c>
      <c r="U2103" s="1" t="n">
        <v>0</v>
      </c>
      <c r="V2103" s="1" t="n">
        <v>0</v>
      </c>
      <c r="W2103" s="1" t="s">
        <v>61</v>
      </c>
      <c r="X2103" s="1" t="s">
        <v>40</v>
      </c>
      <c r="Y2103" s="1" t="s">
        <v>40</v>
      </c>
      <c r="Z2103" s="1" t="s">
        <v>40</v>
      </c>
      <c r="AA2103" s="1" t="s">
        <v>40</v>
      </c>
      <c r="AB2103" s="1" t="s">
        <v>40</v>
      </c>
      <c r="AC2103" s="1" t="s">
        <v>40</v>
      </c>
      <c r="AD2103" s="1" t="s">
        <v>40</v>
      </c>
      <c r="AK2103" s="0" t="s">
        <v>46</v>
      </c>
    </row>
    <row r="2104" customFormat="false" ht="12.8" hidden="false" customHeight="false" outlineLevel="0" collapsed="false">
      <c r="A2104" s="0" t="s">
        <v>1083</v>
      </c>
      <c r="B2104" s="0" t="s">
        <v>1189</v>
      </c>
      <c r="C2104" s="0" t="s">
        <v>1040</v>
      </c>
      <c r="D2104" s="0" t="s">
        <v>1098</v>
      </c>
      <c r="E2104" s="0" t="n">
        <v>4.4</v>
      </c>
      <c r="F2104" s="0" t="n">
        <v>8.32</v>
      </c>
      <c r="G2104" s="0" t="n">
        <v>40</v>
      </c>
      <c r="H2104" s="0" t="n">
        <v>0</v>
      </c>
      <c r="I2104" s="0" t="n">
        <v>0</v>
      </c>
      <c r="J2104" s="0" t="n">
        <v>0</v>
      </c>
      <c r="K2104" s="0" t="n">
        <v>0.9</v>
      </c>
      <c r="L2104" s="0" t="n">
        <v>2.2490519114903</v>
      </c>
      <c r="M2104" s="0" t="n">
        <v>3.51117692674909</v>
      </c>
      <c r="N2104" s="0" t="n">
        <v>9.87053680419922</v>
      </c>
      <c r="O2104" s="0" t="n">
        <v>13.0888229949134</v>
      </c>
      <c r="P2104" s="0" t="n">
        <v>8.18884523425784</v>
      </c>
      <c r="Q2104" s="0" t="n">
        <v>3.68447617122105</v>
      </c>
      <c r="R2104" s="1" t="s">
        <v>40</v>
      </c>
      <c r="S2104" s="1" t="s">
        <v>40</v>
      </c>
      <c r="T2104" s="1" t="s">
        <v>40</v>
      </c>
      <c r="U2104" s="1" t="n">
        <v>0</v>
      </c>
      <c r="V2104" s="1" t="n">
        <v>0</v>
      </c>
      <c r="W2104" s="1" t="n">
        <v>0</v>
      </c>
      <c r="X2104" s="1" t="s">
        <v>41</v>
      </c>
      <c r="Y2104" s="1" t="s">
        <v>40</v>
      </c>
      <c r="Z2104" s="1" t="s">
        <v>40</v>
      </c>
      <c r="AA2104" s="1" t="s">
        <v>40</v>
      </c>
      <c r="AB2104" s="1" t="s">
        <v>40</v>
      </c>
      <c r="AC2104" s="1" t="s">
        <v>40</v>
      </c>
      <c r="AD2104" s="1" t="s">
        <v>40</v>
      </c>
      <c r="AK2104" s="0" t="s">
        <v>46</v>
      </c>
    </row>
    <row r="2105" customFormat="false" ht="12.8" hidden="false" customHeight="false" outlineLevel="0" collapsed="false">
      <c r="A2105" s="0" t="s">
        <v>1083</v>
      </c>
      <c r="B2105" s="0" t="s">
        <v>1189</v>
      </c>
      <c r="C2105" s="0" t="s">
        <v>1040</v>
      </c>
      <c r="D2105" s="0" t="s">
        <v>1099</v>
      </c>
      <c r="E2105" s="0" t="n">
        <v>4.4</v>
      </c>
      <c r="F2105" s="0" t="n">
        <v>8.32</v>
      </c>
      <c r="G2105" s="0" t="n">
        <v>40</v>
      </c>
      <c r="H2105" s="0" t="n">
        <v>0</v>
      </c>
      <c r="I2105" s="0" t="n">
        <v>0</v>
      </c>
      <c r="J2105" s="0" t="n">
        <v>0</v>
      </c>
      <c r="K2105" s="0" t="n">
        <v>0.9</v>
      </c>
      <c r="L2105" s="0" t="n">
        <v>0</v>
      </c>
      <c r="M2105" s="0" t="n">
        <v>0</v>
      </c>
      <c r="N2105" s="0" t="n">
        <v>0</v>
      </c>
      <c r="O2105" s="0" t="n">
        <v>0</v>
      </c>
      <c r="P2105" s="0" t="n">
        <v>0</v>
      </c>
      <c r="Q2105" s="0" t="n">
        <v>0</v>
      </c>
      <c r="R2105" s="1" t="s">
        <v>40</v>
      </c>
      <c r="S2105" s="1" t="s">
        <v>40</v>
      </c>
      <c r="T2105" s="1" t="s">
        <v>40</v>
      </c>
      <c r="U2105" s="1" t="n">
        <v>0</v>
      </c>
      <c r="V2105" s="1" t="n">
        <v>0</v>
      </c>
      <c r="W2105" s="1" t="n">
        <v>0</v>
      </c>
      <c r="X2105" s="1" t="s">
        <v>41</v>
      </c>
      <c r="Y2105" s="1" t="n">
        <v>0</v>
      </c>
      <c r="Z2105" s="1" t="n">
        <v>0</v>
      </c>
      <c r="AA2105" s="1" t="n">
        <v>0</v>
      </c>
      <c r="AB2105" s="1" t="n">
        <v>0</v>
      </c>
      <c r="AC2105" s="1" t="n">
        <v>0</v>
      </c>
      <c r="AD2105" s="1" t="n">
        <v>0</v>
      </c>
      <c r="AK2105" s="0" t="s">
        <v>46</v>
      </c>
    </row>
    <row r="2106" customFormat="false" ht="12.8" hidden="false" customHeight="false" outlineLevel="0" collapsed="false">
      <c r="A2106" s="0" t="s">
        <v>1083</v>
      </c>
      <c r="B2106" s="0" t="s">
        <v>1189</v>
      </c>
      <c r="C2106" s="0" t="s">
        <v>1040</v>
      </c>
      <c r="D2106" s="0" t="s">
        <v>1187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5.21586</v>
      </c>
      <c r="J2106" s="0" t="n">
        <v>0</v>
      </c>
      <c r="K2106" s="0" t="n">
        <v>0</v>
      </c>
      <c r="L2106" s="0" t="n">
        <v>0</v>
      </c>
      <c r="M2106" s="0" t="n">
        <v>0.437616</v>
      </c>
      <c r="N2106" s="0" t="n">
        <v>12.9733143640416</v>
      </c>
      <c r="O2106" s="0" t="n">
        <v>21.5606300745692</v>
      </c>
      <c r="P2106" s="0" t="n">
        <v>10.0549109492983</v>
      </c>
      <c r="Q2106" s="0" t="n">
        <v>6.54456564358303</v>
      </c>
      <c r="R2106" s="1" t="n">
        <v>0</v>
      </c>
      <c r="S2106" s="1" t="n">
        <v>0</v>
      </c>
      <c r="T2106" s="1" t="n">
        <v>0</v>
      </c>
      <c r="U2106" s="1" t="n">
        <v>0</v>
      </c>
      <c r="V2106" s="1" t="s">
        <v>61</v>
      </c>
      <c r="W2106" s="1" t="n">
        <v>0</v>
      </c>
      <c r="X2106" s="1" t="n">
        <v>0</v>
      </c>
      <c r="Y2106" s="1" t="s">
        <v>61</v>
      </c>
      <c r="Z2106" s="1" t="s">
        <v>40</v>
      </c>
      <c r="AA2106" s="1" t="s">
        <v>40</v>
      </c>
      <c r="AB2106" s="1" t="s">
        <v>40</v>
      </c>
      <c r="AC2106" s="1" t="s">
        <v>40</v>
      </c>
      <c r="AD2106" s="1" t="s">
        <v>40</v>
      </c>
      <c r="AK2106" s="0" t="s">
        <v>46</v>
      </c>
    </row>
    <row r="2107" customFormat="false" ht="12.8" hidden="false" customHeight="false" outlineLevel="0" collapsed="false">
      <c r="A2107" s="0" t="s">
        <v>1083</v>
      </c>
      <c r="B2107" s="0" t="s">
        <v>1189</v>
      </c>
      <c r="C2107" s="0" t="s">
        <v>1040</v>
      </c>
      <c r="D2107" s="0" t="s">
        <v>1101</v>
      </c>
      <c r="E2107" s="0" t="n">
        <v>0</v>
      </c>
      <c r="F2107" s="0" t="n">
        <v>0</v>
      </c>
      <c r="G2107" s="0" t="n">
        <v>0</v>
      </c>
      <c r="H2107" s="0" t="n">
        <v>0</v>
      </c>
      <c r="I2107" s="0" t="n">
        <v>5.21586</v>
      </c>
      <c r="J2107" s="0" t="n">
        <v>0</v>
      </c>
      <c r="K2107" s="0" t="n">
        <v>0</v>
      </c>
      <c r="L2107" s="0" t="n">
        <v>0</v>
      </c>
      <c r="M2107" s="0" t="n">
        <v>0</v>
      </c>
      <c r="N2107" s="0" t="n">
        <v>0.353464</v>
      </c>
      <c r="O2107" s="0" t="n">
        <v>16.9301148823329</v>
      </c>
      <c r="P2107" s="0" t="n">
        <v>8.05491319724492</v>
      </c>
      <c r="Q2107" s="0" t="n">
        <v>5.19028408186776</v>
      </c>
      <c r="R2107" s="1" t="n">
        <v>0</v>
      </c>
      <c r="S2107" s="1" t="n">
        <v>0</v>
      </c>
      <c r="T2107" s="1" t="n">
        <v>0</v>
      </c>
      <c r="U2107" s="1" t="n">
        <v>0</v>
      </c>
      <c r="V2107" s="1" t="s">
        <v>61</v>
      </c>
      <c r="W2107" s="1" t="n">
        <v>0</v>
      </c>
      <c r="X2107" s="1" t="n">
        <v>0</v>
      </c>
      <c r="Y2107" s="1" t="n">
        <v>0</v>
      </c>
      <c r="Z2107" s="1" t="s">
        <v>41</v>
      </c>
      <c r="AA2107" s="1" t="s">
        <v>40</v>
      </c>
      <c r="AB2107" s="1" t="s">
        <v>40</v>
      </c>
      <c r="AC2107" s="1" t="s">
        <v>40</v>
      </c>
      <c r="AD2107" s="1" t="s">
        <v>40</v>
      </c>
      <c r="AK2107" s="0" t="s">
        <v>46</v>
      </c>
    </row>
    <row r="2108" customFormat="false" ht="12.8" hidden="false" customHeight="false" outlineLevel="0" collapsed="false">
      <c r="A2108" s="0" t="s">
        <v>1083</v>
      </c>
      <c r="B2108" s="0" t="s">
        <v>1189</v>
      </c>
      <c r="C2108" s="0" t="s">
        <v>1040</v>
      </c>
      <c r="D2108" s="0" t="s">
        <v>1102</v>
      </c>
      <c r="E2108" s="0" t="n">
        <v>0</v>
      </c>
      <c r="F2108" s="0" t="n">
        <v>0</v>
      </c>
      <c r="G2108" s="0" t="n">
        <v>0</v>
      </c>
      <c r="H2108" s="0" t="n">
        <v>0</v>
      </c>
      <c r="I2108" s="0" t="n">
        <v>5.21586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0.44183</v>
      </c>
      <c r="O2108" s="0" t="n">
        <v>0</v>
      </c>
      <c r="P2108" s="0" t="n">
        <v>0</v>
      </c>
      <c r="Q2108" s="0" t="n">
        <v>0</v>
      </c>
      <c r="R2108" s="1" t="n">
        <v>0</v>
      </c>
      <c r="S2108" s="1" t="n">
        <v>0</v>
      </c>
      <c r="T2108" s="1" t="n">
        <v>0</v>
      </c>
      <c r="U2108" s="1" t="n">
        <v>0</v>
      </c>
      <c r="V2108" s="1" t="s">
        <v>61</v>
      </c>
      <c r="W2108" s="1" t="n">
        <v>0</v>
      </c>
      <c r="X2108" s="1" t="n">
        <v>0</v>
      </c>
      <c r="Y2108" s="1" t="n">
        <v>0</v>
      </c>
      <c r="Z2108" s="1" t="s">
        <v>41</v>
      </c>
      <c r="AA2108" s="1" t="n">
        <v>0</v>
      </c>
      <c r="AB2108" s="1" t="n">
        <v>0</v>
      </c>
      <c r="AC2108" s="1" t="n">
        <v>0</v>
      </c>
      <c r="AD2108" s="1" t="n">
        <v>0</v>
      </c>
      <c r="AK2108" s="0" t="s">
        <v>46</v>
      </c>
    </row>
    <row r="2109" customFormat="false" ht="12.8" hidden="false" customHeight="false" outlineLevel="0" collapsed="false">
      <c r="A2109" s="0" t="s">
        <v>1083</v>
      </c>
      <c r="B2109" s="0" t="s">
        <v>1189</v>
      </c>
      <c r="C2109" s="0" t="s">
        <v>1040</v>
      </c>
      <c r="D2109" s="0" t="s">
        <v>1103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5.03586</v>
      </c>
      <c r="J2109" s="0" t="n">
        <v>8.09862760560853</v>
      </c>
      <c r="K2109" s="0" t="n">
        <v>3.47988622529166</v>
      </c>
      <c r="L2109" s="0" t="n">
        <v>4.15034226008824</v>
      </c>
      <c r="M2109" s="0" t="n">
        <v>6.93325757980347</v>
      </c>
      <c r="N2109" s="0" t="n">
        <v>16.0704559726375</v>
      </c>
      <c r="O2109" s="0" t="n">
        <v>16.7690293490887</v>
      </c>
      <c r="P2109" s="0" t="n">
        <v>8.0481140102659</v>
      </c>
      <c r="Q2109" s="0" t="n">
        <v>6.28313984189715</v>
      </c>
      <c r="R2109" s="1" t="n">
        <v>0</v>
      </c>
      <c r="S2109" s="1" t="n">
        <v>0</v>
      </c>
      <c r="T2109" s="1" t="n">
        <v>0</v>
      </c>
      <c r="U2109" s="1" t="n">
        <v>0</v>
      </c>
      <c r="V2109" s="1" t="s">
        <v>61</v>
      </c>
      <c r="W2109" s="1" t="s">
        <v>40</v>
      </c>
      <c r="X2109" s="1" t="s">
        <v>40</v>
      </c>
      <c r="Y2109" s="1" t="s">
        <v>40</v>
      </c>
      <c r="Z2109" s="1" t="s">
        <v>40</v>
      </c>
      <c r="AA2109" s="1" t="s">
        <v>40</v>
      </c>
      <c r="AB2109" s="1" t="s">
        <v>40</v>
      </c>
      <c r="AC2109" s="1" t="s">
        <v>40</v>
      </c>
      <c r="AD2109" s="1" t="s">
        <v>40</v>
      </c>
      <c r="AK2109" s="0" t="s">
        <v>46</v>
      </c>
    </row>
    <row r="2110" customFormat="false" ht="12.8" hidden="false" customHeight="false" outlineLevel="0" collapsed="false">
      <c r="A2110" s="0" t="s">
        <v>1083</v>
      </c>
      <c r="B2110" s="0" t="s">
        <v>1189</v>
      </c>
      <c r="C2110" s="0" t="s">
        <v>1040</v>
      </c>
      <c r="D2110" s="0" t="s">
        <v>1104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5.03586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n">
        <v>0</v>
      </c>
      <c r="R2110" s="1" t="n">
        <v>0</v>
      </c>
      <c r="S2110" s="1" t="n">
        <v>0</v>
      </c>
      <c r="T2110" s="1" t="n">
        <v>0</v>
      </c>
      <c r="U2110" s="1" t="n">
        <v>0</v>
      </c>
      <c r="V2110" s="1" t="s">
        <v>61</v>
      </c>
      <c r="W2110" s="1" t="n">
        <v>0</v>
      </c>
      <c r="X2110" s="1" t="n">
        <v>0</v>
      </c>
      <c r="Y2110" s="1" t="n">
        <v>0</v>
      </c>
      <c r="Z2110" s="1" t="n">
        <v>0</v>
      </c>
      <c r="AA2110" s="1" t="n">
        <v>0</v>
      </c>
      <c r="AB2110" s="1" t="n">
        <v>0</v>
      </c>
      <c r="AC2110" s="1" t="n">
        <v>0</v>
      </c>
      <c r="AD2110" s="1" t="n">
        <v>0</v>
      </c>
      <c r="AK2110" s="0" t="s">
        <v>46</v>
      </c>
    </row>
    <row r="2111" customFormat="false" ht="12.8" hidden="false" customHeight="false" outlineLevel="0" collapsed="false">
      <c r="A2111" s="0" t="s">
        <v>1083</v>
      </c>
      <c r="B2111" s="0" t="s">
        <v>1189</v>
      </c>
      <c r="C2111" s="0" t="s">
        <v>1040</v>
      </c>
      <c r="D2111" s="0" t="s">
        <v>1105</v>
      </c>
      <c r="E2111" s="0" t="n">
        <v>0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0</v>
      </c>
      <c r="K2111" s="0" t="n">
        <v>3.93278</v>
      </c>
      <c r="L2111" s="0" t="n">
        <v>3.070285149983</v>
      </c>
      <c r="M2111" s="0" t="n">
        <v>7.20531480652945</v>
      </c>
      <c r="N2111" s="0" t="n">
        <v>16.0402879544667</v>
      </c>
      <c r="O2111" s="0" t="n">
        <v>17.1509713360242</v>
      </c>
      <c r="P2111" s="0" t="n">
        <v>9.88902690155166</v>
      </c>
      <c r="Q2111" s="0" t="n">
        <v>6.15337227072035</v>
      </c>
      <c r="R2111" s="1" t="n">
        <v>0</v>
      </c>
      <c r="S2111" s="1" t="n">
        <v>0</v>
      </c>
      <c r="T2111" s="1" t="n">
        <v>0</v>
      </c>
      <c r="U2111" s="1" t="n">
        <v>0</v>
      </c>
      <c r="V2111" s="1" t="n">
        <v>0</v>
      </c>
      <c r="W2111" s="1" t="n">
        <v>0</v>
      </c>
      <c r="X2111" s="1" t="s">
        <v>41</v>
      </c>
      <c r="Y2111" s="1" t="s">
        <v>40</v>
      </c>
      <c r="Z2111" s="1" t="s">
        <v>40</v>
      </c>
      <c r="AA2111" s="1" t="s">
        <v>40</v>
      </c>
      <c r="AB2111" s="1" t="s">
        <v>40</v>
      </c>
      <c r="AC2111" s="1" t="s">
        <v>40</v>
      </c>
      <c r="AD2111" s="1" t="s">
        <v>40</v>
      </c>
      <c r="AK2111" s="0" t="s">
        <v>46</v>
      </c>
    </row>
    <row r="2112" customFormat="false" ht="12.8" hidden="false" customHeight="false" outlineLevel="0" collapsed="false">
      <c r="A2112" s="0" t="s">
        <v>1083</v>
      </c>
      <c r="B2112" s="0" t="s">
        <v>1189</v>
      </c>
      <c r="C2112" s="0" t="s">
        <v>1040</v>
      </c>
      <c r="D2112" s="0" t="s">
        <v>1106</v>
      </c>
      <c r="E2112" s="0" t="n">
        <v>0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n">
        <v>0</v>
      </c>
      <c r="K2112" s="0" t="n">
        <v>3.93278</v>
      </c>
      <c r="L2112" s="0" t="n">
        <v>0</v>
      </c>
      <c r="M2112" s="0" t="n">
        <v>0</v>
      </c>
      <c r="N2112" s="0" t="n">
        <v>0</v>
      </c>
      <c r="O2112" s="0" t="n">
        <v>0</v>
      </c>
      <c r="P2112" s="0" t="n">
        <v>0</v>
      </c>
      <c r="Q2112" s="0" t="n">
        <v>0</v>
      </c>
      <c r="R2112" s="1" t="n">
        <v>0</v>
      </c>
      <c r="S2112" s="1" t="n">
        <v>0</v>
      </c>
      <c r="T2112" s="1" t="n">
        <v>0</v>
      </c>
      <c r="U2112" s="1" t="n">
        <v>0</v>
      </c>
      <c r="V2112" s="1" t="n">
        <v>0</v>
      </c>
      <c r="W2112" s="1" t="n">
        <v>0</v>
      </c>
      <c r="X2112" s="1" t="s">
        <v>41</v>
      </c>
      <c r="Y2112" s="1" t="n">
        <v>0</v>
      </c>
      <c r="Z2112" s="1" t="n">
        <v>0</v>
      </c>
      <c r="AA2112" s="1" t="n">
        <v>0</v>
      </c>
      <c r="AB2112" s="1" t="n">
        <v>0</v>
      </c>
      <c r="AC2112" s="1" t="n">
        <v>0</v>
      </c>
      <c r="AD2112" s="1" t="n">
        <v>0</v>
      </c>
      <c r="AK2112" s="0" t="s">
        <v>46</v>
      </c>
    </row>
    <row r="2113" customFormat="false" ht="12.8" hidden="false" customHeight="false" outlineLevel="0" collapsed="false">
      <c r="A2113" s="0" t="s">
        <v>1083</v>
      </c>
      <c r="B2113" s="0" t="s">
        <v>1189</v>
      </c>
      <c r="C2113" s="0" t="s">
        <v>1040</v>
      </c>
      <c r="D2113" s="0" t="s">
        <v>1107</v>
      </c>
      <c r="E2113" s="0" t="n">
        <v>4.58742954901287</v>
      </c>
      <c r="F2113" s="0" t="n">
        <v>8.31663293497903</v>
      </c>
      <c r="G2113" s="0" t="n">
        <v>34.8131887093186</v>
      </c>
      <c r="H2113" s="0" t="n">
        <v>0</v>
      </c>
      <c r="I2113" s="0" t="n">
        <v>0</v>
      </c>
      <c r="J2113" s="0" t="n">
        <v>2.72376</v>
      </c>
      <c r="K2113" s="0" t="n">
        <v>2.09525431905474</v>
      </c>
      <c r="L2113" s="0" t="n">
        <v>3.30942971365792</v>
      </c>
      <c r="M2113" s="0" t="n">
        <v>5.33262831824167</v>
      </c>
      <c r="N2113" s="0" t="n">
        <v>14.0983997072492</v>
      </c>
      <c r="O2113" s="0" t="n">
        <v>16.4085154554674</v>
      </c>
      <c r="P2113" s="0" t="n">
        <v>9.42914187908173</v>
      </c>
      <c r="Q2113" s="0" t="n">
        <v>5.21051308938435</v>
      </c>
      <c r="R2113" s="1" t="s">
        <v>40</v>
      </c>
      <c r="S2113" s="1" t="s">
        <v>40</v>
      </c>
      <c r="T2113" s="1" t="s">
        <v>40</v>
      </c>
      <c r="U2113" s="1" t="n">
        <v>0</v>
      </c>
      <c r="V2113" s="1" t="n">
        <v>0</v>
      </c>
      <c r="W2113" s="1" t="s">
        <v>61</v>
      </c>
      <c r="X2113" s="1" t="s">
        <v>40</v>
      </c>
      <c r="Y2113" s="1" t="s">
        <v>40</v>
      </c>
      <c r="Z2113" s="1" t="s">
        <v>40</v>
      </c>
      <c r="AA2113" s="1" t="s">
        <v>40</v>
      </c>
      <c r="AB2113" s="1" t="s">
        <v>40</v>
      </c>
      <c r="AC2113" s="1" t="s">
        <v>40</v>
      </c>
      <c r="AD2113" s="1" t="s">
        <v>40</v>
      </c>
      <c r="AK2113" s="0" t="s">
        <v>46</v>
      </c>
    </row>
    <row r="2114" customFormat="false" ht="12.8" hidden="false" customHeight="false" outlineLevel="0" collapsed="false">
      <c r="A2114" s="0" t="s">
        <v>1083</v>
      </c>
      <c r="B2114" s="0" t="s">
        <v>1189</v>
      </c>
      <c r="C2114" s="0" t="s">
        <v>1040</v>
      </c>
      <c r="D2114" s="0" t="s">
        <v>1108</v>
      </c>
      <c r="E2114" s="0" t="n">
        <v>4.58742954901287</v>
      </c>
      <c r="F2114" s="0" t="n">
        <v>8.31663293497903</v>
      </c>
      <c r="G2114" s="0" t="n">
        <v>45.9990049345153</v>
      </c>
      <c r="H2114" s="0" t="n">
        <v>0</v>
      </c>
      <c r="I2114" s="0" t="n">
        <v>0</v>
      </c>
      <c r="J2114" s="0" t="n">
        <v>0</v>
      </c>
      <c r="K2114" s="0" t="n">
        <v>0</v>
      </c>
      <c r="L2114" s="0" t="n">
        <v>1.18405</v>
      </c>
      <c r="M2114" s="0" t="n">
        <v>5.76834303992135</v>
      </c>
      <c r="N2114" s="0" t="n">
        <v>10.097371339798</v>
      </c>
      <c r="O2114" s="0" t="n">
        <v>14.1114291122981</v>
      </c>
      <c r="P2114" s="0" t="n">
        <v>11.8847992271185</v>
      </c>
      <c r="Q2114" s="0" t="n">
        <v>5.38817065102714</v>
      </c>
      <c r="R2114" s="1" t="s">
        <v>40</v>
      </c>
      <c r="S2114" s="1" t="s">
        <v>40</v>
      </c>
      <c r="T2114" s="1" t="s">
        <v>40</v>
      </c>
      <c r="U2114" s="1" t="n">
        <v>0</v>
      </c>
      <c r="V2114" s="1" t="n">
        <v>0</v>
      </c>
      <c r="W2114" s="1" t="n">
        <v>0</v>
      </c>
      <c r="X2114" s="1" t="n">
        <v>0</v>
      </c>
      <c r="Y2114" s="1" t="s">
        <v>41</v>
      </c>
      <c r="Z2114" s="1" t="s">
        <v>40</v>
      </c>
      <c r="AA2114" s="1" t="s">
        <v>40</v>
      </c>
      <c r="AB2114" s="1" t="s">
        <v>40</v>
      </c>
      <c r="AC2114" s="1" t="s">
        <v>40</v>
      </c>
      <c r="AD2114" s="1" t="s">
        <v>40</v>
      </c>
      <c r="AK2114" s="0" t="s">
        <v>46</v>
      </c>
    </row>
    <row r="2115" customFormat="false" ht="12.8" hidden="false" customHeight="false" outlineLevel="0" collapsed="false">
      <c r="A2115" s="0" t="s">
        <v>1083</v>
      </c>
      <c r="B2115" s="0" t="s">
        <v>1189</v>
      </c>
      <c r="C2115" s="0" t="s">
        <v>1040</v>
      </c>
      <c r="D2115" s="0" t="s">
        <v>1109</v>
      </c>
      <c r="E2115" s="0" t="n">
        <v>4.58742954901287</v>
      </c>
      <c r="F2115" s="0" t="n">
        <v>8.31663293497903</v>
      </c>
      <c r="G2115" s="0" t="n">
        <v>45.9990049345153</v>
      </c>
      <c r="H2115" s="0" t="n">
        <v>0</v>
      </c>
      <c r="I2115" s="0" t="n">
        <v>0</v>
      </c>
      <c r="J2115" s="0" t="n">
        <v>0</v>
      </c>
      <c r="K2115" s="0" t="n">
        <v>0</v>
      </c>
      <c r="L2115" s="0" t="n">
        <v>1.18405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0</v>
      </c>
      <c r="R2115" s="1" t="s">
        <v>40</v>
      </c>
      <c r="S2115" s="1" t="s">
        <v>40</v>
      </c>
      <c r="T2115" s="1" t="s">
        <v>40</v>
      </c>
      <c r="U2115" s="1" t="n">
        <v>0</v>
      </c>
      <c r="V2115" s="1" t="n">
        <v>0</v>
      </c>
      <c r="W2115" s="1" t="n">
        <v>0</v>
      </c>
      <c r="X2115" s="1" t="n">
        <v>0</v>
      </c>
      <c r="Y2115" s="1" t="s">
        <v>41</v>
      </c>
      <c r="Z2115" s="1" t="n">
        <v>0</v>
      </c>
      <c r="AA2115" s="1" t="n">
        <v>0</v>
      </c>
      <c r="AB2115" s="1" t="n">
        <v>0</v>
      </c>
      <c r="AC2115" s="1" t="n">
        <v>0</v>
      </c>
      <c r="AD2115" s="1" t="n">
        <v>0</v>
      </c>
      <c r="AK2115" s="0" t="s">
        <v>46</v>
      </c>
    </row>
    <row r="2116" customFormat="false" ht="12.8" hidden="false" customHeight="false" outlineLevel="0" collapsed="false">
      <c r="A2116" s="0" t="s">
        <v>1083</v>
      </c>
      <c r="B2116" s="0" t="s">
        <v>1189</v>
      </c>
      <c r="C2116" s="0" t="s">
        <v>1040</v>
      </c>
      <c r="D2116" s="0" t="s">
        <v>1110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5.61024</v>
      </c>
      <c r="J2116" s="0" t="n">
        <v>0</v>
      </c>
      <c r="K2116" s="0" t="n">
        <v>0</v>
      </c>
      <c r="L2116" s="0" t="n">
        <v>0</v>
      </c>
      <c r="M2116" s="0" t="n">
        <v>0.467856</v>
      </c>
      <c r="N2116" s="0" t="n">
        <v>14.0348000079393</v>
      </c>
      <c r="O2116" s="0" t="n">
        <v>20.6704014539719</v>
      </c>
      <c r="P2116" s="0" t="n">
        <v>9.43542452795165</v>
      </c>
      <c r="Q2116" s="0" t="n">
        <v>7.67725680555616</v>
      </c>
      <c r="R2116" s="1" t="n">
        <v>0</v>
      </c>
      <c r="S2116" s="1" t="n">
        <v>0</v>
      </c>
      <c r="T2116" s="1" t="n">
        <v>0</v>
      </c>
      <c r="U2116" s="1" t="n">
        <v>0</v>
      </c>
      <c r="V2116" s="1" t="s">
        <v>61</v>
      </c>
      <c r="W2116" s="1" t="n">
        <v>0</v>
      </c>
      <c r="X2116" s="1" t="n">
        <v>0</v>
      </c>
      <c r="Y2116" s="1" t="s">
        <v>61</v>
      </c>
      <c r="Z2116" s="1" t="s">
        <v>40</v>
      </c>
      <c r="AA2116" s="1" t="s">
        <v>40</v>
      </c>
      <c r="AB2116" s="1" t="s">
        <v>40</v>
      </c>
      <c r="AC2116" s="1" t="s">
        <v>40</v>
      </c>
      <c r="AD2116" s="1" t="s">
        <v>40</v>
      </c>
      <c r="AK2116" s="0" t="s">
        <v>46</v>
      </c>
    </row>
    <row r="2117" customFormat="false" ht="12.8" hidden="false" customHeight="false" outlineLevel="0" collapsed="false">
      <c r="A2117" s="0" t="s">
        <v>1083</v>
      </c>
      <c r="B2117" s="0" t="s">
        <v>1189</v>
      </c>
      <c r="C2117" s="0" t="s">
        <v>1040</v>
      </c>
      <c r="D2117" s="0" t="s">
        <v>1111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5.61024</v>
      </c>
      <c r="J2117" s="0" t="n">
        <v>0</v>
      </c>
      <c r="K2117" s="0" t="n">
        <v>0</v>
      </c>
      <c r="L2117" s="0" t="n">
        <v>0</v>
      </c>
      <c r="M2117" s="0" t="n">
        <v>0</v>
      </c>
      <c r="N2117" s="0" t="n">
        <v>0.366248</v>
      </c>
      <c r="O2117" s="0" t="n">
        <v>16.6689151951245</v>
      </c>
      <c r="P2117" s="0" t="n">
        <v>8.06639950190272</v>
      </c>
      <c r="Q2117" s="0" t="n">
        <v>6.06565892696381</v>
      </c>
      <c r="R2117" s="1" t="n">
        <v>0</v>
      </c>
      <c r="S2117" s="1" t="n">
        <v>0</v>
      </c>
      <c r="T2117" s="1" t="n">
        <v>0</v>
      </c>
      <c r="U2117" s="1" t="n">
        <v>0</v>
      </c>
      <c r="V2117" s="1" t="s">
        <v>61</v>
      </c>
      <c r="W2117" s="1" t="n">
        <v>0</v>
      </c>
      <c r="X2117" s="1" t="n">
        <v>0</v>
      </c>
      <c r="Y2117" s="1" t="n">
        <v>0</v>
      </c>
      <c r="Z2117" s="1" t="s">
        <v>41</v>
      </c>
      <c r="AA2117" s="1" t="s">
        <v>40</v>
      </c>
      <c r="AB2117" s="1" t="s">
        <v>40</v>
      </c>
      <c r="AC2117" s="1" t="s">
        <v>40</v>
      </c>
      <c r="AD2117" s="1" t="s">
        <v>40</v>
      </c>
      <c r="AK2117" s="0" t="s">
        <v>46</v>
      </c>
    </row>
    <row r="2118" customFormat="false" ht="12.8" hidden="false" customHeight="false" outlineLevel="0" collapsed="false">
      <c r="A2118" s="0" t="s">
        <v>1083</v>
      </c>
      <c r="B2118" s="0" t="s">
        <v>1189</v>
      </c>
      <c r="C2118" s="0" t="s">
        <v>1040</v>
      </c>
      <c r="D2118" s="0" t="s">
        <v>1112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5.61024</v>
      </c>
      <c r="J2118" s="0" t="n">
        <v>0</v>
      </c>
      <c r="K2118" s="0" t="n">
        <v>0</v>
      </c>
      <c r="L2118" s="0" t="n">
        <v>0</v>
      </c>
      <c r="M2118" s="0" t="n">
        <v>0</v>
      </c>
      <c r="N2118" s="0" t="n">
        <v>0.45781</v>
      </c>
      <c r="O2118" s="0" t="n">
        <v>0</v>
      </c>
      <c r="P2118" s="0" t="n">
        <v>0</v>
      </c>
      <c r="Q2118" s="0" t="n">
        <v>0</v>
      </c>
      <c r="R2118" s="1" t="n">
        <v>0</v>
      </c>
      <c r="S2118" s="1" t="n">
        <v>0</v>
      </c>
      <c r="T2118" s="1" t="n">
        <v>0</v>
      </c>
      <c r="U2118" s="1" t="n">
        <v>0</v>
      </c>
      <c r="V2118" s="1" t="s">
        <v>61</v>
      </c>
      <c r="W2118" s="1" t="n">
        <v>0</v>
      </c>
      <c r="X2118" s="1" t="n">
        <v>0</v>
      </c>
      <c r="Y2118" s="1" t="n">
        <v>0</v>
      </c>
      <c r="Z2118" s="1" t="s">
        <v>41</v>
      </c>
      <c r="AA2118" s="1" t="n">
        <v>0</v>
      </c>
      <c r="AB2118" s="1" t="n">
        <v>0</v>
      </c>
      <c r="AC2118" s="1" t="n">
        <v>0</v>
      </c>
      <c r="AD2118" s="1" t="n">
        <v>0</v>
      </c>
      <c r="AK2118" s="0" t="s">
        <v>46</v>
      </c>
    </row>
    <row r="2119" customFormat="false" ht="12.8" hidden="false" customHeight="false" outlineLevel="0" collapsed="false">
      <c r="A2119" s="0" t="s">
        <v>1083</v>
      </c>
      <c r="B2119" s="0" t="s">
        <v>1189</v>
      </c>
      <c r="C2119" s="0" t="s">
        <v>1040</v>
      </c>
      <c r="D2119" s="0" t="s">
        <v>1113</v>
      </c>
      <c r="E2119" s="0" t="n">
        <v>0</v>
      </c>
      <c r="F2119" s="0" t="n">
        <v>0</v>
      </c>
      <c r="G2119" s="0" t="n">
        <v>0</v>
      </c>
      <c r="H2119" s="0" t="n">
        <v>0</v>
      </c>
      <c r="I2119" s="0" t="n">
        <v>5.43024</v>
      </c>
      <c r="J2119" s="0" t="n">
        <v>9.60080050996372</v>
      </c>
      <c r="K2119" s="0" t="n">
        <v>3.80902818271092</v>
      </c>
      <c r="L2119" s="0" t="n">
        <v>3.54782819747925</v>
      </c>
      <c r="M2119" s="0" t="n">
        <v>6.97857141494751</v>
      </c>
      <c r="N2119" s="0" t="n">
        <v>15.323143856866</v>
      </c>
      <c r="O2119" s="0" t="n">
        <v>14.6110851636955</v>
      </c>
      <c r="P2119" s="0" t="n">
        <v>8.94988609211786</v>
      </c>
      <c r="Q2119" s="0" t="n">
        <v>6.14931472710201</v>
      </c>
      <c r="R2119" s="1" t="n">
        <v>0</v>
      </c>
      <c r="S2119" s="1" t="n">
        <v>0</v>
      </c>
      <c r="T2119" s="1" t="n">
        <v>0</v>
      </c>
      <c r="U2119" s="1" t="n">
        <v>0</v>
      </c>
      <c r="V2119" s="1" t="s">
        <v>61</v>
      </c>
      <c r="W2119" s="1" t="s">
        <v>40</v>
      </c>
      <c r="X2119" s="1" t="s">
        <v>40</v>
      </c>
      <c r="Y2119" s="1" t="s">
        <v>40</v>
      </c>
      <c r="Z2119" s="1" t="s">
        <v>40</v>
      </c>
      <c r="AA2119" s="1" t="s">
        <v>40</v>
      </c>
      <c r="AB2119" s="1" t="s">
        <v>40</v>
      </c>
      <c r="AC2119" s="1" t="s">
        <v>40</v>
      </c>
      <c r="AD2119" s="1" t="s">
        <v>40</v>
      </c>
      <c r="AK2119" s="0" t="s">
        <v>46</v>
      </c>
    </row>
    <row r="2120" customFormat="false" ht="12.8" hidden="false" customHeight="false" outlineLevel="0" collapsed="false">
      <c r="A2120" s="0" t="s">
        <v>1083</v>
      </c>
      <c r="B2120" s="0" t="s">
        <v>1189</v>
      </c>
      <c r="C2120" s="0" t="s">
        <v>1040</v>
      </c>
      <c r="D2120" s="0" t="s">
        <v>1114</v>
      </c>
      <c r="E2120" s="0" t="n">
        <v>0</v>
      </c>
      <c r="F2120" s="0" t="n">
        <v>0</v>
      </c>
      <c r="G2120" s="0" t="n">
        <v>0</v>
      </c>
      <c r="H2120" s="0" t="n">
        <v>0</v>
      </c>
      <c r="I2120" s="0" t="n">
        <v>5.43024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</v>
      </c>
      <c r="P2120" s="0" t="n">
        <v>0</v>
      </c>
      <c r="Q2120" s="0" t="n">
        <v>0</v>
      </c>
      <c r="R2120" s="1" t="n">
        <v>0</v>
      </c>
      <c r="S2120" s="1" t="n">
        <v>0</v>
      </c>
      <c r="T2120" s="1" t="n">
        <v>0</v>
      </c>
      <c r="U2120" s="1" t="n">
        <v>0</v>
      </c>
      <c r="V2120" s="1" t="s">
        <v>61</v>
      </c>
      <c r="W2120" s="1" t="n">
        <v>0</v>
      </c>
      <c r="X2120" s="1" t="n">
        <v>0</v>
      </c>
      <c r="Y2120" s="1" t="n">
        <v>0</v>
      </c>
      <c r="Z2120" s="1" t="n">
        <v>0</v>
      </c>
      <c r="AA2120" s="1" t="n">
        <v>0</v>
      </c>
      <c r="AB2120" s="1" t="n">
        <v>0</v>
      </c>
      <c r="AC2120" s="1" t="n">
        <v>0</v>
      </c>
      <c r="AD2120" s="1" t="n">
        <v>0</v>
      </c>
      <c r="AK2120" s="0" t="s">
        <v>46</v>
      </c>
    </row>
    <row r="2121" customFormat="false" ht="12.8" hidden="false" customHeight="false" outlineLevel="0" collapsed="false">
      <c r="A2121" s="0" t="s">
        <v>1083</v>
      </c>
      <c r="B2121" s="0" t="s">
        <v>1189</v>
      </c>
      <c r="C2121" s="0" t="s">
        <v>1040</v>
      </c>
      <c r="D2121" s="0" t="s">
        <v>1115</v>
      </c>
      <c r="E2121" s="0" t="n">
        <v>0</v>
      </c>
      <c r="F2121" s="0" t="n">
        <v>0</v>
      </c>
      <c r="G2121" s="0" t="n">
        <v>0</v>
      </c>
      <c r="H2121" s="0" t="n">
        <v>0</v>
      </c>
      <c r="I2121" s="0" t="n">
        <v>0</v>
      </c>
      <c r="J2121" s="0" t="n">
        <v>0</v>
      </c>
      <c r="K2121" s="0" t="n">
        <v>4.386</v>
      </c>
      <c r="L2121" s="0" t="n">
        <v>3.93382804734366</v>
      </c>
      <c r="M2121" s="0" t="n">
        <v>8.26342923300607</v>
      </c>
      <c r="N2121" s="0" t="n">
        <v>17.1192583441734</v>
      </c>
      <c r="O2121" s="0" t="n">
        <v>17.1535433828831</v>
      </c>
      <c r="P2121" s="0" t="n">
        <v>10.0919979810715</v>
      </c>
      <c r="Q2121" s="0" t="n">
        <v>6.4132068838392</v>
      </c>
      <c r="R2121" s="1" t="n">
        <v>0</v>
      </c>
      <c r="S2121" s="1" t="n">
        <v>0</v>
      </c>
      <c r="T2121" s="1" t="n">
        <v>0</v>
      </c>
      <c r="U2121" s="1" t="n">
        <v>0</v>
      </c>
      <c r="V2121" s="1" t="n">
        <v>0</v>
      </c>
      <c r="W2121" s="1" t="n">
        <v>0</v>
      </c>
      <c r="X2121" s="1" t="s">
        <v>41</v>
      </c>
      <c r="Y2121" s="1" t="s">
        <v>40</v>
      </c>
      <c r="Z2121" s="1" t="s">
        <v>40</v>
      </c>
      <c r="AA2121" s="1" t="s">
        <v>40</v>
      </c>
      <c r="AB2121" s="1" t="s">
        <v>40</v>
      </c>
      <c r="AC2121" s="1" t="s">
        <v>40</v>
      </c>
      <c r="AD2121" s="1" t="s">
        <v>40</v>
      </c>
      <c r="AK2121" s="0" t="s">
        <v>46</v>
      </c>
    </row>
    <row r="2122" customFormat="false" ht="12.8" hidden="false" customHeight="false" outlineLevel="0" collapsed="false">
      <c r="A2122" s="0" t="s">
        <v>1083</v>
      </c>
      <c r="B2122" s="0" t="s">
        <v>1189</v>
      </c>
      <c r="C2122" s="0" t="s">
        <v>1040</v>
      </c>
      <c r="D2122" s="0" t="s">
        <v>1116</v>
      </c>
      <c r="E2122" s="0" t="n">
        <v>0</v>
      </c>
      <c r="F2122" s="0" t="n">
        <v>0</v>
      </c>
      <c r="G2122" s="0" t="n">
        <v>0</v>
      </c>
      <c r="H2122" s="0" t="n">
        <v>0</v>
      </c>
      <c r="I2122" s="0" t="n">
        <v>0</v>
      </c>
      <c r="J2122" s="0" t="n">
        <v>0</v>
      </c>
      <c r="K2122" s="0" t="n">
        <v>4.386</v>
      </c>
      <c r="L2122" s="0" t="n">
        <v>0</v>
      </c>
      <c r="M2122" s="0" t="n">
        <v>0</v>
      </c>
      <c r="N2122" s="0" t="n">
        <v>0</v>
      </c>
      <c r="O2122" s="0" t="n">
        <v>0</v>
      </c>
      <c r="P2122" s="0" t="n">
        <v>0</v>
      </c>
      <c r="Q2122" s="0" t="n">
        <v>0</v>
      </c>
      <c r="R2122" s="1" t="n">
        <v>0</v>
      </c>
      <c r="S2122" s="1" t="n">
        <v>0</v>
      </c>
      <c r="T2122" s="1" t="n">
        <v>0</v>
      </c>
      <c r="U2122" s="1" t="n">
        <v>0</v>
      </c>
      <c r="V2122" s="1" t="n">
        <v>0</v>
      </c>
      <c r="W2122" s="1" t="n">
        <v>0</v>
      </c>
      <c r="X2122" s="1" t="s">
        <v>41</v>
      </c>
      <c r="Y2122" s="1" t="n">
        <v>0</v>
      </c>
      <c r="Z2122" s="1" t="n">
        <v>0</v>
      </c>
      <c r="AA2122" s="1" t="n">
        <v>0</v>
      </c>
      <c r="AB2122" s="1" t="n">
        <v>0</v>
      </c>
      <c r="AC2122" s="1" t="n">
        <v>0</v>
      </c>
      <c r="AD2122" s="1" t="n">
        <v>0</v>
      </c>
      <c r="AK2122" s="0" t="s">
        <v>46</v>
      </c>
    </row>
    <row r="2123" customFormat="false" ht="12.8" hidden="false" customHeight="false" outlineLevel="0" collapsed="false">
      <c r="A2123" s="0" t="s">
        <v>1083</v>
      </c>
      <c r="B2123" s="0" t="s">
        <v>1189</v>
      </c>
      <c r="C2123" s="0" t="s">
        <v>1040</v>
      </c>
      <c r="D2123" s="0" t="s">
        <v>1117</v>
      </c>
      <c r="E2123" s="0" t="n">
        <v>3.1879325282006</v>
      </c>
      <c r="F2123" s="0" t="n">
        <v>6.45782476379758</v>
      </c>
      <c r="G2123" s="0" t="n">
        <v>28.4968568597521</v>
      </c>
      <c r="H2123" s="0" t="n">
        <v>61.1272342236979</v>
      </c>
      <c r="I2123" s="0" t="n">
        <v>65.9478305386646</v>
      </c>
      <c r="J2123" s="0" t="n">
        <v>37.2521304977792</v>
      </c>
      <c r="K2123" s="0" t="n">
        <v>23.4954286615054</v>
      </c>
      <c r="L2123" s="0" t="n">
        <v>5.56617137931642</v>
      </c>
      <c r="M2123" s="0" t="n">
        <v>4.97664780843826</v>
      </c>
      <c r="N2123" s="0" t="n">
        <v>6.31158062389919</v>
      </c>
      <c r="O2123" s="0" t="n">
        <v>17.9846289789393</v>
      </c>
      <c r="P2123" s="0" t="n">
        <v>11.7329333793549</v>
      </c>
      <c r="Q2123" s="0" t="n">
        <v>7.52038416408357</v>
      </c>
      <c r="R2123" s="1" t="s">
        <v>40</v>
      </c>
      <c r="S2123" s="1" t="s">
        <v>40</v>
      </c>
      <c r="T2123" s="1" t="s">
        <v>40</v>
      </c>
      <c r="U2123" s="1" t="s">
        <v>40</v>
      </c>
      <c r="V2123" s="1" t="s">
        <v>40</v>
      </c>
      <c r="W2123" s="1" t="s">
        <v>40</v>
      </c>
      <c r="X2123" s="1" t="s">
        <v>40</v>
      </c>
      <c r="Y2123" s="1" t="s">
        <v>40</v>
      </c>
      <c r="Z2123" s="1" t="s">
        <v>40</v>
      </c>
      <c r="AA2123" s="1" t="s">
        <v>40</v>
      </c>
      <c r="AB2123" s="1" t="s">
        <v>40</v>
      </c>
      <c r="AC2123" s="1" t="s">
        <v>40</v>
      </c>
      <c r="AD2123" s="1" t="s">
        <v>40</v>
      </c>
      <c r="AK2123" s="0" t="s">
        <v>46</v>
      </c>
    </row>
    <row r="2124" customFormat="false" ht="12.8" hidden="false" customHeight="false" outlineLevel="0" collapsed="false">
      <c r="A2124" s="0" t="s">
        <v>1083</v>
      </c>
      <c r="B2124" s="0" t="s">
        <v>1189</v>
      </c>
      <c r="C2124" s="0" t="s">
        <v>1040</v>
      </c>
      <c r="D2124" s="0" t="s">
        <v>1118</v>
      </c>
      <c r="E2124" s="0" t="n">
        <v>4.29421322686332</v>
      </c>
      <c r="F2124" s="0" t="n">
        <v>6.35975366546994</v>
      </c>
      <c r="G2124" s="0" t="n">
        <v>28.5267422880445</v>
      </c>
      <c r="H2124" s="0" t="n">
        <v>62.5400735526568</v>
      </c>
      <c r="I2124" s="0" t="n">
        <v>75.8761171819199</v>
      </c>
      <c r="J2124" s="0" t="n">
        <v>40.9372593125417</v>
      </c>
      <c r="K2124" s="0" t="n">
        <v>23.8857333574976</v>
      </c>
      <c r="L2124" s="0" t="n">
        <v>5.43973400479271</v>
      </c>
      <c r="M2124" s="0" t="n">
        <v>4.96020947183881</v>
      </c>
      <c r="N2124" s="0" t="n">
        <v>6.62066624278114</v>
      </c>
      <c r="O2124" s="0" t="n">
        <v>17.7278282635269</v>
      </c>
      <c r="P2124" s="0" t="n">
        <v>11.5706284060365</v>
      </c>
      <c r="Q2124" s="0" t="n">
        <v>8.1191044762021</v>
      </c>
      <c r="R2124" s="1" t="s">
        <v>40</v>
      </c>
      <c r="S2124" s="1" t="s">
        <v>40</v>
      </c>
      <c r="T2124" s="1" t="s">
        <v>40</v>
      </c>
      <c r="U2124" s="1" t="s">
        <v>40</v>
      </c>
      <c r="V2124" s="1" t="s">
        <v>40</v>
      </c>
      <c r="W2124" s="1" t="s">
        <v>40</v>
      </c>
      <c r="X2124" s="1" t="s">
        <v>40</v>
      </c>
      <c r="Y2124" s="1" t="s">
        <v>40</v>
      </c>
      <c r="Z2124" s="1" t="s">
        <v>40</v>
      </c>
      <c r="AA2124" s="1" t="s">
        <v>40</v>
      </c>
      <c r="AB2124" s="1" t="s">
        <v>40</v>
      </c>
      <c r="AC2124" s="1" t="s">
        <v>40</v>
      </c>
      <c r="AD2124" s="1" t="s">
        <v>40</v>
      </c>
      <c r="AK2124" s="0" t="s">
        <v>46</v>
      </c>
    </row>
    <row r="2125" customFormat="false" ht="12.8" hidden="false" customHeight="false" outlineLevel="0" collapsed="false">
      <c r="A2125" s="0" t="s">
        <v>1083</v>
      </c>
      <c r="B2125" s="0" t="s">
        <v>1189</v>
      </c>
      <c r="C2125" s="0" t="s">
        <v>1040</v>
      </c>
      <c r="D2125" s="0" t="s">
        <v>1119</v>
      </c>
      <c r="E2125" s="0" t="n">
        <v>3.10050588278543</v>
      </c>
      <c r="F2125" s="0" t="n">
        <v>8.5918904202325</v>
      </c>
      <c r="G2125" s="0" t="n">
        <v>38.2384576116289</v>
      </c>
      <c r="H2125" s="0" t="n">
        <v>66.8236722743937</v>
      </c>
      <c r="I2125" s="0" t="n">
        <v>81.375794261694</v>
      </c>
      <c r="J2125" s="0" t="n">
        <v>38.8520597879376</v>
      </c>
      <c r="K2125" s="0" t="n">
        <v>18.1082857471137</v>
      </c>
      <c r="L2125" s="0" t="n">
        <v>4.44312336898985</v>
      </c>
      <c r="M2125" s="0" t="n">
        <v>5.66859114737738</v>
      </c>
      <c r="N2125" s="0" t="n">
        <v>10.1843621191524</v>
      </c>
      <c r="O2125" s="0" t="n">
        <v>16.8608388162795</v>
      </c>
      <c r="P2125" s="0" t="n">
        <v>10.5306097439357</v>
      </c>
      <c r="Q2125" s="0" t="n">
        <v>7.22539121196384</v>
      </c>
      <c r="R2125" s="1" t="s">
        <v>40</v>
      </c>
      <c r="S2125" s="1" t="s">
        <v>40</v>
      </c>
      <c r="T2125" s="1" t="s">
        <v>40</v>
      </c>
      <c r="U2125" s="1" t="s">
        <v>40</v>
      </c>
      <c r="V2125" s="1" t="s">
        <v>40</v>
      </c>
      <c r="W2125" s="1" t="s">
        <v>40</v>
      </c>
      <c r="X2125" s="1" t="s">
        <v>40</v>
      </c>
      <c r="Y2125" s="1" t="s">
        <v>40</v>
      </c>
      <c r="Z2125" s="1" t="s">
        <v>40</v>
      </c>
      <c r="AA2125" s="1" t="s">
        <v>40</v>
      </c>
      <c r="AB2125" s="1" t="s">
        <v>40</v>
      </c>
      <c r="AC2125" s="1" t="s">
        <v>40</v>
      </c>
      <c r="AD2125" s="1" t="s">
        <v>40</v>
      </c>
      <c r="AK2125" s="0" t="s">
        <v>46</v>
      </c>
    </row>
    <row r="2126" customFormat="false" ht="12.8" hidden="false" customHeight="false" outlineLevel="0" collapsed="false">
      <c r="A2126" s="0" t="s">
        <v>1083</v>
      </c>
      <c r="B2126" s="0" t="s">
        <v>1189</v>
      </c>
      <c r="C2126" s="0" t="s">
        <v>1040</v>
      </c>
      <c r="D2126" s="0" t="s">
        <v>1120</v>
      </c>
      <c r="E2126" s="0" t="n">
        <v>3.31464839833123</v>
      </c>
      <c r="F2126" s="0" t="n">
        <v>8.46650424457732</v>
      </c>
      <c r="G2126" s="0" t="n">
        <v>35.4737135342189</v>
      </c>
      <c r="H2126" s="0" t="n">
        <v>0</v>
      </c>
      <c r="I2126" s="0" t="n">
        <v>0</v>
      </c>
      <c r="J2126" s="0" t="n">
        <v>0</v>
      </c>
      <c r="K2126" s="0" t="n">
        <v>3.23568</v>
      </c>
      <c r="L2126" s="0" t="n">
        <v>4.23068557466779</v>
      </c>
      <c r="M2126" s="0" t="n">
        <v>5.4317147391183</v>
      </c>
      <c r="N2126" s="0" t="n">
        <v>10.5166849068233</v>
      </c>
      <c r="O2126" s="0" t="n">
        <v>16.4939443607415</v>
      </c>
      <c r="P2126" s="0" t="n">
        <v>7.96451453651701</v>
      </c>
      <c r="Q2126" s="0" t="n">
        <v>5.62017006533487</v>
      </c>
      <c r="R2126" s="1" t="s">
        <v>40</v>
      </c>
      <c r="S2126" s="1" t="s">
        <v>40</v>
      </c>
      <c r="T2126" s="1" t="s">
        <v>40</v>
      </c>
      <c r="U2126" s="1" t="n">
        <v>0</v>
      </c>
      <c r="V2126" s="1" t="n">
        <v>0</v>
      </c>
      <c r="W2126" s="1" t="n">
        <v>0</v>
      </c>
      <c r="X2126" s="1" t="s">
        <v>61</v>
      </c>
      <c r="Y2126" s="1" t="s">
        <v>40</v>
      </c>
      <c r="Z2126" s="1" t="s">
        <v>40</v>
      </c>
      <c r="AA2126" s="1" t="s">
        <v>40</v>
      </c>
      <c r="AB2126" s="1" t="s">
        <v>40</v>
      </c>
      <c r="AC2126" s="1" t="s">
        <v>40</v>
      </c>
      <c r="AD2126" s="1" t="s">
        <v>40</v>
      </c>
      <c r="AK2126" s="0" t="s">
        <v>46</v>
      </c>
    </row>
    <row r="2127" customFormat="false" ht="12.8" hidden="false" customHeight="false" outlineLevel="0" collapsed="false">
      <c r="A2127" s="0" t="s">
        <v>1083</v>
      </c>
      <c r="B2127" s="0" t="s">
        <v>1189</v>
      </c>
      <c r="C2127" s="0" t="s">
        <v>1040</v>
      </c>
      <c r="D2127" s="0" t="s">
        <v>1121</v>
      </c>
      <c r="E2127" s="0" t="n">
        <v>3.31464839833123</v>
      </c>
      <c r="F2127" s="0" t="n">
        <v>8.46650424457732</v>
      </c>
      <c r="G2127" s="0" t="n">
        <v>35.4737135342189</v>
      </c>
      <c r="H2127" s="0" t="n">
        <v>0</v>
      </c>
      <c r="I2127" s="0" t="n">
        <v>0</v>
      </c>
      <c r="J2127" s="0" t="n">
        <v>0</v>
      </c>
      <c r="K2127" s="0" t="n">
        <v>0</v>
      </c>
      <c r="L2127" s="0" t="n">
        <v>2.16563</v>
      </c>
      <c r="M2127" s="0" t="n">
        <v>4.4894859620503</v>
      </c>
      <c r="N2127" s="0" t="n">
        <v>5.44120081833431</v>
      </c>
      <c r="O2127" s="0" t="n">
        <v>17.9168000391551</v>
      </c>
      <c r="P2127" s="0" t="n">
        <v>13.4285703194993</v>
      </c>
      <c r="Q2127" s="0" t="n">
        <v>5.15137008258275</v>
      </c>
      <c r="R2127" s="1" t="s">
        <v>40</v>
      </c>
      <c r="S2127" s="1" t="s">
        <v>40</v>
      </c>
      <c r="T2127" s="1" t="s">
        <v>40</v>
      </c>
      <c r="U2127" s="1" t="n">
        <v>0</v>
      </c>
      <c r="V2127" s="1" t="n">
        <v>0</v>
      </c>
      <c r="W2127" s="1" t="n">
        <v>0</v>
      </c>
      <c r="X2127" s="1" t="n">
        <v>0</v>
      </c>
      <c r="Y2127" s="1" t="s">
        <v>41</v>
      </c>
      <c r="Z2127" s="1" t="s">
        <v>40</v>
      </c>
      <c r="AA2127" s="1" t="s">
        <v>40</v>
      </c>
      <c r="AB2127" s="1" t="s">
        <v>40</v>
      </c>
      <c r="AC2127" s="1" t="s">
        <v>40</v>
      </c>
      <c r="AD2127" s="1" t="s">
        <v>40</v>
      </c>
      <c r="AK2127" s="0" t="s">
        <v>46</v>
      </c>
    </row>
    <row r="2128" customFormat="false" ht="12.8" hidden="false" customHeight="false" outlineLevel="0" collapsed="false">
      <c r="A2128" s="0" t="s">
        <v>1083</v>
      </c>
      <c r="B2128" s="0" t="s">
        <v>1189</v>
      </c>
      <c r="C2128" s="0" t="s">
        <v>1040</v>
      </c>
      <c r="D2128" s="0" t="s">
        <v>1122</v>
      </c>
      <c r="E2128" s="0" t="n">
        <v>3.31464839833123</v>
      </c>
      <c r="F2128" s="0" t="n">
        <v>8.46650424457732</v>
      </c>
      <c r="G2128" s="0" t="n">
        <v>35.4737135342189</v>
      </c>
      <c r="H2128" s="0" t="n">
        <v>0</v>
      </c>
      <c r="I2128" s="0" t="n">
        <v>0</v>
      </c>
      <c r="J2128" s="0" t="n">
        <v>0</v>
      </c>
      <c r="K2128" s="0" t="n">
        <v>0</v>
      </c>
      <c r="L2128" s="0" t="n">
        <v>2.16563</v>
      </c>
      <c r="M2128" s="0" t="n">
        <v>0</v>
      </c>
      <c r="N2128" s="0" t="n">
        <v>0</v>
      </c>
      <c r="O2128" s="0" t="n">
        <v>0</v>
      </c>
      <c r="P2128" s="0" t="n">
        <v>0</v>
      </c>
      <c r="Q2128" s="0" t="n">
        <v>0</v>
      </c>
      <c r="R2128" s="1" t="s">
        <v>40</v>
      </c>
      <c r="S2128" s="1" t="s">
        <v>40</v>
      </c>
      <c r="T2128" s="1" t="s">
        <v>40</v>
      </c>
      <c r="U2128" s="1" t="n">
        <v>0</v>
      </c>
      <c r="V2128" s="1" t="n">
        <v>0</v>
      </c>
      <c r="W2128" s="1" t="n">
        <v>0</v>
      </c>
      <c r="X2128" s="1" t="n">
        <v>0</v>
      </c>
      <c r="Y2128" s="1" t="s">
        <v>41</v>
      </c>
      <c r="Z2128" s="1" t="n">
        <v>0</v>
      </c>
      <c r="AA2128" s="1" t="n">
        <v>0</v>
      </c>
      <c r="AB2128" s="1" t="n">
        <v>0</v>
      </c>
      <c r="AC2128" s="1" t="n">
        <v>0</v>
      </c>
      <c r="AD2128" s="1" t="n">
        <v>0</v>
      </c>
      <c r="AK2128" s="0" t="s">
        <v>46</v>
      </c>
    </row>
    <row r="2129" customFormat="false" ht="12.8" hidden="false" customHeight="false" outlineLevel="0" collapsed="false">
      <c r="A2129" s="0" t="s">
        <v>1083</v>
      </c>
      <c r="B2129" s="0" t="s">
        <v>1189</v>
      </c>
      <c r="C2129" s="0" t="s">
        <v>1040</v>
      </c>
      <c r="D2129" s="0" t="s">
        <v>1123</v>
      </c>
      <c r="E2129" s="0" t="n">
        <v>0</v>
      </c>
      <c r="F2129" s="0" t="n">
        <v>0</v>
      </c>
      <c r="G2129" s="0" t="n">
        <v>0</v>
      </c>
      <c r="H2129" s="0" t="n">
        <v>0</v>
      </c>
      <c r="I2129" s="0" t="n">
        <v>6.42834</v>
      </c>
      <c r="J2129" s="0" t="n">
        <v>0</v>
      </c>
      <c r="K2129" s="0" t="n">
        <v>1.77408</v>
      </c>
      <c r="L2129" s="0" t="n">
        <v>0.491942891052791</v>
      </c>
      <c r="M2129" s="0" t="n">
        <v>2.58091381617955</v>
      </c>
      <c r="N2129" s="0" t="n">
        <v>9.13714408874512</v>
      </c>
      <c r="O2129" s="0" t="n">
        <v>28.0697137968881</v>
      </c>
      <c r="P2129" s="0" t="n">
        <v>18.0825098923274</v>
      </c>
      <c r="Q2129" s="0" t="n">
        <v>14.9803406851632</v>
      </c>
      <c r="R2129" s="1" t="n">
        <v>0</v>
      </c>
      <c r="S2129" s="1" t="n">
        <v>0</v>
      </c>
      <c r="T2129" s="1" t="n">
        <v>0</v>
      </c>
      <c r="U2129" s="1" t="n">
        <v>0</v>
      </c>
      <c r="V2129" s="1" t="s">
        <v>61</v>
      </c>
      <c r="W2129" s="1" t="n">
        <v>0</v>
      </c>
      <c r="X2129" s="1" t="s">
        <v>61</v>
      </c>
      <c r="Y2129" s="1" t="s">
        <v>40</v>
      </c>
      <c r="Z2129" s="1" t="s">
        <v>40</v>
      </c>
      <c r="AA2129" s="1" t="s">
        <v>40</v>
      </c>
      <c r="AB2129" s="1" t="s">
        <v>40</v>
      </c>
      <c r="AC2129" s="1" t="s">
        <v>40</v>
      </c>
      <c r="AD2129" s="1" t="s">
        <v>40</v>
      </c>
      <c r="AK2129" s="0" t="s">
        <v>46</v>
      </c>
    </row>
    <row r="2130" customFormat="false" ht="12.8" hidden="false" customHeight="false" outlineLevel="0" collapsed="false">
      <c r="A2130" s="0" t="s">
        <v>1083</v>
      </c>
      <c r="B2130" s="0" t="s">
        <v>1189</v>
      </c>
      <c r="C2130" s="0" t="s">
        <v>1040</v>
      </c>
      <c r="D2130" s="0" t="s">
        <v>1124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6.42834</v>
      </c>
      <c r="J2130" s="0" t="n">
        <v>0</v>
      </c>
      <c r="K2130" s="0" t="n">
        <v>0</v>
      </c>
      <c r="L2130" s="0" t="n">
        <v>1.13237</v>
      </c>
      <c r="M2130" s="0" t="n">
        <v>3.75091425010136</v>
      </c>
      <c r="N2130" s="0" t="n">
        <v>6.51971476418632</v>
      </c>
      <c r="O2130" s="0" t="n">
        <v>19.2399420589209</v>
      </c>
      <c r="P2130" s="0" t="n">
        <v>12.2409719335181</v>
      </c>
      <c r="Q2130" s="0" t="n">
        <v>4.96605939098767</v>
      </c>
      <c r="R2130" s="1" t="n">
        <v>0</v>
      </c>
      <c r="S2130" s="1" t="n">
        <v>0</v>
      </c>
      <c r="T2130" s="1" t="n">
        <v>0</v>
      </c>
      <c r="U2130" s="1" t="n">
        <v>0</v>
      </c>
      <c r="V2130" s="1" t="s">
        <v>61</v>
      </c>
      <c r="W2130" s="1" t="n">
        <v>0</v>
      </c>
      <c r="X2130" s="1" t="n">
        <v>0</v>
      </c>
      <c r="Y2130" s="1" t="s">
        <v>41</v>
      </c>
      <c r="Z2130" s="1" t="s">
        <v>40</v>
      </c>
      <c r="AA2130" s="1" t="s">
        <v>40</v>
      </c>
      <c r="AB2130" s="1" t="s">
        <v>40</v>
      </c>
      <c r="AC2130" s="1" t="s">
        <v>40</v>
      </c>
      <c r="AD2130" s="1" t="s">
        <v>40</v>
      </c>
      <c r="AK2130" s="0" t="s">
        <v>46</v>
      </c>
    </row>
    <row r="2131" customFormat="false" ht="12.8" hidden="false" customHeight="false" outlineLevel="0" collapsed="false">
      <c r="A2131" s="0" t="s">
        <v>1083</v>
      </c>
      <c r="B2131" s="0" t="s">
        <v>1189</v>
      </c>
      <c r="C2131" s="0" t="s">
        <v>1040</v>
      </c>
      <c r="D2131" s="0" t="s">
        <v>1125</v>
      </c>
      <c r="E2131" s="0" t="n">
        <v>0</v>
      </c>
      <c r="F2131" s="0" t="n">
        <v>0</v>
      </c>
      <c r="G2131" s="0" t="n">
        <v>0</v>
      </c>
      <c r="H2131" s="0" t="n">
        <v>0</v>
      </c>
      <c r="I2131" s="0" t="n">
        <v>6.42834</v>
      </c>
      <c r="J2131" s="0" t="n">
        <v>0</v>
      </c>
      <c r="K2131" s="0" t="n">
        <v>0</v>
      </c>
      <c r="L2131" s="0" t="n">
        <v>1.13237</v>
      </c>
      <c r="M2131" s="0" t="n">
        <v>0</v>
      </c>
      <c r="N2131" s="0" t="n">
        <v>0</v>
      </c>
      <c r="O2131" s="0" t="n">
        <v>0</v>
      </c>
      <c r="P2131" s="0" t="n">
        <v>0</v>
      </c>
      <c r="Q2131" s="0" t="n">
        <v>0</v>
      </c>
      <c r="R2131" s="1" t="n">
        <v>0</v>
      </c>
      <c r="S2131" s="1" t="n">
        <v>0</v>
      </c>
      <c r="T2131" s="1" t="n">
        <v>0</v>
      </c>
      <c r="U2131" s="1" t="n">
        <v>0</v>
      </c>
      <c r="V2131" s="1" t="s">
        <v>61</v>
      </c>
      <c r="W2131" s="1" t="n">
        <v>0</v>
      </c>
      <c r="X2131" s="1" t="n">
        <v>0</v>
      </c>
      <c r="Y2131" s="1" t="s">
        <v>41</v>
      </c>
      <c r="Z2131" s="1" t="n">
        <v>0</v>
      </c>
      <c r="AA2131" s="1" t="n">
        <v>0</v>
      </c>
      <c r="AB2131" s="1" t="n">
        <v>0</v>
      </c>
      <c r="AC2131" s="1" t="n">
        <v>0</v>
      </c>
      <c r="AD2131" s="1" t="n">
        <v>0</v>
      </c>
      <c r="AK2131" s="0" t="s">
        <v>46</v>
      </c>
    </row>
    <row r="2132" customFormat="false" ht="12.8" hidden="false" customHeight="false" outlineLevel="0" collapsed="false">
      <c r="A2132" s="0" t="s">
        <v>1083</v>
      </c>
      <c r="B2132" s="0" t="s">
        <v>1189</v>
      </c>
      <c r="C2132" s="0" t="s">
        <v>1040</v>
      </c>
      <c r="D2132" s="0" t="s">
        <v>1126</v>
      </c>
      <c r="E2132" s="0" t="n">
        <v>4.14331049791404</v>
      </c>
      <c r="F2132" s="0" t="n">
        <v>10.5831303057216</v>
      </c>
      <c r="G2132" s="0" t="n">
        <v>44.3421419177737</v>
      </c>
      <c r="H2132" s="0" t="n">
        <v>0</v>
      </c>
      <c r="I2132" s="0" t="n">
        <v>0</v>
      </c>
      <c r="J2132" s="0" t="n">
        <v>0</v>
      </c>
      <c r="K2132" s="0" t="n">
        <v>2.588544</v>
      </c>
      <c r="L2132" s="0" t="n">
        <v>4.23068557466779</v>
      </c>
      <c r="M2132" s="0" t="n">
        <v>5.4317147391183</v>
      </c>
      <c r="N2132" s="0" t="n">
        <v>10.5166849068233</v>
      </c>
      <c r="O2132" s="0" t="n">
        <v>16.4939443607415</v>
      </c>
      <c r="P2132" s="0" t="n">
        <v>7.96451453651701</v>
      </c>
      <c r="Q2132" s="0" t="n">
        <v>5.62017006533487</v>
      </c>
      <c r="R2132" s="1" t="n">
        <v>0</v>
      </c>
      <c r="S2132" s="1" t="n">
        <v>0</v>
      </c>
      <c r="T2132" s="1" t="n">
        <v>0</v>
      </c>
      <c r="U2132" s="1" t="n">
        <v>0</v>
      </c>
      <c r="V2132" s="1" t="s">
        <v>61</v>
      </c>
      <c r="W2132" s="1" t="s">
        <v>40</v>
      </c>
      <c r="X2132" s="1" t="s">
        <v>40</v>
      </c>
      <c r="Y2132" s="1" t="s">
        <v>40</v>
      </c>
      <c r="Z2132" s="1" t="s">
        <v>40</v>
      </c>
      <c r="AA2132" s="1" t="s">
        <v>40</v>
      </c>
      <c r="AB2132" s="1" t="s">
        <v>40</v>
      </c>
      <c r="AC2132" s="1" t="s">
        <v>40</v>
      </c>
      <c r="AD2132" s="1" t="s">
        <v>40</v>
      </c>
      <c r="AK2132" s="0" t="s">
        <v>46</v>
      </c>
    </row>
    <row r="2133" customFormat="false" ht="12.8" hidden="false" customHeight="false" outlineLevel="0" collapsed="false">
      <c r="A2133" s="0" t="s">
        <v>1083</v>
      </c>
      <c r="B2133" s="0" t="s">
        <v>1189</v>
      </c>
      <c r="C2133" s="0" t="s">
        <v>1040</v>
      </c>
      <c r="D2133" s="0" t="s">
        <v>1127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6.24834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0</v>
      </c>
      <c r="P2133" s="0" t="n">
        <v>0</v>
      </c>
      <c r="Q2133" s="0" t="n">
        <v>0</v>
      </c>
      <c r="R2133" s="1" t="n">
        <v>0</v>
      </c>
      <c r="S2133" s="1" t="n">
        <v>0</v>
      </c>
      <c r="T2133" s="1" t="n">
        <v>0</v>
      </c>
      <c r="U2133" s="1" t="n">
        <v>0</v>
      </c>
      <c r="V2133" s="1" t="s">
        <v>61</v>
      </c>
      <c r="W2133" s="1" t="n">
        <v>0</v>
      </c>
      <c r="X2133" s="1" t="n">
        <v>0</v>
      </c>
      <c r="Y2133" s="1" t="n">
        <v>0</v>
      </c>
      <c r="Z2133" s="1" t="n">
        <v>0</v>
      </c>
      <c r="AA2133" s="1" t="n">
        <v>0</v>
      </c>
      <c r="AB2133" s="1" t="n">
        <v>0</v>
      </c>
      <c r="AC2133" s="1" t="n">
        <v>0</v>
      </c>
      <c r="AD2133" s="1" t="n">
        <v>0</v>
      </c>
      <c r="AK2133" s="0" t="s">
        <v>46</v>
      </c>
    </row>
    <row r="2134" customFormat="false" ht="12.8" hidden="false" customHeight="false" outlineLevel="0" collapsed="false">
      <c r="A2134" s="0" t="s">
        <v>1083</v>
      </c>
      <c r="B2134" s="0" t="s">
        <v>1189</v>
      </c>
      <c r="C2134" s="0" t="s">
        <v>1040</v>
      </c>
      <c r="D2134" s="0" t="s">
        <v>1128</v>
      </c>
      <c r="E2134" s="0" t="n">
        <v>0</v>
      </c>
      <c r="F2134" s="0" t="n">
        <v>0</v>
      </c>
      <c r="G2134" s="0" t="n">
        <v>0</v>
      </c>
      <c r="H2134" s="0" t="n">
        <v>0</v>
      </c>
      <c r="I2134" s="0" t="n">
        <v>0</v>
      </c>
      <c r="J2134" s="0" t="n">
        <v>0</v>
      </c>
      <c r="K2134" s="0" t="n">
        <v>6.59209</v>
      </c>
      <c r="L2134" s="0" t="n">
        <v>3.75422835350037</v>
      </c>
      <c r="M2134" s="0" t="n">
        <v>8.65674478667123</v>
      </c>
      <c r="N2134" s="0" t="n">
        <v>13.2026861501592</v>
      </c>
      <c r="O2134" s="0" t="n">
        <v>18.8487956832562</v>
      </c>
      <c r="P2134" s="0" t="n">
        <v>9.7741705604962</v>
      </c>
      <c r="Q2134" s="0" t="n">
        <v>6.01702604975019</v>
      </c>
      <c r="R2134" s="1" t="n">
        <v>0</v>
      </c>
      <c r="S2134" s="1" t="n">
        <v>0</v>
      </c>
      <c r="T2134" s="1" t="n">
        <v>0</v>
      </c>
      <c r="U2134" s="1" t="n">
        <v>0</v>
      </c>
      <c r="V2134" s="1" t="n">
        <v>0</v>
      </c>
      <c r="W2134" s="1" t="n">
        <v>0</v>
      </c>
      <c r="X2134" s="1" t="s">
        <v>41</v>
      </c>
      <c r="Y2134" s="1" t="s">
        <v>40</v>
      </c>
      <c r="Z2134" s="1" t="s">
        <v>40</v>
      </c>
      <c r="AA2134" s="1" t="s">
        <v>40</v>
      </c>
      <c r="AB2134" s="1" t="s">
        <v>40</v>
      </c>
      <c r="AC2134" s="1" t="s">
        <v>40</v>
      </c>
      <c r="AD2134" s="1" t="s">
        <v>40</v>
      </c>
      <c r="AK2134" s="0" t="s">
        <v>46</v>
      </c>
    </row>
    <row r="2135" customFormat="false" ht="12.8" hidden="false" customHeight="false" outlineLevel="0" collapsed="false">
      <c r="A2135" s="0" t="s">
        <v>1083</v>
      </c>
      <c r="B2135" s="0" t="s">
        <v>1189</v>
      </c>
      <c r="C2135" s="0" t="s">
        <v>1040</v>
      </c>
      <c r="D2135" s="0" t="s">
        <v>1129</v>
      </c>
      <c r="E2135" s="0" t="n">
        <v>0</v>
      </c>
      <c r="F2135" s="0" t="n">
        <v>0</v>
      </c>
      <c r="G2135" s="0" t="n">
        <v>0</v>
      </c>
      <c r="H2135" s="0" t="n">
        <v>0</v>
      </c>
      <c r="I2135" s="0" t="n">
        <v>0</v>
      </c>
      <c r="J2135" s="0" t="n">
        <v>0</v>
      </c>
      <c r="K2135" s="0" t="n">
        <v>6.59209</v>
      </c>
      <c r="L2135" s="0" t="n">
        <v>0</v>
      </c>
      <c r="M2135" s="0" t="n">
        <v>0</v>
      </c>
      <c r="N2135" s="0" t="n">
        <v>0</v>
      </c>
      <c r="O2135" s="0" t="n">
        <v>0</v>
      </c>
      <c r="P2135" s="0" t="n">
        <v>0</v>
      </c>
      <c r="Q2135" s="0" t="n">
        <v>0</v>
      </c>
      <c r="R2135" s="1" t="n">
        <v>0</v>
      </c>
      <c r="S2135" s="1" t="n">
        <v>0</v>
      </c>
      <c r="T2135" s="1" t="n">
        <v>0</v>
      </c>
      <c r="U2135" s="1" t="n">
        <v>0</v>
      </c>
      <c r="V2135" s="1" t="n">
        <v>0</v>
      </c>
      <c r="W2135" s="1" t="n">
        <v>0</v>
      </c>
      <c r="X2135" s="1" t="s">
        <v>41</v>
      </c>
      <c r="Y2135" s="1" t="n">
        <v>0</v>
      </c>
      <c r="Z2135" s="1" t="n">
        <v>0</v>
      </c>
      <c r="AA2135" s="1" t="n">
        <v>0</v>
      </c>
      <c r="AB2135" s="1" t="n">
        <v>0</v>
      </c>
      <c r="AC2135" s="1" t="n">
        <v>0</v>
      </c>
      <c r="AD2135" s="1" t="n">
        <v>0</v>
      </c>
      <c r="AK2135" s="0" t="s">
        <v>46</v>
      </c>
    </row>
    <row r="2136" customFormat="false" ht="12.8" hidden="false" customHeight="false" outlineLevel="0" collapsed="false">
      <c r="A2136" s="0" t="s">
        <v>1083</v>
      </c>
      <c r="B2136" s="0" t="s">
        <v>1189</v>
      </c>
      <c r="C2136" s="0" t="s">
        <v>1040</v>
      </c>
      <c r="D2136" s="0" t="s">
        <v>1130</v>
      </c>
      <c r="E2136" s="0" t="n">
        <v>4.14395769437154</v>
      </c>
      <c r="F2136" s="0" t="n">
        <v>8.33624283472697</v>
      </c>
      <c r="G2136" s="0" t="n">
        <v>34.8399761979069</v>
      </c>
      <c r="H2136" s="0" t="n">
        <v>0</v>
      </c>
      <c r="I2136" s="0" t="n">
        <v>0</v>
      </c>
      <c r="J2136" s="0" t="n">
        <v>4.81626</v>
      </c>
      <c r="K2136" s="0" t="n">
        <v>13.5953154521329</v>
      </c>
      <c r="L2136" s="0" t="n">
        <v>1.91154365028654</v>
      </c>
      <c r="M2136" s="0" t="n">
        <v>3.08377112661089</v>
      </c>
      <c r="N2136" s="0" t="n">
        <v>10.8711993694305</v>
      </c>
      <c r="O2136" s="0" t="n">
        <v>14.8605167652879</v>
      </c>
      <c r="P2136" s="0" t="n">
        <v>9.703029692173</v>
      </c>
      <c r="Q2136" s="0" t="n">
        <v>4.54897033316748</v>
      </c>
      <c r="R2136" s="1" t="s">
        <v>40</v>
      </c>
      <c r="S2136" s="1" t="s">
        <v>40</v>
      </c>
      <c r="T2136" s="1" t="s">
        <v>40</v>
      </c>
      <c r="U2136" s="1" t="n">
        <v>0</v>
      </c>
      <c r="V2136" s="1" t="n">
        <v>0</v>
      </c>
      <c r="W2136" s="1" t="s">
        <v>61</v>
      </c>
      <c r="X2136" s="1" t="s">
        <v>40</v>
      </c>
      <c r="Y2136" s="1" t="s">
        <v>40</v>
      </c>
      <c r="Z2136" s="1" t="s">
        <v>40</v>
      </c>
      <c r="AA2136" s="1" t="s">
        <v>40</v>
      </c>
      <c r="AB2136" s="1" t="s">
        <v>40</v>
      </c>
      <c r="AC2136" s="1" t="s">
        <v>40</v>
      </c>
      <c r="AD2136" s="1" t="s">
        <v>40</v>
      </c>
      <c r="AK2136" s="0" t="s">
        <v>46</v>
      </c>
    </row>
    <row r="2137" customFormat="false" ht="12.8" hidden="false" customHeight="false" outlineLevel="0" collapsed="false">
      <c r="A2137" s="0" t="s">
        <v>1083</v>
      </c>
      <c r="B2137" s="0" t="s">
        <v>1189</v>
      </c>
      <c r="C2137" s="0" t="s">
        <v>1040</v>
      </c>
      <c r="D2137" s="0" t="s">
        <v>1131</v>
      </c>
      <c r="E2137" s="0" t="n">
        <v>4.14395769437154</v>
      </c>
      <c r="F2137" s="0" t="n">
        <v>8.33624283472697</v>
      </c>
      <c r="G2137" s="0" t="n">
        <v>34.8399761979069</v>
      </c>
      <c r="H2137" s="0" t="n">
        <v>0</v>
      </c>
      <c r="I2137" s="0" t="n">
        <v>0</v>
      </c>
      <c r="J2137" s="0" t="n">
        <v>4.54869</v>
      </c>
      <c r="K2137" s="0" t="n">
        <v>13.5953154521329</v>
      </c>
      <c r="L2137" s="0" t="n">
        <v>1.91154365028654</v>
      </c>
      <c r="M2137" s="0" t="n">
        <v>3.08377112661089</v>
      </c>
      <c r="N2137" s="0" t="n">
        <v>10.8711993694305</v>
      </c>
      <c r="O2137" s="0" t="n">
        <v>14.8605167652879</v>
      </c>
      <c r="P2137" s="0" t="n">
        <v>9.703029692173</v>
      </c>
      <c r="Q2137" s="0" t="n">
        <v>4.54897033316748</v>
      </c>
      <c r="R2137" s="1" t="s">
        <v>40</v>
      </c>
      <c r="S2137" s="1" t="s">
        <v>40</v>
      </c>
      <c r="T2137" s="1" t="s">
        <v>40</v>
      </c>
      <c r="U2137" s="1" t="n">
        <v>0</v>
      </c>
      <c r="V2137" s="1" t="n">
        <v>0</v>
      </c>
      <c r="W2137" s="1" t="s">
        <v>41</v>
      </c>
      <c r="X2137" s="1" t="s">
        <v>40</v>
      </c>
      <c r="Y2137" s="1" t="s">
        <v>40</v>
      </c>
      <c r="Z2137" s="1" t="s">
        <v>40</v>
      </c>
      <c r="AA2137" s="1" t="s">
        <v>40</v>
      </c>
      <c r="AB2137" s="1" t="s">
        <v>40</v>
      </c>
      <c r="AC2137" s="1" t="s">
        <v>40</v>
      </c>
      <c r="AD2137" s="1" t="s">
        <v>40</v>
      </c>
      <c r="AK2137" s="0" t="s">
        <v>46</v>
      </c>
    </row>
    <row r="2138" customFormat="false" ht="12.8" hidden="false" customHeight="false" outlineLevel="0" collapsed="false">
      <c r="A2138" s="0" t="s">
        <v>1083</v>
      </c>
      <c r="B2138" s="0" t="s">
        <v>1189</v>
      </c>
      <c r="C2138" s="0" t="s">
        <v>1040</v>
      </c>
      <c r="D2138" s="0" t="s">
        <v>1132</v>
      </c>
      <c r="E2138" s="0" t="n">
        <v>4.14395769437154</v>
      </c>
      <c r="F2138" s="0" t="n">
        <v>8.33624283472697</v>
      </c>
      <c r="G2138" s="0" t="n">
        <v>34.8399761979069</v>
      </c>
      <c r="H2138" s="0" t="n">
        <v>0</v>
      </c>
      <c r="I2138" s="0" t="n">
        <v>0</v>
      </c>
      <c r="J2138" s="0" t="n">
        <v>4.54869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0</v>
      </c>
      <c r="P2138" s="0" t="n">
        <v>0</v>
      </c>
      <c r="Q2138" s="0" t="n">
        <v>0</v>
      </c>
      <c r="R2138" s="1" t="s">
        <v>40</v>
      </c>
      <c r="S2138" s="1" t="s">
        <v>40</v>
      </c>
      <c r="T2138" s="1" t="s">
        <v>40</v>
      </c>
      <c r="U2138" s="1" t="n">
        <v>0</v>
      </c>
      <c r="V2138" s="1" t="n">
        <v>0</v>
      </c>
      <c r="W2138" s="1" t="s">
        <v>41</v>
      </c>
      <c r="X2138" s="1" t="n">
        <v>0</v>
      </c>
      <c r="Y2138" s="1" t="n">
        <v>0</v>
      </c>
      <c r="Z2138" s="1" t="n">
        <v>0</v>
      </c>
      <c r="AA2138" s="1" t="n">
        <v>0</v>
      </c>
      <c r="AB2138" s="1" t="n">
        <v>0</v>
      </c>
      <c r="AC2138" s="1" t="n">
        <v>0</v>
      </c>
      <c r="AD2138" s="1" t="n">
        <v>0</v>
      </c>
      <c r="AK2138" s="0" t="s">
        <v>46</v>
      </c>
    </row>
    <row r="2139" customFormat="false" ht="12.8" hidden="false" customHeight="false" outlineLevel="0" collapsed="false">
      <c r="A2139" s="0" t="s">
        <v>1083</v>
      </c>
      <c r="B2139" s="0" t="s">
        <v>1189</v>
      </c>
      <c r="C2139" s="0" t="s">
        <v>1040</v>
      </c>
      <c r="D2139" s="0" t="s">
        <v>1188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6.77394</v>
      </c>
      <c r="J2139" s="0" t="n">
        <v>0</v>
      </c>
      <c r="K2139" s="0" t="n">
        <v>1.86012</v>
      </c>
      <c r="L2139" s="0" t="n">
        <v>0.444285912173135</v>
      </c>
      <c r="M2139" s="0" t="n">
        <v>2.69788588796343</v>
      </c>
      <c r="N2139" s="0" t="n">
        <v>9.28839973040989</v>
      </c>
      <c r="O2139" s="0" t="n">
        <v>28.2989156246185</v>
      </c>
      <c r="P2139" s="0" t="n">
        <v>18.2678851059505</v>
      </c>
      <c r="Q2139" s="0" t="n">
        <v>13.0442258289882</v>
      </c>
      <c r="R2139" s="1" t="n">
        <v>0</v>
      </c>
      <c r="S2139" s="1" t="n">
        <v>0</v>
      </c>
      <c r="T2139" s="1" t="n">
        <v>0</v>
      </c>
      <c r="U2139" s="1" t="n">
        <v>0</v>
      </c>
      <c r="V2139" s="1" t="s">
        <v>61</v>
      </c>
      <c r="W2139" s="1" t="n">
        <v>0</v>
      </c>
      <c r="X2139" s="1" t="s">
        <v>61</v>
      </c>
      <c r="Y2139" s="1" t="s">
        <v>40</v>
      </c>
      <c r="Z2139" s="1" t="s">
        <v>40</v>
      </c>
      <c r="AA2139" s="1" t="s">
        <v>40</v>
      </c>
      <c r="AB2139" s="1" t="s">
        <v>40</v>
      </c>
      <c r="AC2139" s="1" t="s">
        <v>40</v>
      </c>
      <c r="AD2139" s="1" t="s">
        <v>40</v>
      </c>
      <c r="AK2139" s="0" t="s">
        <v>46</v>
      </c>
    </row>
    <row r="2140" customFormat="false" ht="12.8" hidden="false" customHeight="false" outlineLevel="0" collapsed="false">
      <c r="A2140" s="0" t="s">
        <v>1083</v>
      </c>
      <c r="B2140" s="0" t="s">
        <v>1189</v>
      </c>
      <c r="C2140" s="0" t="s">
        <v>1040</v>
      </c>
      <c r="D2140" s="0" t="s">
        <v>1134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6.77394</v>
      </c>
      <c r="J2140" s="0" t="n">
        <v>0</v>
      </c>
      <c r="K2140" s="0" t="n">
        <v>0</v>
      </c>
      <c r="L2140" s="0" t="n">
        <v>1.13152</v>
      </c>
      <c r="M2140" s="0" t="n">
        <v>3.82857067244394</v>
      </c>
      <c r="N2140" s="0" t="n">
        <v>7.01057144573757</v>
      </c>
      <c r="O2140" s="0" t="n">
        <v>19.0335429353373</v>
      </c>
      <c r="P2140" s="0" t="n">
        <v>11.8694872089795</v>
      </c>
      <c r="Q2140" s="0" t="n">
        <v>5.24571459208216</v>
      </c>
      <c r="R2140" s="1" t="n">
        <v>0</v>
      </c>
      <c r="S2140" s="1" t="n">
        <v>0</v>
      </c>
      <c r="T2140" s="1" t="n">
        <v>0</v>
      </c>
      <c r="U2140" s="1" t="n">
        <v>0</v>
      </c>
      <c r="V2140" s="1" t="s">
        <v>61</v>
      </c>
      <c r="W2140" s="1" t="n">
        <v>0</v>
      </c>
      <c r="X2140" s="1" t="n">
        <v>0</v>
      </c>
      <c r="Y2140" s="1" t="s">
        <v>41</v>
      </c>
      <c r="Z2140" s="1" t="s">
        <v>40</v>
      </c>
      <c r="AA2140" s="1" t="s">
        <v>40</v>
      </c>
      <c r="AB2140" s="1" t="s">
        <v>40</v>
      </c>
      <c r="AC2140" s="1" t="s">
        <v>40</v>
      </c>
      <c r="AD2140" s="1" t="s">
        <v>40</v>
      </c>
      <c r="AK2140" s="0" t="s">
        <v>46</v>
      </c>
    </row>
    <row r="2141" customFormat="false" ht="12.8" hidden="false" customHeight="false" outlineLevel="0" collapsed="false">
      <c r="A2141" s="0" t="s">
        <v>1083</v>
      </c>
      <c r="B2141" s="0" t="s">
        <v>1189</v>
      </c>
      <c r="C2141" s="0" t="s">
        <v>1040</v>
      </c>
      <c r="D2141" s="0" t="s">
        <v>1135</v>
      </c>
      <c r="E2141" s="0" t="n">
        <v>0</v>
      </c>
      <c r="F2141" s="0" t="n">
        <v>0</v>
      </c>
      <c r="G2141" s="0" t="n">
        <v>0</v>
      </c>
      <c r="H2141" s="0" t="n">
        <v>0</v>
      </c>
      <c r="I2141" s="0" t="n">
        <v>6.77394</v>
      </c>
      <c r="J2141" s="0" t="n">
        <v>0</v>
      </c>
      <c r="K2141" s="0" t="n">
        <v>0</v>
      </c>
      <c r="L2141" s="0" t="n">
        <v>1.13152</v>
      </c>
      <c r="M2141" s="0" t="n">
        <v>0</v>
      </c>
      <c r="N2141" s="0" t="n">
        <v>0</v>
      </c>
      <c r="O2141" s="0" t="n">
        <v>0</v>
      </c>
      <c r="P2141" s="0" t="n">
        <v>0</v>
      </c>
      <c r="Q2141" s="0" t="n">
        <v>0</v>
      </c>
      <c r="R2141" s="1" t="n">
        <v>0</v>
      </c>
      <c r="S2141" s="1" t="n">
        <v>0</v>
      </c>
      <c r="T2141" s="1" t="n">
        <v>0</v>
      </c>
      <c r="U2141" s="1" t="n">
        <v>0</v>
      </c>
      <c r="V2141" s="1" t="s">
        <v>61</v>
      </c>
      <c r="W2141" s="1" t="n">
        <v>0</v>
      </c>
      <c r="X2141" s="1" t="n">
        <v>0</v>
      </c>
      <c r="Y2141" s="1" t="s">
        <v>41</v>
      </c>
      <c r="Z2141" s="1" t="n">
        <v>0</v>
      </c>
      <c r="AA2141" s="1" t="n">
        <v>0</v>
      </c>
      <c r="AB2141" s="1" t="n">
        <v>0</v>
      </c>
      <c r="AC2141" s="1" t="n">
        <v>0</v>
      </c>
      <c r="AD2141" s="1" t="n">
        <v>0</v>
      </c>
      <c r="AK2141" s="0" t="s">
        <v>46</v>
      </c>
    </row>
    <row r="2142" customFormat="false" ht="12.8" hidden="false" customHeight="false" outlineLevel="0" collapsed="false">
      <c r="A2142" s="0" t="s">
        <v>1083</v>
      </c>
      <c r="B2142" s="0" t="s">
        <v>1189</v>
      </c>
      <c r="C2142" s="0" t="s">
        <v>1040</v>
      </c>
      <c r="D2142" s="0" t="s">
        <v>1136</v>
      </c>
      <c r="E2142" s="0" t="n">
        <v>0</v>
      </c>
      <c r="F2142" s="0" t="n">
        <v>0</v>
      </c>
      <c r="G2142" s="0" t="n">
        <v>0</v>
      </c>
      <c r="H2142" s="0" t="n">
        <v>0</v>
      </c>
      <c r="I2142" s="0" t="n">
        <v>6.59394</v>
      </c>
      <c r="J2142" s="0" t="n">
        <v>42.633367734296</v>
      </c>
      <c r="K2142" s="0" t="n">
        <v>14.9757710524968</v>
      </c>
      <c r="L2142" s="0" t="n">
        <v>5.32457300594875</v>
      </c>
      <c r="M2142" s="0" t="n">
        <v>4.6145726953234</v>
      </c>
      <c r="N2142" s="0" t="n">
        <v>10.9938863345555</v>
      </c>
      <c r="O2142" s="0" t="n">
        <v>15.902630516461</v>
      </c>
      <c r="P2142" s="0" t="n">
        <v>8.57617178133556</v>
      </c>
      <c r="Q2142" s="0" t="n">
        <v>5.60468575784138</v>
      </c>
      <c r="R2142" s="1" t="n">
        <v>0</v>
      </c>
      <c r="S2142" s="1" t="n">
        <v>0</v>
      </c>
      <c r="T2142" s="1" t="n">
        <v>0</v>
      </c>
      <c r="U2142" s="1" t="n">
        <v>0</v>
      </c>
      <c r="V2142" s="1" t="s">
        <v>61</v>
      </c>
      <c r="W2142" s="1" t="s">
        <v>40</v>
      </c>
      <c r="X2142" s="1" t="s">
        <v>40</v>
      </c>
      <c r="Y2142" s="1" t="s">
        <v>40</v>
      </c>
      <c r="Z2142" s="1" t="s">
        <v>40</v>
      </c>
      <c r="AA2142" s="1" t="s">
        <v>40</v>
      </c>
      <c r="AB2142" s="1" t="s">
        <v>40</v>
      </c>
      <c r="AC2142" s="1" t="s">
        <v>40</v>
      </c>
      <c r="AD2142" s="1" t="s">
        <v>40</v>
      </c>
      <c r="AK2142" s="0" t="s">
        <v>46</v>
      </c>
    </row>
    <row r="2143" customFormat="false" ht="12.8" hidden="false" customHeight="false" outlineLevel="0" collapsed="false">
      <c r="A2143" s="0" t="s">
        <v>1083</v>
      </c>
      <c r="B2143" s="0" t="s">
        <v>1189</v>
      </c>
      <c r="C2143" s="0" t="s">
        <v>1040</v>
      </c>
      <c r="D2143" s="0" t="s">
        <v>1137</v>
      </c>
      <c r="E2143" s="0" t="n">
        <v>0</v>
      </c>
      <c r="F2143" s="0" t="n">
        <v>0</v>
      </c>
      <c r="G2143" s="0" t="n">
        <v>0</v>
      </c>
      <c r="H2143" s="0" t="n">
        <v>0</v>
      </c>
      <c r="I2143" s="0" t="n">
        <v>6.59394</v>
      </c>
      <c r="J2143" s="0" t="n">
        <v>0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0</v>
      </c>
      <c r="P2143" s="0" t="n">
        <v>0</v>
      </c>
      <c r="Q2143" s="0" t="n">
        <v>0</v>
      </c>
      <c r="R2143" s="1" t="n">
        <v>0</v>
      </c>
      <c r="S2143" s="1" t="n">
        <v>0</v>
      </c>
      <c r="T2143" s="1" t="n">
        <v>0</v>
      </c>
      <c r="U2143" s="1" t="n">
        <v>0</v>
      </c>
      <c r="V2143" s="1" t="s">
        <v>61</v>
      </c>
      <c r="W2143" s="1" t="n">
        <v>0</v>
      </c>
      <c r="X2143" s="1" t="n">
        <v>0</v>
      </c>
      <c r="Y2143" s="1" t="n">
        <v>0</v>
      </c>
      <c r="Z2143" s="1" t="n">
        <v>0</v>
      </c>
      <c r="AA2143" s="1" t="n">
        <v>0</v>
      </c>
      <c r="AB2143" s="1" t="n">
        <v>0</v>
      </c>
      <c r="AC2143" s="1" t="n">
        <v>0</v>
      </c>
      <c r="AD2143" s="1" t="n">
        <v>0</v>
      </c>
      <c r="AK2143" s="0" t="s">
        <v>46</v>
      </c>
    </row>
    <row r="2144" customFormat="false" ht="12.8" hidden="false" customHeight="false" outlineLevel="0" collapsed="false">
      <c r="A2144" s="0" t="s">
        <v>1083</v>
      </c>
      <c r="B2144" s="0" t="s">
        <v>1189</v>
      </c>
      <c r="C2144" s="0" t="s">
        <v>1040</v>
      </c>
      <c r="D2144" s="0" t="s">
        <v>1138</v>
      </c>
      <c r="E2144" s="0" t="n">
        <v>0</v>
      </c>
      <c r="F2144" s="0" t="n">
        <v>0</v>
      </c>
      <c r="G2144" s="0" t="n">
        <v>0</v>
      </c>
      <c r="H2144" s="0" t="n">
        <v>0</v>
      </c>
      <c r="I2144" s="0" t="n">
        <v>0</v>
      </c>
      <c r="J2144" s="0" t="n">
        <v>0</v>
      </c>
      <c r="K2144" s="0" t="n">
        <v>7.11654</v>
      </c>
      <c r="L2144" s="0" t="n">
        <v>3.86268649782453</v>
      </c>
      <c r="M2144" s="0" t="n">
        <v>8.88000207287925</v>
      </c>
      <c r="N2144" s="0" t="n">
        <v>12.8951439155</v>
      </c>
      <c r="O2144" s="0" t="n">
        <v>18.3193700121982</v>
      </c>
      <c r="P2144" s="0" t="n">
        <v>10.0809741020203</v>
      </c>
      <c r="Q2144" s="0" t="n">
        <v>7.48326131275722</v>
      </c>
      <c r="R2144" s="1" t="n">
        <v>0</v>
      </c>
      <c r="S2144" s="1" t="n">
        <v>0</v>
      </c>
      <c r="T2144" s="1" t="n">
        <v>0</v>
      </c>
      <c r="U2144" s="1" t="n">
        <v>0</v>
      </c>
      <c r="V2144" s="1" t="n">
        <v>0</v>
      </c>
      <c r="W2144" s="1" t="n">
        <v>0</v>
      </c>
      <c r="X2144" s="1" t="s">
        <v>41</v>
      </c>
      <c r="Y2144" s="1" t="s">
        <v>40</v>
      </c>
      <c r="Z2144" s="1" t="s">
        <v>40</v>
      </c>
      <c r="AA2144" s="1" t="s">
        <v>40</v>
      </c>
      <c r="AB2144" s="1" t="s">
        <v>40</v>
      </c>
      <c r="AC2144" s="1" t="s">
        <v>40</v>
      </c>
      <c r="AD2144" s="1" t="s">
        <v>40</v>
      </c>
      <c r="AK2144" s="0" t="s">
        <v>46</v>
      </c>
    </row>
    <row r="2145" customFormat="false" ht="12.8" hidden="false" customHeight="false" outlineLevel="0" collapsed="false">
      <c r="A2145" s="0" t="s">
        <v>1083</v>
      </c>
      <c r="B2145" s="0" t="s">
        <v>1189</v>
      </c>
      <c r="C2145" s="0" t="s">
        <v>1040</v>
      </c>
      <c r="D2145" s="0" t="s">
        <v>1139</v>
      </c>
      <c r="E2145" s="0" t="n">
        <v>0</v>
      </c>
      <c r="F2145" s="0" t="n">
        <v>0</v>
      </c>
      <c r="G2145" s="0" t="n">
        <v>0</v>
      </c>
      <c r="H2145" s="0" t="n">
        <v>0</v>
      </c>
      <c r="I2145" s="0" t="n">
        <v>0</v>
      </c>
      <c r="J2145" s="0" t="n">
        <v>0</v>
      </c>
      <c r="K2145" s="0" t="n">
        <v>7.11654</v>
      </c>
      <c r="L2145" s="0" t="n">
        <v>0</v>
      </c>
      <c r="M2145" s="0" t="n">
        <v>0</v>
      </c>
      <c r="N2145" s="0" t="n">
        <v>0</v>
      </c>
      <c r="O2145" s="0" t="n">
        <v>0</v>
      </c>
      <c r="P2145" s="0" t="n">
        <v>0</v>
      </c>
      <c r="Q2145" s="0" t="n">
        <v>0</v>
      </c>
      <c r="R2145" s="1" t="n">
        <v>0</v>
      </c>
      <c r="S2145" s="1" t="n">
        <v>0</v>
      </c>
      <c r="T2145" s="1" t="n">
        <v>0</v>
      </c>
      <c r="U2145" s="1" t="n">
        <v>0</v>
      </c>
      <c r="V2145" s="1" t="n">
        <v>0</v>
      </c>
      <c r="W2145" s="1" t="n">
        <v>0</v>
      </c>
      <c r="X2145" s="1" t="s">
        <v>41</v>
      </c>
      <c r="Y2145" s="1" t="n">
        <v>0</v>
      </c>
      <c r="Z2145" s="1" t="n">
        <v>0</v>
      </c>
      <c r="AA2145" s="1" t="n">
        <v>0</v>
      </c>
      <c r="AB2145" s="1" t="n">
        <v>0</v>
      </c>
      <c r="AC2145" s="1" t="n">
        <v>0</v>
      </c>
      <c r="AD2145" s="1" t="n">
        <v>0</v>
      </c>
      <c r="AK2145" s="0" t="s">
        <v>46</v>
      </c>
    </row>
    <row r="2146" customFormat="false" ht="12.8" hidden="false" customHeight="false" outlineLevel="0" collapsed="false">
      <c r="A2146" s="0" t="s">
        <v>1083</v>
      </c>
      <c r="B2146" s="0" t="s">
        <v>1189</v>
      </c>
      <c r="C2146" s="0" t="s">
        <v>1040</v>
      </c>
      <c r="D2146" s="0" t="s">
        <v>1140</v>
      </c>
      <c r="E2146" s="0" t="n">
        <v>3.13132023527509</v>
      </c>
      <c r="F2146" s="0" t="n">
        <v>8.3527763400759</v>
      </c>
      <c r="G2146" s="0" t="n">
        <v>34.8686732117619</v>
      </c>
      <c r="H2146" s="0" t="n">
        <v>0</v>
      </c>
      <c r="I2146" s="0" t="n">
        <v>0</v>
      </c>
      <c r="J2146" s="0" t="n">
        <v>5.72202</v>
      </c>
      <c r="K2146" s="0" t="n">
        <v>15.2588560751506</v>
      </c>
      <c r="L2146" s="0" t="n">
        <v>1.7506275006703</v>
      </c>
      <c r="M2146" s="0" t="n">
        <v>3.68154219218663</v>
      </c>
      <c r="N2146" s="0" t="n">
        <v>11.2120010171618</v>
      </c>
      <c r="O2146" s="0" t="n">
        <v>14.8578875618322</v>
      </c>
      <c r="P2146" s="0" t="n">
        <v>9.64474292738097</v>
      </c>
      <c r="Q2146" s="0" t="n">
        <v>5.47828580651964</v>
      </c>
      <c r="R2146" s="1" t="s">
        <v>40</v>
      </c>
      <c r="S2146" s="1" t="s">
        <v>40</v>
      </c>
      <c r="T2146" s="1" t="s">
        <v>40</v>
      </c>
      <c r="U2146" s="1" t="n">
        <v>0</v>
      </c>
      <c r="V2146" s="1" t="n">
        <v>0</v>
      </c>
      <c r="W2146" s="1" t="s">
        <v>61</v>
      </c>
      <c r="X2146" s="1" t="s">
        <v>40</v>
      </c>
      <c r="Y2146" s="1" t="s">
        <v>40</v>
      </c>
      <c r="Z2146" s="1" t="s">
        <v>40</v>
      </c>
      <c r="AA2146" s="1" t="s">
        <v>40</v>
      </c>
      <c r="AB2146" s="1" t="s">
        <v>40</v>
      </c>
      <c r="AC2146" s="1" t="s">
        <v>40</v>
      </c>
      <c r="AD2146" s="1" t="s">
        <v>40</v>
      </c>
      <c r="AK2146" s="0" t="s">
        <v>46</v>
      </c>
    </row>
    <row r="2147" customFormat="false" ht="12.8" hidden="false" customHeight="false" outlineLevel="0" collapsed="false">
      <c r="A2147" s="0" t="s">
        <v>1083</v>
      </c>
      <c r="B2147" s="0" t="s">
        <v>1189</v>
      </c>
      <c r="C2147" s="0" t="s">
        <v>1040</v>
      </c>
      <c r="D2147" s="0" t="s">
        <v>1141</v>
      </c>
      <c r="E2147" s="0" t="n">
        <v>3.13132023527509</v>
      </c>
      <c r="F2147" s="0" t="n">
        <v>8.3527763400759</v>
      </c>
      <c r="G2147" s="0" t="n">
        <v>46.0339879627739</v>
      </c>
      <c r="H2147" s="0" t="n">
        <v>0</v>
      </c>
      <c r="I2147" s="0" t="n">
        <v>0</v>
      </c>
      <c r="J2147" s="0" t="n">
        <v>0</v>
      </c>
      <c r="K2147" s="0" t="n">
        <v>0</v>
      </c>
      <c r="L2147" s="0" t="n">
        <v>3.08363</v>
      </c>
      <c r="M2147" s="0" t="n">
        <v>4.59668540528842</v>
      </c>
      <c r="N2147" s="0" t="n">
        <v>7.63657131365367</v>
      </c>
      <c r="O2147" s="0" t="n">
        <v>18.4810871258378</v>
      </c>
      <c r="P2147" s="0" t="n">
        <v>11.7902252078056</v>
      </c>
      <c r="Q2147" s="0" t="n">
        <v>5.99228701421193</v>
      </c>
      <c r="R2147" s="1" t="s">
        <v>40</v>
      </c>
      <c r="S2147" s="1" t="s">
        <v>40</v>
      </c>
      <c r="T2147" s="1" t="s">
        <v>40</v>
      </c>
      <c r="U2147" s="1" t="n">
        <v>0</v>
      </c>
      <c r="V2147" s="1" t="n">
        <v>0</v>
      </c>
      <c r="W2147" s="1" t="n">
        <v>0</v>
      </c>
      <c r="X2147" s="1" t="n">
        <v>0</v>
      </c>
      <c r="Y2147" s="1" t="s">
        <v>41</v>
      </c>
      <c r="Z2147" s="1" t="s">
        <v>40</v>
      </c>
      <c r="AA2147" s="1" t="s">
        <v>40</v>
      </c>
      <c r="AB2147" s="1" t="s">
        <v>40</v>
      </c>
      <c r="AC2147" s="1" t="s">
        <v>40</v>
      </c>
      <c r="AD2147" s="1" t="s">
        <v>40</v>
      </c>
      <c r="AK2147" s="0" t="s">
        <v>46</v>
      </c>
    </row>
    <row r="2148" customFormat="false" ht="12.8" hidden="false" customHeight="false" outlineLevel="0" collapsed="false">
      <c r="A2148" s="0" t="s">
        <v>1083</v>
      </c>
      <c r="B2148" s="0" t="s">
        <v>1189</v>
      </c>
      <c r="C2148" s="0" t="s">
        <v>1040</v>
      </c>
      <c r="D2148" s="0" t="s">
        <v>1142</v>
      </c>
      <c r="E2148" s="0" t="n">
        <v>3.13132023527509</v>
      </c>
      <c r="F2148" s="0" t="n">
        <v>8.3527763400759</v>
      </c>
      <c r="G2148" s="0" t="n">
        <v>46.0339879627739</v>
      </c>
      <c r="H2148" s="0" t="n">
        <v>0</v>
      </c>
      <c r="I2148" s="0" t="n">
        <v>0</v>
      </c>
      <c r="J2148" s="0" t="n">
        <v>0</v>
      </c>
      <c r="K2148" s="0" t="n">
        <v>0</v>
      </c>
      <c r="L2148" s="0" t="n">
        <v>3.08363</v>
      </c>
      <c r="M2148" s="0" t="n">
        <v>0</v>
      </c>
      <c r="N2148" s="0" t="n">
        <v>0</v>
      </c>
      <c r="O2148" s="0" t="n">
        <v>0</v>
      </c>
      <c r="P2148" s="0" t="n">
        <v>0</v>
      </c>
      <c r="Q2148" s="0" t="n">
        <v>0</v>
      </c>
      <c r="R2148" s="1" t="s">
        <v>40</v>
      </c>
      <c r="S2148" s="1" t="s">
        <v>40</v>
      </c>
      <c r="T2148" s="1" t="s">
        <v>40</v>
      </c>
      <c r="U2148" s="1" t="n">
        <v>0</v>
      </c>
      <c r="V2148" s="1" t="n">
        <v>0</v>
      </c>
      <c r="W2148" s="1" t="n">
        <v>0</v>
      </c>
      <c r="X2148" s="1" t="n">
        <v>0</v>
      </c>
      <c r="Y2148" s="1" t="s">
        <v>41</v>
      </c>
      <c r="Z2148" s="1" t="n">
        <v>0</v>
      </c>
      <c r="AA2148" s="1" t="n">
        <v>0</v>
      </c>
      <c r="AB2148" s="1" t="n">
        <v>0</v>
      </c>
      <c r="AC2148" s="1" t="n">
        <v>0</v>
      </c>
      <c r="AD2148" s="1" t="n">
        <v>0</v>
      </c>
      <c r="AK2148" s="0" t="s">
        <v>46</v>
      </c>
    </row>
    <row r="2149" customFormat="false" ht="12.8" hidden="false" customHeight="false" outlineLevel="0" collapsed="false">
      <c r="A2149" s="0" t="s">
        <v>1083</v>
      </c>
      <c r="B2149" s="0" t="s">
        <v>1189</v>
      </c>
      <c r="C2149" s="0" t="s">
        <v>1040</v>
      </c>
      <c r="D2149" s="0" t="s">
        <v>1143</v>
      </c>
      <c r="E2149" s="0" t="n">
        <v>0</v>
      </c>
      <c r="F2149" s="0" t="n">
        <v>0</v>
      </c>
      <c r="G2149" s="0" t="n">
        <v>0</v>
      </c>
      <c r="H2149" s="0" t="n">
        <v>0</v>
      </c>
      <c r="I2149" s="0" t="n">
        <v>6.96816</v>
      </c>
      <c r="J2149" s="0" t="n">
        <v>0</v>
      </c>
      <c r="K2149" s="0" t="n">
        <v>1.9728</v>
      </c>
      <c r="L2149" s="0" t="n">
        <v>0.435200120721545</v>
      </c>
      <c r="M2149" s="0" t="n">
        <v>2.79542871883937</v>
      </c>
      <c r="N2149" s="0" t="n">
        <v>9.39479947090149</v>
      </c>
      <c r="O2149" s="0" t="n">
        <v>28.329826933997</v>
      </c>
      <c r="P2149" s="0" t="n">
        <v>18.1413699899401</v>
      </c>
      <c r="Q2149" s="0" t="n">
        <v>15.1043449129377</v>
      </c>
      <c r="R2149" s="1" t="n">
        <v>0</v>
      </c>
      <c r="S2149" s="1" t="n">
        <v>0</v>
      </c>
      <c r="T2149" s="1" t="n">
        <v>0</v>
      </c>
      <c r="U2149" s="1" t="n">
        <v>0</v>
      </c>
      <c r="V2149" s="1" t="s">
        <v>61</v>
      </c>
      <c r="W2149" s="1" t="n">
        <v>0</v>
      </c>
      <c r="X2149" s="1" t="s">
        <v>61</v>
      </c>
      <c r="Y2149" s="1" t="s">
        <v>40</v>
      </c>
      <c r="Z2149" s="1" t="s">
        <v>40</v>
      </c>
      <c r="AA2149" s="1" t="s">
        <v>40</v>
      </c>
      <c r="AB2149" s="1" t="s">
        <v>40</v>
      </c>
      <c r="AC2149" s="1" t="s">
        <v>40</v>
      </c>
      <c r="AD2149" s="1" t="s">
        <v>40</v>
      </c>
      <c r="AK2149" s="0" t="s">
        <v>46</v>
      </c>
    </row>
    <row r="2150" customFormat="false" ht="12.8" hidden="false" customHeight="false" outlineLevel="0" collapsed="false">
      <c r="A2150" s="0" t="s">
        <v>1083</v>
      </c>
      <c r="B2150" s="0" t="s">
        <v>1189</v>
      </c>
      <c r="C2150" s="0" t="s">
        <v>1040</v>
      </c>
      <c r="D2150" s="0" t="s">
        <v>1144</v>
      </c>
      <c r="E2150" s="0" t="n">
        <v>0</v>
      </c>
      <c r="F2150" s="0" t="n">
        <v>0</v>
      </c>
      <c r="G2150" s="0" t="n">
        <v>0</v>
      </c>
      <c r="H2150" s="0" t="n">
        <v>0</v>
      </c>
      <c r="I2150" s="0" t="n">
        <v>6.96816</v>
      </c>
      <c r="J2150" s="0" t="n">
        <v>0</v>
      </c>
      <c r="K2150" s="0" t="n">
        <v>0</v>
      </c>
      <c r="L2150" s="0" t="n">
        <v>1.16994</v>
      </c>
      <c r="M2150" s="0" t="n">
        <v>3.8489145892007</v>
      </c>
      <c r="N2150" s="0" t="n">
        <v>7.35342877251761</v>
      </c>
      <c r="O2150" s="0" t="n">
        <v>19.3289125178541</v>
      </c>
      <c r="P2150" s="0" t="n">
        <v>12.1604587563447</v>
      </c>
      <c r="Q2150" s="0" t="n">
        <v>5.38491166063718</v>
      </c>
      <c r="R2150" s="1" t="n">
        <v>0</v>
      </c>
      <c r="S2150" s="1" t="n">
        <v>0</v>
      </c>
      <c r="T2150" s="1" t="n">
        <v>0</v>
      </c>
      <c r="U2150" s="1" t="n">
        <v>0</v>
      </c>
      <c r="V2150" s="1" t="s">
        <v>61</v>
      </c>
      <c r="W2150" s="1" t="n">
        <v>0</v>
      </c>
      <c r="X2150" s="1" t="n">
        <v>0</v>
      </c>
      <c r="Y2150" s="1" t="s">
        <v>41</v>
      </c>
      <c r="Z2150" s="1" t="s">
        <v>40</v>
      </c>
      <c r="AA2150" s="1" t="s">
        <v>40</v>
      </c>
      <c r="AB2150" s="1" t="s">
        <v>40</v>
      </c>
      <c r="AC2150" s="1" t="s">
        <v>40</v>
      </c>
      <c r="AD2150" s="1" t="s">
        <v>40</v>
      </c>
      <c r="AK2150" s="0" t="s">
        <v>46</v>
      </c>
    </row>
    <row r="2151" customFormat="false" ht="12.8" hidden="false" customHeight="false" outlineLevel="0" collapsed="false">
      <c r="A2151" s="0" t="s">
        <v>1083</v>
      </c>
      <c r="B2151" s="0" t="s">
        <v>1189</v>
      </c>
      <c r="C2151" s="0" t="s">
        <v>1040</v>
      </c>
      <c r="D2151" s="0" t="s">
        <v>1145</v>
      </c>
      <c r="E2151" s="0" t="n">
        <v>0</v>
      </c>
      <c r="F2151" s="0" t="n">
        <v>0</v>
      </c>
      <c r="G2151" s="0" t="n">
        <v>0</v>
      </c>
      <c r="H2151" s="0" t="n">
        <v>0</v>
      </c>
      <c r="I2151" s="0" t="n">
        <v>6.96816</v>
      </c>
      <c r="J2151" s="0" t="n">
        <v>0</v>
      </c>
      <c r="K2151" s="0" t="n">
        <v>0</v>
      </c>
      <c r="L2151" s="0" t="n">
        <v>1.16994</v>
      </c>
      <c r="M2151" s="0" t="n">
        <v>0</v>
      </c>
      <c r="N2151" s="0" t="n">
        <v>0</v>
      </c>
      <c r="O2151" s="0" t="n">
        <v>0</v>
      </c>
      <c r="P2151" s="0" t="n">
        <v>0</v>
      </c>
      <c r="Q2151" s="0" t="n">
        <v>0</v>
      </c>
      <c r="R2151" s="1" t="n">
        <v>0</v>
      </c>
      <c r="S2151" s="1" t="n">
        <v>0</v>
      </c>
      <c r="T2151" s="1" t="n">
        <v>0</v>
      </c>
      <c r="U2151" s="1" t="n">
        <v>0</v>
      </c>
      <c r="V2151" s="1" t="s">
        <v>61</v>
      </c>
      <c r="W2151" s="1" t="n">
        <v>0</v>
      </c>
      <c r="X2151" s="1" t="n">
        <v>0</v>
      </c>
      <c r="Y2151" s="1" t="s">
        <v>41</v>
      </c>
      <c r="Z2151" s="1" t="n">
        <v>0</v>
      </c>
      <c r="AA2151" s="1" t="n">
        <v>0</v>
      </c>
      <c r="AB2151" s="1" t="n">
        <v>0</v>
      </c>
      <c r="AC2151" s="1" t="n">
        <v>0</v>
      </c>
      <c r="AD2151" s="1" t="n">
        <v>0</v>
      </c>
      <c r="AK2151" s="0" t="s">
        <v>46</v>
      </c>
    </row>
    <row r="2152" customFormat="false" ht="12.8" hidden="false" customHeight="false" outlineLevel="0" collapsed="false">
      <c r="A2152" s="0" t="s">
        <v>1083</v>
      </c>
      <c r="B2152" s="0" t="s">
        <v>1189</v>
      </c>
      <c r="C2152" s="0" t="s">
        <v>1040</v>
      </c>
      <c r="D2152" s="0" t="s">
        <v>1146</v>
      </c>
      <c r="E2152" s="0" t="n">
        <v>0</v>
      </c>
      <c r="F2152" s="0" t="n">
        <v>0</v>
      </c>
      <c r="G2152" s="0" t="n">
        <v>0</v>
      </c>
      <c r="H2152" s="0" t="n">
        <v>0</v>
      </c>
      <c r="I2152" s="0" t="n">
        <v>6.78816</v>
      </c>
      <c r="J2152" s="0" t="n">
        <v>46.8495495510953</v>
      </c>
      <c r="K2152" s="0" t="n">
        <v>14.7381136140653</v>
      </c>
      <c r="L2152" s="0" t="n">
        <v>5.20057354654585</v>
      </c>
      <c r="M2152" s="0" t="n">
        <v>5.13554249491011</v>
      </c>
      <c r="N2152" s="0" t="n">
        <v>10.7613168443952</v>
      </c>
      <c r="O2152" s="0" t="n">
        <v>16.0337134344237</v>
      </c>
      <c r="P2152" s="0" t="n">
        <v>8.06874412511076</v>
      </c>
      <c r="Q2152" s="0" t="n">
        <v>5.43765783309937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s">
        <v>61</v>
      </c>
      <c r="W2152" s="1" t="s">
        <v>40</v>
      </c>
      <c r="X2152" s="1" t="s">
        <v>40</v>
      </c>
      <c r="Y2152" s="1" t="s">
        <v>40</v>
      </c>
      <c r="Z2152" s="1" t="s">
        <v>40</v>
      </c>
      <c r="AA2152" s="1" t="s">
        <v>40</v>
      </c>
      <c r="AB2152" s="1" t="s">
        <v>40</v>
      </c>
      <c r="AC2152" s="1" t="s">
        <v>40</v>
      </c>
      <c r="AD2152" s="1" t="s">
        <v>40</v>
      </c>
      <c r="AK2152" s="0" t="s">
        <v>46</v>
      </c>
    </row>
    <row r="2153" customFormat="false" ht="12.8" hidden="false" customHeight="false" outlineLevel="0" collapsed="false">
      <c r="A2153" s="0" t="s">
        <v>1083</v>
      </c>
      <c r="B2153" s="0" t="s">
        <v>1189</v>
      </c>
      <c r="C2153" s="0" t="s">
        <v>1040</v>
      </c>
      <c r="D2153" s="0" t="s">
        <v>1147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6.78816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1" t="n">
        <v>0</v>
      </c>
      <c r="S2153" s="1" t="n">
        <v>0</v>
      </c>
      <c r="T2153" s="1" t="n">
        <v>0</v>
      </c>
      <c r="U2153" s="1" t="n">
        <v>0</v>
      </c>
      <c r="V2153" s="1" t="s">
        <v>61</v>
      </c>
      <c r="W2153" s="1" t="n">
        <v>0</v>
      </c>
      <c r="X2153" s="1" t="n">
        <v>0</v>
      </c>
      <c r="Y2153" s="1" t="n">
        <v>0</v>
      </c>
      <c r="Z2153" s="1" t="n">
        <v>0</v>
      </c>
      <c r="AA2153" s="1" t="n">
        <v>0</v>
      </c>
      <c r="AB2153" s="1" t="n">
        <v>0</v>
      </c>
      <c r="AC2153" s="1" t="n">
        <v>0</v>
      </c>
      <c r="AD2153" s="1" t="n">
        <v>0</v>
      </c>
      <c r="AK2153" s="0" t="s">
        <v>46</v>
      </c>
    </row>
    <row r="2154" customFormat="false" ht="12.8" hidden="false" customHeight="false" outlineLevel="0" collapsed="false">
      <c r="A2154" s="0" t="s">
        <v>1083</v>
      </c>
      <c r="B2154" s="0" t="s">
        <v>1189</v>
      </c>
      <c r="C2154" s="0" t="s">
        <v>1040</v>
      </c>
      <c r="D2154" s="0" t="s">
        <v>1148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0</v>
      </c>
      <c r="K2154" s="0" t="n">
        <v>7.69845</v>
      </c>
      <c r="L2154" s="0" t="n">
        <v>4.05885602746691</v>
      </c>
      <c r="M2154" s="0" t="n">
        <v>9.27251611437116</v>
      </c>
      <c r="N2154" s="0" t="n">
        <v>12.6210294451032</v>
      </c>
      <c r="O2154" s="0" t="n">
        <v>17.8643415655409</v>
      </c>
      <c r="P2154" s="0" t="n">
        <v>11.0385701698916</v>
      </c>
      <c r="Q2154" s="0" t="n">
        <v>7.02119980539594</v>
      </c>
      <c r="R2154" s="1" t="n">
        <v>0</v>
      </c>
      <c r="S2154" s="1" t="n">
        <v>0</v>
      </c>
      <c r="T2154" s="1" t="n">
        <v>0</v>
      </c>
      <c r="U2154" s="1" t="n">
        <v>0</v>
      </c>
      <c r="V2154" s="1" t="n">
        <v>0</v>
      </c>
      <c r="W2154" s="1" t="n">
        <v>0</v>
      </c>
      <c r="X2154" s="1" t="s">
        <v>41</v>
      </c>
      <c r="Y2154" s="1" t="s">
        <v>40</v>
      </c>
      <c r="Z2154" s="1" t="s">
        <v>40</v>
      </c>
      <c r="AA2154" s="1" t="s">
        <v>40</v>
      </c>
      <c r="AB2154" s="1" t="s">
        <v>40</v>
      </c>
      <c r="AC2154" s="1" t="s">
        <v>40</v>
      </c>
      <c r="AD2154" s="1" t="s">
        <v>40</v>
      </c>
      <c r="AK2154" s="0" t="s">
        <v>46</v>
      </c>
    </row>
    <row r="2155" customFormat="false" ht="12.8" hidden="false" customHeight="false" outlineLevel="0" collapsed="false">
      <c r="A2155" s="0" t="s">
        <v>1083</v>
      </c>
      <c r="B2155" s="0" t="s">
        <v>1189</v>
      </c>
      <c r="C2155" s="0" t="s">
        <v>1040</v>
      </c>
      <c r="D2155" s="0" t="s">
        <v>1149</v>
      </c>
      <c r="E2155" s="0" t="n">
        <v>0</v>
      </c>
      <c r="F2155" s="0" t="n">
        <v>0</v>
      </c>
      <c r="G2155" s="0" t="n">
        <v>0</v>
      </c>
      <c r="H2155" s="0" t="n">
        <v>0</v>
      </c>
      <c r="I2155" s="0" t="n">
        <v>0</v>
      </c>
      <c r="J2155" s="0" t="n">
        <v>0</v>
      </c>
      <c r="K2155" s="0" t="n">
        <v>7.69845</v>
      </c>
      <c r="L2155" s="0" t="n">
        <v>0</v>
      </c>
      <c r="M2155" s="0" t="n">
        <v>0</v>
      </c>
      <c r="N2155" s="0" t="n">
        <v>0</v>
      </c>
      <c r="O2155" s="0" t="n">
        <v>0</v>
      </c>
      <c r="P2155" s="0" t="n">
        <v>0</v>
      </c>
      <c r="Q2155" s="0" t="n">
        <v>0</v>
      </c>
      <c r="R2155" s="1" t="n">
        <v>0</v>
      </c>
      <c r="S2155" s="1" t="n">
        <v>0</v>
      </c>
      <c r="T2155" s="1" t="n">
        <v>0</v>
      </c>
      <c r="U2155" s="1" t="n">
        <v>0</v>
      </c>
      <c r="V2155" s="1" t="n">
        <v>0</v>
      </c>
      <c r="W2155" s="1" t="n">
        <v>0</v>
      </c>
      <c r="X2155" s="1" t="s">
        <v>41</v>
      </c>
      <c r="Y2155" s="1" t="n">
        <v>0</v>
      </c>
      <c r="Z2155" s="1" t="n">
        <v>0</v>
      </c>
      <c r="AA2155" s="1" t="n">
        <v>0</v>
      </c>
      <c r="AB2155" s="1" t="n">
        <v>0</v>
      </c>
      <c r="AC2155" s="1" t="n">
        <v>0</v>
      </c>
      <c r="AD2155" s="1" t="n">
        <v>0</v>
      </c>
      <c r="AK2155" s="0" t="s">
        <v>46</v>
      </c>
    </row>
    <row r="2156" customFormat="false" ht="12.8" hidden="false" customHeight="false" outlineLevel="0" collapsed="false">
      <c r="A2156" s="0" t="s">
        <v>1083</v>
      </c>
      <c r="B2156" s="0" t="s">
        <v>1189</v>
      </c>
      <c r="C2156" s="0" t="s">
        <v>644</v>
      </c>
      <c r="D2156" s="0" t="s">
        <v>1150</v>
      </c>
      <c r="E2156" s="0" t="n">
        <v>0</v>
      </c>
      <c r="F2156" s="0" t="n">
        <v>0</v>
      </c>
      <c r="G2156" s="0" t="n">
        <v>0</v>
      </c>
      <c r="H2156" s="0" t="n">
        <v>0</v>
      </c>
      <c r="I2156" s="0" t="n">
        <v>4.67921998214722</v>
      </c>
      <c r="J2156" s="0" t="n">
        <v>0</v>
      </c>
      <c r="K2156" s="0" t="n">
        <v>1.54680004119873</v>
      </c>
      <c r="L2156" s="0" t="n">
        <v>0</v>
      </c>
      <c r="M2156" s="0" t="n">
        <v>1.00271997451782</v>
      </c>
      <c r="N2156" s="0" t="n">
        <v>0</v>
      </c>
      <c r="O2156" s="0" t="n">
        <v>0</v>
      </c>
      <c r="P2156" s="0" t="n">
        <v>0</v>
      </c>
      <c r="Q2156" s="0" t="n">
        <v>0</v>
      </c>
      <c r="R2156" s="1" t="n">
        <v>0</v>
      </c>
      <c r="S2156" s="1" t="n">
        <v>0</v>
      </c>
      <c r="T2156" s="1" t="n">
        <v>0</v>
      </c>
      <c r="U2156" s="1" t="n">
        <v>0</v>
      </c>
      <c r="V2156" s="1" t="s">
        <v>180</v>
      </c>
      <c r="W2156" s="1" t="n">
        <v>0</v>
      </c>
      <c r="X2156" s="1" t="s">
        <v>78</v>
      </c>
      <c r="Y2156" s="1" t="n">
        <v>0</v>
      </c>
      <c r="Z2156" s="1" t="s">
        <v>180</v>
      </c>
      <c r="AA2156" s="1" t="n">
        <v>0</v>
      </c>
      <c r="AB2156" s="1" t="n">
        <v>0</v>
      </c>
      <c r="AC2156" s="1" t="n">
        <v>0</v>
      </c>
      <c r="AD2156" s="1" t="n">
        <v>0</v>
      </c>
    </row>
    <row r="2157" customFormat="false" ht="12.8" hidden="false" customHeight="false" outlineLevel="0" collapsed="false">
      <c r="A2157" s="0" t="s">
        <v>1083</v>
      </c>
      <c r="B2157" s="0" t="s">
        <v>1189</v>
      </c>
      <c r="C2157" s="0" t="s">
        <v>644</v>
      </c>
      <c r="D2157" s="0" t="s">
        <v>1151</v>
      </c>
      <c r="E2157" s="0" t="n">
        <v>0</v>
      </c>
      <c r="F2157" s="0" t="n">
        <v>0</v>
      </c>
      <c r="G2157" s="0" t="n">
        <v>0</v>
      </c>
      <c r="H2157" s="0" t="n">
        <v>0</v>
      </c>
      <c r="I2157" s="0" t="n">
        <v>4.67921998214722</v>
      </c>
      <c r="J2157" s="0" t="n">
        <v>0</v>
      </c>
      <c r="K2157" s="0" t="n">
        <v>1.54680004119873</v>
      </c>
      <c r="L2157" s="0" t="n">
        <v>0</v>
      </c>
      <c r="M2157" s="0" t="n">
        <v>0.940049976110458</v>
      </c>
      <c r="N2157" s="0" t="n">
        <v>0</v>
      </c>
      <c r="O2157" s="0" t="n">
        <v>0</v>
      </c>
      <c r="P2157" s="0" t="n">
        <v>0</v>
      </c>
      <c r="Q2157" s="0" t="n">
        <v>0</v>
      </c>
      <c r="R2157" s="1" t="n">
        <v>0</v>
      </c>
      <c r="S2157" s="1" t="n">
        <v>0</v>
      </c>
      <c r="T2157" s="1" t="n">
        <v>0</v>
      </c>
      <c r="U2157" s="1" t="n">
        <v>0</v>
      </c>
      <c r="V2157" s="1" t="s">
        <v>180</v>
      </c>
      <c r="W2157" s="1" t="n">
        <v>0</v>
      </c>
      <c r="X2157" s="1" t="s">
        <v>78</v>
      </c>
      <c r="Y2157" s="1" t="n">
        <v>0</v>
      </c>
      <c r="Z2157" s="1" t="s">
        <v>78</v>
      </c>
      <c r="AA2157" s="1" t="n">
        <v>0</v>
      </c>
      <c r="AB2157" s="1" t="n">
        <v>0</v>
      </c>
      <c r="AC2157" s="1" t="n">
        <v>0</v>
      </c>
      <c r="AD2157" s="1" t="n">
        <v>0</v>
      </c>
    </row>
    <row r="2158" customFormat="false" ht="12.8" hidden="false" customHeight="false" outlineLevel="0" collapsed="false">
      <c r="A2158" s="0" t="s">
        <v>1083</v>
      </c>
      <c r="B2158" s="0" t="s">
        <v>1189</v>
      </c>
      <c r="C2158" s="0" t="s">
        <v>644</v>
      </c>
      <c r="D2158" s="0" t="s">
        <v>1152</v>
      </c>
      <c r="E2158" s="0" t="n">
        <v>0</v>
      </c>
      <c r="F2158" s="0" t="n">
        <v>0</v>
      </c>
      <c r="G2158" s="0" t="n">
        <v>0</v>
      </c>
      <c r="H2158" s="0" t="n">
        <v>0</v>
      </c>
      <c r="I2158" s="0" t="n">
        <v>4.84036798095703</v>
      </c>
      <c r="J2158" s="0" t="n">
        <v>0</v>
      </c>
      <c r="K2158" s="0" t="n">
        <v>1.28115001916885</v>
      </c>
      <c r="L2158" s="0" t="n">
        <v>0</v>
      </c>
      <c r="M2158" s="0" t="n">
        <v>0.813899981975555</v>
      </c>
      <c r="N2158" s="0" t="n">
        <v>0</v>
      </c>
      <c r="O2158" s="0" t="n">
        <v>1.09424001693726</v>
      </c>
      <c r="P2158" s="0" t="n">
        <v>0</v>
      </c>
      <c r="Q2158" s="0" t="n">
        <v>0</v>
      </c>
      <c r="R2158" s="1" t="n">
        <v>0</v>
      </c>
      <c r="S2158" s="1" t="n">
        <v>0</v>
      </c>
      <c r="T2158" s="1" t="n">
        <v>0</v>
      </c>
      <c r="U2158" s="1" t="n">
        <v>0</v>
      </c>
      <c r="V2158" s="1" t="s">
        <v>180</v>
      </c>
      <c r="W2158" s="1" t="n">
        <v>0</v>
      </c>
      <c r="X2158" s="1" t="s">
        <v>78</v>
      </c>
      <c r="Y2158" s="1" t="n">
        <v>0</v>
      </c>
      <c r="Z2158" s="1" t="s">
        <v>78</v>
      </c>
      <c r="AA2158" s="1" t="n">
        <v>0</v>
      </c>
      <c r="AB2158" s="1" t="s">
        <v>180</v>
      </c>
      <c r="AC2158" s="1" t="n">
        <v>0</v>
      </c>
      <c r="AD2158" s="1" t="n">
        <v>0</v>
      </c>
    </row>
    <row r="2159" customFormat="false" ht="12.8" hidden="false" customHeight="false" outlineLevel="0" collapsed="false">
      <c r="A2159" s="0" t="s">
        <v>1083</v>
      </c>
      <c r="B2159" s="0" t="s">
        <v>1189</v>
      </c>
      <c r="C2159" s="0" t="s">
        <v>644</v>
      </c>
      <c r="D2159" s="0" t="s">
        <v>1153</v>
      </c>
      <c r="E2159" s="0" t="n">
        <v>0</v>
      </c>
      <c r="F2159" s="0" t="n">
        <v>0</v>
      </c>
      <c r="G2159" s="0" t="n">
        <v>0</v>
      </c>
      <c r="H2159" s="0" t="n">
        <v>0</v>
      </c>
      <c r="I2159" s="0" t="n">
        <v>4.84036798095703</v>
      </c>
      <c r="J2159" s="0" t="n">
        <v>0</v>
      </c>
      <c r="K2159" s="0" t="n">
        <v>1.36656002044678</v>
      </c>
      <c r="L2159" s="0" t="n">
        <v>0</v>
      </c>
      <c r="M2159" s="0" t="n">
        <v>0.813899981975555</v>
      </c>
      <c r="N2159" s="0" t="n">
        <v>0</v>
      </c>
      <c r="O2159" s="0" t="n">
        <v>1.09424001693726</v>
      </c>
      <c r="P2159" s="0" t="n">
        <v>0</v>
      </c>
      <c r="Q2159" s="0" t="n">
        <v>0</v>
      </c>
      <c r="R2159" s="1" t="n">
        <v>0</v>
      </c>
      <c r="S2159" s="1" t="n">
        <v>0</v>
      </c>
      <c r="T2159" s="1" t="n">
        <v>0</v>
      </c>
      <c r="U2159" s="1" t="n">
        <v>0</v>
      </c>
      <c r="V2159" s="1" t="s">
        <v>180</v>
      </c>
      <c r="W2159" s="1" t="n">
        <v>0</v>
      </c>
      <c r="X2159" s="1" t="s">
        <v>180</v>
      </c>
      <c r="Y2159" s="1" t="n">
        <v>0</v>
      </c>
      <c r="Z2159" s="1" t="s">
        <v>78</v>
      </c>
      <c r="AA2159" s="1" t="n">
        <v>0</v>
      </c>
      <c r="AB2159" s="1" t="s">
        <v>180</v>
      </c>
      <c r="AC2159" s="1" t="n">
        <v>0</v>
      </c>
      <c r="AD2159" s="1" t="n">
        <v>0</v>
      </c>
    </row>
    <row r="2160" customFormat="false" ht="12.8" hidden="false" customHeight="false" outlineLevel="0" collapsed="false">
      <c r="A2160" s="0" t="s">
        <v>1083</v>
      </c>
      <c r="B2160" s="0" t="s">
        <v>1189</v>
      </c>
      <c r="C2160" s="0" t="s">
        <v>644</v>
      </c>
      <c r="D2160" s="0" t="s">
        <v>1032</v>
      </c>
      <c r="E2160" s="0" t="n">
        <v>0</v>
      </c>
      <c r="F2160" s="0" t="n">
        <v>0</v>
      </c>
      <c r="G2160" s="0" t="n">
        <v>0</v>
      </c>
      <c r="H2160" s="0" t="n">
        <v>0</v>
      </c>
      <c r="I2160" s="0" t="n">
        <v>5.89274402618408</v>
      </c>
      <c r="J2160" s="0" t="n">
        <v>0</v>
      </c>
      <c r="K2160" s="0" t="n">
        <v>4.17344995737076</v>
      </c>
      <c r="L2160" s="0" t="n">
        <v>0</v>
      </c>
      <c r="M2160" s="0" t="n">
        <v>0.930559997558594</v>
      </c>
      <c r="N2160" s="0" t="n">
        <v>0</v>
      </c>
      <c r="O2160" s="0" t="n">
        <v>0</v>
      </c>
      <c r="P2160" s="0" t="n">
        <v>0</v>
      </c>
      <c r="Q2160" s="0" t="n">
        <v>0</v>
      </c>
      <c r="R2160" s="1" t="n">
        <v>0</v>
      </c>
      <c r="S2160" s="1" t="n">
        <v>0</v>
      </c>
      <c r="T2160" s="1" t="n">
        <v>0</v>
      </c>
      <c r="U2160" s="1" t="n">
        <v>0</v>
      </c>
      <c r="V2160" s="1" t="s">
        <v>180</v>
      </c>
      <c r="W2160" s="1" t="n">
        <v>0</v>
      </c>
      <c r="X2160" s="1" t="s">
        <v>78</v>
      </c>
      <c r="Y2160" s="1" t="n">
        <v>0</v>
      </c>
      <c r="Z2160" s="1" t="s">
        <v>180</v>
      </c>
      <c r="AA2160" s="1" t="n">
        <v>0</v>
      </c>
      <c r="AB2160" s="1" t="n">
        <v>0</v>
      </c>
      <c r="AC2160" s="1" t="n">
        <v>0</v>
      </c>
      <c r="AD2160" s="1" t="n">
        <v>0</v>
      </c>
    </row>
    <row r="2161" customFormat="false" ht="12.8" hidden="false" customHeight="false" outlineLevel="0" collapsed="false">
      <c r="A2161" s="0" t="s">
        <v>1083</v>
      </c>
      <c r="B2161" s="0" t="s">
        <v>1189</v>
      </c>
      <c r="C2161" s="0" t="s">
        <v>644</v>
      </c>
      <c r="D2161" s="0" t="s">
        <v>1033</v>
      </c>
      <c r="E2161" s="0" t="n">
        <v>0</v>
      </c>
      <c r="F2161" s="0" t="n">
        <v>0</v>
      </c>
      <c r="G2161" s="0" t="n">
        <v>0</v>
      </c>
      <c r="H2161" s="0" t="n">
        <v>0</v>
      </c>
      <c r="I2161" s="0" t="n">
        <v>5.89274402618408</v>
      </c>
      <c r="J2161" s="0" t="n">
        <v>0</v>
      </c>
      <c r="K2161" s="0" t="n">
        <v>4.17344995737076</v>
      </c>
      <c r="L2161" s="0" t="n">
        <v>0</v>
      </c>
      <c r="M2161" s="0" t="n">
        <v>0.872399997711182</v>
      </c>
      <c r="N2161" s="0" t="n">
        <v>0</v>
      </c>
      <c r="O2161" s="0" t="n">
        <v>0</v>
      </c>
      <c r="P2161" s="0" t="n">
        <v>0</v>
      </c>
      <c r="Q2161" s="0" t="n">
        <v>0</v>
      </c>
      <c r="R2161" s="1" t="n">
        <v>0</v>
      </c>
      <c r="S2161" s="1" t="n">
        <v>0</v>
      </c>
      <c r="T2161" s="1" t="n">
        <v>0</v>
      </c>
      <c r="U2161" s="1" t="n">
        <v>0</v>
      </c>
      <c r="V2161" s="1" t="s">
        <v>180</v>
      </c>
      <c r="W2161" s="1" t="n">
        <v>0</v>
      </c>
      <c r="X2161" s="1" t="s">
        <v>78</v>
      </c>
      <c r="Y2161" s="1" t="n">
        <v>0</v>
      </c>
      <c r="Z2161" s="1" t="s">
        <v>78</v>
      </c>
      <c r="AA2161" s="1" t="n">
        <v>0</v>
      </c>
      <c r="AB2161" s="1" t="n">
        <v>0</v>
      </c>
      <c r="AC2161" s="1" t="n">
        <v>0</v>
      </c>
      <c r="AD2161" s="1" t="n">
        <v>0</v>
      </c>
    </row>
    <row r="2162" customFormat="false" ht="12.8" hidden="false" customHeight="false" outlineLevel="0" collapsed="false">
      <c r="A2162" s="0" t="s">
        <v>1083</v>
      </c>
      <c r="B2162" s="0" t="s">
        <v>1189</v>
      </c>
      <c r="C2162" s="0" t="s">
        <v>644</v>
      </c>
      <c r="D2162" s="0" t="s">
        <v>1034</v>
      </c>
      <c r="E2162" s="0" t="n">
        <v>0</v>
      </c>
      <c r="F2162" s="0" t="n">
        <v>0</v>
      </c>
      <c r="G2162" s="0" t="n">
        <v>0</v>
      </c>
      <c r="H2162" s="0" t="n">
        <v>0</v>
      </c>
      <c r="I2162" s="0" t="n">
        <v>5.85561603927612</v>
      </c>
      <c r="J2162" s="0" t="n">
        <v>0</v>
      </c>
      <c r="K2162" s="0" t="n">
        <v>3.63180001974106</v>
      </c>
      <c r="L2162" s="0" t="n">
        <v>0.927449995279312</v>
      </c>
      <c r="M2162" s="0" t="n">
        <v>0</v>
      </c>
      <c r="N2162" s="0" t="n">
        <v>0</v>
      </c>
      <c r="O2162" s="0" t="n">
        <v>1.09696001052856</v>
      </c>
      <c r="P2162" s="0" t="n">
        <v>0</v>
      </c>
      <c r="Q2162" s="0" t="n">
        <v>0</v>
      </c>
      <c r="R2162" s="1" t="n">
        <v>0</v>
      </c>
      <c r="S2162" s="1" t="n">
        <v>0</v>
      </c>
      <c r="T2162" s="1" t="n">
        <v>0</v>
      </c>
      <c r="U2162" s="1" t="n">
        <v>0</v>
      </c>
      <c r="V2162" s="1" t="s">
        <v>180</v>
      </c>
      <c r="W2162" s="1" t="n">
        <v>0</v>
      </c>
      <c r="X2162" s="1" t="s">
        <v>78</v>
      </c>
      <c r="Y2162" s="1" t="s">
        <v>78</v>
      </c>
      <c r="Z2162" s="1" t="n">
        <v>0</v>
      </c>
      <c r="AA2162" s="1" t="n">
        <v>0</v>
      </c>
      <c r="AB2162" s="1" t="s">
        <v>180</v>
      </c>
      <c r="AC2162" s="1" t="n">
        <v>0</v>
      </c>
      <c r="AD2162" s="1" t="n">
        <v>0</v>
      </c>
    </row>
    <row r="2163" customFormat="false" ht="12.8" hidden="false" customHeight="false" outlineLevel="0" collapsed="false">
      <c r="A2163" s="0" t="s">
        <v>1083</v>
      </c>
      <c r="B2163" s="0" t="s">
        <v>1189</v>
      </c>
      <c r="C2163" s="0" t="s">
        <v>644</v>
      </c>
      <c r="D2163" s="0" t="s">
        <v>1035</v>
      </c>
      <c r="E2163" s="0" t="n">
        <v>0</v>
      </c>
      <c r="F2163" s="0" t="n">
        <v>0</v>
      </c>
      <c r="G2163" s="0" t="n">
        <v>0</v>
      </c>
      <c r="H2163" s="0" t="n">
        <v>0</v>
      </c>
      <c r="I2163" s="0" t="n">
        <v>5.85561603927612</v>
      </c>
      <c r="J2163" s="0" t="n">
        <v>0</v>
      </c>
      <c r="K2163" s="0" t="n">
        <v>3.87392002105713</v>
      </c>
      <c r="L2163" s="0" t="n">
        <v>0.927449995279312</v>
      </c>
      <c r="M2163" s="0" t="n">
        <v>0</v>
      </c>
      <c r="N2163" s="0" t="n">
        <v>0</v>
      </c>
      <c r="O2163" s="0" t="n">
        <v>1.09696001052856</v>
      </c>
      <c r="P2163" s="0" t="n">
        <v>0</v>
      </c>
      <c r="Q2163" s="0" t="n">
        <v>0</v>
      </c>
      <c r="R2163" s="1" t="n">
        <v>0</v>
      </c>
      <c r="S2163" s="1" t="n">
        <v>0</v>
      </c>
      <c r="T2163" s="1" t="n">
        <v>0</v>
      </c>
      <c r="U2163" s="1" t="n">
        <v>0</v>
      </c>
      <c r="V2163" s="1" t="s">
        <v>180</v>
      </c>
      <c r="W2163" s="1" t="n">
        <v>0</v>
      </c>
      <c r="X2163" s="1" t="s">
        <v>180</v>
      </c>
      <c r="Y2163" s="1" t="s">
        <v>78</v>
      </c>
      <c r="Z2163" s="1" t="n">
        <v>0</v>
      </c>
      <c r="AA2163" s="1" t="n">
        <v>0</v>
      </c>
      <c r="AB2163" s="1" t="s">
        <v>180</v>
      </c>
      <c r="AC2163" s="1" t="n">
        <v>0</v>
      </c>
      <c r="AD2163" s="1" t="n">
        <v>0</v>
      </c>
    </row>
    <row r="2164" customFormat="false" ht="12.8" hidden="false" customHeight="false" outlineLevel="0" collapsed="false">
      <c r="A2164" s="0" t="s">
        <v>1154</v>
      </c>
      <c r="B2164" s="0" t="s">
        <v>1189</v>
      </c>
      <c r="C2164" s="0" t="s">
        <v>644</v>
      </c>
      <c r="D2164" s="0" t="s">
        <v>1155</v>
      </c>
      <c r="E2164" s="0" t="n">
        <v>3.60732098395211</v>
      </c>
      <c r="F2164" s="0" t="n">
        <v>9.44897811976121</v>
      </c>
      <c r="G2164" s="0" t="n">
        <v>36.8282845406449</v>
      </c>
      <c r="H2164" s="0" t="n">
        <v>65.0069641244892</v>
      </c>
      <c r="I2164" s="0" t="n">
        <v>59.2499520885665</v>
      </c>
      <c r="J2164" s="0" t="n">
        <v>18.0486816656911</v>
      </c>
      <c r="K2164" s="0" t="n">
        <v>10.3449944278863</v>
      </c>
      <c r="L2164" s="0" t="n">
        <v>8.54684420241515</v>
      </c>
      <c r="M2164" s="0" t="n">
        <v>8.58267083235377</v>
      </c>
      <c r="N2164" s="0" t="n">
        <v>17.2190267649171</v>
      </c>
      <c r="O2164" s="0" t="n">
        <v>19.5020652403819</v>
      </c>
      <c r="P2164" s="0" t="n">
        <v>9.7700746982862</v>
      </c>
      <c r="Q2164" s="0" t="n">
        <v>5.31125651324249</v>
      </c>
      <c r="R2164" s="1" t="s">
        <v>40</v>
      </c>
      <c r="S2164" s="1" t="s">
        <v>40</v>
      </c>
      <c r="T2164" s="1" t="s">
        <v>40</v>
      </c>
      <c r="U2164" s="1" t="s">
        <v>40</v>
      </c>
      <c r="V2164" s="1" t="s">
        <v>40</v>
      </c>
      <c r="W2164" s="1" t="s">
        <v>40</v>
      </c>
      <c r="X2164" s="1" t="s">
        <v>40</v>
      </c>
      <c r="Y2164" s="1" t="s">
        <v>40</v>
      </c>
      <c r="Z2164" s="1" t="s">
        <v>40</v>
      </c>
      <c r="AA2164" s="1" t="s">
        <v>40</v>
      </c>
      <c r="AB2164" s="1" t="s">
        <v>40</v>
      </c>
      <c r="AC2164" s="1" t="s">
        <v>40</v>
      </c>
      <c r="AD2164" s="1" t="s">
        <v>40</v>
      </c>
      <c r="AK2164" s="0" t="s">
        <v>65</v>
      </c>
    </row>
    <row r="2165" customFormat="false" ht="12.8" hidden="false" customHeight="false" outlineLevel="0" collapsed="false">
      <c r="A2165" s="0" t="s">
        <v>1154</v>
      </c>
      <c r="B2165" s="0" t="s">
        <v>1189</v>
      </c>
      <c r="C2165" s="0" t="s">
        <v>644</v>
      </c>
      <c r="D2165" s="0" t="s">
        <v>1031</v>
      </c>
      <c r="E2165" s="0" t="n">
        <v>2.76185126080695</v>
      </c>
      <c r="F2165" s="0" t="n">
        <v>9.44205472237911</v>
      </c>
      <c r="G2165" s="0" t="n">
        <v>37.2227260439408</v>
      </c>
      <c r="H2165" s="0" t="n">
        <v>67.0566391713061</v>
      </c>
      <c r="I2165" s="0" t="n">
        <v>91.436461678291</v>
      </c>
      <c r="J2165" s="0" t="n">
        <v>57.7610647082864</v>
      </c>
      <c r="K2165" s="0" t="n">
        <v>27.400200023196</v>
      </c>
      <c r="L2165" s="0" t="n">
        <v>7.98743778701675</v>
      </c>
      <c r="M2165" s="0" t="n">
        <v>7.69389380329036</v>
      </c>
      <c r="N2165" s="0" t="n">
        <v>11.3927162517502</v>
      </c>
      <c r="O2165" s="0" t="n">
        <v>19.8821014357878</v>
      </c>
      <c r="P2165" s="0" t="n">
        <v>11.6376382696465</v>
      </c>
      <c r="Q2165" s="0" t="n">
        <v>7.20339666879934</v>
      </c>
      <c r="R2165" s="1" t="s">
        <v>40</v>
      </c>
      <c r="S2165" s="1" t="s">
        <v>40</v>
      </c>
      <c r="T2165" s="1" t="s">
        <v>40</v>
      </c>
      <c r="U2165" s="1" t="s">
        <v>40</v>
      </c>
      <c r="V2165" s="1" t="s">
        <v>40</v>
      </c>
      <c r="W2165" s="1" t="s">
        <v>40</v>
      </c>
      <c r="X2165" s="1" t="s">
        <v>40</v>
      </c>
      <c r="Y2165" s="1" t="s">
        <v>40</v>
      </c>
      <c r="Z2165" s="1" t="s">
        <v>40</v>
      </c>
      <c r="AA2165" s="1" t="s">
        <v>40</v>
      </c>
      <c r="AB2165" s="1" t="s">
        <v>40</v>
      </c>
      <c r="AC2165" s="1" t="s">
        <v>40</v>
      </c>
      <c r="AD2165" s="1" t="s">
        <v>40</v>
      </c>
      <c r="AK2165" s="0" t="s">
        <v>65</v>
      </c>
    </row>
    <row r="2166" customFormat="false" ht="12.8" hidden="false" customHeight="false" outlineLevel="0" collapsed="false">
      <c r="A2166" s="0" t="s">
        <v>1083</v>
      </c>
      <c r="B2166" s="0" t="s">
        <v>1189</v>
      </c>
      <c r="C2166" s="0" t="s">
        <v>1066</v>
      </c>
      <c r="D2166" s="0" t="s">
        <v>1156</v>
      </c>
      <c r="E2166" s="0" t="n">
        <v>0</v>
      </c>
      <c r="F2166" s="0" t="n">
        <v>0</v>
      </c>
      <c r="G2166" s="0" t="n">
        <v>0</v>
      </c>
      <c r="H2166" s="0" t="n">
        <v>0</v>
      </c>
      <c r="I2166" s="0" t="n">
        <v>0</v>
      </c>
      <c r="J2166" s="0" t="n">
        <v>0</v>
      </c>
      <c r="K2166" s="0" t="n">
        <v>0</v>
      </c>
      <c r="L2166" s="0" t="n">
        <v>0</v>
      </c>
      <c r="M2166" s="0" t="n">
        <v>13.0311</v>
      </c>
      <c r="N2166" s="0" t="n">
        <v>0</v>
      </c>
      <c r="O2166" s="0" t="n">
        <v>0</v>
      </c>
      <c r="P2166" s="0" t="n">
        <v>0</v>
      </c>
      <c r="Q2166" s="0" t="n">
        <v>0</v>
      </c>
      <c r="Z2166" s="1" t="s">
        <v>107</v>
      </c>
    </row>
    <row r="2167" customFormat="false" ht="12.8" hidden="false" customHeight="false" outlineLevel="0" collapsed="false">
      <c r="A2167" s="0" t="s">
        <v>1083</v>
      </c>
      <c r="B2167" s="0" t="s">
        <v>1189</v>
      </c>
      <c r="C2167" s="0" t="s">
        <v>1066</v>
      </c>
      <c r="D2167" s="0" t="s">
        <v>1157</v>
      </c>
      <c r="E2167" s="0" t="n">
        <v>0</v>
      </c>
      <c r="F2167" s="0" t="n">
        <v>0</v>
      </c>
      <c r="G2167" s="0" t="n">
        <v>0</v>
      </c>
      <c r="H2167" s="0" t="n">
        <v>0</v>
      </c>
      <c r="I2167" s="0" t="n">
        <v>0</v>
      </c>
      <c r="J2167" s="0" t="n">
        <v>0</v>
      </c>
      <c r="K2167" s="0" t="n">
        <v>0</v>
      </c>
      <c r="L2167" s="0" t="n">
        <v>0</v>
      </c>
      <c r="M2167" s="0" t="n">
        <v>9.73728</v>
      </c>
      <c r="N2167" s="0" t="n">
        <v>0</v>
      </c>
      <c r="O2167" s="0" t="n">
        <v>0</v>
      </c>
      <c r="P2167" s="0" t="n">
        <v>0</v>
      </c>
      <c r="Q2167" s="0" t="n">
        <v>0</v>
      </c>
      <c r="Z2167" s="1" t="s">
        <v>107</v>
      </c>
    </row>
    <row r="2168" customFormat="false" ht="12.8" hidden="false" customHeight="false" outlineLevel="0" collapsed="false">
      <c r="A2168" s="0" t="s">
        <v>1083</v>
      </c>
      <c r="B2168" s="0" t="s">
        <v>1189</v>
      </c>
      <c r="C2168" s="0" t="s">
        <v>1066</v>
      </c>
      <c r="D2168" s="0" t="s">
        <v>1158</v>
      </c>
      <c r="E2168" s="0" t="n">
        <v>0</v>
      </c>
      <c r="F2168" s="0" t="n">
        <v>0</v>
      </c>
      <c r="G2168" s="0" t="n">
        <v>0</v>
      </c>
      <c r="H2168" s="0" t="n">
        <v>0</v>
      </c>
      <c r="I2168" s="0" t="n">
        <v>0</v>
      </c>
      <c r="J2168" s="0" t="n">
        <v>0</v>
      </c>
      <c r="K2168" s="0" t="n">
        <v>0</v>
      </c>
      <c r="L2168" s="0" t="n">
        <v>0</v>
      </c>
      <c r="M2168" s="0" t="n">
        <v>14.48964</v>
      </c>
      <c r="N2168" s="0" t="n">
        <v>0</v>
      </c>
      <c r="O2168" s="0" t="n">
        <v>0</v>
      </c>
      <c r="P2168" s="0" t="n">
        <v>0</v>
      </c>
      <c r="Q2168" s="0" t="n">
        <v>0</v>
      </c>
      <c r="Z2168" s="1" t="s">
        <v>107</v>
      </c>
    </row>
    <row r="2169" customFormat="false" ht="12.8" hidden="false" customHeight="false" outlineLevel="0" collapsed="false">
      <c r="A2169" s="0" t="s">
        <v>1083</v>
      </c>
      <c r="B2169" s="0" t="s">
        <v>1189</v>
      </c>
      <c r="C2169" s="0" t="s">
        <v>1066</v>
      </c>
      <c r="D2169" s="0" t="s">
        <v>1159</v>
      </c>
      <c r="E2169" s="0" t="n">
        <v>0</v>
      </c>
      <c r="F2169" s="0" t="n">
        <v>0</v>
      </c>
      <c r="G2169" s="0" t="n">
        <v>0</v>
      </c>
      <c r="H2169" s="0" t="n">
        <v>0</v>
      </c>
      <c r="I2169" s="0" t="n">
        <v>0</v>
      </c>
      <c r="J2169" s="0" t="n">
        <v>0</v>
      </c>
      <c r="K2169" s="0" t="n">
        <v>0</v>
      </c>
      <c r="L2169" s="0" t="n">
        <v>0</v>
      </c>
      <c r="M2169" s="0" t="n">
        <v>10.68462</v>
      </c>
      <c r="N2169" s="0" t="n">
        <v>0</v>
      </c>
      <c r="O2169" s="0" t="n">
        <v>0</v>
      </c>
      <c r="P2169" s="0" t="n">
        <v>0</v>
      </c>
      <c r="Q2169" s="0" t="n">
        <v>0</v>
      </c>
      <c r="Z2169" s="1" t="s">
        <v>107</v>
      </c>
    </row>
    <row r="2170" customFormat="false" ht="12.8" hidden="false" customHeight="false" outlineLevel="0" collapsed="false">
      <c r="A2170" s="0" t="s">
        <v>1083</v>
      </c>
      <c r="B2170" s="0" t="s">
        <v>1189</v>
      </c>
      <c r="C2170" s="0" t="s">
        <v>1066</v>
      </c>
      <c r="D2170" s="0" t="s">
        <v>1160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0</v>
      </c>
      <c r="J2170" s="0" t="n">
        <v>0</v>
      </c>
      <c r="K2170" s="0" t="n">
        <v>0</v>
      </c>
      <c r="L2170" s="0" t="n">
        <v>0</v>
      </c>
      <c r="M2170" s="0" t="n">
        <v>13.60368</v>
      </c>
      <c r="N2170" s="0" t="n">
        <v>0</v>
      </c>
      <c r="O2170" s="0" t="n">
        <v>0</v>
      </c>
      <c r="P2170" s="0" t="n">
        <v>0</v>
      </c>
      <c r="Q2170" s="0" t="n">
        <v>0</v>
      </c>
      <c r="Z2170" s="1" t="s">
        <v>107</v>
      </c>
    </row>
    <row r="2171" customFormat="false" ht="12.8" hidden="false" customHeight="false" outlineLevel="0" collapsed="false">
      <c r="A2171" s="0" t="s">
        <v>1083</v>
      </c>
      <c r="B2171" s="0" t="s">
        <v>1189</v>
      </c>
      <c r="C2171" s="0" t="s">
        <v>1066</v>
      </c>
      <c r="D2171" s="0" t="s">
        <v>1161</v>
      </c>
      <c r="E2171" s="0" t="n">
        <v>0</v>
      </c>
      <c r="F2171" s="0" t="n">
        <v>0</v>
      </c>
      <c r="G2171" s="0" t="n">
        <v>0</v>
      </c>
      <c r="H2171" s="0" t="n">
        <v>0</v>
      </c>
      <c r="I2171" s="0" t="n">
        <v>0</v>
      </c>
      <c r="J2171" s="0" t="n">
        <v>0</v>
      </c>
      <c r="K2171" s="0" t="n">
        <v>0</v>
      </c>
      <c r="L2171" s="0" t="n">
        <v>0</v>
      </c>
      <c r="M2171" s="0" t="n">
        <v>9.87768</v>
      </c>
      <c r="N2171" s="0" t="n">
        <v>0</v>
      </c>
      <c r="O2171" s="0" t="n">
        <v>0</v>
      </c>
      <c r="P2171" s="0" t="n">
        <v>0</v>
      </c>
      <c r="Q2171" s="0" t="n">
        <v>0</v>
      </c>
      <c r="Z2171" s="1" t="s">
        <v>107</v>
      </c>
    </row>
    <row r="2172" customFormat="false" ht="12.8" hidden="false" customHeight="false" outlineLevel="0" collapsed="false">
      <c r="A2172" s="0" t="s">
        <v>1083</v>
      </c>
      <c r="B2172" s="0" t="s">
        <v>1189</v>
      </c>
      <c r="C2172" s="0" t="s">
        <v>1066</v>
      </c>
      <c r="D2172" s="0" t="s">
        <v>1162</v>
      </c>
      <c r="E2172" s="0" t="n">
        <v>0</v>
      </c>
      <c r="F2172" s="0" t="n">
        <v>0</v>
      </c>
      <c r="G2172" s="0" t="n">
        <v>0</v>
      </c>
      <c r="H2172" s="0" t="n">
        <v>0</v>
      </c>
      <c r="I2172" s="0" t="n">
        <v>0</v>
      </c>
      <c r="J2172" s="0" t="n">
        <v>0</v>
      </c>
      <c r="K2172" s="0" t="n">
        <v>0</v>
      </c>
      <c r="L2172" s="0" t="n">
        <v>0</v>
      </c>
      <c r="M2172" s="0" t="n">
        <v>15.17274</v>
      </c>
      <c r="N2172" s="0" t="n">
        <v>0</v>
      </c>
      <c r="O2172" s="0" t="n">
        <v>0</v>
      </c>
      <c r="P2172" s="0" t="n">
        <v>0</v>
      </c>
      <c r="Q2172" s="0" t="n">
        <v>0</v>
      </c>
      <c r="Z2172" s="1" t="s">
        <v>107</v>
      </c>
    </row>
    <row r="2173" customFormat="false" ht="12.8" hidden="false" customHeight="false" outlineLevel="0" collapsed="false">
      <c r="A2173" s="0" t="s">
        <v>1083</v>
      </c>
      <c r="B2173" s="0" t="s">
        <v>1189</v>
      </c>
      <c r="C2173" s="0" t="s">
        <v>1066</v>
      </c>
      <c r="D2173" s="0" t="s">
        <v>1163</v>
      </c>
      <c r="E2173" s="0" t="n">
        <v>0</v>
      </c>
      <c r="F2173" s="0" t="n">
        <v>0</v>
      </c>
      <c r="G2173" s="0" t="n">
        <v>0</v>
      </c>
      <c r="H2173" s="0" t="n">
        <v>0</v>
      </c>
      <c r="I2173" s="0" t="n">
        <v>0</v>
      </c>
      <c r="J2173" s="0" t="n">
        <v>0</v>
      </c>
      <c r="K2173" s="0" t="n">
        <v>0</v>
      </c>
      <c r="L2173" s="0" t="n">
        <v>0</v>
      </c>
      <c r="M2173" s="0" t="n">
        <v>10.82556</v>
      </c>
      <c r="N2173" s="0" t="n">
        <v>0</v>
      </c>
      <c r="O2173" s="0" t="n">
        <v>0</v>
      </c>
      <c r="P2173" s="0" t="n">
        <v>0</v>
      </c>
      <c r="Q2173" s="0" t="n">
        <v>0</v>
      </c>
      <c r="Z2173" s="1" t="s">
        <v>107</v>
      </c>
    </row>
    <row r="2174" customFormat="false" ht="12.8" hidden="false" customHeight="false" outlineLevel="0" collapsed="false">
      <c r="A2174" s="0" t="s">
        <v>1083</v>
      </c>
      <c r="B2174" s="0" t="s">
        <v>1189</v>
      </c>
      <c r="C2174" s="0" t="s">
        <v>1066</v>
      </c>
      <c r="D2174" s="0" t="s">
        <v>1164</v>
      </c>
      <c r="E2174" s="0" t="n">
        <v>0</v>
      </c>
      <c r="F2174" s="0" t="n">
        <v>0</v>
      </c>
      <c r="G2174" s="0" t="n">
        <v>0</v>
      </c>
      <c r="H2174" s="0" t="n">
        <v>0</v>
      </c>
      <c r="I2174" s="0" t="n">
        <v>0</v>
      </c>
      <c r="J2174" s="0" t="n">
        <v>0</v>
      </c>
      <c r="K2174" s="0" t="n">
        <v>0</v>
      </c>
      <c r="L2174" s="0" t="n">
        <v>0</v>
      </c>
      <c r="M2174" s="0" t="n">
        <v>14.20236</v>
      </c>
      <c r="N2174" s="0" t="n">
        <v>0</v>
      </c>
      <c r="O2174" s="0" t="n">
        <v>0</v>
      </c>
      <c r="P2174" s="0" t="n">
        <v>0</v>
      </c>
      <c r="Q2174" s="0" t="n">
        <v>0</v>
      </c>
      <c r="Z2174" s="1" t="s">
        <v>107</v>
      </c>
    </row>
    <row r="2175" customFormat="false" ht="12.8" hidden="false" customHeight="false" outlineLevel="0" collapsed="false">
      <c r="A2175" s="0" t="s">
        <v>1083</v>
      </c>
      <c r="B2175" s="0" t="s">
        <v>1189</v>
      </c>
      <c r="C2175" s="0" t="s">
        <v>1066</v>
      </c>
      <c r="D2175" s="0" t="s">
        <v>1165</v>
      </c>
      <c r="E2175" s="0" t="n">
        <v>0</v>
      </c>
      <c r="F2175" s="0" t="n">
        <v>0</v>
      </c>
      <c r="G2175" s="0" t="n">
        <v>0</v>
      </c>
      <c r="H2175" s="0" t="n">
        <v>0</v>
      </c>
      <c r="I2175" s="0" t="n">
        <v>0</v>
      </c>
      <c r="J2175" s="0" t="n">
        <v>0</v>
      </c>
      <c r="K2175" s="0" t="n">
        <v>0</v>
      </c>
      <c r="L2175" s="0" t="n">
        <v>0</v>
      </c>
      <c r="M2175" s="0" t="n">
        <v>4.58874</v>
      </c>
      <c r="N2175" s="0" t="n">
        <v>0</v>
      </c>
      <c r="O2175" s="0" t="n">
        <v>0</v>
      </c>
      <c r="P2175" s="0" t="n">
        <v>0</v>
      </c>
      <c r="Q2175" s="0" t="n">
        <v>0</v>
      </c>
      <c r="Z2175" s="1" t="s">
        <v>107</v>
      </c>
    </row>
    <row r="2176" customFormat="false" ht="12.8" hidden="false" customHeight="false" outlineLevel="0" collapsed="false">
      <c r="A2176" s="0" t="s">
        <v>1083</v>
      </c>
      <c r="B2176" s="0" t="s">
        <v>1189</v>
      </c>
      <c r="C2176" s="0" t="s">
        <v>1066</v>
      </c>
      <c r="D2176" s="0" t="s">
        <v>1166</v>
      </c>
      <c r="E2176" s="0" t="n">
        <v>0</v>
      </c>
      <c r="F2176" s="0" t="n">
        <v>0</v>
      </c>
      <c r="G2176" s="0" t="n">
        <v>0</v>
      </c>
      <c r="H2176" s="0" t="n">
        <v>0</v>
      </c>
      <c r="I2176" s="0" t="n">
        <v>0</v>
      </c>
      <c r="J2176" s="0" t="n">
        <v>0</v>
      </c>
      <c r="K2176" s="0" t="n">
        <v>0</v>
      </c>
      <c r="L2176" s="0" t="n">
        <v>0</v>
      </c>
      <c r="M2176" s="0" t="n">
        <v>14.7942</v>
      </c>
      <c r="N2176" s="0" t="n">
        <v>0</v>
      </c>
      <c r="O2176" s="0" t="n">
        <v>0</v>
      </c>
      <c r="P2176" s="0" t="n">
        <v>0</v>
      </c>
      <c r="Q2176" s="0" t="n">
        <v>0</v>
      </c>
      <c r="Z2176" s="1" t="s">
        <v>107</v>
      </c>
    </row>
    <row r="2177" customFormat="false" ht="12.8" hidden="false" customHeight="false" outlineLevel="0" collapsed="false">
      <c r="A2177" s="0" t="s">
        <v>1083</v>
      </c>
      <c r="B2177" s="0" t="s">
        <v>1189</v>
      </c>
      <c r="C2177" s="0" t="s">
        <v>1066</v>
      </c>
      <c r="D2177" s="0" t="s">
        <v>1167</v>
      </c>
      <c r="E2177" s="0" t="n">
        <v>0</v>
      </c>
      <c r="F2177" s="0" t="n">
        <v>0</v>
      </c>
      <c r="G2177" s="0" t="n">
        <v>0</v>
      </c>
      <c r="H2177" s="0" t="n">
        <v>0</v>
      </c>
      <c r="I2177" s="0" t="n">
        <v>0</v>
      </c>
      <c r="J2177" s="0" t="n">
        <v>0</v>
      </c>
      <c r="K2177" s="0" t="n">
        <v>0</v>
      </c>
      <c r="L2177" s="0" t="n">
        <v>0</v>
      </c>
      <c r="M2177" s="0" t="n">
        <v>5.19192</v>
      </c>
      <c r="N2177" s="0" t="n">
        <v>0</v>
      </c>
      <c r="O2177" s="0" t="n">
        <v>0</v>
      </c>
      <c r="P2177" s="0" t="n">
        <v>0</v>
      </c>
      <c r="Q2177" s="0" t="n">
        <v>0</v>
      </c>
      <c r="Z2177" s="1" t="s">
        <v>107</v>
      </c>
    </row>
    <row r="2178" customFormat="false" ht="12.8" hidden="false" customHeight="false" outlineLevel="0" collapsed="false">
      <c r="A2178" s="0" t="s">
        <v>1083</v>
      </c>
      <c r="B2178" s="0" t="s">
        <v>1189</v>
      </c>
      <c r="C2178" s="0" t="s">
        <v>1066</v>
      </c>
      <c r="D2178" s="0" t="s">
        <v>1168</v>
      </c>
      <c r="E2178" s="0" t="n">
        <v>0</v>
      </c>
      <c r="F2178" s="0" t="n">
        <v>0</v>
      </c>
      <c r="G2178" s="0" t="n">
        <v>0</v>
      </c>
      <c r="H2178" s="0" t="n">
        <v>0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14.94342</v>
      </c>
      <c r="N2178" s="0" t="n">
        <v>0</v>
      </c>
      <c r="O2178" s="0" t="n">
        <v>0</v>
      </c>
      <c r="P2178" s="0" t="n">
        <v>0</v>
      </c>
      <c r="Q2178" s="0" t="n">
        <v>0</v>
      </c>
      <c r="Z2178" s="1" t="s">
        <v>107</v>
      </c>
    </row>
    <row r="2179" customFormat="false" ht="12.8" hidden="false" customHeight="false" outlineLevel="0" collapsed="false">
      <c r="A2179" s="0" t="s">
        <v>1083</v>
      </c>
      <c r="B2179" s="0" t="s">
        <v>1189</v>
      </c>
      <c r="C2179" s="0" t="s">
        <v>1066</v>
      </c>
      <c r="D2179" s="0" t="s">
        <v>1169</v>
      </c>
      <c r="E2179" s="0" t="n">
        <v>0</v>
      </c>
      <c r="F2179" s="0" t="n">
        <v>0</v>
      </c>
      <c r="G2179" s="0" t="n">
        <v>0</v>
      </c>
      <c r="H2179" s="0" t="n">
        <v>0</v>
      </c>
      <c r="I2179" s="0" t="n">
        <v>0</v>
      </c>
      <c r="J2179" s="0" t="n">
        <v>0</v>
      </c>
      <c r="K2179" s="0" t="n">
        <v>0</v>
      </c>
      <c r="L2179" s="0" t="n">
        <v>0</v>
      </c>
      <c r="M2179" s="0" t="n">
        <v>4.73526</v>
      </c>
      <c r="N2179" s="0" t="n">
        <v>0</v>
      </c>
      <c r="O2179" s="0" t="n">
        <v>0</v>
      </c>
      <c r="P2179" s="0" t="n">
        <v>0</v>
      </c>
      <c r="Q2179" s="0" t="n">
        <v>0</v>
      </c>
      <c r="Z2179" s="1" t="s">
        <v>107</v>
      </c>
    </row>
    <row r="2180" customFormat="false" ht="12.8" hidden="false" customHeight="false" outlineLevel="0" collapsed="false">
      <c r="A2180" s="0" t="s">
        <v>1083</v>
      </c>
      <c r="B2180" s="0" t="s">
        <v>1189</v>
      </c>
      <c r="C2180" s="0" t="s">
        <v>1066</v>
      </c>
      <c r="D2180" s="0" t="s">
        <v>1170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0</v>
      </c>
      <c r="J2180" s="0" t="n">
        <v>0</v>
      </c>
      <c r="K2180" s="0" t="n">
        <v>0</v>
      </c>
      <c r="L2180" s="0" t="n">
        <v>0</v>
      </c>
      <c r="M2180" s="0" t="n">
        <v>15.50232</v>
      </c>
      <c r="N2180" s="0" t="n">
        <v>0</v>
      </c>
      <c r="O2180" s="0" t="n">
        <v>0</v>
      </c>
      <c r="P2180" s="0" t="n">
        <v>0</v>
      </c>
      <c r="Q2180" s="0" t="n">
        <v>0</v>
      </c>
      <c r="Z2180" s="1" t="s">
        <v>107</v>
      </c>
    </row>
    <row r="2181" customFormat="false" ht="12.8" hidden="false" customHeight="false" outlineLevel="0" collapsed="false">
      <c r="A2181" s="0" t="s">
        <v>1083</v>
      </c>
      <c r="B2181" s="0" t="s">
        <v>1189</v>
      </c>
      <c r="C2181" s="0" t="s">
        <v>1066</v>
      </c>
      <c r="D2181" s="0" t="s">
        <v>1171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0</v>
      </c>
      <c r="K2181" s="0" t="n">
        <v>0</v>
      </c>
      <c r="L2181" s="0" t="n">
        <v>0</v>
      </c>
      <c r="M2181" s="0" t="n">
        <v>5.34744</v>
      </c>
      <c r="N2181" s="0" t="n">
        <v>0</v>
      </c>
      <c r="O2181" s="0" t="n">
        <v>0</v>
      </c>
      <c r="P2181" s="0" t="n">
        <v>0</v>
      </c>
      <c r="Q2181" s="0" t="n">
        <v>0</v>
      </c>
      <c r="Z2181" s="1" t="s">
        <v>107</v>
      </c>
    </row>
    <row r="2182" customFormat="false" ht="12.8" hidden="false" customHeight="false" outlineLevel="0" collapsed="false">
      <c r="A2182" s="0" t="s">
        <v>1083</v>
      </c>
      <c r="B2182" s="0" t="s">
        <v>1189</v>
      </c>
      <c r="C2182" s="0" t="s">
        <v>1077</v>
      </c>
      <c r="D2182" s="0" t="s">
        <v>1172</v>
      </c>
      <c r="H2182" s="0" t="n">
        <v>3.55788</v>
      </c>
      <c r="M2182" s="0" t="n">
        <v>11.31336</v>
      </c>
      <c r="U2182" s="1" t="s">
        <v>61</v>
      </c>
      <c r="Z2182" s="1" t="s">
        <v>107</v>
      </c>
    </row>
    <row r="2183" customFormat="false" ht="12.8" hidden="false" customHeight="false" outlineLevel="0" collapsed="false">
      <c r="A2183" s="0" t="s">
        <v>1083</v>
      </c>
      <c r="B2183" s="0" t="s">
        <v>1189</v>
      </c>
      <c r="C2183" s="0" t="s">
        <v>1077</v>
      </c>
      <c r="D2183" s="0" t="s">
        <v>1173</v>
      </c>
      <c r="H2183" s="0" t="n">
        <v>3.55788</v>
      </c>
      <c r="M2183" s="0" t="n">
        <v>13.1157</v>
      </c>
      <c r="U2183" s="1" t="s">
        <v>61</v>
      </c>
      <c r="Z2183" s="1" t="s">
        <v>107</v>
      </c>
    </row>
    <row r="2184" customFormat="false" ht="12.8" hidden="false" customHeight="false" outlineLevel="0" collapsed="false">
      <c r="A2184" s="0" t="s">
        <v>1083</v>
      </c>
      <c r="B2184" s="0" t="s">
        <v>1189</v>
      </c>
      <c r="C2184" s="0" t="s">
        <v>1077</v>
      </c>
      <c r="D2184" s="0" t="s">
        <v>1174</v>
      </c>
      <c r="H2184" s="0" t="n">
        <v>3.55788</v>
      </c>
      <c r="M2184" s="0" t="n">
        <v>11.98512</v>
      </c>
      <c r="U2184" s="1" t="s">
        <v>61</v>
      </c>
      <c r="Z2184" s="1" t="s">
        <v>107</v>
      </c>
    </row>
    <row r="2185" customFormat="false" ht="12.8" hidden="false" customHeight="false" outlineLevel="0" collapsed="false">
      <c r="A2185" s="0" t="s">
        <v>1083</v>
      </c>
      <c r="B2185" s="0" t="s">
        <v>1189</v>
      </c>
      <c r="C2185" s="0" t="s">
        <v>1077</v>
      </c>
      <c r="D2185" s="0" t="s">
        <v>1175</v>
      </c>
      <c r="H2185" s="0" t="n">
        <v>3.55788</v>
      </c>
      <c r="M2185" s="0" t="n">
        <v>13.94982</v>
      </c>
      <c r="U2185" s="1" t="s">
        <v>61</v>
      </c>
      <c r="Z2185" s="1" t="s">
        <v>107</v>
      </c>
    </row>
    <row r="2186" customFormat="false" ht="12.8" hidden="false" customHeight="false" outlineLevel="0" collapsed="false">
      <c r="A2186" s="0" t="s">
        <v>1083</v>
      </c>
      <c r="B2186" s="0" t="s">
        <v>1189</v>
      </c>
      <c r="C2186" s="0" t="s">
        <v>1077</v>
      </c>
      <c r="D2186" s="0" t="s">
        <v>1176</v>
      </c>
      <c r="H2186" s="0" t="n">
        <v>3.55788</v>
      </c>
      <c r="M2186" s="0" t="n">
        <v>8.34264</v>
      </c>
      <c r="U2186" s="1" t="s">
        <v>61</v>
      </c>
      <c r="Z2186" s="1" t="s">
        <v>107</v>
      </c>
    </row>
    <row r="2187" customFormat="false" ht="12.8" hidden="false" customHeight="false" outlineLevel="0" collapsed="false">
      <c r="A2187" s="0" t="s">
        <v>1083</v>
      </c>
      <c r="B2187" s="0" t="s">
        <v>1189</v>
      </c>
      <c r="C2187" s="0" t="s">
        <v>1077</v>
      </c>
      <c r="D2187" s="0" t="s">
        <v>1177</v>
      </c>
      <c r="H2187" s="0" t="n">
        <v>3.55788</v>
      </c>
      <c r="M2187" s="0" t="n">
        <v>4.05072</v>
      </c>
      <c r="U2187" s="1" t="s">
        <v>61</v>
      </c>
      <c r="Z2187" s="1" t="s">
        <v>107</v>
      </c>
    </row>
    <row r="2188" customFormat="false" ht="12.8" hidden="false" customHeight="false" outlineLevel="0" collapsed="false">
      <c r="A2188" s="0" t="s">
        <v>1083</v>
      </c>
      <c r="B2188" s="0" t="s">
        <v>1189</v>
      </c>
      <c r="C2188" s="0" t="s">
        <v>1077</v>
      </c>
      <c r="D2188" s="0" t="s">
        <v>1178</v>
      </c>
      <c r="H2188" s="0" t="n">
        <v>3.55788</v>
      </c>
      <c r="M2188" s="0" t="n">
        <v>8.46792</v>
      </c>
      <c r="U2188" s="1" t="s">
        <v>61</v>
      </c>
      <c r="Z2188" s="1" t="s">
        <v>107</v>
      </c>
    </row>
    <row r="2189" customFormat="false" ht="12.8" hidden="false" customHeight="false" outlineLevel="0" collapsed="false">
      <c r="A2189" s="0" t="s">
        <v>1083</v>
      </c>
      <c r="B2189" s="0" t="s">
        <v>1189</v>
      </c>
      <c r="C2189" s="0" t="s">
        <v>1077</v>
      </c>
      <c r="D2189" s="0" t="s">
        <v>1179</v>
      </c>
      <c r="H2189" s="0" t="n">
        <v>3.55788</v>
      </c>
      <c r="M2189" s="0" t="n">
        <v>4.18644</v>
      </c>
      <c r="U2189" s="1" t="s">
        <v>61</v>
      </c>
      <c r="Z2189" s="1" t="s">
        <v>107</v>
      </c>
    </row>
    <row r="2190" customFormat="false" ht="12.8" hidden="false" customHeight="false" outlineLevel="0" collapsed="false">
      <c r="A2190" s="0" t="s">
        <v>1083</v>
      </c>
      <c r="B2190" s="0" t="s">
        <v>1189</v>
      </c>
      <c r="C2190" s="0" t="s">
        <v>384</v>
      </c>
      <c r="D2190" s="0" t="s">
        <v>1180</v>
      </c>
      <c r="J2190" s="0" t="n">
        <v>10.0634420501447</v>
      </c>
      <c r="W2190" s="1" t="s">
        <v>61</v>
      </c>
    </row>
    <row r="2191" customFormat="false" ht="12.8" hidden="false" customHeight="false" outlineLevel="0" collapsed="false">
      <c r="A2191" s="0" t="s">
        <v>1083</v>
      </c>
      <c r="B2191" s="0" t="s">
        <v>1189</v>
      </c>
      <c r="C2191" s="0" t="s">
        <v>1181</v>
      </c>
      <c r="D2191" s="0" t="s">
        <v>1182</v>
      </c>
      <c r="H2191" s="0" t="n">
        <v>5.1339399037015</v>
      </c>
      <c r="U2191" s="1" t="s">
        <v>61</v>
      </c>
    </row>
    <row r="2192" customFormat="false" ht="12.8" hidden="false" customHeight="false" outlineLevel="0" collapsed="false">
      <c r="A2192" s="0" t="s">
        <v>1190</v>
      </c>
      <c r="B2192" s="0" t="s">
        <v>946</v>
      </c>
      <c r="C2192" s="0" t="s">
        <v>59</v>
      </c>
      <c r="D2192" s="0" t="s">
        <v>1191</v>
      </c>
      <c r="E2192" s="0" t="n">
        <v>0.101294642857143</v>
      </c>
      <c r="F2192" s="0" t="n">
        <v>8.94774330357143</v>
      </c>
      <c r="G2192" s="0" t="n">
        <v>25.7963102678571</v>
      </c>
      <c r="H2192" s="0" t="n">
        <v>40.9394151785714</v>
      </c>
      <c r="I2192" s="0" t="n">
        <v>37.8383995535714</v>
      </c>
      <c r="J2192" s="0" t="n">
        <v>28.251078125</v>
      </c>
      <c r="K2192" s="0" t="n">
        <v>20.1495870535714</v>
      </c>
      <c r="L2192" s="0" t="n">
        <v>13.3707321428571</v>
      </c>
      <c r="M2192" s="0" t="n">
        <v>11.4771272321429</v>
      </c>
      <c r="N2192" s="0" t="n">
        <v>13.0225669642857</v>
      </c>
      <c r="O2192" s="0" t="n">
        <v>11.2205714285714</v>
      </c>
      <c r="P2192" s="0" t="n">
        <v>6.337453125</v>
      </c>
      <c r="Q2192" s="0" t="n">
        <v>4.36486160714286</v>
      </c>
      <c r="R2192" s="1" t="s">
        <v>40</v>
      </c>
      <c r="S2192" s="1" t="s">
        <v>40</v>
      </c>
      <c r="T2192" s="1" t="s">
        <v>40</v>
      </c>
      <c r="U2192" s="1" t="s">
        <v>40</v>
      </c>
      <c r="V2192" s="1" t="s">
        <v>40</v>
      </c>
      <c r="W2192" s="1" t="s">
        <v>40</v>
      </c>
      <c r="X2192" s="1" t="s">
        <v>40</v>
      </c>
      <c r="Y2192" s="1" t="s">
        <v>40</v>
      </c>
      <c r="Z2192" s="1" t="s">
        <v>40</v>
      </c>
      <c r="AA2192" s="1" t="s">
        <v>40</v>
      </c>
      <c r="AB2192" s="1" t="s">
        <v>40</v>
      </c>
      <c r="AC2192" s="1" t="s">
        <v>40</v>
      </c>
      <c r="AD2192" s="1" t="s">
        <v>40</v>
      </c>
      <c r="AK2192" s="0" t="s">
        <v>65</v>
      </c>
    </row>
    <row r="2193" customFormat="false" ht="12.8" hidden="false" customHeight="false" outlineLevel="0" collapsed="false">
      <c r="A2193" s="0" t="s">
        <v>1190</v>
      </c>
      <c r="B2193" s="0" t="s">
        <v>946</v>
      </c>
      <c r="C2193" s="0" t="s">
        <v>59</v>
      </c>
      <c r="D2193" s="0" t="s">
        <v>1192</v>
      </c>
      <c r="E2193" s="0" t="n">
        <v>0</v>
      </c>
      <c r="F2193" s="0" t="n">
        <v>0</v>
      </c>
      <c r="G2193" s="0" t="n">
        <v>0</v>
      </c>
      <c r="H2193" s="0" t="n">
        <v>2.975</v>
      </c>
      <c r="I2193" s="0" t="n">
        <v>49.94</v>
      </c>
      <c r="J2193" s="0" t="n">
        <v>29.321375</v>
      </c>
      <c r="K2193" s="0" t="n">
        <v>14.3335714285714</v>
      </c>
      <c r="L2193" s="0" t="n">
        <v>13.5704107142857</v>
      </c>
      <c r="M2193" s="0" t="n">
        <v>11.9233928571429</v>
      </c>
      <c r="N2193" s="0" t="n">
        <v>11.5794464285714</v>
      </c>
      <c r="O2193" s="0" t="n">
        <v>9.93605357142857</v>
      </c>
      <c r="P2193" s="0" t="n">
        <v>6.528</v>
      </c>
      <c r="Q2193" s="0" t="n">
        <v>4.95239285714286</v>
      </c>
      <c r="R2193" s="1" t="n">
        <v>0</v>
      </c>
      <c r="S2193" s="1" t="n">
        <v>0</v>
      </c>
      <c r="T2193" s="1" t="n">
        <v>0</v>
      </c>
      <c r="U2193" s="1" t="s">
        <v>61</v>
      </c>
      <c r="V2193" s="1" t="s">
        <v>40</v>
      </c>
      <c r="W2193" s="1" t="s">
        <v>40</v>
      </c>
      <c r="X2193" s="1" t="s">
        <v>40</v>
      </c>
      <c r="Y2193" s="1" t="s">
        <v>40</v>
      </c>
      <c r="Z2193" s="1" t="s">
        <v>40</v>
      </c>
      <c r="AA2193" s="1" t="s">
        <v>40</v>
      </c>
      <c r="AB2193" s="1" t="s">
        <v>40</v>
      </c>
      <c r="AC2193" s="1" t="s">
        <v>40</v>
      </c>
      <c r="AD2193" s="1" t="s">
        <v>40</v>
      </c>
      <c r="AK2193" s="0" t="s">
        <v>65</v>
      </c>
    </row>
    <row r="2194" customFormat="false" ht="12.8" hidden="false" customHeight="false" outlineLevel="0" collapsed="false">
      <c r="A2194" s="0" t="s">
        <v>1190</v>
      </c>
      <c r="B2194" s="0" t="s">
        <v>946</v>
      </c>
      <c r="C2194" s="0" t="s">
        <v>59</v>
      </c>
      <c r="D2194" s="0" t="s">
        <v>1193</v>
      </c>
      <c r="E2194" s="0" t="n">
        <v>0</v>
      </c>
      <c r="F2194" s="0" t="n">
        <v>0</v>
      </c>
      <c r="G2194" s="0" t="n">
        <v>0</v>
      </c>
      <c r="H2194" s="0" t="n">
        <v>2.295</v>
      </c>
      <c r="I2194" s="0" t="n">
        <v>0</v>
      </c>
      <c r="J2194" s="0" t="n">
        <v>1.36</v>
      </c>
      <c r="K2194" s="0" t="n">
        <v>13.2187142857143</v>
      </c>
      <c r="L2194" s="0" t="n">
        <v>12.6722142857143</v>
      </c>
      <c r="M2194" s="0" t="n">
        <v>10.961625</v>
      </c>
      <c r="N2194" s="0" t="n">
        <v>10.5600178571429</v>
      </c>
      <c r="O2194" s="0" t="n">
        <v>9.42205357142857</v>
      </c>
      <c r="P2194" s="0" t="n">
        <v>5.68175</v>
      </c>
      <c r="Q2194" s="0" t="n">
        <v>4.656</v>
      </c>
      <c r="R2194" s="1" t="n">
        <v>0</v>
      </c>
      <c r="S2194" s="1" t="n">
        <v>0</v>
      </c>
      <c r="T2194" s="1" t="n">
        <v>0</v>
      </c>
      <c r="U2194" s="1" t="s">
        <v>61</v>
      </c>
      <c r="V2194" s="1" t="n">
        <v>0</v>
      </c>
      <c r="W2194" s="1" t="s">
        <v>61</v>
      </c>
      <c r="X2194" s="1" t="s">
        <v>40</v>
      </c>
      <c r="Y2194" s="1" t="s">
        <v>40</v>
      </c>
      <c r="Z2194" s="1" t="s">
        <v>40</v>
      </c>
      <c r="AA2194" s="1" t="s">
        <v>40</v>
      </c>
      <c r="AB2194" s="1" t="s">
        <v>40</v>
      </c>
      <c r="AC2194" s="1" t="s">
        <v>40</v>
      </c>
      <c r="AD2194" s="1" t="s">
        <v>40</v>
      </c>
      <c r="AK2194" s="0" t="s">
        <v>65</v>
      </c>
    </row>
    <row r="2195" customFormat="false" ht="12.8" hidden="false" customHeight="false" outlineLevel="0" collapsed="false">
      <c r="A2195" s="0" t="s">
        <v>1190</v>
      </c>
      <c r="B2195" s="0" t="s">
        <v>946</v>
      </c>
      <c r="C2195" s="0" t="s">
        <v>59</v>
      </c>
      <c r="D2195" s="0" t="s">
        <v>1194</v>
      </c>
      <c r="E2195" s="0" t="n">
        <v>0</v>
      </c>
      <c r="F2195" s="0" t="n">
        <v>0</v>
      </c>
      <c r="G2195" s="0" t="n">
        <v>0</v>
      </c>
      <c r="H2195" s="0" t="n">
        <v>2.21</v>
      </c>
      <c r="I2195" s="0" t="n">
        <v>0</v>
      </c>
      <c r="J2195" s="0" t="n">
        <v>0</v>
      </c>
      <c r="K2195" s="0" t="n">
        <v>2.08</v>
      </c>
      <c r="L2195" s="0" t="n">
        <v>0</v>
      </c>
      <c r="M2195" s="0" t="n">
        <v>0</v>
      </c>
      <c r="N2195" s="0" t="n">
        <v>0</v>
      </c>
      <c r="O2195" s="0" t="n">
        <v>0</v>
      </c>
      <c r="P2195" s="0" t="n">
        <v>0</v>
      </c>
      <c r="Q2195" s="0" t="n">
        <v>0</v>
      </c>
      <c r="R2195" s="1" t="n">
        <v>0</v>
      </c>
      <c r="S2195" s="1" t="n">
        <v>0</v>
      </c>
      <c r="T2195" s="1" t="n">
        <v>0</v>
      </c>
      <c r="U2195" s="1" t="s">
        <v>61</v>
      </c>
      <c r="V2195" s="1" t="n">
        <v>0</v>
      </c>
      <c r="W2195" s="1" t="n">
        <v>0</v>
      </c>
      <c r="X2195" s="1" t="s">
        <v>41</v>
      </c>
      <c r="Y2195" s="1" t="s">
        <v>40</v>
      </c>
      <c r="Z2195" s="1" t="s">
        <v>40</v>
      </c>
      <c r="AA2195" s="1" t="s">
        <v>40</v>
      </c>
      <c r="AB2195" s="1" t="s">
        <v>40</v>
      </c>
      <c r="AC2195" s="1" t="s">
        <v>40</v>
      </c>
      <c r="AD2195" s="1" t="s">
        <v>40</v>
      </c>
      <c r="AK2195" s="0" t="s">
        <v>65</v>
      </c>
    </row>
    <row r="2196" customFormat="false" ht="12.8" hidden="false" customHeight="false" outlineLevel="0" collapsed="false">
      <c r="A2196" s="0" t="s">
        <v>1190</v>
      </c>
      <c r="B2196" s="0" t="s">
        <v>946</v>
      </c>
      <c r="C2196" s="0" t="s">
        <v>59</v>
      </c>
      <c r="D2196" s="0" t="s">
        <v>1195</v>
      </c>
      <c r="E2196" s="0" t="n">
        <v>0</v>
      </c>
      <c r="F2196" s="0" t="n">
        <v>0</v>
      </c>
      <c r="G2196" s="0" t="n">
        <v>0</v>
      </c>
      <c r="H2196" s="0" t="n">
        <v>0</v>
      </c>
      <c r="I2196" s="0" t="n">
        <v>4.165</v>
      </c>
      <c r="J2196" s="0" t="n">
        <v>31.111625</v>
      </c>
      <c r="K2196" s="0" t="n">
        <v>15.5106785714286</v>
      </c>
      <c r="L2196" s="0" t="n">
        <v>11.8792678571429</v>
      </c>
      <c r="M2196" s="0" t="n">
        <v>10.8499821428571</v>
      </c>
      <c r="N2196" s="0" t="n">
        <v>12.8924107142857</v>
      </c>
      <c r="O2196" s="0" t="n">
        <v>10.8606428571429</v>
      </c>
      <c r="P2196" s="0" t="n">
        <v>6.98657142857143</v>
      </c>
      <c r="Q2196" s="0" t="n">
        <v>5.28942857142857</v>
      </c>
      <c r="R2196" s="1" t="n">
        <v>0</v>
      </c>
      <c r="S2196" s="1" t="n">
        <v>0</v>
      </c>
      <c r="T2196" s="1" t="n">
        <v>0</v>
      </c>
      <c r="U2196" s="1" t="n">
        <v>0</v>
      </c>
      <c r="V2196" s="1" t="s">
        <v>61</v>
      </c>
      <c r="W2196" s="1" t="s">
        <v>40</v>
      </c>
      <c r="X2196" s="1" t="s">
        <v>40</v>
      </c>
      <c r="Y2196" s="1" t="s">
        <v>40</v>
      </c>
      <c r="Z2196" s="1" t="s">
        <v>40</v>
      </c>
      <c r="AA2196" s="1" t="s">
        <v>40</v>
      </c>
      <c r="AB2196" s="1" t="s">
        <v>40</v>
      </c>
      <c r="AC2196" s="1" t="s">
        <v>40</v>
      </c>
      <c r="AD2196" s="1" t="s">
        <v>40</v>
      </c>
      <c r="AK2196" s="0" t="s">
        <v>65</v>
      </c>
    </row>
    <row r="2197" customFormat="false" ht="12.8" hidden="false" customHeight="false" outlineLevel="0" collapsed="false">
      <c r="A2197" s="0" t="s">
        <v>1190</v>
      </c>
      <c r="B2197" s="0" t="s">
        <v>946</v>
      </c>
      <c r="C2197" s="0" t="s">
        <v>59</v>
      </c>
      <c r="D2197" s="0" t="s">
        <v>1196</v>
      </c>
      <c r="E2197" s="0" t="n">
        <v>0</v>
      </c>
      <c r="F2197" s="0" t="n">
        <v>0</v>
      </c>
      <c r="G2197" s="0" t="n">
        <v>0</v>
      </c>
      <c r="H2197" s="0" t="n">
        <v>0</v>
      </c>
      <c r="I2197" s="0" t="n">
        <v>0</v>
      </c>
      <c r="J2197" s="0" t="n">
        <v>4.96</v>
      </c>
      <c r="K2197" s="0" t="n">
        <v>15.3158214285714</v>
      </c>
      <c r="L2197" s="0" t="n">
        <v>13.4921607142857</v>
      </c>
      <c r="M2197" s="0" t="n">
        <v>12.23175</v>
      </c>
      <c r="N2197" s="0" t="n">
        <v>13.543375</v>
      </c>
      <c r="O2197" s="0" t="n">
        <v>11.3025</v>
      </c>
      <c r="P2197" s="0" t="n">
        <v>6.70878571428572</v>
      </c>
      <c r="Q2197" s="0" t="n">
        <v>5.84103571428571</v>
      </c>
      <c r="R2197" s="1" t="n">
        <v>0</v>
      </c>
      <c r="S2197" s="1" t="n">
        <v>0</v>
      </c>
      <c r="T2197" s="1" t="n">
        <v>0</v>
      </c>
      <c r="U2197" s="1" t="n">
        <v>0</v>
      </c>
      <c r="V2197" s="1" t="n">
        <v>0</v>
      </c>
      <c r="W2197" s="1" t="s">
        <v>41</v>
      </c>
      <c r="X2197" s="1" t="s">
        <v>40</v>
      </c>
      <c r="Y2197" s="1" t="s">
        <v>1047</v>
      </c>
      <c r="Z2197" s="1" t="s">
        <v>40</v>
      </c>
      <c r="AA2197" s="1" t="s">
        <v>40</v>
      </c>
      <c r="AB2197" s="1" t="s">
        <v>40</v>
      </c>
      <c r="AC2197" s="1" t="s">
        <v>40</v>
      </c>
      <c r="AD2197" s="1" t="s">
        <v>40</v>
      </c>
      <c r="AK2197" s="0" t="s">
        <v>65</v>
      </c>
    </row>
    <row r="2198" customFormat="false" ht="12.8" hidden="false" customHeight="false" outlineLevel="0" collapsed="false">
      <c r="A2198" s="0" t="s">
        <v>1190</v>
      </c>
      <c r="B2198" s="0" t="s">
        <v>946</v>
      </c>
      <c r="C2198" s="0" t="s">
        <v>59</v>
      </c>
      <c r="D2198" s="0" t="s">
        <v>1197</v>
      </c>
      <c r="E2198" s="0" t="n">
        <v>0</v>
      </c>
      <c r="F2198" s="0" t="n">
        <v>0</v>
      </c>
      <c r="G2198" s="0" t="n">
        <v>0</v>
      </c>
      <c r="H2198" s="0" t="n">
        <v>0</v>
      </c>
      <c r="I2198" s="0" t="n">
        <v>0</v>
      </c>
      <c r="J2198" s="0" t="n">
        <v>4.96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n">
        <v>0</v>
      </c>
      <c r="R2198" s="1" t="n">
        <v>0</v>
      </c>
      <c r="S2198" s="1" t="n">
        <v>0</v>
      </c>
      <c r="T2198" s="1" t="n">
        <v>0</v>
      </c>
      <c r="U2198" s="1" t="n">
        <v>0</v>
      </c>
      <c r="V2198" s="1" t="n">
        <v>0</v>
      </c>
      <c r="W2198" s="1" t="s">
        <v>41</v>
      </c>
      <c r="X2198" s="1" t="s">
        <v>40</v>
      </c>
      <c r="Y2198" s="1" t="s">
        <v>1047</v>
      </c>
      <c r="Z2198" s="1" t="s">
        <v>40</v>
      </c>
      <c r="AA2198" s="1" t="s">
        <v>40</v>
      </c>
      <c r="AB2198" s="1" t="s">
        <v>40</v>
      </c>
      <c r="AC2198" s="1" t="s">
        <v>40</v>
      </c>
      <c r="AD2198" s="1" t="s">
        <v>40</v>
      </c>
      <c r="AK2198" s="0" t="s">
        <v>65</v>
      </c>
    </row>
    <row r="2199" customFormat="false" ht="12.8" hidden="false" customHeight="false" outlineLevel="0" collapsed="false">
      <c r="A2199" s="0" t="s">
        <v>1190</v>
      </c>
      <c r="B2199" s="0" t="s">
        <v>946</v>
      </c>
      <c r="C2199" s="0" t="s">
        <v>99</v>
      </c>
      <c r="D2199" s="0" t="s">
        <v>1198</v>
      </c>
      <c r="L2199" s="0" t="n">
        <v>35</v>
      </c>
      <c r="Y2199" s="1" t="s">
        <v>101</v>
      </c>
      <c r="AE2199" s="0" t="n">
        <v>3500</v>
      </c>
      <c r="AF2199" s="0" t="s">
        <v>308</v>
      </c>
    </row>
    <row r="2200" customFormat="false" ht="12.8" hidden="false" customHeight="false" outlineLevel="0" collapsed="false">
      <c r="A2200" s="0" t="s">
        <v>1190</v>
      </c>
      <c r="B2200" s="0" t="s">
        <v>1199</v>
      </c>
      <c r="C2200" s="0" t="s">
        <v>59</v>
      </c>
      <c r="D2200" s="0" t="s">
        <v>1191</v>
      </c>
      <c r="E2200" s="0" t="n">
        <v>1.38183035714286</v>
      </c>
      <c r="F2200" s="0" t="n">
        <v>19.1531339285714</v>
      </c>
      <c r="G2200" s="0" t="n">
        <v>35.6540089285714</v>
      </c>
      <c r="H2200" s="0" t="n">
        <v>43.7364910714286</v>
      </c>
      <c r="I2200" s="0" t="n">
        <v>36.2637232142857</v>
      </c>
      <c r="J2200" s="0" t="n">
        <v>19.5545357142857</v>
      </c>
      <c r="K2200" s="0" t="n">
        <v>6.41139285714286</v>
      </c>
      <c r="L2200" s="0" t="n">
        <v>3.07807142857143</v>
      </c>
      <c r="M2200" s="0" t="n">
        <v>5.30728571428571</v>
      </c>
      <c r="N2200" s="0" t="n">
        <v>10.9252053571429</v>
      </c>
      <c r="O2200" s="0" t="n">
        <v>13.2316071428571</v>
      </c>
      <c r="P2200" s="0" t="n">
        <v>8.31329464285714</v>
      </c>
      <c r="Q2200" s="0" t="n">
        <v>5.69966964285714</v>
      </c>
      <c r="R2200" s="1" t="s">
        <v>40</v>
      </c>
      <c r="S2200" s="1" t="s">
        <v>40</v>
      </c>
      <c r="T2200" s="1" t="s">
        <v>40</v>
      </c>
      <c r="U2200" s="1" t="s">
        <v>40</v>
      </c>
      <c r="V2200" s="1" t="s">
        <v>40</v>
      </c>
      <c r="W2200" s="1" t="s">
        <v>40</v>
      </c>
      <c r="X2200" s="1" t="s">
        <v>40</v>
      </c>
      <c r="Y2200" s="1" t="s">
        <v>40</v>
      </c>
      <c r="Z2200" s="1" t="s">
        <v>40</v>
      </c>
      <c r="AA2200" s="1" t="s">
        <v>40</v>
      </c>
      <c r="AB2200" s="1" t="s">
        <v>40</v>
      </c>
      <c r="AC2200" s="1" t="s">
        <v>40</v>
      </c>
      <c r="AD2200" s="1" t="s">
        <v>40</v>
      </c>
      <c r="AK2200" s="0" t="s">
        <v>65</v>
      </c>
    </row>
    <row r="2201" customFormat="false" ht="12.8" hidden="false" customHeight="false" outlineLevel="0" collapsed="false">
      <c r="A2201" s="0" t="s">
        <v>1190</v>
      </c>
      <c r="B2201" s="0" t="s">
        <v>1199</v>
      </c>
      <c r="C2201" s="0" t="s">
        <v>59</v>
      </c>
      <c r="D2201" s="0" t="s">
        <v>1192</v>
      </c>
      <c r="E2201" s="0" t="n">
        <v>0</v>
      </c>
      <c r="F2201" s="0" t="n">
        <v>0</v>
      </c>
      <c r="G2201" s="0" t="n">
        <v>0</v>
      </c>
      <c r="H2201" s="0" t="n">
        <v>3.145</v>
      </c>
      <c r="I2201" s="0" t="n">
        <v>41.8636071428571</v>
      </c>
      <c r="J2201" s="0" t="n">
        <v>15.6491428571429</v>
      </c>
      <c r="K2201" s="0" t="n">
        <v>5.29803571428571</v>
      </c>
      <c r="L2201" s="0" t="n">
        <v>1.95139285714286</v>
      </c>
      <c r="M2201" s="0" t="n">
        <v>3.73039285714286</v>
      </c>
      <c r="N2201" s="0" t="n">
        <v>11.0212142857143</v>
      </c>
      <c r="O2201" s="0" t="n">
        <v>17.6982142857143</v>
      </c>
      <c r="P2201" s="0" t="n">
        <v>7.68585714285714</v>
      </c>
      <c r="Q2201" s="0" t="n">
        <v>6.13857142857143</v>
      </c>
      <c r="R2201" s="1" t="n">
        <v>0</v>
      </c>
      <c r="S2201" s="1" t="n">
        <v>0</v>
      </c>
      <c r="T2201" s="1" t="n">
        <v>0</v>
      </c>
      <c r="U2201" s="1" t="s">
        <v>61</v>
      </c>
      <c r="V2201" s="1" t="s">
        <v>40</v>
      </c>
      <c r="W2201" s="1" t="s">
        <v>40</v>
      </c>
      <c r="X2201" s="1" t="s">
        <v>40</v>
      </c>
      <c r="Y2201" s="1" t="s">
        <v>40</v>
      </c>
      <c r="Z2201" s="1" t="s">
        <v>40</v>
      </c>
      <c r="AA2201" s="1" t="s">
        <v>40</v>
      </c>
      <c r="AB2201" s="1" t="s">
        <v>40</v>
      </c>
      <c r="AC2201" s="1" t="s">
        <v>40</v>
      </c>
      <c r="AD2201" s="1" t="s">
        <v>40</v>
      </c>
      <c r="AK2201" s="0" t="s">
        <v>65</v>
      </c>
    </row>
    <row r="2202" customFormat="false" ht="12.8" hidden="false" customHeight="false" outlineLevel="0" collapsed="false">
      <c r="A2202" s="0" t="s">
        <v>1190</v>
      </c>
      <c r="B2202" s="0" t="s">
        <v>1199</v>
      </c>
      <c r="C2202" s="0" t="s">
        <v>59</v>
      </c>
      <c r="D2202" s="0" t="s">
        <v>1193</v>
      </c>
      <c r="E2202" s="0" t="n">
        <v>0</v>
      </c>
      <c r="F2202" s="0" t="n">
        <v>0</v>
      </c>
      <c r="G2202" s="0" t="n">
        <v>0</v>
      </c>
      <c r="H2202" s="0" t="n">
        <v>2.38</v>
      </c>
      <c r="I2202" s="0" t="n">
        <v>1.53</v>
      </c>
      <c r="J2202" s="0" t="n">
        <v>14.2152142857143</v>
      </c>
      <c r="K2202" s="0" t="n">
        <v>4.536</v>
      </c>
      <c r="L2202" s="0" t="n">
        <v>1.61107142857143</v>
      </c>
      <c r="M2202" s="0" t="n">
        <v>2.82792857142857</v>
      </c>
      <c r="N2202" s="0" t="n">
        <v>9.41746428571429</v>
      </c>
      <c r="O2202" s="0" t="n">
        <v>17.3963571428571</v>
      </c>
      <c r="P2202" s="0" t="n">
        <v>8.11682142857143</v>
      </c>
      <c r="Q2202" s="0" t="n">
        <v>5.90146428571429</v>
      </c>
      <c r="R2202" s="1" t="n">
        <v>0</v>
      </c>
      <c r="S2202" s="1" t="n">
        <v>0</v>
      </c>
      <c r="T2202" s="1" t="n">
        <v>0</v>
      </c>
      <c r="U2202" s="1" t="s">
        <v>61</v>
      </c>
      <c r="V2202" s="1" t="s">
        <v>61</v>
      </c>
      <c r="W2202" s="1" t="s">
        <v>40</v>
      </c>
      <c r="X2202" s="1" t="s">
        <v>40</v>
      </c>
      <c r="Y2202" s="1" t="s">
        <v>40</v>
      </c>
      <c r="Z2202" s="1" t="s">
        <v>40</v>
      </c>
      <c r="AA2202" s="1" t="s">
        <v>40</v>
      </c>
      <c r="AB2202" s="1" t="s">
        <v>40</v>
      </c>
      <c r="AC2202" s="1" t="s">
        <v>40</v>
      </c>
      <c r="AD2202" s="1" t="s">
        <v>40</v>
      </c>
      <c r="AK2202" s="0" t="s">
        <v>65</v>
      </c>
    </row>
    <row r="2203" customFormat="false" ht="12.8" hidden="false" customHeight="false" outlineLevel="0" collapsed="false">
      <c r="A2203" s="0" t="s">
        <v>1190</v>
      </c>
      <c r="B2203" s="0" t="s">
        <v>1199</v>
      </c>
      <c r="C2203" s="0" t="s">
        <v>59</v>
      </c>
      <c r="D2203" s="0" t="s">
        <v>1194</v>
      </c>
      <c r="E2203" s="0" t="n">
        <v>0</v>
      </c>
      <c r="F2203" s="0" t="n">
        <v>0</v>
      </c>
      <c r="G2203" s="0" t="n">
        <v>0</v>
      </c>
      <c r="H2203" s="0" t="n">
        <v>2.38</v>
      </c>
      <c r="I2203" s="0" t="n">
        <v>0</v>
      </c>
      <c r="J2203" s="0" t="n">
        <v>2.08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0</v>
      </c>
      <c r="P2203" s="0" t="n">
        <v>0</v>
      </c>
      <c r="Q2203" s="0" t="n">
        <v>0</v>
      </c>
      <c r="R2203" s="1" t="n">
        <v>0</v>
      </c>
      <c r="S2203" s="1" t="n">
        <v>0</v>
      </c>
      <c r="T2203" s="1" t="n">
        <v>0</v>
      </c>
      <c r="U2203" s="1" t="s">
        <v>61</v>
      </c>
      <c r="V2203" s="1" t="n">
        <v>0</v>
      </c>
      <c r="W2203" s="1" t="s">
        <v>41</v>
      </c>
      <c r="X2203" s="1" t="s">
        <v>40</v>
      </c>
      <c r="Y2203" s="1" t="s">
        <v>40</v>
      </c>
      <c r="Z2203" s="1" t="s">
        <v>40</v>
      </c>
      <c r="AA2203" s="1" t="s">
        <v>40</v>
      </c>
      <c r="AB2203" s="1" t="s">
        <v>40</v>
      </c>
      <c r="AC2203" s="1" t="s">
        <v>40</v>
      </c>
      <c r="AD2203" s="1" t="s">
        <v>40</v>
      </c>
      <c r="AK2203" s="0" t="s">
        <v>65</v>
      </c>
    </row>
    <row r="2204" customFormat="false" ht="12.8" hidden="false" customHeight="false" outlineLevel="0" collapsed="false">
      <c r="A2204" s="0" t="s">
        <v>1190</v>
      </c>
      <c r="B2204" s="0" t="s">
        <v>1199</v>
      </c>
      <c r="C2204" s="0" t="s">
        <v>59</v>
      </c>
      <c r="D2204" s="0" t="s">
        <v>1195</v>
      </c>
      <c r="E2204" s="0" t="n">
        <v>0</v>
      </c>
      <c r="F2204" s="0" t="n">
        <v>0</v>
      </c>
      <c r="G2204" s="0" t="n">
        <v>0</v>
      </c>
      <c r="H2204" s="0" t="n">
        <v>0</v>
      </c>
      <c r="I2204" s="0" t="n">
        <v>4.675</v>
      </c>
      <c r="J2204" s="0" t="n">
        <v>13.493</v>
      </c>
      <c r="K2204" s="0" t="n">
        <v>3.94567857142857</v>
      </c>
      <c r="L2204" s="0" t="n">
        <v>1.07557142857143</v>
      </c>
      <c r="M2204" s="0" t="n">
        <v>2.28371428571429</v>
      </c>
      <c r="N2204" s="0" t="n">
        <v>8.59642857142857</v>
      </c>
      <c r="O2204" s="0" t="n">
        <v>17.3903571428571</v>
      </c>
      <c r="P2204" s="0" t="n">
        <v>8.29028571428572</v>
      </c>
      <c r="Q2204" s="0" t="n">
        <v>6.17025</v>
      </c>
      <c r="R2204" s="1" t="n">
        <v>0</v>
      </c>
      <c r="S2204" s="1" t="n">
        <v>0</v>
      </c>
      <c r="T2204" s="1" t="n">
        <v>0</v>
      </c>
      <c r="U2204" s="1" t="n">
        <v>0</v>
      </c>
      <c r="V2204" s="1" t="s">
        <v>61</v>
      </c>
      <c r="W2204" s="1" t="s">
        <v>40</v>
      </c>
      <c r="X2204" s="1" t="s">
        <v>40</v>
      </c>
      <c r="Y2204" s="1" t="s">
        <v>40</v>
      </c>
      <c r="Z2204" s="1" t="s">
        <v>40</v>
      </c>
      <c r="AA2204" s="1" t="s">
        <v>40</v>
      </c>
      <c r="AB2204" s="1" t="s">
        <v>40</v>
      </c>
      <c r="AC2204" s="1" t="s">
        <v>40</v>
      </c>
      <c r="AD2204" s="1" t="s">
        <v>40</v>
      </c>
      <c r="AK2204" s="0" t="s">
        <v>65</v>
      </c>
    </row>
    <row r="2205" customFormat="false" ht="12.8" hidden="false" customHeight="false" outlineLevel="0" collapsed="false">
      <c r="A2205" s="0" t="s">
        <v>1190</v>
      </c>
      <c r="B2205" s="0" t="s">
        <v>1199</v>
      </c>
      <c r="C2205" s="0" t="s">
        <v>59</v>
      </c>
      <c r="D2205" s="0" t="s">
        <v>1196</v>
      </c>
      <c r="E2205" s="0" t="n">
        <v>0</v>
      </c>
      <c r="F2205" s="0" t="n">
        <v>0</v>
      </c>
      <c r="G2205" s="0" t="n">
        <v>0</v>
      </c>
      <c r="H2205" s="0" t="n">
        <v>0</v>
      </c>
      <c r="I2205" s="0" t="n">
        <v>0</v>
      </c>
      <c r="J2205" s="0" t="n">
        <v>5.52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</v>
      </c>
      <c r="P2205" s="0" t="n">
        <v>0</v>
      </c>
      <c r="Q2205" s="0" t="n">
        <v>0</v>
      </c>
      <c r="R2205" s="1" t="n">
        <v>0</v>
      </c>
      <c r="S2205" s="1" t="n">
        <v>0</v>
      </c>
      <c r="T2205" s="1" t="n">
        <v>0</v>
      </c>
      <c r="U2205" s="1" t="n">
        <v>0</v>
      </c>
      <c r="V2205" s="1" t="n">
        <v>0</v>
      </c>
      <c r="W2205" s="1" t="s">
        <v>41</v>
      </c>
      <c r="X2205" s="1" t="s">
        <v>40</v>
      </c>
      <c r="Y2205" s="1" t="s">
        <v>1047</v>
      </c>
      <c r="Z2205" s="1" t="s">
        <v>40</v>
      </c>
      <c r="AA2205" s="1" t="s">
        <v>40</v>
      </c>
      <c r="AB2205" s="1" t="s">
        <v>40</v>
      </c>
      <c r="AC2205" s="1" t="s">
        <v>40</v>
      </c>
      <c r="AD2205" s="1" t="s">
        <v>40</v>
      </c>
      <c r="AK2205" s="0" t="s">
        <v>65</v>
      </c>
    </row>
    <row r="2206" customFormat="false" ht="12.8" hidden="false" customHeight="false" outlineLevel="0" collapsed="false">
      <c r="A2206" s="0" t="s">
        <v>1190</v>
      </c>
      <c r="B2206" s="0" t="s">
        <v>1199</v>
      </c>
      <c r="C2206" s="0" t="s">
        <v>59</v>
      </c>
      <c r="D2206" s="0" t="s">
        <v>1197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0</v>
      </c>
      <c r="J2206" s="0" t="n">
        <v>5.52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0</v>
      </c>
      <c r="Q2206" s="0" t="n">
        <v>0</v>
      </c>
      <c r="R2206" s="1" t="n">
        <v>0</v>
      </c>
      <c r="S2206" s="1" t="n">
        <v>0</v>
      </c>
      <c r="T2206" s="1" t="n">
        <v>0</v>
      </c>
      <c r="U2206" s="1" t="n">
        <v>0</v>
      </c>
      <c r="V2206" s="1" t="n">
        <v>0</v>
      </c>
      <c r="W2206" s="1" t="s">
        <v>41</v>
      </c>
      <c r="X2206" s="1" t="s">
        <v>40</v>
      </c>
      <c r="Y2206" s="1" t="s">
        <v>1047</v>
      </c>
      <c r="Z2206" s="1" t="s">
        <v>40</v>
      </c>
      <c r="AA2206" s="1" t="s">
        <v>40</v>
      </c>
      <c r="AB2206" s="1" t="s">
        <v>40</v>
      </c>
      <c r="AC2206" s="1" t="s">
        <v>40</v>
      </c>
      <c r="AD2206" s="1" t="s">
        <v>40</v>
      </c>
      <c r="AK2206" s="0" t="s">
        <v>65</v>
      </c>
    </row>
    <row r="2207" customFormat="false" ht="12.8" hidden="false" customHeight="false" outlineLevel="0" collapsed="false">
      <c r="A2207" s="0" t="s">
        <v>1190</v>
      </c>
      <c r="B2207" s="0" t="s">
        <v>1199</v>
      </c>
      <c r="C2207" s="0" t="s">
        <v>99</v>
      </c>
      <c r="D2207" s="0" t="s">
        <v>1200</v>
      </c>
      <c r="L2207" s="0" t="n">
        <v>42</v>
      </c>
      <c r="Y2207" s="1" t="s">
        <v>101</v>
      </c>
      <c r="AE2207" s="0" t="n">
        <v>4000</v>
      </c>
      <c r="AF2207" s="0" t="s">
        <v>308</v>
      </c>
    </row>
    <row r="2208" customFormat="false" ht="12.8" hidden="false" customHeight="false" outlineLevel="0" collapsed="false">
      <c r="A2208" s="0" t="s">
        <v>1190</v>
      </c>
      <c r="B2208" s="0" t="s">
        <v>1201</v>
      </c>
      <c r="C2208" s="0" t="s">
        <v>59</v>
      </c>
      <c r="D2208" s="0" t="s">
        <v>1191</v>
      </c>
      <c r="E2208" s="0" t="n">
        <v>0.467696428571429</v>
      </c>
      <c r="F2208" s="0" t="n">
        <v>14.8798214285714</v>
      </c>
      <c r="G2208" s="0" t="n">
        <v>28.5347321428571</v>
      </c>
      <c r="H2208" s="0" t="n">
        <v>47.4966607142857</v>
      </c>
      <c r="I2208" s="0" t="n">
        <v>35.2797857142857</v>
      </c>
      <c r="J2208" s="0" t="n">
        <v>13.8925714285714</v>
      </c>
      <c r="K2208" s="0" t="n">
        <v>5.534875</v>
      </c>
      <c r="L2208" s="0" t="n">
        <v>15.7127142857143</v>
      </c>
      <c r="M2208" s="0" t="n">
        <v>11.8976785714286</v>
      </c>
      <c r="N2208" s="0" t="n">
        <v>13.1882678571429</v>
      </c>
      <c r="O2208" s="0" t="n">
        <v>12.188125</v>
      </c>
      <c r="P2208" s="0" t="n">
        <v>8.28157142857143</v>
      </c>
      <c r="Q2208" s="0" t="n">
        <v>6.41121428571429</v>
      </c>
      <c r="R2208" s="1" t="s">
        <v>40</v>
      </c>
      <c r="S2208" s="1" t="s">
        <v>40</v>
      </c>
      <c r="T2208" s="1" t="s">
        <v>40</v>
      </c>
      <c r="U2208" s="1" t="s">
        <v>40</v>
      </c>
      <c r="V2208" s="1" t="s">
        <v>40</v>
      </c>
      <c r="W2208" s="1" t="s">
        <v>40</v>
      </c>
      <c r="X2208" s="1" t="s">
        <v>40</v>
      </c>
      <c r="Y2208" s="1" t="s">
        <v>40</v>
      </c>
      <c r="Z2208" s="1" t="s">
        <v>40</v>
      </c>
      <c r="AA2208" s="1" t="s">
        <v>40</v>
      </c>
      <c r="AB2208" s="1" t="s">
        <v>40</v>
      </c>
      <c r="AC2208" s="1" t="s">
        <v>40</v>
      </c>
      <c r="AD2208" s="1" t="s">
        <v>40</v>
      </c>
      <c r="AK2208" s="0" t="s">
        <v>65</v>
      </c>
    </row>
    <row r="2209" customFormat="false" ht="12.8" hidden="false" customHeight="false" outlineLevel="0" collapsed="false">
      <c r="A2209" s="0" t="s">
        <v>1190</v>
      </c>
      <c r="B2209" s="0" t="s">
        <v>1201</v>
      </c>
      <c r="C2209" s="0" t="s">
        <v>59</v>
      </c>
      <c r="D2209" s="0" t="s">
        <v>1192</v>
      </c>
      <c r="E2209" s="0" t="n">
        <v>0</v>
      </c>
      <c r="F2209" s="0" t="n">
        <v>0</v>
      </c>
      <c r="G2209" s="0" t="n">
        <v>0</v>
      </c>
      <c r="H2209" s="0" t="n">
        <v>2.59</v>
      </c>
      <c r="I2209" s="0" t="n">
        <v>47.5255714285714</v>
      </c>
      <c r="J2209" s="0" t="n">
        <v>9.90292857142857</v>
      </c>
      <c r="K2209" s="0" t="n">
        <v>5.83921428571429</v>
      </c>
      <c r="L2209" s="0" t="n">
        <v>13.8965714285714</v>
      </c>
      <c r="M2209" s="0" t="n">
        <v>11.5442857142857</v>
      </c>
      <c r="N2209" s="0" t="n">
        <v>14.7843571428571</v>
      </c>
      <c r="O2209" s="0" t="n">
        <v>14.5031428571429</v>
      </c>
      <c r="P2209" s="0" t="n">
        <v>7.18721428571428</v>
      </c>
      <c r="Q2209" s="0" t="n">
        <v>8.31335714285714</v>
      </c>
      <c r="R2209" s="1" t="n">
        <v>0</v>
      </c>
      <c r="S2209" s="1" t="n">
        <v>0</v>
      </c>
      <c r="T2209" s="1" t="n">
        <v>0</v>
      </c>
      <c r="U2209" s="1" t="s">
        <v>61</v>
      </c>
      <c r="V2209" s="1" t="s">
        <v>40</v>
      </c>
      <c r="W2209" s="1" t="s">
        <v>40</v>
      </c>
      <c r="X2209" s="1" t="s">
        <v>40</v>
      </c>
      <c r="Y2209" s="1" t="s">
        <v>40</v>
      </c>
      <c r="Z2209" s="1" t="s">
        <v>40</v>
      </c>
      <c r="AA2209" s="1" t="s">
        <v>40</v>
      </c>
      <c r="AB2209" s="1" t="s">
        <v>40</v>
      </c>
      <c r="AC2209" s="1" t="s">
        <v>40</v>
      </c>
      <c r="AD2209" s="1" t="s">
        <v>40</v>
      </c>
      <c r="AK2209" s="0" t="s">
        <v>65</v>
      </c>
    </row>
    <row r="2210" customFormat="false" ht="12.8" hidden="false" customHeight="false" outlineLevel="0" collapsed="false">
      <c r="A2210" s="0" t="s">
        <v>1190</v>
      </c>
      <c r="B2210" s="0" t="s">
        <v>1201</v>
      </c>
      <c r="C2210" s="0" t="s">
        <v>59</v>
      </c>
      <c r="D2210" s="0" t="s">
        <v>1193</v>
      </c>
      <c r="E2210" s="0" t="n">
        <v>0</v>
      </c>
      <c r="F2210" s="0" t="n">
        <v>0</v>
      </c>
      <c r="G2210" s="0" t="n">
        <v>0</v>
      </c>
      <c r="H2210" s="0" t="n">
        <v>1.89</v>
      </c>
      <c r="I2210" s="0" t="n">
        <v>1.53</v>
      </c>
      <c r="J2210" s="0" t="n">
        <v>9.4465</v>
      </c>
      <c r="K2210" s="0" t="n">
        <v>4.957</v>
      </c>
      <c r="L2210" s="0" t="n">
        <v>12.9322142857143</v>
      </c>
      <c r="M2210" s="0" t="n">
        <v>9.74271428571429</v>
      </c>
      <c r="N2210" s="0" t="n">
        <v>13.9668571428571</v>
      </c>
      <c r="O2210" s="0" t="n">
        <v>14.0762857142857</v>
      </c>
      <c r="P2210" s="0" t="n">
        <v>7.35771428571429</v>
      </c>
      <c r="Q2210" s="0" t="n">
        <v>8.26328571428572</v>
      </c>
      <c r="R2210" s="1" t="n">
        <v>0</v>
      </c>
      <c r="S2210" s="1" t="n">
        <v>0</v>
      </c>
      <c r="T2210" s="1" t="n">
        <v>0</v>
      </c>
      <c r="U2210" s="1" t="s">
        <v>61</v>
      </c>
      <c r="V2210" s="1" t="s">
        <v>61</v>
      </c>
      <c r="W2210" s="1" t="s">
        <v>40</v>
      </c>
      <c r="X2210" s="1" t="s">
        <v>40</v>
      </c>
      <c r="Y2210" s="1" t="s">
        <v>40</v>
      </c>
      <c r="Z2210" s="1" t="s">
        <v>40</v>
      </c>
      <c r="AA2210" s="1" t="s">
        <v>40</v>
      </c>
      <c r="AB2210" s="1" t="s">
        <v>40</v>
      </c>
      <c r="AC2210" s="1" t="s">
        <v>40</v>
      </c>
      <c r="AD2210" s="1" t="s">
        <v>40</v>
      </c>
      <c r="AK2210" s="0" t="s">
        <v>65</v>
      </c>
    </row>
    <row r="2211" customFormat="false" ht="12.8" hidden="false" customHeight="false" outlineLevel="0" collapsed="false">
      <c r="A2211" s="0" t="s">
        <v>1190</v>
      </c>
      <c r="B2211" s="0" t="s">
        <v>1201</v>
      </c>
      <c r="C2211" s="0" t="s">
        <v>59</v>
      </c>
      <c r="D2211" s="0" t="s">
        <v>1202</v>
      </c>
      <c r="E2211" s="0" t="n">
        <v>0</v>
      </c>
      <c r="F2211" s="0" t="n">
        <v>0</v>
      </c>
      <c r="G2211" s="0" t="n">
        <v>0</v>
      </c>
      <c r="H2211" s="0" t="n">
        <v>1.89</v>
      </c>
      <c r="I2211" s="0" t="n">
        <v>0</v>
      </c>
      <c r="J2211" s="0" t="n">
        <v>2.56</v>
      </c>
      <c r="K2211" s="0" t="n">
        <v>1.85557142857143</v>
      </c>
      <c r="L2211" s="0" t="n">
        <v>10.5491428571429</v>
      </c>
      <c r="M2211" s="0" t="n">
        <v>5.97757142857143</v>
      </c>
      <c r="N2211" s="0" t="n">
        <v>10.0372142857143</v>
      </c>
      <c r="O2211" s="0" t="n">
        <v>13.7398571428571</v>
      </c>
      <c r="P2211" s="0" t="n">
        <v>7.99078571428572</v>
      </c>
      <c r="Q2211" s="0" t="n">
        <v>7.3135</v>
      </c>
      <c r="R2211" s="1" t="n">
        <v>0</v>
      </c>
      <c r="S2211" s="1" t="n">
        <v>0</v>
      </c>
      <c r="T2211" s="1" t="n">
        <v>0</v>
      </c>
      <c r="U2211" s="1" t="s">
        <v>61</v>
      </c>
      <c r="V2211" s="1" t="n">
        <v>0</v>
      </c>
      <c r="W2211" s="1" t="s">
        <v>41</v>
      </c>
      <c r="X2211" s="1" t="s">
        <v>40</v>
      </c>
      <c r="Y2211" s="1" t="s">
        <v>40</v>
      </c>
      <c r="Z2211" s="1" t="s">
        <v>40</v>
      </c>
      <c r="AA2211" s="1" t="s">
        <v>40</v>
      </c>
      <c r="AB2211" s="1" t="s">
        <v>40</v>
      </c>
      <c r="AC2211" s="1" t="s">
        <v>40</v>
      </c>
      <c r="AD2211" s="1" t="s">
        <v>40</v>
      </c>
      <c r="AK2211" s="0" t="s">
        <v>65</v>
      </c>
    </row>
    <row r="2212" customFormat="false" ht="12.8" hidden="false" customHeight="false" outlineLevel="0" collapsed="false">
      <c r="A2212" s="0" t="s">
        <v>1190</v>
      </c>
      <c r="B2212" s="0" t="s">
        <v>1201</v>
      </c>
      <c r="C2212" s="0" t="s">
        <v>59</v>
      </c>
      <c r="D2212" s="0" t="s">
        <v>1195</v>
      </c>
      <c r="E2212" s="0" t="n">
        <v>0</v>
      </c>
      <c r="F2212" s="0" t="n">
        <v>0</v>
      </c>
      <c r="G2212" s="0" t="n">
        <v>0</v>
      </c>
      <c r="H2212" s="0" t="n">
        <v>0</v>
      </c>
      <c r="I2212" s="0" t="n">
        <v>3.92</v>
      </c>
      <c r="J2212" s="0" t="n">
        <v>6.74128571428571</v>
      </c>
      <c r="K2212" s="0" t="n">
        <v>2.93621428571429</v>
      </c>
      <c r="L2212" s="0" t="n">
        <v>12.6806428571429</v>
      </c>
      <c r="M2212" s="0" t="n">
        <v>6.73021428571429</v>
      </c>
      <c r="N2212" s="0" t="n">
        <v>12.0095</v>
      </c>
      <c r="O2212" s="0" t="n">
        <v>14.0450714285714</v>
      </c>
      <c r="P2212" s="0" t="n">
        <v>8.79057142857143</v>
      </c>
      <c r="Q2212" s="0" t="n">
        <v>9.0125</v>
      </c>
      <c r="R2212" s="1" t="n">
        <v>0</v>
      </c>
      <c r="S2212" s="1" t="n">
        <v>0</v>
      </c>
      <c r="T2212" s="1" t="n">
        <v>0</v>
      </c>
      <c r="U2212" s="1" t="n">
        <v>0</v>
      </c>
      <c r="V2212" s="1" t="s">
        <v>61</v>
      </c>
      <c r="W2212" s="1" t="s">
        <v>40</v>
      </c>
      <c r="X2212" s="1" t="s">
        <v>40</v>
      </c>
      <c r="Y2212" s="1" t="s">
        <v>40</v>
      </c>
      <c r="Z2212" s="1" t="s">
        <v>40</v>
      </c>
      <c r="AA2212" s="1" t="s">
        <v>40</v>
      </c>
      <c r="AB2212" s="1" t="s">
        <v>40</v>
      </c>
      <c r="AC2212" s="1" t="s">
        <v>40</v>
      </c>
      <c r="AD2212" s="1" t="s">
        <v>40</v>
      </c>
      <c r="AK2212" s="0" t="s">
        <v>65</v>
      </c>
    </row>
    <row r="2213" customFormat="false" ht="12.8" hidden="false" customHeight="false" outlineLevel="0" collapsed="false">
      <c r="A2213" s="0" t="s">
        <v>1190</v>
      </c>
      <c r="B2213" s="0" t="s">
        <v>1201</v>
      </c>
      <c r="C2213" s="0" t="s">
        <v>59</v>
      </c>
      <c r="D2213" s="0" t="s">
        <v>1196</v>
      </c>
      <c r="E2213" s="0" t="n">
        <v>0</v>
      </c>
      <c r="F2213" s="0" t="n">
        <v>0</v>
      </c>
      <c r="G2213" s="0" t="n">
        <v>0</v>
      </c>
      <c r="H2213" s="0" t="n">
        <v>0</v>
      </c>
      <c r="I2213" s="0" t="n">
        <v>0</v>
      </c>
      <c r="J2213" s="0" t="n">
        <v>5.28</v>
      </c>
      <c r="K2213" s="0" t="n">
        <v>3.56642857142857</v>
      </c>
      <c r="L2213" s="0" t="n">
        <v>13.7063571428571</v>
      </c>
      <c r="M2213" s="0" t="n">
        <v>10.3027142857143</v>
      </c>
      <c r="N2213" s="0" t="n">
        <v>14.6176428571429</v>
      </c>
      <c r="O2213" s="0" t="n">
        <v>14.5775714285714</v>
      </c>
      <c r="P2213" s="0" t="n">
        <v>6.99621428571428</v>
      </c>
      <c r="Q2213" s="0" t="n">
        <v>9.14007142857143</v>
      </c>
      <c r="R2213" s="1" t="n">
        <v>0</v>
      </c>
      <c r="S2213" s="1" t="n">
        <v>0</v>
      </c>
      <c r="T2213" s="1" t="n">
        <v>0</v>
      </c>
      <c r="U2213" s="1" t="n">
        <v>0</v>
      </c>
      <c r="V2213" s="1" t="n">
        <v>0</v>
      </c>
      <c r="W2213" s="1" t="s">
        <v>41</v>
      </c>
      <c r="X2213" s="1" t="s">
        <v>40</v>
      </c>
      <c r="Y2213" s="1" t="s">
        <v>1047</v>
      </c>
      <c r="Z2213" s="1" t="s">
        <v>40</v>
      </c>
      <c r="AA2213" s="1" t="s">
        <v>40</v>
      </c>
      <c r="AB2213" s="1" t="s">
        <v>40</v>
      </c>
      <c r="AC2213" s="1" t="s">
        <v>40</v>
      </c>
      <c r="AD2213" s="1" t="s">
        <v>40</v>
      </c>
      <c r="AK2213" s="0" t="s">
        <v>65</v>
      </c>
    </row>
    <row r="2214" customFormat="false" ht="12.8" hidden="false" customHeight="false" outlineLevel="0" collapsed="false">
      <c r="A2214" s="0" t="s">
        <v>1190</v>
      </c>
      <c r="B2214" s="0" t="s">
        <v>1201</v>
      </c>
      <c r="C2214" s="0" t="s">
        <v>99</v>
      </c>
      <c r="D2214" s="0" t="s">
        <v>1200</v>
      </c>
      <c r="L2214" s="0" t="n">
        <v>28</v>
      </c>
      <c r="Y2214" s="1" t="s">
        <v>101</v>
      </c>
      <c r="AE2214" s="0" t="n">
        <v>4000</v>
      </c>
      <c r="AF2214" s="0" t="s">
        <v>308</v>
      </c>
    </row>
    <row r="2215" customFormat="false" ht="12.8" hidden="false" customHeight="false" outlineLevel="0" collapsed="false">
      <c r="A2215" s="0" t="s">
        <v>1190</v>
      </c>
      <c r="B2215" s="0" t="s">
        <v>1199</v>
      </c>
      <c r="C2215" s="0" t="s">
        <v>59</v>
      </c>
      <c r="D2215" s="0" t="s">
        <v>1191</v>
      </c>
      <c r="E2215" s="0" t="n">
        <v>1.38183035714286</v>
      </c>
      <c r="F2215" s="0" t="n">
        <v>19.1531339285714</v>
      </c>
      <c r="G2215" s="0" t="n">
        <v>35.6540089285714</v>
      </c>
      <c r="H2215" s="0" t="n">
        <v>43.7364910714286</v>
      </c>
      <c r="I2215" s="0" t="n">
        <v>36.2637232142857</v>
      </c>
      <c r="J2215" s="0" t="n">
        <v>19.5545357142857</v>
      </c>
      <c r="K2215" s="0" t="n">
        <v>6.41139285714286</v>
      </c>
      <c r="L2215" s="0" t="n">
        <v>3.07807142857143</v>
      </c>
      <c r="M2215" s="0" t="n">
        <v>5.30728571428571</v>
      </c>
      <c r="N2215" s="0" t="n">
        <v>10.9252053571429</v>
      </c>
      <c r="O2215" s="0" t="n">
        <v>13.2316071428571</v>
      </c>
      <c r="P2215" s="0" t="n">
        <v>8.31329464285714</v>
      </c>
      <c r="Q2215" s="0" t="n">
        <v>5.69966964285714</v>
      </c>
      <c r="R2215" s="1" t="s">
        <v>40</v>
      </c>
      <c r="S2215" s="1" t="s">
        <v>40</v>
      </c>
      <c r="T2215" s="1" t="s">
        <v>40</v>
      </c>
      <c r="U2215" s="1" t="s">
        <v>40</v>
      </c>
      <c r="V2215" s="1" t="s">
        <v>40</v>
      </c>
      <c r="W2215" s="1" t="s">
        <v>40</v>
      </c>
      <c r="X2215" s="1" t="s">
        <v>40</v>
      </c>
      <c r="Y2215" s="1" t="s">
        <v>40</v>
      </c>
      <c r="Z2215" s="1" t="s">
        <v>40</v>
      </c>
      <c r="AA2215" s="1" t="s">
        <v>40</v>
      </c>
      <c r="AB2215" s="1" t="s">
        <v>40</v>
      </c>
      <c r="AC2215" s="1" t="s">
        <v>40</v>
      </c>
      <c r="AD2215" s="1" t="s">
        <v>40</v>
      </c>
      <c r="AK2215" s="0" t="s">
        <v>65</v>
      </c>
    </row>
    <row r="2216" customFormat="false" ht="12.8" hidden="false" customHeight="false" outlineLevel="0" collapsed="false">
      <c r="A2216" s="0" t="s">
        <v>1190</v>
      </c>
      <c r="B2216" s="0" t="s">
        <v>1199</v>
      </c>
      <c r="C2216" s="0" t="s">
        <v>59</v>
      </c>
      <c r="D2216" s="0" t="s">
        <v>1192</v>
      </c>
      <c r="E2216" s="0" t="n">
        <v>0</v>
      </c>
      <c r="F2216" s="0" t="n">
        <v>0</v>
      </c>
      <c r="G2216" s="0" t="n">
        <v>0</v>
      </c>
      <c r="H2216" s="0" t="n">
        <v>3.145</v>
      </c>
      <c r="I2216" s="0" t="n">
        <v>41.8636071428571</v>
      </c>
      <c r="J2216" s="0" t="n">
        <v>15.6491428571429</v>
      </c>
      <c r="K2216" s="0" t="n">
        <v>5.29803571428571</v>
      </c>
      <c r="L2216" s="0" t="n">
        <v>1.95139285714286</v>
      </c>
      <c r="M2216" s="0" t="n">
        <v>3.73039285714286</v>
      </c>
      <c r="N2216" s="0" t="n">
        <v>11.0212142857143</v>
      </c>
      <c r="O2216" s="0" t="n">
        <v>17.6982142857143</v>
      </c>
      <c r="P2216" s="0" t="n">
        <v>7.68585714285714</v>
      </c>
      <c r="Q2216" s="0" t="n">
        <v>6.13857142857143</v>
      </c>
      <c r="R2216" s="1" t="n">
        <v>0</v>
      </c>
      <c r="S2216" s="1" t="n">
        <v>0</v>
      </c>
      <c r="T2216" s="1" t="n">
        <v>0</v>
      </c>
      <c r="U2216" s="1" t="s">
        <v>61</v>
      </c>
      <c r="V2216" s="1" t="s">
        <v>40</v>
      </c>
      <c r="W2216" s="1" t="s">
        <v>40</v>
      </c>
      <c r="X2216" s="1" t="s">
        <v>40</v>
      </c>
      <c r="Y2216" s="1" t="s">
        <v>40</v>
      </c>
      <c r="Z2216" s="1" t="s">
        <v>40</v>
      </c>
      <c r="AA2216" s="1" t="s">
        <v>40</v>
      </c>
      <c r="AB2216" s="1" t="s">
        <v>40</v>
      </c>
      <c r="AC2216" s="1" t="s">
        <v>40</v>
      </c>
      <c r="AD2216" s="1" t="s">
        <v>40</v>
      </c>
      <c r="AK2216" s="0" t="s">
        <v>65</v>
      </c>
    </row>
    <row r="2217" customFormat="false" ht="12.8" hidden="false" customHeight="false" outlineLevel="0" collapsed="false">
      <c r="A2217" s="0" t="s">
        <v>1190</v>
      </c>
      <c r="B2217" s="0" t="s">
        <v>1199</v>
      </c>
      <c r="C2217" s="0" t="s">
        <v>59</v>
      </c>
      <c r="D2217" s="0" t="s">
        <v>1193</v>
      </c>
      <c r="E2217" s="0" t="n">
        <v>0</v>
      </c>
      <c r="F2217" s="0" t="n">
        <v>0</v>
      </c>
      <c r="G2217" s="0" t="n">
        <v>0</v>
      </c>
      <c r="H2217" s="0" t="n">
        <v>2.38</v>
      </c>
      <c r="I2217" s="0" t="n">
        <v>1.53</v>
      </c>
      <c r="J2217" s="0" t="n">
        <v>14.2152142857143</v>
      </c>
      <c r="K2217" s="0" t="n">
        <v>4.536</v>
      </c>
      <c r="L2217" s="0" t="n">
        <v>1.61107142857143</v>
      </c>
      <c r="M2217" s="0" t="n">
        <v>2.82792857142857</v>
      </c>
      <c r="N2217" s="0" t="n">
        <v>9.41746428571429</v>
      </c>
      <c r="O2217" s="0" t="n">
        <v>17.3963571428571</v>
      </c>
      <c r="P2217" s="0" t="n">
        <v>8.11682142857143</v>
      </c>
      <c r="Q2217" s="0" t="n">
        <v>5.90146428571429</v>
      </c>
      <c r="R2217" s="1" t="n">
        <v>0</v>
      </c>
      <c r="S2217" s="1" t="n">
        <v>0</v>
      </c>
      <c r="T2217" s="1" t="n">
        <v>0</v>
      </c>
      <c r="U2217" s="1" t="s">
        <v>61</v>
      </c>
      <c r="V2217" s="1" t="s">
        <v>61</v>
      </c>
      <c r="W2217" s="1" t="s">
        <v>40</v>
      </c>
      <c r="X2217" s="1" t="s">
        <v>40</v>
      </c>
      <c r="Y2217" s="1" t="s">
        <v>40</v>
      </c>
      <c r="Z2217" s="1" t="s">
        <v>40</v>
      </c>
      <c r="AA2217" s="1" t="s">
        <v>40</v>
      </c>
      <c r="AB2217" s="1" t="s">
        <v>40</v>
      </c>
      <c r="AC2217" s="1" t="s">
        <v>40</v>
      </c>
      <c r="AD2217" s="1" t="s">
        <v>40</v>
      </c>
      <c r="AK2217" s="0" t="s">
        <v>65</v>
      </c>
    </row>
    <row r="2218" customFormat="false" ht="12.8" hidden="false" customHeight="false" outlineLevel="0" collapsed="false">
      <c r="A2218" s="0" t="s">
        <v>1190</v>
      </c>
      <c r="B2218" s="0" t="s">
        <v>1199</v>
      </c>
      <c r="C2218" s="0" t="s">
        <v>59</v>
      </c>
      <c r="D2218" s="0" t="s">
        <v>1202</v>
      </c>
      <c r="E2218" s="0" t="n">
        <v>0</v>
      </c>
      <c r="F2218" s="0" t="n">
        <v>0</v>
      </c>
      <c r="G2218" s="0" t="n">
        <v>0</v>
      </c>
      <c r="H2218" s="0" t="n">
        <v>2.38</v>
      </c>
      <c r="I2218" s="0" t="n">
        <v>0</v>
      </c>
      <c r="J2218" s="0" t="n">
        <v>2.08</v>
      </c>
      <c r="K2218" s="0" t="n">
        <v>3.23864285714286</v>
      </c>
      <c r="L2218" s="0" t="n">
        <v>0.259</v>
      </c>
      <c r="M2218" s="0" t="n">
        <v>0.071857142857143</v>
      </c>
      <c r="N2218" s="0" t="n">
        <v>6.32528571428572</v>
      </c>
      <c r="O2218" s="0" t="n">
        <v>15.8551785714286</v>
      </c>
      <c r="P2218" s="0" t="n">
        <v>9.2275</v>
      </c>
      <c r="Q2218" s="0" t="n">
        <v>5.545</v>
      </c>
      <c r="R2218" s="1" t="n">
        <v>0</v>
      </c>
      <c r="S2218" s="1" t="n">
        <v>0</v>
      </c>
      <c r="T2218" s="1" t="n">
        <v>0</v>
      </c>
      <c r="U2218" s="1" t="s">
        <v>61</v>
      </c>
      <c r="V2218" s="1" t="n">
        <v>0</v>
      </c>
      <c r="W2218" s="1" t="s">
        <v>41</v>
      </c>
      <c r="X2218" s="1" t="s">
        <v>40</v>
      </c>
      <c r="Y2218" s="1" t="s">
        <v>40</v>
      </c>
      <c r="Z2218" s="1" t="s">
        <v>40</v>
      </c>
      <c r="AA2218" s="1" t="s">
        <v>40</v>
      </c>
      <c r="AB2218" s="1" t="s">
        <v>40</v>
      </c>
      <c r="AC2218" s="1" t="s">
        <v>40</v>
      </c>
      <c r="AD2218" s="1" t="s">
        <v>40</v>
      </c>
      <c r="AK2218" s="0" t="s">
        <v>65</v>
      </c>
    </row>
    <row r="2219" customFormat="false" ht="12.8" hidden="false" customHeight="false" outlineLevel="0" collapsed="false">
      <c r="A2219" s="0" t="s">
        <v>1190</v>
      </c>
      <c r="B2219" s="0" t="s">
        <v>1199</v>
      </c>
      <c r="C2219" s="0" t="s">
        <v>59</v>
      </c>
      <c r="D2219" s="0" t="s">
        <v>1195</v>
      </c>
      <c r="E2219" s="0" t="n">
        <v>0</v>
      </c>
      <c r="F2219" s="0" t="n">
        <v>0</v>
      </c>
      <c r="G2219" s="0" t="n">
        <v>0</v>
      </c>
      <c r="H2219" s="0" t="n">
        <v>0</v>
      </c>
      <c r="I2219" s="0" t="n">
        <v>4.675</v>
      </c>
      <c r="J2219" s="0" t="n">
        <v>13.493</v>
      </c>
      <c r="K2219" s="0" t="n">
        <v>3.94567857142857</v>
      </c>
      <c r="L2219" s="0" t="n">
        <v>1.07557142857143</v>
      </c>
      <c r="M2219" s="0" t="n">
        <v>2.28371428571429</v>
      </c>
      <c r="N2219" s="0" t="n">
        <v>8.59642857142857</v>
      </c>
      <c r="O2219" s="0" t="n">
        <v>17.3903571428571</v>
      </c>
      <c r="P2219" s="0" t="n">
        <v>8.29028571428572</v>
      </c>
      <c r="Q2219" s="0" t="n">
        <v>6.17025</v>
      </c>
      <c r="R2219" s="1" t="n">
        <v>0</v>
      </c>
      <c r="S2219" s="1" t="n">
        <v>0</v>
      </c>
      <c r="T2219" s="1" t="n">
        <v>0</v>
      </c>
      <c r="U2219" s="1" t="n">
        <v>0</v>
      </c>
      <c r="V2219" s="1" t="s">
        <v>61</v>
      </c>
      <c r="W2219" s="1" t="s">
        <v>40</v>
      </c>
      <c r="X2219" s="1" t="s">
        <v>40</v>
      </c>
      <c r="Y2219" s="1" t="s">
        <v>40</v>
      </c>
      <c r="Z2219" s="1" t="s">
        <v>40</v>
      </c>
      <c r="AA2219" s="1" t="s">
        <v>40</v>
      </c>
      <c r="AB2219" s="1" t="s">
        <v>40</v>
      </c>
      <c r="AC2219" s="1" t="s">
        <v>40</v>
      </c>
      <c r="AD2219" s="1" t="s">
        <v>40</v>
      </c>
      <c r="AK2219" s="0" t="s">
        <v>65</v>
      </c>
    </row>
    <row r="2220" customFormat="false" ht="12.8" hidden="false" customHeight="false" outlineLevel="0" collapsed="false">
      <c r="A2220" s="0" t="s">
        <v>1190</v>
      </c>
      <c r="B2220" s="0" t="s">
        <v>1199</v>
      </c>
      <c r="C2220" s="0" t="s">
        <v>59</v>
      </c>
      <c r="D2220" s="0" t="s">
        <v>1196</v>
      </c>
      <c r="E2220" s="0" t="n">
        <v>0</v>
      </c>
      <c r="F2220" s="0" t="n">
        <v>0</v>
      </c>
      <c r="G2220" s="0" t="n">
        <v>0</v>
      </c>
      <c r="H2220" s="0" t="n">
        <v>0</v>
      </c>
      <c r="I2220" s="0" t="n">
        <v>0</v>
      </c>
      <c r="J2220" s="0" t="n">
        <v>5.52</v>
      </c>
      <c r="K2220" s="0" t="n">
        <v>3.56775</v>
      </c>
      <c r="L2220" s="0" t="n">
        <v>1.11175</v>
      </c>
      <c r="M2220" s="0" t="n">
        <v>4.5085</v>
      </c>
      <c r="N2220" s="0" t="n">
        <v>11.7936785714286</v>
      </c>
      <c r="O2220" s="0" t="n">
        <v>17.7865357142857</v>
      </c>
      <c r="P2220" s="0" t="n">
        <v>7.63371428571429</v>
      </c>
      <c r="Q2220" s="0" t="n">
        <v>7.00717857142857</v>
      </c>
      <c r="R2220" s="1" t="n">
        <v>0</v>
      </c>
      <c r="S2220" s="1" t="n">
        <v>0</v>
      </c>
      <c r="T2220" s="1" t="n">
        <v>0</v>
      </c>
      <c r="U2220" s="1" t="n">
        <v>0</v>
      </c>
      <c r="V2220" s="1" t="n">
        <v>0</v>
      </c>
      <c r="W2220" s="1" t="s">
        <v>41</v>
      </c>
      <c r="X2220" s="1" t="s">
        <v>40</v>
      </c>
      <c r="Y2220" s="1" t="s">
        <v>1047</v>
      </c>
      <c r="Z2220" s="1" t="s">
        <v>40</v>
      </c>
      <c r="AA2220" s="1" t="s">
        <v>40</v>
      </c>
      <c r="AB2220" s="1" t="s">
        <v>40</v>
      </c>
      <c r="AC2220" s="1" t="s">
        <v>40</v>
      </c>
      <c r="AD2220" s="1" t="s">
        <v>40</v>
      </c>
      <c r="AK2220" s="0" t="s">
        <v>65</v>
      </c>
    </row>
    <row r="2221" customFormat="false" ht="12.8" hidden="false" customHeight="false" outlineLevel="0" collapsed="false">
      <c r="A2221" s="0" t="s">
        <v>1190</v>
      </c>
      <c r="B2221" s="0" t="s">
        <v>1199</v>
      </c>
      <c r="C2221" s="0" t="s">
        <v>99</v>
      </c>
      <c r="D2221" s="0" t="s">
        <v>1200</v>
      </c>
      <c r="L2221" s="0" t="n">
        <v>42</v>
      </c>
      <c r="Y2221" s="1" t="s">
        <v>101</v>
      </c>
      <c r="AE2221" s="0" t="n">
        <v>4000</v>
      </c>
      <c r="AF2221" s="0" t="s">
        <v>308</v>
      </c>
    </row>
    <row r="2222" customFormat="false" ht="12.8" hidden="false" customHeight="false" outlineLevel="0" collapsed="false">
      <c r="A2222" s="0" t="s">
        <v>1190</v>
      </c>
      <c r="B2222" s="0" t="s">
        <v>1199</v>
      </c>
      <c r="C2222" s="0" t="s">
        <v>59</v>
      </c>
      <c r="D2222" s="0" t="s">
        <v>1203</v>
      </c>
      <c r="H2222" s="0" t="n">
        <v>2.3</v>
      </c>
      <c r="J2222" s="0" t="n">
        <v>3.1</v>
      </c>
      <c r="K2222" s="0" t="n">
        <v>2.1</v>
      </c>
      <c r="M2222" s="0" t="n">
        <v>1.1</v>
      </c>
      <c r="U2222" s="1" t="s">
        <v>78</v>
      </c>
      <c r="W2222" s="1" t="s">
        <v>78</v>
      </c>
      <c r="X2222" s="1" t="s">
        <v>78</v>
      </c>
      <c r="Z2222" s="1" t="s">
        <v>78</v>
      </c>
      <c r="AA2222" s="1" t="s">
        <v>40</v>
      </c>
      <c r="AB2222" s="1" t="s">
        <v>40</v>
      </c>
      <c r="AC2222" s="1" t="s">
        <v>40</v>
      </c>
      <c r="AD2222" s="1" t="s">
        <v>40</v>
      </c>
      <c r="AF2222" s="0" t="s">
        <v>181</v>
      </c>
      <c r="AK2222" s="0" t="s">
        <v>81</v>
      </c>
    </row>
    <row r="2223" customFormat="false" ht="12.8" hidden="false" customHeight="false" outlineLevel="0" collapsed="false">
      <c r="A2223" s="0" t="s">
        <v>1190</v>
      </c>
      <c r="B2223" s="0" t="s">
        <v>1199</v>
      </c>
      <c r="C2223" s="0" t="s">
        <v>59</v>
      </c>
      <c r="D2223" s="0" t="s">
        <v>1204</v>
      </c>
      <c r="E2223" s="0" t="n">
        <v>2</v>
      </c>
      <c r="F2223" s="0" t="n">
        <v>6</v>
      </c>
      <c r="G2223" s="0" t="n">
        <v>11</v>
      </c>
      <c r="H2223" s="0" t="n">
        <v>19</v>
      </c>
      <c r="I2223" s="0" t="n">
        <v>34</v>
      </c>
      <c r="J2223" s="0" t="n">
        <v>36</v>
      </c>
      <c r="K2223" s="0" t="n">
        <v>25</v>
      </c>
      <c r="L2223" s="0" t="n">
        <v>21</v>
      </c>
      <c r="M2223" s="0" t="n">
        <v>10</v>
      </c>
      <c r="N2223" s="0" t="n">
        <v>18</v>
      </c>
      <c r="O2223" s="0" t="n">
        <v>22</v>
      </c>
      <c r="P2223" s="0" t="n">
        <v>12</v>
      </c>
      <c r="Q2223" s="0" t="n">
        <v>4</v>
      </c>
      <c r="R2223" s="1" t="s">
        <v>40</v>
      </c>
      <c r="S2223" s="1" t="s">
        <v>40</v>
      </c>
      <c r="T2223" s="1" t="s">
        <v>40</v>
      </c>
      <c r="U2223" s="1" t="s">
        <v>40</v>
      </c>
      <c r="V2223" s="1" t="s">
        <v>40</v>
      </c>
      <c r="W2223" s="1" t="s">
        <v>40</v>
      </c>
      <c r="X2223" s="1" t="s">
        <v>40</v>
      </c>
      <c r="Y2223" s="1" t="s">
        <v>40</v>
      </c>
      <c r="Z2223" s="1" t="s">
        <v>40</v>
      </c>
      <c r="AA2223" s="1" t="s">
        <v>40</v>
      </c>
      <c r="AB2223" s="1" t="s">
        <v>40</v>
      </c>
      <c r="AC2223" s="1" t="s">
        <v>40</v>
      </c>
      <c r="AD2223" s="1" t="s">
        <v>40</v>
      </c>
      <c r="AF2223" s="0" t="s">
        <v>343</v>
      </c>
    </row>
    <row r="2224" customFormat="false" ht="12.8" hidden="false" customHeight="false" outlineLevel="0" collapsed="false">
      <c r="A2224" s="0" t="s">
        <v>1190</v>
      </c>
      <c r="B2224" s="0" t="s">
        <v>1199</v>
      </c>
      <c r="C2224" s="0" t="s">
        <v>59</v>
      </c>
      <c r="D2224" s="0" t="s">
        <v>1205</v>
      </c>
      <c r="E2224" s="0" t="n">
        <v>1.38183035714286</v>
      </c>
      <c r="F2224" s="0" t="n">
        <v>19.1531339285714</v>
      </c>
      <c r="G2224" s="0" t="n">
        <v>35.6540089285714</v>
      </c>
      <c r="H2224" s="0" t="n">
        <v>43.7364910714286</v>
      </c>
      <c r="I2224" s="0" t="n">
        <v>36.2637232142857</v>
      </c>
      <c r="J2224" s="0" t="n">
        <v>19.5545357142857</v>
      </c>
      <c r="K2224" s="0" t="n">
        <v>18</v>
      </c>
      <c r="L2224" s="0" t="n">
        <v>15</v>
      </c>
      <c r="M2224" s="0" t="n">
        <v>18</v>
      </c>
      <c r="N2224" s="0" t="n">
        <v>18</v>
      </c>
      <c r="O2224" s="0" t="n">
        <v>10</v>
      </c>
      <c r="P2224" s="0" t="n">
        <v>7</v>
      </c>
      <c r="Q2224" s="0" t="n">
        <v>2</v>
      </c>
      <c r="R2224" s="1" t="s">
        <v>40</v>
      </c>
      <c r="S2224" s="1" t="s">
        <v>40</v>
      </c>
      <c r="T2224" s="1" t="s">
        <v>40</v>
      </c>
      <c r="U2224" s="1" t="s">
        <v>40</v>
      </c>
      <c r="V2224" s="1" t="s">
        <v>40</v>
      </c>
      <c r="W2224" s="1" t="s">
        <v>40</v>
      </c>
      <c r="X2224" s="1" t="s">
        <v>40</v>
      </c>
      <c r="Y2224" s="1" t="s">
        <v>40</v>
      </c>
      <c r="Z2224" s="1" t="s">
        <v>40</v>
      </c>
      <c r="AA2224" s="1" t="s">
        <v>40</v>
      </c>
      <c r="AB2224" s="1" t="s">
        <v>40</v>
      </c>
      <c r="AC2224" s="1" t="s">
        <v>40</v>
      </c>
      <c r="AD2224" s="1" t="s">
        <v>40</v>
      </c>
      <c r="AF2224" s="0" t="s">
        <v>343</v>
      </c>
      <c r="AK2224" s="0" t="s">
        <v>65</v>
      </c>
    </row>
    <row r="2225" customFormat="false" ht="12.8" hidden="false" customHeight="false" outlineLevel="0" collapsed="false">
      <c r="A2225" s="0" t="s">
        <v>1190</v>
      </c>
      <c r="B2225" s="0" t="s">
        <v>1199</v>
      </c>
      <c r="C2225" s="0" t="s">
        <v>59</v>
      </c>
      <c r="D2225" s="0" t="s">
        <v>1206</v>
      </c>
      <c r="E2225" s="0" t="n">
        <v>1.38183035714286</v>
      </c>
      <c r="F2225" s="0" t="n">
        <v>19.1531339285714</v>
      </c>
      <c r="G2225" s="0" t="n">
        <v>35.6540089285714</v>
      </c>
      <c r="I2225" s="0" t="n">
        <v>2.5</v>
      </c>
      <c r="J2225" s="0" t="n">
        <v>1</v>
      </c>
      <c r="M2225" s="0" t="n">
        <v>1</v>
      </c>
      <c r="N2225" s="0" t="n">
        <v>12.8</v>
      </c>
      <c r="O2225" s="0" t="n">
        <v>0</v>
      </c>
      <c r="P2225" s="0" t="n">
        <v>0</v>
      </c>
      <c r="Q2225" s="0" t="n">
        <v>0</v>
      </c>
      <c r="R2225" s="1" t="s">
        <v>40</v>
      </c>
      <c r="S2225" s="1" t="s">
        <v>40</v>
      </c>
      <c r="T2225" s="1" t="s">
        <v>40</v>
      </c>
      <c r="V2225" s="1" t="s">
        <v>78</v>
      </c>
      <c r="W2225" s="1" t="s">
        <v>78</v>
      </c>
      <c r="Z2225" s="1" t="s">
        <v>78</v>
      </c>
      <c r="AA2225" s="1" t="s">
        <v>40</v>
      </c>
      <c r="AB2225" s="1" t="s">
        <v>40</v>
      </c>
      <c r="AC2225" s="1" t="s">
        <v>40</v>
      </c>
      <c r="AD2225" s="1" t="s">
        <v>40</v>
      </c>
      <c r="AF2225" s="0" t="s">
        <v>343</v>
      </c>
      <c r="AK2225" s="0" t="s">
        <v>65</v>
      </c>
    </row>
    <row r="2226" customFormat="false" ht="12.8" hidden="false" customHeight="false" outlineLevel="0" collapsed="false">
      <c r="A2226" s="0" t="s">
        <v>1190</v>
      </c>
      <c r="B2226" s="0" t="s">
        <v>1199</v>
      </c>
      <c r="C2226" s="0" t="s">
        <v>1207</v>
      </c>
      <c r="D2226" s="0" t="s">
        <v>1208</v>
      </c>
      <c r="L2226" s="0" t="n">
        <v>1.5</v>
      </c>
      <c r="M2226" s="0" t="n">
        <v>2.5</v>
      </c>
      <c r="N2226" s="0" t="n">
        <v>3.5</v>
      </c>
      <c r="O2226" s="0" t="n">
        <v>2.5</v>
      </c>
      <c r="Y2226" s="1" t="s">
        <v>211</v>
      </c>
      <c r="Z2226" s="1" t="s">
        <v>211</v>
      </c>
      <c r="AA2226" s="1" t="s">
        <v>211</v>
      </c>
      <c r="AB2226" s="1" t="s">
        <v>211</v>
      </c>
    </row>
    <row r="2227" customFormat="false" ht="12.8" hidden="false" customHeight="false" outlineLevel="0" collapsed="false">
      <c r="A2227" s="0" t="s">
        <v>1190</v>
      </c>
      <c r="B2227" s="0" t="s">
        <v>1199</v>
      </c>
      <c r="C2227" s="0" t="s">
        <v>1207</v>
      </c>
      <c r="D2227" s="0" t="s">
        <v>1209</v>
      </c>
      <c r="J2227" s="0" t="n">
        <v>0</v>
      </c>
      <c r="K2227" s="0" t="n">
        <v>56</v>
      </c>
      <c r="L2227" s="0" t="n">
        <v>70</v>
      </c>
      <c r="M2227" s="0" t="n">
        <v>42</v>
      </c>
      <c r="N2227" s="0" t="n">
        <v>28</v>
      </c>
      <c r="W2227" s="1" t="s">
        <v>40</v>
      </c>
      <c r="X2227" s="1" t="s">
        <v>40</v>
      </c>
      <c r="Y2227" s="1" t="s">
        <v>40</v>
      </c>
      <c r="Z2227" s="1" t="s">
        <v>40</v>
      </c>
      <c r="AA2227" s="1" t="s">
        <v>40</v>
      </c>
      <c r="AK2227" s="0" t="s">
        <v>115</v>
      </c>
    </row>
    <row r="2228" customFormat="false" ht="12.8" hidden="false" customHeight="false" outlineLevel="0" collapsed="false">
      <c r="A2228" s="0" t="s">
        <v>1190</v>
      </c>
      <c r="B2228" s="0" t="s">
        <v>1199</v>
      </c>
      <c r="C2228" s="0" t="s">
        <v>1207</v>
      </c>
      <c r="D2228" s="0" t="s">
        <v>1210</v>
      </c>
      <c r="N2228" s="0" t="n">
        <v>11</v>
      </c>
      <c r="AA2228" s="1" t="s">
        <v>107</v>
      </c>
      <c r="AF2228" s="0" t="s">
        <v>305</v>
      </c>
    </row>
    <row r="2229" customFormat="false" ht="12.8" hidden="false" customHeight="false" outlineLevel="0" collapsed="false">
      <c r="A2229" s="0" t="s">
        <v>1190</v>
      </c>
      <c r="B2229" s="0" t="s">
        <v>1199</v>
      </c>
      <c r="C2229" s="0" t="s">
        <v>1207</v>
      </c>
      <c r="D2229" s="0" t="s">
        <v>1211</v>
      </c>
      <c r="J2229" s="0" t="n">
        <v>9</v>
      </c>
      <c r="W2229" s="1" t="s">
        <v>180</v>
      </c>
      <c r="AF2229" s="0" t="s">
        <v>310</v>
      </c>
    </row>
    <row r="2230" customFormat="false" ht="12.8" hidden="false" customHeight="false" outlineLevel="0" collapsed="false">
      <c r="A2230" s="0" t="s">
        <v>1190</v>
      </c>
      <c r="B2230" s="0" t="s">
        <v>1199</v>
      </c>
      <c r="C2230" s="0" t="s">
        <v>1207</v>
      </c>
      <c r="D2230" s="0" t="s">
        <v>1212</v>
      </c>
      <c r="J2230" s="0" t="n">
        <v>7</v>
      </c>
      <c r="W2230" s="1" t="s">
        <v>180</v>
      </c>
      <c r="AF2230" s="0" t="s">
        <v>310</v>
      </c>
    </row>
    <row r="2231" customFormat="false" ht="12.8" hidden="false" customHeight="false" outlineLevel="0" collapsed="false">
      <c r="A2231" s="0" t="s">
        <v>1190</v>
      </c>
      <c r="B2231" s="0" t="s">
        <v>1199</v>
      </c>
      <c r="C2231" s="0" t="s">
        <v>1207</v>
      </c>
      <c r="D2231" s="0" t="s">
        <v>1213</v>
      </c>
      <c r="O2231" s="0" t="n">
        <v>10</v>
      </c>
      <c r="AB2231" s="1" t="s">
        <v>211</v>
      </c>
      <c r="AF2231" s="0" t="s">
        <v>212</v>
      </c>
    </row>
    <row r="2232" customFormat="false" ht="12.8" hidden="false" customHeight="false" outlineLevel="0" collapsed="false">
      <c r="A2232" s="0" t="s">
        <v>1190</v>
      </c>
      <c r="B2232" s="0" t="s">
        <v>1199</v>
      </c>
      <c r="C2232" s="0" t="s">
        <v>1207</v>
      </c>
      <c r="D2232" s="0" t="s">
        <v>1214</v>
      </c>
      <c r="N2232" s="0" t="n">
        <v>10.01</v>
      </c>
      <c r="AA2232" s="1" t="s">
        <v>107</v>
      </c>
      <c r="AF2232" s="0" t="s">
        <v>305</v>
      </c>
    </row>
    <row r="2233" customFormat="false" ht="12.8" hidden="false" customHeight="false" outlineLevel="0" collapsed="false">
      <c r="A2233" s="0" t="s">
        <v>1190</v>
      </c>
      <c r="B2233" s="0" t="s">
        <v>1199</v>
      </c>
      <c r="C2233" s="0" t="s">
        <v>1207</v>
      </c>
      <c r="D2233" s="0" t="s">
        <v>1215</v>
      </c>
      <c r="N2233" s="0" t="n">
        <v>7</v>
      </c>
      <c r="AA2233" s="1" t="s">
        <v>107</v>
      </c>
      <c r="AF2233" s="0" t="s">
        <v>305</v>
      </c>
    </row>
    <row r="2234" customFormat="false" ht="12.8" hidden="false" customHeight="false" outlineLevel="0" collapsed="false">
      <c r="A2234" s="0" t="s">
        <v>1190</v>
      </c>
      <c r="B2234" s="0" t="s">
        <v>1199</v>
      </c>
      <c r="C2234" s="0" t="s">
        <v>99</v>
      </c>
      <c r="D2234" s="0" t="s">
        <v>1216</v>
      </c>
      <c r="N2234" s="0" t="n">
        <v>42</v>
      </c>
      <c r="AA2234" s="1" t="s">
        <v>101</v>
      </c>
      <c r="AF2234" s="0" t="s">
        <v>200</v>
      </c>
    </row>
    <row r="2235" customFormat="false" ht="12.8" hidden="false" customHeight="false" outlineLevel="0" collapsed="false">
      <c r="A2235" s="0" t="s">
        <v>1190</v>
      </c>
      <c r="B2235" s="0" t="s">
        <v>1199</v>
      </c>
      <c r="C2235" s="0" t="s">
        <v>213</v>
      </c>
      <c r="D2235" s="0" t="s">
        <v>1217</v>
      </c>
      <c r="M2235" s="0" t="n">
        <v>5</v>
      </c>
      <c r="Z2235" s="1" t="s">
        <v>61</v>
      </c>
      <c r="AF2235" s="0" t="s">
        <v>314</v>
      </c>
    </row>
    <row r="2236" customFormat="false" ht="12.8" hidden="false" customHeight="false" outlineLevel="0" collapsed="false">
      <c r="A2236" s="0" t="s">
        <v>1190</v>
      </c>
      <c r="B2236" s="0" t="s">
        <v>1199</v>
      </c>
      <c r="C2236" s="0" t="s">
        <v>213</v>
      </c>
      <c r="D2236" s="0" t="s">
        <v>1218</v>
      </c>
      <c r="K2236" s="0" t="n">
        <v>32</v>
      </c>
      <c r="L2236" s="0" t="n">
        <v>48</v>
      </c>
      <c r="M2236" s="0" t="n">
        <v>48</v>
      </c>
      <c r="N2236" s="0" t="n">
        <v>32</v>
      </c>
      <c r="W2236" s="1" t="s">
        <v>40</v>
      </c>
      <c r="X2236" s="1" t="s">
        <v>40</v>
      </c>
      <c r="Y2236" s="1" t="s">
        <v>40</v>
      </c>
      <c r="Z2236" s="1" t="s">
        <v>40</v>
      </c>
      <c r="AA2236" s="1" t="s">
        <v>40</v>
      </c>
      <c r="AF2236" s="0" t="s">
        <v>221</v>
      </c>
      <c r="AK2236" s="0" t="s">
        <v>222</v>
      </c>
    </row>
    <row r="2237" customFormat="false" ht="12.8" hidden="false" customHeight="false" outlineLevel="0" collapsed="false">
      <c r="A2237" s="0" t="s">
        <v>1190</v>
      </c>
      <c r="B2237" s="0" t="s">
        <v>1199</v>
      </c>
      <c r="C2237" s="0" t="s">
        <v>213</v>
      </c>
      <c r="D2237" s="0" t="s">
        <v>1219</v>
      </c>
      <c r="M2237" s="0" t="n">
        <v>4</v>
      </c>
      <c r="Z2237" s="1" t="s">
        <v>41</v>
      </c>
      <c r="AF2237" s="0" t="s">
        <v>237</v>
      </c>
      <c r="AK2237" s="0" t="s">
        <v>115</v>
      </c>
    </row>
    <row r="2238" customFormat="false" ht="12.8" hidden="false" customHeight="false" outlineLevel="0" collapsed="false">
      <c r="A2238" s="0" t="s">
        <v>1190</v>
      </c>
      <c r="B2238" s="0" t="s">
        <v>1199</v>
      </c>
      <c r="C2238" s="0" t="s">
        <v>213</v>
      </c>
      <c r="D2238" s="0" t="s">
        <v>1220</v>
      </c>
      <c r="J2238" s="0" t="n">
        <v>28</v>
      </c>
      <c r="K2238" s="0" t="n">
        <v>42</v>
      </c>
      <c r="L2238" s="0" t="n">
        <v>42</v>
      </c>
      <c r="M2238" s="0" t="n">
        <v>28</v>
      </c>
      <c r="R2238" s="1" t="s">
        <v>40</v>
      </c>
      <c r="S2238" s="1" t="s">
        <v>40</v>
      </c>
      <c r="T2238" s="1" t="s">
        <v>40</v>
      </c>
      <c r="U2238" s="1" t="s">
        <v>40</v>
      </c>
      <c r="V2238" s="1" t="s">
        <v>40</v>
      </c>
      <c r="W2238" s="1" t="s">
        <v>40</v>
      </c>
      <c r="X2238" s="1" t="s">
        <v>40</v>
      </c>
      <c r="Y2238" s="1" t="s">
        <v>40</v>
      </c>
      <c r="Z2238" s="1" t="s">
        <v>40</v>
      </c>
      <c r="AA2238" s="1" t="s">
        <v>40</v>
      </c>
      <c r="AB2238" s="1" t="s">
        <v>40</v>
      </c>
      <c r="AC2238" s="1" t="s">
        <v>40</v>
      </c>
      <c r="AD2238" s="1" t="s">
        <v>40</v>
      </c>
      <c r="AF2238" s="0" t="s">
        <v>238</v>
      </c>
      <c r="AK2238" s="0" t="s">
        <v>115</v>
      </c>
    </row>
    <row r="2239" customFormat="false" ht="12.8" hidden="false" customHeight="false" outlineLevel="0" collapsed="false">
      <c r="A2239" s="0" t="s">
        <v>1190</v>
      </c>
      <c r="B2239" s="0" t="s">
        <v>1199</v>
      </c>
      <c r="C2239" s="0" t="s">
        <v>213</v>
      </c>
      <c r="D2239" s="0" t="s">
        <v>659</v>
      </c>
      <c r="I2239" s="0" t="n">
        <v>7</v>
      </c>
      <c r="K2239" s="0" t="n">
        <v>40</v>
      </c>
      <c r="L2239" s="0" t="n">
        <v>50</v>
      </c>
      <c r="M2239" s="0" t="n">
        <v>30</v>
      </c>
      <c r="N2239" s="0" t="n">
        <v>20</v>
      </c>
      <c r="V2239" s="1" t="s">
        <v>61</v>
      </c>
      <c r="X2239" s="1" t="s">
        <v>40</v>
      </c>
      <c r="Y2239" s="1" t="s">
        <v>40</v>
      </c>
      <c r="Z2239" s="1" t="s">
        <v>40</v>
      </c>
      <c r="AA2239" s="1" t="s">
        <v>40</v>
      </c>
      <c r="AK2239" s="0" t="s">
        <v>115</v>
      </c>
    </row>
    <row r="2240" customFormat="false" ht="12.8" hidden="false" customHeight="false" outlineLevel="0" collapsed="false">
      <c r="A2240" s="0" t="s">
        <v>1190</v>
      </c>
      <c r="B2240" s="0" t="s">
        <v>1199</v>
      </c>
      <c r="C2240" s="0" t="s">
        <v>59</v>
      </c>
      <c r="D2240" s="0" t="s">
        <v>1221</v>
      </c>
      <c r="E2240" s="0" t="n">
        <v>1.38183035714286</v>
      </c>
      <c r="F2240" s="0" t="n">
        <v>19.1531339285714</v>
      </c>
      <c r="G2240" s="0" t="n">
        <v>35.6540089285714</v>
      </c>
      <c r="H2240" s="0" t="n">
        <v>0</v>
      </c>
      <c r="I2240" s="0" t="n">
        <v>0</v>
      </c>
      <c r="J2240" s="0" t="n">
        <v>3</v>
      </c>
      <c r="K2240" s="0" t="n">
        <v>3.56775</v>
      </c>
      <c r="L2240" s="0" t="n">
        <v>1.11175</v>
      </c>
      <c r="M2240" s="0" t="n">
        <v>4.5085</v>
      </c>
      <c r="N2240" s="0" t="n">
        <v>11.7936785714286</v>
      </c>
      <c r="O2240" s="0" t="n">
        <v>17.7865357142857</v>
      </c>
      <c r="P2240" s="0" t="n">
        <v>7.63371428571429</v>
      </c>
      <c r="Q2240" s="0" t="n">
        <v>7.00717857142857</v>
      </c>
      <c r="R2240" s="1" t="s">
        <v>40</v>
      </c>
      <c r="S2240" s="1" t="s">
        <v>40</v>
      </c>
      <c r="T2240" s="1" t="s">
        <v>40</v>
      </c>
      <c r="U2240" s="1" t="n">
        <v>0</v>
      </c>
      <c r="V2240" s="1" t="n">
        <v>0</v>
      </c>
      <c r="W2240" s="1" t="s">
        <v>41</v>
      </c>
      <c r="X2240" s="1" t="s">
        <v>40</v>
      </c>
      <c r="Y2240" s="1" t="s">
        <v>1047</v>
      </c>
      <c r="Z2240" s="1" t="s">
        <v>40</v>
      </c>
      <c r="AA2240" s="1" t="s">
        <v>40</v>
      </c>
      <c r="AB2240" s="1" t="s">
        <v>40</v>
      </c>
      <c r="AC2240" s="1" t="s">
        <v>40</v>
      </c>
      <c r="AD2240" s="1" t="s">
        <v>40</v>
      </c>
      <c r="AK2240" s="0" t="s">
        <v>72</v>
      </c>
    </row>
    <row r="2241" customFormat="false" ht="12.8" hidden="false" customHeight="false" outlineLevel="0" collapsed="false">
      <c r="A2241" s="0" t="s">
        <v>1190</v>
      </c>
      <c r="B2241" s="0" t="s">
        <v>1199</v>
      </c>
      <c r="C2241" s="0" t="s">
        <v>213</v>
      </c>
      <c r="D2241" s="0" t="s">
        <v>1222</v>
      </c>
      <c r="I2241" s="0" t="n">
        <v>7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n">
        <v>0</v>
      </c>
      <c r="Q2241" s="0" t="n">
        <v>0</v>
      </c>
      <c r="V2241" s="1" t="s">
        <v>180</v>
      </c>
      <c r="X2241" s="1" t="s">
        <v>40</v>
      </c>
      <c r="Y2241" s="1" t="s">
        <v>40</v>
      </c>
      <c r="Z2241" s="1" t="s">
        <v>40</v>
      </c>
      <c r="AA2241" s="1" t="s">
        <v>40</v>
      </c>
      <c r="AK2241" s="0" t="s">
        <v>115</v>
      </c>
    </row>
    <row r="2242" customFormat="false" ht="12.8" hidden="false" customHeight="false" outlineLevel="0" collapsed="false">
      <c r="A2242" s="0" t="s">
        <v>1190</v>
      </c>
      <c r="B2242" s="0" t="s">
        <v>1201</v>
      </c>
      <c r="C2242" s="0" t="s">
        <v>59</v>
      </c>
      <c r="D2242" s="0" t="s">
        <v>1191</v>
      </c>
      <c r="E2242" s="0" t="n">
        <v>0.467696428571429</v>
      </c>
      <c r="F2242" s="0" t="n">
        <v>14.8798214285714</v>
      </c>
      <c r="G2242" s="0" t="n">
        <v>28.5347321428571</v>
      </c>
      <c r="H2242" s="0" t="n">
        <v>47.4966607142857</v>
      </c>
      <c r="I2242" s="0" t="n">
        <v>35.2797857142857</v>
      </c>
      <c r="J2242" s="0" t="n">
        <v>13.8925714285714</v>
      </c>
      <c r="K2242" s="0" t="n">
        <v>5.534875</v>
      </c>
      <c r="L2242" s="0" t="n">
        <v>15.7127142857143</v>
      </c>
      <c r="M2242" s="0" t="n">
        <v>11.8976785714286</v>
      </c>
      <c r="N2242" s="0" t="n">
        <v>13.1882678571429</v>
      </c>
      <c r="O2242" s="0" t="n">
        <v>12.188125</v>
      </c>
      <c r="P2242" s="0" t="n">
        <v>8.28157142857143</v>
      </c>
      <c r="Q2242" s="0" t="n">
        <v>6.41121428571429</v>
      </c>
      <c r="R2242" s="1" t="s">
        <v>40</v>
      </c>
      <c r="S2242" s="1" t="s">
        <v>40</v>
      </c>
      <c r="T2242" s="1" t="s">
        <v>40</v>
      </c>
      <c r="U2242" s="1" t="s">
        <v>40</v>
      </c>
      <c r="V2242" s="1" t="s">
        <v>40</v>
      </c>
      <c r="W2242" s="1" t="s">
        <v>40</v>
      </c>
      <c r="X2242" s="1" t="s">
        <v>40</v>
      </c>
      <c r="Y2242" s="1" t="s">
        <v>40</v>
      </c>
      <c r="Z2242" s="1" t="s">
        <v>40</v>
      </c>
      <c r="AA2242" s="1" t="s">
        <v>40</v>
      </c>
      <c r="AB2242" s="1" t="s">
        <v>40</v>
      </c>
      <c r="AC2242" s="1" t="s">
        <v>40</v>
      </c>
      <c r="AD2242" s="1" t="s">
        <v>40</v>
      </c>
      <c r="AK2242" s="0" t="s">
        <v>65</v>
      </c>
    </row>
    <row r="2243" customFormat="false" ht="12.8" hidden="false" customHeight="false" outlineLevel="0" collapsed="false">
      <c r="A2243" s="0" t="s">
        <v>1190</v>
      </c>
      <c r="B2243" s="0" t="s">
        <v>1201</v>
      </c>
      <c r="C2243" s="0" t="s">
        <v>59</v>
      </c>
      <c r="D2243" s="0" t="s">
        <v>1192</v>
      </c>
      <c r="E2243" s="0" t="n">
        <v>0</v>
      </c>
      <c r="F2243" s="0" t="n">
        <v>0</v>
      </c>
      <c r="G2243" s="0" t="n">
        <v>0</v>
      </c>
      <c r="H2243" s="0" t="n">
        <v>2.59</v>
      </c>
      <c r="I2243" s="0" t="n">
        <v>47.5255714285714</v>
      </c>
      <c r="J2243" s="0" t="n">
        <v>9.90292857142857</v>
      </c>
      <c r="K2243" s="0" t="n">
        <v>5.83921428571429</v>
      </c>
      <c r="L2243" s="0" t="n">
        <v>13.8965714285714</v>
      </c>
      <c r="M2243" s="0" t="n">
        <v>11.5442857142857</v>
      </c>
      <c r="N2243" s="0" t="n">
        <v>14.7843571428571</v>
      </c>
      <c r="O2243" s="0" t="n">
        <v>14.5031428571429</v>
      </c>
      <c r="P2243" s="0" t="n">
        <v>7.18721428571428</v>
      </c>
      <c r="Q2243" s="0" t="n">
        <v>8.31335714285714</v>
      </c>
      <c r="R2243" s="1" t="n">
        <v>0</v>
      </c>
      <c r="S2243" s="1" t="n">
        <v>0</v>
      </c>
      <c r="T2243" s="1" t="n">
        <v>0</v>
      </c>
      <c r="U2243" s="1" t="s">
        <v>61</v>
      </c>
      <c r="V2243" s="1" t="s">
        <v>40</v>
      </c>
      <c r="W2243" s="1" t="s">
        <v>40</v>
      </c>
      <c r="X2243" s="1" t="s">
        <v>40</v>
      </c>
      <c r="Y2243" s="1" t="s">
        <v>40</v>
      </c>
      <c r="Z2243" s="1" t="s">
        <v>40</v>
      </c>
      <c r="AA2243" s="1" t="s">
        <v>40</v>
      </c>
      <c r="AB2243" s="1" t="s">
        <v>40</v>
      </c>
      <c r="AC2243" s="1" t="s">
        <v>40</v>
      </c>
      <c r="AD2243" s="1" t="s">
        <v>40</v>
      </c>
      <c r="AK2243" s="0" t="s">
        <v>65</v>
      </c>
    </row>
    <row r="2244" customFormat="false" ht="12.8" hidden="false" customHeight="false" outlineLevel="0" collapsed="false">
      <c r="A2244" s="0" t="s">
        <v>1190</v>
      </c>
      <c r="B2244" s="0" t="s">
        <v>1201</v>
      </c>
      <c r="C2244" s="0" t="s">
        <v>59</v>
      </c>
      <c r="D2244" s="0" t="s">
        <v>1193</v>
      </c>
      <c r="E2244" s="0" t="n">
        <v>0</v>
      </c>
      <c r="F2244" s="0" t="n">
        <v>0</v>
      </c>
      <c r="G2244" s="0" t="n">
        <v>0</v>
      </c>
      <c r="H2244" s="0" t="n">
        <v>1.89</v>
      </c>
      <c r="I2244" s="0" t="n">
        <v>1.53</v>
      </c>
      <c r="J2244" s="0" t="n">
        <v>9.4465</v>
      </c>
      <c r="K2244" s="0" t="n">
        <v>4.957</v>
      </c>
      <c r="L2244" s="0" t="n">
        <v>12.9322142857143</v>
      </c>
      <c r="M2244" s="0" t="n">
        <v>9.74271428571429</v>
      </c>
      <c r="N2244" s="0" t="n">
        <v>13.9668571428571</v>
      </c>
      <c r="O2244" s="0" t="n">
        <v>14.0762857142857</v>
      </c>
      <c r="P2244" s="0" t="n">
        <v>7.35771428571429</v>
      </c>
      <c r="Q2244" s="0" t="n">
        <v>8.26328571428572</v>
      </c>
      <c r="R2244" s="1" t="n">
        <v>0</v>
      </c>
      <c r="S2244" s="1" t="n">
        <v>0</v>
      </c>
      <c r="T2244" s="1" t="n">
        <v>0</v>
      </c>
      <c r="U2244" s="1" t="s">
        <v>61</v>
      </c>
      <c r="V2244" s="1" t="s">
        <v>61</v>
      </c>
      <c r="W2244" s="1" t="s">
        <v>40</v>
      </c>
      <c r="X2244" s="1" t="s">
        <v>40</v>
      </c>
      <c r="Y2244" s="1" t="s">
        <v>40</v>
      </c>
      <c r="Z2244" s="1" t="s">
        <v>40</v>
      </c>
      <c r="AA2244" s="1" t="s">
        <v>40</v>
      </c>
      <c r="AB2244" s="1" t="s">
        <v>40</v>
      </c>
      <c r="AC2244" s="1" t="s">
        <v>40</v>
      </c>
      <c r="AD2244" s="1" t="s">
        <v>40</v>
      </c>
      <c r="AK2244" s="0" t="s">
        <v>65</v>
      </c>
    </row>
    <row r="2245" customFormat="false" ht="12.8" hidden="false" customHeight="false" outlineLevel="0" collapsed="false">
      <c r="A2245" s="0" t="s">
        <v>1190</v>
      </c>
      <c r="B2245" s="0" t="s">
        <v>1201</v>
      </c>
      <c r="C2245" s="0" t="s">
        <v>59</v>
      </c>
      <c r="D2245" s="0" t="s">
        <v>1202</v>
      </c>
      <c r="E2245" s="0" t="n">
        <v>0</v>
      </c>
      <c r="F2245" s="0" t="n">
        <v>0</v>
      </c>
      <c r="G2245" s="0" t="n">
        <v>0</v>
      </c>
      <c r="H2245" s="0" t="n">
        <v>1.89</v>
      </c>
      <c r="I2245" s="0" t="n">
        <v>0</v>
      </c>
      <c r="J2245" s="0" t="n">
        <v>2.56</v>
      </c>
      <c r="K2245" s="0" t="n">
        <v>1.85557142857143</v>
      </c>
      <c r="L2245" s="0" t="n">
        <v>10.5491428571429</v>
      </c>
      <c r="M2245" s="0" t="n">
        <v>5.97757142857143</v>
      </c>
      <c r="N2245" s="0" t="n">
        <v>10.0372142857143</v>
      </c>
      <c r="O2245" s="0" t="n">
        <v>13.7398571428571</v>
      </c>
      <c r="P2245" s="0" t="n">
        <v>7.99078571428572</v>
      </c>
      <c r="Q2245" s="0" t="n">
        <v>7.3135</v>
      </c>
      <c r="R2245" s="1" t="n">
        <v>0</v>
      </c>
      <c r="S2245" s="1" t="n">
        <v>0</v>
      </c>
      <c r="T2245" s="1" t="n">
        <v>0</v>
      </c>
      <c r="U2245" s="1" t="s">
        <v>61</v>
      </c>
      <c r="V2245" s="1" t="n">
        <v>0</v>
      </c>
      <c r="W2245" s="1" t="s">
        <v>41</v>
      </c>
      <c r="X2245" s="1" t="s">
        <v>40</v>
      </c>
      <c r="Y2245" s="1" t="s">
        <v>40</v>
      </c>
      <c r="Z2245" s="1" t="s">
        <v>40</v>
      </c>
      <c r="AA2245" s="1" t="s">
        <v>40</v>
      </c>
      <c r="AB2245" s="1" t="s">
        <v>40</v>
      </c>
      <c r="AC2245" s="1" t="s">
        <v>40</v>
      </c>
      <c r="AD2245" s="1" t="s">
        <v>40</v>
      </c>
      <c r="AK2245" s="0" t="s">
        <v>65</v>
      </c>
    </row>
    <row r="2246" customFormat="false" ht="12.8" hidden="false" customHeight="false" outlineLevel="0" collapsed="false">
      <c r="A2246" s="0" t="s">
        <v>1190</v>
      </c>
      <c r="B2246" s="0" t="s">
        <v>1201</v>
      </c>
      <c r="C2246" s="0" t="s">
        <v>59</v>
      </c>
      <c r="D2246" s="0" t="s">
        <v>1195</v>
      </c>
      <c r="E2246" s="0" t="n">
        <v>0</v>
      </c>
      <c r="F2246" s="0" t="n">
        <v>0</v>
      </c>
      <c r="G2246" s="0" t="n">
        <v>0</v>
      </c>
      <c r="H2246" s="0" t="n">
        <v>0</v>
      </c>
      <c r="I2246" s="0" t="n">
        <v>3.92</v>
      </c>
      <c r="J2246" s="0" t="n">
        <v>6.74128571428571</v>
      </c>
      <c r="K2246" s="0" t="n">
        <v>2.93621428571429</v>
      </c>
      <c r="L2246" s="0" t="n">
        <v>12.6806428571429</v>
      </c>
      <c r="M2246" s="0" t="n">
        <v>6.73021428571429</v>
      </c>
      <c r="N2246" s="0" t="n">
        <v>12.0095</v>
      </c>
      <c r="O2246" s="0" t="n">
        <v>14.0450714285714</v>
      </c>
      <c r="P2246" s="0" t="n">
        <v>8.79057142857143</v>
      </c>
      <c r="Q2246" s="0" t="n">
        <v>9.0125</v>
      </c>
      <c r="R2246" s="1" t="n">
        <v>0</v>
      </c>
      <c r="S2246" s="1" t="n">
        <v>0</v>
      </c>
      <c r="T2246" s="1" t="n">
        <v>0</v>
      </c>
      <c r="U2246" s="1" t="n">
        <v>0</v>
      </c>
      <c r="V2246" s="1" t="s">
        <v>61</v>
      </c>
      <c r="W2246" s="1" t="s">
        <v>40</v>
      </c>
      <c r="X2246" s="1" t="s">
        <v>40</v>
      </c>
      <c r="Y2246" s="1" t="s">
        <v>40</v>
      </c>
      <c r="Z2246" s="1" t="s">
        <v>40</v>
      </c>
      <c r="AA2246" s="1" t="s">
        <v>40</v>
      </c>
      <c r="AB2246" s="1" t="s">
        <v>40</v>
      </c>
      <c r="AC2246" s="1" t="s">
        <v>40</v>
      </c>
      <c r="AD2246" s="1" t="s">
        <v>40</v>
      </c>
      <c r="AK2246" s="0" t="s">
        <v>65</v>
      </c>
    </row>
    <row r="2247" customFormat="false" ht="12.8" hidden="false" customHeight="false" outlineLevel="0" collapsed="false">
      <c r="A2247" s="0" t="s">
        <v>1190</v>
      </c>
      <c r="B2247" s="0" t="s">
        <v>1201</v>
      </c>
      <c r="C2247" s="0" t="s">
        <v>59</v>
      </c>
      <c r="D2247" s="0" t="s">
        <v>1196</v>
      </c>
      <c r="E2247" s="0" t="n">
        <v>0</v>
      </c>
      <c r="F2247" s="0" t="n">
        <v>0</v>
      </c>
      <c r="G2247" s="0" t="n">
        <v>0</v>
      </c>
      <c r="H2247" s="0" t="n">
        <v>0</v>
      </c>
      <c r="I2247" s="0" t="n">
        <v>0</v>
      </c>
      <c r="J2247" s="0" t="n">
        <v>5.28</v>
      </c>
      <c r="K2247" s="0" t="n">
        <v>3.56642857142857</v>
      </c>
      <c r="L2247" s="0" t="n">
        <v>13.7063571428571</v>
      </c>
      <c r="M2247" s="0" t="n">
        <v>10.3027142857143</v>
      </c>
      <c r="N2247" s="0" t="n">
        <v>14.6176428571429</v>
      </c>
      <c r="O2247" s="0" t="n">
        <v>14.5775714285714</v>
      </c>
      <c r="P2247" s="0" t="n">
        <v>6.99621428571428</v>
      </c>
      <c r="Q2247" s="0" t="n">
        <v>9.14007142857143</v>
      </c>
      <c r="R2247" s="1" t="n">
        <v>0</v>
      </c>
      <c r="S2247" s="1" t="n">
        <v>0</v>
      </c>
      <c r="T2247" s="1" t="n">
        <v>0</v>
      </c>
      <c r="U2247" s="1" t="n">
        <v>0</v>
      </c>
      <c r="V2247" s="1" t="n">
        <v>0</v>
      </c>
      <c r="W2247" s="1" t="s">
        <v>41</v>
      </c>
      <c r="X2247" s="1" t="s">
        <v>40</v>
      </c>
      <c r="Y2247" s="1" t="s">
        <v>1047</v>
      </c>
      <c r="Z2247" s="1" t="s">
        <v>40</v>
      </c>
      <c r="AA2247" s="1" t="s">
        <v>40</v>
      </c>
      <c r="AB2247" s="1" t="s">
        <v>40</v>
      </c>
      <c r="AC2247" s="1" t="s">
        <v>40</v>
      </c>
      <c r="AD2247" s="1" t="s">
        <v>40</v>
      </c>
      <c r="AK2247" s="0" t="s">
        <v>65</v>
      </c>
    </row>
    <row r="2248" customFormat="false" ht="12.8" hidden="false" customHeight="false" outlineLevel="0" collapsed="false">
      <c r="A2248" s="0" t="s">
        <v>1190</v>
      </c>
      <c r="B2248" s="0" t="s">
        <v>1201</v>
      </c>
      <c r="C2248" s="0" t="s">
        <v>99</v>
      </c>
      <c r="D2248" s="0" t="s">
        <v>1200</v>
      </c>
      <c r="K2248" s="0" t="n">
        <v>12</v>
      </c>
      <c r="L2248" s="0" t="n">
        <v>16</v>
      </c>
      <c r="X2248" s="1" t="s">
        <v>104</v>
      </c>
      <c r="Y2248" s="1" t="s">
        <v>101</v>
      </c>
      <c r="AE2248" s="0" t="n">
        <v>4000</v>
      </c>
      <c r="AF2248" s="0" t="s">
        <v>308</v>
      </c>
    </row>
    <row r="2249" customFormat="false" ht="12.8" hidden="false" customHeight="false" outlineLevel="0" collapsed="false">
      <c r="A2249" s="0" t="s">
        <v>1190</v>
      </c>
      <c r="B2249" s="0" t="s">
        <v>1201</v>
      </c>
      <c r="C2249" s="0" t="s">
        <v>59</v>
      </c>
      <c r="D2249" s="0" t="s">
        <v>1203</v>
      </c>
      <c r="H2249" s="0" t="n">
        <v>2.3</v>
      </c>
      <c r="J2249" s="0" t="n">
        <v>3.1</v>
      </c>
      <c r="K2249" s="0" t="n">
        <v>2.5</v>
      </c>
      <c r="M2249" s="0" t="n">
        <v>1.4</v>
      </c>
      <c r="U2249" s="1" t="s">
        <v>78</v>
      </c>
      <c r="W2249" s="1" t="s">
        <v>78</v>
      </c>
      <c r="X2249" s="1" t="s">
        <v>78</v>
      </c>
      <c r="Z2249" s="1" t="s">
        <v>78</v>
      </c>
      <c r="AA2249" s="1" t="s">
        <v>40</v>
      </c>
      <c r="AB2249" s="1" t="s">
        <v>40</v>
      </c>
      <c r="AC2249" s="1" t="s">
        <v>40</v>
      </c>
      <c r="AD2249" s="1" t="s">
        <v>40</v>
      </c>
      <c r="AF2249" s="0" t="s">
        <v>181</v>
      </c>
      <c r="AK2249" s="0" t="s">
        <v>81</v>
      </c>
    </row>
    <row r="2250" customFormat="false" ht="12.8" hidden="false" customHeight="false" outlineLevel="0" collapsed="false">
      <c r="A2250" s="0" t="s">
        <v>1190</v>
      </c>
      <c r="B2250" s="0" t="s">
        <v>1201</v>
      </c>
      <c r="C2250" s="0" t="s">
        <v>59</v>
      </c>
      <c r="D2250" s="0" t="s">
        <v>1204</v>
      </c>
      <c r="E2250" s="0" t="n">
        <v>2</v>
      </c>
      <c r="F2250" s="0" t="n">
        <v>6</v>
      </c>
      <c r="G2250" s="0" t="n">
        <v>7</v>
      </c>
      <c r="H2250" s="0" t="n">
        <v>10</v>
      </c>
      <c r="I2250" s="0" t="n">
        <v>34</v>
      </c>
      <c r="J2250" s="0" t="n">
        <v>36</v>
      </c>
      <c r="K2250" s="0" t="n">
        <v>30</v>
      </c>
      <c r="L2250" s="0" t="n">
        <v>28</v>
      </c>
      <c r="M2250" s="0" t="n">
        <v>23</v>
      </c>
      <c r="N2250" s="0" t="n">
        <v>18</v>
      </c>
      <c r="O2250" s="0" t="n">
        <v>4</v>
      </c>
      <c r="P2250" s="0" t="n">
        <v>2</v>
      </c>
      <c r="Q2250" s="0" t="n">
        <v>2</v>
      </c>
      <c r="R2250" s="1" t="s">
        <v>40</v>
      </c>
      <c r="S2250" s="1" t="s">
        <v>40</v>
      </c>
      <c r="T2250" s="1" t="s">
        <v>40</v>
      </c>
      <c r="U2250" s="1" t="s">
        <v>40</v>
      </c>
      <c r="V2250" s="1" t="s">
        <v>40</v>
      </c>
      <c r="W2250" s="1" t="s">
        <v>40</v>
      </c>
      <c r="X2250" s="1" t="s">
        <v>40</v>
      </c>
      <c r="Y2250" s="1" t="s">
        <v>40</v>
      </c>
      <c r="Z2250" s="1" t="s">
        <v>40</v>
      </c>
      <c r="AA2250" s="1" t="s">
        <v>40</v>
      </c>
      <c r="AB2250" s="1" t="s">
        <v>40</v>
      </c>
      <c r="AC2250" s="1" t="s">
        <v>40</v>
      </c>
      <c r="AD2250" s="1" t="s">
        <v>40</v>
      </c>
      <c r="AF2250" s="0" t="s">
        <v>343</v>
      </c>
    </row>
    <row r="2251" customFormat="false" ht="12.8" hidden="false" customHeight="false" outlineLevel="0" collapsed="false">
      <c r="A2251" s="0" t="s">
        <v>1190</v>
      </c>
      <c r="B2251" s="0" t="s">
        <v>1201</v>
      </c>
      <c r="C2251" s="0" t="s">
        <v>59</v>
      </c>
      <c r="D2251" s="0" t="s">
        <v>1205</v>
      </c>
      <c r="E2251" s="0" t="n">
        <v>0.467696428571429</v>
      </c>
      <c r="F2251" s="0" t="n">
        <v>14.8798214285714</v>
      </c>
      <c r="G2251" s="0" t="n">
        <v>28.5347321428571</v>
      </c>
      <c r="H2251" s="0" t="n">
        <v>43.7364910714286</v>
      </c>
      <c r="I2251" s="0" t="n">
        <v>36.2637232142857</v>
      </c>
      <c r="J2251" s="0" t="n">
        <v>19.5545357142857</v>
      </c>
      <c r="K2251" s="0" t="n">
        <v>18</v>
      </c>
      <c r="L2251" s="0" t="n">
        <v>15</v>
      </c>
      <c r="M2251" s="0" t="n">
        <v>18</v>
      </c>
      <c r="N2251" s="0" t="n">
        <v>18</v>
      </c>
      <c r="O2251" s="0" t="n">
        <v>10</v>
      </c>
      <c r="P2251" s="0" t="n">
        <v>7</v>
      </c>
      <c r="Q2251" s="0" t="n">
        <v>2</v>
      </c>
      <c r="R2251" s="1" t="s">
        <v>40</v>
      </c>
      <c r="S2251" s="1" t="s">
        <v>40</v>
      </c>
      <c r="T2251" s="1" t="s">
        <v>40</v>
      </c>
      <c r="U2251" s="1" t="s">
        <v>40</v>
      </c>
      <c r="V2251" s="1" t="s">
        <v>40</v>
      </c>
      <c r="W2251" s="1" t="s">
        <v>40</v>
      </c>
      <c r="X2251" s="1" t="s">
        <v>40</v>
      </c>
      <c r="Y2251" s="1" t="s">
        <v>40</v>
      </c>
      <c r="Z2251" s="1" t="s">
        <v>40</v>
      </c>
      <c r="AA2251" s="1" t="s">
        <v>40</v>
      </c>
      <c r="AB2251" s="1" t="s">
        <v>40</v>
      </c>
      <c r="AC2251" s="1" t="s">
        <v>40</v>
      </c>
      <c r="AD2251" s="1" t="s">
        <v>40</v>
      </c>
      <c r="AF2251" s="0" t="s">
        <v>343</v>
      </c>
      <c r="AK2251" s="0" t="s">
        <v>65</v>
      </c>
    </row>
    <row r="2252" customFormat="false" ht="12.8" hidden="false" customHeight="false" outlineLevel="0" collapsed="false">
      <c r="A2252" s="0" t="s">
        <v>1190</v>
      </c>
      <c r="B2252" s="0" t="s">
        <v>1201</v>
      </c>
      <c r="C2252" s="0" t="s">
        <v>59</v>
      </c>
      <c r="D2252" s="0" t="s">
        <v>1206</v>
      </c>
      <c r="E2252" s="0" t="n">
        <v>0.467696428571429</v>
      </c>
      <c r="F2252" s="0" t="n">
        <v>14.8798214285714</v>
      </c>
      <c r="G2252" s="0" t="n">
        <v>28.5347321428571</v>
      </c>
      <c r="I2252" s="0" t="n">
        <v>2.5</v>
      </c>
      <c r="J2252" s="0" t="n">
        <v>1</v>
      </c>
      <c r="M2252" s="0" t="n">
        <v>1</v>
      </c>
      <c r="N2252" s="0" t="n">
        <v>12.8</v>
      </c>
      <c r="O2252" s="0" t="n">
        <v>0</v>
      </c>
      <c r="P2252" s="0" t="n">
        <v>0</v>
      </c>
      <c r="Q2252" s="0" t="n">
        <v>0</v>
      </c>
      <c r="R2252" s="1" t="s">
        <v>40</v>
      </c>
      <c r="S2252" s="1" t="s">
        <v>40</v>
      </c>
      <c r="T2252" s="1" t="s">
        <v>40</v>
      </c>
      <c r="V2252" s="1" t="s">
        <v>78</v>
      </c>
      <c r="W2252" s="1" t="s">
        <v>78</v>
      </c>
      <c r="Z2252" s="1" t="s">
        <v>78</v>
      </c>
      <c r="AA2252" s="1" t="s">
        <v>40</v>
      </c>
      <c r="AB2252" s="1" t="s">
        <v>40</v>
      </c>
      <c r="AC2252" s="1" t="s">
        <v>40</v>
      </c>
      <c r="AD2252" s="1" t="s">
        <v>40</v>
      </c>
      <c r="AF2252" s="0" t="s">
        <v>343</v>
      </c>
      <c r="AK2252" s="0" t="s">
        <v>65</v>
      </c>
    </row>
    <row r="2253" customFormat="false" ht="12.8" hidden="false" customHeight="false" outlineLevel="0" collapsed="false">
      <c r="A2253" s="0" t="s">
        <v>1190</v>
      </c>
      <c r="B2253" s="0" t="s">
        <v>1201</v>
      </c>
      <c r="C2253" s="0" t="s">
        <v>99</v>
      </c>
      <c r="D2253" s="0" t="s">
        <v>1208</v>
      </c>
      <c r="L2253" s="0" t="n">
        <v>2</v>
      </c>
      <c r="M2253" s="0" t="n">
        <v>3</v>
      </c>
      <c r="N2253" s="0" t="n">
        <v>4</v>
      </c>
      <c r="O2253" s="0" t="n">
        <v>3</v>
      </c>
      <c r="Y2253" s="1" t="s">
        <v>211</v>
      </c>
      <c r="Z2253" s="1" t="s">
        <v>211</v>
      </c>
      <c r="AA2253" s="1" t="s">
        <v>211</v>
      </c>
      <c r="AB2253" s="1" t="s">
        <v>211</v>
      </c>
    </row>
    <row r="2254" customFormat="false" ht="12.8" hidden="false" customHeight="false" outlineLevel="0" collapsed="false">
      <c r="A2254" s="0" t="s">
        <v>1190</v>
      </c>
      <c r="B2254" s="0" t="s">
        <v>1201</v>
      </c>
      <c r="C2254" s="0" t="s">
        <v>99</v>
      </c>
      <c r="D2254" s="0" t="s">
        <v>1209</v>
      </c>
      <c r="J2254" s="0" t="n">
        <v>0</v>
      </c>
      <c r="K2254" s="0" t="n">
        <v>60</v>
      </c>
      <c r="L2254" s="0" t="n">
        <v>75</v>
      </c>
      <c r="M2254" s="0" t="n">
        <v>45</v>
      </c>
      <c r="N2254" s="0" t="n">
        <v>30</v>
      </c>
      <c r="W2254" s="1" t="s">
        <v>40</v>
      </c>
      <c r="X2254" s="1" t="s">
        <v>40</v>
      </c>
      <c r="Y2254" s="1" t="s">
        <v>40</v>
      </c>
      <c r="Z2254" s="1" t="s">
        <v>40</v>
      </c>
      <c r="AA2254" s="1" t="s">
        <v>40</v>
      </c>
      <c r="AK2254" s="0" t="s">
        <v>115</v>
      </c>
    </row>
    <row r="2255" customFormat="false" ht="12.8" hidden="false" customHeight="false" outlineLevel="0" collapsed="false">
      <c r="A2255" s="0" t="s">
        <v>1190</v>
      </c>
      <c r="B2255" s="0" t="s">
        <v>1201</v>
      </c>
      <c r="C2255" s="0" t="s">
        <v>1207</v>
      </c>
      <c r="D2255" s="0" t="s">
        <v>1210</v>
      </c>
      <c r="N2255" s="0" t="n">
        <v>14</v>
      </c>
      <c r="AA2255" s="1" t="s">
        <v>107</v>
      </c>
      <c r="AF2255" s="0" t="s">
        <v>305</v>
      </c>
    </row>
    <row r="2256" customFormat="false" ht="12.8" hidden="false" customHeight="false" outlineLevel="0" collapsed="false">
      <c r="A2256" s="0" t="s">
        <v>1190</v>
      </c>
      <c r="B2256" s="0" t="s">
        <v>1201</v>
      </c>
      <c r="C2256" s="0" t="s">
        <v>1207</v>
      </c>
      <c r="D2256" s="0" t="s">
        <v>1211</v>
      </c>
      <c r="J2256" s="0" t="n">
        <v>7</v>
      </c>
      <c r="W2256" s="1" t="s">
        <v>180</v>
      </c>
      <c r="AF2256" s="0" t="s">
        <v>310</v>
      </c>
    </row>
    <row r="2257" customFormat="false" ht="12.8" hidden="false" customHeight="false" outlineLevel="0" collapsed="false">
      <c r="A2257" s="0" t="s">
        <v>1190</v>
      </c>
      <c r="B2257" s="0" t="s">
        <v>1201</v>
      </c>
      <c r="C2257" s="0" t="s">
        <v>1207</v>
      </c>
      <c r="D2257" s="0" t="s">
        <v>1212</v>
      </c>
      <c r="J2257" s="0" t="n">
        <v>5</v>
      </c>
      <c r="W2257" s="1" t="s">
        <v>180</v>
      </c>
      <c r="AF2257" s="0" t="s">
        <v>310</v>
      </c>
    </row>
    <row r="2258" customFormat="false" ht="12.8" hidden="false" customHeight="false" outlineLevel="0" collapsed="false">
      <c r="A2258" s="0" t="s">
        <v>1190</v>
      </c>
      <c r="B2258" s="0" t="s">
        <v>1201</v>
      </c>
      <c r="C2258" s="0" t="s">
        <v>1207</v>
      </c>
      <c r="D2258" s="0" t="s">
        <v>1213</v>
      </c>
      <c r="O2258" s="0" t="n">
        <v>12</v>
      </c>
      <c r="AB2258" s="1" t="s">
        <v>211</v>
      </c>
      <c r="AF2258" s="0" t="s">
        <v>212</v>
      </c>
    </row>
    <row r="2259" customFormat="false" ht="12.8" hidden="false" customHeight="false" outlineLevel="0" collapsed="false">
      <c r="A2259" s="0" t="s">
        <v>1190</v>
      </c>
      <c r="B2259" s="0" t="s">
        <v>1201</v>
      </c>
      <c r="C2259" s="0" t="s">
        <v>1207</v>
      </c>
      <c r="D2259" s="0" t="s">
        <v>1214</v>
      </c>
      <c r="N2259" s="0" t="n">
        <v>14</v>
      </c>
      <c r="AA2259" s="1" t="s">
        <v>107</v>
      </c>
      <c r="AF2259" s="0" t="s">
        <v>305</v>
      </c>
    </row>
    <row r="2260" customFormat="false" ht="12.8" hidden="false" customHeight="false" outlineLevel="0" collapsed="false">
      <c r="A2260" s="0" t="s">
        <v>1190</v>
      </c>
      <c r="B2260" s="0" t="s">
        <v>1201</v>
      </c>
      <c r="C2260" s="0" t="s">
        <v>1207</v>
      </c>
      <c r="D2260" s="0" t="s">
        <v>1215</v>
      </c>
      <c r="N2260" s="0" t="n">
        <v>13</v>
      </c>
      <c r="AA2260" s="1" t="s">
        <v>107</v>
      </c>
      <c r="AF2260" s="0" t="s">
        <v>305</v>
      </c>
    </row>
    <row r="2261" customFormat="false" ht="12.8" hidden="false" customHeight="false" outlineLevel="0" collapsed="false">
      <c r="A2261" s="0" t="s">
        <v>1190</v>
      </c>
      <c r="B2261" s="0" t="s">
        <v>1201</v>
      </c>
      <c r="C2261" s="0" t="s">
        <v>99</v>
      </c>
      <c r="D2261" s="0" t="s">
        <v>1216</v>
      </c>
      <c r="N2261" s="0" t="n">
        <v>60</v>
      </c>
      <c r="AA2261" s="1" t="s">
        <v>101</v>
      </c>
      <c r="AF2261" s="0" t="s">
        <v>200</v>
      </c>
    </row>
    <row r="2262" customFormat="false" ht="12.8" hidden="false" customHeight="false" outlineLevel="0" collapsed="false">
      <c r="A2262" s="0" t="s">
        <v>1190</v>
      </c>
      <c r="B2262" s="0" t="s">
        <v>1201</v>
      </c>
      <c r="C2262" s="0" t="s">
        <v>213</v>
      </c>
      <c r="D2262" s="0" t="s">
        <v>1217</v>
      </c>
      <c r="O2262" s="0" t="n">
        <v>5</v>
      </c>
      <c r="R2262" s="1" t="s">
        <v>40</v>
      </c>
      <c r="AB2262" s="1" t="s">
        <v>61</v>
      </c>
      <c r="AF2262" s="0" t="s">
        <v>314</v>
      </c>
    </row>
    <row r="2263" customFormat="false" ht="12.8" hidden="false" customHeight="false" outlineLevel="0" collapsed="false">
      <c r="A2263" s="0" t="s">
        <v>1190</v>
      </c>
      <c r="B2263" s="0" t="s">
        <v>1201</v>
      </c>
      <c r="C2263" s="0" t="s">
        <v>213</v>
      </c>
      <c r="D2263" s="0" t="s">
        <v>1218</v>
      </c>
      <c r="L2263" s="0" t="n">
        <v>36</v>
      </c>
      <c r="M2263" s="0" t="n">
        <v>54</v>
      </c>
      <c r="N2263" s="0" t="n">
        <v>54</v>
      </c>
      <c r="O2263" s="0" t="n">
        <v>36</v>
      </c>
      <c r="R2263" s="1" t="s">
        <v>40</v>
      </c>
      <c r="Y2263" s="1" t="s">
        <v>40</v>
      </c>
      <c r="Z2263" s="1" t="s">
        <v>40</v>
      </c>
      <c r="AA2263" s="1" t="s">
        <v>40</v>
      </c>
      <c r="AB2263" s="1" t="s">
        <v>40</v>
      </c>
      <c r="AF2263" s="0" t="s">
        <v>221</v>
      </c>
      <c r="AK2263" s="0" t="s">
        <v>222</v>
      </c>
    </row>
    <row r="2264" customFormat="false" ht="12.8" hidden="false" customHeight="false" outlineLevel="0" collapsed="false">
      <c r="A2264" s="0" t="s">
        <v>1190</v>
      </c>
      <c r="B2264" s="0" t="s">
        <v>1201</v>
      </c>
      <c r="C2264" s="0" t="s">
        <v>213</v>
      </c>
      <c r="D2264" s="0" t="s">
        <v>1219</v>
      </c>
      <c r="M2264" s="0" t="n">
        <v>5</v>
      </c>
      <c r="Z2264" s="1" t="s">
        <v>41</v>
      </c>
      <c r="AF2264" s="0" t="s">
        <v>570</v>
      </c>
    </row>
    <row r="2265" customFormat="false" ht="12.8" hidden="false" customHeight="false" outlineLevel="0" collapsed="false">
      <c r="A2265" s="0" t="s">
        <v>1190</v>
      </c>
      <c r="B2265" s="0" t="s">
        <v>1201</v>
      </c>
      <c r="C2265" s="0" t="s">
        <v>213</v>
      </c>
      <c r="D2265" s="0" t="s">
        <v>1220</v>
      </c>
      <c r="J2265" s="0" t="n">
        <v>36</v>
      </c>
      <c r="K2265" s="0" t="n">
        <v>54</v>
      </c>
      <c r="L2265" s="0" t="n">
        <v>54</v>
      </c>
      <c r="M2265" s="0" t="n">
        <v>36</v>
      </c>
      <c r="W2265" s="1" t="s">
        <v>40</v>
      </c>
      <c r="X2265" s="1" t="s">
        <v>40</v>
      </c>
      <c r="Y2265" s="1" t="s">
        <v>40</v>
      </c>
      <c r="Z2265" s="1" t="s">
        <v>40</v>
      </c>
      <c r="AF2265" s="0" t="s">
        <v>572</v>
      </c>
      <c r="AK2265" s="0" t="s">
        <v>115</v>
      </c>
    </row>
    <row r="2266" customFormat="false" ht="12.8" hidden="false" customHeight="false" outlineLevel="0" collapsed="false">
      <c r="A2266" s="0" t="s">
        <v>1190</v>
      </c>
      <c r="B2266" s="0" t="s">
        <v>1201</v>
      </c>
      <c r="C2266" s="0" t="s">
        <v>213</v>
      </c>
      <c r="D2266" s="0" t="s">
        <v>659</v>
      </c>
      <c r="I2266" s="0" t="n">
        <v>5</v>
      </c>
      <c r="K2266" s="0" t="n">
        <v>52</v>
      </c>
      <c r="L2266" s="0" t="n">
        <v>65</v>
      </c>
      <c r="M2266" s="0" t="n">
        <v>39</v>
      </c>
      <c r="N2266" s="0" t="n">
        <v>26</v>
      </c>
      <c r="V2266" s="1" t="s">
        <v>61</v>
      </c>
      <c r="X2266" s="1" t="s">
        <v>40</v>
      </c>
      <c r="Y2266" s="1" t="s">
        <v>40</v>
      </c>
      <c r="Z2266" s="1" t="s">
        <v>40</v>
      </c>
      <c r="AA2266" s="1" t="s">
        <v>40</v>
      </c>
      <c r="AK2266" s="0" t="s">
        <v>115</v>
      </c>
    </row>
    <row r="2267" customFormat="false" ht="12.8" hidden="false" customHeight="false" outlineLevel="0" collapsed="false">
      <c r="A2267" s="0" t="s">
        <v>1190</v>
      </c>
      <c r="B2267" s="0" t="s">
        <v>1201</v>
      </c>
      <c r="C2267" s="0" t="s">
        <v>213</v>
      </c>
      <c r="D2267" s="0" t="s">
        <v>1219</v>
      </c>
      <c r="M2267" s="0" t="n">
        <v>5</v>
      </c>
      <c r="Z2267" s="1" t="s">
        <v>41</v>
      </c>
      <c r="AF2267" s="0" t="s">
        <v>570</v>
      </c>
    </row>
    <row r="2268" customFormat="false" ht="12.8" hidden="false" customHeight="false" outlineLevel="0" collapsed="false">
      <c r="A2268" s="0" t="s">
        <v>1190</v>
      </c>
      <c r="B2268" s="0" t="s">
        <v>1201</v>
      </c>
      <c r="C2268" s="0" t="s">
        <v>213</v>
      </c>
      <c r="D2268" s="0" t="s">
        <v>1220</v>
      </c>
      <c r="J2268" s="0" t="n">
        <v>36</v>
      </c>
      <c r="K2268" s="0" t="n">
        <v>54</v>
      </c>
      <c r="L2268" s="0" t="n">
        <v>54</v>
      </c>
      <c r="M2268" s="0" t="n">
        <v>36</v>
      </c>
      <c r="W2268" s="1" t="s">
        <v>40</v>
      </c>
      <c r="X2268" s="1" t="s">
        <v>40</v>
      </c>
      <c r="Y2268" s="1" t="s">
        <v>40</v>
      </c>
      <c r="Z2268" s="1" t="s">
        <v>40</v>
      </c>
      <c r="AF2268" s="0" t="s">
        <v>572</v>
      </c>
      <c r="AK2268" s="0" t="s">
        <v>115</v>
      </c>
    </row>
    <row r="2269" customFormat="false" ht="12.8" hidden="false" customHeight="false" outlineLevel="0" collapsed="false">
      <c r="A2269" s="0" t="s">
        <v>1190</v>
      </c>
      <c r="B2269" s="0" t="s">
        <v>1201</v>
      </c>
      <c r="C2269" s="0" t="s">
        <v>213</v>
      </c>
      <c r="D2269" s="0" t="s">
        <v>659</v>
      </c>
      <c r="I2269" s="0" t="n">
        <v>5</v>
      </c>
      <c r="K2269" s="0" t="n">
        <v>52</v>
      </c>
      <c r="L2269" s="0" t="n">
        <v>65</v>
      </c>
      <c r="M2269" s="0" t="n">
        <v>39</v>
      </c>
      <c r="N2269" s="0" t="n">
        <v>26</v>
      </c>
      <c r="V2269" s="1" t="s">
        <v>61</v>
      </c>
      <c r="X2269" s="1" t="s">
        <v>40</v>
      </c>
      <c r="Y2269" s="1" t="s">
        <v>40</v>
      </c>
      <c r="Z2269" s="1" t="s">
        <v>40</v>
      </c>
      <c r="AA2269" s="1" t="s">
        <v>40</v>
      </c>
      <c r="AK2269" s="0" t="s">
        <v>115</v>
      </c>
    </row>
    <row r="2270" customFormat="false" ht="12.8" hidden="false" customHeight="false" outlineLevel="0" collapsed="false">
      <c r="A2270" s="0" t="s">
        <v>1223</v>
      </c>
      <c r="B2270" s="0" t="s">
        <v>946</v>
      </c>
      <c r="C2270" s="0" t="s">
        <v>59</v>
      </c>
      <c r="D2270" s="0" t="s">
        <v>1224</v>
      </c>
      <c r="E2270" s="0" t="n">
        <v>0.9</v>
      </c>
      <c r="F2270" s="0" t="n">
        <v>7</v>
      </c>
      <c r="G2270" s="0" t="n">
        <v>13.6</v>
      </c>
      <c r="H2270" s="0" t="n">
        <v>39.7</v>
      </c>
      <c r="I2270" s="0" t="n">
        <v>68</v>
      </c>
      <c r="J2270" s="0" t="n">
        <v>60.5</v>
      </c>
      <c r="K2270" s="0" t="n">
        <v>19.4</v>
      </c>
      <c r="L2270" s="0" t="n">
        <v>14.1</v>
      </c>
      <c r="M2270" s="0" t="n">
        <v>26.4</v>
      </c>
      <c r="N2270" s="0" t="n">
        <v>29.9</v>
      </c>
      <c r="O2270" s="0" t="n">
        <v>6.4</v>
      </c>
      <c r="P2270" s="0" t="n">
        <v>0</v>
      </c>
      <c r="Q2270" s="0" t="n">
        <v>0</v>
      </c>
      <c r="R2270" s="1" t="s">
        <v>40</v>
      </c>
      <c r="S2270" s="1" t="s">
        <v>40</v>
      </c>
      <c r="T2270" s="1" t="s">
        <v>40</v>
      </c>
      <c r="U2270" s="1" t="s">
        <v>40</v>
      </c>
      <c r="V2270" s="1" t="s">
        <v>40</v>
      </c>
      <c r="W2270" s="1" t="s">
        <v>40</v>
      </c>
      <c r="X2270" s="1" t="s">
        <v>40</v>
      </c>
      <c r="Y2270" s="1" t="s">
        <v>40</v>
      </c>
      <c r="Z2270" s="1" t="s">
        <v>40</v>
      </c>
      <c r="AA2270" s="1" t="s">
        <v>40</v>
      </c>
      <c r="AB2270" s="1" t="s">
        <v>40</v>
      </c>
      <c r="AC2270" s="1" t="s">
        <v>40</v>
      </c>
      <c r="AD2270" s="1" t="s">
        <v>40</v>
      </c>
      <c r="AK2270" s="0" t="s">
        <v>65</v>
      </c>
    </row>
    <row r="2271" customFormat="false" ht="12.8" hidden="false" customHeight="false" outlineLevel="0" collapsed="false">
      <c r="A2271" s="0" t="s">
        <v>1223</v>
      </c>
      <c r="B2271" s="0" t="s">
        <v>946</v>
      </c>
      <c r="C2271" s="0" t="s">
        <v>59</v>
      </c>
      <c r="D2271" s="0" t="s">
        <v>1225</v>
      </c>
      <c r="E2271" s="0" t="n">
        <v>0</v>
      </c>
      <c r="F2271" s="0" t="n">
        <v>0</v>
      </c>
      <c r="G2271" s="0" t="n">
        <v>0</v>
      </c>
      <c r="H2271" s="0" t="n">
        <v>3.5</v>
      </c>
      <c r="I2271" s="0" t="n">
        <v>0</v>
      </c>
      <c r="J2271" s="0" t="n">
        <v>0</v>
      </c>
      <c r="K2271" s="0" t="n">
        <v>4</v>
      </c>
      <c r="L2271" s="0" t="n">
        <v>23.9783035714286</v>
      </c>
      <c r="M2271" s="0" t="n">
        <v>22.1195357142857</v>
      </c>
      <c r="N2271" s="0" t="n">
        <v>22.0116964285714</v>
      </c>
      <c r="O2271" s="0" t="n">
        <v>12.0600714285714</v>
      </c>
      <c r="P2271" s="0" t="n">
        <v>5.71682142857143</v>
      </c>
      <c r="Q2271" s="0" t="n">
        <v>5.20664285714286</v>
      </c>
      <c r="R2271" s="1" t="n">
        <v>0</v>
      </c>
      <c r="S2271" s="1" t="n">
        <v>0</v>
      </c>
      <c r="T2271" s="1" t="n">
        <v>0</v>
      </c>
      <c r="U2271" s="1" t="s">
        <v>61</v>
      </c>
      <c r="V2271" s="1" t="n">
        <v>0</v>
      </c>
      <c r="W2271" s="1" t="n">
        <v>0</v>
      </c>
      <c r="X2271" s="1" t="s">
        <v>41</v>
      </c>
      <c r="Y2271" s="1" t="s">
        <v>40</v>
      </c>
      <c r="Z2271" s="1" t="s">
        <v>40</v>
      </c>
      <c r="AA2271" s="1" t="s">
        <v>40</v>
      </c>
      <c r="AB2271" s="1" t="s">
        <v>40</v>
      </c>
      <c r="AC2271" s="1" t="s">
        <v>40</v>
      </c>
      <c r="AD2271" s="1" t="s">
        <v>40</v>
      </c>
      <c r="AK2271" s="0" t="s">
        <v>65</v>
      </c>
    </row>
    <row r="2272" customFormat="false" ht="12.8" hidden="false" customHeight="false" outlineLevel="0" collapsed="false">
      <c r="A2272" s="0" t="s">
        <v>1223</v>
      </c>
      <c r="B2272" s="0" t="s">
        <v>946</v>
      </c>
      <c r="C2272" s="0" t="s">
        <v>59</v>
      </c>
      <c r="D2272" s="0" t="s">
        <v>1226</v>
      </c>
      <c r="E2272" s="0" t="n">
        <v>0</v>
      </c>
      <c r="F2272" s="0" t="n">
        <v>0</v>
      </c>
      <c r="G2272" s="0" t="n">
        <v>0</v>
      </c>
      <c r="H2272" s="0" t="n">
        <v>0</v>
      </c>
      <c r="I2272" s="0" t="n">
        <v>3.5</v>
      </c>
      <c r="J2272" s="0" t="n">
        <v>49.8266785714286</v>
      </c>
      <c r="K2272" s="0" t="n">
        <v>30.5771071428572</v>
      </c>
      <c r="L2272" s="0" t="n">
        <v>25.7036607142857</v>
      </c>
      <c r="M2272" s="0" t="n">
        <v>22.8399642857143</v>
      </c>
      <c r="N2272" s="0" t="n">
        <v>21.9442857142857</v>
      </c>
      <c r="O2272" s="0" t="n">
        <v>12.2242321428571</v>
      </c>
      <c r="P2272" s="0" t="n">
        <v>5.77476785714286</v>
      </c>
      <c r="Q2272" s="0" t="n">
        <v>4.70241071428571</v>
      </c>
      <c r="R2272" s="1" t="n">
        <v>0</v>
      </c>
      <c r="S2272" s="1" t="n">
        <v>0</v>
      </c>
      <c r="T2272" s="1" t="n">
        <v>0</v>
      </c>
      <c r="U2272" s="1" t="n">
        <v>0</v>
      </c>
      <c r="V2272" s="1" t="s">
        <v>61</v>
      </c>
      <c r="W2272" s="1" t="s">
        <v>40</v>
      </c>
      <c r="X2272" s="1" t="s">
        <v>40</v>
      </c>
      <c r="Y2272" s="1" t="s">
        <v>40</v>
      </c>
      <c r="Z2272" s="1" t="s">
        <v>40</v>
      </c>
      <c r="AA2272" s="1" t="s">
        <v>40</v>
      </c>
      <c r="AB2272" s="1" t="s">
        <v>40</v>
      </c>
      <c r="AC2272" s="1" t="s">
        <v>40</v>
      </c>
      <c r="AD2272" s="1" t="s">
        <v>40</v>
      </c>
      <c r="AK2272" s="0" t="s">
        <v>65</v>
      </c>
    </row>
    <row r="2273" customFormat="false" ht="12.8" hidden="false" customHeight="false" outlineLevel="0" collapsed="false">
      <c r="A2273" s="0" t="s">
        <v>1223</v>
      </c>
      <c r="B2273" s="0" t="s">
        <v>946</v>
      </c>
      <c r="C2273" s="0" t="s">
        <v>38</v>
      </c>
      <c r="D2273" s="0" t="s">
        <v>1227</v>
      </c>
      <c r="E2273" s="0" t="n">
        <v>0</v>
      </c>
      <c r="F2273" s="0" t="n">
        <v>0</v>
      </c>
      <c r="G2273" s="0" t="n">
        <v>0</v>
      </c>
      <c r="H2273" s="0" t="n">
        <v>0</v>
      </c>
      <c r="I2273" s="0" t="n">
        <v>0</v>
      </c>
      <c r="J2273" s="0" t="n">
        <v>5</v>
      </c>
      <c r="R2273" s="1" t="n">
        <v>0</v>
      </c>
      <c r="S2273" s="1" t="n">
        <v>0</v>
      </c>
      <c r="T2273" s="1" t="n">
        <v>0</v>
      </c>
      <c r="U2273" s="1" t="n">
        <v>0</v>
      </c>
      <c r="V2273" s="1" t="n">
        <v>0</v>
      </c>
      <c r="W2273" s="1" t="s">
        <v>41</v>
      </c>
      <c r="X2273" s="1" t="s">
        <v>40</v>
      </c>
      <c r="Y2273" s="1" t="s">
        <v>1047</v>
      </c>
      <c r="Z2273" s="1" t="s">
        <v>40</v>
      </c>
      <c r="AA2273" s="1" t="s">
        <v>40</v>
      </c>
      <c r="AB2273" s="1" t="s">
        <v>40</v>
      </c>
      <c r="AC2273" s="1" t="s">
        <v>40</v>
      </c>
      <c r="AD2273" s="1" t="s">
        <v>40</v>
      </c>
      <c r="AK2273" s="0" t="s">
        <v>65</v>
      </c>
    </row>
    <row r="2274" customFormat="false" ht="12.8" hidden="false" customHeight="false" outlineLevel="0" collapsed="false">
      <c r="A2274" s="0" t="s">
        <v>1223</v>
      </c>
      <c r="B2274" s="0" t="s">
        <v>946</v>
      </c>
      <c r="C2274" s="0" t="s">
        <v>1207</v>
      </c>
      <c r="D2274" s="0" t="s">
        <v>202</v>
      </c>
      <c r="M2274" s="0" t="n">
        <v>13</v>
      </c>
      <c r="Z2274" s="1" t="s">
        <v>107</v>
      </c>
    </row>
    <row r="2275" customFormat="false" ht="12.8" hidden="false" customHeight="false" outlineLevel="0" collapsed="false">
      <c r="A2275" s="0" t="s">
        <v>1223</v>
      </c>
      <c r="B2275" s="0" t="s">
        <v>946</v>
      </c>
      <c r="C2275" s="0" t="s">
        <v>1207</v>
      </c>
      <c r="D2275" s="0" t="s">
        <v>1228</v>
      </c>
      <c r="H2275" s="0" t="n">
        <v>3.3</v>
      </c>
      <c r="M2275" s="0" t="n">
        <v>11</v>
      </c>
      <c r="U2275" s="1" t="s">
        <v>61</v>
      </c>
      <c r="Z2275" s="1" t="s">
        <v>107</v>
      </c>
    </row>
    <row r="2276" customFormat="false" ht="12.8" hidden="false" customHeight="false" outlineLevel="0" collapsed="false">
      <c r="A2276" s="0" t="s">
        <v>1223</v>
      </c>
      <c r="B2276" s="0" t="s">
        <v>946</v>
      </c>
      <c r="C2276" s="0" t="s">
        <v>59</v>
      </c>
      <c r="D2276" s="0" t="s">
        <v>1229</v>
      </c>
      <c r="I2276" s="0" t="n">
        <v>4.5</v>
      </c>
      <c r="K2276" s="0" t="n">
        <v>3.5</v>
      </c>
      <c r="L2276" s="0" t="n">
        <v>0</v>
      </c>
      <c r="M2276" s="0" t="n">
        <v>12</v>
      </c>
      <c r="N2276" s="0" t="n">
        <v>15</v>
      </c>
      <c r="O2276" s="0" t="n">
        <v>12</v>
      </c>
      <c r="P2276" s="0" t="n">
        <v>6</v>
      </c>
      <c r="Q2276" s="0" t="n">
        <v>3</v>
      </c>
      <c r="V2276" s="1" t="s">
        <v>61</v>
      </c>
      <c r="X2276" s="1" t="s">
        <v>41</v>
      </c>
      <c r="Y2276" s="1" t="s">
        <v>40</v>
      </c>
      <c r="Z2276" s="1" t="s">
        <v>40</v>
      </c>
      <c r="AA2276" s="1" t="s">
        <v>40</v>
      </c>
      <c r="AB2276" s="1" t="s">
        <v>40</v>
      </c>
      <c r="AC2276" s="1" t="s">
        <v>40</v>
      </c>
      <c r="AD2276" s="1" t="s">
        <v>40</v>
      </c>
      <c r="AK2276" s="0" t="s">
        <v>72</v>
      </c>
    </row>
    <row r="2277" customFormat="false" ht="12.8" hidden="false" customHeight="false" outlineLevel="0" collapsed="false">
      <c r="A2277" s="0" t="s">
        <v>1223</v>
      </c>
      <c r="B2277" s="0" t="n">
        <v>2056</v>
      </c>
      <c r="C2277" s="0" t="s">
        <v>59</v>
      </c>
      <c r="D2277" s="0" t="s">
        <v>1224</v>
      </c>
      <c r="E2277" s="0" t="n">
        <v>2.77991071428571</v>
      </c>
      <c r="F2277" s="0" t="n">
        <v>17.8875892857143</v>
      </c>
      <c r="G2277" s="0" t="n">
        <v>35.9365178571429</v>
      </c>
      <c r="H2277" s="0" t="n">
        <v>72.7983035714286</v>
      </c>
      <c r="I2277" s="0" t="n">
        <v>55.13625</v>
      </c>
      <c r="J2277" s="0" t="n">
        <v>55.3413392857143</v>
      </c>
      <c r="K2277" s="0" t="n">
        <v>12.9703571428571</v>
      </c>
      <c r="L2277" s="0" t="n">
        <v>1.984375</v>
      </c>
      <c r="M2277" s="0" t="n">
        <v>3.31875</v>
      </c>
      <c r="N2277" s="0" t="n">
        <v>8.79321428571429</v>
      </c>
      <c r="O2277" s="0" t="n">
        <v>5.01080357142857</v>
      </c>
      <c r="P2277" s="0" t="n">
        <v>17.971875</v>
      </c>
      <c r="Q2277" s="0" t="n">
        <v>6.13919642857143</v>
      </c>
      <c r="R2277" s="1" t="s">
        <v>40</v>
      </c>
      <c r="S2277" s="1" t="s">
        <v>40</v>
      </c>
      <c r="T2277" s="1" t="s">
        <v>40</v>
      </c>
      <c r="U2277" s="1" t="s">
        <v>40</v>
      </c>
      <c r="V2277" s="1" t="s">
        <v>40</v>
      </c>
      <c r="W2277" s="1" t="s">
        <v>40</v>
      </c>
      <c r="X2277" s="1" t="s">
        <v>40</v>
      </c>
      <c r="Y2277" s="1" t="s">
        <v>40</v>
      </c>
      <c r="Z2277" s="1" t="s">
        <v>40</v>
      </c>
      <c r="AA2277" s="1" t="s">
        <v>40</v>
      </c>
      <c r="AB2277" s="1" t="s">
        <v>40</v>
      </c>
      <c r="AC2277" s="1" t="s">
        <v>40</v>
      </c>
      <c r="AD2277" s="1" t="s">
        <v>40</v>
      </c>
      <c r="AK2277" s="0" t="s">
        <v>65</v>
      </c>
    </row>
    <row r="2278" customFormat="false" ht="12.8" hidden="false" customHeight="false" outlineLevel="0" collapsed="false">
      <c r="A2278" s="0" t="s">
        <v>1223</v>
      </c>
      <c r="B2278" s="0" t="n">
        <v>2056</v>
      </c>
      <c r="C2278" s="0" t="s">
        <v>59</v>
      </c>
      <c r="D2278" s="0" t="s">
        <v>1225</v>
      </c>
      <c r="E2278" s="0" t="n">
        <v>0</v>
      </c>
      <c r="F2278" s="0" t="n">
        <v>0</v>
      </c>
      <c r="G2278" s="0" t="n">
        <v>3.30376856447321</v>
      </c>
      <c r="H2278" s="0" t="n">
        <v>0</v>
      </c>
      <c r="I2278" s="0" t="n">
        <v>0</v>
      </c>
      <c r="J2278" s="0" t="n">
        <v>4.61384668679171</v>
      </c>
      <c r="K2278" s="0" t="n">
        <v>7.86</v>
      </c>
      <c r="L2278" s="0" t="n">
        <v>0.009642857142857</v>
      </c>
      <c r="M2278" s="0" t="n">
        <v>0</v>
      </c>
      <c r="N2278" s="0" t="n">
        <v>0</v>
      </c>
      <c r="O2278" s="0" t="n">
        <v>0.129642857142857</v>
      </c>
      <c r="P2278" s="0" t="n">
        <v>17.2610714285714</v>
      </c>
      <c r="Q2278" s="0" t="n">
        <v>18.2453571428571</v>
      </c>
      <c r="T2278" s="1" t="s">
        <v>61</v>
      </c>
      <c r="W2278" s="1" t="s">
        <v>41</v>
      </c>
      <c r="X2278" s="1" t="s">
        <v>40</v>
      </c>
      <c r="Y2278" s="1" t="s">
        <v>40</v>
      </c>
      <c r="Z2278" s="1" t="s">
        <v>40</v>
      </c>
      <c r="AA2278" s="1" t="s">
        <v>40</v>
      </c>
      <c r="AB2278" s="1" t="s">
        <v>40</v>
      </c>
      <c r="AC2278" s="1" t="s">
        <v>40</v>
      </c>
      <c r="AD2278" s="1" t="s">
        <v>40</v>
      </c>
      <c r="AK2278" s="0" t="s">
        <v>65</v>
      </c>
    </row>
    <row r="2279" customFormat="false" ht="12.8" hidden="false" customHeight="false" outlineLevel="0" collapsed="false">
      <c r="A2279" s="0" t="s">
        <v>1223</v>
      </c>
      <c r="B2279" s="0" t="n">
        <v>2056</v>
      </c>
      <c r="C2279" s="0" t="s">
        <v>59</v>
      </c>
      <c r="D2279" s="0" t="s">
        <v>1230</v>
      </c>
      <c r="E2279" s="0" t="n">
        <v>0</v>
      </c>
      <c r="F2279" s="0" t="n">
        <v>0</v>
      </c>
      <c r="G2279" s="0" t="n">
        <v>0</v>
      </c>
      <c r="H2279" s="0" t="n">
        <v>3.81614328010484</v>
      </c>
      <c r="I2279" s="0" t="n">
        <v>67.5414285714286</v>
      </c>
      <c r="J2279" s="0" t="n">
        <v>48.7892857142857</v>
      </c>
      <c r="K2279" s="0" t="n">
        <v>8.24857142857143</v>
      </c>
      <c r="L2279" s="0" t="n">
        <v>0.029285714285714</v>
      </c>
      <c r="M2279" s="0" t="n">
        <v>0</v>
      </c>
      <c r="N2279" s="0" t="n">
        <v>7.23035714285714</v>
      </c>
      <c r="O2279" s="0" t="n">
        <v>4.07071428571429</v>
      </c>
      <c r="P2279" s="0" t="n">
        <v>16.125</v>
      </c>
      <c r="Q2279" s="0" t="n">
        <v>19.9078571428571</v>
      </c>
      <c r="U2279" s="1" t="s">
        <v>61</v>
      </c>
      <c r="V2279" s="1" t="s">
        <v>40</v>
      </c>
      <c r="W2279" s="1" t="s">
        <v>40</v>
      </c>
      <c r="X2279" s="1" t="s">
        <v>40</v>
      </c>
      <c r="Y2279" s="1" t="s">
        <v>40</v>
      </c>
      <c r="Z2279" s="1" t="s">
        <v>40</v>
      </c>
      <c r="AA2279" s="1" t="s">
        <v>40</v>
      </c>
      <c r="AB2279" s="1" t="s">
        <v>40</v>
      </c>
      <c r="AC2279" s="1" t="s">
        <v>40</v>
      </c>
      <c r="AD2279" s="1" t="s">
        <v>40</v>
      </c>
      <c r="AK2279" s="0" t="s">
        <v>65</v>
      </c>
    </row>
    <row r="2280" customFormat="false" ht="12.8" hidden="false" customHeight="false" outlineLevel="0" collapsed="false">
      <c r="A2280" s="0" t="s">
        <v>1223</v>
      </c>
      <c r="B2280" s="0" t="n">
        <v>2056</v>
      </c>
      <c r="C2280" s="0" t="s">
        <v>38</v>
      </c>
      <c r="D2280" s="0" t="s">
        <v>1231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5.65913937339384</v>
      </c>
      <c r="V2280" s="1" t="s">
        <v>41</v>
      </c>
      <c r="W2280" s="1" t="s">
        <v>40</v>
      </c>
      <c r="X2280" s="1" t="s">
        <v>40</v>
      </c>
      <c r="Y2280" s="1" t="s">
        <v>1047</v>
      </c>
      <c r="Z2280" s="1" t="s">
        <v>40</v>
      </c>
      <c r="AA2280" s="1" t="s">
        <v>40</v>
      </c>
      <c r="AB2280" s="1" t="s">
        <v>40</v>
      </c>
      <c r="AC2280" s="1" t="s">
        <v>40</v>
      </c>
      <c r="AD2280" s="1" t="s">
        <v>40</v>
      </c>
      <c r="AK2280" s="0" t="s">
        <v>65</v>
      </c>
    </row>
    <row r="2281" customFormat="false" ht="12.8" hidden="false" customHeight="false" outlineLevel="0" collapsed="false">
      <c r="A2281" s="0" t="s">
        <v>1223</v>
      </c>
      <c r="B2281" s="0" t="n">
        <v>2056</v>
      </c>
      <c r="C2281" s="0" t="s">
        <v>1207</v>
      </c>
      <c r="D2281" s="0" t="s">
        <v>202</v>
      </c>
      <c r="M2281" s="0" t="n">
        <v>9</v>
      </c>
      <c r="Z2281" s="1" t="s">
        <v>107</v>
      </c>
    </row>
    <row r="2282" customFormat="false" ht="12.8" hidden="false" customHeight="false" outlineLevel="0" collapsed="false">
      <c r="A2282" s="0" t="s">
        <v>1223</v>
      </c>
      <c r="B2282" s="0" t="n">
        <v>2056</v>
      </c>
      <c r="C2282" s="0" t="s">
        <v>1207</v>
      </c>
      <c r="D2282" s="0" t="s">
        <v>1232</v>
      </c>
      <c r="F2282" s="0" t="s">
        <v>1233</v>
      </c>
      <c r="H2282" s="0" t="n">
        <v>3.8</v>
      </c>
      <c r="M2282" s="0" t="n">
        <v>7</v>
      </c>
      <c r="U2282" s="1" t="s">
        <v>61</v>
      </c>
      <c r="Z2282" s="1" t="s">
        <v>107</v>
      </c>
    </row>
    <row r="2283" customFormat="false" ht="12.8" hidden="false" customHeight="false" outlineLevel="0" collapsed="false">
      <c r="A2283" s="0" t="s">
        <v>1223</v>
      </c>
      <c r="B2283" s="0" t="n">
        <v>2056</v>
      </c>
      <c r="C2283" s="0" t="s">
        <v>1207</v>
      </c>
      <c r="D2283" s="0" t="s">
        <v>1234</v>
      </c>
      <c r="M2283" s="0" t="n">
        <v>15</v>
      </c>
      <c r="Z2283" s="1" t="s">
        <v>107</v>
      </c>
    </row>
    <row r="2284" customFormat="false" ht="12.8" hidden="false" customHeight="false" outlineLevel="0" collapsed="false">
      <c r="A2284" s="0" t="s">
        <v>1223</v>
      </c>
      <c r="B2284" s="0" t="n">
        <v>2056</v>
      </c>
      <c r="C2284" s="0" t="s">
        <v>59</v>
      </c>
      <c r="D2284" s="0" t="s">
        <v>1235</v>
      </c>
      <c r="E2284" s="0" t="n">
        <v>5.1</v>
      </c>
      <c r="F2284" s="0" t="n">
        <v>23.5</v>
      </c>
      <c r="G2284" s="0" t="n">
        <v>28.3</v>
      </c>
      <c r="H2284" s="0" t="n">
        <v>90.5</v>
      </c>
      <c r="I2284" s="0" t="n">
        <v>75</v>
      </c>
      <c r="J2284" s="0" t="n">
        <v>41.3</v>
      </c>
      <c r="K2284" s="0" t="n">
        <v>24</v>
      </c>
      <c r="L2284" s="0" t="n">
        <v>8</v>
      </c>
      <c r="M2284" s="0" t="n">
        <v>10</v>
      </c>
      <c r="N2284" s="0" t="n">
        <v>15.4</v>
      </c>
      <c r="O2284" s="0" t="n">
        <v>12</v>
      </c>
      <c r="P2284" s="0" t="n">
        <v>0</v>
      </c>
      <c r="Q2284" s="0" t="n">
        <v>0</v>
      </c>
      <c r="R2284" s="1" t="s">
        <v>40</v>
      </c>
      <c r="S2284" s="1" t="s">
        <v>40</v>
      </c>
      <c r="T2284" s="1" t="s">
        <v>40</v>
      </c>
      <c r="U2284" s="1" t="s">
        <v>40</v>
      </c>
      <c r="V2284" s="1" t="s">
        <v>40</v>
      </c>
      <c r="W2284" s="1" t="s">
        <v>40</v>
      </c>
      <c r="X2284" s="1" t="s">
        <v>40</v>
      </c>
      <c r="Y2284" s="1" t="s">
        <v>40</v>
      </c>
      <c r="Z2284" s="1" t="s">
        <v>40</v>
      </c>
      <c r="AA2284" s="1" t="s">
        <v>40</v>
      </c>
      <c r="AB2284" s="1" t="s">
        <v>40</v>
      </c>
      <c r="AC2284" s="1" t="s">
        <v>40</v>
      </c>
      <c r="AD2284" s="1" t="s">
        <v>40</v>
      </c>
    </row>
    <row r="2285" customFormat="false" ht="12.8" hidden="false" customHeight="false" outlineLevel="0" collapsed="false">
      <c r="A2285" s="0" t="s">
        <v>1223</v>
      </c>
      <c r="B2285" s="0" t="n">
        <v>2056</v>
      </c>
      <c r="C2285" s="0" t="s">
        <v>59</v>
      </c>
      <c r="D2285" s="0" t="s">
        <v>1236</v>
      </c>
      <c r="H2285" s="0" t="n">
        <v>4</v>
      </c>
      <c r="J2285" s="0" t="n">
        <v>4</v>
      </c>
      <c r="O2285" s="0" t="n">
        <v>1.5</v>
      </c>
      <c r="U2285" s="1" t="s">
        <v>180</v>
      </c>
      <c r="W2285" s="1" t="s">
        <v>78</v>
      </c>
      <c r="AB2285" s="1" t="s">
        <v>78</v>
      </c>
    </row>
    <row r="2286" customFormat="false" ht="12.8" hidden="false" customHeight="false" outlineLevel="0" collapsed="false">
      <c r="A2286" s="0" t="s">
        <v>1223</v>
      </c>
      <c r="B2286" s="0" t="n">
        <v>2056</v>
      </c>
      <c r="C2286" s="0" t="s">
        <v>59</v>
      </c>
      <c r="D2286" s="0" t="s">
        <v>1237</v>
      </c>
      <c r="H2286" s="0" t="n">
        <v>4</v>
      </c>
      <c r="I2286" s="0" t="s">
        <v>1233</v>
      </c>
      <c r="J2286" s="0" t="n">
        <v>4</v>
      </c>
      <c r="K2286" s="0" t="n">
        <v>24</v>
      </c>
      <c r="L2286" s="0" t="n">
        <v>8</v>
      </c>
      <c r="M2286" s="0" t="n">
        <v>10</v>
      </c>
      <c r="N2286" s="0" t="n">
        <v>15.4</v>
      </c>
      <c r="P2286" s="0" t="n">
        <v>1.5</v>
      </c>
      <c r="U2286" s="1" t="s">
        <v>180</v>
      </c>
      <c r="V2286" s="1" t="s">
        <v>1233</v>
      </c>
      <c r="W2286" s="1" t="s">
        <v>78</v>
      </c>
      <c r="X2286" s="1" t="s">
        <v>40</v>
      </c>
      <c r="Y2286" s="1" t="s">
        <v>40</v>
      </c>
      <c r="Z2286" s="1" t="s">
        <v>40</v>
      </c>
      <c r="AA2286" s="1" t="s">
        <v>40</v>
      </c>
      <c r="AC2286" s="1" t="s">
        <v>180</v>
      </c>
      <c r="AK2286" s="0" t="s">
        <v>81</v>
      </c>
    </row>
    <row r="2287" customFormat="false" ht="12.8" hidden="false" customHeight="false" outlineLevel="0" collapsed="false">
      <c r="A2287" s="0" t="s">
        <v>1223</v>
      </c>
      <c r="B2287" s="0" t="n">
        <v>2056</v>
      </c>
      <c r="C2287" s="0" t="s">
        <v>59</v>
      </c>
      <c r="D2287" s="0" t="s">
        <v>1238</v>
      </c>
      <c r="H2287" s="0" t="n">
        <v>4</v>
      </c>
      <c r="J2287" s="0" t="n">
        <v>4</v>
      </c>
      <c r="K2287" s="0" t="n">
        <v>24</v>
      </c>
      <c r="L2287" s="0" t="n">
        <v>8</v>
      </c>
      <c r="M2287" s="0" t="n">
        <v>10</v>
      </c>
      <c r="N2287" s="0" t="n">
        <v>15.4</v>
      </c>
      <c r="O2287" s="0" t="n">
        <v>12</v>
      </c>
      <c r="P2287" s="0" t="n">
        <v>0</v>
      </c>
      <c r="Q2287" s="0" t="n">
        <v>0</v>
      </c>
      <c r="U2287" s="1" t="s">
        <v>180</v>
      </c>
      <c r="V2287" s="1" t="s">
        <v>1233</v>
      </c>
      <c r="W2287" s="1" t="s">
        <v>78</v>
      </c>
      <c r="X2287" s="1" t="s">
        <v>40</v>
      </c>
      <c r="Y2287" s="1" t="s">
        <v>40</v>
      </c>
      <c r="Z2287" s="1" t="s">
        <v>40</v>
      </c>
      <c r="AA2287" s="1" t="s">
        <v>40</v>
      </c>
      <c r="AB2287" s="1" t="s">
        <v>40</v>
      </c>
      <c r="AC2287" s="1" t="s">
        <v>40</v>
      </c>
      <c r="AD2287" s="1" t="s">
        <v>40</v>
      </c>
      <c r="AK2287" s="0" t="s">
        <v>81</v>
      </c>
    </row>
    <row r="2288" customFormat="false" ht="12.8" hidden="false" customHeight="false" outlineLevel="0" collapsed="false">
      <c r="A2288" s="0" t="s">
        <v>1223</v>
      </c>
      <c r="B2288" s="0" t="n">
        <v>2056</v>
      </c>
      <c r="C2288" s="0" t="s">
        <v>59</v>
      </c>
      <c r="D2288" s="0" t="s">
        <v>1239</v>
      </c>
      <c r="H2288" s="0" t="n">
        <v>3.5</v>
      </c>
      <c r="J2288" s="0" t="n">
        <v>2.3</v>
      </c>
      <c r="L2288" s="0" t="n">
        <v>0</v>
      </c>
      <c r="M2288" s="0" t="n">
        <v>8</v>
      </c>
      <c r="N2288" s="0" t="n">
        <v>12</v>
      </c>
      <c r="O2288" s="0" t="n">
        <v>8</v>
      </c>
      <c r="P2288" s="0" t="n">
        <v>20</v>
      </c>
      <c r="Q2288" s="0" t="n">
        <v>6</v>
      </c>
      <c r="U2288" s="1" t="s">
        <v>61</v>
      </c>
      <c r="W2288" s="1" t="s">
        <v>78</v>
      </c>
      <c r="Y2288" s="1" t="s">
        <v>40</v>
      </c>
      <c r="Z2288" s="1" t="s">
        <v>40</v>
      </c>
      <c r="AA2288" s="1" t="s">
        <v>40</v>
      </c>
      <c r="AB2288" s="1" t="s">
        <v>40</v>
      </c>
      <c r="AC2288" s="1" t="s">
        <v>40</v>
      </c>
      <c r="AD2288" s="1" t="s">
        <v>40</v>
      </c>
      <c r="AK2288" s="0" t="s">
        <v>81</v>
      </c>
    </row>
    <row r="2289" customFormat="false" ht="12.8" hidden="false" customHeight="false" outlineLevel="0" collapsed="false">
      <c r="A2289" s="0" t="s">
        <v>1223</v>
      </c>
      <c r="B2289" s="0" t="n">
        <v>2056</v>
      </c>
      <c r="C2289" s="0" t="s">
        <v>59</v>
      </c>
      <c r="D2289" s="0" t="s">
        <v>1240</v>
      </c>
      <c r="G2289" s="0" t="s">
        <v>1233</v>
      </c>
      <c r="H2289" s="0" t="n">
        <v>3.5</v>
      </c>
      <c r="J2289" s="0" t="n">
        <v>3</v>
      </c>
      <c r="P2289" s="0" t="n">
        <v>1</v>
      </c>
      <c r="U2289" s="1" t="s">
        <v>61</v>
      </c>
      <c r="W2289" s="1" t="s">
        <v>78</v>
      </c>
      <c r="AC2289" s="1" t="s">
        <v>61</v>
      </c>
      <c r="AK2289" s="0" t="s">
        <v>81</v>
      </c>
    </row>
    <row r="2290" customFormat="false" ht="12.8" hidden="false" customHeight="false" outlineLevel="0" collapsed="false">
      <c r="A2290" s="0" t="s">
        <v>1223</v>
      </c>
      <c r="B2290" s="0" t="n">
        <v>2056</v>
      </c>
      <c r="C2290" s="0" t="s">
        <v>59</v>
      </c>
      <c r="D2290" s="0" t="s">
        <v>1241</v>
      </c>
      <c r="H2290" s="0" t="n">
        <v>4.5</v>
      </c>
      <c r="I2290" s="0" t="n">
        <v>72</v>
      </c>
      <c r="J2290" s="0" t="n">
        <v>70</v>
      </c>
      <c r="K2290" s="0" t="n">
        <v>8.24857142857143</v>
      </c>
      <c r="L2290" s="0" t="n">
        <v>0.029285714285714</v>
      </c>
      <c r="M2290" s="0" t="n">
        <v>0</v>
      </c>
      <c r="N2290" s="0" t="n">
        <v>7.23035714285714</v>
      </c>
      <c r="O2290" s="0" t="n">
        <v>4.07071428571429</v>
      </c>
      <c r="P2290" s="0" t="n">
        <v>16.125</v>
      </c>
      <c r="Q2290" s="0" t="n">
        <v>19.9078571428571</v>
      </c>
      <c r="U2290" s="1" t="s">
        <v>61</v>
      </c>
      <c r="V2290" s="1" t="s">
        <v>40</v>
      </c>
      <c r="W2290" s="1" t="s">
        <v>40</v>
      </c>
      <c r="X2290" s="1" t="s">
        <v>40</v>
      </c>
      <c r="Y2290" s="1" t="s">
        <v>40</v>
      </c>
      <c r="Z2290" s="1" t="s">
        <v>40</v>
      </c>
      <c r="AA2290" s="1" t="s">
        <v>40</v>
      </c>
      <c r="AB2290" s="1" t="s">
        <v>40</v>
      </c>
      <c r="AC2290" s="1" t="s">
        <v>40</v>
      </c>
      <c r="AD2290" s="1" t="s">
        <v>40</v>
      </c>
      <c r="AK2290" s="0" t="s">
        <v>65</v>
      </c>
    </row>
    <row r="2291" customFormat="false" ht="12.8" hidden="false" customHeight="false" outlineLevel="0" collapsed="false">
      <c r="A2291" s="0" t="s">
        <v>1223</v>
      </c>
      <c r="B2291" s="0" t="n">
        <v>2056</v>
      </c>
      <c r="C2291" s="0" t="s">
        <v>59</v>
      </c>
      <c r="D2291" s="0" t="s">
        <v>1242</v>
      </c>
      <c r="E2291" s="0" t="n">
        <v>2.77991071428571</v>
      </c>
      <c r="F2291" s="0" t="n">
        <v>15</v>
      </c>
      <c r="G2291" s="0" t="n">
        <v>30</v>
      </c>
      <c r="H2291" s="0" t="n">
        <v>50</v>
      </c>
      <c r="I2291" s="0" t="n">
        <v>65</v>
      </c>
      <c r="J2291" s="0" t="n">
        <v>55</v>
      </c>
      <c r="K2291" s="0" t="n">
        <v>24</v>
      </c>
      <c r="L2291" s="0" t="n">
        <v>6</v>
      </c>
      <c r="M2291" s="0" t="n">
        <v>6</v>
      </c>
      <c r="N2291" s="0" t="n">
        <v>6</v>
      </c>
      <c r="O2291" s="0" t="n">
        <v>21</v>
      </c>
      <c r="P2291" s="0" t="n">
        <v>17.971875</v>
      </c>
      <c r="Q2291" s="0" t="n">
        <v>5</v>
      </c>
      <c r="R2291" s="1" t="s">
        <v>40</v>
      </c>
      <c r="S2291" s="1" t="s">
        <v>40</v>
      </c>
      <c r="T2291" s="1" t="s">
        <v>40</v>
      </c>
      <c r="U2291" s="1" t="s">
        <v>40</v>
      </c>
      <c r="V2291" s="1" t="s">
        <v>40</v>
      </c>
      <c r="W2291" s="1" t="s">
        <v>40</v>
      </c>
      <c r="X2291" s="1" t="s">
        <v>40</v>
      </c>
      <c r="Y2291" s="1" t="s">
        <v>40</v>
      </c>
      <c r="Z2291" s="1" t="s">
        <v>40</v>
      </c>
      <c r="AA2291" s="1" t="s">
        <v>40</v>
      </c>
      <c r="AB2291" s="1" t="s">
        <v>40</v>
      </c>
      <c r="AC2291" s="1" t="s">
        <v>40</v>
      </c>
      <c r="AD2291" s="1" t="s">
        <v>40</v>
      </c>
      <c r="AK2291" s="0" t="s">
        <v>65</v>
      </c>
    </row>
    <row r="2292" customFormat="false" ht="12.8" hidden="false" customHeight="false" outlineLevel="0" collapsed="false">
      <c r="A2292" s="0" t="s">
        <v>1223</v>
      </c>
      <c r="B2292" s="0" t="n">
        <v>2056</v>
      </c>
      <c r="C2292" s="0" t="s">
        <v>59</v>
      </c>
      <c r="D2292" s="0" t="s">
        <v>1243</v>
      </c>
      <c r="H2292" s="0" t="n">
        <v>3.81614328010484</v>
      </c>
      <c r="I2292" s="0" t="n">
        <v>67.5414285714286</v>
      </c>
      <c r="J2292" s="0" t="n">
        <v>55</v>
      </c>
      <c r="K2292" s="0" t="n">
        <v>28</v>
      </c>
      <c r="L2292" s="0" t="n">
        <v>6</v>
      </c>
      <c r="M2292" s="0" t="n">
        <v>6</v>
      </c>
      <c r="N2292" s="0" t="n">
        <v>6</v>
      </c>
      <c r="O2292" s="0" t="n">
        <v>21</v>
      </c>
      <c r="P2292" s="0" t="n">
        <v>17.971875</v>
      </c>
      <c r="Q2292" s="0" t="n">
        <v>5</v>
      </c>
      <c r="U2292" s="1" t="s">
        <v>61</v>
      </c>
      <c r="V2292" s="1" t="s">
        <v>40</v>
      </c>
      <c r="W2292" s="1" t="s">
        <v>40</v>
      </c>
      <c r="X2292" s="1" t="s">
        <v>40</v>
      </c>
      <c r="Y2292" s="1" t="s">
        <v>40</v>
      </c>
      <c r="Z2292" s="1" t="s">
        <v>40</v>
      </c>
      <c r="AA2292" s="1" t="s">
        <v>40</v>
      </c>
      <c r="AB2292" s="1" t="s">
        <v>40</v>
      </c>
      <c r="AC2292" s="1" t="s">
        <v>40</v>
      </c>
      <c r="AD2292" s="1" t="s">
        <v>40</v>
      </c>
      <c r="AK2292" s="0" t="s">
        <v>65</v>
      </c>
    </row>
    <row r="2293" customFormat="false" ht="12.8" hidden="false" customHeight="false" outlineLevel="0" collapsed="false">
      <c r="A2293" s="0" t="s">
        <v>1223</v>
      </c>
      <c r="B2293" s="0" t="n">
        <v>2056</v>
      </c>
      <c r="C2293" s="0" t="s">
        <v>38</v>
      </c>
      <c r="D2293" s="0" t="s">
        <v>1244</v>
      </c>
      <c r="I2293" s="0" t="n">
        <v>5.65913937339384</v>
      </c>
      <c r="V2293" s="1" t="s">
        <v>41</v>
      </c>
      <c r="W2293" s="1" t="s">
        <v>40</v>
      </c>
      <c r="X2293" s="1" t="s">
        <v>40</v>
      </c>
      <c r="Y2293" s="1" t="s">
        <v>40</v>
      </c>
      <c r="Z2293" s="1" t="s">
        <v>40</v>
      </c>
      <c r="AA2293" s="1" t="s">
        <v>40</v>
      </c>
      <c r="AB2293" s="1" t="s">
        <v>40</v>
      </c>
      <c r="AC2293" s="1" t="s">
        <v>40</v>
      </c>
      <c r="AD2293" s="1" t="s">
        <v>40</v>
      </c>
      <c r="AK2293" s="0" t="s">
        <v>65</v>
      </c>
    </row>
    <row r="2294" customFormat="false" ht="12.8" hidden="false" customHeight="false" outlineLevel="0" collapsed="false">
      <c r="A2294" s="0" t="s">
        <v>1223</v>
      </c>
      <c r="B2294" s="0" t="n">
        <v>2056</v>
      </c>
      <c r="C2294" s="0" t="s">
        <v>1207</v>
      </c>
      <c r="D2294" s="0" t="s">
        <v>200</v>
      </c>
      <c r="N2294" s="0" t="n">
        <v>48.6</v>
      </c>
      <c r="AA2294" s="1" t="s">
        <v>101</v>
      </c>
    </row>
    <row r="2295" customFormat="false" ht="12.8" hidden="false" customHeight="false" outlineLevel="0" collapsed="false">
      <c r="A2295" s="0" t="s">
        <v>1223</v>
      </c>
      <c r="B2295" s="0" t="n">
        <v>2056</v>
      </c>
      <c r="C2295" s="0" t="s">
        <v>59</v>
      </c>
      <c r="D2295" s="0" t="s">
        <v>1245</v>
      </c>
      <c r="E2295" s="0" t="n">
        <v>2.77991071428571</v>
      </c>
      <c r="F2295" s="0" t="n">
        <v>17.8875892857143</v>
      </c>
      <c r="G2295" s="0" t="n">
        <v>35.9365178571429</v>
      </c>
      <c r="J2295" s="0" t="n">
        <v>5.30592368981046</v>
      </c>
      <c r="K2295" s="0" t="n">
        <v>7.86</v>
      </c>
      <c r="L2295" s="0" t="n">
        <v>0.009642857142857</v>
      </c>
      <c r="M2295" s="0" t="n">
        <v>0</v>
      </c>
      <c r="N2295" s="0" t="n">
        <v>0</v>
      </c>
      <c r="O2295" s="0" t="n">
        <v>0.129642857142857</v>
      </c>
      <c r="P2295" s="0" t="n">
        <v>17.2610714285714</v>
      </c>
      <c r="Q2295" s="0" t="n">
        <v>18.2453571428571</v>
      </c>
      <c r="R2295" s="1" t="s">
        <v>40</v>
      </c>
      <c r="S2295" s="1" t="s">
        <v>40</v>
      </c>
      <c r="T2295" s="1" t="s">
        <v>40</v>
      </c>
      <c r="W2295" s="1" t="s">
        <v>41</v>
      </c>
      <c r="X2295" s="1" t="s">
        <v>40</v>
      </c>
      <c r="Y2295" s="1" t="s">
        <v>40</v>
      </c>
      <c r="Z2295" s="1" t="s">
        <v>40</v>
      </c>
      <c r="AA2295" s="1" t="s">
        <v>40</v>
      </c>
      <c r="AB2295" s="1" t="s">
        <v>40</v>
      </c>
      <c r="AC2295" s="1" t="s">
        <v>40</v>
      </c>
      <c r="AD2295" s="1" t="s">
        <v>40</v>
      </c>
      <c r="AK2295" s="0" t="s">
        <v>65</v>
      </c>
    </row>
    <row r="2296" customFormat="false" ht="12.8" hidden="false" customHeight="false" outlineLevel="0" collapsed="false">
      <c r="A2296" s="0" t="s">
        <v>1223</v>
      </c>
      <c r="B2296" s="0" t="n">
        <v>2056</v>
      </c>
      <c r="C2296" s="0" t="s">
        <v>59</v>
      </c>
      <c r="D2296" s="0" t="s">
        <v>1246</v>
      </c>
      <c r="E2296" s="0" t="n">
        <v>2.77991071428571</v>
      </c>
      <c r="F2296" s="0" t="n">
        <v>17.8875892857143</v>
      </c>
      <c r="G2296" s="0" t="n">
        <v>35.9365178571429</v>
      </c>
      <c r="I2296" s="0" t="n">
        <v>4.46774924043706</v>
      </c>
      <c r="J2296" s="0" t="n">
        <v>53.4828571428571</v>
      </c>
      <c r="K2296" s="0" t="n">
        <v>8.57607142857143</v>
      </c>
      <c r="L2296" s="0" t="n">
        <v>5.67178571428571</v>
      </c>
      <c r="M2296" s="0" t="n">
        <v>8.48928571428571</v>
      </c>
      <c r="N2296" s="0" t="n">
        <v>11.0467857142857</v>
      </c>
      <c r="O2296" s="0" t="n">
        <v>5.4625</v>
      </c>
      <c r="P2296" s="0" t="n">
        <v>17.7339285714286</v>
      </c>
      <c r="Q2296" s="0" t="n">
        <v>9.91142857142857</v>
      </c>
      <c r="R2296" s="1" t="s">
        <v>40</v>
      </c>
      <c r="S2296" s="1" t="s">
        <v>40</v>
      </c>
      <c r="T2296" s="1" t="s">
        <v>40</v>
      </c>
      <c r="V2296" s="1" t="s">
        <v>61</v>
      </c>
      <c r="W2296" s="1" t="s">
        <v>40</v>
      </c>
      <c r="X2296" s="1" t="s">
        <v>40</v>
      </c>
      <c r="Y2296" s="1" t="s">
        <v>40</v>
      </c>
      <c r="Z2296" s="1" t="s">
        <v>40</v>
      </c>
      <c r="AA2296" s="1" t="s">
        <v>40</v>
      </c>
      <c r="AB2296" s="1" t="s">
        <v>40</v>
      </c>
      <c r="AC2296" s="1" t="s">
        <v>40</v>
      </c>
      <c r="AD2296" s="1" t="s">
        <v>40</v>
      </c>
      <c r="AK2296" s="0" t="s">
        <v>65</v>
      </c>
    </row>
    <row r="2297" customFormat="false" ht="12.8" hidden="false" customHeight="false" outlineLevel="0" collapsed="false">
      <c r="A2297" s="0" t="s">
        <v>1223</v>
      </c>
      <c r="B2297" s="0" t="n">
        <v>2056</v>
      </c>
      <c r="C2297" s="0" t="s">
        <v>59</v>
      </c>
      <c r="D2297" s="0" t="s">
        <v>1247</v>
      </c>
      <c r="E2297" s="0" t="n">
        <v>0</v>
      </c>
      <c r="F2297" s="0" t="n">
        <v>0</v>
      </c>
      <c r="G2297" s="0" t="n">
        <v>3.30376856447321</v>
      </c>
      <c r="H2297" s="0" t="n">
        <v>0</v>
      </c>
      <c r="I2297" s="0" t="n">
        <v>3.88499933951048</v>
      </c>
      <c r="J2297" s="0" t="n">
        <v>53.4828571428571</v>
      </c>
      <c r="K2297" s="0" t="n">
        <v>8.57607142857143</v>
      </c>
      <c r="L2297" s="0" t="n">
        <v>5.67178571428571</v>
      </c>
      <c r="M2297" s="0" t="n">
        <v>8.48928571428571</v>
      </c>
      <c r="N2297" s="0" t="n">
        <v>11.0467857142857</v>
      </c>
      <c r="O2297" s="0" t="n">
        <v>5.4625</v>
      </c>
      <c r="P2297" s="0" t="n">
        <v>17.7339285714286</v>
      </c>
      <c r="Q2297" s="0" t="n">
        <v>9.91142857142857</v>
      </c>
      <c r="T2297" s="1" t="s">
        <v>61</v>
      </c>
      <c r="V2297" s="1" t="s">
        <v>61</v>
      </c>
      <c r="W2297" s="1" t="s">
        <v>40</v>
      </c>
      <c r="X2297" s="1" t="s">
        <v>40</v>
      </c>
      <c r="Y2297" s="1" t="s">
        <v>40</v>
      </c>
      <c r="Z2297" s="1" t="s">
        <v>40</v>
      </c>
      <c r="AA2297" s="1" t="s">
        <v>40</v>
      </c>
      <c r="AB2297" s="1" t="s">
        <v>40</v>
      </c>
      <c r="AC2297" s="1" t="s">
        <v>40</v>
      </c>
      <c r="AD2297" s="1" t="s">
        <v>40</v>
      </c>
      <c r="AK2297" s="0" t="s">
        <v>65</v>
      </c>
    </row>
    <row r="2298" customFormat="false" ht="12.8" hidden="false" customHeight="false" outlineLevel="0" collapsed="false">
      <c r="A2298" s="0" t="s">
        <v>1223</v>
      </c>
      <c r="B2298" s="0" t="n">
        <v>2056</v>
      </c>
      <c r="C2298" s="0" t="s">
        <v>59</v>
      </c>
      <c r="D2298" s="0" t="s">
        <v>1229</v>
      </c>
      <c r="H2298" s="0" t="n">
        <v>5</v>
      </c>
      <c r="J2298" s="0" t="n">
        <v>3.5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5</v>
      </c>
      <c r="Q2298" s="0" t="n">
        <v>3</v>
      </c>
      <c r="U2298" s="1" t="s">
        <v>61</v>
      </c>
      <c r="W2298" s="1" t="s">
        <v>41</v>
      </c>
      <c r="X2298" s="1" t="s">
        <v>40</v>
      </c>
      <c r="Y2298" s="1" t="s">
        <v>40</v>
      </c>
      <c r="Z2298" s="1" t="s">
        <v>40</v>
      </c>
      <c r="AA2298" s="1" t="s">
        <v>40</v>
      </c>
      <c r="AB2298" s="1" t="s">
        <v>40</v>
      </c>
      <c r="AC2298" s="1" t="s">
        <v>40</v>
      </c>
      <c r="AD2298" s="1" t="s">
        <v>40</v>
      </c>
      <c r="AK2298" s="0" t="s">
        <v>72</v>
      </c>
    </row>
    <row r="2299" customFormat="false" ht="12.8" hidden="false" customHeight="false" outlineLevel="0" collapsed="false">
      <c r="A2299" s="0" t="s">
        <v>1223</v>
      </c>
      <c r="B2299" s="0" t="n">
        <v>2056</v>
      </c>
      <c r="C2299" s="0" t="s">
        <v>1207</v>
      </c>
      <c r="D2299" s="0" t="s">
        <v>1248</v>
      </c>
      <c r="M2299" s="0" t="n">
        <v>10</v>
      </c>
      <c r="Z2299" s="1" t="s">
        <v>107</v>
      </c>
    </row>
    <row r="2300" customFormat="false" ht="12.8" hidden="false" customHeight="false" outlineLevel="0" collapsed="false">
      <c r="A2300" s="0" t="s">
        <v>1223</v>
      </c>
      <c r="B2300" s="0" t="n">
        <v>2056</v>
      </c>
      <c r="C2300" s="0" t="s">
        <v>1207</v>
      </c>
      <c r="D2300" s="0" t="s">
        <v>1249</v>
      </c>
      <c r="O2300" s="0" t="n">
        <v>10</v>
      </c>
      <c r="AB2300" s="1" t="s">
        <v>211</v>
      </c>
    </row>
    <row r="2301" customFormat="false" ht="12.8" hidden="false" customHeight="false" outlineLevel="0" collapsed="false">
      <c r="A2301" s="0" t="s">
        <v>1223</v>
      </c>
      <c r="B2301" s="0" t="n">
        <v>2056</v>
      </c>
      <c r="C2301" s="0" t="s">
        <v>1207</v>
      </c>
      <c r="D2301" s="0" t="s">
        <v>1250</v>
      </c>
      <c r="L2301" s="0" t="n">
        <v>2.3</v>
      </c>
      <c r="M2301" s="0" t="n">
        <v>2.3</v>
      </c>
      <c r="N2301" s="0" t="n">
        <v>2.3</v>
      </c>
      <c r="O2301" s="0" t="n">
        <v>2.3</v>
      </c>
      <c r="Y2301" s="1" t="s">
        <v>211</v>
      </c>
      <c r="Z2301" s="1" t="s">
        <v>211</v>
      </c>
      <c r="AA2301" s="1" t="s">
        <v>211</v>
      </c>
      <c r="AB2301" s="1" t="s">
        <v>211</v>
      </c>
    </row>
    <row r="2302" customFormat="false" ht="12.8" hidden="false" customHeight="false" outlineLevel="0" collapsed="false">
      <c r="A2302" s="0" t="s">
        <v>1223</v>
      </c>
      <c r="B2302" s="0" t="n">
        <v>2056</v>
      </c>
      <c r="C2302" s="0" t="s">
        <v>1207</v>
      </c>
      <c r="D2302" s="0" t="s">
        <v>1251</v>
      </c>
      <c r="J2302" s="0" t="n">
        <v>6</v>
      </c>
      <c r="W2302" s="1" t="s">
        <v>180</v>
      </c>
    </row>
    <row r="2303" customFormat="false" ht="12.8" hidden="false" customHeight="false" outlineLevel="0" collapsed="false">
      <c r="A2303" s="0" t="s">
        <v>1223</v>
      </c>
      <c r="B2303" s="0" t="n">
        <v>2056</v>
      </c>
      <c r="C2303" s="0" t="s">
        <v>1207</v>
      </c>
      <c r="D2303" s="0" t="s">
        <v>1252</v>
      </c>
      <c r="J2303" s="0" t="n">
        <v>10</v>
      </c>
      <c r="W2303" s="1" t="s">
        <v>180</v>
      </c>
    </row>
    <row r="2304" customFormat="false" ht="12.8" hidden="false" customHeight="false" outlineLevel="0" collapsed="false">
      <c r="A2304" s="0" t="s">
        <v>1223</v>
      </c>
      <c r="B2304" s="0" t="n">
        <v>2056</v>
      </c>
      <c r="C2304" s="0" t="s">
        <v>1207</v>
      </c>
      <c r="D2304" s="0" t="s">
        <v>1253</v>
      </c>
      <c r="J2304" s="0" t="n">
        <v>6</v>
      </c>
      <c r="N2304" s="0" t="n">
        <v>8.79321428571429</v>
      </c>
      <c r="O2304" s="0" t="n">
        <v>5.01080357142857</v>
      </c>
      <c r="P2304" s="0" t="n">
        <v>17.971875</v>
      </c>
      <c r="Q2304" s="0" t="n">
        <v>6.13919642857143</v>
      </c>
      <c r="W2304" s="1" t="s">
        <v>180</v>
      </c>
      <c r="AA2304" s="1" t="s">
        <v>40</v>
      </c>
      <c r="AB2304" s="1" t="s">
        <v>40</v>
      </c>
      <c r="AC2304" s="1" t="s">
        <v>40</v>
      </c>
      <c r="AD2304" s="1" t="s">
        <v>40</v>
      </c>
      <c r="AK2304" s="0" t="s">
        <v>65</v>
      </c>
    </row>
    <row r="2305" customFormat="false" ht="12.8" hidden="false" customHeight="false" outlineLevel="0" collapsed="false">
      <c r="A2305" s="0" t="s">
        <v>1223</v>
      </c>
      <c r="B2305" s="0" t="n">
        <v>2042</v>
      </c>
      <c r="C2305" s="0" t="s">
        <v>59</v>
      </c>
      <c r="D2305" s="0" t="s">
        <v>1224</v>
      </c>
      <c r="E2305" s="0" t="n">
        <v>2.76982142857143</v>
      </c>
      <c r="F2305" s="0" t="n">
        <v>24.3041071428571</v>
      </c>
      <c r="G2305" s="0" t="n">
        <v>43.7526785714286</v>
      </c>
      <c r="H2305" s="0" t="n">
        <v>57.8383928571429</v>
      </c>
      <c r="I2305" s="0" t="n">
        <v>58.1353571428572</v>
      </c>
      <c r="J2305" s="0" t="n">
        <v>30.7636607142857</v>
      </c>
      <c r="K2305" s="0" t="n">
        <v>0.760714285714285</v>
      </c>
      <c r="L2305" s="0" t="n">
        <v>3.9625</v>
      </c>
      <c r="M2305" s="0" t="n">
        <v>13.0325</v>
      </c>
      <c r="N2305" s="0" t="n">
        <v>6.32857142857143</v>
      </c>
      <c r="O2305" s="0" t="n">
        <v>12.0852678571429</v>
      </c>
      <c r="P2305" s="0" t="n">
        <v>4.81008928571429</v>
      </c>
      <c r="Q2305" s="0" t="n">
        <v>1.91607142857143</v>
      </c>
      <c r="R2305" s="1" t="s">
        <v>40</v>
      </c>
      <c r="S2305" s="1" t="s">
        <v>40</v>
      </c>
      <c r="T2305" s="1" t="s">
        <v>40</v>
      </c>
      <c r="U2305" s="1" t="s">
        <v>40</v>
      </c>
      <c r="V2305" s="1" t="s">
        <v>40</v>
      </c>
      <c r="W2305" s="1" t="s">
        <v>40</v>
      </c>
      <c r="X2305" s="1" t="s">
        <v>40</v>
      </c>
      <c r="Y2305" s="1" t="s">
        <v>40</v>
      </c>
      <c r="Z2305" s="1" t="s">
        <v>40</v>
      </c>
      <c r="AA2305" s="1" t="s">
        <v>40</v>
      </c>
      <c r="AB2305" s="1" t="s">
        <v>40</v>
      </c>
      <c r="AC2305" s="1" t="s">
        <v>40</v>
      </c>
      <c r="AD2305" s="1" t="s">
        <v>40</v>
      </c>
      <c r="AK2305" s="0" t="s">
        <v>65</v>
      </c>
    </row>
    <row r="2306" customFormat="false" ht="12.8" hidden="false" customHeight="false" outlineLevel="0" collapsed="false">
      <c r="A2306" s="0" t="s">
        <v>1223</v>
      </c>
      <c r="B2306" s="0" t="n">
        <v>2042</v>
      </c>
      <c r="C2306" s="0" t="s">
        <v>59</v>
      </c>
      <c r="D2306" s="0" t="s">
        <v>1225</v>
      </c>
      <c r="E2306" s="0" t="n">
        <v>0</v>
      </c>
      <c r="F2306" s="0" t="n">
        <v>0</v>
      </c>
      <c r="G2306" s="0" t="n">
        <v>3.96690003962937</v>
      </c>
      <c r="H2306" s="0" t="n">
        <v>0</v>
      </c>
      <c r="I2306" s="0" t="n">
        <v>0</v>
      </c>
      <c r="J2306" s="0" t="n">
        <v>2.5</v>
      </c>
      <c r="K2306" s="0" t="n">
        <v>1.29857142857143</v>
      </c>
      <c r="L2306" s="0" t="n">
        <v>6.37285714285715</v>
      </c>
      <c r="M2306" s="0" t="n">
        <v>11.0710714285714</v>
      </c>
      <c r="N2306" s="0" t="n">
        <v>6.40571428571429</v>
      </c>
      <c r="O2306" s="0" t="n">
        <v>13.8960714285714</v>
      </c>
      <c r="P2306" s="0" t="n">
        <v>13.0535714285714</v>
      </c>
      <c r="Q2306" s="0" t="n">
        <v>0.088928571428571</v>
      </c>
      <c r="R2306" s="1" t="n">
        <v>0</v>
      </c>
      <c r="S2306" s="1" t="n">
        <v>0</v>
      </c>
      <c r="T2306" s="1" t="s">
        <v>61</v>
      </c>
      <c r="U2306" s="1" t="n">
        <v>0</v>
      </c>
      <c r="V2306" s="1" t="n">
        <v>0</v>
      </c>
      <c r="W2306" s="1" t="s">
        <v>41</v>
      </c>
      <c r="X2306" s="1" t="s">
        <v>40</v>
      </c>
      <c r="Y2306" s="1" t="s">
        <v>40</v>
      </c>
      <c r="Z2306" s="1" t="s">
        <v>40</v>
      </c>
      <c r="AA2306" s="1" t="s">
        <v>40</v>
      </c>
      <c r="AB2306" s="1" t="s">
        <v>40</v>
      </c>
      <c r="AC2306" s="1" t="s">
        <v>40</v>
      </c>
      <c r="AD2306" s="1" t="s">
        <v>40</v>
      </c>
      <c r="AK2306" s="0" t="s">
        <v>65</v>
      </c>
    </row>
    <row r="2307" customFormat="false" ht="12.8" hidden="false" customHeight="false" outlineLevel="0" collapsed="false">
      <c r="A2307" s="0" t="s">
        <v>1223</v>
      </c>
      <c r="B2307" s="0" t="n">
        <v>2042</v>
      </c>
      <c r="C2307" s="0" t="s">
        <v>59</v>
      </c>
      <c r="D2307" s="0" t="s">
        <v>1230</v>
      </c>
      <c r="E2307" s="0" t="n">
        <v>0</v>
      </c>
      <c r="F2307" s="0" t="n">
        <v>0</v>
      </c>
      <c r="G2307" s="0" t="n">
        <v>0</v>
      </c>
      <c r="H2307" s="0" t="n">
        <v>3.51308061932728</v>
      </c>
      <c r="I2307" s="0" t="n">
        <v>62.9217857142857</v>
      </c>
      <c r="J2307" s="0" t="n">
        <v>30.8871428571429</v>
      </c>
      <c r="K2307" s="0" t="n">
        <v>0.463571428571429</v>
      </c>
      <c r="L2307" s="0" t="n">
        <v>0</v>
      </c>
      <c r="M2307" s="0" t="n">
        <v>5.45035714285714</v>
      </c>
      <c r="N2307" s="0" t="n">
        <v>6.35071428571428</v>
      </c>
      <c r="O2307" s="0" t="n">
        <v>13.1171428571429</v>
      </c>
      <c r="P2307" s="0" t="n">
        <v>13.1417857142857</v>
      </c>
      <c r="Q2307" s="0" t="n">
        <v>0.061428571428571</v>
      </c>
      <c r="R2307" s="1" t="n">
        <v>0</v>
      </c>
      <c r="S2307" s="1" t="n">
        <v>0</v>
      </c>
      <c r="T2307" s="1" t="n">
        <v>0</v>
      </c>
      <c r="U2307" s="1" t="s">
        <v>61</v>
      </c>
      <c r="V2307" s="1" t="s">
        <v>40</v>
      </c>
      <c r="W2307" s="1" t="s">
        <v>40</v>
      </c>
      <c r="X2307" s="1" t="s">
        <v>40</v>
      </c>
      <c r="Y2307" s="1" t="s">
        <v>40</v>
      </c>
      <c r="Z2307" s="1" t="s">
        <v>40</v>
      </c>
      <c r="AA2307" s="1" t="s">
        <v>40</v>
      </c>
      <c r="AB2307" s="1" t="s">
        <v>40</v>
      </c>
      <c r="AC2307" s="1" t="s">
        <v>40</v>
      </c>
      <c r="AD2307" s="1" t="s">
        <v>40</v>
      </c>
      <c r="AK2307" s="0" t="s">
        <v>65</v>
      </c>
    </row>
    <row r="2308" customFormat="false" ht="12.8" hidden="false" customHeight="false" outlineLevel="0" collapsed="false">
      <c r="A2308" s="0" t="s">
        <v>1223</v>
      </c>
      <c r="B2308" s="0" t="n">
        <v>2042</v>
      </c>
      <c r="C2308" s="0" t="s">
        <v>59</v>
      </c>
      <c r="D2308" s="0" t="s">
        <v>1254</v>
      </c>
      <c r="E2308" s="0" t="n">
        <v>0</v>
      </c>
      <c r="F2308" s="0" t="n">
        <v>0</v>
      </c>
      <c r="G2308" s="0" t="n">
        <v>0</v>
      </c>
      <c r="H2308" s="0" t="n">
        <v>0</v>
      </c>
      <c r="I2308" s="0" t="n">
        <v>4.92645852698343</v>
      </c>
      <c r="J2308" s="0" t="n">
        <v>31.8278571428571</v>
      </c>
      <c r="K2308" s="0" t="n">
        <v>0.347857142857143</v>
      </c>
      <c r="L2308" s="0" t="n">
        <v>0</v>
      </c>
      <c r="M2308" s="0" t="n">
        <v>8.96464285714286</v>
      </c>
      <c r="N2308" s="0" t="n">
        <v>7.77678571428571</v>
      </c>
      <c r="O2308" s="0" t="n">
        <v>14.2257142857143</v>
      </c>
      <c r="P2308" s="0" t="n">
        <v>10.2053571428571</v>
      </c>
      <c r="Q2308" s="0" t="n">
        <v>0.229642857142857</v>
      </c>
      <c r="R2308" s="1" t="n">
        <v>0</v>
      </c>
      <c r="S2308" s="1" t="n">
        <v>0</v>
      </c>
      <c r="T2308" s="1" t="n">
        <v>0</v>
      </c>
      <c r="U2308" s="1" t="n">
        <v>0</v>
      </c>
      <c r="V2308" s="1" t="s">
        <v>41</v>
      </c>
      <c r="W2308" s="1" t="s">
        <v>40</v>
      </c>
      <c r="X2308" s="1" t="s">
        <v>40</v>
      </c>
      <c r="Y2308" s="1" t="s">
        <v>1047</v>
      </c>
      <c r="Z2308" s="1" t="s">
        <v>40</v>
      </c>
      <c r="AA2308" s="1" t="s">
        <v>40</v>
      </c>
      <c r="AB2308" s="1" t="s">
        <v>40</v>
      </c>
      <c r="AC2308" s="1" t="s">
        <v>40</v>
      </c>
      <c r="AD2308" s="1" t="s">
        <v>40</v>
      </c>
      <c r="AK2308" s="0" t="s">
        <v>65</v>
      </c>
    </row>
    <row r="2309" customFormat="false" ht="12.8" hidden="false" customHeight="false" outlineLevel="0" collapsed="false">
      <c r="A2309" s="0" t="s">
        <v>1223</v>
      </c>
      <c r="B2309" s="0" t="n">
        <v>2042</v>
      </c>
      <c r="C2309" s="0" t="s">
        <v>1207</v>
      </c>
      <c r="D2309" s="0" t="s">
        <v>202</v>
      </c>
      <c r="M2309" s="0" t="n">
        <v>11</v>
      </c>
      <c r="Z2309" s="1" t="s">
        <v>107</v>
      </c>
    </row>
    <row r="2310" customFormat="false" ht="12.8" hidden="false" customHeight="false" outlineLevel="0" collapsed="false">
      <c r="A2310" s="0" t="s">
        <v>1223</v>
      </c>
      <c r="B2310" s="0" t="n">
        <v>2042</v>
      </c>
      <c r="C2310" s="0" t="s">
        <v>1207</v>
      </c>
      <c r="D2310" s="0" t="s">
        <v>1232</v>
      </c>
      <c r="F2310" s="0" t="s">
        <v>1233</v>
      </c>
      <c r="H2310" s="0" t="n">
        <v>4</v>
      </c>
      <c r="M2310" s="0" t="n">
        <v>11</v>
      </c>
      <c r="U2310" s="1" t="s">
        <v>61</v>
      </c>
      <c r="Z2310" s="1" t="s">
        <v>107</v>
      </c>
    </row>
    <row r="2311" customFormat="false" ht="12.8" hidden="false" customHeight="false" outlineLevel="0" collapsed="false">
      <c r="A2311" s="0" t="s">
        <v>1223</v>
      </c>
      <c r="B2311" s="0" t="n">
        <v>2042</v>
      </c>
      <c r="C2311" s="0" t="s">
        <v>1207</v>
      </c>
      <c r="D2311" s="0" t="s">
        <v>1234</v>
      </c>
      <c r="M2311" s="0" t="n">
        <v>15</v>
      </c>
      <c r="Z2311" s="1" t="s">
        <v>107</v>
      </c>
    </row>
    <row r="2312" customFormat="false" ht="12.8" hidden="false" customHeight="false" outlineLevel="0" collapsed="false">
      <c r="A2312" s="0" t="s">
        <v>1223</v>
      </c>
      <c r="B2312" s="0" t="n">
        <v>2042</v>
      </c>
      <c r="C2312" s="0" t="s">
        <v>59</v>
      </c>
      <c r="D2312" s="0" t="s">
        <v>1235</v>
      </c>
      <c r="E2312" s="0" t="n">
        <v>5.1</v>
      </c>
      <c r="F2312" s="0" t="n">
        <v>23.5</v>
      </c>
      <c r="G2312" s="0" t="n">
        <v>28.3</v>
      </c>
      <c r="H2312" s="0" t="n">
        <v>90.5</v>
      </c>
      <c r="I2312" s="0" t="n">
        <v>75</v>
      </c>
      <c r="J2312" s="0" t="n">
        <v>41.3</v>
      </c>
      <c r="K2312" s="0" t="n">
        <v>2</v>
      </c>
      <c r="L2312" s="0" t="n">
        <v>8</v>
      </c>
      <c r="M2312" s="0" t="n">
        <v>15</v>
      </c>
      <c r="N2312" s="0" t="n">
        <v>25</v>
      </c>
      <c r="O2312" s="0" t="n">
        <v>18</v>
      </c>
      <c r="P2312" s="0" t="n">
        <v>0</v>
      </c>
      <c r="Q2312" s="0" t="n">
        <v>0</v>
      </c>
      <c r="R2312" s="1" t="s">
        <v>40</v>
      </c>
      <c r="S2312" s="1" t="s">
        <v>40</v>
      </c>
      <c r="T2312" s="1" t="s">
        <v>40</v>
      </c>
      <c r="U2312" s="1" t="s">
        <v>40</v>
      </c>
      <c r="V2312" s="1" t="s">
        <v>40</v>
      </c>
      <c r="W2312" s="1" t="s">
        <v>40</v>
      </c>
      <c r="X2312" s="1" t="s">
        <v>40</v>
      </c>
      <c r="Y2312" s="1" t="s">
        <v>40</v>
      </c>
      <c r="Z2312" s="1" t="s">
        <v>40</v>
      </c>
      <c r="AA2312" s="1" t="s">
        <v>40</v>
      </c>
      <c r="AB2312" s="1" t="s">
        <v>40</v>
      </c>
      <c r="AC2312" s="1" t="s">
        <v>40</v>
      </c>
      <c r="AD2312" s="1" t="s">
        <v>40</v>
      </c>
    </row>
    <row r="2313" customFormat="false" ht="12.8" hidden="false" customHeight="false" outlineLevel="0" collapsed="false">
      <c r="A2313" s="0" t="s">
        <v>1223</v>
      </c>
      <c r="B2313" s="0" t="n">
        <v>2042</v>
      </c>
      <c r="C2313" s="0" t="s">
        <v>59</v>
      </c>
      <c r="D2313" s="0" t="s">
        <v>1236</v>
      </c>
      <c r="H2313" s="0" t="n">
        <v>4</v>
      </c>
      <c r="J2313" s="0" t="n">
        <v>2</v>
      </c>
      <c r="M2313" s="0" t="n">
        <v>1</v>
      </c>
      <c r="O2313" s="0" t="n">
        <v>2</v>
      </c>
      <c r="U2313" s="1" t="s">
        <v>180</v>
      </c>
      <c r="W2313" s="1" t="s">
        <v>180</v>
      </c>
      <c r="Z2313" s="1" t="s">
        <v>78</v>
      </c>
      <c r="AB2313" s="1" t="s">
        <v>78</v>
      </c>
    </row>
    <row r="2314" customFormat="false" ht="12.8" hidden="false" customHeight="false" outlineLevel="0" collapsed="false">
      <c r="A2314" s="0" t="s">
        <v>1223</v>
      </c>
      <c r="B2314" s="0" t="n">
        <v>2042</v>
      </c>
      <c r="C2314" s="0" t="s">
        <v>59</v>
      </c>
      <c r="D2314" s="0" t="s">
        <v>1237</v>
      </c>
      <c r="H2314" s="0" t="n">
        <v>4</v>
      </c>
      <c r="I2314" s="0" t="s">
        <v>1233</v>
      </c>
      <c r="J2314" s="0" t="n">
        <v>2</v>
      </c>
      <c r="K2314" s="0" t="n">
        <v>2</v>
      </c>
      <c r="L2314" s="0" t="n">
        <v>8</v>
      </c>
      <c r="M2314" s="0" t="n">
        <v>15</v>
      </c>
      <c r="N2314" s="0" t="n">
        <v>25</v>
      </c>
      <c r="P2314" s="0" t="n">
        <v>1.5</v>
      </c>
      <c r="U2314" s="1" t="s">
        <v>180</v>
      </c>
      <c r="V2314" s="1" t="s">
        <v>1233</v>
      </c>
      <c r="W2314" s="1" t="s">
        <v>78</v>
      </c>
      <c r="X2314" s="1" t="s">
        <v>40</v>
      </c>
      <c r="Y2314" s="1" t="s">
        <v>40</v>
      </c>
      <c r="Z2314" s="1" t="s">
        <v>40</v>
      </c>
      <c r="AA2314" s="1" t="s">
        <v>40</v>
      </c>
      <c r="AC2314" s="1" t="s">
        <v>180</v>
      </c>
      <c r="AK2314" s="0" t="s">
        <v>81</v>
      </c>
    </row>
    <row r="2315" customFormat="false" ht="12.8" hidden="false" customHeight="false" outlineLevel="0" collapsed="false">
      <c r="A2315" s="0" t="s">
        <v>1223</v>
      </c>
      <c r="B2315" s="0" t="n">
        <v>2042</v>
      </c>
      <c r="C2315" s="0" t="s">
        <v>59</v>
      </c>
      <c r="D2315" s="0" t="s">
        <v>1238</v>
      </c>
      <c r="H2315" s="0" t="n">
        <v>4</v>
      </c>
      <c r="J2315" s="0" t="n">
        <v>2</v>
      </c>
      <c r="K2315" s="0" t="n">
        <v>2</v>
      </c>
      <c r="L2315" s="0" t="n">
        <v>8</v>
      </c>
      <c r="M2315" s="0" t="n">
        <v>15</v>
      </c>
      <c r="N2315" s="0" t="n">
        <v>25</v>
      </c>
      <c r="O2315" s="0" t="n">
        <v>18</v>
      </c>
      <c r="P2315" s="0" t="n">
        <v>0</v>
      </c>
      <c r="Q2315" s="0" t="n">
        <v>0</v>
      </c>
      <c r="U2315" s="1" t="s">
        <v>180</v>
      </c>
      <c r="V2315" s="1" t="s">
        <v>1233</v>
      </c>
      <c r="W2315" s="1" t="s">
        <v>78</v>
      </c>
      <c r="X2315" s="1" t="s">
        <v>40</v>
      </c>
      <c r="Y2315" s="1" t="s">
        <v>40</v>
      </c>
      <c r="Z2315" s="1" t="s">
        <v>40</v>
      </c>
      <c r="AA2315" s="1" t="s">
        <v>40</v>
      </c>
      <c r="AB2315" s="1" t="s">
        <v>40</v>
      </c>
      <c r="AC2315" s="1" t="s">
        <v>40</v>
      </c>
      <c r="AD2315" s="1" t="s">
        <v>40</v>
      </c>
      <c r="AK2315" s="0" t="s">
        <v>81</v>
      </c>
    </row>
    <row r="2316" customFormat="false" ht="12.8" hidden="false" customHeight="false" outlineLevel="0" collapsed="false">
      <c r="A2316" s="0" t="s">
        <v>1223</v>
      </c>
      <c r="B2316" s="0" t="n">
        <v>2042</v>
      </c>
      <c r="C2316" s="0" t="s">
        <v>59</v>
      </c>
      <c r="D2316" s="0" t="s">
        <v>1239</v>
      </c>
      <c r="H2316" s="0" t="n">
        <v>3.5</v>
      </c>
      <c r="J2316" s="0" t="n">
        <v>2</v>
      </c>
      <c r="K2316" s="0" t="n">
        <v>0</v>
      </c>
      <c r="L2316" s="0" t="n">
        <v>4</v>
      </c>
      <c r="M2316" s="0" t="n">
        <v>16.94225</v>
      </c>
      <c r="N2316" s="0" t="n">
        <v>8.22714285714286</v>
      </c>
      <c r="O2316" s="0" t="n">
        <v>15.7108482142857</v>
      </c>
      <c r="P2316" s="0" t="n">
        <v>6.25311607142857</v>
      </c>
      <c r="Q2316" s="0" t="n">
        <v>2.49089285714286</v>
      </c>
      <c r="U2316" s="1" t="s">
        <v>61</v>
      </c>
      <c r="W2316" s="1" t="s">
        <v>78</v>
      </c>
      <c r="Y2316" s="1" t="s">
        <v>40</v>
      </c>
      <c r="Z2316" s="1" t="s">
        <v>40</v>
      </c>
      <c r="AA2316" s="1" t="s">
        <v>40</v>
      </c>
      <c r="AB2316" s="1" t="s">
        <v>40</v>
      </c>
      <c r="AC2316" s="1" t="s">
        <v>40</v>
      </c>
      <c r="AD2316" s="1" t="s">
        <v>40</v>
      </c>
      <c r="AK2316" s="0" t="s">
        <v>81</v>
      </c>
    </row>
    <row r="2317" customFormat="false" ht="12.8" hidden="false" customHeight="false" outlineLevel="0" collapsed="false">
      <c r="A2317" s="0" t="s">
        <v>1223</v>
      </c>
      <c r="B2317" s="0" t="n">
        <v>2042</v>
      </c>
      <c r="C2317" s="0" t="s">
        <v>59</v>
      </c>
      <c r="D2317" s="0" t="s">
        <v>1240</v>
      </c>
      <c r="G2317" s="0" t="s">
        <v>1233</v>
      </c>
      <c r="H2317" s="0" t="n">
        <v>4.5</v>
      </c>
      <c r="J2317" s="0" t="n">
        <v>2.5</v>
      </c>
      <c r="O2317" s="0" t="n">
        <v>2</v>
      </c>
      <c r="U2317" s="1" t="s">
        <v>61</v>
      </c>
      <c r="W2317" s="1" t="s">
        <v>78</v>
      </c>
      <c r="AB2317" s="1" t="s">
        <v>61</v>
      </c>
      <c r="AK2317" s="0" t="s">
        <v>81</v>
      </c>
    </row>
    <row r="2318" customFormat="false" ht="12.8" hidden="false" customHeight="false" outlineLevel="0" collapsed="false">
      <c r="A2318" s="0" t="s">
        <v>1223</v>
      </c>
      <c r="B2318" s="0" t="n">
        <v>2042</v>
      </c>
      <c r="C2318" s="0" t="s">
        <v>59</v>
      </c>
      <c r="D2318" s="0" t="s">
        <v>1241</v>
      </c>
      <c r="H2318" s="0" t="n">
        <v>4.5</v>
      </c>
      <c r="I2318" s="0" t="n">
        <v>55</v>
      </c>
      <c r="J2318" s="0" t="n">
        <v>23</v>
      </c>
      <c r="K2318" s="0" t="n">
        <v>0</v>
      </c>
      <c r="L2318" s="0" t="n">
        <v>4</v>
      </c>
      <c r="M2318" s="0" t="n">
        <v>16.94225</v>
      </c>
      <c r="N2318" s="0" t="n">
        <v>8.22714285714286</v>
      </c>
      <c r="O2318" s="0" t="n">
        <v>15.7108482142857</v>
      </c>
      <c r="P2318" s="0" t="n">
        <v>6.25311607142857</v>
      </c>
      <c r="Q2318" s="0" t="n">
        <v>2.49089285714286</v>
      </c>
      <c r="U2318" s="1" t="s">
        <v>61</v>
      </c>
      <c r="V2318" s="1" t="s">
        <v>40</v>
      </c>
      <c r="W2318" s="1" t="s">
        <v>40</v>
      </c>
      <c r="X2318" s="1" t="s">
        <v>40</v>
      </c>
      <c r="Y2318" s="1" t="s">
        <v>40</v>
      </c>
      <c r="Z2318" s="1" t="s">
        <v>40</v>
      </c>
      <c r="AA2318" s="1" t="s">
        <v>40</v>
      </c>
      <c r="AB2318" s="1" t="s">
        <v>40</v>
      </c>
      <c r="AC2318" s="1" t="s">
        <v>40</v>
      </c>
      <c r="AD2318" s="1" t="s">
        <v>40</v>
      </c>
      <c r="AK2318" s="0" t="s">
        <v>81</v>
      </c>
    </row>
    <row r="2319" customFormat="false" ht="12.8" hidden="false" customHeight="false" outlineLevel="0" collapsed="false">
      <c r="A2319" s="0" t="s">
        <v>1223</v>
      </c>
      <c r="B2319" s="0" t="n">
        <v>2042</v>
      </c>
      <c r="C2319" s="0" t="s">
        <v>59</v>
      </c>
      <c r="D2319" s="0" t="s">
        <v>1242</v>
      </c>
      <c r="E2319" s="0" t="n">
        <v>2.77991071428571</v>
      </c>
      <c r="F2319" s="0" t="n">
        <v>15</v>
      </c>
      <c r="G2319" s="0" t="n">
        <v>30</v>
      </c>
      <c r="H2319" s="0" t="n">
        <v>50</v>
      </c>
      <c r="I2319" s="0" t="n">
        <v>65</v>
      </c>
      <c r="J2319" s="0" t="n">
        <v>5</v>
      </c>
      <c r="K2319" s="0" t="n">
        <v>5</v>
      </c>
      <c r="L2319" s="0" t="n">
        <v>10</v>
      </c>
      <c r="M2319" s="0" t="n">
        <v>16</v>
      </c>
      <c r="N2319" s="0" t="n">
        <v>15</v>
      </c>
      <c r="O2319" s="0" t="n">
        <v>21</v>
      </c>
      <c r="P2319" s="0" t="n">
        <v>9</v>
      </c>
      <c r="Q2319" s="0" t="n">
        <v>5</v>
      </c>
      <c r="R2319" s="1" t="s">
        <v>40</v>
      </c>
      <c r="S2319" s="1" t="s">
        <v>40</v>
      </c>
      <c r="T2319" s="1" t="s">
        <v>40</v>
      </c>
      <c r="U2319" s="1" t="s">
        <v>40</v>
      </c>
      <c r="V2319" s="1" t="s">
        <v>40</v>
      </c>
      <c r="W2319" s="1" t="s">
        <v>40</v>
      </c>
      <c r="X2319" s="1" t="s">
        <v>40</v>
      </c>
      <c r="Y2319" s="1" t="s">
        <v>40</v>
      </c>
      <c r="Z2319" s="1" t="s">
        <v>40</v>
      </c>
      <c r="AA2319" s="1" t="s">
        <v>40</v>
      </c>
      <c r="AB2319" s="1" t="s">
        <v>40</v>
      </c>
      <c r="AC2319" s="1" t="s">
        <v>40</v>
      </c>
      <c r="AD2319" s="1" t="s">
        <v>40</v>
      </c>
      <c r="AK2319" s="0" t="s">
        <v>65</v>
      </c>
    </row>
    <row r="2320" customFormat="false" ht="12.8" hidden="false" customHeight="false" outlineLevel="0" collapsed="false">
      <c r="A2320" s="0" t="s">
        <v>1223</v>
      </c>
      <c r="B2320" s="0" t="n">
        <v>2042</v>
      </c>
      <c r="C2320" s="0" t="s">
        <v>59</v>
      </c>
      <c r="D2320" s="0" t="s">
        <v>1243</v>
      </c>
      <c r="H2320" s="0" t="n">
        <v>3.51308061932728</v>
      </c>
      <c r="I2320" s="0" t="n">
        <v>65</v>
      </c>
      <c r="J2320" s="0" t="n">
        <v>5</v>
      </c>
      <c r="K2320" s="0" t="n">
        <v>5</v>
      </c>
      <c r="L2320" s="0" t="n">
        <v>10</v>
      </c>
      <c r="M2320" s="0" t="n">
        <v>16</v>
      </c>
      <c r="N2320" s="0" t="n">
        <v>15</v>
      </c>
      <c r="O2320" s="0" t="n">
        <v>21</v>
      </c>
      <c r="P2320" s="0" t="n">
        <v>9</v>
      </c>
      <c r="Q2320" s="0" t="n">
        <v>5</v>
      </c>
      <c r="U2320" s="1" t="s">
        <v>61</v>
      </c>
      <c r="V2320" s="1" t="s">
        <v>40</v>
      </c>
      <c r="W2320" s="1" t="s">
        <v>40</v>
      </c>
      <c r="X2320" s="1" t="s">
        <v>40</v>
      </c>
      <c r="Y2320" s="1" t="s">
        <v>40</v>
      </c>
      <c r="Z2320" s="1" t="s">
        <v>40</v>
      </c>
      <c r="AA2320" s="1" t="s">
        <v>40</v>
      </c>
      <c r="AB2320" s="1" t="s">
        <v>40</v>
      </c>
      <c r="AC2320" s="1" t="s">
        <v>40</v>
      </c>
      <c r="AD2320" s="1" t="s">
        <v>40</v>
      </c>
      <c r="AK2320" s="0" t="s">
        <v>65</v>
      </c>
    </row>
    <row r="2321" customFormat="false" ht="12.8" hidden="false" customHeight="false" outlineLevel="0" collapsed="false">
      <c r="A2321" s="0" t="s">
        <v>1223</v>
      </c>
      <c r="B2321" s="0" t="n">
        <v>2042</v>
      </c>
      <c r="C2321" s="0" t="s">
        <v>38</v>
      </c>
      <c r="D2321" s="0" t="s">
        <v>1244</v>
      </c>
      <c r="I2321" s="0" t="n">
        <v>4.92645852698343</v>
      </c>
      <c r="V2321" s="1" t="s">
        <v>41</v>
      </c>
      <c r="W2321" s="1" t="s">
        <v>40</v>
      </c>
      <c r="X2321" s="1" t="s">
        <v>40</v>
      </c>
      <c r="Y2321" s="1" t="s">
        <v>40</v>
      </c>
      <c r="Z2321" s="1" t="s">
        <v>40</v>
      </c>
      <c r="AA2321" s="1" t="s">
        <v>40</v>
      </c>
      <c r="AB2321" s="1" t="s">
        <v>40</v>
      </c>
      <c r="AC2321" s="1" t="s">
        <v>40</v>
      </c>
      <c r="AD2321" s="1" t="s">
        <v>40</v>
      </c>
      <c r="AK2321" s="0" t="s">
        <v>65</v>
      </c>
    </row>
    <row r="2322" customFormat="false" ht="12.8" hidden="false" customHeight="false" outlineLevel="0" collapsed="false">
      <c r="A2322" s="0" t="s">
        <v>1223</v>
      </c>
      <c r="B2322" s="0" t="n">
        <v>2042</v>
      </c>
      <c r="C2322" s="0" t="s">
        <v>1207</v>
      </c>
      <c r="D2322" s="0" t="s">
        <v>200</v>
      </c>
      <c r="N2322" s="0" t="n">
        <v>59.4</v>
      </c>
      <c r="AA2322" s="1" t="s">
        <v>101</v>
      </c>
    </row>
    <row r="2323" customFormat="false" ht="12.8" hidden="false" customHeight="false" outlineLevel="0" collapsed="false">
      <c r="A2323" s="0" t="s">
        <v>1223</v>
      </c>
      <c r="B2323" s="0" t="n">
        <v>2042</v>
      </c>
      <c r="C2323" s="0" t="s">
        <v>1207</v>
      </c>
      <c r="D2323" s="0" t="s">
        <v>1255</v>
      </c>
      <c r="N2323" s="0" t="n">
        <v>3</v>
      </c>
      <c r="R2323" s="1" t="s">
        <v>40</v>
      </c>
      <c r="S2323" s="1" t="s">
        <v>40</v>
      </c>
      <c r="T2323" s="1" t="s">
        <v>40</v>
      </c>
      <c r="U2323" s="1" t="s">
        <v>40</v>
      </c>
      <c r="V2323" s="1" t="s">
        <v>40</v>
      </c>
      <c r="Z2323" s="1" t="s">
        <v>41</v>
      </c>
      <c r="AA2323" s="1" t="s">
        <v>40</v>
      </c>
      <c r="AB2323" s="1" t="s">
        <v>40</v>
      </c>
      <c r="AC2323" s="1" t="s">
        <v>40</v>
      </c>
      <c r="AD2323" s="1" t="s">
        <v>40</v>
      </c>
      <c r="AK2323" s="0" t="s">
        <v>115</v>
      </c>
    </row>
    <row r="2324" customFormat="false" ht="12.8" hidden="false" customHeight="false" outlineLevel="0" collapsed="false">
      <c r="A2324" s="0" t="s">
        <v>1223</v>
      </c>
      <c r="B2324" s="0" t="n">
        <v>2042</v>
      </c>
      <c r="C2324" s="0" t="s">
        <v>1207</v>
      </c>
      <c r="D2324" s="0" t="s">
        <v>1256</v>
      </c>
      <c r="L2324" s="0" t="n">
        <v>20</v>
      </c>
      <c r="M2324" s="0" t="n">
        <v>30</v>
      </c>
      <c r="N2324" s="0" t="n">
        <v>25</v>
      </c>
      <c r="R2324" s="1" t="s">
        <v>40</v>
      </c>
      <c r="S2324" s="1" t="s">
        <v>40</v>
      </c>
      <c r="T2324" s="1" t="s">
        <v>40</v>
      </c>
      <c r="U2324" s="1" t="s">
        <v>40</v>
      </c>
      <c r="V2324" s="1" t="s">
        <v>40</v>
      </c>
      <c r="W2324" s="1" t="s">
        <v>40</v>
      </c>
      <c r="X2324" s="1" t="s">
        <v>40</v>
      </c>
      <c r="Y2324" s="1" t="s">
        <v>40</v>
      </c>
      <c r="Z2324" s="1" t="s">
        <v>40</v>
      </c>
      <c r="AA2324" s="1" t="s">
        <v>40</v>
      </c>
      <c r="AB2324" s="1" t="s">
        <v>40</v>
      </c>
      <c r="AC2324" s="1" t="s">
        <v>40</v>
      </c>
      <c r="AD2324" s="1" t="s">
        <v>40</v>
      </c>
      <c r="AK2324" s="0" t="s">
        <v>115</v>
      </c>
    </row>
    <row r="2325" customFormat="false" ht="12.8" hidden="false" customHeight="false" outlineLevel="0" collapsed="false">
      <c r="A2325" s="0" t="s">
        <v>1223</v>
      </c>
      <c r="B2325" s="0" t="n">
        <v>2042</v>
      </c>
      <c r="C2325" s="0" t="s">
        <v>1207</v>
      </c>
      <c r="D2325" s="0" t="s">
        <v>1248</v>
      </c>
      <c r="M2325" s="0" t="n">
        <v>10</v>
      </c>
      <c r="Z2325" s="1" t="s">
        <v>107</v>
      </c>
    </row>
    <row r="2326" customFormat="false" ht="12.8" hidden="false" customHeight="false" outlineLevel="0" collapsed="false">
      <c r="A2326" s="0" t="s">
        <v>1223</v>
      </c>
      <c r="B2326" s="0" t="n">
        <v>2042</v>
      </c>
      <c r="C2326" s="0" t="s">
        <v>1207</v>
      </c>
      <c r="D2326" s="0" t="s">
        <v>1257</v>
      </c>
      <c r="K2326" s="0" t="n">
        <v>72</v>
      </c>
      <c r="L2326" s="0" t="n">
        <v>36</v>
      </c>
      <c r="M2326" s="0" t="n">
        <v>36</v>
      </c>
      <c r="N2326" s="0" t="n">
        <v>36</v>
      </c>
      <c r="Y2326" s="1" t="s">
        <v>40</v>
      </c>
      <c r="Z2326" s="1" t="s">
        <v>40</v>
      </c>
      <c r="AA2326" s="1" t="s">
        <v>40</v>
      </c>
      <c r="AK2326" s="0" t="s">
        <v>115</v>
      </c>
    </row>
    <row r="2327" customFormat="false" ht="12.8" hidden="false" customHeight="false" outlineLevel="0" collapsed="false">
      <c r="A2327" s="0" t="s">
        <v>1223</v>
      </c>
      <c r="B2327" s="0" t="n">
        <v>2042</v>
      </c>
      <c r="C2327" s="0" t="s">
        <v>1207</v>
      </c>
      <c r="D2327" s="0" t="s">
        <v>1258</v>
      </c>
      <c r="O2327" s="0" t="n">
        <v>4</v>
      </c>
      <c r="AB2327" s="1" t="s">
        <v>61</v>
      </c>
      <c r="AK2327" s="0" t="s">
        <v>222</v>
      </c>
    </row>
    <row r="2328" customFormat="false" ht="12.8" hidden="false" customHeight="false" outlineLevel="0" collapsed="false">
      <c r="A2328" s="0" t="s">
        <v>1223</v>
      </c>
      <c r="B2328" s="0" t="n">
        <v>2042</v>
      </c>
      <c r="C2328" s="0" t="s">
        <v>1207</v>
      </c>
      <c r="D2328" s="0" t="s">
        <v>1259</v>
      </c>
      <c r="L2328" s="0" t="n">
        <v>28</v>
      </c>
      <c r="M2328" s="0" t="n">
        <v>42</v>
      </c>
      <c r="N2328" s="0" t="n">
        <v>42</v>
      </c>
      <c r="O2328" s="0" t="n">
        <v>28</v>
      </c>
      <c r="Y2328" s="1" t="s">
        <v>40</v>
      </c>
      <c r="Z2328" s="1" t="s">
        <v>40</v>
      </c>
      <c r="AA2328" s="1" t="s">
        <v>40</v>
      </c>
      <c r="AB2328" s="1" t="s">
        <v>40</v>
      </c>
      <c r="AK2328" s="0" t="s">
        <v>222</v>
      </c>
    </row>
    <row r="2329" customFormat="false" ht="12.8" hidden="false" customHeight="false" outlineLevel="0" collapsed="false">
      <c r="A2329" s="0" t="s">
        <v>1223</v>
      </c>
      <c r="B2329" s="0" t="n">
        <v>2042</v>
      </c>
      <c r="C2329" s="0" t="s">
        <v>1207</v>
      </c>
      <c r="D2329" s="0" t="s">
        <v>1249</v>
      </c>
      <c r="O2329" s="0" t="n">
        <v>12</v>
      </c>
      <c r="AB2329" s="1" t="s">
        <v>211</v>
      </c>
    </row>
    <row r="2330" customFormat="false" ht="12.8" hidden="false" customHeight="false" outlineLevel="0" collapsed="false">
      <c r="A2330" s="0" t="s">
        <v>1223</v>
      </c>
      <c r="B2330" s="0" t="n">
        <v>2042</v>
      </c>
      <c r="C2330" s="0" t="s">
        <v>1207</v>
      </c>
      <c r="D2330" s="0" t="s">
        <v>1250</v>
      </c>
      <c r="L2330" s="0" t="n">
        <v>3</v>
      </c>
      <c r="M2330" s="0" t="n">
        <v>3</v>
      </c>
      <c r="N2330" s="0" t="n">
        <v>3</v>
      </c>
      <c r="O2330" s="0" t="n">
        <v>3</v>
      </c>
      <c r="Y2330" s="1" t="s">
        <v>211</v>
      </c>
      <c r="Z2330" s="1" t="s">
        <v>211</v>
      </c>
      <c r="AA2330" s="1" t="s">
        <v>211</v>
      </c>
      <c r="AB2330" s="1" t="s">
        <v>211</v>
      </c>
    </row>
    <row r="2331" customFormat="false" ht="12.8" hidden="false" customHeight="false" outlineLevel="0" collapsed="false">
      <c r="A2331" s="0" t="s">
        <v>1223</v>
      </c>
      <c r="B2331" s="0" t="n">
        <v>2042</v>
      </c>
      <c r="C2331" s="0" t="s">
        <v>1207</v>
      </c>
      <c r="D2331" s="0" t="s">
        <v>1260</v>
      </c>
      <c r="J2331" s="0" t="n">
        <v>8</v>
      </c>
      <c r="W2331" s="1" t="s">
        <v>180</v>
      </c>
    </row>
    <row r="2332" customFormat="false" ht="12.8" hidden="false" customHeight="false" outlineLevel="0" collapsed="false">
      <c r="A2332" s="0" t="s">
        <v>1223</v>
      </c>
      <c r="B2332" s="0" t="n">
        <v>2042</v>
      </c>
      <c r="C2332" s="0" t="s">
        <v>1207</v>
      </c>
      <c r="D2332" s="0" t="s">
        <v>1261</v>
      </c>
      <c r="J2332" s="0" t="n">
        <v>9</v>
      </c>
      <c r="W2332" s="1" t="s">
        <v>180</v>
      </c>
    </row>
    <row r="2333" customFormat="false" ht="12.8" hidden="false" customHeight="false" outlineLevel="0" collapsed="false">
      <c r="A2333" s="0" t="s">
        <v>1223</v>
      </c>
      <c r="B2333" s="0" t="n">
        <v>2042</v>
      </c>
      <c r="C2333" s="0" t="s">
        <v>1207</v>
      </c>
      <c r="D2333" s="0" t="s">
        <v>1262</v>
      </c>
      <c r="J2333" s="0" t="n">
        <v>6</v>
      </c>
      <c r="M2333" s="0" t="n">
        <v>16</v>
      </c>
      <c r="N2333" s="0" t="n">
        <v>15</v>
      </c>
      <c r="O2333" s="0" t="n">
        <v>21</v>
      </c>
      <c r="P2333" s="0" t="n">
        <v>9</v>
      </c>
      <c r="Q2333" s="0" t="n">
        <v>5</v>
      </c>
      <c r="W2333" s="1" t="s">
        <v>180</v>
      </c>
      <c r="Z2333" s="1" t="s">
        <v>40</v>
      </c>
      <c r="AA2333" s="1" t="s">
        <v>40</v>
      </c>
      <c r="AB2333" s="1" t="s">
        <v>40</v>
      </c>
      <c r="AC2333" s="1" t="s">
        <v>40</v>
      </c>
      <c r="AD2333" s="1" t="s">
        <v>40</v>
      </c>
      <c r="AK2333" s="0" t="s">
        <v>65</v>
      </c>
    </row>
    <row r="2334" customFormat="false" ht="12.8" hidden="false" customHeight="false" outlineLevel="0" collapsed="false">
      <c r="A2334" s="0" t="s">
        <v>1223</v>
      </c>
      <c r="B2334" s="0" t="n">
        <v>2042</v>
      </c>
      <c r="C2334" s="0" t="s">
        <v>1207</v>
      </c>
      <c r="D2334" s="0" t="s">
        <v>1263</v>
      </c>
      <c r="J2334" s="0" t="n">
        <v>8</v>
      </c>
      <c r="O2334" s="0" t="n">
        <v>4</v>
      </c>
      <c r="W2334" s="1" t="s">
        <v>180</v>
      </c>
      <c r="AB2334" s="1" t="s">
        <v>61</v>
      </c>
    </row>
    <row r="2335" customFormat="false" ht="12.8" hidden="false" customHeight="false" outlineLevel="0" collapsed="false">
      <c r="A2335" s="0" t="s">
        <v>1223</v>
      </c>
      <c r="B2335" s="0" t="n">
        <v>2042</v>
      </c>
      <c r="C2335" s="0" t="s">
        <v>1207</v>
      </c>
      <c r="D2335" s="0" t="s">
        <v>1264</v>
      </c>
      <c r="J2335" s="0" t="n">
        <v>8</v>
      </c>
      <c r="L2335" s="0" t="n">
        <v>28</v>
      </c>
      <c r="M2335" s="0" t="n">
        <v>42</v>
      </c>
      <c r="N2335" s="0" t="n">
        <v>42</v>
      </c>
      <c r="O2335" s="0" t="n">
        <v>28</v>
      </c>
      <c r="W2335" s="1" t="s">
        <v>180</v>
      </c>
      <c r="Y2335" s="1" t="s">
        <v>40</v>
      </c>
      <c r="Z2335" s="1" t="s">
        <v>40</v>
      </c>
      <c r="AA2335" s="1" t="s">
        <v>40</v>
      </c>
      <c r="AB2335" s="1" t="s">
        <v>40</v>
      </c>
      <c r="AK2335" s="0" t="s">
        <v>222</v>
      </c>
    </row>
    <row r="2336" customFormat="false" ht="12.8" hidden="false" customHeight="false" outlineLevel="0" collapsed="false">
      <c r="A2336" s="0" t="s">
        <v>1223</v>
      </c>
      <c r="B2336" s="0" t="n">
        <v>2042</v>
      </c>
      <c r="C2336" s="0" t="s">
        <v>1207</v>
      </c>
      <c r="D2336" s="0" t="s">
        <v>1264</v>
      </c>
      <c r="J2336" s="0" t="n">
        <v>8</v>
      </c>
      <c r="L2336" s="0" t="n">
        <v>72</v>
      </c>
      <c r="M2336" s="0" t="n">
        <v>36</v>
      </c>
      <c r="N2336" s="0" t="n">
        <v>36</v>
      </c>
      <c r="O2336" s="0" t="n">
        <v>36</v>
      </c>
      <c r="W2336" s="1" t="s">
        <v>180</v>
      </c>
      <c r="Y2336" s="1" t="s">
        <v>40</v>
      </c>
      <c r="Z2336" s="1" t="s">
        <v>40</v>
      </c>
      <c r="AA2336" s="1" t="s">
        <v>40</v>
      </c>
      <c r="AB2336" s="1" t="s">
        <v>40</v>
      </c>
      <c r="AK2336" s="0" t="s">
        <v>115</v>
      </c>
    </row>
    <row r="2337" customFormat="false" ht="12.8" hidden="false" customHeight="false" outlineLevel="0" collapsed="false">
      <c r="A2337" s="0" t="s">
        <v>1223</v>
      </c>
      <c r="B2337" s="0" t="n">
        <v>2042</v>
      </c>
      <c r="C2337" s="0" t="s">
        <v>59</v>
      </c>
      <c r="D2337" s="0" t="s">
        <v>1245</v>
      </c>
      <c r="E2337" s="0" t="n">
        <v>2.76982142857143</v>
      </c>
      <c r="F2337" s="0" t="n">
        <v>24.3041071428571</v>
      </c>
      <c r="G2337" s="0" t="n">
        <v>43.7526785714286</v>
      </c>
      <c r="J2337" s="0" t="n">
        <v>2.875</v>
      </c>
      <c r="K2337" s="0" t="n">
        <v>1.29857142857143</v>
      </c>
      <c r="L2337" s="0" t="n">
        <v>6.37285714285715</v>
      </c>
      <c r="M2337" s="0" t="n">
        <v>11.0710714285714</v>
      </c>
      <c r="N2337" s="0" t="n">
        <v>6.40571428571429</v>
      </c>
      <c r="O2337" s="0" t="n">
        <v>13.8960714285714</v>
      </c>
      <c r="P2337" s="0" t="n">
        <v>13.0535714285714</v>
      </c>
      <c r="Q2337" s="0" t="n">
        <v>0.088928571428571</v>
      </c>
      <c r="R2337" s="1" t="s">
        <v>40</v>
      </c>
      <c r="S2337" s="1" t="s">
        <v>40</v>
      </c>
      <c r="T2337" s="1" t="s">
        <v>40</v>
      </c>
      <c r="W2337" s="1" t="s">
        <v>41</v>
      </c>
      <c r="X2337" s="1" t="s">
        <v>40</v>
      </c>
      <c r="Y2337" s="1" t="s">
        <v>40</v>
      </c>
      <c r="Z2337" s="1" t="s">
        <v>40</v>
      </c>
      <c r="AA2337" s="1" t="s">
        <v>40</v>
      </c>
      <c r="AB2337" s="1" t="s">
        <v>40</v>
      </c>
      <c r="AC2337" s="1" t="s">
        <v>40</v>
      </c>
      <c r="AD2337" s="1" t="s">
        <v>40</v>
      </c>
      <c r="AK2337" s="0" t="s">
        <v>65</v>
      </c>
    </row>
    <row r="2338" customFormat="false" ht="12.8" hidden="false" customHeight="false" outlineLevel="0" collapsed="false">
      <c r="A2338" s="0" t="s">
        <v>1223</v>
      </c>
      <c r="B2338" s="0" t="n">
        <v>2042</v>
      </c>
      <c r="C2338" s="0" t="s">
        <v>59</v>
      </c>
      <c r="D2338" s="0" t="s">
        <v>1246</v>
      </c>
      <c r="E2338" s="0" t="n">
        <v>2.76982142857143</v>
      </c>
      <c r="F2338" s="0" t="n">
        <v>24.3041071428571</v>
      </c>
      <c r="G2338" s="0" t="n">
        <v>43.7526785714286</v>
      </c>
      <c r="I2338" s="0" t="n">
        <v>4.46774924043706</v>
      </c>
      <c r="J2338" s="0" t="n">
        <v>28.7453571428571</v>
      </c>
      <c r="K2338" s="0" t="n">
        <v>0.861071428571429</v>
      </c>
      <c r="L2338" s="0" t="n">
        <v>0.05</v>
      </c>
      <c r="M2338" s="0" t="n">
        <v>10.1335714285714</v>
      </c>
      <c r="N2338" s="0" t="n">
        <v>6.85642857142857</v>
      </c>
      <c r="O2338" s="0" t="n">
        <v>15.3103571428571</v>
      </c>
      <c r="P2338" s="0" t="n">
        <v>13.0964285714286</v>
      </c>
      <c r="Q2338" s="0" t="n">
        <v>0.092142857142857</v>
      </c>
      <c r="R2338" s="1" t="s">
        <v>40</v>
      </c>
      <c r="S2338" s="1" t="s">
        <v>40</v>
      </c>
      <c r="T2338" s="1" t="s">
        <v>40</v>
      </c>
      <c r="V2338" s="1" t="s">
        <v>61</v>
      </c>
      <c r="W2338" s="1" t="s">
        <v>40</v>
      </c>
      <c r="X2338" s="1" t="s">
        <v>40</v>
      </c>
      <c r="Y2338" s="1" t="s">
        <v>40</v>
      </c>
      <c r="Z2338" s="1" t="s">
        <v>40</v>
      </c>
      <c r="AA2338" s="1" t="s">
        <v>40</v>
      </c>
      <c r="AB2338" s="1" t="s">
        <v>40</v>
      </c>
      <c r="AC2338" s="1" t="s">
        <v>40</v>
      </c>
      <c r="AD2338" s="1" t="s">
        <v>40</v>
      </c>
      <c r="AK2338" s="0" t="s">
        <v>65</v>
      </c>
    </row>
    <row r="2339" customFormat="false" ht="12.8" hidden="false" customHeight="false" outlineLevel="0" collapsed="false">
      <c r="A2339" s="0" t="s">
        <v>1223</v>
      </c>
      <c r="B2339" s="0" t="n">
        <v>2042</v>
      </c>
      <c r="C2339" s="0" t="s">
        <v>59</v>
      </c>
      <c r="D2339" s="0" t="s">
        <v>1247</v>
      </c>
      <c r="E2339" s="0" t="n">
        <v>0</v>
      </c>
      <c r="F2339" s="0" t="n">
        <v>0</v>
      </c>
      <c r="G2339" s="0" t="n">
        <v>3.96690003962937</v>
      </c>
      <c r="H2339" s="0" t="n">
        <v>0</v>
      </c>
      <c r="I2339" s="0" t="n">
        <v>1.8</v>
      </c>
      <c r="J2339" s="0" t="n">
        <v>28.7453571428571</v>
      </c>
      <c r="K2339" s="0" t="n">
        <v>0.861071428571429</v>
      </c>
      <c r="L2339" s="0" t="n">
        <v>0.05</v>
      </c>
      <c r="M2339" s="0" t="n">
        <v>10.1335714285714</v>
      </c>
      <c r="N2339" s="0" t="n">
        <v>6.85642857142857</v>
      </c>
      <c r="O2339" s="0" t="n">
        <v>15.3103571428571</v>
      </c>
      <c r="P2339" s="0" t="n">
        <v>13.0964285714286</v>
      </c>
      <c r="Q2339" s="0" t="n">
        <v>0.092142857142857</v>
      </c>
      <c r="R2339" s="1" t="n">
        <v>0</v>
      </c>
      <c r="S2339" s="1" t="n">
        <v>0</v>
      </c>
      <c r="T2339" s="1" t="s">
        <v>61</v>
      </c>
      <c r="U2339" s="1" t="n">
        <v>0</v>
      </c>
      <c r="V2339" s="1" t="s">
        <v>61</v>
      </c>
      <c r="W2339" s="1" t="s">
        <v>40</v>
      </c>
      <c r="X2339" s="1" t="s">
        <v>40</v>
      </c>
      <c r="Y2339" s="1" t="s">
        <v>40</v>
      </c>
      <c r="Z2339" s="1" t="s">
        <v>40</v>
      </c>
      <c r="AA2339" s="1" t="s">
        <v>40</v>
      </c>
      <c r="AB2339" s="1" t="s">
        <v>40</v>
      </c>
      <c r="AC2339" s="1" t="s">
        <v>40</v>
      </c>
      <c r="AD2339" s="1" t="s">
        <v>40</v>
      </c>
      <c r="AK2339" s="0" t="s">
        <v>65</v>
      </c>
    </row>
    <row r="2340" customFormat="false" ht="12.8" hidden="false" customHeight="false" outlineLevel="0" collapsed="false">
      <c r="A2340" s="0" t="s">
        <v>1223</v>
      </c>
      <c r="B2340" s="0" t="n">
        <v>2042</v>
      </c>
      <c r="C2340" s="0" t="s">
        <v>59</v>
      </c>
      <c r="D2340" s="0" t="s">
        <v>1229</v>
      </c>
      <c r="H2340" s="0" t="n">
        <v>5</v>
      </c>
      <c r="J2340" s="0" t="n">
        <v>1.5</v>
      </c>
      <c r="M2340" s="0" t="n">
        <v>12</v>
      </c>
      <c r="N2340" s="0" t="n">
        <v>15</v>
      </c>
      <c r="O2340" s="0" t="n">
        <v>12</v>
      </c>
      <c r="P2340" s="0" t="n">
        <v>6</v>
      </c>
      <c r="Q2340" s="0" t="n">
        <v>3</v>
      </c>
      <c r="U2340" s="1" t="s">
        <v>61</v>
      </c>
      <c r="W2340" s="1" t="s">
        <v>41</v>
      </c>
      <c r="X2340" s="1" t="s">
        <v>40</v>
      </c>
      <c r="Y2340" s="1" t="s">
        <v>40</v>
      </c>
      <c r="Z2340" s="1" t="s">
        <v>40</v>
      </c>
      <c r="AA2340" s="1" t="s">
        <v>40</v>
      </c>
      <c r="AB2340" s="1" t="s">
        <v>40</v>
      </c>
      <c r="AC2340" s="1" t="s">
        <v>40</v>
      </c>
      <c r="AD2340" s="1" t="s">
        <v>40</v>
      </c>
      <c r="AK2340" s="0" t="s">
        <v>72</v>
      </c>
    </row>
    <row r="2341" customFormat="false" ht="12.8" hidden="false" customHeight="false" outlineLevel="0" collapsed="false">
      <c r="A2341" s="0" t="s">
        <v>945</v>
      </c>
      <c r="B2341" s="0" t="s">
        <v>946</v>
      </c>
      <c r="C2341" s="0" t="s">
        <v>59</v>
      </c>
      <c r="D2341" s="0" t="s">
        <v>1224</v>
      </c>
      <c r="E2341" s="0" t="n">
        <v>4.5</v>
      </c>
      <c r="F2341" s="0" t="n">
        <v>11.3159375</v>
      </c>
      <c r="G2341" s="0" t="n">
        <v>23.5428125</v>
      </c>
      <c r="H2341" s="0" t="n">
        <v>30.9702232142857</v>
      </c>
      <c r="I2341" s="0" t="n">
        <v>31.821875</v>
      </c>
      <c r="J2341" s="0" t="n">
        <v>17.2527678571429</v>
      </c>
      <c r="K2341" s="0" t="n">
        <v>11</v>
      </c>
      <c r="L2341" s="0" t="n">
        <v>9</v>
      </c>
      <c r="M2341" s="0" t="n">
        <v>10</v>
      </c>
      <c r="N2341" s="0" t="n">
        <v>11</v>
      </c>
      <c r="O2341" s="0" t="n">
        <v>9.41973214285714</v>
      </c>
      <c r="P2341" s="0" t="n">
        <v>5.79223214285714</v>
      </c>
      <c r="Q2341" s="0" t="n">
        <v>4.45598214285714</v>
      </c>
      <c r="R2341" s="1" t="s">
        <v>40</v>
      </c>
      <c r="S2341" s="1" t="s">
        <v>40</v>
      </c>
      <c r="T2341" s="1" t="s">
        <v>40</v>
      </c>
      <c r="U2341" s="1" t="s">
        <v>40</v>
      </c>
      <c r="V2341" s="1" t="s">
        <v>40</v>
      </c>
      <c r="W2341" s="1" t="s">
        <v>40</v>
      </c>
      <c r="X2341" s="1" t="s">
        <v>40</v>
      </c>
      <c r="Y2341" s="1" t="s">
        <v>40</v>
      </c>
      <c r="Z2341" s="1" t="s">
        <v>40</v>
      </c>
      <c r="AA2341" s="1" t="s">
        <v>40</v>
      </c>
      <c r="AB2341" s="1" t="s">
        <v>40</v>
      </c>
      <c r="AC2341" s="1" t="s">
        <v>40</v>
      </c>
      <c r="AD2341" s="1" t="s">
        <v>40</v>
      </c>
      <c r="AK2341" s="0" t="s">
        <v>65</v>
      </c>
    </row>
    <row r="2342" customFormat="false" ht="12.8" hidden="false" customHeight="false" outlineLevel="0" collapsed="false">
      <c r="A2342" s="0" t="s">
        <v>945</v>
      </c>
      <c r="B2342" s="0" t="s">
        <v>946</v>
      </c>
      <c r="C2342" s="0" t="s">
        <v>59</v>
      </c>
      <c r="D2342" s="0" t="s">
        <v>1265</v>
      </c>
      <c r="E2342" s="0" t="n">
        <v>0</v>
      </c>
      <c r="F2342" s="0" t="n">
        <v>0</v>
      </c>
      <c r="G2342" s="0" t="n">
        <v>0</v>
      </c>
      <c r="H2342" s="0" t="n">
        <v>3</v>
      </c>
      <c r="I2342" s="0" t="n">
        <v>34.0601785714286</v>
      </c>
      <c r="J2342" s="0" t="n">
        <v>14.9951785714286</v>
      </c>
      <c r="K2342" s="0" t="n">
        <v>5.87464285714286</v>
      </c>
      <c r="L2342" s="0" t="n">
        <v>0.931964285714286</v>
      </c>
      <c r="M2342" s="0" t="n">
        <v>0.333928571428571</v>
      </c>
      <c r="N2342" s="0" t="n">
        <v>8.78</v>
      </c>
      <c r="O2342" s="0" t="n">
        <v>9.08089285714286</v>
      </c>
      <c r="P2342" s="0" t="n">
        <v>5.36035714285714</v>
      </c>
      <c r="Q2342" s="0" t="n">
        <v>3.66464285714286</v>
      </c>
      <c r="R2342" s="1" t="n">
        <v>0</v>
      </c>
      <c r="S2342" s="1" t="n">
        <v>0</v>
      </c>
      <c r="T2342" s="1" t="n">
        <v>0</v>
      </c>
      <c r="U2342" s="1" t="s">
        <v>61</v>
      </c>
      <c r="V2342" s="1" t="s">
        <v>40</v>
      </c>
      <c r="W2342" s="1" t="s">
        <v>40</v>
      </c>
      <c r="X2342" s="1" t="s">
        <v>40</v>
      </c>
      <c r="Y2342" s="1" t="s">
        <v>40</v>
      </c>
      <c r="Z2342" s="1" t="s">
        <v>40</v>
      </c>
      <c r="AA2342" s="1" t="s">
        <v>40</v>
      </c>
      <c r="AB2342" s="1" t="s">
        <v>40</v>
      </c>
      <c r="AC2342" s="1" t="s">
        <v>40</v>
      </c>
      <c r="AD2342" s="1" t="s">
        <v>40</v>
      </c>
      <c r="AK2342" s="0" t="s">
        <v>65</v>
      </c>
    </row>
    <row r="2343" customFormat="false" ht="12.8" hidden="false" customHeight="false" outlineLevel="0" collapsed="false">
      <c r="A2343" s="0" t="s">
        <v>945</v>
      </c>
      <c r="B2343" s="0" t="s">
        <v>946</v>
      </c>
      <c r="C2343" s="0" t="s">
        <v>59</v>
      </c>
      <c r="D2343" s="0" t="s">
        <v>1266</v>
      </c>
      <c r="E2343" s="0" t="n">
        <v>0</v>
      </c>
      <c r="F2343" s="0" t="n">
        <v>0</v>
      </c>
      <c r="G2343" s="0" t="n">
        <v>0</v>
      </c>
      <c r="H2343" s="0" t="n">
        <v>3</v>
      </c>
      <c r="I2343" s="0" t="n">
        <v>0</v>
      </c>
      <c r="J2343" s="0" t="n">
        <v>1.47029795739896</v>
      </c>
      <c r="K2343" s="0" t="n">
        <v>4.00035714285714</v>
      </c>
      <c r="L2343" s="0" t="n">
        <v>0.656607142857143</v>
      </c>
      <c r="M2343" s="0" t="n">
        <v>0.079464285714286</v>
      </c>
      <c r="N2343" s="0" t="n">
        <v>4.36053571428571</v>
      </c>
      <c r="O2343" s="0" t="n">
        <v>9.21803571428571</v>
      </c>
      <c r="P2343" s="0" t="n">
        <v>4.08089285714286</v>
      </c>
      <c r="Q2343" s="0" t="n">
        <v>3.53142857142857</v>
      </c>
      <c r="R2343" s="1" t="n">
        <v>0</v>
      </c>
      <c r="S2343" s="1" t="n">
        <v>0</v>
      </c>
      <c r="T2343" s="1" t="n">
        <v>0</v>
      </c>
      <c r="U2343" s="1" t="s">
        <v>61</v>
      </c>
      <c r="V2343" s="1" t="n">
        <v>0</v>
      </c>
      <c r="W2343" s="1" t="s">
        <v>61</v>
      </c>
      <c r="X2343" s="1" t="s">
        <v>40</v>
      </c>
      <c r="Y2343" s="1" t="s">
        <v>40</v>
      </c>
      <c r="Z2343" s="1" t="s">
        <v>40</v>
      </c>
      <c r="AA2343" s="1" t="s">
        <v>40</v>
      </c>
      <c r="AB2343" s="1" t="s">
        <v>40</v>
      </c>
      <c r="AC2343" s="1" t="s">
        <v>40</v>
      </c>
      <c r="AD2343" s="1" t="s">
        <v>40</v>
      </c>
      <c r="AK2343" s="0" t="s">
        <v>65</v>
      </c>
    </row>
    <row r="2344" customFormat="false" ht="12.8" hidden="false" customHeight="false" outlineLevel="0" collapsed="false">
      <c r="A2344" s="0" t="s">
        <v>945</v>
      </c>
      <c r="B2344" s="0" t="s">
        <v>946</v>
      </c>
      <c r="C2344" s="0" t="s">
        <v>59</v>
      </c>
      <c r="D2344" s="0" t="s">
        <v>1225</v>
      </c>
      <c r="E2344" s="0" t="n">
        <v>0</v>
      </c>
      <c r="F2344" s="0" t="n">
        <v>0</v>
      </c>
      <c r="G2344" s="0" t="n">
        <v>0</v>
      </c>
      <c r="H2344" s="0" t="n">
        <v>3</v>
      </c>
      <c r="I2344" s="0" t="n">
        <v>0</v>
      </c>
      <c r="J2344" s="0" t="n">
        <v>0</v>
      </c>
      <c r="K2344" s="0" t="n">
        <v>4</v>
      </c>
      <c r="L2344" s="0" t="n">
        <v>0.01125</v>
      </c>
      <c r="M2344" s="0" t="n">
        <v>0.023392857142857</v>
      </c>
      <c r="N2344" s="0" t="n">
        <v>4.95821428571429</v>
      </c>
      <c r="O2344" s="0" t="n">
        <v>10.61375</v>
      </c>
      <c r="P2344" s="0" t="n">
        <v>4.88196428571429</v>
      </c>
      <c r="Q2344" s="0" t="n">
        <v>3.91839285714286</v>
      </c>
      <c r="R2344" s="1" t="n">
        <v>0</v>
      </c>
      <c r="S2344" s="1" t="n">
        <v>0</v>
      </c>
      <c r="T2344" s="1" t="n">
        <v>0</v>
      </c>
      <c r="U2344" s="1" t="s">
        <v>61</v>
      </c>
      <c r="V2344" s="1" t="n">
        <v>0</v>
      </c>
      <c r="W2344" s="1" t="n">
        <v>0</v>
      </c>
      <c r="X2344" s="1" t="s">
        <v>41</v>
      </c>
      <c r="Y2344" s="1" t="s">
        <v>40</v>
      </c>
      <c r="Z2344" s="1" t="s">
        <v>40</v>
      </c>
      <c r="AA2344" s="1" t="s">
        <v>40</v>
      </c>
      <c r="AB2344" s="1" t="s">
        <v>40</v>
      </c>
      <c r="AC2344" s="1" t="s">
        <v>40</v>
      </c>
      <c r="AD2344" s="1" t="s">
        <v>40</v>
      </c>
      <c r="AK2344" s="0" t="s">
        <v>65</v>
      </c>
    </row>
    <row r="2345" customFormat="false" ht="12.8" hidden="false" customHeight="false" outlineLevel="0" collapsed="false">
      <c r="A2345" s="0" t="s">
        <v>945</v>
      </c>
      <c r="B2345" s="0" t="s">
        <v>946</v>
      </c>
      <c r="C2345" s="0" t="s">
        <v>59</v>
      </c>
      <c r="D2345" s="0" t="s">
        <v>1230</v>
      </c>
      <c r="E2345" s="0" t="n">
        <v>0</v>
      </c>
      <c r="F2345" s="0" t="n">
        <v>0</v>
      </c>
      <c r="G2345" s="0" t="n">
        <v>0</v>
      </c>
      <c r="H2345" s="0" t="n">
        <v>0</v>
      </c>
      <c r="I2345" s="0" t="n">
        <v>3.5</v>
      </c>
      <c r="J2345" s="0" t="n">
        <v>14.8051785714286</v>
      </c>
      <c r="K2345" s="0" t="n">
        <v>3.88785714285714</v>
      </c>
      <c r="L2345" s="0" t="n">
        <v>0.358928571428571</v>
      </c>
      <c r="M2345" s="0" t="n">
        <v>0.855714285714286</v>
      </c>
      <c r="N2345" s="0" t="n">
        <v>6.77339285714286</v>
      </c>
      <c r="O2345" s="0" t="n">
        <v>8.56</v>
      </c>
      <c r="P2345" s="0" t="n">
        <v>5.16392857142857</v>
      </c>
      <c r="Q2345" s="0" t="n">
        <v>4.97875</v>
      </c>
      <c r="R2345" s="1" t="n">
        <v>0</v>
      </c>
      <c r="S2345" s="1" t="n">
        <v>0</v>
      </c>
      <c r="T2345" s="1" t="n">
        <v>0</v>
      </c>
      <c r="U2345" s="1" t="n">
        <v>0</v>
      </c>
      <c r="V2345" s="1" t="s">
        <v>61</v>
      </c>
      <c r="W2345" s="1" t="s">
        <v>40</v>
      </c>
      <c r="X2345" s="1" t="s">
        <v>40</v>
      </c>
      <c r="Y2345" s="1" t="s">
        <v>40</v>
      </c>
      <c r="Z2345" s="1" t="s">
        <v>40</v>
      </c>
      <c r="AA2345" s="1" t="s">
        <v>40</v>
      </c>
      <c r="AB2345" s="1" t="s">
        <v>40</v>
      </c>
      <c r="AC2345" s="1" t="s">
        <v>40</v>
      </c>
      <c r="AD2345" s="1" t="s">
        <v>40</v>
      </c>
      <c r="AK2345" s="0" t="s">
        <v>65</v>
      </c>
    </row>
    <row r="2346" customFormat="false" ht="12.8" hidden="false" customHeight="false" outlineLevel="0" collapsed="false">
      <c r="A2346" s="0" t="s">
        <v>945</v>
      </c>
      <c r="B2346" s="0" t="s">
        <v>946</v>
      </c>
      <c r="C2346" s="0" t="s">
        <v>38</v>
      </c>
      <c r="D2346" s="0" t="s">
        <v>1231</v>
      </c>
      <c r="E2346" s="0" t="n">
        <v>0</v>
      </c>
      <c r="F2346" s="0" t="n">
        <v>0</v>
      </c>
      <c r="G2346" s="0" t="n">
        <v>0</v>
      </c>
      <c r="H2346" s="0" t="n">
        <v>0</v>
      </c>
      <c r="I2346" s="0" t="n">
        <v>0</v>
      </c>
      <c r="J2346" s="0" t="n">
        <v>4</v>
      </c>
      <c r="R2346" s="1" t="n">
        <v>0</v>
      </c>
      <c r="S2346" s="1" t="n">
        <v>0</v>
      </c>
      <c r="T2346" s="1" t="n">
        <v>0</v>
      </c>
      <c r="U2346" s="1" t="n">
        <v>0</v>
      </c>
      <c r="V2346" s="1" t="n">
        <v>0</v>
      </c>
      <c r="W2346" s="1" t="s">
        <v>41</v>
      </c>
      <c r="X2346" s="1" t="s">
        <v>40</v>
      </c>
      <c r="Y2346" s="1" t="s">
        <v>1047</v>
      </c>
      <c r="Z2346" s="1" t="s">
        <v>40</v>
      </c>
      <c r="AA2346" s="1" t="s">
        <v>40</v>
      </c>
      <c r="AB2346" s="1" t="s">
        <v>40</v>
      </c>
      <c r="AC2346" s="1" t="s">
        <v>40</v>
      </c>
      <c r="AD2346" s="1" t="s">
        <v>40</v>
      </c>
      <c r="AK2346" s="0" t="s">
        <v>65</v>
      </c>
    </row>
    <row r="2347" customFormat="false" ht="12.8" hidden="false" customHeight="false" outlineLevel="0" collapsed="false">
      <c r="A2347" s="0" t="s">
        <v>945</v>
      </c>
      <c r="B2347" s="0" t="s">
        <v>946</v>
      </c>
      <c r="C2347" s="0" t="s">
        <v>99</v>
      </c>
      <c r="D2347" s="0" t="s">
        <v>1267</v>
      </c>
      <c r="L2347" s="0" t="n">
        <v>30</v>
      </c>
      <c r="X2347" s="1" t="s">
        <v>104</v>
      </c>
      <c r="Y2347" s="1" t="s">
        <v>101</v>
      </c>
      <c r="AE2347" s="0" t="n">
        <v>3500</v>
      </c>
      <c r="AF2347" s="0" t="s">
        <v>308</v>
      </c>
    </row>
    <row r="2348" customFormat="false" ht="12.8" hidden="false" customHeight="false" outlineLevel="0" collapsed="false">
      <c r="A2348" s="0" t="s">
        <v>945</v>
      </c>
      <c r="B2348" s="0" t="s">
        <v>946</v>
      </c>
      <c r="C2348" s="0" t="s">
        <v>1207</v>
      </c>
      <c r="D2348" s="0" t="s">
        <v>1268</v>
      </c>
      <c r="N2348" s="0" t="n">
        <v>10</v>
      </c>
      <c r="AA2348" s="1" t="s">
        <v>107</v>
      </c>
      <c r="AF2348" s="0" t="s">
        <v>305</v>
      </c>
    </row>
    <row r="2349" customFormat="false" ht="12.8" hidden="false" customHeight="false" outlineLevel="0" collapsed="false">
      <c r="A2349" s="0" t="s">
        <v>945</v>
      </c>
      <c r="B2349" s="0" t="s">
        <v>1269</v>
      </c>
      <c r="C2349" s="0" t="s">
        <v>59</v>
      </c>
      <c r="D2349" s="0" t="s">
        <v>1224</v>
      </c>
      <c r="E2349" s="0" t="n">
        <v>0.345223214285714</v>
      </c>
      <c r="F2349" s="0" t="n">
        <v>18.3243303571429</v>
      </c>
      <c r="G2349" s="0" t="n">
        <v>29.3137946428571</v>
      </c>
      <c r="H2349" s="0" t="n">
        <v>33.3627232142857</v>
      </c>
      <c r="I2349" s="0" t="n">
        <v>24.1847321428571</v>
      </c>
      <c r="J2349" s="0" t="n">
        <v>11.7145982142857</v>
      </c>
      <c r="K2349" s="0" t="n">
        <v>4.18200892857143</v>
      </c>
      <c r="L2349" s="0" t="n">
        <v>1.93629464285714</v>
      </c>
      <c r="M2349" s="0" t="n">
        <v>2.375625</v>
      </c>
      <c r="N2349" s="0" t="n">
        <v>4.16111607142857</v>
      </c>
      <c r="O2349" s="0" t="n">
        <v>11.1827232142857</v>
      </c>
      <c r="P2349" s="0" t="n">
        <v>8.25955357142857</v>
      </c>
      <c r="Q2349" s="0" t="n">
        <v>4.698125</v>
      </c>
      <c r="R2349" s="1" t="s">
        <v>40</v>
      </c>
      <c r="S2349" s="1" t="s">
        <v>40</v>
      </c>
      <c r="T2349" s="1" t="s">
        <v>40</v>
      </c>
      <c r="U2349" s="1" t="s">
        <v>40</v>
      </c>
      <c r="V2349" s="1" t="s">
        <v>40</v>
      </c>
      <c r="W2349" s="1" t="s">
        <v>40</v>
      </c>
      <c r="X2349" s="1" t="s">
        <v>40</v>
      </c>
      <c r="Y2349" s="1" t="s">
        <v>40</v>
      </c>
      <c r="Z2349" s="1" t="s">
        <v>40</v>
      </c>
      <c r="AA2349" s="1" t="s">
        <v>40</v>
      </c>
      <c r="AB2349" s="1" t="s">
        <v>40</v>
      </c>
      <c r="AC2349" s="1" t="s">
        <v>40</v>
      </c>
      <c r="AD2349" s="1" t="s">
        <v>40</v>
      </c>
      <c r="AK2349" s="0" t="s">
        <v>65</v>
      </c>
    </row>
    <row r="2350" customFormat="false" ht="12.8" hidden="false" customHeight="false" outlineLevel="0" collapsed="false">
      <c r="A2350" s="0" t="s">
        <v>945</v>
      </c>
      <c r="B2350" s="0" t="s">
        <v>1269</v>
      </c>
      <c r="C2350" s="0" t="s">
        <v>59</v>
      </c>
      <c r="D2350" s="0" t="s">
        <v>1265</v>
      </c>
      <c r="E2350" s="0" t="n">
        <v>0</v>
      </c>
      <c r="F2350" s="0" t="n">
        <v>0</v>
      </c>
      <c r="G2350" s="0" t="n">
        <v>0</v>
      </c>
      <c r="H2350" s="0" t="n">
        <v>3.02928581975685</v>
      </c>
      <c r="I2350" s="0" t="n">
        <v>21.7891071428571</v>
      </c>
      <c r="J2350" s="0" t="n">
        <v>8.28392857142857</v>
      </c>
      <c r="K2350" s="0" t="n">
        <v>3.97017857142857</v>
      </c>
      <c r="L2350" s="0" t="n">
        <v>3.15160714285714</v>
      </c>
      <c r="M2350" s="0" t="n">
        <v>2.78017857142857</v>
      </c>
      <c r="N2350" s="0" t="n">
        <v>3.75535714285714</v>
      </c>
      <c r="O2350" s="0" t="n">
        <v>8.0525</v>
      </c>
      <c r="P2350" s="0" t="n">
        <v>9.79589285714286</v>
      </c>
      <c r="Q2350" s="0" t="n">
        <v>6.87357142857143</v>
      </c>
      <c r="R2350" s="1" t="n">
        <v>0</v>
      </c>
      <c r="S2350" s="1" t="n">
        <v>0</v>
      </c>
      <c r="T2350" s="1" t="n">
        <v>0</v>
      </c>
      <c r="U2350" s="1" t="s">
        <v>61</v>
      </c>
      <c r="V2350" s="1" t="s">
        <v>40</v>
      </c>
      <c r="W2350" s="1" t="s">
        <v>40</v>
      </c>
      <c r="X2350" s="1" t="s">
        <v>40</v>
      </c>
      <c r="Y2350" s="1" t="s">
        <v>40</v>
      </c>
      <c r="Z2350" s="1" t="s">
        <v>40</v>
      </c>
      <c r="AA2350" s="1" t="s">
        <v>40</v>
      </c>
      <c r="AB2350" s="1" t="s">
        <v>40</v>
      </c>
      <c r="AC2350" s="1" t="s">
        <v>40</v>
      </c>
      <c r="AD2350" s="1" t="s">
        <v>40</v>
      </c>
      <c r="AK2350" s="0" t="s">
        <v>65</v>
      </c>
    </row>
    <row r="2351" customFormat="false" ht="12.8" hidden="false" customHeight="false" outlineLevel="0" collapsed="false">
      <c r="A2351" s="0" t="s">
        <v>945</v>
      </c>
      <c r="B2351" s="0" t="s">
        <v>1269</v>
      </c>
      <c r="C2351" s="0" t="s">
        <v>59</v>
      </c>
      <c r="D2351" s="0" t="s">
        <v>1247</v>
      </c>
      <c r="E2351" s="0" t="n">
        <v>0</v>
      </c>
      <c r="F2351" s="0" t="n">
        <v>0</v>
      </c>
      <c r="G2351" s="0" t="n">
        <v>0</v>
      </c>
      <c r="H2351" s="0" t="n">
        <v>3.07277156599413</v>
      </c>
      <c r="I2351" s="0" t="n">
        <v>1.59691423574239</v>
      </c>
      <c r="J2351" s="0" t="n">
        <v>4.41071428571429</v>
      </c>
      <c r="K2351" s="0" t="n">
        <v>2.02357142857143</v>
      </c>
      <c r="L2351" s="0" t="n">
        <v>0.594642857142857</v>
      </c>
      <c r="M2351" s="0" t="n">
        <v>0.002678571428571</v>
      </c>
      <c r="N2351" s="0" t="n">
        <v>0.925714285714286</v>
      </c>
      <c r="O2351" s="0" t="n">
        <v>7.56017857142857</v>
      </c>
      <c r="P2351" s="0" t="n">
        <v>11.2244642857143</v>
      </c>
      <c r="Q2351" s="0" t="n">
        <v>8.14142857142857</v>
      </c>
      <c r="R2351" s="1" t="n">
        <v>0</v>
      </c>
      <c r="S2351" s="1" t="n">
        <v>0</v>
      </c>
      <c r="T2351" s="1" t="n">
        <v>0</v>
      </c>
      <c r="U2351" s="1" t="s">
        <v>61</v>
      </c>
      <c r="V2351" s="1" t="s">
        <v>61</v>
      </c>
      <c r="W2351" s="1" t="s">
        <v>40</v>
      </c>
      <c r="X2351" s="1" t="s">
        <v>40</v>
      </c>
      <c r="Y2351" s="1" t="s">
        <v>40</v>
      </c>
      <c r="Z2351" s="1" t="s">
        <v>40</v>
      </c>
      <c r="AA2351" s="1" t="s">
        <v>40</v>
      </c>
      <c r="AB2351" s="1" t="s">
        <v>40</v>
      </c>
      <c r="AC2351" s="1" t="s">
        <v>40</v>
      </c>
      <c r="AD2351" s="1" t="s">
        <v>40</v>
      </c>
      <c r="AK2351" s="0" t="s">
        <v>65</v>
      </c>
    </row>
    <row r="2352" customFormat="false" ht="12.8" hidden="false" customHeight="false" outlineLevel="0" collapsed="false">
      <c r="A2352" s="0" t="s">
        <v>945</v>
      </c>
      <c r="B2352" s="0" t="s">
        <v>1269</v>
      </c>
      <c r="C2352" s="0" t="s">
        <v>59</v>
      </c>
      <c r="D2352" s="0" t="s">
        <v>1225</v>
      </c>
      <c r="E2352" s="0" t="n">
        <v>0</v>
      </c>
      <c r="F2352" s="0" t="n">
        <v>0</v>
      </c>
      <c r="G2352" s="0" t="n">
        <v>0</v>
      </c>
      <c r="H2352" s="0" t="n">
        <v>3.07277156599413</v>
      </c>
      <c r="I2352" s="0" t="n">
        <v>0</v>
      </c>
      <c r="J2352" s="0" t="n">
        <v>4.39680785758134</v>
      </c>
      <c r="K2352" s="0" t="n">
        <v>0.809285714285715</v>
      </c>
      <c r="L2352" s="0" t="n">
        <v>0.146428571428571</v>
      </c>
      <c r="M2352" s="0" t="n">
        <v>0.004285714285714</v>
      </c>
      <c r="N2352" s="0" t="n">
        <v>0.996785714285714</v>
      </c>
      <c r="O2352" s="0" t="n">
        <v>6.07892857142857</v>
      </c>
      <c r="P2352" s="0" t="n">
        <v>6.18785714285715</v>
      </c>
      <c r="Q2352" s="0" t="n">
        <v>7.30196428571429</v>
      </c>
      <c r="R2352" s="1" t="n">
        <v>0</v>
      </c>
      <c r="S2352" s="1" t="n">
        <v>0</v>
      </c>
      <c r="T2352" s="1" t="n">
        <v>0</v>
      </c>
      <c r="U2352" s="1" t="s">
        <v>61</v>
      </c>
      <c r="V2352" s="1" t="n">
        <v>0</v>
      </c>
      <c r="W2352" s="1" t="s">
        <v>41</v>
      </c>
      <c r="X2352" s="1" t="s">
        <v>40</v>
      </c>
      <c r="Y2352" s="1" t="s">
        <v>40</v>
      </c>
      <c r="Z2352" s="1" t="s">
        <v>40</v>
      </c>
      <c r="AA2352" s="1" t="s">
        <v>40</v>
      </c>
      <c r="AB2352" s="1" t="s">
        <v>40</v>
      </c>
      <c r="AC2352" s="1" t="s">
        <v>40</v>
      </c>
      <c r="AD2352" s="1" t="s">
        <v>40</v>
      </c>
      <c r="AK2352" s="0" t="s">
        <v>65</v>
      </c>
    </row>
    <row r="2353" customFormat="false" ht="12.8" hidden="false" customHeight="false" outlineLevel="0" collapsed="false">
      <c r="A2353" s="0" t="s">
        <v>945</v>
      </c>
      <c r="B2353" s="0" t="s">
        <v>1269</v>
      </c>
      <c r="C2353" s="0" t="s">
        <v>59</v>
      </c>
      <c r="D2353" s="0" t="s">
        <v>1230</v>
      </c>
      <c r="E2353" s="0" t="n">
        <v>0</v>
      </c>
      <c r="F2353" s="0" t="n">
        <v>0</v>
      </c>
      <c r="G2353" s="0" t="n">
        <v>0</v>
      </c>
      <c r="H2353" s="0" t="n">
        <v>0</v>
      </c>
      <c r="I2353" s="0" t="n">
        <v>3.67409241885671</v>
      </c>
      <c r="J2353" s="0" t="n">
        <v>6.19785714285714</v>
      </c>
      <c r="K2353" s="0" t="n">
        <v>2.13035714285714</v>
      </c>
      <c r="L2353" s="0" t="n">
        <v>0.078571428571429</v>
      </c>
      <c r="M2353" s="0" t="n">
        <v>0.000178571428571</v>
      </c>
      <c r="N2353" s="0" t="n">
        <v>0.16625</v>
      </c>
      <c r="O2353" s="0" t="n">
        <v>6.79035714285714</v>
      </c>
      <c r="P2353" s="0" t="n">
        <v>8.66464285714286</v>
      </c>
      <c r="Q2353" s="0" t="n">
        <v>7.35910714285714</v>
      </c>
      <c r="R2353" s="1" t="n">
        <v>0</v>
      </c>
      <c r="S2353" s="1" t="n">
        <v>0</v>
      </c>
      <c r="T2353" s="1" t="n">
        <v>0</v>
      </c>
      <c r="U2353" s="1" t="n">
        <v>0</v>
      </c>
      <c r="V2353" s="1" t="s">
        <v>61</v>
      </c>
      <c r="W2353" s="1" t="s">
        <v>40</v>
      </c>
      <c r="X2353" s="1" t="s">
        <v>40</v>
      </c>
      <c r="Y2353" s="1" t="s">
        <v>40</v>
      </c>
      <c r="Z2353" s="1" t="s">
        <v>40</v>
      </c>
      <c r="AA2353" s="1" t="s">
        <v>40</v>
      </c>
      <c r="AB2353" s="1" t="s">
        <v>40</v>
      </c>
      <c r="AC2353" s="1" t="s">
        <v>40</v>
      </c>
      <c r="AD2353" s="1" t="s">
        <v>40</v>
      </c>
      <c r="AK2353" s="0" t="s">
        <v>65</v>
      </c>
    </row>
    <row r="2354" customFormat="false" ht="12.8" hidden="false" customHeight="false" outlineLevel="0" collapsed="false">
      <c r="A2354" s="0" t="s">
        <v>945</v>
      </c>
      <c r="B2354" s="0" t="s">
        <v>1269</v>
      </c>
      <c r="C2354" s="0" t="s">
        <v>38</v>
      </c>
      <c r="D2354" s="0" t="s">
        <v>1231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0</v>
      </c>
      <c r="J2354" s="0" t="n">
        <v>4.33831514818098</v>
      </c>
      <c r="R2354" s="1" t="n">
        <v>0</v>
      </c>
      <c r="S2354" s="1" t="n">
        <v>0</v>
      </c>
      <c r="T2354" s="1" t="n">
        <v>0</v>
      </c>
      <c r="U2354" s="1" t="n">
        <v>0</v>
      </c>
      <c r="V2354" s="1" t="n">
        <v>0</v>
      </c>
      <c r="W2354" s="1" t="s">
        <v>41</v>
      </c>
      <c r="X2354" s="1" t="s">
        <v>40</v>
      </c>
      <c r="Y2354" s="1" t="s">
        <v>1047</v>
      </c>
      <c r="Z2354" s="1" t="s">
        <v>40</v>
      </c>
      <c r="AA2354" s="1" t="s">
        <v>40</v>
      </c>
      <c r="AB2354" s="1" t="s">
        <v>40</v>
      </c>
      <c r="AC2354" s="1" t="s">
        <v>40</v>
      </c>
      <c r="AD2354" s="1" t="s">
        <v>40</v>
      </c>
      <c r="AK2354" s="0" t="s">
        <v>65</v>
      </c>
    </row>
    <row r="2355" customFormat="false" ht="12.8" hidden="false" customHeight="false" outlineLevel="0" collapsed="false">
      <c r="A2355" s="0" t="s">
        <v>945</v>
      </c>
      <c r="B2355" s="0" t="s">
        <v>1269</v>
      </c>
      <c r="C2355" s="0" t="s">
        <v>99</v>
      </c>
      <c r="D2355" s="0" t="s">
        <v>1267</v>
      </c>
      <c r="L2355" s="0" t="n">
        <v>35</v>
      </c>
      <c r="X2355" s="1" t="s">
        <v>104</v>
      </c>
      <c r="Y2355" s="1" t="s">
        <v>101</v>
      </c>
      <c r="AE2355" s="0" t="n">
        <v>4000</v>
      </c>
      <c r="AF2355" s="0" t="s">
        <v>308</v>
      </c>
    </row>
    <row r="2356" customFormat="false" ht="12.8" hidden="false" customHeight="false" outlineLevel="0" collapsed="false">
      <c r="A2356" s="0" t="s">
        <v>945</v>
      </c>
      <c r="B2356" s="0" t="s">
        <v>1269</v>
      </c>
      <c r="C2356" s="0" t="s">
        <v>1207</v>
      </c>
      <c r="D2356" s="0" t="s">
        <v>1268</v>
      </c>
      <c r="N2356" s="0" t="n">
        <v>8</v>
      </c>
      <c r="AA2356" s="1" t="s">
        <v>107</v>
      </c>
      <c r="AF2356" s="0" t="s">
        <v>305</v>
      </c>
    </row>
    <row r="2357" customFormat="false" ht="12.8" hidden="false" customHeight="false" outlineLevel="0" collapsed="false">
      <c r="A2357" s="0" t="s">
        <v>945</v>
      </c>
      <c r="B2357" s="0" t="s">
        <v>1269</v>
      </c>
      <c r="C2357" s="0" t="s">
        <v>59</v>
      </c>
      <c r="D2357" s="0" t="s">
        <v>1270</v>
      </c>
      <c r="I2357" s="0" t="n">
        <v>2.3</v>
      </c>
      <c r="J2357" s="0" t="n">
        <v>3.1</v>
      </c>
      <c r="K2357" s="0" t="n">
        <v>2.1</v>
      </c>
      <c r="M2357" s="0" t="n">
        <v>1.1</v>
      </c>
      <c r="V2357" s="1" t="s">
        <v>78</v>
      </c>
      <c r="W2357" s="1" t="s">
        <v>78</v>
      </c>
      <c r="X2357" s="1" t="s">
        <v>78</v>
      </c>
      <c r="Z2357" s="1" t="s">
        <v>180</v>
      </c>
      <c r="AF2357" s="0" t="s">
        <v>181</v>
      </c>
      <c r="AK2357" s="0" t="s">
        <v>81</v>
      </c>
    </row>
    <row r="2358" customFormat="false" ht="12.8" hidden="false" customHeight="false" outlineLevel="0" collapsed="false">
      <c r="A2358" s="0" t="s">
        <v>945</v>
      </c>
      <c r="B2358" s="0" t="s">
        <v>1269</v>
      </c>
      <c r="C2358" s="0" t="s">
        <v>59</v>
      </c>
      <c r="D2358" s="0" t="s">
        <v>1271</v>
      </c>
      <c r="I2358" s="0" t="n">
        <v>2.3</v>
      </c>
      <c r="J2358" s="0" t="n">
        <v>3.1</v>
      </c>
      <c r="K2358" s="0" t="n">
        <v>2.1</v>
      </c>
      <c r="M2358" s="0" t="n">
        <v>1.1</v>
      </c>
      <c r="V2358" s="1" t="s">
        <v>180</v>
      </c>
      <c r="W2358" s="1" t="s">
        <v>78</v>
      </c>
      <c r="X2358" s="1" t="s">
        <v>78</v>
      </c>
      <c r="Z2358" s="1" t="s">
        <v>180</v>
      </c>
      <c r="AF2358" s="0" t="s">
        <v>181</v>
      </c>
      <c r="AK2358" s="0" t="s">
        <v>81</v>
      </c>
    </row>
    <row r="2359" customFormat="false" ht="12.8" hidden="false" customHeight="false" outlineLevel="0" collapsed="false">
      <c r="A2359" s="0" t="s">
        <v>945</v>
      </c>
      <c r="B2359" s="0" t="s">
        <v>1269</v>
      </c>
      <c r="C2359" s="0" t="s">
        <v>59</v>
      </c>
      <c r="D2359" s="0" t="s">
        <v>1204</v>
      </c>
      <c r="E2359" s="0" t="n">
        <v>2</v>
      </c>
      <c r="F2359" s="0" t="n">
        <v>6</v>
      </c>
      <c r="G2359" s="0" t="n">
        <v>11</v>
      </c>
      <c r="H2359" s="0" t="n">
        <v>17</v>
      </c>
      <c r="I2359" s="0" t="n">
        <v>30</v>
      </c>
      <c r="J2359" s="0" t="n">
        <v>28</v>
      </c>
      <c r="K2359" s="0" t="n">
        <v>26</v>
      </c>
      <c r="L2359" s="0" t="n">
        <v>25</v>
      </c>
      <c r="M2359" s="0" t="n">
        <v>18</v>
      </c>
      <c r="N2359" s="0" t="n">
        <v>10</v>
      </c>
      <c r="O2359" s="0" t="n">
        <v>15</v>
      </c>
      <c r="P2359" s="0" t="n">
        <v>8</v>
      </c>
      <c r="Q2359" s="0" t="n">
        <v>4</v>
      </c>
      <c r="R2359" s="1" t="s">
        <v>40</v>
      </c>
      <c r="S2359" s="1" t="s">
        <v>40</v>
      </c>
      <c r="T2359" s="1" t="s">
        <v>40</v>
      </c>
      <c r="U2359" s="1" t="s">
        <v>40</v>
      </c>
      <c r="V2359" s="1" t="s">
        <v>40</v>
      </c>
      <c r="W2359" s="1" t="s">
        <v>40</v>
      </c>
      <c r="X2359" s="1" t="s">
        <v>40</v>
      </c>
      <c r="Y2359" s="1" t="s">
        <v>40</v>
      </c>
      <c r="Z2359" s="1" t="s">
        <v>40</v>
      </c>
      <c r="AA2359" s="1" t="s">
        <v>40</v>
      </c>
      <c r="AB2359" s="1" t="s">
        <v>40</v>
      </c>
      <c r="AC2359" s="1" t="s">
        <v>40</v>
      </c>
      <c r="AD2359" s="1" t="s">
        <v>40</v>
      </c>
      <c r="AF2359" s="0" t="s">
        <v>343</v>
      </c>
    </row>
    <row r="2360" customFormat="false" ht="12.8" hidden="false" customHeight="false" outlineLevel="0" collapsed="false">
      <c r="A2360" s="0" t="s">
        <v>945</v>
      </c>
      <c r="B2360" s="0" t="s">
        <v>1269</v>
      </c>
      <c r="C2360" s="0" t="s">
        <v>59</v>
      </c>
      <c r="D2360" s="0" t="s">
        <v>1205</v>
      </c>
      <c r="E2360" s="0" t="n">
        <v>1.38183035714286</v>
      </c>
      <c r="F2360" s="0" t="n">
        <v>15</v>
      </c>
      <c r="G2360" s="0" t="n">
        <v>23</v>
      </c>
      <c r="H2360" s="0" t="n">
        <v>28</v>
      </c>
      <c r="I2360" s="0" t="n">
        <v>30</v>
      </c>
      <c r="J2360" s="0" t="n">
        <v>20</v>
      </c>
      <c r="K2360" s="0" t="n">
        <v>16</v>
      </c>
      <c r="L2360" s="0" t="n">
        <v>10</v>
      </c>
      <c r="M2360" s="0" t="n">
        <v>12</v>
      </c>
      <c r="N2360" s="0" t="n">
        <v>18</v>
      </c>
      <c r="O2360" s="0" t="n">
        <v>10</v>
      </c>
      <c r="P2360" s="0" t="n">
        <v>7</v>
      </c>
      <c r="Q2360" s="0" t="n">
        <v>2</v>
      </c>
      <c r="R2360" s="1" t="s">
        <v>40</v>
      </c>
      <c r="S2360" s="1" t="s">
        <v>40</v>
      </c>
      <c r="T2360" s="1" t="s">
        <v>40</v>
      </c>
      <c r="U2360" s="1" t="s">
        <v>40</v>
      </c>
      <c r="V2360" s="1" t="s">
        <v>40</v>
      </c>
      <c r="W2360" s="1" t="s">
        <v>40</v>
      </c>
      <c r="X2360" s="1" t="s">
        <v>40</v>
      </c>
      <c r="Y2360" s="1" t="s">
        <v>40</v>
      </c>
      <c r="Z2360" s="1" t="s">
        <v>40</v>
      </c>
      <c r="AA2360" s="1" t="s">
        <v>40</v>
      </c>
      <c r="AB2360" s="1" t="s">
        <v>40</v>
      </c>
      <c r="AC2360" s="1" t="s">
        <v>40</v>
      </c>
      <c r="AD2360" s="1" t="s">
        <v>40</v>
      </c>
      <c r="AF2360" s="0" t="s">
        <v>343</v>
      </c>
      <c r="AK2360" s="0" t="s">
        <v>65</v>
      </c>
    </row>
    <row r="2361" customFormat="false" ht="12.8" hidden="false" customHeight="false" outlineLevel="0" collapsed="false">
      <c r="A2361" s="0" t="s">
        <v>945</v>
      </c>
      <c r="B2361" s="0" t="s">
        <v>1269</v>
      </c>
      <c r="C2361" s="0" t="s">
        <v>59</v>
      </c>
      <c r="D2361" s="0" t="s">
        <v>1272</v>
      </c>
      <c r="E2361" s="0" t="n">
        <v>1.38183035714286</v>
      </c>
      <c r="F2361" s="0" t="n">
        <v>15</v>
      </c>
      <c r="G2361" s="0" t="n">
        <v>23</v>
      </c>
      <c r="I2361" s="0" t="n">
        <v>2.5</v>
      </c>
      <c r="J2361" s="0" t="n">
        <v>1</v>
      </c>
      <c r="M2361" s="0" t="n">
        <v>1</v>
      </c>
      <c r="N2361" s="0" t="n">
        <v>6</v>
      </c>
      <c r="O2361" s="0" t="n">
        <v>10</v>
      </c>
      <c r="P2361" s="0" t="n">
        <v>7</v>
      </c>
      <c r="Q2361" s="0" t="n">
        <v>2</v>
      </c>
      <c r="R2361" s="1" t="s">
        <v>40</v>
      </c>
      <c r="S2361" s="1" t="s">
        <v>40</v>
      </c>
      <c r="T2361" s="1" t="s">
        <v>40</v>
      </c>
      <c r="V2361" s="1" t="s">
        <v>180</v>
      </c>
      <c r="W2361" s="1" t="s">
        <v>78</v>
      </c>
      <c r="Z2361" s="1" t="s">
        <v>78</v>
      </c>
      <c r="AA2361" s="1" t="s">
        <v>40</v>
      </c>
      <c r="AB2361" s="1" t="s">
        <v>40</v>
      </c>
      <c r="AC2361" s="1" t="s">
        <v>40</v>
      </c>
      <c r="AD2361" s="1" t="s">
        <v>40</v>
      </c>
      <c r="AF2361" s="0" t="s">
        <v>343</v>
      </c>
      <c r="AK2361" s="0" t="s">
        <v>65</v>
      </c>
    </row>
    <row r="2362" customFormat="false" ht="12.8" hidden="false" customHeight="false" outlineLevel="0" collapsed="false">
      <c r="A2362" s="0" t="s">
        <v>945</v>
      </c>
      <c r="B2362" s="0" t="s">
        <v>1269</v>
      </c>
      <c r="C2362" s="0" t="s">
        <v>59</v>
      </c>
      <c r="D2362" s="0" t="s">
        <v>1273</v>
      </c>
      <c r="E2362" s="0" t="n">
        <v>0.345223214285714</v>
      </c>
      <c r="F2362" s="0" t="n">
        <v>18.3243303571429</v>
      </c>
      <c r="G2362" s="0" t="n">
        <v>29.3137946428571</v>
      </c>
      <c r="J2362" s="0" t="n">
        <v>3.90448363336288</v>
      </c>
      <c r="K2362" s="0" t="n">
        <v>3.25196428571429</v>
      </c>
      <c r="L2362" s="0" t="n">
        <v>0.605714285714286</v>
      </c>
      <c r="M2362" s="0" t="n">
        <v>0.013392857142857</v>
      </c>
      <c r="N2362" s="0" t="n">
        <v>2.83160714285714</v>
      </c>
      <c r="O2362" s="0" t="n">
        <v>10.3271428571429</v>
      </c>
      <c r="P2362" s="0" t="n">
        <v>10.6255357142857</v>
      </c>
      <c r="Q2362" s="0" t="n">
        <v>5.06928571428571</v>
      </c>
      <c r="R2362" s="1" t="s">
        <v>40</v>
      </c>
      <c r="S2362" s="1" t="s">
        <v>40</v>
      </c>
      <c r="T2362" s="1" t="s">
        <v>40</v>
      </c>
      <c r="W2362" s="1" t="s">
        <v>41</v>
      </c>
      <c r="X2362" s="1" t="s">
        <v>40</v>
      </c>
      <c r="Y2362" s="1" t="s">
        <v>40</v>
      </c>
      <c r="Z2362" s="1" t="s">
        <v>40</v>
      </c>
      <c r="AA2362" s="1" t="s">
        <v>40</v>
      </c>
      <c r="AB2362" s="1" t="s">
        <v>40</v>
      </c>
      <c r="AC2362" s="1" t="s">
        <v>40</v>
      </c>
      <c r="AD2362" s="1" t="s">
        <v>40</v>
      </c>
      <c r="AK2362" s="0" t="s">
        <v>65</v>
      </c>
    </row>
    <row r="2363" customFormat="false" ht="12.8" hidden="false" customHeight="false" outlineLevel="0" collapsed="false">
      <c r="A2363" s="0" t="s">
        <v>945</v>
      </c>
      <c r="B2363" s="0" t="s">
        <v>1269</v>
      </c>
      <c r="C2363" s="0" t="s">
        <v>59</v>
      </c>
      <c r="D2363" s="0" t="s">
        <v>1274</v>
      </c>
      <c r="E2363" s="0" t="n">
        <v>0.345223214285714</v>
      </c>
      <c r="F2363" s="0" t="n">
        <v>18.3243303571429</v>
      </c>
      <c r="G2363" s="0" t="n">
        <v>29.3137946428571</v>
      </c>
      <c r="I2363" s="0" t="n">
        <v>3.30668317697104</v>
      </c>
      <c r="J2363" s="0" t="n">
        <v>14.8051785714286</v>
      </c>
      <c r="K2363" s="0" t="n">
        <v>3.88785714285714</v>
      </c>
      <c r="L2363" s="0" t="n">
        <v>0.358928571428571</v>
      </c>
      <c r="M2363" s="0" t="n">
        <v>0.855714285714286</v>
      </c>
      <c r="N2363" s="0" t="n">
        <v>6.77339285714286</v>
      </c>
      <c r="O2363" s="0" t="n">
        <v>8.56</v>
      </c>
      <c r="P2363" s="0" t="n">
        <v>5.16392857142857</v>
      </c>
      <c r="Q2363" s="0" t="n">
        <v>4.97875</v>
      </c>
      <c r="R2363" s="1" t="s">
        <v>40</v>
      </c>
      <c r="S2363" s="1" t="s">
        <v>40</v>
      </c>
      <c r="T2363" s="1" t="s">
        <v>40</v>
      </c>
      <c r="V2363" s="1" t="s">
        <v>61</v>
      </c>
      <c r="W2363" s="1" t="s">
        <v>40</v>
      </c>
      <c r="X2363" s="1" t="s">
        <v>40</v>
      </c>
      <c r="Y2363" s="1" t="s">
        <v>40</v>
      </c>
      <c r="Z2363" s="1" t="s">
        <v>40</v>
      </c>
      <c r="AA2363" s="1" t="s">
        <v>40</v>
      </c>
      <c r="AB2363" s="1" t="s">
        <v>40</v>
      </c>
      <c r="AC2363" s="1" t="s">
        <v>40</v>
      </c>
      <c r="AD2363" s="1" t="s">
        <v>40</v>
      </c>
      <c r="AK2363" s="0" t="s">
        <v>65</v>
      </c>
    </row>
    <row r="2364" customFormat="false" ht="12.8" hidden="false" customHeight="false" outlineLevel="0" collapsed="false">
      <c r="A2364" s="0" t="s">
        <v>945</v>
      </c>
      <c r="B2364" s="0" t="s">
        <v>1269</v>
      </c>
      <c r="C2364" s="0" t="s">
        <v>59</v>
      </c>
      <c r="D2364" s="0" t="s">
        <v>1275</v>
      </c>
      <c r="E2364" s="0" t="n">
        <v>1.38183035714286</v>
      </c>
      <c r="F2364" s="0" t="n">
        <v>15</v>
      </c>
      <c r="G2364" s="0" t="n">
        <v>23</v>
      </c>
      <c r="H2364" s="0" t="n">
        <v>28</v>
      </c>
      <c r="I2364" s="0" t="n">
        <v>30</v>
      </c>
      <c r="J2364" s="0" t="n">
        <v>20</v>
      </c>
      <c r="N2364" s="0" t="n">
        <v>1.8</v>
      </c>
      <c r="R2364" s="1" t="s">
        <v>40</v>
      </c>
      <c r="S2364" s="1" t="s">
        <v>40</v>
      </c>
      <c r="T2364" s="1" t="s">
        <v>40</v>
      </c>
      <c r="U2364" s="1" t="s">
        <v>40</v>
      </c>
      <c r="V2364" s="1" t="s">
        <v>40</v>
      </c>
      <c r="W2364" s="1" t="s">
        <v>40</v>
      </c>
      <c r="AA2364" s="1" t="s">
        <v>61</v>
      </c>
      <c r="AK2364" s="0" t="s">
        <v>65</v>
      </c>
    </row>
    <row r="2365" customFormat="false" ht="12.8" hidden="false" customHeight="false" outlineLevel="0" collapsed="false">
      <c r="A2365" s="0" t="s">
        <v>945</v>
      </c>
      <c r="B2365" s="0" t="s">
        <v>1269</v>
      </c>
      <c r="C2365" s="0" t="s">
        <v>59</v>
      </c>
      <c r="D2365" s="0" t="s">
        <v>1276</v>
      </c>
      <c r="E2365" s="0" t="n">
        <v>1.38183035714286</v>
      </c>
      <c r="F2365" s="0" t="n">
        <v>15</v>
      </c>
      <c r="G2365" s="0" t="n">
        <v>23</v>
      </c>
      <c r="H2365" s="0" t="n">
        <v>28</v>
      </c>
      <c r="I2365" s="0" t="n">
        <v>30</v>
      </c>
      <c r="J2365" s="0" t="n">
        <v>20</v>
      </c>
      <c r="O2365" s="0" t="n">
        <v>2</v>
      </c>
      <c r="R2365" s="1" t="s">
        <v>40</v>
      </c>
      <c r="S2365" s="1" t="s">
        <v>40</v>
      </c>
      <c r="T2365" s="1" t="s">
        <v>40</v>
      </c>
      <c r="U2365" s="1" t="s">
        <v>40</v>
      </c>
      <c r="V2365" s="1" t="s">
        <v>40</v>
      </c>
      <c r="W2365" s="1" t="s">
        <v>40</v>
      </c>
      <c r="AB2365" s="1" t="s">
        <v>61</v>
      </c>
      <c r="AK2365" s="0" t="s">
        <v>65</v>
      </c>
    </row>
    <row r="2366" customFormat="false" ht="12.8" hidden="false" customHeight="false" outlineLevel="0" collapsed="false">
      <c r="A2366" s="0" t="s">
        <v>945</v>
      </c>
      <c r="B2366" s="0" t="s">
        <v>1269</v>
      </c>
      <c r="C2366" s="0" t="s">
        <v>1207</v>
      </c>
      <c r="D2366" s="0" t="s">
        <v>1208</v>
      </c>
      <c r="L2366" s="0" t="n">
        <v>2</v>
      </c>
      <c r="M2366" s="0" t="n">
        <v>2</v>
      </c>
      <c r="N2366" s="0" t="n">
        <v>2.5</v>
      </c>
      <c r="O2366" s="0" t="n">
        <v>2.5</v>
      </c>
      <c r="Y2366" s="1" t="s">
        <v>211</v>
      </c>
      <c r="Z2366" s="1" t="s">
        <v>211</v>
      </c>
      <c r="AA2366" s="1" t="s">
        <v>211</v>
      </c>
      <c r="AB2366" s="1" t="s">
        <v>211</v>
      </c>
    </row>
    <row r="2367" customFormat="false" ht="12.8" hidden="false" customHeight="false" outlineLevel="0" collapsed="false">
      <c r="A2367" s="0" t="s">
        <v>945</v>
      </c>
      <c r="B2367" s="0" t="s">
        <v>1269</v>
      </c>
      <c r="C2367" s="0" t="s">
        <v>1207</v>
      </c>
      <c r="D2367" s="0" t="s">
        <v>1209</v>
      </c>
      <c r="J2367" s="0" t="n">
        <v>0</v>
      </c>
      <c r="K2367" s="0" t="n">
        <v>65</v>
      </c>
      <c r="L2367" s="0" t="n">
        <v>65</v>
      </c>
      <c r="M2367" s="0" t="n">
        <v>65</v>
      </c>
      <c r="N2367" s="0" t="n">
        <v>65</v>
      </c>
      <c r="W2367" s="1" t="s">
        <v>40</v>
      </c>
      <c r="X2367" s="1" t="s">
        <v>40</v>
      </c>
      <c r="Y2367" s="1" t="s">
        <v>40</v>
      </c>
      <c r="Z2367" s="1" t="s">
        <v>40</v>
      </c>
      <c r="AA2367" s="1" t="s">
        <v>40</v>
      </c>
      <c r="AK2367" s="0" t="s">
        <v>115</v>
      </c>
    </row>
    <row r="2368" customFormat="false" ht="12.8" hidden="false" customHeight="false" outlineLevel="0" collapsed="false">
      <c r="A2368" s="0" t="s">
        <v>945</v>
      </c>
      <c r="B2368" s="0" t="s">
        <v>1269</v>
      </c>
      <c r="C2368" s="0" t="s">
        <v>1207</v>
      </c>
      <c r="D2368" s="0" t="s">
        <v>1210</v>
      </c>
      <c r="N2368" s="0" t="n">
        <v>10</v>
      </c>
      <c r="AA2368" s="1" t="s">
        <v>107</v>
      </c>
      <c r="AF2368" s="0" t="s">
        <v>305</v>
      </c>
    </row>
    <row r="2369" customFormat="false" ht="12.8" hidden="false" customHeight="false" outlineLevel="0" collapsed="false">
      <c r="A2369" s="0" t="s">
        <v>945</v>
      </c>
      <c r="B2369" s="0" t="s">
        <v>1269</v>
      </c>
      <c r="C2369" s="0" t="s">
        <v>59</v>
      </c>
      <c r="D2369" s="0" t="s">
        <v>1239</v>
      </c>
      <c r="H2369" s="0" t="n">
        <v>3.3</v>
      </c>
      <c r="J2369" s="0" t="n">
        <v>4.5</v>
      </c>
      <c r="K2369" s="0" t="n">
        <v>0</v>
      </c>
      <c r="L2369" s="0" t="n">
        <v>0</v>
      </c>
      <c r="M2369" s="0" t="n">
        <v>8</v>
      </c>
      <c r="N2369" s="0" t="n">
        <v>12</v>
      </c>
      <c r="O2369" s="0" t="n">
        <v>8</v>
      </c>
      <c r="P2369" s="0" t="n">
        <v>20</v>
      </c>
      <c r="Q2369" s="0" t="n">
        <v>6</v>
      </c>
      <c r="U2369" s="1" t="s">
        <v>61</v>
      </c>
      <c r="W2369" s="1" t="s">
        <v>41</v>
      </c>
      <c r="Y2369" s="1" t="s">
        <v>40</v>
      </c>
      <c r="Z2369" s="1" t="s">
        <v>40</v>
      </c>
      <c r="AA2369" s="1" t="s">
        <v>40</v>
      </c>
      <c r="AB2369" s="1" t="s">
        <v>40</v>
      </c>
      <c r="AC2369" s="1" t="s">
        <v>40</v>
      </c>
      <c r="AD2369" s="1" t="s">
        <v>40</v>
      </c>
      <c r="AK2369" s="0" t="s">
        <v>81</v>
      </c>
    </row>
    <row r="2370" customFormat="false" ht="12.8" hidden="false" customHeight="false" outlineLevel="0" collapsed="false">
      <c r="A2370" s="0" t="s">
        <v>945</v>
      </c>
      <c r="B2370" s="0" t="s">
        <v>1269</v>
      </c>
      <c r="C2370" s="0" t="s">
        <v>59</v>
      </c>
      <c r="D2370" s="0" t="s">
        <v>1240</v>
      </c>
      <c r="H2370" s="0" t="n">
        <v>3.3</v>
      </c>
      <c r="J2370" s="0" t="n">
        <v>4.5</v>
      </c>
      <c r="P2370" s="0" t="n">
        <v>1</v>
      </c>
      <c r="U2370" s="1" t="s">
        <v>61</v>
      </c>
      <c r="W2370" s="1" t="s">
        <v>41</v>
      </c>
      <c r="AC2370" s="1" t="s">
        <v>61</v>
      </c>
      <c r="AK2370" s="0" t="s">
        <v>81</v>
      </c>
    </row>
    <row r="2371" customFormat="false" ht="12.8" hidden="false" customHeight="false" outlineLevel="0" collapsed="false">
      <c r="A2371" s="0" t="s">
        <v>945</v>
      </c>
      <c r="B2371" s="0" t="s">
        <v>1269</v>
      </c>
      <c r="C2371" s="0" t="s">
        <v>59</v>
      </c>
      <c r="D2371" s="0" t="s">
        <v>1241</v>
      </c>
      <c r="H2371" s="0" t="n">
        <v>3.3</v>
      </c>
      <c r="I2371" s="0" t="n">
        <v>65</v>
      </c>
      <c r="J2371" s="0" t="n">
        <v>60</v>
      </c>
      <c r="K2371" s="0" t="n">
        <v>0</v>
      </c>
      <c r="L2371" s="0" t="n">
        <v>0.029285714285714</v>
      </c>
      <c r="M2371" s="0" t="n">
        <v>8</v>
      </c>
      <c r="N2371" s="0" t="n">
        <v>12</v>
      </c>
      <c r="O2371" s="0" t="n">
        <v>8</v>
      </c>
      <c r="P2371" s="0" t="n">
        <v>20</v>
      </c>
      <c r="Q2371" s="0" t="n">
        <v>6</v>
      </c>
      <c r="U2371" s="1" t="s">
        <v>61</v>
      </c>
      <c r="V2371" s="1" t="s">
        <v>40</v>
      </c>
      <c r="W2371" s="1" t="s">
        <v>40</v>
      </c>
      <c r="X2371" s="1" t="s">
        <v>40</v>
      </c>
      <c r="Y2371" s="1" t="s">
        <v>40</v>
      </c>
      <c r="Z2371" s="1" t="s">
        <v>40</v>
      </c>
      <c r="AA2371" s="1" t="s">
        <v>40</v>
      </c>
      <c r="AB2371" s="1" t="s">
        <v>40</v>
      </c>
      <c r="AC2371" s="1" t="s">
        <v>40</v>
      </c>
      <c r="AD2371" s="1" t="s">
        <v>40</v>
      </c>
      <c r="AK2371" s="0" t="s">
        <v>65</v>
      </c>
    </row>
    <row r="2372" customFormat="false" ht="12.8" hidden="false" customHeight="false" outlineLevel="0" collapsed="false">
      <c r="A2372" s="0" t="s">
        <v>945</v>
      </c>
      <c r="B2372" s="0" t="s">
        <v>1269</v>
      </c>
      <c r="C2372" s="0" t="s">
        <v>1207</v>
      </c>
      <c r="D2372" s="0" t="s">
        <v>1213</v>
      </c>
      <c r="O2372" s="0" t="n">
        <v>9</v>
      </c>
      <c r="AB2372" s="1" t="s">
        <v>211</v>
      </c>
      <c r="AF2372" s="0" t="s">
        <v>212</v>
      </c>
    </row>
    <row r="2373" customFormat="false" ht="12.8" hidden="false" customHeight="false" outlineLevel="0" collapsed="false">
      <c r="A2373" s="0" t="s">
        <v>945</v>
      </c>
      <c r="B2373" s="0" t="s">
        <v>1269</v>
      </c>
      <c r="C2373" s="0" t="s">
        <v>99</v>
      </c>
      <c r="D2373" s="0" t="s">
        <v>1216</v>
      </c>
      <c r="N2373" s="0" t="n">
        <v>43.2</v>
      </c>
      <c r="AA2373" s="1" t="s">
        <v>101</v>
      </c>
      <c r="AF2373" s="0" t="s">
        <v>200</v>
      </c>
    </row>
    <row r="2374" customFormat="false" ht="12.8" hidden="false" customHeight="false" outlineLevel="0" collapsed="false">
      <c r="A2374" s="0" t="s">
        <v>945</v>
      </c>
      <c r="B2374" s="0" t="s">
        <v>1269</v>
      </c>
      <c r="C2374" s="0" t="s">
        <v>213</v>
      </c>
      <c r="D2374" s="0" t="s">
        <v>1217</v>
      </c>
      <c r="M2374" s="0" t="n">
        <v>4</v>
      </c>
      <c r="Z2374" s="1" t="s">
        <v>211</v>
      </c>
      <c r="AF2374" s="0" t="s">
        <v>314</v>
      </c>
    </row>
    <row r="2375" customFormat="false" ht="12.8" hidden="false" customHeight="false" outlineLevel="0" collapsed="false">
      <c r="A2375" s="0" t="s">
        <v>945</v>
      </c>
      <c r="B2375" s="0" t="s">
        <v>1269</v>
      </c>
      <c r="C2375" s="0" t="s">
        <v>213</v>
      </c>
      <c r="D2375" s="0" t="s">
        <v>1218</v>
      </c>
      <c r="K2375" s="0" t="n">
        <v>32</v>
      </c>
      <c r="L2375" s="0" t="n">
        <v>48</v>
      </c>
      <c r="M2375" s="0" t="n">
        <v>48</v>
      </c>
      <c r="N2375" s="0" t="n">
        <v>32</v>
      </c>
      <c r="W2375" s="1" t="s">
        <v>40</v>
      </c>
      <c r="X2375" s="1" t="s">
        <v>40</v>
      </c>
      <c r="Y2375" s="1" t="s">
        <v>40</v>
      </c>
      <c r="Z2375" s="1" t="s">
        <v>40</v>
      </c>
      <c r="AA2375" s="1" t="s">
        <v>40</v>
      </c>
      <c r="AF2375" s="0" t="s">
        <v>221</v>
      </c>
      <c r="AK2375" s="0" t="s">
        <v>222</v>
      </c>
    </row>
    <row r="2376" customFormat="false" ht="12.8" hidden="false" customHeight="false" outlineLevel="0" collapsed="false">
      <c r="A2376" s="0" t="s">
        <v>945</v>
      </c>
      <c r="B2376" s="0" t="s">
        <v>1269</v>
      </c>
      <c r="C2376" s="0" t="s">
        <v>1207</v>
      </c>
      <c r="D2376" s="0" t="s">
        <v>1219</v>
      </c>
      <c r="M2376" s="0" t="n">
        <v>3.5</v>
      </c>
      <c r="Z2376" s="1" t="s">
        <v>41</v>
      </c>
      <c r="AF2376" s="0" t="s">
        <v>237</v>
      </c>
      <c r="AK2376" s="0" t="s">
        <v>115</v>
      </c>
    </row>
    <row r="2377" customFormat="false" ht="12.8" hidden="false" customHeight="false" outlineLevel="0" collapsed="false">
      <c r="A2377" s="0" t="s">
        <v>945</v>
      </c>
      <c r="B2377" s="0" t="s">
        <v>1269</v>
      </c>
      <c r="C2377" s="0" t="s">
        <v>1207</v>
      </c>
      <c r="D2377" s="0" t="s">
        <v>1220</v>
      </c>
      <c r="J2377" s="0" t="n">
        <v>28</v>
      </c>
      <c r="K2377" s="0" t="n">
        <v>42</v>
      </c>
      <c r="L2377" s="0" t="n">
        <v>42</v>
      </c>
      <c r="M2377" s="0" t="n">
        <v>28</v>
      </c>
      <c r="R2377" s="1" t="s">
        <v>40</v>
      </c>
      <c r="S2377" s="1" t="s">
        <v>40</v>
      </c>
      <c r="T2377" s="1" t="s">
        <v>40</v>
      </c>
      <c r="U2377" s="1" t="s">
        <v>40</v>
      </c>
      <c r="V2377" s="1" t="s">
        <v>40</v>
      </c>
      <c r="W2377" s="1" t="s">
        <v>40</v>
      </c>
      <c r="X2377" s="1" t="s">
        <v>40</v>
      </c>
      <c r="Y2377" s="1" t="s">
        <v>40</v>
      </c>
      <c r="Z2377" s="1" t="s">
        <v>40</v>
      </c>
      <c r="AA2377" s="1" t="s">
        <v>40</v>
      </c>
      <c r="AB2377" s="1" t="s">
        <v>40</v>
      </c>
      <c r="AC2377" s="1" t="s">
        <v>40</v>
      </c>
      <c r="AD2377" s="1" t="s">
        <v>40</v>
      </c>
      <c r="AF2377" s="0" t="s">
        <v>238</v>
      </c>
      <c r="AK2377" s="0" t="s">
        <v>115</v>
      </c>
    </row>
    <row r="2378" customFormat="false" ht="12.8" hidden="false" customHeight="false" outlineLevel="0" collapsed="false">
      <c r="A2378" s="0" t="s">
        <v>945</v>
      </c>
      <c r="B2378" s="0" t="s">
        <v>1269</v>
      </c>
      <c r="C2378" s="0" t="s">
        <v>1207</v>
      </c>
      <c r="D2378" s="0" t="s">
        <v>659</v>
      </c>
      <c r="I2378" s="0" t="n">
        <v>5</v>
      </c>
      <c r="K2378" s="0" t="n">
        <v>40</v>
      </c>
      <c r="L2378" s="0" t="n">
        <v>50</v>
      </c>
      <c r="M2378" s="0" t="n">
        <v>30</v>
      </c>
      <c r="N2378" s="0" t="n">
        <v>20</v>
      </c>
      <c r="V2378" s="1" t="s">
        <v>61</v>
      </c>
      <c r="X2378" s="1" t="s">
        <v>40</v>
      </c>
      <c r="Y2378" s="1" t="s">
        <v>40</v>
      </c>
      <c r="Z2378" s="1" t="s">
        <v>40</v>
      </c>
      <c r="AA2378" s="1" t="s">
        <v>40</v>
      </c>
      <c r="AK2378" s="0" t="s">
        <v>115</v>
      </c>
    </row>
    <row r="2379" customFormat="false" ht="12.8" hidden="false" customHeight="false" outlineLevel="0" collapsed="false">
      <c r="A2379" s="0" t="s">
        <v>945</v>
      </c>
      <c r="B2379" s="0" t="s">
        <v>1269</v>
      </c>
      <c r="C2379" s="0" t="s">
        <v>1207</v>
      </c>
      <c r="D2379" s="0" t="s">
        <v>1211</v>
      </c>
      <c r="J2379" s="0" t="n">
        <v>8</v>
      </c>
      <c r="W2379" s="1" t="s">
        <v>180</v>
      </c>
      <c r="AF2379" s="0" t="s">
        <v>310</v>
      </c>
    </row>
    <row r="2380" customFormat="false" ht="12.8" hidden="false" customHeight="false" outlineLevel="0" collapsed="false">
      <c r="A2380" s="0" t="s">
        <v>945</v>
      </c>
      <c r="B2380" s="0" t="s">
        <v>1269</v>
      </c>
      <c r="C2380" s="0" t="s">
        <v>1207</v>
      </c>
      <c r="D2380" s="0" t="s">
        <v>1212</v>
      </c>
      <c r="J2380" s="0" t="n">
        <v>6</v>
      </c>
      <c r="W2380" s="1" t="s">
        <v>180</v>
      </c>
      <c r="AF2380" s="0" t="s">
        <v>310</v>
      </c>
    </row>
    <row r="2381" customFormat="false" ht="12.8" hidden="false" customHeight="false" outlineLevel="0" collapsed="false">
      <c r="A2381" s="0" t="s">
        <v>945</v>
      </c>
      <c r="B2381" s="0" t="s">
        <v>1269</v>
      </c>
      <c r="C2381" s="0" t="s">
        <v>1207</v>
      </c>
      <c r="D2381" s="0" t="s">
        <v>1253</v>
      </c>
      <c r="J2381" s="0" t="n">
        <v>6</v>
      </c>
      <c r="N2381" s="0" t="n">
        <v>8.79321428571429</v>
      </c>
      <c r="O2381" s="0" t="n">
        <v>5.01080357142857</v>
      </c>
      <c r="P2381" s="0" t="n">
        <v>17.971875</v>
      </c>
      <c r="Q2381" s="0" t="n">
        <v>6.13919642857143</v>
      </c>
      <c r="W2381" s="1" t="s">
        <v>180</v>
      </c>
      <c r="AA2381" s="1" t="s">
        <v>40</v>
      </c>
      <c r="AB2381" s="1" t="s">
        <v>40</v>
      </c>
      <c r="AC2381" s="1" t="s">
        <v>40</v>
      </c>
      <c r="AD2381" s="1" t="s">
        <v>40</v>
      </c>
      <c r="AK2381" s="0" t="s">
        <v>65</v>
      </c>
    </row>
    <row r="2382" customFormat="false" ht="12.8" hidden="false" customHeight="false" outlineLevel="0" collapsed="false">
      <c r="A2382" s="0" t="s">
        <v>945</v>
      </c>
      <c r="B2382" s="0" t="s">
        <v>1269</v>
      </c>
      <c r="C2382" s="0" t="s">
        <v>59</v>
      </c>
      <c r="D2382" s="0" t="s">
        <v>1277</v>
      </c>
      <c r="E2382" s="0" t="n">
        <v>0.172611607142857</v>
      </c>
      <c r="F2382" s="0" t="n">
        <v>9.16216517857143</v>
      </c>
      <c r="G2382" s="0" t="n">
        <v>14.6568973214286</v>
      </c>
      <c r="H2382" s="0" t="n">
        <v>16.6813616071429</v>
      </c>
      <c r="I2382" s="0" t="n">
        <v>12.0923660714286</v>
      </c>
      <c r="N2382" s="0" t="n">
        <v>71.4285714285714</v>
      </c>
      <c r="R2382" s="1" t="s">
        <v>40</v>
      </c>
      <c r="S2382" s="1" t="s">
        <v>40</v>
      </c>
      <c r="T2382" s="1" t="s">
        <v>40</v>
      </c>
      <c r="U2382" s="1" t="s">
        <v>40</v>
      </c>
      <c r="V2382" s="1" t="s">
        <v>40</v>
      </c>
      <c r="AA2382" s="1" t="n">
        <v>71</v>
      </c>
      <c r="AK2382" s="0" t="s">
        <v>65</v>
      </c>
    </row>
    <row r="2383" customFormat="false" ht="12.8" hidden="false" customHeight="false" outlineLevel="0" collapsed="false">
      <c r="A2383" s="0" t="s">
        <v>945</v>
      </c>
      <c r="B2383" s="0" t="s">
        <v>1278</v>
      </c>
      <c r="C2383" s="0" t="s">
        <v>59</v>
      </c>
      <c r="D2383" s="0" t="s">
        <v>1279</v>
      </c>
      <c r="E2383" s="0" t="n">
        <v>0.511175595238095</v>
      </c>
      <c r="F2383" s="0" t="n">
        <v>14.2015004802413</v>
      </c>
      <c r="G2383" s="0" t="n">
        <v>21.6933393312356</v>
      </c>
      <c r="H2383" s="0" t="n">
        <v>15.3493544908839</v>
      </c>
      <c r="I2383" s="0" t="n">
        <v>20.5024434922838</v>
      </c>
      <c r="J2383" s="0" t="n">
        <v>23.1686700758055</v>
      </c>
      <c r="K2383" s="0" t="n">
        <v>7.14528273809524</v>
      </c>
      <c r="L2383" s="0" t="n">
        <v>1.81409921899068</v>
      </c>
      <c r="M2383" s="0" t="n">
        <v>2.75980495280741</v>
      </c>
      <c r="N2383" s="0" t="n">
        <v>4.69419642857143</v>
      </c>
      <c r="O2383" s="0" t="n">
        <v>14.2603930796592</v>
      </c>
      <c r="P2383" s="0" t="n">
        <v>7.43237701033395</v>
      </c>
      <c r="Q2383" s="0" t="n">
        <v>4.61127461190767</v>
      </c>
      <c r="R2383" s="1" t="s">
        <v>40</v>
      </c>
      <c r="S2383" s="1" t="s">
        <v>40</v>
      </c>
      <c r="T2383" s="1" t="s">
        <v>40</v>
      </c>
      <c r="U2383" s="1" t="s">
        <v>40</v>
      </c>
      <c r="V2383" s="1" t="s">
        <v>40</v>
      </c>
      <c r="W2383" s="1" t="s">
        <v>40</v>
      </c>
      <c r="X2383" s="1" t="s">
        <v>40</v>
      </c>
      <c r="Y2383" s="1" t="s">
        <v>40</v>
      </c>
      <c r="Z2383" s="1" t="s">
        <v>40</v>
      </c>
      <c r="AA2383" s="1" t="s">
        <v>40</v>
      </c>
      <c r="AB2383" s="1" t="s">
        <v>40</v>
      </c>
      <c r="AC2383" s="1" t="s">
        <v>40</v>
      </c>
      <c r="AD2383" s="1" t="s">
        <v>40</v>
      </c>
      <c r="AK2383" s="0" t="s">
        <v>65</v>
      </c>
    </row>
    <row r="2384" customFormat="false" ht="12.8" hidden="false" customHeight="false" outlineLevel="0" collapsed="false">
      <c r="A2384" s="0" t="s">
        <v>945</v>
      </c>
      <c r="B2384" s="0" t="s">
        <v>1278</v>
      </c>
      <c r="C2384" s="0" t="s">
        <v>59</v>
      </c>
      <c r="D2384" s="0" t="s">
        <v>1265</v>
      </c>
      <c r="E2384" s="0" t="n">
        <v>0</v>
      </c>
      <c r="F2384" s="0" t="n">
        <v>0</v>
      </c>
      <c r="G2384" s="0" t="n">
        <v>0</v>
      </c>
      <c r="H2384" s="0" t="n">
        <v>2.14362356647143</v>
      </c>
      <c r="I2384" s="0" t="n">
        <v>20.2539058502252</v>
      </c>
      <c r="J2384" s="0" t="n">
        <v>23.4244537891971</v>
      </c>
      <c r="K2384" s="0" t="n">
        <v>6.24535714285714</v>
      </c>
      <c r="L2384" s="0" t="n">
        <v>4.1329895096419</v>
      </c>
      <c r="M2384" s="0" t="n">
        <v>2.96849959913009</v>
      </c>
      <c r="N2384" s="0" t="n">
        <v>3.91</v>
      </c>
      <c r="O2384" s="0" t="n">
        <v>14.8503563438841</v>
      </c>
      <c r="P2384" s="0" t="n">
        <v>11.6345464619803</v>
      </c>
      <c r="Q2384" s="0" t="n">
        <v>5.15927280410948</v>
      </c>
      <c r="R2384" s="1" t="n">
        <v>0</v>
      </c>
      <c r="S2384" s="1" t="n">
        <v>0</v>
      </c>
      <c r="T2384" s="1" t="n">
        <v>0</v>
      </c>
      <c r="U2384" s="1" t="s">
        <v>61</v>
      </c>
      <c r="V2384" s="1" t="s">
        <v>40</v>
      </c>
      <c r="W2384" s="1" t="s">
        <v>40</v>
      </c>
      <c r="X2384" s="1" t="s">
        <v>40</v>
      </c>
      <c r="Y2384" s="1" t="s">
        <v>40</v>
      </c>
      <c r="Z2384" s="1" t="s">
        <v>40</v>
      </c>
      <c r="AA2384" s="1" t="s">
        <v>40</v>
      </c>
      <c r="AB2384" s="1" t="s">
        <v>40</v>
      </c>
      <c r="AC2384" s="1" t="s">
        <v>40</v>
      </c>
      <c r="AD2384" s="1" t="s">
        <v>40</v>
      </c>
      <c r="AK2384" s="0" t="s">
        <v>65</v>
      </c>
    </row>
    <row r="2385" customFormat="false" ht="12.8" hidden="false" customHeight="false" outlineLevel="0" collapsed="false">
      <c r="A2385" s="0" t="s">
        <v>945</v>
      </c>
      <c r="B2385" s="0" t="s">
        <v>1278</v>
      </c>
      <c r="C2385" s="0" t="s">
        <v>59</v>
      </c>
      <c r="D2385" s="0" t="s">
        <v>1247</v>
      </c>
      <c r="E2385" s="0" t="n">
        <v>0</v>
      </c>
      <c r="F2385" s="0" t="n">
        <v>0</v>
      </c>
      <c r="G2385" s="0" t="n">
        <v>0</v>
      </c>
      <c r="H2385" s="0" t="n">
        <v>2.17234948198781</v>
      </c>
      <c r="I2385" s="0" t="n">
        <v>1.50158393046768</v>
      </c>
      <c r="J2385" s="0" t="n">
        <v>19.2972301535737</v>
      </c>
      <c r="K2385" s="0" t="n">
        <v>5.07678571428571</v>
      </c>
      <c r="L2385" s="0" t="n">
        <v>3.45362098786309</v>
      </c>
      <c r="M2385" s="0" t="n">
        <v>0.634399493947341</v>
      </c>
      <c r="N2385" s="0" t="n">
        <v>0.136785714285714</v>
      </c>
      <c r="O2385" s="0" t="n">
        <v>9.11405196444025</v>
      </c>
      <c r="P2385" s="0" t="n">
        <v>14.884403558616</v>
      </c>
      <c r="Q2385" s="0" t="n">
        <v>8.00275101208418</v>
      </c>
      <c r="R2385" s="1" t="n">
        <v>0</v>
      </c>
      <c r="S2385" s="1" t="n">
        <v>0</v>
      </c>
      <c r="T2385" s="1" t="n">
        <v>0</v>
      </c>
      <c r="U2385" s="1" t="s">
        <v>61</v>
      </c>
      <c r="V2385" s="1" t="s">
        <v>61</v>
      </c>
      <c r="W2385" s="1" t="s">
        <v>40</v>
      </c>
      <c r="X2385" s="1" t="s">
        <v>40</v>
      </c>
      <c r="Y2385" s="1" t="s">
        <v>40</v>
      </c>
      <c r="Z2385" s="1" t="s">
        <v>40</v>
      </c>
      <c r="AA2385" s="1" t="s">
        <v>40</v>
      </c>
      <c r="AB2385" s="1" t="s">
        <v>40</v>
      </c>
      <c r="AC2385" s="1" t="s">
        <v>40</v>
      </c>
      <c r="AD2385" s="1" t="s">
        <v>40</v>
      </c>
      <c r="AK2385" s="0" t="s">
        <v>65</v>
      </c>
    </row>
    <row r="2386" customFormat="false" ht="12.8" hidden="false" customHeight="false" outlineLevel="0" collapsed="false">
      <c r="A2386" s="0" t="s">
        <v>945</v>
      </c>
      <c r="B2386" s="0" t="s">
        <v>1278</v>
      </c>
      <c r="C2386" s="0" t="s">
        <v>59</v>
      </c>
      <c r="D2386" s="0" t="s">
        <v>1225</v>
      </c>
      <c r="E2386" s="0" t="n">
        <v>0</v>
      </c>
      <c r="F2386" s="0" t="n">
        <v>0</v>
      </c>
      <c r="G2386" s="0" t="n">
        <v>0</v>
      </c>
      <c r="H2386" s="0" t="n">
        <v>2.17234948198781</v>
      </c>
      <c r="I2386" s="0" t="n">
        <v>0</v>
      </c>
      <c r="J2386" s="0" t="n">
        <v>5.04091905638867</v>
      </c>
      <c r="K2386" s="0" t="n">
        <v>1.92821428571429</v>
      </c>
      <c r="L2386" s="0" t="n">
        <v>0.28413935066371</v>
      </c>
      <c r="M2386" s="0" t="n">
        <v>0.001010538961757</v>
      </c>
      <c r="N2386" s="0" t="n">
        <v>0.847142857142857</v>
      </c>
      <c r="O2386" s="0" t="n">
        <v>12.9127014234924</v>
      </c>
      <c r="P2386" s="0" t="n">
        <v>10.0620961682231</v>
      </c>
      <c r="Q2386" s="0" t="n">
        <v>5.66195732038207</v>
      </c>
      <c r="R2386" s="1" t="n">
        <v>0</v>
      </c>
      <c r="S2386" s="1" t="n">
        <v>0</v>
      </c>
      <c r="T2386" s="1" t="n">
        <v>0</v>
      </c>
      <c r="U2386" s="1" t="s">
        <v>61</v>
      </c>
      <c r="V2386" s="1" t="n">
        <v>0</v>
      </c>
      <c r="W2386" s="1" t="s">
        <v>41</v>
      </c>
      <c r="X2386" s="1" t="s">
        <v>40</v>
      </c>
      <c r="Y2386" s="1" t="s">
        <v>40</v>
      </c>
      <c r="Z2386" s="1" t="s">
        <v>40</v>
      </c>
      <c r="AA2386" s="1" t="s">
        <v>40</v>
      </c>
      <c r="AB2386" s="1" t="s">
        <v>40</v>
      </c>
      <c r="AC2386" s="1" t="s">
        <v>40</v>
      </c>
      <c r="AD2386" s="1" t="s">
        <v>40</v>
      </c>
      <c r="AK2386" s="0" t="s">
        <v>65</v>
      </c>
    </row>
    <row r="2387" customFormat="false" ht="12.8" hidden="false" customHeight="false" outlineLevel="0" collapsed="false">
      <c r="A2387" s="0" t="s">
        <v>945</v>
      </c>
      <c r="B2387" s="0" t="s">
        <v>1278</v>
      </c>
      <c r="C2387" s="0" t="s">
        <v>59</v>
      </c>
      <c r="D2387" s="0" t="s">
        <v>1230</v>
      </c>
      <c r="E2387" s="0" t="n">
        <v>0</v>
      </c>
      <c r="F2387" s="0" t="n">
        <v>0</v>
      </c>
      <c r="G2387" s="0" t="n">
        <v>0</v>
      </c>
      <c r="H2387" s="0" t="n">
        <v>0</v>
      </c>
      <c r="I2387" s="0" t="n">
        <v>2.93931589068236</v>
      </c>
      <c r="J2387" s="0" t="n">
        <v>23.3942386634997</v>
      </c>
      <c r="K2387" s="0" t="n">
        <v>5.31607142857143</v>
      </c>
      <c r="L2387" s="0" t="n">
        <v>0.044642857142857</v>
      </c>
      <c r="M2387" s="0" t="n">
        <v>0</v>
      </c>
      <c r="N2387" s="0" t="n">
        <v>0</v>
      </c>
      <c r="O2387" s="0" t="n">
        <v>8.14964595639272</v>
      </c>
      <c r="P2387" s="0" t="n">
        <v>14.5713025420233</v>
      </c>
      <c r="Q2387" s="0" t="n">
        <v>8.90035367319725</v>
      </c>
      <c r="R2387" s="1" t="n">
        <v>0</v>
      </c>
      <c r="S2387" s="1" t="n">
        <v>0</v>
      </c>
      <c r="T2387" s="1" t="n">
        <v>0</v>
      </c>
      <c r="U2387" s="1" t="n">
        <v>0</v>
      </c>
      <c r="V2387" s="1" t="s">
        <v>61</v>
      </c>
      <c r="W2387" s="1" t="s">
        <v>40</v>
      </c>
      <c r="X2387" s="1" t="s">
        <v>40</v>
      </c>
      <c r="Y2387" s="1" t="s">
        <v>40</v>
      </c>
      <c r="Z2387" s="1" t="s">
        <v>40</v>
      </c>
      <c r="AA2387" s="1" t="s">
        <v>40</v>
      </c>
      <c r="AB2387" s="1" t="s">
        <v>40</v>
      </c>
      <c r="AC2387" s="1" t="s">
        <v>40</v>
      </c>
      <c r="AD2387" s="1" t="s">
        <v>40</v>
      </c>
      <c r="AK2387" s="0" t="s">
        <v>65</v>
      </c>
    </row>
    <row r="2388" customFormat="false" ht="12.8" hidden="false" customHeight="false" outlineLevel="0" collapsed="false">
      <c r="A2388" s="0" t="s">
        <v>945</v>
      </c>
      <c r="B2388" s="0" t="s">
        <v>1278</v>
      </c>
      <c r="C2388" s="0" t="s">
        <v>38</v>
      </c>
      <c r="D2388" s="0" t="s">
        <v>1231</v>
      </c>
      <c r="E2388" s="0" t="n">
        <v>0</v>
      </c>
      <c r="F2388" s="0" t="n">
        <v>0</v>
      </c>
      <c r="G2388" s="0" t="n">
        <v>0</v>
      </c>
      <c r="H2388" s="0" t="n">
        <v>0</v>
      </c>
      <c r="I2388" s="0" t="n">
        <v>0</v>
      </c>
      <c r="J2388" s="0" t="n">
        <v>3.78840312676921</v>
      </c>
      <c r="R2388" s="1" t="n">
        <v>0</v>
      </c>
      <c r="S2388" s="1" t="n">
        <v>0</v>
      </c>
      <c r="T2388" s="1" t="n">
        <v>0</v>
      </c>
      <c r="U2388" s="1" t="n">
        <v>0</v>
      </c>
      <c r="V2388" s="1" t="n">
        <v>0</v>
      </c>
      <c r="W2388" s="1" t="s">
        <v>41</v>
      </c>
      <c r="X2388" s="1" t="s">
        <v>40</v>
      </c>
      <c r="Y2388" s="1" t="s">
        <v>1047</v>
      </c>
      <c r="Z2388" s="1" t="s">
        <v>40</v>
      </c>
      <c r="AA2388" s="1" t="s">
        <v>40</v>
      </c>
      <c r="AB2388" s="1" t="s">
        <v>40</v>
      </c>
      <c r="AC2388" s="1" t="s">
        <v>40</v>
      </c>
      <c r="AD2388" s="1" t="s">
        <v>40</v>
      </c>
      <c r="AK2388" s="0" t="s">
        <v>65</v>
      </c>
    </row>
    <row r="2389" customFormat="false" ht="12.8" hidden="false" customHeight="false" outlineLevel="0" collapsed="false">
      <c r="A2389" s="0" t="s">
        <v>945</v>
      </c>
      <c r="B2389" s="0" t="s">
        <v>1278</v>
      </c>
      <c r="C2389" s="0" t="s">
        <v>99</v>
      </c>
      <c r="D2389" s="0" t="s">
        <v>1267</v>
      </c>
      <c r="K2389" s="0" t="n">
        <v>10</v>
      </c>
      <c r="L2389" s="0" t="n">
        <v>10</v>
      </c>
      <c r="X2389" s="1" t="s">
        <v>104</v>
      </c>
      <c r="Y2389" s="1" t="s">
        <v>101</v>
      </c>
      <c r="AE2389" s="0" t="n">
        <v>4000</v>
      </c>
      <c r="AF2389" s="0" t="s">
        <v>308</v>
      </c>
    </row>
    <row r="2390" customFormat="false" ht="12.8" hidden="false" customHeight="false" outlineLevel="0" collapsed="false">
      <c r="A2390" s="0" t="s">
        <v>945</v>
      </c>
      <c r="B2390" s="0" t="s">
        <v>1278</v>
      </c>
      <c r="C2390" s="0" t="s">
        <v>1207</v>
      </c>
      <c r="D2390" s="0" t="s">
        <v>1268</v>
      </c>
      <c r="N2390" s="0" t="n">
        <v>10</v>
      </c>
      <c r="AA2390" s="1" t="s">
        <v>107</v>
      </c>
      <c r="AF2390" s="0" t="s">
        <v>305</v>
      </c>
    </row>
    <row r="2391" customFormat="false" ht="12.8" hidden="false" customHeight="false" outlineLevel="0" collapsed="false">
      <c r="A2391" s="0" t="s">
        <v>945</v>
      </c>
      <c r="B2391" s="0" t="s">
        <v>1278</v>
      </c>
      <c r="C2391" s="0" t="s">
        <v>59</v>
      </c>
      <c r="D2391" s="0" t="s">
        <v>1270</v>
      </c>
      <c r="I2391" s="0" t="n">
        <v>1.84</v>
      </c>
      <c r="J2391" s="0" t="n">
        <v>3.1</v>
      </c>
      <c r="K2391" s="0" t="n">
        <v>2.1</v>
      </c>
      <c r="M2391" s="0" t="n">
        <v>1.1</v>
      </c>
      <c r="V2391" s="1" t="s">
        <v>78</v>
      </c>
      <c r="W2391" s="1" t="s">
        <v>78</v>
      </c>
      <c r="X2391" s="1" t="s">
        <v>78</v>
      </c>
      <c r="Z2391" s="1" t="s">
        <v>180</v>
      </c>
      <c r="AF2391" s="0" t="s">
        <v>181</v>
      </c>
      <c r="AK2391" s="0" t="s">
        <v>81</v>
      </c>
    </row>
    <row r="2392" customFormat="false" ht="12.8" hidden="false" customHeight="false" outlineLevel="0" collapsed="false">
      <c r="A2392" s="0" t="s">
        <v>945</v>
      </c>
      <c r="B2392" s="0" t="s">
        <v>1278</v>
      </c>
      <c r="C2392" s="0" t="s">
        <v>59</v>
      </c>
      <c r="D2392" s="0" t="s">
        <v>1271</v>
      </c>
      <c r="I2392" s="0" t="n">
        <v>1.84</v>
      </c>
      <c r="J2392" s="0" t="n">
        <v>3.1</v>
      </c>
      <c r="K2392" s="0" t="n">
        <v>2.1</v>
      </c>
      <c r="M2392" s="0" t="n">
        <v>1.1</v>
      </c>
      <c r="V2392" s="1" t="s">
        <v>180</v>
      </c>
      <c r="W2392" s="1" t="s">
        <v>78</v>
      </c>
      <c r="X2392" s="1" t="s">
        <v>78</v>
      </c>
      <c r="Z2392" s="1" t="s">
        <v>180</v>
      </c>
      <c r="AF2392" s="0" t="s">
        <v>181</v>
      </c>
      <c r="AK2392" s="0" t="s">
        <v>81</v>
      </c>
    </row>
    <row r="2393" customFormat="false" ht="12.8" hidden="false" customHeight="false" outlineLevel="0" collapsed="false">
      <c r="A2393" s="0" t="s">
        <v>945</v>
      </c>
      <c r="B2393" s="0" t="s">
        <v>1278</v>
      </c>
      <c r="C2393" s="0" t="s">
        <v>59</v>
      </c>
      <c r="D2393" s="0" t="s">
        <v>1204</v>
      </c>
      <c r="E2393" s="0" t="n">
        <v>2</v>
      </c>
      <c r="F2393" s="0" t="n">
        <v>6</v>
      </c>
      <c r="G2393" s="0" t="n">
        <v>11</v>
      </c>
      <c r="H2393" s="0" t="n">
        <v>15.3</v>
      </c>
      <c r="I2393" s="0" t="n">
        <v>18</v>
      </c>
      <c r="J2393" s="0" t="n">
        <v>23.2</v>
      </c>
      <c r="K2393" s="0" t="n">
        <v>22</v>
      </c>
      <c r="L2393" s="0" t="n">
        <v>16</v>
      </c>
      <c r="M2393" s="0" t="n">
        <v>18</v>
      </c>
      <c r="N2393" s="0" t="n">
        <v>10</v>
      </c>
      <c r="O2393" s="0" t="n">
        <v>15</v>
      </c>
      <c r="P2393" s="0" t="n">
        <v>8</v>
      </c>
      <c r="Q2393" s="0" t="n">
        <v>4</v>
      </c>
      <c r="R2393" s="1" t="s">
        <v>40</v>
      </c>
      <c r="S2393" s="1" t="s">
        <v>40</v>
      </c>
      <c r="T2393" s="1" t="s">
        <v>40</v>
      </c>
      <c r="U2393" s="1" t="s">
        <v>40</v>
      </c>
      <c r="V2393" s="1" t="s">
        <v>40</v>
      </c>
      <c r="W2393" s="1" t="s">
        <v>40</v>
      </c>
      <c r="X2393" s="1" t="s">
        <v>40</v>
      </c>
      <c r="Y2393" s="1" t="s">
        <v>40</v>
      </c>
      <c r="Z2393" s="1" t="s">
        <v>40</v>
      </c>
      <c r="AA2393" s="1" t="s">
        <v>40</v>
      </c>
      <c r="AB2393" s="1" t="s">
        <v>40</v>
      </c>
      <c r="AC2393" s="1" t="s">
        <v>40</v>
      </c>
      <c r="AD2393" s="1" t="s">
        <v>40</v>
      </c>
      <c r="AF2393" s="0" t="s">
        <v>343</v>
      </c>
    </row>
    <row r="2394" customFormat="false" ht="12.8" hidden="false" customHeight="false" outlineLevel="0" collapsed="false">
      <c r="A2394" s="0" t="s">
        <v>945</v>
      </c>
      <c r="B2394" s="0" t="s">
        <v>1278</v>
      </c>
      <c r="C2394" s="0" t="s">
        <v>59</v>
      </c>
      <c r="D2394" s="0" t="s">
        <v>1205</v>
      </c>
      <c r="E2394" s="0" t="n">
        <v>1.38183035714286</v>
      </c>
      <c r="F2394" s="0" t="n">
        <v>14</v>
      </c>
      <c r="G2394" s="0" t="n">
        <v>21</v>
      </c>
      <c r="H2394" s="0" t="n">
        <v>15</v>
      </c>
      <c r="I2394" s="0" t="n">
        <v>20</v>
      </c>
      <c r="J2394" s="0" t="n">
        <v>22</v>
      </c>
      <c r="K2394" s="0" t="n">
        <v>16</v>
      </c>
      <c r="L2394" s="0" t="n">
        <v>10</v>
      </c>
      <c r="M2394" s="0" t="n">
        <v>12</v>
      </c>
      <c r="N2394" s="0" t="n">
        <v>18</v>
      </c>
      <c r="O2394" s="0" t="n">
        <v>10</v>
      </c>
      <c r="P2394" s="0" t="n">
        <v>8</v>
      </c>
      <c r="Q2394" s="0" t="n">
        <v>4</v>
      </c>
      <c r="R2394" s="1" t="s">
        <v>40</v>
      </c>
      <c r="S2394" s="1" t="s">
        <v>40</v>
      </c>
      <c r="T2394" s="1" t="s">
        <v>40</v>
      </c>
      <c r="U2394" s="1" t="s">
        <v>40</v>
      </c>
      <c r="V2394" s="1" t="s">
        <v>40</v>
      </c>
      <c r="W2394" s="1" t="s">
        <v>40</v>
      </c>
      <c r="X2394" s="1" t="s">
        <v>40</v>
      </c>
      <c r="Y2394" s="1" t="s">
        <v>40</v>
      </c>
      <c r="Z2394" s="1" t="s">
        <v>40</v>
      </c>
      <c r="AA2394" s="1" t="s">
        <v>40</v>
      </c>
      <c r="AB2394" s="1" t="s">
        <v>40</v>
      </c>
      <c r="AC2394" s="1" t="s">
        <v>40</v>
      </c>
      <c r="AD2394" s="1" t="s">
        <v>40</v>
      </c>
      <c r="AF2394" s="0" t="s">
        <v>343</v>
      </c>
      <c r="AK2394" s="0" t="s">
        <v>65</v>
      </c>
    </row>
    <row r="2395" customFormat="false" ht="12.8" hidden="false" customHeight="false" outlineLevel="0" collapsed="false">
      <c r="A2395" s="0" t="s">
        <v>945</v>
      </c>
      <c r="B2395" s="0" t="s">
        <v>1278</v>
      </c>
      <c r="C2395" s="0" t="s">
        <v>59</v>
      </c>
      <c r="D2395" s="0" t="s">
        <v>1206</v>
      </c>
      <c r="E2395" s="0" t="n">
        <v>1.38183035714286</v>
      </c>
      <c r="F2395" s="0" t="n">
        <v>15</v>
      </c>
      <c r="G2395" s="0" t="n">
        <v>23</v>
      </c>
      <c r="I2395" s="0" t="n">
        <v>2</v>
      </c>
      <c r="K2395" s="0" t="n">
        <v>2</v>
      </c>
      <c r="M2395" s="0" t="n">
        <v>1</v>
      </c>
      <c r="N2395" s="0" t="n">
        <v>6</v>
      </c>
      <c r="O2395" s="0" t="n">
        <v>10</v>
      </c>
      <c r="P2395" s="0" t="n">
        <v>7</v>
      </c>
      <c r="Q2395" s="0" t="n">
        <v>2</v>
      </c>
      <c r="R2395" s="1" t="s">
        <v>40</v>
      </c>
      <c r="S2395" s="1" t="s">
        <v>40</v>
      </c>
      <c r="T2395" s="1" t="s">
        <v>40</v>
      </c>
      <c r="V2395" s="1" t="s">
        <v>78</v>
      </c>
      <c r="X2395" s="1" t="s">
        <v>78</v>
      </c>
      <c r="Z2395" s="1" t="s">
        <v>78</v>
      </c>
      <c r="AA2395" s="1" t="s">
        <v>40</v>
      </c>
      <c r="AB2395" s="1" t="s">
        <v>40</v>
      </c>
      <c r="AC2395" s="1" t="s">
        <v>40</v>
      </c>
      <c r="AD2395" s="1" t="s">
        <v>40</v>
      </c>
      <c r="AF2395" s="0" t="s">
        <v>343</v>
      </c>
      <c r="AK2395" s="0" t="s">
        <v>65</v>
      </c>
    </row>
    <row r="2396" customFormat="false" ht="12.8" hidden="false" customHeight="false" outlineLevel="0" collapsed="false">
      <c r="A2396" s="0" t="s">
        <v>945</v>
      </c>
      <c r="B2396" s="0" t="s">
        <v>1278</v>
      </c>
      <c r="C2396" s="0" t="s">
        <v>59</v>
      </c>
      <c r="D2396" s="0" t="s">
        <v>1273</v>
      </c>
      <c r="E2396" s="0" t="n">
        <v>0.511175595238095</v>
      </c>
      <c r="F2396" s="0" t="n">
        <v>14.2015004802413</v>
      </c>
      <c r="G2396" s="0" t="n">
        <v>21.6933393312356</v>
      </c>
      <c r="J2396" s="0" t="n">
        <v>3.78840312676921</v>
      </c>
      <c r="K2396" s="0" t="n">
        <v>5.17035714285714</v>
      </c>
      <c r="L2396" s="0" t="n">
        <v>3.33216564406553</v>
      </c>
      <c r="M2396" s="0" t="n">
        <v>2.63782599455548</v>
      </c>
      <c r="N2396" s="0" t="n">
        <v>5.22428571428571</v>
      </c>
      <c r="O2396" s="0" t="n">
        <v>12.9498928581954</v>
      </c>
      <c r="P2396" s="0" t="n">
        <v>10.182869895065</v>
      </c>
      <c r="Q2396" s="0" t="n">
        <v>4.55861885926227</v>
      </c>
      <c r="R2396" s="1" t="s">
        <v>40</v>
      </c>
      <c r="S2396" s="1" t="s">
        <v>40</v>
      </c>
      <c r="T2396" s="1" t="s">
        <v>40</v>
      </c>
      <c r="W2396" s="1" t="s">
        <v>41</v>
      </c>
      <c r="X2396" s="1" t="s">
        <v>40</v>
      </c>
      <c r="Y2396" s="1" t="s">
        <v>40</v>
      </c>
      <c r="Z2396" s="1" t="s">
        <v>40</v>
      </c>
      <c r="AA2396" s="1" t="s">
        <v>40</v>
      </c>
      <c r="AB2396" s="1" t="s">
        <v>40</v>
      </c>
      <c r="AC2396" s="1" t="s">
        <v>40</v>
      </c>
      <c r="AD2396" s="1" t="s">
        <v>40</v>
      </c>
      <c r="AK2396" s="0" t="s">
        <v>65</v>
      </c>
    </row>
    <row r="2397" customFormat="false" ht="12.8" hidden="false" customHeight="false" outlineLevel="0" collapsed="false">
      <c r="A2397" s="0" t="s">
        <v>945</v>
      </c>
      <c r="B2397" s="0" t="s">
        <v>1278</v>
      </c>
      <c r="C2397" s="0" t="s">
        <v>59</v>
      </c>
      <c r="D2397" s="0" t="s">
        <v>1274</v>
      </c>
      <c r="E2397" s="0" t="n">
        <v>0.511175595238095</v>
      </c>
      <c r="F2397" s="0" t="n">
        <v>14.2015004802413</v>
      </c>
      <c r="G2397" s="0" t="n">
        <v>21.6933393312356</v>
      </c>
      <c r="I2397" s="0" t="n">
        <v>2.35145271254589</v>
      </c>
      <c r="J2397" s="0" t="n">
        <v>6</v>
      </c>
      <c r="K2397" s="0" t="n">
        <v>0</v>
      </c>
      <c r="L2397" s="0" t="n">
        <v>0</v>
      </c>
      <c r="M2397" s="0" t="n">
        <v>0</v>
      </c>
      <c r="N2397" s="0" t="n">
        <v>8.79321428571429</v>
      </c>
      <c r="O2397" s="0" t="n">
        <v>5.01080357142857</v>
      </c>
      <c r="P2397" s="0" t="n">
        <v>17.971875</v>
      </c>
      <c r="Q2397" s="0" t="n">
        <v>6.13919642857143</v>
      </c>
      <c r="R2397" s="1" t="s">
        <v>40</v>
      </c>
      <c r="S2397" s="1" t="s">
        <v>40</v>
      </c>
      <c r="T2397" s="1" t="s">
        <v>40</v>
      </c>
      <c r="V2397" s="1" t="s">
        <v>61</v>
      </c>
      <c r="W2397" s="1" t="s">
        <v>40</v>
      </c>
      <c r="X2397" s="1" t="s">
        <v>40</v>
      </c>
      <c r="Y2397" s="1" t="s">
        <v>40</v>
      </c>
      <c r="Z2397" s="1" t="s">
        <v>40</v>
      </c>
      <c r="AA2397" s="1" t="s">
        <v>40</v>
      </c>
      <c r="AB2397" s="1" t="s">
        <v>40</v>
      </c>
      <c r="AC2397" s="1" t="s">
        <v>40</v>
      </c>
      <c r="AD2397" s="1" t="s">
        <v>40</v>
      </c>
      <c r="AK2397" s="0" t="s">
        <v>65</v>
      </c>
    </row>
    <row r="2398" customFormat="false" ht="12.8" hidden="false" customHeight="false" outlineLevel="0" collapsed="false">
      <c r="A2398" s="0" t="s">
        <v>945</v>
      </c>
      <c r="B2398" s="0" t="s">
        <v>1269</v>
      </c>
      <c r="C2398" s="0" t="s">
        <v>59</v>
      </c>
      <c r="D2398" s="0" t="s">
        <v>1275</v>
      </c>
      <c r="E2398" s="0" t="n">
        <v>1.38183035714286</v>
      </c>
      <c r="F2398" s="0" t="n">
        <v>14</v>
      </c>
      <c r="G2398" s="0" t="n">
        <v>21</v>
      </c>
      <c r="H2398" s="0" t="n">
        <v>15</v>
      </c>
      <c r="I2398" s="0" t="n">
        <v>20</v>
      </c>
      <c r="J2398" s="0" t="n">
        <v>22</v>
      </c>
      <c r="K2398" s="0" t="s">
        <v>1233</v>
      </c>
      <c r="N2398" s="0" t="n">
        <v>2.2</v>
      </c>
      <c r="R2398" s="1" t="s">
        <v>40</v>
      </c>
      <c r="S2398" s="1" t="s">
        <v>40</v>
      </c>
      <c r="T2398" s="1" t="s">
        <v>40</v>
      </c>
      <c r="U2398" s="1" t="s">
        <v>40</v>
      </c>
      <c r="V2398" s="1" t="s">
        <v>40</v>
      </c>
      <c r="W2398" s="1" t="s">
        <v>40</v>
      </c>
      <c r="AA2398" s="1" t="s">
        <v>61</v>
      </c>
      <c r="AK2398" s="0" t="s">
        <v>65</v>
      </c>
    </row>
    <row r="2399" customFormat="false" ht="12.8" hidden="false" customHeight="false" outlineLevel="0" collapsed="false">
      <c r="A2399" s="0" t="s">
        <v>945</v>
      </c>
      <c r="B2399" s="0" t="s">
        <v>1269</v>
      </c>
      <c r="C2399" s="0" t="s">
        <v>59</v>
      </c>
      <c r="D2399" s="0" t="s">
        <v>1276</v>
      </c>
      <c r="E2399" s="0" t="n">
        <v>1.38183035714286</v>
      </c>
      <c r="F2399" s="0" t="n">
        <v>14</v>
      </c>
      <c r="G2399" s="0" t="n">
        <v>21</v>
      </c>
      <c r="H2399" s="0" t="n">
        <v>15</v>
      </c>
      <c r="I2399" s="0" t="n">
        <v>20</v>
      </c>
      <c r="J2399" s="0" t="n">
        <v>22</v>
      </c>
      <c r="O2399" s="0" t="n">
        <v>2.5</v>
      </c>
      <c r="R2399" s="1" t="s">
        <v>40</v>
      </c>
      <c r="S2399" s="1" t="s">
        <v>40</v>
      </c>
      <c r="T2399" s="1" t="s">
        <v>40</v>
      </c>
      <c r="U2399" s="1" t="s">
        <v>40</v>
      </c>
      <c r="V2399" s="1" t="s">
        <v>40</v>
      </c>
      <c r="W2399" s="1" t="s">
        <v>40</v>
      </c>
      <c r="AB2399" s="1" t="s">
        <v>61</v>
      </c>
      <c r="AK2399" s="0" t="s">
        <v>65</v>
      </c>
    </row>
    <row r="2400" customFormat="false" ht="12.8" hidden="false" customHeight="false" outlineLevel="0" collapsed="false">
      <c r="A2400" s="0" t="s">
        <v>945</v>
      </c>
      <c r="B2400" s="0" t="s">
        <v>1278</v>
      </c>
      <c r="C2400" s="0" t="s">
        <v>1207</v>
      </c>
      <c r="D2400" s="0" t="s">
        <v>1208</v>
      </c>
      <c r="L2400" s="0" t="n">
        <v>2</v>
      </c>
      <c r="M2400" s="0" t="n">
        <v>2</v>
      </c>
      <c r="N2400" s="0" t="n">
        <v>2.5</v>
      </c>
      <c r="O2400" s="0" t="n">
        <v>2.5</v>
      </c>
      <c r="Y2400" s="1" t="s">
        <v>211</v>
      </c>
      <c r="Z2400" s="1" t="s">
        <v>211</v>
      </c>
      <c r="AA2400" s="1" t="s">
        <v>211</v>
      </c>
      <c r="AB2400" s="1" t="s">
        <v>211</v>
      </c>
    </row>
    <row r="2401" customFormat="false" ht="12.8" hidden="false" customHeight="false" outlineLevel="0" collapsed="false">
      <c r="A2401" s="0" t="s">
        <v>945</v>
      </c>
      <c r="B2401" s="0" t="s">
        <v>1278</v>
      </c>
      <c r="C2401" s="0" t="s">
        <v>1207</v>
      </c>
      <c r="D2401" s="0" t="s">
        <v>1209</v>
      </c>
      <c r="J2401" s="0" t="n">
        <v>0</v>
      </c>
      <c r="K2401" s="0" t="n">
        <v>70</v>
      </c>
      <c r="L2401" s="0" t="n">
        <v>70</v>
      </c>
      <c r="M2401" s="0" t="n">
        <v>70</v>
      </c>
      <c r="N2401" s="0" t="n">
        <v>70</v>
      </c>
      <c r="W2401" s="1" t="s">
        <v>40</v>
      </c>
      <c r="X2401" s="1" t="s">
        <v>40</v>
      </c>
      <c r="Y2401" s="1" t="s">
        <v>40</v>
      </c>
      <c r="Z2401" s="1" t="s">
        <v>40</v>
      </c>
      <c r="AA2401" s="1" t="s">
        <v>40</v>
      </c>
      <c r="AK2401" s="0" t="s">
        <v>115</v>
      </c>
    </row>
    <row r="2402" customFormat="false" ht="12.8" hidden="false" customHeight="false" outlineLevel="0" collapsed="false">
      <c r="A2402" s="0" t="s">
        <v>945</v>
      </c>
      <c r="B2402" s="0" t="s">
        <v>1278</v>
      </c>
      <c r="C2402" s="0" t="s">
        <v>1207</v>
      </c>
      <c r="D2402" s="0" t="s">
        <v>1210</v>
      </c>
      <c r="N2402" s="0" t="n">
        <v>10.5</v>
      </c>
      <c r="AA2402" s="1" t="s">
        <v>107</v>
      </c>
      <c r="AF2402" s="0" t="s">
        <v>305</v>
      </c>
    </row>
    <row r="2403" customFormat="false" ht="12.8" hidden="false" customHeight="false" outlineLevel="0" collapsed="false">
      <c r="A2403" s="0" t="s">
        <v>945</v>
      </c>
      <c r="B2403" s="0" t="s">
        <v>1278</v>
      </c>
      <c r="C2403" s="0" t="s">
        <v>59</v>
      </c>
      <c r="D2403" s="0" t="s">
        <v>1239</v>
      </c>
      <c r="H2403" s="0" t="n">
        <v>2.64</v>
      </c>
      <c r="J2403" s="0" t="n">
        <v>3.6</v>
      </c>
      <c r="K2403" s="0" t="n">
        <v>0</v>
      </c>
      <c r="L2403" s="0" t="n">
        <v>0</v>
      </c>
      <c r="M2403" s="0" t="n">
        <v>8</v>
      </c>
      <c r="N2403" s="0" t="n">
        <v>12</v>
      </c>
      <c r="O2403" s="0" t="n">
        <v>8</v>
      </c>
      <c r="P2403" s="0" t="n">
        <v>20</v>
      </c>
      <c r="Q2403" s="0" t="n">
        <v>6</v>
      </c>
      <c r="U2403" s="1" t="s">
        <v>61</v>
      </c>
      <c r="W2403" s="1" t="s">
        <v>78</v>
      </c>
      <c r="Y2403" s="1" t="s">
        <v>40</v>
      </c>
      <c r="Z2403" s="1" t="s">
        <v>40</v>
      </c>
      <c r="AA2403" s="1" t="s">
        <v>40</v>
      </c>
      <c r="AB2403" s="1" t="s">
        <v>40</v>
      </c>
      <c r="AC2403" s="1" t="s">
        <v>40</v>
      </c>
      <c r="AD2403" s="1" t="s">
        <v>40</v>
      </c>
      <c r="AK2403" s="0" t="s">
        <v>81</v>
      </c>
    </row>
    <row r="2404" customFormat="false" ht="12.8" hidden="false" customHeight="false" outlineLevel="0" collapsed="false">
      <c r="A2404" s="0" t="s">
        <v>945</v>
      </c>
      <c r="B2404" s="0" t="s">
        <v>1278</v>
      </c>
      <c r="C2404" s="0" t="s">
        <v>59</v>
      </c>
      <c r="D2404" s="0" t="s">
        <v>1240</v>
      </c>
      <c r="G2404" s="0" t="s">
        <v>1233</v>
      </c>
      <c r="H2404" s="0" t="n">
        <v>2.64</v>
      </c>
      <c r="J2404" s="0" t="n">
        <v>3.6</v>
      </c>
      <c r="L2404" s="0" t="s">
        <v>1233</v>
      </c>
      <c r="P2404" s="0" t="n">
        <v>1</v>
      </c>
      <c r="U2404" s="1" t="s">
        <v>61</v>
      </c>
      <c r="W2404" s="1" t="s">
        <v>78</v>
      </c>
      <c r="AC2404" s="1" t="s">
        <v>61</v>
      </c>
      <c r="AK2404" s="0" t="s">
        <v>81</v>
      </c>
    </row>
    <row r="2405" customFormat="false" ht="12.8" hidden="false" customHeight="false" outlineLevel="0" collapsed="false">
      <c r="A2405" s="0" t="s">
        <v>945</v>
      </c>
      <c r="B2405" s="0" t="s">
        <v>1278</v>
      </c>
      <c r="C2405" s="0" t="s">
        <v>59</v>
      </c>
      <c r="D2405" s="0" t="s">
        <v>1241</v>
      </c>
      <c r="H2405" s="0" t="n">
        <v>2.64</v>
      </c>
      <c r="I2405" s="0" t="n">
        <v>25</v>
      </c>
      <c r="J2405" s="0" t="n">
        <v>30</v>
      </c>
      <c r="K2405" s="0" t="n">
        <v>0</v>
      </c>
      <c r="L2405" s="0" t="n">
        <v>0.029285714285714</v>
      </c>
      <c r="M2405" s="0" t="n">
        <v>8</v>
      </c>
      <c r="N2405" s="0" t="n">
        <v>12</v>
      </c>
      <c r="O2405" s="0" t="n">
        <v>8</v>
      </c>
      <c r="P2405" s="0" t="n">
        <v>20</v>
      </c>
      <c r="Q2405" s="0" t="n">
        <v>6</v>
      </c>
      <c r="U2405" s="1" t="s">
        <v>61</v>
      </c>
      <c r="V2405" s="1" t="s">
        <v>40</v>
      </c>
      <c r="W2405" s="1" t="s">
        <v>40</v>
      </c>
      <c r="X2405" s="1" t="s">
        <v>40</v>
      </c>
      <c r="Y2405" s="1" t="s">
        <v>40</v>
      </c>
      <c r="Z2405" s="1" t="s">
        <v>40</v>
      </c>
      <c r="AA2405" s="1" t="s">
        <v>40</v>
      </c>
      <c r="AB2405" s="1" t="s">
        <v>40</v>
      </c>
      <c r="AC2405" s="1" t="s">
        <v>40</v>
      </c>
      <c r="AD2405" s="1" t="s">
        <v>40</v>
      </c>
      <c r="AK2405" s="0" t="s">
        <v>65</v>
      </c>
    </row>
    <row r="2406" customFormat="false" ht="12.8" hidden="false" customHeight="false" outlineLevel="0" collapsed="false">
      <c r="A2406" s="0" t="s">
        <v>945</v>
      </c>
      <c r="B2406" s="0" t="s">
        <v>1278</v>
      </c>
      <c r="C2406" s="0" t="s">
        <v>1207</v>
      </c>
      <c r="D2406" s="0" t="s">
        <v>1213</v>
      </c>
      <c r="O2406" s="0" t="n">
        <v>10</v>
      </c>
      <c r="AB2406" s="1" t="s">
        <v>211</v>
      </c>
      <c r="AF2406" s="0" t="s">
        <v>212</v>
      </c>
    </row>
    <row r="2407" customFormat="false" ht="12.8" hidden="false" customHeight="false" outlineLevel="0" collapsed="false">
      <c r="A2407" s="0" t="s">
        <v>945</v>
      </c>
      <c r="B2407" s="0" t="s">
        <v>1278</v>
      </c>
      <c r="C2407" s="0" t="s">
        <v>99</v>
      </c>
      <c r="D2407" s="0" t="s">
        <v>1216</v>
      </c>
      <c r="N2407" s="0" t="n">
        <v>54</v>
      </c>
      <c r="AA2407" s="1" t="s">
        <v>101</v>
      </c>
      <c r="AF2407" s="0" t="s">
        <v>200</v>
      </c>
    </row>
    <row r="2408" customFormat="false" ht="12.8" hidden="false" customHeight="false" outlineLevel="0" collapsed="false">
      <c r="A2408" s="0" t="s">
        <v>945</v>
      </c>
      <c r="B2408" s="0" t="s">
        <v>1278</v>
      </c>
      <c r="C2408" s="0" t="s">
        <v>1207</v>
      </c>
      <c r="D2408" s="0" t="s">
        <v>1217</v>
      </c>
      <c r="M2408" s="0" t="n">
        <v>4</v>
      </c>
      <c r="Z2408" s="1" t="s">
        <v>61</v>
      </c>
      <c r="AF2408" s="0" t="s">
        <v>314</v>
      </c>
    </row>
    <row r="2409" customFormat="false" ht="12.8" hidden="false" customHeight="false" outlineLevel="0" collapsed="false">
      <c r="A2409" s="0" t="s">
        <v>945</v>
      </c>
      <c r="B2409" s="0" t="s">
        <v>1278</v>
      </c>
      <c r="C2409" s="0" t="s">
        <v>1207</v>
      </c>
      <c r="D2409" s="0" t="s">
        <v>1218</v>
      </c>
      <c r="K2409" s="0" t="n">
        <v>32</v>
      </c>
      <c r="L2409" s="0" t="n">
        <v>48</v>
      </c>
      <c r="M2409" s="0" t="n">
        <v>48</v>
      </c>
      <c r="N2409" s="0" t="n">
        <v>32</v>
      </c>
      <c r="W2409" s="1" t="s">
        <v>40</v>
      </c>
      <c r="X2409" s="1" t="s">
        <v>40</v>
      </c>
      <c r="Y2409" s="1" t="s">
        <v>40</v>
      </c>
      <c r="Z2409" s="1" t="s">
        <v>40</v>
      </c>
      <c r="AA2409" s="1" t="s">
        <v>40</v>
      </c>
      <c r="AF2409" s="0" t="s">
        <v>221</v>
      </c>
      <c r="AK2409" s="0" t="s">
        <v>222</v>
      </c>
    </row>
    <row r="2410" customFormat="false" ht="12.8" hidden="false" customHeight="false" outlineLevel="0" collapsed="false">
      <c r="A2410" s="0" t="s">
        <v>945</v>
      </c>
      <c r="B2410" s="0" t="s">
        <v>1278</v>
      </c>
      <c r="C2410" s="0" t="s">
        <v>1207</v>
      </c>
      <c r="D2410" s="0" t="s">
        <v>1219</v>
      </c>
      <c r="M2410" s="0" t="n">
        <v>3.5</v>
      </c>
      <c r="Z2410" s="1" t="s">
        <v>41</v>
      </c>
      <c r="AF2410" s="0" t="s">
        <v>237</v>
      </c>
      <c r="AK2410" s="0" t="s">
        <v>115</v>
      </c>
    </row>
    <row r="2411" customFormat="false" ht="12.8" hidden="false" customHeight="false" outlineLevel="0" collapsed="false">
      <c r="A2411" s="0" t="s">
        <v>945</v>
      </c>
      <c r="B2411" s="0" t="s">
        <v>1278</v>
      </c>
      <c r="C2411" s="0" t="s">
        <v>1207</v>
      </c>
      <c r="D2411" s="0" t="s">
        <v>1220</v>
      </c>
      <c r="J2411" s="0" t="n">
        <v>28</v>
      </c>
      <c r="K2411" s="0" t="n">
        <v>42</v>
      </c>
      <c r="L2411" s="0" t="n">
        <v>42</v>
      </c>
      <c r="M2411" s="0" t="n">
        <v>28</v>
      </c>
      <c r="R2411" s="1" t="s">
        <v>40</v>
      </c>
      <c r="S2411" s="1" t="s">
        <v>40</v>
      </c>
      <c r="T2411" s="1" t="s">
        <v>40</v>
      </c>
      <c r="U2411" s="1" t="s">
        <v>40</v>
      </c>
      <c r="V2411" s="1" t="s">
        <v>40</v>
      </c>
      <c r="W2411" s="1" t="s">
        <v>40</v>
      </c>
      <c r="X2411" s="1" t="s">
        <v>40</v>
      </c>
      <c r="Y2411" s="1" t="s">
        <v>40</v>
      </c>
      <c r="Z2411" s="1" t="s">
        <v>40</v>
      </c>
      <c r="AA2411" s="1" t="s">
        <v>40</v>
      </c>
      <c r="AB2411" s="1" t="s">
        <v>40</v>
      </c>
      <c r="AC2411" s="1" t="s">
        <v>40</v>
      </c>
      <c r="AD2411" s="1" t="s">
        <v>40</v>
      </c>
      <c r="AF2411" s="0" t="s">
        <v>238</v>
      </c>
      <c r="AK2411" s="0" t="s">
        <v>115</v>
      </c>
    </row>
    <row r="2412" customFormat="false" ht="12.8" hidden="false" customHeight="false" outlineLevel="0" collapsed="false">
      <c r="A2412" s="0" t="s">
        <v>945</v>
      </c>
      <c r="B2412" s="0" t="s">
        <v>1278</v>
      </c>
      <c r="C2412" s="0" t="s">
        <v>1207</v>
      </c>
      <c r="D2412" s="0" t="s">
        <v>659</v>
      </c>
      <c r="I2412" s="0" t="n">
        <v>4</v>
      </c>
      <c r="K2412" s="0" t="n">
        <v>40</v>
      </c>
      <c r="L2412" s="0" t="n">
        <v>50</v>
      </c>
      <c r="M2412" s="0" t="n">
        <v>30</v>
      </c>
      <c r="N2412" s="0" t="n">
        <v>20</v>
      </c>
      <c r="V2412" s="1" t="s">
        <v>61</v>
      </c>
      <c r="X2412" s="1" t="s">
        <v>40</v>
      </c>
      <c r="Y2412" s="1" t="s">
        <v>40</v>
      </c>
      <c r="Z2412" s="1" t="s">
        <v>40</v>
      </c>
      <c r="AA2412" s="1" t="s">
        <v>40</v>
      </c>
      <c r="AK2412" s="0" t="s">
        <v>115</v>
      </c>
    </row>
    <row r="2413" customFormat="false" ht="12.8" hidden="false" customHeight="false" outlineLevel="0" collapsed="false">
      <c r="A2413" s="0" t="s">
        <v>945</v>
      </c>
      <c r="B2413" s="0" t="s">
        <v>1278</v>
      </c>
      <c r="C2413" s="0" t="s">
        <v>1207</v>
      </c>
      <c r="D2413" s="0" t="s">
        <v>1211</v>
      </c>
      <c r="J2413" s="0" t="n">
        <v>6.4</v>
      </c>
      <c r="W2413" s="1" t="s">
        <v>180</v>
      </c>
      <c r="AF2413" s="0" t="s">
        <v>310</v>
      </c>
    </row>
    <row r="2414" customFormat="false" ht="12.8" hidden="false" customHeight="false" outlineLevel="0" collapsed="false">
      <c r="A2414" s="0" t="s">
        <v>945</v>
      </c>
      <c r="B2414" s="0" t="s">
        <v>1278</v>
      </c>
      <c r="C2414" s="0" t="s">
        <v>1207</v>
      </c>
      <c r="D2414" s="0" t="s">
        <v>1212</v>
      </c>
      <c r="J2414" s="0" t="n">
        <v>4.8</v>
      </c>
      <c r="W2414" s="1" t="s">
        <v>180</v>
      </c>
      <c r="AF2414" s="0" t="s">
        <v>310</v>
      </c>
    </row>
    <row r="2415" customFormat="false" ht="12.8" hidden="false" customHeight="false" outlineLevel="0" collapsed="false">
      <c r="A2415" s="0" t="s">
        <v>945</v>
      </c>
      <c r="B2415" s="0" t="s">
        <v>1278</v>
      </c>
      <c r="C2415" s="0" t="s">
        <v>1207</v>
      </c>
      <c r="D2415" s="0" t="s">
        <v>1280</v>
      </c>
      <c r="J2415" s="0" t="n">
        <v>4.8</v>
      </c>
      <c r="N2415" s="0" t="n">
        <v>8.79321428571429</v>
      </c>
      <c r="O2415" s="0" t="n">
        <v>5.01080357142857</v>
      </c>
      <c r="P2415" s="0" t="n">
        <v>17.971875</v>
      </c>
      <c r="Q2415" s="0" t="n">
        <v>6.13919642857143</v>
      </c>
      <c r="W2415" s="1" t="s">
        <v>180</v>
      </c>
      <c r="AA2415" s="1" t="s">
        <v>40</v>
      </c>
      <c r="AB2415" s="1" t="s">
        <v>40</v>
      </c>
      <c r="AC2415" s="1" t="s">
        <v>40</v>
      </c>
      <c r="AD2415" s="1" t="s">
        <v>40</v>
      </c>
      <c r="AK2415" s="0" t="s">
        <v>65</v>
      </c>
    </row>
    <row r="2416" customFormat="false" ht="12.8" hidden="false" customHeight="false" outlineLevel="0" collapsed="false">
      <c r="A2416" s="0" t="s">
        <v>945</v>
      </c>
      <c r="B2416" s="0" t="s">
        <v>1278</v>
      </c>
      <c r="C2416" s="0" t="s">
        <v>1207</v>
      </c>
      <c r="D2416" s="0" t="s">
        <v>1253</v>
      </c>
      <c r="J2416" s="0" t="n">
        <v>4</v>
      </c>
      <c r="N2416" s="0" t="n">
        <v>8.79321428571429</v>
      </c>
      <c r="O2416" s="0" t="n">
        <v>5.01080357142857</v>
      </c>
      <c r="P2416" s="0" t="n">
        <v>17.971875</v>
      </c>
      <c r="Q2416" s="0" t="n">
        <v>6.13919642857143</v>
      </c>
      <c r="W2416" s="1" t="s">
        <v>180</v>
      </c>
      <c r="AA2416" s="1" t="s">
        <v>40</v>
      </c>
      <c r="AB2416" s="1" t="s">
        <v>40</v>
      </c>
      <c r="AC2416" s="1" t="s">
        <v>40</v>
      </c>
      <c r="AD2416" s="1" t="s">
        <v>40</v>
      </c>
      <c r="AK2416" s="0" t="s">
        <v>65</v>
      </c>
    </row>
    <row r="2417" customFormat="false" ht="12.8" hidden="false" customHeight="false" outlineLevel="0" collapsed="false">
      <c r="A2417" s="0" t="s">
        <v>1281</v>
      </c>
      <c r="B2417" s="0" t="s">
        <v>946</v>
      </c>
      <c r="C2417" s="0" t="s">
        <v>1040</v>
      </c>
      <c r="D2417" s="0" t="s">
        <v>1224</v>
      </c>
      <c r="E2417" s="0" t="n">
        <v>4.403125</v>
      </c>
      <c r="F2417" s="0" t="n">
        <v>11.7442410714286</v>
      </c>
      <c r="G2417" s="0" t="n">
        <v>24.1347767857143</v>
      </c>
      <c r="H2417" s="0" t="n">
        <v>37.8049107142857</v>
      </c>
      <c r="I2417" s="0" t="n">
        <v>50.7781696428572</v>
      </c>
      <c r="J2417" s="0" t="n">
        <v>23.5208928571428</v>
      </c>
      <c r="K2417" s="0" t="n">
        <v>7.92174107142857</v>
      </c>
      <c r="L2417" s="0" t="n">
        <v>5.04080357142857</v>
      </c>
      <c r="M2417" s="0" t="n">
        <v>5.08084821428572</v>
      </c>
      <c r="N2417" s="0" t="n">
        <v>11.0570089285714</v>
      </c>
      <c r="O2417" s="0" t="n">
        <v>12.9189732142857</v>
      </c>
      <c r="P2417" s="0" t="n">
        <v>5.72709821428572</v>
      </c>
      <c r="Q2417" s="0" t="n">
        <v>4.403125</v>
      </c>
      <c r="R2417" s="1" t="s">
        <v>40</v>
      </c>
      <c r="S2417" s="1" t="s">
        <v>40</v>
      </c>
      <c r="T2417" s="1" t="s">
        <v>40</v>
      </c>
      <c r="U2417" s="1" t="s">
        <v>40</v>
      </c>
      <c r="V2417" s="1" t="s">
        <v>40</v>
      </c>
      <c r="W2417" s="1" t="s">
        <v>40</v>
      </c>
      <c r="X2417" s="1" t="s">
        <v>40</v>
      </c>
      <c r="Y2417" s="1" t="s">
        <v>40</v>
      </c>
      <c r="Z2417" s="1" t="s">
        <v>40</v>
      </c>
      <c r="AA2417" s="1" t="s">
        <v>40</v>
      </c>
      <c r="AB2417" s="1" t="s">
        <v>40</v>
      </c>
      <c r="AC2417" s="1" t="s">
        <v>40</v>
      </c>
      <c r="AD2417" s="1" t="s">
        <v>40</v>
      </c>
      <c r="AK2417" s="0" t="s">
        <v>65</v>
      </c>
    </row>
    <row r="2418" customFormat="false" ht="12.8" hidden="false" customHeight="false" outlineLevel="0" collapsed="false">
      <c r="A2418" s="0" t="s">
        <v>1281</v>
      </c>
      <c r="B2418" s="0" t="s">
        <v>946</v>
      </c>
      <c r="C2418" s="0" t="s">
        <v>1040</v>
      </c>
      <c r="D2418" s="0" t="s">
        <v>1282</v>
      </c>
      <c r="E2418" s="0" t="n">
        <v>4.54928571428572</v>
      </c>
      <c r="F2418" s="0" t="n">
        <v>6.45928571428571</v>
      </c>
      <c r="G2418" s="0" t="n">
        <v>11.6598214285714</v>
      </c>
      <c r="J2418" s="0" t="n">
        <v>2.9679875</v>
      </c>
      <c r="K2418" s="0" t="n">
        <v>4.64821428571428</v>
      </c>
      <c r="L2418" s="0" t="n">
        <v>4.18160714285714</v>
      </c>
      <c r="M2418" s="0" t="n">
        <v>5.34803571428571</v>
      </c>
      <c r="N2418" s="0" t="n">
        <v>11.0021428571429</v>
      </c>
      <c r="O2418" s="0" t="n">
        <v>10.9164285714286</v>
      </c>
      <c r="P2418" s="0" t="n">
        <v>4.56178571428571</v>
      </c>
      <c r="Q2418" s="0" t="n">
        <v>4.54928571428572</v>
      </c>
      <c r="R2418" s="1" t="s">
        <v>40</v>
      </c>
      <c r="S2418" s="1" t="s">
        <v>40</v>
      </c>
      <c r="T2418" s="1" t="s">
        <v>40</v>
      </c>
      <c r="U2418" s="1" t="n">
        <v>0</v>
      </c>
      <c r="V2418" s="1" t="n">
        <v>0</v>
      </c>
      <c r="W2418" s="1" t="s">
        <v>41</v>
      </c>
      <c r="X2418" s="1" t="n">
        <v>0</v>
      </c>
      <c r="Y2418" s="1" t="s">
        <v>40</v>
      </c>
      <c r="Z2418" s="1" t="s">
        <v>40</v>
      </c>
      <c r="AA2418" s="1" t="s">
        <v>40</v>
      </c>
      <c r="AB2418" s="1" t="s">
        <v>40</v>
      </c>
      <c r="AC2418" s="1" t="s">
        <v>40</v>
      </c>
      <c r="AD2418" s="1" t="s">
        <v>40</v>
      </c>
      <c r="AK2418" s="0" t="s">
        <v>65</v>
      </c>
    </row>
    <row r="2419" customFormat="false" ht="12.8" hidden="false" customHeight="false" outlineLevel="0" collapsed="false">
      <c r="A2419" s="0" t="s">
        <v>1281</v>
      </c>
      <c r="B2419" s="0" t="s">
        <v>946</v>
      </c>
      <c r="C2419" s="0" t="s">
        <v>1040</v>
      </c>
      <c r="D2419" s="0" t="s">
        <v>1247</v>
      </c>
      <c r="E2419" s="0" t="n">
        <v>0</v>
      </c>
      <c r="F2419" s="0" t="n">
        <v>0</v>
      </c>
      <c r="G2419" s="0" t="n">
        <v>0</v>
      </c>
      <c r="H2419" s="0" t="n">
        <v>3</v>
      </c>
      <c r="I2419" s="0" t="n">
        <v>0</v>
      </c>
      <c r="J2419" s="0" t="n">
        <v>2.40726129981278</v>
      </c>
      <c r="K2419" s="0" t="n">
        <v>4.69482142857143</v>
      </c>
      <c r="L2419" s="0" t="n">
        <v>2.05875</v>
      </c>
      <c r="M2419" s="0" t="n">
        <v>3.83285714285714</v>
      </c>
      <c r="N2419" s="0" t="n">
        <v>11.0235714285714</v>
      </c>
      <c r="O2419" s="0" t="n">
        <v>12.0678571428571</v>
      </c>
      <c r="P2419" s="0" t="n">
        <v>5.67678571428571</v>
      </c>
      <c r="Q2419" s="0" t="n">
        <v>3.34089285714286</v>
      </c>
      <c r="R2419" s="1" t="n">
        <v>0</v>
      </c>
      <c r="S2419" s="1" t="n">
        <v>0</v>
      </c>
      <c r="T2419" s="1" t="n">
        <v>0</v>
      </c>
      <c r="U2419" s="1" t="s">
        <v>61</v>
      </c>
      <c r="V2419" s="1" t="n">
        <v>0</v>
      </c>
      <c r="W2419" s="1" t="s">
        <v>61</v>
      </c>
      <c r="X2419" s="1" t="s">
        <v>40</v>
      </c>
      <c r="Y2419" s="1" t="s">
        <v>40</v>
      </c>
      <c r="Z2419" s="1" t="s">
        <v>40</v>
      </c>
      <c r="AA2419" s="1" t="s">
        <v>40</v>
      </c>
      <c r="AB2419" s="1" t="s">
        <v>40</v>
      </c>
      <c r="AC2419" s="1" t="s">
        <v>40</v>
      </c>
      <c r="AD2419" s="1" t="s">
        <v>40</v>
      </c>
      <c r="AK2419" s="0" t="s">
        <v>65</v>
      </c>
    </row>
    <row r="2420" customFormat="false" ht="12.8" hidden="false" customHeight="false" outlineLevel="0" collapsed="false">
      <c r="A2420" s="0" t="s">
        <v>1281</v>
      </c>
      <c r="B2420" s="0" t="s">
        <v>946</v>
      </c>
      <c r="C2420" s="0" t="s">
        <v>1040</v>
      </c>
      <c r="D2420" s="0" t="s">
        <v>1225</v>
      </c>
      <c r="E2420" s="0" t="n">
        <v>0</v>
      </c>
      <c r="F2420" s="0" t="n">
        <v>0</v>
      </c>
      <c r="G2420" s="0" t="n">
        <v>0</v>
      </c>
      <c r="H2420" s="0" t="n">
        <v>3</v>
      </c>
      <c r="I2420" s="0" t="n">
        <v>0</v>
      </c>
      <c r="J2420" s="0" t="n">
        <v>0</v>
      </c>
      <c r="K2420" s="0" t="n">
        <v>3</v>
      </c>
      <c r="L2420" s="0" t="n">
        <v>1.50446428571429</v>
      </c>
      <c r="M2420" s="0" t="n">
        <v>2.03482142857143</v>
      </c>
      <c r="N2420" s="0" t="n">
        <v>9.56017857142857</v>
      </c>
      <c r="O2420" s="0" t="n">
        <v>11.8571428571429</v>
      </c>
      <c r="P2420" s="0" t="n">
        <v>5.41982142857143</v>
      </c>
      <c r="Q2420" s="0" t="n">
        <v>4.01464285714286</v>
      </c>
      <c r="R2420" s="1" t="n">
        <v>0</v>
      </c>
      <c r="S2420" s="1" t="n">
        <v>0</v>
      </c>
      <c r="T2420" s="1" t="n">
        <v>0</v>
      </c>
      <c r="U2420" s="1" t="s">
        <v>61</v>
      </c>
      <c r="V2420" s="1" t="n">
        <v>0</v>
      </c>
      <c r="W2420" s="1" t="n">
        <v>0</v>
      </c>
      <c r="X2420" s="1" t="s">
        <v>41</v>
      </c>
      <c r="Y2420" s="1" t="s">
        <v>40</v>
      </c>
      <c r="Z2420" s="1" t="s">
        <v>40</v>
      </c>
      <c r="AA2420" s="1" t="s">
        <v>40</v>
      </c>
      <c r="AB2420" s="1" t="s">
        <v>40</v>
      </c>
      <c r="AC2420" s="1" t="s">
        <v>40</v>
      </c>
      <c r="AD2420" s="1" t="s">
        <v>40</v>
      </c>
      <c r="AK2420" s="0" t="s">
        <v>65</v>
      </c>
    </row>
    <row r="2421" customFormat="false" ht="12.8" hidden="false" customHeight="false" outlineLevel="0" collapsed="false">
      <c r="A2421" s="0" t="s">
        <v>1281</v>
      </c>
      <c r="B2421" s="0" t="s">
        <v>946</v>
      </c>
      <c r="C2421" s="0" t="s">
        <v>1040</v>
      </c>
      <c r="D2421" s="0" t="s">
        <v>1230</v>
      </c>
      <c r="E2421" s="0" t="n">
        <v>0</v>
      </c>
      <c r="F2421" s="0" t="n">
        <v>0</v>
      </c>
      <c r="G2421" s="0" t="n">
        <v>0</v>
      </c>
      <c r="H2421" s="0" t="n">
        <v>0</v>
      </c>
      <c r="I2421" s="0" t="n">
        <v>3.5</v>
      </c>
      <c r="J2421" s="0" t="n">
        <v>21.2135714285714</v>
      </c>
      <c r="K2421" s="0" t="n">
        <v>5.42767857142857</v>
      </c>
      <c r="L2421" s="0" t="n">
        <v>3.94589285714286</v>
      </c>
      <c r="M2421" s="0" t="n">
        <v>6.06232142857143</v>
      </c>
      <c r="N2421" s="0" t="n">
        <v>10.6157142857143</v>
      </c>
      <c r="O2421" s="0" t="n">
        <v>12.0667857142857</v>
      </c>
      <c r="P2421" s="0" t="n">
        <v>5.59446428571428</v>
      </c>
      <c r="Q2421" s="0" t="n">
        <v>4.2825</v>
      </c>
      <c r="R2421" s="1" t="n">
        <v>0</v>
      </c>
      <c r="S2421" s="1" t="n">
        <v>0</v>
      </c>
      <c r="T2421" s="1" t="n">
        <v>0</v>
      </c>
      <c r="U2421" s="1" t="n">
        <v>0</v>
      </c>
      <c r="V2421" s="1" t="s">
        <v>61</v>
      </c>
      <c r="W2421" s="1" t="s">
        <v>40</v>
      </c>
      <c r="X2421" s="1" t="s">
        <v>40</v>
      </c>
      <c r="Y2421" s="1" t="s">
        <v>40</v>
      </c>
      <c r="Z2421" s="1" t="s">
        <v>40</v>
      </c>
      <c r="AA2421" s="1" t="s">
        <v>40</v>
      </c>
      <c r="AB2421" s="1" t="s">
        <v>40</v>
      </c>
      <c r="AC2421" s="1" t="s">
        <v>40</v>
      </c>
      <c r="AD2421" s="1" t="s">
        <v>40</v>
      </c>
      <c r="AK2421" s="0" t="s">
        <v>65</v>
      </c>
    </row>
    <row r="2422" customFormat="false" ht="12.8" hidden="false" customHeight="false" outlineLevel="0" collapsed="false">
      <c r="A2422" s="0" t="s">
        <v>1281</v>
      </c>
      <c r="B2422" s="0" t="s">
        <v>946</v>
      </c>
      <c r="C2422" s="0" t="s">
        <v>1040</v>
      </c>
      <c r="D2422" s="0" t="s">
        <v>1231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0</v>
      </c>
      <c r="J2422" s="0" t="n">
        <v>4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0</v>
      </c>
      <c r="Q2422" s="0" t="n">
        <v>0</v>
      </c>
      <c r="R2422" s="1" t="n">
        <v>0</v>
      </c>
      <c r="S2422" s="1" t="n">
        <v>0</v>
      </c>
      <c r="T2422" s="1" t="n">
        <v>0</v>
      </c>
      <c r="U2422" s="1" t="n">
        <v>0</v>
      </c>
      <c r="V2422" s="1" t="n">
        <v>0</v>
      </c>
      <c r="W2422" s="1" t="s">
        <v>41</v>
      </c>
      <c r="X2422" s="1" t="s">
        <v>40</v>
      </c>
      <c r="Y2422" s="1" t="s">
        <v>1047</v>
      </c>
      <c r="Z2422" s="1" t="s">
        <v>40</v>
      </c>
      <c r="AA2422" s="1" t="s">
        <v>40</v>
      </c>
      <c r="AB2422" s="1" t="s">
        <v>40</v>
      </c>
      <c r="AC2422" s="1" t="s">
        <v>40</v>
      </c>
      <c r="AD2422" s="1" t="s">
        <v>40</v>
      </c>
      <c r="AK2422" s="0" t="s">
        <v>65</v>
      </c>
    </row>
    <row r="2423" customFormat="false" ht="12.8" hidden="false" customHeight="false" outlineLevel="0" collapsed="false">
      <c r="A2423" s="0" t="s">
        <v>1281</v>
      </c>
      <c r="B2423" s="0" t="s">
        <v>946</v>
      </c>
      <c r="C2423" s="0" t="s">
        <v>99</v>
      </c>
      <c r="D2423" s="0" t="s">
        <v>1200</v>
      </c>
      <c r="L2423" s="0" t="n">
        <v>35</v>
      </c>
      <c r="X2423" s="1" t="s">
        <v>104</v>
      </c>
      <c r="Y2423" s="1" t="s">
        <v>101</v>
      </c>
      <c r="AE2423" s="0" t="n">
        <v>3500</v>
      </c>
      <c r="AF2423" s="0" t="s">
        <v>308</v>
      </c>
    </row>
    <row r="2424" customFormat="false" ht="12.8" hidden="false" customHeight="false" outlineLevel="0" collapsed="false">
      <c r="A2424" s="0" t="s">
        <v>1281</v>
      </c>
      <c r="B2424" s="0" t="s">
        <v>946</v>
      </c>
      <c r="C2424" s="0" t="s">
        <v>116</v>
      </c>
      <c r="D2424" s="0" t="s">
        <v>1283</v>
      </c>
      <c r="F2424" s="0" t="s">
        <v>1233</v>
      </c>
      <c r="G2424" s="0" t="s">
        <v>1233</v>
      </c>
      <c r="N2424" s="0" t="n">
        <v>10</v>
      </c>
      <c r="AA2424" s="1" t="s">
        <v>107</v>
      </c>
      <c r="AF2424" s="0" t="s">
        <v>305</v>
      </c>
    </row>
    <row r="2425" customFormat="false" ht="12.8" hidden="false" customHeight="false" outlineLevel="0" collapsed="false">
      <c r="A2425" s="0" t="s">
        <v>1281</v>
      </c>
      <c r="B2425" s="0" t="s">
        <v>946</v>
      </c>
      <c r="C2425" s="0" t="s">
        <v>1040</v>
      </c>
      <c r="D2425" s="0" t="s">
        <v>1284</v>
      </c>
      <c r="E2425" s="0" t="n">
        <v>0</v>
      </c>
      <c r="F2425" s="0" t="n">
        <v>0</v>
      </c>
      <c r="G2425" s="0" t="n">
        <v>0</v>
      </c>
      <c r="H2425" s="0" t="n">
        <v>3</v>
      </c>
      <c r="I2425" s="0" t="n">
        <v>0</v>
      </c>
      <c r="J2425" s="0" t="n">
        <v>0</v>
      </c>
      <c r="K2425" s="0" t="n">
        <v>3</v>
      </c>
      <c r="L2425" s="0" t="n">
        <v>0</v>
      </c>
      <c r="M2425" s="0" t="n">
        <v>0</v>
      </c>
      <c r="N2425" s="0" t="n">
        <v>0</v>
      </c>
      <c r="O2425" s="0" t="n">
        <v>0</v>
      </c>
      <c r="P2425" s="0" t="n">
        <v>0</v>
      </c>
      <c r="Q2425" s="0" t="n">
        <v>0</v>
      </c>
      <c r="R2425" s="1" t="n">
        <v>0</v>
      </c>
      <c r="S2425" s="1" t="n">
        <v>0</v>
      </c>
      <c r="T2425" s="1" t="n">
        <v>0</v>
      </c>
      <c r="U2425" s="1" t="s">
        <v>61</v>
      </c>
      <c r="V2425" s="1" t="n">
        <v>0</v>
      </c>
      <c r="W2425" s="1" t="n">
        <v>0</v>
      </c>
      <c r="X2425" s="1" t="s">
        <v>41</v>
      </c>
      <c r="Y2425" s="1" t="n">
        <v>0</v>
      </c>
      <c r="Z2425" s="1" t="n">
        <v>0</v>
      </c>
      <c r="AA2425" s="1" t="n">
        <v>0</v>
      </c>
      <c r="AB2425" s="1" t="n">
        <v>0</v>
      </c>
      <c r="AC2425" s="1" t="n">
        <v>0</v>
      </c>
      <c r="AD2425" s="1" t="n">
        <v>0</v>
      </c>
      <c r="AK2425" s="0" t="s">
        <v>65</v>
      </c>
    </row>
    <row r="2426" customFormat="false" ht="12.8" hidden="false" customHeight="false" outlineLevel="0" collapsed="false">
      <c r="A2426" s="0" t="s">
        <v>1281</v>
      </c>
      <c r="B2426" s="0" t="s">
        <v>1285</v>
      </c>
      <c r="C2426" s="0" t="s">
        <v>1040</v>
      </c>
      <c r="D2426" s="0" t="s">
        <v>1224</v>
      </c>
      <c r="E2426" s="0" t="n">
        <v>6.05519507575758</v>
      </c>
      <c r="F2426" s="0" t="n">
        <v>20.229025974026</v>
      </c>
      <c r="G2426" s="0" t="n">
        <v>31.3575243506493</v>
      </c>
      <c r="H2426" s="0" t="n">
        <v>44.1827922077922</v>
      </c>
      <c r="I2426" s="0" t="n">
        <v>21.0487702922078</v>
      </c>
      <c r="J2426" s="0" t="n">
        <v>7.16033685064935</v>
      </c>
      <c r="K2426" s="0" t="n">
        <v>6.97412337662338</v>
      </c>
      <c r="L2426" s="0" t="n">
        <v>4.18699675324675</v>
      </c>
      <c r="M2426" s="0" t="n">
        <v>5.65833603896104</v>
      </c>
      <c r="N2426" s="0" t="n">
        <v>9.18952922077922</v>
      </c>
      <c r="O2426" s="0" t="n">
        <v>13.8257021103896</v>
      </c>
      <c r="P2426" s="0" t="n">
        <v>7.59721185064935</v>
      </c>
      <c r="Q2426" s="0" t="n">
        <v>6.05519507575758</v>
      </c>
      <c r="R2426" s="1" t="s">
        <v>40</v>
      </c>
      <c r="S2426" s="1" t="s">
        <v>40</v>
      </c>
      <c r="T2426" s="1" t="s">
        <v>40</v>
      </c>
      <c r="U2426" s="1" t="s">
        <v>40</v>
      </c>
      <c r="V2426" s="1" t="s">
        <v>40</v>
      </c>
      <c r="W2426" s="1" t="s">
        <v>40</v>
      </c>
      <c r="X2426" s="1" t="s">
        <v>40</v>
      </c>
      <c r="Y2426" s="1" t="s">
        <v>40</v>
      </c>
      <c r="Z2426" s="1" t="s">
        <v>40</v>
      </c>
      <c r="AA2426" s="1" t="s">
        <v>40</v>
      </c>
      <c r="AB2426" s="1" t="s">
        <v>40</v>
      </c>
      <c r="AC2426" s="1" t="s">
        <v>40</v>
      </c>
      <c r="AD2426" s="1" t="s">
        <v>40</v>
      </c>
      <c r="AK2426" s="0" t="s">
        <v>65</v>
      </c>
    </row>
    <row r="2427" customFormat="false" ht="12.8" hidden="false" customHeight="false" outlineLevel="0" collapsed="false">
      <c r="A2427" s="0" t="s">
        <v>1281</v>
      </c>
      <c r="B2427" s="0" t="s">
        <v>1285</v>
      </c>
      <c r="C2427" s="0" t="s">
        <v>1040</v>
      </c>
      <c r="D2427" s="0" t="s">
        <v>1286</v>
      </c>
      <c r="E2427" s="0" t="n">
        <v>4.54660714285714</v>
      </c>
      <c r="F2427" s="0" t="n">
        <v>14.0321428571429</v>
      </c>
      <c r="G2427" s="0" t="n">
        <v>12.6039285714286</v>
      </c>
      <c r="J2427" s="0" t="n">
        <v>2.457945</v>
      </c>
      <c r="K2427" s="0" t="n">
        <v>1.06321428571429</v>
      </c>
      <c r="L2427" s="0" t="n">
        <v>0.721071428571429</v>
      </c>
      <c r="M2427" s="0" t="n">
        <v>4.15053571428571</v>
      </c>
      <c r="N2427" s="0" t="n">
        <v>8.78214285714286</v>
      </c>
      <c r="O2427" s="0" t="n">
        <v>12.4158928571429</v>
      </c>
      <c r="P2427" s="0" t="n">
        <v>7.99785714285714</v>
      </c>
      <c r="Q2427" s="0" t="n">
        <v>4.54660714285714</v>
      </c>
      <c r="R2427" s="1" t="s">
        <v>40</v>
      </c>
      <c r="S2427" s="1" t="s">
        <v>40</v>
      </c>
      <c r="T2427" s="1" t="s">
        <v>40</v>
      </c>
      <c r="U2427" s="1" t="s">
        <v>1233</v>
      </c>
      <c r="V2427" s="1" t="n">
        <v>0</v>
      </c>
      <c r="W2427" s="1" t="s">
        <v>41</v>
      </c>
      <c r="X2427" s="1" t="s">
        <v>40</v>
      </c>
      <c r="Y2427" s="1" t="s">
        <v>40</v>
      </c>
      <c r="Z2427" s="1" t="s">
        <v>40</v>
      </c>
      <c r="AA2427" s="1" t="s">
        <v>40</v>
      </c>
      <c r="AB2427" s="1" t="s">
        <v>40</v>
      </c>
      <c r="AC2427" s="1" t="s">
        <v>40</v>
      </c>
      <c r="AD2427" s="1" t="s">
        <v>40</v>
      </c>
      <c r="AK2427" s="0" t="s">
        <v>65</v>
      </c>
    </row>
    <row r="2428" customFormat="false" ht="12.8" hidden="false" customHeight="false" outlineLevel="0" collapsed="false">
      <c r="A2428" s="0" t="s">
        <v>1281</v>
      </c>
      <c r="B2428" s="0" t="s">
        <v>1285</v>
      </c>
      <c r="C2428" s="0" t="s">
        <v>1040</v>
      </c>
      <c r="D2428" s="0" t="s">
        <v>1247</v>
      </c>
      <c r="E2428" s="0" t="n">
        <v>0</v>
      </c>
      <c r="F2428" s="0" t="n">
        <v>0</v>
      </c>
      <c r="G2428" s="0" t="n">
        <v>0</v>
      </c>
      <c r="H2428" s="0" t="n">
        <v>3.43099759293929</v>
      </c>
      <c r="I2428" s="0" t="n">
        <v>1.81331906926986</v>
      </c>
      <c r="J2428" s="0" t="n">
        <v>4.29714285714286</v>
      </c>
      <c r="K2428" s="0" t="n">
        <v>4.19232142857143</v>
      </c>
      <c r="L2428" s="0" t="n">
        <v>2.94160714285714</v>
      </c>
      <c r="M2428" s="0" t="n">
        <v>4.48678571428571</v>
      </c>
      <c r="N2428" s="0" t="n">
        <v>7.52428571428571</v>
      </c>
      <c r="O2428" s="0" t="n">
        <v>12.3251785714286</v>
      </c>
      <c r="P2428" s="0" t="n">
        <v>7.77714285714286</v>
      </c>
      <c r="Q2428" s="0" t="n">
        <v>4.58214285714286</v>
      </c>
      <c r="R2428" s="1" t="n">
        <v>0</v>
      </c>
      <c r="S2428" s="1" t="n">
        <v>0</v>
      </c>
      <c r="T2428" s="1" t="n">
        <v>0</v>
      </c>
      <c r="U2428" s="1" t="s">
        <v>61</v>
      </c>
      <c r="V2428" s="1" t="s">
        <v>61</v>
      </c>
      <c r="W2428" s="1" t="s">
        <v>40</v>
      </c>
      <c r="X2428" s="1" t="s">
        <v>40</v>
      </c>
      <c r="Y2428" s="1" t="s">
        <v>40</v>
      </c>
      <c r="Z2428" s="1" t="s">
        <v>40</v>
      </c>
      <c r="AA2428" s="1" t="s">
        <v>40</v>
      </c>
      <c r="AB2428" s="1" t="s">
        <v>40</v>
      </c>
      <c r="AC2428" s="1" t="s">
        <v>40</v>
      </c>
      <c r="AD2428" s="1" t="s">
        <v>40</v>
      </c>
      <c r="AK2428" s="0" t="s">
        <v>65</v>
      </c>
    </row>
    <row r="2429" customFormat="false" ht="12.8" hidden="false" customHeight="false" outlineLevel="0" collapsed="false">
      <c r="A2429" s="0" t="s">
        <v>1281</v>
      </c>
      <c r="B2429" s="0" t="s">
        <v>1285</v>
      </c>
      <c r="C2429" s="0" t="s">
        <v>1040</v>
      </c>
      <c r="D2429" s="0" t="s">
        <v>1225</v>
      </c>
      <c r="E2429" s="0" t="n">
        <v>0</v>
      </c>
      <c r="F2429" s="0" t="n">
        <v>0</v>
      </c>
      <c r="G2429" s="0" t="n">
        <v>0</v>
      </c>
      <c r="H2429" s="0" t="n">
        <v>3.43099759293929</v>
      </c>
      <c r="I2429" s="0" t="n">
        <v>0</v>
      </c>
      <c r="J2429" s="0" t="n">
        <v>2.12258227482679</v>
      </c>
      <c r="K2429" s="0" t="n">
        <v>1.02303571428571</v>
      </c>
      <c r="L2429" s="0" t="n">
        <v>0.618214285714286</v>
      </c>
      <c r="M2429" s="0" t="n">
        <v>2.90410714285714</v>
      </c>
      <c r="N2429" s="0" t="n">
        <v>10.4423214285714</v>
      </c>
      <c r="O2429" s="0" t="n">
        <v>14.7371428571429</v>
      </c>
      <c r="P2429" s="0" t="n">
        <v>5.72267857142857</v>
      </c>
      <c r="Q2429" s="0" t="n">
        <v>4.22</v>
      </c>
      <c r="R2429" s="1" t="n">
        <v>0</v>
      </c>
      <c r="S2429" s="1" t="n">
        <v>0</v>
      </c>
      <c r="T2429" s="1" t="n">
        <v>0</v>
      </c>
      <c r="U2429" s="1" t="s">
        <v>61</v>
      </c>
      <c r="V2429" s="1" t="n">
        <v>0</v>
      </c>
      <c r="W2429" s="1" t="s">
        <v>41</v>
      </c>
      <c r="X2429" s="1" t="s">
        <v>40</v>
      </c>
      <c r="Y2429" s="1" t="s">
        <v>40</v>
      </c>
      <c r="Z2429" s="1" t="s">
        <v>40</v>
      </c>
      <c r="AA2429" s="1" t="s">
        <v>40</v>
      </c>
      <c r="AB2429" s="1" t="s">
        <v>40</v>
      </c>
      <c r="AC2429" s="1" t="s">
        <v>40</v>
      </c>
      <c r="AD2429" s="1" t="s">
        <v>40</v>
      </c>
      <c r="AK2429" s="0" t="s">
        <v>65</v>
      </c>
    </row>
    <row r="2430" customFormat="false" ht="12.8" hidden="false" customHeight="false" outlineLevel="0" collapsed="false">
      <c r="A2430" s="0" t="s">
        <v>1281</v>
      </c>
      <c r="B2430" s="0" t="s">
        <v>1285</v>
      </c>
      <c r="C2430" s="0" t="s">
        <v>1040</v>
      </c>
      <c r="D2430" s="0" t="s">
        <v>1230</v>
      </c>
      <c r="E2430" s="0" t="n">
        <v>0</v>
      </c>
      <c r="F2430" s="0" t="n">
        <v>0</v>
      </c>
      <c r="G2430" s="0" t="n">
        <v>0</v>
      </c>
      <c r="H2430" s="0" t="n">
        <v>0</v>
      </c>
      <c r="I2430" s="0" t="n">
        <v>3.51886168941763</v>
      </c>
      <c r="J2430" s="0" t="n">
        <v>6.29142857142857</v>
      </c>
      <c r="K2430" s="0" t="n">
        <v>7.05928571428571</v>
      </c>
      <c r="L2430" s="0" t="n">
        <v>3.05071428571429</v>
      </c>
      <c r="M2430" s="0" t="n">
        <v>3.54357142857143</v>
      </c>
      <c r="N2430" s="0" t="n">
        <v>7.60642857142857</v>
      </c>
      <c r="O2430" s="0" t="n">
        <v>12.0173214285714</v>
      </c>
      <c r="P2430" s="0" t="n">
        <v>6.86071428571429</v>
      </c>
      <c r="Q2430" s="0" t="n">
        <v>4.49910714285714</v>
      </c>
      <c r="R2430" s="1" t="n">
        <v>0</v>
      </c>
      <c r="S2430" s="1" t="n">
        <v>0</v>
      </c>
      <c r="T2430" s="1" t="n">
        <v>0</v>
      </c>
      <c r="U2430" s="1" t="n">
        <v>0</v>
      </c>
      <c r="V2430" s="1" t="s">
        <v>61</v>
      </c>
      <c r="W2430" s="1" t="s">
        <v>40</v>
      </c>
      <c r="X2430" s="1" t="s">
        <v>40</v>
      </c>
      <c r="Y2430" s="1" t="s">
        <v>40</v>
      </c>
      <c r="Z2430" s="1" t="s">
        <v>40</v>
      </c>
      <c r="AA2430" s="1" t="s">
        <v>40</v>
      </c>
      <c r="AB2430" s="1" t="s">
        <v>40</v>
      </c>
      <c r="AC2430" s="1" t="s">
        <v>40</v>
      </c>
      <c r="AD2430" s="1" t="s">
        <v>40</v>
      </c>
      <c r="AK2430" s="0" t="s">
        <v>65</v>
      </c>
    </row>
    <row r="2431" customFormat="false" ht="12.8" hidden="false" customHeight="false" outlineLevel="0" collapsed="false">
      <c r="A2431" s="0" t="s">
        <v>1281</v>
      </c>
      <c r="B2431" s="0" t="s">
        <v>1285</v>
      </c>
      <c r="C2431" s="0" t="s">
        <v>1040</v>
      </c>
      <c r="D2431" s="0" t="s">
        <v>1254</v>
      </c>
      <c r="E2431" s="0" t="n">
        <v>0</v>
      </c>
      <c r="F2431" s="0" t="n">
        <v>0</v>
      </c>
      <c r="G2431" s="0" t="n">
        <v>0</v>
      </c>
      <c r="H2431" s="0" t="n">
        <v>0</v>
      </c>
      <c r="I2431" s="0" t="n">
        <v>0</v>
      </c>
      <c r="J2431" s="0" t="n">
        <v>3.81859778743971</v>
      </c>
      <c r="K2431" s="0" t="n">
        <v>4.4325</v>
      </c>
      <c r="L2431" s="0" t="n">
        <v>3.42625</v>
      </c>
      <c r="M2431" s="0" t="n">
        <v>4.73535714285714</v>
      </c>
      <c r="N2431" s="0" t="n">
        <v>7.80571428571429</v>
      </c>
      <c r="O2431" s="0" t="n">
        <v>12.9841071428571</v>
      </c>
      <c r="P2431" s="0" t="n">
        <v>7.43982142857143</v>
      </c>
      <c r="Q2431" s="0" t="n">
        <v>4.8775</v>
      </c>
      <c r="R2431" s="1" t="n">
        <v>0</v>
      </c>
      <c r="S2431" s="1" t="n">
        <v>0</v>
      </c>
      <c r="T2431" s="1" t="n">
        <v>0</v>
      </c>
      <c r="U2431" s="1" t="n">
        <v>0</v>
      </c>
      <c r="V2431" s="1" t="n">
        <v>0</v>
      </c>
      <c r="W2431" s="1" t="s">
        <v>41</v>
      </c>
      <c r="X2431" s="1" t="s">
        <v>40</v>
      </c>
      <c r="Y2431" s="1" t="s">
        <v>1047</v>
      </c>
      <c r="Z2431" s="1" t="s">
        <v>40</v>
      </c>
      <c r="AA2431" s="1" t="s">
        <v>40</v>
      </c>
      <c r="AB2431" s="1" t="s">
        <v>40</v>
      </c>
      <c r="AC2431" s="1" t="s">
        <v>40</v>
      </c>
      <c r="AD2431" s="1" t="s">
        <v>40</v>
      </c>
      <c r="AK2431" s="0" t="s">
        <v>65</v>
      </c>
    </row>
    <row r="2432" customFormat="false" ht="12.8" hidden="false" customHeight="false" outlineLevel="0" collapsed="false">
      <c r="A2432" s="0" t="s">
        <v>1281</v>
      </c>
      <c r="B2432" s="0" t="s">
        <v>1285</v>
      </c>
      <c r="C2432" s="0" t="s">
        <v>99</v>
      </c>
      <c r="D2432" s="0" t="s">
        <v>1200</v>
      </c>
      <c r="L2432" s="0" t="n">
        <v>35</v>
      </c>
      <c r="X2432" s="1" t="s">
        <v>104</v>
      </c>
      <c r="Y2432" s="1" t="s">
        <v>101</v>
      </c>
      <c r="AE2432" s="0" t="n">
        <v>4000</v>
      </c>
      <c r="AF2432" s="0" t="s">
        <v>308</v>
      </c>
      <c r="AK2432" s="0" t="s">
        <v>65</v>
      </c>
    </row>
    <row r="2433" customFormat="false" ht="12.8" hidden="false" customHeight="false" outlineLevel="0" collapsed="false">
      <c r="A2433" s="0" t="s">
        <v>1281</v>
      </c>
      <c r="B2433" s="0" t="s">
        <v>1285</v>
      </c>
      <c r="C2433" s="0" t="s">
        <v>116</v>
      </c>
      <c r="D2433" s="0" t="s">
        <v>1283</v>
      </c>
      <c r="E2433" s="0" t="n">
        <v>6.05519507575758</v>
      </c>
      <c r="F2433" s="0" t="n">
        <v>20.229025974026</v>
      </c>
      <c r="G2433" s="0" t="n">
        <v>31.3575243506493</v>
      </c>
      <c r="N2433" s="0" t="n">
        <v>8</v>
      </c>
      <c r="R2433" s="1" t="s">
        <v>40</v>
      </c>
      <c r="S2433" s="1" t="s">
        <v>40</v>
      </c>
      <c r="T2433" s="1" t="s">
        <v>40</v>
      </c>
      <c r="AA2433" s="1" t="s">
        <v>107</v>
      </c>
      <c r="AF2433" s="0" t="s">
        <v>305</v>
      </c>
    </row>
    <row r="2434" customFormat="false" ht="12.8" hidden="false" customHeight="false" outlineLevel="0" collapsed="false">
      <c r="A2434" s="0" t="s">
        <v>1281</v>
      </c>
      <c r="B2434" s="0" t="s">
        <v>1285</v>
      </c>
      <c r="C2434" s="0" t="s">
        <v>1040</v>
      </c>
      <c r="D2434" s="0" t="s">
        <v>1287</v>
      </c>
      <c r="I2434" s="0" t="n">
        <v>2.3</v>
      </c>
      <c r="J2434" s="0" t="n">
        <v>3.1</v>
      </c>
      <c r="K2434" s="0" t="n">
        <v>2.1</v>
      </c>
      <c r="M2434" s="0" t="n">
        <v>1.1</v>
      </c>
      <c r="V2434" s="1" t="s">
        <v>78</v>
      </c>
      <c r="W2434" s="1" t="s">
        <v>78</v>
      </c>
      <c r="X2434" s="1" t="s">
        <v>78</v>
      </c>
      <c r="Z2434" s="1" t="s">
        <v>180</v>
      </c>
      <c r="AF2434" s="0" t="s">
        <v>181</v>
      </c>
      <c r="AK2434" s="0" t="s">
        <v>81</v>
      </c>
    </row>
    <row r="2435" customFormat="false" ht="12.8" hidden="false" customHeight="false" outlineLevel="0" collapsed="false">
      <c r="A2435" s="0" t="s">
        <v>1281</v>
      </c>
      <c r="B2435" s="0" t="s">
        <v>1285</v>
      </c>
      <c r="C2435" s="0" t="s">
        <v>1040</v>
      </c>
      <c r="D2435" s="0" t="s">
        <v>1288</v>
      </c>
      <c r="I2435" s="0" t="n">
        <v>2.3</v>
      </c>
      <c r="J2435" s="0" t="n">
        <v>3.1</v>
      </c>
      <c r="K2435" s="0" t="n">
        <v>2.1</v>
      </c>
      <c r="M2435" s="0" t="n">
        <v>1.1</v>
      </c>
      <c r="V2435" s="1" t="s">
        <v>180</v>
      </c>
      <c r="W2435" s="1" t="s">
        <v>78</v>
      </c>
      <c r="X2435" s="1" t="s">
        <v>78</v>
      </c>
      <c r="Z2435" s="1" t="s">
        <v>180</v>
      </c>
      <c r="AF2435" s="0" t="s">
        <v>181</v>
      </c>
      <c r="AK2435" s="0" t="s">
        <v>81</v>
      </c>
    </row>
    <row r="2436" customFormat="false" ht="12.8" hidden="false" customHeight="false" outlineLevel="0" collapsed="false">
      <c r="A2436" s="0" t="s">
        <v>1281</v>
      </c>
      <c r="B2436" s="0" t="s">
        <v>1285</v>
      </c>
      <c r="C2436" s="0" t="s">
        <v>1040</v>
      </c>
      <c r="D2436" s="0" t="s">
        <v>1289</v>
      </c>
      <c r="E2436" s="0" t="n">
        <v>2</v>
      </c>
      <c r="F2436" s="0" t="n">
        <v>6</v>
      </c>
      <c r="G2436" s="0" t="n">
        <v>11</v>
      </c>
      <c r="H2436" s="0" t="n">
        <v>17</v>
      </c>
      <c r="I2436" s="0" t="n">
        <v>30</v>
      </c>
      <c r="J2436" s="0" t="n">
        <v>28</v>
      </c>
      <c r="K2436" s="0" t="n">
        <v>26</v>
      </c>
      <c r="L2436" s="0" t="n">
        <v>25</v>
      </c>
      <c r="M2436" s="0" t="n">
        <v>18</v>
      </c>
      <c r="N2436" s="0" t="n">
        <v>10</v>
      </c>
      <c r="O2436" s="0" t="n">
        <v>15</v>
      </c>
      <c r="P2436" s="0" t="n">
        <v>8</v>
      </c>
      <c r="Q2436" s="0" t="n">
        <v>4</v>
      </c>
      <c r="R2436" s="1" t="s">
        <v>40</v>
      </c>
      <c r="S2436" s="1" t="s">
        <v>40</v>
      </c>
      <c r="T2436" s="1" t="s">
        <v>40</v>
      </c>
      <c r="U2436" s="1" t="s">
        <v>40</v>
      </c>
      <c r="V2436" s="1" t="s">
        <v>40</v>
      </c>
      <c r="W2436" s="1" t="s">
        <v>40</v>
      </c>
      <c r="X2436" s="1" t="s">
        <v>40</v>
      </c>
      <c r="Y2436" s="1" t="s">
        <v>40</v>
      </c>
      <c r="Z2436" s="1" t="s">
        <v>40</v>
      </c>
      <c r="AA2436" s="1" t="s">
        <v>40</v>
      </c>
      <c r="AB2436" s="1" t="s">
        <v>40</v>
      </c>
      <c r="AC2436" s="1" t="s">
        <v>40</v>
      </c>
      <c r="AD2436" s="1" t="s">
        <v>40</v>
      </c>
      <c r="AF2436" s="0" t="s">
        <v>343</v>
      </c>
    </row>
    <row r="2437" customFormat="false" ht="12.8" hidden="false" customHeight="false" outlineLevel="0" collapsed="false">
      <c r="A2437" s="0" t="s">
        <v>1281</v>
      </c>
      <c r="B2437" s="0" t="s">
        <v>1285</v>
      </c>
      <c r="C2437" s="0" t="s">
        <v>1040</v>
      </c>
      <c r="D2437" s="0" t="s">
        <v>1290</v>
      </c>
      <c r="E2437" s="0" t="n">
        <v>1.38183035714286</v>
      </c>
      <c r="F2437" s="0" t="n">
        <v>15</v>
      </c>
      <c r="G2437" s="0" t="n">
        <v>23</v>
      </c>
      <c r="H2437" s="0" t="n">
        <v>28</v>
      </c>
      <c r="I2437" s="0" t="n">
        <v>30</v>
      </c>
      <c r="J2437" s="0" t="n">
        <v>20</v>
      </c>
      <c r="K2437" s="0" t="n">
        <v>16</v>
      </c>
      <c r="L2437" s="0" t="n">
        <v>10</v>
      </c>
      <c r="M2437" s="0" t="n">
        <v>12</v>
      </c>
      <c r="N2437" s="0" t="n">
        <v>18</v>
      </c>
      <c r="O2437" s="0" t="n">
        <v>10</v>
      </c>
      <c r="P2437" s="0" t="n">
        <v>7</v>
      </c>
      <c r="Q2437" s="0" t="n">
        <v>2</v>
      </c>
      <c r="R2437" s="1" t="s">
        <v>40</v>
      </c>
      <c r="S2437" s="1" t="s">
        <v>40</v>
      </c>
      <c r="T2437" s="1" t="s">
        <v>40</v>
      </c>
      <c r="U2437" s="1" t="s">
        <v>40</v>
      </c>
      <c r="V2437" s="1" t="s">
        <v>40</v>
      </c>
      <c r="W2437" s="1" t="s">
        <v>40</v>
      </c>
      <c r="X2437" s="1" t="s">
        <v>40</v>
      </c>
      <c r="Y2437" s="1" t="s">
        <v>40</v>
      </c>
      <c r="Z2437" s="1" t="s">
        <v>40</v>
      </c>
      <c r="AA2437" s="1" t="s">
        <v>40</v>
      </c>
      <c r="AB2437" s="1" t="s">
        <v>40</v>
      </c>
      <c r="AC2437" s="1" t="s">
        <v>40</v>
      </c>
      <c r="AD2437" s="1" t="s">
        <v>40</v>
      </c>
      <c r="AF2437" s="0" t="s">
        <v>343</v>
      </c>
      <c r="AK2437" s="0" t="s">
        <v>65</v>
      </c>
    </row>
    <row r="2438" customFormat="false" ht="12.8" hidden="false" customHeight="false" outlineLevel="0" collapsed="false">
      <c r="A2438" s="0" t="s">
        <v>1281</v>
      </c>
      <c r="B2438" s="0" t="s">
        <v>1285</v>
      </c>
      <c r="C2438" s="0" t="s">
        <v>1040</v>
      </c>
      <c r="D2438" s="0" t="s">
        <v>1291</v>
      </c>
      <c r="E2438" s="0" t="n">
        <v>1.38183035714286</v>
      </c>
      <c r="F2438" s="0" t="n">
        <v>15</v>
      </c>
      <c r="G2438" s="0" t="n">
        <v>23</v>
      </c>
      <c r="I2438" s="0" t="n">
        <v>2.5</v>
      </c>
      <c r="J2438" s="0" t="n">
        <v>1</v>
      </c>
      <c r="M2438" s="0" t="n">
        <v>1</v>
      </c>
      <c r="N2438" s="0" t="n">
        <v>6</v>
      </c>
      <c r="O2438" s="0" t="n">
        <v>10</v>
      </c>
      <c r="P2438" s="0" t="n">
        <v>7</v>
      </c>
      <c r="Q2438" s="0" t="n">
        <v>2</v>
      </c>
      <c r="R2438" s="1" t="s">
        <v>40</v>
      </c>
      <c r="S2438" s="1" t="s">
        <v>40</v>
      </c>
      <c r="T2438" s="1" t="s">
        <v>40</v>
      </c>
      <c r="V2438" s="1" t="s">
        <v>78</v>
      </c>
      <c r="W2438" s="1" t="s">
        <v>78</v>
      </c>
      <c r="Z2438" s="1" t="s">
        <v>78</v>
      </c>
      <c r="AA2438" s="1" t="s">
        <v>40</v>
      </c>
      <c r="AB2438" s="1" t="s">
        <v>40</v>
      </c>
      <c r="AC2438" s="1" t="s">
        <v>40</v>
      </c>
      <c r="AD2438" s="1" t="s">
        <v>40</v>
      </c>
      <c r="AF2438" s="0" t="s">
        <v>343</v>
      </c>
      <c r="AK2438" s="0" t="s">
        <v>65</v>
      </c>
    </row>
    <row r="2439" customFormat="false" ht="12.8" hidden="false" customHeight="false" outlineLevel="0" collapsed="false">
      <c r="A2439" s="0" t="s">
        <v>1281</v>
      </c>
      <c r="B2439" s="0" t="s">
        <v>1285</v>
      </c>
      <c r="C2439" s="0" t="s">
        <v>1040</v>
      </c>
      <c r="D2439" s="0" t="s">
        <v>1292</v>
      </c>
      <c r="E2439" s="0" t="n">
        <v>6.05519507575758</v>
      </c>
      <c r="F2439" s="0" t="n">
        <v>20.229025974026</v>
      </c>
      <c r="G2439" s="0" t="n">
        <v>31.3575243506493</v>
      </c>
      <c r="J2439" s="0" t="n">
        <v>3.43673800869574</v>
      </c>
      <c r="K2439" s="0" t="n">
        <v>4.4325</v>
      </c>
      <c r="L2439" s="0" t="n">
        <v>3.42625</v>
      </c>
      <c r="M2439" s="0" t="n">
        <v>4.73535714285714</v>
      </c>
      <c r="N2439" s="0" t="n">
        <v>7.80571428571429</v>
      </c>
      <c r="O2439" s="0" t="n">
        <v>12.9841071428571</v>
      </c>
      <c r="P2439" s="0" t="n">
        <v>7.43982142857143</v>
      </c>
      <c r="Q2439" s="0" t="n">
        <v>4.8775</v>
      </c>
      <c r="R2439" s="1" t="s">
        <v>40</v>
      </c>
      <c r="S2439" s="1" t="s">
        <v>40</v>
      </c>
      <c r="T2439" s="1" t="s">
        <v>40</v>
      </c>
      <c r="W2439" s="1" t="s">
        <v>41</v>
      </c>
      <c r="X2439" s="1" t="s">
        <v>40</v>
      </c>
      <c r="Y2439" s="1" t="s">
        <v>40</v>
      </c>
      <c r="Z2439" s="1" t="s">
        <v>40</v>
      </c>
      <c r="AA2439" s="1" t="s">
        <v>40</v>
      </c>
      <c r="AB2439" s="1" t="s">
        <v>40</v>
      </c>
      <c r="AC2439" s="1" t="s">
        <v>40</v>
      </c>
      <c r="AD2439" s="1" t="s">
        <v>40</v>
      </c>
      <c r="AK2439" s="0" t="s">
        <v>65</v>
      </c>
    </row>
    <row r="2440" customFormat="false" ht="12.8" hidden="false" customHeight="false" outlineLevel="0" collapsed="false">
      <c r="A2440" s="0" t="s">
        <v>1281</v>
      </c>
      <c r="B2440" s="0" t="s">
        <v>1285</v>
      </c>
      <c r="C2440" s="0" t="s">
        <v>1040</v>
      </c>
      <c r="D2440" s="0" t="s">
        <v>1293</v>
      </c>
      <c r="E2440" s="0" t="n">
        <v>6.05519507575758</v>
      </c>
      <c r="F2440" s="0" t="n">
        <v>20.229025974026</v>
      </c>
      <c r="G2440" s="0" t="n">
        <v>31.3575243506493</v>
      </c>
      <c r="I2440" s="0" t="n">
        <v>3.16697552047586</v>
      </c>
      <c r="J2440" s="0" t="n">
        <v>21.2135714285714</v>
      </c>
      <c r="K2440" s="0" t="n">
        <v>5.42767857142857</v>
      </c>
      <c r="L2440" s="0" t="n">
        <v>3.94589285714286</v>
      </c>
      <c r="M2440" s="0" t="n">
        <v>6.06232142857143</v>
      </c>
      <c r="N2440" s="0" t="n">
        <v>10.6157142857143</v>
      </c>
      <c r="O2440" s="0" t="n">
        <v>12.0667857142857</v>
      </c>
      <c r="P2440" s="0" t="n">
        <v>5.59446428571428</v>
      </c>
      <c r="Q2440" s="0" t="n">
        <v>4.2825</v>
      </c>
      <c r="R2440" s="1" t="s">
        <v>40</v>
      </c>
      <c r="S2440" s="1" t="s">
        <v>40</v>
      </c>
      <c r="T2440" s="1" t="s">
        <v>40</v>
      </c>
      <c r="V2440" s="1" t="s">
        <v>61</v>
      </c>
      <c r="W2440" s="1" t="s">
        <v>40</v>
      </c>
      <c r="X2440" s="1" t="s">
        <v>40</v>
      </c>
      <c r="Y2440" s="1" t="s">
        <v>40</v>
      </c>
      <c r="Z2440" s="1" t="s">
        <v>40</v>
      </c>
      <c r="AA2440" s="1" t="s">
        <v>40</v>
      </c>
      <c r="AB2440" s="1" t="s">
        <v>40</v>
      </c>
      <c r="AC2440" s="1" t="s">
        <v>40</v>
      </c>
      <c r="AD2440" s="1" t="s">
        <v>40</v>
      </c>
      <c r="AK2440" s="0" t="s">
        <v>65</v>
      </c>
    </row>
    <row r="2441" customFormat="false" ht="12.8" hidden="false" customHeight="false" outlineLevel="0" collapsed="false">
      <c r="A2441" s="0" t="s">
        <v>1281</v>
      </c>
      <c r="B2441" s="0" t="s">
        <v>1285</v>
      </c>
      <c r="C2441" s="0" t="s">
        <v>1040</v>
      </c>
      <c r="D2441" s="0" t="s">
        <v>1276</v>
      </c>
      <c r="E2441" s="0" t="n">
        <v>1.38183035714286</v>
      </c>
      <c r="F2441" s="0" t="n">
        <v>15</v>
      </c>
      <c r="G2441" s="0" t="n">
        <v>23</v>
      </c>
      <c r="H2441" s="0" t="n">
        <v>28</v>
      </c>
      <c r="I2441" s="0" t="n">
        <v>30</v>
      </c>
      <c r="J2441" s="0" t="n">
        <v>20</v>
      </c>
      <c r="N2441" s="0" t="n">
        <v>1.8</v>
      </c>
      <c r="R2441" s="1" t="s">
        <v>40</v>
      </c>
      <c r="S2441" s="1" t="s">
        <v>40</v>
      </c>
      <c r="T2441" s="1" t="s">
        <v>40</v>
      </c>
      <c r="U2441" s="1" t="s">
        <v>40</v>
      </c>
      <c r="V2441" s="1" t="s">
        <v>40</v>
      </c>
      <c r="W2441" s="1" t="s">
        <v>40</v>
      </c>
      <c r="AA2441" s="1" t="s">
        <v>61</v>
      </c>
      <c r="AK2441" s="0" t="s">
        <v>65</v>
      </c>
    </row>
    <row r="2442" customFormat="false" ht="12.8" hidden="false" customHeight="false" outlineLevel="0" collapsed="false">
      <c r="A2442" s="0" t="s">
        <v>1281</v>
      </c>
      <c r="B2442" s="0" t="s">
        <v>1285</v>
      </c>
      <c r="C2442" s="0" t="s">
        <v>1040</v>
      </c>
      <c r="D2442" s="0" t="s">
        <v>1294</v>
      </c>
      <c r="E2442" s="0" t="n">
        <v>1.38183035714286</v>
      </c>
      <c r="F2442" s="0" t="n">
        <v>15</v>
      </c>
      <c r="G2442" s="0" t="n">
        <v>23</v>
      </c>
      <c r="H2442" s="0" t="n">
        <v>28</v>
      </c>
      <c r="I2442" s="0" t="n">
        <v>30</v>
      </c>
      <c r="J2442" s="0" t="n">
        <v>20</v>
      </c>
      <c r="O2442" s="0" t="n">
        <v>2</v>
      </c>
      <c r="R2442" s="1" t="s">
        <v>40</v>
      </c>
      <c r="S2442" s="1" t="s">
        <v>40</v>
      </c>
      <c r="T2442" s="1" t="s">
        <v>40</v>
      </c>
      <c r="U2442" s="1" t="s">
        <v>40</v>
      </c>
      <c r="V2442" s="1" t="s">
        <v>40</v>
      </c>
      <c r="W2442" s="1" t="s">
        <v>40</v>
      </c>
      <c r="AB2442" s="1" t="s">
        <v>61</v>
      </c>
      <c r="AK2442" s="0" t="s">
        <v>65</v>
      </c>
    </row>
    <row r="2443" customFormat="false" ht="12.8" hidden="false" customHeight="false" outlineLevel="0" collapsed="false">
      <c r="A2443" s="0" t="s">
        <v>1281</v>
      </c>
      <c r="B2443" s="0" t="s">
        <v>1285</v>
      </c>
      <c r="C2443" s="0" t="s">
        <v>116</v>
      </c>
      <c r="D2443" s="0" t="s">
        <v>1295</v>
      </c>
      <c r="L2443" s="0" t="n">
        <v>2</v>
      </c>
      <c r="M2443" s="0" t="n">
        <v>2</v>
      </c>
      <c r="N2443" s="0" t="n">
        <v>2.5</v>
      </c>
      <c r="O2443" s="0" t="n">
        <v>2.5</v>
      </c>
      <c r="Y2443" s="1" t="s">
        <v>211</v>
      </c>
      <c r="Z2443" s="1" t="s">
        <v>211</v>
      </c>
      <c r="AA2443" s="1" t="s">
        <v>211</v>
      </c>
      <c r="AB2443" s="1" t="s">
        <v>211</v>
      </c>
    </row>
    <row r="2444" customFormat="false" ht="12.8" hidden="false" customHeight="false" outlineLevel="0" collapsed="false">
      <c r="A2444" s="0" t="s">
        <v>1281</v>
      </c>
      <c r="B2444" s="0" t="s">
        <v>1285</v>
      </c>
      <c r="C2444" s="0" t="s">
        <v>116</v>
      </c>
      <c r="D2444" s="0" t="s">
        <v>1296</v>
      </c>
      <c r="J2444" s="0" t="n">
        <v>0</v>
      </c>
      <c r="K2444" s="0" t="n">
        <v>65</v>
      </c>
      <c r="L2444" s="0" t="n">
        <v>65</v>
      </c>
      <c r="M2444" s="0" t="n">
        <v>65</v>
      </c>
      <c r="N2444" s="0" t="n">
        <v>65</v>
      </c>
      <c r="W2444" s="1" t="s">
        <v>40</v>
      </c>
      <c r="X2444" s="1" t="s">
        <v>40</v>
      </c>
      <c r="Y2444" s="1" t="s">
        <v>40</v>
      </c>
      <c r="Z2444" s="1" t="s">
        <v>40</v>
      </c>
      <c r="AA2444" s="1" t="s">
        <v>40</v>
      </c>
      <c r="AK2444" s="0" t="s">
        <v>115</v>
      </c>
    </row>
    <row r="2445" customFormat="false" ht="12.8" hidden="false" customHeight="false" outlineLevel="0" collapsed="false">
      <c r="A2445" s="0" t="s">
        <v>1281</v>
      </c>
      <c r="B2445" s="0" t="s">
        <v>1285</v>
      </c>
      <c r="C2445" s="0" t="s">
        <v>116</v>
      </c>
      <c r="D2445" s="0" t="s">
        <v>1297</v>
      </c>
      <c r="N2445" s="0" t="n">
        <v>10</v>
      </c>
      <c r="AA2445" s="1" t="s">
        <v>107</v>
      </c>
      <c r="AF2445" s="0" t="s">
        <v>305</v>
      </c>
    </row>
    <row r="2446" customFormat="false" ht="12.8" hidden="false" customHeight="false" outlineLevel="0" collapsed="false">
      <c r="A2446" s="0" t="s">
        <v>1281</v>
      </c>
      <c r="B2446" s="0" t="s">
        <v>1285</v>
      </c>
      <c r="C2446" s="0" t="s">
        <v>1040</v>
      </c>
      <c r="D2446" s="0" t="s">
        <v>1298</v>
      </c>
      <c r="H2446" s="0" t="n">
        <v>3.3</v>
      </c>
      <c r="J2446" s="0" t="n">
        <v>1.5</v>
      </c>
      <c r="K2446" s="0" t="n">
        <v>0</v>
      </c>
      <c r="L2446" s="0" t="n">
        <v>0</v>
      </c>
      <c r="M2446" s="0" t="n">
        <v>5.65833603896104</v>
      </c>
      <c r="N2446" s="0" t="n">
        <v>9.18952922077922</v>
      </c>
      <c r="O2446" s="0" t="n">
        <v>13.8257021103896</v>
      </c>
      <c r="P2446" s="0" t="n">
        <v>7.59721185064935</v>
      </c>
      <c r="Q2446" s="0" t="n">
        <v>6.05519507575758</v>
      </c>
      <c r="U2446" s="1" t="s">
        <v>61</v>
      </c>
      <c r="W2446" s="1" t="s">
        <v>41</v>
      </c>
      <c r="Y2446" s="1" t="s">
        <v>40</v>
      </c>
      <c r="Z2446" s="1" t="s">
        <v>40</v>
      </c>
      <c r="AA2446" s="1" t="s">
        <v>40</v>
      </c>
      <c r="AB2446" s="1" t="s">
        <v>40</v>
      </c>
      <c r="AC2446" s="1" t="s">
        <v>40</v>
      </c>
      <c r="AD2446" s="1" t="s">
        <v>40</v>
      </c>
      <c r="AK2446" s="0" t="s">
        <v>81</v>
      </c>
    </row>
    <row r="2447" customFormat="false" ht="12.8" hidden="false" customHeight="false" outlineLevel="0" collapsed="false">
      <c r="A2447" s="0" t="s">
        <v>1281</v>
      </c>
      <c r="B2447" s="0" t="s">
        <v>1285</v>
      </c>
      <c r="C2447" s="0" t="s">
        <v>1040</v>
      </c>
      <c r="D2447" s="0" t="s">
        <v>1299</v>
      </c>
      <c r="G2447" s="0" t="s">
        <v>1233</v>
      </c>
      <c r="H2447" s="0" t="n">
        <v>3.3</v>
      </c>
      <c r="J2447" s="0" t="n">
        <v>1.5</v>
      </c>
      <c r="L2447" s="0" t="s">
        <v>1233</v>
      </c>
      <c r="P2447" s="0" t="n">
        <v>1</v>
      </c>
      <c r="U2447" s="1" t="s">
        <v>61</v>
      </c>
      <c r="W2447" s="1" t="s">
        <v>41</v>
      </c>
      <c r="AC2447" s="1" t="s">
        <v>61</v>
      </c>
      <c r="AK2447" s="0" t="s">
        <v>81</v>
      </c>
    </row>
    <row r="2448" customFormat="false" ht="12.8" hidden="false" customHeight="false" outlineLevel="0" collapsed="false">
      <c r="A2448" s="0" t="s">
        <v>1281</v>
      </c>
      <c r="B2448" s="0" t="s">
        <v>1285</v>
      </c>
      <c r="C2448" s="0" t="s">
        <v>1040</v>
      </c>
      <c r="D2448" s="0" t="s">
        <v>1300</v>
      </c>
      <c r="H2448" s="0" t="n">
        <v>3.3</v>
      </c>
      <c r="I2448" s="0" t="n">
        <v>65</v>
      </c>
      <c r="J2448" s="0" t="n">
        <v>60</v>
      </c>
      <c r="K2448" s="0" t="n">
        <v>0</v>
      </c>
      <c r="L2448" s="0" t="n">
        <v>0</v>
      </c>
      <c r="M2448" s="0" t="n">
        <v>4.48678571428571</v>
      </c>
      <c r="N2448" s="0" t="n">
        <v>7.52428571428571</v>
      </c>
      <c r="O2448" s="0" t="n">
        <v>12.3251785714286</v>
      </c>
      <c r="P2448" s="0" t="n">
        <v>7.77714285714286</v>
      </c>
      <c r="Q2448" s="0" t="n">
        <v>4.58214285714286</v>
      </c>
      <c r="U2448" s="1" t="s">
        <v>61</v>
      </c>
      <c r="V2448" s="1" t="s">
        <v>40</v>
      </c>
      <c r="W2448" s="1" t="s">
        <v>40</v>
      </c>
      <c r="X2448" s="1" t="s">
        <v>40</v>
      </c>
      <c r="Y2448" s="1" t="s">
        <v>40</v>
      </c>
      <c r="Z2448" s="1" t="s">
        <v>40</v>
      </c>
      <c r="AA2448" s="1" t="s">
        <v>40</v>
      </c>
      <c r="AB2448" s="1" t="s">
        <v>40</v>
      </c>
      <c r="AC2448" s="1" t="s">
        <v>40</v>
      </c>
      <c r="AD2448" s="1" t="s">
        <v>40</v>
      </c>
      <c r="AK2448" s="0" t="s">
        <v>65</v>
      </c>
    </row>
    <row r="2449" customFormat="false" ht="12.8" hidden="false" customHeight="false" outlineLevel="0" collapsed="false">
      <c r="A2449" s="0" t="s">
        <v>1281</v>
      </c>
      <c r="B2449" s="0" t="s">
        <v>1285</v>
      </c>
      <c r="C2449" s="0" t="s">
        <v>116</v>
      </c>
      <c r="D2449" s="0" t="s">
        <v>1301</v>
      </c>
      <c r="O2449" s="0" t="n">
        <v>9</v>
      </c>
      <c r="AB2449" s="1" t="s">
        <v>211</v>
      </c>
      <c r="AF2449" s="0" t="s">
        <v>212</v>
      </c>
    </row>
    <row r="2450" customFormat="false" ht="12.8" hidden="false" customHeight="false" outlineLevel="0" collapsed="false">
      <c r="A2450" s="0" t="s">
        <v>1281</v>
      </c>
      <c r="B2450" s="0" t="s">
        <v>1285</v>
      </c>
      <c r="C2450" s="0" t="s">
        <v>99</v>
      </c>
      <c r="D2450" s="0" t="s">
        <v>1302</v>
      </c>
      <c r="N2450" s="0" t="n">
        <v>43.2</v>
      </c>
      <c r="AA2450" s="1" t="s">
        <v>101</v>
      </c>
      <c r="AF2450" s="0" t="s">
        <v>200</v>
      </c>
    </row>
    <row r="2451" customFormat="false" ht="12.8" hidden="false" customHeight="false" outlineLevel="0" collapsed="false">
      <c r="A2451" s="0" t="s">
        <v>1281</v>
      </c>
      <c r="B2451" s="0" t="s">
        <v>1285</v>
      </c>
      <c r="C2451" s="0" t="s">
        <v>312</v>
      </c>
      <c r="D2451" s="0" t="s">
        <v>1217</v>
      </c>
      <c r="M2451" s="0" t="n">
        <v>4</v>
      </c>
      <c r="Z2451" s="1" t="s">
        <v>61</v>
      </c>
      <c r="AF2451" s="0" t="s">
        <v>314</v>
      </c>
    </row>
    <row r="2452" customFormat="false" ht="12.8" hidden="false" customHeight="false" outlineLevel="0" collapsed="false">
      <c r="A2452" s="0" t="s">
        <v>1281</v>
      </c>
      <c r="B2452" s="0" t="s">
        <v>1285</v>
      </c>
      <c r="C2452" s="0" t="s">
        <v>312</v>
      </c>
      <c r="D2452" s="0" t="s">
        <v>1303</v>
      </c>
      <c r="K2452" s="0" t="n">
        <v>32</v>
      </c>
      <c r="L2452" s="0" t="n">
        <v>48</v>
      </c>
      <c r="M2452" s="0" t="n">
        <v>48</v>
      </c>
      <c r="N2452" s="0" t="n">
        <v>32</v>
      </c>
      <c r="W2452" s="1" t="s">
        <v>40</v>
      </c>
      <c r="X2452" s="1" t="s">
        <v>40</v>
      </c>
      <c r="Y2452" s="1" t="s">
        <v>40</v>
      </c>
      <c r="Z2452" s="1" t="s">
        <v>40</v>
      </c>
      <c r="AA2452" s="1" t="s">
        <v>40</v>
      </c>
      <c r="AF2452" s="0" t="s">
        <v>221</v>
      </c>
      <c r="AK2452" s="0" t="s">
        <v>222</v>
      </c>
    </row>
    <row r="2453" customFormat="false" ht="12.8" hidden="false" customHeight="false" outlineLevel="0" collapsed="false">
      <c r="A2453" s="0" t="s">
        <v>1281</v>
      </c>
      <c r="B2453" s="0" t="s">
        <v>1285</v>
      </c>
      <c r="C2453" s="0" t="s">
        <v>312</v>
      </c>
      <c r="D2453" s="0" t="s">
        <v>1304</v>
      </c>
      <c r="M2453" s="0" t="n">
        <v>3.5</v>
      </c>
      <c r="Z2453" s="1" t="s">
        <v>41</v>
      </c>
      <c r="AF2453" s="0" t="s">
        <v>237</v>
      </c>
      <c r="AK2453" s="0" t="s">
        <v>115</v>
      </c>
    </row>
    <row r="2454" customFormat="false" ht="12.8" hidden="false" customHeight="false" outlineLevel="0" collapsed="false">
      <c r="A2454" s="0" t="s">
        <v>1281</v>
      </c>
      <c r="B2454" s="0" t="s">
        <v>1285</v>
      </c>
      <c r="C2454" s="0" t="s">
        <v>312</v>
      </c>
      <c r="D2454" s="0" t="s">
        <v>1305</v>
      </c>
      <c r="J2454" s="0" t="n">
        <v>28</v>
      </c>
      <c r="K2454" s="0" t="n">
        <v>42</v>
      </c>
      <c r="L2454" s="0" t="n">
        <v>42</v>
      </c>
      <c r="M2454" s="0" t="n">
        <v>28</v>
      </c>
      <c r="R2454" s="1" t="s">
        <v>40</v>
      </c>
      <c r="S2454" s="1" t="s">
        <v>40</v>
      </c>
      <c r="T2454" s="1" t="s">
        <v>40</v>
      </c>
      <c r="U2454" s="1" t="s">
        <v>40</v>
      </c>
      <c r="V2454" s="1" t="s">
        <v>40</v>
      </c>
      <c r="W2454" s="1" t="s">
        <v>40</v>
      </c>
      <c r="X2454" s="1" t="s">
        <v>40</v>
      </c>
      <c r="Y2454" s="1" t="s">
        <v>40</v>
      </c>
      <c r="Z2454" s="1" t="s">
        <v>40</v>
      </c>
      <c r="AA2454" s="1" t="s">
        <v>40</v>
      </c>
      <c r="AB2454" s="1" t="s">
        <v>40</v>
      </c>
      <c r="AC2454" s="1" t="s">
        <v>40</v>
      </c>
      <c r="AD2454" s="1" t="s">
        <v>40</v>
      </c>
      <c r="AF2454" s="0" t="s">
        <v>238</v>
      </c>
      <c r="AK2454" s="0" t="s">
        <v>115</v>
      </c>
    </row>
    <row r="2455" customFormat="false" ht="12.8" hidden="false" customHeight="false" outlineLevel="0" collapsed="false">
      <c r="A2455" s="0" t="s">
        <v>1281</v>
      </c>
      <c r="B2455" s="0" t="s">
        <v>1285</v>
      </c>
      <c r="C2455" s="0" t="s">
        <v>312</v>
      </c>
      <c r="D2455" s="0" t="s">
        <v>659</v>
      </c>
      <c r="I2455" s="0" t="n">
        <v>5</v>
      </c>
      <c r="K2455" s="0" t="n">
        <v>40</v>
      </c>
      <c r="L2455" s="0" t="n">
        <v>50</v>
      </c>
      <c r="M2455" s="0" t="n">
        <v>30</v>
      </c>
      <c r="N2455" s="0" t="n">
        <v>20</v>
      </c>
      <c r="V2455" s="1" t="s">
        <v>61</v>
      </c>
      <c r="X2455" s="1" t="s">
        <v>40</v>
      </c>
      <c r="Y2455" s="1" t="s">
        <v>40</v>
      </c>
      <c r="Z2455" s="1" t="s">
        <v>40</v>
      </c>
      <c r="AA2455" s="1" t="s">
        <v>40</v>
      </c>
      <c r="AK2455" s="0" t="s">
        <v>115</v>
      </c>
    </row>
    <row r="2456" customFormat="false" ht="12.8" hidden="false" customHeight="false" outlineLevel="0" collapsed="false">
      <c r="A2456" s="0" t="s">
        <v>1281</v>
      </c>
      <c r="B2456" s="0" t="s">
        <v>1285</v>
      </c>
      <c r="C2456" s="0" t="s">
        <v>116</v>
      </c>
      <c r="D2456" s="0" t="s">
        <v>1306</v>
      </c>
      <c r="J2456" s="0" t="n">
        <v>3</v>
      </c>
      <c r="W2456" s="1" t="s">
        <v>180</v>
      </c>
      <c r="AF2456" s="0" t="s">
        <v>310</v>
      </c>
    </row>
    <row r="2457" customFormat="false" ht="12.8" hidden="false" customHeight="false" outlineLevel="0" collapsed="false">
      <c r="A2457" s="0" t="s">
        <v>1281</v>
      </c>
      <c r="B2457" s="0" t="s">
        <v>1285</v>
      </c>
      <c r="C2457" s="0" t="s">
        <v>116</v>
      </c>
      <c r="D2457" s="0" t="s">
        <v>1307</v>
      </c>
      <c r="J2457" s="0" t="n">
        <v>6</v>
      </c>
      <c r="W2457" s="1" t="s">
        <v>180</v>
      </c>
      <c r="AF2457" s="0" t="s">
        <v>310</v>
      </c>
    </row>
    <row r="2458" customFormat="false" ht="12.8" hidden="false" customHeight="false" outlineLevel="0" collapsed="false">
      <c r="A2458" s="0" t="s">
        <v>1281</v>
      </c>
      <c r="B2458" s="0" t="s">
        <v>1285</v>
      </c>
      <c r="C2458" s="0" t="s">
        <v>213</v>
      </c>
      <c r="D2458" s="0" t="s">
        <v>1308</v>
      </c>
      <c r="J2458" s="0" t="n">
        <v>5</v>
      </c>
      <c r="N2458" s="0" t="n">
        <v>9.18952922077922</v>
      </c>
      <c r="O2458" s="0" t="n">
        <v>13.8257021103896</v>
      </c>
      <c r="P2458" s="0" t="n">
        <v>7.59721185064935</v>
      </c>
      <c r="Q2458" s="0" t="n">
        <v>6.05519507575758</v>
      </c>
      <c r="W2458" s="1" t="s">
        <v>180</v>
      </c>
      <c r="AA2458" s="1" t="s">
        <v>40</v>
      </c>
      <c r="AB2458" s="1" t="s">
        <v>40</v>
      </c>
      <c r="AC2458" s="1" t="s">
        <v>40</v>
      </c>
      <c r="AD2458" s="1" t="s">
        <v>40</v>
      </c>
      <c r="AK2458" s="0" t="s">
        <v>65</v>
      </c>
    </row>
    <row r="2459" customFormat="false" ht="12.8" hidden="false" customHeight="false" outlineLevel="0" collapsed="false">
      <c r="A2459" s="0" t="s">
        <v>1281</v>
      </c>
      <c r="B2459" s="0" t="s">
        <v>1285</v>
      </c>
      <c r="C2459" s="0" t="s">
        <v>116</v>
      </c>
      <c r="D2459" s="0" t="s">
        <v>1309</v>
      </c>
      <c r="N2459" s="0" t="n">
        <v>5.2</v>
      </c>
      <c r="AA2459" s="1" t="s">
        <v>211</v>
      </c>
      <c r="AF2459" s="0" t="s">
        <v>1310</v>
      </c>
    </row>
    <row r="2460" customFormat="false" ht="12.8" hidden="false" customHeight="false" outlineLevel="0" collapsed="false">
      <c r="A2460" s="0" t="s">
        <v>1281</v>
      </c>
      <c r="B2460" s="0" t="s">
        <v>1285</v>
      </c>
      <c r="C2460" s="0" t="s">
        <v>116</v>
      </c>
      <c r="D2460" s="0" t="s">
        <v>1311</v>
      </c>
      <c r="F2460" s="0" t="s">
        <v>1233</v>
      </c>
      <c r="H2460" s="0" t="n">
        <v>3.3</v>
      </c>
      <c r="N2460" s="0" t="n">
        <v>7</v>
      </c>
      <c r="U2460" s="1" t="s">
        <v>61</v>
      </c>
      <c r="AA2460" s="1" t="s">
        <v>107</v>
      </c>
      <c r="AF2460" s="0" t="s">
        <v>305</v>
      </c>
    </row>
    <row r="2461" customFormat="false" ht="12.8" hidden="false" customHeight="false" outlineLevel="0" collapsed="false">
      <c r="A2461" s="0" t="s">
        <v>1281</v>
      </c>
      <c r="B2461" s="0" t="s">
        <v>1285</v>
      </c>
      <c r="C2461" s="0" t="s">
        <v>1040</v>
      </c>
      <c r="D2461" s="0" t="s">
        <v>1312</v>
      </c>
      <c r="E2461" s="0" t="n">
        <v>0</v>
      </c>
      <c r="F2461" s="0" t="n">
        <v>0</v>
      </c>
      <c r="G2461" s="0" t="n">
        <v>0</v>
      </c>
      <c r="H2461" s="0" t="n">
        <v>3</v>
      </c>
      <c r="I2461" s="0" t="n">
        <v>0</v>
      </c>
      <c r="J2461" s="0" t="n">
        <v>1.5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0</v>
      </c>
      <c r="P2461" s="0" t="n">
        <v>0</v>
      </c>
      <c r="Q2461" s="0" t="n">
        <v>0</v>
      </c>
      <c r="R2461" s="1" t="n">
        <v>0</v>
      </c>
      <c r="S2461" s="1" t="n">
        <v>0</v>
      </c>
      <c r="T2461" s="1" t="n">
        <v>0</v>
      </c>
      <c r="U2461" s="1" t="s">
        <v>61</v>
      </c>
      <c r="V2461" s="1" t="n">
        <v>0</v>
      </c>
      <c r="W2461" s="1" t="s">
        <v>41</v>
      </c>
      <c r="X2461" s="1" t="n">
        <v>0</v>
      </c>
      <c r="Y2461" s="1" t="n">
        <v>0</v>
      </c>
      <c r="Z2461" s="1" t="n">
        <v>0</v>
      </c>
      <c r="AA2461" s="1" t="n">
        <v>0</v>
      </c>
      <c r="AB2461" s="1" t="n">
        <v>0</v>
      </c>
      <c r="AC2461" s="1" t="n">
        <v>0</v>
      </c>
      <c r="AD2461" s="1" t="n">
        <v>0</v>
      </c>
      <c r="AK2461" s="0" t="s">
        <v>65</v>
      </c>
    </row>
    <row r="2462" customFormat="false" ht="12.8" hidden="false" customHeight="false" outlineLevel="0" collapsed="false">
      <c r="A2462" s="0" t="s">
        <v>1281</v>
      </c>
      <c r="B2462" s="0" t="s">
        <v>1313</v>
      </c>
      <c r="C2462" s="0" t="s">
        <v>1040</v>
      </c>
      <c r="D2462" s="0" t="s">
        <v>1224</v>
      </c>
      <c r="E2462" s="0" t="n">
        <v>4.87224851190476</v>
      </c>
      <c r="F2462" s="0" t="n">
        <v>18.722931547619</v>
      </c>
      <c r="G2462" s="0" t="n">
        <v>20.1447948689016</v>
      </c>
      <c r="H2462" s="0" t="n">
        <v>30.8640637720286</v>
      </c>
      <c r="I2462" s="0" t="n">
        <v>33.589275645068</v>
      </c>
      <c r="J2462" s="0" t="n">
        <v>22.7437806166579</v>
      </c>
      <c r="K2462" s="0" t="n">
        <v>5.93871279761905</v>
      </c>
      <c r="L2462" s="0" t="n">
        <v>2.97530505952381</v>
      </c>
      <c r="M2462" s="0" t="n">
        <v>4.38066220238095</v>
      </c>
      <c r="N2462" s="0" t="n">
        <v>9.17925595238095</v>
      </c>
      <c r="O2462" s="0" t="n">
        <v>16.2241071428571</v>
      </c>
      <c r="P2462" s="0" t="n">
        <v>8.08921875</v>
      </c>
      <c r="Q2462" s="0" t="n">
        <v>4.87224851190476</v>
      </c>
      <c r="R2462" s="1" t="s">
        <v>40</v>
      </c>
      <c r="S2462" s="1" t="s">
        <v>40</v>
      </c>
      <c r="T2462" s="1" t="s">
        <v>40</v>
      </c>
      <c r="U2462" s="1" t="s">
        <v>40</v>
      </c>
      <c r="V2462" s="1" t="s">
        <v>40</v>
      </c>
      <c r="W2462" s="1" t="s">
        <v>40</v>
      </c>
      <c r="X2462" s="1" t="s">
        <v>40</v>
      </c>
      <c r="Y2462" s="1" t="s">
        <v>40</v>
      </c>
      <c r="Z2462" s="1" t="s">
        <v>40</v>
      </c>
      <c r="AA2462" s="1" t="s">
        <v>40</v>
      </c>
      <c r="AB2462" s="1" t="s">
        <v>40</v>
      </c>
      <c r="AC2462" s="1" t="s">
        <v>40</v>
      </c>
      <c r="AD2462" s="1" t="s">
        <v>40</v>
      </c>
      <c r="AK2462" s="0" t="s">
        <v>65</v>
      </c>
    </row>
    <row r="2463" customFormat="false" ht="12.8" hidden="false" customHeight="false" outlineLevel="0" collapsed="false">
      <c r="A2463" s="0" t="s">
        <v>1281</v>
      </c>
      <c r="B2463" s="0" t="s">
        <v>1313</v>
      </c>
      <c r="C2463" s="0" t="s">
        <v>1040</v>
      </c>
      <c r="D2463" s="0" t="s">
        <v>1247</v>
      </c>
      <c r="E2463" s="0" t="n">
        <v>0</v>
      </c>
      <c r="F2463" s="0" t="n">
        <v>0</v>
      </c>
      <c r="G2463" s="0" t="n">
        <v>0</v>
      </c>
      <c r="H2463" s="0" t="n">
        <v>2.27087456539182</v>
      </c>
      <c r="I2463" s="0" t="n">
        <v>2.22294731211554</v>
      </c>
      <c r="J2463" s="0" t="n">
        <v>22.55625</v>
      </c>
      <c r="K2463" s="0" t="n">
        <v>2.74678571428571</v>
      </c>
      <c r="L2463" s="0" t="n">
        <v>1.49553571428571</v>
      </c>
      <c r="M2463" s="0" t="n">
        <v>0.455357142857143</v>
      </c>
      <c r="N2463" s="0" t="n">
        <v>10.6110714285714</v>
      </c>
      <c r="O2463" s="0" t="n">
        <v>17.85625</v>
      </c>
      <c r="P2463" s="0" t="n">
        <v>6.08375</v>
      </c>
      <c r="Q2463" s="0" t="n">
        <v>5.04553571428571</v>
      </c>
      <c r="R2463" s="1" t="n">
        <v>0</v>
      </c>
      <c r="S2463" s="1" t="n">
        <v>0</v>
      </c>
      <c r="T2463" s="1" t="n">
        <v>0</v>
      </c>
      <c r="U2463" s="1" t="s">
        <v>61</v>
      </c>
      <c r="V2463" s="1" t="s">
        <v>61</v>
      </c>
      <c r="W2463" s="1" t="s">
        <v>40</v>
      </c>
      <c r="X2463" s="1" t="s">
        <v>40</v>
      </c>
      <c r="Y2463" s="1" t="s">
        <v>40</v>
      </c>
      <c r="Z2463" s="1" t="s">
        <v>40</v>
      </c>
      <c r="AA2463" s="1" t="s">
        <v>40</v>
      </c>
      <c r="AB2463" s="1" t="s">
        <v>40</v>
      </c>
      <c r="AC2463" s="1" t="s">
        <v>40</v>
      </c>
      <c r="AD2463" s="1" t="s">
        <v>40</v>
      </c>
      <c r="AK2463" s="0" t="s">
        <v>65</v>
      </c>
    </row>
    <row r="2464" customFormat="false" ht="12.8" hidden="false" customHeight="false" outlineLevel="0" collapsed="false">
      <c r="A2464" s="0" t="s">
        <v>1281</v>
      </c>
      <c r="B2464" s="0" t="s">
        <v>1313</v>
      </c>
      <c r="C2464" s="0" t="s">
        <v>1040</v>
      </c>
      <c r="D2464" s="0" t="s">
        <v>1225</v>
      </c>
      <c r="E2464" s="0" t="n">
        <v>0</v>
      </c>
      <c r="F2464" s="0" t="n">
        <v>0</v>
      </c>
      <c r="G2464" s="0" t="n">
        <v>0</v>
      </c>
      <c r="H2464" s="0" t="n">
        <v>2.27087456539182</v>
      </c>
      <c r="I2464" s="0" t="n">
        <v>0</v>
      </c>
      <c r="J2464" s="0" t="n">
        <v>2.98537336412625</v>
      </c>
      <c r="K2464" s="0" t="n">
        <v>2.46285714285714</v>
      </c>
      <c r="L2464" s="0" t="n">
        <v>0.643392857142857</v>
      </c>
      <c r="M2464" s="0" t="n">
        <v>0.764821428571429</v>
      </c>
      <c r="N2464" s="0" t="n">
        <v>10.2478571428571</v>
      </c>
      <c r="O2464" s="0" t="n">
        <v>20.8510714285714</v>
      </c>
      <c r="P2464" s="0" t="n">
        <v>5.88321428571429</v>
      </c>
      <c r="Q2464" s="0" t="n">
        <v>6.26964285714286</v>
      </c>
      <c r="R2464" s="1" t="n">
        <v>0</v>
      </c>
      <c r="S2464" s="1" t="n">
        <v>0</v>
      </c>
      <c r="T2464" s="1" t="n">
        <v>0</v>
      </c>
      <c r="U2464" s="1" t="s">
        <v>61</v>
      </c>
      <c r="V2464" s="1" t="n">
        <v>0</v>
      </c>
      <c r="W2464" s="1" t="s">
        <v>41</v>
      </c>
      <c r="X2464" s="1" t="s">
        <v>40</v>
      </c>
      <c r="Y2464" s="1" t="s">
        <v>40</v>
      </c>
      <c r="Z2464" s="1" t="s">
        <v>40</v>
      </c>
      <c r="AA2464" s="1" t="s">
        <v>40</v>
      </c>
      <c r="AB2464" s="1" t="s">
        <v>40</v>
      </c>
      <c r="AC2464" s="1" t="s">
        <v>40</v>
      </c>
      <c r="AD2464" s="1" t="s">
        <v>40</v>
      </c>
      <c r="AK2464" s="0" t="s">
        <v>65</v>
      </c>
    </row>
    <row r="2465" customFormat="false" ht="12.8" hidden="false" customHeight="false" outlineLevel="0" collapsed="false">
      <c r="A2465" s="0" t="s">
        <v>1281</v>
      </c>
      <c r="B2465" s="0" t="s">
        <v>1313</v>
      </c>
      <c r="C2465" s="0" t="s">
        <v>1040</v>
      </c>
      <c r="D2465" s="0" t="s">
        <v>1230</v>
      </c>
      <c r="E2465" s="0" t="n">
        <v>0</v>
      </c>
      <c r="F2465" s="0" t="n">
        <v>0</v>
      </c>
      <c r="G2465" s="0" t="n">
        <v>0</v>
      </c>
      <c r="H2465" s="0" t="n">
        <v>0</v>
      </c>
      <c r="I2465" s="0" t="n">
        <v>3.09701822618775</v>
      </c>
      <c r="J2465" s="0" t="n">
        <v>26.3196428571429</v>
      </c>
      <c r="K2465" s="0" t="n">
        <v>6.30428571428571</v>
      </c>
      <c r="L2465" s="0" t="n">
        <v>5.0625</v>
      </c>
      <c r="M2465" s="0" t="n">
        <v>4.42857142857143</v>
      </c>
      <c r="N2465" s="0" t="n">
        <v>11.8682142857143</v>
      </c>
      <c r="O2465" s="0" t="n">
        <v>17.6891071428571</v>
      </c>
      <c r="P2465" s="0" t="n">
        <v>6.14964285714286</v>
      </c>
      <c r="Q2465" s="0" t="n">
        <v>6.89196428571429</v>
      </c>
      <c r="R2465" s="1" t="n">
        <v>0</v>
      </c>
      <c r="S2465" s="1" t="n">
        <v>0</v>
      </c>
      <c r="T2465" s="1" t="n">
        <v>0</v>
      </c>
      <c r="U2465" s="1" t="n">
        <v>0</v>
      </c>
      <c r="V2465" s="1" t="s">
        <v>61</v>
      </c>
      <c r="W2465" s="1" t="s">
        <v>40</v>
      </c>
      <c r="X2465" s="1" t="s">
        <v>40</v>
      </c>
      <c r="Y2465" s="1" t="s">
        <v>40</v>
      </c>
      <c r="Z2465" s="1" t="s">
        <v>40</v>
      </c>
      <c r="AA2465" s="1" t="s">
        <v>40</v>
      </c>
      <c r="AB2465" s="1" t="s">
        <v>40</v>
      </c>
      <c r="AC2465" s="1" t="s">
        <v>40</v>
      </c>
      <c r="AD2465" s="1" t="s">
        <v>40</v>
      </c>
      <c r="AK2465" s="0" t="s">
        <v>65</v>
      </c>
    </row>
    <row r="2466" customFormat="false" ht="12.8" hidden="false" customHeight="false" outlineLevel="0" collapsed="false">
      <c r="A2466" s="0" t="s">
        <v>1281</v>
      </c>
      <c r="B2466" s="0" t="s">
        <v>1313</v>
      </c>
      <c r="C2466" s="0" t="s">
        <v>1040</v>
      </c>
      <c r="D2466" s="0" t="s">
        <v>1254</v>
      </c>
      <c r="E2466" s="0" t="n">
        <v>0</v>
      </c>
      <c r="F2466" s="0" t="n">
        <v>0</v>
      </c>
      <c r="G2466" s="0" t="n">
        <v>0</v>
      </c>
      <c r="H2466" s="0" t="n">
        <v>0</v>
      </c>
      <c r="I2466" s="0" t="n">
        <v>0</v>
      </c>
      <c r="J2466" s="0" t="n">
        <v>3.59765076409591</v>
      </c>
      <c r="K2466" s="0" t="n">
        <v>3.97</v>
      </c>
      <c r="L2466" s="0" t="n">
        <v>0.364821428571429</v>
      </c>
      <c r="M2466" s="0" t="n">
        <v>0.487678571428571</v>
      </c>
      <c r="N2466" s="0" t="n">
        <v>10.9975</v>
      </c>
      <c r="O2466" s="0" t="n">
        <v>19.5742857142857</v>
      </c>
      <c r="P2466" s="0" t="n">
        <v>6.30357142857143</v>
      </c>
      <c r="Q2466" s="0" t="n">
        <v>6.10178571428571</v>
      </c>
      <c r="R2466" s="1" t="n">
        <v>0</v>
      </c>
      <c r="S2466" s="1" t="n">
        <v>0</v>
      </c>
      <c r="T2466" s="1" t="n">
        <v>0</v>
      </c>
      <c r="U2466" s="1" t="n">
        <v>0</v>
      </c>
      <c r="V2466" s="1" t="n">
        <v>0</v>
      </c>
      <c r="W2466" s="1" t="s">
        <v>41</v>
      </c>
      <c r="X2466" s="1" t="s">
        <v>40</v>
      </c>
      <c r="Y2466" s="1" t="s">
        <v>1047</v>
      </c>
      <c r="Z2466" s="1" t="s">
        <v>40</v>
      </c>
      <c r="AA2466" s="1" t="s">
        <v>40</v>
      </c>
      <c r="AB2466" s="1" t="s">
        <v>40</v>
      </c>
      <c r="AC2466" s="1" t="s">
        <v>40</v>
      </c>
      <c r="AD2466" s="1" t="s">
        <v>40</v>
      </c>
      <c r="AK2466" s="0" t="s">
        <v>65</v>
      </c>
    </row>
    <row r="2467" customFormat="false" ht="12.8" hidden="false" customHeight="false" outlineLevel="0" collapsed="false">
      <c r="A2467" s="0" t="s">
        <v>1281</v>
      </c>
      <c r="B2467" s="0" t="s">
        <v>1313</v>
      </c>
      <c r="C2467" s="0" t="s">
        <v>99</v>
      </c>
      <c r="D2467" s="0" t="s">
        <v>1200</v>
      </c>
      <c r="L2467" s="0" t="n">
        <v>20</v>
      </c>
      <c r="X2467" s="1" t="s">
        <v>104</v>
      </c>
      <c r="Y2467" s="1" t="s">
        <v>101</v>
      </c>
      <c r="AE2467" s="0" t="n">
        <v>4000</v>
      </c>
      <c r="AF2467" s="0" t="s">
        <v>308</v>
      </c>
    </row>
    <row r="2468" customFormat="false" ht="12.8" hidden="false" customHeight="false" outlineLevel="0" collapsed="false">
      <c r="A2468" s="0" t="s">
        <v>1281</v>
      </c>
      <c r="B2468" s="0" t="s">
        <v>1313</v>
      </c>
      <c r="C2468" s="0" t="s">
        <v>116</v>
      </c>
      <c r="D2468" s="0" t="s">
        <v>1283</v>
      </c>
      <c r="N2468" s="0" t="n">
        <v>11</v>
      </c>
      <c r="AA2468" s="1" t="s">
        <v>107</v>
      </c>
      <c r="AF2468" s="0" t="s">
        <v>305</v>
      </c>
    </row>
    <row r="2469" customFormat="false" ht="12.8" hidden="false" customHeight="false" outlineLevel="0" collapsed="false">
      <c r="A2469" s="0" t="s">
        <v>1281</v>
      </c>
      <c r="B2469" s="0" t="s">
        <v>1313</v>
      </c>
      <c r="C2469" s="0" t="s">
        <v>1040</v>
      </c>
      <c r="D2469" s="0" t="s">
        <v>1287</v>
      </c>
      <c r="I2469" s="0" t="n">
        <v>1.84</v>
      </c>
      <c r="J2469" s="0" t="n">
        <v>3.1</v>
      </c>
      <c r="K2469" s="0" t="n">
        <v>2.1</v>
      </c>
      <c r="M2469" s="0" t="n">
        <v>1.1</v>
      </c>
      <c r="V2469" s="1" t="s">
        <v>78</v>
      </c>
      <c r="W2469" s="1" t="s">
        <v>78</v>
      </c>
      <c r="X2469" s="1" t="s">
        <v>78</v>
      </c>
      <c r="Z2469" s="1" t="s">
        <v>180</v>
      </c>
      <c r="AF2469" s="0" t="s">
        <v>181</v>
      </c>
      <c r="AK2469" s="0" t="s">
        <v>81</v>
      </c>
    </row>
    <row r="2470" customFormat="false" ht="12.8" hidden="false" customHeight="false" outlineLevel="0" collapsed="false">
      <c r="A2470" s="0" t="s">
        <v>1281</v>
      </c>
      <c r="B2470" s="0" t="s">
        <v>1313</v>
      </c>
      <c r="C2470" s="0" t="s">
        <v>1040</v>
      </c>
      <c r="D2470" s="0" t="s">
        <v>1288</v>
      </c>
      <c r="I2470" s="0" t="n">
        <v>1.84</v>
      </c>
      <c r="J2470" s="0" t="n">
        <v>3.1</v>
      </c>
      <c r="K2470" s="0" t="n">
        <v>2.1</v>
      </c>
      <c r="M2470" s="0" t="n">
        <v>1.1</v>
      </c>
      <c r="V2470" s="1" t="s">
        <v>180</v>
      </c>
      <c r="W2470" s="1" t="s">
        <v>78</v>
      </c>
      <c r="X2470" s="1" t="s">
        <v>78</v>
      </c>
      <c r="Z2470" s="1" t="s">
        <v>180</v>
      </c>
      <c r="AF2470" s="0" t="s">
        <v>181</v>
      </c>
      <c r="AK2470" s="0" t="s">
        <v>81</v>
      </c>
    </row>
    <row r="2471" customFormat="false" ht="12.8" hidden="false" customHeight="false" outlineLevel="0" collapsed="false">
      <c r="A2471" s="0" t="s">
        <v>1281</v>
      </c>
      <c r="B2471" s="0" t="s">
        <v>1313</v>
      </c>
      <c r="C2471" s="0" t="s">
        <v>1040</v>
      </c>
      <c r="D2471" s="0" t="s">
        <v>1289</v>
      </c>
      <c r="E2471" s="0" t="n">
        <v>2</v>
      </c>
      <c r="F2471" s="0" t="n">
        <v>6</v>
      </c>
      <c r="G2471" s="0" t="n">
        <v>11</v>
      </c>
      <c r="H2471" s="0" t="n">
        <v>15.3</v>
      </c>
      <c r="I2471" s="0" t="n">
        <v>18</v>
      </c>
      <c r="J2471" s="0" t="n">
        <v>23.2</v>
      </c>
      <c r="K2471" s="0" t="n">
        <v>22</v>
      </c>
      <c r="L2471" s="0" t="n">
        <v>16</v>
      </c>
      <c r="M2471" s="0" t="n">
        <v>18</v>
      </c>
      <c r="N2471" s="0" t="n">
        <v>10</v>
      </c>
      <c r="O2471" s="0" t="n">
        <v>15</v>
      </c>
      <c r="P2471" s="0" t="n">
        <v>8</v>
      </c>
      <c r="Q2471" s="0" t="n">
        <v>4</v>
      </c>
      <c r="R2471" s="1" t="s">
        <v>40</v>
      </c>
      <c r="S2471" s="1" t="s">
        <v>40</v>
      </c>
      <c r="T2471" s="1" t="s">
        <v>40</v>
      </c>
      <c r="U2471" s="1" t="s">
        <v>40</v>
      </c>
      <c r="V2471" s="1" t="s">
        <v>40</v>
      </c>
      <c r="W2471" s="1" t="s">
        <v>40</v>
      </c>
      <c r="X2471" s="1" t="s">
        <v>40</v>
      </c>
      <c r="Y2471" s="1" t="s">
        <v>40</v>
      </c>
      <c r="Z2471" s="1" t="s">
        <v>40</v>
      </c>
      <c r="AA2471" s="1" t="s">
        <v>40</v>
      </c>
      <c r="AB2471" s="1" t="s">
        <v>40</v>
      </c>
      <c r="AC2471" s="1" t="s">
        <v>40</v>
      </c>
      <c r="AD2471" s="1" t="s">
        <v>40</v>
      </c>
      <c r="AF2471" s="0" t="s">
        <v>343</v>
      </c>
    </row>
    <row r="2472" customFormat="false" ht="12.8" hidden="false" customHeight="false" outlineLevel="0" collapsed="false">
      <c r="A2472" s="0" t="s">
        <v>1281</v>
      </c>
      <c r="B2472" s="0" t="s">
        <v>1313</v>
      </c>
      <c r="C2472" s="0" t="s">
        <v>1040</v>
      </c>
      <c r="D2472" s="0" t="s">
        <v>1290</v>
      </c>
      <c r="E2472" s="0" t="n">
        <v>1.38183035714286</v>
      </c>
      <c r="F2472" s="0" t="n">
        <v>14</v>
      </c>
      <c r="G2472" s="0" t="n">
        <v>21</v>
      </c>
      <c r="H2472" s="0" t="n">
        <v>15</v>
      </c>
      <c r="I2472" s="0" t="n">
        <v>20</v>
      </c>
      <c r="J2472" s="0" t="n">
        <v>22</v>
      </c>
      <c r="K2472" s="0" t="n">
        <v>16</v>
      </c>
      <c r="L2472" s="0" t="n">
        <v>10</v>
      </c>
      <c r="M2472" s="0" t="n">
        <v>12</v>
      </c>
      <c r="N2472" s="0" t="n">
        <v>18</v>
      </c>
      <c r="O2472" s="0" t="n">
        <v>10</v>
      </c>
      <c r="P2472" s="0" t="n">
        <v>8</v>
      </c>
      <c r="Q2472" s="0" t="n">
        <v>4</v>
      </c>
      <c r="R2472" s="1" t="s">
        <v>40</v>
      </c>
      <c r="S2472" s="1" t="s">
        <v>40</v>
      </c>
      <c r="T2472" s="1" t="s">
        <v>40</v>
      </c>
      <c r="U2472" s="1" t="s">
        <v>40</v>
      </c>
      <c r="V2472" s="1" t="s">
        <v>40</v>
      </c>
      <c r="W2472" s="1" t="s">
        <v>40</v>
      </c>
      <c r="X2472" s="1" t="s">
        <v>40</v>
      </c>
      <c r="Y2472" s="1" t="s">
        <v>40</v>
      </c>
      <c r="Z2472" s="1" t="s">
        <v>40</v>
      </c>
      <c r="AA2472" s="1" t="s">
        <v>40</v>
      </c>
      <c r="AB2472" s="1" t="s">
        <v>40</v>
      </c>
      <c r="AC2472" s="1" t="s">
        <v>40</v>
      </c>
      <c r="AD2472" s="1" t="s">
        <v>40</v>
      </c>
      <c r="AF2472" s="0" t="s">
        <v>343</v>
      </c>
      <c r="AK2472" s="0" t="s">
        <v>65</v>
      </c>
    </row>
    <row r="2473" customFormat="false" ht="12.8" hidden="false" customHeight="false" outlineLevel="0" collapsed="false">
      <c r="A2473" s="0" t="s">
        <v>1281</v>
      </c>
      <c r="B2473" s="0" t="s">
        <v>1313</v>
      </c>
      <c r="C2473" s="0" t="s">
        <v>1040</v>
      </c>
      <c r="D2473" s="0" t="s">
        <v>1291</v>
      </c>
      <c r="E2473" s="0" t="n">
        <v>1.38183035714286</v>
      </c>
      <c r="F2473" s="0" t="n">
        <v>15</v>
      </c>
      <c r="G2473" s="0" t="n">
        <v>23</v>
      </c>
      <c r="I2473" s="0" t="n">
        <v>2</v>
      </c>
      <c r="K2473" s="0" t="n">
        <v>2</v>
      </c>
      <c r="M2473" s="0" t="n">
        <v>1</v>
      </c>
      <c r="N2473" s="0" t="n">
        <v>6</v>
      </c>
      <c r="O2473" s="0" t="n">
        <v>10</v>
      </c>
      <c r="P2473" s="0" t="n">
        <v>7</v>
      </c>
      <c r="Q2473" s="0" t="n">
        <v>2</v>
      </c>
      <c r="R2473" s="1" t="s">
        <v>40</v>
      </c>
      <c r="S2473" s="1" t="s">
        <v>40</v>
      </c>
      <c r="T2473" s="1" t="s">
        <v>40</v>
      </c>
      <c r="V2473" s="1" t="s">
        <v>78</v>
      </c>
      <c r="X2473" s="1" t="s">
        <v>78</v>
      </c>
      <c r="Z2473" s="1" t="s">
        <v>78</v>
      </c>
      <c r="AA2473" s="1" t="s">
        <v>40</v>
      </c>
      <c r="AB2473" s="1" t="s">
        <v>40</v>
      </c>
      <c r="AC2473" s="1" t="s">
        <v>40</v>
      </c>
      <c r="AD2473" s="1" t="s">
        <v>40</v>
      </c>
      <c r="AF2473" s="0" t="s">
        <v>343</v>
      </c>
      <c r="AK2473" s="0" t="s">
        <v>65</v>
      </c>
    </row>
    <row r="2474" customFormat="false" ht="12.8" hidden="false" customHeight="false" outlineLevel="0" collapsed="false">
      <c r="A2474" s="0" t="s">
        <v>1281</v>
      </c>
      <c r="B2474" s="0" t="s">
        <v>1313</v>
      </c>
      <c r="C2474" s="0" t="s">
        <v>1040</v>
      </c>
      <c r="D2474" s="0" t="s">
        <v>1292</v>
      </c>
      <c r="E2474" s="0" t="n">
        <v>4.87224851190476</v>
      </c>
      <c r="F2474" s="0" t="n">
        <v>18.722931547619</v>
      </c>
      <c r="G2474" s="0" t="n">
        <v>20.1447948689016</v>
      </c>
      <c r="J2474" s="0" t="n">
        <v>3.59765076409591</v>
      </c>
      <c r="K2474" s="0" t="n">
        <v>3.97</v>
      </c>
      <c r="L2474" s="0" t="n">
        <v>0.364821428571429</v>
      </c>
      <c r="M2474" s="0" t="n">
        <v>0.487678571428571</v>
      </c>
      <c r="N2474" s="0" t="n">
        <v>10.9975</v>
      </c>
      <c r="O2474" s="0" t="n">
        <v>19.5742857142857</v>
      </c>
      <c r="P2474" s="0" t="n">
        <v>6.30357142857143</v>
      </c>
      <c r="Q2474" s="0" t="n">
        <v>6.10178571428571</v>
      </c>
      <c r="R2474" s="1" t="s">
        <v>40</v>
      </c>
      <c r="S2474" s="1" t="s">
        <v>40</v>
      </c>
      <c r="T2474" s="1" t="s">
        <v>40</v>
      </c>
      <c r="W2474" s="1" t="s">
        <v>41</v>
      </c>
      <c r="X2474" s="1" t="s">
        <v>40</v>
      </c>
      <c r="Y2474" s="1" t="s">
        <v>40</v>
      </c>
      <c r="Z2474" s="1" t="s">
        <v>40</v>
      </c>
      <c r="AA2474" s="1" t="s">
        <v>40</v>
      </c>
      <c r="AB2474" s="1" t="s">
        <v>40</v>
      </c>
      <c r="AC2474" s="1" t="s">
        <v>40</v>
      </c>
      <c r="AD2474" s="1" t="s">
        <v>40</v>
      </c>
      <c r="AK2474" s="0" t="s">
        <v>65</v>
      </c>
    </row>
    <row r="2475" customFormat="false" ht="12.8" hidden="false" customHeight="false" outlineLevel="0" collapsed="false">
      <c r="A2475" s="0" t="s">
        <v>1281</v>
      </c>
      <c r="B2475" s="0" t="s">
        <v>1313</v>
      </c>
      <c r="C2475" s="0" t="s">
        <v>1040</v>
      </c>
      <c r="D2475" s="0" t="s">
        <v>1293</v>
      </c>
      <c r="E2475" s="0" t="n">
        <v>4.87224851190476</v>
      </c>
      <c r="F2475" s="0" t="n">
        <v>18.722931547619</v>
      </c>
      <c r="G2475" s="0" t="n">
        <v>20.1447948689016</v>
      </c>
      <c r="I2475" s="0" t="n">
        <v>2.4776145809502</v>
      </c>
      <c r="J2475" s="0" t="n">
        <v>5</v>
      </c>
      <c r="K2475" s="0" t="n">
        <v>0</v>
      </c>
      <c r="L2475" s="0" t="n">
        <v>0</v>
      </c>
      <c r="M2475" s="0" t="n">
        <v>0</v>
      </c>
      <c r="N2475" s="0" t="n">
        <v>9.18952922077922</v>
      </c>
      <c r="O2475" s="0" t="n">
        <v>13.8257021103896</v>
      </c>
      <c r="P2475" s="0" t="n">
        <v>7.59721185064935</v>
      </c>
      <c r="Q2475" s="0" t="n">
        <v>6.05519507575758</v>
      </c>
      <c r="R2475" s="1" t="s">
        <v>40</v>
      </c>
      <c r="S2475" s="1" t="s">
        <v>40</v>
      </c>
      <c r="T2475" s="1" t="s">
        <v>40</v>
      </c>
      <c r="V2475" s="1" t="s">
        <v>61</v>
      </c>
      <c r="W2475" s="1" t="s">
        <v>40</v>
      </c>
      <c r="X2475" s="1" t="s">
        <v>40</v>
      </c>
      <c r="Y2475" s="1" t="s">
        <v>40</v>
      </c>
      <c r="Z2475" s="1" t="s">
        <v>40</v>
      </c>
      <c r="AA2475" s="1" t="s">
        <v>40</v>
      </c>
      <c r="AB2475" s="1" t="s">
        <v>40</v>
      </c>
      <c r="AC2475" s="1" t="s">
        <v>40</v>
      </c>
      <c r="AD2475" s="1" t="s">
        <v>40</v>
      </c>
      <c r="AK2475" s="0" t="s">
        <v>65</v>
      </c>
    </row>
    <row r="2476" customFormat="false" ht="12.8" hidden="false" customHeight="false" outlineLevel="0" collapsed="false">
      <c r="A2476" s="0" t="s">
        <v>1281</v>
      </c>
      <c r="B2476" s="0" t="s">
        <v>1313</v>
      </c>
      <c r="C2476" s="0" t="s">
        <v>1040</v>
      </c>
      <c r="D2476" s="0" t="s">
        <v>1276</v>
      </c>
      <c r="E2476" s="0" t="n">
        <v>1.38183035714286</v>
      </c>
      <c r="F2476" s="0" t="n">
        <v>14</v>
      </c>
      <c r="G2476" s="0" t="n">
        <v>21</v>
      </c>
      <c r="H2476" s="0" t="n">
        <v>15</v>
      </c>
      <c r="I2476" s="0" t="n">
        <v>20</v>
      </c>
      <c r="J2476" s="0" t="n">
        <v>22</v>
      </c>
      <c r="K2476" s="0" t="s">
        <v>1233</v>
      </c>
      <c r="N2476" s="0" t="n">
        <v>2.2</v>
      </c>
      <c r="R2476" s="1" t="s">
        <v>40</v>
      </c>
      <c r="S2476" s="1" t="s">
        <v>40</v>
      </c>
      <c r="T2476" s="1" t="s">
        <v>40</v>
      </c>
      <c r="U2476" s="1" t="s">
        <v>40</v>
      </c>
      <c r="V2476" s="1" t="s">
        <v>40</v>
      </c>
      <c r="W2476" s="1" t="s">
        <v>40</v>
      </c>
      <c r="AA2476" s="1" t="s">
        <v>61</v>
      </c>
      <c r="AK2476" s="0" t="s">
        <v>65</v>
      </c>
    </row>
    <row r="2477" customFormat="false" ht="12.8" hidden="false" customHeight="false" outlineLevel="0" collapsed="false">
      <c r="A2477" s="0" t="s">
        <v>1281</v>
      </c>
      <c r="B2477" s="0" t="s">
        <v>1313</v>
      </c>
      <c r="C2477" s="0" t="s">
        <v>1040</v>
      </c>
      <c r="D2477" s="0" t="s">
        <v>1294</v>
      </c>
      <c r="E2477" s="0" t="n">
        <v>1.38183035714286</v>
      </c>
      <c r="F2477" s="0" t="n">
        <v>14</v>
      </c>
      <c r="G2477" s="0" t="n">
        <v>21</v>
      </c>
      <c r="H2477" s="0" t="n">
        <v>15</v>
      </c>
      <c r="I2477" s="0" t="n">
        <v>20</v>
      </c>
      <c r="J2477" s="0" t="n">
        <v>22</v>
      </c>
      <c r="O2477" s="0" t="n">
        <v>2.5</v>
      </c>
      <c r="R2477" s="1" t="s">
        <v>40</v>
      </c>
      <c r="S2477" s="1" t="s">
        <v>40</v>
      </c>
      <c r="T2477" s="1" t="s">
        <v>40</v>
      </c>
      <c r="U2477" s="1" t="s">
        <v>40</v>
      </c>
      <c r="V2477" s="1" t="s">
        <v>40</v>
      </c>
      <c r="W2477" s="1" t="s">
        <v>40</v>
      </c>
      <c r="AB2477" s="1" t="s">
        <v>61</v>
      </c>
      <c r="AK2477" s="0" t="s">
        <v>65</v>
      </c>
    </row>
    <row r="2478" customFormat="false" ht="12.8" hidden="false" customHeight="false" outlineLevel="0" collapsed="false">
      <c r="A2478" s="0" t="s">
        <v>1281</v>
      </c>
      <c r="B2478" s="0" t="s">
        <v>1313</v>
      </c>
      <c r="C2478" s="0" t="s">
        <v>116</v>
      </c>
      <c r="D2478" s="0" t="s">
        <v>1295</v>
      </c>
      <c r="L2478" s="0" t="n">
        <v>2</v>
      </c>
      <c r="M2478" s="0" t="n">
        <v>2</v>
      </c>
      <c r="N2478" s="0" t="n">
        <v>2.5</v>
      </c>
      <c r="O2478" s="0" t="n">
        <v>2.5</v>
      </c>
      <c r="Y2478" s="1" t="s">
        <v>211</v>
      </c>
      <c r="Z2478" s="1" t="s">
        <v>211</v>
      </c>
      <c r="AA2478" s="1" t="s">
        <v>211</v>
      </c>
      <c r="AB2478" s="1" t="s">
        <v>211</v>
      </c>
    </row>
    <row r="2479" customFormat="false" ht="12.8" hidden="false" customHeight="false" outlineLevel="0" collapsed="false">
      <c r="A2479" s="0" t="s">
        <v>1281</v>
      </c>
      <c r="B2479" s="0" t="s">
        <v>1313</v>
      </c>
      <c r="C2479" s="0" t="s">
        <v>116</v>
      </c>
      <c r="D2479" s="0" t="s">
        <v>1296</v>
      </c>
      <c r="J2479" s="0" t="n">
        <v>0</v>
      </c>
      <c r="K2479" s="0" t="n">
        <v>70</v>
      </c>
      <c r="L2479" s="0" t="n">
        <v>70</v>
      </c>
      <c r="M2479" s="0" t="n">
        <v>70</v>
      </c>
      <c r="N2479" s="0" t="n">
        <v>70</v>
      </c>
      <c r="W2479" s="1" t="s">
        <v>40</v>
      </c>
      <c r="X2479" s="1" t="s">
        <v>40</v>
      </c>
      <c r="Y2479" s="1" t="s">
        <v>40</v>
      </c>
      <c r="Z2479" s="1" t="s">
        <v>40</v>
      </c>
      <c r="AA2479" s="1" t="s">
        <v>40</v>
      </c>
      <c r="AK2479" s="0" t="s">
        <v>115</v>
      </c>
    </row>
    <row r="2480" customFormat="false" ht="12.8" hidden="false" customHeight="false" outlineLevel="0" collapsed="false">
      <c r="A2480" s="0" t="s">
        <v>1281</v>
      </c>
      <c r="B2480" s="0" t="s">
        <v>1313</v>
      </c>
      <c r="C2480" s="0" t="s">
        <v>116</v>
      </c>
      <c r="D2480" s="0" t="s">
        <v>1297</v>
      </c>
      <c r="N2480" s="0" t="n">
        <v>10.5</v>
      </c>
      <c r="AA2480" s="1" t="s">
        <v>107</v>
      </c>
      <c r="AF2480" s="0" t="s">
        <v>305</v>
      </c>
    </row>
    <row r="2481" customFormat="false" ht="12.8" hidden="false" customHeight="false" outlineLevel="0" collapsed="false">
      <c r="A2481" s="0" t="s">
        <v>1281</v>
      </c>
      <c r="B2481" s="0" t="s">
        <v>1313</v>
      </c>
      <c r="C2481" s="0" t="s">
        <v>1040</v>
      </c>
      <c r="D2481" s="0" t="s">
        <v>1298</v>
      </c>
      <c r="H2481" s="0" t="n">
        <v>2.64</v>
      </c>
      <c r="J2481" s="0" t="n">
        <v>1.2</v>
      </c>
      <c r="K2481" s="0" t="n">
        <v>0</v>
      </c>
      <c r="L2481" s="0" t="n">
        <v>0</v>
      </c>
      <c r="M2481" s="0" t="n">
        <v>4.38066220238095</v>
      </c>
      <c r="N2481" s="0" t="n">
        <v>9.17925595238095</v>
      </c>
      <c r="O2481" s="0" t="n">
        <v>16.2241071428571</v>
      </c>
      <c r="P2481" s="0" t="n">
        <v>8.08921875</v>
      </c>
      <c r="Q2481" s="0" t="n">
        <v>4.87224851190476</v>
      </c>
      <c r="U2481" s="1" t="s">
        <v>61</v>
      </c>
      <c r="W2481" s="1" t="s">
        <v>41</v>
      </c>
      <c r="Y2481" s="1" t="s">
        <v>40</v>
      </c>
      <c r="Z2481" s="1" t="s">
        <v>40</v>
      </c>
      <c r="AA2481" s="1" t="s">
        <v>40</v>
      </c>
      <c r="AB2481" s="1" t="s">
        <v>40</v>
      </c>
      <c r="AC2481" s="1" t="s">
        <v>40</v>
      </c>
      <c r="AD2481" s="1" t="s">
        <v>40</v>
      </c>
      <c r="AK2481" s="0" t="s">
        <v>81</v>
      </c>
    </row>
    <row r="2482" customFormat="false" ht="12.8" hidden="false" customHeight="false" outlineLevel="0" collapsed="false">
      <c r="A2482" s="0" t="s">
        <v>1281</v>
      </c>
      <c r="B2482" s="0" t="s">
        <v>1313</v>
      </c>
      <c r="C2482" s="0" t="s">
        <v>1040</v>
      </c>
      <c r="D2482" s="0" t="s">
        <v>1299</v>
      </c>
      <c r="G2482" s="0" t="s">
        <v>1233</v>
      </c>
      <c r="H2482" s="0" t="n">
        <v>2.64</v>
      </c>
      <c r="J2482" s="0" t="n">
        <v>1.2</v>
      </c>
      <c r="L2482" s="0" t="s">
        <v>1233</v>
      </c>
      <c r="P2482" s="0" t="n">
        <v>1</v>
      </c>
      <c r="U2482" s="1" t="s">
        <v>61</v>
      </c>
      <c r="W2482" s="1" t="s">
        <v>41</v>
      </c>
      <c r="AC2482" s="1" t="s">
        <v>61</v>
      </c>
      <c r="AK2482" s="0" t="s">
        <v>81</v>
      </c>
    </row>
    <row r="2483" customFormat="false" ht="12.8" hidden="false" customHeight="false" outlineLevel="0" collapsed="false">
      <c r="A2483" s="0" t="s">
        <v>1281</v>
      </c>
      <c r="B2483" s="0" t="s">
        <v>1313</v>
      </c>
      <c r="C2483" s="0" t="s">
        <v>1040</v>
      </c>
      <c r="D2483" s="0" t="s">
        <v>1300</v>
      </c>
      <c r="H2483" s="0" t="n">
        <v>2.64</v>
      </c>
      <c r="I2483" s="0" t="n">
        <v>25</v>
      </c>
      <c r="J2483" s="0" t="n">
        <v>30</v>
      </c>
      <c r="K2483" s="0" t="n">
        <v>0</v>
      </c>
      <c r="L2483" s="0" t="n">
        <v>0.029285714285714</v>
      </c>
      <c r="M2483" s="0" t="n">
        <v>4.38066220238095</v>
      </c>
      <c r="N2483" s="0" t="n">
        <v>9.17925595238095</v>
      </c>
      <c r="O2483" s="0" t="n">
        <v>16.2241071428571</v>
      </c>
      <c r="P2483" s="0" t="n">
        <v>8.08921875</v>
      </c>
      <c r="Q2483" s="0" t="n">
        <v>4.87224851190476</v>
      </c>
      <c r="U2483" s="1" t="s">
        <v>61</v>
      </c>
      <c r="V2483" s="1" t="s">
        <v>40</v>
      </c>
      <c r="W2483" s="1" t="s">
        <v>40</v>
      </c>
      <c r="X2483" s="1" t="s">
        <v>40</v>
      </c>
      <c r="Y2483" s="1" t="s">
        <v>40</v>
      </c>
      <c r="Z2483" s="1" t="s">
        <v>40</v>
      </c>
      <c r="AA2483" s="1" t="s">
        <v>40</v>
      </c>
      <c r="AB2483" s="1" t="s">
        <v>40</v>
      </c>
      <c r="AC2483" s="1" t="s">
        <v>40</v>
      </c>
      <c r="AD2483" s="1" t="s">
        <v>40</v>
      </c>
      <c r="AK2483" s="0" t="s">
        <v>65</v>
      </c>
    </row>
    <row r="2484" customFormat="false" ht="12.8" hidden="false" customHeight="false" outlineLevel="0" collapsed="false">
      <c r="A2484" s="0" t="s">
        <v>1281</v>
      </c>
      <c r="B2484" s="0" t="s">
        <v>1313</v>
      </c>
      <c r="C2484" s="0" t="s">
        <v>116</v>
      </c>
      <c r="D2484" s="0" t="s">
        <v>1301</v>
      </c>
      <c r="O2484" s="0" t="n">
        <v>10</v>
      </c>
      <c r="AB2484" s="1" t="s">
        <v>211</v>
      </c>
      <c r="AF2484" s="0" t="s">
        <v>212</v>
      </c>
    </row>
    <row r="2485" customFormat="false" ht="12.8" hidden="false" customHeight="false" outlineLevel="0" collapsed="false">
      <c r="A2485" s="0" t="s">
        <v>1281</v>
      </c>
      <c r="B2485" s="0" t="s">
        <v>1313</v>
      </c>
      <c r="C2485" s="0" t="s">
        <v>99</v>
      </c>
      <c r="D2485" s="0" t="s">
        <v>1302</v>
      </c>
      <c r="N2485" s="0" t="n">
        <v>59.4</v>
      </c>
      <c r="AA2485" s="1" t="s">
        <v>101</v>
      </c>
      <c r="AF2485" s="0" t="s">
        <v>200</v>
      </c>
    </row>
    <row r="2486" customFormat="false" ht="12.8" hidden="false" customHeight="false" outlineLevel="0" collapsed="false">
      <c r="A2486" s="0" t="s">
        <v>1281</v>
      </c>
      <c r="B2486" s="0" t="s">
        <v>1313</v>
      </c>
      <c r="C2486" s="0" t="s">
        <v>213</v>
      </c>
      <c r="D2486" s="0" t="s">
        <v>1217</v>
      </c>
      <c r="M2486" s="0" t="n">
        <v>4</v>
      </c>
      <c r="Z2486" s="1" t="s">
        <v>61</v>
      </c>
      <c r="AF2486" s="0" t="s">
        <v>314</v>
      </c>
    </row>
    <row r="2487" customFormat="false" ht="12.8" hidden="false" customHeight="false" outlineLevel="0" collapsed="false">
      <c r="A2487" s="0" t="s">
        <v>1281</v>
      </c>
      <c r="B2487" s="0" t="s">
        <v>1313</v>
      </c>
      <c r="C2487" s="0" t="s">
        <v>312</v>
      </c>
      <c r="D2487" s="0" t="s">
        <v>1303</v>
      </c>
      <c r="K2487" s="0" t="n">
        <v>32</v>
      </c>
      <c r="L2487" s="0" t="n">
        <v>48</v>
      </c>
      <c r="M2487" s="0" t="n">
        <v>48</v>
      </c>
      <c r="N2487" s="0" t="n">
        <v>32</v>
      </c>
      <c r="W2487" s="1" t="s">
        <v>40</v>
      </c>
      <c r="X2487" s="1" t="s">
        <v>40</v>
      </c>
      <c r="Y2487" s="1" t="s">
        <v>40</v>
      </c>
      <c r="Z2487" s="1" t="s">
        <v>40</v>
      </c>
      <c r="AA2487" s="1" t="s">
        <v>40</v>
      </c>
      <c r="AF2487" s="0" t="s">
        <v>221</v>
      </c>
      <c r="AK2487" s="0" t="s">
        <v>222</v>
      </c>
    </row>
    <row r="2488" customFormat="false" ht="12.8" hidden="false" customHeight="false" outlineLevel="0" collapsed="false">
      <c r="A2488" s="0" t="s">
        <v>1281</v>
      </c>
      <c r="B2488" s="0" t="s">
        <v>1313</v>
      </c>
      <c r="C2488" s="0" t="s">
        <v>213</v>
      </c>
      <c r="D2488" s="0" t="s">
        <v>1304</v>
      </c>
      <c r="M2488" s="0" t="n">
        <v>3.5</v>
      </c>
      <c r="Z2488" s="1" t="s">
        <v>41</v>
      </c>
      <c r="AF2488" s="0" t="s">
        <v>237</v>
      </c>
      <c r="AK2488" s="0" t="s">
        <v>115</v>
      </c>
    </row>
    <row r="2489" customFormat="false" ht="12.8" hidden="false" customHeight="false" outlineLevel="0" collapsed="false">
      <c r="A2489" s="0" t="s">
        <v>1281</v>
      </c>
      <c r="B2489" s="0" t="s">
        <v>1313</v>
      </c>
      <c r="C2489" s="0" t="s">
        <v>213</v>
      </c>
      <c r="D2489" s="0" t="s">
        <v>1305</v>
      </c>
      <c r="J2489" s="0" t="n">
        <v>28</v>
      </c>
      <c r="K2489" s="0" t="n">
        <v>42</v>
      </c>
      <c r="L2489" s="0" t="n">
        <v>42</v>
      </c>
      <c r="M2489" s="0" t="n">
        <v>28</v>
      </c>
      <c r="R2489" s="1" t="s">
        <v>40</v>
      </c>
      <c r="S2489" s="1" t="s">
        <v>40</v>
      </c>
      <c r="T2489" s="1" t="s">
        <v>40</v>
      </c>
      <c r="U2489" s="1" t="s">
        <v>40</v>
      </c>
      <c r="V2489" s="1" t="s">
        <v>40</v>
      </c>
      <c r="W2489" s="1" t="s">
        <v>40</v>
      </c>
      <c r="X2489" s="1" t="s">
        <v>40</v>
      </c>
      <c r="Y2489" s="1" t="s">
        <v>40</v>
      </c>
      <c r="Z2489" s="1" t="s">
        <v>40</v>
      </c>
      <c r="AA2489" s="1" t="s">
        <v>40</v>
      </c>
      <c r="AB2489" s="1" t="s">
        <v>40</v>
      </c>
      <c r="AC2489" s="1" t="s">
        <v>40</v>
      </c>
      <c r="AD2489" s="1" t="s">
        <v>40</v>
      </c>
      <c r="AF2489" s="0" t="s">
        <v>238</v>
      </c>
      <c r="AK2489" s="0" t="s">
        <v>115</v>
      </c>
    </row>
    <row r="2490" customFormat="false" ht="12.8" hidden="false" customHeight="false" outlineLevel="0" collapsed="false">
      <c r="A2490" s="0" t="s">
        <v>1281</v>
      </c>
      <c r="B2490" s="0" t="s">
        <v>1313</v>
      </c>
      <c r="C2490" s="0" t="s">
        <v>312</v>
      </c>
      <c r="D2490" s="0" t="s">
        <v>659</v>
      </c>
      <c r="I2490" s="0" t="n">
        <v>4</v>
      </c>
      <c r="K2490" s="0" t="n">
        <v>40</v>
      </c>
      <c r="L2490" s="0" t="n">
        <v>50</v>
      </c>
      <c r="M2490" s="0" t="n">
        <v>30</v>
      </c>
      <c r="N2490" s="0" t="n">
        <v>20</v>
      </c>
      <c r="V2490" s="1" t="s">
        <v>61</v>
      </c>
      <c r="X2490" s="1" t="s">
        <v>40</v>
      </c>
      <c r="Y2490" s="1" t="s">
        <v>40</v>
      </c>
      <c r="Z2490" s="1" t="s">
        <v>40</v>
      </c>
      <c r="AA2490" s="1" t="s">
        <v>40</v>
      </c>
      <c r="AK2490" s="0" t="s">
        <v>115</v>
      </c>
    </row>
    <row r="2491" customFormat="false" ht="12.8" hidden="false" customHeight="false" outlineLevel="0" collapsed="false">
      <c r="A2491" s="0" t="s">
        <v>1281</v>
      </c>
      <c r="B2491" s="0" t="s">
        <v>1313</v>
      </c>
      <c r="C2491" s="0" t="s">
        <v>116</v>
      </c>
      <c r="D2491" s="0" t="s">
        <v>1314</v>
      </c>
      <c r="J2491" s="0" t="n">
        <v>2.4</v>
      </c>
      <c r="W2491" s="1" t="s">
        <v>180</v>
      </c>
      <c r="AF2491" s="0" t="s">
        <v>310</v>
      </c>
    </row>
    <row r="2492" customFormat="false" ht="12.8" hidden="false" customHeight="false" outlineLevel="0" collapsed="false">
      <c r="A2492" s="0" t="s">
        <v>1281</v>
      </c>
      <c r="B2492" s="0" t="s">
        <v>1313</v>
      </c>
      <c r="C2492" s="0" t="s">
        <v>116</v>
      </c>
      <c r="D2492" s="0" t="s">
        <v>1307</v>
      </c>
      <c r="J2492" s="0" t="n">
        <v>4.8</v>
      </c>
      <c r="W2492" s="1" t="s">
        <v>180</v>
      </c>
      <c r="AF2492" s="0" t="s">
        <v>310</v>
      </c>
    </row>
    <row r="2493" customFormat="false" ht="12.8" hidden="false" customHeight="false" outlineLevel="0" collapsed="false">
      <c r="A2493" s="0" t="s">
        <v>1281</v>
      </c>
      <c r="B2493" s="0" t="s">
        <v>1313</v>
      </c>
      <c r="C2493" s="0" t="s">
        <v>116</v>
      </c>
      <c r="D2493" s="0" t="s">
        <v>1280</v>
      </c>
      <c r="J2493" s="0" t="n">
        <v>4</v>
      </c>
      <c r="N2493" s="0" t="n">
        <v>8.79321428571429</v>
      </c>
      <c r="O2493" s="0" t="n">
        <v>5.01080357142857</v>
      </c>
      <c r="P2493" s="0" t="n">
        <v>17.971875</v>
      </c>
      <c r="Q2493" s="0" t="n">
        <v>6.13919642857143</v>
      </c>
      <c r="W2493" s="1" t="s">
        <v>180</v>
      </c>
      <c r="AA2493" s="1" t="s">
        <v>40</v>
      </c>
      <c r="AB2493" s="1" t="s">
        <v>40</v>
      </c>
      <c r="AC2493" s="1" t="s">
        <v>40</v>
      </c>
      <c r="AD2493" s="1" t="s">
        <v>40</v>
      </c>
      <c r="AK2493" s="0" t="s">
        <v>65</v>
      </c>
    </row>
    <row r="2494" customFormat="false" ht="12.8" hidden="false" customHeight="false" outlineLevel="0" collapsed="false">
      <c r="A2494" s="0" t="s">
        <v>1281</v>
      </c>
      <c r="B2494" s="0" t="s">
        <v>1313</v>
      </c>
      <c r="C2494" s="0" t="s">
        <v>116</v>
      </c>
      <c r="D2494" s="0" t="s">
        <v>1309</v>
      </c>
      <c r="N2494" s="0" t="n">
        <v>7.15</v>
      </c>
      <c r="AA2494" s="1" t="s">
        <v>211</v>
      </c>
      <c r="AF2494" s="0" t="s">
        <v>1310</v>
      </c>
    </row>
    <row r="2495" customFormat="false" ht="12.8" hidden="false" customHeight="false" outlineLevel="0" collapsed="false">
      <c r="A2495" s="0" t="s">
        <v>1281</v>
      </c>
      <c r="B2495" s="0" t="s">
        <v>1313</v>
      </c>
      <c r="C2495" s="0" t="s">
        <v>116</v>
      </c>
      <c r="D2495" s="0" t="s">
        <v>1311</v>
      </c>
      <c r="F2495" s="0" t="s">
        <v>1233</v>
      </c>
      <c r="H2495" s="0" t="n">
        <v>2.1</v>
      </c>
      <c r="N2495" s="0" t="n">
        <v>10</v>
      </c>
      <c r="U2495" s="1" t="s">
        <v>61</v>
      </c>
      <c r="AA2495" s="1" t="s">
        <v>107</v>
      </c>
      <c r="AF2495" s="0" t="s">
        <v>305</v>
      </c>
    </row>
    <row r="2496" customFormat="false" ht="12.8" hidden="false" customHeight="false" outlineLevel="0" collapsed="false">
      <c r="A2496" s="0" t="s">
        <v>1281</v>
      </c>
      <c r="B2496" s="0" t="s">
        <v>1313</v>
      </c>
      <c r="C2496" s="0" t="s">
        <v>116</v>
      </c>
      <c r="D2496" s="0" t="s">
        <v>1315</v>
      </c>
      <c r="H2496" s="0" t="n">
        <v>1.5</v>
      </c>
      <c r="N2496" s="0" t="n">
        <v>8</v>
      </c>
      <c r="U2496" s="1" t="s">
        <v>180</v>
      </c>
      <c r="AA2496" s="1" t="s">
        <v>107</v>
      </c>
      <c r="AF2496" s="0" t="s">
        <v>305</v>
      </c>
    </row>
    <row r="2497" customFormat="false" ht="12.8" hidden="false" customHeight="false" outlineLevel="0" collapsed="false">
      <c r="A2497" s="0" t="s">
        <v>1281</v>
      </c>
      <c r="B2497" s="0" t="s">
        <v>1313</v>
      </c>
      <c r="C2497" s="0" t="s">
        <v>1040</v>
      </c>
      <c r="D2497" s="0" t="s">
        <v>1312</v>
      </c>
      <c r="E2497" s="0" t="n">
        <v>0</v>
      </c>
      <c r="F2497" s="0" t="n">
        <v>0</v>
      </c>
      <c r="G2497" s="0" t="n">
        <v>0</v>
      </c>
      <c r="H2497" s="0" t="n">
        <v>2.27087456539182</v>
      </c>
      <c r="I2497" s="0" t="n">
        <v>0</v>
      </c>
      <c r="J2497" s="0" t="n">
        <v>2.98537336412625</v>
      </c>
      <c r="K2497" s="0" t="n">
        <v>0</v>
      </c>
      <c r="L2497" s="0" t="n">
        <v>0</v>
      </c>
      <c r="M2497" s="0" t="n">
        <v>0</v>
      </c>
      <c r="N2497" s="0" t="n">
        <v>0</v>
      </c>
      <c r="O2497" s="0" t="n">
        <v>0</v>
      </c>
      <c r="P2497" s="0" t="n">
        <v>0</v>
      </c>
      <c r="Q2497" s="0" t="n">
        <v>0</v>
      </c>
      <c r="R2497" s="1" t="n">
        <v>0</v>
      </c>
      <c r="S2497" s="1" t="n">
        <v>0</v>
      </c>
      <c r="T2497" s="1" t="n">
        <v>0</v>
      </c>
      <c r="U2497" s="1" t="s">
        <v>61</v>
      </c>
      <c r="V2497" s="1" t="n">
        <v>0</v>
      </c>
      <c r="W2497" s="1" t="s">
        <v>41</v>
      </c>
      <c r="X2497" s="1" t="n">
        <v>0</v>
      </c>
      <c r="Y2497" s="1" t="n">
        <v>0</v>
      </c>
      <c r="Z2497" s="1" t="n">
        <v>0</v>
      </c>
      <c r="AA2497" s="1" t="n">
        <v>0</v>
      </c>
      <c r="AB2497" s="1" t="n">
        <v>0</v>
      </c>
      <c r="AC2497" s="1" t="n">
        <v>0</v>
      </c>
      <c r="AD2497" s="1" t="n">
        <v>0</v>
      </c>
      <c r="AK2497" s="0" t="s">
        <v>65</v>
      </c>
    </row>
  </sheetData>
  <autoFilter ref="A1:AK2497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65422"/>
  <sheetViews>
    <sheetView showFormulas="false" showGridLines="true" showRowColHeaders="true" showZeros="true" rightToLeft="false" tabSelected="false" showOutlineSymbols="true" defaultGridColor="true" view="normal" topLeftCell="AG2440" colorId="64" zoomScale="80" zoomScaleNormal="80" zoomScalePageLayoutView="100" workbookViewId="0">
      <selection pane="topLeft" activeCell="A1" activeCellId="0" sqref="A1"/>
    </sheetView>
  </sheetViews>
  <sheetFormatPr defaultColWidth="11.53515625" defaultRowHeight="13.8" zeroHeight="false" outlineLevelRow="0" outlineLevelCol="0"/>
  <cols>
    <col collapsed="false" customWidth="true" hidden="false" outlineLevel="0" max="1" min="1" style="4" width="25.6"/>
    <col collapsed="false" customWidth="true" hidden="false" outlineLevel="0" max="2" min="2" style="4" width="23.53"/>
    <col collapsed="false" customWidth="true" hidden="false" outlineLevel="0" max="3" min="3" style="4" width="9.63"/>
    <col collapsed="false" customWidth="true" hidden="false" outlineLevel="0" max="4" min="4" style="4" width="62.01"/>
    <col collapsed="false" customWidth="true" hidden="false" outlineLevel="0" max="5" min="5" style="4" width="19.91"/>
    <col collapsed="false" customWidth="true" hidden="false" outlineLevel="0" max="11" min="6" style="4" width="18.8"/>
    <col collapsed="false" customWidth="true" hidden="false" outlineLevel="0" max="13" min="12" style="4" width="19.91"/>
    <col collapsed="false" customWidth="true" hidden="false" outlineLevel="0" max="16" min="14" style="4" width="18.8"/>
    <col collapsed="false" customWidth="true" hidden="false" outlineLevel="0" max="17" min="17" style="4" width="19.91"/>
    <col collapsed="false" customWidth="true" hidden="false" outlineLevel="0" max="26" min="18" style="4" width="7.26"/>
    <col collapsed="false" customWidth="true" hidden="false" outlineLevel="0" max="30" min="27" style="4" width="8.38"/>
    <col collapsed="false" customWidth="true" hidden="false" outlineLevel="0" max="31" min="31" style="4" width="13.1"/>
    <col collapsed="false" customWidth="true" hidden="false" outlineLevel="0" max="32" min="32" style="4" width="101.61"/>
    <col collapsed="false" customWidth="true" hidden="false" outlineLevel="0" max="33" min="33" style="4" width="10.6"/>
    <col collapsed="false" customWidth="true" hidden="false" outlineLevel="0" max="34" min="34" style="4" width="11.71"/>
    <col collapsed="false" customWidth="true" hidden="false" outlineLevel="0" max="35" min="35" style="4" width="15.33"/>
    <col collapsed="false" customWidth="true" hidden="false" outlineLevel="0" max="36" min="36" style="4" width="99.53"/>
    <col collapsed="false" customWidth="true" hidden="false" outlineLevel="0" max="37" min="37" style="4" width="20.88"/>
    <col collapsed="false" customWidth="false" hidden="false" outlineLevel="0" max="995" min="38" style="4" width="11.52"/>
  </cols>
  <sheetData>
    <row r="1" customFormat="false" ht="13.8" hidden="false" customHeight="false" outlineLevel="0" collapsed="false">
      <c r="A1" s="5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8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</row>
    <row r="2" customFormat="false" ht="13.8" hidden="false" customHeight="false" outlineLevel="0" collapsed="false">
      <c r="A2" s="10" t="s">
        <v>37</v>
      </c>
      <c r="B2" s="11" t="n">
        <v>2009</v>
      </c>
      <c r="C2" s="12" t="s">
        <v>38</v>
      </c>
      <c r="D2" s="13" t="s">
        <v>39</v>
      </c>
      <c r="E2" s="12" t="n">
        <v>0.5</v>
      </c>
      <c r="F2" s="12" t="n">
        <v>13.7</v>
      </c>
      <c r="G2" s="12" t="n">
        <v>30</v>
      </c>
      <c r="H2" s="14"/>
      <c r="I2" s="14"/>
      <c r="J2" s="14" t="n">
        <v>3.3796</v>
      </c>
      <c r="K2" s="12" t="n">
        <v>0</v>
      </c>
      <c r="L2" s="12" t="n">
        <v>0</v>
      </c>
      <c r="M2" s="12" t="n">
        <v>0</v>
      </c>
      <c r="N2" s="12" t="n">
        <v>1.8</v>
      </c>
      <c r="O2" s="12" t="n">
        <v>28.3</v>
      </c>
      <c r="P2" s="12" t="n">
        <v>2.8</v>
      </c>
      <c r="Q2" s="12" t="n">
        <v>0</v>
      </c>
      <c r="R2" s="12" t="s">
        <v>40</v>
      </c>
      <c r="S2" s="12" t="s">
        <v>40</v>
      </c>
      <c r="T2" s="12" t="s">
        <v>40</v>
      </c>
      <c r="U2" s="12"/>
      <c r="V2" s="12"/>
      <c r="W2" s="15" t="s">
        <v>41</v>
      </c>
      <c r="X2" s="15" t="s">
        <v>40</v>
      </c>
      <c r="Y2" s="15" t="s">
        <v>40</v>
      </c>
      <c r="Z2" s="15" t="s">
        <v>40</v>
      </c>
      <c r="AA2" s="15" t="s">
        <v>40</v>
      </c>
      <c r="AB2" s="15" t="s">
        <v>40</v>
      </c>
      <c r="AC2" s="15" t="s">
        <v>40</v>
      </c>
      <c r="AD2" s="16" t="s">
        <v>40</v>
      </c>
      <c r="AE2" s="17"/>
      <c r="AF2" s="12" t="s">
        <v>42</v>
      </c>
      <c r="AG2" s="12" t="s">
        <v>43</v>
      </c>
      <c r="AH2" s="12" t="s">
        <v>44</v>
      </c>
      <c r="AI2" s="12" t="s">
        <v>45</v>
      </c>
      <c r="AJ2" s="12"/>
      <c r="AK2" s="12" t="s">
        <v>46</v>
      </c>
    </row>
    <row r="3" customFormat="false" ht="13.8" hidden="false" customHeight="false" outlineLevel="0" collapsed="false">
      <c r="A3" s="10" t="s">
        <v>37</v>
      </c>
      <c r="B3" s="11" t="n">
        <v>2009</v>
      </c>
      <c r="C3" s="12" t="s">
        <v>38</v>
      </c>
      <c r="D3" s="13" t="s">
        <v>47</v>
      </c>
      <c r="E3" s="12" t="n">
        <v>1</v>
      </c>
      <c r="F3" s="12" t="n">
        <v>12.4</v>
      </c>
      <c r="G3" s="12" t="n">
        <v>27.6</v>
      </c>
      <c r="H3" s="12" t="n">
        <v>33.3</v>
      </c>
      <c r="I3" s="12" t="n">
        <v>68.8</v>
      </c>
      <c r="J3" s="12" t="n">
        <v>8</v>
      </c>
      <c r="K3" s="12" t="n">
        <v>0</v>
      </c>
      <c r="L3" s="12" t="n">
        <v>0</v>
      </c>
      <c r="M3" s="12" t="n">
        <v>0</v>
      </c>
      <c r="N3" s="12" t="n">
        <v>6.1</v>
      </c>
      <c r="O3" s="12" t="n">
        <v>28.5</v>
      </c>
      <c r="P3" s="12" t="n">
        <v>5.4</v>
      </c>
      <c r="Q3" s="12" t="n">
        <v>0.2</v>
      </c>
      <c r="R3" s="12" t="s">
        <v>40</v>
      </c>
      <c r="S3" s="12" t="s">
        <v>40</v>
      </c>
      <c r="T3" s="12" t="s">
        <v>40</v>
      </c>
      <c r="U3" s="12" t="s">
        <v>40</v>
      </c>
      <c r="V3" s="12" t="s">
        <v>40</v>
      </c>
      <c r="W3" s="12" t="s">
        <v>40</v>
      </c>
      <c r="X3" s="12" t="s">
        <v>40</v>
      </c>
      <c r="Y3" s="12" t="s">
        <v>40</v>
      </c>
      <c r="Z3" s="12" t="s">
        <v>40</v>
      </c>
      <c r="AA3" s="12" t="s">
        <v>40</v>
      </c>
      <c r="AB3" s="12" t="s">
        <v>40</v>
      </c>
      <c r="AC3" s="12" t="s">
        <v>40</v>
      </c>
      <c r="AD3" s="18" t="s">
        <v>40</v>
      </c>
      <c r="AE3" s="17"/>
      <c r="AF3" s="12" t="s">
        <v>48</v>
      </c>
      <c r="AG3" s="12" t="s">
        <v>43</v>
      </c>
      <c r="AH3" s="12" t="s">
        <v>44</v>
      </c>
      <c r="AI3" s="12" t="s">
        <v>40</v>
      </c>
      <c r="AJ3" s="12"/>
      <c r="AK3" s="12" t="s">
        <v>46</v>
      </c>
    </row>
    <row r="4" customFormat="false" ht="13.8" hidden="false" customHeight="false" outlineLevel="0" collapsed="false">
      <c r="A4" s="10" t="s">
        <v>37</v>
      </c>
      <c r="B4" s="11" t="n">
        <v>2009</v>
      </c>
      <c r="C4" s="12" t="s">
        <v>38</v>
      </c>
      <c r="D4" s="13" t="s">
        <v>49</v>
      </c>
      <c r="E4" s="12" t="n">
        <v>0.6</v>
      </c>
      <c r="F4" s="12" t="n">
        <v>13.6</v>
      </c>
      <c r="G4" s="12" t="n">
        <v>29.9</v>
      </c>
      <c r="H4" s="12" t="n">
        <v>33.7</v>
      </c>
      <c r="I4" s="12" t="n">
        <v>46.3</v>
      </c>
      <c r="J4" s="12" t="n">
        <v>0</v>
      </c>
      <c r="K4" s="12" t="n">
        <v>0</v>
      </c>
      <c r="L4" s="12" t="n">
        <v>0</v>
      </c>
      <c r="M4" s="12" t="n">
        <v>0</v>
      </c>
      <c r="N4" s="12" t="n">
        <v>3.1</v>
      </c>
      <c r="O4" s="12" t="n">
        <v>25.8</v>
      </c>
      <c r="P4" s="12" t="n">
        <v>3.4</v>
      </c>
      <c r="Q4" s="12" t="n">
        <v>0</v>
      </c>
      <c r="R4" s="12" t="s">
        <v>40</v>
      </c>
      <c r="S4" s="12" t="s">
        <v>40</v>
      </c>
      <c r="T4" s="12" t="s">
        <v>40</v>
      </c>
      <c r="U4" s="12" t="s">
        <v>40</v>
      </c>
      <c r="V4" s="12" t="s">
        <v>40</v>
      </c>
      <c r="W4" s="12" t="s">
        <v>40</v>
      </c>
      <c r="X4" s="12" t="s">
        <v>40</v>
      </c>
      <c r="Y4" s="12" t="s">
        <v>40</v>
      </c>
      <c r="Z4" s="12" t="s">
        <v>40</v>
      </c>
      <c r="AA4" s="12" t="s">
        <v>40</v>
      </c>
      <c r="AB4" s="12" t="s">
        <v>40</v>
      </c>
      <c r="AC4" s="12" t="s">
        <v>40</v>
      </c>
      <c r="AD4" s="18" t="s">
        <v>40</v>
      </c>
      <c r="AE4" s="17"/>
      <c r="AF4" s="12" t="s">
        <v>50</v>
      </c>
      <c r="AG4" s="12" t="s">
        <v>43</v>
      </c>
      <c r="AH4" s="12" t="s">
        <v>44</v>
      </c>
      <c r="AI4" s="12" t="s">
        <v>40</v>
      </c>
      <c r="AJ4" s="12"/>
      <c r="AK4" s="12" t="s">
        <v>46</v>
      </c>
    </row>
    <row r="5" customFormat="false" ht="13.8" hidden="false" customHeight="false" outlineLevel="0" collapsed="false">
      <c r="A5" s="10" t="s">
        <v>37</v>
      </c>
      <c r="B5" s="11" t="n">
        <v>2009</v>
      </c>
      <c r="C5" s="12" t="s">
        <v>38</v>
      </c>
      <c r="D5" s="13" t="s">
        <v>51</v>
      </c>
      <c r="E5" s="12" t="n">
        <v>0</v>
      </c>
      <c r="F5" s="12" t="n">
        <v>10.8</v>
      </c>
      <c r="G5" s="12" t="n">
        <v>25.1</v>
      </c>
      <c r="H5" s="14"/>
      <c r="I5" s="14"/>
      <c r="J5" s="14" t="n">
        <v>2.6628</v>
      </c>
      <c r="K5" s="12" t="n">
        <v>0</v>
      </c>
      <c r="L5" s="12" t="n">
        <v>0</v>
      </c>
      <c r="M5" s="12" t="n">
        <v>0</v>
      </c>
      <c r="N5" s="12" t="n">
        <v>0</v>
      </c>
      <c r="O5" s="12" t="n">
        <v>23.8</v>
      </c>
      <c r="P5" s="12" t="n">
        <v>3</v>
      </c>
      <c r="Q5" s="12" t="n">
        <v>0</v>
      </c>
      <c r="R5" s="12" t="s">
        <v>40</v>
      </c>
      <c r="S5" s="12" t="s">
        <v>40</v>
      </c>
      <c r="T5" s="12" t="s">
        <v>40</v>
      </c>
      <c r="U5" s="12"/>
      <c r="V5" s="12"/>
      <c r="W5" s="15" t="s">
        <v>41</v>
      </c>
      <c r="X5" s="12" t="s">
        <v>40</v>
      </c>
      <c r="Y5" s="12" t="s">
        <v>40</v>
      </c>
      <c r="Z5" s="12" t="s">
        <v>40</v>
      </c>
      <c r="AA5" s="12" t="s">
        <v>40</v>
      </c>
      <c r="AB5" s="12" t="s">
        <v>40</v>
      </c>
      <c r="AC5" s="12" t="s">
        <v>40</v>
      </c>
      <c r="AD5" s="18" t="s">
        <v>40</v>
      </c>
      <c r="AE5" s="17"/>
      <c r="AF5" s="12" t="s">
        <v>42</v>
      </c>
      <c r="AG5" s="12" t="s">
        <v>43</v>
      </c>
      <c r="AH5" s="12"/>
      <c r="AI5" s="12" t="s">
        <v>45</v>
      </c>
      <c r="AJ5" s="12"/>
      <c r="AK5" s="12" t="s">
        <v>46</v>
      </c>
    </row>
    <row r="6" customFormat="false" ht="13.8" hidden="false" customHeight="false" outlineLevel="0" collapsed="false">
      <c r="A6" s="10" t="s">
        <v>37</v>
      </c>
      <c r="B6" s="11" t="n">
        <v>2009</v>
      </c>
      <c r="C6" s="12" t="s">
        <v>38</v>
      </c>
      <c r="D6" s="13" t="s">
        <v>52</v>
      </c>
      <c r="E6" s="19"/>
      <c r="F6" s="19"/>
      <c r="G6" s="19"/>
      <c r="H6" s="19"/>
      <c r="I6" s="14" t="n">
        <v>3.8024</v>
      </c>
      <c r="J6" s="12" t="n">
        <v>0</v>
      </c>
      <c r="K6" s="12" t="n">
        <v>0</v>
      </c>
      <c r="L6" s="12" t="n">
        <v>0</v>
      </c>
      <c r="M6" s="12" t="n">
        <v>0</v>
      </c>
      <c r="N6" s="12" t="n">
        <v>4.7</v>
      </c>
      <c r="O6" s="12" t="n">
        <v>23.6</v>
      </c>
      <c r="P6" s="12" t="n">
        <v>0.5</v>
      </c>
      <c r="Q6" s="12" t="n">
        <v>0</v>
      </c>
      <c r="R6" s="12"/>
      <c r="S6" s="12"/>
      <c r="T6" s="12"/>
      <c r="U6" s="12"/>
      <c r="V6" s="12" t="s">
        <v>41</v>
      </c>
      <c r="W6" s="15" t="s">
        <v>40</v>
      </c>
      <c r="X6" s="15" t="s">
        <v>40</v>
      </c>
      <c r="Y6" s="15" t="s">
        <v>40</v>
      </c>
      <c r="Z6" s="15" t="s">
        <v>40</v>
      </c>
      <c r="AA6" s="15" t="s">
        <v>40</v>
      </c>
      <c r="AB6" s="15" t="s">
        <v>40</v>
      </c>
      <c r="AC6" s="15" t="s">
        <v>40</v>
      </c>
      <c r="AD6" s="16" t="s">
        <v>40</v>
      </c>
      <c r="AE6" s="17"/>
      <c r="AF6" s="12" t="s">
        <v>50</v>
      </c>
      <c r="AG6" s="12" t="s">
        <v>43</v>
      </c>
      <c r="AH6" s="12"/>
      <c r="AI6" s="12" t="s">
        <v>53</v>
      </c>
      <c r="AJ6" s="12"/>
      <c r="AK6" s="12" t="s">
        <v>46</v>
      </c>
    </row>
    <row r="7" customFormat="false" ht="13.8" hidden="false" customHeight="false" outlineLevel="0" collapsed="false">
      <c r="A7" s="10" t="s">
        <v>37</v>
      </c>
      <c r="B7" s="11" t="n">
        <v>2009</v>
      </c>
      <c r="C7" s="12" t="s">
        <v>38</v>
      </c>
      <c r="D7" s="13" t="s">
        <v>54</v>
      </c>
      <c r="E7" s="12" t="n">
        <v>0</v>
      </c>
      <c r="F7" s="12" t="n">
        <v>10.7</v>
      </c>
      <c r="G7" s="12" t="n">
        <v>25</v>
      </c>
      <c r="H7" s="12" t="n">
        <v>28</v>
      </c>
      <c r="I7" s="12" t="n">
        <v>34.4</v>
      </c>
      <c r="J7" s="12" t="n">
        <v>0</v>
      </c>
      <c r="K7" s="12" t="n">
        <v>0</v>
      </c>
      <c r="L7" s="12" t="n">
        <v>0</v>
      </c>
      <c r="M7" s="12" t="n">
        <v>0</v>
      </c>
      <c r="N7" s="12" t="n">
        <v>1.8</v>
      </c>
      <c r="O7" s="12" t="n">
        <v>22.1</v>
      </c>
      <c r="P7" s="12" t="n">
        <v>7.8</v>
      </c>
      <c r="Q7" s="12" t="n">
        <v>0</v>
      </c>
      <c r="R7" s="12" t="s">
        <v>40</v>
      </c>
      <c r="S7" s="12" t="s">
        <v>40</v>
      </c>
      <c r="T7" s="12" t="s">
        <v>40</v>
      </c>
      <c r="U7" s="12" t="s">
        <v>40</v>
      </c>
      <c r="V7" s="12" t="s">
        <v>40</v>
      </c>
      <c r="W7" s="12" t="s">
        <v>40</v>
      </c>
      <c r="X7" s="12" t="s">
        <v>40</v>
      </c>
      <c r="Y7" s="12" t="s">
        <v>40</v>
      </c>
      <c r="Z7" s="12" t="s">
        <v>40</v>
      </c>
      <c r="AA7" s="12" t="s">
        <v>40</v>
      </c>
      <c r="AB7" s="12" t="s">
        <v>40</v>
      </c>
      <c r="AC7" s="12" t="s">
        <v>40</v>
      </c>
      <c r="AD7" s="18" t="s">
        <v>40</v>
      </c>
      <c r="AE7" s="17"/>
      <c r="AF7" s="12" t="s">
        <v>50</v>
      </c>
      <c r="AG7" s="12" t="s">
        <v>43</v>
      </c>
      <c r="AH7" s="12"/>
      <c r="AI7" s="12" t="s">
        <v>40</v>
      </c>
      <c r="AJ7" s="12"/>
      <c r="AK7" s="12" t="s">
        <v>46</v>
      </c>
    </row>
    <row r="8" customFormat="false" ht="13.8" hidden="false" customHeight="false" outlineLevel="0" collapsed="false">
      <c r="A8" s="10" t="s">
        <v>37</v>
      </c>
      <c r="B8" s="11" t="n">
        <v>2009</v>
      </c>
      <c r="C8" s="12" t="s">
        <v>38</v>
      </c>
      <c r="D8" s="13" t="s">
        <v>55</v>
      </c>
      <c r="E8" s="12" t="n">
        <v>0</v>
      </c>
      <c r="F8" s="12" t="n">
        <v>9.8</v>
      </c>
      <c r="G8" s="12" t="n">
        <v>23.2</v>
      </c>
      <c r="H8" s="12" t="n">
        <v>25</v>
      </c>
      <c r="I8" s="12" t="n">
        <v>48.7</v>
      </c>
      <c r="J8" s="12" t="n">
        <v>8</v>
      </c>
      <c r="K8" s="12" t="n">
        <v>0</v>
      </c>
      <c r="L8" s="12" t="n">
        <v>0</v>
      </c>
      <c r="M8" s="12" t="n">
        <v>0</v>
      </c>
      <c r="N8" s="12" t="n">
        <v>0</v>
      </c>
      <c r="O8" s="12" t="n">
        <v>22.6</v>
      </c>
      <c r="P8" s="12" t="n">
        <v>5.5</v>
      </c>
      <c r="Q8" s="12" t="n">
        <v>0</v>
      </c>
      <c r="R8" s="12" t="s">
        <v>40</v>
      </c>
      <c r="S8" s="12" t="s">
        <v>40</v>
      </c>
      <c r="T8" s="12" t="s">
        <v>40</v>
      </c>
      <c r="U8" s="12" t="s">
        <v>40</v>
      </c>
      <c r="V8" s="12" t="s">
        <v>40</v>
      </c>
      <c r="W8" s="12" t="s">
        <v>40</v>
      </c>
      <c r="X8" s="12" t="s">
        <v>40</v>
      </c>
      <c r="Y8" s="12" t="s">
        <v>40</v>
      </c>
      <c r="Z8" s="12" t="s">
        <v>40</v>
      </c>
      <c r="AA8" s="12" t="s">
        <v>40</v>
      </c>
      <c r="AB8" s="12" t="s">
        <v>40</v>
      </c>
      <c r="AC8" s="12" t="s">
        <v>40</v>
      </c>
      <c r="AD8" s="18" t="s">
        <v>40</v>
      </c>
      <c r="AE8" s="17"/>
      <c r="AF8" s="12" t="s">
        <v>56</v>
      </c>
      <c r="AG8" s="12" t="s">
        <v>43</v>
      </c>
      <c r="AH8" s="12"/>
      <c r="AI8" s="12" t="s">
        <v>40</v>
      </c>
      <c r="AJ8" s="12"/>
      <c r="AK8" s="12" t="s">
        <v>46</v>
      </c>
    </row>
    <row r="9" customFormat="false" ht="13.8" hidden="false" customHeight="false" outlineLevel="0" collapsed="false">
      <c r="A9" s="10" t="s">
        <v>37</v>
      </c>
      <c r="B9" s="11" t="n">
        <v>2009</v>
      </c>
      <c r="C9" s="12" t="s">
        <v>38</v>
      </c>
      <c r="D9" s="13" t="s">
        <v>57</v>
      </c>
      <c r="E9" s="14"/>
      <c r="F9" s="14"/>
      <c r="G9" s="14"/>
      <c r="H9" s="14"/>
      <c r="I9" s="14"/>
      <c r="J9" s="14" t="n">
        <v>3.2732</v>
      </c>
      <c r="K9" s="12" t="n">
        <v>0</v>
      </c>
      <c r="L9" s="12" t="n">
        <v>0</v>
      </c>
      <c r="M9" s="12" t="n">
        <v>2.5</v>
      </c>
      <c r="N9" s="12" t="n">
        <v>25.3</v>
      </c>
      <c r="O9" s="12" t="n">
        <v>5.1</v>
      </c>
      <c r="P9" s="12" t="n">
        <v>0</v>
      </c>
      <c r="Q9" s="20" t="n">
        <v>0</v>
      </c>
      <c r="R9" s="12"/>
      <c r="S9" s="12"/>
      <c r="T9" s="12"/>
      <c r="U9" s="12"/>
      <c r="V9" s="12"/>
      <c r="W9" s="12" t="s">
        <v>41</v>
      </c>
      <c r="X9" s="12" t="s">
        <v>40</v>
      </c>
      <c r="Y9" s="12" t="s">
        <v>40</v>
      </c>
      <c r="Z9" s="12" t="s">
        <v>40</v>
      </c>
      <c r="AA9" s="12" t="s">
        <v>40</v>
      </c>
      <c r="AB9" s="12" t="s">
        <v>40</v>
      </c>
      <c r="AC9" s="12" t="s">
        <v>40</v>
      </c>
      <c r="AD9" s="18" t="s">
        <v>40</v>
      </c>
      <c r="AE9" s="17"/>
      <c r="AF9" s="12" t="s">
        <v>56</v>
      </c>
      <c r="AG9" s="12" t="s">
        <v>43</v>
      </c>
      <c r="AH9" s="12"/>
      <c r="AI9" s="12" t="s">
        <v>53</v>
      </c>
      <c r="AJ9" s="12"/>
      <c r="AK9" s="12" t="s">
        <v>46</v>
      </c>
    </row>
    <row r="10" customFormat="false" ht="13.8" hidden="false" customHeight="false" outlineLevel="0" collapsed="false">
      <c r="A10" s="10" t="s">
        <v>37</v>
      </c>
      <c r="B10" s="11" t="n">
        <v>2009</v>
      </c>
      <c r="C10" s="12" t="s">
        <v>38</v>
      </c>
      <c r="D10" s="13" t="s">
        <v>58</v>
      </c>
      <c r="E10" s="12" t="n">
        <v>0</v>
      </c>
      <c r="F10" s="12" t="n">
        <v>7.8</v>
      </c>
      <c r="G10" s="12" t="n">
        <v>20</v>
      </c>
      <c r="H10" s="12" t="n">
        <v>24.9</v>
      </c>
      <c r="I10" s="12" t="n">
        <v>57.6</v>
      </c>
      <c r="J10" s="12" t="n">
        <v>5.3</v>
      </c>
      <c r="K10" s="12" t="n">
        <v>0</v>
      </c>
      <c r="L10" s="12" t="n">
        <v>0</v>
      </c>
      <c r="M10" s="12" t="n">
        <v>0</v>
      </c>
      <c r="N10" s="12" t="n">
        <v>2.9</v>
      </c>
      <c r="O10" s="12" t="n">
        <v>25.6</v>
      </c>
      <c r="P10" s="12" t="n">
        <v>5.5</v>
      </c>
      <c r="Q10" s="12" t="n">
        <v>0</v>
      </c>
      <c r="R10" s="12" t="s">
        <v>40</v>
      </c>
      <c r="S10" s="12" t="s">
        <v>40</v>
      </c>
      <c r="T10" s="12" t="s">
        <v>40</v>
      </c>
      <c r="U10" s="12" t="s">
        <v>40</v>
      </c>
      <c r="V10" s="12" t="s">
        <v>40</v>
      </c>
      <c r="W10" s="12" t="s">
        <v>40</v>
      </c>
      <c r="X10" s="12" t="s">
        <v>40</v>
      </c>
      <c r="Y10" s="12" t="s">
        <v>40</v>
      </c>
      <c r="Z10" s="12" t="s">
        <v>40</v>
      </c>
      <c r="AA10" s="12" t="s">
        <v>40</v>
      </c>
      <c r="AB10" s="12" t="s">
        <v>40</v>
      </c>
      <c r="AC10" s="12" t="s">
        <v>40</v>
      </c>
      <c r="AD10" s="18" t="s">
        <v>40</v>
      </c>
      <c r="AE10" s="17"/>
      <c r="AF10" s="12" t="s">
        <v>48</v>
      </c>
      <c r="AG10" s="12" t="s">
        <v>43</v>
      </c>
      <c r="AH10" s="12"/>
      <c r="AI10" s="12" t="s">
        <v>40</v>
      </c>
      <c r="AJ10" s="12"/>
      <c r="AK10" s="12" t="s">
        <v>46</v>
      </c>
    </row>
    <row r="11" customFormat="false" ht="13.8" hidden="false" customHeight="false" outlineLevel="0" collapsed="false">
      <c r="A11" s="10" t="s">
        <v>37</v>
      </c>
      <c r="B11" s="11" t="n">
        <v>2009</v>
      </c>
      <c r="C11" s="12" t="s">
        <v>59</v>
      </c>
      <c r="D11" s="21" t="s">
        <v>60</v>
      </c>
      <c r="E11" s="22"/>
      <c r="F11" s="22"/>
      <c r="G11" s="22"/>
      <c r="H11" s="22" t="n">
        <v>5</v>
      </c>
      <c r="I11" s="12" t="n">
        <v>66.2</v>
      </c>
      <c r="J11" s="12" t="n">
        <v>17.2</v>
      </c>
      <c r="K11" s="12" t="n">
        <v>0</v>
      </c>
      <c r="L11" s="12" t="n">
        <v>0</v>
      </c>
      <c r="M11" s="12" t="n">
        <v>0</v>
      </c>
      <c r="N11" s="12" t="n">
        <v>0</v>
      </c>
      <c r="O11" s="12" t="n">
        <v>24.6</v>
      </c>
      <c r="P11" s="12" t="n">
        <v>4.5</v>
      </c>
      <c r="Q11" s="12" t="n">
        <v>1.5</v>
      </c>
      <c r="R11" s="12"/>
      <c r="S11" s="12"/>
      <c r="T11" s="12"/>
      <c r="U11" s="12"/>
      <c r="V11" s="12" t="s">
        <v>61</v>
      </c>
      <c r="W11" s="12" t="s">
        <v>40</v>
      </c>
      <c r="X11" s="12" t="s">
        <v>40</v>
      </c>
      <c r="Y11" s="12" t="s">
        <v>40</v>
      </c>
      <c r="Z11" s="12" t="s">
        <v>40</v>
      </c>
      <c r="AA11" s="12" t="s">
        <v>40</v>
      </c>
      <c r="AB11" s="12" t="s">
        <v>40</v>
      </c>
      <c r="AC11" s="12" t="s">
        <v>40</v>
      </c>
      <c r="AD11" s="18" t="s">
        <v>40</v>
      </c>
      <c r="AE11" s="17"/>
      <c r="AF11" s="12" t="s">
        <v>62</v>
      </c>
      <c r="AG11" s="12" t="s">
        <v>63</v>
      </c>
      <c r="AH11" s="12" t="s">
        <v>44</v>
      </c>
      <c r="AI11" s="12" t="s">
        <v>64</v>
      </c>
      <c r="AJ11" s="12"/>
      <c r="AK11" s="12" t="s">
        <v>65</v>
      </c>
    </row>
    <row r="12" customFormat="false" ht="13.8" hidden="false" customHeight="false" outlineLevel="0" collapsed="false">
      <c r="A12" s="10" t="s">
        <v>37</v>
      </c>
      <c r="B12" s="11" t="n">
        <v>2009</v>
      </c>
      <c r="C12" s="12" t="s">
        <v>59</v>
      </c>
      <c r="D12" s="21" t="s">
        <v>66</v>
      </c>
      <c r="E12" s="12" t="n">
        <v>0</v>
      </c>
      <c r="F12" s="12" t="n">
        <v>7.9</v>
      </c>
      <c r="G12" s="12" t="n">
        <v>22.4</v>
      </c>
      <c r="H12" s="12" t="n">
        <v>25</v>
      </c>
      <c r="I12" s="12" t="n">
        <v>40.8</v>
      </c>
      <c r="J12" s="12" t="n">
        <v>0</v>
      </c>
      <c r="K12" s="12" t="n">
        <v>0</v>
      </c>
      <c r="L12" s="12" t="n">
        <v>0</v>
      </c>
      <c r="M12" s="12" t="n">
        <v>0</v>
      </c>
      <c r="N12" s="12" t="n">
        <v>2.1</v>
      </c>
      <c r="O12" s="12" t="n">
        <v>22.4</v>
      </c>
      <c r="P12" s="12" t="n">
        <v>7.5</v>
      </c>
      <c r="Q12" s="12" t="n">
        <v>0.1</v>
      </c>
      <c r="R12" s="12" t="s">
        <v>40</v>
      </c>
      <c r="S12" s="12" t="s">
        <v>40</v>
      </c>
      <c r="T12" s="12" t="s">
        <v>40</v>
      </c>
      <c r="U12" s="12" t="s">
        <v>40</v>
      </c>
      <c r="V12" s="12" t="s">
        <v>40</v>
      </c>
      <c r="W12" s="12" t="s">
        <v>40</v>
      </c>
      <c r="X12" s="12" t="s">
        <v>40</v>
      </c>
      <c r="Y12" s="12" t="s">
        <v>40</v>
      </c>
      <c r="Z12" s="12" t="s">
        <v>40</v>
      </c>
      <c r="AA12" s="12" t="s">
        <v>40</v>
      </c>
      <c r="AB12" s="12" t="s">
        <v>40</v>
      </c>
      <c r="AC12" s="12" t="s">
        <v>40</v>
      </c>
      <c r="AD12" s="18" t="s">
        <v>40</v>
      </c>
      <c r="AE12" s="17"/>
      <c r="AF12" s="12" t="s">
        <v>67</v>
      </c>
      <c r="AG12" s="12" t="s">
        <v>43</v>
      </c>
      <c r="AH12" s="12"/>
      <c r="AI12" s="12" t="s">
        <v>40</v>
      </c>
      <c r="AJ12" s="12"/>
      <c r="AK12" s="12" t="s">
        <v>65</v>
      </c>
    </row>
    <row r="13" customFormat="false" ht="13.8" hidden="false" customHeight="false" outlineLevel="0" collapsed="false">
      <c r="A13" s="10" t="s">
        <v>37</v>
      </c>
      <c r="B13" s="11" t="n">
        <v>2009</v>
      </c>
      <c r="C13" s="12" t="s">
        <v>59</v>
      </c>
      <c r="D13" s="21" t="s">
        <v>68</v>
      </c>
      <c r="E13" s="23"/>
      <c r="F13" s="23"/>
      <c r="G13" s="23"/>
      <c r="H13" s="23"/>
      <c r="I13" s="23" t="n">
        <v>3.8416</v>
      </c>
      <c r="J13" s="23"/>
      <c r="K13" s="23" t="n">
        <v>1.0612</v>
      </c>
      <c r="L13" s="12" t="n">
        <v>0</v>
      </c>
      <c r="M13" s="12" t="n">
        <v>0</v>
      </c>
      <c r="N13" s="12" t="n">
        <v>0</v>
      </c>
      <c r="O13" s="12" t="n">
        <v>22.5</v>
      </c>
      <c r="P13" s="12" t="n">
        <v>5.3</v>
      </c>
      <c r="Q13" s="12" t="n">
        <v>1.2</v>
      </c>
      <c r="R13" s="12"/>
      <c r="S13" s="12"/>
      <c r="T13" s="12"/>
      <c r="U13" s="12"/>
      <c r="V13" s="12" t="s">
        <v>61</v>
      </c>
      <c r="W13" s="12"/>
      <c r="X13" s="12" t="s">
        <v>41</v>
      </c>
      <c r="Y13" s="12" t="s">
        <v>40</v>
      </c>
      <c r="Z13" s="12" t="s">
        <v>40</v>
      </c>
      <c r="AA13" s="12" t="s">
        <v>40</v>
      </c>
      <c r="AB13" s="12" t="s">
        <v>40</v>
      </c>
      <c r="AC13" s="12" t="s">
        <v>40</v>
      </c>
      <c r="AD13" s="18" t="s">
        <v>40</v>
      </c>
      <c r="AE13" s="17"/>
      <c r="AF13" s="12" t="s">
        <v>67</v>
      </c>
      <c r="AG13" s="12" t="s">
        <v>63</v>
      </c>
      <c r="AH13" s="12" t="s">
        <v>44</v>
      </c>
      <c r="AI13" s="12" t="s">
        <v>69</v>
      </c>
      <c r="AJ13" s="12"/>
      <c r="AK13" s="12" t="s">
        <v>65</v>
      </c>
    </row>
    <row r="14" customFormat="false" ht="13.8" hidden="false" customHeight="false" outlineLevel="0" collapsed="false">
      <c r="A14" s="10" t="s">
        <v>37</v>
      </c>
      <c r="B14" s="11" t="n">
        <v>2009</v>
      </c>
      <c r="C14" s="12" t="s">
        <v>59</v>
      </c>
      <c r="D14" s="21" t="s">
        <v>70</v>
      </c>
      <c r="E14" s="14"/>
      <c r="F14" s="14"/>
      <c r="G14" s="14"/>
      <c r="H14" s="14"/>
      <c r="I14" s="14" t="n">
        <v>5</v>
      </c>
      <c r="J14" s="23"/>
      <c r="K14" s="14" t="n">
        <v>2.5</v>
      </c>
      <c r="L14" s="12" t="n">
        <v>0</v>
      </c>
      <c r="M14" s="12" t="n">
        <v>0</v>
      </c>
      <c r="N14" s="12" t="n">
        <v>9.6</v>
      </c>
      <c r="O14" s="12" t="n">
        <v>20</v>
      </c>
      <c r="P14" s="12" t="n">
        <v>4.8</v>
      </c>
      <c r="Q14" s="12" t="n">
        <v>0</v>
      </c>
      <c r="R14" s="12"/>
      <c r="S14" s="12"/>
      <c r="T14" s="12"/>
      <c r="U14" s="12"/>
      <c r="V14" s="12" t="s">
        <v>61</v>
      </c>
      <c r="W14" s="12"/>
      <c r="X14" s="12" t="s">
        <v>41</v>
      </c>
      <c r="Y14" s="12" t="s">
        <v>40</v>
      </c>
      <c r="Z14" s="12" t="s">
        <v>40</v>
      </c>
      <c r="AA14" s="12" t="s">
        <v>40</v>
      </c>
      <c r="AB14" s="12" t="s">
        <v>40</v>
      </c>
      <c r="AC14" s="12" t="s">
        <v>40</v>
      </c>
      <c r="AD14" s="18" t="s">
        <v>40</v>
      </c>
      <c r="AE14" s="17"/>
      <c r="AF14" s="12" t="s">
        <v>71</v>
      </c>
      <c r="AG14" s="12" t="s">
        <v>43</v>
      </c>
      <c r="AH14" s="12" t="s">
        <v>44</v>
      </c>
      <c r="AI14" s="12" t="s">
        <v>69</v>
      </c>
      <c r="AJ14" s="12"/>
      <c r="AK14" s="12" t="s">
        <v>72</v>
      </c>
    </row>
    <row r="15" customFormat="false" ht="13.8" hidden="false" customHeight="false" outlineLevel="0" collapsed="false">
      <c r="A15" s="10" t="s">
        <v>37</v>
      </c>
      <c r="B15" s="11" t="n">
        <v>2009</v>
      </c>
      <c r="C15" s="12" t="s">
        <v>59</v>
      </c>
      <c r="D15" s="21" t="s">
        <v>73</v>
      </c>
      <c r="E15" s="14"/>
      <c r="F15" s="14"/>
      <c r="G15" s="14"/>
      <c r="H15" s="14"/>
      <c r="I15" s="14" t="n">
        <v>3.8472</v>
      </c>
      <c r="J15" s="14"/>
      <c r="K15" s="23" t="n">
        <v>1.0752</v>
      </c>
      <c r="L15" s="12" t="n">
        <v>0</v>
      </c>
      <c r="M15" s="12" t="n">
        <v>0</v>
      </c>
      <c r="N15" s="12" t="n">
        <v>0.8</v>
      </c>
      <c r="O15" s="12" t="n">
        <v>27.8</v>
      </c>
      <c r="P15" s="12" t="n">
        <v>5.1</v>
      </c>
      <c r="Q15" s="12" t="n">
        <v>1.3</v>
      </c>
      <c r="R15" s="12"/>
      <c r="S15" s="12"/>
      <c r="T15" s="12"/>
      <c r="U15" s="12"/>
      <c r="V15" s="12" t="s">
        <v>61</v>
      </c>
      <c r="W15" s="12"/>
      <c r="X15" s="12" t="s">
        <v>41</v>
      </c>
      <c r="Y15" s="12" t="s">
        <v>40</v>
      </c>
      <c r="Z15" s="12" t="s">
        <v>40</v>
      </c>
      <c r="AA15" s="12" t="s">
        <v>40</v>
      </c>
      <c r="AB15" s="12" t="s">
        <v>40</v>
      </c>
      <c r="AC15" s="12" t="s">
        <v>40</v>
      </c>
      <c r="AD15" s="18" t="s">
        <v>40</v>
      </c>
      <c r="AE15" s="17"/>
      <c r="AF15" s="12" t="s">
        <v>74</v>
      </c>
      <c r="AG15" s="12" t="s">
        <v>63</v>
      </c>
      <c r="AH15" s="12"/>
      <c r="AI15" s="12" t="s">
        <v>69</v>
      </c>
      <c r="AJ15" s="12"/>
      <c r="AK15" s="12" t="s">
        <v>65</v>
      </c>
    </row>
    <row r="16" customFormat="false" ht="13.8" hidden="false" customHeight="false" outlineLevel="0" collapsed="false">
      <c r="A16" s="10" t="s">
        <v>37</v>
      </c>
      <c r="B16" s="11" t="n">
        <v>2009</v>
      </c>
      <c r="C16" s="12" t="s">
        <v>59</v>
      </c>
      <c r="D16" s="21" t="s">
        <v>75</v>
      </c>
      <c r="E16" s="12" t="n">
        <v>0</v>
      </c>
      <c r="F16" s="12" t="n">
        <v>10.1</v>
      </c>
      <c r="G16" s="12" t="n">
        <v>25.8</v>
      </c>
      <c r="H16" s="12" t="n">
        <v>28.6</v>
      </c>
      <c r="I16" s="12" t="n">
        <v>50.6</v>
      </c>
      <c r="J16" s="12" t="n">
        <v>16.8</v>
      </c>
      <c r="K16" s="12" t="n">
        <v>0</v>
      </c>
      <c r="L16" s="12" t="n">
        <v>0</v>
      </c>
      <c r="M16" s="12" t="n">
        <v>0</v>
      </c>
      <c r="N16" s="12" t="n">
        <v>2.1</v>
      </c>
      <c r="O16" s="12" t="n">
        <v>25.7</v>
      </c>
      <c r="P16" s="12" t="n">
        <v>7.5</v>
      </c>
      <c r="Q16" s="12" t="n">
        <v>0</v>
      </c>
      <c r="R16" s="12" t="s">
        <v>40</v>
      </c>
      <c r="S16" s="12" t="s">
        <v>40</v>
      </c>
      <c r="T16" s="12" t="s">
        <v>40</v>
      </c>
      <c r="U16" s="12" t="s">
        <v>40</v>
      </c>
      <c r="V16" s="12" t="s">
        <v>40</v>
      </c>
      <c r="W16" s="12" t="s">
        <v>40</v>
      </c>
      <c r="X16" s="12" t="s">
        <v>40</v>
      </c>
      <c r="Y16" s="12" t="s">
        <v>40</v>
      </c>
      <c r="Z16" s="12" t="s">
        <v>40</v>
      </c>
      <c r="AA16" s="12" t="s">
        <v>40</v>
      </c>
      <c r="AB16" s="12" t="s">
        <v>40</v>
      </c>
      <c r="AC16" s="12" t="s">
        <v>40</v>
      </c>
      <c r="AD16" s="18" t="s">
        <v>40</v>
      </c>
      <c r="AE16" s="17"/>
      <c r="AF16" s="12" t="s">
        <v>74</v>
      </c>
      <c r="AG16" s="12" t="s">
        <v>43</v>
      </c>
      <c r="AH16" s="12"/>
      <c r="AI16" s="12" t="s">
        <v>40</v>
      </c>
      <c r="AJ16" s="12"/>
      <c r="AK16" s="12" t="s">
        <v>65</v>
      </c>
    </row>
    <row r="17" customFormat="false" ht="13.8" hidden="false" customHeight="false" outlineLevel="0" collapsed="false">
      <c r="A17" s="10" t="s">
        <v>37</v>
      </c>
      <c r="B17" s="11" t="n">
        <v>2009</v>
      </c>
      <c r="C17" s="12" t="s">
        <v>59</v>
      </c>
      <c r="D17" s="21" t="s">
        <v>76</v>
      </c>
      <c r="E17" s="12" t="n">
        <v>0</v>
      </c>
      <c r="F17" s="12" t="n">
        <v>10.2</v>
      </c>
      <c r="G17" s="12" t="n">
        <v>39</v>
      </c>
      <c r="H17" s="12"/>
      <c r="I17" s="20"/>
      <c r="J17" s="20" t="n">
        <v>2.67</v>
      </c>
      <c r="K17" s="20" t="n">
        <v>0</v>
      </c>
      <c r="L17" s="20" t="n">
        <v>0</v>
      </c>
      <c r="M17" s="20" t="n">
        <v>0</v>
      </c>
      <c r="N17" s="12" t="n">
        <v>0</v>
      </c>
      <c r="O17" s="12" t="n">
        <v>25.1</v>
      </c>
      <c r="P17" s="12" t="n">
        <v>6</v>
      </c>
      <c r="Q17" s="12" t="n">
        <v>0</v>
      </c>
      <c r="R17" s="12" t="s">
        <v>40</v>
      </c>
      <c r="S17" s="12" t="s">
        <v>40</v>
      </c>
      <c r="T17" s="12" t="s">
        <v>40</v>
      </c>
      <c r="U17" s="12"/>
      <c r="V17" s="12"/>
      <c r="W17" s="12" t="s">
        <v>41</v>
      </c>
      <c r="X17" s="12" t="s">
        <v>40</v>
      </c>
      <c r="Y17" s="12" t="s">
        <v>40</v>
      </c>
      <c r="Z17" s="12" t="s">
        <v>40</v>
      </c>
      <c r="AA17" s="12" t="s">
        <v>40</v>
      </c>
      <c r="AB17" s="12" t="s">
        <v>40</v>
      </c>
      <c r="AC17" s="12" t="s">
        <v>40</v>
      </c>
      <c r="AD17" s="18" t="s">
        <v>40</v>
      </c>
      <c r="AE17" s="17"/>
      <c r="AF17" s="12" t="s">
        <v>74</v>
      </c>
      <c r="AG17" s="12" t="s">
        <v>63</v>
      </c>
      <c r="AH17" s="12"/>
      <c r="AI17" s="12" t="s">
        <v>45</v>
      </c>
      <c r="AJ17" s="12"/>
      <c r="AK17" s="12" t="s">
        <v>65</v>
      </c>
    </row>
    <row r="18" customFormat="false" ht="13.8" hidden="false" customHeight="false" outlineLevel="0" collapsed="false">
      <c r="A18" s="10" t="s">
        <v>37</v>
      </c>
      <c r="B18" s="11" t="n">
        <v>2009</v>
      </c>
      <c r="C18" s="12" t="s">
        <v>59</v>
      </c>
      <c r="D18" s="21" t="s">
        <v>77</v>
      </c>
      <c r="E18" s="23"/>
      <c r="F18" s="23"/>
      <c r="G18" s="23"/>
      <c r="H18" s="23" t="n">
        <v>3.7968</v>
      </c>
      <c r="I18" s="23" t="n">
        <v>0.8</v>
      </c>
      <c r="J18" s="23" t="n">
        <v>1.3496</v>
      </c>
      <c r="K18" s="23"/>
      <c r="L18" s="12" t="n">
        <v>0</v>
      </c>
      <c r="M18" s="12" t="n">
        <v>0</v>
      </c>
      <c r="N18" s="12" t="n">
        <v>0</v>
      </c>
      <c r="O18" s="12" t="n">
        <v>13</v>
      </c>
      <c r="P18" s="12" t="n">
        <v>8.6</v>
      </c>
      <c r="Q18" s="12" t="n">
        <v>5.4</v>
      </c>
      <c r="R18" s="12"/>
      <c r="S18" s="12"/>
      <c r="T18" s="12"/>
      <c r="U18" s="12" t="s">
        <v>78</v>
      </c>
      <c r="V18" s="12" t="s">
        <v>78</v>
      </c>
      <c r="W18" s="12" t="s">
        <v>78</v>
      </c>
      <c r="X18" s="12"/>
      <c r="Y18" s="12"/>
      <c r="Z18" s="12"/>
      <c r="AA18" s="12"/>
      <c r="AB18" s="12"/>
      <c r="AC18" s="12"/>
      <c r="AD18" s="18"/>
      <c r="AE18" s="17"/>
      <c r="AF18" s="12" t="s">
        <v>79</v>
      </c>
      <c r="AG18" s="12" t="s">
        <v>63</v>
      </c>
      <c r="AH18" s="12"/>
      <c r="AI18" s="12" t="s">
        <v>80</v>
      </c>
      <c r="AJ18" s="12"/>
      <c r="AK18" s="12" t="s">
        <v>81</v>
      </c>
    </row>
    <row r="19" customFormat="false" ht="13.8" hidden="false" customHeight="false" outlineLevel="0" collapsed="false">
      <c r="A19" s="10" t="s">
        <v>37</v>
      </c>
      <c r="B19" s="11" t="n">
        <v>2009</v>
      </c>
      <c r="C19" s="12" t="s">
        <v>59</v>
      </c>
      <c r="D19" s="21" t="s">
        <v>82</v>
      </c>
      <c r="E19" s="19"/>
      <c r="F19" s="19"/>
      <c r="G19" s="19"/>
      <c r="H19" s="14" t="n">
        <v>3.4188</v>
      </c>
      <c r="I19" s="19"/>
      <c r="J19" s="22" t="n">
        <v>2.3352</v>
      </c>
      <c r="K19" s="12" t="n">
        <v>0</v>
      </c>
      <c r="L19" s="12" t="n">
        <v>0</v>
      </c>
      <c r="M19" s="12" t="n">
        <v>0</v>
      </c>
      <c r="N19" s="12" t="n">
        <v>0.3</v>
      </c>
      <c r="O19" s="12" t="n">
        <v>23.4</v>
      </c>
      <c r="P19" s="12" t="n">
        <v>13.1</v>
      </c>
      <c r="Q19" s="12" t="n">
        <v>1.9</v>
      </c>
      <c r="R19" s="12"/>
      <c r="S19" s="12"/>
      <c r="T19" s="12"/>
      <c r="U19" s="12" t="s">
        <v>61</v>
      </c>
      <c r="V19" s="12"/>
      <c r="W19" s="12" t="s">
        <v>78</v>
      </c>
      <c r="X19" s="12" t="s">
        <v>40</v>
      </c>
      <c r="Y19" s="12" t="s">
        <v>40</v>
      </c>
      <c r="Z19" s="12" t="s">
        <v>40</v>
      </c>
      <c r="AA19" s="12" t="s">
        <v>40</v>
      </c>
      <c r="AB19" s="12" t="s">
        <v>40</v>
      </c>
      <c r="AC19" s="12" t="s">
        <v>40</v>
      </c>
      <c r="AD19" s="18" t="s">
        <v>40</v>
      </c>
      <c r="AE19" s="17"/>
      <c r="AF19" s="12" t="s">
        <v>83</v>
      </c>
      <c r="AG19" s="12" t="s">
        <v>63</v>
      </c>
      <c r="AH19" s="12" t="s">
        <v>44</v>
      </c>
      <c r="AI19" s="12" t="s">
        <v>84</v>
      </c>
      <c r="AJ19" s="12"/>
      <c r="AK19" s="12" t="s">
        <v>65</v>
      </c>
    </row>
    <row r="20" customFormat="false" ht="13.8" hidden="false" customHeight="false" outlineLevel="0" collapsed="false">
      <c r="A20" s="10" t="s">
        <v>37</v>
      </c>
      <c r="B20" s="11" t="n">
        <v>2009</v>
      </c>
      <c r="C20" s="12" t="s">
        <v>59</v>
      </c>
      <c r="D20" s="21" t="s">
        <v>85</v>
      </c>
      <c r="E20" s="12" t="n">
        <v>0</v>
      </c>
      <c r="F20" s="12" t="n">
        <v>9.1</v>
      </c>
      <c r="G20" s="12" t="n">
        <v>37</v>
      </c>
      <c r="H20" s="12" t="n">
        <v>22.9</v>
      </c>
      <c r="I20" s="12" t="n">
        <v>45</v>
      </c>
      <c r="J20" s="12" t="n">
        <v>19</v>
      </c>
      <c r="K20" s="12" t="n">
        <v>0</v>
      </c>
      <c r="L20" s="12" t="n">
        <v>0</v>
      </c>
      <c r="M20" s="12" t="n">
        <v>0</v>
      </c>
      <c r="N20" s="12" t="n">
        <v>0</v>
      </c>
      <c r="O20" s="12" t="n">
        <v>15.4</v>
      </c>
      <c r="P20" s="12" t="n">
        <v>6.6</v>
      </c>
      <c r="Q20" s="12" t="n">
        <v>0</v>
      </c>
      <c r="R20" s="12" t="s">
        <v>40</v>
      </c>
      <c r="S20" s="12" t="s">
        <v>40</v>
      </c>
      <c r="T20" s="12" t="s">
        <v>40</v>
      </c>
      <c r="U20" s="12" t="s">
        <v>40</v>
      </c>
      <c r="V20" s="12" t="s">
        <v>40</v>
      </c>
      <c r="W20" s="12" t="s">
        <v>40</v>
      </c>
      <c r="X20" s="12" t="s">
        <v>40</v>
      </c>
      <c r="Y20" s="12" t="s">
        <v>40</v>
      </c>
      <c r="Z20" s="12" t="s">
        <v>40</v>
      </c>
      <c r="AA20" s="12" t="s">
        <v>40</v>
      </c>
      <c r="AB20" s="12" t="s">
        <v>40</v>
      </c>
      <c r="AC20" s="12" t="s">
        <v>40</v>
      </c>
      <c r="AD20" s="18" t="s">
        <v>40</v>
      </c>
      <c r="AE20" s="17"/>
      <c r="AF20" s="12" t="s">
        <v>86</v>
      </c>
      <c r="AG20" s="12" t="s">
        <v>63</v>
      </c>
      <c r="AH20" s="12"/>
      <c r="AI20" s="12" t="s">
        <v>40</v>
      </c>
      <c r="AJ20" s="12"/>
      <c r="AK20" s="12" t="s">
        <v>65</v>
      </c>
    </row>
    <row r="21" customFormat="false" ht="13.8" hidden="false" customHeight="false" outlineLevel="0" collapsed="false">
      <c r="A21" s="10" t="s">
        <v>37</v>
      </c>
      <c r="B21" s="11" t="n">
        <v>2009</v>
      </c>
      <c r="C21" s="12" t="s">
        <v>59</v>
      </c>
      <c r="D21" s="21" t="s">
        <v>87</v>
      </c>
      <c r="E21" s="12" t="n">
        <v>0</v>
      </c>
      <c r="F21" s="12" t="n">
        <v>10.7</v>
      </c>
      <c r="G21" s="12" t="n">
        <v>25.8</v>
      </c>
      <c r="H21" s="12" t="n">
        <v>26.1</v>
      </c>
      <c r="I21" s="12" t="n">
        <v>40.1</v>
      </c>
      <c r="J21" s="12" t="n">
        <v>8.4</v>
      </c>
      <c r="K21" s="12" t="n">
        <v>0</v>
      </c>
      <c r="L21" s="12" t="n">
        <v>0</v>
      </c>
      <c r="M21" s="12" t="n">
        <v>0</v>
      </c>
      <c r="N21" s="12" t="n">
        <v>0</v>
      </c>
      <c r="O21" s="12" t="n">
        <v>24.3</v>
      </c>
      <c r="P21" s="12" t="n">
        <v>4</v>
      </c>
      <c r="Q21" s="12" t="n">
        <v>0.5</v>
      </c>
      <c r="R21" s="12" t="s">
        <v>40</v>
      </c>
      <c r="S21" s="12" t="s">
        <v>40</v>
      </c>
      <c r="T21" s="12" t="s">
        <v>40</v>
      </c>
      <c r="U21" s="12" t="s">
        <v>40</v>
      </c>
      <c r="V21" s="12" t="s">
        <v>40</v>
      </c>
      <c r="W21" s="12" t="s">
        <v>40</v>
      </c>
      <c r="X21" s="12" t="s">
        <v>40</v>
      </c>
      <c r="Y21" s="12" t="s">
        <v>40</v>
      </c>
      <c r="Z21" s="12" t="s">
        <v>40</v>
      </c>
      <c r="AA21" s="12" t="s">
        <v>40</v>
      </c>
      <c r="AB21" s="12" t="s">
        <v>40</v>
      </c>
      <c r="AC21" s="12" t="s">
        <v>40</v>
      </c>
      <c r="AD21" s="18" t="s">
        <v>40</v>
      </c>
      <c r="AE21" s="17"/>
      <c r="AF21" s="12" t="s">
        <v>88</v>
      </c>
      <c r="AG21" s="12" t="s">
        <v>63</v>
      </c>
      <c r="AH21" s="12"/>
      <c r="AI21" s="12" t="s">
        <v>40</v>
      </c>
      <c r="AJ21" s="12"/>
      <c r="AK21" s="12" t="s">
        <v>65</v>
      </c>
    </row>
    <row r="22" customFormat="false" ht="13.8" hidden="false" customHeight="false" outlineLevel="0" collapsed="false">
      <c r="A22" s="10" t="s">
        <v>37</v>
      </c>
      <c r="B22" s="11" t="n">
        <v>2009</v>
      </c>
      <c r="C22" s="12" t="s">
        <v>59</v>
      </c>
      <c r="D22" s="21" t="s">
        <v>89</v>
      </c>
      <c r="E22" s="12" t="n">
        <v>0</v>
      </c>
      <c r="F22" s="12" t="n">
        <v>9</v>
      </c>
      <c r="G22" s="12" t="n">
        <v>23.9</v>
      </c>
      <c r="H22" s="12" t="n">
        <v>21.1</v>
      </c>
      <c r="I22" s="12" t="n">
        <v>38.9</v>
      </c>
      <c r="J22" s="12" t="n">
        <v>1.2</v>
      </c>
      <c r="K22" s="12" t="n">
        <v>0</v>
      </c>
      <c r="L22" s="12" t="n">
        <v>0</v>
      </c>
      <c r="M22" s="12" t="n">
        <v>0</v>
      </c>
      <c r="N22" s="12" t="n">
        <v>0</v>
      </c>
      <c r="O22" s="12" t="n">
        <v>16.6</v>
      </c>
      <c r="P22" s="12" t="n">
        <v>5.6</v>
      </c>
      <c r="Q22" s="12" t="n">
        <v>0</v>
      </c>
      <c r="R22" s="12" t="s">
        <v>40</v>
      </c>
      <c r="S22" s="12" t="s">
        <v>40</v>
      </c>
      <c r="T22" s="12" t="s">
        <v>40</v>
      </c>
      <c r="U22" s="12" t="s">
        <v>40</v>
      </c>
      <c r="V22" s="12" t="s">
        <v>40</v>
      </c>
      <c r="W22" s="12" t="s">
        <v>40</v>
      </c>
      <c r="X22" s="12" t="s">
        <v>40</v>
      </c>
      <c r="Y22" s="12" t="s">
        <v>40</v>
      </c>
      <c r="Z22" s="12" t="s">
        <v>40</v>
      </c>
      <c r="AA22" s="12" t="s">
        <v>40</v>
      </c>
      <c r="AB22" s="12" t="s">
        <v>40</v>
      </c>
      <c r="AC22" s="12" t="s">
        <v>40</v>
      </c>
      <c r="AD22" s="18" t="s">
        <v>40</v>
      </c>
      <c r="AE22" s="17"/>
      <c r="AF22" s="12" t="s">
        <v>86</v>
      </c>
      <c r="AG22" s="12" t="s">
        <v>43</v>
      </c>
      <c r="AH22" s="12"/>
      <c r="AI22" s="12" t="s">
        <v>40</v>
      </c>
      <c r="AJ22" s="12"/>
      <c r="AK22" s="12" t="s">
        <v>65</v>
      </c>
    </row>
    <row r="23" customFormat="false" ht="13.8" hidden="false" customHeight="false" outlineLevel="0" collapsed="false">
      <c r="A23" s="10" t="s">
        <v>37</v>
      </c>
      <c r="B23" s="11" t="n">
        <v>2009</v>
      </c>
      <c r="C23" s="12" t="s">
        <v>59</v>
      </c>
      <c r="D23" s="21" t="s">
        <v>90</v>
      </c>
      <c r="E23" s="14"/>
      <c r="F23" s="14"/>
      <c r="G23" s="14"/>
      <c r="H23" s="14"/>
      <c r="I23" s="22" t="n">
        <v>4.6536</v>
      </c>
      <c r="J23" s="20" t="n">
        <v>41.6</v>
      </c>
      <c r="K23" s="20" t="n">
        <v>0</v>
      </c>
      <c r="L23" s="20" t="n">
        <v>0</v>
      </c>
      <c r="M23" s="20" t="n">
        <v>0</v>
      </c>
      <c r="N23" s="20" t="n">
        <v>0</v>
      </c>
      <c r="O23" s="20" t="n">
        <v>26.7</v>
      </c>
      <c r="P23" s="20" t="n">
        <v>6.5</v>
      </c>
      <c r="Q23" s="20" t="n">
        <v>1.6</v>
      </c>
      <c r="R23" s="12"/>
      <c r="S23" s="12"/>
      <c r="T23" s="12"/>
      <c r="U23" s="12"/>
      <c r="V23" s="12" t="s">
        <v>41</v>
      </c>
      <c r="W23" s="12" t="s">
        <v>40</v>
      </c>
      <c r="X23" s="12" t="s">
        <v>40</v>
      </c>
      <c r="Y23" s="12" t="s">
        <v>40</v>
      </c>
      <c r="Z23" s="12" t="s">
        <v>40</v>
      </c>
      <c r="AA23" s="12" t="s">
        <v>40</v>
      </c>
      <c r="AB23" s="12" t="s">
        <v>40</v>
      </c>
      <c r="AC23" s="12" t="s">
        <v>40</v>
      </c>
      <c r="AD23" s="18" t="s">
        <v>40</v>
      </c>
      <c r="AE23" s="17"/>
      <c r="AF23" s="12" t="s">
        <v>88</v>
      </c>
      <c r="AG23" s="12" t="s">
        <v>63</v>
      </c>
      <c r="AH23" s="12"/>
      <c r="AI23" s="12" t="s">
        <v>53</v>
      </c>
      <c r="AJ23" s="12"/>
      <c r="AK23" s="12" t="s">
        <v>65</v>
      </c>
    </row>
    <row r="24" customFormat="false" ht="13.8" hidden="false" customHeight="false" outlineLevel="0" collapsed="false">
      <c r="A24" s="10" t="s">
        <v>37</v>
      </c>
      <c r="B24" s="11" t="n">
        <v>2009</v>
      </c>
      <c r="C24" s="12" t="s">
        <v>59</v>
      </c>
      <c r="D24" s="21" t="s">
        <v>91</v>
      </c>
      <c r="E24" s="23"/>
      <c r="F24" s="23"/>
      <c r="G24" s="23"/>
      <c r="H24" s="22" t="n">
        <v>1.9908</v>
      </c>
      <c r="I24" s="14"/>
      <c r="J24" s="14"/>
      <c r="K24" s="22" t="n">
        <v>2.3548</v>
      </c>
      <c r="L24" s="12" t="n">
        <v>0</v>
      </c>
      <c r="M24" s="12" t="n">
        <v>0</v>
      </c>
      <c r="N24" s="12" t="n">
        <v>5.4</v>
      </c>
      <c r="O24" s="12" t="n">
        <v>21</v>
      </c>
      <c r="P24" s="12" t="n">
        <v>7.2</v>
      </c>
      <c r="Q24" s="12" t="n">
        <v>1.6</v>
      </c>
      <c r="R24" s="12"/>
      <c r="S24" s="12"/>
      <c r="T24" s="12"/>
      <c r="U24" s="12" t="s">
        <v>61</v>
      </c>
      <c r="V24" s="12"/>
      <c r="W24" s="12"/>
      <c r="X24" s="12" t="s">
        <v>41</v>
      </c>
      <c r="Y24" s="12" t="s">
        <v>40</v>
      </c>
      <c r="Z24" s="12" t="s">
        <v>40</v>
      </c>
      <c r="AA24" s="12" t="s">
        <v>40</v>
      </c>
      <c r="AB24" s="12" t="s">
        <v>40</v>
      </c>
      <c r="AC24" s="12" t="s">
        <v>40</v>
      </c>
      <c r="AD24" s="18" t="s">
        <v>40</v>
      </c>
      <c r="AE24" s="17"/>
      <c r="AF24" s="12" t="s">
        <v>88</v>
      </c>
      <c r="AG24" s="12" t="s">
        <v>43</v>
      </c>
      <c r="AH24" s="12"/>
      <c r="AI24" s="12" t="s">
        <v>69</v>
      </c>
      <c r="AJ24" s="12"/>
      <c r="AK24" s="12" t="s">
        <v>65</v>
      </c>
    </row>
    <row r="25" customFormat="false" ht="13.8" hidden="false" customHeight="false" outlineLevel="0" collapsed="false">
      <c r="A25" s="10" t="s">
        <v>37</v>
      </c>
      <c r="B25" s="11" t="n">
        <v>2009</v>
      </c>
      <c r="C25" s="12" t="s">
        <v>59</v>
      </c>
      <c r="D25" s="21" t="s">
        <v>92</v>
      </c>
      <c r="E25" s="12" t="n">
        <v>0.1</v>
      </c>
      <c r="F25" s="12" t="n">
        <v>12.6</v>
      </c>
      <c r="G25" s="12" t="n">
        <v>29.5</v>
      </c>
      <c r="H25" s="23"/>
      <c r="I25" s="23"/>
      <c r="J25" s="23" t="n">
        <v>3.0016</v>
      </c>
      <c r="K25" s="12" t="n">
        <v>0</v>
      </c>
      <c r="L25" s="12" t="n">
        <v>0</v>
      </c>
      <c r="M25" s="12" t="n">
        <v>0</v>
      </c>
      <c r="N25" s="12" t="n">
        <v>5.1</v>
      </c>
      <c r="O25" s="12" t="n">
        <v>27.9</v>
      </c>
      <c r="P25" s="12" t="n">
        <v>4.4</v>
      </c>
      <c r="Q25" s="12" t="n">
        <v>0.3</v>
      </c>
      <c r="R25" s="12" t="s">
        <v>40</v>
      </c>
      <c r="S25" s="12" t="s">
        <v>40</v>
      </c>
      <c r="T25" s="12" t="s">
        <v>40</v>
      </c>
      <c r="U25" s="12"/>
      <c r="V25" s="12"/>
      <c r="W25" s="12" t="s">
        <v>41</v>
      </c>
      <c r="X25" s="12" t="s">
        <v>40</v>
      </c>
      <c r="Y25" s="12" t="s">
        <v>40</v>
      </c>
      <c r="Z25" s="12" t="s">
        <v>40</v>
      </c>
      <c r="AA25" s="12" t="s">
        <v>40</v>
      </c>
      <c r="AB25" s="12" t="s">
        <v>40</v>
      </c>
      <c r="AC25" s="12" t="s">
        <v>40</v>
      </c>
      <c r="AD25" s="18" t="s">
        <v>40</v>
      </c>
      <c r="AE25" s="17"/>
      <c r="AF25" s="12" t="s">
        <v>88</v>
      </c>
      <c r="AG25" s="12" t="s">
        <v>43</v>
      </c>
      <c r="AH25" s="12" t="s">
        <v>44</v>
      </c>
      <c r="AI25" s="12" t="s">
        <v>93</v>
      </c>
      <c r="AJ25" s="12"/>
      <c r="AK25" s="12" t="s">
        <v>65</v>
      </c>
    </row>
    <row r="26" customFormat="false" ht="13.8" hidden="false" customHeight="false" outlineLevel="0" collapsed="false">
      <c r="A26" s="10" t="s">
        <v>37</v>
      </c>
      <c r="B26" s="11" t="n">
        <v>2009</v>
      </c>
      <c r="C26" s="12" t="s">
        <v>59</v>
      </c>
      <c r="D26" s="21" t="s">
        <v>94</v>
      </c>
      <c r="E26" s="23"/>
      <c r="F26" s="23"/>
      <c r="G26" s="23"/>
      <c r="H26" s="23" t="n">
        <v>2.4192</v>
      </c>
      <c r="I26" s="23"/>
      <c r="J26" s="23" t="n">
        <v>2.4612</v>
      </c>
      <c r="K26" s="12" t="n">
        <v>0</v>
      </c>
      <c r="L26" s="12" t="n">
        <v>0</v>
      </c>
      <c r="M26" s="12" t="n">
        <v>0</v>
      </c>
      <c r="N26" s="12" t="n">
        <v>2.8</v>
      </c>
      <c r="O26" s="12" t="n">
        <v>24.4</v>
      </c>
      <c r="P26" s="12" t="n">
        <v>6.2</v>
      </c>
      <c r="Q26" s="12" t="n">
        <v>1.1</v>
      </c>
      <c r="R26" s="12"/>
      <c r="S26" s="12"/>
      <c r="T26" s="12"/>
      <c r="U26" s="12" t="s">
        <v>61</v>
      </c>
      <c r="V26" s="12"/>
      <c r="W26" s="12" t="s">
        <v>78</v>
      </c>
      <c r="X26" s="12" t="s">
        <v>40</v>
      </c>
      <c r="Y26" s="12" t="s">
        <v>40</v>
      </c>
      <c r="Z26" s="12" t="s">
        <v>40</v>
      </c>
      <c r="AA26" s="12" t="s">
        <v>40</v>
      </c>
      <c r="AB26" s="12" t="s">
        <v>40</v>
      </c>
      <c r="AC26" s="12" t="s">
        <v>40</v>
      </c>
      <c r="AD26" s="18" t="s">
        <v>40</v>
      </c>
      <c r="AE26" s="17"/>
      <c r="AF26" s="12" t="s">
        <v>95</v>
      </c>
      <c r="AG26" s="12" t="s">
        <v>63</v>
      </c>
      <c r="AH26" s="12"/>
      <c r="AI26" s="12" t="s">
        <v>84</v>
      </c>
      <c r="AJ26" s="12"/>
      <c r="AK26" s="12" t="s">
        <v>65</v>
      </c>
    </row>
    <row r="27" customFormat="false" ht="13.8" hidden="false" customHeight="false" outlineLevel="0" collapsed="false">
      <c r="A27" s="10" t="s">
        <v>37</v>
      </c>
      <c r="B27" s="11" t="n">
        <v>2009</v>
      </c>
      <c r="C27" s="12" t="s">
        <v>59</v>
      </c>
      <c r="D27" s="21" t="s">
        <v>96</v>
      </c>
      <c r="E27" s="23"/>
      <c r="F27" s="23"/>
      <c r="G27" s="23"/>
      <c r="H27" s="23"/>
      <c r="I27" s="23"/>
      <c r="J27" s="23" t="n">
        <v>4.4</v>
      </c>
      <c r="K27" s="12" t="n">
        <v>0</v>
      </c>
      <c r="L27" s="12" t="n">
        <v>0</v>
      </c>
      <c r="M27" s="12" t="n">
        <v>0</v>
      </c>
      <c r="N27" s="12" t="n">
        <v>0</v>
      </c>
      <c r="O27" s="12" t="n">
        <v>23.3</v>
      </c>
      <c r="P27" s="12" t="n">
        <v>9</v>
      </c>
      <c r="Q27" s="12" t="n">
        <v>0</v>
      </c>
      <c r="R27" s="12"/>
      <c r="S27" s="12"/>
      <c r="T27" s="12"/>
      <c r="U27" s="12"/>
      <c r="V27" s="12"/>
      <c r="W27" s="12" t="s">
        <v>41</v>
      </c>
      <c r="X27" s="12" t="s">
        <v>40</v>
      </c>
      <c r="Y27" s="12" t="s">
        <v>40</v>
      </c>
      <c r="Z27" s="12" t="s">
        <v>40</v>
      </c>
      <c r="AA27" s="12" t="s">
        <v>40</v>
      </c>
      <c r="AB27" s="12" t="s">
        <v>40</v>
      </c>
      <c r="AC27" s="12" t="s">
        <v>40</v>
      </c>
      <c r="AD27" s="18" t="s">
        <v>40</v>
      </c>
      <c r="AE27" s="17"/>
      <c r="AF27" s="12" t="s">
        <v>97</v>
      </c>
      <c r="AG27" s="12" t="s">
        <v>63</v>
      </c>
      <c r="AH27" s="12" t="s">
        <v>44</v>
      </c>
      <c r="AI27" s="12" t="s">
        <v>53</v>
      </c>
      <c r="AJ27" s="12"/>
      <c r="AK27" s="12" t="s">
        <v>65</v>
      </c>
    </row>
    <row r="28" customFormat="false" ht="13.8" hidden="false" customHeight="false" outlineLevel="0" collapsed="false">
      <c r="A28" s="10" t="s">
        <v>37</v>
      </c>
      <c r="B28" s="11" t="n">
        <v>2009</v>
      </c>
      <c r="C28" s="12" t="s">
        <v>59</v>
      </c>
      <c r="D28" s="21" t="s">
        <v>98</v>
      </c>
      <c r="E28" s="12" t="n">
        <v>0</v>
      </c>
      <c r="F28" s="12" t="n">
        <v>11.9</v>
      </c>
      <c r="G28" s="12" t="n">
        <v>42.7</v>
      </c>
      <c r="H28" s="23"/>
      <c r="I28" s="23"/>
      <c r="J28" s="23" t="n">
        <v>4.1048</v>
      </c>
      <c r="K28" s="12" t="n">
        <v>0</v>
      </c>
      <c r="L28" s="12" t="n">
        <v>0</v>
      </c>
      <c r="M28" s="12" t="n">
        <v>0</v>
      </c>
      <c r="N28" s="12" t="n">
        <v>0</v>
      </c>
      <c r="O28" s="12" t="n">
        <v>24.1</v>
      </c>
      <c r="P28" s="12" t="n">
        <v>8.6</v>
      </c>
      <c r="Q28" s="12" t="n">
        <v>0</v>
      </c>
      <c r="R28" s="12" t="s">
        <v>40</v>
      </c>
      <c r="S28" s="12" t="s">
        <v>40</v>
      </c>
      <c r="T28" s="12" t="s">
        <v>40</v>
      </c>
      <c r="U28" s="12"/>
      <c r="V28" s="12"/>
      <c r="W28" s="12" t="s">
        <v>41</v>
      </c>
      <c r="X28" s="12" t="s">
        <v>40</v>
      </c>
      <c r="Y28" s="12" t="s">
        <v>40</v>
      </c>
      <c r="Z28" s="12" t="s">
        <v>40</v>
      </c>
      <c r="AA28" s="12" t="s">
        <v>40</v>
      </c>
      <c r="AB28" s="12" t="s">
        <v>40</v>
      </c>
      <c r="AC28" s="12" t="s">
        <v>40</v>
      </c>
      <c r="AD28" s="18" t="s">
        <v>40</v>
      </c>
      <c r="AE28" s="17"/>
      <c r="AF28" s="12" t="s">
        <v>97</v>
      </c>
      <c r="AG28" s="12" t="s">
        <v>63</v>
      </c>
      <c r="AH28" s="12" t="s">
        <v>44</v>
      </c>
      <c r="AI28" s="12" t="s">
        <v>45</v>
      </c>
      <c r="AJ28" s="12"/>
      <c r="AK28" s="12" t="s">
        <v>65</v>
      </c>
    </row>
    <row r="29" customFormat="false" ht="13.8" hidden="false" customHeight="false" outlineLevel="0" collapsed="false">
      <c r="A29" s="10" t="s">
        <v>37</v>
      </c>
      <c r="B29" s="11" t="n">
        <v>2009</v>
      </c>
      <c r="C29" s="12" t="s">
        <v>99</v>
      </c>
      <c r="D29" s="24" t="s">
        <v>100</v>
      </c>
      <c r="E29" s="23"/>
      <c r="F29" s="23"/>
      <c r="G29" s="23"/>
      <c r="H29" s="23"/>
      <c r="I29" s="23"/>
      <c r="J29" s="23"/>
      <c r="K29" s="23" t="n">
        <v>60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 t="s">
        <v>101</v>
      </c>
      <c r="Y29" s="12"/>
      <c r="Z29" s="12"/>
      <c r="AA29" s="12"/>
      <c r="AB29" s="12"/>
      <c r="AC29" s="12"/>
      <c r="AD29" s="18"/>
      <c r="AE29" s="17" t="n">
        <v>4500</v>
      </c>
      <c r="AF29" s="12" t="s">
        <v>100</v>
      </c>
      <c r="AG29" s="12"/>
      <c r="AH29" s="12"/>
      <c r="AI29" s="12"/>
      <c r="AJ29" s="12"/>
      <c r="AK29" s="12"/>
    </row>
    <row r="30" customFormat="false" ht="13.8" hidden="false" customHeight="false" outlineLevel="0" collapsed="false">
      <c r="A30" s="10" t="s">
        <v>37</v>
      </c>
      <c r="B30" s="11" t="n">
        <v>2009</v>
      </c>
      <c r="C30" s="12" t="s">
        <v>99</v>
      </c>
      <c r="D30" s="24" t="s">
        <v>102</v>
      </c>
      <c r="E30" s="23"/>
      <c r="F30" s="23"/>
      <c r="G30" s="23"/>
      <c r="H30" s="23"/>
      <c r="I30" s="23"/>
      <c r="J30" s="23"/>
      <c r="K30" s="23" t="n">
        <v>60</v>
      </c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 t="s">
        <v>101</v>
      </c>
      <c r="Y30" s="12"/>
      <c r="Z30" s="12"/>
      <c r="AA30" s="12"/>
      <c r="AB30" s="12"/>
      <c r="AC30" s="12"/>
      <c r="AD30" s="18"/>
      <c r="AE30" s="17" t="n">
        <v>4500</v>
      </c>
      <c r="AF30" s="12" t="s">
        <v>102</v>
      </c>
      <c r="AG30" s="12"/>
      <c r="AH30" s="12"/>
      <c r="AI30" s="12"/>
      <c r="AJ30" s="12"/>
      <c r="AK30" s="12"/>
    </row>
    <row r="31" customFormat="false" ht="13.8" hidden="false" customHeight="false" outlineLevel="0" collapsed="false">
      <c r="A31" s="10" t="s">
        <v>37</v>
      </c>
      <c r="B31" s="11" t="n">
        <v>2009</v>
      </c>
      <c r="C31" s="12" t="s">
        <v>99</v>
      </c>
      <c r="D31" s="24" t="s">
        <v>103</v>
      </c>
      <c r="E31" s="23"/>
      <c r="F31" s="23"/>
      <c r="G31" s="23"/>
      <c r="H31" s="23"/>
      <c r="I31" s="23"/>
      <c r="J31" s="23"/>
      <c r="K31" s="23" t="n">
        <v>30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 t="s">
        <v>104</v>
      </c>
      <c r="Y31" s="12"/>
      <c r="Z31" s="12"/>
      <c r="AA31" s="12"/>
      <c r="AB31" s="12"/>
      <c r="AC31" s="12"/>
      <c r="AD31" s="18"/>
      <c r="AE31" s="17"/>
      <c r="AF31" s="12" t="s">
        <v>103</v>
      </c>
      <c r="AG31" s="12"/>
      <c r="AH31" s="12"/>
      <c r="AI31" s="12"/>
      <c r="AJ31" s="12"/>
      <c r="AK31" s="12"/>
    </row>
    <row r="32" customFormat="false" ht="13.8" hidden="false" customHeight="false" outlineLevel="0" collapsed="false">
      <c r="A32" s="10" t="s">
        <v>37</v>
      </c>
      <c r="B32" s="11" t="n">
        <v>2009</v>
      </c>
      <c r="C32" s="12" t="s">
        <v>105</v>
      </c>
      <c r="D32" s="24" t="s">
        <v>106</v>
      </c>
      <c r="E32" s="12"/>
      <c r="F32" s="12"/>
      <c r="G32" s="12"/>
      <c r="H32" s="12"/>
      <c r="I32" s="12"/>
      <c r="J32" s="23"/>
      <c r="K32" s="23"/>
      <c r="L32" s="23"/>
      <c r="M32" s="23"/>
      <c r="N32" s="23" t="n">
        <v>12</v>
      </c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 t="s">
        <v>107</v>
      </c>
      <c r="AB32" s="12"/>
      <c r="AC32" s="12"/>
      <c r="AD32" s="18"/>
      <c r="AE32" s="17"/>
      <c r="AF32" s="12" t="s">
        <v>106</v>
      </c>
      <c r="AG32" s="12"/>
      <c r="AH32" s="12"/>
      <c r="AI32" s="12"/>
      <c r="AJ32" s="12"/>
      <c r="AK32" s="12"/>
    </row>
    <row r="33" customFormat="false" ht="13.8" hidden="false" customHeight="false" outlineLevel="0" collapsed="false">
      <c r="A33" s="10" t="s">
        <v>37</v>
      </c>
      <c r="B33" s="11" t="n">
        <v>2009</v>
      </c>
      <c r="C33" s="12" t="s">
        <v>108</v>
      </c>
      <c r="D33" s="24" t="s">
        <v>109</v>
      </c>
      <c r="E33" s="23"/>
      <c r="F33" s="23"/>
      <c r="G33" s="23"/>
      <c r="H33" s="23"/>
      <c r="I33" s="23"/>
      <c r="J33" s="23" t="n">
        <v>4.5</v>
      </c>
      <c r="K33" s="23" t="n">
        <v>4.5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 t="s">
        <v>78</v>
      </c>
      <c r="X33" s="12" t="s">
        <v>107</v>
      </c>
      <c r="Y33" s="12"/>
      <c r="Z33" s="12"/>
      <c r="AA33" s="12"/>
      <c r="AB33" s="12"/>
      <c r="AC33" s="12"/>
      <c r="AD33" s="18"/>
      <c r="AE33" s="17"/>
      <c r="AF33" s="12" t="s">
        <v>109</v>
      </c>
      <c r="AG33" s="12"/>
      <c r="AH33" s="12"/>
      <c r="AI33" s="12"/>
      <c r="AJ33" s="12"/>
      <c r="AK33" s="12"/>
    </row>
    <row r="34" customFormat="false" ht="13.8" hidden="false" customHeight="false" outlineLevel="0" collapsed="false">
      <c r="A34" s="10" t="s">
        <v>37</v>
      </c>
      <c r="B34" s="11" t="n">
        <v>2009</v>
      </c>
      <c r="C34" s="12" t="s">
        <v>110</v>
      </c>
      <c r="D34" s="24" t="s">
        <v>111</v>
      </c>
      <c r="E34" s="12"/>
      <c r="F34" s="12"/>
      <c r="G34" s="12"/>
      <c r="H34" s="12"/>
      <c r="I34" s="12"/>
      <c r="J34" s="23"/>
      <c r="K34" s="23"/>
      <c r="L34" s="23"/>
      <c r="M34" s="23"/>
      <c r="N34" s="23" t="n">
        <v>12</v>
      </c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 t="s">
        <v>107</v>
      </c>
      <c r="AB34" s="12"/>
      <c r="AC34" s="12"/>
      <c r="AD34" s="18"/>
      <c r="AE34" s="17"/>
      <c r="AF34" s="12" t="s">
        <v>111</v>
      </c>
      <c r="AG34" s="12"/>
      <c r="AH34" s="12"/>
      <c r="AI34" s="12"/>
      <c r="AJ34" s="12"/>
      <c r="AK34" s="12"/>
    </row>
    <row r="35" customFormat="false" ht="13.8" hidden="false" customHeight="false" outlineLevel="0" collapsed="false">
      <c r="A35" s="10" t="s">
        <v>37</v>
      </c>
      <c r="B35" s="11" t="n">
        <v>2009</v>
      </c>
      <c r="C35" s="12" t="s">
        <v>112</v>
      </c>
      <c r="D35" s="25" t="s">
        <v>113</v>
      </c>
      <c r="E35" s="12"/>
      <c r="F35" s="23"/>
      <c r="G35" s="23"/>
      <c r="H35" s="23"/>
      <c r="I35" s="23"/>
      <c r="J35" s="23" t="n">
        <v>7</v>
      </c>
      <c r="K35" s="26" t="n">
        <v>0</v>
      </c>
      <c r="L35" s="26" t="n">
        <v>0</v>
      </c>
      <c r="M35" s="26" t="n">
        <v>0</v>
      </c>
      <c r="N35" s="26" t="n">
        <v>1</v>
      </c>
      <c r="O35" s="26" t="n">
        <v>13</v>
      </c>
      <c r="P35" s="26" t="n">
        <v>5</v>
      </c>
      <c r="Q35" s="26" t="n">
        <v>0</v>
      </c>
      <c r="R35" s="12"/>
      <c r="S35" s="12"/>
      <c r="T35" s="12"/>
      <c r="U35" s="12"/>
      <c r="V35" s="12"/>
      <c r="W35" s="12" t="s">
        <v>61</v>
      </c>
      <c r="X35" s="12" t="s">
        <v>40</v>
      </c>
      <c r="Y35" s="12" t="s">
        <v>40</v>
      </c>
      <c r="Z35" s="12" t="s">
        <v>40</v>
      </c>
      <c r="AA35" s="12" t="s">
        <v>40</v>
      </c>
      <c r="AB35" s="12" t="s">
        <v>40</v>
      </c>
      <c r="AC35" s="12" t="s">
        <v>40</v>
      </c>
      <c r="AD35" s="18" t="s">
        <v>40</v>
      </c>
      <c r="AE35" s="17"/>
      <c r="AF35" s="12" t="s">
        <v>113</v>
      </c>
      <c r="AG35" s="12"/>
      <c r="AH35" s="12"/>
      <c r="AI35" s="12"/>
      <c r="AJ35" s="12"/>
      <c r="AK35" s="12" t="s">
        <v>65</v>
      </c>
    </row>
    <row r="36" customFormat="false" ht="13.8" hidden="false" customHeight="false" outlineLevel="0" collapsed="false">
      <c r="A36" s="10" t="s">
        <v>37</v>
      </c>
      <c r="B36" s="11" t="n">
        <v>2009</v>
      </c>
      <c r="C36" s="12" t="s">
        <v>112</v>
      </c>
      <c r="D36" s="25" t="s">
        <v>114</v>
      </c>
      <c r="E36" s="12" t="n">
        <v>0</v>
      </c>
      <c r="F36" s="12" t="n">
        <v>5</v>
      </c>
      <c r="G36" s="12" t="n">
        <v>22</v>
      </c>
      <c r="H36" s="12" t="n">
        <v>14</v>
      </c>
      <c r="I36" s="12" t="n">
        <v>27</v>
      </c>
      <c r="J36" s="23"/>
      <c r="K36" s="23"/>
      <c r="L36" s="23"/>
      <c r="M36" s="23"/>
      <c r="N36" s="23" t="n">
        <v>12</v>
      </c>
      <c r="O36" s="12"/>
      <c r="P36" s="12"/>
      <c r="Q36" s="12"/>
      <c r="R36" s="12" t="s">
        <v>40</v>
      </c>
      <c r="S36" s="12" t="s">
        <v>40</v>
      </c>
      <c r="T36" s="12" t="s">
        <v>40</v>
      </c>
      <c r="U36" s="12" t="s">
        <v>40</v>
      </c>
      <c r="V36" s="12" t="s">
        <v>40</v>
      </c>
      <c r="W36" s="12"/>
      <c r="X36" s="12"/>
      <c r="Y36" s="12"/>
      <c r="Z36" s="12"/>
      <c r="AA36" s="12" t="s">
        <v>107</v>
      </c>
      <c r="AB36" s="12"/>
      <c r="AC36" s="12"/>
      <c r="AD36" s="18"/>
      <c r="AE36" s="17"/>
      <c r="AF36" s="12" t="s">
        <v>114</v>
      </c>
      <c r="AG36" s="12"/>
      <c r="AH36" s="12"/>
      <c r="AI36" s="12"/>
      <c r="AJ36" s="12"/>
      <c r="AK36" s="12" t="s">
        <v>115</v>
      </c>
    </row>
    <row r="37" customFormat="false" ht="13.8" hidden="false" customHeight="false" outlineLevel="0" collapsed="false">
      <c r="A37" s="10" t="s">
        <v>37</v>
      </c>
      <c r="B37" s="27" t="n">
        <v>2009</v>
      </c>
      <c r="C37" s="12" t="s">
        <v>116</v>
      </c>
      <c r="D37" s="24" t="s">
        <v>117</v>
      </c>
      <c r="E37" s="12"/>
      <c r="F37" s="12"/>
      <c r="G37" s="12"/>
      <c r="H37" s="12"/>
      <c r="I37" s="12"/>
      <c r="J37" s="23"/>
      <c r="K37" s="23"/>
      <c r="L37" s="23"/>
      <c r="M37" s="23"/>
      <c r="N37" s="23" t="n">
        <v>15</v>
      </c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 t="s">
        <v>107</v>
      </c>
      <c r="AB37" s="12"/>
      <c r="AC37" s="12"/>
      <c r="AD37" s="18"/>
      <c r="AE37" s="17"/>
      <c r="AF37" s="12" t="s">
        <v>117</v>
      </c>
      <c r="AG37" s="12"/>
      <c r="AH37" s="12"/>
      <c r="AI37" s="12"/>
      <c r="AJ37" s="12"/>
      <c r="AK37" s="12"/>
    </row>
    <row r="38" customFormat="false" ht="13.8" hidden="false" customHeight="false" outlineLevel="0" collapsed="false">
      <c r="A38" s="10" t="s">
        <v>37</v>
      </c>
      <c r="B38" s="27" t="n">
        <v>2009</v>
      </c>
      <c r="C38" s="12" t="s">
        <v>116</v>
      </c>
      <c r="D38" s="24" t="s">
        <v>118</v>
      </c>
      <c r="E38" s="12"/>
      <c r="F38" s="12"/>
      <c r="G38" s="12"/>
      <c r="H38" s="12"/>
      <c r="I38" s="12"/>
      <c r="J38" s="23"/>
      <c r="K38" s="23"/>
      <c r="L38" s="23"/>
      <c r="M38" s="23"/>
      <c r="N38" s="23"/>
      <c r="O38" s="23" t="n">
        <v>100</v>
      </c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 t="s">
        <v>101</v>
      </c>
      <c r="AC38" s="12"/>
      <c r="AD38" s="18"/>
      <c r="AE38" s="17"/>
      <c r="AF38" s="12" t="s">
        <v>118</v>
      </c>
      <c r="AG38" s="12"/>
      <c r="AH38" s="12"/>
      <c r="AI38" s="12"/>
      <c r="AJ38" s="12"/>
      <c r="AK38" s="12"/>
    </row>
    <row r="39" customFormat="false" ht="13.8" hidden="false" customHeight="false" outlineLevel="0" collapsed="false">
      <c r="A39" s="10" t="s">
        <v>37</v>
      </c>
      <c r="B39" s="27" t="n">
        <v>2009</v>
      </c>
      <c r="C39" s="12" t="s">
        <v>116</v>
      </c>
      <c r="D39" s="25" t="s">
        <v>119</v>
      </c>
      <c r="E39" s="12"/>
      <c r="F39" s="12"/>
      <c r="G39" s="12"/>
      <c r="H39" s="12"/>
      <c r="I39" s="12" t="n">
        <v>3</v>
      </c>
      <c r="J39" s="23"/>
      <c r="K39" s="23"/>
      <c r="L39" s="23"/>
      <c r="M39" s="23"/>
      <c r="N39" s="23" t="n">
        <v>15</v>
      </c>
      <c r="O39" s="12"/>
      <c r="P39" s="12"/>
      <c r="Q39" s="12"/>
      <c r="R39" s="12"/>
      <c r="S39" s="12"/>
      <c r="T39" s="12"/>
      <c r="U39" s="12"/>
      <c r="V39" s="12" t="s">
        <v>61</v>
      </c>
      <c r="W39" s="12"/>
      <c r="X39" s="12"/>
      <c r="Y39" s="12"/>
      <c r="Z39" s="12"/>
      <c r="AA39" s="12" t="s">
        <v>107</v>
      </c>
      <c r="AB39" s="12"/>
      <c r="AC39" s="12"/>
      <c r="AD39" s="18"/>
      <c r="AE39" s="17"/>
      <c r="AF39" s="12" t="s">
        <v>119</v>
      </c>
      <c r="AG39" s="12"/>
      <c r="AH39" s="12"/>
      <c r="AI39" s="12" t="s">
        <v>120</v>
      </c>
      <c r="AJ39" s="12"/>
      <c r="AK39" s="12"/>
    </row>
    <row r="40" customFormat="false" ht="13.8" hidden="false" customHeight="false" outlineLevel="0" collapsed="false">
      <c r="A40" s="10" t="s">
        <v>37</v>
      </c>
      <c r="B40" s="27" t="n">
        <v>2009</v>
      </c>
      <c r="C40" s="12" t="s">
        <v>116</v>
      </c>
      <c r="D40" s="25" t="s">
        <v>121</v>
      </c>
      <c r="E40" s="12" t="n">
        <v>0</v>
      </c>
      <c r="F40" s="12" t="n">
        <v>7.4</v>
      </c>
      <c r="G40" s="12" t="n">
        <v>25.8</v>
      </c>
      <c r="H40" s="12" t="n">
        <v>11.9</v>
      </c>
      <c r="I40" s="12" t="n">
        <v>45.54</v>
      </c>
      <c r="J40" s="23"/>
      <c r="K40" s="23"/>
      <c r="L40" s="23"/>
      <c r="M40" s="23"/>
      <c r="N40" s="23" t="n">
        <v>15</v>
      </c>
      <c r="O40" s="12"/>
      <c r="P40" s="12"/>
      <c r="Q40" s="12"/>
      <c r="R40" s="12" t="s">
        <v>40</v>
      </c>
      <c r="S40" s="12" t="s">
        <v>40</v>
      </c>
      <c r="T40" s="12" t="s">
        <v>40</v>
      </c>
      <c r="U40" s="12" t="s">
        <v>40</v>
      </c>
      <c r="V40" s="12" t="s">
        <v>40</v>
      </c>
      <c r="W40" s="12"/>
      <c r="X40" s="12"/>
      <c r="Y40" s="12"/>
      <c r="Z40" s="12"/>
      <c r="AA40" s="12" t="s">
        <v>107</v>
      </c>
      <c r="AB40" s="12"/>
      <c r="AC40" s="12"/>
      <c r="AD40" s="18"/>
      <c r="AE40" s="17"/>
      <c r="AF40" s="12" t="s">
        <v>121</v>
      </c>
      <c r="AG40" s="12"/>
      <c r="AH40" s="12"/>
      <c r="AI40" s="12" t="s">
        <v>122</v>
      </c>
      <c r="AJ40" s="12"/>
      <c r="AK40" s="12" t="s">
        <v>72</v>
      </c>
    </row>
    <row r="41" customFormat="false" ht="13.8" hidden="false" customHeight="false" outlineLevel="0" collapsed="false">
      <c r="A41" s="10" t="s">
        <v>37</v>
      </c>
      <c r="B41" s="27" t="n">
        <v>2009</v>
      </c>
      <c r="C41" s="12" t="s">
        <v>116</v>
      </c>
      <c r="D41" s="25" t="s">
        <v>123</v>
      </c>
      <c r="E41" s="12"/>
      <c r="F41" s="12"/>
      <c r="G41" s="12"/>
      <c r="H41" s="12"/>
      <c r="I41" s="12" t="n">
        <v>3</v>
      </c>
      <c r="J41" s="23"/>
      <c r="K41" s="23"/>
      <c r="L41" s="23"/>
      <c r="M41" s="23"/>
      <c r="N41" s="23" t="n">
        <v>12</v>
      </c>
      <c r="O41" s="12"/>
      <c r="P41" s="12"/>
      <c r="Q41" s="12"/>
      <c r="R41" s="12"/>
      <c r="S41" s="12"/>
      <c r="T41" s="12"/>
      <c r="U41" s="12"/>
      <c r="V41" s="12" t="s">
        <v>61</v>
      </c>
      <c r="W41" s="12"/>
      <c r="X41" s="12"/>
      <c r="Y41" s="12"/>
      <c r="Z41" s="12"/>
      <c r="AA41" s="12" t="s">
        <v>107</v>
      </c>
      <c r="AB41" s="12"/>
      <c r="AC41" s="12"/>
      <c r="AD41" s="18"/>
      <c r="AE41" s="17"/>
      <c r="AF41" s="12" t="s">
        <v>123</v>
      </c>
      <c r="AG41" s="12"/>
      <c r="AH41" s="12"/>
      <c r="AI41" s="12" t="s">
        <v>120</v>
      </c>
      <c r="AJ41" s="12"/>
      <c r="AK41" s="12"/>
    </row>
    <row r="42" customFormat="false" ht="13.8" hidden="false" customHeight="false" outlineLevel="0" collapsed="false">
      <c r="A42" s="10" t="s">
        <v>37</v>
      </c>
      <c r="B42" s="27" t="n">
        <v>2009</v>
      </c>
      <c r="C42" s="12" t="s">
        <v>116</v>
      </c>
      <c r="D42" s="25" t="s">
        <v>124</v>
      </c>
      <c r="E42" s="12" t="n">
        <v>0</v>
      </c>
      <c r="F42" s="12" t="n">
        <v>7.4</v>
      </c>
      <c r="G42" s="12" t="n">
        <v>25.8</v>
      </c>
      <c r="H42" s="12" t="n">
        <v>11.9</v>
      </c>
      <c r="I42" s="12" t="n">
        <v>45.54</v>
      </c>
      <c r="J42" s="23"/>
      <c r="K42" s="23"/>
      <c r="L42" s="23"/>
      <c r="M42" s="23"/>
      <c r="N42" s="23" t="n">
        <v>12</v>
      </c>
      <c r="O42" s="12"/>
      <c r="P42" s="12"/>
      <c r="Q42" s="12"/>
      <c r="R42" s="12" t="s">
        <v>40</v>
      </c>
      <c r="S42" s="12" t="s">
        <v>40</v>
      </c>
      <c r="T42" s="12" t="s">
        <v>40</v>
      </c>
      <c r="U42" s="12" t="s">
        <v>40</v>
      </c>
      <c r="V42" s="12" t="s">
        <v>40</v>
      </c>
      <c r="W42" s="12"/>
      <c r="X42" s="12"/>
      <c r="Y42" s="12"/>
      <c r="Z42" s="12"/>
      <c r="AA42" s="12" t="s">
        <v>107</v>
      </c>
      <c r="AB42" s="12"/>
      <c r="AC42" s="12"/>
      <c r="AD42" s="18"/>
      <c r="AE42" s="17"/>
      <c r="AF42" s="12" t="s">
        <v>124</v>
      </c>
      <c r="AG42" s="12"/>
      <c r="AH42" s="12"/>
      <c r="AI42" s="12" t="s">
        <v>122</v>
      </c>
      <c r="AJ42" s="12"/>
      <c r="AK42" s="12" t="s">
        <v>72</v>
      </c>
    </row>
    <row r="43" customFormat="false" ht="13.8" hidden="false" customHeight="false" outlineLevel="0" collapsed="false">
      <c r="A43" s="10" t="s">
        <v>37</v>
      </c>
      <c r="B43" s="28" t="n">
        <v>2011</v>
      </c>
      <c r="C43" s="12" t="s">
        <v>38</v>
      </c>
      <c r="D43" s="13" t="s">
        <v>125</v>
      </c>
      <c r="E43" s="12" t="n">
        <v>3.7</v>
      </c>
      <c r="F43" s="12" t="n">
        <v>15.4</v>
      </c>
      <c r="G43" s="12"/>
      <c r="H43" s="12"/>
      <c r="I43" s="12" t="n">
        <v>1.7</v>
      </c>
      <c r="J43" s="12" t="n">
        <v>0</v>
      </c>
      <c r="K43" s="12" t="n">
        <v>0</v>
      </c>
      <c r="L43" s="12" t="n">
        <v>31.8</v>
      </c>
      <c r="M43" s="12" t="n">
        <v>0</v>
      </c>
      <c r="N43" s="12" t="n">
        <v>0</v>
      </c>
      <c r="O43" s="12" t="n">
        <v>0</v>
      </c>
      <c r="P43" s="12" t="n">
        <v>5.9</v>
      </c>
      <c r="Q43" s="12" t="n">
        <v>6.5</v>
      </c>
      <c r="R43" s="12" t="s">
        <v>40</v>
      </c>
      <c r="S43" s="12" t="s">
        <v>40</v>
      </c>
      <c r="T43" s="12"/>
      <c r="U43" s="12"/>
      <c r="V43" s="12" t="s">
        <v>41</v>
      </c>
      <c r="W43" s="12" t="s">
        <v>40</v>
      </c>
      <c r="X43" s="12" t="s">
        <v>40</v>
      </c>
      <c r="Y43" s="12" t="s">
        <v>40</v>
      </c>
      <c r="Z43" s="12" t="s">
        <v>40</v>
      </c>
      <c r="AA43" s="12" t="s">
        <v>40</v>
      </c>
      <c r="AB43" s="12" t="s">
        <v>40</v>
      </c>
      <c r="AC43" s="12" t="s">
        <v>40</v>
      </c>
      <c r="AD43" s="18" t="s">
        <v>40</v>
      </c>
      <c r="AE43" s="17"/>
      <c r="AF43" s="12" t="s">
        <v>42</v>
      </c>
      <c r="AG43" s="12" t="s">
        <v>43</v>
      </c>
      <c r="AH43" s="12" t="s">
        <v>44</v>
      </c>
      <c r="AI43" s="12" t="s">
        <v>45</v>
      </c>
      <c r="AJ43" s="12"/>
      <c r="AK43" s="12" t="s">
        <v>46</v>
      </c>
    </row>
    <row r="44" customFormat="false" ht="13.8" hidden="false" customHeight="false" outlineLevel="0" collapsed="false">
      <c r="A44" s="10" t="s">
        <v>37</v>
      </c>
      <c r="B44" s="28" t="n">
        <v>2011</v>
      </c>
      <c r="C44" s="12" t="s">
        <v>38</v>
      </c>
      <c r="D44" s="13" t="s">
        <v>126</v>
      </c>
      <c r="E44" s="12" t="n">
        <v>3.8</v>
      </c>
      <c r="F44" s="12" t="n">
        <v>14.1</v>
      </c>
      <c r="G44" s="12" t="n">
        <v>37.9</v>
      </c>
      <c r="H44" s="12" t="n">
        <v>22</v>
      </c>
      <c r="I44" s="12" t="n">
        <v>0</v>
      </c>
      <c r="J44" s="12" t="n">
        <v>0</v>
      </c>
      <c r="K44" s="12" t="n">
        <v>0</v>
      </c>
      <c r="L44" s="12" t="n">
        <v>35.4</v>
      </c>
      <c r="M44" s="12" t="n">
        <v>0</v>
      </c>
      <c r="N44" s="12" t="n">
        <v>0</v>
      </c>
      <c r="O44" s="12" t="n">
        <v>0</v>
      </c>
      <c r="P44" s="12" t="n">
        <v>11.1</v>
      </c>
      <c r="Q44" s="12" t="n">
        <v>6.6</v>
      </c>
      <c r="R44" s="12" t="s">
        <v>40</v>
      </c>
      <c r="S44" s="12" t="s">
        <v>40</v>
      </c>
      <c r="T44" s="12" t="s">
        <v>40</v>
      </c>
      <c r="U44" s="12" t="s">
        <v>40</v>
      </c>
      <c r="V44" s="12" t="s">
        <v>40</v>
      </c>
      <c r="W44" s="12" t="s">
        <v>40</v>
      </c>
      <c r="X44" s="12" t="s">
        <v>40</v>
      </c>
      <c r="Y44" s="12" t="s">
        <v>40</v>
      </c>
      <c r="Z44" s="12" t="s">
        <v>40</v>
      </c>
      <c r="AA44" s="12" t="s">
        <v>40</v>
      </c>
      <c r="AB44" s="12" t="s">
        <v>40</v>
      </c>
      <c r="AC44" s="12" t="s">
        <v>40</v>
      </c>
      <c r="AD44" s="18" t="s">
        <v>40</v>
      </c>
      <c r="AE44" s="17"/>
      <c r="AF44" s="12" t="s">
        <v>48</v>
      </c>
      <c r="AG44" s="12" t="s">
        <v>43</v>
      </c>
      <c r="AH44" s="12" t="s">
        <v>44</v>
      </c>
      <c r="AI44" s="12" t="s">
        <v>40</v>
      </c>
      <c r="AJ44" s="12"/>
      <c r="AK44" s="12" t="s">
        <v>46</v>
      </c>
    </row>
    <row r="45" customFormat="false" ht="13.8" hidden="false" customHeight="false" outlineLevel="0" collapsed="false">
      <c r="A45" s="10" t="s">
        <v>37</v>
      </c>
      <c r="B45" s="28" t="n">
        <v>2011</v>
      </c>
      <c r="C45" s="12" t="s">
        <v>38</v>
      </c>
      <c r="D45" s="13" t="s">
        <v>49</v>
      </c>
      <c r="E45" s="12" t="n">
        <v>3.7</v>
      </c>
      <c r="F45" s="12" t="n">
        <v>15.3</v>
      </c>
      <c r="G45" s="12" t="n">
        <v>40.8</v>
      </c>
      <c r="H45" s="12" t="n">
        <v>16.8</v>
      </c>
      <c r="I45" s="12" t="n">
        <v>0</v>
      </c>
      <c r="J45" s="12" t="n">
        <v>0</v>
      </c>
      <c r="K45" s="12" t="n">
        <v>0</v>
      </c>
      <c r="L45" s="12" t="n">
        <v>30.5</v>
      </c>
      <c r="M45" s="12" t="n">
        <v>0</v>
      </c>
      <c r="N45" s="12" t="n">
        <v>0</v>
      </c>
      <c r="O45" s="12" t="n">
        <v>0</v>
      </c>
      <c r="P45" s="12" t="n">
        <v>4.6</v>
      </c>
      <c r="Q45" s="12" t="n">
        <v>6.9</v>
      </c>
      <c r="R45" s="12" t="s">
        <v>40</v>
      </c>
      <c r="S45" s="12" t="s">
        <v>40</v>
      </c>
      <c r="T45" s="12" t="s">
        <v>40</v>
      </c>
      <c r="U45" s="12" t="s">
        <v>40</v>
      </c>
      <c r="V45" s="12" t="s">
        <v>40</v>
      </c>
      <c r="W45" s="12" t="s">
        <v>40</v>
      </c>
      <c r="X45" s="12" t="s">
        <v>40</v>
      </c>
      <c r="Y45" s="12" t="s">
        <v>40</v>
      </c>
      <c r="Z45" s="12" t="s">
        <v>40</v>
      </c>
      <c r="AA45" s="12" t="s">
        <v>40</v>
      </c>
      <c r="AB45" s="12" t="s">
        <v>40</v>
      </c>
      <c r="AC45" s="12" t="s">
        <v>40</v>
      </c>
      <c r="AD45" s="18" t="s">
        <v>40</v>
      </c>
      <c r="AE45" s="17"/>
      <c r="AF45" s="12" t="s">
        <v>50</v>
      </c>
      <c r="AG45" s="12" t="s">
        <v>43</v>
      </c>
      <c r="AH45" s="12" t="s">
        <v>44</v>
      </c>
      <c r="AI45" s="12" t="s">
        <v>40</v>
      </c>
      <c r="AJ45" s="12"/>
      <c r="AK45" s="12" t="s">
        <v>46</v>
      </c>
    </row>
    <row r="46" customFormat="false" ht="13.8" hidden="false" customHeight="false" outlineLevel="0" collapsed="false">
      <c r="A46" s="10" t="s">
        <v>37</v>
      </c>
      <c r="B46" s="28" t="n">
        <v>2011</v>
      </c>
      <c r="C46" s="12" t="s">
        <v>38</v>
      </c>
      <c r="D46" s="13" t="s">
        <v>127</v>
      </c>
      <c r="E46" s="12" t="n">
        <v>2.3</v>
      </c>
      <c r="F46" s="12" t="n">
        <v>12.3</v>
      </c>
      <c r="G46" s="12" t="n">
        <v>35.3</v>
      </c>
      <c r="H46" s="12" t="n">
        <v>0.4</v>
      </c>
      <c r="I46" s="12" t="n">
        <v>0</v>
      </c>
      <c r="J46" s="12" t="n">
        <v>0</v>
      </c>
      <c r="K46" s="12" t="n">
        <v>16.9</v>
      </c>
      <c r="L46" s="12" t="n">
        <v>0</v>
      </c>
      <c r="M46" s="12" t="n">
        <v>0</v>
      </c>
      <c r="N46" s="12" t="n">
        <v>0</v>
      </c>
      <c r="O46" s="12" t="n">
        <v>0</v>
      </c>
      <c r="P46" s="12" t="n">
        <v>0</v>
      </c>
      <c r="Q46" s="20" t="n">
        <v>0</v>
      </c>
      <c r="R46" s="12" t="s">
        <v>40</v>
      </c>
      <c r="S46" s="12" t="s">
        <v>40</v>
      </c>
      <c r="T46" s="12" t="s">
        <v>40</v>
      </c>
      <c r="U46" s="12" t="s">
        <v>40</v>
      </c>
      <c r="V46" s="12" t="s">
        <v>40</v>
      </c>
      <c r="W46" s="12" t="s">
        <v>40</v>
      </c>
      <c r="X46" s="12" t="s">
        <v>40</v>
      </c>
      <c r="Y46" s="12" t="s">
        <v>40</v>
      </c>
      <c r="Z46" s="12" t="s">
        <v>40</v>
      </c>
      <c r="AA46" s="12" t="s">
        <v>40</v>
      </c>
      <c r="AB46" s="12" t="s">
        <v>40</v>
      </c>
      <c r="AC46" s="12" t="s">
        <v>40</v>
      </c>
      <c r="AD46" s="18" t="s">
        <v>40</v>
      </c>
      <c r="AE46" s="17"/>
      <c r="AF46" s="12" t="s">
        <v>42</v>
      </c>
      <c r="AG46" s="12" t="s">
        <v>43</v>
      </c>
      <c r="AH46" s="12"/>
      <c r="AI46" s="12" t="s">
        <v>40</v>
      </c>
      <c r="AJ46" s="12"/>
      <c r="AK46" s="12" t="s">
        <v>46</v>
      </c>
    </row>
    <row r="47" customFormat="false" ht="13.8" hidden="false" customHeight="false" outlineLevel="0" collapsed="false">
      <c r="A47" s="10" t="s">
        <v>37</v>
      </c>
      <c r="B47" s="28" t="n">
        <v>2011</v>
      </c>
      <c r="C47" s="12" t="s">
        <v>38</v>
      </c>
      <c r="D47" s="13" t="s">
        <v>52</v>
      </c>
      <c r="E47" s="29"/>
      <c r="F47" s="29"/>
      <c r="G47" s="29"/>
      <c r="H47" s="29"/>
      <c r="I47" s="14" t="n">
        <v>2</v>
      </c>
      <c r="J47" s="12" t="n">
        <v>0</v>
      </c>
      <c r="K47" s="12" t="n">
        <v>0</v>
      </c>
      <c r="L47" s="12" t="n">
        <v>27.9</v>
      </c>
      <c r="M47" s="12" t="n">
        <v>0</v>
      </c>
      <c r="N47" s="12" t="n">
        <v>0</v>
      </c>
      <c r="O47" s="12" t="n">
        <v>0</v>
      </c>
      <c r="P47" s="12" t="n">
        <v>3.5</v>
      </c>
      <c r="Q47" s="12" t="n">
        <v>6</v>
      </c>
      <c r="R47" s="12"/>
      <c r="S47" s="12"/>
      <c r="T47" s="12"/>
      <c r="U47" s="12"/>
      <c r="V47" s="12" t="s">
        <v>41</v>
      </c>
      <c r="W47" s="12" t="s">
        <v>40</v>
      </c>
      <c r="X47" s="12" t="s">
        <v>40</v>
      </c>
      <c r="Y47" s="12" t="s">
        <v>40</v>
      </c>
      <c r="Z47" s="12" t="s">
        <v>40</v>
      </c>
      <c r="AA47" s="12" t="s">
        <v>40</v>
      </c>
      <c r="AB47" s="12" t="s">
        <v>40</v>
      </c>
      <c r="AC47" s="12" t="s">
        <v>40</v>
      </c>
      <c r="AD47" s="18" t="s">
        <v>40</v>
      </c>
      <c r="AE47" s="17"/>
      <c r="AF47" s="12" t="s">
        <v>50</v>
      </c>
      <c r="AG47" s="12" t="s">
        <v>43</v>
      </c>
      <c r="AH47" s="12"/>
      <c r="AI47" s="12" t="s">
        <v>53</v>
      </c>
      <c r="AJ47" s="12"/>
      <c r="AK47" s="12" t="s">
        <v>46</v>
      </c>
    </row>
    <row r="48" customFormat="false" ht="13.8" hidden="false" customHeight="false" outlineLevel="0" collapsed="false">
      <c r="A48" s="10" t="s">
        <v>37</v>
      </c>
      <c r="B48" s="28" t="n">
        <v>2011</v>
      </c>
      <c r="C48" s="12" t="s">
        <v>38</v>
      </c>
      <c r="D48" s="13" t="s">
        <v>54</v>
      </c>
      <c r="E48" s="12" t="n">
        <v>2.3</v>
      </c>
      <c r="F48" s="12" t="n">
        <v>12.3</v>
      </c>
      <c r="G48" s="12" t="n">
        <v>35.1</v>
      </c>
      <c r="H48" s="12" t="n">
        <v>11.9</v>
      </c>
      <c r="I48" s="12" t="n">
        <v>0</v>
      </c>
      <c r="J48" s="12" t="n">
        <v>0</v>
      </c>
      <c r="K48" s="12" t="n">
        <v>0</v>
      </c>
      <c r="L48" s="12" t="n">
        <v>30.9</v>
      </c>
      <c r="M48" s="12" t="n">
        <v>0</v>
      </c>
      <c r="N48" s="12" t="n">
        <v>0</v>
      </c>
      <c r="O48" s="12" t="n">
        <v>0</v>
      </c>
      <c r="P48" s="12" t="n">
        <v>1.8</v>
      </c>
      <c r="Q48" s="12" t="n">
        <v>5.7</v>
      </c>
      <c r="R48" s="12" t="s">
        <v>40</v>
      </c>
      <c r="S48" s="12" t="s">
        <v>40</v>
      </c>
      <c r="T48" s="12" t="s">
        <v>40</v>
      </c>
      <c r="U48" s="12" t="s">
        <v>40</v>
      </c>
      <c r="V48" s="12" t="s">
        <v>40</v>
      </c>
      <c r="W48" s="12" t="s">
        <v>40</v>
      </c>
      <c r="X48" s="12" t="s">
        <v>40</v>
      </c>
      <c r="Y48" s="12" t="s">
        <v>40</v>
      </c>
      <c r="Z48" s="12" t="s">
        <v>40</v>
      </c>
      <c r="AA48" s="12" t="s">
        <v>40</v>
      </c>
      <c r="AB48" s="12" t="s">
        <v>40</v>
      </c>
      <c r="AC48" s="12" t="s">
        <v>40</v>
      </c>
      <c r="AD48" s="18" t="s">
        <v>40</v>
      </c>
      <c r="AE48" s="17"/>
      <c r="AF48" s="12" t="s">
        <v>50</v>
      </c>
      <c r="AG48" s="12" t="s">
        <v>43</v>
      </c>
      <c r="AH48" s="12"/>
      <c r="AI48" s="12" t="s">
        <v>40</v>
      </c>
      <c r="AJ48" s="12"/>
      <c r="AK48" s="12" t="s">
        <v>46</v>
      </c>
    </row>
    <row r="49" customFormat="false" ht="13.8" hidden="false" customHeight="false" outlineLevel="0" collapsed="false">
      <c r="A49" s="10" t="s">
        <v>37</v>
      </c>
      <c r="B49" s="28" t="n">
        <v>2011</v>
      </c>
      <c r="C49" s="12" t="s">
        <v>38</v>
      </c>
      <c r="D49" s="13" t="s">
        <v>55</v>
      </c>
      <c r="E49" s="12" t="n">
        <v>2.1</v>
      </c>
      <c r="F49" s="12" t="n">
        <v>11.3</v>
      </c>
      <c r="G49" s="12" t="n">
        <v>32.9</v>
      </c>
      <c r="H49" s="12" t="n">
        <v>14.2</v>
      </c>
      <c r="I49" s="12" t="n">
        <v>0</v>
      </c>
      <c r="J49" s="12" t="n">
        <v>0</v>
      </c>
      <c r="K49" s="12" t="n">
        <v>0</v>
      </c>
      <c r="L49" s="12" t="n">
        <v>37.1</v>
      </c>
      <c r="M49" s="12" t="n">
        <v>0</v>
      </c>
      <c r="N49" s="12" t="n">
        <v>0</v>
      </c>
      <c r="O49" s="12" t="n">
        <v>0</v>
      </c>
      <c r="P49" s="12" t="n">
        <v>3.1</v>
      </c>
      <c r="Q49" s="12" t="n">
        <v>6.7</v>
      </c>
      <c r="R49" s="12" t="s">
        <v>40</v>
      </c>
      <c r="S49" s="12" t="s">
        <v>40</v>
      </c>
      <c r="T49" s="12" t="s">
        <v>40</v>
      </c>
      <c r="U49" s="12" t="s">
        <v>40</v>
      </c>
      <c r="V49" s="12" t="s">
        <v>40</v>
      </c>
      <c r="W49" s="12" t="s">
        <v>40</v>
      </c>
      <c r="X49" s="12" t="s">
        <v>40</v>
      </c>
      <c r="Y49" s="12" t="s">
        <v>40</v>
      </c>
      <c r="Z49" s="12" t="s">
        <v>40</v>
      </c>
      <c r="AA49" s="12" t="s">
        <v>40</v>
      </c>
      <c r="AB49" s="12" t="s">
        <v>40</v>
      </c>
      <c r="AC49" s="12" t="s">
        <v>40</v>
      </c>
      <c r="AD49" s="18" t="s">
        <v>40</v>
      </c>
      <c r="AE49" s="17"/>
      <c r="AF49" s="12" t="s">
        <v>56</v>
      </c>
      <c r="AG49" s="12" t="s">
        <v>43</v>
      </c>
      <c r="AH49" s="12"/>
      <c r="AI49" s="12" t="s">
        <v>40</v>
      </c>
      <c r="AJ49" s="12"/>
      <c r="AK49" s="12" t="s">
        <v>46</v>
      </c>
    </row>
    <row r="50" customFormat="false" ht="13.8" hidden="false" customHeight="false" outlineLevel="0" collapsed="false">
      <c r="A50" s="10" t="s">
        <v>37</v>
      </c>
      <c r="B50" s="28" t="n">
        <v>2011</v>
      </c>
      <c r="C50" s="12" t="s">
        <v>38</v>
      </c>
      <c r="D50" s="13" t="s">
        <v>128</v>
      </c>
      <c r="E50" s="12" t="n">
        <v>0</v>
      </c>
      <c r="F50" s="12" t="n">
        <v>8.5</v>
      </c>
      <c r="G50" s="12" t="n">
        <v>29.2</v>
      </c>
      <c r="H50" s="12" t="n">
        <v>11.1</v>
      </c>
      <c r="I50" s="12" t="n">
        <v>0</v>
      </c>
      <c r="J50" s="12" t="n">
        <v>0</v>
      </c>
      <c r="K50" s="12" t="n">
        <v>0</v>
      </c>
      <c r="L50" s="12" t="n">
        <v>31.2</v>
      </c>
      <c r="M50" s="12" t="n">
        <v>0</v>
      </c>
      <c r="N50" s="12" t="n">
        <v>0</v>
      </c>
      <c r="O50" s="12" t="n">
        <v>0</v>
      </c>
      <c r="P50" s="12" t="n">
        <v>6.4</v>
      </c>
      <c r="Q50" s="12" t="n">
        <v>7</v>
      </c>
      <c r="R50" s="12" t="s">
        <v>40</v>
      </c>
      <c r="S50" s="12" t="s">
        <v>40</v>
      </c>
      <c r="T50" s="12" t="s">
        <v>40</v>
      </c>
      <c r="U50" s="12" t="s">
        <v>40</v>
      </c>
      <c r="V50" s="12" t="s">
        <v>40</v>
      </c>
      <c r="W50" s="12" t="s">
        <v>40</v>
      </c>
      <c r="X50" s="12" t="s">
        <v>40</v>
      </c>
      <c r="Y50" s="12" t="s">
        <v>40</v>
      </c>
      <c r="Z50" s="12" t="s">
        <v>40</v>
      </c>
      <c r="AA50" s="12" t="s">
        <v>40</v>
      </c>
      <c r="AB50" s="12" t="s">
        <v>40</v>
      </c>
      <c r="AC50" s="12" t="s">
        <v>40</v>
      </c>
      <c r="AD50" s="18" t="s">
        <v>40</v>
      </c>
      <c r="AE50" s="17"/>
      <c r="AF50" s="12" t="s">
        <v>56</v>
      </c>
      <c r="AG50" s="12" t="s">
        <v>43</v>
      </c>
      <c r="AH50" s="12"/>
      <c r="AI50" s="12" t="s">
        <v>129</v>
      </c>
      <c r="AJ50" s="12"/>
      <c r="AK50" s="12" t="s">
        <v>46</v>
      </c>
    </row>
    <row r="51" customFormat="false" ht="13.8" hidden="false" customHeight="false" outlineLevel="0" collapsed="false">
      <c r="A51" s="10" t="s">
        <v>37</v>
      </c>
      <c r="B51" s="28" t="n">
        <v>2011</v>
      </c>
      <c r="C51" s="12" t="s">
        <v>38</v>
      </c>
      <c r="D51" s="13" t="s">
        <v>58</v>
      </c>
      <c r="E51" s="12" t="n">
        <v>0.6</v>
      </c>
      <c r="F51" s="12" t="n">
        <v>9</v>
      </c>
      <c r="G51" s="12" t="n">
        <v>29.4</v>
      </c>
      <c r="H51" s="12" t="n">
        <v>14.8</v>
      </c>
      <c r="I51" s="12" t="n">
        <v>0</v>
      </c>
      <c r="J51" s="12" t="n">
        <v>0</v>
      </c>
      <c r="K51" s="12" t="n">
        <v>0</v>
      </c>
      <c r="L51" s="12" t="n">
        <v>30.7</v>
      </c>
      <c r="M51" s="12" t="n">
        <v>0</v>
      </c>
      <c r="N51" s="12" t="n">
        <v>0</v>
      </c>
      <c r="O51" s="12" t="n">
        <v>0</v>
      </c>
      <c r="P51" s="12" t="n">
        <v>10.5</v>
      </c>
      <c r="Q51" s="12" t="n">
        <v>6.9</v>
      </c>
      <c r="R51" s="12" t="s">
        <v>40</v>
      </c>
      <c r="S51" s="12" t="s">
        <v>40</v>
      </c>
      <c r="T51" s="12" t="s">
        <v>40</v>
      </c>
      <c r="U51" s="12" t="s">
        <v>40</v>
      </c>
      <c r="V51" s="12" t="s">
        <v>40</v>
      </c>
      <c r="W51" s="12" t="s">
        <v>40</v>
      </c>
      <c r="X51" s="12" t="s">
        <v>40</v>
      </c>
      <c r="Y51" s="12" t="s">
        <v>40</v>
      </c>
      <c r="Z51" s="12" t="s">
        <v>40</v>
      </c>
      <c r="AA51" s="12" t="s">
        <v>40</v>
      </c>
      <c r="AB51" s="12" t="s">
        <v>40</v>
      </c>
      <c r="AC51" s="12" t="s">
        <v>40</v>
      </c>
      <c r="AD51" s="18" t="s">
        <v>40</v>
      </c>
      <c r="AE51" s="17"/>
      <c r="AF51" s="12" t="s">
        <v>48</v>
      </c>
      <c r="AG51" s="12" t="s">
        <v>43</v>
      </c>
      <c r="AH51" s="12"/>
      <c r="AI51" s="12" t="s">
        <v>40</v>
      </c>
      <c r="AJ51" s="12"/>
      <c r="AK51" s="12" t="s">
        <v>46</v>
      </c>
    </row>
    <row r="52" customFormat="false" ht="13.8" hidden="false" customHeight="false" outlineLevel="0" collapsed="false">
      <c r="A52" s="10" t="s">
        <v>37</v>
      </c>
      <c r="B52" s="28" t="n">
        <v>2011</v>
      </c>
      <c r="C52" s="12" t="s">
        <v>59</v>
      </c>
      <c r="D52" s="21" t="s">
        <v>130</v>
      </c>
      <c r="E52" s="14"/>
      <c r="F52" s="22"/>
      <c r="G52" s="22"/>
      <c r="H52" s="22" t="n">
        <v>2.9232</v>
      </c>
      <c r="I52" s="22" t="n">
        <v>0</v>
      </c>
      <c r="J52" s="22" t="n">
        <v>0</v>
      </c>
      <c r="K52" s="12" t="n">
        <v>0</v>
      </c>
      <c r="L52" s="12" t="n">
        <v>30.4</v>
      </c>
      <c r="M52" s="12" t="n">
        <v>0</v>
      </c>
      <c r="N52" s="12" t="n">
        <v>0</v>
      </c>
      <c r="O52" s="12" t="n">
        <v>0</v>
      </c>
      <c r="P52" s="12" t="n">
        <v>4.8</v>
      </c>
      <c r="Q52" s="20" t="n">
        <v>8.4</v>
      </c>
      <c r="R52" s="12"/>
      <c r="S52" s="12"/>
      <c r="T52" s="12"/>
      <c r="U52" s="12" t="s">
        <v>61</v>
      </c>
      <c r="V52" s="12" t="s">
        <v>40</v>
      </c>
      <c r="W52" s="12" t="s">
        <v>40</v>
      </c>
      <c r="X52" s="12" t="s">
        <v>40</v>
      </c>
      <c r="Y52" s="12" t="s">
        <v>40</v>
      </c>
      <c r="Z52" s="12" t="s">
        <v>40</v>
      </c>
      <c r="AA52" s="12" t="s">
        <v>40</v>
      </c>
      <c r="AB52" s="12" t="s">
        <v>40</v>
      </c>
      <c r="AC52" s="12" t="s">
        <v>40</v>
      </c>
      <c r="AD52" s="18" t="s">
        <v>40</v>
      </c>
      <c r="AE52" s="17"/>
      <c r="AF52" s="12" t="s">
        <v>62</v>
      </c>
      <c r="AG52" s="12" t="s">
        <v>63</v>
      </c>
      <c r="AH52" s="12" t="s">
        <v>44</v>
      </c>
      <c r="AI52" s="12" t="s">
        <v>64</v>
      </c>
      <c r="AJ52" s="12"/>
      <c r="AK52" s="12" t="s">
        <v>65</v>
      </c>
    </row>
    <row r="53" customFormat="false" ht="13.8" hidden="false" customHeight="false" outlineLevel="0" collapsed="false">
      <c r="A53" s="10" t="s">
        <v>37</v>
      </c>
      <c r="B53" s="28" t="n">
        <v>2011</v>
      </c>
      <c r="C53" s="12" t="s">
        <v>59</v>
      </c>
      <c r="D53" s="21" t="s">
        <v>66</v>
      </c>
      <c r="E53" s="12" t="n">
        <v>2.6</v>
      </c>
      <c r="F53" s="12" t="n">
        <v>11.2</v>
      </c>
      <c r="G53" s="12" t="n">
        <v>35.7</v>
      </c>
      <c r="H53" s="12" t="n">
        <v>6.9</v>
      </c>
      <c r="I53" s="12" t="n">
        <v>0</v>
      </c>
      <c r="J53" s="12" t="n">
        <v>0</v>
      </c>
      <c r="K53" s="12" t="n">
        <v>0</v>
      </c>
      <c r="L53" s="12" t="n">
        <v>35.5</v>
      </c>
      <c r="M53" s="12" t="n">
        <v>0</v>
      </c>
      <c r="N53" s="12" t="n">
        <v>0</v>
      </c>
      <c r="O53" s="12" t="n">
        <v>0</v>
      </c>
      <c r="P53" s="12" t="n">
        <v>4</v>
      </c>
      <c r="Q53" s="12" t="n">
        <v>6.4</v>
      </c>
      <c r="R53" s="12" t="s">
        <v>40</v>
      </c>
      <c r="S53" s="12" t="s">
        <v>40</v>
      </c>
      <c r="T53" s="12" t="s">
        <v>40</v>
      </c>
      <c r="U53" s="12" t="s">
        <v>40</v>
      </c>
      <c r="V53" s="12" t="s">
        <v>40</v>
      </c>
      <c r="W53" s="12" t="s">
        <v>40</v>
      </c>
      <c r="X53" s="12" t="s">
        <v>40</v>
      </c>
      <c r="Y53" s="12" t="s">
        <v>40</v>
      </c>
      <c r="Z53" s="12" t="s">
        <v>40</v>
      </c>
      <c r="AA53" s="12" t="s">
        <v>40</v>
      </c>
      <c r="AB53" s="12" t="s">
        <v>40</v>
      </c>
      <c r="AC53" s="12" t="s">
        <v>40</v>
      </c>
      <c r="AD53" s="18" t="s">
        <v>40</v>
      </c>
      <c r="AE53" s="17"/>
      <c r="AF53" s="12" t="s">
        <v>67</v>
      </c>
      <c r="AG53" s="12" t="s">
        <v>43</v>
      </c>
      <c r="AH53" s="12"/>
      <c r="AI53" s="12" t="s">
        <v>40</v>
      </c>
      <c r="AJ53" s="12"/>
      <c r="AK53" s="12" t="s">
        <v>65</v>
      </c>
    </row>
    <row r="54" customFormat="false" ht="13.8" hidden="false" customHeight="false" outlineLevel="0" collapsed="false">
      <c r="A54" s="10" t="s">
        <v>37</v>
      </c>
      <c r="B54" s="28" t="n">
        <v>2011</v>
      </c>
      <c r="C54" s="12" t="s">
        <v>59</v>
      </c>
      <c r="D54" s="21" t="s">
        <v>131</v>
      </c>
      <c r="E54" s="23"/>
      <c r="F54" s="23"/>
      <c r="G54" s="23"/>
      <c r="H54" s="23"/>
      <c r="I54" s="23" t="n">
        <v>2.9232</v>
      </c>
      <c r="J54" s="12" t="n">
        <v>0</v>
      </c>
      <c r="K54" s="12" t="n">
        <v>0</v>
      </c>
      <c r="L54" s="12" t="n">
        <v>34.6</v>
      </c>
      <c r="M54" s="12" t="n">
        <v>0</v>
      </c>
      <c r="N54" s="12" t="n">
        <v>0</v>
      </c>
      <c r="O54" s="12" t="n">
        <v>0</v>
      </c>
      <c r="P54" s="12" t="n">
        <v>3.9</v>
      </c>
      <c r="Q54" s="12" t="n">
        <v>6.9</v>
      </c>
      <c r="R54" s="12"/>
      <c r="S54" s="12"/>
      <c r="T54" s="12"/>
      <c r="U54" s="12"/>
      <c r="V54" s="12" t="s">
        <v>61</v>
      </c>
      <c r="W54" s="12" t="s">
        <v>40</v>
      </c>
      <c r="X54" s="12" t="s">
        <v>40</v>
      </c>
      <c r="Y54" s="12" t="s">
        <v>40</v>
      </c>
      <c r="Z54" s="12" t="s">
        <v>40</v>
      </c>
      <c r="AA54" s="12" t="s">
        <v>40</v>
      </c>
      <c r="AB54" s="12" t="s">
        <v>40</v>
      </c>
      <c r="AC54" s="12" t="s">
        <v>40</v>
      </c>
      <c r="AD54" s="18" t="s">
        <v>40</v>
      </c>
      <c r="AE54" s="17"/>
      <c r="AF54" s="12" t="s">
        <v>67</v>
      </c>
      <c r="AG54" s="12" t="s">
        <v>63</v>
      </c>
      <c r="AH54" s="12" t="s">
        <v>44</v>
      </c>
      <c r="AI54" s="12" t="s">
        <v>64</v>
      </c>
      <c r="AJ54" s="12"/>
      <c r="AK54" s="12" t="s">
        <v>65</v>
      </c>
    </row>
    <row r="55" customFormat="false" ht="13.8" hidden="false" customHeight="false" outlineLevel="0" collapsed="false">
      <c r="A55" s="10" t="s">
        <v>37</v>
      </c>
      <c r="B55" s="28" t="n">
        <v>2011</v>
      </c>
      <c r="C55" s="12" t="s">
        <v>59</v>
      </c>
      <c r="D55" s="21" t="s">
        <v>70</v>
      </c>
      <c r="E55" s="14"/>
      <c r="F55" s="14"/>
      <c r="G55" s="14"/>
      <c r="H55" s="14" t="n">
        <v>4</v>
      </c>
      <c r="I55" s="12"/>
      <c r="J55" s="12"/>
      <c r="K55" s="12"/>
      <c r="L55" s="12" t="n">
        <v>1.26</v>
      </c>
      <c r="M55" s="12" t="n">
        <v>0</v>
      </c>
      <c r="N55" s="12" t="n">
        <v>0</v>
      </c>
      <c r="O55" s="12" t="n">
        <v>0</v>
      </c>
      <c r="P55" s="12" t="n">
        <v>13.5</v>
      </c>
      <c r="Q55" s="12" t="n">
        <v>10.5</v>
      </c>
      <c r="R55" s="12"/>
      <c r="S55" s="12"/>
      <c r="T55" s="12"/>
      <c r="U55" s="12" t="s">
        <v>61</v>
      </c>
      <c r="V55" s="12"/>
      <c r="W55" s="12"/>
      <c r="X55" s="12"/>
      <c r="Y55" s="12" t="s">
        <v>41</v>
      </c>
      <c r="Z55" s="12" t="s">
        <v>40</v>
      </c>
      <c r="AA55" s="12" t="s">
        <v>40</v>
      </c>
      <c r="AB55" s="12" t="s">
        <v>40</v>
      </c>
      <c r="AC55" s="12" t="s">
        <v>40</v>
      </c>
      <c r="AD55" s="18" t="s">
        <v>40</v>
      </c>
      <c r="AE55" s="17"/>
      <c r="AF55" s="12" t="s">
        <v>71</v>
      </c>
      <c r="AG55" s="12" t="s">
        <v>43</v>
      </c>
      <c r="AH55" s="12" t="s">
        <v>44</v>
      </c>
      <c r="AI55" s="12" t="s">
        <v>69</v>
      </c>
      <c r="AJ55" s="12"/>
      <c r="AK55" s="12" t="s">
        <v>72</v>
      </c>
    </row>
    <row r="56" customFormat="false" ht="13.8" hidden="false" customHeight="false" outlineLevel="0" collapsed="false">
      <c r="A56" s="10" t="s">
        <v>37</v>
      </c>
      <c r="B56" s="28" t="n">
        <v>2011</v>
      </c>
      <c r="C56" s="12" t="s">
        <v>59</v>
      </c>
      <c r="D56" s="21" t="s">
        <v>132</v>
      </c>
      <c r="E56" s="14"/>
      <c r="F56" s="14"/>
      <c r="G56" s="14"/>
      <c r="H56" s="14"/>
      <c r="I56" s="14"/>
      <c r="J56" s="14" t="n">
        <v>3.0044</v>
      </c>
      <c r="K56" s="12" t="n">
        <v>0</v>
      </c>
      <c r="L56" s="12" t="n">
        <v>43</v>
      </c>
      <c r="M56" s="12" t="n">
        <v>0</v>
      </c>
      <c r="N56" s="12" t="n">
        <v>0</v>
      </c>
      <c r="O56" s="12" t="n">
        <v>0</v>
      </c>
      <c r="P56" s="12" t="n">
        <v>11.5</v>
      </c>
      <c r="Q56" s="12" t="n">
        <v>7.3</v>
      </c>
      <c r="R56" s="12"/>
      <c r="S56" s="12"/>
      <c r="T56" s="12"/>
      <c r="U56" s="12"/>
      <c r="V56" s="12"/>
      <c r="W56" s="12" t="s">
        <v>61</v>
      </c>
      <c r="X56" s="12" t="s">
        <v>40</v>
      </c>
      <c r="Y56" s="12" t="s">
        <v>40</v>
      </c>
      <c r="Z56" s="12" t="s">
        <v>40</v>
      </c>
      <c r="AA56" s="12" t="s">
        <v>40</v>
      </c>
      <c r="AB56" s="12" t="s">
        <v>40</v>
      </c>
      <c r="AC56" s="12" t="s">
        <v>40</v>
      </c>
      <c r="AD56" s="18" t="s">
        <v>40</v>
      </c>
      <c r="AE56" s="17"/>
      <c r="AF56" s="12" t="s">
        <v>74</v>
      </c>
      <c r="AG56" s="12" t="s">
        <v>63</v>
      </c>
      <c r="AH56" s="12"/>
      <c r="AI56" s="12" t="s">
        <v>64</v>
      </c>
      <c r="AJ56" s="12"/>
      <c r="AK56" s="12" t="s">
        <v>65</v>
      </c>
    </row>
    <row r="57" customFormat="false" ht="13.8" hidden="false" customHeight="false" outlineLevel="0" collapsed="false">
      <c r="A57" s="10" t="s">
        <v>37</v>
      </c>
      <c r="B57" s="28" t="n">
        <v>2011</v>
      </c>
      <c r="C57" s="12" t="s">
        <v>59</v>
      </c>
      <c r="D57" s="21" t="s">
        <v>75</v>
      </c>
      <c r="E57" s="12" t="n">
        <v>3.5</v>
      </c>
      <c r="F57" s="12" t="n">
        <v>13.2</v>
      </c>
      <c r="G57" s="12" t="n">
        <v>39</v>
      </c>
      <c r="H57" s="12" t="n">
        <v>16.7</v>
      </c>
      <c r="I57" s="12" t="n">
        <v>0</v>
      </c>
      <c r="J57" s="12" t="n">
        <v>3.3</v>
      </c>
      <c r="K57" s="12" t="n">
        <v>0</v>
      </c>
      <c r="L57" s="12" t="n">
        <v>35.8</v>
      </c>
      <c r="M57" s="12" t="n">
        <v>0</v>
      </c>
      <c r="N57" s="12" t="n">
        <v>0</v>
      </c>
      <c r="O57" s="12" t="n">
        <v>0</v>
      </c>
      <c r="P57" s="12" t="n">
        <v>9.2</v>
      </c>
      <c r="Q57" s="12" t="n">
        <v>6.3</v>
      </c>
      <c r="R57" s="12" t="s">
        <v>40</v>
      </c>
      <c r="S57" s="12" t="s">
        <v>40</v>
      </c>
      <c r="T57" s="12" t="s">
        <v>40</v>
      </c>
      <c r="U57" s="12" t="s">
        <v>40</v>
      </c>
      <c r="V57" s="12" t="s">
        <v>40</v>
      </c>
      <c r="W57" s="12" t="s">
        <v>40</v>
      </c>
      <c r="X57" s="12" t="s">
        <v>40</v>
      </c>
      <c r="Y57" s="12" t="s">
        <v>40</v>
      </c>
      <c r="Z57" s="12" t="s">
        <v>40</v>
      </c>
      <c r="AA57" s="12" t="s">
        <v>40</v>
      </c>
      <c r="AB57" s="12" t="s">
        <v>40</v>
      </c>
      <c r="AC57" s="12" t="s">
        <v>40</v>
      </c>
      <c r="AD57" s="18" t="s">
        <v>40</v>
      </c>
      <c r="AE57" s="17"/>
      <c r="AF57" s="12" t="s">
        <v>74</v>
      </c>
      <c r="AG57" s="12" t="s">
        <v>43</v>
      </c>
      <c r="AH57" s="12"/>
      <c r="AI57" s="12" t="s">
        <v>40</v>
      </c>
      <c r="AJ57" s="12"/>
      <c r="AK57" s="12" t="s">
        <v>65</v>
      </c>
    </row>
    <row r="58" customFormat="false" ht="13.8" hidden="false" customHeight="false" outlineLevel="0" collapsed="false">
      <c r="A58" s="10" t="s">
        <v>37</v>
      </c>
      <c r="B58" s="28" t="n">
        <v>2011</v>
      </c>
      <c r="C58" s="12" t="s">
        <v>59</v>
      </c>
      <c r="D58" s="21" t="s">
        <v>76</v>
      </c>
      <c r="E58" s="12" t="n">
        <v>3.5</v>
      </c>
      <c r="F58" s="12" t="n">
        <v>13.2</v>
      </c>
      <c r="G58" s="12" t="n">
        <v>40.6</v>
      </c>
      <c r="H58" s="12"/>
      <c r="I58" s="12" t="n">
        <v>1.456</v>
      </c>
      <c r="J58" s="12" t="n">
        <v>0</v>
      </c>
      <c r="K58" s="12" t="n">
        <v>0</v>
      </c>
      <c r="L58" s="12" t="n">
        <v>26</v>
      </c>
      <c r="M58" s="12" t="n">
        <v>0</v>
      </c>
      <c r="N58" s="12" t="n">
        <v>0</v>
      </c>
      <c r="O58" s="12" t="n">
        <v>0</v>
      </c>
      <c r="P58" s="12" t="n">
        <v>4.4</v>
      </c>
      <c r="Q58" s="12" t="n">
        <v>6.6</v>
      </c>
      <c r="R58" s="12" t="s">
        <v>40</v>
      </c>
      <c r="S58" s="12" t="s">
        <v>40</v>
      </c>
      <c r="T58" s="12" t="s">
        <v>40</v>
      </c>
      <c r="U58" s="12"/>
      <c r="V58" s="12" t="s">
        <v>41</v>
      </c>
      <c r="W58" s="12" t="s">
        <v>40</v>
      </c>
      <c r="X58" s="12" t="s">
        <v>40</v>
      </c>
      <c r="Y58" s="12" t="s">
        <v>40</v>
      </c>
      <c r="Z58" s="12" t="s">
        <v>40</v>
      </c>
      <c r="AA58" s="12" t="s">
        <v>40</v>
      </c>
      <c r="AB58" s="12" t="s">
        <v>40</v>
      </c>
      <c r="AC58" s="12" t="s">
        <v>40</v>
      </c>
      <c r="AD58" s="18" t="s">
        <v>40</v>
      </c>
      <c r="AE58" s="17"/>
      <c r="AF58" s="12" t="s">
        <v>74</v>
      </c>
      <c r="AG58" s="12" t="s">
        <v>63</v>
      </c>
      <c r="AH58" s="12"/>
      <c r="AI58" s="12" t="s">
        <v>45</v>
      </c>
      <c r="AJ58" s="12"/>
      <c r="AK58" s="12" t="s">
        <v>65</v>
      </c>
    </row>
    <row r="59" customFormat="false" ht="13.8" hidden="false" customHeight="false" outlineLevel="0" collapsed="false">
      <c r="A59" s="10" t="s">
        <v>37</v>
      </c>
      <c r="B59" s="28" t="n">
        <v>2011</v>
      </c>
      <c r="C59" s="12" t="s">
        <v>59</v>
      </c>
      <c r="D59" s="21" t="s">
        <v>77</v>
      </c>
      <c r="E59" s="23"/>
      <c r="F59" s="23"/>
      <c r="G59" s="23"/>
      <c r="H59" s="22" t="n">
        <v>4.0236</v>
      </c>
      <c r="I59" s="20" t="n">
        <v>0.8</v>
      </c>
      <c r="J59" s="30"/>
      <c r="K59" s="20"/>
      <c r="L59" s="30" t="n">
        <v>0.8</v>
      </c>
      <c r="M59" s="20"/>
      <c r="N59" s="20"/>
      <c r="O59" s="20"/>
      <c r="P59" s="20"/>
      <c r="Q59" s="20"/>
      <c r="R59" s="12"/>
      <c r="S59" s="12"/>
      <c r="T59" s="12"/>
      <c r="U59" s="12" t="s">
        <v>78</v>
      </c>
      <c r="V59" s="12" t="s">
        <v>78</v>
      </c>
      <c r="W59" s="12"/>
      <c r="X59" s="12"/>
      <c r="Y59" s="12" t="s">
        <v>78</v>
      </c>
      <c r="Z59" s="12"/>
      <c r="AA59" s="12"/>
      <c r="AB59" s="12"/>
      <c r="AC59" s="12"/>
      <c r="AD59" s="18"/>
      <c r="AE59" s="17"/>
      <c r="AF59" s="12" t="s">
        <v>79</v>
      </c>
      <c r="AG59" s="12" t="s">
        <v>63</v>
      </c>
      <c r="AH59" s="12"/>
      <c r="AI59" s="12" t="s">
        <v>80</v>
      </c>
      <c r="AJ59" s="12"/>
      <c r="AK59" s="12" t="s">
        <v>81</v>
      </c>
    </row>
    <row r="60" customFormat="false" ht="13.8" hidden="false" customHeight="false" outlineLevel="0" collapsed="false">
      <c r="A60" s="10" t="s">
        <v>37</v>
      </c>
      <c r="B60" s="28" t="n">
        <v>2011</v>
      </c>
      <c r="C60" s="12" t="s">
        <v>59</v>
      </c>
      <c r="D60" s="21" t="s">
        <v>82</v>
      </c>
      <c r="E60" s="19"/>
      <c r="F60" s="19"/>
      <c r="G60" s="19"/>
      <c r="H60" s="14" t="n">
        <v>3.9032</v>
      </c>
      <c r="I60" s="19"/>
      <c r="J60" s="22"/>
      <c r="K60" s="22"/>
      <c r="L60" s="23" t="n">
        <v>1.3412</v>
      </c>
      <c r="M60" s="23" t="n">
        <v>0</v>
      </c>
      <c r="N60" s="22" t="n">
        <v>0</v>
      </c>
      <c r="O60" s="12" t="n">
        <v>0</v>
      </c>
      <c r="P60" s="12" t="n">
        <v>6.9</v>
      </c>
      <c r="Q60" s="12" t="n">
        <v>6.3</v>
      </c>
      <c r="R60" s="12"/>
      <c r="S60" s="12"/>
      <c r="T60" s="12"/>
      <c r="U60" s="12" t="s">
        <v>61</v>
      </c>
      <c r="V60" s="12"/>
      <c r="W60" s="12"/>
      <c r="X60" s="12"/>
      <c r="Y60" s="12" t="s">
        <v>78</v>
      </c>
      <c r="Z60" s="12" t="s">
        <v>40</v>
      </c>
      <c r="AA60" s="12" t="s">
        <v>40</v>
      </c>
      <c r="AB60" s="12" t="s">
        <v>40</v>
      </c>
      <c r="AC60" s="12" t="s">
        <v>40</v>
      </c>
      <c r="AD60" s="18" t="s">
        <v>40</v>
      </c>
      <c r="AE60" s="17"/>
      <c r="AF60" s="12" t="s">
        <v>83</v>
      </c>
      <c r="AG60" s="12" t="s">
        <v>63</v>
      </c>
      <c r="AH60" s="12" t="s">
        <v>44</v>
      </c>
      <c r="AI60" s="12" t="s">
        <v>84</v>
      </c>
      <c r="AJ60" s="12"/>
      <c r="AK60" s="12" t="s">
        <v>65</v>
      </c>
    </row>
    <row r="61" customFormat="false" ht="13.8" hidden="false" customHeight="false" outlineLevel="0" collapsed="false">
      <c r="A61" s="10" t="s">
        <v>37</v>
      </c>
      <c r="B61" s="28" t="n">
        <v>2011</v>
      </c>
      <c r="C61" s="12" t="s">
        <v>59</v>
      </c>
      <c r="D61" s="21" t="s">
        <v>85</v>
      </c>
      <c r="E61" s="12" t="n">
        <v>2.1</v>
      </c>
      <c r="F61" s="12" t="n">
        <v>11.6</v>
      </c>
      <c r="G61" s="12" t="n">
        <v>38.1</v>
      </c>
      <c r="H61" s="12" t="n">
        <v>33.7</v>
      </c>
      <c r="I61" s="12" t="n">
        <v>0</v>
      </c>
      <c r="J61" s="12" t="n">
        <v>0</v>
      </c>
      <c r="K61" s="12" t="n">
        <v>0</v>
      </c>
      <c r="L61" s="12" t="n">
        <v>24</v>
      </c>
      <c r="M61" s="12" t="n">
        <v>0</v>
      </c>
      <c r="N61" s="12" t="n">
        <v>0</v>
      </c>
      <c r="O61" s="12" t="n">
        <v>0</v>
      </c>
      <c r="P61" s="12" t="n">
        <v>0</v>
      </c>
      <c r="Q61" s="12" t="n">
        <v>5.6</v>
      </c>
      <c r="R61" s="12" t="s">
        <v>40</v>
      </c>
      <c r="S61" s="12" t="s">
        <v>40</v>
      </c>
      <c r="T61" s="12" t="s">
        <v>40</v>
      </c>
      <c r="U61" s="12" t="s">
        <v>40</v>
      </c>
      <c r="V61" s="12" t="s">
        <v>40</v>
      </c>
      <c r="W61" s="12" t="s">
        <v>40</v>
      </c>
      <c r="X61" s="12" t="s">
        <v>40</v>
      </c>
      <c r="Y61" s="12" t="s">
        <v>40</v>
      </c>
      <c r="Z61" s="12" t="s">
        <v>40</v>
      </c>
      <c r="AA61" s="12" t="s">
        <v>40</v>
      </c>
      <c r="AB61" s="12" t="s">
        <v>40</v>
      </c>
      <c r="AC61" s="12" t="s">
        <v>40</v>
      </c>
      <c r="AD61" s="18" t="s">
        <v>40</v>
      </c>
      <c r="AE61" s="17"/>
      <c r="AF61" s="12" t="s">
        <v>86</v>
      </c>
      <c r="AG61" s="12" t="s">
        <v>63</v>
      </c>
      <c r="AH61" s="12"/>
      <c r="AI61" s="12" t="s">
        <v>40</v>
      </c>
      <c r="AJ61" s="12"/>
      <c r="AK61" s="12" t="s">
        <v>65</v>
      </c>
    </row>
    <row r="62" customFormat="false" ht="13.8" hidden="false" customHeight="false" outlineLevel="0" collapsed="false">
      <c r="A62" s="10" t="s">
        <v>37</v>
      </c>
      <c r="B62" s="28" t="n">
        <v>2011</v>
      </c>
      <c r="C62" s="12" t="s">
        <v>59</v>
      </c>
      <c r="D62" s="21" t="s">
        <v>87</v>
      </c>
      <c r="E62" s="12" t="n">
        <v>2.7</v>
      </c>
      <c r="F62" s="12" t="n">
        <v>12.7</v>
      </c>
      <c r="G62" s="12" t="n">
        <v>38.5</v>
      </c>
      <c r="H62" s="12" t="n">
        <v>39.8</v>
      </c>
      <c r="I62" s="12" t="n">
        <v>0</v>
      </c>
      <c r="J62" s="12" t="n">
        <v>0</v>
      </c>
      <c r="K62" s="12" t="n">
        <v>0</v>
      </c>
      <c r="L62" s="12" t="n">
        <v>28.5</v>
      </c>
      <c r="M62" s="12" t="n">
        <v>0</v>
      </c>
      <c r="N62" s="12" t="n">
        <v>0</v>
      </c>
      <c r="O62" s="12" t="n">
        <v>0</v>
      </c>
      <c r="P62" s="12" t="n">
        <v>2.9</v>
      </c>
      <c r="Q62" s="12" t="n">
        <v>6.1</v>
      </c>
      <c r="R62" s="12" t="s">
        <v>40</v>
      </c>
      <c r="S62" s="12" t="s">
        <v>40</v>
      </c>
      <c r="T62" s="12" t="s">
        <v>40</v>
      </c>
      <c r="U62" s="12" t="s">
        <v>40</v>
      </c>
      <c r="V62" s="12" t="s">
        <v>40</v>
      </c>
      <c r="W62" s="12" t="s">
        <v>40</v>
      </c>
      <c r="X62" s="12" t="s">
        <v>40</v>
      </c>
      <c r="Y62" s="12" t="s">
        <v>40</v>
      </c>
      <c r="Z62" s="12" t="s">
        <v>40</v>
      </c>
      <c r="AA62" s="12" t="s">
        <v>40</v>
      </c>
      <c r="AB62" s="12" t="s">
        <v>40</v>
      </c>
      <c r="AC62" s="12" t="s">
        <v>40</v>
      </c>
      <c r="AD62" s="18" t="s">
        <v>40</v>
      </c>
      <c r="AE62" s="17"/>
      <c r="AF62" s="12" t="s">
        <v>88</v>
      </c>
      <c r="AG62" s="12" t="s">
        <v>63</v>
      </c>
      <c r="AH62" s="12"/>
      <c r="AI62" s="12" t="s">
        <v>40</v>
      </c>
      <c r="AJ62" s="12"/>
      <c r="AK62" s="12" t="s">
        <v>65</v>
      </c>
    </row>
    <row r="63" customFormat="false" ht="13.8" hidden="false" customHeight="false" outlineLevel="0" collapsed="false">
      <c r="A63" s="10" t="s">
        <v>37</v>
      </c>
      <c r="B63" s="28" t="n">
        <v>2011</v>
      </c>
      <c r="C63" s="12" t="s">
        <v>59</v>
      </c>
      <c r="D63" s="21" t="s">
        <v>89</v>
      </c>
      <c r="E63" s="20" t="n">
        <v>3.3</v>
      </c>
      <c r="F63" s="30" t="n">
        <v>14.8</v>
      </c>
      <c r="G63" s="30" t="n">
        <v>41.5</v>
      </c>
      <c r="H63" s="30" t="n">
        <v>8.3</v>
      </c>
      <c r="I63" s="30" t="n">
        <v>0</v>
      </c>
      <c r="J63" s="30" t="n">
        <v>0</v>
      </c>
      <c r="K63" s="20" t="n">
        <v>0</v>
      </c>
      <c r="L63" s="20" t="n">
        <v>43.7</v>
      </c>
      <c r="M63" s="20" t="n">
        <v>0</v>
      </c>
      <c r="N63" s="20" t="n">
        <v>0</v>
      </c>
      <c r="O63" s="20" t="n">
        <v>0</v>
      </c>
      <c r="P63" s="20" t="n">
        <v>10.1</v>
      </c>
      <c r="Q63" s="20" t="n">
        <v>6.5</v>
      </c>
      <c r="R63" s="12" t="s">
        <v>40</v>
      </c>
      <c r="S63" s="12" t="s">
        <v>40</v>
      </c>
      <c r="T63" s="12" t="s">
        <v>40</v>
      </c>
      <c r="U63" s="12" t="s">
        <v>40</v>
      </c>
      <c r="V63" s="12" t="s">
        <v>40</v>
      </c>
      <c r="W63" s="12" t="s">
        <v>40</v>
      </c>
      <c r="X63" s="12" t="s">
        <v>40</v>
      </c>
      <c r="Y63" s="12" t="s">
        <v>40</v>
      </c>
      <c r="Z63" s="12" t="s">
        <v>40</v>
      </c>
      <c r="AA63" s="12" t="s">
        <v>40</v>
      </c>
      <c r="AB63" s="12" t="s">
        <v>40</v>
      </c>
      <c r="AC63" s="12" t="s">
        <v>40</v>
      </c>
      <c r="AD63" s="18" t="s">
        <v>40</v>
      </c>
      <c r="AE63" s="17"/>
      <c r="AF63" s="12" t="s">
        <v>86</v>
      </c>
      <c r="AG63" s="12" t="s">
        <v>43</v>
      </c>
      <c r="AH63" s="12"/>
      <c r="AI63" s="12" t="s">
        <v>40</v>
      </c>
      <c r="AJ63" s="12"/>
      <c r="AK63" s="12" t="s">
        <v>65</v>
      </c>
    </row>
    <row r="64" customFormat="false" ht="13.8" hidden="false" customHeight="false" outlineLevel="0" collapsed="false">
      <c r="A64" s="10" t="s">
        <v>37</v>
      </c>
      <c r="B64" s="28" t="n">
        <v>2011</v>
      </c>
      <c r="C64" s="12" t="s">
        <v>59</v>
      </c>
      <c r="D64" s="21" t="s">
        <v>90</v>
      </c>
      <c r="E64" s="14"/>
      <c r="F64" s="14"/>
      <c r="G64" s="14"/>
      <c r="H64" s="14"/>
      <c r="I64" s="14"/>
      <c r="J64" s="14" t="n">
        <v>2.2</v>
      </c>
      <c r="K64" s="12" t="n">
        <v>0</v>
      </c>
      <c r="L64" s="12" t="n">
        <v>32.7</v>
      </c>
      <c r="M64" s="12" t="n">
        <v>0</v>
      </c>
      <c r="N64" s="12" t="n">
        <v>0</v>
      </c>
      <c r="O64" s="12" t="n">
        <v>0</v>
      </c>
      <c r="P64" s="12" t="n">
        <v>5</v>
      </c>
      <c r="Q64" s="12" t="n">
        <v>6.8</v>
      </c>
      <c r="R64" s="12"/>
      <c r="S64" s="12"/>
      <c r="T64" s="12"/>
      <c r="U64" s="12"/>
      <c r="V64" s="12"/>
      <c r="W64" s="12" t="s">
        <v>41</v>
      </c>
      <c r="X64" s="12" t="s">
        <v>40</v>
      </c>
      <c r="Y64" s="12" t="s">
        <v>40</v>
      </c>
      <c r="Z64" s="12" t="s">
        <v>40</v>
      </c>
      <c r="AA64" s="12" t="s">
        <v>40</v>
      </c>
      <c r="AB64" s="12" t="s">
        <v>40</v>
      </c>
      <c r="AC64" s="12" t="s">
        <v>40</v>
      </c>
      <c r="AD64" s="18" t="s">
        <v>40</v>
      </c>
      <c r="AE64" s="17"/>
      <c r="AF64" s="12" t="s">
        <v>88</v>
      </c>
      <c r="AG64" s="12" t="s">
        <v>63</v>
      </c>
      <c r="AH64" s="12"/>
      <c r="AI64" s="12" t="s">
        <v>53</v>
      </c>
      <c r="AJ64" s="12"/>
      <c r="AK64" s="12" t="s">
        <v>65</v>
      </c>
    </row>
    <row r="65" customFormat="false" ht="13.8" hidden="false" customHeight="false" outlineLevel="0" collapsed="false">
      <c r="A65" s="10" t="s">
        <v>37</v>
      </c>
      <c r="B65" s="28" t="n">
        <v>2011</v>
      </c>
      <c r="C65" s="12" t="s">
        <v>59</v>
      </c>
      <c r="D65" s="21" t="s">
        <v>133</v>
      </c>
      <c r="E65" s="12"/>
      <c r="F65" s="12"/>
      <c r="G65" s="12"/>
      <c r="H65" s="12" t="n">
        <v>2.1952</v>
      </c>
      <c r="I65" s="12" t="n">
        <v>2.5</v>
      </c>
      <c r="J65" s="12" t="n">
        <v>0</v>
      </c>
      <c r="K65" s="12" t="n">
        <v>0</v>
      </c>
      <c r="L65" s="12" t="n">
        <v>18.6</v>
      </c>
      <c r="M65" s="12" t="n">
        <v>0</v>
      </c>
      <c r="N65" s="12" t="n">
        <v>0</v>
      </c>
      <c r="O65" s="12" t="n">
        <v>0</v>
      </c>
      <c r="P65" s="12" t="n">
        <v>0</v>
      </c>
      <c r="Q65" s="12" t="n">
        <v>0</v>
      </c>
      <c r="R65" s="12"/>
      <c r="S65" s="12"/>
      <c r="T65" s="12"/>
      <c r="U65" s="12" t="s">
        <v>61</v>
      </c>
      <c r="V65" s="12" t="s">
        <v>40</v>
      </c>
      <c r="W65" s="12" t="s">
        <v>40</v>
      </c>
      <c r="X65" s="12" t="s">
        <v>40</v>
      </c>
      <c r="Y65" s="12" t="s">
        <v>40</v>
      </c>
      <c r="Z65" s="12" t="s">
        <v>40</v>
      </c>
      <c r="AA65" s="12" t="s">
        <v>40</v>
      </c>
      <c r="AB65" s="12" t="s">
        <v>40</v>
      </c>
      <c r="AC65" s="12" t="s">
        <v>40</v>
      </c>
      <c r="AD65" s="18" t="s">
        <v>40</v>
      </c>
      <c r="AE65" s="17"/>
      <c r="AF65" s="12" t="s">
        <v>88</v>
      </c>
      <c r="AG65" s="12" t="s">
        <v>43</v>
      </c>
      <c r="AH65" s="12"/>
      <c r="AI65" s="12" t="s">
        <v>64</v>
      </c>
      <c r="AJ65" s="12"/>
      <c r="AK65" s="12" t="s">
        <v>65</v>
      </c>
    </row>
    <row r="66" customFormat="false" ht="13.8" hidden="false" customHeight="false" outlineLevel="0" collapsed="false">
      <c r="A66" s="10" t="s">
        <v>37</v>
      </c>
      <c r="B66" s="28" t="n">
        <v>2011</v>
      </c>
      <c r="C66" s="12" t="s">
        <v>59</v>
      </c>
      <c r="D66" s="21" t="s">
        <v>92</v>
      </c>
      <c r="E66" s="12" t="n">
        <v>3.3</v>
      </c>
      <c r="F66" s="12" t="n">
        <v>14.8</v>
      </c>
      <c r="G66" s="12"/>
      <c r="H66" s="12" t="n">
        <v>1.3944</v>
      </c>
      <c r="I66" s="12" t="n">
        <v>0</v>
      </c>
      <c r="J66" s="12" t="n">
        <v>0</v>
      </c>
      <c r="K66" s="12" t="n">
        <v>0</v>
      </c>
      <c r="L66" s="12" t="n">
        <v>40.5</v>
      </c>
      <c r="M66" s="12" t="n">
        <v>0</v>
      </c>
      <c r="N66" s="12" t="n">
        <v>0</v>
      </c>
      <c r="O66" s="12" t="n">
        <v>0</v>
      </c>
      <c r="P66" s="12" t="n">
        <v>9.9</v>
      </c>
      <c r="Q66" s="12" t="n">
        <v>6.7</v>
      </c>
      <c r="R66" s="12" t="s">
        <v>40</v>
      </c>
      <c r="S66" s="12" t="s">
        <v>40</v>
      </c>
      <c r="T66" s="12"/>
      <c r="U66" s="12" t="s">
        <v>41</v>
      </c>
      <c r="V66" s="12" t="s">
        <v>40</v>
      </c>
      <c r="W66" s="12" t="s">
        <v>40</v>
      </c>
      <c r="X66" s="12" t="s">
        <v>40</v>
      </c>
      <c r="Y66" s="12" t="s">
        <v>40</v>
      </c>
      <c r="Z66" s="12" t="s">
        <v>40</v>
      </c>
      <c r="AA66" s="12" t="s">
        <v>40</v>
      </c>
      <c r="AB66" s="12" t="s">
        <v>40</v>
      </c>
      <c r="AC66" s="12" t="s">
        <v>40</v>
      </c>
      <c r="AD66" s="18" t="s">
        <v>40</v>
      </c>
      <c r="AE66" s="17"/>
      <c r="AF66" s="12" t="s">
        <v>88</v>
      </c>
      <c r="AG66" s="12" t="s">
        <v>43</v>
      </c>
      <c r="AH66" s="12" t="s">
        <v>44</v>
      </c>
      <c r="AI66" s="12" t="s">
        <v>45</v>
      </c>
      <c r="AJ66" s="12"/>
      <c r="AK66" s="12" t="s">
        <v>65</v>
      </c>
    </row>
    <row r="67" customFormat="false" ht="13.8" hidden="false" customHeight="false" outlineLevel="0" collapsed="false">
      <c r="A67" s="10" t="s">
        <v>37</v>
      </c>
      <c r="B67" s="28" t="n">
        <v>2011</v>
      </c>
      <c r="C67" s="12" t="s">
        <v>59</v>
      </c>
      <c r="D67" s="21" t="s">
        <v>134</v>
      </c>
      <c r="E67" s="23"/>
      <c r="F67" s="23"/>
      <c r="G67" s="23"/>
      <c r="H67" s="23"/>
      <c r="I67" s="23" t="n">
        <v>2.1</v>
      </c>
      <c r="J67" s="26" t="n">
        <v>0</v>
      </c>
      <c r="K67" s="12" t="n">
        <v>0</v>
      </c>
      <c r="L67" s="12" t="n">
        <v>0</v>
      </c>
      <c r="M67" s="12" t="n">
        <v>28.3</v>
      </c>
      <c r="N67" s="12" t="n">
        <v>0</v>
      </c>
      <c r="O67" s="12" t="n">
        <v>0</v>
      </c>
      <c r="P67" s="12" t="n">
        <v>9.7</v>
      </c>
      <c r="Q67" s="12" t="n">
        <v>6.7</v>
      </c>
      <c r="R67" s="12"/>
      <c r="S67" s="12"/>
      <c r="T67" s="12"/>
      <c r="U67" s="12"/>
      <c r="V67" s="12" t="s">
        <v>61</v>
      </c>
      <c r="W67" s="12" t="s">
        <v>40</v>
      </c>
      <c r="X67" s="12" t="s">
        <v>40</v>
      </c>
      <c r="Y67" s="12" t="s">
        <v>40</v>
      </c>
      <c r="Z67" s="12" t="s">
        <v>40</v>
      </c>
      <c r="AA67" s="12" t="s">
        <v>40</v>
      </c>
      <c r="AB67" s="12" t="s">
        <v>40</v>
      </c>
      <c r="AC67" s="12" t="s">
        <v>40</v>
      </c>
      <c r="AD67" s="18" t="s">
        <v>40</v>
      </c>
      <c r="AE67" s="17"/>
      <c r="AF67" s="12" t="s">
        <v>95</v>
      </c>
      <c r="AG67" s="12" t="s">
        <v>63</v>
      </c>
      <c r="AH67" s="12"/>
      <c r="AI67" s="12" t="s">
        <v>64</v>
      </c>
      <c r="AJ67" s="12"/>
      <c r="AK67" s="12" t="s">
        <v>65</v>
      </c>
    </row>
    <row r="68" customFormat="false" ht="13.8" hidden="false" customHeight="false" outlineLevel="0" collapsed="false">
      <c r="A68" s="10" t="s">
        <v>37</v>
      </c>
      <c r="B68" s="28" t="n">
        <v>2011</v>
      </c>
      <c r="C68" s="12" t="s">
        <v>59</v>
      </c>
      <c r="D68" s="21" t="s">
        <v>96</v>
      </c>
      <c r="E68" s="23"/>
      <c r="F68" s="23"/>
      <c r="G68" s="23"/>
      <c r="H68" s="23"/>
      <c r="I68" s="23"/>
      <c r="J68" s="23" t="n">
        <v>1.7</v>
      </c>
      <c r="K68" s="12" t="n">
        <v>0</v>
      </c>
      <c r="L68" s="12" t="n">
        <v>32.7</v>
      </c>
      <c r="M68" s="12" t="n">
        <v>0</v>
      </c>
      <c r="N68" s="12" t="n">
        <v>0</v>
      </c>
      <c r="O68" s="12" t="n">
        <v>0</v>
      </c>
      <c r="P68" s="12" t="n">
        <v>2.7</v>
      </c>
      <c r="Q68" s="12" t="n">
        <v>6.6</v>
      </c>
      <c r="R68" s="12"/>
      <c r="S68" s="12"/>
      <c r="T68" s="12"/>
      <c r="U68" s="12"/>
      <c r="V68" s="12"/>
      <c r="W68" s="12" t="s">
        <v>41</v>
      </c>
      <c r="X68" s="12" t="s">
        <v>40</v>
      </c>
      <c r="Y68" s="12" t="s">
        <v>40</v>
      </c>
      <c r="Z68" s="12" t="s">
        <v>40</v>
      </c>
      <c r="AA68" s="12" t="s">
        <v>40</v>
      </c>
      <c r="AB68" s="12" t="s">
        <v>40</v>
      </c>
      <c r="AC68" s="12" t="s">
        <v>40</v>
      </c>
      <c r="AD68" s="18" t="s">
        <v>40</v>
      </c>
      <c r="AE68" s="17"/>
      <c r="AF68" s="12" t="s">
        <v>97</v>
      </c>
      <c r="AG68" s="12" t="s">
        <v>63</v>
      </c>
      <c r="AH68" s="12" t="s">
        <v>44</v>
      </c>
      <c r="AI68" s="12" t="s">
        <v>53</v>
      </c>
      <c r="AJ68" s="12"/>
      <c r="AK68" s="12" t="s">
        <v>65</v>
      </c>
    </row>
    <row r="69" customFormat="false" ht="13.8" hidden="false" customHeight="false" outlineLevel="0" collapsed="false">
      <c r="A69" s="10" t="s">
        <v>37</v>
      </c>
      <c r="B69" s="28" t="n">
        <v>2011</v>
      </c>
      <c r="C69" s="12" t="s">
        <v>59</v>
      </c>
      <c r="D69" s="21" t="s">
        <v>135</v>
      </c>
      <c r="E69" s="12" t="n">
        <v>3.2</v>
      </c>
      <c r="F69" s="12" t="n">
        <v>14.3</v>
      </c>
      <c r="G69" s="12" t="n">
        <v>42.9</v>
      </c>
      <c r="H69" s="12"/>
      <c r="I69" s="12" t="n">
        <v>1.8872</v>
      </c>
      <c r="J69" s="12" t="n">
        <v>0</v>
      </c>
      <c r="K69" s="12" t="n">
        <v>0</v>
      </c>
      <c r="L69" s="12" t="n">
        <v>28.6</v>
      </c>
      <c r="M69" s="12" t="n">
        <v>0</v>
      </c>
      <c r="N69" s="12" t="n">
        <v>0</v>
      </c>
      <c r="O69" s="12" t="n">
        <v>0</v>
      </c>
      <c r="P69" s="12" t="n">
        <v>0</v>
      </c>
      <c r="Q69" s="12" t="n">
        <v>7.6</v>
      </c>
      <c r="R69" s="12" t="s">
        <v>40</v>
      </c>
      <c r="S69" s="12" t="s">
        <v>40</v>
      </c>
      <c r="T69" s="12" t="s">
        <v>40</v>
      </c>
      <c r="U69" s="12"/>
      <c r="V69" s="12" t="s">
        <v>41</v>
      </c>
      <c r="W69" s="12" t="s">
        <v>40</v>
      </c>
      <c r="X69" s="12" t="s">
        <v>40</v>
      </c>
      <c r="Y69" s="12" t="s">
        <v>40</v>
      </c>
      <c r="Z69" s="12" t="s">
        <v>40</v>
      </c>
      <c r="AA69" s="12" t="s">
        <v>40</v>
      </c>
      <c r="AB69" s="12" t="s">
        <v>40</v>
      </c>
      <c r="AC69" s="12" t="s">
        <v>40</v>
      </c>
      <c r="AD69" s="18" t="s">
        <v>40</v>
      </c>
      <c r="AE69" s="17"/>
      <c r="AF69" s="12" t="s">
        <v>97</v>
      </c>
      <c r="AG69" s="12" t="s">
        <v>63</v>
      </c>
      <c r="AH69" s="12" t="s">
        <v>44</v>
      </c>
      <c r="AI69" s="12" t="s">
        <v>45</v>
      </c>
      <c r="AJ69" s="12"/>
      <c r="AK69" s="12" t="s">
        <v>65</v>
      </c>
    </row>
    <row r="70" customFormat="false" ht="13.8" hidden="false" customHeight="false" outlineLevel="0" collapsed="false">
      <c r="A70" s="10" t="s">
        <v>37</v>
      </c>
      <c r="B70" s="28" t="n">
        <v>2011</v>
      </c>
      <c r="C70" s="12" t="s">
        <v>99</v>
      </c>
      <c r="D70" s="24" t="s">
        <v>100</v>
      </c>
      <c r="E70" s="23"/>
      <c r="F70" s="23"/>
      <c r="G70" s="23"/>
      <c r="H70" s="23"/>
      <c r="I70" s="23"/>
      <c r="J70" s="23"/>
      <c r="K70" s="23" t="n">
        <v>55</v>
      </c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 t="s">
        <v>101</v>
      </c>
      <c r="Y70" s="12"/>
      <c r="Z70" s="12"/>
      <c r="AA70" s="12"/>
      <c r="AB70" s="12"/>
      <c r="AC70" s="12"/>
      <c r="AD70" s="18"/>
      <c r="AE70" s="17" t="n">
        <v>4500</v>
      </c>
      <c r="AF70" s="12" t="s">
        <v>100</v>
      </c>
      <c r="AG70" s="12"/>
      <c r="AH70" s="12"/>
      <c r="AI70" s="12"/>
      <c r="AJ70" s="12"/>
      <c r="AK70" s="12"/>
    </row>
    <row r="71" customFormat="false" ht="13.8" hidden="false" customHeight="false" outlineLevel="0" collapsed="false">
      <c r="A71" s="10" t="s">
        <v>37</v>
      </c>
      <c r="B71" s="28" t="n">
        <v>2011</v>
      </c>
      <c r="C71" s="12" t="s">
        <v>99</v>
      </c>
      <c r="D71" s="24" t="s">
        <v>102</v>
      </c>
      <c r="E71" s="23"/>
      <c r="F71" s="23"/>
      <c r="G71" s="23"/>
      <c r="H71" s="23"/>
      <c r="I71" s="23"/>
      <c r="J71" s="23"/>
      <c r="K71" s="23" t="n">
        <v>55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 t="s">
        <v>101</v>
      </c>
      <c r="Y71" s="12"/>
      <c r="Z71" s="12"/>
      <c r="AA71" s="12"/>
      <c r="AB71" s="12"/>
      <c r="AC71" s="12"/>
      <c r="AD71" s="18"/>
      <c r="AE71" s="17" t="n">
        <v>4500</v>
      </c>
      <c r="AF71" s="12" t="s">
        <v>102</v>
      </c>
      <c r="AG71" s="12"/>
      <c r="AH71" s="12"/>
      <c r="AI71" s="12"/>
      <c r="AJ71" s="12"/>
      <c r="AK71" s="12"/>
    </row>
    <row r="72" customFormat="false" ht="13.8" hidden="false" customHeight="false" outlineLevel="0" collapsed="false">
      <c r="A72" s="10" t="s">
        <v>37</v>
      </c>
      <c r="B72" s="28" t="n">
        <v>2011</v>
      </c>
      <c r="C72" s="12" t="s">
        <v>99</v>
      </c>
      <c r="D72" s="24" t="s">
        <v>103</v>
      </c>
      <c r="E72" s="23"/>
      <c r="F72" s="23"/>
      <c r="G72" s="23"/>
      <c r="H72" s="23"/>
      <c r="I72" s="23"/>
      <c r="J72" s="23"/>
      <c r="K72" s="23" t="n">
        <v>25</v>
      </c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 t="s">
        <v>104</v>
      </c>
      <c r="Y72" s="12"/>
      <c r="Z72" s="12"/>
      <c r="AA72" s="12"/>
      <c r="AB72" s="12"/>
      <c r="AC72" s="12"/>
      <c r="AD72" s="18"/>
      <c r="AE72" s="17"/>
      <c r="AF72" s="12" t="s">
        <v>103</v>
      </c>
      <c r="AG72" s="12"/>
      <c r="AH72" s="12"/>
      <c r="AI72" s="12"/>
      <c r="AJ72" s="12"/>
      <c r="AK72" s="12"/>
    </row>
    <row r="73" customFormat="false" ht="13.8" hidden="false" customHeight="false" outlineLevel="0" collapsed="false">
      <c r="A73" s="10" t="s">
        <v>37</v>
      </c>
      <c r="B73" s="28" t="n">
        <v>2011</v>
      </c>
      <c r="C73" s="12" t="s">
        <v>105</v>
      </c>
      <c r="D73" s="24" t="s">
        <v>106</v>
      </c>
      <c r="E73" s="12"/>
      <c r="F73" s="12"/>
      <c r="G73" s="12"/>
      <c r="H73" s="12"/>
      <c r="I73" s="12"/>
      <c r="J73" s="23"/>
      <c r="K73" s="23"/>
      <c r="L73" s="23"/>
      <c r="M73" s="23"/>
      <c r="N73" s="23" t="n">
        <v>10</v>
      </c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 t="s">
        <v>107</v>
      </c>
      <c r="AB73" s="12"/>
      <c r="AC73" s="12"/>
      <c r="AD73" s="18"/>
      <c r="AE73" s="17"/>
      <c r="AF73" s="12" t="s">
        <v>106</v>
      </c>
      <c r="AG73" s="12"/>
      <c r="AH73" s="12"/>
      <c r="AI73" s="12"/>
      <c r="AJ73" s="12"/>
      <c r="AK73" s="12"/>
    </row>
    <row r="74" customFormat="false" ht="13.8" hidden="false" customHeight="false" outlineLevel="0" collapsed="false">
      <c r="A74" s="10" t="s">
        <v>37</v>
      </c>
      <c r="B74" s="28" t="n">
        <v>2011</v>
      </c>
      <c r="C74" s="12" t="s">
        <v>108</v>
      </c>
      <c r="D74" s="24" t="s">
        <v>109</v>
      </c>
      <c r="E74" s="23"/>
      <c r="F74" s="23"/>
      <c r="G74" s="23"/>
      <c r="H74" s="23"/>
      <c r="I74" s="23"/>
      <c r="J74" s="23" t="n">
        <v>3</v>
      </c>
      <c r="K74" s="23" t="n">
        <v>3</v>
      </c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 t="s">
        <v>78</v>
      </c>
      <c r="X74" s="12" t="s">
        <v>107</v>
      </c>
      <c r="Y74" s="12"/>
      <c r="Z74" s="12"/>
      <c r="AA74" s="12"/>
      <c r="AB74" s="12"/>
      <c r="AC74" s="12"/>
      <c r="AD74" s="18"/>
      <c r="AE74" s="17"/>
      <c r="AF74" s="12" t="s">
        <v>109</v>
      </c>
      <c r="AG74" s="12"/>
      <c r="AH74" s="12"/>
      <c r="AI74" s="12"/>
      <c r="AJ74" s="12"/>
      <c r="AK74" s="12"/>
    </row>
    <row r="75" customFormat="false" ht="13.8" hidden="false" customHeight="false" outlineLevel="0" collapsed="false">
      <c r="A75" s="10" t="s">
        <v>37</v>
      </c>
      <c r="B75" s="28" t="n">
        <v>2011</v>
      </c>
      <c r="C75" s="12" t="s">
        <v>110</v>
      </c>
      <c r="D75" s="24" t="s">
        <v>111</v>
      </c>
      <c r="E75" s="12"/>
      <c r="F75" s="12"/>
      <c r="G75" s="12"/>
      <c r="H75" s="12"/>
      <c r="I75" s="12"/>
      <c r="J75" s="23"/>
      <c r="K75" s="23"/>
      <c r="L75" s="23"/>
      <c r="M75" s="23"/>
      <c r="N75" s="23" t="n">
        <v>10</v>
      </c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 t="s">
        <v>107</v>
      </c>
      <c r="AB75" s="12"/>
      <c r="AC75" s="12"/>
      <c r="AD75" s="18"/>
      <c r="AE75" s="17"/>
      <c r="AF75" s="12" t="s">
        <v>111</v>
      </c>
      <c r="AG75" s="12"/>
      <c r="AH75" s="12"/>
      <c r="AI75" s="12"/>
      <c r="AJ75" s="12"/>
      <c r="AK75" s="12"/>
    </row>
    <row r="76" customFormat="false" ht="13.8" hidden="false" customHeight="false" outlineLevel="0" collapsed="false">
      <c r="A76" s="10" t="s">
        <v>37</v>
      </c>
      <c r="B76" s="28" t="n">
        <v>2011</v>
      </c>
      <c r="C76" s="12" t="s">
        <v>112</v>
      </c>
      <c r="D76" s="25" t="s">
        <v>113</v>
      </c>
      <c r="E76" s="12"/>
      <c r="F76" s="23"/>
      <c r="G76" s="23"/>
      <c r="H76" s="23"/>
      <c r="I76" s="23"/>
      <c r="J76" s="23" t="n">
        <v>5</v>
      </c>
      <c r="K76" s="26" t="n">
        <v>0</v>
      </c>
      <c r="L76" s="26" t="n">
        <v>22</v>
      </c>
      <c r="M76" s="26" t="n">
        <v>0</v>
      </c>
      <c r="N76" s="26" t="n">
        <v>0</v>
      </c>
      <c r="O76" s="26" t="n">
        <v>0</v>
      </c>
      <c r="P76" s="26" t="n">
        <v>2</v>
      </c>
      <c r="Q76" s="26" t="n">
        <v>4</v>
      </c>
      <c r="R76" s="12"/>
      <c r="S76" s="12"/>
      <c r="T76" s="12"/>
      <c r="U76" s="12"/>
      <c r="V76" s="12"/>
      <c r="W76" s="12" t="s">
        <v>61</v>
      </c>
      <c r="X76" s="12" t="s">
        <v>40</v>
      </c>
      <c r="Y76" s="12" t="s">
        <v>40</v>
      </c>
      <c r="Z76" s="12" t="s">
        <v>40</v>
      </c>
      <c r="AA76" s="12" t="s">
        <v>40</v>
      </c>
      <c r="AB76" s="12" t="s">
        <v>40</v>
      </c>
      <c r="AC76" s="12" t="s">
        <v>40</v>
      </c>
      <c r="AD76" s="18" t="s">
        <v>40</v>
      </c>
      <c r="AE76" s="17"/>
      <c r="AF76" s="12" t="s">
        <v>113</v>
      </c>
      <c r="AG76" s="12"/>
      <c r="AH76" s="12"/>
      <c r="AI76" s="12"/>
      <c r="AJ76" s="12"/>
      <c r="AK76" s="12" t="s">
        <v>65</v>
      </c>
    </row>
    <row r="77" customFormat="false" ht="13.8" hidden="false" customHeight="false" outlineLevel="0" collapsed="false">
      <c r="A77" s="10" t="s">
        <v>37</v>
      </c>
      <c r="B77" s="28" t="n">
        <v>2011</v>
      </c>
      <c r="C77" s="12" t="s">
        <v>112</v>
      </c>
      <c r="D77" s="25" t="s">
        <v>114</v>
      </c>
      <c r="E77" s="12" t="n">
        <v>1</v>
      </c>
      <c r="F77" s="12" t="n">
        <v>7</v>
      </c>
      <c r="G77" s="12" t="n">
        <v>23</v>
      </c>
      <c r="H77" s="12" t="n">
        <v>20</v>
      </c>
      <c r="I77" s="12" t="n">
        <v>0</v>
      </c>
      <c r="J77" s="23"/>
      <c r="K77" s="23"/>
      <c r="L77" s="23"/>
      <c r="M77" s="23"/>
      <c r="N77" s="23" t="n">
        <v>10</v>
      </c>
      <c r="O77" s="12"/>
      <c r="P77" s="12"/>
      <c r="Q77" s="12"/>
      <c r="R77" s="12" t="s">
        <v>40</v>
      </c>
      <c r="S77" s="12" t="s">
        <v>40</v>
      </c>
      <c r="T77" s="12" t="s">
        <v>40</v>
      </c>
      <c r="U77" s="12" t="s">
        <v>40</v>
      </c>
      <c r="V77" s="12" t="s">
        <v>40</v>
      </c>
      <c r="W77" s="12"/>
      <c r="X77" s="12"/>
      <c r="Y77" s="12"/>
      <c r="Z77" s="12"/>
      <c r="AA77" s="12" t="s">
        <v>107</v>
      </c>
      <c r="AB77" s="12"/>
      <c r="AC77" s="12"/>
      <c r="AD77" s="18"/>
      <c r="AE77" s="17"/>
      <c r="AF77" s="12" t="s">
        <v>114</v>
      </c>
      <c r="AG77" s="12"/>
      <c r="AH77" s="12"/>
      <c r="AI77" s="12"/>
      <c r="AJ77" s="12"/>
      <c r="AK77" s="12" t="s">
        <v>115</v>
      </c>
    </row>
    <row r="78" customFormat="false" ht="13.8" hidden="false" customHeight="false" outlineLevel="0" collapsed="false">
      <c r="A78" s="10" t="s">
        <v>37</v>
      </c>
      <c r="B78" s="28" t="n">
        <v>2011</v>
      </c>
      <c r="C78" s="12" t="s">
        <v>116</v>
      </c>
      <c r="D78" s="24" t="s">
        <v>117</v>
      </c>
      <c r="E78" s="12"/>
      <c r="F78" s="12"/>
      <c r="G78" s="12"/>
      <c r="H78" s="12"/>
      <c r="I78" s="12"/>
      <c r="J78" s="23"/>
      <c r="K78" s="23"/>
      <c r="L78" s="23"/>
      <c r="M78" s="23"/>
      <c r="N78" s="23" t="n">
        <v>13</v>
      </c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 t="s">
        <v>107</v>
      </c>
      <c r="AB78" s="12"/>
      <c r="AC78" s="12"/>
      <c r="AD78" s="18"/>
      <c r="AE78" s="17"/>
      <c r="AF78" s="12" t="s">
        <v>117</v>
      </c>
      <c r="AG78" s="12"/>
      <c r="AH78" s="12"/>
      <c r="AI78" s="12"/>
      <c r="AJ78" s="12"/>
      <c r="AK78" s="12"/>
    </row>
    <row r="79" customFormat="false" ht="13.8" hidden="false" customHeight="false" outlineLevel="0" collapsed="false">
      <c r="A79" s="10" t="s">
        <v>37</v>
      </c>
      <c r="B79" s="28" t="n">
        <v>2011</v>
      </c>
      <c r="C79" s="12" t="s">
        <v>116</v>
      </c>
      <c r="D79" s="24" t="s">
        <v>118</v>
      </c>
      <c r="E79" s="12"/>
      <c r="F79" s="12"/>
      <c r="G79" s="12"/>
      <c r="H79" s="12"/>
      <c r="I79" s="12"/>
      <c r="J79" s="23"/>
      <c r="K79" s="23"/>
      <c r="L79" s="23"/>
      <c r="M79" s="23"/>
      <c r="N79" s="23"/>
      <c r="O79" s="23" t="n">
        <v>90</v>
      </c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 t="s">
        <v>101</v>
      </c>
      <c r="AC79" s="12"/>
      <c r="AD79" s="18"/>
      <c r="AE79" s="17"/>
      <c r="AF79" s="12" t="s">
        <v>118</v>
      </c>
      <c r="AG79" s="12"/>
      <c r="AH79" s="12"/>
      <c r="AI79" s="12"/>
      <c r="AJ79" s="12"/>
      <c r="AK79" s="12"/>
    </row>
    <row r="80" customFormat="false" ht="13.8" hidden="false" customHeight="false" outlineLevel="0" collapsed="false">
      <c r="A80" s="10" t="s">
        <v>37</v>
      </c>
      <c r="B80" s="28" t="n">
        <v>2011</v>
      </c>
      <c r="C80" s="12" t="s">
        <v>116</v>
      </c>
      <c r="D80" s="25" t="s">
        <v>119</v>
      </c>
      <c r="E80" s="12"/>
      <c r="F80" s="12"/>
      <c r="G80" s="12"/>
      <c r="H80" s="12"/>
      <c r="I80" s="12" t="n">
        <v>2.4</v>
      </c>
      <c r="J80" s="23"/>
      <c r="K80" s="23"/>
      <c r="L80" s="23"/>
      <c r="M80" s="23"/>
      <c r="N80" s="23" t="n">
        <v>13</v>
      </c>
      <c r="O80" s="12"/>
      <c r="P80" s="12"/>
      <c r="Q80" s="12"/>
      <c r="R80" s="12"/>
      <c r="S80" s="12"/>
      <c r="T80" s="12"/>
      <c r="U80" s="12"/>
      <c r="V80" s="12" t="s">
        <v>61</v>
      </c>
      <c r="W80" s="12"/>
      <c r="X80" s="12"/>
      <c r="Y80" s="12"/>
      <c r="Z80" s="12"/>
      <c r="AA80" s="12" t="s">
        <v>107</v>
      </c>
      <c r="AB80" s="12"/>
      <c r="AC80" s="12"/>
      <c r="AD80" s="18"/>
      <c r="AE80" s="17"/>
      <c r="AF80" s="12" t="s">
        <v>119</v>
      </c>
      <c r="AG80" s="12"/>
      <c r="AH80" s="12"/>
      <c r="AI80" s="12" t="s">
        <v>120</v>
      </c>
      <c r="AJ80" s="12"/>
      <c r="AK80" s="12"/>
    </row>
    <row r="81" customFormat="false" ht="13.8" hidden="false" customHeight="false" outlineLevel="0" collapsed="false">
      <c r="A81" s="10" t="s">
        <v>37</v>
      </c>
      <c r="B81" s="28" t="n">
        <v>2011</v>
      </c>
      <c r="C81" s="12" t="s">
        <v>116</v>
      </c>
      <c r="D81" s="25" t="s">
        <v>121</v>
      </c>
      <c r="E81" s="12" t="n">
        <v>1.56</v>
      </c>
      <c r="F81" s="12" t="n">
        <v>8.46</v>
      </c>
      <c r="G81" s="12" t="n">
        <v>25.26</v>
      </c>
      <c r="H81" s="12" t="n">
        <v>19.02</v>
      </c>
      <c r="I81" s="12" t="n">
        <v>8.34</v>
      </c>
      <c r="J81" s="23"/>
      <c r="K81" s="23"/>
      <c r="L81" s="23"/>
      <c r="M81" s="23"/>
      <c r="N81" s="23" t="n">
        <v>13</v>
      </c>
      <c r="O81" s="12"/>
      <c r="P81" s="12"/>
      <c r="Q81" s="12"/>
      <c r="R81" s="12" t="s">
        <v>40</v>
      </c>
      <c r="S81" s="12" t="s">
        <v>40</v>
      </c>
      <c r="T81" s="12" t="s">
        <v>40</v>
      </c>
      <c r="U81" s="12" t="s">
        <v>40</v>
      </c>
      <c r="V81" s="12" t="s">
        <v>40</v>
      </c>
      <c r="W81" s="12"/>
      <c r="X81" s="12"/>
      <c r="Y81" s="12"/>
      <c r="Z81" s="12"/>
      <c r="AA81" s="12" t="s">
        <v>107</v>
      </c>
      <c r="AB81" s="12"/>
      <c r="AC81" s="12"/>
      <c r="AD81" s="18"/>
      <c r="AE81" s="17"/>
      <c r="AF81" s="12" t="s">
        <v>121</v>
      </c>
      <c r="AG81" s="12"/>
      <c r="AH81" s="12"/>
      <c r="AI81" s="12" t="s">
        <v>122</v>
      </c>
      <c r="AJ81" s="12"/>
      <c r="AK81" s="12" t="s">
        <v>72</v>
      </c>
    </row>
    <row r="82" customFormat="false" ht="13.8" hidden="false" customHeight="false" outlineLevel="0" collapsed="false">
      <c r="A82" s="10" t="s">
        <v>37</v>
      </c>
      <c r="B82" s="28" t="n">
        <v>2011</v>
      </c>
      <c r="C82" s="12" t="s">
        <v>116</v>
      </c>
      <c r="D82" s="25" t="s">
        <v>123</v>
      </c>
      <c r="E82" s="12"/>
      <c r="F82" s="12"/>
      <c r="G82" s="12"/>
      <c r="H82" s="12"/>
      <c r="I82" s="12" t="n">
        <v>2.4</v>
      </c>
      <c r="J82" s="23"/>
      <c r="K82" s="23"/>
      <c r="L82" s="23"/>
      <c r="M82" s="23"/>
      <c r="N82" s="23" t="n">
        <v>10</v>
      </c>
      <c r="O82" s="12"/>
      <c r="P82" s="12"/>
      <c r="Q82" s="12"/>
      <c r="R82" s="12"/>
      <c r="S82" s="12"/>
      <c r="T82" s="12"/>
      <c r="U82" s="12"/>
      <c r="V82" s="12" t="s">
        <v>61</v>
      </c>
      <c r="W82" s="12"/>
      <c r="X82" s="12"/>
      <c r="Y82" s="12"/>
      <c r="Z82" s="12"/>
      <c r="AA82" s="12" t="s">
        <v>107</v>
      </c>
      <c r="AB82" s="12"/>
      <c r="AC82" s="12"/>
      <c r="AD82" s="18"/>
      <c r="AE82" s="17"/>
      <c r="AF82" s="12" t="s">
        <v>123</v>
      </c>
      <c r="AG82" s="12"/>
      <c r="AH82" s="12"/>
      <c r="AI82" s="12" t="s">
        <v>120</v>
      </c>
      <c r="AJ82" s="12"/>
      <c r="AK82" s="12"/>
    </row>
    <row r="83" customFormat="false" ht="13.8" hidden="false" customHeight="false" outlineLevel="0" collapsed="false">
      <c r="A83" s="10" t="s">
        <v>37</v>
      </c>
      <c r="B83" s="28" t="n">
        <v>2011</v>
      </c>
      <c r="C83" s="12" t="s">
        <v>116</v>
      </c>
      <c r="D83" s="25" t="s">
        <v>124</v>
      </c>
      <c r="E83" s="12" t="n">
        <v>1.56</v>
      </c>
      <c r="F83" s="12" t="n">
        <v>8.46</v>
      </c>
      <c r="G83" s="12" t="n">
        <v>25.26</v>
      </c>
      <c r="H83" s="12" t="n">
        <v>19.02</v>
      </c>
      <c r="I83" s="12" t="n">
        <v>8.34</v>
      </c>
      <c r="J83" s="23"/>
      <c r="K83" s="23"/>
      <c r="L83" s="23"/>
      <c r="M83" s="23"/>
      <c r="N83" s="23" t="n">
        <v>10</v>
      </c>
      <c r="O83" s="12"/>
      <c r="P83" s="12"/>
      <c r="Q83" s="12"/>
      <c r="R83" s="12" t="s">
        <v>40</v>
      </c>
      <c r="S83" s="12" t="s">
        <v>40</v>
      </c>
      <c r="T83" s="12" t="s">
        <v>40</v>
      </c>
      <c r="U83" s="12" t="s">
        <v>40</v>
      </c>
      <c r="V83" s="12" t="s">
        <v>40</v>
      </c>
      <c r="W83" s="12"/>
      <c r="X83" s="12"/>
      <c r="Y83" s="12"/>
      <c r="Z83" s="12"/>
      <c r="AA83" s="12" t="s">
        <v>107</v>
      </c>
      <c r="AB83" s="12"/>
      <c r="AC83" s="12"/>
      <c r="AD83" s="18"/>
      <c r="AE83" s="17"/>
      <c r="AF83" s="12" t="s">
        <v>124</v>
      </c>
      <c r="AG83" s="12"/>
      <c r="AH83" s="12"/>
      <c r="AI83" s="12" t="s">
        <v>122</v>
      </c>
      <c r="AJ83" s="12"/>
      <c r="AK83" s="12" t="s">
        <v>72</v>
      </c>
    </row>
    <row r="84" customFormat="false" ht="13.8" hidden="false" customHeight="false" outlineLevel="0" collapsed="false">
      <c r="A84" s="12" t="s">
        <v>136</v>
      </c>
      <c r="B84" s="12" t="n">
        <v>2011</v>
      </c>
      <c r="C84" s="12" t="s">
        <v>59</v>
      </c>
      <c r="D84" s="21" t="s">
        <v>137</v>
      </c>
      <c r="E84" s="12" t="n">
        <v>0</v>
      </c>
      <c r="F84" s="12" t="n">
        <v>6.9</v>
      </c>
      <c r="G84" s="12" t="n">
        <v>15</v>
      </c>
      <c r="H84" s="12" t="n">
        <v>18</v>
      </c>
      <c r="I84" s="12" t="n">
        <v>19</v>
      </c>
      <c r="J84" s="12" t="n">
        <v>0</v>
      </c>
      <c r="K84" s="12" t="n">
        <v>0</v>
      </c>
      <c r="L84" s="12" t="n">
        <v>38</v>
      </c>
      <c r="M84" s="12" t="n">
        <v>28.3</v>
      </c>
      <c r="N84" s="12" t="n">
        <v>11.5</v>
      </c>
      <c r="O84" s="12" t="n">
        <v>0</v>
      </c>
      <c r="P84" s="12" t="n">
        <v>0</v>
      </c>
      <c r="Q84" s="12" t="n">
        <v>0</v>
      </c>
      <c r="R84" s="12" t="s">
        <v>40</v>
      </c>
      <c r="S84" s="12" t="s">
        <v>40</v>
      </c>
      <c r="T84" s="12" t="s">
        <v>40</v>
      </c>
      <c r="U84" s="12" t="s">
        <v>40</v>
      </c>
      <c r="V84" s="12" t="s">
        <v>40</v>
      </c>
      <c r="W84" s="12" t="s">
        <v>40</v>
      </c>
      <c r="X84" s="12" t="s">
        <v>40</v>
      </c>
      <c r="Y84" s="12" t="s">
        <v>40</v>
      </c>
      <c r="Z84" s="12" t="s">
        <v>40</v>
      </c>
      <c r="AA84" s="12" t="s">
        <v>40</v>
      </c>
      <c r="AB84" s="12" t="s">
        <v>40</v>
      </c>
      <c r="AC84" s="12" t="s">
        <v>40</v>
      </c>
      <c r="AD84" s="18" t="s">
        <v>40</v>
      </c>
      <c r="AE84" s="17"/>
      <c r="AF84" s="12" t="s">
        <v>138</v>
      </c>
      <c r="AG84" s="12" t="n">
        <v>80</v>
      </c>
      <c r="AH84" s="12" t="n">
        <v>0.7</v>
      </c>
      <c r="AI84" s="12" t="s">
        <v>139</v>
      </c>
      <c r="AJ84" s="12" t="s">
        <v>140</v>
      </c>
      <c r="AK84" s="12" t="s">
        <v>65</v>
      </c>
    </row>
    <row r="85" customFormat="false" ht="13.8" hidden="false" customHeight="false" outlineLevel="0" collapsed="false">
      <c r="A85" s="12" t="s">
        <v>136</v>
      </c>
      <c r="B85" s="12" t="n">
        <v>2011</v>
      </c>
      <c r="C85" s="12" t="s">
        <v>59</v>
      </c>
      <c r="D85" s="21" t="s">
        <v>141</v>
      </c>
      <c r="E85" s="12" t="n">
        <v>0.1</v>
      </c>
      <c r="F85" s="12" t="n">
        <v>8.5</v>
      </c>
      <c r="G85" s="12" t="n">
        <v>27</v>
      </c>
      <c r="H85" s="12" t="n">
        <v>32.9</v>
      </c>
      <c r="I85" s="12" t="n">
        <v>25</v>
      </c>
      <c r="J85" s="12" t="n">
        <v>0</v>
      </c>
      <c r="K85" s="12" t="n">
        <v>0</v>
      </c>
      <c r="L85" s="12" t="n">
        <v>45</v>
      </c>
      <c r="M85" s="12" t="n">
        <v>34.4</v>
      </c>
      <c r="N85" s="12" t="n">
        <v>27.9</v>
      </c>
      <c r="O85" s="12" t="n">
        <v>2.1</v>
      </c>
      <c r="P85" s="12" t="n">
        <v>5</v>
      </c>
      <c r="Q85" s="12" t="n">
        <v>1.8</v>
      </c>
      <c r="R85" s="12" t="s">
        <v>40</v>
      </c>
      <c r="S85" s="12" t="s">
        <v>40</v>
      </c>
      <c r="T85" s="12" t="s">
        <v>40</v>
      </c>
      <c r="U85" s="12" t="s">
        <v>40</v>
      </c>
      <c r="V85" s="12" t="s">
        <v>40</v>
      </c>
      <c r="W85" s="12" t="s">
        <v>40</v>
      </c>
      <c r="X85" s="12" t="s">
        <v>40</v>
      </c>
      <c r="Y85" s="12" t="s">
        <v>40</v>
      </c>
      <c r="Z85" s="12" t="s">
        <v>40</v>
      </c>
      <c r="AA85" s="12" t="s">
        <v>40</v>
      </c>
      <c r="AB85" s="12" t="s">
        <v>40</v>
      </c>
      <c r="AC85" s="12" t="s">
        <v>40</v>
      </c>
      <c r="AD85" s="18" t="s">
        <v>40</v>
      </c>
      <c r="AE85" s="17"/>
      <c r="AF85" s="12" t="s">
        <v>138</v>
      </c>
      <c r="AG85" s="12" t="n">
        <v>80</v>
      </c>
      <c r="AH85" s="12" t="n">
        <v>0.7</v>
      </c>
      <c r="AI85" s="12" t="s">
        <v>139</v>
      </c>
      <c r="AJ85" s="12" t="s">
        <v>142</v>
      </c>
      <c r="AK85" s="12" t="s">
        <v>65</v>
      </c>
    </row>
    <row r="86" customFormat="false" ht="13.8" hidden="false" customHeight="false" outlineLevel="0" collapsed="false">
      <c r="A86" s="12" t="s">
        <v>136</v>
      </c>
      <c r="B86" s="12" t="n">
        <v>2011</v>
      </c>
      <c r="C86" s="12" t="s">
        <v>59</v>
      </c>
      <c r="D86" s="21" t="s">
        <v>143</v>
      </c>
      <c r="E86" s="12"/>
      <c r="F86" s="12"/>
      <c r="G86" s="12"/>
      <c r="H86" s="12"/>
      <c r="I86" s="12" t="n">
        <v>3</v>
      </c>
      <c r="J86" s="12"/>
      <c r="K86" s="12"/>
      <c r="L86" s="12" t="n">
        <v>1</v>
      </c>
      <c r="M86" s="12" t="n">
        <v>1.5</v>
      </c>
      <c r="N86" s="12" t="n">
        <v>13</v>
      </c>
      <c r="O86" s="12" t="n">
        <v>5.5</v>
      </c>
      <c r="P86" s="12" t="n">
        <v>4.3</v>
      </c>
      <c r="Q86" s="12" t="n">
        <v>2.6</v>
      </c>
      <c r="R86" s="12"/>
      <c r="S86" s="12"/>
      <c r="T86" s="12"/>
      <c r="U86" s="12"/>
      <c r="V86" s="12" t="s">
        <v>61</v>
      </c>
      <c r="W86" s="12"/>
      <c r="X86" s="12"/>
      <c r="Y86" s="12" t="s">
        <v>41</v>
      </c>
      <c r="Z86" s="12" t="s">
        <v>41</v>
      </c>
      <c r="AA86" s="12" t="s">
        <v>40</v>
      </c>
      <c r="AB86" s="12" t="s">
        <v>40</v>
      </c>
      <c r="AC86" s="12" t="s">
        <v>40</v>
      </c>
      <c r="AD86" s="18" t="s">
        <v>40</v>
      </c>
      <c r="AE86" s="17"/>
      <c r="AF86" s="12" t="s">
        <v>138</v>
      </c>
      <c r="AG86" s="12" t="n">
        <v>80</v>
      </c>
      <c r="AH86" s="12" t="n">
        <v>0.7</v>
      </c>
      <c r="AI86" s="12" t="s">
        <v>144</v>
      </c>
      <c r="AJ86" s="12" t="s">
        <v>145</v>
      </c>
      <c r="AK86" s="12" t="s">
        <v>65</v>
      </c>
    </row>
    <row r="87" customFormat="false" ht="13.8" hidden="false" customHeight="false" outlineLevel="0" collapsed="false">
      <c r="A87" s="12" t="s">
        <v>136</v>
      </c>
      <c r="B87" s="12" t="n">
        <v>2011</v>
      </c>
      <c r="C87" s="12" t="s">
        <v>59</v>
      </c>
      <c r="D87" s="21" t="s">
        <v>146</v>
      </c>
      <c r="E87" s="12"/>
      <c r="F87" s="12"/>
      <c r="G87" s="12"/>
      <c r="H87" s="12"/>
      <c r="I87" s="12" t="n">
        <v>3</v>
      </c>
      <c r="J87" s="12"/>
      <c r="K87" s="12"/>
      <c r="L87" s="12" t="n">
        <v>1</v>
      </c>
      <c r="M87" s="12" t="n">
        <v>43.1</v>
      </c>
      <c r="N87" s="12" t="n">
        <v>15.8</v>
      </c>
      <c r="O87" s="12" t="n">
        <v>0</v>
      </c>
      <c r="P87" s="12" t="n">
        <v>5.2</v>
      </c>
      <c r="Q87" s="12" t="n">
        <v>0.8</v>
      </c>
      <c r="R87" s="12"/>
      <c r="S87" s="12"/>
      <c r="T87" s="12"/>
      <c r="U87" s="12"/>
      <c r="V87" s="12" t="s">
        <v>61</v>
      </c>
      <c r="W87" s="12"/>
      <c r="X87" s="12"/>
      <c r="Y87" s="12" t="s">
        <v>41</v>
      </c>
      <c r="Z87" s="12" t="s">
        <v>40</v>
      </c>
      <c r="AA87" s="12" t="s">
        <v>40</v>
      </c>
      <c r="AB87" s="12" t="s">
        <v>40</v>
      </c>
      <c r="AC87" s="12" t="s">
        <v>40</v>
      </c>
      <c r="AD87" s="18" t="s">
        <v>40</v>
      </c>
      <c r="AE87" s="17"/>
      <c r="AF87" s="12" t="s">
        <v>138</v>
      </c>
      <c r="AG87" s="12" t="n">
        <v>80</v>
      </c>
      <c r="AH87" s="12" t="n">
        <v>0.7</v>
      </c>
      <c r="AI87" s="12" t="s">
        <v>147</v>
      </c>
      <c r="AJ87" s="12" t="s">
        <v>145</v>
      </c>
      <c r="AK87" s="12" t="s">
        <v>65</v>
      </c>
    </row>
    <row r="88" customFormat="false" ht="13.8" hidden="false" customHeight="false" outlineLevel="0" collapsed="false">
      <c r="A88" s="12" t="s">
        <v>136</v>
      </c>
      <c r="B88" s="12" t="n">
        <v>2011</v>
      </c>
      <c r="C88" s="12" t="s">
        <v>59</v>
      </c>
      <c r="D88" s="21" t="s">
        <v>148</v>
      </c>
      <c r="E88" s="12" t="n">
        <v>0</v>
      </c>
      <c r="F88" s="12" t="n">
        <v>8</v>
      </c>
      <c r="G88" s="12" t="n">
        <v>21.4</v>
      </c>
      <c r="H88" s="12" t="n">
        <v>30.9</v>
      </c>
      <c r="I88" s="12"/>
      <c r="J88" s="12"/>
      <c r="K88" s="12"/>
      <c r="L88" s="12" t="n">
        <v>1</v>
      </c>
      <c r="M88" s="12" t="n">
        <v>66</v>
      </c>
      <c r="N88" s="12" t="n">
        <v>16.1</v>
      </c>
      <c r="O88" s="12" t="n">
        <v>0</v>
      </c>
      <c r="P88" s="12" t="n">
        <v>4.1</v>
      </c>
      <c r="Q88" s="12" t="n">
        <v>0.3</v>
      </c>
      <c r="R88" s="12" t="s">
        <v>40</v>
      </c>
      <c r="S88" s="12" t="s">
        <v>40</v>
      </c>
      <c r="T88" s="12" t="s">
        <v>40</v>
      </c>
      <c r="U88" s="12" t="s">
        <v>40</v>
      </c>
      <c r="V88" s="12"/>
      <c r="W88" s="12"/>
      <c r="X88" s="12"/>
      <c r="Y88" s="12" t="s">
        <v>41</v>
      </c>
      <c r="Z88" s="12" t="s">
        <v>40</v>
      </c>
      <c r="AA88" s="12" t="s">
        <v>40</v>
      </c>
      <c r="AB88" s="12" t="s">
        <v>40</v>
      </c>
      <c r="AC88" s="12" t="s">
        <v>40</v>
      </c>
      <c r="AD88" s="18" t="s">
        <v>40</v>
      </c>
      <c r="AE88" s="17"/>
      <c r="AF88" s="12" t="s">
        <v>138</v>
      </c>
      <c r="AG88" s="12" t="n">
        <v>80</v>
      </c>
      <c r="AH88" s="12" t="n">
        <v>0.7</v>
      </c>
      <c r="AI88" s="12" t="s">
        <v>149</v>
      </c>
      <c r="AJ88" s="12" t="s">
        <v>145</v>
      </c>
      <c r="AK88" s="12" t="s">
        <v>65</v>
      </c>
    </row>
    <row r="89" customFormat="false" ht="13.8" hidden="false" customHeight="false" outlineLevel="0" collapsed="false">
      <c r="A89" s="12" t="s">
        <v>136</v>
      </c>
      <c r="B89" s="12" t="n">
        <v>2011</v>
      </c>
      <c r="C89" s="12" t="s">
        <v>59</v>
      </c>
      <c r="D89" s="21" t="s">
        <v>150</v>
      </c>
      <c r="E89" s="12" t="n">
        <v>0</v>
      </c>
      <c r="F89" s="12" t="n">
        <v>8</v>
      </c>
      <c r="G89" s="12" t="n">
        <v>21.4</v>
      </c>
      <c r="H89" s="12" t="n">
        <v>30.9</v>
      </c>
      <c r="I89" s="12" t="n">
        <v>20.1</v>
      </c>
      <c r="J89" s="12" t="n">
        <v>0</v>
      </c>
      <c r="K89" s="12" t="n">
        <v>0</v>
      </c>
      <c r="L89" s="12"/>
      <c r="M89" s="12" t="n">
        <v>2</v>
      </c>
      <c r="N89" s="12" t="n">
        <v>52.2</v>
      </c>
      <c r="O89" s="12" t="n">
        <v>0</v>
      </c>
      <c r="P89" s="12" t="n">
        <v>4.6</v>
      </c>
      <c r="Q89" s="12" t="n">
        <v>0.4</v>
      </c>
      <c r="R89" s="12" t="s">
        <v>40</v>
      </c>
      <c r="S89" s="12" t="s">
        <v>40</v>
      </c>
      <c r="T89" s="12" t="s">
        <v>40</v>
      </c>
      <c r="U89" s="12" t="s">
        <v>40</v>
      </c>
      <c r="V89" s="12" t="s">
        <v>40</v>
      </c>
      <c r="W89" s="12" t="s">
        <v>40</v>
      </c>
      <c r="X89" s="12" t="s">
        <v>40</v>
      </c>
      <c r="Y89" s="12"/>
      <c r="Z89" s="12" t="s">
        <v>41</v>
      </c>
      <c r="AA89" s="12" t="s">
        <v>40</v>
      </c>
      <c r="AB89" s="12" t="s">
        <v>40</v>
      </c>
      <c r="AC89" s="12" t="s">
        <v>40</v>
      </c>
      <c r="AD89" s="18" t="s">
        <v>40</v>
      </c>
      <c r="AE89" s="17"/>
      <c r="AF89" s="12" t="s">
        <v>138</v>
      </c>
      <c r="AG89" s="12" t="n">
        <v>80</v>
      </c>
      <c r="AH89" s="12" t="n">
        <v>0.7</v>
      </c>
      <c r="AI89" s="12" t="s">
        <v>151</v>
      </c>
      <c r="AJ89" s="12" t="s">
        <v>145</v>
      </c>
      <c r="AK89" s="12" t="s">
        <v>65</v>
      </c>
    </row>
    <row r="90" customFormat="false" ht="13.8" hidden="false" customHeight="false" outlineLevel="0" collapsed="false">
      <c r="A90" s="12" t="s">
        <v>136</v>
      </c>
      <c r="B90" s="12" t="n">
        <v>2011</v>
      </c>
      <c r="C90" s="12" t="s">
        <v>59</v>
      </c>
      <c r="D90" s="21" t="s">
        <v>152</v>
      </c>
      <c r="E90" s="12" t="n">
        <v>0</v>
      </c>
      <c r="F90" s="12" t="n">
        <v>8.2</v>
      </c>
      <c r="G90" s="12" t="n">
        <v>21.9</v>
      </c>
      <c r="H90" s="12" t="n">
        <v>4.7</v>
      </c>
      <c r="I90" s="12" t="n">
        <v>13.9</v>
      </c>
      <c r="J90" s="12" t="n">
        <v>0</v>
      </c>
      <c r="K90" s="12" t="n">
        <v>0</v>
      </c>
      <c r="L90" s="12" t="n">
        <v>44.9</v>
      </c>
      <c r="M90" s="12" t="n">
        <v>29.9</v>
      </c>
      <c r="N90" s="12" t="n">
        <v>21.4</v>
      </c>
      <c r="O90" s="12" t="n">
        <v>0</v>
      </c>
      <c r="P90" s="12" t="n">
        <v>4.2</v>
      </c>
      <c r="Q90" s="12" t="n">
        <v>0</v>
      </c>
      <c r="R90" s="12" t="s">
        <v>40</v>
      </c>
      <c r="S90" s="12" t="s">
        <v>40</v>
      </c>
      <c r="T90" s="12" t="s">
        <v>40</v>
      </c>
      <c r="U90" s="12" t="s">
        <v>40</v>
      </c>
      <c r="V90" s="12" t="s">
        <v>40</v>
      </c>
      <c r="W90" s="12" t="s">
        <v>40</v>
      </c>
      <c r="X90" s="12" t="s">
        <v>40</v>
      </c>
      <c r="Y90" s="12" t="s">
        <v>40</v>
      </c>
      <c r="Z90" s="12" t="s">
        <v>40</v>
      </c>
      <c r="AA90" s="12" t="s">
        <v>40</v>
      </c>
      <c r="AB90" s="12" t="s">
        <v>40</v>
      </c>
      <c r="AC90" s="12" t="s">
        <v>40</v>
      </c>
      <c r="AD90" s="18" t="s">
        <v>40</v>
      </c>
      <c r="AE90" s="17"/>
      <c r="AF90" s="12" t="s">
        <v>138</v>
      </c>
      <c r="AG90" s="12" t="n">
        <v>45</v>
      </c>
      <c r="AH90" s="12" t="n">
        <v>0.7</v>
      </c>
      <c r="AI90" s="12" t="s">
        <v>139</v>
      </c>
      <c r="AJ90" s="12" t="s">
        <v>145</v>
      </c>
      <c r="AK90" s="12" t="s">
        <v>65</v>
      </c>
    </row>
    <row r="91" customFormat="false" ht="13.8" hidden="false" customHeight="false" outlineLevel="0" collapsed="false">
      <c r="A91" s="12" t="s">
        <v>136</v>
      </c>
      <c r="B91" s="12" t="n">
        <v>2011</v>
      </c>
      <c r="C91" s="12" t="s">
        <v>59</v>
      </c>
      <c r="D91" s="21" t="s">
        <v>153</v>
      </c>
      <c r="E91" s="12"/>
      <c r="F91" s="12"/>
      <c r="G91" s="12"/>
      <c r="H91" s="12"/>
      <c r="I91" s="12" t="n">
        <v>2</v>
      </c>
      <c r="J91" s="12"/>
      <c r="K91" s="12"/>
      <c r="L91" s="12" t="n">
        <v>1</v>
      </c>
      <c r="M91" s="12" t="n">
        <v>1.5</v>
      </c>
      <c r="N91" s="12" t="n">
        <v>11</v>
      </c>
      <c r="O91" s="12" t="n">
        <v>4</v>
      </c>
      <c r="P91" s="12" t="n">
        <v>3</v>
      </c>
      <c r="Q91" s="12" t="n">
        <v>2.3</v>
      </c>
      <c r="R91" s="12"/>
      <c r="S91" s="12"/>
      <c r="T91" s="12"/>
      <c r="U91" s="12"/>
      <c r="V91" s="12" t="s">
        <v>61</v>
      </c>
      <c r="W91" s="12"/>
      <c r="X91" s="12"/>
      <c r="Y91" s="12" t="s">
        <v>41</v>
      </c>
      <c r="Z91" s="12" t="s">
        <v>41</v>
      </c>
      <c r="AA91" s="12" t="s">
        <v>40</v>
      </c>
      <c r="AB91" s="12" t="s">
        <v>40</v>
      </c>
      <c r="AC91" s="12" t="s">
        <v>40</v>
      </c>
      <c r="AD91" s="18" t="s">
        <v>40</v>
      </c>
      <c r="AE91" s="17"/>
      <c r="AF91" s="12" t="s">
        <v>138</v>
      </c>
      <c r="AG91" s="12" t="n">
        <v>45</v>
      </c>
      <c r="AH91" s="12" t="n">
        <v>0.7</v>
      </c>
      <c r="AI91" s="12" t="s">
        <v>144</v>
      </c>
      <c r="AJ91" s="12" t="s">
        <v>145</v>
      </c>
      <c r="AK91" s="12" t="s">
        <v>65</v>
      </c>
    </row>
    <row r="92" customFormat="false" ht="13.8" hidden="false" customHeight="false" outlineLevel="0" collapsed="false">
      <c r="A92" s="12" t="s">
        <v>136</v>
      </c>
      <c r="B92" s="12" t="n">
        <v>2011</v>
      </c>
      <c r="C92" s="12" t="s">
        <v>59</v>
      </c>
      <c r="D92" s="21" t="s">
        <v>154</v>
      </c>
      <c r="E92" s="12"/>
      <c r="F92" s="12"/>
      <c r="G92" s="12"/>
      <c r="H92" s="12"/>
      <c r="I92" s="12" t="n">
        <v>3</v>
      </c>
      <c r="J92" s="12"/>
      <c r="K92" s="12"/>
      <c r="L92" s="12" t="n">
        <v>1</v>
      </c>
      <c r="M92" s="12" t="n">
        <v>2</v>
      </c>
      <c r="N92" s="12" t="n">
        <v>20.7</v>
      </c>
      <c r="O92" s="12" t="n">
        <v>7.1</v>
      </c>
      <c r="P92" s="12" t="n">
        <v>7.3</v>
      </c>
      <c r="Q92" s="12" t="n">
        <v>3.4</v>
      </c>
      <c r="R92" s="12"/>
      <c r="S92" s="12"/>
      <c r="T92" s="12"/>
      <c r="U92" s="12"/>
      <c r="V92" s="12" t="s">
        <v>61</v>
      </c>
      <c r="W92" s="12"/>
      <c r="X92" s="12"/>
      <c r="Y92" s="12" t="s">
        <v>41</v>
      </c>
      <c r="Z92" s="12" t="s">
        <v>41</v>
      </c>
      <c r="AA92" s="12" t="s">
        <v>40</v>
      </c>
      <c r="AB92" s="12" t="s">
        <v>40</v>
      </c>
      <c r="AC92" s="12" t="s">
        <v>40</v>
      </c>
      <c r="AD92" s="18" t="s">
        <v>40</v>
      </c>
      <c r="AE92" s="17"/>
      <c r="AF92" s="12" t="s">
        <v>155</v>
      </c>
      <c r="AG92" s="12" t="n">
        <v>80</v>
      </c>
      <c r="AH92" s="12" t="n">
        <v>0.7</v>
      </c>
      <c r="AI92" s="12" t="s">
        <v>144</v>
      </c>
      <c r="AJ92" s="12" t="s">
        <v>145</v>
      </c>
      <c r="AK92" s="12" t="s">
        <v>72</v>
      </c>
    </row>
    <row r="93" customFormat="false" ht="13.8" hidden="false" customHeight="false" outlineLevel="0" collapsed="false">
      <c r="A93" s="12" t="s">
        <v>136</v>
      </c>
      <c r="B93" s="12" t="n">
        <v>2011</v>
      </c>
      <c r="C93" s="12" t="s">
        <v>59</v>
      </c>
      <c r="D93" s="21" t="s">
        <v>156</v>
      </c>
      <c r="E93" s="12"/>
      <c r="F93" s="12"/>
      <c r="G93" s="12"/>
      <c r="H93" s="12"/>
      <c r="I93" s="12" t="n">
        <v>3.5</v>
      </c>
      <c r="J93" s="12"/>
      <c r="K93" s="12"/>
      <c r="L93" s="12" t="n">
        <v>1</v>
      </c>
      <c r="M93" s="12" t="n">
        <v>2</v>
      </c>
      <c r="N93" s="12" t="n">
        <v>19.1</v>
      </c>
      <c r="O93" s="12" t="n">
        <v>2.3</v>
      </c>
      <c r="P93" s="12" t="n">
        <v>9.1</v>
      </c>
      <c r="Q93" s="12" t="n">
        <v>3.5</v>
      </c>
      <c r="R93" s="12"/>
      <c r="S93" s="12"/>
      <c r="T93" s="12"/>
      <c r="U93" s="12"/>
      <c r="V93" s="12" t="s">
        <v>61</v>
      </c>
      <c r="W93" s="12"/>
      <c r="X93" s="12"/>
      <c r="Y93" s="12" t="s">
        <v>41</v>
      </c>
      <c r="Z93" s="12" t="s">
        <v>41</v>
      </c>
      <c r="AA93" s="12" t="s">
        <v>40</v>
      </c>
      <c r="AB93" s="12" t="s">
        <v>40</v>
      </c>
      <c r="AC93" s="12" t="s">
        <v>40</v>
      </c>
      <c r="AD93" s="18" t="s">
        <v>40</v>
      </c>
      <c r="AE93" s="17"/>
      <c r="AF93" s="12" t="s">
        <v>155</v>
      </c>
      <c r="AG93" s="12" t="n">
        <v>45</v>
      </c>
      <c r="AH93" s="12" t="n">
        <v>0.7</v>
      </c>
      <c r="AI93" s="12" t="s">
        <v>144</v>
      </c>
      <c r="AJ93" s="12" t="s">
        <v>145</v>
      </c>
      <c r="AK93" s="12" t="s">
        <v>72</v>
      </c>
    </row>
    <row r="94" customFormat="false" ht="13.8" hidden="false" customHeight="false" outlineLevel="0" collapsed="false">
      <c r="A94" s="12" t="s">
        <v>136</v>
      </c>
      <c r="B94" s="12" t="n">
        <v>2011</v>
      </c>
      <c r="C94" s="12" t="s">
        <v>59</v>
      </c>
      <c r="D94" s="21" t="s">
        <v>157</v>
      </c>
      <c r="E94" s="12"/>
      <c r="F94" s="12"/>
      <c r="G94" s="12"/>
      <c r="H94" s="12"/>
      <c r="I94" s="12" t="n">
        <v>3.5</v>
      </c>
      <c r="J94" s="12" t="n">
        <v>0</v>
      </c>
      <c r="K94" s="12" t="n">
        <v>0</v>
      </c>
      <c r="L94" s="12"/>
      <c r="M94" s="12" t="n">
        <v>2</v>
      </c>
      <c r="N94" s="12" t="n">
        <v>60.7</v>
      </c>
      <c r="O94" s="12" t="n">
        <v>1.2</v>
      </c>
      <c r="P94" s="12" t="n">
        <v>8.6</v>
      </c>
      <c r="Q94" s="12" t="n">
        <v>0</v>
      </c>
      <c r="R94" s="12"/>
      <c r="S94" s="12"/>
      <c r="T94" s="12"/>
      <c r="U94" s="12"/>
      <c r="V94" s="12" t="s">
        <v>41</v>
      </c>
      <c r="W94" s="12" t="s">
        <v>40</v>
      </c>
      <c r="X94" s="12" t="s">
        <v>40</v>
      </c>
      <c r="Y94" s="12"/>
      <c r="Z94" s="12" t="s">
        <v>41</v>
      </c>
      <c r="AA94" s="12" t="s">
        <v>40</v>
      </c>
      <c r="AB94" s="12" t="s">
        <v>40</v>
      </c>
      <c r="AC94" s="12" t="s">
        <v>40</v>
      </c>
      <c r="AD94" s="18" t="s">
        <v>40</v>
      </c>
      <c r="AE94" s="17"/>
      <c r="AF94" s="12" t="s">
        <v>155</v>
      </c>
      <c r="AG94" s="12" t="n">
        <v>80</v>
      </c>
      <c r="AH94" s="12" t="n">
        <v>0.7</v>
      </c>
      <c r="AI94" s="12" t="s">
        <v>158</v>
      </c>
      <c r="AJ94" s="12" t="s">
        <v>145</v>
      </c>
      <c r="AK94" s="12" t="s">
        <v>72</v>
      </c>
    </row>
    <row r="95" customFormat="false" ht="13.8" hidden="false" customHeight="false" outlineLevel="0" collapsed="false">
      <c r="A95" s="12" t="s">
        <v>136</v>
      </c>
      <c r="B95" s="12" t="n">
        <v>2011</v>
      </c>
      <c r="C95" s="12" t="s">
        <v>59</v>
      </c>
      <c r="D95" s="21" t="s">
        <v>159</v>
      </c>
      <c r="E95" s="12"/>
      <c r="F95" s="12"/>
      <c r="G95" s="12"/>
      <c r="H95" s="12"/>
      <c r="I95" s="12" t="n">
        <v>3.5</v>
      </c>
      <c r="J95" s="12"/>
      <c r="K95" s="12"/>
      <c r="L95" s="12" t="n">
        <v>1</v>
      </c>
      <c r="M95" s="12" t="n">
        <v>2</v>
      </c>
      <c r="N95" s="12" t="n">
        <v>20.7</v>
      </c>
      <c r="O95" s="12" t="n">
        <v>7.1</v>
      </c>
      <c r="P95" s="12" t="n">
        <v>7.3</v>
      </c>
      <c r="Q95" s="12" t="n">
        <v>3.4</v>
      </c>
      <c r="R95" s="12"/>
      <c r="S95" s="12"/>
      <c r="T95" s="12"/>
      <c r="U95" s="12"/>
      <c r="V95" s="12" t="s">
        <v>41</v>
      </c>
      <c r="W95" s="12"/>
      <c r="X95" s="12"/>
      <c r="Y95" s="12" t="s">
        <v>41</v>
      </c>
      <c r="Z95" s="12" t="s">
        <v>41</v>
      </c>
      <c r="AA95" s="12" t="s">
        <v>40</v>
      </c>
      <c r="AB95" s="12" t="s">
        <v>40</v>
      </c>
      <c r="AC95" s="12" t="s">
        <v>40</v>
      </c>
      <c r="AD95" s="18" t="s">
        <v>40</v>
      </c>
      <c r="AE95" s="17"/>
      <c r="AF95" s="12" t="s">
        <v>155</v>
      </c>
      <c r="AG95" s="12" t="n">
        <v>80</v>
      </c>
      <c r="AH95" s="12" t="n">
        <v>0.7</v>
      </c>
      <c r="AI95" s="12" t="s">
        <v>160</v>
      </c>
      <c r="AJ95" s="12" t="s">
        <v>145</v>
      </c>
      <c r="AK95" s="12" t="s">
        <v>72</v>
      </c>
    </row>
    <row r="96" customFormat="false" ht="13.8" hidden="false" customHeight="false" outlineLevel="0" collapsed="false">
      <c r="A96" s="12" t="s">
        <v>136</v>
      </c>
      <c r="B96" s="12" t="n">
        <v>2011</v>
      </c>
      <c r="C96" s="12" t="s">
        <v>59</v>
      </c>
      <c r="D96" s="21" t="s">
        <v>161</v>
      </c>
      <c r="E96" s="12" t="n">
        <v>0</v>
      </c>
      <c r="F96" s="12" t="n">
        <v>6.9</v>
      </c>
      <c r="G96" s="12" t="n">
        <v>15</v>
      </c>
      <c r="H96" s="12" t="n">
        <v>18</v>
      </c>
      <c r="I96" s="12" t="n">
        <v>19</v>
      </c>
      <c r="J96" s="12" t="n">
        <v>0</v>
      </c>
      <c r="K96" s="12" t="n">
        <v>0</v>
      </c>
      <c r="L96" s="12" t="n">
        <v>28</v>
      </c>
      <c r="M96" s="12" t="n">
        <v>28.3</v>
      </c>
      <c r="N96" s="12" t="n">
        <v>11.5</v>
      </c>
      <c r="O96" s="12" t="n">
        <v>0</v>
      </c>
      <c r="P96" s="12" t="n">
        <v>0</v>
      </c>
      <c r="Q96" s="12" t="n">
        <v>0</v>
      </c>
      <c r="R96" s="12" t="s">
        <v>40</v>
      </c>
      <c r="S96" s="12" t="s">
        <v>40</v>
      </c>
      <c r="T96" s="12" t="s">
        <v>40</v>
      </c>
      <c r="U96" s="12" t="s">
        <v>40</v>
      </c>
      <c r="V96" s="12" t="s">
        <v>40</v>
      </c>
      <c r="W96" s="12" t="s">
        <v>40</v>
      </c>
      <c r="X96" s="12" t="s">
        <v>40</v>
      </c>
      <c r="Y96" s="12" t="s">
        <v>40</v>
      </c>
      <c r="Z96" s="12" t="s">
        <v>40</v>
      </c>
      <c r="AA96" s="12" t="s">
        <v>40</v>
      </c>
      <c r="AB96" s="12" t="s">
        <v>40</v>
      </c>
      <c r="AC96" s="12" t="s">
        <v>40</v>
      </c>
      <c r="AD96" s="18" t="s">
        <v>40</v>
      </c>
      <c r="AE96" s="17"/>
      <c r="AF96" s="12" t="s">
        <v>162</v>
      </c>
      <c r="AG96" s="12" t="n">
        <v>80</v>
      </c>
      <c r="AH96" s="12" t="n">
        <v>0.7</v>
      </c>
      <c r="AI96" s="12" t="s">
        <v>139</v>
      </c>
      <c r="AJ96" s="12" t="s">
        <v>140</v>
      </c>
      <c r="AK96" s="12" t="s">
        <v>65</v>
      </c>
    </row>
    <row r="97" customFormat="false" ht="13.8" hidden="false" customHeight="false" outlineLevel="0" collapsed="false">
      <c r="A97" s="12" t="s">
        <v>136</v>
      </c>
      <c r="B97" s="12" t="n">
        <v>2011</v>
      </c>
      <c r="C97" s="12" t="s">
        <v>59</v>
      </c>
      <c r="D97" s="21" t="s">
        <v>163</v>
      </c>
      <c r="E97" s="12" t="n">
        <v>0</v>
      </c>
      <c r="F97" s="12" t="n">
        <v>9.8</v>
      </c>
      <c r="G97" s="12" t="n">
        <v>27.1</v>
      </c>
      <c r="H97" s="12" t="n">
        <v>46.9</v>
      </c>
      <c r="I97" s="12" t="n">
        <v>23.5</v>
      </c>
      <c r="J97" s="12" t="n">
        <v>0</v>
      </c>
      <c r="K97" s="12" t="n">
        <v>0</v>
      </c>
      <c r="L97" s="12" t="n">
        <v>38.9</v>
      </c>
      <c r="M97" s="12" t="n">
        <v>30.6</v>
      </c>
      <c r="N97" s="12" t="n">
        <v>23.1</v>
      </c>
      <c r="O97" s="12" t="n">
        <v>0</v>
      </c>
      <c r="P97" s="12" t="n">
        <v>3.4</v>
      </c>
      <c r="Q97" s="12" t="n">
        <v>0</v>
      </c>
      <c r="R97" s="12" t="s">
        <v>40</v>
      </c>
      <c r="S97" s="12" t="s">
        <v>40</v>
      </c>
      <c r="T97" s="12" t="s">
        <v>40</v>
      </c>
      <c r="U97" s="12" t="s">
        <v>40</v>
      </c>
      <c r="V97" s="12" t="s">
        <v>40</v>
      </c>
      <c r="W97" s="12" t="s">
        <v>40</v>
      </c>
      <c r="X97" s="12" t="s">
        <v>40</v>
      </c>
      <c r="Y97" s="12" t="s">
        <v>40</v>
      </c>
      <c r="Z97" s="12" t="s">
        <v>40</v>
      </c>
      <c r="AA97" s="12" t="s">
        <v>40</v>
      </c>
      <c r="AB97" s="12" t="s">
        <v>40</v>
      </c>
      <c r="AC97" s="12" t="s">
        <v>40</v>
      </c>
      <c r="AD97" s="18" t="s">
        <v>40</v>
      </c>
      <c r="AE97" s="17"/>
      <c r="AF97" s="12" t="s">
        <v>162</v>
      </c>
      <c r="AG97" s="12" t="n">
        <v>80</v>
      </c>
      <c r="AH97" s="12" t="n">
        <v>0.7</v>
      </c>
      <c r="AI97" s="12" t="s">
        <v>139</v>
      </c>
      <c r="AJ97" s="12" t="s">
        <v>142</v>
      </c>
      <c r="AK97" s="12" t="s">
        <v>65</v>
      </c>
    </row>
    <row r="98" customFormat="false" ht="13.8" hidden="false" customHeight="false" outlineLevel="0" collapsed="false">
      <c r="A98" s="12" t="s">
        <v>136</v>
      </c>
      <c r="B98" s="12" t="n">
        <v>2011</v>
      </c>
      <c r="C98" s="12" t="s">
        <v>59</v>
      </c>
      <c r="D98" s="21" t="s">
        <v>164</v>
      </c>
      <c r="E98" s="12"/>
      <c r="F98" s="12"/>
      <c r="G98" s="12"/>
      <c r="H98" s="12"/>
      <c r="I98" s="12" t="n">
        <v>3</v>
      </c>
      <c r="J98" s="12"/>
      <c r="K98" s="12"/>
      <c r="L98" s="12" t="n">
        <v>1</v>
      </c>
      <c r="M98" s="12" t="n">
        <v>1.5</v>
      </c>
      <c r="N98" s="12" t="n">
        <v>6.3</v>
      </c>
      <c r="O98" s="12" t="n">
        <v>4.5</v>
      </c>
      <c r="P98" s="12" t="n">
        <v>3.7</v>
      </c>
      <c r="Q98" s="12" t="n">
        <v>3.6</v>
      </c>
      <c r="R98" s="12"/>
      <c r="S98" s="12"/>
      <c r="T98" s="12"/>
      <c r="U98" s="12"/>
      <c r="V98" s="12" t="s">
        <v>41</v>
      </c>
      <c r="W98" s="12"/>
      <c r="X98" s="12"/>
      <c r="Y98" s="12" t="s">
        <v>41</v>
      </c>
      <c r="Z98" s="12" t="s">
        <v>41</v>
      </c>
      <c r="AA98" s="12" t="s">
        <v>40</v>
      </c>
      <c r="AB98" s="12" t="s">
        <v>40</v>
      </c>
      <c r="AC98" s="12" t="s">
        <v>40</v>
      </c>
      <c r="AD98" s="18" t="s">
        <v>40</v>
      </c>
      <c r="AE98" s="17"/>
      <c r="AF98" s="12" t="s">
        <v>162</v>
      </c>
      <c r="AG98" s="12" t="n">
        <v>80</v>
      </c>
      <c r="AH98" s="12" t="n">
        <v>0.7</v>
      </c>
      <c r="AI98" s="12" t="s">
        <v>160</v>
      </c>
      <c r="AJ98" s="12" t="s">
        <v>142</v>
      </c>
      <c r="AK98" s="12" t="s">
        <v>65</v>
      </c>
    </row>
    <row r="99" customFormat="false" ht="13.8" hidden="false" customHeight="false" outlineLevel="0" collapsed="false">
      <c r="A99" s="12" t="s">
        <v>136</v>
      </c>
      <c r="B99" s="12" t="n">
        <v>2011</v>
      </c>
      <c r="C99" s="12" t="s">
        <v>59</v>
      </c>
      <c r="D99" s="21" t="s">
        <v>165</v>
      </c>
      <c r="E99" s="12"/>
      <c r="F99" s="12"/>
      <c r="G99" s="12"/>
      <c r="H99" s="12"/>
      <c r="I99" s="12" t="n">
        <v>3</v>
      </c>
      <c r="J99" s="12"/>
      <c r="K99" s="12"/>
      <c r="L99" s="12" t="n">
        <v>1</v>
      </c>
      <c r="M99" s="12" t="n">
        <v>1.5</v>
      </c>
      <c r="N99" s="12" t="n">
        <v>6.3</v>
      </c>
      <c r="O99" s="12" t="n">
        <v>4.5</v>
      </c>
      <c r="P99" s="12" t="n">
        <v>3.7</v>
      </c>
      <c r="Q99" s="12" t="n">
        <v>3.6</v>
      </c>
      <c r="R99" s="12"/>
      <c r="S99" s="12"/>
      <c r="T99" s="12"/>
      <c r="U99" s="12"/>
      <c r="V99" s="12" t="s">
        <v>61</v>
      </c>
      <c r="W99" s="12"/>
      <c r="X99" s="12"/>
      <c r="Y99" s="12" t="s">
        <v>41</v>
      </c>
      <c r="Z99" s="12" t="s">
        <v>41</v>
      </c>
      <c r="AA99" s="12" t="s">
        <v>40</v>
      </c>
      <c r="AB99" s="12" t="s">
        <v>40</v>
      </c>
      <c r="AC99" s="12" t="s">
        <v>40</v>
      </c>
      <c r="AD99" s="18" t="s">
        <v>40</v>
      </c>
      <c r="AE99" s="17"/>
      <c r="AF99" s="12" t="s">
        <v>162</v>
      </c>
      <c r="AG99" s="12" t="n">
        <v>80</v>
      </c>
      <c r="AH99" s="12" t="n">
        <v>0.7</v>
      </c>
      <c r="AI99" s="12" t="s">
        <v>144</v>
      </c>
      <c r="AJ99" s="12" t="s">
        <v>142</v>
      </c>
      <c r="AK99" s="12" t="s">
        <v>65</v>
      </c>
    </row>
    <row r="100" customFormat="false" ht="13.8" hidden="false" customHeight="false" outlineLevel="0" collapsed="false">
      <c r="A100" s="12" t="s">
        <v>136</v>
      </c>
      <c r="B100" s="12" t="n">
        <v>2011</v>
      </c>
      <c r="C100" s="12" t="s">
        <v>59</v>
      </c>
      <c r="D100" s="21" t="s">
        <v>166</v>
      </c>
      <c r="E100" s="12" t="n">
        <v>0</v>
      </c>
      <c r="F100" s="12" t="n">
        <v>9.8</v>
      </c>
      <c r="G100" s="12"/>
      <c r="H100" s="12"/>
      <c r="I100" s="12" t="n">
        <v>1.5</v>
      </c>
      <c r="J100" s="12" t="n">
        <v>0</v>
      </c>
      <c r="K100" s="12" t="n">
        <v>0</v>
      </c>
      <c r="L100" s="12" t="n">
        <v>18.7</v>
      </c>
      <c r="M100" s="12" t="n">
        <v>32.2</v>
      </c>
      <c r="N100" s="12" t="n">
        <v>22.8</v>
      </c>
      <c r="O100" s="12" t="n">
        <v>0</v>
      </c>
      <c r="P100" s="12" t="n">
        <v>3.5</v>
      </c>
      <c r="Q100" s="12" t="n">
        <v>0</v>
      </c>
      <c r="R100" s="12" t="s">
        <v>40</v>
      </c>
      <c r="S100" s="12" t="s">
        <v>40</v>
      </c>
      <c r="T100" s="12"/>
      <c r="U100" s="12"/>
      <c r="V100" s="12" t="s">
        <v>41</v>
      </c>
      <c r="W100" s="12" t="s">
        <v>40</v>
      </c>
      <c r="X100" s="12" t="s">
        <v>40</v>
      </c>
      <c r="Y100" s="12" t="s">
        <v>40</v>
      </c>
      <c r="Z100" s="12" t="s">
        <v>40</v>
      </c>
      <c r="AA100" s="12" t="s">
        <v>40</v>
      </c>
      <c r="AB100" s="12" t="s">
        <v>40</v>
      </c>
      <c r="AC100" s="12" t="s">
        <v>40</v>
      </c>
      <c r="AD100" s="18" t="s">
        <v>40</v>
      </c>
      <c r="AE100" s="17"/>
      <c r="AF100" s="12" t="s">
        <v>162</v>
      </c>
      <c r="AG100" s="12" t="n">
        <v>80</v>
      </c>
      <c r="AH100" s="12" t="n">
        <v>0.7</v>
      </c>
      <c r="AI100" s="12" t="s">
        <v>167</v>
      </c>
      <c r="AJ100" s="12" t="s">
        <v>142</v>
      </c>
      <c r="AK100" s="12" t="s">
        <v>65</v>
      </c>
    </row>
    <row r="101" customFormat="false" ht="13.8" hidden="false" customHeight="false" outlineLevel="0" collapsed="false">
      <c r="A101" s="12" t="s">
        <v>136</v>
      </c>
      <c r="B101" s="12" t="n">
        <v>2011</v>
      </c>
      <c r="C101" s="12" t="s">
        <v>59</v>
      </c>
      <c r="D101" s="21" t="s">
        <v>168</v>
      </c>
      <c r="E101" s="12" t="n">
        <v>0</v>
      </c>
      <c r="F101" s="12" t="n">
        <v>9.8</v>
      </c>
      <c r="G101" s="12" t="n">
        <v>27.1</v>
      </c>
      <c r="H101" s="12" t="n">
        <v>46.9</v>
      </c>
      <c r="I101" s="12"/>
      <c r="J101" s="12"/>
      <c r="K101" s="12"/>
      <c r="L101" s="12" t="n">
        <v>1</v>
      </c>
      <c r="M101" s="12" t="n">
        <v>57.1</v>
      </c>
      <c r="N101" s="12" t="n">
        <v>11.2</v>
      </c>
      <c r="O101" s="12" t="n">
        <v>0</v>
      </c>
      <c r="P101" s="12" t="n">
        <v>3.1</v>
      </c>
      <c r="Q101" s="12" t="n">
        <v>2.7</v>
      </c>
      <c r="R101" s="12" t="s">
        <v>40</v>
      </c>
      <c r="S101" s="12" t="s">
        <v>40</v>
      </c>
      <c r="T101" s="12" t="s">
        <v>40</v>
      </c>
      <c r="U101" s="12" t="s">
        <v>40</v>
      </c>
      <c r="V101" s="12"/>
      <c r="W101" s="12"/>
      <c r="X101" s="12"/>
      <c r="Y101" s="12" t="s">
        <v>41</v>
      </c>
      <c r="Z101" s="12" t="s">
        <v>40</v>
      </c>
      <c r="AA101" s="12" t="s">
        <v>40</v>
      </c>
      <c r="AB101" s="12" t="s">
        <v>40</v>
      </c>
      <c r="AC101" s="12" t="s">
        <v>40</v>
      </c>
      <c r="AD101" s="18" t="s">
        <v>40</v>
      </c>
      <c r="AE101" s="17"/>
      <c r="AF101" s="12" t="s">
        <v>162</v>
      </c>
      <c r="AG101" s="12" t="n">
        <v>80</v>
      </c>
      <c r="AH101" s="12" t="n">
        <v>0.7</v>
      </c>
      <c r="AI101" s="12" t="s">
        <v>169</v>
      </c>
      <c r="AJ101" s="12" t="s">
        <v>142</v>
      </c>
      <c r="AK101" s="12" t="s">
        <v>65</v>
      </c>
    </row>
    <row r="102" customFormat="false" ht="13.8" hidden="false" customHeight="false" outlineLevel="0" collapsed="false">
      <c r="A102" s="12" t="s">
        <v>136</v>
      </c>
      <c r="B102" s="12" t="n">
        <v>2011</v>
      </c>
      <c r="C102" s="12" t="s">
        <v>59</v>
      </c>
      <c r="D102" s="21" t="s">
        <v>170</v>
      </c>
      <c r="E102" s="12" t="n">
        <v>0</v>
      </c>
      <c r="F102" s="12" t="n">
        <v>9.8</v>
      </c>
      <c r="G102" s="12" t="n">
        <v>27.1</v>
      </c>
      <c r="H102" s="12" t="n">
        <v>46.9</v>
      </c>
      <c r="I102" s="12" t="n">
        <v>23.5</v>
      </c>
      <c r="J102" s="12" t="n">
        <v>0</v>
      </c>
      <c r="K102" s="12" t="n">
        <v>0</v>
      </c>
      <c r="L102" s="12"/>
      <c r="M102" s="12" t="n">
        <v>1.5</v>
      </c>
      <c r="N102" s="12" t="n">
        <v>36.6</v>
      </c>
      <c r="O102" s="12" t="n">
        <v>0</v>
      </c>
      <c r="P102" s="12" t="n">
        <v>4.7</v>
      </c>
      <c r="Q102" s="12" t="n">
        <v>0</v>
      </c>
      <c r="R102" s="12" t="s">
        <v>40</v>
      </c>
      <c r="S102" s="12" t="s">
        <v>40</v>
      </c>
      <c r="T102" s="12" t="s">
        <v>40</v>
      </c>
      <c r="U102" s="12" t="s">
        <v>40</v>
      </c>
      <c r="V102" s="12" t="s">
        <v>40</v>
      </c>
      <c r="W102" s="12" t="s">
        <v>40</v>
      </c>
      <c r="X102" s="12" t="s">
        <v>40</v>
      </c>
      <c r="Y102" s="12"/>
      <c r="Z102" s="12" t="s">
        <v>41</v>
      </c>
      <c r="AA102" s="12" t="s">
        <v>40</v>
      </c>
      <c r="AB102" s="12" t="s">
        <v>40</v>
      </c>
      <c r="AC102" s="12" t="s">
        <v>40</v>
      </c>
      <c r="AD102" s="18" t="s">
        <v>40</v>
      </c>
      <c r="AE102" s="17"/>
      <c r="AF102" s="12" t="s">
        <v>162</v>
      </c>
      <c r="AG102" s="12" t="n">
        <v>80</v>
      </c>
      <c r="AH102" s="12" t="n">
        <v>0.7</v>
      </c>
      <c r="AI102" s="12" t="s">
        <v>151</v>
      </c>
      <c r="AJ102" s="12" t="s">
        <v>142</v>
      </c>
      <c r="AK102" s="12" t="s">
        <v>65</v>
      </c>
    </row>
    <row r="103" customFormat="false" ht="13.8" hidden="false" customHeight="false" outlineLevel="0" collapsed="false">
      <c r="A103" s="12" t="s">
        <v>136</v>
      </c>
      <c r="B103" s="12" t="n">
        <v>2011</v>
      </c>
      <c r="C103" s="12" t="s">
        <v>59</v>
      </c>
      <c r="D103" s="21" t="s">
        <v>171</v>
      </c>
      <c r="E103" s="12"/>
      <c r="F103" s="12"/>
      <c r="G103" s="12"/>
      <c r="H103" s="12"/>
      <c r="I103" s="12" t="n">
        <v>3</v>
      </c>
      <c r="J103" s="12" t="n">
        <v>0</v>
      </c>
      <c r="K103" s="12" t="n">
        <v>0</v>
      </c>
      <c r="L103" s="12" t="n">
        <v>20.7</v>
      </c>
      <c r="M103" s="12" t="n">
        <v>32</v>
      </c>
      <c r="N103" s="12" t="n">
        <v>23.4</v>
      </c>
      <c r="O103" s="12" t="n">
        <v>0</v>
      </c>
      <c r="P103" s="12" t="n">
        <v>3.6</v>
      </c>
      <c r="Q103" s="12" t="n">
        <v>0</v>
      </c>
      <c r="R103" s="12"/>
      <c r="S103" s="12"/>
      <c r="T103" s="12"/>
      <c r="U103" s="12"/>
      <c r="V103" s="12" t="s">
        <v>61</v>
      </c>
      <c r="W103" s="12" t="s">
        <v>40</v>
      </c>
      <c r="X103" s="12" t="s">
        <v>40</v>
      </c>
      <c r="Y103" s="12" t="s">
        <v>40</v>
      </c>
      <c r="Z103" s="12" t="s">
        <v>40</v>
      </c>
      <c r="AA103" s="12" t="s">
        <v>40</v>
      </c>
      <c r="AB103" s="12" t="s">
        <v>40</v>
      </c>
      <c r="AC103" s="12" t="s">
        <v>40</v>
      </c>
      <c r="AD103" s="18" t="s">
        <v>40</v>
      </c>
      <c r="AE103" s="17"/>
      <c r="AF103" s="12" t="s">
        <v>162</v>
      </c>
      <c r="AG103" s="12" t="n">
        <v>80</v>
      </c>
      <c r="AH103" s="12" t="n">
        <v>0.7</v>
      </c>
      <c r="AI103" s="12" t="s">
        <v>172</v>
      </c>
      <c r="AJ103" s="12" t="s">
        <v>142</v>
      </c>
      <c r="AK103" s="12" t="s">
        <v>65</v>
      </c>
    </row>
    <row r="104" customFormat="false" ht="13.8" hidden="false" customHeight="false" outlineLevel="0" collapsed="false">
      <c r="A104" s="12" t="s">
        <v>136</v>
      </c>
      <c r="B104" s="12" t="n">
        <v>2011</v>
      </c>
      <c r="C104" s="12" t="s">
        <v>59</v>
      </c>
      <c r="D104" s="21" t="s">
        <v>173</v>
      </c>
      <c r="E104" s="12" t="n">
        <v>0</v>
      </c>
      <c r="F104" s="12" t="n">
        <v>10</v>
      </c>
      <c r="G104" s="12" t="n">
        <v>23.5</v>
      </c>
      <c r="H104" s="12" t="n">
        <v>19</v>
      </c>
      <c r="I104" s="12" t="n">
        <v>5.6</v>
      </c>
      <c r="J104" s="12" t="n">
        <v>0</v>
      </c>
      <c r="K104" s="12" t="n">
        <v>0</v>
      </c>
      <c r="L104" s="12" t="n">
        <v>49.1</v>
      </c>
      <c r="M104" s="12" t="n">
        <v>30.8</v>
      </c>
      <c r="N104" s="12" t="n">
        <v>22.6</v>
      </c>
      <c r="O104" s="12" t="n">
        <v>0</v>
      </c>
      <c r="P104" s="12" t="n">
        <v>6.8</v>
      </c>
      <c r="Q104" s="12" t="n">
        <v>3.5</v>
      </c>
      <c r="R104" s="12" t="s">
        <v>40</v>
      </c>
      <c r="S104" s="12" t="s">
        <v>40</v>
      </c>
      <c r="T104" s="12" t="s">
        <v>40</v>
      </c>
      <c r="U104" s="12" t="s">
        <v>40</v>
      </c>
      <c r="V104" s="12" t="s">
        <v>40</v>
      </c>
      <c r="W104" s="12" t="s">
        <v>40</v>
      </c>
      <c r="X104" s="12" t="s">
        <v>40</v>
      </c>
      <c r="Y104" s="12" t="s">
        <v>40</v>
      </c>
      <c r="Z104" s="12" t="s">
        <v>40</v>
      </c>
      <c r="AA104" s="12" t="s">
        <v>40</v>
      </c>
      <c r="AB104" s="12" t="s">
        <v>40</v>
      </c>
      <c r="AC104" s="12" t="s">
        <v>40</v>
      </c>
      <c r="AD104" s="18" t="s">
        <v>40</v>
      </c>
      <c r="AE104" s="17"/>
      <c r="AF104" s="12" t="s">
        <v>162</v>
      </c>
      <c r="AG104" s="12" t="n">
        <v>45</v>
      </c>
      <c r="AH104" s="12" t="n">
        <v>0.7</v>
      </c>
      <c r="AI104" s="12" t="s">
        <v>139</v>
      </c>
      <c r="AJ104" s="12" t="s">
        <v>142</v>
      </c>
      <c r="AK104" s="12" t="s">
        <v>65</v>
      </c>
    </row>
    <row r="105" customFormat="false" ht="13.8" hidden="false" customHeight="false" outlineLevel="0" collapsed="false">
      <c r="A105" s="12" t="s">
        <v>136</v>
      </c>
      <c r="B105" s="12" t="n">
        <v>2011</v>
      </c>
      <c r="C105" s="12" t="s">
        <v>59</v>
      </c>
      <c r="D105" s="21" t="s">
        <v>174</v>
      </c>
      <c r="E105" s="12"/>
      <c r="F105" s="12"/>
      <c r="G105" s="12"/>
      <c r="H105" s="12"/>
      <c r="I105" s="12" t="n">
        <v>2</v>
      </c>
      <c r="J105" s="12" t="n">
        <v>0</v>
      </c>
      <c r="K105" s="12" t="n">
        <v>0</v>
      </c>
      <c r="L105" s="12" t="n">
        <v>25.1</v>
      </c>
      <c r="M105" s="12" t="n">
        <v>33.4</v>
      </c>
      <c r="N105" s="12" t="n">
        <v>22.1</v>
      </c>
      <c r="O105" s="12" t="n">
        <v>0</v>
      </c>
      <c r="P105" s="12" t="n">
        <v>6.3</v>
      </c>
      <c r="Q105" s="12" t="n">
        <v>3.3</v>
      </c>
      <c r="R105" s="12"/>
      <c r="S105" s="12"/>
      <c r="T105" s="12"/>
      <c r="U105" s="12"/>
      <c r="V105" s="12" t="s">
        <v>61</v>
      </c>
      <c r="W105" s="12" t="s">
        <v>40</v>
      </c>
      <c r="X105" s="12" t="s">
        <v>40</v>
      </c>
      <c r="Y105" s="12" t="s">
        <v>40</v>
      </c>
      <c r="Z105" s="12" t="s">
        <v>40</v>
      </c>
      <c r="AA105" s="12" t="s">
        <v>40</v>
      </c>
      <c r="AB105" s="12" t="s">
        <v>40</v>
      </c>
      <c r="AC105" s="12" t="s">
        <v>40</v>
      </c>
      <c r="AD105" s="18" t="s">
        <v>40</v>
      </c>
      <c r="AE105" s="17"/>
      <c r="AF105" s="12" t="s">
        <v>162</v>
      </c>
      <c r="AG105" s="12" t="n">
        <v>45</v>
      </c>
      <c r="AH105" s="12" t="n">
        <v>0.7</v>
      </c>
      <c r="AI105" s="12" t="s">
        <v>172</v>
      </c>
      <c r="AJ105" s="12" t="s">
        <v>142</v>
      </c>
      <c r="AK105" s="12" t="s">
        <v>65</v>
      </c>
    </row>
    <row r="106" customFormat="false" ht="13.8" hidden="false" customHeight="false" outlineLevel="0" collapsed="false">
      <c r="A106" s="12" t="s">
        <v>136</v>
      </c>
      <c r="B106" s="12" t="n">
        <v>2011</v>
      </c>
      <c r="C106" s="12" t="s">
        <v>59</v>
      </c>
      <c r="D106" s="21" t="s">
        <v>175</v>
      </c>
      <c r="E106" s="12" t="n">
        <v>0</v>
      </c>
      <c r="F106" s="12" t="n">
        <v>10</v>
      </c>
      <c r="G106" s="12" t="n">
        <v>27</v>
      </c>
      <c r="H106" s="12"/>
      <c r="I106" s="12"/>
      <c r="J106" s="12"/>
      <c r="K106" s="12"/>
      <c r="L106" s="12" t="n">
        <v>1</v>
      </c>
      <c r="M106" s="12" t="n">
        <v>62.5</v>
      </c>
      <c r="N106" s="12" t="n">
        <v>17.4</v>
      </c>
      <c r="O106" s="12" t="n">
        <v>0</v>
      </c>
      <c r="P106" s="12" t="n">
        <v>5.6</v>
      </c>
      <c r="Q106" s="12" t="n">
        <v>2.8</v>
      </c>
      <c r="R106" s="12" t="s">
        <v>40</v>
      </c>
      <c r="S106" s="12" t="s">
        <v>40</v>
      </c>
      <c r="T106" s="12" t="s">
        <v>40</v>
      </c>
      <c r="U106" s="12"/>
      <c r="V106" s="12"/>
      <c r="W106" s="12"/>
      <c r="X106" s="12"/>
      <c r="Y106" s="12" t="s">
        <v>41</v>
      </c>
      <c r="Z106" s="12" t="s">
        <v>40</v>
      </c>
      <c r="AA106" s="12" t="s">
        <v>40</v>
      </c>
      <c r="AB106" s="12" t="s">
        <v>40</v>
      </c>
      <c r="AC106" s="12" t="s">
        <v>40</v>
      </c>
      <c r="AD106" s="18" t="s">
        <v>40</v>
      </c>
      <c r="AE106" s="17"/>
      <c r="AF106" s="12" t="s">
        <v>162</v>
      </c>
      <c r="AG106" s="12" t="n">
        <v>45</v>
      </c>
      <c r="AH106" s="12" t="n">
        <v>0.7</v>
      </c>
      <c r="AI106" s="12" t="s">
        <v>167</v>
      </c>
      <c r="AJ106" s="12" t="s">
        <v>142</v>
      </c>
      <c r="AK106" s="12" t="s">
        <v>65</v>
      </c>
    </row>
    <row r="107" customFormat="false" ht="13.8" hidden="false" customHeight="false" outlineLevel="0" collapsed="false">
      <c r="A107" s="12" t="s">
        <v>136</v>
      </c>
      <c r="B107" s="12" t="n">
        <v>2011</v>
      </c>
      <c r="C107" s="12" t="s">
        <v>59</v>
      </c>
      <c r="D107" s="21" t="s">
        <v>176</v>
      </c>
      <c r="E107" s="12" t="n">
        <v>0</v>
      </c>
      <c r="F107" s="12" t="n">
        <v>10</v>
      </c>
      <c r="G107" s="12" t="n">
        <v>27</v>
      </c>
      <c r="H107" s="12"/>
      <c r="I107" s="12"/>
      <c r="J107" s="12"/>
      <c r="K107" s="12"/>
      <c r="L107" s="12" t="n">
        <v>1</v>
      </c>
      <c r="M107" s="12" t="n">
        <v>1.5</v>
      </c>
      <c r="N107" s="12" t="n">
        <v>25.7</v>
      </c>
      <c r="O107" s="12" t="n">
        <v>0</v>
      </c>
      <c r="P107" s="12" t="n">
        <v>4.7</v>
      </c>
      <c r="Q107" s="12" t="n">
        <v>2.8</v>
      </c>
      <c r="R107" s="12" t="s">
        <v>40</v>
      </c>
      <c r="S107" s="12" t="s">
        <v>40</v>
      </c>
      <c r="T107" s="12" t="s">
        <v>40</v>
      </c>
      <c r="U107" s="12"/>
      <c r="V107" s="12"/>
      <c r="W107" s="12"/>
      <c r="X107" s="12"/>
      <c r="Y107" s="12" t="s">
        <v>41</v>
      </c>
      <c r="Z107" s="12" t="s">
        <v>41</v>
      </c>
      <c r="AA107" s="12" t="s">
        <v>40</v>
      </c>
      <c r="AB107" s="12" t="s">
        <v>40</v>
      </c>
      <c r="AC107" s="12" t="s">
        <v>40</v>
      </c>
      <c r="AD107" s="18" t="s">
        <v>40</v>
      </c>
      <c r="AE107" s="17"/>
      <c r="AF107" s="12" t="s">
        <v>162</v>
      </c>
      <c r="AG107" s="12" t="n">
        <v>45</v>
      </c>
      <c r="AH107" s="12" t="n">
        <v>0.7</v>
      </c>
      <c r="AI107" s="12" t="s">
        <v>177</v>
      </c>
      <c r="AJ107" s="12" t="s">
        <v>142</v>
      </c>
      <c r="AK107" s="12" t="s">
        <v>65</v>
      </c>
    </row>
    <row r="108" customFormat="false" ht="13.8" hidden="false" customHeight="false" outlineLevel="0" collapsed="false">
      <c r="A108" s="12" t="s">
        <v>136</v>
      </c>
      <c r="B108" s="12" t="n">
        <v>2011</v>
      </c>
      <c r="C108" s="12" t="s">
        <v>59</v>
      </c>
      <c r="D108" s="21" t="s">
        <v>178</v>
      </c>
      <c r="E108" s="12" t="n">
        <v>0</v>
      </c>
      <c r="F108" s="12" t="n">
        <v>10</v>
      </c>
      <c r="G108" s="12" t="n">
        <v>23.5</v>
      </c>
      <c r="H108" s="12" t="n">
        <v>19</v>
      </c>
      <c r="I108" s="12" t="n">
        <v>5.6</v>
      </c>
      <c r="J108" s="12" t="n">
        <v>0</v>
      </c>
      <c r="K108" s="12" t="n">
        <v>0</v>
      </c>
      <c r="L108" s="12"/>
      <c r="M108" s="12" t="n">
        <v>2</v>
      </c>
      <c r="N108" s="12" t="n">
        <v>38.8</v>
      </c>
      <c r="O108" s="12" t="n">
        <v>0</v>
      </c>
      <c r="P108" s="12" t="n">
        <v>5.9</v>
      </c>
      <c r="Q108" s="12" t="n">
        <v>3</v>
      </c>
      <c r="R108" s="12" t="s">
        <v>40</v>
      </c>
      <c r="S108" s="12" t="s">
        <v>40</v>
      </c>
      <c r="T108" s="12" t="s">
        <v>40</v>
      </c>
      <c r="U108" s="12" t="s">
        <v>40</v>
      </c>
      <c r="V108" s="12" t="s">
        <v>40</v>
      </c>
      <c r="W108" s="12" t="s">
        <v>40</v>
      </c>
      <c r="X108" s="12" t="s">
        <v>40</v>
      </c>
      <c r="Y108" s="12"/>
      <c r="Z108" s="12" t="s">
        <v>41</v>
      </c>
      <c r="AA108" s="12" t="s">
        <v>40</v>
      </c>
      <c r="AB108" s="12" t="s">
        <v>40</v>
      </c>
      <c r="AC108" s="12" t="s">
        <v>40</v>
      </c>
      <c r="AD108" s="18" t="s">
        <v>40</v>
      </c>
      <c r="AE108" s="17"/>
      <c r="AF108" s="12" t="s">
        <v>162</v>
      </c>
      <c r="AG108" s="12" t="n">
        <v>45</v>
      </c>
      <c r="AH108" s="12" t="n">
        <v>0.7</v>
      </c>
      <c r="AI108" s="12" t="s">
        <v>151</v>
      </c>
      <c r="AJ108" s="12" t="s">
        <v>142</v>
      </c>
      <c r="AK108" s="12" t="s">
        <v>65</v>
      </c>
    </row>
    <row r="109" customFormat="false" ht="13.8" hidden="false" customHeight="false" outlineLevel="0" collapsed="false">
      <c r="A109" s="12" t="s">
        <v>136</v>
      </c>
      <c r="B109" s="12" t="n">
        <v>2011</v>
      </c>
      <c r="C109" s="12" t="s">
        <v>59</v>
      </c>
      <c r="D109" s="21" t="s">
        <v>179</v>
      </c>
      <c r="E109" s="12"/>
      <c r="F109" s="12"/>
      <c r="G109" s="12"/>
      <c r="H109" s="12" t="n">
        <v>4</v>
      </c>
      <c r="I109" s="12" t="n">
        <v>2</v>
      </c>
      <c r="J109" s="12"/>
      <c r="K109" s="12"/>
      <c r="L109" s="12" t="n">
        <v>1</v>
      </c>
      <c r="M109" s="12" t="n">
        <v>30</v>
      </c>
      <c r="N109" s="12" t="n">
        <v>20</v>
      </c>
      <c r="O109" s="12" t="n">
        <v>0</v>
      </c>
      <c r="P109" s="12" t="n">
        <v>5</v>
      </c>
      <c r="Q109" s="12" t="n">
        <v>4</v>
      </c>
      <c r="R109" s="12"/>
      <c r="S109" s="12"/>
      <c r="T109" s="12"/>
      <c r="U109" s="12" t="s">
        <v>180</v>
      </c>
      <c r="V109" s="12" t="s">
        <v>78</v>
      </c>
      <c r="W109" s="12"/>
      <c r="X109" s="12"/>
      <c r="Y109" s="12" t="s">
        <v>78</v>
      </c>
      <c r="Z109" s="12" t="s">
        <v>40</v>
      </c>
      <c r="AA109" s="12" t="s">
        <v>40</v>
      </c>
      <c r="AB109" s="12" t="s">
        <v>40</v>
      </c>
      <c r="AC109" s="12" t="s">
        <v>40</v>
      </c>
      <c r="AD109" s="18" t="s">
        <v>40</v>
      </c>
      <c r="AE109" s="17"/>
      <c r="AF109" s="12" t="s">
        <v>181</v>
      </c>
      <c r="AG109" s="12" t="n">
        <v>170</v>
      </c>
      <c r="AH109" s="12" t="n">
        <v>0.7</v>
      </c>
      <c r="AI109" s="12" t="s">
        <v>182</v>
      </c>
      <c r="AJ109" s="12" t="s">
        <v>140</v>
      </c>
      <c r="AK109" s="12" t="s">
        <v>81</v>
      </c>
    </row>
    <row r="110" customFormat="false" ht="13.8" hidden="false" customHeight="false" outlineLevel="0" collapsed="false">
      <c r="A110" s="12" t="s">
        <v>136</v>
      </c>
      <c r="B110" s="12" t="n">
        <v>2011</v>
      </c>
      <c r="C110" s="12" t="s">
        <v>59</v>
      </c>
      <c r="D110" s="21" t="s">
        <v>183</v>
      </c>
      <c r="E110" s="12"/>
      <c r="F110" s="12"/>
      <c r="G110" s="12"/>
      <c r="H110" s="12" t="n">
        <v>2.5</v>
      </c>
      <c r="I110" s="12"/>
      <c r="J110" s="12"/>
      <c r="K110" s="12" t="n">
        <v>2</v>
      </c>
      <c r="L110" s="12"/>
      <c r="M110" s="12" t="n">
        <v>1</v>
      </c>
      <c r="N110" s="12" t="n">
        <v>20</v>
      </c>
      <c r="O110" s="12" t="n">
        <v>0</v>
      </c>
      <c r="P110" s="12" t="n">
        <v>6</v>
      </c>
      <c r="Q110" s="12" t="n">
        <v>4</v>
      </c>
      <c r="R110" s="12"/>
      <c r="S110" s="12"/>
      <c r="T110" s="12"/>
      <c r="U110" s="12" t="s">
        <v>78</v>
      </c>
      <c r="V110" s="12"/>
      <c r="W110" s="12"/>
      <c r="X110" s="12" t="s">
        <v>78</v>
      </c>
      <c r="Y110" s="12"/>
      <c r="Z110" s="12" t="s">
        <v>78</v>
      </c>
      <c r="AA110" s="12" t="s">
        <v>40</v>
      </c>
      <c r="AB110" s="12" t="s">
        <v>40</v>
      </c>
      <c r="AC110" s="12" t="s">
        <v>40</v>
      </c>
      <c r="AD110" s="18" t="s">
        <v>40</v>
      </c>
      <c r="AE110" s="17"/>
      <c r="AF110" s="12" t="s">
        <v>181</v>
      </c>
      <c r="AG110" s="12" t="n">
        <v>50</v>
      </c>
      <c r="AH110" s="12" t="n">
        <v>0.7</v>
      </c>
      <c r="AI110" s="12" t="s">
        <v>182</v>
      </c>
      <c r="AJ110" s="12" t="s">
        <v>142</v>
      </c>
      <c r="AK110" s="12" t="s">
        <v>81</v>
      </c>
    </row>
    <row r="111" customFormat="false" ht="13.8" hidden="false" customHeight="false" outlineLevel="0" collapsed="false">
      <c r="A111" s="12" t="s">
        <v>136</v>
      </c>
      <c r="B111" s="12" t="n">
        <v>2011</v>
      </c>
      <c r="C111" s="12" t="s">
        <v>59</v>
      </c>
      <c r="D111" s="21" t="s">
        <v>184</v>
      </c>
      <c r="E111" s="12" t="n">
        <v>0.5</v>
      </c>
      <c r="F111" s="12" t="n">
        <v>5</v>
      </c>
      <c r="G111" s="12" t="n">
        <v>20.2</v>
      </c>
      <c r="H111" s="12" t="n">
        <v>40</v>
      </c>
      <c r="I111" s="12" t="n">
        <v>30</v>
      </c>
      <c r="J111" s="12" t="n">
        <v>0</v>
      </c>
      <c r="K111" s="12" t="n">
        <v>0</v>
      </c>
      <c r="L111" s="12" t="n">
        <v>28</v>
      </c>
      <c r="M111" s="12" t="n">
        <v>16.8</v>
      </c>
      <c r="N111" s="12" t="n">
        <v>3.2</v>
      </c>
      <c r="O111" s="12" t="n">
        <v>0</v>
      </c>
      <c r="P111" s="12" t="n">
        <v>0.7</v>
      </c>
      <c r="Q111" s="12" t="n">
        <v>0</v>
      </c>
      <c r="R111" s="12" t="s">
        <v>40</v>
      </c>
      <c r="S111" s="12" t="s">
        <v>40</v>
      </c>
      <c r="T111" s="12" t="s">
        <v>40</v>
      </c>
      <c r="U111" s="12" t="s">
        <v>40</v>
      </c>
      <c r="V111" s="12" t="s">
        <v>40</v>
      </c>
      <c r="W111" s="12" t="s">
        <v>40</v>
      </c>
      <c r="X111" s="12" t="s">
        <v>40</v>
      </c>
      <c r="Y111" s="12" t="s">
        <v>40</v>
      </c>
      <c r="Z111" s="12" t="s">
        <v>40</v>
      </c>
      <c r="AA111" s="12" t="s">
        <v>40</v>
      </c>
      <c r="AB111" s="12" t="s">
        <v>40</v>
      </c>
      <c r="AC111" s="12" t="s">
        <v>40</v>
      </c>
      <c r="AD111" s="18" t="s">
        <v>40</v>
      </c>
      <c r="AE111" s="17"/>
      <c r="AF111" s="12" t="s">
        <v>185</v>
      </c>
      <c r="AG111" s="12" t="n">
        <v>130</v>
      </c>
      <c r="AH111" s="12" t="n">
        <v>0.7</v>
      </c>
      <c r="AI111" s="12" t="s">
        <v>139</v>
      </c>
      <c r="AJ111" s="12" t="s">
        <v>145</v>
      </c>
      <c r="AK111" s="12" t="s">
        <v>81</v>
      </c>
    </row>
    <row r="112" customFormat="false" ht="13.8" hidden="false" customHeight="false" outlineLevel="0" collapsed="false">
      <c r="A112" s="12" t="s">
        <v>136</v>
      </c>
      <c r="B112" s="12" t="n">
        <v>2011</v>
      </c>
      <c r="C112" s="12" t="s">
        <v>59</v>
      </c>
      <c r="D112" s="21" t="s">
        <v>186</v>
      </c>
      <c r="E112" s="12" t="n">
        <v>0.5</v>
      </c>
      <c r="F112" s="12" t="n">
        <v>9.6</v>
      </c>
      <c r="G112" s="12" t="n">
        <v>28.9</v>
      </c>
      <c r="H112" s="12" t="n">
        <v>69.7</v>
      </c>
      <c r="I112" s="12" t="n">
        <v>43.6</v>
      </c>
      <c r="J112" s="12" t="n">
        <v>0</v>
      </c>
      <c r="K112" s="12" t="n">
        <v>0</v>
      </c>
      <c r="L112" s="12" t="n">
        <v>35</v>
      </c>
      <c r="M112" s="12" t="n">
        <v>33.4</v>
      </c>
      <c r="N112" s="12" t="n">
        <v>21.2</v>
      </c>
      <c r="O112" s="12" t="n">
        <v>0</v>
      </c>
      <c r="P112" s="12" t="n">
        <v>4.8</v>
      </c>
      <c r="Q112" s="12" t="n">
        <v>4.3</v>
      </c>
      <c r="R112" s="12" t="s">
        <v>40</v>
      </c>
      <c r="S112" s="12" t="s">
        <v>40</v>
      </c>
      <c r="T112" s="12" t="s">
        <v>40</v>
      </c>
      <c r="U112" s="12" t="s">
        <v>40</v>
      </c>
      <c r="V112" s="12" t="s">
        <v>40</v>
      </c>
      <c r="W112" s="12" t="s">
        <v>40</v>
      </c>
      <c r="X112" s="12" t="s">
        <v>40</v>
      </c>
      <c r="Y112" s="12" t="s">
        <v>40</v>
      </c>
      <c r="Z112" s="12" t="s">
        <v>40</v>
      </c>
      <c r="AA112" s="12" t="s">
        <v>40</v>
      </c>
      <c r="AB112" s="12" t="s">
        <v>40</v>
      </c>
      <c r="AC112" s="12" t="s">
        <v>40</v>
      </c>
      <c r="AD112" s="18" t="s">
        <v>40</v>
      </c>
      <c r="AE112" s="17"/>
      <c r="AF112" s="12" t="s">
        <v>185</v>
      </c>
      <c r="AG112" s="12" t="n">
        <v>130</v>
      </c>
      <c r="AH112" s="12" t="n">
        <v>0.7</v>
      </c>
      <c r="AI112" s="12" t="s">
        <v>139</v>
      </c>
      <c r="AJ112" s="12" t="s">
        <v>145</v>
      </c>
      <c r="AK112" s="12" t="s">
        <v>81</v>
      </c>
    </row>
    <row r="113" customFormat="false" ht="13.8" hidden="false" customHeight="false" outlineLevel="0" collapsed="false">
      <c r="A113" s="12" t="s">
        <v>136</v>
      </c>
      <c r="B113" s="12" t="n">
        <v>2011</v>
      </c>
      <c r="C113" s="12" t="s">
        <v>59</v>
      </c>
      <c r="D113" s="21" t="s">
        <v>187</v>
      </c>
      <c r="E113" s="12"/>
      <c r="F113" s="12"/>
      <c r="G113" s="12"/>
      <c r="H113" s="12" t="n">
        <v>4.5</v>
      </c>
      <c r="I113" s="12"/>
      <c r="J113" s="12" t="n">
        <v>1</v>
      </c>
      <c r="K113" s="12"/>
      <c r="L113" s="12" t="n">
        <v>1</v>
      </c>
      <c r="M113" s="12" t="n">
        <v>1</v>
      </c>
      <c r="N113" s="12" t="n">
        <v>24.2</v>
      </c>
      <c r="O113" s="12" t="n">
        <v>7.7</v>
      </c>
      <c r="P113" s="12" t="n">
        <v>2.7</v>
      </c>
      <c r="Q113" s="12" t="n">
        <v>4.3</v>
      </c>
      <c r="R113" s="12"/>
      <c r="S113" s="12"/>
      <c r="T113" s="12"/>
      <c r="U113" s="12" t="s">
        <v>78</v>
      </c>
      <c r="V113" s="12"/>
      <c r="W113" s="12" t="s">
        <v>78</v>
      </c>
      <c r="X113" s="12"/>
      <c r="Y113" s="12" t="s">
        <v>78</v>
      </c>
      <c r="Z113" s="12" t="s">
        <v>78</v>
      </c>
      <c r="AA113" s="12" t="s">
        <v>40</v>
      </c>
      <c r="AB113" s="12" t="s">
        <v>40</v>
      </c>
      <c r="AC113" s="12" t="s">
        <v>40</v>
      </c>
      <c r="AD113" s="18" t="s">
        <v>40</v>
      </c>
      <c r="AE113" s="17"/>
      <c r="AF113" s="12" t="s">
        <v>185</v>
      </c>
      <c r="AG113" s="12" t="n">
        <v>130</v>
      </c>
      <c r="AH113" s="12" t="n">
        <v>0.7</v>
      </c>
      <c r="AI113" s="12" t="s">
        <v>182</v>
      </c>
      <c r="AJ113" s="12" t="s">
        <v>145</v>
      </c>
      <c r="AK113" s="12" t="s">
        <v>81</v>
      </c>
    </row>
    <row r="114" customFormat="false" ht="13.8" hidden="false" customHeight="false" outlineLevel="0" collapsed="false">
      <c r="A114" s="12" t="s">
        <v>136</v>
      </c>
      <c r="B114" s="12" t="n">
        <v>2011</v>
      </c>
      <c r="C114" s="12" t="s">
        <v>59</v>
      </c>
      <c r="D114" s="21" t="s">
        <v>188</v>
      </c>
      <c r="E114" s="12" t="n">
        <v>4</v>
      </c>
      <c r="F114" s="12" t="n">
        <v>19</v>
      </c>
      <c r="G114" s="12" t="n">
        <v>25.3</v>
      </c>
      <c r="H114" s="12" t="n">
        <v>87.7</v>
      </c>
      <c r="I114" s="12"/>
      <c r="J114" s="12" t="n">
        <v>1</v>
      </c>
      <c r="K114" s="12" t="n">
        <v>3.6</v>
      </c>
      <c r="L114" s="12" t="n">
        <v>39.9</v>
      </c>
      <c r="M114" s="12" t="n">
        <v>38.2</v>
      </c>
      <c r="N114" s="12" t="n">
        <v>22.4</v>
      </c>
      <c r="O114" s="12" t="n">
        <v>0.2</v>
      </c>
      <c r="P114" s="12" t="n">
        <v>7.3</v>
      </c>
      <c r="Q114" s="12" t="n">
        <v>5.8</v>
      </c>
      <c r="R114" s="12" t="s">
        <v>40</v>
      </c>
      <c r="S114" s="12" t="s">
        <v>40</v>
      </c>
      <c r="T114" s="12" t="s">
        <v>40</v>
      </c>
      <c r="U114" s="12" t="s">
        <v>40</v>
      </c>
      <c r="V114" s="12"/>
      <c r="W114" s="12" t="s">
        <v>78</v>
      </c>
      <c r="X114" s="12" t="s">
        <v>40</v>
      </c>
      <c r="Y114" s="12" t="s">
        <v>40</v>
      </c>
      <c r="Z114" s="12" t="s">
        <v>40</v>
      </c>
      <c r="AA114" s="12" t="s">
        <v>40</v>
      </c>
      <c r="AB114" s="12" t="s">
        <v>40</v>
      </c>
      <c r="AC114" s="12" t="s">
        <v>40</v>
      </c>
      <c r="AD114" s="18" t="s">
        <v>40</v>
      </c>
      <c r="AE114" s="17"/>
      <c r="AF114" s="12" t="s">
        <v>185</v>
      </c>
      <c r="AG114" s="12" t="n">
        <v>130</v>
      </c>
      <c r="AH114" s="12" t="n">
        <v>0.7</v>
      </c>
      <c r="AI114" s="12" t="s">
        <v>149</v>
      </c>
      <c r="AJ114" s="12" t="s">
        <v>145</v>
      </c>
      <c r="AK114" s="12" t="s">
        <v>81</v>
      </c>
    </row>
    <row r="115" customFormat="false" ht="13.8" hidden="false" customHeight="false" outlineLevel="0" collapsed="false">
      <c r="A115" s="12" t="s">
        <v>136</v>
      </c>
      <c r="B115" s="12" t="n">
        <v>2011</v>
      </c>
      <c r="C115" s="12" t="s">
        <v>59</v>
      </c>
      <c r="D115" s="21" t="s">
        <v>189</v>
      </c>
      <c r="E115" s="12" t="n">
        <v>4</v>
      </c>
      <c r="F115" s="12" t="n">
        <v>19</v>
      </c>
      <c r="G115" s="12" t="n">
        <v>54</v>
      </c>
      <c r="H115" s="12" t="n">
        <v>68.9</v>
      </c>
      <c r="I115" s="12" t="n">
        <v>74.3</v>
      </c>
      <c r="J115" s="12" t="n">
        <v>0</v>
      </c>
      <c r="K115" s="12" t="n">
        <v>0</v>
      </c>
      <c r="L115" s="12"/>
      <c r="M115" s="12" t="n">
        <v>2</v>
      </c>
      <c r="N115" s="12" t="n">
        <v>51.2</v>
      </c>
      <c r="O115" s="12" t="n">
        <v>0</v>
      </c>
      <c r="P115" s="12" t="n">
        <v>4.1</v>
      </c>
      <c r="Q115" s="12" t="n">
        <v>0</v>
      </c>
      <c r="R115" s="12" t="s">
        <v>40</v>
      </c>
      <c r="S115" s="12" t="s">
        <v>40</v>
      </c>
      <c r="T115" s="12" t="s">
        <v>40</v>
      </c>
      <c r="U115" s="12" t="s">
        <v>40</v>
      </c>
      <c r="V115" s="12" t="s">
        <v>40</v>
      </c>
      <c r="W115" s="12" t="s">
        <v>40</v>
      </c>
      <c r="X115" s="12" t="s">
        <v>40</v>
      </c>
      <c r="Y115" s="12"/>
      <c r="Z115" s="12" t="s">
        <v>78</v>
      </c>
      <c r="AA115" s="12" t="s">
        <v>40</v>
      </c>
      <c r="AB115" s="12" t="s">
        <v>40</v>
      </c>
      <c r="AC115" s="12" t="s">
        <v>40</v>
      </c>
      <c r="AD115" s="18" t="s">
        <v>40</v>
      </c>
      <c r="AE115" s="17"/>
      <c r="AF115" s="12" t="s">
        <v>185</v>
      </c>
      <c r="AG115" s="12" t="n">
        <v>130</v>
      </c>
      <c r="AH115" s="12" t="n">
        <v>0.7</v>
      </c>
      <c r="AI115" s="12" t="s">
        <v>151</v>
      </c>
      <c r="AJ115" s="12" t="s">
        <v>145</v>
      </c>
      <c r="AK115" s="12" t="s">
        <v>81</v>
      </c>
    </row>
    <row r="116" customFormat="false" ht="13.8" hidden="false" customHeight="false" outlineLevel="0" collapsed="false">
      <c r="A116" s="12" t="s">
        <v>136</v>
      </c>
      <c r="B116" s="12" t="n">
        <v>2011</v>
      </c>
      <c r="C116" s="12" t="s">
        <v>38</v>
      </c>
      <c r="D116" s="31" t="s">
        <v>190</v>
      </c>
      <c r="E116" s="12" t="n">
        <v>0</v>
      </c>
      <c r="F116" s="12" t="n">
        <v>6.3</v>
      </c>
      <c r="G116" s="12" t="n">
        <v>23.4</v>
      </c>
      <c r="H116" s="12" t="n">
        <v>30</v>
      </c>
      <c r="I116" s="12" t="n">
        <v>13.1</v>
      </c>
      <c r="J116" s="12" t="n">
        <v>0</v>
      </c>
      <c r="K116" s="12" t="n">
        <v>0</v>
      </c>
      <c r="L116" s="12" t="n">
        <v>31.7</v>
      </c>
      <c r="M116" s="12" t="n">
        <v>27.2</v>
      </c>
      <c r="N116" s="12" t="n">
        <v>24.1</v>
      </c>
      <c r="O116" s="12" t="n">
        <v>0</v>
      </c>
      <c r="P116" s="12" t="n">
        <v>3.9</v>
      </c>
      <c r="Q116" s="12" t="n">
        <v>0</v>
      </c>
      <c r="R116" s="12" t="s">
        <v>40</v>
      </c>
      <c r="S116" s="12" t="s">
        <v>40</v>
      </c>
      <c r="T116" s="12" t="s">
        <v>40</v>
      </c>
      <c r="U116" s="12" t="s">
        <v>40</v>
      </c>
      <c r="V116" s="12" t="s">
        <v>40</v>
      </c>
      <c r="W116" s="12" t="s">
        <v>40</v>
      </c>
      <c r="X116" s="12" t="s">
        <v>40</v>
      </c>
      <c r="Y116" s="12" t="s">
        <v>40</v>
      </c>
      <c r="Z116" s="12" t="s">
        <v>40</v>
      </c>
      <c r="AA116" s="12" t="s">
        <v>40</v>
      </c>
      <c r="AB116" s="12" t="s">
        <v>40</v>
      </c>
      <c r="AC116" s="12" t="s">
        <v>40</v>
      </c>
      <c r="AD116" s="18" t="s">
        <v>40</v>
      </c>
      <c r="AE116" s="17"/>
      <c r="AF116" s="12" t="s">
        <v>191</v>
      </c>
      <c r="AG116" s="12" t="n">
        <v>80</v>
      </c>
      <c r="AH116" s="12" t="n">
        <v>0.7</v>
      </c>
      <c r="AI116" s="12" t="s">
        <v>139</v>
      </c>
      <c r="AJ116" s="12" t="s">
        <v>142</v>
      </c>
      <c r="AK116" s="12" t="s">
        <v>65</v>
      </c>
    </row>
    <row r="117" customFormat="false" ht="13.8" hidden="false" customHeight="false" outlineLevel="0" collapsed="false">
      <c r="A117" s="12" t="s">
        <v>136</v>
      </c>
      <c r="B117" s="12" t="n">
        <v>2011</v>
      </c>
      <c r="C117" s="12" t="s">
        <v>38</v>
      </c>
      <c r="D117" s="31" t="s">
        <v>192</v>
      </c>
      <c r="E117" s="12" t="n">
        <v>0</v>
      </c>
      <c r="F117" s="12" t="n">
        <v>6.3</v>
      </c>
      <c r="G117" s="12"/>
      <c r="H117" s="12"/>
      <c r="I117" s="12" t="n">
        <v>1.5</v>
      </c>
      <c r="J117" s="12" t="n">
        <v>9.4</v>
      </c>
      <c r="K117" s="12" t="n">
        <v>0</v>
      </c>
      <c r="L117" s="12" t="n">
        <v>31.8</v>
      </c>
      <c r="M117" s="12" t="n">
        <v>27.3</v>
      </c>
      <c r="N117" s="12" t="n">
        <v>20.8</v>
      </c>
      <c r="O117" s="12" t="n">
        <v>0</v>
      </c>
      <c r="P117" s="12" t="n">
        <v>3.3</v>
      </c>
      <c r="Q117" s="12" t="n">
        <v>0</v>
      </c>
      <c r="R117" s="12" t="s">
        <v>40</v>
      </c>
      <c r="S117" s="12" t="s">
        <v>40</v>
      </c>
      <c r="T117" s="12"/>
      <c r="U117" s="12"/>
      <c r="V117" s="12" t="s">
        <v>41</v>
      </c>
      <c r="W117" s="12" t="s">
        <v>40</v>
      </c>
      <c r="X117" s="12" t="s">
        <v>40</v>
      </c>
      <c r="Y117" s="12" t="s">
        <v>40</v>
      </c>
      <c r="Z117" s="12" t="s">
        <v>40</v>
      </c>
      <c r="AA117" s="12" t="s">
        <v>40</v>
      </c>
      <c r="AB117" s="12" t="s">
        <v>40</v>
      </c>
      <c r="AC117" s="12" t="s">
        <v>40</v>
      </c>
      <c r="AD117" s="18" t="s">
        <v>40</v>
      </c>
      <c r="AE117" s="17"/>
      <c r="AF117" s="12" t="s">
        <v>191</v>
      </c>
      <c r="AG117" s="12" t="n">
        <v>80</v>
      </c>
      <c r="AH117" s="12" t="n">
        <v>0.7</v>
      </c>
      <c r="AI117" s="12" t="s">
        <v>167</v>
      </c>
      <c r="AJ117" s="12" t="s">
        <v>142</v>
      </c>
      <c r="AK117" s="12" t="s">
        <v>65</v>
      </c>
    </row>
    <row r="118" customFormat="false" ht="13.8" hidden="false" customHeight="false" outlineLevel="0" collapsed="false">
      <c r="A118" s="12" t="s">
        <v>136</v>
      </c>
      <c r="B118" s="12" t="n">
        <v>2011</v>
      </c>
      <c r="C118" s="12" t="s">
        <v>38</v>
      </c>
      <c r="D118" s="31" t="s">
        <v>193</v>
      </c>
      <c r="E118" s="12" t="n">
        <v>0</v>
      </c>
      <c r="F118" s="12" t="n">
        <v>6.9</v>
      </c>
      <c r="G118" s="12" t="n">
        <v>19.8</v>
      </c>
      <c r="H118" s="12" t="n">
        <v>3.9</v>
      </c>
      <c r="I118" s="12" t="n">
        <v>9.2</v>
      </c>
      <c r="J118" s="12" t="n">
        <v>0</v>
      </c>
      <c r="K118" s="12" t="n">
        <v>0</v>
      </c>
      <c r="L118" s="12" t="n">
        <v>35.9</v>
      </c>
      <c r="M118" s="12" t="n">
        <v>34.2</v>
      </c>
      <c r="N118" s="12" t="n">
        <v>16.9</v>
      </c>
      <c r="O118" s="12" t="n">
        <v>3</v>
      </c>
      <c r="P118" s="12" t="n">
        <v>2.5</v>
      </c>
      <c r="Q118" s="12" t="n">
        <v>1.8</v>
      </c>
      <c r="R118" s="12" t="s">
        <v>40</v>
      </c>
      <c r="S118" s="12" t="s">
        <v>40</v>
      </c>
      <c r="T118" s="12" t="s">
        <v>40</v>
      </c>
      <c r="U118" s="12" t="s">
        <v>40</v>
      </c>
      <c r="V118" s="12" t="s">
        <v>40</v>
      </c>
      <c r="W118" s="12" t="s">
        <v>40</v>
      </c>
      <c r="X118" s="12" t="s">
        <v>40</v>
      </c>
      <c r="Y118" s="12" t="s">
        <v>40</v>
      </c>
      <c r="Z118" s="12" t="s">
        <v>40</v>
      </c>
      <c r="AA118" s="12" t="s">
        <v>40</v>
      </c>
      <c r="AB118" s="12" t="s">
        <v>40</v>
      </c>
      <c r="AC118" s="12" t="s">
        <v>40</v>
      </c>
      <c r="AD118" s="18" t="s">
        <v>40</v>
      </c>
      <c r="AE118" s="17"/>
      <c r="AF118" s="12" t="s">
        <v>194</v>
      </c>
      <c r="AG118" s="12" t="n">
        <v>45</v>
      </c>
      <c r="AH118" s="12" t="n">
        <v>0.7</v>
      </c>
      <c r="AI118" s="12" t="s">
        <v>139</v>
      </c>
      <c r="AJ118" s="12" t="s">
        <v>142</v>
      </c>
      <c r="AK118" s="12" t="s">
        <v>65</v>
      </c>
    </row>
    <row r="119" customFormat="false" ht="13.8" hidden="false" customHeight="false" outlineLevel="0" collapsed="false">
      <c r="A119" s="12" t="s">
        <v>136</v>
      </c>
      <c r="B119" s="12" t="n">
        <v>2011</v>
      </c>
      <c r="C119" s="12" t="s">
        <v>38</v>
      </c>
      <c r="D119" s="31" t="s">
        <v>195</v>
      </c>
      <c r="E119" s="12" t="n">
        <v>0</v>
      </c>
      <c r="F119" s="12" t="n">
        <v>6.9</v>
      </c>
      <c r="G119" s="12"/>
      <c r="H119" s="12"/>
      <c r="I119" s="12"/>
      <c r="J119" s="12"/>
      <c r="K119" s="12"/>
      <c r="L119" s="12"/>
      <c r="M119" s="12" t="n">
        <v>1</v>
      </c>
      <c r="N119" s="12" t="n">
        <v>42.1</v>
      </c>
      <c r="O119" s="12" t="n">
        <v>0</v>
      </c>
      <c r="P119" s="12" t="n">
        <v>6.1</v>
      </c>
      <c r="Q119" s="12" t="n">
        <v>1.5</v>
      </c>
      <c r="R119" s="12" t="s">
        <v>40</v>
      </c>
      <c r="S119" s="12" t="s">
        <v>40</v>
      </c>
      <c r="T119" s="12"/>
      <c r="U119" s="12"/>
      <c r="V119" s="12"/>
      <c r="W119" s="12"/>
      <c r="X119" s="12"/>
      <c r="Y119" s="12"/>
      <c r="Z119" s="12" t="s">
        <v>41</v>
      </c>
      <c r="AA119" s="12" t="s">
        <v>40</v>
      </c>
      <c r="AB119" s="12" t="s">
        <v>40</v>
      </c>
      <c r="AC119" s="12" t="s">
        <v>40</v>
      </c>
      <c r="AD119" s="18" t="s">
        <v>40</v>
      </c>
      <c r="AE119" s="17"/>
      <c r="AF119" s="12" t="s">
        <v>194</v>
      </c>
      <c r="AG119" s="12" t="n">
        <v>45</v>
      </c>
      <c r="AH119" s="12" t="n">
        <v>0.7</v>
      </c>
      <c r="AI119" s="12" t="s">
        <v>196</v>
      </c>
      <c r="AJ119" s="12" t="s">
        <v>142</v>
      </c>
      <c r="AK119" s="12" t="s">
        <v>65</v>
      </c>
    </row>
    <row r="120" customFormat="false" ht="13.8" hidden="false" customHeight="false" outlineLevel="0" collapsed="false">
      <c r="A120" s="12" t="s">
        <v>136</v>
      </c>
      <c r="B120" s="12" t="n">
        <v>2011</v>
      </c>
      <c r="C120" s="12" t="s">
        <v>38</v>
      </c>
      <c r="D120" s="31" t="s">
        <v>197</v>
      </c>
      <c r="E120" s="12"/>
      <c r="F120" s="12"/>
      <c r="G120" s="12"/>
      <c r="H120" s="12"/>
      <c r="I120" s="12" t="n">
        <v>2.5</v>
      </c>
      <c r="J120" s="12"/>
      <c r="K120" s="12"/>
      <c r="L120" s="12" t="n">
        <v>1</v>
      </c>
      <c r="M120" s="12" t="n">
        <v>1.5</v>
      </c>
      <c r="N120" s="12" t="n">
        <v>7.3</v>
      </c>
      <c r="O120" s="12" t="n">
        <v>4.8</v>
      </c>
      <c r="P120" s="12" t="n">
        <v>5.3</v>
      </c>
      <c r="Q120" s="12" t="n">
        <v>3.2</v>
      </c>
      <c r="R120" s="12"/>
      <c r="S120" s="12"/>
      <c r="T120" s="12"/>
      <c r="U120" s="12"/>
      <c r="V120" s="12" t="s">
        <v>61</v>
      </c>
      <c r="W120" s="12"/>
      <c r="X120" s="12"/>
      <c r="Y120" s="12" t="s">
        <v>41</v>
      </c>
      <c r="Z120" s="12" t="s">
        <v>41</v>
      </c>
      <c r="AA120" s="12" t="s">
        <v>40</v>
      </c>
      <c r="AB120" s="12" t="s">
        <v>40</v>
      </c>
      <c r="AC120" s="12" t="s">
        <v>40</v>
      </c>
      <c r="AD120" s="18" t="s">
        <v>40</v>
      </c>
      <c r="AE120" s="17"/>
      <c r="AF120" s="12" t="s">
        <v>198</v>
      </c>
      <c r="AG120" s="12" t="n">
        <v>65</v>
      </c>
      <c r="AH120" s="12" t="n">
        <v>0.7</v>
      </c>
      <c r="AI120" s="12" t="s">
        <v>144</v>
      </c>
      <c r="AJ120" s="12" t="s">
        <v>142</v>
      </c>
      <c r="AK120" s="12" t="s">
        <v>65</v>
      </c>
    </row>
    <row r="121" customFormat="false" ht="13.8" hidden="false" customHeight="false" outlineLevel="0" collapsed="false">
      <c r="A121" s="12" t="s">
        <v>136</v>
      </c>
      <c r="B121" s="12" t="n">
        <v>2011</v>
      </c>
      <c r="C121" s="12" t="s">
        <v>99</v>
      </c>
      <c r="D121" s="24" t="s">
        <v>199</v>
      </c>
      <c r="E121" s="12"/>
      <c r="F121" s="12"/>
      <c r="G121" s="12"/>
      <c r="H121" s="12"/>
      <c r="I121" s="12"/>
      <c r="J121" s="12"/>
      <c r="K121" s="12"/>
      <c r="L121" s="12"/>
      <c r="M121" s="12"/>
      <c r="N121" s="12" t="n">
        <v>40</v>
      </c>
      <c r="O121" s="12"/>
      <c r="P121" s="12"/>
      <c r="Q121" s="12"/>
      <c r="R121" s="12" t="s">
        <v>40</v>
      </c>
      <c r="S121" s="12" t="s">
        <v>40</v>
      </c>
      <c r="T121" s="12" t="s">
        <v>40</v>
      </c>
      <c r="U121" s="12" t="s">
        <v>40</v>
      </c>
      <c r="V121" s="12"/>
      <c r="W121" s="12"/>
      <c r="X121" s="12"/>
      <c r="Y121" s="12"/>
      <c r="Z121" s="12"/>
      <c r="AA121" s="12" t="s">
        <v>101</v>
      </c>
      <c r="AB121" s="12" t="s">
        <v>40</v>
      </c>
      <c r="AC121" s="12" t="s">
        <v>40</v>
      </c>
      <c r="AD121" s="18" t="s">
        <v>40</v>
      </c>
      <c r="AE121" s="17"/>
      <c r="AF121" s="12" t="s">
        <v>200</v>
      </c>
      <c r="AG121" s="12"/>
      <c r="AH121" s="12"/>
      <c r="AI121" s="12"/>
      <c r="AJ121" s="12"/>
      <c r="AK121" s="12"/>
    </row>
    <row r="122" customFormat="false" ht="13.8" hidden="false" customHeight="false" outlineLevel="0" collapsed="false">
      <c r="A122" s="12" t="s">
        <v>136</v>
      </c>
      <c r="B122" s="12" t="n">
        <v>2011</v>
      </c>
      <c r="C122" s="12" t="s">
        <v>116</v>
      </c>
      <c r="D122" s="24" t="s">
        <v>201</v>
      </c>
      <c r="E122" s="12"/>
      <c r="F122" s="12"/>
      <c r="G122" s="12"/>
      <c r="H122" s="12"/>
      <c r="I122" s="12"/>
      <c r="J122" s="12"/>
      <c r="K122" s="12"/>
      <c r="L122" s="12"/>
      <c r="M122" s="12"/>
      <c r="N122" s="12" t="n">
        <v>9</v>
      </c>
      <c r="O122" s="12"/>
      <c r="P122" s="12"/>
      <c r="Q122" s="12"/>
      <c r="R122" s="12" t="s">
        <v>40</v>
      </c>
      <c r="S122" s="12" t="s">
        <v>40</v>
      </c>
      <c r="T122" s="12" t="s">
        <v>40</v>
      </c>
      <c r="U122" s="12" t="s">
        <v>40</v>
      </c>
      <c r="V122" s="12"/>
      <c r="W122" s="12"/>
      <c r="X122" s="12"/>
      <c r="Y122" s="12"/>
      <c r="Z122" s="12"/>
      <c r="AA122" s="12" t="s">
        <v>107</v>
      </c>
      <c r="AB122" s="12" t="s">
        <v>40</v>
      </c>
      <c r="AC122" s="12" t="s">
        <v>40</v>
      </c>
      <c r="AD122" s="18" t="s">
        <v>40</v>
      </c>
      <c r="AE122" s="17"/>
      <c r="AF122" s="12" t="s">
        <v>202</v>
      </c>
      <c r="AG122" s="12"/>
      <c r="AH122" s="12"/>
      <c r="AI122" s="12"/>
      <c r="AJ122" s="12"/>
      <c r="AK122" s="12"/>
    </row>
    <row r="123" customFormat="false" ht="13.8" hidden="false" customHeight="false" outlineLevel="0" collapsed="false">
      <c r="A123" s="12" t="s">
        <v>136</v>
      </c>
      <c r="B123" s="12" t="n">
        <v>2011</v>
      </c>
      <c r="C123" s="12" t="s">
        <v>99</v>
      </c>
      <c r="D123" s="24" t="s">
        <v>203</v>
      </c>
      <c r="E123" s="12"/>
      <c r="F123" s="12"/>
      <c r="G123" s="12"/>
      <c r="H123" s="12"/>
      <c r="I123" s="12"/>
      <c r="J123" s="12"/>
      <c r="K123" s="12"/>
      <c r="L123" s="12" t="n">
        <v>40</v>
      </c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 t="s">
        <v>101</v>
      </c>
      <c r="Z123" s="12" t="s">
        <v>40</v>
      </c>
      <c r="AA123" s="12" t="s">
        <v>40</v>
      </c>
      <c r="AB123" s="12"/>
      <c r="AC123" s="12"/>
      <c r="AD123" s="18"/>
      <c r="AE123" s="17" t="n">
        <v>3500</v>
      </c>
      <c r="AF123" s="12" t="s">
        <v>100</v>
      </c>
      <c r="AG123" s="12"/>
      <c r="AH123" s="12"/>
      <c r="AI123" s="12"/>
      <c r="AJ123" s="12"/>
      <c r="AK123" s="12"/>
    </row>
    <row r="124" customFormat="false" ht="13.8" hidden="false" customHeight="false" outlineLevel="0" collapsed="false">
      <c r="A124" s="12" t="s">
        <v>136</v>
      </c>
      <c r="B124" s="12" t="n">
        <v>2011</v>
      </c>
      <c r="C124" s="12" t="s">
        <v>99</v>
      </c>
      <c r="D124" s="24" t="s">
        <v>204</v>
      </c>
      <c r="E124" s="12"/>
      <c r="F124" s="12"/>
      <c r="G124" s="12"/>
      <c r="H124" s="12"/>
      <c r="I124" s="12"/>
      <c r="J124" s="12"/>
      <c r="K124" s="12"/>
      <c r="L124" s="12" t="n">
        <v>40</v>
      </c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 t="s">
        <v>101</v>
      </c>
      <c r="Z124" s="12" t="s">
        <v>40</v>
      </c>
      <c r="AA124" s="12" t="s">
        <v>40</v>
      </c>
      <c r="AB124" s="12"/>
      <c r="AC124" s="12"/>
      <c r="AD124" s="18"/>
      <c r="AE124" s="17" t="n">
        <v>3500</v>
      </c>
      <c r="AF124" s="12" t="s">
        <v>102</v>
      </c>
      <c r="AG124" s="12"/>
      <c r="AH124" s="12"/>
      <c r="AI124" s="12"/>
      <c r="AJ124" s="12"/>
      <c r="AK124" s="12"/>
    </row>
    <row r="125" customFormat="false" ht="13.8" hidden="false" customHeight="false" outlineLevel="0" collapsed="false">
      <c r="A125" s="12" t="s">
        <v>136</v>
      </c>
      <c r="B125" s="12" t="n">
        <v>2011</v>
      </c>
      <c r="C125" s="12" t="s">
        <v>99</v>
      </c>
      <c r="D125" s="24" t="s">
        <v>205</v>
      </c>
      <c r="E125" s="12"/>
      <c r="F125" s="12"/>
      <c r="G125" s="12"/>
      <c r="H125" s="12"/>
      <c r="I125" s="12"/>
      <c r="J125" s="12"/>
      <c r="K125" s="12"/>
      <c r="L125" s="12" t="n">
        <v>40</v>
      </c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 t="s">
        <v>101</v>
      </c>
      <c r="Z125" s="12" t="s">
        <v>40</v>
      </c>
      <c r="AA125" s="12" t="s">
        <v>40</v>
      </c>
      <c r="AB125" s="12"/>
      <c r="AC125" s="12"/>
      <c r="AD125" s="18"/>
      <c r="AE125" s="17" t="n">
        <v>3500</v>
      </c>
      <c r="AF125" s="12" t="s">
        <v>206</v>
      </c>
      <c r="AG125" s="12"/>
      <c r="AH125" s="12"/>
      <c r="AI125" s="12"/>
      <c r="AJ125" s="12"/>
      <c r="AK125" s="12"/>
    </row>
    <row r="126" customFormat="false" ht="13.8" hidden="false" customHeight="false" outlineLevel="0" collapsed="false">
      <c r="A126" s="12" t="s">
        <v>136</v>
      </c>
      <c r="B126" s="12" t="n">
        <v>2011</v>
      </c>
      <c r="C126" s="12" t="s">
        <v>116</v>
      </c>
      <c r="D126" s="24" t="s">
        <v>207</v>
      </c>
      <c r="E126" s="12"/>
      <c r="F126" s="12"/>
      <c r="G126" s="12"/>
      <c r="H126" s="12"/>
      <c r="I126" s="12"/>
      <c r="J126" s="12" t="n">
        <v>8</v>
      </c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 t="s">
        <v>78</v>
      </c>
      <c r="X126" s="12" t="s">
        <v>40</v>
      </c>
      <c r="Y126" s="12" t="s">
        <v>40</v>
      </c>
      <c r="Z126" s="12" t="s">
        <v>40</v>
      </c>
      <c r="AA126" s="12" t="s">
        <v>40</v>
      </c>
      <c r="AB126" s="12"/>
      <c r="AC126" s="12"/>
      <c r="AD126" s="18"/>
      <c r="AE126" s="17"/>
      <c r="AF126" s="12" t="s">
        <v>208</v>
      </c>
      <c r="AG126" s="12"/>
      <c r="AH126" s="12"/>
      <c r="AI126" s="12"/>
      <c r="AJ126" s="12" t="s">
        <v>209</v>
      </c>
      <c r="AK126" s="12"/>
    </row>
    <row r="127" customFormat="false" ht="13.8" hidden="false" customHeight="false" outlineLevel="0" collapsed="false">
      <c r="A127" s="12" t="s">
        <v>136</v>
      </c>
      <c r="B127" s="12" t="n">
        <v>2011</v>
      </c>
      <c r="C127" s="12" t="s">
        <v>116</v>
      </c>
      <c r="D127" s="24" t="s">
        <v>210</v>
      </c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 t="n">
        <v>12</v>
      </c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 t="s">
        <v>211</v>
      </c>
      <c r="AC127" s="12"/>
      <c r="AD127" s="18"/>
      <c r="AE127" s="17"/>
      <c r="AF127" s="12" t="s">
        <v>212</v>
      </c>
      <c r="AG127" s="12"/>
      <c r="AH127" s="12"/>
      <c r="AI127" s="12"/>
      <c r="AJ127" s="12"/>
      <c r="AK127" s="12"/>
    </row>
    <row r="128" customFormat="false" ht="13.8" hidden="false" customHeight="false" outlineLevel="0" collapsed="false">
      <c r="A128" s="12" t="s">
        <v>136</v>
      </c>
      <c r="B128" s="12" t="n">
        <v>2011</v>
      </c>
      <c r="C128" s="12" t="s">
        <v>213</v>
      </c>
      <c r="D128" s="25" t="s">
        <v>214</v>
      </c>
      <c r="E128" s="12"/>
      <c r="F128" s="12"/>
      <c r="G128" s="12"/>
      <c r="H128" s="12"/>
      <c r="I128" s="12"/>
      <c r="J128" s="12"/>
      <c r="K128" s="12"/>
      <c r="L128" s="12"/>
      <c r="M128" s="12" t="n">
        <v>4</v>
      </c>
      <c r="N128" s="12"/>
      <c r="O128" s="12"/>
      <c r="P128" s="12"/>
      <c r="Q128" s="12"/>
      <c r="R128" s="12" t="s">
        <v>40</v>
      </c>
      <c r="S128" s="12" t="s">
        <v>40</v>
      </c>
      <c r="T128" s="12" t="s">
        <v>40</v>
      </c>
      <c r="U128" s="12" t="s">
        <v>40</v>
      </c>
      <c r="V128" s="12" t="s">
        <v>40</v>
      </c>
      <c r="W128" s="12"/>
      <c r="X128" s="12"/>
      <c r="Y128" s="12"/>
      <c r="Z128" s="12" t="s">
        <v>41</v>
      </c>
      <c r="AA128" s="12" t="s">
        <v>40</v>
      </c>
      <c r="AB128" s="12" t="s">
        <v>40</v>
      </c>
      <c r="AC128" s="12" t="s">
        <v>40</v>
      </c>
      <c r="AD128" s="18" t="s">
        <v>40</v>
      </c>
      <c r="AE128" s="17"/>
      <c r="AF128" s="12" t="s">
        <v>215</v>
      </c>
      <c r="AG128" s="12"/>
      <c r="AH128" s="12"/>
      <c r="AI128" s="12"/>
      <c r="AJ128" s="12"/>
      <c r="AK128" s="12" t="s">
        <v>115</v>
      </c>
    </row>
    <row r="129" customFormat="false" ht="13.8" hidden="false" customHeight="false" outlineLevel="0" collapsed="false">
      <c r="A129" s="12" t="s">
        <v>136</v>
      </c>
      <c r="B129" s="12" t="n">
        <v>2011</v>
      </c>
      <c r="C129" s="12" t="s">
        <v>213</v>
      </c>
      <c r="D129" s="25" t="s">
        <v>216</v>
      </c>
      <c r="E129" s="12"/>
      <c r="F129" s="12"/>
      <c r="G129" s="12"/>
      <c r="H129" s="12"/>
      <c r="I129" s="12"/>
      <c r="J129" s="12" t="n">
        <v>28</v>
      </c>
      <c r="K129" s="12" t="n">
        <v>42</v>
      </c>
      <c r="L129" s="12" t="n">
        <v>42</v>
      </c>
      <c r="M129" s="12" t="n">
        <v>28</v>
      </c>
      <c r="N129" s="12"/>
      <c r="O129" s="12"/>
      <c r="P129" s="12"/>
      <c r="Q129" s="12"/>
      <c r="R129" s="12" t="s">
        <v>40</v>
      </c>
      <c r="S129" s="12" t="s">
        <v>40</v>
      </c>
      <c r="T129" s="12" t="s">
        <v>40</v>
      </c>
      <c r="U129" s="12" t="s">
        <v>40</v>
      </c>
      <c r="V129" s="12" t="s">
        <v>40</v>
      </c>
      <c r="W129" s="12" t="s">
        <v>40</v>
      </c>
      <c r="X129" s="12" t="s">
        <v>40</v>
      </c>
      <c r="Y129" s="12" t="s">
        <v>40</v>
      </c>
      <c r="Z129" s="12" t="s">
        <v>40</v>
      </c>
      <c r="AA129" s="12" t="s">
        <v>40</v>
      </c>
      <c r="AB129" s="12" t="s">
        <v>40</v>
      </c>
      <c r="AC129" s="12" t="s">
        <v>40</v>
      </c>
      <c r="AD129" s="18" t="s">
        <v>40</v>
      </c>
      <c r="AE129" s="17"/>
      <c r="AF129" s="12" t="s">
        <v>217</v>
      </c>
      <c r="AG129" s="12"/>
      <c r="AH129" s="12"/>
      <c r="AI129" s="12"/>
      <c r="AJ129" s="12"/>
      <c r="AK129" s="12"/>
    </row>
    <row r="130" customFormat="false" ht="13.8" hidden="false" customHeight="false" outlineLevel="0" collapsed="false">
      <c r="A130" s="12" t="s">
        <v>136</v>
      </c>
      <c r="B130" s="12" t="n">
        <v>2011</v>
      </c>
      <c r="C130" s="12" t="s">
        <v>213</v>
      </c>
      <c r="D130" s="25" t="s">
        <v>218</v>
      </c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 t="n">
        <v>4.5</v>
      </c>
      <c r="P130" s="12"/>
      <c r="Q130" s="12"/>
      <c r="R130" s="12" t="s">
        <v>40</v>
      </c>
      <c r="S130" s="12" t="s">
        <v>40</v>
      </c>
      <c r="T130" s="12" t="s">
        <v>40</v>
      </c>
      <c r="U130" s="12" t="s">
        <v>40</v>
      </c>
      <c r="V130" s="12" t="s">
        <v>40</v>
      </c>
      <c r="W130" s="12" t="s">
        <v>40</v>
      </c>
      <c r="X130" s="12" t="s">
        <v>40</v>
      </c>
      <c r="Y130" s="12"/>
      <c r="Z130" s="12"/>
      <c r="AA130" s="12"/>
      <c r="AB130" s="12" t="s">
        <v>41</v>
      </c>
      <c r="AC130" s="12" t="s">
        <v>40</v>
      </c>
      <c r="AD130" s="18" t="s">
        <v>40</v>
      </c>
      <c r="AE130" s="17"/>
      <c r="AF130" s="12" t="s">
        <v>219</v>
      </c>
      <c r="AG130" s="12"/>
      <c r="AH130" s="12"/>
      <c r="AI130" s="12"/>
      <c r="AJ130" s="12"/>
      <c r="AK130" s="12"/>
    </row>
    <row r="131" customFormat="false" ht="13.8" hidden="false" customHeight="false" outlineLevel="0" collapsed="false">
      <c r="A131" s="12" t="s">
        <v>136</v>
      </c>
      <c r="B131" s="12" t="n">
        <v>2011</v>
      </c>
      <c r="C131" s="12" t="s">
        <v>213</v>
      </c>
      <c r="D131" s="25" t="s">
        <v>220</v>
      </c>
      <c r="E131" s="12"/>
      <c r="F131" s="12"/>
      <c r="G131" s="12"/>
      <c r="H131" s="12"/>
      <c r="I131" s="12"/>
      <c r="J131" s="12"/>
      <c r="K131" s="12"/>
      <c r="L131" s="12" t="n">
        <v>32</v>
      </c>
      <c r="M131" s="12" t="n">
        <v>48</v>
      </c>
      <c r="N131" s="12" t="n">
        <v>48</v>
      </c>
      <c r="O131" s="12" t="n">
        <v>32</v>
      </c>
      <c r="P131" s="12"/>
      <c r="Q131" s="12"/>
      <c r="R131" s="12" t="s">
        <v>40</v>
      </c>
      <c r="S131" s="12" t="s">
        <v>40</v>
      </c>
      <c r="T131" s="12" t="s">
        <v>40</v>
      </c>
      <c r="U131" s="12" t="s">
        <v>40</v>
      </c>
      <c r="V131" s="12" t="s">
        <v>40</v>
      </c>
      <c r="W131" s="12" t="s">
        <v>40</v>
      </c>
      <c r="X131" s="12" t="s">
        <v>40</v>
      </c>
      <c r="Y131" s="12" t="s">
        <v>40</v>
      </c>
      <c r="Z131" s="12" t="s">
        <v>40</v>
      </c>
      <c r="AA131" s="12" t="s">
        <v>40</v>
      </c>
      <c r="AB131" s="12" t="s">
        <v>40</v>
      </c>
      <c r="AC131" s="12" t="s">
        <v>40</v>
      </c>
      <c r="AD131" s="18" t="s">
        <v>40</v>
      </c>
      <c r="AE131" s="17"/>
      <c r="AF131" s="12" t="s">
        <v>221</v>
      </c>
      <c r="AG131" s="12"/>
      <c r="AH131" s="12"/>
      <c r="AI131" s="12"/>
      <c r="AJ131" s="12"/>
      <c r="AK131" s="12" t="s">
        <v>222</v>
      </c>
    </row>
    <row r="132" customFormat="false" ht="13.8" hidden="false" customHeight="false" outlineLevel="0" collapsed="false">
      <c r="A132" s="12" t="s">
        <v>136</v>
      </c>
      <c r="B132" s="12" t="s">
        <v>223</v>
      </c>
      <c r="C132" s="12" t="s">
        <v>59</v>
      </c>
      <c r="D132" s="21" t="s">
        <v>137</v>
      </c>
      <c r="E132" s="12" t="n">
        <v>0</v>
      </c>
      <c r="F132" s="12" t="n">
        <v>2.5</v>
      </c>
      <c r="G132" s="12" t="n">
        <v>8</v>
      </c>
      <c r="H132" s="12" t="n">
        <v>16</v>
      </c>
      <c r="I132" s="12" t="n">
        <v>60</v>
      </c>
      <c r="J132" s="12" t="n">
        <v>35</v>
      </c>
      <c r="K132" s="12" t="n">
        <v>5.7</v>
      </c>
      <c r="L132" s="12" t="n">
        <v>11.6</v>
      </c>
      <c r="M132" s="12" t="n">
        <v>7.2</v>
      </c>
      <c r="N132" s="12" t="n">
        <v>6.2</v>
      </c>
      <c r="O132" s="12" t="n">
        <v>3.8</v>
      </c>
      <c r="P132" s="12" t="n">
        <v>1.1</v>
      </c>
      <c r="Q132" s="12" t="n">
        <v>0</v>
      </c>
      <c r="R132" s="12" t="s">
        <v>40</v>
      </c>
      <c r="S132" s="12" t="s">
        <v>40</v>
      </c>
      <c r="T132" s="12" t="s">
        <v>40</v>
      </c>
      <c r="U132" s="12" t="s">
        <v>40</v>
      </c>
      <c r="V132" s="12" t="s">
        <v>40</v>
      </c>
      <c r="W132" s="12" t="s">
        <v>40</v>
      </c>
      <c r="X132" s="12" t="s">
        <v>40</v>
      </c>
      <c r="Y132" s="12" t="s">
        <v>40</v>
      </c>
      <c r="Z132" s="12" t="s">
        <v>40</v>
      </c>
      <c r="AA132" s="12" t="s">
        <v>40</v>
      </c>
      <c r="AB132" s="12" t="s">
        <v>40</v>
      </c>
      <c r="AC132" s="12" t="s">
        <v>40</v>
      </c>
      <c r="AD132" s="18" t="s">
        <v>40</v>
      </c>
      <c r="AE132" s="17"/>
      <c r="AF132" s="12" t="s">
        <v>138</v>
      </c>
      <c r="AG132" s="12" t="n">
        <v>80</v>
      </c>
      <c r="AH132" s="12" t="n">
        <v>0.7</v>
      </c>
      <c r="AI132" s="12" t="s">
        <v>139</v>
      </c>
      <c r="AJ132" s="12" t="s">
        <v>140</v>
      </c>
      <c r="AK132" s="12" t="s">
        <v>65</v>
      </c>
    </row>
    <row r="133" customFormat="false" ht="13.8" hidden="false" customHeight="false" outlineLevel="0" collapsed="false">
      <c r="A133" s="12" t="s">
        <v>136</v>
      </c>
      <c r="B133" s="12" t="s">
        <v>223</v>
      </c>
      <c r="C133" s="12" t="s">
        <v>59</v>
      </c>
      <c r="D133" s="21" t="s">
        <v>141</v>
      </c>
      <c r="E133" s="12" t="n">
        <v>0</v>
      </c>
      <c r="F133" s="12" t="n">
        <v>3.8</v>
      </c>
      <c r="G133" s="12" t="n">
        <v>17.9</v>
      </c>
      <c r="H133" s="12" t="n">
        <v>29.9</v>
      </c>
      <c r="I133" s="12" t="n">
        <v>84.7</v>
      </c>
      <c r="J133" s="12" t="n">
        <v>53.5</v>
      </c>
      <c r="K133" s="12" t="n">
        <v>17.4</v>
      </c>
      <c r="L133" s="12" t="n">
        <v>22.6</v>
      </c>
      <c r="M133" s="12" t="n">
        <v>18.3</v>
      </c>
      <c r="N133" s="12" t="n">
        <v>17.3</v>
      </c>
      <c r="O133" s="12" t="n">
        <v>11.2</v>
      </c>
      <c r="P133" s="12" t="n">
        <v>6.2</v>
      </c>
      <c r="Q133" s="12" t="n">
        <v>3</v>
      </c>
      <c r="R133" s="12" t="s">
        <v>40</v>
      </c>
      <c r="S133" s="12" t="s">
        <v>40</v>
      </c>
      <c r="T133" s="12" t="s">
        <v>40</v>
      </c>
      <c r="U133" s="12" t="s">
        <v>40</v>
      </c>
      <c r="V133" s="12" t="s">
        <v>40</v>
      </c>
      <c r="W133" s="12" t="s">
        <v>40</v>
      </c>
      <c r="X133" s="12" t="s">
        <v>40</v>
      </c>
      <c r="Y133" s="12" t="s">
        <v>40</v>
      </c>
      <c r="Z133" s="12" t="s">
        <v>40</v>
      </c>
      <c r="AA133" s="12" t="s">
        <v>40</v>
      </c>
      <c r="AB133" s="12" t="s">
        <v>40</v>
      </c>
      <c r="AC133" s="12" t="s">
        <v>40</v>
      </c>
      <c r="AD133" s="18" t="s">
        <v>40</v>
      </c>
      <c r="AE133" s="17"/>
      <c r="AF133" s="12" t="s">
        <v>138</v>
      </c>
      <c r="AG133" s="12" t="n">
        <v>80</v>
      </c>
      <c r="AH133" s="12" t="n">
        <v>0.7</v>
      </c>
      <c r="AI133" s="12" t="s">
        <v>139</v>
      </c>
      <c r="AJ133" s="12" t="s">
        <v>142</v>
      </c>
      <c r="AK133" s="12" t="s">
        <v>65</v>
      </c>
    </row>
    <row r="134" customFormat="false" ht="13.8" hidden="false" customHeight="false" outlineLevel="0" collapsed="false">
      <c r="A134" s="12" t="s">
        <v>136</v>
      </c>
      <c r="B134" s="12" t="s">
        <v>223</v>
      </c>
      <c r="C134" s="12" t="s">
        <v>59</v>
      </c>
      <c r="D134" s="21" t="s">
        <v>143</v>
      </c>
      <c r="E134" s="12"/>
      <c r="F134" s="12"/>
      <c r="G134" s="12"/>
      <c r="H134" s="12"/>
      <c r="I134" s="12" t="n">
        <v>4</v>
      </c>
      <c r="J134" s="12"/>
      <c r="K134" s="12" t="n">
        <v>1.5</v>
      </c>
      <c r="L134" s="12" t="n">
        <v>1</v>
      </c>
      <c r="M134" s="12" t="n">
        <v>22.8</v>
      </c>
      <c r="N134" s="12" t="n">
        <v>8.3</v>
      </c>
      <c r="O134" s="12" t="n">
        <v>16.9</v>
      </c>
      <c r="P134" s="12" t="n">
        <v>4.5</v>
      </c>
      <c r="Q134" s="12" t="n">
        <v>0</v>
      </c>
      <c r="R134" s="12"/>
      <c r="S134" s="12"/>
      <c r="T134" s="12"/>
      <c r="U134" s="12"/>
      <c r="V134" s="12" t="s">
        <v>61</v>
      </c>
      <c r="W134" s="12"/>
      <c r="X134" s="12" t="s">
        <v>41</v>
      </c>
      <c r="Y134" s="12" t="s">
        <v>41</v>
      </c>
      <c r="Z134" s="12" t="s">
        <v>40</v>
      </c>
      <c r="AA134" s="12" t="s">
        <v>40</v>
      </c>
      <c r="AB134" s="12" t="s">
        <v>40</v>
      </c>
      <c r="AC134" s="12" t="s">
        <v>40</v>
      </c>
      <c r="AD134" s="18" t="s">
        <v>40</v>
      </c>
      <c r="AE134" s="17"/>
      <c r="AF134" s="12" t="s">
        <v>138</v>
      </c>
      <c r="AG134" s="12" t="n">
        <v>80</v>
      </c>
      <c r="AH134" s="12" t="n">
        <v>0.7</v>
      </c>
      <c r="AI134" s="12" t="s">
        <v>144</v>
      </c>
      <c r="AJ134" s="12" t="s">
        <v>145</v>
      </c>
      <c r="AK134" s="12" t="s">
        <v>65</v>
      </c>
    </row>
    <row r="135" customFormat="false" ht="13.8" hidden="false" customHeight="false" outlineLevel="0" collapsed="false">
      <c r="A135" s="12" t="s">
        <v>136</v>
      </c>
      <c r="B135" s="12" t="s">
        <v>223</v>
      </c>
      <c r="C135" s="12" t="s">
        <v>59</v>
      </c>
      <c r="D135" s="21" t="s">
        <v>146</v>
      </c>
      <c r="E135" s="12"/>
      <c r="F135" s="12"/>
      <c r="G135" s="12"/>
      <c r="H135" s="12"/>
      <c r="I135" s="12" t="n">
        <v>4</v>
      </c>
      <c r="J135" s="12"/>
      <c r="K135" s="12" t="n">
        <v>1.5</v>
      </c>
      <c r="L135" s="12" t="n">
        <v>32.2</v>
      </c>
      <c r="M135" s="12" t="n">
        <v>13.6</v>
      </c>
      <c r="N135" s="12" t="n">
        <v>15.3</v>
      </c>
      <c r="O135" s="12" t="n">
        <v>9.3</v>
      </c>
      <c r="P135" s="12" t="n">
        <v>5.2</v>
      </c>
      <c r="Q135" s="12" t="n">
        <v>2.2</v>
      </c>
      <c r="R135" s="12"/>
      <c r="S135" s="12"/>
      <c r="T135" s="12"/>
      <c r="U135" s="12"/>
      <c r="V135" s="12" t="s">
        <v>61</v>
      </c>
      <c r="W135" s="12"/>
      <c r="X135" s="12" t="s">
        <v>41</v>
      </c>
      <c r="Y135" s="12" t="s">
        <v>40</v>
      </c>
      <c r="Z135" s="12" t="s">
        <v>40</v>
      </c>
      <c r="AA135" s="12" t="s">
        <v>40</v>
      </c>
      <c r="AB135" s="12" t="s">
        <v>40</v>
      </c>
      <c r="AC135" s="12" t="s">
        <v>40</v>
      </c>
      <c r="AD135" s="18" t="s">
        <v>40</v>
      </c>
      <c r="AE135" s="17"/>
      <c r="AF135" s="12" t="s">
        <v>138</v>
      </c>
      <c r="AG135" s="12" t="n">
        <v>80</v>
      </c>
      <c r="AH135" s="12" t="n">
        <v>0.7</v>
      </c>
      <c r="AI135" s="12" t="s">
        <v>147</v>
      </c>
      <c r="AJ135" s="12" t="s">
        <v>145</v>
      </c>
      <c r="AK135" s="12" t="s">
        <v>65</v>
      </c>
    </row>
    <row r="136" customFormat="false" ht="13.8" hidden="false" customHeight="false" outlineLevel="0" collapsed="false">
      <c r="A136" s="12" t="s">
        <v>136</v>
      </c>
      <c r="B136" s="12" t="s">
        <v>223</v>
      </c>
      <c r="C136" s="12" t="s">
        <v>59</v>
      </c>
      <c r="D136" s="21" t="s">
        <v>148</v>
      </c>
      <c r="E136" s="12" t="n">
        <v>0</v>
      </c>
      <c r="F136" s="12" t="n">
        <v>3.4</v>
      </c>
      <c r="G136" s="12" t="n">
        <v>17.3</v>
      </c>
      <c r="H136" s="12" t="n">
        <v>28.4</v>
      </c>
      <c r="I136" s="12" t="n">
        <v>83.5</v>
      </c>
      <c r="J136" s="12"/>
      <c r="K136" s="12" t="n">
        <v>2</v>
      </c>
      <c r="L136" s="12" t="n">
        <v>44.3</v>
      </c>
      <c r="M136" s="12" t="n">
        <v>15.7</v>
      </c>
      <c r="N136" s="12" t="n">
        <v>10.7</v>
      </c>
      <c r="O136" s="12" t="n">
        <v>9.3</v>
      </c>
      <c r="P136" s="12" t="n">
        <v>3.7</v>
      </c>
      <c r="Q136" s="12" t="n">
        <v>1.6</v>
      </c>
      <c r="R136" s="12" t="s">
        <v>40</v>
      </c>
      <c r="S136" s="12" t="s">
        <v>40</v>
      </c>
      <c r="T136" s="12" t="s">
        <v>40</v>
      </c>
      <c r="U136" s="12" t="s">
        <v>40</v>
      </c>
      <c r="V136" s="12" t="s">
        <v>40</v>
      </c>
      <c r="W136" s="12"/>
      <c r="X136" s="12" t="s">
        <v>41</v>
      </c>
      <c r="Y136" s="12" t="s">
        <v>40</v>
      </c>
      <c r="Z136" s="12" t="s">
        <v>40</v>
      </c>
      <c r="AA136" s="12" t="s">
        <v>40</v>
      </c>
      <c r="AB136" s="12" t="s">
        <v>40</v>
      </c>
      <c r="AC136" s="12" t="s">
        <v>40</v>
      </c>
      <c r="AD136" s="18" t="s">
        <v>40</v>
      </c>
      <c r="AE136" s="17"/>
      <c r="AF136" s="12" t="s">
        <v>138</v>
      </c>
      <c r="AG136" s="12" t="n">
        <v>80</v>
      </c>
      <c r="AH136" s="12" t="n">
        <v>0.7</v>
      </c>
      <c r="AI136" s="12" t="s">
        <v>149</v>
      </c>
      <c r="AJ136" s="12" t="s">
        <v>145</v>
      </c>
      <c r="AK136" s="12" t="s">
        <v>65</v>
      </c>
    </row>
    <row r="137" customFormat="false" ht="13.8" hidden="false" customHeight="false" outlineLevel="0" collapsed="false">
      <c r="A137" s="12" t="s">
        <v>136</v>
      </c>
      <c r="B137" s="12" t="s">
        <v>223</v>
      </c>
      <c r="C137" s="12" t="s">
        <v>59</v>
      </c>
      <c r="D137" s="21" t="s">
        <v>150</v>
      </c>
      <c r="E137" s="12" t="n">
        <v>0</v>
      </c>
      <c r="F137" s="12" t="n">
        <v>3.4</v>
      </c>
      <c r="G137" s="12" t="n">
        <v>17.3</v>
      </c>
      <c r="H137" s="12" t="n">
        <v>28.4</v>
      </c>
      <c r="I137" s="12" t="n">
        <v>83.5</v>
      </c>
      <c r="J137" s="12" t="n">
        <v>50.6</v>
      </c>
      <c r="K137" s="12"/>
      <c r="L137" s="12" t="n">
        <v>1.5</v>
      </c>
      <c r="M137" s="12" t="n">
        <v>35.9</v>
      </c>
      <c r="N137" s="12" t="n">
        <v>9.8</v>
      </c>
      <c r="O137" s="12" t="n">
        <v>9.9</v>
      </c>
      <c r="P137" s="12" t="n">
        <v>3.4</v>
      </c>
      <c r="Q137" s="12" t="n">
        <v>1.5</v>
      </c>
      <c r="R137" s="12" t="s">
        <v>40</v>
      </c>
      <c r="S137" s="12" t="s">
        <v>40</v>
      </c>
      <c r="T137" s="12" t="s">
        <v>40</v>
      </c>
      <c r="U137" s="12" t="s">
        <v>40</v>
      </c>
      <c r="V137" s="12" t="s">
        <v>40</v>
      </c>
      <c r="W137" s="12" t="s">
        <v>40</v>
      </c>
      <c r="X137" s="12"/>
      <c r="Y137" s="12" t="s">
        <v>41</v>
      </c>
      <c r="Z137" s="12" t="s">
        <v>40</v>
      </c>
      <c r="AA137" s="12" t="s">
        <v>40</v>
      </c>
      <c r="AB137" s="12" t="s">
        <v>40</v>
      </c>
      <c r="AC137" s="12" t="s">
        <v>40</v>
      </c>
      <c r="AD137" s="18" t="s">
        <v>40</v>
      </c>
      <c r="AE137" s="17"/>
      <c r="AF137" s="12" t="s">
        <v>138</v>
      </c>
      <c r="AG137" s="12" t="n">
        <v>80</v>
      </c>
      <c r="AH137" s="12" t="n">
        <v>0.7</v>
      </c>
      <c r="AI137" s="12" t="s">
        <v>151</v>
      </c>
      <c r="AJ137" s="12" t="s">
        <v>145</v>
      </c>
      <c r="AK137" s="12" t="s">
        <v>65</v>
      </c>
    </row>
    <row r="138" customFormat="false" ht="13.8" hidden="false" customHeight="false" outlineLevel="0" collapsed="false">
      <c r="A138" s="12" t="s">
        <v>136</v>
      </c>
      <c r="B138" s="12" t="s">
        <v>223</v>
      </c>
      <c r="C138" s="12" t="s">
        <v>59</v>
      </c>
      <c r="D138" s="21" t="s">
        <v>152</v>
      </c>
      <c r="E138" s="12" t="n">
        <v>0</v>
      </c>
      <c r="F138" s="12" t="n">
        <v>3.4</v>
      </c>
      <c r="G138" s="12" t="n">
        <v>17.3</v>
      </c>
      <c r="H138" s="12" t="n">
        <v>27.9</v>
      </c>
      <c r="I138" s="12" t="n">
        <v>73.9</v>
      </c>
      <c r="J138" s="12" t="n">
        <v>37</v>
      </c>
      <c r="K138" s="12" t="n">
        <v>1.5</v>
      </c>
      <c r="L138" s="12" t="n">
        <v>16.7</v>
      </c>
      <c r="M138" s="12" t="n">
        <v>13.5</v>
      </c>
      <c r="N138" s="12" t="n">
        <v>15.4</v>
      </c>
      <c r="O138" s="12" t="n">
        <v>8.7</v>
      </c>
      <c r="P138" s="12" t="n">
        <v>4.2</v>
      </c>
      <c r="Q138" s="12" t="n">
        <v>1.6</v>
      </c>
      <c r="R138" s="12" t="s">
        <v>40</v>
      </c>
      <c r="S138" s="12" t="s">
        <v>40</v>
      </c>
      <c r="T138" s="12" t="s">
        <v>40</v>
      </c>
      <c r="U138" s="12" t="s">
        <v>40</v>
      </c>
      <c r="V138" s="12" t="s">
        <v>40</v>
      </c>
      <c r="W138" s="12" t="s">
        <v>40</v>
      </c>
      <c r="X138" s="12" t="s">
        <v>40</v>
      </c>
      <c r="Y138" s="12" t="s">
        <v>40</v>
      </c>
      <c r="Z138" s="12" t="s">
        <v>40</v>
      </c>
      <c r="AA138" s="12" t="s">
        <v>40</v>
      </c>
      <c r="AB138" s="12" t="s">
        <v>40</v>
      </c>
      <c r="AC138" s="12" t="s">
        <v>40</v>
      </c>
      <c r="AD138" s="18" t="s">
        <v>40</v>
      </c>
      <c r="AE138" s="17"/>
      <c r="AF138" s="12" t="s">
        <v>138</v>
      </c>
      <c r="AG138" s="12" t="n">
        <v>45</v>
      </c>
      <c r="AH138" s="12" t="n">
        <v>0.7</v>
      </c>
      <c r="AI138" s="12" t="s">
        <v>139</v>
      </c>
      <c r="AJ138" s="12" t="s">
        <v>145</v>
      </c>
      <c r="AK138" s="12" t="s">
        <v>65</v>
      </c>
    </row>
    <row r="139" customFormat="false" ht="13.8" hidden="false" customHeight="false" outlineLevel="0" collapsed="false">
      <c r="A139" s="12" t="s">
        <v>136</v>
      </c>
      <c r="B139" s="12" t="s">
        <v>223</v>
      </c>
      <c r="C139" s="12" t="s">
        <v>59</v>
      </c>
      <c r="D139" s="21" t="s">
        <v>153</v>
      </c>
      <c r="E139" s="12"/>
      <c r="F139" s="12"/>
      <c r="G139" s="12"/>
      <c r="H139" s="12"/>
      <c r="I139" s="12" t="n">
        <v>4</v>
      </c>
      <c r="J139" s="12"/>
      <c r="K139" s="12" t="n">
        <v>1</v>
      </c>
      <c r="L139" s="12" t="n">
        <v>1</v>
      </c>
      <c r="M139" s="12" t="n">
        <v>21.8</v>
      </c>
      <c r="N139" s="12" t="n">
        <v>10.3</v>
      </c>
      <c r="O139" s="12" t="n">
        <v>17.8</v>
      </c>
      <c r="P139" s="12" t="n">
        <v>4.3</v>
      </c>
      <c r="Q139" s="12" t="n">
        <v>0</v>
      </c>
      <c r="R139" s="12"/>
      <c r="S139" s="12"/>
      <c r="T139" s="12"/>
      <c r="U139" s="12"/>
      <c r="V139" s="12" t="s">
        <v>61</v>
      </c>
      <c r="W139" s="12"/>
      <c r="X139" s="12" t="s">
        <v>41</v>
      </c>
      <c r="Y139" s="12" t="s">
        <v>41</v>
      </c>
      <c r="Z139" s="12" t="s">
        <v>40</v>
      </c>
      <c r="AA139" s="12" t="s">
        <v>40</v>
      </c>
      <c r="AB139" s="12" t="s">
        <v>40</v>
      </c>
      <c r="AC139" s="12" t="s">
        <v>40</v>
      </c>
      <c r="AD139" s="18" t="s">
        <v>40</v>
      </c>
      <c r="AE139" s="17"/>
      <c r="AF139" s="12" t="s">
        <v>138</v>
      </c>
      <c r="AG139" s="12" t="n">
        <v>45</v>
      </c>
      <c r="AH139" s="12" t="n">
        <v>0.7</v>
      </c>
      <c r="AI139" s="12" t="s">
        <v>144</v>
      </c>
      <c r="AJ139" s="12" t="s">
        <v>145</v>
      </c>
      <c r="AK139" s="12" t="s">
        <v>65</v>
      </c>
    </row>
    <row r="140" customFormat="false" ht="13.8" hidden="false" customHeight="false" outlineLevel="0" collapsed="false">
      <c r="A140" s="12" t="s">
        <v>136</v>
      </c>
      <c r="B140" s="12" t="s">
        <v>223</v>
      </c>
      <c r="C140" s="12" t="s">
        <v>59</v>
      </c>
      <c r="D140" s="21" t="s">
        <v>224</v>
      </c>
      <c r="E140" s="12"/>
      <c r="F140" s="12"/>
      <c r="G140" s="12"/>
      <c r="H140" s="12"/>
      <c r="I140" s="12" t="n">
        <v>5</v>
      </c>
      <c r="J140" s="12"/>
      <c r="K140" s="12" t="n">
        <v>1.5</v>
      </c>
      <c r="L140" s="12" t="n">
        <v>1</v>
      </c>
      <c r="M140" s="12" t="n">
        <v>27.5</v>
      </c>
      <c r="N140" s="12" t="n">
        <v>11.4</v>
      </c>
      <c r="O140" s="12" t="n">
        <v>21.2</v>
      </c>
      <c r="P140" s="12" t="n">
        <v>6.7</v>
      </c>
      <c r="Q140" s="12" t="n">
        <v>0</v>
      </c>
      <c r="R140" s="12"/>
      <c r="S140" s="12"/>
      <c r="T140" s="12"/>
      <c r="U140" s="12"/>
      <c r="V140" s="12" t="s">
        <v>61</v>
      </c>
      <c r="W140" s="12"/>
      <c r="X140" s="12" t="s">
        <v>41</v>
      </c>
      <c r="Y140" s="12" t="s">
        <v>41</v>
      </c>
      <c r="Z140" s="12" t="s">
        <v>40</v>
      </c>
      <c r="AA140" s="12" t="s">
        <v>40</v>
      </c>
      <c r="AB140" s="12" t="s">
        <v>40</v>
      </c>
      <c r="AC140" s="12" t="s">
        <v>40</v>
      </c>
      <c r="AD140" s="18" t="s">
        <v>40</v>
      </c>
      <c r="AE140" s="17"/>
      <c r="AF140" s="12" t="s">
        <v>155</v>
      </c>
      <c r="AG140" s="12" t="n">
        <v>80</v>
      </c>
      <c r="AH140" s="12" t="n">
        <v>0.7</v>
      </c>
      <c r="AI140" s="12" t="s">
        <v>144</v>
      </c>
      <c r="AJ140" s="12" t="s">
        <v>145</v>
      </c>
      <c r="AK140" s="12" t="s">
        <v>72</v>
      </c>
    </row>
    <row r="141" customFormat="false" ht="13.8" hidden="false" customHeight="false" outlineLevel="0" collapsed="false">
      <c r="A141" s="12" t="s">
        <v>136</v>
      </c>
      <c r="B141" s="12" t="s">
        <v>223</v>
      </c>
      <c r="C141" s="12" t="s">
        <v>59</v>
      </c>
      <c r="D141" s="21" t="s">
        <v>156</v>
      </c>
      <c r="E141" s="12"/>
      <c r="F141" s="12"/>
      <c r="G141" s="12"/>
      <c r="H141" s="12"/>
      <c r="I141" s="12" t="n">
        <v>5.5</v>
      </c>
      <c r="J141" s="12"/>
      <c r="K141" s="12" t="n">
        <v>1</v>
      </c>
      <c r="L141" s="12" t="n">
        <v>1</v>
      </c>
      <c r="M141" s="12" t="n">
        <v>26.4</v>
      </c>
      <c r="N141" s="12" t="n">
        <v>13.7</v>
      </c>
      <c r="O141" s="12" t="n">
        <v>22.3</v>
      </c>
      <c r="P141" s="12" t="n">
        <v>6.6</v>
      </c>
      <c r="Q141" s="12" t="n">
        <v>0</v>
      </c>
      <c r="R141" s="12"/>
      <c r="S141" s="12"/>
      <c r="T141" s="12"/>
      <c r="U141" s="12"/>
      <c r="V141" s="12" t="s">
        <v>61</v>
      </c>
      <c r="W141" s="12"/>
      <c r="X141" s="12" t="s">
        <v>41</v>
      </c>
      <c r="Y141" s="12" t="s">
        <v>41</v>
      </c>
      <c r="Z141" s="12" t="s">
        <v>40</v>
      </c>
      <c r="AA141" s="12" t="s">
        <v>40</v>
      </c>
      <c r="AB141" s="12" t="s">
        <v>40</v>
      </c>
      <c r="AC141" s="12" t="s">
        <v>40</v>
      </c>
      <c r="AD141" s="18" t="s">
        <v>40</v>
      </c>
      <c r="AE141" s="17"/>
      <c r="AF141" s="12" t="s">
        <v>155</v>
      </c>
      <c r="AG141" s="12" t="n">
        <v>45</v>
      </c>
      <c r="AH141" s="12" t="n">
        <v>0.7</v>
      </c>
      <c r="AI141" s="12" t="s">
        <v>144</v>
      </c>
      <c r="AJ141" s="12" t="s">
        <v>145</v>
      </c>
      <c r="AK141" s="12" t="s">
        <v>72</v>
      </c>
    </row>
    <row r="142" customFormat="false" ht="13.8" hidden="false" customHeight="false" outlineLevel="0" collapsed="false">
      <c r="A142" s="12" t="s">
        <v>136</v>
      </c>
      <c r="B142" s="12" t="s">
        <v>223</v>
      </c>
      <c r="C142" s="12" t="s">
        <v>59</v>
      </c>
      <c r="D142" s="21" t="s">
        <v>157</v>
      </c>
      <c r="E142" s="12"/>
      <c r="F142" s="12"/>
      <c r="G142" s="12"/>
      <c r="H142" s="12"/>
      <c r="I142" s="12" t="n">
        <v>5.5</v>
      </c>
      <c r="J142" s="12" t="n">
        <v>52.8</v>
      </c>
      <c r="K142" s="12"/>
      <c r="L142" s="12" t="n">
        <v>1</v>
      </c>
      <c r="M142" s="12" t="n">
        <v>50.7</v>
      </c>
      <c r="N142" s="12" t="n">
        <v>16.4</v>
      </c>
      <c r="O142" s="12" t="n">
        <v>13.9</v>
      </c>
      <c r="P142" s="12" t="n">
        <v>6.4</v>
      </c>
      <c r="Q142" s="12" t="n">
        <v>3.1</v>
      </c>
      <c r="R142" s="12"/>
      <c r="S142" s="12"/>
      <c r="T142" s="12"/>
      <c r="U142" s="12"/>
      <c r="V142" s="12" t="s">
        <v>41</v>
      </c>
      <c r="W142" s="12" t="s">
        <v>40</v>
      </c>
      <c r="X142" s="12"/>
      <c r="Y142" s="12" t="s">
        <v>41</v>
      </c>
      <c r="Z142" s="12" t="s">
        <v>40</v>
      </c>
      <c r="AA142" s="12" t="s">
        <v>40</v>
      </c>
      <c r="AB142" s="12" t="s">
        <v>40</v>
      </c>
      <c r="AC142" s="12" t="s">
        <v>40</v>
      </c>
      <c r="AD142" s="18" t="s">
        <v>40</v>
      </c>
      <c r="AE142" s="17"/>
      <c r="AF142" s="12" t="s">
        <v>155</v>
      </c>
      <c r="AG142" s="12" t="n">
        <v>80</v>
      </c>
      <c r="AH142" s="12" t="n">
        <v>0.7</v>
      </c>
      <c r="AI142" s="12" t="s">
        <v>158</v>
      </c>
      <c r="AJ142" s="12" t="s">
        <v>145</v>
      </c>
      <c r="AK142" s="12" t="s">
        <v>72</v>
      </c>
    </row>
    <row r="143" customFormat="false" ht="13.8" hidden="false" customHeight="false" outlineLevel="0" collapsed="false">
      <c r="A143" s="12" t="s">
        <v>136</v>
      </c>
      <c r="B143" s="12" t="s">
        <v>223</v>
      </c>
      <c r="C143" s="12" t="s">
        <v>59</v>
      </c>
      <c r="D143" s="21" t="s">
        <v>159</v>
      </c>
      <c r="E143" s="12"/>
      <c r="F143" s="12"/>
      <c r="G143" s="12"/>
      <c r="H143" s="12"/>
      <c r="I143" s="12" t="n">
        <v>5.5</v>
      </c>
      <c r="J143" s="12"/>
      <c r="K143" s="12" t="n">
        <v>2</v>
      </c>
      <c r="L143" s="12" t="n">
        <v>1.5</v>
      </c>
      <c r="M143" s="12" t="n">
        <v>27.5</v>
      </c>
      <c r="N143" s="12" t="n">
        <v>11.4</v>
      </c>
      <c r="O143" s="12" t="n">
        <v>21.2</v>
      </c>
      <c r="P143" s="12" t="n">
        <v>6.7</v>
      </c>
      <c r="Q143" s="12" t="n">
        <v>0</v>
      </c>
      <c r="R143" s="12"/>
      <c r="S143" s="12"/>
      <c r="T143" s="12"/>
      <c r="U143" s="12"/>
      <c r="V143" s="12" t="s">
        <v>41</v>
      </c>
      <c r="W143" s="12"/>
      <c r="X143" s="12" t="s">
        <v>41</v>
      </c>
      <c r="Y143" s="12" t="s">
        <v>41</v>
      </c>
      <c r="Z143" s="12" t="s">
        <v>40</v>
      </c>
      <c r="AA143" s="12" t="s">
        <v>40</v>
      </c>
      <c r="AB143" s="12" t="s">
        <v>40</v>
      </c>
      <c r="AC143" s="12" t="s">
        <v>40</v>
      </c>
      <c r="AD143" s="18" t="s">
        <v>40</v>
      </c>
      <c r="AE143" s="17"/>
      <c r="AF143" s="12" t="s">
        <v>155</v>
      </c>
      <c r="AG143" s="12" t="n">
        <v>80</v>
      </c>
      <c r="AH143" s="12" t="n">
        <v>0.7</v>
      </c>
      <c r="AI143" s="12" t="s">
        <v>160</v>
      </c>
      <c r="AJ143" s="12" t="s">
        <v>145</v>
      </c>
      <c r="AK143" s="12" t="s">
        <v>72</v>
      </c>
    </row>
    <row r="144" customFormat="false" ht="13.8" hidden="false" customHeight="false" outlineLevel="0" collapsed="false">
      <c r="A144" s="12" t="s">
        <v>136</v>
      </c>
      <c r="B144" s="12" t="s">
        <v>223</v>
      </c>
      <c r="C144" s="12" t="s">
        <v>59</v>
      </c>
      <c r="D144" s="21" t="s">
        <v>161</v>
      </c>
      <c r="E144" s="12" t="n">
        <v>0</v>
      </c>
      <c r="F144" s="12" t="n">
        <v>2.5</v>
      </c>
      <c r="G144" s="12" t="n">
        <v>8</v>
      </c>
      <c r="H144" s="12" t="n">
        <v>20</v>
      </c>
      <c r="I144" s="12" t="n">
        <v>60</v>
      </c>
      <c r="J144" s="12" t="n">
        <v>35</v>
      </c>
      <c r="K144" s="12" t="n">
        <v>8</v>
      </c>
      <c r="L144" s="12" t="n">
        <v>11.6</v>
      </c>
      <c r="M144" s="12" t="n">
        <v>7.2</v>
      </c>
      <c r="N144" s="12" t="n">
        <v>6.2</v>
      </c>
      <c r="O144" s="12" t="n">
        <v>3.8</v>
      </c>
      <c r="P144" s="12" t="n">
        <v>1.1</v>
      </c>
      <c r="Q144" s="12" t="n">
        <v>0</v>
      </c>
      <c r="R144" s="12" t="s">
        <v>40</v>
      </c>
      <c r="S144" s="12" t="s">
        <v>40</v>
      </c>
      <c r="T144" s="12" t="s">
        <v>40</v>
      </c>
      <c r="U144" s="12" t="s">
        <v>40</v>
      </c>
      <c r="V144" s="12" t="s">
        <v>40</v>
      </c>
      <c r="W144" s="12" t="s">
        <v>40</v>
      </c>
      <c r="X144" s="12" t="s">
        <v>40</v>
      </c>
      <c r="Y144" s="12" t="s">
        <v>40</v>
      </c>
      <c r="Z144" s="12" t="s">
        <v>40</v>
      </c>
      <c r="AA144" s="12" t="s">
        <v>40</v>
      </c>
      <c r="AB144" s="12" t="s">
        <v>40</v>
      </c>
      <c r="AC144" s="12" t="s">
        <v>40</v>
      </c>
      <c r="AD144" s="18" t="s">
        <v>40</v>
      </c>
      <c r="AE144" s="17"/>
      <c r="AF144" s="12" t="s">
        <v>162</v>
      </c>
      <c r="AG144" s="12" t="n">
        <v>80</v>
      </c>
      <c r="AH144" s="12" t="n">
        <v>0.7</v>
      </c>
      <c r="AI144" s="12" t="s">
        <v>139</v>
      </c>
      <c r="AJ144" s="12" t="s">
        <v>140</v>
      </c>
      <c r="AK144" s="12" t="s">
        <v>65</v>
      </c>
    </row>
    <row r="145" customFormat="false" ht="13.8" hidden="false" customHeight="false" outlineLevel="0" collapsed="false">
      <c r="A145" s="12" t="s">
        <v>136</v>
      </c>
      <c r="B145" s="12" t="s">
        <v>223</v>
      </c>
      <c r="C145" s="12" t="s">
        <v>59</v>
      </c>
      <c r="D145" s="21" t="s">
        <v>163</v>
      </c>
      <c r="E145" s="12" t="n">
        <v>0</v>
      </c>
      <c r="F145" s="12" t="n">
        <v>4</v>
      </c>
      <c r="G145" s="12" t="n">
        <v>18.6</v>
      </c>
      <c r="H145" s="12" t="n">
        <v>49.8</v>
      </c>
      <c r="I145" s="12" t="n">
        <v>74.3</v>
      </c>
      <c r="J145" s="12" t="n">
        <v>65.6</v>
      </c>
      <c r="K145" s="12" t="n">
        <v>20.4</v>
      </c>
      <c r="L145" s="12" t="n">
        <v>18.4</v>
      </c>
      <c r="M145" s="12" t="n">
        <v>12.5</v>
      </c>
      <c r="N145" s="12" t="n">
        <v>12.8</v>
      </c>
      <c r="O145" s="12" t="n">
        <v>8.2</v>
      </c>
      <c r="P145" s="12" t="n">
        <v>4.8</v>
      </c>
      <c r="Q145" s="12" t="n">
        <v>2.5</v>
      </c>
      <c r="R145" s="12" t="s">
        <v>40</v>
      </c>
      <c r="S145" s="12" t="s">
        <v>40</v>
      </c>
      <c r="T145" s="12" t="s">
        <v>40</v>
      </c>
      <c r="U145" s="12" t="s">
        <v>40</v>
      </c>
      <c r="V145" s="12" t="s">
        <v>40</v>
      </c>
      <c r="W145" s="12" t="s">
        <v>40</v>
      </c>
      <c r="X145" s="12" t="s">
        <v>40</v>
      </c>
      <c r="Y145" s="12" t="s">
        <v>40</v>
      </c>
      <c r="Z145" s="12" t="s">
        <v>40</v>
      </c>
      <c r="AA145" s="12" t="s">
        <v>40</v>
      </c>
      <c r="AB145" s="12" t="s">
        <v>40</v>
      </c>
      <c r="AC145" s="12" t="s">
        <v>40</v>
      </c>
      <c r="AD145" s="18" t="s">
        <v>40</v>
      </c>
      <c r="AE145" s="17"/>
      <c r="AF145" s="12" t="s">
        <v>162</v>
      </c>
      <c r="AG145" s="12" t="n">
        <v>80</v>
      </c>
      <c r="AH145" s="12" t="n">
        <v>0.7</v>
      </c>
      <c r="AI145" s="12" t="s">
        <v>139</v>
      </c>
      <c r="AJ145" s="12" t="s">
        <v>142</v>
      </c>
      <c r="AK145" s="12" t="s">
        <v>65</v>
      </c>
    </row>
    <row r="146" customFormat="false" ht="13.8" hidden="false" customHeight="false" outlineLevel="0" collapsed="false">
      <c r="A146" s="12" t="s">
        <v>136</v>
      </c>
      <c r="B146" s="12" t="s">
        <v>223</v>
      </c>
      <c r="C146" s="12" t="s">
        <v>59</v>
      </c>
      <c r="D146" s="21" t="s">
        <v>164</v>
      </c>
      <c r="E146" s="12"/>
      <c r="F146" s="12"/>
      <c r="G146" s="12"/>
      <c r="H146" s="12"/>
      <c r="I146" s="12" t="n">
        <v>4</v>
      </c>
      <c r="J146" s="12"/>
      <c r="K146" s="12" t="n">
        <v>2</v>
      </c>
      <c r="L146" s="12" t="n">
        <v>1</v>
      </c>
      <c r="M146" s="12" t="n">
        <v>16.9</v>
      </c>
      <c r="N146" s="12" t="n">
        <v>8</v>
      </c>
      <c r="O146" s="12" t="n">
        <v>16.2</v>
      </c>
      <c r="P146" s="12" t="n">
        <v>4.5</v>
      </c>
      <c r="Q146" s="12" t="n">
        <v>0.8</v>
      </c>
      <c r="R146" s="12"/>
      <c r="S146" s="12"/>
      <c r="T146" s="12"/>
      <c r="U146" s="12"/>
      <c r="V146" s="12" t="s">
        <v>41</v>
      </c>
      <c r="W146" s="12"/>
      <c r="X146" s="12" t="s">
        <v>41</v>
      </c>
      <c r="Y146" s="12" t="s">
        <v>41</v>
      </c>
      <c r="Z146" s="12" t="s">
        <v>40</v>
      </c>
      <c r="AA146" s="12" t="s">
        <v>40</v>
      </c>
      <c r="AB146" s="12" t="s">
        <v>40</v>
      </c>
      <c r="AC146" s="12" t="s">
        <v>40</v>
      </c>
      <c r="AD146" s="18" t="s">
        <v>40</v>
      </c>
      <c r="AE146" s="17"/>
      <c r="AF146" s="12" t="s">
        <v>162</v>
      </c>
      <c r="AG146" s="12" t="n">
        <v>80</v>
      </c>
      <c r="AH146" s="12" t="n">
        <v>0.7</v>
      </c>
      <c r="AI146" s="12" t="s">
        <v>160</v>
      </c>
      <c r="AJ146" s="12" t="s">
        <v>142</v>
      </c>
      <c r="AK146" s="12" t="s">
        <v>65</v>
      </c>
    </row>
    <row r="147" customFormat="false" ht="13.8" hidden="false" customHeight="false" outlineLevel="0" collapsed="false">
      <c r="A147" s="12" t="s">
        <v>136</v>
      </c>
      <c r="B147" s="12" t="s">
        <v>223</v>
      </c>
      <c r="C147" s="12" t="s">
        <v>59</v>
      </c>
      <c r="D147" s="21" t="s">
        <v>165</v>
      </c>
      <c r="E147" s="12"/>
      <c r="F147" s="12"/>
      <c r="G147" s="12"/>
      <c r="H147" s="12"/>
      <c r="I147" s="12" t="n">
        <v>4</v>
      </c>
      <c r="J147" s="12"/>
      <c r="K147" s="12" t="n">
        <v>2</v>
      </c>
      <c r="L147" s="12" t="n">
        <v>1</v>
      </c>
      <c r="M147" s="12" t="n">
        <v>16.9</v>
      </c>
      <c r="N147" s="12" t="n">
        <v>8</v>
      </c>
      <c r="O147" s="12" t="n">
        <v>16.2</v>
      </c>
      <c r="P147" s="12" t="n">
        <v>4.5</v>
      </c>
      <c r="Q147" s="12" t="n">
        <v>0.8</v>
      </c>
      <c r="R147" s="12"/>
      <c r="S147" s="12"/>
      <c r="T147" s="12"/>
      <c r="U147" s="12"/>
      <c r="V147" s="12" t="s">
        <v>61</v>
      </c>
      <c r="W147" s="12"/>
      <c r="X147" s="12" t="s">
        <v>41</v>
      </c>
      <c r="Y147" s="12" t="s">
        <v>41</v>
      </c>
      <c r="Z147" s="12" t="s">
        <v>40</v>
      </c>
      <c r="AA147" s="12" t="s">
        <v>40</v>
      </c>
      <c r="AB147" s="12" t="s">
        <v>40</v>
      </c>
      <c r="AC147" s="12" t="s">
        <v>40</v>
      </c>
      <c r="AD147" s="18" t="s">
        <v>40</v>
      </c>
      <c r="AE147" s="17"/>
      <c r="AF147" s="12" t="s">
        <v>162</v>
      </c>
      <c r="AG147" s="12" t="n">
        <v>80</v>
      </c>
      <c r="AH147" s="12" t="n">
        <v>0.7</v>
      </c>
      <c r="AI147" s="12" t="s">
        <v>144</v>
      </c>
      <c r="AJ147" s="12" t="s">
        <v>142</v>
      </c>
      <c r="AK147" s="12" t="s">
        <v>65</v>
      </c>
    </row>
    <row r="148" customFormat="false" ht="13.8" hidden="false" customHeight="false" outlineLevel="0" collapsed="false">
      <c r="A148" s="12" t="s">
        <v>136</v>
      </c>
      <c r="B148" s="12" t="s">
        <v>223</v>
      </c>
      <c r="C148" s="12" t="s">
        <v>59</v>
      </c>
      <c r="D148" s="21" t="s">
        <v>166</v>
      </c>
      <c r="E148" s="12" t="n">
        <v>0</v>
      </c>
      <c r="F148" s="12" t="n">
        <v>4</v>
      </c>
      <c r="G148" s="12" t="n">
        <v>18.6</v>
      </c>
      <c r="H148" s="12" t="n">
        <v>49.8</v>
      </c>
      <c r="I148" s="12" t="n">
        <v>74.3</v>
      </c>
      <c r="J148" s="12" t="n">
        <v>1.5</v>
      </c>
      <c r="K148" s="12" t="n">
        <v>32.3</v>
      </c>
      <c r="L148" s="12" t="n">
        <v>19.5</v>
      </c>
      <c r="M148" s="12" t="n">
        <v>11.4</v>
      </c>
      <c r="N148" s="12" t="n">
        <v>7.4</v>
      </c>
      <c r="O148" s="12" t="n">
        <v>13.7</v>
      </c>
      <c r="P148" s="12" t="n">
        <v>4.1</v>
      </c>
      <c r="Q148" s="12" t="n">
        <v>1.2</v>
      </c>
      <c r="R148" s="12" t="s">
        <v>40</v>
      </c>
      <c r="S148" s="12" t="s">
        <v>40</v>
      </c>
      <c r="T148" s="12" t="s">
        <v>40</v>
      </c>
      <c r="U148" s="12" t="s">
        <v>40</v>
      </c>
      <c r="V148" s="12" t="s">
        <v>40</v>
      </c>
      <c r="W148" s="12" t="s">
        <v>41</v>
      </c>
      <c r="X148" s="12" t="s">
        <v>40</v>
      </c>
      <c r="Y148" s="12" t="s">
        <v>40</v>
      </c>
      <c r="Z148" s="12" t="s">
        <v>40</v>
      </c>
      <c r="AA148" s="12" t="s">
        <v>40</v>
      </c>
      <c r="AB148" s="12" t="s">
        <v>40</v>
      </c>
      <c r="AC148" s="12" t="s">
        <v>40</v>
      </c>
      <c r="AD148" s="18" t="s">
        <v>40</v>
      </c>
      <c r="AE148" s="17"/>
      <c r="AF148" s="12" t="s">
        <v>162</v>
      </c>
      <c r="AG148" s="12" t="n">
        <v>80</v>
      </c>
      <c r="AH148" s="12" t="n">
        <v>0.7</v>
      </c>
      <c r="AI148" s="12" t="s">
        <v>167</v>
      </c>
      <c r="AJ148" s="12" t="s">
        <v>142</v>
      </c>
      <c r="AK148" s="12" t="s">
        <v>65</v>
      </c>
    </row>
    <row r="149" customFormat="false" ht="13.8" hidden="false" customHeight="false" outlineLevel="0" collapsed="false">
      <c r="A149" s="12" t="s">
        <v>136</v>
      </c>
      <c r="B149" s="12" t="s">
        <v>223</v>
      </c>
      <c r="C149" s="12" t="s">
        <v>59</v>
      </c>
      <c r="D149" s="21" t="s">
        <v>168</v>
      </c>
      <c r="E149" s="12" t="n">
        <v>0</v>
      </c>
      <c r="F149" s="12" t="n">
        <v>4</v>
      </c>
      <c r="G149" s="12" t="n">
        <v>18.6</v>
      </c>
      <c r="H149" s="12" t="n">
        <v>49.8</v>
      </c>
      <c r="I149" s="12" t="n">
        <v>74.3</v>
      </c>
      <c r="J149" s="12" t="n">
        <v>65.6</v>
      </c>
      <c r="K149" s="12"/>
      <c r="L149" s="12" t="n">
        <v>1</v>
      </c>
      <c r="M149" s="12" t="n">
        <v>27</v>
      </c>
      <c r="N149" s="12" t="n">
        <v>5.7</v>
      </c>
      <c r="O149" s="12" t="n">
        <v>9.8</v>
      </c>
      <c r="P149" s="12" t="n">
        <v>2.2</v>
      </c>
      <c r="Q149" s="12" t="n">
        <v>1.9</v>
      </c>
      <c r="R149" s="12" t="s">
        <v>40</v>
      </c>
      <c r="S149" s="12" t="s">
        <v>40</v>
      </c>
      <c r="T149" s="12" t="s">
        <v>40</v>
      </c>
      <c r="U149" s="12" t="s">
        <v>40</v>
      </c>
      <c r="V149" s="12" t="s">
        <v>40</v>
      </c>
      <c r="W149" s="12" t="s">
        <v>40</v>
      </c>
      <c r="X149" s="12"/>
      <c r="Y149" s="12" t="s">
        <v>41</v>
      </c>
      <c r="Z149" s="12" t="s">
        <v>40</v>
      </c>
      <c r="AA149" s="12" t="s">
        <v>40</v>
      </c>
      <c r="AB149" s="12" t="s">
        <v>40</v>
      </c>
      <c r="AC149" s="12" t="s">
        <v>40</v>
      </c>
      <c r="AD149" s="18" t="s">
        <v>40</v>
      </c>
      <c r="AE149" s="17"/>
      <c r="AF149" s="12" t="s">
        <v>162</v>
      </c>
      <c r="AG149" s="12" t="n">
        <v>80</v>
      </c>
      <c r="AH149" s="12" t="n">
        <v>0.7</v>
      </c>
      <c r="AI149" s="12" t="s">
        <v>169</v>
      </c>
      <c r="AJ149" s="12" t="s">
        <v>142</v>
      </c>
      <c r="AK149" s="12" t="s">
        <v>65</v>
      </c>
    </row>
    <row r="150" customFormat="false" ht="13.8" hidden="false" customHeight="false" outlineLevel="0" collapsed="false">
      <c r="A150" s="12" t="s">
        <v>136</v>
      </c>
      <c r="B150" s="12" t="s">
        <v>223</v>
      </c>
      <c r="C150" s="12" t="s">
        <v>59</v>
      </c>
      <c r="D150" s="21" t="s">
        <v>170</v>
      </c>
      <c r="E150" s="12" t="n">
        <v>0</v>
      </c>
      <c r="F150" s="12" t="n">
        <v>4</v>
      </c>
      <c r="G150" s="12" t="n">
        <v>18.6</v>
      </c>
      <c r="H150" s="12" t="n">
        <v>49.8</v>
      </c>
      <c r="I150" s="12" t="n">
        <v>74.3</v>
      </c>
      <c r="J150" s="12" t="n">
        <v>65.6</v>
      </c>
      <c r="K150" s="12" t="n">
        <v>20.4</v>
      </c>
      <c r="L150" s="12"/>
      <c r="M150" s="12"/>
      <c r="N150" s="12" t="n">
        <v>1.0041</v>
      </c>
      <c r="O150" s="12" t="n">
        <v>13.8</v>
      </c>
      <c r="P150" s="12" t="n">
        <v>3.4</v>
      </c>
      <c r="Q150" s="12" t="n">
        <v>2.6</v>
      </c>
      <c r="R150" s="12" t="s">
        <v>40</v>
      </c>
      <c r="S150" s="12" t="s">
        <v>40</v>
      </c>
      <c r="T150" s="12" t="s">
        <v>40</v>
      </c>
      <c r="U150" s="12" t="s">
        <v>40</v>
      </c>
      <c r="V150" s="12" t="s">
        <v>40</v>
      </c>
      <c r="W150" s="12" t="s">
        <v>40</v>
      </c>
      <c r="X150" s="12" t="s">
        <v>40</v>
      </c>
      <c r="Y150" s="12"/>
      <c r="Z150" s="12"/>
      <c r="AA150" s="12" t="s">
        <v>41</v>
      </c>
      <c r="AB150" s="12" t="s">
        <v>40</v>
      </c>
      <c r="AC150" s="12" t="s">
        <v>40</v>
      </c>
      <c r="AD150" s="18" t="s">
        <v>40</v>
      </c>
      <c r="AE150" s="17"/>
      <c r="AF150" s="12" t="s">
        <v>162</v>
      </c>
      <c r="AG150" s="12" t="n">
        <v>80</v>
      </c>
      <c r="AH150" s="12" t="n">
        <v>0.7</v>
      </c>
      <c r="AI150" s="12" t="s">
        <v>151</v>
      </c>
      <c r="AJ150" s="12" t="s">
        <v>142</v>
      </c>
      <c r="AK150" s="12" t="s">
        <v>65</v>
      </c>
    </row>
    <row r="151" customFormat="false" ht="13.8" hidden="false" customHeight="false" outlineLevel="0" collapsed="false">
      <c r="A151" s="12" t="s">
        <v>136</v>
      </c>
      <c r="B151" s="12" t="s">
        <v>223</v>
      </c>
      <c r="C151" s="12" t="s">
        <v>59</v>
      </c>
      <c r="D151" s="21" t="s">
        <v>171</v>
      </c>
      <c r="E151" s="12"/>
      <c r="F151" s="12"/>
      <c r="G151" s="12"/>
      <c r="H151" s="12"/>
      <c r="I151" s="12" t="n">
        <v>4</v>
      </c>
      <c r="J151" s="12" t="n">
        <v>58.7</v>
      </c>
      <c r="K151" s="12" t="n">
        <v>6.1</v>
      </c>
      <c r="L151" s="12" t="n">
        <v>18.4</v>
      </c>
      <c r="M151" s="12" t="n">
        <v>13</v>
      </c>
      <c r="N151" s="12" t="n">
        <v>13.4</v>
      </c>
      <c r="O151" s="12" t="n">
        <v>6.8</v>
      </c>
      <c r="P151" s="12" t="n">
        <v>4.7</v>
      </c>
      <c r="Q151" s="12" t="n">
        <v>2.8</v>
      </c>
      <c r="R151" s="12"/>
      <c r="S151" s="12"/>
      <c r="T151" s="12"/>
      <c r="U151" s="12"/>
      <c r="V151" s="12" t="s">
        <v>61</v>
      </c>
      <c r="W151" s="12" t="s">
        <v>40</v>
      </c>
      <c r="X151" s="12" t="s">
        <v>40</v>
      </c>
      <c r="Y151" s="12" t="s">
        <v>40</v>
      </c>
      <c r="Z151" s="12" t="s">
        <v>40</v>
      </c>
      <c r="AA151" s="12" t="s">
        <v>40</v>
      </c>
      <c r="AB151" s="12" t="s">
        <v>40</v>
      </c>
      <c r="AC151" s="12" t="s">
        <v>40</v>
      </c>
      <c r="AD151" s="18" t="s">
        <v>40</v>
      </c>
      <c r="AE151" s="17"/>
      <c r="AF151" s="12" t="s">
        <v>162</v>
      </c>
      <c r="AG151" s="12" t="n">
        <v>80</v>
      </c>
      <c r="AH151" s="12" t="n">
        <v>0.7</v>
      </c>
      <c r="AI151" s="12" t="s">
        <v>172</v>
      </c>
      <c r="AJ151" s="12" t="s">
        <v>142</v>
      </c>
      <c r="AK151" s="12" t="s">
        <v>65</v>
      </c>
    </row>
    <row r="152" customFormat="false" ht="13.8" hidden="false" customHeight="false" outlineLevel="0" collapsed="false">
      <c r="A152" s="12" t="s">
        <v>136</v>
      </c>
      <c r="B152" s="12" t="s">
        <v>223</v>
      </c>
      <c r="C152" s="12" t="s">
        <v>59</v>
      </c>
      <c r="D152" s="21" t="s">
        <v>173</v>
      </c>
      <c r="E152" s="12" t="n">
        <v>0</v>
      </c>
      <c r="F152" s="12" t="n">
        <v>4</v>
      </c>
      <c r="G152" s="12" t="n">
        <v>18.4</v>
      </c>
      <c r="H152" s="12" t="n">
        <v>49.7</v>
      </c>
      <c r="I152" s="12" t="n">
        <v>55.5</v>
      </c>
      <c r="J152" s="12" t="n">
        <v>47.1</v>
      </c>
      <c r="K152" s="12" t="n">
        <v>3.3</v>
      </c>
      <c r="L152" s="12" t="n">
        <v>20.2</v>
      </c>
      <c r="M152" s="12" t="n">
        <v>13.6</v>
      </c>
      <c r="N152" s="12" t="n">
        <v>8.4</v>
      </c>
      <c r="O152" s="12" t="n">
        <v>15</v>
      </c>
      <c r="P152" s="12" t="n">
        <v>3.3</v>
      </c>
      <c r="Q152" s="12" t="n">
        <v>0.1</v>
      </c>
      <c r="R152" s="12" t="s">
        <v>40</v>
      </c>
      <c r="S152" s="12" t="s">
        <v>40</v>
      </c>
      <c r="T152" s="12" t="s">
        <v>40</v>
      </c>
      <c r="U152" s="12" t="s">
        <v>40</v>
      </c>
      <c r="V152" s="12" t="s">
        <v>40</v>
      </c>
      <c r="W152" s="12" t="s">
        <v>40</v>
      </c>
      <c r="X152" s="12" t="s">
        <v>40</v>
      </c>
      <c r="Y152" s="12" t="s">
        <v>40</v>
      </c>
      <c r="Z152" s="12" t="s">
        <v>40</v>
      </c>
      <c r="AA152" s="12" t="s">
        <v>40</v>
      </c>
      <c r="AB152" s="12" t="s">
        <v>40</v>
      </c>
      <c r="AC152" s="12" t="s">
        <v>40</v>
      </c>
      <c r="AD152" s="18" t="s">
        <v>40</v>
      </c>
      <c r="AE152" s="17"/>
      <c r="AF152" s="12" t="s">
        <v>162</v>
      </c>
      <c r="AG152" s="12" t="n">
        <v>45</v>
      </c>
      <c r="AH152" s="12" t="n">
        <v>0.7</v>
      </c>
      <c r="AI152" s="12" t="s">
        <v>139</v>
      </c>
      <c r="AJ152" s="12" t="s">
        <v>142</v>
      </c>
      <c r="AK152" s="12" t="s">
        <v>65</v>
      </c>
    </row>
    <row r="153" customFormat="false" ht="13.8" hidden="false" customHeight="false" outlineLevel="0" collapsed="false">
      <c r="A153" s="12" t="s">
        <v>136</v>
      </c>
      <c r="B153" s="12" t="s">
        <v>223</v>
      </c>
      <c r="C153" s="12" t="s">
        <v>59</v>
      </c>
      <c r="D153" s="21" t="s">
        <v>174</v>
      </c>
      <c r="E153" s="12"/>
      <c r="F153" s="12"/>
      <c r="G153" s="12"/>
      <c r="H153" s="12"/>
      <c r="I153" s="12" t="n">
        <v>4</v>
      </c>
      <c r="J153" s="12" t="n">
        <v>35.6</v>
      </c>
      <c r="K153" s="12" t="n">
        <v>0</v>
      </c>
      <c r="L153" s="12" t="n">
        <v>16.1</v>
      </c>
      <c r="M153" s="12" t="n">
        <v>13.2</v>
      </c>
      <c r="N153" s="12" t="n">
        <v>15.5</v>
      </c>
      <c r="O153" s="12" t="n">
        <v>7.5</v>
      </c>
      <c r="P153" s="12" t="n">
        <v>4.7</v>
      </c>
      <c r="Q153" s="12" t="n">
        <v>2.8</v>
      </c>
      <c r="R153" s="12"/>
      <c r="S153" s="12"/>
      <c r="T153" s="12"/>
      <c r="U153" s="12"/>
      <c r="V153" s="12" t="s">
        <v>61</v>
      </c>
      <c r="W153" s="12" t="s">
        <v>40</v>
      </c>
      <c r="X153" s="12" t="s">
        <v>40</v>
      </c>
      <c r="Y153" s="12" t="s">
        <v>40</v>
      </c>
      <c r="Z153" s="12" t="s">
        <v>40</v>
      </c>
      <c r="AA153" s="12" t="s">
        <v>40</v>
      </c>
      <c r="AB153" s="12" t="s">
        <v>40</v>
      </c>
      <c r="AC153" s="12" t="s">
        <v>40</v>
      </c>
      <c r="AD153" s="18" t="s">
        <v>40</v>
      </c>
      <c r="AE153" s="17"/>
      <c r="AF153" s="12" t="s">
        <v>162</v>
      </c>
      <c r="AG153" s="12" t="n">
        <v>45</v>
      </c>
      <c r="AH153" s="12" t="n">
        <v>0.7</v>
      </c>
      <c r="AI153" s="12" t="s">
        <v>172</v>
      </c>
      <c r="AJ153" s="12" t="s">
        <v>142</v>
      </c>
      <c r="AK153" s="12" t="s">
        <v>65</v>
      </c>
    </row>
    <row r="154" customFormat="false" ht="13.8" hidden="false" customHeight="false" outlineLevel="0" collapsed="false">
      <c r="A154" s="12" t="s">
        <v>136</v>
      </c>
      <c r="B154" s="12" t="s">
        <v>223</v>
      </c>
      <c r="C154" s="12" t="s">
        <v>59</v>
      </c>
      <c r="D154" s="21" t="s">
        <v>175</v>
      </c>
      <c r="E154" s="12" t="n">
        <v>0</v>
      </c>
      <c r="F154" s="12" t="n">
        <v>4</v>
      </c>
      <c r="G154" s="12" t="n">
        <v>18.4</v>
      </c>
      <c r="H154" s="12" t="n">
        <v>49.7</v>
      </c>
      <c r="I154" s="12"/>
      <c r="J154" s="12" t="n">
        <v>3</v>
      </c>
      <c r="K154" s="12" t="n">
        <v>7</v>
      </c>
      <c r="L154" s="12" t="n">
        <v>18.2</v>
      </c>
      <c r="M154" s="12" t="n">
        <v>11.9</v>
      </c>
      <c r="N154" s="12" t="n">
        <v>9.2</v>
      </c>
      <c r="O154" s="12" t="n">
        <v>14.7</v>
      </c>
      <c r="P154" s="12" t="n">
        <v>3.8</v>
      </c>
      <c r="Q154" s="12" t="n">
        <v>0.9</v>
      </c>
      <c r="R154" s="12" t="s">
        <v>40</v>
      </c>
      <c r="S154" s="12" t="s">
        <v>40</v>
      </c>
      <c r="T154" s="12" t="s">
        <v>40</v>
      </c>
      <c r="U154" s="12" t="s">
        <v>40</v>
      </c>
      <c r="V154" s="12"/>
      <c r="W154" s="12" t="s">
        <v>41</v>
      </c>
      <c r="X154" s="12" t="s">
        <v>40</v>
      </c>
      <c r="Y154" s="12" t="s">
        <v>40</v>
      </c>
      <c r="Z154" s="12" t="s">
        <v>40</v>
      </c>
      <c r="AA154" s="12" t="s">
        <v>40</v>
      </c>
      <c r="AB154" s="12" t="s">
        <v>40</v>
      </c>
      <c r="AC154" s="12" t="s">
        <v>40</v>
      </c>
      <c r="AD154" s="18" t="s">
        <v>40</v>
      </c>
      <c r="AE154" s="17"/>
      <c r="AF154" s="12" t="s">
        <v>162</v>
      </c>
      <c r="AG154" s="12" t="n">
        <v>45</v>
      </c>
      <c r="AH154" s="12" t="n">
        <v>0.7</v>
      </c>
      <c r="AI154" s="12" t="s">
        <v>167</v>
      </c>
      <c r="AJ154" s="12" t="s">
        <v>142</v>
      </c>
      <c r="AK154" s="12" t="s">
        <v>65</v>
      </c>
    </row>
    <row r="155" customFormat="false" ht="13.8" hidden="false" customHeight="false" outlineLevel="0" collapsed="false">
      <c r="A155" s="12" t="s">
        <v>136</v>
      </c>
      <c r="B155" s="12" t="s">
        <v>223</v>
      </c>
      <c r="C155" s="12" t="s">
        <v>59</v>
      </c>
      <c r="D155" s="21" t="s">
        <v>176</v>
      </c>
      <c r="E155" s="12" t="n">
        <v>0</v>
      </c>
      <c r="F155" s="12" t="n">
        <v>4</v>
      </c>
      <c r="G155" s="12" t="n">
        <v>18.4</v>
      </c>
      <c r="H155" s="12" t="n">
        <v>49.7</v>
      </c>
      <c r="I155" s="12"/>
      <c r="J155" s="12" t="n">
        <v>3</v>
      </c>
      <c r="K155" s="12"/>
      <c r="L155" s="12" t="n">
        <v>1</v>
      </c>
      <c r="M155" s="12" t="n">
        <v>13.9</v>
      </c>
      <c r="N155" s="12" t="n">
        <v>11.2</v>
      </c>
      <c r="O155" s="12" t="n">
        <v>15.1</v>
      </c>
      <c r="P155" s="12" t="n">
        <v>2.4</v>
      </c>
      <c r="Q155" s="12" t="n">
        <v>0</v>
      </c>
      <c r="R155" s="12" t="s">
        <v>40</v>
      </c>
      <c r="S155" s="12" t="s">
        <v>40</v>
      </c>
      <c r="T155" s="12" t="s">
        <v>40</v>
      </c>
      <c r="U155" s="12" t="s">
        <v>40</v>
      </c>
      <c r="V155" s="12"/>
      <c r="W155" s="12" t="s">
        <v>41</v>
      </c>
      <c r="X155" s="12"/>
      <c r="Y155" s="12" t="s">
        <v>41</v>
      </c>
      <c r="Z155" s="12" t="s">
        <v>40</v>
      </c>
      <c r="AA155" s="12" t="s">
        <v>40</v>
      </c>
      <c r="AB155" s="12" t="s">
        <v>40</v>
      </c>
      <c r="AC155" s="12" t="s">
        <v>40</v>
      </c>
      <c r="AD155" s="18" t="s">
        <v>40</v>
      </c>
      <c r="AE155" s="17"/>
      <c r="AF155" s="12" t="s">
        <v>162</v>
      </c>
      <c r="AG155" s="12" t="n">
        <v>45</v>
      </c>
      <c r="AH155" s="12" t="n">
        <v>0.7</v>
      </c>
      <c r="AI155" s="12" t="s">
        <v>177</v>
      </c>
      <c r="AJ155" s="12" t="s">
        <v>142</v>
      </c>
      <c r="AK155" s="12" t="s">
        <v>65</v>
      </c>
    </row>
    <row r="156" customFormat="false" ht="13.8" hidden="false" customHeight="false" outlineLevel="0" collapsed="false">
      <c r="A156" s="12" t="s">
        <v>136</v>
      </c>
      <c r="B156" s="12" t="s">
        <v>223</v>
      </c>
      <c r="C156" s="12" t="s">
        <v>59</v>
      </c>
      <c r="D156" s="21" t="s">
        <v>178</v>
      </c>
      <c r="E156" s="12" t="n">
        <v>0</v>
      </c>
      <c r="F156" s="12" t="n">
        <v>4</v>
      </c>
      <c r="G156" s="12" t="n">
        <v>18.4</v>
      </c>
      <c r="H156" s="12" t="n">
        <v>49.7</v>
      </c>
      <c r="I156" s="12" t="n">
        <v>55.5</v>
      </c>
      <c r="J156" s="12" t="n">
        <v>47.1</v>
      </c>
      <c r="K156" s="12"/>
      <c r="L156" s="12"/>
      <c r="M156" s="12" t="n">
        <v>1</v>
      </c>
      <c r="N156" s="12" t="n">
        <v>16.3</v>
      </c>
      <c r="O156" s="12" t="n">
        <v>4.5</v>
      </c>
      <c r="P156" s="12" t="n">
        <v>4.2</v>
      </c>
      <c r="Q156" s="12" t="n">
        <v>2.9</v>
      </c>
      <c r="R156" s="12" t="s">
        <v>40</v>
      </c>
      <c r="S156" s="12" t="s">
        <v>40</v>
      </c>
      <c r="T156" s="12" t="s">
        <v>40</v>
      </c>
      <c r="U156" s="12" t="s">
        <v>40</v>
      </c>
      <c r="V156" s="12" t="s">
        <v>40</v>
      </c>
      <c r="W156" s="12" t="s">
        <v>40</v>
      </c>
      <c r="X156" s="12"/>
      <c r="Y156" s="12"/>
      <c r="Z156" s="12" t="s">
        <v>41</v>
      </c>
      <c r="AA156" s="12" t="s">
        <v>40</v>
      </c>
      <c r="AB156" s="12" t="s">
        <v>40</v>
      </c>
      <c r="AC156" s="12" t="s">
        <v>40</v>
      </c>
      <c r="AD156" s="18" t="s">
        <v>40</v>
      </c>
      <c r="AE156" s="17"/>
      <c r="AF156" s="12" t="s">
        <v>162</v>
      </c>
      <c r="AG156" s="12" t="n">
        <v>45</v>
      </c>
      <c r="AH156" s="12" t="n">
        <v>0.7</v>
      </c>
      <c r="AI156" s="12" t="s">
        <v>151</v>
      </c>
      <c r="AJ156" s="12" t="s">
        <v>142</v>
      </c>
      <c r="AK156" s="12" t="s">
        <v>65</v>
      </c>
    </row>
    <row r="157" customFormat="false" ht="13.8" hidden="false" customHeight="false" outlineLevel="0" collapsed="false">
      <c r="A157" s="12" t="s">
        <v>136</v>
      </c>
      <c r="B157" s="12" t="s">
        <v>223</v>
      </c>
      <c r="C157" s="12" t="s">
        <v>59</v>
      </c>
      <c r="D157" s="21" t="s">
        <v>179</v>
      </c>
      <c r="E157" s="12"/>
      <c r="F157" s="12"/>
      <c r="G157" s="12"/>
      <c r="H157" s="12"/>
      <c r="I157" s="12" t="n">
        <v>4.5</v>
      </c>
      <c r="J157" s="12" t="n">
        <v>3</v>
      </c>
      <c r="K157" s="12" t="n">
        <v>2</v>
      </c>
      <c r="L157" s="12"/>
      <c r="M157" s="12" t="n">
        <v>1</v>
      </c>
      <c r="N157" s="12" t="n">
        <v>3</v>
      </c>
      <c r="O157" s="12" t="n">
        <v>6</v>
      </c>
      <c r="P157" s="12" t="n">
        <v>2</v>
      </c>
      <c r="Q157" s="12" t="n">
        <v>0</v>
      </c>
      <c r="R157" s="12"/>
      <c r="S157" s="12"/>
      <c r="T157" s="12"/>
      <c r="U157" s="12"/>
      <c r="V157" s="12" t="s">
        <v>180</v>
      </c>
      <c r="W157" s="12" t="s">
        <v>78</v>
      </c>
      <c r="X157" s="12" t="s">
        <v>78</v>
      </c>
      <c r="Y157" s="12"/>
      <c r="Z157" s="12" t="s">
        <v>78</v>
      </c>
      <c r="AA157" s="12" t="s">
        <v>40</v>
      </c>
      <c r="AB157" s="12" t="s">
        <v>40</v>
      </c>
      <c r="AC157" s="12" t="s">
        <v>40</v>
      </c>
      <c r="AD157" s="18" t="s">
        <v>40</v>
      </c>
      <c r="AE157" s="17"/>
      <c r="AF157" s="12" t="s">
        <v>181</v>
      </c>
      <c r="AG157" s="12" t="n">
        <v>170</v>
      </c>
      <c r="AH157" s="12" t="n">
        <v>0.7</v>
      </c>
      <c r="AI157" s="12" t="s">
        <v>182</v>
      </c>
      <c r="AJ157" s="12" t="s">
        <v>140</v>
      </c>
      <c r="AK157" s="12" t="s">
        <v>81</v>
      </c>
    </row>
    <row r="158" customFormat="false" ht="13.8" hidden="false" customHeight="false" outlineLevel="0" collapsed="false">
      <c r="A158" s="12" t="s">
        <v>136</v>
      </c>
      <c r="B158" s="12" t="s">
        <v>223</v>
      </c>
      <c r="C158" s="12" t="s">
        <v>59</v>
      </c>
      <c r="D158" s="21" t="s">
        <v>183</v>
      </c>
      <c r="E158" s="12"/>
      <c r="F158" s="12"/>
      <c r="G158" s="12"/>
      <c r="H158" s="12"/>
      <c r="I158" s="12" t="n">
        <v>4.5</v>
      </c>
      <c r="J158" s="12" t="n">
        <v>2</v>
      </c>
      <c r="K158" s="12"/>
      <c r="L158" s="12"/>
      <c r="M158" s="12" t="n">
        <v>1</v>
      </c>
      <c r="N158" s="12" t="n">
        <v>3</v>
      </c>
      <c r="O158" s="12" t="n">
        <v>6</v>
      </c>
      <c r="P158" s="12" t="n">
        <v>2</v>
      </c>
      <c r="Q158" s="12" t="n">
        <v>0</v>
      </c>
      <c r="R158" s="12"/>
      <c r="S158" s="12"/>
      <c r="T158" s="12"/>
      <c r="U158" s="12"/>
      <c r="V158" s="12" t="s">
        <v>78</v>
      </c>
      <c r="W158" s="12" t="s">
        <v>78</v>
      </c>
      <c r="X158" s="12"/>
      <c r="Y158" s="12"/>
      <c r="Z158" s="12" t="s">
        <v>78</v>
      </c>
      <c r="AA158" s="12" t="s">
        <v>40</v>
      </c>
      <c r="AB158" s="12" t="s">
        <v>40</v>
      </c>
      <c r="AC158" s="12" t="s">
        <v>40</v>
      </c>
      <c r="AD158" s="18" t="s">
        <v>40</v>
      </c>
      <c r="AE158" s="17"/>
      <c r="AF158" s="12" t="s">
        <v>181</v>
      </c>
      <c r="AG158" s="12" t="n">
        <v>50</v>
      </c>
      <c r="AH158" s="12" t="n">
        <v>0.7</v>
      </c>
      <c r="AI158" s="12" t="s">
        <v>182</v>
      </c>
      <c r="AJ158" s="12" t="s">
        <v>142</v>
      </c>
      <c r="AK158" s="12" t="s">
        <v>81</v>
      </c>
    </row>
    <row r="159" customFormat="false" ht="13.8" hidden="false" customHeight="false" outlineLevel="0" collapsed="false">
      <c r="A159" s="12" t="s">
        <v>136</v>
      </c>
      <c r="B159" s="12" t="s">
        <v>223</v>
      </c>
      <c r="C159" s="12" t="s">
        <v>59</v>
      </c>
      <c r="D159" s="21" t="s">
        <v>184</v>
      </c>
      <c r="E159" s="12" t="n">
        <v>0.3</v>
      </c>
      <c r="F159" s="12" t="n">
        <v>5</v>
      </c>
      <c r="G159" s="12" t="n">
        <v>8</v>
      </c>
      <c r="H159" s="12" t="n">
        <v>25</v>
      </c>
      <c r="I159" s="12" t="n">
        <v>55</v>
      </c>
      <c r="J159" s="12" t="n">
        <v>70</v>
      </c>
      <c r="K159" s="12" t="n">
        <v>23.1</v>
      </c>
      <c r="L159" s="12" t="n">
        <v>9.5</v>
      </c>
      <c r="M159" s="12" t="n">
        <v>1</v>
      </c>
      <c r="N159" s="12" t="n">
        <v>6.9</v>
      </c>
      <c r="O159" s="12" t="n">
        <v>0</v>
      </c>
      <c r="P159" s="12" t="n">
        <v>0</v>
      </c>
      <c r="Q159" s="12" t="n">
        <v>0.8</v>
      </c>
      <c r="R159" s="12" t="s">
        <v>40</v>
      </c>
      <c r="S159" s="12" t="s">
        <v>40</v>
      </c>
      <c r="T159" s="12" t="s">
        <v>40</v>
      </c>
      <c r="U159" s="12" t="s">
        <v>40</v>
      </c>
      <c r="V159" s="12" t="s">
        <v>40</v>
      </c>
      <c r="W159" s="12" t="s">
        <v>40</v>
      </c>
      <c r="X159" s="12" t="s">
        <v>40</v>
      </c>
      <c r="Y159" s="12" t="s">
        <v>40</v>
      </c>
      <c r="Z159" s="12" t="s">
        <v>40</v>
      </c>
      <c r="AA159" s="12" t="s">
        <v>40</v>
      </c>
      <c r="AB159" s="12" t="s">
        <v>40</v>
      </c>
      <c r="AC159" s="12" t="s">
        <v>40</v>
      </c>
      <c r="AD159" s="18" t="s">
        <v>40</v>
      </c>
      <c r="AE159" s="17"/>
      <c r="AF159" s="12" t="s">
        <v>185</v>
      </c>
      <c r="AG159" s="12" t="n">
        <v>130</v>
      </c>
      <c r="AH159" s="12" t="n">
        <v>0.7</v>
      </c>
      <c r="AI159" s="12" t="s">
        <v>139</v>
      </c>
      <c r="AJ159" s="12" t="s">
        <v>145</v>
      </c>
      <c r="AK159" s="12" t="s">
        <v>81</v>
      </c>
    </row>
    <row r="160" customFormat="false" ht="13.8" hidden="false" customHeight="false" outlineLevel="0" collapsed="false">
      <c r="A160" s="12" t="s">
        <v>136</v>
      </c>
      <c r="B160" s="12" t="s">
        <v>223</v>
      </c>
      <c r="C160" s="12" t="s">
        <v>59</v>
      </c>
      <c r="D160" s="21" t="s">
        <v>186</v>
      </c>
      <c r="E160" s="12" t="n">
        <v>0.3</v>
      </c>
      <c r="F160" s="12" t="n">
        <v>10</v>
      </c>
      <c r="G160" s="12" t="n">
        <v>16.8</v>
      </c>
      <c r="H160" s="12" t="n">
        <v>58</v>
      </c>
      <c r="I160" s="12" t="n">
        <v>62.3</v>
      </c>
      <c r="J160" s="12" t="n">
        <v>84.4</v>
      </c>
      <c r="K160" s="12" t="n">
        <v>46.4</v>
      </c>
      <c r="L160" s="12" t="n">
        <v>21.5</v>
      </c>
      <c r="M160" s="12" t="n">
        <v>12.8</v>
      </c>
      <c r="N160" s="12" t="n">
        <v>8.6</v>
      </c>
      <c r="O160" s="12" t="n">
        <v>11.6</v>
      </c>
      <c r="P160" s="12" t="n">
        <v>6.3</v>
      </c>
      <c r="Q160" s="12" t="n">
        <v>3.6</v>
      </c>
      <c r="R160" s="12" t="s">
        <v>40</v>
      </c>
      <c r="S160" s="12" t="s">
        <v>40</v>
      </c>
      <c r="T160" s="12" t="s">
        <v>40</v>
      </c>
      <c r="U160" s="12" t="s">
        <v>40</v>
      </c>
      <c r="V160" s="12" t="s">
        <v>40</v>
      </c>
      <c r="W160" s="12" t="s">
        <v>40</v>
      </c>
      <c r="X160" s="12" t="s">
        <v>40</v>
      </c>
      <c r="Y160" s="12" t="s">
        <v>40</v>
      </c>
      <c r="Z160" s="12" t="s">
        <v>40</v>
      </c>
      <c r="AA160" s="12" t="s">
        <v>40</v>
      </c>
      <c r="AB160" s="12" t="s">
        <v>40</v>
      </c>
      <c r="AC160" s="12" t="s">
        <v>40</v>
      </c>
      <c r="AD160" s="18" t="s">
        <v>40</v>
      </c>
      <c r="AE160" s="17"/>
      <c r="AF160" s="12" t="s">
        <v>185</v>
      </c>
      <c r="AG160" s="12" t="n">
        <v>130</v>
      </c>
      <c r="AH160" s="12" t="n">
        <v>0.7</v>
      </c>
      <c r="AI160" s="12" t="s">
        <v>139</v>
      </c>
      <c r="AJ160" s="12" t="s">
        <v>145</v>
      </c>
      <c r="AK160" s="12" t="s">
        <v>81</v>
      </c>
    </row>
    <row r="161" customFormat="false" ht="13.8" hidden="false" customHeight="false" outlineLevel="0" collapsed="false">
      <c r="A161" s="12" t="s">
        <v>136</v>
      </c>
      <c r="B161" s="12" t="s">
        <v>223</v>
      </c>
      <c r="C161" s="12" t="s">
        <v>59</v>
      </c>
      <c r="D161" s="21" t="s">
        <v>187</v>
      </c>
      <c r="E161" s="12"/>
      <c r="F161" s="12"/>
      <c r="G161" s="12"/>
      <c r="H161" s="12"/>
      <c r="I161" s="12" t="n">
        <v>5</v>
      </c>
      <c r="J161" s="12" t="n">
        <v>3</v>
      </c>
      <c r="K161" s="12" t="n">
        <v>1.5</v>
      </c>
      <c r="L161" s="12" t="n">
        <v>1</v>
      </c>
      <c r="M161" s="12" t="n">
        <v>6.6</v>
      </c>
      <c r="N161" s="12" t="n">
        <v>20.7</v>
      </c>
      <c r="O161" s="12" t="n">
        <v>4.7</v>
      </c>
      <c r="P161" s="12" t="n">
        <v>6.8</v>
      </c>
      <c r="Q161" s="12" t="n">
        <v>4.5</v>
      </c>
      <c r="R161" s="12"/>
      <c r="S161" s="12"/>
      <c r="T161" s="12"/>
      <c r="U161" s="12"/>
      <c r="V161" s="12" t="s">
        <v>78</v>
      </c>
      <c r="W161" s="12" t="s">
        <v>78</v>
      </c>
      <c r="X161" s="12" t="s">
        <v>78</v>
      </c>
      <c r="Y161" s="12" t="s">
        <v>78</v>
      </c>
      <c r="Z161" s="12" t="s">
        <v>40</v>
      </c>
      <c r="AA161" s="12" t="s">
        <v>40</v>
      </c>
      <c r="AB161" s="12" t="s">
        <v>40</v>
      </c>
      <c r="AC161" s="12" t="s">
        <v>40</v>
      </c>
      <c r="AD161" s="18" t="s">
        <v>40</v>
      </c>
      <c r="AE161" s="17"/>
      <c r="AF161" s="12" t="s">
        <v>185</v>
      </c>
      <c r="AG161" s="12" t="n">
        <v>130</v>
      </c>
      <c r="AH161" s="12" t="n">
        <v>0.7</v>
      </c>
      <c r="AI161" s="12" t="s">
        <v>182</v>
      </c>
      <c r="AJ161" s="12" t="s">
        <v>145</v>
      </c>
      <c r="AK161" s="12" t="s">
        <v>81</v>
      </c>
    </row>
    <row r="162" customFormat="false" ht="13.8" hidden="false" customHeight="false" outlineLevel="0" collapsed="false">
      <c r="A162" s="12" t="s">
        <v>136</v>
      </c>
      <c r="B162" s="12" t="s">
        <v>223</v>
      </c>
      <c r="C162" s="12" t="s">
        <v>59</v>
      </c>
      <c r="D162" s="21" t="s">
        <v>188</v>
      </c>
      <c r="E162" s="12" t="n">
        <v>3.2</v>
      </c>
      <c r="F162" s="12" t="n">
        <v>15.2</v>
      </c>
      <c r="G162" s="12" t="n">
        <v>21.2</v>
      </c>
      <c r="H162" s="12" t="n">
        <v>61.4</v>
      </c>
      <c r="I162" s="12"/>
      <c r="J162" s="12" t="n">
        <v>4</v>
      </c>
      <c r="K162" s="12" t="n">
        <v>97.1</v>
      </c>
      <c r="L162" s="12" t="n">
        <v>11</v>
      </c>
      <c r="M162" s="12" t="n">
        <v>15.4</v>
      </c>
      <c r="N162" s="12" t="n">
        <v>13.4</v>
      </c>
      <c r="O162" s="12" t="n">
        <v>13</v>
      </c>
      <c r="P162" s="12" t="n">
        <v>8.1</v>
      </c>
      <c r="Q162" s="12" t="n">
        <v>4.7</v>
      </c>
      <c r="R162" s="12" t="s">
        <v>40</v>
      </c>
      <c r="S162" s="12" t="s">
        <v>40</v>
      </c>
      <c r="T162" s="12" t="s">
        <v>40</v>
      </c>
      <c r="U162" s="12" t="s">
        <v>40</v>
      </c>
      <c r="V162" s="12"/>
      <c r="W162" s="12" t="s">
        <v>78</v>
      </c>
      <c r="X162" s="12" t="s">
        <v>40</v>
      </c>
      <c r="Y162" s="12" t="s">
        <v>40</v>
      </c>
      <c r="Z162" s="12" t="s">
        <v>40</v>
      </c>
      <c r="AA162" s="12" t="s">
        <v>40</v>
      </c>
      <c r="AB162" s="12" t="s">
        <v>40</v>
      </c>
      <c r="AC162" s="12" t="s">
        <v>40</v>
      </c>
      <c r="AD162" s="18" t="s">
        <v>40</v>
      </c>
      <c r="AE162" s="17"/>
      <c r="AF162" s="12" t="s">
        <v>185</v>
      </c>
      <c r="AG162" s="12" t="n">
        <v>130</v>
      </c>
      <c r="AH162" s="12" t="n">
        <v>0.7</v>
      </c>
      <c r="AI162" s="12" t="s">
        <v>149</v>
      </c>
      <c r="AJ162" s="12" t="s">
        <v>145</v>
      </c>
      <c r="AK162" s="12" t="s">
        <v>81</v>
      </c>
    </row>
    <row r="163" customFormat="false" ht="13.8" hidden="false" customHeight="false" outlineLevel="0" collapsed="false">
      <c r="A163" s="12" t="s">
        <v>136</v>
      </c>
      <c r="B163" s="12" t="s">
        <v>223</v>
      </c>
      <c r="C163" s="12" t="s">
        <v>59</v>
      </c>
      <c r="D163" s="21" t="s">
        <v>189</v>
      </c>
      <c r="E163" s="12" t="n">
        <v>3.2</v>
      </c>
      <c r="F163" s="12" t="n">
        <v>15.2</v>
      </c>
      <c r="G163" s="12" t="n">
        <v>42.6</v>
      </c>
      <c r="H163" s="12" t="n">
        <v>69.6</v>
      </c>
      <c r="I163" s="12" t="n">
        <v>106.3</v>
      </c>
      <c r="J163" s="12" t="n">
        <v>94.3</v>
      </c>
      <c r="K163" s="12" t="n">
        <v>48.5</v>
      </c>
      <c r="L163" s="12"/>
      <c r="M163" s="12" t="n">
        <v>1</v>
      </c>
      <c r="N163" s="12" t="n">
        <v>36.5</v>
      </c>
      <c r="O163" s="12" t="n">
        <v>10.8</v>
      </c>
      <c r="P163" s="12" t="n">
        <v>3.1</v>
      </c>
      <c r="Q163" s="12" t="n">
        <v>2.4</v>
      </c>
      <c r="R163" s="12" t="s">
        <v>40</v>
      </c>
      <c r="S163" s="12" t="s">
        <v>40</v>
      </c>
      <c r="T163" s="12" t="s">
        <v>40</v>
      </c>
      <c r="U163" s="12" t="s">
        <v>40</v>
      </c>
      <c r="V163" s="12" t="s">
        <v>40</v>
      </c>
      <c r="W163" s="12" t="s">
        <v>40</v>
      </c>
      <c r="X163" s="12" t="s">
        <v>40</v>
      </c>
      <c r="Y163" s="12"/>
      <c r="Z163" s="12" t="s">
        <v>78</v>
      </c>
      <c r="AA163" s="12" t="s">
        <v>40</v>
      </c>
      <c r="AB163" s="12" t="s">
        <v>40</v>
      </c>
      <c r="AC163" s="12" t="s">
        <v>40</v>
      </c>
      <c r="AD163" s="18" t="s">
        <v>40</v>
      </c>
      <c r="AE163" s="17"/>
      <c r="AF163" s="12" t="s">
        <v>185</v>
      </c>
      <c r="AG163" s="12" t="n">
        <v>130</v>
      </c>
      <c r="AH163" s="12" t="n">
        <v>0.7</v>
      </c>
      <c r="AI163" s="12" t="s">
        <v>151</v>
      </c>
      <c r="AJ163" s="12" t="s">
        <v>145</v>
      </c>
      <c r="AK163" s="12" t="s">
        <v>81</v>
      </c>
    </row>
    <row r="164" customFormat="false" ht="13.8" hidden="false" customHeight="false" outlineLevel="0" collapsed="false">
      <c r="A164" s="12" t="s">
        <v>136</v>
      </c>
      <c r="B164" s="12" t="s">
        <v>223</v>
      </c>
      <c r="C164" s="12" t="s">
        <v>38</v>
      </c>
      <c r="D164" s="31" t="s">
        <v>190</v>
      </c>
      <c r="E164" s="12" t="n">
        <v>0</v>
      </c>
      <c r="F164" s="12" t="n">
        <v>3.9</v>
      </c>
      <c r="G164" s="12" t="n">
        <v>20.5</v>
      </c>
      <c r="H164" s="12" t="n">
        <v>29.2</v>
      </c>
      <c r="I164" s="12" t="n">
        <v>81</v>
      </c>
      <c r="J164" s="12" t="n">
        <v>43.9</v>
      </c>
      <c r="K164" s="12" t="n">
        <v>6.4</v>
      </c>
      <c r="L164" s="12" t="n">
        <v>18.8</v>
      </c>
      <c r="M164" s="12" t="n">
        <v>9.5</v>
      </c>
      <c r="N164" s="12" t="n">
        <v>5.4</v>
      </c>
      <c r="O164" s="12" t="n">
        <v>10.7</v>
      </c>
      <c r="P164" s="12" t="n">
        <v>0.1</v>
      </c>
      <c r="Q164" s="12" t="n">
        <v>0</v>
      </c>
      <c r="R164" s="12" t="s">
        <v>40</v>
      </c>
      <c r="S164" s="12" t="s">
        <v>40</v>
      </c>
      <c r="T164" s="12" t="s">
        <v>40</v>
      </c>
      <c r="U164" s="12" t="s">
        <v>40</v>
      </c>
      <c r="V164" s="12" t="s">
        <v>40</v>
      </c>
      <c r="W164" s="12" t="s">
        <v>40</v>
      </c>
      <c r="X164" s="12" t="s">
        <v>40</v>
      </c>
      <c r="Y164" s="12" t="s">
        <v>40</v>
      </c>
      <c r="Z164" s="12" t="s">
        <v>40</v>
      </c>
      <c r="AA164" s="12" t="s">
        <v>40</v>
      </c>
      <c r="AB164" s="12" t="s">
        <v>40</v>
      </c>
      <c r="AC164" s="12" t="s">
        <v>40</v>
      </c>
      <c r="AD164" s="18" t="s">
        <v>40</v>
      </c>
      <c r="AE164" s="17"/>
      <c r="AF164" s="12" t="s">
        <v>191</v>
      </c>
      <c r="AG164" s="12" t="n">
        <v>80</v>
      </c>
      <c r="AH164" s="12" t="n">
        <v>0.7</v>
      </c>
      <c r="AI164" s="12" t="s">
        <v>139</v>
      </c>
      <c r="AJ164" s="12" t="s">
        <v>142</v>
      </c>
      <c r="AK164" s="12" t="s">
        <v>65</v>
      </c>
    </row>
    <row r="165" customFormat="false" ht="13.8" hidden="false" customHeight="false" outlineLevel="0" collapsed="false">
      <c r="A165" s="12" t="s">
        <v>136</v>
      </c>
      <c r="B165" s="12" t="s">
        <v>223</v>
      </c>
      <c r="C165" s="12" t="s">
        <v>38</v>
      </c>
      <c r="D165" s="31" t="s">
        <v>192</v>
      </c>
      <c r="E165" s="12" t="n">
        <v>0</v>
      </c>
      <c r="F165" s="12" t="n">
        <v>3.9</v>
      </c>
      <c r="G165" s="12" t="n">
        <v>20.5</v>
      </c>
      <c r="H165" s="12"/>
      <c r="I165" s="12" t="n">
        <v>3</v>
      </c>
      <c r="J165" s="12" t="n">
        <v>44</v>
      </c>
      <c r="K165" s="12" t="n">
        <v>0</v>
      </c>
      <c r="L165" s="12" t="n">
        <v>18.1</v>
      </c>
      <c r="M165" s="12" t="n">
        <v>10.1</v>
      </c>
      <c r="N165" s="12" t="n">
        <v>6.1</v>
      </c>
      <c r="O165" s="12" t="n">
        <v>10.7</v>
      </c>
      <c r="P165" s="12" t="n">
        <v>0.1</v>
      </c>
      <c r="Q165" s="12" t="n">
        <v>0</v>
      </c>
      <c r="R165" s="12" t="s">
        <v>40</v>
      </c>
      <c r="S165" s="12" t="s">
        <v>40</v>
      </c>
      <c r="T165" s="12" t="s">
        <v>40</v>
      </c>
      <c r="U165" s="12"/>
      <c r="V165" s="12" t="s">
        <v>41</v>
      </c>
      <c r="W165" s="12" t="s">
        <v>40</v>
      </c>
      <c r="X165" s="12" t="s">
        <v>40</v>
      </c>
      <c r="Y165" s="12" t="s">
        <v>40</v>
      </c>
      <c r="Z165" s="12" t="s">
        <v>40</v>
      </c>
      <c r="AA165" s="12" t="s">
        <v>40</v>
      </c>
      <c r="AB165" s="12" t="s">
        <v>40</v>
      </c>
      <c r="AC165" s="12" t="s">
        <v>40</v>
      </c>
      <c r="AD165" s="18" t="s">
        <v>40</v>
      </c>
      <c r="AE165" s="17"/>
      <c r="AF165" s="12" t="s">
        <v>191</v>
      </c>
      <c r="AG165" s="12" t="n">
        <v>80</v>
      </c>
      <c r="AH165" s="12" t="n">
        <v>0.7</v>
      </c>
      <c r="AI165" s="12" t="s">
        <v>167</v>
      </c>
      <c r="AJ165" s="12" t="s">
        <v>142</v>
      </c>
      <c r="AK165" s="12" t="s">
        <v>65</v>
      </c>
    </row>
    <row r="166" customFormat="false" ht="13.8" hidden="false" customHeight="false" outlineLevel="0" collapsed="false">
      <c r="A166" s="12" t="s">
        <v>136</v>
      </c>
      <c r="B166" s="12" t="s">
        <v>223</v>
      </c>
      <c r="C166" s="12" t="s">
        <v>38</v>
      </c>
      <c r="D166" s="31" t="s">
        <v>193</v>
      </c>
      <c r="E166" s="12" t="n">
        <v>0</v>
      </c>
      <c r="F166" s="12" t="n">
        <v>4.6</v>
      </c>
      <c r="G166" s="12" t="n">
        <v>19.1</v>
      </c>
      <c r="H166" s="12" t="n">
        <v>25</v>
      </c>
      <c r="I166" s="12" t="n">
        <v>51.4</v>
      </c>
      <c r="J166" s="12" t="n">
        <v>42.6</v>
      </c>
      <c r="K166" s="12" t="n">
        <v>10.2</v>
      </c>
      <c r="L166" s="12" t="n">
        <v>17.8</v>
      </c>
      <c r="M166" s="12" t="n">
        <v>15.9</v>
      </c>
      <c r="N166" s="12" t="n">
        <v>19</v>
      </c>
      <c r="O166" s="12" t="n">
        <v>14</v>
      </c>
      <c r="P166" s="12" t="n">
        <v>1</v>
      </c>
      <c r="Q166" s="12" t="n">
        <v>0</v>
      </c>
      <c r="R166" s="12" t="s">
        <v>40</v>
      </c>
      <c r="S166" s="12" t="s">
        <v>40</v>
      </c>
      <c r="T166" s="12" t="s">
        <v>40</v>
      </c>
      <c r="U166" s="12" t="s">
        <v>40</v>
      </c>
      <c r="V166" s="12" t="s">
        <v>40</v>
      </c>
      <c r="W166" s="12" t="s">
        <v>40</v>
      </c>
      <c r="X166" s="12" t="s">
        <v>40</v>
      </c>
      <c r="Y166" s="12" t="s">
        <v>40</v>
      </c>
      <c r="Z166" s="12" t="s">
        <v>40</v>
      </c>
      <c r="AA166" s="12" t="s">
        <v>40</v>
      </c>
      <c r="AB166" s="12" t="s">
        <v>40</v>
      </c>
      <c r="AC166" s="12" t="s">
        <v>40</v>
      </c>
      <c r="AD166" s="18" t="s">
        <v>40</v>
      </c>
      <c r="AE166" s="17"/>
      <c r="AF166" s="12" t="s">
        <v>194</v>
      </c>
      <c r="AG166" s="12" t="n">
        <v>45</v>
      </c>
      <c r="AH166" s="12" t="n">
        <v>0.7</v>
      </c>
      <c r="AI166" s="12" t="s">
        <v>139</v>
      </c>
      <c r="AJ166" s="12" t="s">
        <v>142</v>
      </c>
      <c r="AK166" s="12" t="s">
        <v>65</v>
      </c>
    </row>
    <row r="167" customFormat="false" ht="13.8" hidden="false" customHeight="false" outlineLevel="0" collapsed="false">
      <c r="A167" s="12" t="s">
        <v>136</v>
      </c>
      <c r="B167" s="12" t="s">
        <v>223</v>
      </c>
      <c r="C167" s="12" t="s">
        <v>38</v>
      </c>
      <c r="D167" s="31" t="s">
        <v>195</v>
      </c>
      <c r="E167" s="12" t="n">
        <v>0</v>
      </c>
      <c r="F167" s="12" t="n">
        <v>4.6</v>
      </c>
      <c r="G167" s="12" t="n">
        <v>19.1</v>
      </c>
      <c r="H167" s="12"/>
      <c r="I167" s="12"/>
      <c r="J167" s="12" t="n">
        <v>3</v>
      </c>
      <c r="K167" s="12" t="n">
        <v>17.1</v>
      </c>
      <c r="L167" s="12" t="n">
        <v>14.2</v>
      </c>
      <c r="M167" s="12" t="n">
        <v>16.2</v>
      </c>
      <c r="N167" s="12" t="n">
        <v>19.5</v>
      </c>
      <c r="O167" s="12" t="n">
        <v>10.1</v>
      </c>
      <c r="P167" s="12" t="n">
        <v>4.8</v>
      </c>
      <c r="Q167" s="12" t="n">
        <v>1.9</v>
      </c>
      <c r="R167" s="12" t="s">
        <v>40</v>
      </c>
      <c r="S167" s="12" t="s">
        <v>40</v>
      </c>
      <c r="T167" s="12" t="s">
        <v>40</v>
      </c>
      <c r="U167" s="12"/>
      <c r="V167" s="12"/>
      <c r="W167" s="12" t="s">
        <v>41</v>
      </c>
      <c r="X167" s="12" t="s">
        <v>40</v>
      </c>
      <c r="Y167" s="12" t="s">
        <v>40</v>
      </c>
      <c r="Z167" s="12" t="s">
        <v>40</v>
      </c>
      <c r="AA167" s="12" t="s">
        <v>40</v>
      </c>
      <c r="AB167" s="12" t="s">
        <v>40</v>
      </c>
      <c r="AC167" s="12" t="s">
        <v>40</v>
      </c>
      <c r="AD167" s="18" t="s">
        <v>40</v>
      </c>
      <c r="AE167" s="17"/>
      <c r="AF167" s="12" t="s">
        <v>194</v>
      </c>
      <c r="AG167" s="12" t="n">
        <v>45</v>
      </c>
      <c r="AH167" s="12" t="n">
        <v>0.7</v>
      </c>
      <c r="AI167" s="12" t="s">
        <v>196</v>
      </c>
      <c r="AJ167" s="12" t="s">
        <v>142</v>
      </c>
      <c r="AK167" s="12" t="s">
        <v>65</v>
      </c>
    </row>
    <row r="168" customFormat="false" ht="13.8" hidden="false" customHeight="false" outlineLevel="0" collapsed="false">
      <c r="A168" s="12" t="s">
        <v>136</v>
      </c>
      <c r="B168" s="12" t="s">
        <v>223</v>
      </c>
      <c r="C168" s="12" t="s">
        <v>38</v>
      </c>
      <c r="D168" s="31" t="s">
        <v>197</v>
      </c>
      <c r="E168" s="12"/>
      <c r="F168" s="12"/>
      <c r="G168" s="12"/>
      <c r="H168" s="12"/>
      <c r="I168" s="12" t="n">
        <v>4</v>
      </c>
      <c r="J168" s="12"/>
      <c r="K168" s="12" t="n">
        <v>1.5</v>
      </c>
      <c r="L168" s="12" t="n">
        <v>1.0001</v>
      </c>
      <c r="M168" s="12" t="n">
        <v>9</v>
      </c>
      <c r="N168" s="12" t="n">
        <v>20.4</v>
      </c>
      <c r="O168" s="12" t="n">
        <v>8</v>
      </c>
      <c r="P168" s="12" t="n">
        <v>5.9</v>
      </c>
      <c r="Q168" s="12" t="n">
        <v>2.9</v>
      </c>
      <c r="R168" s="12"/>
      <c r="S168" s="12"/>
      <c r="T168" s="12"/>
      <c r="U168" s="12"/>
      <c r="V168" s="12" t="s">
        <v>61</v>
      </c>
      <c r="W168" s="12"/>
      <c r="X168" s="12" t="s">
        <v>41</v>
      </c>
      <c r="Y168" s="12" t="s">
        <v>41</v>
      </c>
      <c r="Z168" s="12" t="s">
        <v>40</v>
      </c>
      <c r="AA168" s="12" t="s">
        <v>40</v>
      </c>
      <c r="AB168" s="12" t="s">
        <v>40</v>
      </c>
      <c r="AC168" s="12" t="s">
        <v>40</v>
      </c>
      <c r="AD168" s="18" t="s">
        <v>40</v>
      </c>
      <c r="AE168" s="17"/>
      <c r="AF168" s="12" t="s">
        <v>198</v>
      </c>
      <c r="AG168" s="12" t="n">
        <v>65</v>
      </c>
      <c r="AH168" s="12" t="n">
        <v>0.7</v>
      </c>
      <c r="AI168" s="12" t="s">
        <v>144</v>
      </c>
      <c r="AJ168" s="12" t="s">
        <v>142</v>
      </c>
      <c r="AK168" s="12" t="s">
        <v>65</v>
      </c>
    </row>
    <row r="169" customFormat="false" ht="13.8" hidden="false" customHeight="false" outlineLevel="0" collapsed="false">
      <c r="A169" s="12" t="s">
        <v>136</v>
      </c>
      <c r="B169" s="12" t="s">
        <v>223</v>
      </c>
      <c r="C169" s="12" t="s">
        <v>99</v>
      </c>
      <c r="D169" s="24" t="s">
        <v>199</v>
      </c>
      <c r="E169" s="12"/>
      <c r="F169" s="12"/>
      <c r="G169" s="12"/>
      <c r="H169" s="12"/>
      <c r="I169" s="12"/>
      <c r="J169" s="12"/>
      <c r="K169" s="12"/>
      <c r="L169" s="12"/>
      <c r="M169" s="12"/>
      <c r="N169" s="12" t="n">
        <v>70</v>
      </c>
      <c r="O169" s="12"/>
      <c r="P169" s="12"/>
      <c r="Q169" s="12"/>
      <c r="R169" s="12" t="s">
        <v>40</v>
      </c>
      <c r="S169" s="12" t="s">
        <v>40</v>
      </c>
      <c r="T169" s="12" t="s">
        <v>40</v>
      </c>
      <c r="U169" s="12" t="s">
        <v>40</v>
      </c>
      <c r="V169" s="12"/>
      <c r="W169" s="12"/>
      <c r="X169" s="12"/>
      <c r="Y169" s="12"/>
      <c r="Z169" s="12"/>
      <c r="AA169" s="12" t="s">
        <v>101</v>
      </c>
      <c r="AB169" s="12" t="s">
        <v>40</v>
      </c>
      <c r="AC169" s="12" t="s">
        <v>40</v>
      </c>
      <c r="AD169" s="18" t="s">
        <v>40</v>
      </c>
      <c r="AE169" s="17"/>
      <c r="AF169" s="12" t="s">
        <v>200</v>
      </c>
      <c r="AG169" s="12"/>
      <c r="AH169" s="12"/>
      <c r="AI169" s="12"/>
      <c r="AJ169" s="12"/>
      <c r="AK169" s="12"/>
    </row>
    <row r="170" customFormat="false" ht="13.8" hidden="false" customHeight="false" outlineLevel="0" collapsed="false">
      <c r="A170" s="12" t="s">
        <v>136</v>
      </c>
      <c r="B170" s="12" t="s">
        <v>223</v>
      </c>
      <c r="C170" s="12" t="s">
        <v>116</v>
      </c>
      <c r="D170" s="24" t="s">
        <v>201</v>
      </c>
      <c r="E170" s="12"/>
      <c r="F170" s="12"/>
      <c r="G170" s="12"/>
      <c r="H170" s="12"/>
      <c r="I170" s="12"/>
      <c r="J170" s="12"/>
      <c r="K170" s="12"/>
      <c r="L170" s="12"/>
      <c r="M170" s="12"/>
      <c r="N170" s="12" t="n">
        <v>15</v>
      </c>
      <c r="O170" s="12"/>
      <c r="P170" s="12"/>
      <c r="Q170" s="12"/>
      <c r="R170" s="12" t="s">
        <v>40</v>
      </c>
      <c r="S170" s="12" t="s">
        <v>40</v>
      </c>
      <c r="T170" s="12" t="s">
        <v>40</v>
      </c>
      <c r="U170" s="12" t="s">
        <v>40</v>
      </c>
      <c r="V170" s="12"/>
      <c r="W170" s="12"/>
      <c r="X170" s="12"/>
      <c r="Y170" s="12"/>
      <c r="Z170" s="12"/>
      <c r="AA170" s="12" t="s">
        <v>107</v>
      </c>
      <c r="AB170" s="12" t="s">
        <v>40</v>
      </c>
      <c r="AC170" s="12" t="s">
        <v>40</v>
      </c>
      <c r="AD170" s="18" t="s">
        <v>40</v>
      </c>
      <c r="AE170" s="17"/>
      <c r="AF170" s="12" t="s">
        <v>202</v>
      </c>
      <c r="AG170" s="12"/>
      <c r="AH170" s="12"/>
      <c r="AI170" s="12"/>
      <c r="AJ170" s="12"/>
      <c r="AK170" s="12"/>
    </row>
    <row r="171" customFormat="false" ht="13.8" hidden="false" customHeight="false" outlineLevel="0" collapsed="false">
      <c r="A171" s="12" t="s">
        <v>136</v>
      </c>
      <c r="B171" s="12" t="s">
        <v>223</v>
      </c>
      <c r="C171" s="12" t="s">
        <v>99</v>
      </c>
      <c r="D171" s="24" t="s">
        <v>203</v>
      </c>
      <c r="E171" s="12"/>
      <c r="F171" s="12"/>
      <c r="G171" s="12"/>
      <c r="H171" s="12"/>
      <c r="I171" s="12"/>
      <c r="J171" s="12"/>
      <c r="K171" s="12"/>
      <c r="L171" s="12" t="n">
        <v>65</v>
      </c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 t="s">
        <v>101</v>
      </c>
      <c r="Z171" s="12" t="s">
        <v>40</v>
      </c>
      <c r="AA171" s="12" t="s">
        <v>40</v>
      </c>
      <c r="AB171" s="12"/>
      <c r="AC171" s="12"/>
      <c r="AD171" s="18"/>
      <c r="AE171" s="17" t="n">
        <v>4500</v>
      </c>
      <c r="AF171" s="12" t="s">
        <v>100</v>
      </c>
      <c r="AG171" s="12"/>
      <c r="AH171" s="12"/>
      <c r="AI171" s="12"/>
      <c r="AJ171" s="12"/>
      <c r="AK171" s="12"/>
    </row>
    <row r="172" customFormat="false" ht="13.8" hidden="false" customHeight="false" outlineLevel="0" collapsed="false">
      <c r="A172" s="12" t="s">
        <v>136</v>
      </c>
      <c r="B172" s="12" t="s">
        <v>223</v>
      </c>
      <c r="C172" s="12" t="s">
        <v>99</v>
      </c>
      <c r="D172" s="24" t="s">
        <v>204</v>
      </c>
      <c r="E172" s="12"/>
      <c r="F172" s="12"/>
      <c r="G172" s="12"/>
      <c r="H172" s="12"/>
      <c r="I172" s="12"/>
      <c r="J172" s="12"/>
      <c r="K172" s="12"/>
      <c r="L172" s="12" t="n">
        <v>65</v>
      </c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 t="s">
        <v>101</v>
      </c>
      <c r="Z172" s="12" t="s">
        <v>40</v>
      </c>
      <c r="AA172" s="12" t="s">
        <v>40</v>
      </c>
      <c r="AB172" s="12"/>
      <c r="AC172" s="12"/>
      <c r="AD172" s="18"/>
      <c r="AE172" s="17" t="n">
        <v>4500</v>
      </c>
      <c r="AF172" s="12" t="s">
        <v>102</v>
      </c>
      <c r="AG172" s="12"/>
      <c r="AH172" s="12"/>
      <c r="AI172" s="12"/>
      <c r="AJ172" s="12"/>
      <c r="AK172" s="12"/>
    </row>
    <row r="173" customFormat="false" ht="13.8" hidden="false" customHeight="false" outlineLevel="0" collapsed="false">
      <c r="A173" s="12" t="s">
        <v>136</v>
      </c>
      <c r="B173" s="12" t="s">
        <v>223</v>
      </c>
      <c r="C173" s="12" t="s">
        <v>99</v>
      </c>
      <c r="D173" s="24" t="s">
        <v>205</v>
      </c>
      <c r="E173" s="12"/>
      <c r="F173" s="12"/>
      <c r="G173" s="12"/>
      <c r="H173" s="12"/>
      <c r="I173" s="12"/>
      <c r="J173" s="12"/>
      <c r="K173" s="12"/>
      <c r="L173" s="12" t="n">
        <v>65</v>
      </c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 t="s">
        <v>101</v>
      </c>
      <c r="Z173" s="12" t="s">
        <v>40</v>
      </c>
      <c r="AA173" s="12" t="s">
        <v>40</v>
      </c>
      <c r="AB173" s="12"/>
      <c r="AC173" s="12"/>
      <c r="AD173" s="18"/>
      <c r="AE173" s="17" t="n">
        <v>5000</v>
      </c>
      <c r="AF173" s="12" t="s">
        <v>206</v>
      </c>
      <c r="AG173" s="12"/>
      <c r="AH173" s="12"/>
      <c r="AI173" s="12"/>
      <c r="AJ173" s="12"/>
      <c r="AK173" s="12"/>
    </row>
    <row r="174" customFormat="false" ht="13.8" hidden="false" customHeight="false" outlineLevel="0" collapsed="false">
      <c r="A174" s="12" t="s">
        <v>136</v>
      </c>
      <c r="B174" s="12" t="s">
        <v>223</v>
      </c>
      <c r="C174" s="12" t="s">
        <v>99</v>
      </c>
      <c r="D174" s="24" t="s">
        <v>207</v>
      </c>
      <c r="E174" s="12"/>
      <c r="F174" s="12"/>
      <c r="G174" s="12"/>
      <c r="H174" s="12"/>
      <c r="I174" s="12"/>
      <c r="J174" s="12"/>
      <c r="K174" s="12" t="n">
        <v>30</v>
      </c>
      <c r="L174" s="12" t="n">
        <v>30</v>
      </c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 t="s">
        <v>104</v>
      </c>
      <c r="Y174" s="12" t="s">
        <v>101</v>
      </c>
      <c r="Z174" s="12" t="s">
        <v>40</v>
      </c>
      <c r="AA174" s="12" t="s">
        <v>40</v>
      </c>
      <c r="AB174" s="12"/>
      <c r="AC174" s="12"/>
      <c r="AD174" s="18"/>
      <c r="AE174" s="17" t="n">
        <v>4000</v>
      </c>
      <c r="AF174" s="12" t="s">
        <v>225</v>
      </c>
      <c r="AG174" s="12"/>
      <c r="AH174" s="12"/>
      <c r="AI174" s="12"/>
      <c r="AJ174" s="12" t="s">
        <v>209</v>
      </c>
      <c r="AK174" s="12"/>
    </row>
    <row r="175" customFormat="false" ht="13.8" hidden="false" customHeight="false" outlineLevel="0" collapsed="false">
      <c r="A175" s="12" t="s">
        <v>136</v>
      </c>
      <c r="B175" s="12" t="s">
        <v>223</v>
      </c>
      <c r="C175" s="12" t="s">
        <v>116</v>
      </c>
      <c r="D175" s="24" t="s">
        <v>210</v>
      </c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 t="n">
        <v>12</v>
      </c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 t="s">
        <v>211</v>
      </c>
      <c r="AC175" s="12"/>
      <c r="AD175" s="18"/>
      <c r="AE175" s="17"/>
      <c r="AF175" s="12" t="s">
        <v>212</v>
      </c>
      <c r="AG175" s="12"/>
      <c r="AH175" s="12"/>
      <c r="AI175" s="12"/>
      <c r="AJ175" s="12"/>
      <c r="AK175" s="12"/>
    </row>
    <row r="176" customFormat="false" ht="13.8" hidden="false" customHeight="false" outlineLevel="0" collapsed="false">
      <c r="A176" s="12" t="s">
        <v>136</v>
      </c>
      <c r="B176" s="12" t="s">
        <v>223</v>
      </c>
      <c r="C176" s="12" t="s">
        <v>213</v>
      </c>
      <c r="D176" s="25" t="s">
        <v>214</v>
      </c>
      <c r="E176" s="12"/>
      <c r="F176" s="12"/>
      <c r="G176" s="12"/>
      <c r="H176" s="12"/>
      <c r="I176" s="12"/>
      <c r="J176" s="12"/>
      <c r="K176" s="12"/>
      <c r="L176" s="12"/>
      <c r="M176" s="12" t="n">
        <v>4</v>
      </c>
      <c r="N176" s="12"/>
      <c r="O176" s="12"/>
      <c r="P176" s="12"/>
      <c r="Q176" s="12"/>
      <c r="R176" s="12" t="s">
        <v>40</v>
      </c>
      <c r="S176" s="12" t="s">
        <v>40</v>
      </c>
      <c r="T176" s="12" t="s">
        <v>40</v>
      </c>
      <c r="U176" s="12" t="s">
        <v>40</v>
      </c>
      <c r="V176" s="12" t="s">
        <v>40</v>
      </c>
      <c r="W176" s="12"/>
      <c r="X176" s="12"/>
      <c r="Y176" s="12"/>
      <c r="Z176" s="12" t="s">
        <v>41</v>
      </c>
      <c r="AA176" s="12" t="s">
        <v>40</v>
      </c>
      <c r="AB176" s="12" t="s">
        <v>40</v>
      </c>
      <c r="AC176" s="12" t="s">
        <v>40</v>
      </c>
      <c r="AD176" s="18" t="s">
        <v>40</v>
      </c>
      <c r="AE176" s="17"/>
      <c r="AF176" s="12" t="s">
        <v>215</v>
      </c>
      <c r="AG176" s="12"/>
      <c r="AH176" s="12"/>
      <c r="AI176" s="12"/>
      <c r="AJ176" s="12"/>
      <c r="AK176" s="12" t="s">
        <v>115</v>
      </c>
    </row>
    <row r="177" customFormat="false" ht="13.8" hidden="false" customHeight="false" outlineLevel="0" collapsed="false">
      <c r="A177" s="12" t="s">
        <v>136</v>
      </c>
      <c r="B177" s="12" t="s">
        <v>223</v>
      </c>
      <c r="C177" s="12" t="s">
        <v>213</v>
      </c>
      <c r="D177" s="25" t="s">
        <v>216</v>
      </c>
      <c r="E177" s="12"/>
      <c r="F177" s="12"/>
      <c r="G177" s="12"/>
      <c r="H177" s="12"/>
      <c r="I177" s="12"/>
      <c r="J177" s="12" t="n">
        <v>28</v>
      </c>
      <c r="K177" s="12" t="n">
        <v>42</v>
      </c>
      <c r="L177" s="12" t="n">
        <v>42</v>
      </c>
      <c r="M177" s="12" t="n">
        <v>28</v>
      </c>
      <c r="N177" s="12"/>
      <c r="O177" s="12"/>
      <c r="P177" s="12"/>
      <c r="Q177" s="12"/>
      <c r="R177" s="12" t="s">
        <v>40</v>
      </c>
      <c r="S177" s="12" t="s">
        <v>40</v>
      </c>
      <c r="T177" s="12" t="s">
        <v>40</v>
      </c>
      <c r="U177" s="12" t="s">
        <v>40</v>
      </c>
      <c r="V177" s="12" t="s">
        <v>40</v>
      </c>
      <c r="W177" s="12" t="s">
        <v>40</v>
      </c>
      <c r="X177" s="12" t="s">
        <v>40</v>
      </c>
      <c r="Y177" s="12" t="s">
        <v>40</v>
      </c>
      <c r="Z177" s="12" t="s">
        <v>40</v>
      </c>
      <c r="AA177" s="12" t="s">
        <v>40</v>
      </c>
      <c r="AB177" s="12" t="s">
        <v>40</v>
      </c>
      <c r="AC177" s="12" t="s">
        <v>40</v>
      </c>
      <c r="AD177" s="18" t="s">
        <v>40</v>
      </c>
      <c r="AE177" s="17"/>
      <c r="AF177" s="12" t="s">
        <v>217</v>
      </c>
      <c r="AG177" s="12"/>
      <c r="AH177" s="12"/>
      <c r="AI177" s="12"/>
      <c r="AJ177" s="12"/>
      <c r="AK177" s="12"/>
    </row>
    <row r="178" customFormat="false" ht="13.8" hidden="false" customHeight="false" outlineLevel="0" collapsed="false">
      <c r="A178" s="12" t="s">
        <v>136</v>
      </c>
      <c r="B178" s="12" t="s">
        <v>223</v>
      </c>
      <c r="C178" s="12" t="s">
        <v>213</v>
      </c>
      <c r="D178" s="25" t="s">
        <v>218</v>
      </c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 t="n">
        <v>5</v>
      </c>
      <c r="P178" s="12"/>
      <c r="Q178" s="12"/>
      <c r="R178" s="12" t="s">
        <v>40</v>
      </c>
      <c r="S178" s="12" t="s">
        <v>40</v>
      </c>
      <c r="T178" s="12" t="s">
        <v>40</v>
      </c>
      <c r="U178" s="12" t="s">
        <v>40</v>
      </c>
      <c r="V178" s="12" t="s">
        <v>40</v>
      </c>
      <c r="W178" s="12" t="s">
        <v>40</v>
      </c>
      <c r="X178" s="12" t="s">
        <v>40</v>
      </c>
      <c r="Y178" s="12"/>
      <c r="Z178" s="12"/>
      <c r="AA178" s="12"/>
      <c r="AB178" s="12" t="s">
        <v>41</v>
      </c>
      <c r="AC178" s="12" t="s">
        <v>40</v>
      </c>
      <c r="AD178" s="18" t="s">
        <v>40</v>
      </c>
      <c r="AE178" s="17"/>
      <c r="AF178" s="12" t="s">
        <v>219</v>
      </c>
      <c r="AG178" s="12"/>
      <c r="AH178" s="12"/>
      <c r="AI178" s="12"/>
      <c r="AJ178" s="12"/>
      <c r="AK178" s="12"/>
    </row>
    <row r="179" customFormat="false" ht="13.8" hidden="false" customHeight="false" outlineLevel="0" collapsed="false">
      <c r="A179" s="12" t="s">
        <v>136</v>
      </c>
      <c r="B179" s="12" t="s">
        <v>223</v>
      </c>
      <c r="C179" s="12" t="s">
        <v>213</v>
      </c>
      <c r="D179" s="25" t="s">
        <v>220</v>
      </c>
      <c r="E179" s="12"/>
      <c r="F179" s="12"/>
      <c r="G179" s="12"/>
      <c r="H179" s="12"/>
      <c r="I179" s="12"/>
      <c r="J179" s="12"/>
      <c r="K179" s="12"/>
      <c r="L179" s="12" t="n">
        <v>36</v>
      </c>
      <c r="M179" s="12" t="n">
        <v>54</v>
      </c>
      <c r="N179" s="12" t="n">
        <v>54</v>
      </c>
      <c r="O179" s="12" t="n">
        <v>36</v>
      </c>
      <c r="P179" s="12"/>
      <c r="Q179" s="12"/>
      <c r="R179" s="12" t="s">
        <v>40</v>
      </c>
      <c r="S179" s="12" t="s">
        <v>40</v>
      </c>
      <c r="T179" s="12" t="s">
        <v>40</v>
      </c>
      <c r="U179" s="12" t="s">
        <v>40</v>
      </c>
      <c r="V179" s="12" t="s">
        <v>40</v>
      </c>
      <c r="W179" s="12" t="s">
        <v>40</v>
      </c>
      <c r="X179" s="12" t="s">
        <v>40</v>
      </c>
      <c r="Y179" s="12" t="s">
        <v>40</v>
      </c>
      <c r="Z179" s="12" t="s">
        <v>40</v>
      </c>
      <c r="AA179" s="12" t="s">
        <v>40</v>
      </c>
      <c r="AB179" s="12" t="s">
        <v>40</v>
      </c>
      <c r="AC179" s="12" t="s">
        <v>40</v>
      </c>
      <c r="AD179" s="18" t="s">
        <v>40</v>
      </c>
      <c r="AE179" s="17"/>
      <c r="AF179" s="12" t="s">
        <v>221</v>
      </c>
      <c r="AG179" s="12"/>
      <c r="AH179" s="12"/>
      <c r="AI179" s="12"/>
      <c r="AJ179" s="12"/>
      <c r="AK179" s="12" t="s">
        <v>222</v>
      </c>
    </row>
    <row r="180" customFormat="false" ht="13.8" hidden="false" customHeight="false" outlineLevel="0" collapsed="false">
      <c r="A180" s="10" t="s">
        <v>226</v>
      </c>
      <c r="B180" s="12" t="n">
        <v>2008</v>
      </c>
      <c r="C180" s="12" t="s">
        <v>99</v>
      </c>
      <c r="D180" s="24" t="s">
        <v>227</v>
      </c>
      <c r="E180" s="12"/>
      <c r="F180" s="12"/>
      <c r="G180" s="12"/>
      <c r="H180" s="12"/>
      <c r="I180" s="12"/>
      <c r="J180" s="12"/>
      <c r="K180" s="12"/>
      <c r="L180" s="12"/>
      <c r="M180" s="12"/>
      <c r="N180" s="12" t="n">
        <v>80</v>
      </c>
      <c r="O180" s="12"/>
      <c r="P180" s="12"/>
      <c r="Q180" s="12"/>
      <c r="R180" s="12" t="s">
        <v>40</v>
      </c>
      <c r="S180" s="12" t="s">
        <v>40</v>
      </c>
      <c r="T180" s="12" t="s">
        <v>40</v>
      </c>
      <c r="U180" s="12" t="s">
        <v>40</v>
      </c>
      <c r="V180" s="12"/>
      <c r="W180" s="12"/>
      <c r="X180" s="12"/>
      <c r="Y180" s="12"/>
      <c r="Z180" s="12"/>
      <c r="AA180" s="12" t="s">
        <v>101</v>
      </c>
      <c r="AB180" s="12" t="s">
        <v>40</v>
      </c>
      <c r="AC180" s="12" t="s">
        <v>40</v>
      </c>
      <c r="AD180" s="18" t="s">
        <v>40</v>
      </c>
      <c r="AE180" s="17"/>
      <c r="AF180" s="12" t="s">
        <v>228</v>
      </c>
      <c r="AG180" s="12"/>
      <c r="AH180" s="12"/>
      <c r="AI180" s="12"/>
      <c r="AJ180" s="12"/>
      <c r="AK180" s="12" t="s">
        <v>115</v>
      </c>
    </row>
    <row r="181" customFormat="false" ht="13.8" hidden="false" customHeight="false" outlineLevel="0" collapsed="false">
      <c r="A181" s="10" t="s">
        <v>226</v>
      </c>
      <c r="B181" s="12" t="n">
        <v>2008</v>
      </c>
      <c r="C181" s="12" t="s">
        <v>116</v>
      </c>
      <c r="D181" s="24" t="s">
        <v>201</v>
      </c>
      <c r="E181" s="12"/>
      <c r="F181" s="12"/>
      <c r="G181" s="12"/>
      <c r="H181" s="12"/>
      <c r="I181" s="12"/>
      <c r="J181" s="12"/>
      <c r="K181" s="12"/>
      <c r="L181" s="12"/>
      <c r="M181" s="12"/>
      <c r="N181" s="12" t="n">
        <v>15</v>
      </c>
      <c r="O181" s="12"/>
      <c r="P181" s="12"/>
      <c r="Q181" s="12"/>
      <c r="R181" s="12" t="s">
        <v>40</v>
      </c>
      <c r="S181" s="12" t="s">
        <v>40</v>
      </c>
      <c r="T181" s="12" t="s">
        <v>40</v>
      </c>
      <c r="U181" s="12" t="s">
        <v>40</v>
      </c>
      <c r="V181" s="12"/>
      <c r="W181" s="12"/>
      <c r="X181" s="12"/>
      <c r="Y181" s="12"/>
      <c r="Z181" s="12"/>
      <c r="AA181" s="12" t="s">
        <v>107</v>
      </c>
      <c r="AB181" s="12" t="s">
        <v>40</v>
      </c>
      <c r="AC181" s="12" t="s">
        <v>40</v>
      </c>
      <c r="AD181" s="18" t="s">
        <v>40</v>
      </c>
      <c r="AE181" s="17"/>
      <c r="AF181" s="12" t="s">
        <v>229</v>
      </c>
      <c r="AG181" s="12"/>
      <c r="AH181" s="12"/>
      <c r="AI181" s="12"/>
      <c r="AJ181" s="12"/>
      <c r="AK181" s="12" t="s">
        <v>115</v>
      </c>
    </row>
    <row r="182" customFormat="false" ht="13.8" hidden="false" customHeight="false" outlineLevel="0" collapsed="false">
      <c r="A182" s="10" t="s">
        <v>226</v>
      </c>
      <c r="B182" s="12" t="n">
        <v>2008</v>
      </c>
      <c r="C182" s="12" t="s">
        <v>99</v>
      </c>
      <c r="D182" s="24" t="s">
        <v>230</v>
      </c>
      <c r="E182" s="12"/>
      <c r="F182" s="12"/>
      <c r="G182" s="12"/>
      <c r="H182" s="12"/>
      <c r="I182" s="12"/>
      <c r="J182" s="12"/>
      <c r="K182" s="12"/>
      <c r="L182" s="12" t="n">
        <v>65</v>
      </c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 t="s">
        <v>101</v>
      </c>
      <c r="Z182" s="12" t="s">
        <v>40</v>
      </c>
      <c r="AA182" s="12" t="s">
        <v>40</v>
      </c>
      <c r="AB182" s="12"/>
      <c r="AC182" s="12"/>
      <c r="AD182" s="18"/>
      <c r="AE182" s="17" t="n">
        <v>4500</v>
      </c>
      <c r="AF182" s="12" t="s">
        <v>231</v>
      </c>
      <c r="AG182" s="12"/>
      <c r="AH182" s="12"/>
      <c r="AI182" s="12"/>
      <c r="AJ182" s="12"/>
      <c r="AK182" s="12"/>
    </row>
    <row r="183" customFormat="false" ht="13.8" hidden="false" customHeight="false" outlineLevel="0" collapsed="false">
      <c r="A183" s="10" t="s">
        <v>226</v>
      </c>
      <c r="B183" s="12" t="n">
        <v>2008</v>
      </c>
      <c r="C183" s="12" t="s">
        <v>99</v>
      </c>
      <c r="D183" s="24" t="s">
        <v>232</v>
      </c>
      <c r="E183" s="12"/>
      <c r="F183" s="12"/>
      <c r="G183" s="12"/>
      <c r="H183" s="12"/>
      <c r="I183" s="12"/>
      <c r="J183" s="12"/>
      <c r="K183" s="12"/>
      <c r="L183" s="12" t="n">
        <v>65</v>
      </c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 t="s">
        <v>101</v>
      </c>
      <c r="Z183" s="12" t="s">
        <v>40</v>
      </c>
      <c r="AA183" s="12" t="s">
        <v>40</v>
      </c>
      <c r="AB183" s="12"/>
      <c r="AC183" s="12"/>
      <c r="AD183" s="18"/>
      <c r="AE183" s="17" t="n">
        <v>4500</v>
      </c>
      <c r="AF183" s="12" t="s">
        <v>233</v>
      </c>
      <c r="AG183" s="12"/>
      <c r="AH183" s="12"/>
      <c r="AI183" s="12"/>
      <c r="AJ183" s="12"/>
      <c r="AK183" s="12"/>
    </row>
    <row r="184" customFormat="false" ht="13.8" hidden="false" customHeight="false" outlineLevel="0" collapsed="false">
      <c r="A184" s="10" t="s">
        <v>226</v>
      </c>
      <c r="B184" s="12" t="n">
        <v>2008</v>
      </c>
      <c r="C184" s="12" t="s">
        <v>99</v>
      </c>
      <c r="D184" s="24" t="s">
        <v>205</v>
      </c>
      <c r="E184" s="12"/>
      <c r="F184" s="12"/>
      <c r="G184" s="12"/>
      <c r="H184" s="12"/>
      <c r="I184" s="12"/>
      <c r="J184" s="12"/>
      <c r="K184" s="12"/>
      <c r="L184" s="12" t="n">
        <v>65</v>
      </c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 t="s">
        <v>101</v>
      </c>
      <c r="Z184" s="12" t="s">
        <v>40</v>
      </c>
      <c r="AA184" s="12" t="s">
        <v>40</v>
      </c>
      <c r="AB184" s="12"/>
      <c r="AC184" s="12"/>
      <c r="AD184" s="18"/>
      <c r="AE184" s="17" t="n">
        <v>5000</v>
      </c>
      <c r="AF184" s="12" t="s">
        <v>234</v>
      </c>
      <c r="AG184" s="12"/>
      <c r="AH184" s="12"/>
      <c r="AI184" s="12"/>
      <c r="AJ184" s="12"/>
      <c r="AK184" s="12"/>
    </row>
    <row r="185" customFormat="false" ht="13.8" hidden="false" customHeight="false" outlineLevel="0" collapsed="false">
      <c r="A185" s="10" t="s">
        <v>226</v>
      </c>
      <c r="B185" s="12" t="n">
        <v>2008</v>
      </c>
      <c r="C185" s="12" t="s">
        <v>99</v>
      </c>
      <c r="D185" s="24" t="s">
        <v>235</v>
      </c>
      <c r="E185" s="12"/>
      <c r="F185" s="12"/>
      <c r="G185" s="12"/>
      <c r="H185" s="12"/>
      <c r="I185" s="12"/>
      <c r="J185" s="12"/>
      <c r="K185" s="12" t="n">
        <v>25</v>
      </c>
      <c r="L185" s="12" t="n">
        <v>25</v>
      </c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 t="s">
        <v>104</v>
      </c>
      <c r="Y185" s="12" t="s">
        <v>101</v>
      </c>
      <c r="Z185" s="12" t="s">
        <v>40</v>
      </c>
      <c r="AA185" s="12" t="s">
        <v>40</v>
      </c>
      <c r="AB185" s="12"/>
      <c r="AC185" s="12"/>
      <c r="AD185" s="18"/>
      <c r="AE185" s="17"/>
      <c r="AF185" s="12" t="s">
        <v>236</v>
      </c>
      <c r="AG185" s="12"/>
      <c r="AH185" s="12"/>
      <c r="AI185" s="12"/>
      <c r="AJ185" s="12"/>
      <c r="AK185" s="12" t="s">
        <v>65</v>
      </c>
    </row>
    <row r="186" customFormat="false" ht="13.8" hidden="false" customHeight="false" outlineLevel="0" collapsed="false">
      <c r="A186" s="10" t="s">
        <v>226</v>
      </c>
      <c r="B186" s="12" t="n">
        <v>2008</v>
      </c>
      <c r="C186" s="12" t="s">
        <v>213</v>
      </c>
      <c r="D186" s="32" t="s">
        <v>214</v>
      </c>
      <c r="E186" s="12"/>
      <c r="F186" s="12"/>
      <c r="G186" s="12"/>
      <c r="H186" s="12"/>
      <c r="I186" s="12"/>
      <c r="J186" s="12"/>
      <c r="K186" s="12"/>
      <c r="L186" s="12"/>
      <c r="M186" s="12" t="n">
        <v>4</v>
      </c>
      <c r="N186" s="12"/>
      <c r="O186" s="12"/>
      <c r="P186" s="12"/>
      <c r="Q186" s="12"/>
      <c r="R186" s="12" t="s">
        <v>40</v>
      </c>
      <c r="S186" s="12" t="s">
        <v>40</v>
      </c>
      <c r="T186" s="12" t="s">
        <v>40</v>
      </c>
      <c r="U186" s="12" t="s">
        <v>40</v>
      </c>
      <c r="V186" s="12" t="s">
        <v>40</v>
      </c>
      <c r="W186" s="12"/>
      <c r="X186" s="12"/>
      <c r="Y186" s="12"/>
      <c r="Z186" s="12" t="s">
        <v>41</v>
      </c>
      <c r="AA186" s="12" t="s">
        <v>40</v>
      </c>
      <c r="AB186" s="12" t="s">
        <v>40</v>
      </c>
      <c r="AC186" s="12" t="s">
        <v>40</v>
      </c>
      <c r="AD186" s="18" t="s">
        <v>40</v>
      </c>
      <c r="AE186" s="17"/>
      <c r="AF186" s="12" t="s">
        <v>237</v>
      </c>
      <c r="AG186" s="12"/>
      <c r="AH186" s="12"/>
      <c r="AI186" s="12"/>
      <c r="AJ186" s="12"/>
      <c r="AK186" s="12" t="s">
        <v>115</v>
      </c>
    </row>
    <row r="187" customFormat="false" ht="13.8" hidden="false" customHeight="false" outlineLevel="0" collapsed="false">
      <c r="A187" s="10" t="s">
        <v>226</v>
      </c>
      <c r="B187" s="12" t="n">
        <v>2008</v>
      </c>
      <c r="C187" s="12" t="s">
        <v>213</v>
      </c>
      <c r="D187" s="32" t="s">
        <v>216</v>
      </c>
      <c r="E187" s="12"/>
      <c r="F187" s="12"/>
      <c r="G187" s="12"/>
      <c r="H187" s="12"/>
      <c r="I187" s="12"/>
      <c r="J187" s="12" t="n">
        <v>28</v>
      </c>
      <c r="K187" s="12" t="n">
        <v>42</v>
      </c>
      <c r="L187" s="12" t="n">
        <v>42</v>
      </c>
      <c r="M187" s="12" t="n">
        <v>28</v>
      </c>
      <c r="N187" s="12"/>
      <c r="O187" s="12"/>
      <c r="P187" s="12"/>
      <c r="Q187" s="12"/>
      <c r="R187" s="12" t="s">
        <v>40</v>
      </c>
      <c r="S187" s="12" t="s">
        <v>40</v>
      </c>
      <c r="T187" s="12" t="s">
        <v>40</v>
      </c>
      <c r="U187" s="12" t="s">
        <v>40</v>
      </c>
      <c r="V187" s="12" t="s">
        <v>40</v>
      </c>
      <c r="W187" s="12" t="s">
        <v>40</v>
      </c>
      <c r="X187" s="12" t="s">
        <v>40</v>
      </c>
      <c r="Y187" s="12" t="s">
        <v>40</v>
      </c>
      <c r="Z187" s="12" t="s">
        <v>40</v>
      </c>
      <c r="AA187" s="12" t="s">
        <v>40</v>
      </c>
      <c r="AB187" s="12" t="s">
        <v>40</v>
      </c>
      <c r="AC187" s="12" t="s">
        <v>40</v>
      </c>
      <c r="AD187" s="18" t="s">
        <v>40</v>
      </c>
      <c r="AE187" s="17"/>
      <c r="AF187" s="12" t="s">
        <v>238</v>
      </c>
      <c r="AG187" s="12"/>
      <c r="AH187" s="12"/>
      <c r="AI187" s="12"/>
      <c r="AJ187" s="12"/>
      <c r="AK187" s="12" t="s">
        <v>115</v>
      </c>
    </row>
    <row r="188" customFormat="false" ht="13.8" hidden="false" customHeight="false" outlineLevel="0" collapsed="false">
      <c r="A188" s="10" t="s">
        <v>226</v>
      </c>
      <c r="B188" s="12" t="n">
        <v>2008</v>
      </c>
      <c r="C188" s="12" t="s">
        <v>213</v>
      </c>
      <c r="D188" s="32" t="s">
        <v>218</v>
      </c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 t="n">
        <v>5</v>
      </c>
      <c r="P188" s="12"/>
      <c r="Q188" s="12"/>
      <c r="R188" s="12" t="s">
        <v>40</v>
      </c>
      <c r="S188" s="12" t="s">
        <v>40</v>
      </c>
      <c r="T188" s="12" t="s">
        <v>40</v>
      </c>
      <c r="U188" s="12" t="s">
        <v>40</v>
      </c>
      <c r="V188" s="12" t="s">
        <v>40</v>
      </c>
      <c r="W188" s="12" t="s">
        <v>40</v>
      </c>
      <c r="X188" s="12" t="s">
        <v>40</v>
      </c>
      <c r="Y188" s="12"/>
      <c r="Z188" s="12"/>
      <c r="AA188" s="12"/>
      <c r="AB188" s="12" t="s">
        <v>41</v>
      </c>
      <c r="AC188" s="12" t="s">
        <v>40</v>
      </c>
      <c r="AD188" s="18" t="s">
        <v>40</v>
      </c>
      <c r="AE188" s="17"/>
      <c r="AF188" s="12" t="s">
        <v>239</v>
      </c>
      <c r="AG188" s="12"/>
      <c r="AH188" s="12"/>
      <c r="AI188" s="12"/>
      <c r="AJ188" s="12"/>
      <c r="AK188" s="12" t="s">
        <v>222</v>
      </c>
    </row>
    <row r="189" customFormat="false" ht="13.8" hidden="false" customHeight="false" outlineLevel="0" collapsed="false">
      <c r="A189" s="10" t="s">
        <v>226</v>
      </c>
      <c r="B189" s="12" t="n">
        <v>2008</v>
      </c>
      <c r="C189" s="12" t="s">
        <v>213</v>
      </c>
      <c r="D189" s="32" t="s">
        <v>220</v>
      </c>
      <c r="E189" s="12"/>
      <c r="F189" s="12"/>
      <c r="G189" s="12"/>
      <c r="H189" s="12"/>
      <c r="I189" s="12"/>
      <c r="J189" s="12"/>
      <c r="K189" s="12"/>
      <c r="L189" s="12" t="n">
        <v>36</v>
      </c>
      <c r="M189" s="12" t="n">
        <v>54</v>
      </c>
      <c r="N189" s="12" t="n">
        <v>54</v>
      </c>
      <c r="O189" s="12" t="n">
        <v>36</v>
      </c>
      <c r="P189" s="12"/>
      <c r="Q189" s="12"/>
      <c r="R189" s="12" t="s">
        <v>40</v>
      </c>
      <c r="S189" s="12" t="s">
        <v>40</v>
      </c>
      <c r="T189" s="12" t="s">
        <v>40</v>
      </c>
      <c r="U189" s="12" t="s">
        <v>40</v>
      </c>
      <c r="V189" s="12" t="s">
        <v>40</v>
      </c>
      <c r="W189" s="12" t="s">
        <v>40</v>
      </c>
      <c r="X189" s="12" t="s">
        <v>40</v>
      </c>
      <c r="Y189" s="12" t="s">
        <v>40</v>
      </c>
      <c r="Z189" s="12" t="s">
        <v>40</v>
      </c>
      <c r="AA189" s="12" t="s">
        <v>40</v>
      </c>
      <c r="AB189" s="12" t="s">
        <v>40</v>
      </c>
      <c r="AC189" s="12" t="s">
        <v>40</v>
      </c>
      <c r="AD189" s="18" t="s">
        <v>40</v>
      </c>
      <c r="AE189" s="17"/>
      <c r="AF189" s="12" t="s">
        <v>240</v>
      </c>
      <c r="AG189" s="12"/>
      <c r="AH189" s="12"/>
      <c r="AI189" s="12"/>
      <c r="AJ189" s="12"/>
      <c r="AK189" s="12" t="s">
        <v>222</v>
      </c>
    </row>
    <row r="190" customFormat="false" ht="13.8" hidden="false" customHeight="false" outlineLevel="0" collapsed="false">
      <c r="A190" s="10" t="s">
        <v>226</v>
      </c>
      <c r="B190" s="12" t="n">
        <v>2008</v>
      </c>
      <c r="C190" s="12" t="s">
        <v>38</v>
      </c>
      <c r="D190" s="13" t="s">
        <v>241</v>
      </c>
      <c r="E190" s="12" t="n">
        <v>0</v>
      </c>
      <c r="F190" s="12" t="n">
        <v>21.5</v>
      </c>
      <c r="G190" s="12" t="n">
        <v>13.1</v>
      </c>
      <c r="H190" s="12" t="n">
        <v>51.2</v>
      </c>
      <c r="I190" s="12" t="n">
        <v>69.6</v>
      </c>
      <c r="J190" s="12" t="n">
        <v>62.2</v>
      </c>
      <c r="K190" s="12" t="n">
        <v>7.5</v>
      </c>
      <c r="L190" s="12" t="n">
        <v>15.9</v>
      </c>
      <c r="M190" s="12" t="n">
        <v>37.7</v>
      </c>
      <c r="N190" s="12" t="n">
        <v>27.3</v>
      </c>
      <c r="O190" s="12" t="n">
        <v>17.3</v>
      </c>
      <c r="P190" s="12" t="n">
        <v>0</v>
      </c>
      <c r="Q190" s="12" t="n">
        <v>0</v>
      </c>
      <c r="R190" s="12" t="s">
        <v>40</v>
      </c>
      <c r="S190" s="12" t="s">
        <v>40</v>
      </c>
      <c r="T190" s="12" t="s">
        <v>40</v>
      </c>
      <c r="U190" s="12" t="s">
        <v>40</v>
      </c>
      <c r="V190" s="12" t="s">
        <v>40</v>
      </c>
      <c r="W190" s="12" t="s">
        <v>40</v>
      </c>
      <c r="X190" s="12" t="s">
        <v>40</v>
      </c>
      <c r="Y190" s="12" t="s">
        <v>40</v>
      </c>
      <c r="Z190" s="12" t="s">
        <v>40</v>
      </c>
      <c r="AA190" s="12" t="s">
        <v>40</v>
      </c>
      <c r="AB190" s="12" t="s">
        <v>40</v>
      </c>
      <c r="AC190" s="12" t="s">
        <v>40</v>
      </c>
      <c r="AD190" s="18" t="s">
        <v>40</v>
      </c>
      <c r="AE190" s="17"/>
      <c r="AF190" s="12" t="s">
        <v>242</v>
      </c>
      <c r="AG190" s="12" t="n">
        <v>65</v>
      </c>
      <c r="AH190" s="12" t="n">
        <v>0.75</v>
      </c>
      <c r="AI190" s="12" t="s">
        <v>139</v>
      </c>
      <c r="AJ190" s="12" t="s">
        <v>243</v>
      </c>
      <c r="AK190" s="12" t="s">
        <v>46</v>
      </c>
    </row>
    <row r="191" customFormat="false" ht="13.8" hidden="false" customHeight="false" outlineLevel="0" collapsed="false">
      <c r="A191" s="10" t="s">
        <v>226</v>
      </c>
      <c r="B191" s="12" t="n">
        <v>2008</v>
      </c>
      <c r="C191" s="12" t="s">
        <v>38</v>
      </c>
      <c r="D191" s="13" t="s">
        <v>244</v>
      </c>
      <c r="E191" s="12" t="n">
        <v>0</v>
      </c>
      <c r="F191" s="12" t="n">
        <v>21.5</v>
      </c>
      <c r="G191" s="12" t="n">
        <v>13.1</v>
      </c>
      <c r="H191" s="12"/>
      <c r="I191" s="12"/>
      <c r="J191" s="12" t="n">
        <v>6</v>
      </c>
      <c r="K191" s="12" t="n">
        <v>7.7</v>
      </c>
      <c r="L191" s="12" t="n">
        <v>15.1</v>
      </c>
      <c r="M191" s="12" t="n">
        <v>30.4</v>
      </c>
      <c r="N191" s="12" t="n">
        <v>27.3</v>
      </c>
      <c r="O191" s="12" t="n">
        <v>4.8</v>
      </c>
      <c r="P191" s="12" t="n">
        <v>0</v>
      </c>
      <c r="Q191" s="12" t="n">
        <v>0</v>
      </c>
      <c r="R191" s="12" t="s">
        <v>40</v>
      </c>
      <c r="S191" s="12" t="s">
        <v>40</v>
      </c>
      <c r="T191" s="12" t="s">
        <v>40</v>
      </c>
      <c r="U191" s="12"/>
      <c r="V191" s="12"/>
      <c r="W191" s="12" t="s">
        <v>41</v>
      </c>
      <c r="X191" s="12" t="s">
        <v>40</v>
      </c>
      <c r="Y191" s="12" t="s">
        <v>40</v>
      </c>
      <c r="Z191" s="12" t="s">
        <v>40</v>
      </c>
      <c r="AA191" s="12" t="s">
        <v>40</v>
      </c>
      <c r="AB191" s="12" t="s">
        <v>40</v>
      </c>
      <c r="AC191" s="12" t="s">
        <v>40</v>
      </c>
      <c r="AD191" s="18" t="s">
        <v>40</v>
      </c>
      <c r="AE191" s="17"/>
      <c r="AF191" s="12" t="s">
        <v>242</v>
      </c>
      <c r="AG191" s="12" t="n">
        <v>65</v>
      </c>
      <c r="AH191" s="12" t="n">
        <v>0.75</v>
      </c>
      <c r="AI191" s="12" t="s">
        <v>196</v>
      </c>
      <c r="AJ191" s="12" t="s">
        <v>243</v>
      </c>
      <c r="AK191" s="12" t="s">
        <v>46</v>
      </c>
    </row>
    <row r="192" customFormat="false" ht="13.8" hidden="false" customHeight="false" outlineLevel="0" collapsed="false">
      <c r="A192" s="10" t="s">
        <v>226</v>
      </c>
      <c r="B192" s="12" t="n">
        <v>2008</v>
      </c>
      <c r="C192" s="12" t="s">
        <v>38</v>
      </c>
      <c r="D192" s="13" t="s">
        <v>245</v>
      </c>
      <c r="E192" s="12" t="n">
        <v>2.2</v>
      </c>
      <c r="F192" s="12" t="n">
        <v>20.4</v>
      </c>
      <c r="G192" s="12" t="n">
        <v>12.4</v>
      </c>
      <c r="H192" s="12" t="n">
        <v>41.4</v>
      </c>
      <c r="I192" s="12" t="n">
        <v>63.2</v>
      </c>
      <c r="J192" s="12" t="n">
        <v>65.1</v>
      </c>
      <c r="K192" s="12" t="n">
        <v>12.6</v>
      </c>
      <c r="L192" s="12" t="n">
        <v>19.2</v>
      </c>
      <c r="M192" s="12" t="n">
        <v>33.7</v>
      </c>
      <c r="N192" s="12" t="n">
        <v>21</v>
      </c>
      <c r="O192" s="12" t="n">
        <v>12.4</v>
      </c>
      <c r="P192" s="12" t="n">
        <v>5</v>
      </c>
      <c r="Q192" s="12" t="n">
        <v>5.2</v>
      </c>
      <c r="R192" s="12" t="s">
        <v>40</v>
      </c>
      <c r="S192" s="12" t="s">
        <v>40</v>
      </c>
      <c r="T192" s="12" t="s">
        <v>40</v>
      </c>
      <c r="U192" s="12" t="s">
        <v>40</v>
      </c>
      <c r="V192" s="12" t="s">
        <v>40</v>
      </c>
      <c r="W192" s="12" t="s">
        <v>40</v>
      </c>
      <c r="X192" s="12" t="s">
        <v>40</v>
      </c>
      <c r="Y192" s="12" t="s">
        <v>40</v>
      </c>
      <c r="Z192" s="12" t="s">
        <v>40</v>
      </c>
      <c r="AA192" s="12" t="s">
        <v>40</v>
      </c>
      <c r="AB192" s="12" t="s">
        <v>40</v>
      </c>
      <c r="AC192" s="12" t="s">
        <v>40</v>
      </c>
      <c r="AD192" s="18" t="s">
        <v>40</v>
      </c>
      <c r="AE192" s="17"/>
      <c r="AF192" s="12" t="s">
        <v>246</v>
      </c>
      <c r="AG192" s="12" t="n">
        <v>65</v>
      </c>
      <c r="AH192" s="12" t="n">
        <v>0.75</v>
      </c>
      <c r="AI192" s="12" t="s">
        <v>139</v>
      </c>
      <c r="AJ192" s="12" t="s">
        <v>243</v>
      </c>
      <c r="AK192" s="12" t="s">
        <v>46</v>
      </c>
    </row>
    <row r="193" customFormat="false" ht="13.8" hidden="false" customHeight="false" outlineLevel="0" collapsed="false">
      <c r="A193" s="10" t="s">
        <v>226</v>
      </c>
      <c r="B193" s="12" t="n">
        <v>2008</v>
      </c>
      <c r="C193" s="12" t="s">
        <v>38</v>
      </c>
      <c r="D193" s="13" t="s">
        <v>247</v>
      </c>
      <c r="E193" s="12" t="n">
        <v>1</v>
      </c>
      <c r="F193" s="12" t="n">
        <v>17.2</v>
      </c>
      <c r="G193" s="33"/>
      <c r="H193" s="33"/>
      <c r="I193" s="33"/>
      <c r="J193" s="33" t="n">
        <v>3.5</v>
      </c>
      <c r="K193" s="12" t="n">
        <v>41.9</v>
      </c>
      <c r="L193" s="12" t="n">
        <v>14.5</v>
      </c>
      <c r="M193" s="12" t="n">
        <v>28.4</v>
      </c>
      <c r="N193" s="12" t="n">
        <v>22.3</v>
      </c>
      <c r="O193" s="12" t="n">
        <v>12.3</v>
      </c>
      <c r="P193" s="12" t="n">
        <v>2.2</v>
      </c>
      <c r="Q193" s="12" t="n">
        <v>3.7</v>
      </c>
      <c r="R193" s="12" t="s">
        <v>40</v>
      </c>
      <c r="S193" s="12" t="s">
        <v>40</v>
      </c>
      <c r="T193" s="12"/>
      <c r="U193" s="12"/>
      <c r="V193" s="12"/>
      <c r="W193" s="12" t="s">
        <v>41</v>
      </c>
      <c r="X193" s="12" t="s">
        <v>40</v>
      </c>
      <c r="Y193" s="12" t="s">
        <v>40</v>
      </c>
      <c r="Z193" s="12" t="s">
        <v>40</v>
      </c>
      <c r="AA193" s="12" t="s">
        <v>40</v>
      </c>
      <c r="AB193" s="12" t="s">
        <v>40</v>
      </c>
      <c r="AC193" s="12" t="s">
        <v>40</v>
      </c>
      <c r="AD193" s="18" t="s">
        <v>40</v>
      </c>
      <c r="AE193" s="17"/>
      <c r="AF193" s="12" t="s">
        <v>248</v>
      </c>
      <c r="AG193" s="12" t="n">
        <v>65</v>
      </c>
      <c r="AH193" s="12" t="n">
        <v>0.8</v>
      </c>
      <c r="AI193" s="12" t="s">
        <v>196</v>
      </c>
      <c r="AJ193" s="12" t="s">
        <v>243</v>
      </c>
      <c r="AK193" s="12" t="s">
        <v>81</v>
      </c>
    </row>
    <row r="194" customFormat="false" ht="13.8" hidden="false" customHeight="false" outlineLevel="0" collapsed="false">
      <c r="A194" s="10" t="s">
        <v>226</v>
      </c>
      <c r="B194" s="12" t="n">
        <v>2008</v>
      </c>
      <c r="C194" s="12" t="s">
        <v>59</v>
      </c>
      <c r="D194" s="21" t="s">
        <v>249</v>
      </c>
      <c r="E194" s="12"/>
      <c r="F194" s="12"/>
      <c r="G194" s="12"/>
      <c r="H194" s="12"/>
      <c r="I194" s="12"/>
      <c r="J194" s="12" t="n">
        <v>5</v>
      </c>
      <c r="K194" s="12" t="n">
        <v>5.8</v>
      </c>
      <c r="L194" s="12" t="n">
        <v>13.2</v>
      </c>
      <c r="M194" s="12"/>
      <c r="N194" s="12" t="n">
        <v>1.5</v>
      </c>
      <c r="O194" s="12" t="n">
        <v>16.9</v>
      </c>
      <c r="P194" s="12" t="n">
        <v>0</v>
      </c>
      <c r="Q194" s="12" t="n">
        <v>0</v>
      </c>
      <c r="R194" s="12"/>
      <c r="S194" s="12"/>
      <c r="T194" s="12"/>
      <c r="U194" s="12"/>
      <c r="V194" s="12"/>
      <c r="W194" s="12" t="s">
        <v>61</v>
      </c>
      <c r="X194" s="12" t="s">
        <v>40</v>
      </c>
      <c r="Y194" s="12" t="s">
        <v>40</v>
      </c>
      <c r="Z194" s="12"/>
      <c r="AA194" s="12" t="s">
        <v>41</v>
      </c>
      <c r="AB194" s="12" t="s">
        <v>40</v>
      </c>
      <c r="AC194" s="12" t="s">
        <v>40</v>
      </c>
      <c r="AD194" s="18" t="s">
        <v>40</v>
      </c>
      <c r="AE194" s="17"/>
      <c r="AF194" s="12" t="s">
        <v>250</v>
      </c>
      <c r="AG194" s="12" t="n">
        <v>80</v>
      </c>
      <c r="AH194" s="12" t="n">
        <v>0.85</v>
      </c>
      <c r="AI194" s="12" t="s">
        <v>251</v>
      </c>
      <c r="AJ194" s="12" t="s">
        <v>252</v>
      </c>
      <c r="AK194" s="12" t="s">
        <v>65</v>
      </c>
    </row>
    <row r="195" customFormat="false" ht="13.8" hidden="false" customHeight="false" outlineLevel="0" collapsed="false">
      <c r="A195" s="10" t="s">
        <v>226</v>
      </c>
      <c r="B195" s="12" t="n">
        <v>2008</v>
      </c>
      <c r="C195" s="12" t="s">
        <v>59</v>
      </c>
      <c r="D195" s="21" t="s">
        <v>253</v>
      </c>
      <c r="E195" s="12"/>
      <c r="F195" s="12"/>
      <c r="G195" s="12"/>
      <c r="H195" s="12"/>
      <c r="I195" s="12"/>
      <c r="J195" s="12" t="n">
        <v>6.5</v>
      </c>
      <c r="K195" s="12"/>
      <c r="L195" s="12"/>
      <c r="M195" s="12"/>
      <c r="N195" s="12" t="n">
        <v>3</v>
      </c>
      <c r="O195" s="12" t="n">
        <v>15.1</v>
      </c>
      <c r="P195" s="12" t="n">
        <v>6.9</v>
      </c>
      <c r="Q195" s="12" t="n">
        <v>3.7</v>
      </c>
      <c r="R195" s="12"/>
      <c r="S195" s="12"/>
      <c r="T195" s="12"/>
      <c r="U195" s="12"/>
      <c r="V195" s="12"/>
      <c r="W195" s="12" t="s">
        <v>41</v>
      </c>
      <c r="X195" s="12"/>
      <c r="Y195" s="12"/>
      <c r="Z195" s="12"/>
      <c r="AA195" s="12" t="s">
        <v>41</v>
      </c>
      <c r="AB195" s="12" t="s">
        <v>40</v>
      </c>
      <c r="AC195" s="12" t="s">
        <v>40</v>
      </c>
      <c r="AD195" s="18" t="s">
        <v>40</v>
      </c>
      <c r="AE195" s="17"/>
      <c r="AF195" s="12" t="s">
        <v>254</v>
      </c>
      <c r="AG195" s="12" t="n">
        <v>50</v>
      </c>
      <c r="AH195" s="12" t="n">
        <v>0.85</v>
      </c>
      <c r="AI195" s="12" t="s">
        <v>255</v>
      </c>
      <c r="AJ195" s="12" t="s">
        <v>252</v>
      </c>
      <c r="AK195" s="12" t="s">
        <v>72</v>
      </c>
    </row>
    <row r="196" customFormat="false" ht="13.8" hidden="false" customHeight="false" outlineLevel="0" collapsed="false">
      <c r="A196" s="10" t="s">
        <v>226</v>
      </c>
      <c r="B196" s="12" t="n">
        <v>2008</v>
      </c>
      <c r="C196" s="12" t="s">
        <v>59</v>
      </c>
      <c r="D196" s="21" t="s">
        <v>256</v>
      </c>
      <c r="E196" s="12" t="n">
        <v>0</v>
      </c>
      <c r="F196" s="12" t="n">
        <v>20.2</v>
      </c>
      <c r="G196" s="12" t="n">
        <v>23.2</v>
      </c>
      <c r="H196" s="12" t="n">
        <v>49</v>
      </c>
      <c r="I196" s="12"/>
      <c r="J196" s="12" t="n">
        <v>4</v>
      </c>
      <c r="K196" s="12"/>
      <c r="L196" s="12"/>
      <c r="M196" s="12"/>
      <c r="N196" s="12" t="n">
        <v>3</v>
      </c>
      <c r="O196" s="12" t="n">
        <v>22.3</v>
      </c>
      <c r="P196" s="12" t="n">
        <v>3</v>
      </c>
      <c r="Q196" s="12" t="n">
        <v>1</v>
      </c>
      <c r="R196" s="12" t="s">
        <v>40</v>
      </c>
      <c r="S196" s="12" t="s">
        <v>40</v>
      </c>
      <c r="T196" s="12" t="s">
        <v>40</v>
      </c>
      <c r="U196" s="12" t="s">
        <v>40</v>
      </c>
      <c r="V196" s="12"/>
      <c r="W196" s="12" t="s">
        <v>41</v>
      </c>
      <c r="X196" s="12"/>
      <c r="Y196" s="12"/>
      <c r="Z196" s="12"/>
      <c r="AA196" s="12" t="s">
        <v>41</v>
      </c>
      <c r="AB196" s="12" t="s">
        <v>40</v>
      </c>
      <c r="AC196" s="12" t="s">
        <v>40</v>
      </c>
      <c r="AD196" s="18" t="s">
        <v>40</v>
      </c>
      <c r="AE196" s="17"/>
      <c r="AF196" s="12" t="s">
        <v>254</v>
      </c>
      <c r="AG196" s="12" t="n">
        <v>50</v>
      </c>
      <c r="AH196" s="12" t="n">
        <v>0.85</v>
      </c>
      <c r="AI196" s="12" t="s">
        <v>257</v>
      </c>
      <c r="AJ196" s="12" t="s">
        <v>252</v>
      </c>
      <c r="AK196" s="12" t="s">
        <v>72</v>
      </c>
    </row>
    <row r="197" customFormat="false" ht="13.8" hidden="false" customHeight="false" outlineLevel="0" collapsed="false">
      <c r="A197" s="10" t="s">
        <v>226</v>
      </c>
      <c r="B197" s="12" t="n">
        <v>2008</v>
      </c>
      <c r="C197" s="12" t="s">
        <v>59</v>
      </c>
      <c r="D197" s="21" t="s">
        <v>258</v>
      </c>
      <c r="E197" s="12" t="n">
        <v>0.9</v>
      </c>
      <c r="F197" s="12" t="n">
        <v>20.5</v>
      </c>
      <c r="G197" s="12" t="n">
        <v>13.6</v>
      </c>
      <c r="H197" s="12" t="n">
        <v>39.7</v>
      </c>
      <c r="I197" s="12" t="n">
        <v>68</v>
      </c>
      <c r="J197" s="12" t="n">
        <v>60.5</v>
      </c>
      <c r="K197" s="12" t="n">
        <v>19.4</v>
      </c>
      <c r="L197" s="12" t="n">
        <v>14.1</v>
      </c>
      <c r="M197" s="12" t="n">
        <v>26.4</v>
      </c>
      <c r="N197" s="12" t="n">
        <v>29.9</v>
      </c>
      <c r="O197" s="12" t="n">
        <v>6.4</v>
      </c>
      <c r="P197" s="12" t="n">
        <v>0</v>
      </c>
      <c r="Q197" s="12" t="n">
        <v>0</v>
      </c>
      <c r="R197" s="12" t="s">
        <v>40</v>
      </c>
      <c r="S197" s="12" t="s">
        <v>40</v>
      </c>
      <c r="T197" s="12" t="s">
        <v>40</v>
      </c>
      <c r="U197" s="12" t="s">
        <v>40</v>
      </c>
      <c r="V197" s="12" t="s">
        <v>40</v>
      </c>
      <c r="W197" s="12" t="s">
        <v>40</v>
      </c>
      <c r="X197" s="12" t="s">
        <v>40</v>
      </c>
      <c r="Y197" s="12" t="s">
        <v>40</v>
      </c>
      <c r="Z197" s="12" t="s">
        <v>40</v>
      </c>
      <c r="AA197" s="12" t="s">
        <v>40</v>
      </c>
      <c r="AB197" s="12" t="s">
        <v>40</v>
      </c>
      <c r="AC197" s="12" t="s">
        <v>40</v>
      </c>
      <c r="AD197" s="18" t="s">
        <v>40</v>
      </c>
      <c r="AE197" s="17"/>
      <c r="AF197" s="12" t="s">
        <v>259</v>
      </c>
      <c r="AG197" s="12" t="n">
        <v>80</v>
      </c>
      <c r="AH197" s="12" t="n">
        <v>0.8</v>
      </c>
      <c r="AI197" s="12" t="s">
        <v>139</v>
      </c>
      <c r="AJ197" s="12" t="s">
        <v>243</v>
      </c>
      <c r="AK197" s="12" t="s">
        <v>65</v>
      </c>
    </row>
    <row r="198" customFormat="false" ht="13.8" hidden="false" customHeight="false" outlineLevel="0" collapsed="false">
      <c r="A198" s="10" t="s">
        <v>226</v>
      </c>
      <c r="B198" s="12" t="n">
        <v>2008</v>
      </c>
      <c r="C198" s="12" t="s">
        <v>59</v>
      </c>
      <c r="D198" s="21" t="s">
        <v>260</v>
      </c>
      <c r="E198" s="12" t="n">
        <v>0</v>
      </c>
      <c r="F198" s="12" t="n">
        <v>18</v>
      </c>
      <c r="G198" s="12"/>
      <c r="H198" s="12"/>
      <c r="I198" s="12" t="n">
        <v>4</v>
      </c>
      <c r="J198" s="12"/>
      <c r="K198" s="12" t="n">
        <v>2.5</v>
      </c>
      <c r="L198" s="12"/>
      <c r="M198" s="12"/>
      <c r="N198" s="12" t="n">
        <v>2</v>
      </c>
      <c r="O198" s="12" t="n">
        <v>13.8</v>
      </c>
      <c r="P198" s="12" t="n">
        <v>4.7</v>
      </c>
      <c r="Q198" s="12" t="n">
        <v>1.2</v>
      </c>
      <c r="R198" s="12" t="s">
        <v>40</v>
      </c>
      <c r="S198" s="12" t="s">
        <v>40</v>
      </c>
      <c r="T198" s="12"/>
      <c r="U198" s="12"/>
      <c r="V198" s="12" t="s">
        <v>61</v>
      </c>
      <c r="W198" s="12"/>
      <c r="X198" s="12" t="s">
        <v>41</v>
      </c>
      <c r="Y198" s="12"/>
      <c r="Z198" s="12"/>
      <c r="AA198" s="12" t="s">
        <v>41</v>
      </c>
      <c r="AB198" s="12" t="s">
        <v>40</v>
      </c>
      <c r="AC198" s="12" t="s">
        <v>40</v>
      </c>
      <c r="AD198" s="18" t="s">
        <v>40</v>
      </c>
      <c r="AE198" s="17"/>
      <c r="AF198" s="12" t="s">
        <v>259</v>
      </c>
      <c r="AG198" s="12" t="n">
        <v>80</v>
      </c>
      <c r="AH198" s="12" t="n">
        <v>0.8</v>
      </c>
      <c r="AI198" s="12" t="s">
        <v>261</v>
      </c>
      <c r="AJ198" s="12" t="s">
        <v>243</v>
      </c>
      <c r="AK198" s="12" t="s">
        <v>65</v>
      </c>
    </row>
    <row r="199" customFormat="false" ht="13.8" hidden="false" customHeight="false" outlineLevel="0" collapsed="false">
      <c r="A199" s="10" t="s">
        <v>226</v>
      </c>
      <c r="B199" s="12" t="n">
        <v>2008</v>
      </c>
      <c r="C199" s="12" t="s">
        <v>59</v>
      </c>
      <c r="D199" s="21" t="s">
        <v>262</v>
      </c>
      <c r="E199" s="12" t="n">
        <v>0.9</v>
      </c>
      <c r="F199" s="12" t="n">
        <v>20.5</v>
      </c>
      <c r="G199" s="12" t="n">
        <v>13.6</v>
      </c>
      <c r="H199" s="12"/>
      <c r="I199" s="12" t="n">
        <v>3.5</v>
      </c>
      <c r="J199" s="12" t="n">
        <v>64.4</v>
      </c>
      <c r="K199" s="12" t="n">
        <v>15.7</v>
      </c>
      <c r="L199" s="12" t="n">
        <v>10.8</v>
      </c>
      <c r="M199" s="12" t="n">
        <v>24.8</v>
      </c>
      <c r="N199" s="12" t="n">
        <v>29</v>
      </c>
      <c r="O199" s="12" t="n">
        <v>12.2</v>
      </c>
      <c r="P199" s="12" t="n">
        <v>0</v>
      </c>
      <c r="Q199" s="12" t="n">
        <v>0</v>
      </c>
      <c r="R199" s="12" t="s">
        <v>40</v>
      </c>
      <c r="S199" s="12" t="s">
        <v>40</v>
      </c>
      <c r="T199" s="12" t="s">
        <v>40</v>
      </c>
      <c r="U199" s="12"/>
      <c r="V199" s="12" t="s">
        <v>263</v>
      </c>
      <c r="W199" s="12" t="s">
        <v>40</v>
      </c>
      <c r="X199" s="12" t="s">
        <v>40</v>
      </c>
      <c r="Y199" s="12" t="s">
        <v>40</v>
      </c>
      <c r="Z199" s="12" t="s">
        <v>40</v>
      </c>
      <c r="AA199" s="12" t="s">
        <v>40</v>
      </c>
      <c r="AB199" s="12" t="s">
        <v>40</v>
      </c>
      <c r="AC199" s="12" t="s">
        <v>40</v>
      </c>
      <c r="AD199" s="18" t="s">
        <v>40</v>
      </c>
      <c r="AE199" s="17"/>
      <c r="AF199" s="12" t="s">
        <v>259</v>
      </c>
      <c r="AG199" s="12" t="n">
        <v>80</v>
      </c>
      <c r="AH199" s="12" t="n">
        <v>0.8</v>
      </c>
      <c r="AI199" s="12" t="s">
        <v>264</v>
      </c>
      <c r="AJ199" s="12" t="s">
        <v>243</v>
      </c>
      <c r="AK199" s="12" t="s">
        <v>65</v>
      </c>
    </row>
    <row r="200" customFormat="false" ht="13.8" hidden="false" customHeight="false" outlineLevel="0" collapsed="false">
      <c r="A200" s="10" t="s">
        <v>226</v>
      </c>
      <c r="B200" s="12" t="n">
        <v>2008</v>
      </c>
      <c r="C200" s="12" t="s">
        <v>59</v>
      </c>
      <c r="D200" s="21" t="s">
        <v>265</v>
      </c>
      <c r="E200" s="12" t="n">
        <v>0.9</v>
      </c>
      <c r="F200" s="12" t="n">
        <v>20.5</v>
      </c>
      <c r="G200" s="12" t="n">
        <v>13.6</v>
      </c>
      <c r="H200" s="12"/>
      <c r="I200" s="12"/>
      <c r="J200" s="12" t="n">
        <v>5</v>
      </c>
      <c r="K200" s="12" t="n">
        <v>19.4</v>
      </c>
      <c r="L200" s="12" t="n">
        <v>14.1</v>
      </c>
      <c r="M200" s="12" t="n">
        <v>26.4</v>
      </c>
      <c r="N200" s="12" t="n">
        <v>22.2</v>
      </c>
      <c r="O200" s="12" t="n">
        <v>15.7</v>
      </c>
      <c r="P200" s="12" t="n">
        <v>1</v>
      </c>
      <c r="Q200" s="12" t="n">
        <v>1.1</v>
      </c>
      <c r="R200" s="12" t="s">
        <v>40</v>
      </c>
      <c r="S200" s="12" t="s">
        <v>40</v>
      </c>
      <c r="T200" s="12" t="s">
        <v>40</v>
      </c>
      <c r="U200" s="12"/>
      <c r="V200" s="12"/>
      <c r="W200" s="12" t="s">
        <v>41</v>
      </c>
      <c r="X200" s="12" t="s">
        <v>40</v>
      </c>
      <c r="Y200" s="12" t="s">
        <v>40</v>
      </c>
      <c r="Z200" s="12" t="s">
        <v>40</v>
      </c>
      <c r="AA200" s="12" t="s">
        <v>40</v>
      </c>
      <c r="AB200" s="12" t="s">
        <v>40</v>
      </c>
      <c r="AC200" s="12" t="s">
        <v>40</v>
      </c>
      <c r="AD200" s="18" t="s">
        <v>40</v>
      </c>
      <c r="AE200" s="17"/>
      <c r="AF200" s="12" t="s">
        <v>259</v>
      </c>
      <c r="AG200" s="12" t="n">
        <v>80</v>
      </c>
      <c r="AH200" s="12" t="n">
        <v>0.8</v>
      </c>
      <c r="AI200" s="12" t="s">
        <v>196</v>
      </c>
      <c r="AJ200" s="12" t="s">
        <v>243</v>
      </c>
      <c r="AK200" s="12" t="s">
        <v>65</v>
      </c>
    </row>
    <row r="201" customFormat="false" ht="13.8" hidden="false" customHeight="false" outlineLevel="0" collapsed="false">
      <c r="A201" s="10" t="s">
        <v>226</v>
      </c>
      <c r="B201" s="12" t="n">
        <v>2008</v>
      </c>
      <c r="C201" s="12" t="s">
        <v>59</v>
      </c>
      <c r="D201" s="21" t="s">
        <v>266</v>
      </c>
      <c r="E201" s="12" t="n">
        <v>0.9</v>
      </c>
      <c r="F201" s="12" t="n">
        <v>20.5</v>
      </c>
      <c r="G201" s="12" t="n">
        <v>13.6</v>
      </c>
      <c r="H201" s="12" t="n">
        <v>39.7</v>
      </c>
      <c r="I201" s="12" t="n">
        <v>68</v>
      </c>
      <c r="J201" s="12"/>
      <c r="K201" s="12" t="n">
        <v>2.5</v>
      </c>
      <c r="L201" s="12" t="n">
        <v>10.8</v>
      </c>
      <c r="M201" s="12" t="n">
        <v>24.8</v>
      </c>
      <c r="N201" s="12" t="n">
        <v>29</v>
      </c>
      <c r="O201" s="12" t="n">
        <v>12.2</v>
      </c>
      <c r="P201" s="12" t="n">
        <v>0</v>
      </c>
      <c r="Q201" s="12" t="n">
        <v>0</v>
      </c>
      <c r="R201" s="12" t="s">
        <v>40</v>
      </c>
      <c r="S201" s="12" t="s">
        <v>40</v>
      </c>
      <c r="T201" s="12" t="s">
        <v>40</v>
      </c>
      <c r="U201" s="12" t="s">
        <v>40</v>
      </c>
      <c r="V201" s="12" t="s">
        <v>40</v>
      </c>
      <c r="W201" s="12"/>
      <c r="X201" s="12" t="s">
        <v>41</v>
      </c>
      <c r="Y201" s="12" t="s">
        <v>40</v>
      </c>
      <c r="Z201" s="12" t="s">
        <v>40</v>
      </c>
      <c r="AA201" s="12" t="s">
        <v>40</v>
      </c>
      <c r="AB201" s="12" t="s">
        <v>40</v>
      </c>
      <c r="AC201" s="12" t="s">
        <v>40</v>
      </c>
      <c r="AD201" s="18" t="s">
        <v>40</v>
      </c>
      <c r="AE201" s="17"/>
      <c r="AF201" s="12" t="s">
        <v>259</v>
      </c>
      <c r="AG201" s="12" t="n">
        <v>80</v>
      </c>
      <c r="AH201" s="12" t="n">
        <v>0.8</v>
      </c>
      <c r="AI201" s="12" t="s">
        <v>169</v>
      </c>
      <c r="AJ201" s="12" t="s">
        <v>243</v>
      </c>
      <c r="AK201" s="12" t="s">
        <v>65</v>
      </c>
    </row>
    <row r="202" customFormat="false" ht="13.8" hidden="false" customHeight="false" outlineLevel="0" collapsed="false">
      <c r="A202" s="10" t="s">
        <v>226</v>
      </c>
      <c r="B202" s="12" t="n">
        <v>2008</v>
      </c>
      <c r="C202" s="12" t="s">
        <v>59</v>
      </c>
      <c r="D202" s="21" t="s">
        <v>267</v>
      </c>
      <c r="E202" s="12" t="n">
        <v>0.9</v>
      </c>
      <c r="F202" s="12" t="n">
        <v>20.5</v>
      </c>
      <c r="G202" s="12" t="n">
        <v>13.6</v>
      </c>
      <c r="H202" s="12" t="n">
        <v>39.7</v>
      </c>
      <c r="I202" s="12" t="n">
        <v>68</v>
      </c>
      <c r="J202" s="12" t="n">
        <v>60.5</v>
      </c>
      <c r="K202" s="12"/>
      <c r="L202" s="12" t="n">
        <v>1.5</v>
      </c>
      <c r="M202" s="12" t="n">
        <v>22.2</v>
      </c>
      <c r="N202" s="12" t="n">
        <v>27.1</v>
      </c>
      <c r="O202" s="12" t="n">
        <v>16</v>
      </c>
      <c r="P202" s="12" t="n">
        <v>0</v>
      </c>
      <c r="Q202" s="12" t="n">
        <v>0</v>
      </c>
      <c r="R202" s="12" t="s">
        <v>40</v>
      </c>
      <c r="S202" s="12" t="s">
        <v>40</v>
      </c>
      <c r="T202" s="12" t="s">
        <v>40</v>
      </c>
      <c r="U202" s="12" t="s">
        <v>40</v>
      </c>
      <c r="V202" s="12" t="s">
        <v>40</v>
      </c>
      <c r="W202" s="12" t="s">
        <v>40</v>
      </c>
      <c r="X202" s="12"/>
      <c r="Y202" s="12" t="s">
        <v>41</v>
      </c>
      <c r="Z202" s="12" t="s">
        <v>40</v>
      </c>
      <c r="AA202" s="12" t="s">
        <v>40</v>
      </c>
      <c r="AB202" s="12" t="s">
        <v>40</v>
      </c>
      <c r="AC202" s="12" t="s">
        <v>40</v>
      </c>
      <c r="AD202" s="18" t="s">
        <v>40</v>
      </c>
      <c r="AE202" s="17"/>
      <c r="AF202" s="12" t="s">
        <v>259</v>
      </c>
      <c r="AG202" s="12" t="n">
        <v>80</v>
      </c>
      <c r="AH202" s="12" t="n">
        <v>0.8</v>
      </c>
      <c r="AI202" s="12" t="s">
        <v>151</v>
      </c>
      <c r="AJ202" s="12" t="s">
        <v>243</v>
      </c>
      <c r="AK202" s="12" t="s">
        <v>65</v>
      </c>
    </row>
    <row r="203" customFormat="false" ht="13.8" hidden="false" customHeight="false" outlineLevel="0" collapsed="false">
      <c r="A203" s="10" t="s">
        <v>226</v>
      </c>
      <c r="B203" s="12" t="n">
        <v>2008</v>
      </c>
      <c r="C203" s="12" t="s">
        <v>59</v>
      </c>
      <c r="D203" s="21" t="s">
        <v>268</v>
      </c>
      <c r="E203" s="12" t="n">
        <v>0.9</v>
      </c>
      <c r="F203" s="12" t="n">
        <v>20.5</v>
      </c>
      <c r="G203" s="12" t="n">
        <v>13.6</v>
      </c>
      <c r="H203" s="12" t="n">
        <v>37.8</v>
      </c>
      <c r="I203" s="12" t="n">
        <v>57.9</v>
      </c>
      <c r="J203" s="12" t="n">
        <v>48.8</v>
      </c>
      <c r="K203" s="12" t="n">
        <v>0</v>
      </c>
      <c r="L203" s="12" t="n">
        <v>16.5</v>
      </c>
      <c r="M203" s="12" t="n">
        <v>26.5</v>
      </c>
      <c r="N203" s="12" t="n">
        <v>28.9</v>
      </c>
      <c r="O203" s="12" t="n">
        <v>7.7</v>
      </c>
      <c r="P203" s="12" t="n">
        <v>0</v>
      </c>
      <c r="Q203" s="12" t="n">
        <v>0</v>
      </c>
      <c r="R203" s="12" t="s">
        <v>40</v>
      </c>
      <c r="S203" s="12" t="s">
        <v>40</v>
      </c>
      <c r="T203" s="12" t="s">
        <v>40</v>
      </c>
      <c r="U203" s="12" t="s">
        <v>40</v>
      </c>
      <c r="V203" s="12" t="s">
        <v>40</v>
      </c>
      <c r="W203" s="12" t="s">
        <v>40</v>
      </c>
      <c r="X203" s="12" t="s">
        <v>40</v>
      </c>
      <c r="Y203" s="12" t="s">
        <v>40</v>
      </c>
      <c r="Z203" s="12" t="s">
        <v>40</v>
      </c>
      <c r="AA203" s="12" t="s">
        <v>40</v>
      </c>
      <c r="AB203" s="12" t="s">
        <v>40</v>
      </c>
      <c r="AC203" s="12" t="s">
        <v>40</v>
      </c>
      <c r="AD203" s="18" t="s">
        <v>40</v>
      </c>
      <c r="AE203" s="17"/>
      <c r="AF203" s="12" t="s">
        <v>269</v>
      </c>
      <c r="AG203" s="12" t="n">
        <v>45</v>
      </c>
      <c r="AH203" s="12" t="n">
        <v>0.8</v>
      </c>
      <c r="AI203" s="12" t="s">
        <v>139</v>
      </c>
      <c r="AJ203" s="12" t="s">
        <v>243</v>
      </c>
      <c r="AK203" s="12" t="s">
        <v>65</v>
      </c>
    </row>
    <row r="204" customFormat="false" ht="13.8" hidden="false" customHeight="false" outlineLevel="0" collapsed="false">
      <c r="A204" s="10" t="s">
        <v>226</v>
      </c>
      <c r="B204" s="12" t="n">
        <v>2008</v>
      </c>
      <c r="C204" s="12" t="s">
        <v>59</v>
      </c>
      <c r="D204" s="21" t="s">
        <v>270</v>
      </c>
      <c r="E204" s="12" t="n">
        <v>0.9</v>
      </c>
      <c r="F204" s="12" t="n">
        <v>20.5</v>
      </c>
      <c r="G204" s="33"/>
      <c r="H204" s="33"/>
      <c r="I204" s="33" t="n">
        <v>3</v>
      </c>
      <c r="J204" s="12" t="n">
        <v>60.6</v>
      </c>
      <c r="K204" s="12" t="n">
        <v>0</v>
      </c>
      <c r="L204" s="12" t="n">
        <v>17.7</v>
      </c>
      <c r="M204" s="12" t="n">
        <v>26.9</v>
      </c>
      <c r="N204" s="12" t="n">
        <v>23.5</v>
      </c>
      <c r="O204" s="12" t="n">
        <v>15.9</v>
      </c>
      <c r="P204" s="12" t="n">
        <v>2</v>
      </c>
      <c r="Q204" s="12" t="n">
        <v>1.6</v>
      </c>
      <c r="R204" s="12" t="s">
        <v>40</v>
      </c>
      <c r="S204" s="12" t="s">
        <v>40</v>
      </c>
      <c r="T204" s="12"/>
      <c r="U204" s="12"/>
      <c r="V204" s="12" t="s">
        <v>61</v>
      </c>
      <c r="W204" s="12" t="s">
        <v>40</v>
      </c>
      <c r="X204" s="12" t="s">
        <v>40</v>
      </c>
      <c r="Y204" s="12" t="s">
        <v>40</v>
      </c>
      <c r="Z204" s="12" t="s">
        <v>40</v>
      </c>
      <c r="AA204" s="12" t="s">
        <v>40</v>
      </c>
      <c r="AB204" s="12" t="s">
        <v>40</v>
      </c>
      <c r="AC204" s="12" t="s">
        <v>40</v>
      </c>
      <c r="AD204" s="18" t="s">
        <v>40</v>
      </c>
      <c r="AE204" s="17"/>
      <c r="AF204" s="12" t="s">
        <v>269</v>
      </c>
      <c r="AG204" s="12" t="n">
        <v>45</v>
      </c>
      <c r="AH204" s="12" t="n">
        <v>0.8</v>
      </c>
      <c r="AI204" s="12" t="s">
        <v>264</v>
      </c>
      <c r="AJ204" s="12" t="s">
        <v>243</v>
      </c>
      <c r="AK204" s="12" t="s">
        <v>65</v>
      </c>
    </row>
    <row r="205" customFormat="false" ht="13.8" hidden="false" customHeight="false" outlineLevel="0" collapsed="false">
      <c r="A205" s="10" t="s">
        <v>226</v>
      </c>
      <c r="B205" s="12" t="n">
        <v>2008</v>
      </c>
      <c r="C205" s="12" t="s">
        <v>59</v>
      </c>
      <c r="D205" s="21" t="s">
        <v>271</v>
      </c>
      <c r="E205" s="12" t="n">
        <v>0.9</v>
      </c>
      <c r="F205" s="12" t="n">
        <v>20.5</v>
      </c>
      <c r="G205" s="33"/>
      <c r="H205" s="33"/>
      <c r="I205" s="33"/>
      <c r="J205" s="33" t="n">
        <v>3.7</v>
      </c>
      <c r="K205" s="12" t="n">
        <v>10</v>
      </c>
      <c r="L205" s="12" t="n">
        <v>16.5</v>
      </c>
      <c r="M205" s="12" t="n">
        <v>26.5</v>
      </c>
      <c r="N205" s="12" t="n">
        <v>21.6</v>
      </c>
      <c r="O205" s="12" t="n">
        <v>16.5</v>
      </c>
      <c r="P205" s="12" t="n">
        <v>1.1</v>
      </c>
      <c r="Q205" s="12" t="n">
        <v>1.2</v>
      </c>
      <c r="R205" s="12" t="s">
        <v>40</v>
      </c>
      <c r="S205" s="12" t="s">
        <v>40</v>
      </c>
      <c r="T205" s="12"/>
      <c r="U205" s="12"/>
      <c r="V205" s="12"/>
      <c r="W205" s="12" t="s">
        <v>41</v>
      </c>
      <c r="X205" s="12" t="s">
        <v>40</v>
      </c>
      <c r="Y205" s="12" t="s">
        <v>40</v>
      </c>
      <c r="Z205" s="12" t="s">
        <v>40</v>
      </c>
      <c r="AA205" s="12" t="s">
        <v>40</v>
      </c>
      <c r="AB205" s="12" t="s">
        <v>40</v>
      </c>
      <c r="AC205" s="12" t="s">
        <v>40</v>
      </c>
      <c r="AD205" s="18" t="s">
        <v>40</v>
      </c>
      <c r="AE205" s="17"/>
      <c r="AF205" s="12" t="s">
        <v>269</v>
      </c>
      <c r="AG205" s="12" t="n">
        <v>45</v>
      </c>
      <c r="AH205" s="12" t="n">
        <v>0.8</v>
      </c>
      <c r="AI205" s="12" t="s">
        <v>196</v>
      </c>
      <c r="AJ205" s="12" t="s">
        <v>243</v>
      </c>
      <c r="AK205" s="12" t="s">
        <v>65</v>
      </c>
    </row>
    <row r="206" customFormat="false" ht="13.8" hidden="false" customHeight="false" outlineLevel="0" collapsed="false">
      <c r="A206" s="10" t="s">
        <v>226</v>
      </c>
      <c r="B206" s="12" t="n">
        <v>2008</v>
      </c>
      <c r="C206" s="12" t="s">
        <v>59</v>
      </c>
      <c r="D206" s="21" t="s">
        <v>272</v>
      </c>
      <c r="E206" s="12" t="n">
        <v>0.9</v>
      </c>
      <c r="F206" s="12" t="n">
        <v>20.5</v>
      </c>
      <c r="G206" s="33"/>
      <c r="H206" s="33"/>
      <c r="I206" s="33" t="n">
        <v>3</v>
      </c>
      <c r="J206" s="33"/>
      <c r="K206" s="33" t="n">
        <v>1</v>
      </c>
      <c r="L206" s="12" t="n">
        <v>27.7</v>
      </c>
      <c r="M206" s="12" t="n">
        <v>26.5</v>
      </c>
      <c r="N206" s="12" t="n">
        <v>21.6</v>
      </c>
      <c r="O206" s="12" t="n">
        <v>16.5</v>
      </c>
      <c r="P206" s="12" t="n">
        <v>1.1</v>
      </c>
      <c r="Q206" s="12" t="n">
        <v>1.2</v>
      </c>
      <c r="R206" s="12" t="s">
        <v>40</v>
      </c>
      <c r="S206" s="12" t="s">
        <v>40</v>
      </c>
      <c r="T206" s="12"/>
      <c r="U206" s="12"/>
      <c r="V206" s="12" t="s">
        <v>61</v>
      </c>
      <c r="W206" s="12"/>
      <c r="X206" s="12" t="s">
        <v>41</v>
      </c>
      <c r="Y206" s="12" t="s">
        <v>40</v>
      </c>
      <c r="Z206" s="12" t="s">
        <v>40</v>
      </c>
      <c r="AA206" s="12" t="s">
        <v>40</v>
      </c>
      <c r="AB206" s="12" t="s">
        <v>40</v>
      </c>
      <c r="AC206" s="12" t="s">
        <v>40</v>
      </c>
      <c r="AD206" s="18" t="s">
        <v>40</v>
      </c>
      <c r="AE206" s="17"/>
      <c r="AF206" s="12" t="s">
        <v>269</v>
      </c>
      <c r="AG206" s="12" t="n">
        <v>45</v>
      </c>
      <c r="AH206" s="12" t="n">
        <v>0.8</v>
      </c>
      <c r="AI206" s="12" t="s">
        <v>273</v>
      </c>
      <c r="AJ206" s="12" t="s">
        <v>243</v>
      </c>
      <c r="AK206" s="12" t="s">
        <v>65</v>
      </c>
    </row>
    <row r="207" customFormat="false" ht="13.8" hidden="false" customHeight="false" outlineLevel="0" collapsed="false">
      <c r="A207" s="10" t="s">
        <v>226</v>
      </c>
      <c r="B207" s="12" t="n">
        <v>2008</v>
      </c>
      <c r="C207" s="12" t="s">
        <v>59</v>
      </c>
      <c r="D207" s="21" t="s">
        <v>274</v>
      </c>
      <c r="E207" s="12"/>
      <c r="F207" s="12"/>
      <c r="G207" s="12"/>
      <c r="H207" s="12"/>
      <c r="I207" s="12" t="n">
        <v>5</v>
      </c>
      <c r="J207" s="12"/>
      <c r="K207" s="12" t="n">
        <v>5</v>
      </c>
      <c r="L207" s="12"/>
      <c r="M207" s="12" t="n">
        <v>2</v>
      </c>
      <c r="N207" s="12" t="n">
        <v>2</v>
      </c>
      <c r="O207" s="12" t="n">
        <v>1.8</v>
      </c>
      <c r="P207" s="12" t="n">
        <v>1.9</v>
      </c>
      <c r="Q207" s="12" t="n">
        <v>5.6</v>
      </c>
      <c r="R207" s="12"/>
      <c r="S207" s="12"/>
      <c r="T207" s="12"/>
      <c r="U207" s="12"/>
      <c r="V207" s="12" t="s">
        <v>78</v>
      </c>
      <c r="W207" s="12"/>
      <c r="X207" s="12" t="s">
        <v>78</v>
      </c>
      <c r="Y207" s="12"/>
      <c r="Z207" s="12" t="s">
        <v>78</v>
      </c>
      <c r="AA207" s="12" t="s">
        <v>78</v>
      </c>
      <c r="AB207" s="12" t="s">
        <v>40</v>
      </c>
      <c r="AC207" s="12" t="s">
        <v>40</v>
      </c>
      <c r="AD207" s="18" t="s">
        <v>40</v>
      </c>
      <c r="AE207" s="17"/>
      <c r="AF207" s="12" t="s">
        <v>275</v>
      </c>
      <c r="AG207" s="12" t="n">
        <v>200</v>
      </c>
      <c r="AH207" s="12" t="n">
        <v>1</v>
      </c>
      <c r="AI207" s="12" t="s">
        <v>182</v>
      </c>
      <c r="AJ207" s="12" t="s">
        <v>276</v>
      </c>
      <c r="AK207" s="12" t="s">
        <v>81</v>
      </c>
    </row>
    <row r="208" customFormat="false" ht="13.8" hidden="false" customHeight="false" outlineLevel="0" collapsed="false">
      <c r="A208" s="10" t="s">
        <v>226</v>
      </c>
      <c r="B208" s="12" t="n">
        <v>2008</v>
      </c>
      <c r="C208" s="12" t="s">
        <v>59</v>
      </c>
      <c r="D208" s="21" t="s">
        <v>277</v>
      </c>
      <c r="E208" s="12"/>
      <c r="F208" s="12"/>
      <c r="G208" s="12"/>
      <c r="H208" s="12"/>
      <c r="I208" s="12"/>
      <c r="J208" s="12" t="n">
        <v>6</v>
      </c>
      <c r="K208" s="12" t="n">
        <v>26.9</v>
      </c>
      <c r="L208" s="12"/>
      <c r="M208" s="12"/>
      <c r="N208" s="12" t="n">
        <v>1.5</v>
      </c>
      <c r="O208" s="12" t="n">
        <v>17.2</v>
      </c>
      <c r="P208" s="12" t="n">
        <v>0</v>
      </c>
      <c r="Q208" s="12" t="n">
        <v>0.1</v>
      </c>
      <c r="R208" s="12"/>
      <c r="S208" s="12"/>
      <c r="T208" s="12"/>
      <c r="U208" s="12"/>
      <c r="V208" s="12"/>
      <c r="W208" s="12" t="s">
        <v>41</v>
      </c>
      <c r="X208" s="12" t="s">
        <v>40</v>
      </c>
      <c r="Y208" s="12"/>
      <c r="Z208" s="12"/>
      <c r="AA208" s="12" t="s">
        <v>41</v>
      </c>
      <c r="AB208" s="12" t="s">
        <v>40</v>
      </c>
      <c r="AC208" s="12" t="s">
        <v>40</v>
      </c>
      <c r="AD208" s="18" t="s">
        <v>40</v>
      </c>
      <c r="AE208" s="17"/>
      <c r="AF208" s="12" t="s">
        <v>250</v>
      </c>
      <c r="AG208" s="12" t="n">
        <v>80</v>
      </c>
      <c r="AH208" s="12" t="n">
        <v>0.85</v>
      </c>
      <c r="AI208" s="12" t="s">
        <v>278</v>
      </c>
      <c r="AJ208" s="12" t="s">
        <v>252</v>
      </c>
      <c r="AK208" s="12" t="s">
        <v>65</v>
      </c>
    </row>
    <row r="209" customFormat="false" ht="13.8" hidden="false" customHeight="false" outlineLevel="0" collapsed="false">
      <c r="A209" s="10" t="s">
        <v>226</v>
      </c>
      <c r="B209" s="12" t="n">
        <v>2008</v>
      </c>
      <c r="C209" s="12" t="s">
        <v>59</v>
      </c>
      <c r="D209" s="21" t="s">
        <v>279</v>
      </c>
      <c r="E209" s="12"/>
      <c r="F209" s="12"/>
      <c r="G209" s="12"/>
      <c r="H209" s="12"/>
      <c r="I209" s="12"/>
      <c r="J209" s="12" t="n">
        <v>6</v>
      </c>
      <c r="K209" s="12"/>
      <c r="L209" s="12" t="n">
        <v>3</v>
      </c>
      <c r="M209" s="12" t="n">
        <v>2.5</v>
      </c>
      <c r="N209" s="12" t="n">
        <v>2</v>
      </c>
      <c r="O209" s="12" t="n">
        <v>4.5</v>
      </c>
      <c r="P209" s="12" t="n">
        <v>0</v>
      </c>
      <c r="Q209" s="12" t="n">
        <v>0.8</v>
      </c>
      <c r="R209" s="12"/>
      <c r="S209" s="12"/>
      <c r="T209" s="12"/>
      <c r="U209" s="12"/>
      <c r="V209" s="12"/>
      <c r="W209" s="12" t="s">
        <v>78</v>
      </c>
      <c r="X209" s="12"/>
      <c r="Y209" s="12" t="s">
        <v>78</v>
      </c>
      <c r="Z209" s="12" t="s">
        <v>78</v>
      </c>
      <c r="AA209" s="12" t="s">
        <v>78</v>
      </c>
      <c r="AB209" s="12" t="s">
        <v>40</v>
      </c>
      <c r="AC209" s="12" t="s">
        <v>40</v>
      </c>
      <c r="AD209" s="18" t="s">
        <v>40</v>
      </c>
      <c r="AE209" s="17"/>
      <c r="AF209" s="12" t="s">
        <v>275</v>
      </c>
      <c r="AG209" s="12" t="n">
        <v>200</v>
      </c>
      <c r="AH209" s="12" t="n">
        <v>1</v>
      </c>
      <c r="AI209" s="12" t="s">
        <v>182</v>
      </c>
      <c r="AJ209" s="12" t="s">
        <v>280</v>
      </c>
      <c r="AK209" s="12" t="s">
        <v>81</v>
      </c>
    </row>
    <row r="210" customFormat="false" ht="13.8" hidden="false" customHeight="false" outlineLevel="0" collapsed="false">
      <c r="A210" s="10" t="s">
        <v>226</v>
      </c>
      <c r="B210" s="12" t="n">
        <v>2008</v>
      </c>
      <c r="C210" s="12" t="s">
        <v>59</v>
      </c>
      <c r="D210" s="21" t="s">
        <v>281</v>
      </c>
      <c r="E210" s="12" t="n">
        <v>6.8</v>
      </c>
      <c r="F210" s="12" t="n">
        <v>31.6</v>
      </c>
      <c r="G210" s="12" t="n">
        <v>19.7</v>
      </c>
      <c r="H210" s="12" t="n">
        <v>64.3</v>
      </c>
      <c r="I210" s="12" t="n">
        <v>65</v>
      </c>
      <c r="J210" s="12" t="n">
        <v>65.1</v>
      </c>
      <c r="K210" s="12" t="n">
        <v>81.8</v>
      </c>
      <c r="L210" s="12" t="n">
        <v>42.6</v>
      </c>
      <c r="M210" s="12" t="n">
        <v>33.6</v>
      </c>
      <c r="N210" s="12" t="n">
        <v>7.7</v>
      </c>
      <c r="O210" s="12" t="n">
        <v>6.9</v>
      </c>
      <c r="P210" s="12" t="n">
        <v>0.3</v>
      </c>
      <c r="Q210" s="12" t="n">
        <v>4.3</v>
      </c>
      <c r="R210" s="12" t="s">
        <v>40</v>
      </c>
      <c r="S210" s="12" t="s">
        <v>40</v>
      </c>
      <c r="T210" s="12" t="s">
        <v>40</v>
      </c>
      <c r="U210" s="12" t="s">
        <v>40</v>
      </c>
      <c r="V210" s="12" t="s">
        <v>40</v>
      </c>
      <c r="W210" s="12" t="s">
        <v>40</v>
      </c>
      <c r="X210" s="12" t="s">
        <v>40</v>
      </c>
      <c r="Y210" s="12" t="s">
        <v>40</v>
      </c>
      <c r="Z210" s="12" t="s">
        <v>40</v>
      </c>
      <c r="AA210" s="12" t="s">
        <v>40</v>
      </c>
      <c r="AB210" s="12" t="s">
        <v>40</v>
      </c>
      <c r="AC210" s="12" t="s">
        <v>40</v>
      </c>
      <c r="AD210" s="18" t="s">
        <v>40</v>
      </c>
      <c r="AE210" s="17"/>
      <c r="AF210" s="12" t="s">
        <v>275</v>
      </c>
      <c r="AG210" s="12" t="n">
        <v>200</v>
      </c>
      <c r="AH210" s="12" t="n">
        <v>1</v>
      </c>
      <c r="AI210" s="12" t="s">
        <v>139</v>
      </c>
      <c r="AJ210" s="12"/>
      <c r="AK210" s="12" t="s">
        <v>81</v>
      </c>
    </row>
    <row r="211" customFormat="false" ht="13.8" hidden="false" customHeight="false" outlineLevel="0" collapsed="false">
      <c r="A211" s="10" t="s">
        <v>226</v>
      </c>
      <c r="B211" s="12" t="n">
        <v>2008</v>
      </c>
      <c r="C211" s="12" t="s">
        <v>59</v>
      </c>
      <c r="D211" s="21" t="s">
        <v>282</v>
      </c>
      <c r="E211" s="12"/>
      <c r="F211" s="12"/>
      <c r="G211" s="12"/>
      <c r="H211" s="12"/>
      <c r="I211" s="12" t="n">
        <v>5</v>
      </c>
      <c r="J211" s="12"/>
      <c r="K211" s="12" t="n">
        <v>4</v>
      </c>
      <c r="L211" s="12"/>
      <c r="M211" s="12" t="n">
        <v>1.5</v>
      </c>
      <c r="N211" s="12" t="n">
        <v>26.2</v>
      </c>
      <c r="O211" s="12" t="n">
        <v>3.6</v>
      </c>
      <c r="P211" s="12" t="n">
        <v>0</v>
      </c>
      <c r="Q211" s="12" t="n">
        <v>1.4</v>
      </c>
      <c r="R211" s="12"/>
      <c r="S211" s="12"/>
      <c r="T211" s="12"/>
      <c r="U211" s="12"/>
      <c r="V211" s="12" t="s">
        <v>78</v>
      </c>
      <c r="W211" s="12"/>
      <c r="X211" s="12" t="s">
        <v>78</v>
      </c>
      <c r="Y211" s="12"/>
      <c r="Z211" s="12" t="s">
        <v>78</v>
      </c>
      <c r="AA211" s="12" t="s">
        <v>40</v>
      </c>
      <c r="AB211" s="12" t="s">
        <v>40</v>
      </c>
      <c r="AC211" s="12" t="s">
        <v>40</v>
      </c>
      <c r="AD211" s="18" t="s">
        <v>40</v>
      </c>
      <c r="AE211" s="17"/>
      <c r="AF211" s="12" t="s">
        <v>283</v>
      </c>
      <c r="AG211" s="12" t="n">
        <v>160</v>
      </c>
      <c r="AH211" s="12" t="n">
        <v>1</v>
      </c>
      <c r="AI211" s="12" t="s">
        <v>255</v>
      </c>
      <c r="AJ211" s="12"/>
      <c r="AK211" s="12" t="s">
        <v>81</v>
      </c>
    </row>
    <row r="212" customFormat="false" ht="13.8" hidden="false" customHeight="false" outlineLevel="0" collapsed="false">
      <c r="A212" s="10" t="s">
        <v>226</v>
      </c>
      <c r="B212" s="12" t="n">
        <v>2008</v>
      </c>
      <c r="C212" s="12" t="s">
        <v>59</v>
      </c>
      <c r="D212" s="21" t="s">
        <v>284</v>
      </c>
      <c r="E212" s="12" t="n">
        <v>5.2</v>
      </c>
      <c r="F212" s="12" t="n">
        <v>25.4</v>
      </c>
      <c r="G212" s="12" t="n">
        <v>29.3</v>
      </c>
      <c r="H212" s="12" t="n">
        <v>32.5</v>
      </c>
      <c r="I212" s="12" t="n">
        <v>83</v>
      </c>
      <c r="J212" s="12" t="n">
        <v>75.6</v>
      </c>
      <c r="K212" s="12" t="n">
        <v>49.1</v>
      </c>
      <c r="L212" s="12" t="n">
        <v>34.2</v>
      </c>
      <c r="M212" s="12" t="n">
        <v>21</v>
      </c>
      <c r="N212" s="12" t="n">
        <v>20.6</v>
      </c>
      <c r="O212" s="12" t="n">
        <v>12.9</v>
      </c>
      <c r="P212" s="12" t="n">
        <v>2.5</v>
      </c>
      <c r="Q212" s="12" t="n">
        <v>4</v>
      </c>
      <c r="R212" s="12" t="s">
        <v>40</v>
      </c>
      <c r="S212" s="12" t="s">
        <v>40</v>
      </c>
      <c r="T212" s="12" t="s">
        <v>40</v>
      </c>
      <c r="U212" s="12" t="s">
        <v>40</v>
      </c>
      <c r="V212" s="12" t="s">
        <v>40</v>
      </c>
      <c r="W212" s="12" t="s">
        <v>40</v>
      </c>
      <c r="X212" s="12" t="s">
        <v>40</v>
      </c>
      <c r="Y212" s="12" t="s">
        <v>40</v>
      </c>
      <c r="Z212" s="12" t="s">
        <v>40</v>
      </c>
      <c r="AA212" s="12" t="s">
        <v>40</v>
      </c>
      <c r="AB212" s="12" t="s">
        <v>40</v>
      </c>
      <c r="AC212" s="12" t="s">
        <v>40</v>
      </c>
      <c r="AD212" s="18" t="s">
        <v>40</v>
      </c>
      <c r="AE212" s="17"/>
      <c r="AF212" s="12" t="s">
        <v>283</v>
      </c>
      <c r="AG212" s="12" t="n">
        <v>160</v>
      </c>
      <c r="AH212" s="12" t="n">
        <v>1</v>
      </c>
      <c r="AI212" s="12" t="s">
        <v>139</v>
      </c>
      <c r="AJ212" s="12" t="s">
        <v>243</v>
      </c>
      <c r="AK212" s="12" t="s">
        <v>81</v>
      </c>
    </row>
    <row r="213" customFormat="false" ht="13.8" hidden="false" customHeight="false" outlineLevel="0" collapsed="false">
      <c r="A213" s="10" t="s">
        <v>226</v>
      </c>
      <c r="B213" s="12" t="n">
        <v>2008</v>
      </c>
      <c r="C213" s="12" t="s">
        <v>59</v>
      </c>
      <c r="D213" s="21" t="s">
        <v>285</v>
      </c>
      <c r="E213" s="12"/>
      <c r="F213" s="12"/>
      <c r="G213" s="12"/>
      <c r="H213" s="12"/>
      <c r="I213" s="12" t="n">
        <v>5</v>
      </c>
      <c r="J213" s="12"/>
      <c r="K213" s="12" t="n">
        <v>3</v>
      </c>
      <c r="L213" s="12"/>
      <c r="M213" s="12" t="n">
        <v>1.5</v>
      </c>
      <c r="N213" s="12" t="n">
        <v>24.4</v>
      </c>
      <c r="O213" s="12" t="n">
        <v>14.8</v>
      </c>
      <c r="P213" s="12" t="n">
        <v>0</v>
      </c>
      <c r="Q213" s="12" t="n">
        <v>0</v>
      </c>
      <c r="R213" s="12"/>
      <c r="S213" s="12"/>
      <c r="T213" s="12"/>
      <c r="U213" s="12"/>
      <c r="V213" s="12" t="s">
        <v>61</v>
      </c>
      <c r="W213" s="12"/>
      <c r="X213" s="12" t="s">
        <v>61</v>
      </c>
      <c r="Y213" s="12"/>
      <c r="Z213" s="12" t="s">
        <v>61</v>
      </c>
      <c r="AA213" s="12" t="s">
        <v>40</v>
      </c>
      <c r="AB213" s="12" t="s">
        <v>40</v>
      </c>
      <c r="AC213" s="12" t="s">
        <v>40</v>
      </c>
      <c r="AD213" s="18" t="s">
        <v>40</v>
      </c>
      <c r="AE213" s="17"/>
      <c r="AF213" s="12" t="s">
        <v>250</v>
      </c>
      <c r="AG213" s="12" t="n">
        <v>80</v>
      </c>
      <c r="AH213" s="12" t="n">
        <v>0.85</v>
      </c>
      <c r="AI213" s="12" t="s">
        <v>286</v>
      </c>
      <c r="AJ213" s="12" t="s">
        <v>252</v>
      </c>
      <c r="AK213" s="12" t="s">
        <v>65</v>
      </c>
    </row>
    <row r="214" customFormat="false" ht="13.8" hidden="false" customHeight="false" outlineLevel="0" collapsed="false">
      <c r="A214" s="10" t="s">
        <v>226</v>
      </c>
      <c r="B214" s="12" t="n">
        <v>2008</v>
      </c>
      <c r="C214" s="12" t="s">
        <v>59</v>
      </c>
      <c r="D214" s="21" t="s">
        <v>287</v>
      </c>
      <c r="E214" s="12"/>
      <c r="F214" s="12"/>
      <c r="G214" s="12"/>
      <c r="H214" s="12"/>
      <c r="I214" s="12"/>
      <c r="J214" s="12" t="n">
        <v>6</v>
      </c>
      <c r="K214" s="12"/>
      <c r="L214" s="12" t="n">
        <v>1.5</v>
      </c>
      <c r="M214" s="12"/>
      <c r="N214" s="12" t="n">
        <v>1.5</v>
      </c>
      <c r="O214" s="12" t="n">
        <v>17.2</v>
      </c>
      <c r="P214" s="12" t="n">
        <v>0</v>
      </c>
      <c r="Q214" s="12" t="n">
        <v>0.1</v>
      </c>
      <c r="R214" s="12"/>
      <c r="S214" s="12"/>
      <c r="T214" s="12"/>
      <c r="U214" s="12"/>
      <c r="V214" s="12"/>
      <c r="W214" s="12" t="s">
        <v>41</v>
      </c>
      <c r="X214" s="12"/>
      <c r="Y214" s="12" t="s">
        <v>41</v>
      </c>
      <c r="Z214" s="12"/>
      <c r="AA214" s="12" t="s">
        <v>41</v>
      </c>
      <c r="AB214" s="12" t="s">
        <v>40</v>
      </c>
      <c r="AC214" s="12" t="s">
        <v>40</v>
      </c>
      <c r="AD214" s="18" t="s">
        <v>40</v>
      </c>
      <c r="AE214" s="17"/>
      <c r="AF214" s="12" t="s">
        <v>250</v>
      </c>
      <c r="AG214" s="12" t="n">
        <v>80</v>
      </c>
      <c r="AH214" s="12" t="n">
        <v>0.85</v>
      </c>
      <c r="AI214" s="12" t="s">
        <v>255</v>
      </c>
      <c r="AJ214" s="12" t="s">
        <v>252</v>
      </c>
      <c r="AK214" s="12" t="s">
        <v>65</v>
      </c>
    </row>
    <row r="215" customFormat="false" ht="13.8" hidden="false" customHeight="false" outlineLevel="0" collapsed="false">
      <c r="A215" s="10" t="s">
        <v>226</v>
      </c>
      <c r="B215" s="12" t="n">
        <v>2008</v>
      </c>
      <c r="C215" s="12" t="s">
        <v>59</v>
      </c>
      <c r="D215" s="21" t="s">
        <v>288</v>
      </c>
      <c r="E215" s="12" t="n">
        <v>0</v>
      </c>
      <c r="F215" s="12" t="n">
        <v>19</v>
      </c>
      <c r="G215" s="12" t="n">
        <v>21.9</v>
      </c>
      <c r="H215" s="12" t="n">
        <v>43.5</v>
      </c>
      <c r="I215" s="12" t="n">
        <v>70.3</v>
      </c>
      <c r="J215" s="12" t="n">
        <v>65.7</v>
      </c>
      <c r="K215" s="12" t="n">
        <v>4.7</v>
      </c>
      <c r="L215" s="12" t="n">
        <v>1.9</v>
      </c>
      <c r="M215" s="12" t="n">
        <v>14.1</v>
      </c>
      <c r="N215" s="12" t="n">
        <v>20.4</v>
      </c>
      <c r="O215" s="12" t="n">
        <v>2</v>
      </c>
      <c r="P215" s="12" t="n">
        <v>0</v>
      </c>
      <c r="Q215" s="12" t="n">
        <v>0</v>
      </c>
      <c r="R215" s="12" t="s">
        <v>40</v>
      </c>
      <c r="S215" s="12" t="s">
        <v>40</v>
      </c>
      <c r="T215" s="12" t="s">
        <v>40</v>
      </c>
      <c r="U215" s="12" t="s">
        <v>40</v>
      </c>
      <c r="V215" s="12" t="s">
        <v>40</v>
      </c>
      <c r="W215" s="12" t="s">
        <v>40</v>
      </c>
      <c r="X215" s="12" t="s">
        <v>40</v>
      </c>
      <c r="Y215" s="12" t="s">
        <v>40</v>
      </c>
      <c r="Z215" s="12" t="s">
        <v>40</v>
      </c>
      <c r="AA215" s="12" t="s">
        <v>40</v>
      </c>
      <c r="AB215" s="12" t="s">
        <v>40</v>
      </c>
      <c r="AC215" s="12" t="s">
        <v>40</v>
      </c>
      <c r="AD215" s="18" t="s">
        <v>40</v>
      </c>
      <c r="AE215" s="17"/>
      <c r="AF215" s="12" t="s">
        <v>250</v>
      </c>
      <c r="AG215" s="12" t="n">
        <v>80</v>
      </c>
      <c r="AH215" s="12" t="n">
        <v>0.85</v>
      </c>
      <c r="AI215" s="12" t="s">
        <v>289</v>
      </c>
      <c r="AJ215" s="12" t="s">
        <v>252</v>
      </c>
      <c r="AK215" s="12" t="s">
        <v>65</v>
      </c>
    </row>
    <row r="216" customFormat="false" ht="13.8" hidden="false" customHeight="false" outlineLevel="0" collapsed="false">
      <c r="A216" s="10" t="s">
        <v>226</v>
      </c>
      <c r="B216" s="12" t="n">
        <v>2008</v>
      </c>
      <c r="C216" s="12" t="s">
        <v>59</v>
      </c>
      <c r="D216" s="21" t="s">
        <v>290</v>
      </c>
      <c r="E216" s="12" t="n">
        <v>0</v>
      </c>
      <c r="F216" s="12" t="n">
        <v>19</v>
      </c>
      <c r="G216" s="12" t="n">
        <v>21.9</v>
      </c>
      <c r="H216" s="12" t="n">
        <v>43.5</v>
      </c>
      <c r="I216" s="12" t="n">
        <v>70.3</v>
      </c>
      <c r="J216" s="12" t="n">
        <v>65.7</v>
      </c>
      <c r="K216" s="12"/>
      <c r="L216" s="12"/>
      <c r="M216" s="12"/>
      <c r="N216" s="12" t="n">
        <v>1.5</v>
      </c>
      <c r="O216" s="12" t="n">
        <v>14.7</v>
      </c>
      <c r="P216" s="12" t="n">
        <v>0</v>
      </c>
      <c r="Q216" s="12" t="n">
        <v>0.4</v>
      </c>
      <c r="R216" s="12" t="s">
        <v>40</v>
      </c>
      <c r="S216" s="12" t="s">
        <v>40</v>
      </c>
      <c r="T216" s="12" t="s">
        <v>40</v>
      </c>
      <c r="U216" s="12" t="s">
        <v>40</v>
      </c>
      <c r="V216" s="12" t="s">
        <v>40</v>
      </c>
      <c r="W216" s="12" t="s">
        <v>40</v>
      </c>
      <c r="X216" s="12"/>
      <c r="Y216" s="12"/>
      <c r="Z216" s="12"/>
      <c r="AA216" s="12" t="s">
        <v>41</v>
      </c>
      <c r="AB216" s="12" t="s">
        <v>40</v>
      </c>
      <c r="AC216" s="12" t="s">
        <v>40</v>
      </c>
      <c r="AD216" s="18" t="s">
        <v>40</v>
      </c>
      <c r="AE216" s="17"/>
      <c r="AF216" s="12" t="s">
        <v>250</v>
      </c>
      <c r="AG216" s="12" t="n">
        <v>80</v>
      </c>
      <c r="AH216" s="12" t="n">
        <v>0.85</v>
      </c>
      <c r="AI216" s="12" t="s">
        <v>291</v>
      </c>
      <c r="AJ216" s="12" t="s">
        <v>252</v>
      </c>
      <c r="AK216" s="12" t="s">
        <v>65</v>
      </c>
    </row>
    <row r="217" customFormat="false" ht="13.8" hidden="false" customHeight="false" outlineLevel="0" collapsed="false">
      <c r="A217" s="10" t="s">
        <v>226</v>
      </c>
      <c r="B217" s="12" t="n">
        <v>2008</v>
      </c>
      <c r="C217" s="12" t="s">
        <v>59</v>
      </c>
      <c r="D217" s="21" t="s">
        <v>292</v>
      </c>
      <c r="E217" s="12" t="n">
        <v>0</v>
      </c>
      <c r="F217" s="12" t="n">
        <v>20.7</v>
      </c>
      <c r="G217" s="12" t="n">
        <v>24</v>
      </c>
      <c r="H217" s="12" t="n">
        <v>41.5</v>
      </c>
      <c r="I217" s="12" t="n">
        <v>56.9</v>
      </c>
      <c r="J217" s="12" t="n">
        <v>44.6</v>
      </c>
      <c r="K217" s="12" t="n">
        <v>0</v>
      </c>
      <c r="L217" s="12" t="n">
        <v>17.9</v>
      </c>
      <c r="M217" s="12" t="n">
        <v>14.9</v>
      </c>
      <c r="N217" s="12" t="n">
        <v>11.2</v>
      </c>
      <c r="O217" s="12" t="n">
        <v>8.4</v>
      </c>
      <c r="P217" s="12" t="n">
        <v>0</v>
      </c>
      <c r="Q217" s="12" t="n">
        <v>0</v>
      </c>
      <c r="R217" s="12" t="s">
        <v>40</v>
      </c>
      <c r="S217" s="12" t="s">
        <v>40</v>
      </c>
      <c r="T217" s="12" t="s">
        <v>40</v>
      </c>
      <c r="U217" s="12" t="s">
        <v>40</v>
      </c>
      <c r="V217" s="12" t="s">
        <v>40</v>
      </c>
      <c r="W217" s="12" t="s">
        <v>40</v>
      </c>
      <c r="X217" s="12" t="s">
        <v>40</v>
      </c>
      <c r="Y217" s="12" t="s">
        <v>40</v>
      </c>
      <c r="Z217" s="12" t="s">
        <v>40</v>
      </c>
      <c r="AA217" s="12" t="s">
        <v>40</v>
      </c>
      <c r="AB217" s="12" t="s">
        <v>40</v>
      </c>
      <c r="AC217" s="12" t="s">
        <v>40</v>
      </c>
      <c r="AD217" s="18" t="s">
        <v>40</v>
      </c>
      <c r="AE217" s="17"/>
      <c r="AF217" s="12" t="s">
        <v>293</v>
      </c>
      <c r="AG217" s="12" t="n">
        <v>45</v>
      </c>
      <c r="AH217" s="12" t="n">
        <v>0.85</v>
      </c>
      <c r="AI217" s="12" t="s">
        <v>289</v>
      </c>
      <c r="AJ217" s="12" t="s">
        <v>252</v>
      </c>
      <c r="AK217" s="12" t="s">
        <v>65</v>
      </c>
    </row>
    <row r="218" customFormat="false" ht="13.8" hidden="false" customHeight="false" outlineLevel="0" collapsed="false">
      <c r="A218" s="10" t="s">
        <v>226</v>
      </c>
      <c r="B218" s="12" t="n">
        <v>2008</v>
      </c>
      <c r="C218" s="12" t="s">
        <v>59</v>
      </c>
      <c r="D218" s="21" t="s">
        <v>154</v>
      </c>
      <c r="E218" s="12"/>
      <c r="F218" s="12"/>
      <c r="G218" s="12"/>
      <c r="H218" s="12"/>
      <c r="I218" s="12" t="n">
        <v>7</v>
      </c>
      <c r="J218" s="12"/>
      <c r="K218" s="12" t="n">
        <v>2.5</v>
      </c>
      <c r="L218" s="12"/>
      <c r="M218" s="12" t="n">
        <v>2</v>
      </c>
      <c r="N218" s="12"/>
      <c r="O218" s="12" t="n">
        <v>1.5</v>
      </c>
      <c r="P218" s="12" t="n">
        <v>5.7</v>
      </c>
      <c r="Q218" s="12" t="n">
        <v>1.7</v>
      </c>
      <c r="R218" s="12"/>
      <c r="S218" s="12"/>
      <c r="T218" s="12"/>
      <c r="U218" s="12"/>
      <c r="V218" s="12" t="s">
        <v>61</v>
      </c>
      <c r="W218" s="12"/>
      <c r="X218" s="12" t="s">
        <v>41</v>
      </c>
      <c r="Y218" s="12"/>
      <c r="Z218" s="12" t="s">
        <v>41</v>
      </c>
      <c r="AA218" s="12"/>
      <c r="AB218" s="12" t="s">
        <v>41</v>
      </c>
      <c r="AC218" s="12" t="s">
        <v>40</v>
      </c>
      <c r="AD218" s="18" t="s">
        <v>40</v>
      </c>
      <c r="AE218" s="17"/>
      <c r="AF218" s="12" t="s">
        <v>294</v>
      </c>
      <c r="AG218" s="12" t="n">
        <v>80</v>
      </c>
      <c r="AH218" s="12" t="n">
        <v>1</v>
      </c>
      <c r="AI218" s="12" t="s">
        <v>182</v>
      </c>
      <c r="AJ218" s="12" t="s">
        <v>252</v>
      </c>
      <c r="AK218" s="12" t="s">
        <v>72</v>
      </c>
    </row>
    <row r="219" customFormat="false" ht="13.8" hidden="false" customHeight="false" outlineLevel="0" collapsed="false">
      <c r="A219" s="10" t="s">
        <v>226</v>
      </c>
      <c r="B219" s="12" t="n">
        <v>2008</v>
      </c>
      <c r="C219" s="12" t="s">
        <v>59</v>
      </c>
      <c r="D219" s="21" t="s">
        <v>295</v>
      </c>
      <c r="E219" s="12"/>
      <c r="F219" s="12"/>
      <c r="G219" s="12"/>
      <c r="H219" s="12"/>
      <c r="I219" s="12" t="n">
        <v>7</v>
      </c>
      <c r="J219" s="12"/>
      <c r="K219" s="12"/>
      <c r="L219" s="12" t="n">
        <v>2</v>
      </c>
      <c r="M219" s="12"/>
      <c r="N219" s="12" t="n">
        <v>2</v>
      </c>
      <c r="O219" s="12" t="n">
        <v>16.1</v>
      </c>
      <c r="P219" s="12" t="n">
        <v>5.7</v>
      </c>
      <c r="Q219" s="12" t="n">
        <v>1.7</v>
      </c>
      <c r="R219" s="12"/>
      <c r="S219" s="12"/>
      <c r="T219" s="12"/>
      <c r="U219" s="12"/>
      <c r="V219" s="12" t="s">
        <v>41</v>
      </c>
      <c r="W219" s="12"/>
      <c r="X219" s="12"/>
      <c r="Y219" s="12" t="s">
        <v>41</v>
      </c>
      <c r="Z219" s="12"/>
      <c r="AA219" s="12" t="s">
        <v>41</v>
      </c>
      <c r="AB219" s="12" t="s">
        <v>40</v>
      </c>
      <c r="AC219" s="12" t="s">
        <v>40</v>
      </c>
      <c r="AD219" s="18" t="s">
        <v>40</v>
      </c>
      <c r="AE219" s="17"/>
      <c r="AF219" s="12" t="s">
        <v>294</v>
      </c>
      <c r="AG219" s="12" t="n">
        <v>80</v>
      </c>
      <c r="AH219" s="12" t="n">
        <v>1</v>
      </c>
      <c r="AI219" s="12" t="s">
        <v>278</v>
      </c>
      <c r="AJ219" s="12" t="s">
        <v>252</v>
      </c>
      <c r="AK219" s="12" t="s">
        <v>72</v>
      </c>
    </row>
    <row r="220" customFormat="false" ht="13.8" hidden="false" customHeight="false" outlineLevel="0" collapsed="false">
      <c r="A220" s="10" t="s">
        <v>226</v>
      </c>
      <c r="B220" s="12" t="n">
        <v>2011</v>
      </c>
      <c r="C220" s="12" t="s">
        <v>99</v>
      </c>
      <c r="D220" s="24" t="s">
        <v>227</v>
      </c>
      <c r="E220" s="12"/>
      <c r="F220" s="12"/>
      <c r="G220" s="12"/>
      <c r="H220" s="12"/>
      <c r="I220" s="12"/>
      <c r="J220" s="12"/>
      <c r="K220" s="12"/>
      <c r="L220" s="12"/>
      <c r="M220" s="12"/>
      <c r="N220" s="12" t="n">
        <v>50</v>
      </c>
      <c r="O220" s="12"/>
      <c r="P220" s="12"/>
      <c r="Q220" s="12"/>
      <c r="R220" s="12" t="s">
        <v>40</v>
      </c>
      <c r="S220" s="12" t="s">
        <v>40</v>
      </c>
      <c r="T220" s="12" t="s">
        <v>40</v>
      </c>
      <c r="U220" s="12" t="s">
        <v>40</v>
      </c>
      <c r="V220" s="12"/>
      <c r="W220" s="12"/>
      <c r="X220" s="12"/>
      <c r="Y220" s="12"/>
      <c r="Z220" s="12"/>
      <c r="AA220" s="12" t="s">
        <v>101</v>
      </c>
      <c r="AB220" s="12" t="s">
        <v>40</v>
      </c>
      <c r="AC220" s="12" t="s">
        <v>40</v>
      </c>
      <c r="AD220" s="18" t="s">
        <v>40</v>
      </c>
      <c r="AE220" s="17"/>
      <c r="AF220" s="12" t="s">
        <v>228</v>
      </c>
      <c r="AG220" s="12"/>
      <c r="AH220" s="12"/>
      <c r="AI220" s="12"/>
      <c r="AJ220" s="12"/>
      <c r="AK220" s="12" t="s">
        <v>115</v>
      </c>
    </row>
    <row r="221" customFormat="false" ht="13.8" hidden="false" customHeight="false" outlineLevel="0" collapsed="false">
      <c r="A221" s="10" t="s">
        <v>226</v>
      </c>
      <c r="B221" s="12" t="n">
        <v>2011</v>
      </c>
      <c r="C221" s="12" t="s">
        <v>116</v>
      </c>
      <c r="D221" s="24" t="s">
        <v>201</v>
      </c>
      <c r="E221" s="12"/>
      <c r="F221" s="12"/>
      <c r="G221" s="12"/>
      <c r="H221" s="12"/>
      <c r="I221" s="12"/>
      <c r="J221" s="12"/>
      <c r="K221" s="12"/>
      <c r="L221" s="12"/>
      <c r="M221" s="12"/>
      <c r="N221" s="12" t="n">
        <v>10</v>
      </c>
      <c r="O221" s="12"/>
      <c r="P221" s="12"/>
      <c r="Q221" s="12"/>
      <c r="R221" s="12" t="s">
        <v>40</v>
      </c>
      <c r="S221" s="12" t="s">
        <v>40</v>
      </c>
      <c r="T221" s="12" t="s">
        <v>40</v>
      </c>
      <c r="U221" s="12" t="s">
        <v>40</v>
      </c>
      <c r="V221" s="12"/>
      <c r="W221" s="12"/>
      <c r="X221" s="12"/>
      <c r="Y221" s="12"/>
      <c r="Z221" s="12"/>
      <c r="AA221" s="12" t="s">
        <v>107</v>
      </c>
      <c r="AB221" s="12" t="s">
        <v>40</v>
      </c>
      <c r="AC221" s="12" t="s">
        <v>40</v>
      </c>
      <c r="AD221" s="18" t="s">
        <v>40</v>
      </c>
      <c r="AE221" s="17"/>
      <c r="AF221" s="12" t="s">
        <v>229</v>
      </c>
      <c r="AG221" s="12"/>
      <c r="AH221" s="12"/>
      <c r="AI221" s="12"/>
      <c r="AJ221" s="12"/>
      <c r="AK221" s="12" t="s">
        <v>115</v>
      </c>
    </row>
    <row r="222" customFormat="false" ht="13.8" hidden="false" customHeight="false" outlineLevel="0" collapsed="false">
      <c r="A222" s="10" t="s">
        <v>226</v>
      </c>
      <c r="B222" s="12" t="n">
        <v>2011</v>
      </c>
      <c r="C222" s="12" t="s">
        <v>99</v>
      </c>
      <c r="D222" s="24" t="s">
        <v>230</v>
      </c>
      <c r="E222" s="12"/>
      <c r="F222" s="12"/>
      <c r="G222" s="12"/>
      <c r="H222" s="12"/>
      <c r="I222" s="12"/>
      <c r="J222" s="12"/>
      <c r="K222" s="12"/>
      <c r="L222" s="12" t="n">
        <v>50</v>
      </c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 t="s">
        <v>101</v>
      </c>
      <c r="Z222" s="12" t="s">
        <v>40</v>
      </c>
      <c r="AA222" s="12" t="s">
        <v>40</v>
      </c>
      <c r="AB222" s="12"/>
      <c r="AC222" s="12"/>
      <c r="AD222" s="18"/>
      <c r="AE222" s="17" t="n">
        <v>4000</v>
      </c>
      <c r="AF222" s="12" t="s">
        <v>231</v>
      </c>
      <c r="AG222" s="12"/>
      <c r="AH222" s="12"/>
      <c r="AI222" s="12"/>
      <c r="AJ222" s="12"/>
      <c r="AK222" s="12"/>
    </row>
    <row r="223" customFormat="false" ht="13.8" hidden="false" customHeight="false" outlineLevel="0" collapsed="false">
      <c r="A223" s="10" t="s">
        <v>226</v>
      </c>
      <c r="B223" s="12" t="n">
        <v>2011</v>
      </c>
      <c r="C223" s="12" t="s">
        <v>99</v>
      </c>
      <c r="D223" s="24" t="s">
        <v>232</v>
      </c>
      <c r="E223" s="12"/>
      <c r="F223" s="12"/>
      <c r="G223" s="12"/>
      <c r="H223" s="12"/>
      <c r="I223" s="12"/>
      <c r="J223" s="12"/>
      <c r="K223" s="12"/>
      <c r="L223" s="12" t="n">
        <v>50</v>
      </c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 t="s">
        <v>101</v>
      </c>
      <c r="Z223" s="12" t="s">
        <v>40</v>
      </c>
      <c r="AA223" s="12" t="s">
        <v>40</v>
      </c>
      <c r="AB223" s="12"/>
      <c r="AC223" s="12"/>
      <c r="AD223" s="18"/>
      <c r="AE223" s="17" t="n">
        <v>4000</v>
      </c>
      <c r="AF223" s="12" t="s">
        <v>233</v>
      </c>
      <c r="AG223" s="12"/>
      <c r="AH223" s="12"/>
      <c r="AI223" s="12"/>
      <c r="AJ223" s="12"/>
      <c r="AK223" s="12"/>
    </row>
    <row r="224" customFormat="false" ht="13.8" hidden="false" customHeight="false" outlineLevel="0" collapsed="false">
      <c r="A224" s="10" t="s">
        <v>226</v>
      </c>
      <c r="B224" s="12" t="n">
        <v>2011</v>
      </c>
      <c r="C224" s="12" t="s">
        <v>99</v>
      </c>
      <c r="D224" s="24" t="s">
        <v>205</v>
      </c>
      <c r="E224" s="12"/>
      <c r="F224" s="12"/>
      <c r="G224" s="12"/>
      <c r="H224" s="12"/>
      <c r="I224" s="12"/>
      <c r="J224" s="12"/>
      <c r="K224" s="12"/>
      <c r="L224" s="12" t="n">
        <v>50</v>
      </c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 t="s">
        <v>101</v>
      </c>
      <c r="Z224" s="12" t="s">
        <v>40</v>
      </c>
      <c r="AA224" s="12" t="s">
        <v>40</v>
      </c>
      <c r="AB224" s="12"/>
      <c r="AC224" s="12"/>
      <c r="AD224" s="18"/>
      <c r="AE224" s="17" t="n">
        <v>4500</v>
      </c>
      <c r="AF224" s="12" t="s">
        <v>234</v>
      </c>
      <c r="AG224" s="12"/>
      <c r="AH224" s="12"/>
      <c r="AI224" s="12"/>
      <c r="AJ224" s="12"/>
      <c r="AK224" s="12"/>
    </row>
    <row r="225" customFormat="false" ht="13.8" hidden="false" customHeight="false" outlineLevel="0" collapsed="false">
      <c r="A225" s="10" t="s">
        <v>226</v>
      </c>
      <c r="B225" s="12" t="n">
        <v>2011</v>
      </c>
      <c r="C225" s="12" t="s">
        <v>116</v>
      </c>
      <c r="D225" s="24" t="s">
        <v>235</v>
      </c>
      <c r="E225" s="12"/>
      <c r="F225" s="12"/>
      <c r="G225" s="12"/>
      <c r="H225" s="12"/>
      <c r="I225" s="12"/>
      <c r="J225" s="12" t="n">
        <v>8</v>
      </c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 t="s">
        <v>78</v>
      </c>
      <c r="X225" s="12" t="s">
        <v>40</v>
      </c>
      <c r="Y225" s="12" t="s">
        <v>40</v>
      </c>
      <c r="Z225" s="12" t="s">
        <v>40</v>
      </c>
      <c r="AA225" s="12" t="s">
        <v>40</v>
      </c>
      <c r="AB225" s="12"/>
      <c r="AC225" s="12"/>
      <c r="AD225" s="18"/>
      <c r="AE225" s="17"/>
      <c r="AF225" s="12" t="s">
        <v>296</v>
      </c>
      <c r="AG225" s="12"/>
      <c r="AH225" s="12"/>
      <c r="AI225" s="12"/>
      <c r="AJ225" s="12"/>
      <c r="AK225" s="12" t="s">
        <v>65</v>
      </c>
    </row>
    <row r="226" customFormat="false" ht="13.8" hidden="false" customHeight="false" outlineLevel="0" collapsed="false">
      <c r="A226" s="10" t="s">
        <v>226</v>
      </c>
      <c r="B226" s="12" t="n">
        <v>2011</v>
      </c>
      <c r="C226" s="12" t="s">
        <v>213</v>
      </c>
      <c r="D226" s="32" t="s">
        <v>214</v>
      </c>
      <c r="E226" s="12"/>
      <c r="F226" s="12"/>
      <c r="G226" s="12"/>
      <c r="H226" s="12"/>
      <c r="I226" s="12"/>
      <c r="J226" s="12"/>
      <c r="K226" s="12"/>
      <c r="L226" s="12"/>
      <c r="M226" s="12" t="n">
        <v>4</v>
      </c>
      <c r="N226" s="12"/>
      <c r="O226" s="12"/>
      <c r="P226" s="12"/>
      <c r="Q226" s="12"/>
      <c r="R226" s="12" t="s">
        <v>40</v>
      </c>
      <c r="S226" s="12" t="s">
        <v>40</v>
      </c>
      <c r="T226" s="12" t="s">
        <v>40</v>
      </c>
      <c r="U226" s="12" t="s">
        <v>40</v>
      </c>
      <c r="V226" s="12" t="s">
        <v>40</v>
      </c>
      <c r="W226" s="12"/>
      <c r="X226" s="12"/>
      <c r="Y226" s="12"/>
      <c r="Z226" s="12" t="s">
        <v>41</v>
      </c>
      <c r="AA226" s="12" t="s">
        <v>40</v>
      </c>
      <c r="AB226" s="12" t="s">
        <v>40</v>
      </c>
      <c r="AC226" s="12" t="s">
        <v>40</v>
      </c>
      <c r="AD226" s="18" t="s">
        <v>40</v>
      </c>
      <c r="AE226" s="17"/>
      <c r="AF226" s="12" t="s">
        <v>237</v>
      </c>
      <c r="AG226" s="12"/>
      <c r="AH226" s="12"/>
      <c r="AI226" s="12"/>
      <c r="AJ226" s="12"/>
      <c r="AK226" s="12" t="s">
        <v>115</v>
      </c>
    </row>
    <row r="227" customFormat="false" ht="13.8" hidden="false" customHeight="false" outlineLevel="0" collapsed="false">
      <c r="A227" s="10" t="s">
        <v>226</v>
      </c>
      <c r="B227" s="12" t="n">
        <v>2011</v>
      </c>
      <c r="C227" s="12" t="s">
        <v>213</v>
      </c>
      <c r="D227" s="32" t="s">
        <v>216</v>
      </c>
      <c r="E227" s="12"/>
      <c r="F227" s="12"/>
      <c r="G227" s="12"/>
      <c r="H227" s="12"/>
      <c r="I227" s="12"/>
      <c r="J227" s="12" t="n">
        <v>28</v>
      </c>
      <c r="K227" s="12" t="n">
        <v>42</v>
      </c>
      <c r="L227" s="12" t="n">
        <v>42</v>
      </c>
      <c r="M227" s="12" t="n">
        <v>28</v>
      </c>
      <c r="N227" s="12"/>
      <c r="O227" s="12"/>
      <c r="P227" s="12"/>
      <c r="Q227" s="12"/>
      <c r="R227" s="12" t="s">
        <v>40</v>
      </c>
      <c r="S227" s="12" t="s">
        <v>40</v>
      </c>
      <c r="T227" s="12" t="s">
        <v>40</v>
      </c>
      <c r="U227" s="12" t="s">
        <v>40</v>
      </c>
      <c r="V227" s="12" t="s">
        <v>40</v>
      </c>
      <c r="W227" s="12" t="s">
        <v>40</v>
      </c>
      <c r="X227" s="12" t="s">
        <v>40</v>
      </c>
      <c r="Y227" s="12" t="s">
        <v>40</v>
      </c>
      <c r="Z227" s="12" t="s">
        <v>40</v>
      </c>
      <c r="AA227" s="12" t="s">
        <v>40</v>
      </c>
      <c r="AB227" s="12" t="s">
        <v>40</v>
      </c>
      <c r="AC227" s="12" t="s">
        <v>40</v>
      </c>
      <c r="AD227" s="18" t="s">
        <v>40</v>
      </c>
      <c r="AE227" s="17"/>
      <c r="AF227" s="12" t="s">
        <v>238</v>
      </c>
      <c r="AG227" s="12"/>
      <c r="AH227" s="12"/>
      <c r="AI227" s="12"/>
      <c r="AJ227" s="12"/>
      <c r="AK227" s="12" t="s">
        <v>115</v>
      </c>
    </row>
    <row r="228" customFormat="false" ht="13.8" hidden="false" customHeight="false" outlineLevel="0" collapsed="false">
      <c r="A228" s="10" t="s">
        <v>226</v>
      </c>
      <c r="B228" s="12" t="n">
        <v>2011</v>
      </c>
      <c r="C228" s="12" t="s">
        <v>213</v>
      </c>
      <c r="D228" s="32" t="s">
        <v>218</v>
      </c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 t="n">
        <v>4.5</v>
      </c>
      <c r="P228" s="12"/>
      <c r="Q228" s="12"/>
      <c r="R228" s="12" t="s">
        <v>40</v>
      </c>
      <c r="S228" s="12" t="s">
        <v>40</v>
      </c>
      <c r="T228" s="12" t="s">
        <v>40</v>
      </c>
      <c r="U228" s="12" t="s">
        <v>40</v>
      </c>
      <c r="V228" s="12" t="s">
        <v>40</v>
      </c>
      <c r="W228" s="12" t="s">
        <v>40</v>
      </c>
      <c r="X228" s="12" t="s">
        <v>40</v>
      </c>
      <c r="Y228" s="12"/>
      <c r="Z228" s="12"/>
      <c r="AA228" s="12"/>
      <c r="AB228" s="12" t="s">
        <v>41</v>
      </c>
      <c r="AC228" s="12" t="s">
        <v>40</v>
      </c>
      <c r="AD228" s="18" t="s">
        <v>40</v>
      </c>
      <c r="AE228" s="17"/>
      <c r="AF228" s="12" t="s">
        <v>239</v>
      </c>
      <c r="AG228" s="12"/>
      <c r="AH228" s="12"/>
      <c r="AI228" s="12"/>
      <c r="AJ228" s="12"/>
      <c r="AK228" s="12" t="s">
        <v>222</v>
      </c>
    </row>
    <row r="229" customFormat="false" ht="13.8" hidden="false" customHeight="false" outlineLevel="0" collapsed="false">
      <c r="A229" s="10" t="s">
        <v>226</v>
      </c>
      <c r="B229" s="12" t="n">
        <v>2011</v>
      </c>
      <c r="C229" s="12" t="s">
        <v>213</v>
      </c>
      <c r="D229" s="32" t="s">
        <v>220</v>
      </c>
      <c r="E229" s="12"/>
      <c r="F229" s="12"/>
      <c r="G229" s="12"/>
      <c r="H229" s="12"/>
      <c r="I229" s="12"/>
      <c r="J229" s="12"/>
      <c r="K229" s="12"/>
      <c r="L229" s="12" t="n">
        <v>32</v>
      </c>
      <c r="M229" s="12" t="n">
        <v>48</v>
      </c>
      <c r="N229" s="12" t="n">
        <v>48</v>
      </c>
      <c r="O229" s="12" t="n">
        <v>32</v>
      </c>
      <c r="P229" s="12"/>
      <c r="Q229" s="12"/>
      <c r="R229" s="12" t="s">
        <v>40</v>
      </c>
      <c r="S229" s="12" t="s">
        <v>40</v>
      </c>
      <c r="T229" s="12" t="s">
        <v>40</v>
      </c>
      <c r="U229" s="12" t="s">
        <v>40</v>
      </c>
      <c r="V229" s="12" t="s">
        <v>40</v>
      </c>
      <c r="W229" s="12" t="s">
        <v>40</v>
      </c>
      <c r="X229" s="12" t="s">
        <v>40</v>
      </c>
      <c r="Y229" s="12" t="s">
        <v>40</v>
      </c>
      <c r="Z229" s="12" t="s">
        <v>40</v>
      </c>
      <c r="AA229" s="12" t="s">
        <v>40</v>
      </c>
      <c r="AB229" s="12" t="s">
        <v>40</v>
      </c>
      <c r="AC229" s="12" t="s">
        <v>40</v>
      </c>
      <c r="AD229" s="18" t="s">
        <v>40</v>
      </c>
      <c r="AE229" s="17"/>
      <c r="AF229" s="12" t="s">
        <v>240</v>
      </c>
      <c r="AG229" s="12"/>
      <c r="AH229" s="12"/>
      <c r="AI229" s="12"/>
      <c r="AJ229" s="12"/>
      <c r="AK229" s="12" t="s">
        <v>222</v>
      </c>
    </row>
    <row r="230" customFormat="false" ht="13.8" hidden="false" customHeight="false" outlineLevel="0" collapsed="false">
      <c r="A230" s="10" t="s">
        <v>226</v>
      </c>
      <c r="B230" s="12" t="n">
        <v>2011</v>
      </c>
      <c r="C230" s="12" t="s">
        <v>38</v>
      </c>
      <c r="D230" s="13" t="s">
        <v>241</v>
      </c>
      <c r="E230" s="12" t="n">
        <v>0</v>
      </c>
      <c r="F230" s="12" t="n">
        <v>11.3</v>
      </c>
      <c r="G230" s="12" t="n">
        <v>26</v>
      </c>
      <c r="H230" s="12" t="n">
        <v>51.6</v>
      </c>
      <c r="I230" s="12" t="n">
        <v>19.3</v>
      </c>
      <c r="J230" s="12" t="n">
        <v>3.4</v>
      </c>
      <c r="K230" s="12" t="n">
        <v>0</v>
      </c>
      <c r="L230" s="12" t="n">
        <v>39.4</v>
      </c>
      <c r="M230" s="12" t="n">
        <v>18.8</v>
      </c>
      <c r="N230" s="12" t="n">
        <v>0</v>
      </c>
      <c r="O230" s="12" t="n">
        <v>0</v>
      </c>
      <c r="P230" s="12" t="n">
        <v>0</v>
      </c>
      <c r="Q230" s="12" t="n">
        <v>0</v>
      </c>
      <c r="R230" s="12" t="s">
        <v>40</v>
      </c>
      <c r="S230" s="12" t="s">
        <v>40</v>
      </c>
      <c r="T230" s="12" t="s">
        <v>40</v>
      </c>
      <c r="U230" s="12" t="s">
        <v>40</v>
      </c>
      <c r="V230" s="12" t="s">
        <v>40</v>
      </c>
      <c r="W230" s="12" t="s">
        <v>40</v>
      </c>
      <c r="X230" s="12" t="s">
        <v>40</v>
      </c>
      <c r="Y230" s="12" t="s">
        <v>40</v>
      </c>
      <c r="Z230" s="12" t="s">
        <v>40</v>
      </c>
      <c r="AA230" s="12" t="s">
        <v>40</v>
      </c>
      <c r="AB230" s="12" t="s">
        <v>40</v>
      </c>
      <c r="AC230" s="12" t="s">
        <v>40</v>
      </c>
      <c r="AD230" s="18" t="s">
        <v>40</v>
      </c>
      <c r="AE230" s="17"/>
      <c r="AF230" s="12" t="s">
        <v>242</v>
      </c>
      <c r="AG230" s="12" t="n">
        <v>65</v>
      </c>
      <c r="AH230" s="12" t="n">
        <v>0.75</v>
      </c>
      <c r="AI230" s="12" t="s">
        <v>139</v>
      </c>
      <c r="AJ230" s="12" t="s">
        <v>243</v>
      </c>
      <c r="AK230" s="12" t="s">
        <v>46</v>
      </c>
    </row>
    <row r="231" customFormat="false" ht="13.8" hidden="false" customHeight="false" outlineLevel="0" collapsed="false">
      <c r="A231" s="10" t="s">
        <v>226</v>
      </c>
      <c r="B231" s="12" t="n">
        <v>2011</v>
      </c>
      <c r="C231" s="12" t="s">
        <v>38</v>
      </c>
      <c r="D231" s="13" t="s">
        <v>297</v>
      </c>
      <c r="E231" s="12" t="n">
        <v>0</v>
      </c>
      <c r="F231" s="12" t="n">
        <v>11.3</v>
      </c>
      <c r="G231" s="12" t="n">
        <v>26</v>
      </c>
      <c r="H231" s="12"/>
      <c r="I231" s="12" t="n">
        <v>3</v>
      </c>
      <c r="J231" s="12" t="n">
        <v>3.3</v>
      </c>
      <c r="K231" s="12" t="n">
        <v>0</v>
      </c>
      <c r="L231" s="12" t="n">
        <v>39.2</v>
      </c>
      <c r="M231" s="12" t="n">
        <v>36.3</v>
      </c>
      <c r="N231" s="12" t="n">
        <v>31.8</v>
      </c>
      <c r="O231" s="12" t="n">
        <v>0</v>
      </c>
      <c r="P231" s="12" t="n">
        <v>0</v>
      </c>
      <c r="Q231" s="12" t="n">
        <v>0</v>
      </c>
      <c r="R231" s="12" t="s">
        <v>40</v>
      </c>
      <c r="S231" s="12" t="s">
        <v>40</v>
      </c>
      <c r="T231" s="12" t="s">
        <v>40</v>
      </c>
      <c r="U231" s="12"/>
      <c r="V231" s="12" t="s">
        <v>41</v>
      </c>
      <c r="W231" s="12" t="s">
        <v>40</v>
      </c>
      <c r="X231" s="12" t="s">
        <v>40</v>
      </c>
      <c r="Y231" s="12" t="s">
        <v>40</v>
      </c>
      <c r="Z231" s="12" t="s">
        <v>40</v>
      </c>
      <c r="AA231" s="12" t="s">
        <v>40</v>
      </c>
      <c r="AB231" s="12" t="s">
        <v>40</v>
      </c>
      <c r="AC231" s="12" t="s">
        <v>40</v>
      </c>
      <c r="AD231" s="18" t="s">
        <v>40</v>
      </c>
      <c r="AE231" s="17"/>
      <c r="AF231" s="12" t="s">
        <v>242</v>
      </c>
      <c r="AG231" s="12" t="n">
        <v>65</v>
      </c>
      <c r="AH231" s="12" t="n">
        <v>0.75</v>
      </c>
      <c r="AI231" s="12" t="s">
        <v>196</v>
      </c>
      <c r="AJ231" s="12" t="s">
        <v>243</v>
      </c>
      <c r="AK231" s="12" t="s">
        <v>46</v>
      </c>
    </row>
    <row r="232" customFormat="false" ht="13.8" hidden="false" customHeight="false" outlineLevel="0" collapsed="false">
      <c r="A232" s="10" t="s">
        <v>226</v>
      </c>
      <c r="B232" s="12" t="n">
        <v>2011</v>
      </c>
      <c r="C232" s="12" t="s">
        <v>38</v>
      </c>
      <c r="D232" s="13" t="s">
        <v>298</v>
      </c>
      <c r="E232" s="12" t="n">
        <v>0.5</v>
      </c>
      <c r="F232" s="12" t="n">
        <v>11.5</v>
      </c>
      <c r="G232" s="12" t="n">
        <v>24.2</v>
      </c>
      <c r="H232" s="12" t="n">
        <v>38.4</v>
      </c>
      <c r="I232" s="12" t="n">
        <v>32.7</v>
      </c>
      <c r="J232" s="12" t="n">
        <v>8</v>
      </c>
      <c r="K232" s="12" t="n">
        <v>1.6</v>
      </c>
      <c r="L232" s="12" t="n">
        <v>40.9</v>
      </c>
      <c r="M232" s="12" t="n">
        <v>30</v>
      </c>
      <c r="N232" s="12" t="n">
        <v>17</v>
      </c>
      <c r="O232" s="12" t="n">
        <v>7.8</v>
      </c>
      <c r="P232" s="12" t="n">
        <v>5.4</v>
      </c>
      <c r="Q232" s="12" t="n">
        <v>0</v>
      </c>
      <c r="R232" s="12" t="s">
        <v>40</v>
      </c>
      <c r="S232" s="12" t="s">
        <v>40</v>
      </c>
      <c r="T232" s="12" t="s">
        <v>40</v>
      </c>
      <c r="U232" s="12" t="s">
        <v>40</v>
      </c>
      <c r="V232" s="12" t="s">
        <v>40</v>
      </c>
      <c r="W232" s="12" t="s">
        <v>40</v>
      </c>
      <c r="X232" s="12" t="s">
        <v>40</v>
      </c>
      <c r="Y232" s="12" t="s">
        <v>40</v>
      </c>
      <c r="Z232" s="12" t="s">
        <v>40</v>
      </c>
      <c r="AA232" s="12" t="s">
        <v>40</v>
      </c>
      <c r="AB232" s="12" t="s">
        <v>40</v>
      </c>
      <c r="AC232" s="12" t="s">
        <v>40</v>
      </c>
      <c r="AD232" s="18" t="s">
        <v>40</v>
      </c>
      <c r="AE232" s="17"/>
      <c r="AF232" s="12" t="s">
        <v>246</v>
      </c>
      <c r="AG232" s="12" t="n">
        <v>65</v>
      </c>
      <c r="AH232" s="12" t="n">
        <v>0.75</v>
      </c>
      <c r="AI232" s="12" t="s">
        <v>139</v>
      </c>
      <c r="AJ232" s="12" t="s">
        <v>243</v>
      </c>
      <c r="AK232" s="12" t="s">
        <v>46</v>
      </c>
    </row>
    <row r="233" customFormat="false" ht="13.8" hidden="false" customHeight="false" outlineLevel="0" collapsed="false">
      <c r="A233" s="10" t="s">
        <v>226</v>
      </c>
      <c r="B233" s="12" t="n">
        <v>2011</v>
      </c>
      <c r="C233" s="12" t="s">
        <v>38</v>
      </c>
      <c r="D233" s="13" t="s">
        <v>299</v>
      </c>
      <c r="E233" s="12" t="n">
        <v>0</v>
      </c>
      <c r="F233" s="12" t="n">
        <v>9.3</v>
      </c>
      <c r="G233" s="33"/>
      <c r="H233" s="33"/>
      <c r="I233" s="33" t="n">
        <v>1.7</v>
      </c>
      <c r="J233" s="12" t="n">
        <v>22.3</v>
      </c>
      <c r="K233" s="12" t="n">
        <v>0</v>
      </c>
      <c r="L233" s="12" t="n">
        <v>29.6</v>
      </c>
      <c r="M233" s="12" t="n">
        <v>28.5</v>
      </c>
      <c r="N233" s="12" t="n">
        <v>23.2</v>
      </c>
      <c r="O233" s="12" t="n">
        <v>4.5</v>
      </c>
      <c r="P233" s="12" t="n">
        <v>7.3</v>
      </c>
      <c r="Q233" s="12" t="n">
        <v>0.5</v>
      </c>
      <c r="R233" s="12" t="s">
        <v>40</v>
      </c>
      <c r="S233" s="12" t="s">
        <v>40</v>
      </c>
      <c r="T233" s="12"/>
      <c r="U233" s="12"/>
      <c r="V233" s="12" t="s">
        <v>41</v>
      </c>
      <c r="W233" s="12" t="s">
        <v>40</v>
      </c>
      <c r="X233" s="12" t="s">
        <v>40</v>
      </c>
      <c r="Y233" s="12" t="s">
        <v>40</v>
      </c>
      <c r="Z233" s="12" t="s">
        <v>40</v>
      </c>
      <c r="AA233" s="12" t="s">
        <v>40</v>
      </c>
      <c r="AB233" s="12" t="s">
        <v>40</v>
      </c>
      <c r="AC233" s="12" t="s">
        <v>40</v>
      </c>
      <c r="AD233" s="18" t="s">
        <v>40</v>
      </c>
      <c r="AE233" s="17"/>
      <c r="AF233" s="12" t="s">
        <v>248</v>
      </c>
      <c r="AG233" s="12" t="n">
        <v>65</v>
      </c>
      <c r="AH233" s="12" t="n">
        <v>0.8</v>
      </c>
      <c r="AI233" s="12" t="s">
        <v>196</v>
      </c>
      <c r="AJ233" s="12" t="s">
        <v>243</v>
      </c>
      <c r="AK233" s="12" t="s">
        <v>46</v>
      </c>
    </row>
    <row r="234" customFormat="false" ht="13.8" hidden="false" customHeight="false" outlineLevel="0" collapsed="false">
      <c r="A234" s="10" t="s">
        <v>226</v>
      </c>
      <c r="B234" s="12" t="n">
        <v>2011</v>
      </c>
      <c r="C234" s="12" t="s">
        <v>59</v>
      </c>
      <c r="D234" s="21" t="s">
        <v>249</v>
      </c>
      <c r="E234" s="12"/>
      <c r="F234" s="12"/>
      <c r="G234" s="12"/>
      <c r="H234" s="12"/>
      <c r="I234" s="12"/>
      <c r="J234" s="12" t="n">
        <v>3.5</v>
      </c>
      <c r="K234" s="12" t="n">
        <v>0</v>
      </c>
      <c r="L234" s="12" t="n">
        <v>35.8</v>
      </c>
      <c r="M234" s="12"/>
      <c r="N234" s="12" t="n">
        <v>2.2</v>
      </c>
      <c r="O234" s="12" t="n">
        <v>0</v>
      </c>
      <c r="P234" s="12" t="n">
        <v>0</v>
      </c>
      <c r="Q234" s="12" t="n">
        <v>0</v>
      </c>
      <c r="R234" s="12"/>
      <c r="S234" s="12"/>
      <c r="T234" s="12"/>
      <c r="U234" s="12"/>
      <c r="V234" s="12"/>
      <c r="W234" s="12" t="s">
        <v>263</v>
      </c>
      <c r="X234" s="12" t="s">
        <v>40</v>
      </c>
      <c r="Y234" s="12" t="s">
        <v>40</v>
      </c>
      <c r="Z234" s="12"/>
      <c r="AA234" s="12" t="s">
        <v>41</v>
      </c>
      <c r="AB234" s="12" t="s">
        <v>40</v>
      </c>
      <c r="AC234" s="12" t="s">
        <v>40</v>
      </c>
      <c r="AD234" s="18" t="s">
        <v>40</v>
      </c>
      <c r="AE234" s="17"/>
      <c r="AF234" s="12" t="s">
        <v>250</v>
      </c>
      <c r="AG234" s="12" t="n">
        <v>80</v>
      </c>
      <c r="AH234" s="12" t="n">
        <v>0.85</v>
      </c>
      <c r="AI234" s="12" t="s">
        <v>251</v>
      </c>
      <c r="AJ234" s="12" t="s">
        <v>252</v>
      </c>
      <c r="AK234" s="12" t="s">
        <v>65</v>
      </c>
    </row>
    <row r="235" customFormat="false" ht="13.8" hidden="false" customHeight="false" outlineLevel="0" collapsed="false">
      <c r="A235" s="10" t="s">
        <v>226</v>
      </c>
      <c r="B235" s="12" t="n">
        <v>2011</v>
      </c>
      <c r="C235" s="12" t="s">
        <v>59</v>
      </c>
      <c r="D235" s="21" t="s">
        <v>300</v>
      </c>
      <c r="E235" s="12"/>
      <c r="F235" s="12"/>
      <c r="G235" s="12"/>
      <c r="H235" s="12"/>
      <c r="I235" s="12" t="n">
        <v>3.5</v>
      </c>
      <c r="J235" s="12"/>
      <c r="K235" s="12"/>
      <c r="L235" s="12" t="n">
        <v>1.5</v>
      </c>
      <c r="M235" s="12"/>
      <c r="N235" s="12" t="n">
        <v>2</v>
      </c>
      <c r="O235" s="12" t="n">
        <v>4.3</v>
      </c>
      <c r="P235" s="12" t="n">
        <v>9</v>
      </c>
      <c r="Q235" s="12" t="n">
        <v>3</v>
      </c>
      <c r="R235" s="12"/>
      <c r="S235" s="12"/>
      <c r="T235" s="12"/>
      <c r="U235" s="12"/>
      <c r="V235" s="12" t="s">
        <v>41</v>
      </c>
      <c r="W235" s="12"/>
      <c r="X235" s="12"/>
      <c r="Y235" s="12" t="s">
        <v>41</v>
      </c>
      <c r="Z235" s="12"/>
      <c r="AA235" s="12" t="s">
        <v>41</v>
      </c>
      <c r="AB235" s="12" t="s">
        <v>40</v>
      </c>
      <c r="AC235" s="12" t="s">
        <v>40</v>
      </c>
      <c r="AD235" s="18" t="s">
        <v>40</v>
      </c>
      <c r="AE235" s="17"/>
      <c r="AF235" s="12" t="s">
        <v>254</v>
      </c>
      <c r="AG235" s="12" t="n">
        <v>50</v>
      </c>
      <c r="AH235" s="12" t="n">
        <v>0.85</v>
      </c>
      <c r="AI235" s="12" t="s">
        <v>255</v>
      </c>
      <c r="AJ235" s="12" t="s">
        <v>252</v>
      </c>
      <c r="AK235" s="12" t="s">
        <v>72</v>
      </c>
    </row>
    <row r="236" customFormat="false" ht="13.8" hidden="false" customHeight="false" outlineLevel="0" collapsed="false">
      <c r="A236" s="10" t="s">
        <v>226</v>
      </c>
      <c r="B236" s="12" t="n">
        <v>2011</v>
      </c>
      <c r="C236" s="12" t="s">
        <v>59</v>
      </c>
      <c r="D236" s="21" t="s">
        <v>301</v>
      </c>
      <c r="E236" s="12" t="n">
        <v>0</v>
      </c>
      <c r="F236" s="12" t="n">
        <v>10.1</v>
      </c>
      <c r="G236" s="12" t="n">
        <v>32.9</v>
      </c>
      <c r="H236" s="12" t="n">
        <v>33.4</v>
      </c>
      <c r="I236" s="12" t="n">
        <v>23</v>
      </c>
      <c r="J236" s="12"/>
      <c r="K236" s="12"/>
      <c r="L236" s="12"/>
      <c r="M236" s="12" t="n">
        <v>3</v>
      </c>
      <c r="N236" s="12" t="n">
        <v>34.5</v>
      </c>
      <c r="O236" s="12" t="n">
        <v>0</v>
      </c>
      <c r="P236" s="12" t="n">
        <v>0</v>
      </c>
      <c r="Q236" s="12" t="n">
        <v>0</v>
      </c>
      <c r="R236" s="12" t="s">
        <v>40</v>
      </c>
      <c r="S236" s="12" t="s">
        <v>40</v>
      </c>
      <c r="T236" s="12" t="s">
        <v>40</v>
      </c>
      <c r="U236" s="12" t="s">
        <v>40</v>
      </c>
      <c r="V236" s="12" t="s">
        <v>40</v>
      </c>
      <c r="W236" s="12"/>
      <c r="X236" s="12"/>
      <c r="Y236" s="12"/>
      <c r="Z236" s="12" t="s">
        <v>41</v>
      </c>
      <c r="AA236" s="12" t="s">
        <v>40</v>
      </c>
      <c r="AB236" s="12" t="s">
        <v>40</v>
      </c>
      <c r="AC236" s="12" t="s">
        <v>40</v>
      </c>
      <c r="AD236" s="18" t="s">
        <v>40</v>
      </c>
      <c r="AE236" s="17"/>
      <c r="AF236" s="12" t="s">
        <v>254</v>
      </c>
      <c r="AG236" s="12" t="n">
        <v>50</v>
      </c>
      <c r="AH236" s="12" t="n">
        <v>0.85</v>
      </c>
      <c r="AI236" s="12" t="s">
        <v>257</v>
      </c>
      <c r="AJ236" s="12" t="s">
        <v>252</v>
      </c>
      <c r="AK236" s="12" t="s">
        <v>72</v>
      </c>
    </row>
    <row r="237" customFormat="false" ht="13.8" hidden="false" customHeight="false" outlineLevel="0" collapsed="false">
      <c r="A237" s="10" t="s">
        <v>226</v>
      </c>
      <c r="B237" s="12" t="n">
        <v>2011</v>
      </c>
      <c r="C237" s="12" t="s">
        <v>59</v>
      </c>
      <c r="D237" s="21" t="s">
        <v>258</v>
      </c>
      <c r="E237" s="12" t="n">
        <v>0</v>
      </c>
      <c r="F237" s="12" t="n">
        <v>10.4</v>
      </c>
      <c r="G237" s="12" t="n">
        <v>26.3</v>
      </c>
      <c r="H237" s="12" t="n">
        <v>48.1</v>
      </c>
      <c r="I237" s="12" t="n">
        <v>24.8</v>
      </c>
      <c r="J237" s="12" t="n">
        <v>2.3</v>
      </c>
      <c r="K237" s="12" t="n">
        <v>1</v>
      </c>
      <c r="L237" s="12" t="n">
        <v>30.4</v>
      </c>
      <c r="M237" s="12" t="n">
        <v>30.9</v>
      </c>
      <c r="N237" s="12" t="n">
        <v>20.6</v>
      </c>
      <c r="O237" s="12" t="n">
        <v>0</v>
      </c>
      <c r="P237" s="12" t="n">
        <v>0</v>
      </c>
      <c r="Q237" s="12" t="n">
        <v>0</v>
      </c>
      <c r="R237" s="12" t="s">
        <v>40</v>
      </c>
      <c r="S237" s="12" t="s">
        <v>40</v>
      </c>
      <c r="T237" s="12" t="s">
        <v>40</v>
      </c>
      <c r="U237" s="12" t="s">
        <v>40</v>
      </c>
      <c r="V237" s="12" t="s">
        <v>40</v>
      </c>
      <c r="W237" s="12" t="s">
        <v>40</v>
      </c>
      <c r="X237" s="12" t="s">
        <v>40</v>
      </c>
      <c r="Y237" s="12" t="s">
        <v>40</v>
      </c>
      <c r="Z237" s="12" t="s">
        <v>40</v>
      </c>
      <c r="AA237" s="12" t="s">
        <v>40</v>
      </c>
      <c r="AB237" s="12" t="s">
        <v>40</v>
      </c>
      <c r="AC237" s="12" t="s">
        <v>40</v>
      </c>
      <c r="AD237" s="18" t="s">
        <v>40</v>
      </c>
      <c r="AE237" s="17"/>
      <c r="AF237" s="12" t="s">
        <v>259</v>
      </c>
      <c r="AG237" s="12" t="n">
        <v>80</v>
      </c>
      <c r="AH237" s="12" t="n">
        <v>0.8</v>
      </c>
      <c r="AI237" s="12" t="s">
        <v>139</v>
      </c>
      <c r="AJ237" s="12" t="s">
        <v>243</v>
      </c>
      <c r="AK237" s="12" t="s">
        <v>65</v>
      </c>
    </row>
    <row r="238" customFormat="false" ht="13.8" hidden="false" customHeight="false" outlineLevel="0" collapsed="false">
      <c r="A238" s="10" t="s">
        <v>226</v>
      </c>
      <c r="B238" s="12" t="n">
        <v>2011</v>
      </c>
      <c r="C238" s="12" t="s">
        <v>59</v>
      </c>
      <c r="D238" s="21" t="s">
        <v>260</v>
      </c>
      <c r="E238" s="12" t="n">
        <v>0</v>
      </c>
      <c r="F238" s="12" t="n">
        <v>9.6</v>
      </c>
      <c r="G238" s="12" t="n">
        <v>24.4</v>
      </c>
      <c r="H238" s="12"/>
      <c r="I238" s="12" t="n">
        <v>2.5</v>
      </c>
      <c r="J238" s="12"/>
      <c r="K238" s="12"/>
      <c r="L238" s="12"/>
      <c r="M238" s="12"/>
      <c r="N238" s="12" t="n">
        <v>3</v>
      </c>
      <c r="O238" s="12" t="n">
        <v>2.3</v>
      </c>
      <c r="P238" s="12" t="n">
        <v>6.8</v>
      </c>
      <c r="Q238" s="12" t="n">
        <v>3.3</v>
      </c>
      <c r="R238" s="12" t="s">
        <v>40</v>
      </c>
      <c r="S238" s="12" t="s">
        <v>40</v>
      </c>
      <c r="T238" s="12" t="s">
        <v>40</v>
      </c>
      <c r="U238" s="12"/>
      <c r="V238" s="12" t="s">
        <v>61</v>
      </c>
      <c r="W238" s="12"/>
      <c r="X238" s="12"/>
      <c r="Y238" s="12"/>
      <c r="Z238" s="12"/>
      <c r="AA238" s="12" t="s">
        <v>41</v>
      </c>
      <c r="AB238" s="12" t="s">
        <v>40</v>
      </c>
      <c r="AC238" s="12" t="s">
        <v>40</v>
      </c>
      <c r="AD238" s="18" t="s">
        <v>40</v>
      </c>
      <c r="AE238" s="17"/>
      <c r="AF238" s="12" t="s">
        <v>259</v>
      </c>
      <c r="AG238" s="12" t="n">
        <v>80</v>
      </c>
      <c r="AH238" s="12" t="n">
        <v>0.8</v>
      </c>
      <c r="AI238" s="12" t="s">
        <v>261</v>
      </c>
      <c r="AJ238" s="12" t="s">
        <v>243</v>
      </c>
      <c r="AK238" s="12" t="s">
        <v>65</v>
      </c>
    </row>
    <row r="239" customFormat="false" ht="13.8" hidden="false" customHeight="false" outlineLevel="0" collapsed="false">
      <c r="A239" s="10" t="s">
        <v>226</v>
      </c>
      <c r="B239" s="12" t="n">
        <v>2011</v>
      </c>
      <c r="C239" s="12" t="s">
        <v>59</v>
      </c>
      <c r="D239" s="21" t="s">
        <v>262</v>
      </c>
      <c r="E239" s="12" t="n">
        <v>0</v>
      </c>
      <c r="F239" s="12" t="n">
        <v>10.4</v>
      </c>
      <c r="G239" s="12" t="n">
        <v>26.3</v>
      </c>
      <c r="H239" s="12"/>
      <c r="I239" s="12" t="n">
        <v>2.5</v>
      </c>
      <c r="J239" s="12" t="n">
        <v>1.6</v>
      </c>
      <c r="K239" s="12" t="n">
        <v>2</v>
      </c>
      <c r="L239" s="12" t="n">
        <v>30.4</v>
      </c>
      <c r="M239" s="12" t="n">
        <v>28.6</v>
      </c>
      <c r="N239" s="12" t="n">
        <v>25.5</v>
      </c>
      <c r="O239" s="12" t="n">
        <v>0</v>
      </c>
      <c r="P239" s="12" t="n">
        <v>0</v>
      </c>
      <c r="Q239" s="12" t="n">
        <v>0</v>
      </c>
      <c r="R239" s="12" t="s">
        <v>40</v>
      </c>
      <c r="S239" s="12" t="s">
        <v>40</v>
      </c>
      <c r="T239" s="12" t="s">
        <v>40</v>
      </c>
      <c r="U239" s="12"/>
      <c r="V239" s="12" t="s">
        <v>61</v>
      </c>
      <c r="W239" s="12" t="s">
        <v>40</v>
      </c>
      <c r="X239" s="12" t="s">
        <v>40</v>
      </c>
      <c r="Y239" s="12" t="s">
        <v>40</v>
      </c>
      <c r="Z239" s="12" t="s">
        <v>40</v>
      </c>
      <c r="AA239" s="12" t="s">
        <v>40</v>
      </c>
      <c r="AB239" s="12" t="s">
        <v>40</v>
      </c>
      <c r="AC239" s="12" t="s">
        <v>40</v>
      </c>
      <c r="AD239" s="18" t="s">
        <v>40</v>
      </c>
      <c r="AE239" s="17"/>
      <c r="AF239" s="12" t="s">
        <v>259</v>
      </c>
      <c r="AG239" s="12" t="n">
        <v>80</v>
      </c>
      <c r="AH239" s="12" t="n">
        <v>0.8</v>
      </c>
      <c r="AI239" s="12" t="s">
        <v>264</v>
      </c>
      <c r="AJ239" s="12" t="s">
        <v>243</v>
      </c>
      <c r="AK239" s="12" t="s">
        <v>65</v>
      </c>
    </row>
    <row r="240" customFormat="false" ht="13.8" hidden="false" customHeight="false" outlineLevel="0" collapsed="false">
      <c r="A240" s="10" t="s">
        <v>226</v>
      </c>
      <c r="B240" s="12" t="n">
        <v>2011</v>
      </c>
      <c r="C240" s="12" t="s">
        <v>59</v>
      </c>
      <c r="D240" s="21" t="s">
        <v>265</v>
      </c>
      <c r="E240" s="12" t="n">
        <v>0</v>
      </c>
      <c r="F240" s="12" t="n">
        <v>10.4</v>
      </c>
      <c r="G240" s="12" t="n">
        <v>26.3</v>
      </c>
      <c r="H240" s="12"/>
      <c r="I240" s="12" t="n">
        <v>3</v>
      </c>
      <c r="J240" s="12" t="n">
        <v>1.8</v>
      </c>
      <c r="K240" s="12" t="n">
        <v>0</v>
      </c>
      <c r="L240" s="12" t="n">
        <v>32.7</v>
      </c>
      <c r="M240" s="12" t="n">
        <v>29.1</v>
      </c>
      <c r="N240" s="12" t="n">
        <v>22.5</v>
      </c>
      <c r="O240" s="12" t="n">
        <v>0</v>
      </c>
      <c r="P240" s="12" t="n">
        <v>0.3</v>
      </c>
      <c r="Q240" s="12" t="n">
        <v>0</v>
      </c>
      <c r="R240" s="12" t="s">
        <v>40</v>
      </c>
      <c r="S240" s="12" t="s">
        <v>40</v>
      </c>
      <c r="T240" s="12" t="s">
        <v>40</v>
      </c>
      <c r="U240" s="12"/>
      <c r="V240" s="12" t="s">
        <v>41</v>
      </c>
      <c r="W240" s="12" t="s">
        <v>40</v>
      </c>
      <c r="X240" s="12" t="s">
        <v>40</v>
      </c>
      <c r="Y240" s="12" t="s">
        <v>40</v>
      </c>
      <c r="Z240" s="12" t="s">
        <v>40</v>
      </c>
      <c r="AA240" s="12" t="s">
        <v>40</v>
      </c>
      <c r="AB240" s="12" t="s">
        <v>40</v>
      </c>
      <c r="AC240" s="12" t="s">
        <v>40</v>
      </c>
      <c r="AD240" s="18" t="s">
        <v>40</v>
      </c>
      <c r="AE240" s="17"/>
      <c r="AF240" s="12" t="s">
        <v>259</v>
      </c>
      <c r="AG240" s="12" t="n">
        <v>80</v>
      </c>
      <c r="AH240" s="12" t="n">
        <v>0.8</v>
      </c>
      <c r="AI240" s="12" t="s">
        <v>196</v>
      </c>
      <c r="AJ240" s="12" t="s">
        <v>243</v>
      </c>
      <c r="AK240" s="12" t="s">
        <v>65</v>
      </c>
    </row>
    <row r="241" customFormat="false" ht="13.8" hidden="false" customHeight="false" outlineLevel="0" collapsed="false">
      <c r="A241" s="10" t="s">
        <v>226</v>
      </c>
      <c r="B241" s="12" t="n">
        <v>2011</v>
      </c>
      <c r="C241" s="12" t="s">
        <v>59</v>
      </c>
      <c r="D241" s="21" t="s">
        <v>266</v>
      </c>
      <c r="E241" s="12" t="n">
        <v>0</v>
      </c>
      <c r="F241" s="12" t="n">
        <v>10.4</v>
      </c>
      <c r="G241" s="12" t="n">
        <v>26.3</v>
      </c>
      <c r="H241" s="12" t="n">
        <v>48.1</v>
      </c>
      <c r="I241" s="12" t="n">
        <v>24.8</v>
      </c>
      <c r="J241" s="12" t="n">
        <v>8.7</v>
      </c>
      <c r="K241" s="12" t="n">
        <v>0.9</v>
      </c>
      <c r="L241" s="12" t="n">
        <v>25.4</v>
      </c>
      <c r="M241" s="12" t="n">
        <v>11.8</v>
      </c>
      <c r="N241" s="12" t="n">
        <v>0</v>
      </c>
      <c r="O241" s="12" t="n">
        <v>0</v>
      </c>
      <c r="P241" s="12" t="n">
        <v>0</v>
      </c>
      <c r="Q241" s="12" t="n">
        <v>0</v>
      </c>
      <c r="R241" s="12" t="s">
        <v>40</v>
      </c>
      <c r="S241" s="12" t="s">
        <v>40</v>
      </c>
      <c r="T241" s="12" t="s">
        <v>40</v>
      </c>
      <c r="U241" s="12" t="s">
        <v>40</v>
      </c>
      <c r="V241" s="12" t="s">
        <v>40</v>
      </c>
      <c r="W241" s="12" t="s">
        <v>40</v>
      </c>
      <c r="X241" s="12" t="s">
        <v>40</v>
      </c>
      <c r="Y241" s="12" t="s">
        <v>40</v>
      </c>
      <c r="Z241" s="12" t="s">
        <v>40</v>
      </c>
      <c r="AA241" s="12" t="s">
        <v>40</v>
      </c>
      <c r="AB241" s="12" t="s">
        <v>40</v>
      </c>
      <c r="AC241" s="12" t="s">
        <v>40</v>
      </c>
      <c r="AD241" s="18" t="s">
        <v>40</v>
      </c>
      <c r="AE241" s="17"/>
      <c r="AF241" s="12" t="s">
        <v>259</v>
      </c>
      <c r="AG241" s="12" t="n">
        <v>80</v>
      </c>
      <c r="AH241" s="12" t="n">
        <v>0.8</v>
      </c>
      <c r="AI241" s="12" t="s">
        <v>169</v>
      </c>
      <c r="AJ241" s="12" t="s">
        <v>243</v>
      </c>
      <c r="AK241" s="12" t="s">
        <v>65</v>
      </c>
    </row>
    <row r="242" customFormat="false" ht="13.8" hidden="false" customHeight="false" outlineLevel="0" collapsed="false">
      <c r="A242" s="10" t="s">
        <v>226</v>
      </c>
      <c r="B242" s="12" t="n">
        <v>2011</v>
      </c>
      <c r="C242" s="12" t="s">
        <v>59</v>
      </c>
      <c r="D242" s="21" t="s">
        <v>267</v>
      </c>
      <c r="E242" s="12" t="n">
        <v>0</v>
      </c>
      <c r="F242" s="12" t="n">
        <v>10.4</v>
      </c>
      <c r="G242" s="12" t="n">
        <v>26.3</v>
      </c>
      <c r="H242" s="12" t="n">
        <v>48.1</v>
      </c>
      <c r="I242" s="12" t="n">
        <v>24.8</v>
      </c>
      <c r="J242" s="12" t="n">
        <v>2.3</v>
      </c>
      <c r="K242" s="12"/>
      <c r="L242" s="12" t="n">
        <v>1.5</v>
      </c>
      <c r="M242" s="12" t="n">
        <v>30.1</v>
      </c>
      <c r="N242" s="12" t="n">
        <v>26.1</v>
      </c>
      <c r="O242" s="12" t="n">
        <v>0</v>
      </c>
      <c r="P242" s="12" t="n">
        <v>0</v>
      </c>
      <c r="Q242" s="12" t="n">
        <v>0</v>
      </c>
      <c r="R242" s="12" t="s">
        <v>40</v>
      </c>
      <c r="S242" s="12" t="s">
        <v>40</v>
      </c>
      <c r="T242" s="12" t="s">
        <v>40</v>
      </c>
      <c r="U242" s="12" t="s">
        <v>40</v>
      </c>
      <c r="V242" s="12" t="s">
        <v>40</v>
      </c>
      <c r="W242" s="12" t="s">
        <v>40</v>
      </c>
      <c r="X242" s="12"/>
      <c r="Y242" s="12" t="s">
        <v>41</v>
      </c>
      <c r="Z242" s="12" t="s">
        <v>40</v>
      </c>
      <c r="AA242" s="12" t="s">
        <v>40</v>
      </c>
      <c r="AB242" s="12" t="s">
        <v>40</v>
      </c>
      <c r="AC242" s="12" t="s">
        <v>40</v>
      </c>
      <c r="AD242" s="18" t="s">
        <v>40</v>
      </c>
      <c r="AE242" s="17"/>
      <c r="AF242" s="12" t="s">
        <v>259</v>
      </c>
      <c r="AG242" s="12" t="n">
        <v>80</v>
      </c>
      <c r="AH242" s="12" t="n">
        <v>0.8</v>
      </c>
      <c r="AI242" s="12" t="s">
        <v>151</v>
      </c>
      <c r="AJ242" s="12" t="s">
        <v>243</v>
      </c>
      <c r="AK242" s="12" t="s">
        <v>65</v>
      </c>
    </row>
    <row r="243" customFormat="false" ht="13.8" hidden="false" customHeight="false" outlineLevel="0" collapsed="false">
      <c r="A243" s="10" t="s">
        <v>226</v>
      </c>
      <c r="B243" s="12" t="n">
        <v>2011</v>
      </c>
      <c r="C243" s="12" t="s">
        <v>59</v>
      </c>
      <c r="D243" s="21" t="s">
        <v>268</v>
      </c>
      <c r="E243" s="12" t="n">
        <v>0</v>
      </c>
      <c r="F243" s="12" t="n">
        <v>10.4</v>
      </c>
      <c r="G243" s="12" t="n">
        <v>23</v>
      </c>
      <c r="H243" s="12" t="n">
        <v>20.8</v>
      </c>
      <c r="I243" s="12" t="n">
        <v>16.5</v>
      </c>
      <c r="J243" s="12" t="n">
        <v>5.6</v>
      </c>
      <c r="K243" s="12" t="n">
        <v>0</v>
      </c>
      <c r="L243" s="12" t="n">
        <v>34.4</v>
      </c>
      <c r="M243" s="12" t="n">
        <v>29.6</v>
      </c>
      <c r="N243" s="12" t="n">
        <v>24.9</v>
      </c>
      <c r="O243" s="12" t="n">
        <v>0</v>
      </c>
      <c r="P243" s="12" t="n">
        <v>0</v>
      </c>
      <c r="Q243" s="12" t="n">
        <v>0</v>
      </c>
      <c r="R243" s="12" t="s">
        <v>40</v>
      </c>
      <c r="S243" s="12" t="s">
        <v>40</v>
      </c>
      <c r="T243" s="12" t="s">
        <v>40</v>
      </c>
      <c r="U243" s="12" t="s">
        <v>40</v>
      </c>
      <c r="V243" s="12" t="s">
        <v>40</v>
      </c>
      <c r="W243" s="12" t="s">
        <v>40</v>
      </c>
      <c r="X243" s="12" t="s">
        <v>40</v>
      </c>
      <c r="Y243" s="12" t="s">
        <v>40</v>
      </c>
      <c r="Z243" s="12" t="s">
        <v>40</v>
      </c>
      <c r="AA243" s="12" t="s">
        <v>40</v>
      </c>
      <c r="AB243" s="12" t="s">
        <v>40</v>
      </c>
      <c r="AC243" s="12" t="s">
        <v>40</v>
      </c>
      <c r="AD243" s="18" t="s">
        <v>40</v>
      </c>
      <c r="AE243" s="17"/>
      <c r="AF243" s="12" t="s">
        <v>269</v>
      </c>
      <c r="AG243" s="12" t="n">
        <v>45</v>
      </c>
      <c r="AH243" s="12" t="n">
        <v>0.8</v>
      </c>
      <c r="AI243" s="12" t="s">
        <v>139</v>
      </c>
      <c r="AJ243" s="12" t="s">
        <v>243</v>
      </c>
      <c r="AK243" s="12" t="s">
        <v>65</v>
      </c>
    </row>
    <row r="244" customFormat="false" ht="13.8" hidden="false" customHeight="false" outlineLevel="0" collapsed="false">
      <c r="A244" s="10" t="s">
        <v>226</v>
      </c>
      <c r="B244" s="12" t="n">
        <v>2011</v>
      </c>
      <c r="C244" s="12" t="s">
        <v>59</v>
      </c>
      <c r="D244" s="21" t="s">
        <v>270</v>
      </c>
      <c r="E244" s="12" t="n">
        <v>0</v>
      </c>
      <c r="F244" s="12" t="n">
        <v>10.4</v>
      </c>
      <c r="G244" s="33"/>
      <c r="H244" s="33"/>
      <c r="I244" s="33" t="n">
        <v>1.5</v>
      </c>
      <c r="J244" s="12" t="n">
        <v>23.7</v>
      </c>
      <c r="K244" s="12" t="n">
        <v>0</v>
      </c>
      <c r="L244" s="12" t="n">
        <v>36.3</v>
      </c>
      <c r="M244" s="12" t="n">
        <v>30.9</v>
      </c>
      <c r="N244" s="12" t="n">
        <v>23.1</v>
      </c>
      <c r="O244" s="12" t="n">
        <v>0</v>
      </c>
      <c r="P244" s="12" t="n">
        <v>1.9</v>
      </c>
      <c r="Q244" s="12" t="n">
        <v>0</v>
      </c>
      <c r="R244" s="12" t="s">
        <v>40</v>
      </c>
      <c r="S244" s="12" t="s">
        <v>40</v>
      </c>
      <c r="T244" s="12"/>
      <c r="U244" s="12"/>
      <c r="V244" s="12" t="s">
        <v>61</v>
      </c>
      <c r="W244" s="12" t="s">
        <v>40</v>
      </c>
      <c r="X244" s="12" t="s">
        <v>40</v>
      </c>
      <c r="Y244" s="12" t="s">
        <v>40</v>
      </c>
      <c r="Z244" s="12" t="s">
        <v>40</v>
      </c>
      <c r="AA244" s="12" t="s">
        <v>40</v>
      </c>
      <c r="AB244" s="12" t="s">
        <v>40</v>
      </c>
      <c r="AC244" s="12" t="s">
        <v>40</v>
      </c>
      <c r="AD244" s="18" t="s">
        <v>40</v>
      </c>
      <c r="AE244" s="17"/>
      <c r="AF244" s="12" t="s">
        <v>269</v>
      </c>
      <c r="AG244" s="12" t="n">
        <v>45</v>
      </c>
      <c r="AH244" s="12" t="n">
        <v>0.8</v>
      </c>
      <c r="AI244" s="12" t="s">
        <v>264</v>
      </c>
      <c r="AJ244" s="12" t="s">
        <v>243</v>
      </c>
      <c r="AK244" s="12" t="s">
        <v>65</v>
      </c>
    </row>
    <row r="245" customFormat="false" ht="13.8" hidden="false" customHeight="false" outlineLevel="0" collapsed="false">
      <c r="A245" s="10" t="s">
        <v>226</v>
      </c>
      <c r="B245" s="12" t="n">
        <v>2011</v>
      </c>
      <c r="C245" s="12" t="s">
        <v>59</v>
      </c>
      <c r="D245" s="21" t="s">
        <v>271</v>
      </c>
      <c r="E245" s="12" t="n">
        <v>0</v>
      </c>
      <c r="F245" s="12" t="n">
        <v>10.4</v>
      </c>
      <c r="G245" s="33"/>
      <c r="H245" s="33"/>
      <c r="I245" s="33" t="n">
        <v>1.5</v>
      </c>
      <c r="J245" s="12" t="n">
        <v>25</v>
      </c>
      <c r="K245" s="12" t="n">
        <v>0</v>
      </c>
      <c r="L245" s="12" t="n">
        <v>36.2</v>
      </c>
      <c r="M245" s="12" t="n">
        <v>31.6</v>
      </c>
      <c r="N245" s="12" t="n">
        <v>23.7</v>
      </c>
      <c r="O245" s="12" t="n">
        <v>0</v>
      </c>
      <c r="P245" s="12" t="n">
        <v>1.9</v>
      </c>
      <c r="Q245" s="12" t="n">
        <v>0</v>
      </c>
      <c r="R245" s="12" t="s">
        <v>40</v>
      </c>
      <c r="S245" s="12" t="s">
        <v>40</v>
      </c>
      <c r="T245" s="12"/>
      <c r="U245" s="12"/>
      <c r="V245" s="12" t="s">
        <v>41</v>
      </c>
      <c r="W245" s="12" t="s">
        <v>40</v>
      </c>
      <c r="X245" s="12" t="s">
        <v>40</v>
      </c>
      <c r="Y245" s="12" t="s">
        <v>40</v>
      </c>
      <c r="Z245" s="12" t="s">
        <v>40</v>
      </c>
      <c r="AA245" s="12" t="s">
        <v>40</v>
      </c>
      <c r="AB245" s="12" t="s">
        <v>40</v>
      </c>
      <c r="AC245" s="12" t="s">
        <v>40</v>
      </c>
      <c r="AD245" s="18" t="s">
        <v>40</v>
      </c>
      <c r="AE245" s="17"/>
      <c r="AF245" s="12" t="s">
        <v>269</v>
      </c>
      <c r="AG245" s="12" t="n">
        <v>45</v>
      </c>
      <c r="AH245" s="12" t="n">
        <v>0.8</v>
      </c>
      <c r="AI245" s="12" t="s">
        <v>196</v>
      </c>
      <c r="AJ245" s="12" t="s">
        <v>243</v>
      </c>
      <c r="AK245" s="12" t="s">
        <v>65</v>
      </c>
    </row>
    <row r="246" customFormat="false" ht="13.8" hidden="false" customHeight="false" outlineLevel="0" collapsed="false">
      <c r="A246" s="10" t="s">
        <v>226</v>
      </c>
      <c r="B246" s="12" t="n">
        <v>2011</v>
      </c>
      <c r="C246" s="12" t="s">
        <v>59</v>
      </c>
      <c r="D246" s="21" t="s">
        <v>302</v>
      </c>
      <c r="E246" s="12" t="n">
        <v>0</v>
      </c>
      <c r="F246" s="12" t="n">
        <v>10.4</v>
      </c>
      <c r="G246" s="33"/>
      <c r="H246" s="33"/>
      <c r="I246" s="33" t="n">
        <v>1.5</v>
      </c>
      <c r="J246" s="12" t="n">
        <v>23.7</v>
      </c>
      <c r="K246" s="12" t="n">
        <v>0</v>
      </c>
      <c r="L246" s="12" t="n">
        <v>36.3</v>
      </c>
      <c r="M246" s="12" t="n">
        <v>30.9</v>
      </c>
      <c r="N246" s="12" t="n">
        <v>23.1</v>
      </c>
      <c r="O246" s="12" t="n">
        <v>0</v>
      </c>
      <c r="P246" s="12" t="n">
        <v>1.9</v>
      </c>
      <c r="Q246" s="12" t="n">
        <v>0</v>
      </c>
      <c r="R246" s="12" t="s">
        <v>40</v>
      </c>
      <c r="S246" s="12" t="s">
        <v>40</v>
      </c>
      <c r="T246" s="12"/>
      <c r="U246" s="12"/>
      <c r="V246" s="12" t="s">
        <v>61</v>
      </c>
      <c r="W246" s="12" t="s">
        <v>40</v>
      </c>
      <c r="X246" s="12" t="s">
        <v>40</v>
      </c>
      <c r="Y246" s="12" t="s">
        <v>40</v>
      </c>
      <c r="Z246" s="12" t="s">
        <v>40</v>
      </c>
      <c r="AA246" s="12" t="s">
        <v>40</v>
      </c>
      <c r="AB246" s="12" t="s">
        <v>40</v>
      </c>
      <c r="AC246" s="12" t="s">
        <v>40</v>
      </c>
      <c r="AD246" s="18" t="s">
        <v>40</v>
      </c>
      <c r="AE246" s="17"/>
      <c r="AF246" s="12" t="s">
        <v>269</v>
      </c>
      <c r="AG246" s="12" t="n">
        <v>45</v>
      </c>
      <c r="AH246" s="12" t="n">
        <v>0.8</v>
      </c>
      <c r="AI246" s="12" t="s">
        <v>264</v>
      </c>
      <c r="AJ246" s="12" t="s">
        <v>243</v>
      </c>
      <c r="AK246" s="12" t="s">
        <v>65</v>
      </c>
    </row>
    <row r="247" customFormat="false" ht="13.8" hidden="false" customHeight="false" outlineLevel="0" collapsed="false">
      <c r="A247" s="10" t="s">
        <v>226</v>
      </c>
      <c r="B247" s="12" t="n">
        <v>2011</v>
      </c>
      <c r="C247" s="12" t="s">
        <v>59</v>
      </c>
      <c r="D247" s="21" t="s">
        <v>274</v>
      </c>
      <c r="E247" s="12"/>
      <c r="F247" s="12"/>
      <c r="G247" s="12"/>
      <c r="H247" s="12"/>
      <c r="I247" s="12" t="n">
        <v>6</v>
      </c>
      <c r="J247" s="12"/>
      <c r="K247" s="12" t="n">
        <v>3</v>
      </c>
      <c r="L247" s="12"/>
      <c r="M247" s="12" t="n">
        <v>2.5</v>
      </c>
      <c r="N247" s="12" t="n">
        <v>2</v>
      </c>
      <c r="O247" s="12" t="n">
        <v>0</v>
      </c>
      <c r="P247" s="12" t="n">
        <v>0</v>
      </c>
      <c r="Q247" s="12" t="n">
        <v>0</v>
      </c>
      <c r="R247" s="12"/>
      <c r="S247" s="12"/>
      <c r="T247" s="12"/>
      <c r="U247" s="12"/>
      <c r="V247" s="12" t="s">
        <v>78</v>
      </c>
      <c r="W247" s="12"/>
      <c r="X247" s="12" t="s">
        <v>78</v>
      </c>
      <c r="Y247" s="12"/>
      <c r="Z247" s="12" t="s">
        <v>78</v>
      </c>
      <c r="AA247" s="12" t="s">
        <v>78</v>
      </c>
      <c r="AB247" s="12" t="s">
        <v>40</v>
      </c>
      <c r="AC247" s="12" t="s">
        <v>40</v>
      </c>
      <c r="AD247" s="18" t="s">
        <v>40</v>
      </c>
      <c r="AE247" s="17"/>
      <c r="AF247" s="12" t="s">
        <v>275</v>
      </c>
      <c r="AG247" s="12" t="n">
        <v>200</v>
      </c>
      <c r="AH247" s="12" t="n">
        <v>1</v>
      </c>
      <c r="AI247" s="12" t="s">
        <v>182</v>
      </c>
      <c r="AJ247" s="12"/>
      <c r="AK247" s="12" t="s">
        <v>81</v>
      </c>
    </row>
    <row r="248" customFormat="false" ht="13.8" hidden="false" customHeight="false" outlineLevel="0" collapsed="false">
      <c r="A248" s="10" t="s">
        <v>226</v>
      </c>
      <c r="B248" s="12" t="n">
        <v>2011</v>
      </c>
      <c r="C248" s="12" t="s">
        <v>59</v>
      </c>
      <c r="D248" s="21" t="s">
        <v>277</v>
      </c>
      <c r="E248" s="12"/>
      <c r="F248" s="12"/>
      <c r="G248" s="12"/>
      <c r="H248" s="12"/>
      <c r="I248" s="12" t="n">
        <v>4</v>
      </c>
      <c r="J248" s="12" t="n">
        <v>4.9</v>
      </c>
      <c r="K248" s="12" t="n">
        <v>7.8</v>
      </c>
      <c r="L248" s="12" t="n">
        <v>26.5</v>
      </c>
      <c r="M248" s="12"/>
      <c r="N248" s="12" t="n">
        <v>1.5</v>
      </c>
      <c r="O248" s="12" t="n">
        <v>0</v>
      </c>
      <c r="P248" s="12" t="n">
        <v>0.8</v>
      </c>
      <c r="Q248" s="12" t="n">
        <v>0</v>
      </c>
      <c r="R248" s="12"/>
      <c r="S248" s="12"/>
      <c r="T248" s="12"/>
      <c r="U248" s="12"/>
      <c r="V248" s="12" t="s">
        <v>41</v>
      </c>
      <c r="W248" s="12" t="s">
        <v>40</v>
      </c>
      <c r="X248" s="12" t="s">
        <v>40</v>
      </c>
      <c r="Y248" s="12" t="s">
        <v>40</v>
      </c>
      <c r="Z248" s="12"/>
      <c r="AA248" s="12" t="s">
        <v>41</v>
      </c>
      <c r="AB248" s="12" t="s">
        <v>40</v>
      </c>
      <c r="AC248" s="12" t="s">
        <v>40</v>
      </c>
      <c r="AD248" s="18" t="s">
        <v>40</v>
      </c>
      <c r="AE248" s="17"/>
      <c r="AF248" s="12" t="s">
        <v>250</v>
      </c>
      <c r="AG248" s="12" t="n">
        <v>80</v>
      </c>
      <c r="AH248" s="12" t="n">
        <v>0.85</v>
      </c>
      <c r="AI248" s="12" t="s">
        <v>278</v>
      </c>
      <c r="AJ248" s="12" t="s">
        <v>252</v>
      </c>
      <c r="AK248" s="12" t="s">
        <v>65</v>
      </c>
    </row>
    <row r="249" customFormat="false" ht="13.8" hidden="false" customHeight="false" outlineLevel="0" collapsed="false">
      <c r="A249" s="10" t="s">
        <v>226</v>
      </c>
      <c r="B249" s="12" t="n">
        <v>2011</v>
      </c>
      <c r="C249" s="12" t="s">
        <v>59</v>
      </c>
      <c r="D249" s="21" t="s">
        <v>279</v>
      </c>
      <c r="E249" s="12"/>
      <c r="F249" s="12"/>
      <c r="G249" s="12"/>
      <c r="H249" s="12"/>
      <c r="I249" s="12"/>
      <c r="J249" s="12" t="n">
        <v>7</v>
      </c>
      <c r="K249" s="12"/>
      <c r="L249" s="12" t="n">
        <v>2</v>
      </c>
      <c r="M249" s="12" t="n">
        <v>2</v>
      </c>
      <c r="N249" s="12" t="n">
        <v>2.5</v>
      </c>
      <c r="O249" s="12" t="n">
        <v>2.7</v>
      </c>
      <c r="P249" s="12" t="n">
        <v>4.7</v>
      </c>
      <c r="Q249" s="12" t="n">
        <v>1.4</v>
      </c>
      <c r="R249" s="12"/>
      <c r="S249" s="12"/>
      <c r="T249" s="12"/>
      <c r="U249" s="12"/>
      <c r="V249" s="12"/>
      <c r="W249" s="12" t="s">
        <v>78</v>
      </c>
      <c r="X249" s="12"/>
      <c r="Y249" s="12" t="s">
        <v>78</v>
      </c>
      <c r="Z249" s="12" t="s">
        <v>78</v>
      </c>
      <c r="AA249" s="12" t="s">
        <v>78</v>
      </c>
      <c r="AB249" s="12" t="s">
        <v>40</v>
      </c>
      <c r="AC249" s="12" t="s">
        <v>40</v>
      </c>
      <c r="AD249" s="18" t="s">
        <v>40</v>
      </c>
      <c r="AE249" s="17"/>
      <c r="AF249" s="12" t="s">
        <v>275</v>
      </c>
      <c r="AG249" s="12" t="n">
        <v>200</v>
      </c>
      <c r="AH249" s="12" t="n">
        <v>1</v>
      </c>
      <c r="AI249" s="12" t="s">
        <v>182</v>
      </c>
      <c r="AJ249" s="12"/>
      <c r="AK249" s="12" t="s">
        <v>81</v>
      </c>
    </row>
    <row r="250" customFormat="false" ht="13.8" hidden="false" customHeight="false" outlineLevel="0" collapsed="false">
      <c r="A250" s="10" t="s">
        <v>226</v>
      </c>
      <c r="B250" s="12" t="n">
        <v>2011</v>
      </c>
      <c r="C250" s="12" t="s">
        <v>59</v>
      </c>
      <c r="D250" s="21" t="s">
        <v>281</v>
      </c>
      <c r="E250" s="12" t="n">
        <v>5.1</v>
      </c>
      <c r="F250" s="12" t="n">
        <v>23.5</v>
      </c>
      <c r="G250" s="12" t="n">
        <v>28.3</v>
      </c>
      <c r="H250" s="12" t="n">
        <v>90.5</v>
      </c>
      <c r="I250" s="12" t="n">
        <v>75</v>
      </c>
      <c r="J250" s="12" t="n">
        <v>41.3</v>
      </c>
      <c r="K250" s="12" t="n">
        <v>22.7</v>
      </c>
      <c r="L250" s="12" t="n">
        <v>16.7</v>
      </c>
      <c r="M250" s="12" t="n">
        <v>13.7</v>
      </c>
      <c r="N250" s="12" t="n">
        <v>15.4</v>
      </c>
      <c r="O250" s="12" t="n">
        <v>0</v>
      </c>
      <c r="P250" s="12" t="n">
        <v>0</v>
      </c>
      <c r="Q250" s="12" t="n">
        <v>0</v>
      </c>
      <c r="R250" s="12" t="s">
        <v>40</v>
      </c>
      <c r="S250" s="12" t="s">
        <v>40</v>
      </c>
      <c r="T250" s="12" t="s">
        <v>40</v>
      </c>
      <c r="U250" s="12" t="s">
        <v>40</v>
      </c>
      <c r="V250" s="12" t="s">
        <v>40</v>
      </c>
      <c r="W250" s="12" t="s">
        <v>40</v>
      </c>
      <c r="X250" s="12" t="s">
        <v>40</v>
      </c>
      <c r="Y250" s="12" t="s">
        <v>40</v>
      </c>
      <c r="Z250" s="12" t="s">
        <v>40</v>
      </c>
      <c r="AA250" s="12" t="s">
        <v>40</v>
      </c>
      <c r="AB250" s="12" t="s">
        <v>40</v>
      </c>
      <c r="AC250" s="12" t="s">
        <v>40</v>
      </c>
      <c r="AD250" s="18" t="s">
        <v>40</v>
      </c>
      <c r="AE250" s="17"/>
      <c r="AF250" s="12" t="s">
        <v>275</v>
      </c>
      <c r="AG250" s="12" t="n">
        <v>200</v>
      </c>
      <c r="AH250" s="12" t="n">
        <v>1</v>
      </c>
      <c r="AI250" s="12" t="s">
        <v>139</v>
      </c>
      <c r="AJ250" s="12"/>
      <c r="AK250" s="12" t="s">
        <v>81</v>
      </c>
    </row>
    <row r="251" customFormat="false" ht="13.8" hidden="false" customHeight="false" outlineLevel="0" collapsed="false">
      <c r="A251" s="10" t="s">
        <v>226</v>
      </c>
      <c r="B251" s="12" t="n">
        <v>2011</v>
      </c>
      <c r="C251" s="12" t="s">
        <v>59</v>
      </c>
      <c r="D251" s="21" t="s">
        <v>282</v>
      </c>
      <c r="E251" s="12"/>
      <c r="F251" s="12"/>
      <c r="G251" s="12"/>
      <c r="H251" s="12"/>
      <c r="I251" s="12" t="n">
        <v>5</v>
      </c>
      <c r="J251" s="12"/>
      <c r="K251" s="12" t="n">
        <v>1.5</v>
      </c>
      <c r="L251" s="12"/>
      <c r="M251" s="12"/>
      <c r="N251" s="12" t="n">
        <v>2</v>
      </c>
      <c r="O251" s="12" t="n">
        <v>0</v>
      </c>
      <c r="P251" s="12" t="n">
        <v>0</v>
      </c>
      <c r="Q251" s="12" t="n">
        <v>0</v>
      </c>
      <c r="R251" s="12"/>
      <c r="S251" s="12"/>
      <c r="T251" s="12"/>
      <c r="U251" s="12"/>
      <c r="V251" s="12" t="s">
        <v>78</v>
      </c>
      <c r="W251" s="12"/>
      <c r="X251" s="12" t="s">
        <v>78</v>
      </c>
      <c r="Y251" s="12"/>
      <c r="Z251" s="12"/>
      <c r="AA251" s="12" t="s">
        <v>78</v>
      </c>
      <c r="AB251" s="12" t="s">
        <v>40</v>
      </c>
      <c r="AC251" s="12" t="s">
        <v>40</v>
      </c>
      <c r="AD251" s="18" t="s">
        <v>40</v>
      </c>
      <c r="AE251" s="17"/>
      <c r="AF251" s="12" t="s">
        <v>283</v>
      </c>
      <c r="AG251" s="12" t="n">
        <v>160</v>
      </c>
      <c r="AH251" s="12" t="n">
        <v>1</v>
      </c>
      <c r="AI251" s="12" t="s">
        <v>255</v>
      </c>
      <c r="AJ251" s="12"/>
      <c r="AK251" s="12" t="s">
        <v>81</v>
      </c>
    </row>
    <row r="252" customFormat="false" ht="13.8" hidden="false" customHeight="false" outlineLevel="0" collapsed="false">
      <c r="A252" s="10" t="s">
        <v>226</v>
      </c>
      <c r="B252" s="12" t="n">
        <v>2011</v>
      </c>
      <c r="C252" s="12" t="s">
        <v>59</v>
      </c>
      <c r="D252" s="21" t="s">
        <v>284</v>
      </c>
      <c r="E252" s="12" t="n">
        <v>2.9</v>
      </c>
      <c r="F252" s="12" t="n">
        <v>13.5</v>
      </c>
      <c r="G252" s="12" t="n">
        <v>42.3</v>
      </c>
      <c r="H252" s="12" t="n">
        <v>62.2</v>
      </c>
      <c r="I252" s="12" t="n">
        <v>49.7</v>
      </c>
      <c r="J252" s="12" t="n">
        <v>31.1</v>
      </c>
      <c r="K252" s="12" t="n">
        <v>17.2</v>
      </c>
      <c r="L252" s="12" t="n">
        <v>27.1</v>
      </c>
      <c r="M252" s="12" t="n">
        <v>29</v>
      </c>
      <c r="N252" s="12" t="n">
        <v>17.1</v>
      </c>
      <c r="O252" s="12" t="n">
        <v>3.4</v>
      </c>
      <c r="P252" s="12" t="n">
        <v>3.1</v>
      </c>
      <c r="Q252" s="12" t="n">
        <v>3.9</v>
      </c>
      <c r="R252" s="12" t="s">
        <v>40</v>
      </c>
      <c r="S252" s="12" t="s">
        <v>40</v>
      </c>
      <c r="T252" s="12" t="s">
        <v>40</v>
      </c>
      <c r="U252" s="12" t="s">
        <v>40</v>
      </c>
      <c r="V252" s="12" t="s">
        <v>40</v>
      </c>
      <c r="W252" s="12" t="s">
        <v>40</v>
      </c>
      <c r="X252" s="12" t="s">
        <v>40</v>
      </c>
      <c r="Y252" s="12" t="s">
        <v>40</v>
      </c>
      <c r="Z252" s="12" t="s">
        <v>40</v>
      </c>
      <c r="AA252" s="12" t="s">
        <v>40</v>
      </c>
      <c r="AB252" s="12" t="s">
        <v>40</v>
      </c>
      <c r="AC252" s="12" t="s">
        <v>40</v>
      </c>
      <c r="AD252" s="18" t="s">
        <v>40</v>
      </c>
      <c r="AE252" s="17"/>
      <c r="AF252" s="12" t="s">
        <v>283</v>
      </c>
      <c r="AG252" s="12" t="n">
        <v>160</v>
      </c>
      <c r="AH252" s="12" t="n">
        <v>1</v>
      </c>
      <c r="AI252" s="12" t="s">
        <v>139</v>
      </c>
      <c r="AJ252" s="12" t="s">
        <v>243</v>
      </c>
      <c r="AK252" s="12" t="s">
        <v>81</v>
      </c>
    </row>
    <row r="253" customFormat="false" ht="13.8" hidden="false" customHeight="false" outlineLevel="0" collapsed="false">
      <c r="A253" s="10" t="s">
        <v>226</v>
      </c>
      <c r="B253" s="12" t="n">
        <v>2011</v>
      </c>
      <c r="C253" s="12" t="s">
        <v>59</v>
      </c>
      <c r="D253" s="21" t="s">
        <v>285</v>
      </c>
      <c r="E253" s="12"/>
      <c r="F253" s="12"/>
      <c r="G253" s="12"/>
      <c r="H253" s="12"/>
      <c r="I253" s="12" t="n">
        <v>3.5</v>
      </c>
      <c r="J253" s="12"/>
      <c r="K253" s="12"/>
      <c r="L253" s="12" t="n">
        <v>1.5</v>
      </c>
      <c r="M253" s="12"/>
      <c r="N253" s="12" t="n">
        <v>1.5</v>
      </c>
      <c r="O253" s="12" t="n">
        <v>5.1</v>
      </c>
      <c r="P253" s="12" t="n">
        <v>7.4</v>
      </c>
      <c r="Q253" s="12" t="n">
        <v>1.5</v>
      </c>
      <c r="R253" s="12"/>
      <c r="S253" s="12"/>
      <c r="T253" s="12"/>
      <c r="U253" s="12"/>
      <c r="V253" s="12" t="s">
        <v>61</v>
      </c>
      <c r="W253" s="12"/>
      <c r="X253" s="12"/>
      <c r="Y253" s="12" t="s">
        <v>61</v>
      </c>
      <c r="Z253" s="12"/>
      <c r="AA253" s="12" t="s">
        <v>61</v>
      </c>
      <c r="AB253" s="12" t="s">
        <v>40</v>
      </c>
      <c r="AC253" s="12" t="s">
        <v>40</v>
      </c>
      <c r="AD253" s="18" t="s">
        <v>40</v>
      </c>
      <c r="AE253" s="17"/>
      <c r="AF253" s="12" t="s">
        <v>250</v>
      </c>
      <c r="AG253" s="12" t="n">
        <v>80</v>
      </c>
      <c r="AH253" s="12" t="n">
        <v>0.85</v>
      </c>
      <c r="AI253" s="12" t="s">
        <v>286</v>
      </c>
      <c r="AJ253" s="12" t="s">
        <v>252</v>
      </c>
      <c r="AK253" s="12" t="s">
        <v>65</v>
      </c>
    </row>
    <row r="254" customFormat="false" ht="13.8" hidden="false" customHeight="false" outlineLevel="0" collapsed="false">
      <c r="A254" s="10" t="s">
        <v>226</v>
      </c>
      <c r="B254" s="12" t="n">
        <v>2011</v>
      </c>
      <c r="C254" s="12" t="s">
        <v>59</v>
      </c>
      <c r="D254" s="21" t="s">
        <v>287</v>
      </c>
      <c r="E254" s="12"/>
      <c r="F254" s="12"/>
      <c r="G254" s="12"/>
      <c r="H254" s="12"/>
      <c r="I254" s="12" t="n">
        <v>4</v>
      </c>
      <c r="J254" s="12"/>
      <c r="K254" s="12"/>
      <c r="L254" s="12"/>
      <c r="M254" s="12" t="n">
        <v>2</v>
      </c>
      <c r="N254" s="12" t="n">
        <v>26.8</v>
      </c>
      <c r="O254" s="12" t="n">
        <v>0</v>
      </c>
      <c r="P254" s="12" t="n">
        <v>0.8</v>
      </c>
      <c r="Q254" s="12" t="n">
        <v>0</v>
      </c>
      <c r="R254" s="12"/>
      <c r="S254" s="12"/>
      <c r="T254" s="12"/>
      <c r="U254" s="12"/>
      <c r="V254" s="12" t="s">
        <v>41</v>
      </c>
      <c r="W254" s="12"/>
      <c r="X254" s="12"/>
      <c r="Y254" s="12"/>
      <c r="Z254" s="12" t="s">
        <v>41</v>
      </c>
      <c r="AA254" s="12" t="s">
        <v>40</v>
      </c>
      <c r="AB254" s="12" t="s">
        <v>40</v>
      </c>
      <c r="AC254" s="12" t="s">
        <v>40</v>
      </c>
      <c r="AD254" s="18" t="s">
        <v>40</v>
      </c>
      <c r="AE254" s="17"/>
      <c r="AF254" s="12" t="s">
        <v>250</v>
      </c>
      <c r="AG254" s="12" t="n">
        <v>80</v>
      </c>
      <c r="AH254" s="12" t="n">
        <v>0.85</v>
      </c>
      <c r="AI254" s="12" t="s">
        <v>255</v>
      </c>
      <c r="AJ254" s="12" t="s">
        <v>252</v>
      </c>
      <c r="AK254" s="12" t="s">
        <v>65</v>
      </c>
    </row>
    <row r="255" customFormat="false" ht="13.8" hidden="false" customHeight="false" outlineLevel="0" collapsed="false">
      <c r="A255" s="10" t="s">
        <v>226</v>
      </c>
      <c r="B255" s="12" t="n">
        <v>2011</v>
      </c>
      <c r="C255" s="12" t="s">
        <v>59</v>
      </c>
      <c r="D255" s="21" t="s">
        <v>288</v>
      </c>
      <c r="E255" s="12" t="n">
        <v>0</v>
      </c>
      <c r="F255" s="12" t="n">
        <v>8.3</v>
      </c>
      <c r="G255" s="12" t="n">
        <v>35.1</v>
      </c>
      <c r="H255" s="12" t="n">
        <v>47.5</v>
      </c>
      <c r="I255" s="12" t="n">
        <v>17.5</v>
      </c>
      <c r="J255" s="12" t="n">
        <v>0.3</v>
      </c>
      <c r="K255" s="12" t="n">
        <v>0</v>
      </c>
      <c r="L255" s="12" t="n">
        <v>21.9</v>
      </c>
      <c r="M255" s="12" t="n">
        <v>15.1</v>
      </c>
      <c r="N255" s="12" t="n">
        <v>13</v>
      </c>
      <c r="O255" s="12" t="n">
        <v>0</v>
      </c>
      <c r="P255" s="12" t="n">
        <v>0</v>
      </c>
      <c r="Q255" s="12" t="n">
        <v>0</v>
      </c>
      <c r="R255" s="12" t="s">
        <v>40</v>
      </c>
      <c r="S255" s="12" t="s">
        <v>40</v>
      </c>
      <c r="T255" s="12" t="s">
        <v>40</v>
      </c>
      <c r="U255" s="12" t="s">
        <v>40</v>
      </c>
      <c r="V255" s="12" t="s">
        <v>40</v>
      </c>
      <c r="W255" s="12" t="s">
        <v>40</v>
      </c>
      <c r="X255" s="12" t="s">
        <v>40</v>
      </c>
      <c r="Y255" s="12" t="s">
        <v>40</v>
      </c>
      <c r="Z255" s="12" t="s">
        <v>40</v>
      </c>
      <c r="AA255" s="12" t="s">
        <v>40</v>
      </c>
      <c r="AB255" s="12" t="s">
        <v>40</v>
      </c>
      <c r="AC255" s="12" t="s">
        <v>40</v>
      </c>
      <c r="AD255" s="18" t="s">
        <v>40</v>
      </c>
      <c r="AE255" s="17"/>
      <c r="AF255" s="12" t="s">
        <v>250</v>
      </c>
      <c r="AG255" s="12" t="n">
        <v>80</v>
      </c>
      <c r="AH255" s="12" t="n">
        <v>0.85</v>
      </c>
      <c r="AI255" s="12" t="s">
        <v>289</v>
      </c>
      <c r="AJ255" s="12" t="s">
        <v>252</v>
      </c>
      <c r="AK255" s="12" t="s">
        <v>65</v>
      </c>
    </row>
    <row r="256" customFormat="false" ht="13.8" hidden="false" customHeight="false" outlineLevel="0" collapsed="false">
      <c r="A256" s="10" t="s">
        <v>226</v>
      </c>
      <c r="B256" s="12" t="n">
        <v>2011</v>
      </c>
      <c r="C256" s="12" t="s">
        <v>59</v>
      </c>
      <c r="D256" s="21" t="s">
        <v>290</v>
      </c>
      <c r="E256" s="12" t="n">
        <v>0</v>
      </c>
      <c r="F256" s="12" t="n">
        <v>8.3</v>
      </c>
      <c r="G256" s="12" t="n">
        <v>35.1</v>
      </c>
      <c r="H256" s="12" t="n">
        <v>47.5</v>
      </c>
      <c r="I256" s="12" t="n">
        <v>17.5</v>
      </c>
      <c r="J256" s="12" t="n">
        <v>0.3</v>
      </c>
      <c r="K256" s="12"/>
      <c r="L256" s="12"/>
      <c r="M256" s="12" t="n">
        <v>1.5</v>
      </c>
      <c r="N256" s="12" t="n">
        <v>22.5</v>
      </c>
      <c r="O256" s="12" t="n">
        <v>0</v>
      </c>
      <c r="P256" s="12" t="n">
        <v>0</v>
      </c>
      <c r="Q256" s="12" t="n">
        <v>0</v>
      </c>
      <c r="R256" s="12" t="s">
        <v>40</v>
      </c>
      <c r="S256" s="12" t="s">
        <v>40</v>
      </c>
      <c r="T256" s="12" t="s">
        <v>40</v>
      </c>
      <c r="U256" s="12" t="s">
        <v>40</v>
      </c>
      <c r="V256" s="12" t="s">
        <v>40</v>
      </c>
      <c r="W256" s="12" t="s">
        <v>40</v>
      </c>
      <c r="X256" s="12"/>
      <c r="Y256" s="12"/>
      <c r="Z256" s="12" t="s">
        <v>41</v>
      </c>
      <c r="AA256" s="12" t="s">
        <v>40</v>
      </c>
      <c r="AB256" s="12" t="s">
        <v>40</v>
      </c>
      <c r="AC256" s="12" t="s">
        <v>40</v>
      </c>
      <c r="AD256" s="18" t="s">
        <v>40</v>
      </c>
      <c r="AE256" s="17"/>
      <c r="AF256" s="12" t="s">
        <v>250</v>
      </c>
      <c r="AG256" s="12" t="n">
        <v>80</v>
      </c>
      <c r="AH256" s="12" t="n">
        <v>0.85</v>
      </c>
      <c r="AI256" s="12" t="s">
        <v>291</v>
      </c>
      <c r="AJ256" s="12" t="s">
        <v>252</v>
      </c>
      <c r="AK256" s="12" t="s">
        <v>65</v>
      </c>
    </row>
    <row r="257" customFormat="false" ht="13.8" hidden="false" customHeight="false" outlineLevel="0" collapsed="false">
      <c r="A257" s="10" t="s">
        <v>226</v>
      </c>
      <c r="B257" s="12" t="n">
        <v>2011</v>
      </c>
      <c r="C257" s="12" t="s">
        <v>59</v>
      </c>
      <c r="D257" s="21" t="s">
        <v>292</v>
      </c>
      <c r="E257" s="12" t="n">
        <v>0</v>
      </c>
      <c r="F257" s="12" t="n">
        <v>10.1</v>
      </c>
      <c r="G257" s="12" t="n">
        <v>30.1</v>
      </c>
      <c r="H257" s="12" t="n">
        <v>17</v>
      </c>
      <c r="I257" s="12" t="n">
        <v>10</v>
      </c>
      <c r="J257" s="12" t="n">
        <v>5.6</v>
      </c>
      <c r="K257" s="12" t="n">
        <v>0</v>
      </c>
      <c r="L257" s="12" t="n">
        <v>23.4</v>
      </c>
      <c r="M257" s="12" t="n">
        <v>18.3</v>
      </c>
      <c r="N257" s="12" t="n">
        <v>10.1</v>
      </c>
      <c r="O257" s="12" t="n">
        <v>0</v>
      </c>
      <c r="P257" s="12" t="n">
        <v>0</v>
      </c>
      <c r="Q257" s="12" t="n">
        <v>0</v>
      </c>
      <c r="R257" s="12" t="s">
        <v>40</v>
      </c>
      <c r="S257" s="12" t="s">
        <v>40</v>
      </c>
      <c r="T257" s="12" t="s">
        <v>40</v>
      </c>
      <c r="U257" s="12" t="s">
        <v>40</v>
      </c>
      <c r="V257" s="12" t="s">
        <v>40</v>
      </c>
      <c r="W257" s="12" t="s">
        <v>40</v>
      </c>
      <c r="X257" s="12" t="s">
        <v>40</v>
      </c>
      <c r="Y257" s="12" t="s">
        <v>40</v>
      </c>
      <c r="Z257" s="12" t="s">
        <v>40</v>
      </c>
      <c r="AA257" s="12" t="s">
        <v>40</v>
      </c>
      <c r="AB257" s="12" t="s">
        <v>40</v>
      </c>
      <c r="AC257" s="12" t="s">
        <v>40</v>
      </c>
      <c r="AD257" s="18" t="s">
        <v>40</v>
      </c>
      <c r="AE257" s="17"/>
      <c r="AF257" s="12" t="s">
        <v>293</v>
      </c>
      <c r="AG257" s="12" t="n">
        <v>45</v>
      </c>
      <c r="AH257" s="12" t="n">
        <v>0.85</v>
      </c>
      <c r="AI257" s="12" t="s">
        <v>289</v>
      </c>
      <c r="AJ257" s="12" t="s">
        <v>252</v>
      </c>
      <c r="AK257" s="12" t="s">
        <v>65</v>
      </c>
    </row>
    <row r="258" customFormat="false" ht="13.8" hidden="false" customHeight="false" outlineLevel="0" collapsed="false">
      <c r="A258" s="10" t="s">
        <v>226</v>
      </c>
      <c r="B258" s="12" t="n">
        <v>2011</v>
      </c>
      <c r="C258" s="12" t="s">
        <v>59</v>
      </c>
      <c r="D258" s="21" t="s">
        <v>154</v>
      </c>
      <c r="E258" s="12"/>
      <c r="F258" s="12"/>
      <c r="G258" s="12"/>
      <c r="H258" s="12"/>
      <c r="I258" s="12" t="n">
        <v>5</v>
      </c>
      <c r="J258" s="12"/>
      <c r="K258" s="12"/>
      <c r="L258" s="12" t="n">
        <v>2</v>
      </c>
      <c r="M258" s="12"/>
      <c r="N258" s="12" t="n">
        <v>2.5</v>
      </c>
      <c r="O258" s="12" t="n">
        <v>0</v>
      </c>
      <c r="P258" s="12" t="n">
        <v>0</v>
      </c>
      <c r="Q258" s="12" t="n">
        <v>0</v>
      </c>
      <c r="R258" s="12"/>
      <c r="S258" s="12"/>
      <c r="T258" s="12"/>
      <c r="U258" s="12"/>
      <c r="V258" s="12" t="s">
        <v>61</v>
      </c>
      <c r="W258" s="12"/>
      <c r="X258" s="12"/>
      <c r="Y258" s="12" t="s">
        <v>41</v>
      </c>
      <c r="Z258" s="12"/>
      <c r="AA258" s="12" t="s">
        <v>41</v>
      </c>
      <c r="AB258" s="12" t="s">
        <v>40</v>
      </c>
      <c r="AC258" s="12" t="s">
        <v>40</v>
      </c>
      <c r="AD258" s="18" t="s">
        <v>40</v>
      </c>
      <c r="AE258" s="17"/>
      <c r="AF258" s="12" t="s">
        <v>294</v>
      </c>
      <c r="AG258" s="12" t="n">
        <v>80</v>
      </c>
      <c r="AH258" s="12" t="n">
        <v>1</v>
      </c>
      <c r="AI258" s="12" t="s">
        <v>182</v>
      </c>
      <c r="AJ258" s="12" t="s">
        <v>252</v>
      </c>
      <c r="AK258" s="12" t="s">
        <v>72</v>
      </c>
    </row>
    <row r="259" customFormat="false" ht="13.8" hidden="false" customHeight="false" outlineLevel="0" collapsed="false">
      <c r="A259" s="10" t="s">
        <v>226</v>
      </c>
      <c r="B259" s="12" t="n">
        <v>2011</v>
      </c>
      <c r="C259" s="12" t="s">
        <v>59</v>
      </c>
      <c r="D259" s="21" t="s">
        <v>295</v>
      </c>
      <c r="E259" s="12"/>
      <c r="F259" s="12"/>
      <c r="G259" s="12"/>
      <c r="H259" s="12"/>
      <c r="I259" s="12" t="n">
        <v>5</v>
      </c>
      <c r="J259" s="12" t="n">
        <v>9.6</v>
      </c>
      <c r="K259" s="12"/>
      <c r="L259" s="12" t="n">
        <v>2</v>
      </c>
      <c r="M259" s="12"/>
      <c r="N259" s="12" t="n">
        <v>2</v>
      </c>
      <c r="O259" s="12" t="n">
        <v>11.5</v>
      </c>
      <c r="P259" s="12" t="n">
        <v>8.9</v>
      </c>
      <c r="Q259" s="12" t="n">
        <v>5.2</v>
      </c>
      <c r="R259" s="12"/>
      <c r="S259" s="12"/>
      <c r="T259" s="12"/>
      <c r="U259" s="12"/>
      <c r="V259" s="12" t="s">
        <v>41</v>
      </c>
      <c r="W259" s="12" t="s">
        <v>40</v>
      </c>
      <c r="X259" s="12"/>
      <c r="Y259" s="12" t="s">
        <v>41</v>
      </c>
      <c r="Z259" s="12"/>
      <c r="AA259" s="12" t="s">
        <v>41</v>
      </c>
      <c r="AB259" s="12" t="s">
        <v>40</v>
      </c>
      <c r="AC259" s="12" t="s">
        <v>40</v>
      </c>
      <c r="AD259" s="18" t="s">
        <v>40</v>
      </c>
      <c r="AE259" s="17"/>
      <c r="AF259" s="12" t="s">
        <v>294</v>
      </c>
      <c r="AG259" s="12" t="n">
        <v>80</v>
      </c>
      <c r="AH259" s="12" t="n">
        <v>1</v>
      </c>
      <c r="AI259" s="12" t="s">
        <v>278</v>
      </c>
      <c r="AJ259" s="12" t="s">
        <v>252</v>
      </c>
      <c r="AK259" s="12" t="s">
        <v>72</v>
      </c>
    </row>
    <row r="260" customFormat="false" ht="13.8" hidden="false" customHeight="false" outlineLevel="0" collapsed="false">
      <c r="A260" s="10" t="s">
        <v>303</v>
      </c>
      <c r="B260" s="12" t="s">
        <v>223</v>
      </c>
      <c r="C260" s="12" t="s">
        <v>116</v>
      </c>
      <c r="D260" s="24" t="s">
        <v>304</v>
      </c>
      <c r="E260" s="26"/>
      <c r="F260" s="26"/>
      <c r="G260" s="26"/>
      <c r="H260" s="26"/>
      <c r="I260" s="23"/>
      <c r="J260" s="23"/>
      <c r="K260" s="23"/>
      <c r="L260" s="23"/>
      <c r="M260" s="23"/>
      <c r="N260" s="34" t="n">
        <v>14</v>
      </c>
      <c r="O260" s="26"/>
      <c r="P260" s="26"/>
      <c r="Q260" s="26"/>
      <c r="R260" s="12"/>
      <c r="S260" s="12"/>
      <c r="T260" s="12"/>
      <c r="U260" s="12"/>
      <c r="V260" s="12"/>
      <c r="W260" s="12"/>
      <c r="X260" s="12"/>
      <c r="Y260" s="12"/>
      <c r="Z260" s="12"/>
      <c r="AA260" s="12" t="s">
        <v>107</v>
      </c>
      <c r="AB260" s="12"/>
      <c r="AC260" s="12"/>
      <c r="AD260" s="18"/>
      <c r="AE260" s="17"/>
      <c r="AF260" s="12" t="s">
        <v>305</v>
      </c>
      <c r="AG260" s="12"/>
      <c r="AH260" s="12"/>
      <c r="AI260" s="12"/>
      <c r="AJ260" s="12"/>
      <c r="AK260" s="12"/>
    </row>
    <row r="261" customFormat="false" ht="13.8" hidden="false" customHeight="false" outlineLevel="0" collapsed="false">
      <c r="A261" s="10" t="s">
        <v>303</v>
      </c>
      <c r="B261" s="12" t="s">
        <v>223</v>
      </c>
      <c r="C261" s="12" t="s">
        <v>99</v>
      </c>
      <c r="D261" s="24" t="s">
        <v>306</v>
      </c>
      <c r="E261" s="26"/>
      <c r="F261" s="26"/>
      <c r="G261" s="26"/>
      <c r="H261" s="26"/>
      <c r="I261" s="23"/>
      <c r="J261" s="23"/>
      <c r="K261" s="23"/>
      <c r="L261" s="23"/>
      <c r="M261" s="23"/>
      <c r="N261" s="34" t="n">
        <v>60</v>
      </c>
      <c r="O261" s="26"/>
      <c r="P261" s="26"/>
      <c r="Q261" s="26"/>
      <c r="R261" s="12"/>
      <c r="S261" s="12"/>
      <c r="T261" s="12"/>
      <c r="U261" s="12"/>
      <c r="V261" s="12"/>
      <c r="W261" s="12"/>
      <c r="X261" s="12"/>
      <c r="Y261" s="12"/>
      <c r="Z261" s="12"/>
      <c r="AA261" s="12" t="s">
        <v>101</v>
      </c>
      <c r="AB261" s="12"/>
      <c r="AC261" s="12"/>
      <c r="AD261" s="18"/>
      <c r="AE261" s="17"/>
      <c r="AF261" s="12" t="s">
        <v>200</v>
      </c>
      <c r="AG261" s="12"/>
      <c r="AH261" s="12"/>
      <c r="AI261" s="12"/>
      <c r="AJ261" s="12"/>
      <c r="AK261" s="12"/>
    </row>
    <row r="262" customFormat="false" ht="13.8" hidden="false" customHeight="false" outlineLevel="0" collapsed="false">
      <c r="A262" s="10" t="s">
        <v>303</v>
      </c>
      <c r="B262" s="12" t="s">
        <v>223</v>
      </c>
      <c r="C262" s="12" t="s">
        <v>99</v>
      </c>
      <c r="D262" s="24" t="s">
        <v>203</v>
      </c>
      <c r="E262" s="23"/>
      <c r="F262" s="23"/>
      <c r="G262" s="23"/>
      <c r="H262" s="23"/>
      <c r="I262" s="23"/>
      <c r="J262" s="23"/>
      <c r="K262" s="23"/>
      <c r="L262" s="34" t="n">
        <v>60</v>
      </c>
      <c r="M262" s="26"/>
      <c r="N262" s="26"/>
      <c r="O262" s="23"/>
      <c r="P262" s="23"/>
      <c r="Q262" s="23"/>
      <c r="R262" s="12"/>
      <c r="S262" s="12"/>
      <c r="T262" s="12"/>
      <c r="U262" s="12"/>
      <c r="V262" s="12"/>
      <c r="W262" s="12"/>
      <c r="X262" s="12"/>
      <c r="Y262" s="12" t="s">
        <v>101</v>
      </c>
      <c r="Z262" s="12"/>
      <c r="AA262" s="12"/>
      <c r="AB262" s="12"/>
      <c r="AC262" s="12"/>
      <c r="AD262" s="18"/>
      <c r="AE262" s="17" t="n">
        <v>4500</v>
      </c>
      <c r="AF262" s="12" t="s">
        <v>100</v>
      </c>
      <c r="AG262" s="12"/>
      <c r="AH262" s="12"/>
      <c r="AI262" s="12"/>
      <c r="AJ262" s="12"/>
      <c r="AK262" s="12"/>
    </row>
    <row r="263" customFormat="false" ht="13.8" hidden="false" customHeight="false" outlineLevel="0" collapsed="false">
      <c r="A263" s="10" t="s">
        <v>303</v>
      </c>
      <c r="B263" s="12" t="s">
        <v>223</v>
      </c>
      <c r="C263" s="12" t="s">
        <v>99</v>
      </c>
      <c r="D263" s="24" t="s">
        <v>204</v>
      </c>
      <c r="E263" s="23"/>
      <c r="F263" s="23"/>
      <c r="G263" s="23"/>
      <c r="H263" s="23"/>
      <c r="I263" s="23"/>
      <c r="J263" s="23"/>
      <c r="K263" s="23"/>
      <c r="L263" s="34" t="n">
        <v>60</v>
      </c>
      <c r="M263" s="26"/>
      <c r="N263" s="26"/>
      <c r="O263" s="23"/>
      <c r="P263" s="23"/>
      <c r="Q263" s="23"/>
      <c r="R263" s="12"/>
      <c r="S263" s="12"/>
      <c r="T263" s="12"/>
      <c r="U263" s="12"/>
      <c r="V263" s="12"/>
      <c r="W263" s="12"/>
      <c r="X263" s="12"/>
      <c r="Y263" s="12" t="s">
        <v>101</v>
      </c>
      <c r="Z263" s="12"/>
      <c r="AA263" s="12"/>
      <c r="AB263" s="12"/>
      <c r="AC263" s="12"/>
      <c r="AD263" s="18"/>
      <c r="AE263" s="17" t="n">
        <v>4500</v>
      </c>
      <c r="AF263" s="12" t="s">
        <v>102</v>
      </c>
      <c r="AG263" s="12"/>
      <c r="AH263" s="12"/>
      <c r="AI263" s="12"/>
      <c r="AJ263" s="12"/>
      <c r="AK263" s="12"/>
    </row>
    <row r="264" customFormat="false" ht="13.8" hidden="false" customHeight="false" outlineLevel="0" collapsed="false">
      <c r="A264" s="10" t="s">
        <v>303</v>
      </c>
      <c r="B264" s="12" t="s">
        <v>223</v>
      </c>
      <c r="C264" s="12" t="s">
        <v>99</v>
      </c>
      <c r="D264" s="24" t="s">
        <v>307</v>
      </c>
      <c r="E264" s="23"/>
      <c r="F264" s="23"/>
      <c r="G264" s="23"/>
      <c r="H264" s="23"/>
      <c r="I264" s="23"/>
      <c r="J264" s="23"/>
      <c r="K264" s="23" t="n">
        <v>30</v>
      </c>
      <c r="L264" s="34" t="n">
        <v>30</v>
      </c>
      <c r="M264" s="26"/>
      <c r="N264" s="26"/>
      <c r="O264" s="23"/>
      <c r="P264" s="23"/>
      <c r="Q264" s="23"/>
      <c r="R264" s="12"/>
      <c r="S264" s="12"/>
      <c r="T264" s="12"/>
      <c r="U264" s="12"/>
      <c r="V264" s="12"/>
      <c r="W264" s="12"/>
      <c r="X264" s="12" t="s">
        <v>104</v>
      </c>
      <c r="Y264" s="12" t="s">
        <v>101</v>
      </c>
      <c r="Z264" s="12"/>
      <c r="AA264" s="12"/>
      <c r="AB264" s="12"/>
      <c r="AC264" s="12"/>
      <c r="AD264" s="18"/>
      <c r="AE264" s="17" t="n">
        <v>4500</v>
      </c>
      <c r="AF264" s="12" t="s">
        <v>308</v>
      </c>
      <c r="AG264" s="12"/>
      <c r="AH264" s="12"/>
      <c r="AI264" s="12"/>
      <c r="AJ264" s="12"/>
      <c r="AK264" s="12"/>
    </row>
    <row r="265" customFormat="false" ht="13.8" hidden="false" customHeight="false" outlineLevel="0" collapsed="false">
      <c r="A265" s="10" t="s">
        <v>303</v>
      </c>
      <c r="B265" s="12" t="s">
        <v>223</v>
      </c>
      <c r="C265" s="12" t="s">
        <v>116</v>
      </c>
      <c r="D265" s="24" t="s">
        <v>309</v>
      </c>
      <c r="E265" s="23"/>
      <c r="F265" s="23"/>
      <c r="G265" s="23"/>
      <c r="H265" s="23"/>
      <c r="I265" s="23"/>
      <c r="J265" s="34" t="n">
        <v>8</v>
      </c>
      <c r="K265" s="26"/>
      <c r="L265" s="26"/>
      <c r="M265" s="26"/>
      <c r="N265" s="26"/>
      <c r="O265" s="23"/>
      <c r="P265" s="23"/>
      <c r="Q265" s="23"/>
      <c r="R265" s="12"/>
      <c r="S265" s="12"/>
      <c r="T265" s="12"/>
      <c r="U265" s="12"/>
      <c r="V265" s="12"/>
      <c r="W265" s="12" t="s">
        <v>180</v>
      </c>
      <c r="X265" s="12"/>
      <c r="Y265" s="12"/>
      <c r="Z265" s="12"/>
      <c r="AA265" s="12"/>
      <c r="AB265" s="12"/>
      <c r="AC265" s="12"/>
      <c r="AD265" s="18"/>
      <c r="AE265" s="17"/>
      <c r="AF265" s="12" t="s">
        <v>310</v>
      </c>
      <c r="AG265" s="12"/>
      <c r="AH265" s="12"/>
      <c r="AI265" s="12"/>
      <c r="AJ265" s="12"/>
      <c r="AK265" s="12"/>
    </row>
    <row r="266" customFormat="false" ht="13.8" hidden="false" customHeight="false" outlineLevel="0" collapsed="false">
      <c r="A266" s="10" t="s">
        <v>303</v>
      </c>
      <c r="B266" s="12" t="s">
        <v>223</v>
      </c>
      <c r="C266" s="12" t="s">
        <v>311</v>
      </c>
      <c r="D266" s="24" t="s">
        <v>210</v>
      </c>
      <c r="E266" s="12"/>
      <c r="F266" s="12"/>
      <c r="G266" s="12"/>
      <c r="H266" s="23"/>
      <c r="I266" s="23"/>
      <c r="J266" s="23"/>
      <c r="K266" s="23"/>
      <c r="L266" s="23"/>
      <c r="M266" s="23"/>
      <c r="N266" s="23"/>
      <c r="O266" s="34" t="n">
        <v>12</v>
      </c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 t="s">
        <v>211</v>
      </c>
      <c r="AC266" s="12"/>
      <c r="AD266" s="18"/>
      <c r="AE266" s="17"/>
      <c r="AF266" s="12" t="s">
        <v>212</v>
      </c>
      <c r="AG266" s="12"/>
      <c r="AH266" s="12"/>
      <c r="AI266" s="12"/>
      <c r="AJ266" s="12"/>
      <c r="AK266" s="12"/>
    </row>
    <row r="267" customFormat="false" ht="13.8" hidden="false" customHeight="false" outlineLevel="0" collapsed="false">
      <c r="A267" s="10" t="s">
        <v>303</v>
      </c>
      <c r="B267" s="12" t="s">
        <v>223</v>
      </c>
      <c r="C267" s="12" t="s">
        <v>312</v>
      </c>
      <c r="D267" s="25" t="s">
        <v>313</v>
      </c>
      <c r="E267" s="12"/>
      <c r="F267" s="12"/>
      <c r="G267" s="12"/>
      <c r="H267" s="12"/>
      <c r="I267" s="12"/>
      <c r="J267" s="23"/>
      <c r="K267" s="23"/>
      <c r="L267" s="23"/>
      <c r="M267" s="34" t="n">
        <v>4</v>
      </c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 t="s">
        <v>41</v>
      </c>
      <c r="AA267" s="12"/>
      <c r="AB267" s="12"/>
      <c r="AC267" s="12"/>
      <c r="AD267" s="18"/>
      <c r="AE267" s="17"/>
      <c r="AF267" s="12" t="s">
        <v>314</v>
      </c>
      <c r="AG267" s="12"/>
      <c r="AH267" s="12"/>
      <c r="AI267" s="12"/>
      <c r="AJ267" s="12"/>
      <c r="AK267" s="12"/>
    </row>
    <row r="268" customFormat="false" ht="13.8" hidden="false" customHeight="false" outlineLevel="0" collapsed="false">
      <c r="A268" s="10" t="s">
        <v>303</v>
      </c>
      <c r="B268" s="12" t="s">
        <v>223</v>
      </c>
      <c r="C268" s="12" t="s">
        <v>312</v>
      </c>
      <c r="D268" s="25" t="s">
        <v>315</v>
      </c>
      <c r="E268" s="12"/>
      <c r="F268" s="12"/>
      <c r="G268" s="12"/>
      <c r="H268" s="12"/>
      <c r="I268" s="12"/>
      <c r="J268" s="12" t="n">
        <v>26</v>
      </c>
      <c r="K268" s="12" t="n">
        <v>42</v>
      </c>
      <c r="L268" s="12" t="n">
        <v>42</v>
      </c>
      <c r="M268" s="12" t="n">
        <v>28</v>
      </c>
      <c r="N268" s="12"/>
      <c r="O268" s="12"/>
      <c r="P268" s="12"/>
      <c r="Q268" s="12"/>
      <c r="R268" s="12"/>
      <c r="S268" s="12"/>
      <c r="T268" s="12"/>
      <c r="U268" s="12"/>
      <c r="V268" s="12"/>
      <c r="W268" s="12" t="s">
        <v>40</v>
      </c>
      <c r="X268" s="12" t="s">
        <v>40</v>
      </c>
      <c r="Y268" s="12" t="s">
        <v>40</v>
      </c>
      <c r="Z268" s="12" t="s">
        <v>40</v>
      </c>
      <c r="AA268" s="12"/>
      <c r="AB268" s="12"/>
      <c r="AC268" s="12"/>
      <c r="AD268" s="18"/>
      <c r="AE268" s="17"/>
      <c r="AF268" s="12" t="s">
        <v>221</v>
      </c>
      <c r="AG268" s="12"/>
      <c r="AH268" s="12"/>
      <c r="AI268" s="12"/>
      <c r="AJ268" s="12"/>
      <c r="AK268" s="12" t="s">
        <v>222</v>
      </c>
    </row>
    <row r="269" customFormat="false" ht="13.8" hidden="false" customHeight="false" outlineLevel="0" collapsed="false">
      <c r="A269" s="10" t="s">
        <v>303</v>
      </c>
      <c r="B269" s="12" t="s">
        <v>223</v>
      </c>
      <c r="C269" s="12" t="s">
        <v>38</v>
      </c>
      <c r="D269" s="13" t="s">
        <v>316</v>
      </c>
      <c r="E269" s="12" t="n">
        <v>0</v>
      </c>
      <c r="F269" s="12" t="n">
        <v>3.6</v>
      </c>
      <c r="G269" s="12" t="n">
        <v>18.8</v>
      </c>
      <c r="H269" s="12" t="n">
        <v>28.9</v>
      </c>
      <c r="I269" s="12" t="n">
        <v>89.8</v>
      </c>
      <c r="J269" s="12" t="n">
        <v>61</v>
      </c>
      <c r="K269" s="12" t="n">
        <v>28.8</v>
      </c>
      <c r="L269" s="12" t="n">
        <v>29.5</v>
      </c>
      <c r="M269" s="12" t="n">
        <v>19.5</v>
      </c>
      <c r="N269" s="12" t="n">
        <v>11.8</v>
      </c>
      <c r="O269" s="12" t="n">
        <v>7.4</v>
      </c>
      <c r="P269" s="12" t="n">
        <v>2.4</v>
      </c>
      <c r="Q269" s="12" t="n">
        <v>0</v>
      </c>
      <c r="R269" s="12" t="s">
        <v>40</v>
      </c>
      <c r="S269" s="12" t="s">
        <v>40</v>
      </c>
      <c r="T269" s="12" t="s">
        <v>40</v>
      </c>
      <c r="U269" s="12" t="s">
        <v>40</v>
      </c>
      <c r="V269" s="12" t="s">
        <v>40</v>
      </c>
      <c r="W269" s="12" t="s">
        <v>40</v>
      </c>
      <c r="X269" s="12" t="s">
        <v>40</v>
      </c>
      <c r="Y269" s="12" t="s">
        <v>40</v>
      </c>
      <c r="Z269" s="12" t="s">
        <v>40</v>
      </c>
      <c r="AA269" s="12" t="s">
        <v>40</v>
      </c>
      <c r="AB269" s="12" t="s">
        <v>40</v>
      </c>
      <c r="AC269" s="12" t="s">
        <v>40</v>
      </c>
      <c r="AD269" s="18" t="s">
        <v>40</v>
      </c>
      <c r="AE269" s="17"/>
      <c r="AF269" s="12" t="s">
        <v>317</v>
      </c>
      <c r="AG269" s="12" t="n">
        <v>65</v>
      </c>
      <c r="AH269" s="12" t="n">
        <v>0.85</v>
      </c>
      <c r="AI269" s="12" t="s">
        <v>139</v>
      </c>
      <c r="AJ269" s="12" t="s">
        <v>318</v>
      </c>
      <c r="AK269" s="12" t="s">
        <v>81</v>
      </c>
    </row>
    <row r="270" customFormat="false" ht="13.8" hidden="false" customHeight="false" outlineLevel="0" collapsed="false">
      <c r="A270" s="10" t="s">
        <v>303</v>
      </c>
      <c r="B270" s="12" t="s">
        <v>223</v>
      </c>
      <c r="C270" s="12" t="s">
        <v>38</v>
      </c>
      <c r="D270" s="13" t="s">
        <v>319</v>
      </c>
      <c r="E270" s="12" t="n">
        <v>0</v>
      </c>
      <c r="F270" s="12" t="n">
        <v>3.6</v>
      </c>
      <c r="G270" s="12" t="n">
        <v>18.8</v>
      </c>
      <c r="H270" s="12"/>
      <c r="I270" s="12" t="n">
        <v>3.5</v>
      </c>
      <c r="J270" s="12" t="n">
        <v>46.6</v>
      </c>
      <c r="K270" s="12" t="n">
        <v>12.9</v>
      </c>
      <c r="L270" s="12" t="n">
        <v>28</v>
      </c>
      <c r="M270" s="12" t="n">
        <v>17.3</v>
      </c>
      <c r="N270" s="12" t="n">
        <v>15.5</v>
      </c>
      <c r="O270" s="12" t="n">
        <v>12.3</v>
      </c>
      <c r="P270" s="12" t="n">
        <v>0.1</v>
      </c>
      <c r="Q270" s="12" t="n">
        <v>0</v>
      </c>
      <c r="R270" s="12" t="s">
        <v>40</v>
      </c>
      <c r="S270" s="12" t="s">
        <v>40</v>
      </c>
      <c r="T270" s="12" t="s">
        <v>40</v>
      </c>
      <c r="U270" s="12"/>
      <c r="V270" s="12" t="s">
        <v>41</v>
      </c>
      <c r="W270" s="12" t="s">
        <v>40</v>
      </c>
      <c r="X270" s="12" t="s">
        <v>40</v>
      </c>
      <c r="Y270" s="12" t="s">
        <v>40</v>
      </c>
      <c r="Z270" s="12" t="s">
        <v>40</v>
      </c>
      <c r="AA270" s="12" t="s">
        <v>40</v>
      </c>
      <c r="AB270" s="12" t="s">
        <v>40</v>
      </c>
      <c r="AC270" s="12" t="s">
        <v>40</v>
      </c>
      <c r="AD270" s="18" t="s">
        <v>40</v>
      </c>
      <c r="AE270" s="17"/>
      <c r="AF270" s="12" t="s">
        <v>317</v>
      </c>
      <c r="AG270" s="12" t="n">
        <v>65</v>
      </c>
      <c r="AH270" s="12" t="n">
        <v>0.85</v>
      </c>
      <c r="AI270" s="12" t="s">
        <v>196</v>
      </c>
      <c r="AJ270" s="12" t="s">
        <v>318</v>
      </c>
      <c r="AK270" s="12" t="s">
        <v>65</v>
      </c>
    </row>
    <row r="271" customFormat="false" ht="13.8" hidden="false" customHeight="false" outlineLevel="0" collapsed="false">
      <c r="A271" s="10" t="s">
        <v>303</v>
      </c>
      <c r="B271" s="12" t="s">
        <v>223</v>
      </c>
      <c r="C271" s="12" t="s">
        <v>38</v>
      </c>
      <c r="D271" s="13" t="s">
        <v>320</v>
      </c>
      <c r="E271" s="12" t="n">
        <v>0</v>
      </c>
      <c r="F271" s="12" t="n">
        <v>4.3</v>
      </c>
      <c r="G271" s="12" t="n">
        <v>17.6</v>
      </c>
      <c r="H271" s="12" t="n">
        <v>25.5</v>
      </c>
      <c r="I271" s="12" t="n">
        <v>59.2</v>
      </c>
      <c r="J271" s="12" t="n">
        <v>73</v>
      </c>
      <c r="K271" s="12" t="n">
        <v>37.1</v>
      </c>
      <c r="L271" s="12" t="n">
        <v>31.7</v>
      </c>
      <c r="M271" s="12" t="n">
        <v>28.5</v>
      </c>
      <c r="N271" s="12" t="n">
        <v>15.3</v>
      </c>
      <c r="O271" s="12" t="n">
        <v>16.5</v>
      </c>
      <c r="P271" s="12" t="n">
        <v>2</v>
      </c>
      <c r="Q271" s="12" t="n">
        <v>0</v>
      </c>
      <c r="R271" s="12" t="s">
        <v>40</v>
      </c>
      <c r="S271" s="12" t="s">
        <v>40</v>
      </c>
      <c r="T271" s="12" t="s">
        <v>40</v>
      </c>
      <c r="U271" s="12" t="s">
        <v>40</v>
      </c>
      <c r="V271" s="12" t="s">
        <v>40</v>
      </c>
      <c r="W271" s="12" t="s">
        <v>40</v>
      </c>
      <c r="X271" s="12" t="s">
        <v>40</v>
      </c>
      <c r="Y271" s="12" t="s">
        <v>40</v>
      </c>
      <c r="Z271" s="12" t="s">
        <v>40</v>
      </c>
      <c r="AA271" s="12" t="s">
        <v>40</v>
      </c>
      <c r="AB271" s="12" t="s">
        <v>40</v>
      </c>
      <c r="AC271" s="12" t="s">
        <v>40</v>
      </c>
      <c r="AD271" s="18" t="s">
        <v>40</v>
      </c>
      <c r="AE271" s="17"/>
      <c r="AF271" s="12" t="s">
        <v>321</v>
      </c>
      <c r="AG271" s="12" t="n">
        <v>65</v>
      </c>
      <c r="AH271" s="12" t="n">
        <v>0.85</v>
      </c>
      <c r="AI271" s="12" t="s">
        <v>139</v>
      </c>
      <c r="AJ271" s="12" t="s">
        <v>318</v>
      </c>
      <c r="AK271" s="12" t="s">
        <v>65</v>
      </c>
    </row>
    <row r="272" customFormat="false" ht="13.8" hidden="false" customHeight="false" outlineLevel="0" collapsed="false">
      <c r="A272" s="10" t="s">
        <v>303</v>
      </c>
      <c r="B272" s="12" t="s">
        <v>223</v>
      </c>
      <c r="C272" s="12" t="s">
        <v>38</v>
      </c>
      <c r="D272" s="13" t="s">
        <v>322</v>
      </c>
      <c r="E272" s="12" t="n">
        <v>0</v>
      </c>
      <c r="F272" s="12" t="n">
        <v>4.3</v>
      </c>
      <c r="G272" s="12" t="n">
        <v>17.6</v>
      </c>
      <c r="H272" s="12"/>
      <c r="I272" s="12"/>
      <c r="J272" s="12" t="n">
        <v>4</v>
      </c>
      <c r="K272" s="12" t="n">
        <v>37.8</v>
      </c>
      <c r="L272" s="12" t="n">
        <v>33.2</v>
      </c>
      <c r="M272" s="12" t="n">
        <v>28.3</v>
      </c>
      <c r="N272" s="12" t="n">
        <v>14.5</v>
      </c>
      <c r="O272" s="12" t="n">
        <v>15.8</v>
      </c>
      <c r="P272" s="12" t="n">
        <v>4.6</v>
      </c>
      <c r="Q272" s="12" t="n">
        <v>0</v>
      </c>
      <c r="R272" s="12" t="s">
        <v>40</v>
      </c>
      <c r="S272" s="12" t="s">
        <v>40</v>
      </c>
      <c r="T272" s="12" t="s">
        <v>40</v>
      </c>
      <c r="U272" s="12"/>
      <c r="V272" s="12"/>
      <c r="W272" s="12" t="s">
        <v>41</v>
      </c>
      <c r="X272" s="12" t="s">
        <v>40</v>
      </c>
      <c r="Y272" s="12" t="s">
        <v>40</v>
      </c>
      <c r="Z272" s="12" t="s">
        <v>40</v>
      </c>
      <c r="AA272" s="12" t="s">
        <v>40</v>
      </c>
      <c r="AB272" s="12" t="s">
        <v>40</v>
      </c>
      <c r="AC272" s="12" t="s">
        <v>40</v>
      </c>
      <c r="AD272" s="18" t="s">
        <v>40</v>
      </c>
      <c r="AE272" s="17"/>
      <c r="AF272" s="12" t="s">
        <v>321</v>
      </c>
      <c r="AG272" s="12" t="n">
        <v>65</v>
      </c>
      <c r="AH272" s="12" t="n">
        <v>0.85</v>
      </c>
      <c r="AI272" s="12" t="s">
        <v>196</v>
      </c>
      <c r="AJ272" s="12" t="s">
        <v>318</v>
      </c>
      <c r="AK272" s="12" t="s">
        <v>65</v>
      </c>
    </row>
    <row r="273" customFormat="false" ht="13.8" hidden="false" customHeight="false" outlineLevel="0" collapsed="false">
      <c r="A273" s="10" t="s">
        <v>303</v>
      </c>
      <c r="B273" s="12" t="s">
        <v>223</v>
      </c>
      <c r="C273" s="12" t="s">
        <v>59</v>
      </c>
      <c r="D273" s="21" t="s">
        <v>323</v>
      </c>
      <c r="E273" s="12" t="n">
        <v>0</v>
      </c>
      <c r="F273" s="12" t="n">
        <v>2.6</v>
      </c>
      <c r="G273" s="12" t="n">
        <v>16.6</v>
      </c>
      <c r="H273" s="12" t="n">
        <v>30.1</v>
      </c>
      <c r="I273" s="12" t="n">
        <v>67.5</v>
      </c>
      <c r="J273" s="12" t="n">
        <v>38.9</v>
      </c>
      <c r="K273" s="12" t="n">
        <v>33.5</v>
      </c>
      <c r="L273" s="12" t="n">
        <v>31.4</v>
      </c>
      <c r="M273" s="12" t="n">
        <v>20.2</v>
      </c>
      <c r="N273" s="12" t="n">
        <v>11.6</v>
      </c>
      <c r="O273" s="12" t="n">
        <v>11.6</v>
      </c>
      <c r="P273" s="12" t="n">
        <v>0</v>
      </c>
      <c r="Q273" s="12" t="n">
        <v>0</v>
      </c>
      <c r="R273" s="12" t="s">
        <v>40</v>
      </c>
      <c r="S273" s="12" t="s">
        <v>40</v>
      </c>
      <c r="T273" s="12" t="s">
        <v>40</v>
      </c>
      <c r="U273" s="12" t="s">
        <v>40</v>
      </c>
      <c r="V273" s="12" t="s">
        <v>40</v>
      </c>
      <c r="W273" s="12" t="s">
        <v>40</v>
      </c>
      <c r="X273" s="12" t="s">
        <v>40</v>
      </c>
      <c r="Y273" s="12" t="s">
        <v>40</v>
      </c>
      <c r="Z273" s="12" t="s">
        <v>40</v>
      </c>
      <c r="AA273" s="12" t="s">
        <v>40</v>
      </c>
      <c r="AB273" s="12" t="s">
        <v>40</v>
      </c>
      <c r="AC273" s="12" t="s">
        <v>40</v>
      </c>
      <c r="AD273" s="18" t="s">
        <v>40</v>
      </c>
      <c r="AE273" s="17"/>
      <c r="AF273" s="12" t="s">
        <v>324</v>
      </c>
      <c r="AG273" s="12" t="n">
        <v>85</v>
      </c>
      <c r="AH273" s="12" t="n">
        <v>0.85</v>
      </c>
      <c r="AI273" s="12" t="s">
        <v>139</v>
      </c>
      <c r="AJ273" s="12" t="s">
        <v>318</v>
      </c>
      <c r="AK273" s="12" t="s">
        <v>65</v>
      </c>
    </row>
    <row r="274" customFormat="false" ht="13.8" hidden="false" customHeight="false" outlineLevel="0" collapsed="false">
      <c r="A274" s="10" t="s">
        <v>303</v>
      </c>
      <c r="B274" s="12" t="s">
        <v>223</v>
      </c>
      <c r="C274" s="12" t="s">
        <v>59</v>
      </c>
      <c r="D274" s="21" t="s">
        <v>325</v>
      </c>
      <c r="E274" s="12" t="n">
        <v>0</v>
      </c>
      <c r="F274" s="12" t="n">
        <v>1.4</v>
      </c>
      <c r="G274" s="12" t="n">
        <v>11.8</v>
      </c>
      <c r="H274" s="12" t="n">
        <v>30</v>
      </c>
      <c r="I274" s="12" t="n">
        <v>71.3</v>
      </c>
      <c r="J274" s="12" t="n">
        <v>67.8</v>
      </c>
      <c r="K274" s="12" t="n">
        <v>37.7</v>
      </c>
      <c r="L274" s="12" t="n">
        <v>35.4</v>
      </c>
      <c r="M274" s="12" t="n">
        <v>23</v>
      </c>
      <c r="N274" s="12" t="n">
        <v>17.8</v>
      </c>
      <c r="O274" s="12" t="n">
        <v>14.8</v>
      </c>
      <c r="P274" s="12" t="n">
        <v>4</v>
      </c>
      <c r="Q274" s="12" t="n">
        <v>0</v>
      </c>
      <c r="R274" s="12" t="s">
        <v>40</v>
      </c>
      <c r="S274" s="12" t="s">
        <v>40</v>
      </c>
      <c r="T274" s="12" t="s">
        <v>40</v>
      </c>
      <c r="U274" s="12" t="s">
        <v>40</v>
      </c>
      <c r="V274" s="12" t="s">
        <v>40</v>
      </c>
      <c r="W274" s="12" t="s">
        <v>40</v>
      </c>
      <c r="X274" s="12" t="s">
        <v>40</v>
      </c>
      <c r="Y274" s="12" t="s">
        <v>40</v>
      </c>
      <c r="Z274" s="12" t="s">
        <v>40</v>
      </c>
      <c r="AA274" s="12" t="s">
        <v>40</v>
      </c>
      <c r="AB274" s="12" t="s">
        <v>40</v>
      </c>
      <c r="AC274" s="12" t="s">
        <v>40</v>
      </c>
      <c r="AD274" s="18" t="s">
        <v>40</v>
      </c>
      <c r="AE274" s="17"/>
      <c r="AF274" s="12" t="s">
        <v>326</v>
      </c>
      <c r="AG274" s="12" t="n">
        <v>85</v>
      </c>
      <c r="AH274" s="12" t="n">
        <v>0.85</v>
      </c>
      <c r="AI274" s="12" t="s">
        <v>139</v>
      </c>
      <c r="AJ274" s="12" t="s">
        <v>318</v>
      </c>
      <c r="AK274" s="12" t="s">
        <v>65</v>
      </c>
    </row>
    <row r="275" customFormat="false" ht="13.8" hidden="false" customHeight="false" outlineLevel="0" collapsed="false">
      <c r="A275" s="10" t="s">
        <v>303</v>
      </c>
      <c r="B275" s="12" t="s">
        <v>223</v>
      </c>
      <c r="C275" s="12" t="s">
        <v>59</v>
      </c>
      <c r="D275" s="21" t="s">
        <v>327</v>
      </c>
      <c r="E275" s="12" t="n">
        <v>0</v>
      </c>
      <c r="F275" s="12" t="n">
        <v>0.8</v>
      </c>
      <c r="G275" s="12" t="n">
        <v>11</v>
      </c>
      <c r="H275" s="12"/>
      <c r="I275" s="12" t="n">
        <v>3</v>
      </c>
      <c r="J275" s="12"/>
      <c r="K275" s="12" t="n">
        <v>2.5</v>
      </c>
      <c r="L275" s="12"/>
      <c r="M275" s="12" t="n">
        <v>2.5</v>
      </c>
      <c r="N275" s="12" t="n">
        <v>18</v>
      </c>
      <c r="O275" s="12" t="n">
        <v>3.1</v>
      </c>
      <c r="P275" s="12" t="n">
        <v>5.6</v>
      </c>
      <c r="Q275" s="12" t="n">
        <v>2.6</v>
      </c>
      <c r="R275" s="12" t="s">
        <v>40</v>
      </c>
      <c r="S275" s="12" t="s">
        <v>40</v>
      </c>
      <c r="T275" s="12" t="s">
        <v>40</v>
      </c>
      <c r="U275" s="12"/>
      <c r="V275" s="12" t="s">
        <v>41</v>
      </c>
      <c r="W275" s="12"/>
      <c r="X275" s="12" t="s">
        <v>41</v>
      </c>
      <c r="Y275" s="12"/>
      <c r="Z275" s="12" t="s">
        <v>41</v>
      </c>
      <c r="AA275" s="12" t="s">
        <v>40</v>
      </c>
      <c r="AB275" s="12" t="s">
        <v>40</v>
      </c>
      <c r="AC275" s="12" t="s">
        <v>40</v>
      </c>
      <c r="AD275" s="18" t="s">
        <v>40</v>
      </c>
      <c r="AE275" s="17"/>
      <c r="AF275" s="12" t="s">
        <v>326</v>
      </c>
      <c r="AG275" s="12" t="n">
        <v>85</v>
      </c>
      <c r="AH275" s="12" t="n">
        <v>0.85</v>
      </c>
      <c r="AI275" s="12" t="s">
        <v>328</v>
      </c>
      <c r="AJ275" s="12" t="s">
        <v>318</v>
      </c>
      <c r="AK275" s="12" t="s">
        <v>65</v>
      </c>
    </row>
    <row r="276" customFormat="false" ht="13.8" hidden="false" customHeight="false" outlineLevel="0" collapsed="false">
      <c r="A276" s="10" t="s">
        <v>303</v>
      </c>
      <c r="B276" s="12" t="s">
        <v>223</v>
      </c>
      <c r="C276" s="12" t="s">
        <v>59</v>
      </c>
      <c r="D276" s="21" t="s">
        <v>329</v>
      </c>
      <c r="E276" s="12" t="n">
        <v>0</v>
      </c>
      <c r="F276" s="12" t="n">
        <v>0.8</v>
      </c>
      <c r="G276" s="12" t="n">
        <v>11</v>
      </c>
      <c r="H276" s="12"/>
      <c r="I276" s="12" t="n">
        <v>3</v>
      </c>
      <c r="J276" s="12"/>
      <c r="K276" s="12" t="n">
        <v>2.5</v>
      </c>
      <c r="L276" s="12"/>
      <c r="M276" s="12" t="n">
        <v>2.5</v>
      </c>
      <c r="N276" s="12" t="n">
        <v>18</v>
      </c>
      <c r="O276" s="12" t="n">
        <v>3.1</v>
      </c>
      <c r="P276" s="12" t="n">
        <v>5.6</v>
      </c>
      <c r="Q276" s="12" t="n">
        <v>2.6</v>
      </c>
      <c r="R276" s="12" t="s">
        <v>40</v>
      </c>
      <c r="S276" s="12" t="s">
        <v>40</v>
      </c>
      <c r="T276" s="12" t="s">
        <v>40</v>
      </c>
      <c r="U276" s="12"/>
      <c r="V276" s="12" t="s">
        <v>61</v>
      </c>
      <c r="W276" s="12"/>
      <c r="X276" s="12" t="s">
        <v>41</v>
      </c>
      <c r="Y276" s="12"/>
      <c r="Z276" s="12" t="s">
        <v>41</v>
      </c>
      <c r="AA276" s="12" t="s">
        <v>40</v>
      </c>
      <c r="AB276" s="12" t="s">
        <v>40</v>
      </c>
      <c r="AC276" s="12" t="s">
        <v>40</v>
      </c>
      <c r="AD276" s="18" t="s">
        <v>40</v>
      </c>
      <c r="AE276" s="17"/>
      <c r="AF276" s="12" t="s">
        <v>326</v>
      </c>
      <c r="AG276" s="12" t="n">
        <v>85</v>
      </c>
      <c r="AH276" s="12" t="n">
        <v>0.85</v>
      </c>
      <c r="AI276" s="12" t="s">
        <v>261</v>
      </c>
      <c r="AJ276" s="12" t="s">
        <v>318</v>
      </c>
      <c r="AK276" s="12" t="s">
        <v>65</v>
      </c>
    </row>
    <row r="277" customFormat="false" ht="13.8" hidden="false" customHeight="false" outlineLevel="0" collapsed="false">
      <c r="A277" s="10" t="s">
        <v>303</v>
      </c>
      <c r="B277" s="12" t="s">
        <v>223</v>
      </c>
      <c r="C277" s="12" t="s">
        <v>59</v>
      </c>
      <c r="D277" s="21" t="s">
        <v>330</v>
      </c>
      <c r="E277" s="12" t="n">
        <v>0</v>
      </c>
      <c r="F277" s="12" t="n">
        <v>1.4</v>
      </c>
      <c r="G277" s="12" t="n">
        <v>11.8</v>
      </c>
      <c r="H277" s="12"/>
      <c r="I277" s="12" t="n">
        <v>3</v>
      </c>
      <c r="J277" s="12" t="n">
        <v>68.6</v>
      </c>
      <c r="K277" s="12" t="n">
        <v>16.9</v>
      </c>
      <c r="L277" s="12" t="n">
        <v>35.4</v>
      </c>
      <c r="M277" s="12" t="n">
        <v>23</v>
      </c>
      <c r="N277" s="12" t="n">
        <v>17.8</v>
      </c>
      <c r="O277" s="12" t="n">
        <v>14.8</v>
      </c>
      <c r="P277" s="12" t="n">
        <v>4</v>
      </c>
      <c r="Q277" s="12" t="n">
        <v>0</v>
      </c>
      <c r="R277" s="12" t="s">
        <v>40</v>
      </c>
      <c r="S277" s="12" t="s">
        <v>40</v>
      </c>
      <c r="T277" s="12" t="s">
        <v>40</v>
      </c>
      <c r="U277" s="12"/>
      <c r="V277" s="12" t="s">
        <v>41</v>
      </c>
      <c r="W277" s="12" t="s">
        <v>40</v>
      </c>
      <c r="X277" s="12" t="s">
        <v>40</v>
      </c>
      <c r="Y277" s="12" t="s">
        <v>40</v>
      </c>
      <c r="Z277" s="12" t="s">
        <v>40</v>
      </c>
      <c r="AA277" s="12" t="s">
        <v>40</v>
      </c>
      <c r="AB277" s="12" t="s">
        <v>40</v>
      </c>
      <c r="AC277" s="12" t="s">
        <v>40</v>
      </c>
      <c r="AD277" s="18" t="s">
        <v>40</v>
      </c>
      <c r="AE277" s="17"/>
      <c r="AF277" s="12" t="s">
        <v>326</v>
      </c>
      <c r="AG277" s="12" t="n">
        <v>85</v>
      </c>
      <c r="AH277" s="12" t="n">
        <v>0.85</v>
      </c>
      <c r="AI277" s="12" t="s">
        <v>196</v>
      </c>
      <c r="AJ277" s="12" t="s">
        <v>318</v>
      </c>
      <c r="AK277" s="12" t="s">
        <v>65</v>
      </c>
    </row>
    <row r="278" customFormat="false" ht="13.8" hidden="false" customHeight="false" outlineLevel="0" collapsed="false">
      <c r="A278" s="10" t="s">
        <v>303</v>
      </c>
      <c r="B278" s="12" t="s">
        <v>223</v>
      </c>
      <c r="C278" s="12" t="s">
        <v>59</v>
      </c>
      <c r="D278" s="21" t="s">
        <v>331</v>
      </c>
      <c r="E278" s="12" t="n">
        <v>0</v>
      </c>
      <c r="F278" s="12" t="n">
        <v>1.4</v>
      </c>
      <c r="G278" s="12" t="n">
        <v>11.8</v>
      </c>
      <c r="H278" s="12" t="n">
        <v>30</v>
      </c>
      <c r="I278" s="12" t="n">
        <v>71.3</v>
      </c>
      <c r="J278" s="12"/>
      <c r="K278" s="12" t="n">
        <v>2</v>
      </c>
      <c r="L278" s="12" t="n">
        <v>58.4</v>
      </c>
      <c r="M278" s="12" t="n">
        <v>25.8</v>
      </c>
      <c r="N278" s="12" t="n">
        <v>16.7</v>
      </c>
      <c r="O278" s="12" t="n">
        <v>9.5</v>
      </c>
      <c r="P278" s="12" t="n">
        <v>4.9</v>
      </c>
      <c r="Q278" s="12" t="n">
        <v>1.1</v>
      </c>
      <c r="R278" s="12" t="s">
        <v>40</v>
      </c>
      <c r="S278" s="12" t="s">
        <v>40</v>
      </c>
      <c r="T278" s="12" t="s">
        <v>40</v>
      </c>
      <c r="U278" s="12" t="s">
        <v>40</v>
      </c>
      <c r="V278" s="12" t="s">
        <v>40</v>
      </c>
      <c r="W278" s="12"/>
      <c r="X278" s="12" t="s">
        <v>41</v>
      </c>
      <c r="Y278" s="12" t="s">
        <v>40</v>
      </c>
      <c r="Z278" s="12" t="s">
        <v>40</v>
      </c>
      <c r="AA278" s="12" t="s">
        <v>40</v>
      </c>
      <c r="AB278" s="12" t="s">
        <v>40</v>
      </c>
      <c r="AC278" s="12" t="s">
        <v>40</v>
      </c>
      <c r="AD278" s="18" t="s">
        <v>40</v>
      </c>
      <c r="AE278" s="17"/>
      <c r="AF278" s="12" t="s">
        <v>326</v>
      </c>
      <c r="AG278" s="12" t="n">
        <v>85</v>
      </c>
      <c r="AH278" s="12" t="n">
        <v>0.85</v>
      </c>
      <c r="AI278" s="12" t="s">
        <v>169</v>
      </c>
      <c r="AJ278" s="12" t="s">
        <v>318</v>
      </c>
      <c r="AK278" s="12" t="s">
        <v>65</v>
      </c>
    </row>
    <row r="279" customFormat="false" ht="13.8" hidden="false" customHeight="false" outlineLevel="0" collapsed="false">
      <c r="A279" s="10" t="s">
        <v>303</v>
      </c>
      <c r="B279" s="12" t="s">
        <v>223</v>
      </c>
      <c r="C279" s="12" t="s">
        <v>59</v>
      </c>
      <c r="D279" s="21" t="s">
        <v>332</v>
      </c>
      <c r="E279" s="12" t="n">
        <v>0</v>
      </c>
      <c r="F279" s="12" t="n">
        <v>1.4</v>
      </c>
      <c r="G279" s="12" t="n">
        <v>11.8</v>
      </c>
      <c r="H279" s="12" t="n">
        <v>30</v>
      </c>
      <c r="I279" s="12" t="n">
        <v>71.3</v>
      </c>
      <c r="J279" s="12" t="n">
        <v>67.8</v>
      </c>
      <c r="K279" s="12"/>
      <c r="L279" s="12" t="n">
        <v>1.5</v>
      </c>
      <c r="M279" s="12" t="n">
        <v>49.1</v>
      </c>
      <c r="N279" s="12" t="n">
        <v>17.8</v>
      </c>
      <c r="O279" s="12" t="n">
        <v>9.7</v>
      </c>
      <c r="P279" s="12" t="n">
        <v>5</v>
      </c>
      <c r="Q279" s="12" t="n">
        <v>0.9</v>
      </c>
      <c r="R279" s="12" t="s">
        <v>40</v>
      </c>
      <c r="S279" s="12" t="s">
        <v>40</v>
      </c>
      <c r="T279" s="12" t="s">
        <v>40</v>
      </c>
      <c r="U279" s="12" t="s">
        <v>40</v>
      </c>
      <c r="V279" s="12" t="s">
        <v>40</v>
      </c>
      <c r="W279" s="12" t="s">
        <v>40</v>
      </c>
      <c r="X279" s="12"/>
      <c r="Y279" s="12" t="s">
        <v>41</v>
      </c>
      <c r="Z279" s="12" t="s">
        <v>40</v>
      </c>
      <c r="AA279" s="12" t="s">
        <v>40</v>
      </c>
      <c r="AB279" s="12" t="s">
        <v>40</v>
      </c>
      <c r="AC279" s="12" t="s">
        <v>40</v>
      </c>
      <c r="AD279" s="18" t="s">
        <v>40</v>
      </c>
      <c r="AE279" s="17"/>
      <c r="AF279" s="12" t="s">
        <v>326</v>
      </c>
      <c r="AG279" s="12" t="n">
        <v>85</v>
      </c>
      <c r="AH279" s="12" t="n">
        <v>0.85</v>
      </c>
      <c r="AI279" s="12" t="s">
        <v>333</v>
      </c>
      <c r="AJ279" s="12" t="s">
        <v>318</v>
      </c>
      <c r="AK279" s="12" t="s">
        <v>65</v>
      </c>
    </row>
    <row r="280" customFormat="false" ht="13.8" hidden="false" customHeight="false" outlineLevel="0" collapsed="false">
      <c r="A280" s="10" t="s">
        <v>303</v>
      </c>
      <c r="B280" s="12" t="s">
        <v>223</v>
      </c>
      <c r="C280" s="12" t="s">
        <v>59</v>
      </c>
      <c r="D280" s="21" t="s">
        <v>334</v>
      </c>
      <c r="E280" s="12" t="n">
        <v>0</v>
      </c>
      <c r="F280" s="12" t="n">
        <v>1.4</v>
      </c>
      <c r="G280" s="12" t="n">
        <v>11.8</v>
      </c>
      <c r="H280" s="12"/>
      <c r="I280" s="12" t="n">
        <v>1.5</v>
      </c>
      <c r="J280" s="12" t="n">
        <v>116.1</v>
      </c>
      <c r="K280" s="12" t="n">
        <v>41.5</v>
      </c>
      <c r="L280" s="12" t="n">
        <v>34.9</v>
      </c>
      <c r="M280" s="12" t="n">
        <v>22</v>
      </c>
      <c r="N280" s="12" t="n">
        <v>15.3</v>
      </c>
      <c r="O280" s="12" t="n">
        <v>14.6</v>
      </c>
      <c r="P280" s="12" t="n">
        <v>0</v>
      </c>
      <c r="Q280" s="12" t="n">
        <v>0</v>
      </c>
      <c r="R280" s="12" t="s">
        <v>40</v>
      </c>
      <c r="S280" s="12" t="s">
        <v>40</v>
      </c>
      <c r="T280" s="12" t="s">
        <v>40</v>
      </c>
      <c r="U280" s="12"/>
      <c r="V280" s="12" t="s">
        <v>61</v>
      </c>
      <c r="W280" s="12" t="s">
        <v>40</v>
      </c>
      <c r="X280" s="12" t="s">
        <v>40</v>
      </c>
      <c r="Y280" s="12" t="s">
        <v>40</v>
      </c>
      <c r="Z280" s="12" t="s">
        <v>40</v>
      </c>
      <c r="AA280" s="12" t="s">
        <v>40</v>
      </c>
      <c r="AB280" s="12" t="s">
        <v>40</v>
      </c>
      <c r="AC280" s="12" t="s">
        <v>40</v>
      </c>
      <c r="AD280" s="18" t="s">
        <v>40</v>
      </c>
      <c r="AE280" s="17"/>
      <c r="AF280" s="12" t="s">
        <v>326</v>
      </c>
      <c r="AG280" s="12" t="n">
        <v>85</v>
      </c>
      <c r="AH280" s="12" t="n">
        <v>0.85</v>
      </c>
      <c r="AI280" s="12" t="s">
        <v>264</v>
      </c>
      <c r="AJ280" s="12" t="s">
        <v>318</v>
      </c>
      <c r="AK280" s="12" t="s">
        <v>65</v>
      </c>
    </row>
    <row r="281" customFormat="false" ht="13.8" hidden="false" customHeight="false" outlineLevel="0" collapsed="false">
      <c r="A281" s="10" t="s">
        <v>303</v>
      </c>
      <c r="B281" s="12" t="s">
        <v>223</v>
      </c>
      <c r="C281" s="12" t="s">
        <v>59</v>
      </c>
      <c r="D281" s="21" t="s">
        <v>335</v>
      </c>
      <c r="E281" s="12" t="n">
        <v>0</v>
      </c>
      <c r="F281" s="12" t="n">
        <v>1.4</v>
      </c>
      <c r="G281" s="12" t="n">
        <v>11.8</v>
      </c>
      <c r="H281" s="12"/>
      <c r="I281" s="12" t="n">
        <v>1.5</v>
      </c>
      <c r="J281" s="12" t="n">
        <v>97.7</v>
      </c>
      <c r="K281" s="12" t="n">
        <v>35.5</v>
      </c>
      <c r="L281" s="12" t="n">
        <v>34.5</v>
      </c>
      <c r="M281" s="12" t="n">
        <v>21.6</v>
      </c>
      <c r="N281" s="12" t="n">
        <v>18.4</v>
      </c>
      <c r="O281" s="12" t="n">
        <v>14.7</v>
      </c>
      <c r="P281" s="12" t="n">
        <v>0</v>
      </c>
      <c r="Q281" s="12" t="n">
        <v>0</v>
      </c>
      <c r="R281" s="12" t="s">
        <v>40</v>
      </c>
      <c r="S281" s="12" t="s">
        <v>40</v>
      </c>
      <c r="T281" s="12" t="s">
        <v>40</v>
      </c>
      <c r="U281" s="12"/>
      <c r="V281" s="12" t="s">
        <v>61</v>
      </c>
      <c r="W281" s="12" t="s">
        <v>40</v>
      </c>
      <c r="X281" s="12" t="s">
        <v>40</v>
      </c>
      <c r="Y281" s="12" t="s">
        <v>40</v>
      </c>
      <c r="Z281" s="12" t="s">
        <v>40</v>
      </c>
      <c r="AA281" s="12" t="s">
        <v>40</v>
      </c>
      <c r="AB281" s="12" t="s">
        <v>40</v>
      </c>
      <c r="AC281" s="12" t="s">
        <v>40</v>
      </c>
      <c r="AD281" s="18" t="s">
        <v>40</v>
      </c>
      <c r="AE281" s="17"/>
      <c r="AF281" s="12" t="s">
        <v>326</v>
      </c>
      <c r="AG281" s="35" t="n">
        <v>45</v>
      </c>
      <c r="AH281" s="12" t="n">
        <v>0.85</v>
      </c>
      <c r="AI281" s="12" t="s">
        <v>264</v>
      </c>
      <c r="AJ281" s="12" t="s">
        <v>318</v>
      </c>
      <c r="AK281" s="12" t="s">
        <v>65</v>
      </c>
    </row>
    <row r="282" customFormat="false" ht="13.8" hidden="false" customHeight="false" outlineLevel="0" collapsed="false">
      <c r="A282" s="10" t="s">
        <v>303</v>
      </c>
      <c r="B282" s="12" t="s">
        <v>223</v>
      </c>
      <c r="C282" s="12" t="s">
        <v>59</v>
      </c>
      <c r="D282" s="21" t="s">
        <v>336</v>
      </c>
      <c r="E282" s="12" t="n">
        <v>0</v>
      </c>
      <c r="F282" s="12" t="n">
        <v>1.4</v>
      </c>
      <c r="G282" s="12" t="n">
        <v>11.8</v>
      </c>
      <c r="H282" s="12"/>
      <c r="I282" s="12" t="n">
        <v>2.5</v>
      </c>
      <c r="J282" s="12" t="n">
        <v>57.8</v>
      </c>
      <c r="K282" s="12" t="n">
        <v>16.5</v>
      </c>
      <c r="L282" s="12" t="n">
        <v>34.9</v>
      </c>
      <c r="M282" s="12" t="n">
        <v>22.6</v>
      </c>
      <c r="N282" s="12" t="n">
        <v>20.5</v>
      </c>
      <c r="O282" s="12" t="n">
        <v>15.5</v>
      </c>
      <c r="P282" s="12" t="n">
        <v>3.8</v>
      </c>
      <c r="Q282" s="12" t="n">
        <v>0</v>
      </c>
      <c r="R282" s="12" t="s">
        <v>40</v>
      </c>
      <c r="S282" s="12" t="s">
        <v>40</v>
      </c>
      <c r="T282" s="12" t="s">
        <v>40</v>
      </c>
      <c r="U282" s="12"/>
      <c r="V282" s="12" t="s">
        <v>41</v>
      </c>
      <c r="W282" s="12" t="s">
        <v>40</v>
      </c>
      <c r="X282" s="12" t="s">
        <v>40</v>
      </c>
      <c r="Y282" s="12" t="s">
        <v>40</v>
      </c>
      <c r="Z282" s="12" t="s">
        <v>40</v>
      </c>
      <c r="AA282" s="12" t="s">
        <v>40</v>
      </c>
      <c r="AB282" s="12" t="s">
        <v>40</v>
      </c>
      <c r="AC282" s="12" t="s">
        <v>40</v>
      </c>
      <c r="AD282" s="18" t="s">
        <v>40</v>
      </c>
      <c r="AE282" s="17"/>
      <c r="AF282" s="12" t="s">
        <v>326</v>
      </c>
      <c r="AG282" s="35" t="n">
        <v>45</v>
      </c>
      <c r="AH282" s="12" t="n">
        <v>0.85</v>
      </c>
      <c r="AI282" s="12" t="s">
        <v>196</v>
      </c>
      <c r="AJ282" s="12" t="s">
        <v>318</v>
      </c>
      <c r="AK282" s="12" t="s">
        <v>65</v>
      </c>
    </row>
    <row r="283" customFormat="false" ht="13.8" hidden="false" customHeight="false" outlineLevel="0" collapsed="false">
      <c r="A283" s="10" t="s">
        <v>303</v>
      </c>
      <c r="B283" s="12" t="s">
        <v>223</v>
      </c>
      <c r="C283" s="12" t="s">
        <v>59</v>
      </c>
      <c r="D283" s="21" t="s">
        <v>337</v>
      </c>
      <c r="E283" s="12" t="n">
        <v>0</v>
      </c>
      <c r="F283" s="12" t="n">
        <v>0.8</v>
      </c>
      <c r="G283" s="12" t="n">
        <v>11</v>
      </c>
      <c r="H283" s="12"/>
      <c r="I283" s="12" t="n">
        <v>2.5</v>
      </c>
      <c r="J283" s="12"/>
      <c r="K283" s="12" t="n">
        <v>2</v>
      </c>
      <c r="L283" s="12" t="n">
        <v>57.2</v>
      </c>
      <c r="M283" s="12" t="n">
        <v>27</v>
      </c>
      <c r="N283" s="12" t="n">
        <v>21.7</v>
      </c>
      <c r="O283" s="12" t="n">
        <v>11.3</v>
      </c>
      <c r="P283" s="12" t="n">
        <v>5.8</v>
      </c>
      <c r="Q283" s="12" t="n">
        <v>1.7</v>
      </c>
      <c r="R283" s="12" t="s">
        <v>40</v>
      </c>
      <c r="S283" s="12" t="s">
        <v>40</v>
      </c>
      <c r="T283" s="12" t="s">
        <v>40</v>
      </c>
      <c r="U283" s="12"/>
      <c r="V283" s="12" t="s">
        <v>41</v>
      </c>
      <c r="W283" s="12"/>
      <c r="X283" s="12" t="s">
        <v>41</v>
      </c>
      <c r="Y283" s="12" t="s">
        <v>40</v>
      </c>
      <c r="Z283" s="12" t="s">
        <v>40</v>
      </c>
      <c r="AA283" s="12" t="s">
        <v>40</v>
      </c>
      <c r="AB283" s="12" t="s">
        <v>40</v>
      </c>
      <c r="AC283" s="12" t="s">
        <v>40</v>
      </c>
      <c r="AD283" s="18" t="s">
        <v>40</v>
      </c>
      <c r="AE283" s="17"/>
      <c r="AF283" s="12" t="s">
        <v>326</v>
      </c>
      <c r="AG283" s="35" t="n">
        <v>45</v>
      </c>
      <c r="AH283" s="12" t="n">
        <v>0.85</v>
      </c>
      <c r="AI283" s="12" t="s">
        <v>177</v>
      </c>
      <c r="AJ283" s="12" t="s">
        <v>318</v>
      </c>
      <c r="AK283" s="12" t="s">
        <v>65</v>
      </c>
    </row>
    <row r="284" customFormat="false" ht="13.8" hidden="false" customHeight="false" outlineLevel="0" collapsed="false">
      <c r="A284" s="10" t="s">
        <v>303</v>
      </c>
      <c r="B284" s="12" t="s">
        <v>223</v>
      </c>
      <c r="C284" s="12" t="s">
        <v>59</v>
      </c>
      <c r="D284" s="21" t="s">
        <v>338</v>
      </c>
      <c r="E284" s="12" t="n">
        <v>0</v>
      </c>
      <c r="F284" s="12" t="n">
        <v>1.9</v>
      </c>
      <c r="G284" s="12" t="n">
        <v>15.7</v>
      </c>
      <c r="H284" s="12"/>
      <c r="I284" s="12" t="n">
        <v>3</v>
      </c>
      <c r="J284" s="12"/>
      <c r="K284" s="12" t="n">
        <v>2</v>
      </c>
      <c r="L284" s="12"/>
      <c r="M284" s="12" t="n">
        <v>2</v>
      </c>
      <c r="N284" s="12" t="n">
        <v>16.2</v>
      </c>
      <c r="O284" s="12" t="n">
        <v>15.3</v>
      </c>
      <c r="P284" s="12" t="n">
        <v>0.6</v>
      </c>
      <c r="Q284" s="12" t="n">
        <v>0</v>
      </c>
      <c r="R284" s="12" t="s">
        <v>40</v>
      </c>
      <c r="S284" s="12" t="s">
        <v>40</v>
      </c>
      <c r="T284" s="12" t="s">
        <v>40</v>
      </c>
      <c r="U284" s="12"/>
      <c r="V284" s="12" t="s">
        <v>41</v>
      </c>
      <c r="W284" s="12"/>
      <c r="X284" s="12" t="s">
        <v>41</v>
      </c>
      <c r="Y284" s="12"/>
      <c r="Z284" s="12" t="s">
        <v>41</v>
      </c>
      <c r="AA284" s="12" t="s">
        <v>40</v>
      </c>
      <c r="AB284" s="12" t="s">
        <v>40</v>
      </c>
      <c r="AC284" s="12" t="s">
        <v>40</v>
      </c>
      <c r="AD284" s="18" t="s">
        <v>40</v>
      </c>
      <c r="AE284" s="17"/>
      <c r="AF284" s="12" t="s">
        <v>324</v>
      </c>
      <c r="AG284" s="12" t="n">
        <v>85</v>
      </c>
      <c r="AH284" s="12" t="n">
        <v>0.85</v>
      </c>
      <c r="AI284" s="12" t="s">
        <v>328</v>
      </c>
      <c r="AJ284" s="12" t="s">
        <v>318</v>
      </c>
      <c r="AK284" s="12" t="s">
        <v>65</v>
      </c>
    </row>
    <row r="285" customFormat="false" ht="13.8" hidden="false" customHeight="false" outlineLevel="0" collapsed="false">
      <c r="A285" s="10" t="s">
        <v>303</v>
      </c>
      <c r="B285" s="12" t="s">
        <v>223</v>
      </c>
      <c r="C285" s="12" t="s">
        <v>59</v>
      </c>
      <c r="D285" s="21" t="s">
        <v>339</v>
      </c>
      <c r="E285" s="12" t="n">
        <v>0</v>
      </c>
      <c r="F285" s="12" t="n">
        <v>0.8</v>
      </c>
      <c r="G285" s="12" t="n">
        <v>11</v>
      </c>
      <c r="H285" s="12"/>
      <c r="I285" s="12" t="n">
        <v>1.5</v>
      </c>
      <c r="J285" s="12" t="n">
        <v>2.5</v>
      </c>
      <c r="K285" s="12" t="n">
        <v>35.5</v>
      </c>
      <c r="L285" s="12" t="n">
        <v>20.4</v>
      </c>
      <c r="M285" s="12" t="n">
        <v>24.4</v>
      </c>
      <c r="N285" s="12" t="n">
        <v>21.3</v>
      </c>
      <c r="O285" s="12" t="n">
        <v>17.6</v>
      </c>
      <c r="P285" s="12" t="n">
        <v>2.9</v>
      </c>
      <c r="Q285" s="12" t="n">
        <v>0</v>
      </c>
      <c r="R285" s="12" t="s">
        <v>40</v>
      </c>
      <c r="S285" s="12" t="s">
        <v>40</v>
      </c>
      <c r="T285" s="12" t="s">
        <v>40</v>
      </c>
      <c r="U285" s="12"/>
      <c r="V285" s="12" t="s">
        <v>61</v>
      </c>
      <c r="W285" s="12" t="s">
        <v>41</v>
      </c>
      <c r="X285" s="12" t="s">
        <v>40</v>
      </c>
      <c r="Y285" s="12" t="s">
        <v>40</v>
      </c>
      <c r="Z285" s="12" t="s">
        <v>40</v>
      </c>
      <c r="AA285" s="12" t="s">
        <v>40</v>
      </c>
      <c r="AB285" s="12" t="s">
        <v>40</v>
      </c>
      <c r="AC285" s="12" t="s">
        <v>40</v>
      </c>
      <c r="AD285" s="18" t="s">
        <v>40</v>
      </c>
      <c r="AE285" s="17"/>
      <c r="AF285" s="12" t="s">
        <v>326</v>
      </c>
      <c r="AG285" s="35" t="n">
        <v>45</v>
      </c>
      <c r="AH285" s="12" t="n">
        <v>0.85</v>
      </c>
      <c r="AI285" s="12" t="s">
        <v>273</v>
      </c>
      <c r="AJ285" s="12" t="s">
        <v>318</v>
      </c>
      <c r="AK285" s="12" t="s">
        <v>65</v>
      </c>
    </row>
    <row r="286" customFormat="false" ht="13.8" hidden="false" customHeight="false" outlineLevel="0" collapsed="false">
      <c r="A286" s="10" t="s">
        <v>303</v>
      </c>
      <c r="B286" s="12" t="s">
        <v>223</v>
      </c>
      <c r="C286" s="12" t="s">
        <v>59</v>
      </c>
      <c r="D286" s="21" t="s">
        <v>340</v>
      </c>
      <c r="E286" s="12"/>
      <c r="F286" s="12"/>
      <c r="G286" s="12"/>
      <c r="H286" s="12"/>
      <c r="I286" s="12" t="n">
        <v>4.5</v>
      </c>
      <c r="J286" s="12" t="n">
        <v>3.5</v>
      </c>
      <c r="K286" s="12"/>
      <c r="L286" s="12" t="n">
        <v>2</v>
      </c>
      <c r="M286" s="12"/>
      <c r="N286" s="12" t="n">
        <v>2</v>
      </c>
      <c r="O286" s="12" t="n">
        <v>0</v>
      </c>
      <c r="P286" s="12" t="n">
        <v>1</v>
      </c>
      <c r="Q286" s="12" t="n">
        <v>2.2</v>
      </c>
      <c r="R286" s="12"/>
      <c r="S286" s="12"/>
      <c r="T286" s="12"/>
      <c r="U286" s="12"/>
      <c r="V286" s="12" t="s">
        <v>180</v>
      </c>
      <c r="W286" s="12" t="s">
        <v>78</v>
      </c>
      <c r="X286" s="12"/>
      <c r="Y286" s="12" t="s">
        <v>78</v>
      </c>
      <c r="Z286" s="12"/>
      <c r="AA286" s="12" t="s">
        <v>78</v>
      </c>
      <c r="AB286" s="12" t="s">
        <v>40</v>
      </c>
      <c r="AC286" s="12" t="s">
        <v>40</v>
      </c>
      <c r="AD286" s="18" t="s">
        <v>40</v>
      </c>
      <c r="AE286" s="17"/>
      <c r="AF286" s="12" t="s">
        <v>181</v>
      </c>
      <c r="AG286" s="12" t="n">
        <v>200</v>
      </c>
      <c r="AH286" s="12" t="n">
        <v>0.85</v>
      </c>
      <c r="AI286" s="12" t="s">
        <v>182</v>
      </c>
      <c r="AJ286" s="12" t="s">
        <v>318</v>
      </c>
      <c r="AK286" s="12"/>
    </row>
    <row r="287" customFormat="false" ht="13.8" hidden="false" customHeight="false" outlineLevel="0" collapsed="false">
      <c r="A287" s="10" t="s">
        <v>303</v>
      </c>
      <c r="B287" s="12" t="s">
        <v>223</v>
      </c>
      <c r="C287" s="12" t="s">
        <v>59</v>
      </c>
      <c r="D287" s="21" t="s">
        <v>341</v>
      </c>
      <c r="E287" s="12"/>
      <c r="F287" s="12"/>
      <c r="G287" s="12"/>
      <c r="H287" s="12"/>
      <c r="I287" s="12" t="n">
        <v>5</v>
      </c>
      <c r="J287" s="12"/>
      <c r="K287" s="12" t="n">
        <v>3</v>
      </c>
      <c r="L287" s="12" t="n">
        <v>2</v>
      </c>
      <c r="M287" s="12"/>
      <c r="N287" s="12" t="n">
        <v>1.5</v>
      </c>
      <c r="O287" s="12" t="n">
        <v>0.7</v>
      </c>
      <c r="P287" s="12" t="n">
        <v>2.5</v>
      </c>
      <c r="Q287" s="12" t="n">
        <v>0</v>
      </c>
      <c r="R287" s="12"/>
      <c r="S287" s="12"/>
      <c r="T287" s="12"/>
      <c r="U287" s="12"/>
      <c r="V287" s="12" t="s">
        <v>78</v>
      </c>
      <c r="W287" s="12"/>
      <c r="X287" s="12" t="s">
        <v>78</v>
      </c>
      <c r="Y287" s="12" t="s">
        <v>78</v>
      </c>
      <c r="Z287" s="12"/>
      <c r="AA287" s="12" t="s">
        <v>78</v>
      </c>
      <c r="AB287" s="12" t="s">
        <v>40</v>
      </c>
      <c r="AC287" s="12" t="s">
        <v>40</v>
      </c>
      <c r="AD287" s="18" t="s">
        <v>40</v>
      </c>
      <c r="AE287" s="17"/>
      <c r="AF287" s="12" t="s">
        <v>181</v>
      </c>
      <c r="AG287" s="12" t="n">
        <v>200</v>
      </c>
      <c r="AH287" s="12" t="n">
        <v>0.85</v>
      </c>
      <c r="AI287" s="12" t="s">
        <v>255</v>
      </c>
      <c r="AJ287" s="12" t="s">
        <v>318</v>
      </c>
      <c r="AK287" s="12"/>
    </row>
    <row r="288" customFormat="false" ht="13.8" hidden="false" customHeight="false" outlineLevel="0" collapsed="false">
      <c r="A288" s="10" t="s">
        <v>303</v>
      </c>
      <c r="B288" s="12" t="s">
        <v>223</v>
      </c>
      <c r="C288" s="12" t="s">
        <v>59</v>
      </c>
      <c r="D288" s="21" t="s">
        <v>342</v>
      </c>
      <c r="E288" s="12" t="n">
        <v>1.1</v>
      </c>
      <c r="F288" s="12" t="n">
        <v>11.5</v>
      </c>
      <c r="G288" s="12" t="n">
        <v>16</v>
      </c>
      <c r="H288" s="12" t="n">
        <v>59.9</v>
      </c>
      <c r="I288" s="12" t="n">
        <v>77</v>
      </c>
      <c r="J288" s="12" t="n">
        <v>103.1</v>
      </c>
      <c r="K288" s="12" t="n">
        <v>76.1</v>
      </c>
      <c r="L288" s="12" t="n">
        <v>52.8</v>
      </c>
      <c r="M288" s="12" t="n">
        <v>26.5</v>
      </c>
      <c r="N288" s="12" t="n">
        <v>18.7</v>
      </c>
      <c r="O288" s="12" t="n">
        <v>8.8</v>
      </c>
      <c r="P288" s="12" t="n">
        <v>5.7</v>
      </c>
      <c r="Q288" s="12" t="n">
        <v>2.7</v>
      </c>
      <c r="R288" s="12" t="s">
        <v>40</v>
      </c>
      <c r="S288" s="12" t="s">
        <v>40</v>
      </c>
      <c r="T288" s="12" t="s">
        <v>40</v>
      </c>
      <c r="U288" s="12" t="s">
        <v>40</v>
      </c>
      <c r="V288" s="12" t="s">
        <v>40</v>
      </c>
      <c r="W288" s="12" t="s">
        <v>40</v>
      </c>
      <c r="X288" s="12" t="s">
        <v>40</v>
      </c>
      <c r="Y288" s="12" t="s">
        <v>40</v>
      </c>
      <c r="Z288" s="12" t="s">
        <v>40</v>
      </c>
      <c r="AA288" s="12" t="s">
        <v>40</v>
      </c>
      <c r="AB288" s="12" t="s">
        <v>40</v>
      </c>
      <c r="AC288" s="12" t="s">
        <v>40</v>
      </c>
      <c r="AD288" s="18" t="s">
        <v>40</v>
      </c>
      <c r="AE288" s="17"/>
      <c r="AF288" s="12" t="s">
        <v>343</v>
      </c>
      <c r="AG288" s="12" t="n">
        <v>150</v>
      </c>
      <c r="AH288" s="12" t="n">
        <v>0.85</v>
      </c>
      <c r="AI288" s="12" t="s">
        <v>139</v>
      </c>
      <c r="AJ288" s="12" t="s">
        <v>318</v>
      </c>
      <c r="AK288" s="12" t="s">
        <v>81</v>
      </c>
    </row>
    <row r="289" customFormat="false" ht="13.8" hidden="false" customHeight="false" outlineLevel="0" collapsed="false">
      <c r="A289" s="10" t="s">
        <v>303</v>
      </c>
      <c r="B289" s="12" t="s">
        <v>223</v>
      </c>
      <c r="C289" s="12" t="s">
        <v>59</v>
      </c>
      <c r="D289" s="21" t="s">
        <v>344</v>
      </c>
      <c r="E289" s="12" t="n">
        <v>2.8</v>
      </c>
      <c r="F289" s="12" t="n">
        <v>13.2</v>
      </c>
      <c r="G289" s="12"/>
      <c r="H289" s="12"/>
      <c r="I289" s="12" t="n">
        <v>3.5</v>
      </c>
      <c r="J289" s="12" t="n">
        <v>4</v>
      </c>
      <c r="K289" s="12"/>
      <c r="L289" s="12" t="n">
        <v>2</v>
      </c>
      <c r="M289" s="12"/>
      <c r="N289" s="12" t="n">
        <v>1.5</v>
      </c>
      <c r="O289" s="12" t="n">
        <v>1.8</v>
      </c>
      <c r="P289" s="12" t="n">
        <v>4.5</v>
      </c>
      <c r="Q289" s="12" t="n">
        <v>2.9</v>
      </c>
      <c r="R289" s="12" t="s">
        <v>40</v>
      </c>
      <c r="S289" s="12" t="s">
        <v>40</v>
      </c>
      <c r="T289" s="12"/>
      <c r="U289" s="12"/>
      <c r="V289" s="12" t="s">
        <v>180</v>
      </c>
      <c r="W289" s="12" t="s">
        <v>78</v>
      </c>
      <c r="X289" s="12"/>
      <c r="Y289" s="12" t="s">
        <v>78</v>
      </c>
      <c r="Z289" s="12"/>
      <c r="AA289" s="12" t="s">
        <v>78</v>
      </c>
      <c r="AB289" s="12" t="s">
        <v>40</v>
      </c>
      <c r="AC289" s="12" t="s">
        <v>40</v>
      </c>
      <c r="AD289" s="18" t="s">
        <v>40</v>
      </c>
      <c r="AE289" s="17"/>
      <c r="AF289" s="12" t="s">
        <v>343</v>
      </c>
      <c r="AG289" s="12" t="n">
        <v>150</v>
      </c>
      <c r="AH289" s="12" t="n">
        <v>0.85</v>
      </c>
      <c r="AI289" s="12" t="s">
        <v>261</v>
      </c>
      <c r="AJ289" s="12" t="s">
        <v>318</v>
      </c>
      <c r="AK289" s="12" t="s">
        <v>81</v>
      </c>
    </row>
    <row r="290" customFormat="false" ht="13.8" hidden="false" customHeight="false" outlineLevel="0" collapsed="false">
      <c r="A290" s="10" t="s">
        <v>303</v>
      </c>
      <c r="B290" s="12" t="s">
        <v>223</v>
      </c>
      <c r="C290" s="12" t="s">
        <v>59</v>
      </c>
      <c r="D290" s="21" t="s">
        <v>345</v>
      </c>
      <c r="E290" s="12" t="n">
        <v>2.8</v>
      </c>
      <c r="F290" s="12" t="n">
        <v>13.2</v>
      </c>
      <c r="G290" s="12"/>
      <c r="H290" s="12"/>
      <c r="I290" s="12" t="n">
        <v>5</v>
      </c>
      <c r="J290" s="12"/>
      <c r="K290" s="12" t="n">
        <v>3.5</v>
      </c>
      <c r="L290" s="12" t="n">
        <v>2</v>
      </c>
      <c r="M290" s="12"/>
      <c r="N290" s="12" t="n">
        <v>1.5</v>
      </c>
      <c r="O290" s="12" t="n">
        <v>23.2</v>
      </c>
      <c r="P290" s="12" t="n">
        <v>0</v>
      </c>
      <c r="Q290" s="12" t="n">
        <v>0</v>
      </c>
      <c r="R290" s="12" t="s">
        <v>40</v>
      </c>
      <c r="S290" s="12" t="s">
        <v>40</v>
      </c>
      <c r="T290" s="12"/>
      <c r="U290" s="12"/>
      <c r="V290" s="12" t="s">
        <v>78</v>
      </c>
      <c r="W290" s="12"/>
      <c r="X290" s="12" t="s">
        <v>78</v>
      </c>
      <c r="Y290" s="12" t="s">
        <v>78</v>
      </c>
      <c r="Z290" s="12"/>
      <c r="AA290" s="12" t="s">
        <v>78</v>
      </c>
      <c r="AB290" s="12" t="s">
        <v>40</v>
      </c>
      <c r="AC290" s="12" t="s">
        <v>40</v>
      </c>
      <c r="AD290" s="18" t="s">
        <v>40</v>
      </c>
      <c r="AE290" s="17"/>
      <c r="AF290" s="12" t="s">
        <v>343</v>
      </c>
      <c r="AG290" s="12" t="n">
        <v>150</v>
      </c>
      <c r="AH290" s="12" t="n">
        <v>0.85</v>
      </c>
      <c r="AI290" s="12" t="s">
        <v>328</v>
      </c>
      <c r="AJ290" s="12" t="s">
        <v>318</v>
      </c>
      <c r="AK290" s="12" t="s">
        <v>81</v>
      </c>
    </row>
    <row r="291" customFormat="false" ht="13.8" hidden="false" customHeight="false" outlineLevel="0" collapsed="false">
      <c r="A291" s="10" t="s">
        <v>303</v>
      </c>
      <c r="B291" s="12" t="s">
        <v>223</v>
      </c>
      <c r="C291" s="12" t="s">
        <v>59</v>
      </c>
      <c r="D291" s="21" t="s">
        <v>346</v>
      </c>
      <c r="E291" s="12" t="n">
        <v>1.1</v>
      </c>
      <c r="F291" s="12" t="n">
        <v>11.5</v>
      </c>
      <c r="G291" s="12" t="n">
        <v>16</v>
      </c>
      <c r="H291" s="12" t="n">
        <v>59.9</v>
      </c>
      <c r="I291" s="12"/>
      <c r="J291" s="12" t="n">
        <v>4</v>
      </c>
      <c r="K291" s="12" t="n">
        <v>108.5</v>
      </c>
      <c r="L291" s="12" t="n">
        <v>14.4</v>
      </c>
      <c r="M291" s="12" t="n">
        <v>29.2</v>
      </c>
      <c r="N291" s="12" t="n">
        <v>19.6</v>
      </c>
      <c r="O291" s="12" t="n">
        <v>5.9</v>
      </c>
      <c r="P291" s="12" t="n">
        <v>5.3</v>
      </c>
      <c r="Q291" s="12" t="n">
        <v>2.9</v>
      </c>
      <c r="R291" s="12" t="s">
        <v>40</v>
      </c>
      <c r="S291" s="12" t="s">
        <v>40</v>
      </c>
      <c r="T291" s="12" t="s">
        <v>40</v>
      </c>
      <c r="U291" s="12" t="s">
        <v>40</v>
      </c>
      <c r="V291" s="12"/>
      <c r="W291" s="12" t="s">
        <v>78</v>
      </c>
      <c r="X291" s="12" t="s">
        <v>40</v>
      </c>
      <c r="Y291" s="12" t="s">
        <v>40</v>
      </c>
      <c r="Z291" s="12" t="s">
        <v>40</v>
      </c>
      <c r="AA291" s="12" t="s">
        <v>40</v>
      </c>
      <c r="AB291" s="12" t="s">
        <v>40</v>
      </c>
      <c r="AC291" s="12" t="s">
        <v>40</v>
      </c>
      <c r="AD291" s="18" t="s">
        <v>40</v>
      </c>
      <c r="AE291" s="17"/>
      <c r="AF291" s="12" t="s">
        <v>343</v>
      </c>
      <c r="AG291" s="12" t="n">
        <v>150</v>
      </c>
      <c r="AH291" s="12" t="n">
        <v>0.85</v>
      </c>
      <c r="AI291" s="12" t="s">
        <v>149</v>
      </c>
      <c r="AJ291" s="12" t="s">
        <v>318</v>
      </c>
      <c r="AK291" s="12" t="s">
        <v>81</v>
      </c>
    </row>
    <row r="292" customFormat="false" ht="13.8" hidden="false" customHeight="false" outlineLevel="0" collapsed="false">
      <c r="A292" s="10" t="s">
        <v>303</v>
      </c>
      <c r="B292" s="12" t="s">
        <v>223</v>
      </c>
      <c r="C292" s="12" t="s">
        <v>59</v>
      </c>
      <c r="D292" s="21" t="s">
        <v>347</v>
      </c>
      <c r="E292" s="12" t="n">
        <v>0</v>
      </c>
      <c r="F292" s="12" t="n">
        <v>4</v>
      </c>
      <c r="G292" s="12" t="n">
        <v>18.4</v>
      </c>
      <c r="H292" s="12" t="n">
        <v>1.5</v>
      </c>
      <c r="I292" s="12"/>
      <c r="J292" s="12" t="n">
        <v>2.5</v>
      </c>
      <c r="K292" s="12" t="n">
        <v>49.3</v>
      </c>
      <c r="L292" s="12" t="n">
        <v>34.8</v>
      </c>
      <c r="M292" s="12" t="n">
        <v>22.3</v>
      </c>
      <c r="N292" s="12" t="n">
        <v>15.6</v>
      </c>
      <c r="O292" s="12" t="n">
        <v>15.4</v>
      </c>
      <c r="P292" s="12" t="n">
        <v>0.5</v>
      </c>
      <c r="Q292" s="12" t="n">
        <v>0</v>
      </c>
      <c r="R292" s="12" t="s">
        <v>40</v>
      </c>
      <c r="S292" s="12" t="s">
        <v>40</v>
      </c>
      <c r="T292" s="12" t="s">
        <v>40</v>
      </c>
      <c r="U292" s="12" t="s">
        <v>61</v>
      </c>
      <c r="V292" s="12"/>
      <c r="W292" s="12" t="s">
        <v>61</v>
      </c>
      <c r="X292" s="12" t="s">
        <v>40</v>
      </c>
      <c r="Y292" s="12" t="s">
        <v>40</v>
      </c>
      <c r="Z292" s="12" t="s">
        <v>40</v>
      </c>
      <c r="AA292" s="12" t="s">
        <v>40</v>
      </c>
      <c r="AB292" s="12" t="s">
        <v>40</v>
      </c>
      <c r="AC292" s="12" t="s">
        <v>40</v>
      </c>
      <c r="AD292" s="18" t="s">
        <v>40</v>
      </c>
      <c r="AE292" s="17"/>
      <c r="AF292" s="12" t="s">
        <v>324</v>
      </c>
      <c r="AG292" s="12" t="n">
        <v>85</v>
      </c>
      <c r="AH292" s="12" t="n">
        <v>0.85</v>
      </c>
      <c r="AI292" s="12" t="s">
        <v>348</v>
      </c>
      <c r="AJ292" s="12" t="s">
        <v>318</v>
      </c>
      <c r="AK292" s="12" t="s">
        <v>65</v>
      </c>
    </row>
    <row r="293" customFormat="false" ht="13.8" hidden="false" customHeight="false" outlineLevel="0" collapsed="false">
      <c r="A293" s="10" t="s">
        <v>303</v>
      </c>
      <c r="B293" s="12" t="s">
        <v>223</v>
      </c>
      <c r="C293" s="12" t="s">
        <v>59</v>
      </c>
      <c r="D293" s="21" t="s">
        <v>349</v>
      </c>
      <c r="E293" s="12" t="n">
        <v>0</v>
      </c>
      <c r="F293" s="12" t="n">
        <v>2.6</v>
      </c>
      <c r="G293" s="12" t="n">
        <v>16.6</v>
      </c>
      <c r="H293" s="12" t="n">
        <v>30.1</v>
      </c>
      <c r="I293" s="12" t="n">
        <v>67.5</v>
      </c>
      <c r="J293" s="12" t="n">
        <v>2</v>
      </c>
      <c r="K293" s="12" t="n">
        <v>17.6</v>
      </c>
      <c r="L293" s="12" t="n">
        <v>12.6</v>
      </c>
      <c r="M293" s="12" t="n">
        <v>18.1</v>
      </c>
      <c r="N293" s="12" t="n">
        <v>16.1</v>
      </c>
      <c r="O293" s="12" t="n">
        <v>11.9</v>
      </c>
      <c r="P293" s="12" t="n">
        <v>2.3</v>
      </c>
      <c r="Q293" s="12" t="n">
        <v>0</v>
      </c>
      <c r="R293" s="12" t="s">
        <v>40</v>
      </c>
      <c r="S293" s="12" t="s">
        <v>40</v>
      </c>
      <c r="T293" s="12" t="s">
        <v>40</v>
      </c>
      <c r="U293" s="12" t="s">
        <v>40</v>
      </c>
      <c r="V293" s="12" t="s">
        <v>40</v>
      </c>
      <c r="W293" s="12" t="s">
        <v>61</v>
      </c>
      <c r="X293" s="12" t="s">
        <v>40</v>
      </c>
      <c r="Y293" s="12" t="s">
        <v>40</v>
      </c>
      <c r="Z293" s="12" t="s">
        <v>40</v>
      </c>
      <c r="AA293" s="12" t="s">
        <v>40</v>
      </c>
      <c r="AB293" s="12" t="s">
        <v>40</v>
      </c>
      <c r="AC293" s="12" t="s">
        <v>40</v>
      </c>
      <c r="AD293" s="18" t="s">
        <v>40</v>
      </c>
      <c r="AE293" s="17"/>
      <c r="AF293" s="12" t="s">
        <v>324</v>
      </c>
      <c r="AG293" s="12" t="n">
        <v>85</v>
      </c>
      <c r="AH293" s="12" t="n">
        <v>0.85</v>
      </c>
      <c r="AI293" s="12" t="s">
        <v>350</v>
      </c>
      <c r="AJ293" s="12" t="s">
        <v>318</v>
      </c>
      <c r="AK293" s="12" t="s">
        <v>65</v>
      </c>
    </row>
    <row r="294" customFormat="false" ht="13.8" hidden="false" customHeight="false" outlineLevel="0" collapsed="false">
      <c r="A294" s="10" t="s">
        <v>303</v>
      </c>
      <c r="B294" s="12" t="s">
        <v>223</v>
      </c>
      <c r="C294" s="12" t="s">
        <v>59</v>
      </c>
      <c r="D294" s="21" t="s">
        <v>351</v>
      </c>
      <c r="E294" s="12" t="n">
        <v>0</v>
      </c>
      <c r="F294" s="12" t="n">
        <v>2.6</v>
      </c>
      <c r="G294" s="12" t="n">
        <v>16.6</v>
      </c>
      <c r="H294" s="12" t="n">
        <v>30.1</v>
      </c>
      <c r="I294" s="12" t="n">
        <v>67.5</v>
      </c>
      <c r="J294" s="12"/>
      <c r="K294" s="12" t="n">
        <v>2</v>
      </c>
      <c r="L294" s="12" t="n">
        <v>40.9</v>
      </c>
      <c r="M294" s="12" t="n">
        <v>21.9</v>
      </c>
      <c r="N294" s="12" t="n">
        <v>18.1</v>
      </c>
      <c r="O294" s="12" t="n">
        <v>7.2</v>
      </c>
      <c r="P294" s="12" t="n">
        <v>3.8</v>
      </c>
      <c r="Q294" s="12" t="n">
        <v>0</v>
      </c>
      <c r="R294" s="12" t="s">
        <v>40</v>
      </c>
      <c r="S294" s="12" t="s">
        <v>40</v>
      </c>
      <c r="T294" s="12" t="s">
        <v>40</v>
      </c>
      <c r="U294" s="12" t="s">
        <v>40</v>
      </c>
      <c r="V294" s="12" t="s">
        <v>40</v>
      </c>
      <c r="W294" s="12"/>
      <c r="X294" s="12" t="s">
        <v>41</v>
      </c>
      <c r="Y294" s="12" t="s">
        <v>40</v>
      </c>
      <c r="Z294" s="12" t="s">
        <v>40</v>
      </c>
      <c r="AA294" s="12" t="s">
        <v>40</v>
      </c>
      <c r="AB294" s="12" t="s">
        <v>40</v>
      </c>
      <c r="AC294" s="12" t="s">
        <v>40</v>
      </c>
      <c r="AD294" s="18" t="s">
        <v>40</v>
      </c>
      <c r="AE294" s="17"/>
      <c r="AF294" s="12" t="s">
        <v>324</v>
      </c>
      <c r="AG294" s="12" t="n">
        <v>85</v>
      </c>
      <c r="AH294" s="12" t="n">
        <v>0.85</v>
      </c>
      <c r="AI294" s="12" t="s">
        <v>149</v>
      </c>
      <c r="AJ294" s="12" t="s">
        <v>318</v>
      </c>
      <c r="AK294" s="12" t="s">
        <v>65</v>
      </c>
    </row>
    <row r="295" customFormat="false" ht="13.8" hidden="false" customHeight="false" outlineLevel="0" collapsed="false">
      <c r="A295" s="10" t="s">
        <v>303</v>
      </c>
      <c r="B295" s="12" t="s">
        <v>223</v>
      </c>
      <c r="C295" s="12" t="s">
        <v>59</v>
      </c>
      <c r="D295" s="21" t="s">
        <v>352</v>
      </c>
      <c r="E295" s="12" t="n">
        <v>0</v>
      </c>
      <c r="F295" s="12" t="n">
        <v>2.6</v>
      </c>
      <c r="G295" s="12" t="n">
        <v>16.6</v>
      </c>
      <c r="H295" s="12" t="n">
        <v>29.5</v>
      </c>
      <c r="I295" s="12" t="n">
        <v>57.3</v>
      </c>
      <c r="J295" s="12" t="n">
        <v>49</v>
      </c>
      <c r="K295" s="12" t="n">
        <v>23.9</v>
      </c>
      <c r="L295" s="12" t="n">
        <v>30.1</v>
      </c>
      <c r="M295" s="12" t="n">
        <v>18.4</v>
      </c>
      <c r="N295" s="12" t="n">
        <v>18.7</v>
      </c>
      <c r="O295" s="12" t="n">
        <v>13.6</v>
      </c>
      <c r="P295" s="12" t="n">
        <v>1.5</v>
      </c>
      <c r="Q295" s="12" t="n">
        <v>0</v>
      </c>
      <c r="R295" s="12" t="s">
        <v>40</v>
      </c>
      <c r="S295" s="12" t="s">
        <v>40</v>
      </c>
      <c r="T295" s="12" t="s">
        <v>40</v>
      </c>
      <c r="U295" s="12" t="s">
        <v>40</v>
      </c>
      <c r="V295" s="12" t="s">
        <v>40</v>
      </c>
      <c r="W295" s="12" t="s">
        <v>40</v>
      </c>
      <c r="X295" s="12" t="s">
        <v>40</v>
      </c>
      <c r="Y295" s="12" t="s">
        <v>40</v>
      </c>
      <c r="Z295" s="12" t="s">
        <v>40</v>
      </c>
      <c r="AA295" s="12" t="s">
        <v>40</v>
      </c>
      <c r="AB295" s="12" t="s">
        <v>40</v>
      </c>
      <c r="AC295" s="12" t="s">
        <v>40</v>
      </c>
      <c r="AD295" s="18" t="s">
        <v>40</v>
      </c>
      <c r="AE295" s="17"/>
      <c r="AF295" s="12" t="s">
        <v>324</v>
      </c>
      <c r="AG295" s="35" t="n">
        <v>45</v>
      </c>
      <c r="AH295" s="12" t="n">
        <v>0.85</v>
      </c>
      <c r="AI295" s="12" t="s">
        <v>139</v>
      </c>
      <c r="AJ295" s="12" t="s">
        <v>318</v>
      </c>
      <c r="AK295" s="12" t="s">
        <v>65</v>
      </c>
    </row>
    <row r="296" customFormat="false" ht="13.8" hidden="false" customHeight="false" outlineLevel="0" collapsed="false">
      <c r="A296" s="10" t="s">
        <v>303</v>
      </c>
      <c r="B296" s="12" t="s">
        <v>223</v>
      </c>
      <c r="C296" s="12" t="s">
        <v>59</v>
      </c>
      <c r="D296" s="21" t="s">
        <v>353</v>
      </c>
      <c r="E296" s="12"/>
      <c r="F296" s="12"/>
      <c r="G296" s="12"/>
      <c r="H296" s="12"/>
      <c r="I296" s="12" t="n">
        <v>4.5</v>
      </c>
      <c r="J296" s="12" t="n">
        <v>3</v>
      </c>
      <c r="K296" s="12"/>
      <c r="L296" s="12" t="n">
        <v>2</v>
      </c>
      <c r="M296" s="12" t="n">
        <v>42.5</v>
      </c>
      <c r="N296" s="12" t="n">
        <v>29.6</v>
      </c>
      <c r="O296" s="12" t="n">
        <v>13.7</v>
      </c>
      <c r="P296" s="12" t="n">
        <v>8</v>
      </c>
      <c r="Q296" s="12" t="n">
        <v>0</v>
      </c>
      <c r="R296" s="12"/>
      <c r="S296" s="12"/>
      <c r="T296" s="12"/>
      <c r="U296" s="12"/>
      <c r="V296" s="12" t="s">
        <v>61</v>
      </c>
      <c r="W296" s="12" t="s">
        <v>41</v>
      </c>
      <c r="X296" s="12"/>
      <c r="Y296" s="12" t="s">
        <v>41</v>
      </c>
      <c r="Z296" s="12" t="s">
        <v>40</v>
      </c>
      <c r="AA296" s="12" t="s">
        <v>40</v>
      </c>
      <c r="AB296" s="12" t="s">
        <v>40</v>
      </c>
      <c r="AC296" s="12" t="s">
        <v>40</v>
      </c>
      <c r="AD296" s="18" t="s">
        <v>40</v>
      </c>
      <c r="AE296" s="17"/>
      <c r="AF296" s="12" t="s">
        <v>155</v>
      </c>
      <c r="AG296" s="12" t="n">
        <v>85</v>
      </c>
      <c r="AH296" s="12" t="n">
        <v>0.85</v>
      </c>
      <c r="AI296" s="12" t="s">
        <v>182</v>
      </c>
      <c r="AJ296" s="12" t="s">
        <v>318</v>
      </c>
      <c r="AK296" s="12" t="s">
        <v>72</v>
      </c>
    </row>
    <row r="297" customFormat="false" ht="13.8" hidden="false" customHeight="false" outlineLevel="0" collapsed="false">
      <c r="A297" s="10" t="s">
        <v>303</v>
      </c>
      <c r="B297" s="12" t="s">
        <v>223</v>
      </c>
      <c r="C297" s="12" t="s">
        <v>59</v>
      </c>
      <c r="D297" s="21" t="s">
        <v>354</v>
      </c>
      <c r="E297" s="12"/>
      <c r="F297" s="12"/>
      <c r="G297" s="12"/>
      <c r="H297" s="12"/>
      <c r="I297" s="12" t="n">
        <v>5</v>
      </c>
      <c r="J297" s="12" t="n">
        <v>103.5</v>
      </c>
      <c r="K297" s="12" t="n">
        <v>2</v>
      </c>
      <c r="L297" s="12" t="n">
        <v>1.5</v>
      </c>
      <c r="M297" s="12" t="n">
        <v>34.8</v>
      </c>
      <c r="N297" s="12" t="n">
        <v>13.9</v>
      </c>
      <c r="O297" s="12" t="n">
        <v>8.1</v>
      </c>
      <c r="P297" s="12" t="n">
        <v>0</v>
      </c>
      <c r="Q297" s="12" t="n">
        <v>0</v>
      </c>
      <c r="R297" s="12"/>
      <c r="S297" s="12"/>
      <c r="T297" s="12"/>
      <c r="U297" s="12"/>
      <c r="V297" s="12" t="s">
        <v>41</v>
      </c>
      <c r="W297" s="12" t="s">
        <v>40</v>
      </c>
      <c r="X297" s="12" t="s">
        <v>41</v>
      </c>
      <c r="Y297" s="12" t="s">
        <v>41</v>
      </c>
      <c r="Z297" s="12" t="s">
        <v>40</v>
      </c>
      <c r="AA297" s="12" t="s">
        <v>40</v>
      </c>
      <c r="AB297" s="12" t="s">
        <v>40</v>
      </c>
      <c r="AC297" s="12" t="s">
        <v>40</v>
      </c>
      <c r="AD297" s="18" t="s">
        <v>40</v>
      </c>
      <c r="AE297" s="17"/>
      <c r="AF297" s="12" t="s">
        <v>155</v>
      </c>
      <c r="AG297" s="12" t="n">
        <v>85</v>
      </c>
      <c r="AH297" s="12" t="n">
        <v>0.85</v>
      </c>
      <c r="AI297" s="12" t="s">
        <v>278</v>
      </c>
      <c r="AJ297" s="12" t="s">
        <v>318</v>
      </c>
      <c r="AK297" s="12" t="s">
        <v>72</v>
      </c>
    </row>
    <row r="298" customFormat="false" ht="13.8" hidden="false" customHeight="false" outlineLevel="0" collapsed="false">
      <c r="A298" s="10" t="s">
        <v>303</v>
      </c>
      <c r="B298" s="12" t="s">
        <v>223</v>
      </c>
      <c r="C298" s="12" t="s">
        <v>59</v>
      </c>
      <c r="D298" s="21" t="s">
        <v>355</v>
      </c>
      <c r="E298" s="12" t="n">
        <v>0</v>
      </c>
      <c r="F298" s="12" t="n">
        <v>5.9</v>
      </c>
      <c r="G298" s="12"/>
      <c r="H298" s="12"/>
      <c r="I298" s="12" t="n">
        <v>4</v>
      </c>
      <c r="J298" s="12" t="n">
        <v>3</v>
      </c>
      <c r="K298" s="12"/>
      <c r="L298" s="12" t="n">
        <v>1.5</v>
      </c>
      <c r="M298" s="12" t="n">
        <v>1.5</v>
      </c>
      <c r="N298" s="12" t="n">
        <v>40.8</v>
      </c>
      <c r="O298" s="12" t="n">
        <v>17</v>
      </c>
      <c r="P298" s="12" t="n">
        <v>7</v>
      </c>
      <c r="Q298" s="12" t="n">
        <v>0</v>
      </c>
      <c r="R298" s="12" t="s">
        <v>40</v>
      </c>
      <c r="S298" s="12" t="s">
        <v>40</v>
      </c>
      <c r="T298" s="12"/>
      <c r="U298" s="12"/>
      <c r="V298" s="12" t="s">
        <v>41</v>
      </c>
      <c r="W298" s="12" t="s">
        <v>41</v>
      </c>
      <c r="X298" s="12"/>
      <c r="Y298" s="12" t="s">
        <v>41</v>
      </c>
      <c r="Z298" s="12" t="s">
        <v>41</v>
      </c>
      <c r="AA298" s="12" t="s">
        <v>40</v>
      </c>
      <c r="AB298" s="12" t="s">
        <v>40</v>
      </c>
      <c r="AC298" s="12" t="s">
        <v>40</v>
      </c>
      <c r="AD298" s="18" t="s">
        <v>40</v>
      </c>
      <c r="AE298" s="17"/>
      <c r="AF298" s="12" t="s">
        <v>155</v>
      </c>
      <c r="AG298" s="12" t="n">
        <v>85</v>
      </c>
      <c r="AH298" s="12" t="n">
        <v>0.85</v>
      </c>
      <c r="AI298" s="12" t="s">
        <v>328</v>
      </c>
      <c r="AJ298" s="12" t="s">
        <v>318</v>
      </c>
      <c r="AK298" s="12" t="s">
        <v>72</v>
      </c>
    </row>
    <row r="299" customFormat="false" ht="13.8" hidden="false" customHeight="false" outlineLevel="0" collapsed="false">
      <c r="A299" s="10" t="s">
        <v>356</v>
      </c>
      <c r="B299" s="12" t="n">
        <v>2011</v>
      </c>
      <c r="C299" s="12" t="s">
        <v>311</v>
      </c>
      <c r="D299" s="24" t="s">
        <v>304</v>
      </c>
      <c r="E299" s="26"/>
      <c r="F299" s="26"/>
      <c r="G299" s="26"/>
      <c r="H299" s="26"/>
      <c r="I299" s="23"/>
      <c r="J299" s="23"/>
      <c r="K299" s="23"/>
      <c r="L299" s="23"/>
      <c r="M299" s="23"/>
      <c r="N299" s="34" t="n">
        <v>8</v>
      </c>
      <c r="O299" s="26"/>
      <c r="P299" s="26"/>
      <c r="Q299" s="26"/>
      <c r="R299" s="12"/>
      <c r="S299" s="12"/>
      <c r="T299" s="12"/>
      <c r="U299" s="12"/>
      <c r="V299" s="12"/>
      <c r="W299" s="12"/>
      <c r="X299" s="12"/>
      <c r="Y299" s="12"/>
      <c r="Z299" s="12"/>
      <c r="AA299" s="12" t="s">
        <v>107</v>
      </c>
      <c r="AB299" s="12"/>
      <c r="AC299" s="12"/>
      <c r="AD299" s="18"/>
      <c r="AE299" s="17"/>
      <c r="AF299" s="12" t="s">
        <v>305</v>
      </c>
      <c r="AG299" s="12"/>
      <c r="AH299" s="12"/>
      <c r="AI299" s="12"/>
      <c r="AJ299" s="12"/>
      <c r="AK299" s="12"/>
    </row>
    <row r="300" customFormat="false" ht="13.8" hidden="false" customHeight="false" outlineLevel="0" collapsed="false">
      <c r="A300" s="10" t="s">
        <v>356</v>
      </c>
      <c r="B300" s="12" t="n">
        <v>2011</v>
      </c>
      <c r="C300" s="12" t="s">
        <v>99</v>
      </c>
      <c r="D300" s="24" t="s">
        <v>306</v>
      </c>
      <c r="E300" s="26"/>
      <c r="F300" s="26"/>
      <c r="G300" s="26"/>
      <c r="H300" s="26"/>
      <c r="I300" s="23"/>
      <c r="J300" s="23"/>
      <c r="K300" s="23"/>
      <c r="L300" s="23"/>
      <c r="M300" s="23"/>
      <c r="N300" s="34" t="n">
        <v>40</v>
      </c>
      <c r="O300" s="26"/>
      <c r="P300" s="26"/>
      <c r="Q300" s="26"/>
      <c r="R300" s="12"/>
      <c r="S300" s="12"/>
      <c r="T300" s="12"/>
      <c r="U300" s="12"/>
      <c r="V300" s="12"/>
      <c r="W300" s="12"/>
      <c r="X300" s="12"/>
      <c r="Y300" s="12"/>
      <c r="Z300" s="12"/>
      <c r="AA300" s="12" t="s">
        <v>101</v>
      </c>
      <c r="AB300" s="12"/>
      <c r="AC300" s="12"/>
      <c r="AD300" s="18"/>
      <c r="AE300" s="17"/>
      <c r="AF300" s="12" t="s">
        <v>200</v>
      </c>
      <c r="AG300" s="12"/>
      <c r="AH300" s="12"/>
      <c r="AI300" s="12"/>
      <c r="AJ300" s="12"/>
      <c r="AK300" s="12"/>
    </row>
    <row r="301" customFormat="false" ht="13.8" hidden="false" customHeight="false" outlineLevel="0" collapsed="false">
      <c r="A301" s="10" t="s">
        <v>356</v>
      </c>
      <c r="B301" s="12" t="n">
        <v>2011</v>
      </c>
      <c r="C301" s="12" t="s">
        <v>99</v>
      </c>
      <c r="D301" s="24" t="s">
        <v>203</v>
      </c>
      <c r="E301" s="23"/>
      <c r="F301" s="23"/>
      <c r="G301" s="23"/>
      <c r="H301" s="23"/>
      <c r="I301" s="23"/>
      <c r="J301" s="23"/>
      <c r="K301" s="23"/>
      <c r="L301" s="34" t="n">
        <v>50</v>
      </c>
      <c r="M301" s="26"/>
      <c r="N301" s="26"/>
      <c r="O301" s="23"/>
      <c r="P301" s="23"/>
      <c r="Q301" s="23"/>
      <c r="R301" s="12"/>
      <c r="S301" s="12"/>
      <c r="T301" s="12"/>
      <c r="U301" s="12"/>
      <c r="V301" s="12"/>
      <c r="W301" s="12"/>
      <c r="X301" s="12"/>
      <c r="Y301" s="12" t="s">
        <v>101</v>
      </c>
      <c r="Z301" s="12"/>
      <c r="AA301" s="12"/>
      <c r="AB301" s="12"/>
      <c r="AC301" s="12"/>
      <c r="AD301" s="18"/>
      <c r="AE301" s="17" t="n">
        <v>4000</v>
      </c>
      <c r="AF301" s="12" t="s">
        <v>100</v>
      </c>
      <c r="AG301" s="12"/>
      <c r="AH301" s="12"/>
      <c r="AI301" s="12"/>
      <c r="AJ301" s="12"/>
      <c r="AK301" s="12"/>
    </row>
    <row r="302" customFormat="false" ht="13.8" hidden="false" customHeight="false" outlineLevel="0" collapsed="false">
      <c r="A302" s="10" t="s">
        <v>356</v>
      </c>
      <c r="B302" s="12" t="n">
        <v>2011</v>
      </c>
      <c r="C302" s="12" t="s">
        <v>99</v>
      </c>
      <c r="D302" s="24" t="s">
        <v>204</v>
      </c>
      <c r="E302" s="23"/>
      <c r="F302" s="23"/>
      <c r="G302" s="23"/>
      <c r="H302" s="23"/>
      <c r="I302" s="23"/>
      <c r="J302" s="23"/>
      <c r="K302" s="23"/>
      <c r="L302" s="34" t="n">
        <v>50</v>
      </c>
      <c r="M302" s="26"/>
      <c r="N302" s="26"/>
      <c r="O302" s="23"/>
      <c r="P302" s="23"/>
      <c r="Q302" s="23"/>
      <c r="R302" s="12"/>
      <c r="S302" s="12"/>
      <c r="T302" s="12"/>
      <c r="U302" s="12"/>
      <c r="V302" s="12"/>
      <c r="W302" s="12"/>
      <c r="X302" s="12"/>
      <c r="Y302" s="12" t="s">
        <v>101</v>
      </c>
      <c r="Z302" s="12"/>
      <c r="AA302" s="12"/>
      <c r="AB302" s="12"/>
      <c r="AC302" s="12"/>
      <c r="AD302" s="18"/>
      <c r="AE302" s="17" t="n">
        <v>4000</v>
      </c>
      <c r="AF302" s="12" t="s">
        <v>102</v>
      </c>
      <c r="AG302" s="12"/>
      <c r="AH302" s="12"/>
      <c r="AI302" s="12"/>
      <c r="AJ302" s="12"/>
      <c r="AK302" s="12"/>
    </row>
    <row r="303" customFormat="false" ht="13.8" hidden="false" customHeight="false" outlineLevel="0" collapsed="false">
      <c r="A303" s="10" t="s">
        <v>356</v>
      </c>
      <c r="B303" s="12" t="n">
        <v>2011</v>
      </c>
      <c r="C303" s="12" t="s">
        <v>99</v>
      </c>
      <c r="D303" s="24" t="s">
        <v>307</v>
      </c>
      <c r="E303" s="23"/>
      <c r="F303" s="23"/>
      <c r="G303" s="23"/>
      <c r="H303" s="23"/>
      <c r="I303" s="23"/>
      <c r="J303" s="23"/>
      <c r="K303" s="23" t="n">
        <v>25</v>
      </c>
      <c r="L303" s="34" t="n">
        <v>25</v>
      </c>
      <c r="M303" s="26"/>
      <c r="N303" s="26"/>
      <c r="O303" s="23"/>
      <c r="P303" s="23"/>
      <c r="Q303" s="23"/>
      <c r="R303" s="12"/>
      <c r="S303" s="12"/>
      <c r="T303" s="12"/>
      <c r="U303" s="12"/>
      <c r="V303" s="12"/>
      <c r="W303" s="12"/>
      <c r="X303" s="12" t="s">
        <v>104</v>
      </c>
      <c r="Y303" s="12" t="s">
        <v>101</v>
      </c>
      <c r="Z303" s="12"/>
      <c r="AA303" s="12"/>
      <c r="AB303" s="12"/>
      <c r="AC303" s="12"/>
      <c r="AD303" s="18"/>
      <c r="AE303" s="17" t="n">
        <v>4000</v>
      </c>
      <c r="AF303" s="12" t="s">
        <v>308</v>
      </c>
      <c r="AG303" s="12"/>
      <c r="AH303" s="12"/>
      <c r="AI303" s="12"/>
      <c r="AJ303" s="12"/>
      <c r="AK303" s="12"/>
    </row>
    <row r="304" customFormat="false" ht="13.8" hidden="false" customHeight="false" outlineLevel="0" collapsed="false">
      <c r="A304" s="10" t="s">
        <v>356</v>
      </c>
      <c r="B304" s="12" t="n">
        <v>2011</v>
      </c>
      <c r="C304" s="12" t="s">
        <v>311</v>
      </c>
      <c r="D304" s="24" t="s">
        <v>309</v>
      </c>
      <c r="E304" s="23"/>
      <c r="F304" s="23"/>
      <c r="G304" s="23"/>
      <c r="H304" s="23"/>
      <c r="I304" s="23"/>
      <c r="J304" s="34" t="n">
        <v>8</v>
      </c>
      <c r="K304" s="26"/>
      <c r="L304" s="26"/>
      <c r="M304" s="26"/>
      <c r="N304" s="26"/>
      <c r="O304" s="23"/>
      <c r="P304" s="23"/>
      <c r="Q304" s="23"/>
      <c r="R304" s="12"/>
      <c r="S304" s="12"/>
      <c r="T304" s="12"/>
      <c r="U304" s="12"/>
      <c r="V304" s="12"/>
      <c r="W304" s="12" t="s">
        <v>180</v>
      </c>
      <c r="X304" s="12"/>
      <c r="Y304" s="12"/>
      <c r="Z304" s="12"/>
      <c r="AA304" s="12"/>
      <c r="AB304" s="12"/>
      <c r="AC304" s="12"/>
      <c r="AD304" s="18"/>
      <c r="AE304" s="17"/>
      <c r="AF304" s="12" t="s">
        <v>310</v>
      </c>
      <c r="AG304" s="12"/>
      <c r="AH304" s="12"/>
      <c r="AI304" s="12"/>
      <c r="AJ304" s="12"/>
      <c r="AK304" s="12"/>
    </row>
    <row r="305" customFormat="false" ht="13.8" hidden="false" customHeight="false" outlineLevel="0" collapsed="false">
      <c r="A305" s="10" t="s">
        <v>356</v>
      </c>
      <c r="B305" s="12" t="n">
        <v>2011</v>
      </c>
      <c r="C305" s="12" t="s">
        <v>311</v>
      </c>
      <c r="D305" s="24" t="s">
        <v>210</v>
      </c>
      <c r="E305" s="12"/>
      <c r="F305" s="12"/>
      <c r="G305" s="12"/>
      <c r="H305" s="23"/>
      <c r="I305" s="23"/>
      <c r="J305" s="23"/>
      <c r="K305" s="23"/>
      <c r="L305" s="23"/>
      <c r="M305" s="23"/>
      <c r="N305" s="23"/>
      <c r="O305" s="34" t="n">
        <v>12</v>
      </c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 t="s">
        <v>211</v>
      </c>
      <c r="AC305" s="12"/>
      <c r="AD305" s="18"/>
      <c r="AE305" s="17"/>
      <c r="AF305" s="12" t="s">
        <v>212</v>
      </c>
      <c r="AG305" s="12"/>
      <c r="AH305" s="12"/>
      <c r="AI305" s="12"/>
      <c r="AJ305" s="12"/>
      <c r="AK305" s="12"/>
    </row>
    <row r="306" customFormat="false" ht="13.8" hidden="false" customHeight="false" outlineLevel="0" collapsed="false">
      <c r="A306" s="10" t="s">
        <v>356</v>
      </c>
      <c r="B306" s="12" t="n">
        <v>2011</v>
      </c>
      <c r="C306" s="12" t="s">
        <v>312</v>
      </c>
      <c r="D306" s="25" t="s">
        <v>313</v>
      </c>
      <c r="E306" s="12"/>
      <c r="F306" s="12"/>
      <c r="G306" s="12"/>
      <c r="H306" s="12"/>
      <c r="I306" s="12"/>
      <c r="J306" s="23"/>
      <c r="K306" s="23"/>
      <c r="L306" s="23"/>
      <c r="M306" s="34" t="n">
        <v>4.5</v>
      </c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 t="s">
        <v>41</v>
      </c>
      <c r="AA306" s="12"/>
      <c r="AB306" s="12"/>
      <c r="AC306" s="12"/>
      <c r="AD306" s="18"/>
      <c r="AE306" s="17"/>
      <c r="AF306" s="12" t="s">
        <v>314</v>
      </c>
      <c r="AG306" s="12"/>
      <c r="AH306" s="12"/>
      <c r="AI306" s="12"/>
      <c r="AJ306" s="12"/>
      <c r="AK306" s="12"/>
    </row>
    <row r="307" customFormat="false" ht="13.8" hidden="false" customHeight="false" outlineLevel="0" collapsed="false">
      <c r="A307" s="10" t="s">
        <v>356</v>
      </c>
      <c r="B307" s="12" t="n">
        <v>2011</v>
      </c>
      <c r="C307" s="12" t="s">
        <v>312</v>
      </c>
      <c r="D307" s="25" t="s">
        <v>315</v>
      </c>
      <c r="E307" s="12"/>
      <c r="F307" s="12"/>
      <c r="G307" s="12"/>
      <c r="H307" s="12"/>
      <c r="I307" s="12"/>
      <c r="J307" s="12" t="n">
        <v>32</v>
      </c>
      <c r="K307" s="12" t="n">
        <v>48</v>
      </c>
      <c r="L307" s="12" t="n">
        <v>48</v>
      </c>
      <c r="M307" s="12" t="n">
        <v>32</v>
      </c>
      <c r="N307" s="12"/>
      <c r="O307" s="12"/>
      <c r="P307" s="12"/>
      <c r="Q307" s="12"/>
      <c r="R307" s="12"/>
      <c r="S307" s="12"/>
      <c r="T307" s="12"/>
      <c r="U307" s="12"/>
      <c r="V307" s="12"/>
      <c r="W307" s="12" t="s">
        <v>40</v>
      </c>
      <c r="X307" s="12" t="s">
        <v>40</v>
      </c>
      <c r="Y307" s="12" t="s">
        <v>40</v>
      </c>
      <c r="Z307" s="12" t="s">
        <v>40</v>
      </c>
      <c r="AA307" s="12"/>
      <c r="AB307" s="12"/>
      <c r="AC307" s="12"/>
      <c r="AD307" s="18"/>
      <c r="AE307" s="17"/>
      <c r="AF307" s="12" t="s">
        <v>221</v>
      </c>
      <c r="AG307" s="12"/>
      <c r="AH307" s="12"/>
      <c r="AI307" s="12"/>
      <c r="AJ307" s="12"/>
      <c r="AK307" s="12" t="s">
        <v>222</v>
      </c>
    </row>
    <row r="308" customFormat="false" ht="13.8" hidden="false" customHeight="false" outlineLevel="0" collapsed="false">
      <c r="A308" s="10" t="s">
        <v>356</v>
      </c>
      <c r="B308" s="12" t="n">
        <v>2011</v>
      </c>
      <c r="C308" s="12" t="s">
        <v>38</v>
      </c>
      <c r="D308" s="13" t="s">
        <v>316</v>
      </c>
      <c r="E308" s="12" t="n">
        <v>0</v>
      </c>
      <c r="F308" s="12" t="n">
        <v>6.9</v>
      </c>
      <c r="G308" s="12" t="n">
        <v>20.9</v>
      </c>
      <c r="H308" s="12" t="n">
        <v>30.7</v>
      </c>
      <c r="I308" s="12" t="n">
        <v>11.3</v>
      </c>
      <c r="J308" s="12" t="n">
        <v>0</v>
      </c>
      <c r="K308" s="12" t="n">
        <v>0</v>
      </c>
      <c r="L308" s="12" t="n">
        <v>12.2</v>
      </c>
      <c r="M308" s="12" t="n">
        <v>30.8</v>
      </c>
      <c r="N308" s="12" t="n">
        <v>10.1</v>
      </c>
      <c r="O308" s="12" t="n">
        <v>0</v>
      </c>
      <c r="P308" s="12" t="n">
        <v>0.6</v>
      </c>
      <c r="Q308" s="12" t="n">
        <v>1</v>
      </c>
      <c r="R308" s="12" t="s">
        <v>40</v>
      </c>
      <c r="S308" s="12" t="s">
        <v>40</v>
      </c>
      <c r="T308" s="12" t="s">
        <v>40</v>
      </c>
      <c r="U308" s="12" t="s">
        <v>40</v>
      </c>
      <c r="V308" s="12" t="s">
        <v>40</v>
      </c>
      <c r="W308" s="12" t="s">
        <v>40</v>
      </c>
      <c r="X308" s="12" t="s">
        <v>40</v>
      </c>
      <c r="Y308" s="12" t="s">
        <v>40</v>
      </c>
      <c r="Z308" s="12" t="s">
        <v>40</v>
      </c>
      <c r="AA308" s="12" t="s">
        <v>40</v>
      </c>
      <c r="AB308" s="12" t="s">
        <v>40</v>
      </c>
      <c r="AC308" s="12" t="s">
        <v>40</v>
      </c>
      <c r="AD308" s="18" t="s">
        <v>40</v>
      </c>
      <c r="AE308" s="17"/>
      <c r="AF308" s="12" t="s">
        <v>317</v>
      </c>
      <c r="AG308" s="12" t="n">
        <v>65</v>
      </c>
      <c r="AH308" s="12" t="n">
        <v>0.85</v>
      </c>
      <c r="AI308" s="12" t="s">
        <v>139</v>
      </c>
      <c r="AJ308" s="12" t="s">
        <v>318</v>
      </c>
      <c r="AK308" s="12" t="s">
        <v>46</v>
      </c>
    </row>
    <row r="309" customFormat="false" ht="13.8" hidden="false" customHeight="false" outlineLevel="0" collapsed="false">
      <c r="A309" s="10" t="s">
        <v>356</v>
      </c>
      <c r="B309" s="12" t="n">
        <v>2011</v>
      </c>
      <c r="C309" s="12" t="s">
        <v>38</v>
      </c>
      <c r="D309" s="13" t="s">
        <v>319</v>
      </c>
      <c r="E309" s="12" t="n">
        <v>0</v>
      </c>
      <c r="F309" s="12" t="n">
        <v>6.9</v>
      </c>
      <c r="G309" s="12"/>
      <c r="H309" s="12" t="n">
        <v>1.5</v>
      </c>
      <c r="I309" s="12" t="n">
        <v>11.2</v>
      </c>
      <c r="J309" s="12" t="n">
        <v>0</v>
      </c>
      <c r="K309" s="12" t="n">
        <v>0</v>
      </c>
      <c r="L309" s="12" t="n">
        <v>12.6</v>
      </c>
      <c r="M309" s="12" t="n">
        <v>31.3</v>
      </c>
      <c r="N309" s="12" t="n">
        <v>12.2</v>
      </c>
      <c r="O309" s="12" t="n">
        <v>0</v>
      </c>
      <c r="P309" s="12" t="n">
        <v>0.8</v>
      </c>
      <c r="Q309" s="12" t="n">
        <v>1.1</v>
      </c>
      <c r="R309" s="12" t="s">
        <v>40</v>
      </c>
      <c r="S309" s="12" t="s">
        <v>40</v>
      </c>
      <c r="T309" s="12"/>
      <c r="U309" s="12" t="s">
        <v>41</v>
      </c>
      <c r="V309" s="12" t="s">
        <v>40</v>
      </c>
      <c r="W309" s="12" t="s">
        <v>40</v>
      </c>
      <c r="X309" s="12" t="s">
        <v>40</v>
      </c>
      <c r="Y309" s="12" t="s">
        <v>40</v>
      </c>
      <c r="Z309" s="12" t="s">
        <v>40</v>
      </c>
      <c r="AA309" s="12" t="s">
        <v>40</v>
      </c>
      <c r="AB309" s="12" t="s">
        <v>40</v>
      </c>
      <c r="AC309" s="12" t="s">
        <v>40</v>
      </c>
      <c r="AD309" s="18" t="s">
        <v>40</v>
      </c>
      <c r="AE309" s="17"/>
      <c r="AF309" s="12" t="s">
        <v>317</v>
      </c>
      <c r="AG309" s="12" t="n">
        <v>65</v>
      </c>
      <c r="AH309" s="12" t="n">
        <v>0.85</v>
      </c>
      <c r="AI309" s="12" t="s">
        <v>196</v>
      </c>
      <c r="AJ309" s="12" t="s">
        <v>318</v>
      </c>
      <c r="AK309" s="12" t="s">
        <v>46</v>
      </c>
    </row>
    <row r="310" customFormat="false" ht="13.8" hidden="false" customHeight="false" outlineLevel="0" collapsed="false">
      <c r="A310" s="10" t="s">
        <v>356</v>
      </c>
      <c r="B310" s="12" t="n">
        <v>2011</v>
      </c>
      <c r="C310" s="12" t="s">
        <v>38</v>
      </c>
      <c r="D310" s="13" t="s">
        <v>320</v>
      </c>
      <c r="E310" s="12" t="n">
        <v>0</v>
      </c>
      <c r="F310" s="12" t="n">
        <v>7.8</v>
      </c>
      <c r="G310" s="12" t="n">
        <v>20.4</v>
      </c>
      <c r="H310" s="12" t="n">
        <v>23.6</v>
      </c>
      <c r="I310" s="12" t="n">
        <v>22.6</v>
      </c>
      <c r="J310" s="12" t="n">
        <v>0</v>
      </c>
      <c r="K310" s="12" t="n">
        <v>0</v>
      </c>
      <c r="L310" s="12" t="n">
        <v>13</v>
      </c>
      <c r="M310" s="12" t="n">
        <v>38.1</v>
      </c>
      <c r="N310" s="12" t="n">
        <v>12.7</v>
      </c>
      <c r="O310" s="12" t="n">
        <v>2.7</v>
      </c>
      <c r="P310" s="12" t="n">
        <v>0.6</v>
      </c>
      <c r="Q310" s="12" t="n">
        <v>2.4</v>
      </c>
      <c r="R310" s="12" t="s">
        <v>40</v>
      </c>
      <c r="S310" s="12" t="s">
        <v>40</v>
      </c>
      <c r="T310" s="12" t="s">
        <v>40</v>
      </c>
      <c r="U310" s="12" t="s">
        <v>40</v>
      </c>
      <c r="V310" s="12" t="s">
        <v>40</v>
      </c>
      <c r="W310" s="12" t="s">
        <v>40</v>
      </c>
      <c r="X310" s="12" t="s">
        <v>40</v>
      </c>
      <c r="Y310" s="12" t="s">
        <v>40</v>
      </c>
      <c r="Z310" s="12" t="s">
        <v>40</v>
      </c>
      <c r="AA310" s="12" t="s">
        <v>40</v>
      </c>
      <c r="AB310" s="12" t="s">
        <v>40</v>
      </c>
      <c r="AC310" s="12" t="s">
        <v>40</v>
      </c>
      <c r="AD310" s="18" t="s">
        <v>40</v>
      </c>
      <c r="AE310" s="17"/>
      <c r="AF310" s="12" t="s">
        <v>321</v>
      </c>
      <c r="AG310" s="12" t="n">
        <v>65</v>
      </c>
      <c r="AH310" s="12" t="n">
        <v>0.85</v>
      </c>
      <c r="AI310" s="12" t="s">
        <v>139</v>
      </c>
      <c r="AJ310" s="12" t="s">
        <v>318</v>
      </c>
      <c r="AK310" s="12" t="s">
        <v>46</v>
      </c>
    </row>
    <row r="311" customFormat="false" ht="13.8" hidden="false" customHeight="false" outlineLevel="0" collapsed="false">
      <c r="A311" s="10" t="s">
        <v>356</v>
      </c>
      <c r="B311" s="12" t="n">
        <v>2011</v>
      </c>
      <c r="C311" s="12" t="s">
        <v>38</v>
      </c>
      <c r="D311" s="13" t="s">
        <v>322</v>
      </c>
      <c r="E311" s="12" t="n">
        <v>0</v>
      </c>
      <c r="F311" s="12" t="n">
        <v>7.8</v>
      </c>
      <c r="G311" s="12"/>
      <c r="H311" s="12"/>
      <c r="I311" s="12" t="n">
        <v>1</v>
      </c>
      <c r="J311" s="12" t="n">
        <v>13.8</v>
      </c>
      <c r="K311" s="12" t="n">
        <v>0</v>
      </c>
      <c r="L311" s="12" t="n">
        <v>4.6</v>
      </c>
      <c r="M311" s="12" t="n">
        <v>36.6</v>
      </c>
      <c r="N311" s="12" t="n">
        <v>16.5</v>
      </c>
      <c r="O311" s="12" t="n">
        <v>1.9</v>
      </c>
      <c r="P311" s="12" t="n">
        <v>2</v>
      </c>
      <c r="Q311" s="12" t="n">
        <v>2.5</v>
      </c>
      <c r="R311" s="12" t="s">
        <v>40</v>
      </c>
      <c r="S311" s="12" t="s">
        <v>40</v>
      </c>
      <c r="T311" s="12"/>
      <c r="U311" s="12"/>
      <c r="V311" s="12" t="s">
        <v>41</v>
      </c>
      <c r="W311" s="12" t="s">
        <v>40</v>
      </c>
      <c r="X311" s="12" t="s">
        <v>40</v>
      </c>
      <c r="Y311" s="12" t="s">
        <v>40</v>
      </c>
      <c r="Z311" s="12" t="s">
        <v>40</v>
      </c>
      <c r="AA311" s="12" t="s">
        <v>40</v>
      </c>
      <c r="AB311" s="12" t="s">
        <v>40</v>
      </c>
      <c r="AC311" s="12" t="s">
        <v>40</v>
      </c>
      <c r="AD311" s="18" t="s">
        <v>40</v>
      </c>
      <c r="AE311" s="17"/>
      <c r="AF311" s="12" t="s">
        <v>321</v>
      </c>
      <c r="AG311" s="12" t="n">
        <v>65</v>
      </c>
      <c r="AH311" s="12" t="n">
        <v>0.85</v>
      </c>
      <c r="AI311" s="12" t="s">
        <v>196</v>
      </c>
      <c r="AJ311" s="12" t="s">
        <v>318</v>
      </c>
      <c r="AK311" s="12" t="s">
        <v>46</v>
      </c>
    </row>
    <row r="312" customFormat="false" ht="13.8" hidden="false" customHeight="false" outlineLevel="0" collapsed="false">
      <c r="A312" s="10" t="s">
        <v>356</v>
      </c>
      <c r="B312" s="12" t="n">
        <v>2011</v>
      </c>
      <c r="C312" s="12" t="s">
        <v>59</v>
      </c>
      <c r="D312" s="21" t="s">
        <v>323</v>
      </c>
      <c r="E312" s="12" t="n">
        <v>0</v>
      </c>
      <c r="F312" s="12" t="n">
        <v>8.7</v>
      </c>
      <c r="G312" s="12" t="n">
        <v>25.1</v>
      </c>
      <c r="H312" s="12" t="n">
        <v>40.1</v>
      </c>
      <c r="I312" s="12" t="n">
        <v>8.1</v>
      </c>
      <c r="J312" s="12" t="n">
        <v>0</v>
      </c>
      <c r="K312" s="12" t="n">
        <v>0</v>
      </c>
      <c r="L312" s="12" t="n">
        <v>2.9</v>
      </c>
      <c r="M312" s="12" t="n">
        <v>25.1</v>
      </c>
      <c r="N312" s="12" t="n">
        <v>13.2</v>
      </c>
      <c r="O312" s="12" t="n">
        <v>0</v>
      </c>
      <c r="P312" s="12" t="n">
        <v>2.2</v>
      </c>
      <c r="Q312" s="12" t="n">
        <v>0.6</v>
      </c>
      <c r="R312" s="12" t="s">
        <v>40</v>
      </c>
      <c r="S312" s="12" t="s">
        <v>40</v>
      </c>
      <c r="T312" s="12" t="s">
        <v>40</v>
      </c>
      <c r="U312" s="12" t="s">
        <v>40</v>
      </c>
      <c r="V312" s="12" t="s">
        <v>40</v>
      </c>
      <c r="W312" s="12" t="s">
        <v>40</v>
      </c>
      <c r="X312" s="12" t="s">
        <v>40</v>
      </c>
      <c r="Y312" s="12" t="s">
        <v>40</v>
      </c>
      <c r="Z312" s="12" t="s">
        <v>40</v>
      </c>
      <c r="AA312" s="12" t="s">
        <v>40</v>
      </c>
      <c r="AB312" s="12" t="s">
        <v>40</v>
      </c>
      <c r="AC312" s="12" t="s">
        <v>40</v>
      </c>
      <c r="AD312" s="18" t="s">
        <v>40</v>
      </c>
      <c r="AE312" s="17"/>
      <c r="AF312" s="12" t="s">
        <v>324</v>
      </c>
      <c r="AG312" s="12" t="n">
        <v>85</v>
      </c>
      <c r="AH312" s="12" t="n">
        <v>0.85</v>
      </c>
      <c r="AI312" s="12" t="s">
        <v>139</v>
      </c>
      <c r="AJ312" s="12" t="s">
        <v>318</v>
      </c>
      <c r="AK312" s="12" t="s">
        <v>65</v>
      </c>
    </row>
    <row r="313" customFormat="false" ht="13.8" hidden="false" customHeight="false" outlineLevel="0" collapsed="false">
      <c r="A313" s="10" t="s">
        <v>356</v>
      </c>
      <c r="B313" s="12" t="n">
        <v>2011</v>
      </c>
      <c r="C313" s="12" t="s">
        <v>59</v>
      </c>
      <c r="D313" s="21" t="s">
        <v>325</v>
      </c>
      <c r="E313" s="12" t="n">
        <v>0</v>
      </c>
      <c r="F313" s="12" t="n">
        <v>9.3</v>
      </c>
      <c r="G313" s="12" t="n">
        <v>26.4</v>
      </c>
      <c r="H313" s="12" t="n">
        <v>44.5</v>
      </c>
      <c r="I313" s="12" t="n">
        <v>13.8</v>
      </c>
      <c r="J313" s="12" t="n">
        <v>0</v>
      </c>
      <c r="K313" s="12" t="n">
        <v>0</v>
      </c>
      <c r="L313" s="12" t="n">
        <v>12.2</v>
      </c>
      <c r="M313" s="12" t="n">
        <v>35.7</v>
      </c>
      <c r="N313" s="12" t="n">
        <v>16.9</v>
      </c>
      <c r="O313" s="12" t="n">
        <v>0</v>
      </c>
      <c r="P313" s="12" t="n">
        <v>3.2</v>
      </c>
      <c r="Q313" s="12" t="n">
        <v>2.8</v>
      </c>
      <c r="R313" s="12" t="s">
        <v>40</v>
      </c>
      <c r="S313" s="12" t="s">
        <v>40</v>
      </c>
      <c r="T313" s="12" t="s">
        <v>40</v>
      </c>
      <c r="U313" s="12" t="s">
        <v>40</v>
      </c>
      <c r="V313" s="12" t="s">
        <v>40</v>
      </c>
      <c r="W313" s="12" t="s">
        <v>40</v>
      </c>
      <c r="X313" s="12" t="s">
        <v>40</v>
      </c>
      <c r="Y313" s="12" t="s">
        <v>40</v>
      </c>
      <c r="Z313" s="12" t="s">
        <v>40</v>
      </c>
      <c r="AA313" s="12" t="s">
        <v>40</v>
      </c>
      <c r="AB313" s="12" t="s">
        <v>40</v>
      </c>
      <c r="AC313" s="12" t="s">
        <v>40</v>
      </c>
      <c r="AD313" s="18" t="s">
        <v>40</v>
      </c>
      <c r="AE313" s="17"/>
      <c r="AF313" s="12" t="s">
        <v>326</v>
      </c>
      <c r="AG313" s="12" t="n">
        <v>85</v>
      </c>
      <c r="AH313" s="12" t="n">
        <v>0.85</v>
      </c>
      <c r="AI313" s="12" t="s">
        <v>139</v>
      </c>
      <c r="AJ313" s="12" t="s">
        <v>318</v>
      </c>
      <c r="AK313" s="12" t="s">
        <v>72</v>
      </c>
    </row>
    <row r="314" customFormat="false" ht="13.8" hidden="false" customHeight="false" outlineLevel="0" collapsed="false">
      <c r="A314" s="10" t="s">
        <v>356</v>
      </c>
      <c r="B314" s="12" t="n">
        <v>2011</v>
      </c>
      <c r="C314" s="12" t="s">
        <v>59</v>
      </c>
      <c r="D314" s="21" t="s">
        <v>327</v>
      </c>
      <c r="E314" s="12" t="n">
        <v>0</v>
      </c>
      <c r="F314" s="12" t="n">
        <v>8.5</v>
      </c>
      <c r="G314" s="12"/>
      <c r="H314" s="12" t="n">
        <v>2</v>
      </c>
      <c r="I314" s="12"/>
      <c r="J314" s="12"/>
      <c r="K314" s="12"/>
      <c r="L314" s="12"/>
      <c r="M314" s="12" t="n">
        <v>1</v>
      </c>
      <c r="N314" s="12" t="n">
        <v>1</v>
      </c>
      <c r="O314" s="12" t="n">
        <v>0.1</v>
      </c>
      <c r="P314" s="12" t="n">
        <v>3.3</v>
      </c>
      <c r="Q314" s="12" t="n">
        <v>2.9</v>
      </c>
      <c r="R314" s="12" t="s">
        <v>40</v>
      </c>
      <c r="S314" s="12" t="s">
        <v>40</v>
      </c>
      <c r="T314" s="12"/>
      <c r="U314" s="12" t="s">
        <v>41</v>
      </c>
      <c r="V314" s="12"/>
      <c r="W314" s="12"/>
      <c r="X314" s="12"/>
      <c r="Y314" s="12"/>
      <c r="Z314" s="12" t="s">
        <v>41</v>
      </c>
      <c r="AA314" s="12" t="s">
        <v>41</v>
      </c>
      <c r="AB314" s="12" t="s">
        <v>40</v>
      </c>
      <c r="AC314" s="12" t="s">
        <v>40</v>
      </c>
      <c r="AD314" s="18" t="s">
        <v>40</v>
      </c>
      <c r="AE314" s="17"/>
      <c r="AF314" s="12" t="s">
        <v>326</v>
      </c>
      <c r="AG314" s="12" t="n">
        <v>85</v>
      </c>
      <c r="AH314" s="12" t="n">
        <v>0.85</v>
      </c>
      <c r="AI314" s="12" t="s">
        <v>328</v>
      </c>
      <c r="AJ314" s="12" t="s">
        <v>318</v>
      </c>
      <c r="AK314" s="12" t="s">
        <v>65</v>
      </c>
    </row>
    <row r="315" customFormat="false" ht="13.8" hidden="false" customHeight="false" outlineLevel="0" collapsed="false">
      <c r="A315" s="10" t="s">
        <v>356</v>
      </c>
      <c r="B315" s="12" t="n">
        <v>2011</v>
      </c>
      <c r="C315" s="12" t="s">
        <v>59</v>
      </c>
      <c r="D315" s="21" t="s">
        <v>329</v>
      </c>
      <c r="E315" s="12" t="n">
        <v>0</v>
      </c>
      <c r="F315" s="12" t="n">
        <v>8.5</v>
      </c>
      <c r="G315" s="12"/>
      <c r="H315" s="12" t="n">
        <v>1</v>
      </c>
      <c r="I315" s="12"/>
      <c r="J315" s="12"/>
      <c r="K315" s="12"/>
      <c r="L315" s="12"/>
      <c r="M315" s="12" t="n">
        <v>1</v>
      </c>
      <c r="N315" s="12" t="n">
        <v>1</v>
      </c>
      <c r="O315" s="12" t="n">
        <v>0.2</v>
      </c>
      <c r="P315" s="12" t="n">
        <v>3.4</v>
      </c>
      <c r="Q315" s="12" t="n">
        <v>2.1</v>
      </c>
      <c r="R315" s="12" t="s">
        <v>40</v>
      </c>
      <c r="S315" s="12" t="s">
        <v>40</v>
      </c>
      <c r="T315" s="12"/>
      <c r="U315" s="12" t="s">
        <v>61</v>
      </c>
      <c r="V315" s="12"/>
      <c r="W315" s="12"/>
      <c r="X315" s="12"/>
      <c r="Y315" s="12"/>
      <c r="Z315" s="12" t="s">
        <v>41</v>
      </c>
      <c r="AA315" s="12" t="s">
        <v>41</v>
      </c>
      <c r="AB315" s="12" t="s">
        <v>40</v>
      </c>
      <c r="AC315" s="12" t="s">
        <v>40</v>
      </c>
      <c r="AD315" s="18" t="s">
        <v>40</v>
      </c>
      <c r="AE315" s="17"/>
      <c r="AF315" s="12" t="s">
        <v>326</v>
      </c>
      <c r="AG315" s="12" t="n">
        <v>85</v>
      </c>
      <c r="AH315" s="12" t="n">
        <v>0.85</v>
      </c>
      <c r="AI315" s="12" t="s">
        <v>261</v>
      </c>
      <c r="AJ315" s="12" t="s">
        <v>318</v>
      </c>
      <c r="AK315" s="12" t="s">
        <v>65</v>
      </c>
    </row>
    <row r="316" customFormat="false" ht="13.8" hidden="false" customHeight="false" outlineLevel="0" collapsed="false">
      <c r="A316" s="10" t="s">
        <v>356</v>
      </c>
      <c r="B316" s="12" t="n">
        <v>2011</v>
      </c>
      <c r="C316" s="12" t="s">
        <v>59</v>
      </c>
      <c r="D316" s="21" t="s">
        <v>330</v>
      </c>
      <c r="E316" s="12" t="n">
        <v>0</v>
      </c>
      <c r="F316" s="12" t="n">
        <v>9.3</v>
      </c>
      <c r="G316" s="12"/>
      <c r="H316" s="12" t="n">
        <v>2</v>
      </c>
      <c r="I316" s="12" t="n">
        <v>16.2</v>
      </c>
      <c r="J316" s="12" t="n">
        <v>0</v>
      </c>
      <c r="K316" s="12" t="n">
        <v>0</v>
      </c>
      <c r="L316" s="12" t="n">
        <v>13</v>
      </c>
      <c r="M316" s="12" t="n">
        <v>32.3</v>
      </c>
      <c r="N316" s="12" t="n">
        <v>19.1</v>
      </c>
      <c r="O316" s="12" t="n">
        <v>0</v>
      </c>
      <c r="P316" s="12" t="n">
        <v>1.2</v>
      </c>
      <c r="Q316" s="12" t="n">
        <v>0.9</v>
      </c>
      <c r="R316" s="12" t="s">
        <v>40</v>
      </c>
      <c r="S316" s="12" t="s">
        <v>40</v>
      </c>
      <c r="T316" s="12"/>
      <c r="U316" s="12" t="s">
        <v>41</v>
      </c>
      <c r="V316" s="12" t="s">
        <v>40</v>
      </c>
      <c r="W316" s="12" t="s">
        <v>40</v>
      </c>
      <c r="X316" s="12" t="s">
        <v>40</v>
      </c>
      <c r="Y316" s="12" t="s">
        <v>40</v>
      </c>
      <c r="Z316" s="12" t="s">
        <v>40</v>
      </c>
      <c r="AA316" s="12" t="s">
        <v>40</v>
      </c>
      <c r="AB316" s="12" t="s">
        <v>40</v>
      </c>
      <c r="AC316" s="12" t="s">
        <v>40</v>
      </c>
      <c r="AD316" s="18" t="s">
        <v>40</v>
      </c>
      <c r="AE316" s="17"/>
      <c r="AF316" s="12" t="s">
        <v>326</v>
      </c>
      <c r="AG316" s="12" t="n">
        <v>85</v>
      </c>
      <c r="AH316" s="12" t="n">
        <v>0.85</v>
      </c>
      <c r="AI316" s="12" t="s">
        <v>196</v>
      </c>
      <c r="AJ316" s="12" t="s">
        <v>318</v>
      </c>
      <c r="AK316" s="12" t="s">
        <v>65</v>
      </c>
    </row>
    <row r="317" customFormat="false" ht="13.8" hidden="false" customHeight="false" outlineLevel="0" collapsed="false">
      <c r="A317" s="10" t="s">
        <v>356</v>
      </c>
      <c r="B317" s="12" t="n">
        <v>2011</v>
      </c>
      <c r="C317" s="12" t="s">
        <v>59</v>
      </c>
      <c r="D317" s="21" t="s">
        <v>331</v>
      </c>
      <c r="E317" s="12" t="n">
        <v>0</v>
      </c>
      <c r="F317" s="12" t="n">
        <v>9.3</v>
      </c>
      <c r="G317" s="12" t="n">
        <v>26.4</v>
      </c>
      <c r="H317" s="12" t="n">
        <v>44.5</v>
      </c>
      <c r="I317" s="12"/>
      <c r="J317" s="12"/>
      <c r="K317" s="12"/>
      <c r="L317" s="12"/>
      <c r="M317" s="12" t="n">
        <v>1</v>
      </c>
      <c r="N317" s="12" t="n">
        <v>30</v>
      </c>
      <c r="O317" s="12" t="n">
        <v>0</v>
      </c>
      <c r="P317" s="12" t="n">
        <v>1.9</v>
      </c>
      <c r="Q317" s="12" t="n">
        <v>0.7</v>
      </c>
      <c r="R317" s="12" t="s">
        <v>40</v>
      </c>
      <c r="S317" s="12" t="s">
        <v>40</v>
      </c>
      <c r="T317" s="12" t="s">
        <v>40</v>
      </c>
      <c r="U317" s="12" t="s">
        <v>40</v>
      </c>
      <c r="V317" s="12"/>
      <c r="W317" s="12"/>
      <c r="X317" s="12"/>
      <c r="Y317" s="12"/>
      <c r="Z317" s="12" t="s">
        <v>41</v>
      </c>
      <c r="AA317" s="12" t="s">
        <v>40</v>
      </c>
      <c r="AB317" s="12" t="s">
        <v>40</v>
      </c>
      <c r="AC317" s="12" t="s">
        <v>40</v>
      </c>
      <c r="AD317" s="18" t="s">
        <v>40</v>
      </c>
      <c r="AE317" s="17"/>
      <c r="AF317" s="12" t="s">
        <v>326</v>
      </c>
      <c r="AG317" s="12" t="n">
        <v>85</v>
      </c>
      <c r="AH317" s="12" t="n">
        <v>0.85</v>
      </c>
      <c r="AI317" s="12" t="s">
        <v>169</v>
      </c>
      <c r="AJ317" s="12" t="s">
        <v>318</v>
      </c>
      <c r="AK317" s="12" t="s">
        <v>65</v>
      </c>
    </row>
    <row r="318" customFormat="false" ht="13.8" hidden="false" customHeight="false" outlineLevel="0" collapsed="false">
      <c r="A318" s="10" t="s">
        <v>356</v>
      </c>
      <c r="B318" s="12" t="n">
        <v>2011</v>
      </c>
      <c r="C318" s="12" t="s">
        <v>59</v>
      </c>
      <c r="D318" s="21" t="s">
        <v>332</v>
      </c>
      <c r="E318" s="12" t="n">
        <v>0</v>
      </c>
      <c r="F318" s="12" t="n">
        <v>9.3</v>
      </c>
      <c r="G318" s="12" t="n">
        <v>26.4</v>
      </c>
      <c r="H318" s="12" t="n">
        <v>44.5</v>
      </c>
      <c r="I318" s="12" t="n">
        <v>13.8</v>
      </c>
      <c r="J318" s="12"/>
      <c r="K318" s="12"/>
      <c r="L318" s="12"/>
      <c r="M318" s="12" t="n">
        <v>1</v>
      </c>
      <c r="N318" s="12" t="n">
        <v>16.8</v>
      </c>
      <c r="O318" s="12" t="n">
        <v>0</v>
      </c>
      <c r="P318" s="12" t="n">
        <v>2.4</v>
      </c>
      <c r="Q318" s="12" t="n">
        <v>0</v>
      </c>
      <c r="R318" s="12" t="s">
        <v>40</v>
      </c>
      <c r="S318" s="12" t="s">
        <v>40</v>
      </c>
      <c r="T318" s="12" t="s">
        <v>40</v>
      </c>
      <c r="U318" s="12" t="s">
        <v>40</v>
      </c>
      <c r="V318" s="12" t="s">
        <v>40</v>
      </c>
      <c r="W318" s="12"/>
      <c r="X318" s="12"/>
      <c r="Y318" s="12"/>
      <c r="Z318" s="12" t="s">
        <v>41</v>
      </c>
      <c r="AA318" s="12" t="s">
        <v>40</v>
      </c>
      <c r="AB318" s="12" t="s">
        <v>40</v>
      </c>
      <c r="AC318" s="12" t="s">
        <v>40</v>
      </c>
      <c r="AD318" s="18" t="s">
        <v>40</v>
      </c>
      <c r="AE318" s="17"/>
      <c r="AF318" s="12" t="s">
        <v>326</v>
      </c>
      <c r="AG318" s="12" t="n">
        <v>85</v>
      </c>
      <c r="AH318" s="12" t="n">
        <v>0.85</v>
      </c>
      <c r="AI318" s="12" t="s">
        <v>333</v>
      </c>
      <c r="AJ318" s="12" t="s">
        <v>318</v>
      </c>
      <c r="AK318" s="12" t="s">
        <v>65</v>
      </c>
    </row>
    <row r="319" customFormat="false" ht="13.8" hidden="false" customHeight="false" outlineLevel="0" collapsed="false">
      <c r="A319" s="10" t="s">
        <v>356</v>
      </c>
      <c r="B319" s="12" t="n">
        <v>2011</v>
      </c>
      <c r="C319" s="12" t="s">
        <v>59</v>
      </c>
      <c r="D319" s="21" t="s">
        <v>334</v>
      </c>
      <c r="E319" s="12" t="n">
        <v>0</v>
      </c>
      <c r="F319" s="12" t="n">
        <v>9.3</v>
      </c>
      <c r="G319" s="12"/>
      <c r="H319" s="12" t="n">
        <v>1</v>
      </c>
      <c r="I319" s="12" t="n">
        <v>35.8</v>
      </c>
      <c r="J319" s="12" t="n">
        <v>0</v>
      </c>
      <c r="K319" s="12" t="n">
        <v>0</v>
      </c>
      <c r="L319" s="12" t="n">
        <v>14.4</v>
      </c>
      <c r="M319" s="12" t="n">
        <v>34.2</v>
      </c>
      <c r="N319" s="12" t="n">
        <v>15.1</v>
      </c>
      <c r="O319" s="12" t="n">
        <v>0</v>
      </c>
      <c r="P319" s="12" t="n">
        <v>2.7</v>
      </c>
      <c r="Q319" s="12" t="n">
        <v>2.6</v>
      </c>
      <c r="R319" s="12" t="s">
        <v>40</v>
      </c>
      <c r="S319" s="12" t="s">
        <v>40</v>
      </c>
      <c r="T319" s="12"/>
      <c r="U319" s="12" t="s">
        <v>61</v>
      </c>
      <c r="V319" s="12" t="s">
        <v>40</v>
      </c>
      <c r="W319" s="12" t="s">
        <v>40</v>
      </c>
      <c r="X319" s="12" t="s">
        <v>40</v>
      </c>
      <c r="Y319" s="12" t="s">
        <v>40</v>
      </c>
      <c r="Z319" s="12" t="s">
        <v>40</v>
      </c>
      <c r="AA319" s="12" t="s">
        <v>40</v>
      </c>
      <c r="AB319" s="12" t="s">
        <v>40</v>
      </c>
      <c r="AC319" s="12" t="s">
        <v>40</v>
      </c>
      <c r="AD319" s="18" t="s">
        <v>40</v>
      </c>
      <c r="AE319" s="17"/>
      <c r="AF319" s="12" t="s">
        <v>326</v>
      </c>
      <c r="AG319" s="12" t="n">
        <v>85</v>
      </c>
      <c r="AH319" s="12" t="n">
        <v>0.85</v>
      </c>
      <c r="AI319" s="12" t="s">
        <v>264</v>
      </c>
      <c r="AJ319" s="12" t="s">
        <v>318</v>
      </c>
      <c r="AK319" s="12" t="s">
        <v>65</v>
      </c>
    </row>
    <row r="320" customFormat="false" ht="13.8" hidden="false" customHeight="false" outlineLevel="0" collapsed="false">
      <c r="A320" s="10" t="s">
        <v>356</v>
      </c>
      <c r="B320" s="12" t="n">
        <v>2011</v>
      </c>
      <c r="C320" s="12" t="s">
        <v>59</v>
      </c>
      <c r="D320" s="21" t="s">
        <v>357</v>
      </c>
      <c r="E320" s="12" t="n">
        <v>0</v>
      </c>
      <c r="F320" s="12" t="n">
        <v>9.3</v>
      </c>
      <c r="G320" s="12"/>
      <c r="H320" s="12"/>
      <c r="I320" s="12"/>
      <c r="J320" s="12"/>
      <c r="K320" s="12"/>
      <c r="L320" s="12"/>
      <c r="M320" s="12" t="n">
        <v>1</v>
      </c>
      <c r="N320" s="12" t="n">
        <v>35.7</v>
      </c>
      <c r="O320" s="12" t="n">
        <v>0</v>
      </c>
      <c r="P320" s="12" t="n">
        <v>8.4</v>
      </c>
      <c r="Q320" s="12" t="n">
        <v>4.5</v>
      </c>
      <c r="R320" s="12" t="s">
        <v>40</v>
      </c>
      <c r="S320" s="12" t="s">
        <v>40</v>
      </c>
      <c r="T320" s="12"/>
      <c r="U320" s="12"/>
      <c r="V320" s="12"/>
      <c r="W320" s="12"/>
      <c r="X320" s="12"/>
      <c r="Y320" s="12"/>
      <c r="Z320" s="12" t="s">
        <v>41</v>
      </c>
      <c r="AA320" s="12" t="s">
        <v>40</v>
      </c>
      <c r="AB320" s="12" t="s">
        <v>40</v>
      </c>
      <c r="AC320" s="12" t="s">
        <v>40</v>
      </c>
      <c r="AD320" s="18" t="s">
        <v>40</v>
      </c>
      <c r="AE320" s="17"/>
      <c r="AF320" s="12" t="s">
        <v>326</v>
      </c>
      <c r="AG320" s="35" t="n">
        <v>45</v>
      </c>
      <c r="AH320" s="12" t="n">
        <v>0.85</v>
      </c>
      <c r="AI320" s="12" t="s">
        <v>264</v>
      </c>
      <c r="AJ320" s="12" t="s">
        <v>318</v>
      </c>
      <c r="AK320" s="12" t="s">
        <v>65</v>
      </c>
    </row>
    <row r="321" customFormat="false" ht="13.8" hidden="false" customHeight="false" outlineLevel="0" collapsed="false">
      <c r="A321" s="10" t="s">
        <v>356</v>
      </c>
      <c r="B321" s="12" t="n">
        <v>2011</v>
      </c>
      <c r="C321" s="12" t="s">
        <v>59</v>
      </c>
      <c r="D321" s="21" t="s">
        <v>336</v>
      </c>
      <c r="E321" s="12" t="n">
        <v>0</v>
      </c>
      <c r="F321" s="12" t="n">
        <v>9.3</v>
      </c>
      <c r="G321" s="12"/>
      <c r="H321" s="12"/>
      <c r="I321" s="12"/>
      <c r="J321" s="12"/>
      <c r="K321" s="12"/>
      <c r="L321" s="12"/>
      <c r="M321" s="12" t="n">
        <v>1</v>
      </c>
      <c r="N321" s="12" t="n">
        <v>35.7</v>
      </c>
      <c r="O321" s="12" t="n">
        <v>0</v>
      </c>
      <c r="P321" s="12" t="n">
        <v>8.4</v>
      </c>
      <c r="Q321" s="12" t="n">
        <v>4.5</v>
      </c>
      <c r="R321" s="12" t="s">
        <v>40</v>
      </c>
      <c r="S321" s="12" t="s">
        <v>40</v>
      </c>
      <c r="T321" s="12"/>
      <c r="U321" s="12"/>
      <c r="V321" s="12"/>
      <c r="W321" s="12"/>
      <c r="X321" s="12"/>
      <c r="Y321" s="12"/>
      <c r="Z321" s="12" t="s">
        <v>41</v>
      </c>
      <c r="AA321" s="12" t="s">
        <v>40</v>
      </c>
      <c r="AB321" s="12" t="s">
        <v>40</v>
      </c>
      <c r="AC321" s="12" t="s">
        <v>40</v>
      </c>
      <c r="AD321" s="18" t="s">
        <v>40</v>
      </c>
      <c r="AE321" s="17"/>
      <c r="AF321" s="12" t="s">
        <v>326</v>
      </c>
      <c r="AG321" s="35" t="n">
        <v>45</v>
      </c>
      <c r="AH321" s="12" t="n">
        <v>0.85</v>
      </c>
      <c r="AI321" s="12" t="s">
        <v>196</v>
      </c>
      <c r="AJ321" s="12" t="s">
        <v>318</v>
      </c>
      <c r="AK321" s="12" t="s">
        <v>65</v>
      </c>
    </row>
    <row r="322" customFormat="false" ht="13.8" hidden="false" customHeight="false" outlineLevel="0" collapsed="false">
      <c r="A322" s="10" t="s">
        <v>356</v>
      </c>
      <c r="B322" s="12" t="n">
        <v>2011</v>
      </c>
      <c r="C322" s="12" t="s">
        <v>59</v>
      </c>
      <c r="D322" s="21" t="s">
        <v>337</v>
      </c>
      <c r="E322" s="12" t="n">
        <v>0</v>
      </c>
      <c r="F322" s="12" t="n">
        <v>8.5</v>
      </c>
      <c r="G322" s="12" t="n">
        <v>1</v>
      </c>
      <c r="H322" s="12"/>
      <c r="I322" s="12"/>
      <c r="J322" s="12"/>
      <c r="K322" s="12"/>
      <c r="L322" s="12" t="n">
        <v>1</v>
      </c>
      <c r="M322" s="12" t="n">
        <v>33.3</v>
      </c>
      <c r="N322" s="12" t="n">
        <v>0</v>
      </c>
      <c r="O322" s="12" t="n">
        <v>9.1</v>
      </c>
      <c r="P322" s="12" t="n">
        <v>4.4</v>
      </c>
      <c r="Q322" s="12" t="n">
        <v>0</v>
      </c>
      <c r="R322" s="12" t="s">
        <v>40</v>
      </c>
      <c r="S322" s="12" t="s">
        <v>40</v>
      </c>
      <c r="T322" s="12" t="s">
        <v>41</v>
      </c>
      <c r="U322" s="12"/>
      <c r="V322" s="12"/>
      <c r="W322" s="12"/>
      <c r="X322" s="12"/>
      <c r="Y322" s="12" t="s">
        <v>41</v>
      </c>
      <c r="Z322" s="12" t="s">
        <v>40</v>
      </c>
      <c r="AA322" s="12" t="s">
        <v>40</v>
      </c>
      <c r="AB322" s="12" t="s">
        <v>40</v>
      </c>
      <c r="AC322" s="12" t="s">
        <v>40</v>
      </c>
      <c r="AD322" s="18" t="s">
        <v>40</v>
      </c>
      <c r="AE322" s="17"/>
      <c r="AF322" s="12" t="s">
        <v>326</v>
      </c>
      <c r="AG322" s="35" t="n">
        <v>45</v>
      </c>
      <c r="AH322" s="12" t="n">
        <v>0.85</v>
      </c>
      <c r="AI322" s="12" t="s">
        <v>177</v>
      </c>
      <c r="AJ322" s="12" t="s">
        <v>318</v>
      </c>
      <c r="AK322" s="12" t="s">
        <v>65</v>
      </c>
    </row>
    <row r="323" customFormat="false" ht="13.8" hidden="false" customHeight="false" outlineLevel="0" collapsed="false">
      <c r="A323" s="10" t="s">
        <v>356</v>
      </c>
      <c r="B323" s="12" t="n">
        <v>2011</v>
      </c>
      <c r="C323" s="12" t="s">
        <v>59</v>
      </c>
      <c r="D323" s="21" t="s">
        <v>338</v>
      </c>
      <c r="E323" s="12" t="n">
        <v>0</v>
      </c>
      <c r="F323" s="12" t="n">
        <v>7.7</v>
      </c>
      <c r="G323" s="12"/>
      <c r="H323" s="12" t="n">
        <v>2.5</v>
      </c>
      <c r="I323" s="12"/>
      <c r="J323" s="12"/>
      <c r="K323" s="12"/>
      <c r="L323" s="12"/>
      <c r="M323" s="12" t="n">
        <v>1</v>
      </c>
      <c r="N323" s="12" t="n">
        <v>13.3</v>
      </c>
      <c r="O323" s="12" t="n">
        <v>0.1</v>
      </c>
      <c r="P323" s="12" t="n">
        <v>2.3</v>
      </c>
      <c r="Q323" s="12" t="n">
        <v>0.7</v>
      </c>
      <c r="R323" s="12" t="s">
        <v>40</v>
      </c>
      <c r="S323" s="12" t="s">
        <v>40</v>
      </c>
      <c r="T323" s="12"/>
      <c r="U323" s="12" t="s">
        <v>41</v>
      </c>
      <c r="V323" s="12"/>
      <c r="W323" s="12"/>
      <c r="X323" s="12"/>
      <c r="Y323" s="12"/>
      <c r="Z323" s="12" t="s">
        <v>41</v>
      </c>
      <c r="AA323" s="12" t="s">
        <v>40</v>
      </c>
      <c r="AB323" s="12" t="s">
        <v>40</v>
      </c>
      <c r="AC323" s="12" t="s">
        <v>40</v>
      </c>
      <c r="AD323" s="18" t="s">
        <v>40</v>
      </c>
      <c r="AE323" s="17"/>
      <c r="AF323" s="12" t="s">
        <v>324</v>
      </c>
      <c r="AG323" s="12" t="n">
        <v>85</v>
      </c>
      <c r="AH323" s="12" t="n">
        <v>0.85</v>
      </c>
      <c r="AI323" s="12" t="s">
        <v>328</v>
      </c>
      <c r="AJ323" s="12" t="s">
        <v>318</v>
      </c>
      <c r="AK323" s="12" t="s">
        <v>65</v>
      </c>
    </row>
    <row r="324" customFormat="false" ht="13.8" hidden="false" customHeight="false" outlineLevel="0" collapsed="false">
      <c r="A324" s="10" t="s">
        <v>356</v>
      </c>
      <c r="B324" s="12" t="n">
        <v>2011</v>
      </c>
      <c r="C324" s="12" t="s">
        <v>59</v>
      </c>
      <c r="D324" s="21" t="s">
        <v>339</v>
      </c>
      <c r="E324" s="12" t="n">
        <v>0</v>
      </c>
      <c r="F324" s="12" t="n">
        <v>8.5</v>
      </c>
      <c r="G324" s="12"/>
      <c r="H324" s="12" t="n">
        <v>1</v>
      </c>
      <c r="I324" s="12"/>
      <c r="J324" s="12"/>
      <c r="K324" s="12"/>
      <c r="L324" s="12"/>
      <c r="M324" s="12" t="n">
        <v>1</v>
      </c>
      <c r="N324" s="12" t="n">
        <v>33.3</v>
      </c>
      <c r="O324" s="12" t="n">
        <v>0</v>
      </c>
      <c r="P324" s="12" t="n">
        <v>9.1</v>
      </c>
      <c r="Q324" s="12" t="n">
        <v>4.4</v>
      </c>
      <c r="R324" s="12" t="s">
        <v>40</v>
      </c>
      <c r="S324" s="12" t="s">
        <v>40</v>
      </c>
      <c r="T324" s="12"/>
      <c r="U324" s="12" t="s">
        <v>61</v>
      </c>
      <c r="V324" s="12"/>
      <c r="W324" s="12"/>
      <c r="X324" s="12"/>
      <c r="Y324" s="12"/>
      <c r="Z324" s="12" t="s">
        <v>41</v>
      </c>
      <c r="AA324" s="12" t="s">
        <v>40</v>
      </c>
      <c r="AB324" s="12" t="s">
        <v>40</v>
      </c>
      <c r="AC324" s="12" t="s">
        <v>40</v>
      </c>
      <c r="AD324" s="18" t="s">
        <v>40</v>
      </c>
      <c r="AE324" s="17"/>
      <c r="AF324" s="12" t="s">
        <v>326</v>
      </c>
      <c r="AG324" s="35" t="n">
        <v>45</v>
      </c>
      <c r="AH324" s="12" t="n">
        <v>0.85</v>
      </c>
      <c r="AI324" s="12" t="s">
        <v>273</v>
      </c>
      <c r="AJ324" s="12" t="s">
        <v>318</v>
      </c>
      <c r="AK324" s="12" t="s">
        <v>65</v>
      </c>
    </row>
    <row r="325" customFormat="false" ht="13.8" hidden="false" customHeight="false" outlineLevel="0" collapsed="false">
      <c r="A325" s="10" t="s">
        <v>356</v>
      </c>
      <c r="B325" s="12" t="n">
        <v>2011</v>
      </c>
      <c r="C325" s="12" t="s">
        <v>59</v>
      </c>
      <c r="D325" s="21" t="s">
        <v>340</v>
      </c>
      <c r="E325" s="12"/>
      <c r="F325" s="12"/>
      <c r="G325" s="12"/>
      <c r="H325" s="12" t="n">
        <v>4</v>
      </c>
      <c r="I325" s="12"/>
      <c r="J325" s="12" t="n">
        <v>3</v>
      </c>
      <c r="K325" s="12" t="n">
        <v>1</v>
      </c>
      <c r="L325" s="12"/>
      <c r="M325" s="12" t="n">
        <v>1</v>
      </c>
      <c r="N325" s="12" t="n">
        <v>33.3</v>
      </c>
      <c r="O325" s="12" t="n">
        <v>0</v>
      </c>
      <c r="P325" s="12" t="n">
        <v>9.1</v>
      </c>
      <c r="Q325" s="12" t="n">
        <v>4.4</v>
      </c>
      <c r="R325" s="12"/>
      <c r="S325" s="12"/>
      <c r="T325" s="12"/>
      <c r="U325" s="12" t="s">
        <v>180</v>
      </c>
      <c r="V325" s="12"/>
      <c r="W325" s="12" t="s">
        <v>78</v>
      </c>
      <c r="X325" s="12" t="s">
        <v>78</v>
      </c>
      <c r="Y325" s="12"/>
      <c r="Z325" s="12" t="s">
        <v>78</v>
      </c>
      <c r="AA325" s="12" t="s">
        <v>40</v>
      </c>
      <c r="AB325" s="12" t="s">
        <v>40</v>
      </c>
      <c r="AC325" s="12" t="s">
        <v>40</v>
      </c>
      <c r="AD325" s="18" t="s">
        <v>40</v>
      </c>
      <c r="AE325" s="17"/>
      <c r="AF325" s="12" t="s">
        <v>181</v>
      </c>
      <c r="AG325" s="12" t="n">
        <v>200</v>
      </c>
      <c r="AH325" s="12" t="n">
        <v>0.85</v>
      </c>
      <c r="AI325" s="12" t="s">
        <v>182</v>
      </c>
      <c r="AJ325" s="12" t="s">
        <v>318</v>
      </c>
      <c r="AK325" s="12" t="s">
        <v>81</v>
      </c>
    </row>
    <row r="326" customFormat="false" ht="13.8" hidden="false" customHeight="false" outlineLevel="0" collapsed="false">
      <c r="A326" s="10" t="s">
        <v>356</v>
      </c>
      <c r="B326" s="12" t="n">
        <v>2011</v>
      </c>
      <c r="C326" s="12" t="s">
        <v>59</v>
      </c>
      <c r="D326" s="21" t="s">
        <v>341</v>
      </c>
      <c r="E326" s="12"/>
      <c r="F326" s="12"/>
      <c r="G326" s="12"/>
      <c r="H326" s="12"/>
      <c r="I326" s="12" t="n">
        <v>5</v>
      </c>
      <c r="J326" s="12" t="n">
        <v>1.5</v>
      </c>
      <c r="K326" s="12"/>
      <c r="L326" s="12"/>
      <c r="M326" s="12" t="n">
        <v>1</v>
      </c>
      <c r="N326" s="12" t="n">
        <v>33.3</v>
      </c>
      <c r="O326" s="12" t="n">
        <v>0</v>
      </c>
      <c r="P326" s="12" t="n">
        <v>9.1</v>
      </c>
      <c r="Q326" s="12" t="n">
        <v>4.4</v>
      </c>
      <c r="R326" s="12"/>
      <c r="S326" s="12"/>
      <c r="T326" s="12"/>
      <c r="U326" s="12"/>
      <c r="V326" s="12" t="s">
        <v>78</v>
      </c>
      <c r="W326" s="12" t="s">
        <v>78</v>
      </c>
      <c r="X326" s="12"/>
      <c r="Y326" s="12"/>
      <c r="Z326" s="12" t="s">
        <v>78</v>
      </c>
      <c r="AA326" s="12" t="s">
        <v>40</v>
      </c>
      <c r="AB326" s="12" t="s">
        <v>40</v>
      </c>
      <c r="AC326" s="12" t="s">
        <v>40</v>
      </c>
      <c r="AD326" s="18" t="s">
        <v>40</v>
      </c>
      <c r="AE326" s="17"/>
      <c r="AF326" s="12" t="s">
        <v>181</v>
      </c>
      <c r="AG326" s="12" t="n">
        <v>200</v>
      </c>
      <c r="AH326" s="12" t="n">
        <v>0.85</v>
      </c>
      <c r="AI326" s="12" t="s">
        <v>255</v>
      </c>
      <c r="AJ326" s="12" t="s">
        <v>318</v>
      </c>
      <c r="AK326" s="12" t="s">
        <v>81</v>
      </c>
    </row>
    <row r="327" customFormat="false" ht="13.8" hidden="false" customHeight="false" outlineLevel="0" collapsed="false">
      <c r="A327" s="10" t="s">
        <v>356</v>
      </c>
      <c r="B327" s="12" t="n">
        <v>2011</v>
      </c>
      <c r="C327" s="12" t="s">
        <v>59</v>
      </c>
      <c r="D327" s="21" t="s">
        <v>342</v>
      </c>
      <c r="E327" s="12" t="n">
        <v>2.1</v>
      </c>
      <c r="F327" s="12" t="n">
        <v>15.2</v>
      </c>
      <c r="G327" s="12" t="n">
        <v>49.1</v>
      </c>
      <c r="H327" s="12" t="n">
        <v>75</v>
      </c>
      <c r="I327" s="12" t="n">
        <v>64.1</v>
      </c>
      <c r="J327" s="12" t="n">
        <v>17.8</v>
      </c>
      <c r="K327" s="12" t="n">
        <v>0</v>
      </c>
      <c r="L327" s="12" t="n">
        <v>10.3</v>
      </c>
      <c r="M327" s="12" t="n">
        <v>27.1</v>
      </c>
      <c r="N327" s="12" t="n">
        <v>12.8</v>
      </c>
      <c r="O327" s="12" t="n">
        <v>0</v>
      </c>
      <c r="P327" s="12" t="n">
        <v>1.5</v>
      </c>
      <c r="Q327" s="12" t="n">
        <v>3.9</v>
      </c>
      <c r="R327" s="12" t="s">
        <v>40</v>
      </c>
      <c r="S327" s="12" t="s">
        <v>40</v>
      </c>
      <c r="T327" s="12" t="s">
        <v>40</v>
      </c>
      <c r="U327" s="12" t="s">
        <v>40</v>
      </c>
      <c r="V327" s="12" t="s">
        <v>40</v>
      </c>
      <c r="W327" s="12" t="s">
        <v>40</v>
      </c>
      <c r="X327" s="12" t="s">
        <v>40</v>
      </c>
      <c r="Y327" s="12" t="s">
        <v>40</v>
      </c>
      <c r="Z327" s="12" t="s">
        <v>40</v>
      </c>
      <c r="AA327" s="12" t="s">
        <v>40</v>
      </c>
      <c r="AB327" s="12" t="s">
        <v>40</v>
      </c>
      <c r="AC327" s="12" t="s">
        <v>40</v>
      </c>
      <c r="AD327" s="18" t="s">
        <v>40</v>
      </c>
      <c r="AE327" s="17"/>
      <c r="AF327" s="12" t="s">
        <v>343</v>
      </c>
      <c r="AG327" s="12" t="n">
        <v>150</v>
      </c>
      <c r="AH327" s="12" t="n">
        <v>0.85</v>
      </c>
      <c r="AI327" s="12" t="s">
        <v>139</v>
      </c>
      <c r="AJ327" s="12" t="s">
        <v>318</v>
      </c>
      <c r="AK327" s="12" t="s">
        <v>81</v>
      </c>
    </row>
    <row r="328" customFormat="false" ht="13.8" hidden="false" customHeight="false" outlineLevel="0" collapsed="false">
      <c r="A328" s="10" t="s">
        <v>356</v>
      </c>
      <c r="B328" s="12" t="n">
        <v>2011</v>
      </c>
      <c r="C328" s="12" t="s">
        <v>59</v>
      </c>
      <c r="D328" s="21" t="s">
        <v>344</v>
      </c>
      <c r="E328" s="12" t="n">
        <v>4.4</v>
      </c>
      <c r="F328" s="12" t="n">
        <v>17.8</v>
      </c>
      <c r="G328" s="12" t="n">
        <v>51.9</v>
      </c>
      <c r="H328" s="12" t="n">
        <v>1</v>
      </c>
      <c r="I328" s="12"/>
      <c r="J328" s="12" t="n">
        <v>2</v>
      </c>
      <c r="K328" s="12"/>
      <c r="L328" s="12" t="n">
        <v>1</v>
      </c>
      <c r="M328" s="12" t="n">
        <v>27.1</v>
      </c>
      <c r="N328" s="12" t="n">
        <v>12.8</v>
      </c>
      <c r="O328" s="12" t="n">
        <v>0</v>
      </c>
      <c r="P328" s="12" t="n">
        <v>1.5</v>
      </c>
      <c r="Q328" s="12" t="n">
        <v>3.9</v>
      </c>
      <c r="R328" s="12" t="s">
        <v>40</v>
      </c>
      <c r="S328" s="12" t="s">
        <v>40</v>
      </c>
      <c r="T328" s="12" t="s">
        <v>40</v>
      </c>
      <c r="U328" s="12" t="s">
        <v>180</v>
      </c>
      <c r="V328" s="12"/>
      <c r="W328" s="12" t="s">
        <v>78</v>
      </c>
      <c r="X328" s="12"/>
      <c r="Y328" s="12" t="s">
        <v>78</v>
      </c>
      <c r="Z328" s="12" t="s">
        <v>40</v>
      </c>
      <c r="AA328" s="12" t="s">
        <v>40</v>
      </c>
      <c r="AB328" s="12" t="s">
        <v>40</v>
      </c>
      <c r="AC328" s="12" t="s">
        <v>40</v>
      </c>
      <c r="AD328" s="18" t="s">
        <v>40</v>
      </c>
      <c r="AE328" s="17"/>
      <c r="AF328" s="12" t="s">
        <v>343</v>
      </c>
      <c r="AG328" s="12" t="n">
        <v>150</v>
      </c>
      <c r="AH328" s="12" t="n">
        <v>0.85</v>
      </c>
      <c r="AI328" s="12" t="s">
        <v>261</v>
      </c>
      <c r="AJ328" s="12" t="s">
        <v>318</v>
      </c>
      <c r="AK328" s="12" t="s">
        <v>81</v>
      </c>
    </row>
    <row r="329" customFormat="false" ht="13.8" hidden="false" customHeight="false" outlineLevel="0" collapsed="false">
      <c r="A329" s="10" t="s">
        <v>356</v>
      </c>
      <c r="B329" s="12" t="n">
        <v>2011</v>
      </c>
      <c r="C329" s="12" t="s">
        <v>59</v>
      </c>
      <c r="D329" s="21" t="s">
        <v>345</v>
      </c>
      <c r="E329" s="12" t="n">
        <v>4.4</v>
      </c>
      <c r="F329" s="12" t="n">
        <v>17.8</v>
      </c>
      <c r="G329" s="12" t="n">
        <v>51.9</v>
      </c>
      <c r="H329" s="12"/>
      <c r="I329" s="12" t="n">
        <v>2.5</v>
      </c>
      <c r="J329" s="12" t="n">
        <v>1</v>
      </c>
      <c r="K329" s="12"/>
      <c r="L329" s="12"/>
      <c r="M329" s="12" t="n">
        <v>1</v>
      </c>
      <c r="N329" s="12" t="n">
        <v>12.8</v>
      </c>
      <c r="O329" s="12" t="n">
        <v>0</v>
      </c>
      <c r="P329" s="12" t="n">
        <v>1.5</v>
      </c>
      <c r="Q329" s="12" t="n">
        <v>3.9</v>
      </c>
      <c r="R329" s="12" t="s">
        <v>40</v>
      </c>
      <c r="S329" s="12" t="s">
        <v>40</v>
      </c>
      <c r="T329" s="12" t="s">
        <v>40</v>
      </c>
      <c r="U329" s="12"/>
      <c r="V329" s="12" t="s">
        <v>78</v>
      </c>
      <c r="W329" s="12" t="s">
        <v>78</v>
      </c>
      <c r="X329" s="12"/>
      <c r="Y329" s="12"/>
      <c r="Z329" s="12" t="s">
        <v>78</v>
      </c>
      <c r="AA329" s="12" t="s">
        <v>40</v>
      </c>
      <c r="AB329" s="12" t="s">
        <v>40</v>
      </c>
      <c r="AC329" s="12" t="s">
        <v>40</v>
      </c>
      <c r="AD329" s="18" t="s">
        <v>40</v>
      </c>
      <c r="AE329" s="17"/>
      <c r="AF329" s="12" t="s">
        <v>343</v>
      </c>
      <c r="AG329" s="12" t="n">
        <v>150</v>
      </c>
      <c r="AH329" s="12" t="n">
        <v>0.85</v>
      </c>
      <c r="AI329" s="12" t="s">
        <v>328</v>
      </c>
      <c r="AJ329" s="12" t="s">
        <v>318</v>
      </c>
      <c r="AK329" s="12" t="s">
        <v>81</v>
      </c>
    </row>
    <row r="330" customFormat="false" ht="13.8" hidden="false" customHeight="false" outlineLevel="0" collapsed="false">
      <c r="A330" s="10" t="s">
        <v>356</v>
      </c>
      <c r="B330" s="12" t="n">
        <v>2011</v>
      </c>
      <c r="C330" s="12" t="s">
        <v>59</v>
      </c>
      <c r="D330" s="21" t="s">
        <v>346</v>
      </c>
      <c r="E330" s="12" t="n">
        <v>2.1</v>
      </c>
      <c r="F330" s="12" t="n">
        <v>15.2</v>
      </c>
      <c r="G330" s="12" t="n">
        <v>49.1</v>
      </c>
      <c r="H330" s="12" t="n">
        <v>75</v>
      </c>
      <c r="I330" s="12"/>
      <c r="J330" s="12"/>
      <c r="K330" s="12"/>
      <c r="L330" s="12" t="n">
        <v>2</v>
      </c>
      <c r="M330" s="12" t="n">
        <v>73.9</v>
      </c>
      <c r="N330" s="12" t="n">
        <v>18.2</v>
      </c>
      <c r="O330" s="12" t="n">
        <v>0.3</v>
      </c>
      <c r="P330" s="12" t="n">
        <v>0.8</v>
      </c>
      <c r="Q330" s="12" t="n">
        <v>0.6</v>
      </c>
      <c r="R330" s="12" t="s">
        <v>40</v>
      </c>
      <c r="S330" s="12" t="s">
        <v>40</v>
      </c>
      <c r="T330" s="12" t="s">
        <v>40</v>
      </c>
      <c r="U330" s="12" t="s">
        <v>40</v>
      </c>
      <c r="V330" s="12"/>
      <c r="W330" s="12"/>
      <c r="X330" s="12"/>
      <c r="Y330" s="12" t="s">
        <v>78</v>
      </c>
      <c r="Z330" s="12" t="s">
        <v>40</v>
      </c>
      <c r="AA330" s="12" t="s">
        <v>40</v>
      </c>
      <c r="AB330" s="12" t="s">
        <v>40</v>
      </c>
      <c r="AC330" s="12" t="s">
        <v>40</v>
      </c>
      <c r="AD330" s="18" t="s">
        <v>40</v>
      </c>
      <c r="AE330" s="17"/>
      <c r="AF330" s="12" t="s">
        <v>343</v>
      </c>
      <c r="AG330" s="12" t="n">
        <v>150</v>
      </c>
      <c r="AH330" s="12" t="n">
        <v>0.85</v>
      </c>
      <c r="AI330" s="12" t="s">
        <v>149</v>
      </c>
      <c r="AJ330" s="12" t="s">
        <v>318</v>
      </c>
      <c r="AK330" s="12" t="s">
        <v>81</v>
      </c>
    </row>
    <row r="331" customFormat="false" ht="13.8" hidden="false" customHeight="false" outlineLevel="0" collapsed="false">
      <c r="A331" s="10" t="s">
        <v>356</v>
      </c>
      <c r="B331" s="12" t="n">
        <v>2011</v>
      </c>
      <c r="C331" s="12" t="s">
        <v>59</v>
      </c>
      <c r="D331" s="21" t="s">
        <v>358</v>
      </c>
      <c r="E331" s="12"/>
      <c r="F331" s="12"/>
      <c r="G331" s="12"/>
      <c r="H331" s="12" t="n">
        <v>3.5</v>
      </c>
      <c r="I331" s="12"/>
      <c r="J331" s="12"/>
      <c r="K331" s="12"/>
      <c r="L331" s="12"/>
      <c r="M331" s="12" t="n">
        <v>1</v>
      </c>
      <c r="N331" s="12" t="n">
        <v>18.2</v>
      </c>
      <c r="O331" s="12" t="n">
        <v>0.3</v>
      </c>
      <c r="P331" s="12" t="n">
        <v>0.8</v>
      </c>
      <c r="Q331" s="12" t="n">
        <v>0.6</v>
      </c>
      <c r="R331" s="12"/>
      <c r="S331" s="12"/>
      <c r="T331" s="12"/>
      <c r="U331" s="12" t="s">
        <v>41</v>
      </c>
      <c r="V331" s="12"/>
      <c r="W331" s="12"/>
      <c r="X331" s="12"/>
      <c r="Y331" s="12"/>
      <c r="Z331" s="12" t="s">
        <v>41</v>
      </c>
      <c r="AA331" s="12" t="s">
        <v>40</v>
      </c>
      <c r="AB331" s="12" t="s">
        <v>40</v>
      </c>
      <c r="AC331" s="12" t="s">
        <v>40</v>
      </c>
      <c r="AD331" s="18" t="s">
        <v>40</v>
      </c>
      <c r="AE331" s="17"/>
      <c r="AF331" s="12" t="s">
        <v>326</v>
      </c>
      <c r="AG331" s="12" t="n">
        <v>85</v>
      </c>
      <c r="AH331" s="12" t="n">
        <v>0.85</v>
      </c>
      <c r="AI331" s="12" t="s">
        <v>255</v>
      </c>
      <c r="AJ331" s="12" t="s">
        <v>359</v>
      </c>
      <c r="AK331" s="12" t="s">
        <v>81</v>
      </c>
    </row>
    <row r="332" customFormat="false" ht="13.8" hidden="false" customHeight="false" outlineLevel="0" collapsed="false">
      <c r="A332" s="10" t="s">
        <v>356</v>
      </c>
      <c r="B332" s="12" t="n">
        <v>2011</v>
      </c>
      <c r="C332" s="12" t="s">
        <v>59</v>
      </c>
      <c r="D332" s="21" t="s">
        <v>360</v>
      </c>
      <c r="E332" s="12" t="n">
        <v>0</v>
      </c>
      <c r="F332" s="12" t="n">
        <v>9.3</v>
      </c>
      <c r="G332" s="12" t="n">
        <v>21.6</v>
      </c>
      <c r="H332" s="12" t="n">
        <v>13</v>
      </c>
      <c r="I332" s="12" t="n">
        <v>3.4</v>
      </c>
      <c r="J332" s="12" t="n">
        <v>0</v>
      </c>
      <c r="K332" s="12" t="n">
        <v>0</v>
      </c>
      <c r="L332" s="12" t="n">
        <v>16.4</v>
      </c>
      <c r="M332" s="12" t="n">
        <v>34.2</v>
      </c>
      <c r="N332" s="12" t="n">
        <v>4.3</v>
      </c>
      <c r="O332" s="12" t="n">
        <v>0</v>
      </c>
      <c r="P332" s="12" t="n">
        <v>5.9</v>
      </c>
      <c r="Q332" s="12" t="n">
        <v>3.7</v>
      </c>
      <c r="R332" s="12" t="s">
        <v>40</v>
      </c>
      <c r="S332" s="12" t="s">
        <v>40</v>
      </c>
      <c r="T332" s="12" t="s">
        <v>40</v>
      </c>
      <c r="U332" s="12" t="s">
        <v>40</v>
      </c>
      <c r="V332" s="12" t="s">
        <v>40</v>
      </c>
      <c r="W332" s="12" t="s">
        <v>40</v>
      </c>
      <c r="X332" s="12" t="s">
        <v>40</v>
      </c>
      <c r="Y332" s="12" t="s">
        <v>40</v>
      </c>
      <c r="Z332" s="12" t="s">
        <v>40</v>
      </c>
      <c r="AA332" s="12" t="s">
        <v>40</v>
      </c>
      <c r="AB332" s="12" t="s">
        <v>40</v>
      </c>
      <c r="AC332" s="12" t="s">
        <v>40</v>
      </c>
      <c r="AD332" s="18" t="s">
        <v>40</v>
      </c>
      <c r="AE332" s="17"/>
      <c r="AF332" s="12" t="s">
        <v>326</v>
      </c>
      <c r="AG332" s="35" t="n">
        <v>45</v>
      </c>
      <c r="AH332" s="12" t="n">
        <v>0.85</v>
      </c>
      <c r="AI332" s="12" t="s">
        <v>139</v>
      </c>
      <c r="AJ332" s="12" t="s">
        <v>318</v>
      </c>
      <c r="AK332" s="12" t="s">
        <v>81</v>
      </c>
    </row>
    <row r="333" customFormat="false" ht="13.8" hidden="false" customHeight="false" outlineLevel="0" collapsed="false">
      <c r="A333" s="10" t="s">
        <v>356</v>
      </c>
      <c r="B333" s="12" t="n">
        <v>2011</v>
      </c>
      <c r="C333" s="12" t="s">
        <v>59</v>
      </c>
      <c r="D333" s="21" t="s">
        <v>347</v>
      </c>
      <c r="E333" s="12" t="n">
        <v>0</v>
      </c>
      <c r="F333" s="12" t="n">
        <v>10.6</v>
      </c>
      <c r="G333" s="12"/>
      <c r="H333" s="12" t="n">
        <v>2</v>
      </c>
      <c r="I333" s="12"/>
      <c r="J333" s="12"/>
      <c r="K333" s="12"/>
      <c r="L333" s="12"/>
      <c r="M333" s="12" t="n">
        <v>1</v>
      </c>
      <c r="N333" s="12" t="n">
        <v>41</v>
      </c>
      <c r="O333" s="12" t="n">
        <v>0.7</v>
      </c>
      <c r="P333" s="12" t="n">
        <v>0.9</v>
      </c>
      <c r="Q333" s="12" t="n">
        <v>2.3</v>
      </c>
      <c r="R333" s="12" t="s">
        <v>40</v>
      </c>
      <c r="S333" s="12" t="s">
        <v>40</v>
      </c>
      <c r="T333" s="12"/>
      <c r="U333" s="12" t="s">
        <v>61</v>
      </c>
      <c r="V333" s="12"/>
      <c r="W333" s="12"/>
      <c r="X333" s="12"/>
      <c r="Y333" s="12"/>
      <c r="Z333" s="12" t="s">
        <v>41</v>
      </c>
      <c r="AA333" s="12" t="s">
        <v>40</v>
      </c>
      <c r="AB333" s="12" t="s">
        <v>40</v>
      </c>
      <c r="AC333" s="12" t="s">
        <v>40</v>
      </c>
      <c r="AD333" s="18" t="s">
        <v>40</v>
      </c>
      <c r="AE333" s="17"/>
      <c r="AF333" s="12" t="s">
        <v>324</v>
      </c>
      <c r="AG333" s="12" t="n">
        <v>85</v>
      </c>
      <c r="AH333" s="12" t="n">
        <v>0.85</v>
      </c>
      <c r="AI333" s="12" t="s">
        <v>348</v>
      </c>
      <c r="AJ333" s="12" t="s">
        <v>318</v>
      </c>
      <c r="AK333" s="12" t="s">
        <v>65</v>
      </c>
    </row>
    <row r="334" customFormat="false" ht="13.8" hidden="false" customHeight="false" outlineLevel="0" collapsed="false">
      <c r="A334" s="10" t="s">
        <v>356</v>
      </c>
      <c r="B334" s="12" t="n">
        <v>2011</v>
      </c>
      <c r="C334" s="12" t="s">
        <v>59</v>
      </c>
      <c r="D334" s="21" t="s">
        <v>349</v>
      </c>
      <c r="E334" s="12" t="n">
        <v>0</v>
      </c>
      <c r="F334" s="12" t="n">
        <v>8.7</v>
      </c>
      <c r="G334" s="12" t="n">
        <v>25.1</v>
      </c>
      <c r="H334" s="12" t="n">
        <v>40.1</v>
      </c>
      <c r="I334" s="12"/>
      <c r="J334" s="12"/>
      <c r="K334" s="12"/>
      <c r="L334" s="12"/>
      <c r="M334" s="12"/>
      <c r="N334" s="12" t="n">
        <v>1</v>
      </c>
      <c r="O334" s="12" t="n">
        <v>0.7</v>
      </c>
      <c r="P334" s="12" t="n">
        <v>0.9</v>
      </c>
      <c r="Q334" s="12" t="n">
        <v>2.4</v>
      </c>
      <c r="R334" s="12" t="s">
        <v>40</v>
      </c>
      <c r="S334" s="12" t="s">
        <v>40</v>
      </c>
      <c r="T334" s="12" t="s">
        <v>40</v>
      </c>
      <c r="U334" s="12" t="s">
        <v>40</v>
      </c>
      <c r="V334" s="12"/>
      <c r="W334" s="12"/>
      <c r="X334" s="12"/>
      <c r="Y334" s="12"/>
      <c r="Z334" s="12"/>
      <c r="AA334" s="12" t="s">
        <v>41</v>
      </c>
      <c r="AB334" s="12" t="s">
        <v>40</v>
      </c>
      <c r="AC334" s="12" t="s">
        <v>40</v>
      </c>
      <c r="AD334" s="18" t="s">
        <v>40</v>
      </c>
      <c r="AE334" s="17"/>
      <c r="AF334" s="12" t="s">
        <v>324</v>
      </c>
      <c r="AG334" s="12" t="n">
        <v>85</v>
      </c>
      <c r="AH334" s="12" t="n">
        <v>0.85</v>
      </c>
      <c r="AI334" s="12" t="s">
        <v>350</v>
      </c>
      <c r="AJ334" s="12" t="s">
        <v>318</v>
      </c>
      <c r="AK334" s="12" t="s">
        <v>65</v>
      </c>
    </row>
    <row r="335" customFormat="false" ht="13.8" hidden="false" customHeight="false" outlineLevel="0" collapsed="false">
      <c r="A335" s="10" t="s">
        <v>356</v>
      </c>
      <c r="B335" s="12" t="n">
        <v>2011</v>
      </c>
      <c r="C335" s="12" t="s">
        <v>59</v>
      </c>
      <c r="D335" s="21" t="s">
        <v>351</v>
      </c>
      <c r="E335" s="12" t="n">
        <v>0</v>
      </c>
      <c r="F335" s="12" t="n">
        <v>8.7</v>
      </c>
      <c r="G335" s="12" t="n">
        <v>25.1</v>
      </c>
      <c r="H335" s="12" t="n">
        <v>40.1</v>
      </c>
      <c r="I335" s="12"/>
      <c r="J335" s="12"/>
      <c r="K335" s="12"/>
      <c r="L335" s="12"/>
      <c r="M335" s="12"/>
      <c r="N335" s="12" t="n">
        <v>1</v>
      </c>
      <c r="O335" s="12" t="n">
        <v>0.7</v>
      </c>
      <c r="P335" s="12" t="n">
        <v>0.9</v>
      </c>
      <c r="Q335" s="12" t="n">
        <v>2.5</v>
      </c>
      <c r="R335" s="12" t="s">
        <v>40</v>
      </c>
      <c r="S335" s="12" t="s">
        <v>40</v>
      </c>
      <c r="T335" s="12" t="s">
        <v>40</v>
      </c>
      <c r="U335" s="12" t="s">
        <v>40</v>
      </c>
      <c r="V335" s="12"/>
      <c r="W335" s="12"/>
      <c r="X335" s="12"/>
      <c r="Y335" s="12"/>
      <c r="Z335" s="12"/>
      <c r="AA335" s="12" t="s">
        <v>41</v>
      </c>
      <c r="AB335" s="12" t="s">
        <v>40</v>
      </c>
      <c r="AC335" s="12" t="s">
        <v>40</v>
      </c>
      <c r="AD335" s="18" t="s">
        <v>40</v>
      </c>
      <c r="AE335" s="17"/>
      <c r="AF335" s="12" t="s">
        <v>324</v>
      </c>
      <c r="AG335" s="12" t="n">
        <v>85</v>
      </c>
      <c r="AH335" s="12" t="n">
        <v>0.85</v>
      </c>
      <c r="AI335" s="12" t="s">
        <v>149</v>
      </c>
      <c r="AJ335" s="12" t="s">
        <v>318</v>
      </c>
      <c r="AK335" s="12" t="s">
        <v>65</v>
      </c>
    </row>
    <row r="336" customFormat="false" ht="13.8" hidden="false" customHeight="false" outlineLevel="0" collapsed="false">
      <c r="A336" s="10" t="s">
        <v>356</v>
      </c>
      <c r="B336" s="12" t="n">
        <v>2011</v>
      </c>
      <c r="C336" s="12" t="s">
        <v>59</v>
      </c>
      <c r="D336" s="21" t="s">
        <v>352</v>
      </c>
      <c r="E336" s="12" t="n">
        <v>0</v>
      </c>
      <c r="F336" s="12" t="n">
        <v>8.7</v>
      </c>
      <c r="G336" s="12" t="n">
        <v>20.3</v>
      </c>
      <c r="H336" s="12" t="n">
        <v>8.5</v>
      </c>
      <c r="I336" s="12" t="n">
        <v>0</v>
      </c>
      <c r="J336" s="12" t="n">
        <v>0.4</v>
      </c>
      <c r="K336" s="12" t="n">
        <v>0</v>
      </c>
      <c r="L336" s="12" t="n">
        <v>11.5</v>
      </c>
      <c r="M336" s="12" t="n">
        <v>30</v>
      </c>
      <c r="N336" s="12" t="n">
        <v>0</v>
      </c>
      <c r="O336" s="12" t="n">
        <v>0.7</v>
      </c>
      <c r="P336" s="12" t="n">
        <v>0.9</v>
      </c>
      <c r="Q336" s="12" t="n">
        <v>2.6</v>
      </c>
      <c r="R336" s="12" t="s">
        <v>40</v>
      </c>
      <c r="S336" s="12" t="s">
        <v>40</v>
      </c>
      <c r="T336" s="12" t="s">
        <v>40</v>
      </c>
      <c r="U336" s="12" t="s">
        <v>40</v>
      </c>
      <c r="V336" s="12" t="s">
        <v>40</v>
      </c>
      <c r="W336" s="12" t="s">
        <v>40</v>
      </c>
      <c r="X336" s="12" t="s">
        <v>40</v>
      </c>
      <c r="Y336" s="12" t="s">
        <v>40</v>
      </c>
      <c r="Z336" s="12" t="s">
        <v>40</v>
      </c>
      <c r="AA336" s="12" t="s">
        <v>40</v>
      </c>
      <c r="AB336" s="12" t="s">
        <v>40</v>
      </c>
      <c r="AC336" s="12" t="s">
        <v>40</v>
      </c>
      <c r="AD336" s="18" t="s">
        <v>40</v>
      </c>
      <c r="AE336" s="17"/>
      <c r="AF336" s="12" t="s">
        <v>324</v>
      </c>
      <c r="AG336" s="35" t="n">
        <v>45</v>
      </c>
      <c r="AH336" s="12" t="n">
        <v>0.85</v>
      </c>
      <c r="AI336" s="12" t="s">
        <v>139</v>
      </c>
      <c r="AJ336" s="12" t="s">
        <v>318</v>
      </c>
      <c r="AK336" s="12" t="s">
        <v>65</v>
      </c>
    </row>
    <row r="337" customFormat="false" ht="13.8" hidden="false" customHeight="false" outlineLevel="0" collapsed="false">
      <c r="A337" s="10" t="s">
        <v>356</v>
      </c>
      <c r="B337" s="12" t="n">
        <v>2011</v>
      </c>
      <c r="C337" s="12" t="s">
        <v>59</v>
      </c>
      <c r="D337" s="21" t="s">
        <v>353</v>
      </c>
      <c r="E337" s="12"/>
      <c r="F337" s="12"/>
      <c r="G337" s="12"/>
      <c r="H337" s="12" t="n">
        <v>3</v>
      </c>
      <c r="I337" s="12"/>
      <c r="J337" s="12"/>
      <c r="K337" s="12"/>
      <c r="L337" s="12"/>
      <c r="M337" s="12" t="n">
        <v>1</v>
      </c>
      <c r="N337" s="12" t="n">
        <v>41</v>
      </c>
      <c r="O337" s="12" t="n">
        <v>0.7</v>
      </c>
      <c r="P337" s="12" t="n">
        <v>0.9</v>
      </c>
      <c r="Q337" s="12" t="n">
        <v>2.7</v>
      </c>
      <c r="R337" s="12"/>
      <c r="S337" s="12"/>
      <c r="T337" s="12"/>
      <c r="U337" s="12" t="s">
        <v>61</v>
      </c>
      <c r="V337" s="12"/>
      <c r="W337" s="12"/>
      <c r="X337" s="12"/>
      <c r="Y337" s="12"/>
      <c r="Z337" s="12" t="s">
        <v>41</v>
      </c>
      <c r="AA337" s="12" t="s">
        <v>40</v>
      </c>
      <c r="AB337" s="12" t="s">
        <v>40</v>
      </c>
      <c r="AC337" s="12" t="s">
        <v>40</v>
      </c>
      <c r="AD337" s="18" t="s">
        <v>40</v>
      </c>
      <c r="AE337" s="17"/>
      <c r="AF337" s="12" t="s">
        <v>155</v>
      </c>
      <c r="AG337" s="12" t="n">
        <v>85</v>
      </c>
      <c r="AH337" s="12" t="n">
        <v>0.85</v>
      </c>
      <c r="AI337" s="12" t="s">
        <v>182</v>
      </c>
      <c r="AJ337" s="12" t="s">
        <v>318</v>
      </c>
      <c r="AK337" s="12" t="s">
        <v>72</v>
      </c>
    </row>
    <row r="338" customFormat="false" ht="13.8" hidden="false" customHeight="false" outlineLevel="0" collapsed="false">
      <c r="A338" s="10" t="s">
        <v>356</v>
      </c>
      <c r="B338" s="12" t="n">
        <v>2011</v>
      </c>
      <c r="C338" s="12" t="s">
        <v>59</v>
      </c>
      <c r="D338" s="21" t="s">
        <v>354</v>
      </c>
      <c r="E338" s="12"/>
      <c r="F338" s="12"/>
      <c r="G338" s="12"/>
      <c r="H338" s="12" t="n">
        <v>3</v>
      </c>
      <c r="I338" s="12" t="n">
        <v>16.6</v>
      </c>
      <c r="J338" s="12"/>
      <c r="K338" s="12"/>
      <c r="L338" s="12"/>
      <c r="M338" s="12" t="n">
        <v>1</v>
      </c>
      <c r="N338" s="12" t="n">
        <v>41</v>
      </c>
      <c r="O338" s="12" t="n">
        <v>0.7</v>
      </c>
      <c r="P338" s="12" t="n">
        <v>0.9</v>
      </c>
      <c r="Q338" s="12" t="n">
        <v>2.8</v>
      </c>
      <c r="R338" s="12"/>
      <c r="S338" s="12"/>
      <c r="T338" s="12"/>
      <c r="U338" s="12" t="s">
        <v>41</v>
      </c>
      <c r="V338" s="12" t="s">
        <v>40</v>
      </c>
      <c r="W338" s="12"/>
      <c r="X338" s="12"/>
      <c r="Y338" s="12"/>
      <c r="Z338" s="12" t="s">
        <v>41</v>
      </c>
      <c r="AA338" s="12" t="s">
        <v>40</v>
      </c>
      <c r="AB338" s="12" t="s">
        <v>40</v>
      </c>
      <c r="AC338" s="12" t="s">
        <v>40</v>
      </c>
      <c r="AD338" s="18" t="s">
        <v>40</v>
      </c>
      <c r="AE338" s="17"/>
      <c r="AF338" s="12" t="s">
        <v>155</v>
      </c>
      <c r="AG338" s="12" t="n">
        <v>85</v>
      </c>
      <c r="AH338" s="12" t="n">
        <v>0.85</v>
      </c>
      <c r="AI338" s="12" t="s">
        <v>278</v>
      </c>
      <c r="AJ338" s="12" t="s">
        <v>318</v>
      </c>
      <c r="AK338" s="12" t="s">
        <v>72</v>
      </c>
    </row>
    <row r="339" customFormat="false" ht="13.8" hidden="false" customHeight="false" outlineLevel="0" collapsed="false">
      <c r="A339" s="10" t="s">
        <v>356</v>
      </c>
      <c r="B339" s="12" t="n">
        <v>2011</v>
      </c>
      <c r="C339" s="12" t="s">
        <v>59</v>
      </c>
      <c r="D339" s="21" t="s">
        <v>355</v>
      </c>
      <c r="E339" s="12" t="n">
        <v>0</v>
      </c>
      <c r="F339" s="12" t="n">
        <v>8.2</v>
      </c>
      <c r="G339" s="12" t="n">
        <v>2.2</v>
      </c>
      <c r="H339" s="12"/>
      <c r="I339" s="12"/>
      <c r="J339" s="12"/>
      <c r="K339" s="12"/>
      <c r="L339" s="12" t="n">
        <v>1</v>
      </c>
      <c r="M339" s="12" t="n">
        <v>25.1</v>
      </c>
      <c r="N339" s="12" t="n">
        <v>13.2</v>
      </c>
      <c r="O339" s="12" t="n">
        <v>0</v>
      </c>
      <c r="P339" s="12" t="n">
        <v>2.2</v>
      </c>
      <c r="Q339" s="12" t="n">
        <v>0.6</v>
      </c>
      <c r="R339" s="12" t="s">
        <v>40</v>
      </c>
      <c r="S339" s="12" t="s">
        <v>40</v>
      </c>
      <c r="T339" s="12" t="s">
        <v>41</v>
      </c>
      <c r="U339" s="12"/>
      <c r="V339" s="12"/>
      <c r="W339" s="12"/>
      <c r="X339" s="12"/>
      <c r="Y339" s="12" t="s">
        <v>41</v>
      </c>
      <c r="Z339" s="12" t="s">
        <v>40</v>
      </c>
      <c r="AA339" s="12" t="s">
        <v>40</v>
      </c>
      <c r="AB339" s="12" t="s">
        <v>40</v>
      </c>
      <c r="AC339" s="12" t="s">
        <v>40</v>
      </c>
      <c r="AD339" s="18" t="s">
        <v>40</v>
      </c>
      <c r="AE339" s="17"/>
      <c r="AF339" s="12" t="s">
        <v>155</v>
      </c>
      <c r="AG339" s="12" t="n">
        <v>85</v>
      </c>
      <c r="AH339" s="12" t="n">
        <v>0.85</v>
      </c>
      <c r="AI339" s="12" t="s">
        <v>328</v>
      </c>
      <c r="AJ339" s="12" t="s">
        <v>318</v>
      </c>
      <c r="AK339" s="12" t="s">
        <v>72</v>
      </c>
    </row>
    <row r="340" customFormat="false" ht="13.8" hidden="false" customHeight="false" outlineLevel="0" collapsed="false">
      <c r="A340" s="10" t="s">
        <v>356</v>
      </c>
      <c r="B340" s="12" t="s">
        <v>223</v>
      </c>
      <c r="C340" s="12" t="s">
        <v>311</v>
      </c>
      <c r="D340" s="24" t="s">
        <v>304</v>
      </c>
      <c r="E340" s="26"/>
      <c r="F340" s="26"/>
      <c r="G340" s="26"/>
      <c r="H340" s="26"/>
      <c r="I340" s="23"/>
      <c r="J340" s="23"/>
      <c r="K340" s="23"/>
      <c r="L340" s="23"/>
      <c r="M340" s="23"/>
      <c r="N340" s="34" t="n">
        <v>14</v>
      </c>
      <c r="O340" s="26"/>
      <c r="P340" s="26"/>
      <c r="Q340" s="26"/>
      <c r="R340" s="12"/>
      <c r="S340" s="12"/>
      <c r="T340" s="12"/>
      <c r="U340" s="12"/>
      <c r="V340" s="12"/>
      <c r="W340" s="12"/>
      <c r="X340" s="12"/>
      <c r="Y340" s="12"/>
      <c r="Z340" s="12"/>
      <c r="AA340" s="12" t="s">
        <v>107</v>
      </c>
      <c r="AB340" s="12"/>
      <c r="AC340" s="12"/>
      <c r="AD340" s="18"/>
      <c r="AE340" s="17"/>
      <c r="AF340" s="12" t="s">
        <v>305</v>
      </c>
      <c r="AG340" s="12"/>
      <c r="AH340" s="12"/>
      <c r="AI340" s="12"/>
      <c r="AJ340" s="12"/>
      <c r="AK340" s="12"/>
    </row>
    <row r="341" customFormat="false" ht="13.8" hidden="false" customHeight="false" outlineLevel="0" collapsed="false">
      <c r="A341" s="10" t="s">
        <v>356</v>
      </c>
      <c r="B341" s="12" t="s">
        <v>223</v>
      </c>
      <c r="C341" s="12" t="s">
        <v>99</v>
      </c>
      <c r="D341" s="24" t="s">
        <v>306</v>
      </c>
      <c r="E341" s="26"/>
      <c r="F341" s="26"/>
      <c r="G341" s="26"/>
      <c r="H341" s="26"/>
      <c r="I341" s="23"/>
      <c r="J341" s="23"/>
      <c r="K341" s="23"/>
      <c r="L341" s="23"/>
      <c r="M341" s="23"/>
      <c r="N341" s="34" t="n">
        <v>60</v>
      </c>
      <c r="O341" s="26"/>
      <c r="P341" s="26"/>
      <c r="Q341" s="26"/>
      <c r="R341" s="12"/>
      <c r="S341" s="12"/>
      <c r="T341" s="12"/>
      <c r="U341" s="12"/>
      <c r="V341" s="12"/>
      <c r="W341" s="12"/>
      <c r="X341" s="12"/>
      <c r="Y341" s="12"/>
      <c r="Z341" s="12"/>
      <c r="AA341" s="12" t="s">
        <v>101</v>
      </c>
      <c r="AB341" s="12"/>
      <c r="AC341" s="12"/>
      <c r="AD341" s="18"/>
      <c r="AE341" s="17"/>
      <c r="AF341" s="12" t="s">
        <v>200</v>
      </c>
      <c r="AG341" s="12"/>
      <c r="AH341" s="12"/>
      <c r="AI341" s="12"/>
      <c r="AJ341" s="12"/>
      <c r="AK341" s="12"/>
    </row>
    <row r="342" customFormat="false" ht="13.8" hidden="false" customHeight="false" outlineLevel="0" collapsed="false">
      <c r="A342" s="10" t="s">
        <v>356</v>
      </c>
      <c r="B342" s="12" t="s">
        <v>223</v>
      </c>
      <c r="C342" s="12" t="s">
        <v>99</v>
      </c>
      <c r="D342" s="24" t="s">
        <v>203</v>
      </c>
      <c r="E342" s="23"/>
      <c r="F342" s="23"/>
      <c r="G342" s="23"/>
      <c r="H342" s="23"/>
      <c r="I342" s="23"/>
      <c r="J342" s="23"/>
      <c r="K342" s="23"/>
      <c r="L342" s="34" t="n">
        <v>60</v>
      </c>
      <c r="M342" s="26"/>
      <c r="N342" s="26"/>
      <c r="O342" s="23"/>
      <c r="P342" s="23"/>
      <c r="Q342" s="23"/>
      <c r="R342" s="12"/>
      <c r="S342" s="12"/>
      <c r="T342" s="12"/>
      <c r="U342" s="12"/>
      <c r="V342" s="12"/>
      <c r="W342" s="12"/>
      <c r="X342" s="12"/>
      <c r="Y342" s="12" t="s">
        <v>101</v>
      </c>
      <c r="Z342" s="12"/>
      <c r="AA342" s="12"/>
      <c r="AB342" s="12"/>
      <c r="AC342" s="12"/>
      <c r="AD342" s="18"/>
      <c r="AE342" s="17" t="n">
        <v>4500</v>
      </c>
      <c r="AF342" s="12" t="s">
        <v>100</v>
      </c>
      <c r="AG342" s="12"/>
      <c r="AH342" s="12"/>
      <c r="AI342" s="12"/>
      <c r="AJ342" s="12"/>
      <c r="AK342" s="12"/>
    </row>
    <row r="343" customFormat="false" ht="13.8" hidden="false" customHeight="false" outlineLevel="0" collapsed="false">
      <c r="A343" s="10" t="s">
        <v>356</v>
      </c>
      <c r="B343" s="12" t="s">
        <v>223</v>
      </c>
      <c r="C343" s="12" t="s">
        <v>99</v>
      </c>
      <c r="D343" s="24" t="s">
        <v>204</v>
      </c>
      <c r="E343" s="23"/>
      <c r="F343" s="23"/>
      <c r="G343" s="23"/>
      <c r="H343" s="23"/>
      <c r="I343" s="23"/>
      <c r="J343" s="23"/>
      <c r="K343" s="23"/>
      <c r="L343" s="34" t="n">
        <v>60</v>
      </c>
      <c r="M343" s="26"/>
      <c r="N343" s="26"/>
      <c r="O343" s="23"/>
      <c r="P343" s="23"/>
      <c r="Q343" s="23"/>
      <c r="R343" s="12"/>
      <c r="S343" s="12"/>
      <c r="T343" s="12"/>
      <c r="U343" s="12"/>
      <c r="V343" s="12"/>
      <c r="W343" s="12"/>
      <c r="X343" s="12"/>
      <c r="Y343" s="12" t="s">
        <v>101</v>
      </c>
      <c r="Z343" s="12"/>
      <c r="AA343" s="12"/>
      <c r="AB343" s="12"/>
      <c r="AC343" s="12"/>
      <c r="AD343" s="18"/>
      <c r="AE343" s="17" t="n">
        <v>4500</v>
      </c>
      <c r="AF343" s="12" t="s">
        <v>102</v>
      </c>
      <c r="AG343" s="12"/>
      <c r="AH343" s="12"/>
      <c r="AI343" s="12"/>
      <c r="AJ343" s="12"/>
      <c r="AK343" s="12"/>
    </row>
    <row r="344" customFormat="false" ht="13.8" hidden="false" customHeight="false" outlineLevel="0" collapsed="false">
      <c r="A344" s="10" t="s">
        <v>356</v>
      </c>
      <c r="B344" s="12" t="s">
        <v>223</v>
      </c>
      <c r="C344" s="12" t="s">
        <v>99</v>
      </c>
      <c r="D344" s="24" t="s">
        <v>307</v>
      </c>
      <c r="E344" s="23"/>
      <c r="F344" s="23"/>
      <c r="G344" s="23"/>
      <c r="H344" s="23"/>
      <c r="I344" s="23"/>
      <c r="J344" s="23"/>
      <c r="K344" s="23" t="n">
        <v>30</v>
      </c>
      <c r="L344" s="34" t="n">
        <v>30</v>
      </c>
      <c r="M344" s="26"/>
      <c r="N344" s="26"/>
      <c r="O344" s="23"/>
      <c r="P344" s="23"/>
      <c r="Q344" s="23"/>
      <c r="R344" s="12"/>
      <c r="S344" s="12"/>
      <c r="T344" s="12"/>
      <c r="U344" s="12"/>
      <c r="V344" s="12"/>
      <c r="W344" s="12"/>
      <c r="X344" s="12" t="s">
        <v>104</v>
      </c>
      <c r="Y344" s="12" t="s">
        <v>101</v>
      </c>
      <c r="Z344" s="12"/>
      <c r="AA344" s="12"/>
      <c r="AB344" s="12"/>
      <c r="AC344" s="12"/>
      <c r="AD344" s="18"/>
      <c r="AE344" s="17" t="n">
        <v>4500</v>
      </c>
      <c r="AF344" s="12" t="s">
        <v>308</v>
      </c>
      <c r="AG344" s="12"/>
      <c r="AH344" s="12"/>
      <c r="AI344" s="12"/>
      <c r="AJ344" s="12"/>
      <c r="AK344" s="12"/>
    </row>
    <row r="345" customFormat="false" ht="13.8" hidden="false" customHeight="false" outlineLevel="0" collapsed="false">
      <c r="A345" s="10" t="s">
        <v>356</v>
      </c>
      <c r="B345" s="12" t="s">
        <v>223</v>
      </c>
      <c r="C345" s="12" t="s">
        <v>311</v>
      </c>
      <c r="D345" s="24" t="s">
        <v>309</v>
      </c>
      <c r="E345" s="23"/>
      <c r="F345" s="23"/>
      <c r="G345" s="23"/>
      <c r="H345" s="23"/>
      <c r="I345" s="23"/>
      <c r="J345" s="34" t="n">
        <v>8</v>
      </c>
      <c r="K345" s="26"/>
      <c r="L345" s="26"/>
      <c r="M345" s="26"/>
      <c r="N345" s="26"/>
      <c r="O345" s="23"/>
      <c r="P345" s="23"/>
      <c r="Q345" s="23"/>
      <c r="R345" s="12"/>
      <c r="S345" s="12"/>
      <c r="T345" s="12"/>
      <c r="U345" s="12"/>
      <c r="V345" s="12"/>
      <c r="W345" s="12" t="s">
        <v>180</v>
      </c>
      <c r="X345" s="12"/>
      <c r="Y345" s="12"/>
      <c r="Z345" s="12"/>
      <c r="AA345" s="12"/>
      <c r="AB345" s="12"/>
      <c r="AC345" s="12"/>
      <c r="AD345" s="18"/>
      <c r="AE345" s="17"/>
      <c r="AF345" s="12" t="s">
        <v>310</v>
      </c>
      <c r="AG345" s="12"/>
      <c r="AH345" s="12"/>
      <c r="AI345" s="12"/>
      <c r="AJ345" s="12"/>
      <c r="AK345" s="12"/>
    </row>
    <row r="346" customFormat="false" ht="13.8" hidden="false" customHeight="false" outlineLevel="0" collapsed="false">
      <c r="A346" s="10" t="s">
        <v>356</v>
      </c>
      <c r="B346" s="12" t="s">
        <v>223</v>
      </c>
      <c r="C346" s="12" t="s">
        <v>311</v>
      </c>
      <c r="D346" s="24" t="s">
        <v>210</v>
      </c>
      <c r="E346" s="12"/>
      <c r="F346" s="12"/>
      <c r="G346" s="12"/>
      <c r="H346" s="23"/>
      <c r="I346" s="23"/>
      <c r="J346" s="23"/>
      <c r="K346" s="23"/>
      <c r="L346" s="23"/>
      <c r="M346" s="23"/>
      <c r="N346" s="23"/>
      <c r="O346" s="34" t="n">
        <v>12</v>
      </c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 t="s">
        <v>211</v>
      </c>
      <c r="AC346" s="12"/>
      <c r="AD346" s="18"/>
      <c r="AE346" s="17"/>
      <c r="AF346" s="12" t="s">
        <v>212</v>
      </c>
      <c r="AG346" s="12"/>
      <c r="AH346" s="12"/>
      <c r="AI346" s="12"/>
      <c r="AJ346" s="12"/>
      <c r="AK346" s="12"/>
    </row>
    <row r="347" customFormat="false" ht="13.8" hidden="false" customHeight="false" outlineLevel="0" collapsed="false">
      <c r="A347" s="10" t="s">
        <v>356</v>
      </c>
      <c r="B347" s="12" t="s">
        <v>223</v>
      </c>
      <c r="C347" s="12" t="s">
        <v>312</v>
      </c>
      <c r="D347" s="25" t="s">
        <v>313</v>
      </c>
      <c r="E347" s="12"/>
      <c r="F347" s="12"/>
      <c r="G347" s="12"/>
      <c r="H347" s="12"/>
      <c r="I347" s="12"/>
      <c r="J347" s="23"/>
      <c r="K347" s="23"/>
      <c r="L347" s="23"/>
      <c r="M347" s="34" t="n">
        <v>5</v>
      </c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 t="s">
        <v>41</v>
      </c>
      <c r="AA347" s="12"/>
      <c r="AB347" s="12"/>
      <c r="AC347" s="12"/>
      <c r="AD347" s="18"/>
      <c r="AE347" s="17"/>
      <c r="AF347" s="12" t="s">
        <v>314</v>
      </c>
      <c r="AG347" s="12"/>
      <c r="AH347" s="12"/>
      <c r="AI347" s="12"/>
      <c r="AJ347" s="12"/>
      <c r="AK347" s="12"/>
    </row>
    <row r="348" customFormat="false" ht="13.8" hidden="false" customHeight="false" outlineLevel="0" collapsed="false">
      <c r="A348" s="10" t="s">
        <v>356</v>
      </c>
      <c r="B348" s="12" t="s">
        <v>223</v>
      </c>
      <c r="C348" s="12" t="s">
        <v>312</v>
      </c>
      <c r="D348" s="25" t="s">
        <v>315</v>
      </c>
      <c r="E348" s="12"/>
      <c r="F348" s="12"/>
      <c r="G348" s="12"/>
      <c r="H348" s="12"/>
      <c r="I348" s="12"/>
      <c r="J348" s="12" t="n">
        <v>36</v>
      </c>
      <c r="K348" s="12" t="n">
        <v>54</v>
      </c>
      <c r="L348" s="12" t="n">
        <v>54</v>
      </c>
      <c r="M348" s="12" t="n">
        <v>36</v>
      </c>
      <c r="N348" s="12"/>
      <c r="O348" s="12"/>
      <c r="P348" s="12"/>
      <c r="Q348" s="12"/>
      <c r="R348" s="12"/>
      <c r="S348" s="12"/>
      <c r="T348" s="12"/>
      <c r="U348" s="12"/>
      <c r="V348" s="12"/>
      <c r="W348" s="12" t="s">
        <v>40</v>
      </c>
      <c r="X348" s="12" t="s">
        <v>40</v>
      </c>
      <c r="Y348" s="12" t="s">
        <v>40</v>
      </c>
      <c r="Z348" s="12" t="s">
        <v>40</v>
      </c>
      <c r="AA348" s="12"/>
      <c r="AB348" s="12"/>
      <c r="AC348" s="12"/>
      <c r="AD348" s="18"/>
      <c r="AE348" s="17"/>
      <c r="AF348" s="12" t="s">
        <v>221</v>
      </c>
      <c r="AG348" s="12"/>
      <c r="AH348" s="12"/>
      <c r="AI348" s="12"/>
      <c r="AJ348" s="12"/>
      <c r="AK348" s="12" t="s">
        <v>222</v>
      </c>
    </row>
    <row r="349" customFormat="false" ht="13.8" hidden="false" customHeight="false" outlineLevel="0" collapsed="false">
      <c r="A349" s="10" t="s">
        <v>356</v>
      </c>
      <c r="B349" s="12" t="s">
        <v>223</v>
      </c>
      <c r="C349" s="12" t="s">
        <v>38</v>
      </c>
      <c r="D349" s="13" t="s">
        <v>316</v>
      </c>
      <c r="E349" s="12" t="n">
        <v>0</v>
      </c>
      <c r="F349" s="12" t="n">
        <v>3.6</v>
      </c>
      <c r="G349" s="12" t="n">
        <v>18.8</v>
      </c>
      <c r="H349" s="12" t="n">
        <v>28.9</v>
      </c>
      <c r="I349" s="12" t="n">
        <v>89.8</v>
      </c>
      <c r="J349" s="12" t="n">
        <v>61</v>
      </c>
      <c r="K349" s="12" t="n">
        <v>28.8</v>
      </c>
      <c r="L349" s="12" t="n">
        <v>29.5</v>
      </c>
      <c r="M349" s="12" t="n">
        <v>19.5</v>
      </c>
      <c r="N349" s="12" t="n">
        <v>11.8</v>
      </c>
      <c r="O349" s="12" t="n">
        <v>7.4</v>
      </c>
      <c r="P349" s="12" t="n">
        <v>2.4</v>
      </c>
      <c r="Q349" s="12" t="n">
        <v>0</v>
      </c>
      <c r="R349" s="12" t="s">
        <v>40</v>
      </c>
      <c r="S349" s="12" t="s">
        <v>40</v>
      </c>
      <c r="T349" s="12" t="s">
        <v>40</v>
      </c>
      <c r="U349" s="12" t="s">
        <v>40</v>
      </c>
      <c r="V349" s="12" t="s">
        <v>40</v>
      </c>
      <c r="W349" s="12" t="s">
        <v>40</v>
      </c>
      <c r="X349" s="12" t="s">
        <v>40</v>
      </c>
      <c r="Y349" s="12" t="s">
        <v>40</v>
      </c>
      <c r="Z349" s="12" t="s">
        <v>40</v>
      </c>
      <c r="AA349" s="12" t="s">
        <v>40</v>
      </c>
      <c r="AB349" s="12" t="s">
        <v>40</v>
      </c>
      <c r="AC349" s="12" t="s">
        <v>40</v>
      </c>
      <c r="AD349" s="18" t="s">
        <v>40</v>
      </c>
      <c r="AE349" s="17"/>
      <c r="AF349" s="12" t="s">
        <v>317</v>
      </c>
      <c r="AG349" s="12" t="n">
        <v>65</v>
      </c>
      <c r="AH349" s="12" t="n">
        <v>0.85</v>
      </c>
      <c r="AI349" s="12" t="s">
        <v>139</v>
      </c>
      <c r="AJ349" s="12" t="s">
        <v>318</v>
      </c>
      <c r="AK349" s="12" t="s">
        <v>46</v>
      </c>
    </row>
    <row r="350" customFormat="false" ht="13.8" hidden="false" customHeight="false" outlineLevel="0" collapsed="false">
      <c r="A350" s="10" t="s">
        <v>356</v>
      </c>
      <c r="B350" s="12" t="s">
        <v>223</v>
      </c>
      <c r="C350" s="12" t="s">
        <v>38</v>
      </c>
      <c r="D350" s="13" t="s">
        <v>319</v>
      </c>
      <c r="E350" s="12" t="n">
        <v>0</v>
      </c>
      <c r="F350" s="12" t="n">
        <v>3.6</v>
      </c>
      <c r="G350" s="12" t="n">
        <v>18.8</v>
      </c>
      <c r="H350" s="12"/>
      <c r="I350" s="12" t="n">
        <v>3.5</v>
      </c>
      <c r="J350" s="12" t="n">
        <v>46.6</v>
      </c>
      <c r="K350" s="12" t="n">
        <v>12.9</v>
      </c>
      <c r="L350" s="12" t="n">
        <v>28</v>
      </c>
      <c r="M350" s="12" t="n">
        <v>17.3</v>
      </c>
      <c r="N350" s="12" t="n">
        <v>15.5</v>
      </c>
      <c r="O350" s="12" t="n">
        <v>12.3</v>
      </c>
      <c r="P350" s="12" t="n">
        <v>0.1</v>
      </c>
      <c r="Q350" s="12" t="n">
        <v>0</v>
      </c>
      <c r="R350" s="12" t="s">
        <v>40</v>
      </c>
      <c r="S350" s="12" t="s">
        <v>40</v>
      </c>
      <c r="T350" s="12" t="s">
        <v>40</v>
      </c>
      <c r="U350" s="12"/>
      <c r="V350" s="12" t="s">
        <v>41</v>
      </c>
      <c r="W350" s="12" t="s">
        <v>40</v>
      </c>
      <c r="X350" s="12" t="s">
        <v>40</v>
      </c>
      <c r="Y350" s="12" t="s">
        <v>40</v>
      </c>
      <c r="Z350" s="12" t="s">
        <v>40</v>
      </c>
      <c r="AA350" s="12" t="s">
        <v>40</v>
      </c>
      <c r="AB350" s="12" t="s">
        <v>40</v>
      </c>
      <c r="AC350" s="12" t="s">
        <v>40</v>
      </c>
      <c r="AD350" s="18" t="s">
        <v>40</v>
      </c>
      <c r="AE350" s="17"/>
      <c r="AF350" s="12" t="s">
        <v>317</v>
      </c>
      <c r="AG350" s="12" t="n">
        <v>65</v>
      </c>
      <c r="AH350" s="12" t="n">
        <v>0.85</v>
      </c>
      <c r="AI350" s="12" t="s">
        <v>196</v>
      </c>
      <c r="AJ350" s="12" t="s">
        <v>318</v>
      </c>
      <c r="AK350" s="12" t="s">
        <v>46</v>
      </c>
    </row>
    <row r="351" customFormat="false" ht="13.8" hidden="false" customHeight="false" outlineLevel="0" collapsed="false">
      <c r="A351" s="10" t="s">
        <v>356</v>
      </c>
      <c r="B351" s="12" t="s">
        <v>223</v>
      </c>
      <c r="C351" s="12" t="s">
        <v>38</v>
      </c>
      <c r="D351" s="13" t="s">
        <v>320</v>
      </c>
      <c r="E351" s="12" t="n">
        <v>0</v>
      </c>
      <c r="F351" s="12" t="n">
        <v>4.3</v>
      </c>
      <c r="G351" s="12" t="n">
        <v>17.6</v>
      </c>
      <c r="H351" s="12" t="n">
        <v>25.5</v>
      </c>
      <c r="I351" s="12" t="n">
        <v>59.2</v>
      </c>
      <c r="J351" s="12" t="n">
        <v>73</v>
      </c>
      <c r="K351" s="12" t="n">
        <v>37.1</v>
      </c>
      <c r="L351" s="12" t="n">
        <v>31.7</v>
      </c>
      <c r="M351" s="12" t="n">
        <v>28.5</v>
      </c>
      <c r="N351" s="12" t="n">
        <v>15.3</v>
      </c>
      <c r="O351" s="12" t="n">
        <v>16.5</v>
      </c>
      <c r="P351" s="12" t="n">
        <v>2</v>
      </c>
      <c r="Q351" s="12" t="n">
        <v>0</v>
      </c>
      <c r="R351" s="12" t="s">
        <v>40</v>
      </c>
      <c r="S351" s="12" t="s">
        <v>40</v>
      </c>
      <c r="T351" s="12" t="s">
        <v>40</v>
      </c>
      <c r="U351" s="12" t="s">
        <v>40</v>
      </c>
      <c r="V351" s="12" t="s">
        <v>40</v>
      </c>
      <c r="W351" s="12" t="s">
        <v>40</v>
      </c>
      <c r="X351" s="12" t="s">
        <v>40</v>
      </c>
      <c r="Y351" s="12" t="s">
        <v>40</v>
      </c>
      <c r="Z351" s="12" t="s">
        <v>40</v>
      </c>
      <c r="AA351" s="12" t="s">
        <v>40</v>
      </c>
      <c r="AB351" s="12" t="s">
        <v>40</v>
      </c>
      <c r="AC351" s="12" t="s">
        <v>40</v>
      </c>
      <c r="AD351" s="18" t="s">
        <v>40</v>
      </c>
      <c r="AE351" s="17"/>
      <c r="AF351" s="12" t="s">
        <v>321</v>
      </c>
      <c r="AG351" s="12" t="n">
        <v>65</v>
      </c>
      <c r="AH351" s="12" t="n">
        <v>0.85</v>
      </c>
      <c r="AI351" s="12" t="s">
        <v>139</v>
      </c>
      <c r="AJ351" s="12" t="s">
        <v>318</v>
      </c>
      <c r="AK351" s="12" t="s">
        <v>46</v>
      </c>
    </row>
    <row r="352" customFormat="false" ht="13.8" hidden="false" customHeight="false" outlineLevel="0" collapsed="false">
      <c r="A352" s="10" t="s">
        <v>356</v>
      </c>
      <c r="B352" s="12" t="s">
        <v>223</v>
      </c>
      <c r="C352" s="12" t="s">
        <v>38</v>
      </c>
      <c r="D352" s="13" t="s">
        <v>322</v>
      </c>
      <c r="E352" s="12" t="n">
        <v>0</v>
      </c>
      <c r="F352" s="12" t="n">
        <v>4.3</v>
      </c>
      <c r="G352" s="12" t="n">
        <v>17.6</v>
      </c>
      <c r="H352" s="12"/>
      <c r="I352" s="12"/>
      <c r="J352" s="12" t="n">
        <v>4</v>
      </c>
      <c r="K352" s="12" t="n">
        <v>37.8</v>
      </c>
      <c r="L352" s="12" t="n">
        <v>33.2</v>
      </c>
      <c r="M352" s="12" t="n">
        <v>28.3</v>
      </c>
      <c r="N352" s="12" t="n">
        <v>14.5</v>
      </c>
      <c r="O352" s="12" t="n">
        <v>15.8</v>
      </c>
      <c r="P352" s="12" t="n">
        <v>4.6</v>
      </c>
      <c r="Q352" s="12" t="n">
        <v>0</v>
      </c>
      <c r="R352" s="12" t="s">
        <v>40</v>
      </c>
      <c r="S352" s="12" t="s">
        <v>40</v>
      </c>
      <c r="T352" s="12" t="s">
        <v>40</v>
      </c>
      <c r="U352" s="12"/>
      <c r="V352" s="12"/>
      <c r="W352" s="12" t="s">
        <v>41</v>
      </c>
      <c r="X352" s="12" t="s">
        <v>40</v>
      </c>
      <c r="Y352" s="12" t="s">
        <v>40</v>
      </c>
      <c r="Z352" s="12" t="s">
        <v>40</v>
      </c>
      <c r="AA352" s="12" t="s">
        <v>40</v>
      </c>
      <c r="AB352" s="12" t="s">
        <v>40</v>
      </c>
      <c r="AC352" s="12" t="s">
        <v>40</v>
      </c>
      <c r="AD352" s="18" t="s">
        <v>40</v>
      </c>
      <c r="AE352" s="17"/>
      <c r="AF352" s="12" t="s">
        <v>321</v>
      </c>
      <c r="AG352" s="12" t="n">
        <v>65</v>
      </c>
      <c r="AH352" s="12" t="n">
        <v>0.85</v>
      </c>
      <c r="AI352" s="12" t="s">
        <v>196</v>
      </c>
      <c r="AJ352" s="12" t="s">
        <v>318</v>
      </c>
      <c r="AK352" s="12" t="s">
        <v>46</v>
      </c>
    </row>
    <row r="353" customFormat="false" ht="13.8" hidden="false" customHeight="false" outlineLevel="0" collapsed="false">
      <c r="A353" s="10" t="s">
        <v>356</v>
      </c>
      <c r="B353" s="12" t="s">
        <v>223</v>
      </c>
      <c r="C353" s="12" t="s">
        <v>59</v>
      </c>
      <c r="D353" s="21" t="s">
        <v>323</v>
      </c>
      <c r="E353" s="12" t="n">
        <v>0</v>
      </c>
      <c r="F353" s="12" t="n">
        <v>2.6</v>
      </c>
      <c r="G353" s="12" t="n">
        <v>16.6</v>
      </c>
      <c r="H353" s="12" t="n">
        <v>30.1</v>
      </c>
      <c r="I353" s="12" t="n">
        <v>67.5</v>
      </c>
      <c r="J353" s="12" t="n">
        <v>38.9</v>
      </c>
      <c r="K353" s="12" t="n">
        <v>33.5</v>
      </c>
      <c r="L353" s="12" t="n">
        <v>31.4</v>
      </c>
      <c r="M353" s="12" t="n">
        <v>20.2</v>
      </c>
      <c r="N353" s="12" t="n">
        <v>11.6</v>
      </c>
      <c r="O353" s="12" t="n">
        <v>11.6</v>
      </c>
      <c r="P353" s="12" t="n">
        <v>0</v>
      </c>
      <c r="Q353" s="12" t="n">
        <v>0</v>
      </c>
      <c r="R353" s="12" t="s">
        <v>40</v>
      </c>
      <c r="S353" s="12" t="s">
        <v>40</v>
      </c>
      <c r="T353" s="12" t="s">
        <v>40</v>
      </c>
      <c r="U353" s="12" t="s">
        <v>40</v>
      </c>
      <c r="V353" s="12" t="s">
        <v>40</v>
      </c>
      <c r="W353" s="12" t="s">
        <v>40</v>
      </c>
      <c r="X353" s="12" t="s">
        <v>40</v>
      </c>
      <c r="Y353" s="12" t="s">
        <v>40</v>
      </c>
      <c r="Z353" s="12" t="s">
        <v>40</v>
      </c>
      <c r="AA353" s="12" t="s">
        <v>40</v>
      </c>
      <c r="AB353" s="12" t="s">
        <v>40</v>
      </c>
      <c r="AC353" s="12" t="s">
        <v>40</v>
      </c>
      <c r="AD353" s="18" t="s">
        <v>40</v>
      </c>
      <c r="AE353" s="17"/>
      <c r="AF353" s="12" t="s">
        <v>324</v>
      </c>
      <c r="AG353" s="12" t="n">
        <v>85</v>
      </c>
      <c r="AH353" s="12" t="n">
        <v>0.85</v>
      </c>
      <c r="AI353" s="12" t="s">
        <v>139</v>
      </c>
      <c r="AJ353" s="12" t="s">
        <v>318</v>
      </c>
      <c r="AK353" s="12" t="s">
        <v>65</v>
      </c>
    </row>
    <row r="354" customFormat="false" ht="13.8" hidden="false" customHeight="false" outlineLevel="0" collapsed="false">
      <c r="A354" s="10" t="s">
        <v>356</v>
      </c>
      <c r="B354" s="12" t="s">
        <v>223</v>
      </c>
      <c r="C354" s="12" t="s">
        <v>59</v>
      </c>
      <c r="D354" s="21" t="s">
        <v>325</v>
      </c>
      <c r="E354" s="12" t="n">
        <v>0</v>
      </c>
      <c r="F354" s="12" t="n">
        <v>1.4</v>
      </c>
      <c r="G354" s="12" t="n">
        <v>11.8</v>
      </c>
      <c r="H354" s="12" t="n">
        <v>30</v>
      </c>
      <c r="I354" s="12" t="n">
        <v>71.3</v>
      </c>
      <c r="J354" s="12" t="n">
        <v>67.8</v>
      </c>
      <c r="K354" s="12" t="n">
        <v>37.7</v>
      </c>
      <c r="L354" s="12" t="n">
        <v>35.4</v>
      </c>
      <c r="M354" s="12" t="n">
        <v>23</v>
      </c>
      <c r="N354" s="12" t="n">
        <v>17.8</v>
      </c>
      <c r="O354" s="12" t="n">
        <v>14.8</v>
      </c>
      <c r="P354" s="12" t="n">
        <v>4</v>
      </c>
      <c r="Q354" s="12" t="n">
        <v>0</v>
      </c>
      <c r="R354" s="12" t="s">
        <v>40</v>
      </c>
      <c r="S354" s="12" t="s">
        <v>40</v>
      </c>
      <c r="T354" s="12" t="s">
        <v>40</v>
      </c>
      <c r="U354" s="12" t="s">
        <v>40</v>
      </c>
      <c r="V354" s="12" t="s">
        <v>40</v>
      </c>
      <c r="W354" s="12" t="s">
        <v>40</v>
      </c>
      <c r="X354" s="12" t="s">
        <v>40</v>
      </c>
      <c r="Y354" s="12" t="s">
        <v>40</v>
      </c>
      <c r="Z354" s="12" t="s">
        <v>40</v>
      </c>
      <c r="AA354" s="12" t="s">
        <v>40</v>
      </c>
      <c r="AB354" s="12" t="s">
        <v>40</v>
      </c>
      <c r="AC354" s="12" t="s">
        <v>40</v>
      </c>
      <c r="AD354" s="18" t="s">
        <v>40</v>
      </c>
      <c r="AE354" s="17"/>
      <c r="AF354" s="12" t="s">
        <v>326</v>
      </c>
      <c r="AG354" s="12" t="n">
        <v>85</v>
      </c>
      <c r="AH354" s="12" t="n">
        <v>0.85</v>
      </c>
      <c r="AI354" s="12" t="s">
        <v>139</v>
      </c>
      <c r="AJ354" s="12" t="s">
        <v>318</v>
      </c>
      <c r="AK354" s="12" t="s">
        <v>72</v>
      </c>
    </row>
    <row r="355" customFormat="false" ht="13.8" hidden="false" customHeight="false" outlineLevel="0" collapsed="false">
      <c r="A355" s="10" t="s">
        <v>356</v>
      </c>
      <c r="B355" s="12" t="s">
        <v>223</v>
      </c>
      <c r="C355" s="12" t="s">
        <v>59</v>
      </c>
      <c r="D355" s="21" t="s">
        <v>327</v>
      </c>
      <c r="E355" s="12" t="n">
        <v>0</v>
      </c>
      <c r="F355" s="12" t="n">
        <v>0.8</v>
      </c>
      <c r="G355" s="12" t="n">
        <v>11</v>
      </c>
      <c r="H355" s="12"/>
      <c r="I355" s="12" t="n">
        <v>3</v>
      </c>
      <c r="J355" s="12"/>
      <c r="K355" s="12" t="n">
        <v>2.5</v>
      </c>
      <c r="L355" s="12"/>
      <c r="M355" s="12" t="n">
        <v>2.5</v>
      </c>
      <c r="N355" s="12" t="n">
        <v>18</v>
      </c>
      <c r="O355" s="12" t="n">
        <v>3.1</v>
      </c>
      <c r="P355" s="12" t="n">
        <v>5.6</v>
      </c>
      <c r="Q355" s="12" t="n">
        <v>2.6</v>
      </c>
      <c r="R355" s="12" t="s">
        <v>40</v>
      </c>
      <c r="S355" s="12" t="s">
        <v>40</v>
      </c>
      <c r="T355" s="12" t="s">
        <v>40</v>
      </c>
      <c r="U355" s="12"/>
      <c r="V355" s="12" t="s">
        <v>41</v>
      </c>
      <c r="W355" s="12"/>
      <c r="X355" s="12" t="s">
        <v>41</v>
      </c>
      <c r="Y355" s="12"/>
      <c r="Z355" s="12" t="s">
        <v>41</v>
      </c>
      <c r="AA355" s="12" t="s">
        <v>40</v>
      </c>
      <c r="AB355" s="12" t="s">
        <v>40</v>
      </c>
      <c r="AC355" s="12" t="s">
        <v>40</v>
      </c>
      <c r="AD355" s="18" t="s">
        <v>40</v>
      </c>
      <c r="AE355" s="17"/>
      <c r="AF355" s="12" t="s">
        <v>326</v>
      </c>
      <c r="AG355" s="12" t="n">
        <v>85</v>
      </c>
      <c r="AH355" s="12" t="n">
        <v>0.85</v>
      </c>
      <c r="AI355" s="12" t="s">
        <v>328</v>
      </c>
      <c r="AJ355" s="12" t="s">
        <v>318</v>
      </c>
      <c r="AK355" s="12" t="s">
        <v>65</v>
      </c>
    </row>
    <row r="356" customFormat="false" ht="13.8" hidden="false" customHeight="false" outlineLevel="0" collapsed="false">
      <c r="A356" s="10" t="s">
        <v>356</v>
      </c>
      <c r="B356" s="12" t="s">
        <v>223</v>
      </c>
      <c r="C356" s="12" t="s">
        <v>59</v>
      </c>
      <c r="D356" s="21" t="s">
        <v>329</v>
      </c>
      <c r="E356" s="12" t="n">
        <v>0</v>
      </c>
      <c r="F356" s="12" t="n">
        <v>0.8</v>
      </c>
      <c r="G356" s="12" t="n">
        <v>11</v>
      </c>
      <c r="H356" s="12"/>
      <c r="I356" s="12" t="n">
        <v>3</v>
      </c>
      <c r="J356" s="12"/>
      <c r="K356" s="12" t="n">
        <v>2.5</v>
      </c>
      <c r="L356" s="12"/>
      <c r="M356" s="12" t="n">
        <v>2.5</v>
      </c>
      <c r="N356" s="12" t="n">
        <v>18</v>
      </c>
      <c r="O356" s="12" t="n">
        <v>3.1</v>
      </c>
      <c r="P356" s="12" t="n">
        <v>5.6</v>
      </c>
      <c r="Q356" s="12" t="n">
        <v>2.6</v>
      </c>
      <c r="R356" s="12" t="s">
        <v>40</v>
      </c>
      <c r="S356" s="12" t="s">
        <v>40</v>
      </c>
      <c r="T356" s="12" t="s">
        <v>40</v>
      </c>
      <c r="U356" s="12"/>
      <c r="V356" s="12" t="s">
        <v>61</v>
      </c>
      <c r="W356" s="12"/>
      <c r="X356" s="12" t="s">
        <v>41</v>
      </c>
      <c r="Y356" s="12"/>
      <c r="Z356" s="12" t="s">
        <v>41</v>
      </c>
      <c r="AA356" s="12" t="s">
        <v>40</v>
      </c>
      <c r="AB356" s="12" t="s">
        <v>40</v>
      </c>
      <c r="AC356" s="12" t="s">
        <v>40</v>
      </c>
      <c r="AD356" s="18" t="s">
        <v>40</v>
      </c>
      <c r="AE356" s="17"/>
      <c r="AF356" s="12" t="s">
        <v>326</v>
      </c>
      <c r="AG356" s="12" t="n">
        <v>85</v>
      </c>
      <c r="AH356" s="12" t="n">
        <v>0.85</v>
      </c>
      <c r="AI356" s="12" t="s">
        <v>261</v>
      </c>
      <c r="AJ356" s="12" t="s">
        <v>318</v>
      </c>
      <c r="AK356" s="12" t="s">
        <v>65</v>
      </c>
    </row>
    <row r="357" customFormat="false" ht="13.8" hidden="false" customHeight="false" outlineLevel="0" collapsed="false">
      <c r="A357" s="10" t="s">
        <v>356</v>
      </c>
      <c r="B357" s="12" t="s">
        <v>223</v>
      </c>
      <c r="C357" s="12" t="s">
        <v>59</v>
      </c>
      <c r="D357" s="21" t="s">
        <v>330</v>
      </c>
      <c r="E357" s="12" t="n">
        <v>0</v>
      </c>
      <c r="F357" s="12" t="n">
        <v>1.4</v>
      </c>
      <c r="G357" s="12" t="n">
        <v>11.8</v>
      </c>
      <c r="H357" s="12"/>
      <c r="I357" s="12" t="n">
        <v>3</v>
      </c>
      <c r="J357" s="12" t="n">
        <v>68.6</v>
      </c>
      <c r="K357" s="12" t="n">
        <v>16.9</v>
      </c>
      <c r="L357" s="12" t="n">
        <v>35.4</v>
      </c>
      <c r="M357" s="12" t="n">
        <v>23</v>
      </c>
      <c r="N357" s="12" t="n">
        <v>17.8</v>
      </c>
      <c r="O357" s="12" t="n">
        <v>14.8</v>
      </c>
      <c r="P357" s="12" t="n">
        <v>4</v>
      </c>
      <c r="Q357" s="12" t="n">
        <v>0</v>
      </c>
      <c r="R357" s="12" t="s">
        <v>40</v>
      </c>
      <c r="S357" s="12" t="s">
        <v>40</v>
      </c>
      <c r="T357" s="12" t="s">
        <v>40</v>
      </c>
      <c r="U357" s="12"/>
      <c r="V357" s="12" t="s">
        <v>41</v>
      </c>
      <c r="W357" s="12" t="s">
        <v>40</v>
      </c>
      <c r="X357" s="12" t="s">
        <v>40</v>
      </c>
      <c r="Y357" s="12" t="s">
        <v>40</v>
      </c>
      <c r="Z357" s="12" t="s">
        <v>40</v>
      </c>
      <c r="AA357" s="12" t="s">
        <v>40</v>
      </c>
      <c r="AB357" s="12" t="s">
        <v>40</v>
      </c>
      <c r="AC357" s="12" t="s">
        <v>40</v>
      </c>
      <c r="AD357" s="18" t="s">
        <v>40</v>
      </c>
      <c r="AE357" s="17"/>
      <c r="AF357" s="12" t="s">
        <v>326</v>
      </c>
      <c r="AG357" s="12" t="n">
        <v>85</v>
      </c>
      <c r="AH357" s="12" t="n">
        <v>0.85</v>
      </c>
      <c r="AI357" s="12" t="s">
        <v>196</v>
      </c>
      <c r="AJ357" s="12" t="s">
        <v>318</v>
      </c>
      <c r="AK357" s="12" t="s">
        <v>65</v>
      </c>
    </row>
    <row r="358" customFormat="false" ht="13.8" hidden="false" customHeight="false" outlineLevel="0" collapsed="false">
      <c r="A358" s="10" t="s">
        <v>356</v>
      </c>
      <c r="B358" s="12" t="s">
        <v>223</v>
      </c>
      <c r="C358" s="12" t="s">
        <v>59</v>
      </c>
      <c r="D358" s="21" t="s">
        <v>331</v>
      </c>
      <c r="E358" s="12" t="n">
        <v>0</v>
      </c>
      <c r="F358" s="12" t="n">
        <v>1.4</v>
      </c>
      <c r="G358" s="12" t="n">
        <v>11.8</v>
      </c>
      <c r="H358" s="12" t="n">
        <v>30</v>
      </c>
      <c r="I358" s="12" t="n">
        <v>71.3</v>
      </c>
      <c r="J358" s="12"/>
      <c r="K358" s="12" t="n">
        <v>2</v>
      </c>
      <c r="L358" s="12" t="n">
        <v>58.4</v>
      </c>
      <c r="M358" s="12" t="n">
        <v>25.8</v>
      </c>
      <c r="N358" s="12" t="n">
        <v>16.7</v>
      </c>
      <c r="O358" s="12" t="n">
        <v>9.5</v>
      </c>
      <c r="P358" s="12" t="n">
        <v>4.9</v>
      </c>
      <c r="Q358" s="12" t="n">
        <v>1.1</v>
      </c>
      <c r="R358" s="12" t="s">
        <v>40</v>
      </c>
      <c r="S358" s="12" t="s">
        <v>40</v>
      </c>
      <c r="T358" s="12" t="s">
        <v>40</v>
      </c>
      <c r="U358" s="12" t="s">
        <v>40</v>
      </c>
      <c r="V358" s="12" t="s">
        <v>40</v>
      </c>
      <c r="W358" s="12"/>
      <c r="X358" s="12" t="s">
        <v>41</v>
      </c>
      <c r="Y358" s="12" t="s">
        <v>40</v>
      </c>
      <c r="Z358" s="12" t="s">
        <v>40</v>
      </c>
      <c r="AA358" s="12" t="s">
        <v>40</v>
      </c>
      <c r="AB358" s="12" t="s">
        <v>40</v>
      </c>
      <c r="AC358" s="12" t="s">
        <v>40</v>
      </c>
      <c r="AD358" s="18" t="s">
        <v>40</v>
      </c>
      <c r="AE358" s="17"/>
      <c r="AF358" s="12" t="s">
        <v>326</v>
      </c>
      <c r="AG358" s="12" t="n">
        <v>85</v>
      </c>
      <c r="AH358" s="12" t="n">
        <v>0.85</v>
      </c>
      <c r="AI358" s="12" t="s">
        <v>169</v>
      </c>
      <c r="AJ358" s="12" t="s">
        <v>318</v>
      </c>
      <c r="AK358" s="12" t="s">
        <v>65</v>
      </c>
    </row>
    <row r="359" customFormat="false" ht="13.8" hidden="false" customHeight="false" outlineLevel="0" collapsed="false">
      <c r="A359" s="10" t="s">
        <v>356</v>
      </c>
      <c r="B359" s="12" t="s">
        <v>223</v>
      </c>
      <c r="C359" s="12" t="s">
        <v>59</v>
      </c>
      <c r="D359" s="21" t="s">
        <v>332</v>
      </c>
      <c r="E359" s="12" t="n">
        <v>0</v>
      </c>
      <c r="F359" s="12" t="n">
        <v>1.4</v>
      </c>
      <c r="G359" s="12" t="n">
        <v>11.8</v>
      </c>
      <c r="H359" s="12" t="n">
        <v>30</v>
      </c>
      <c r="I359" s="12" t="n">
        <v>71.3</v>
      </c>
      <c r="J359" s="12" t="n">
        <v>67.8</v>
      </c>
      <c r="K359" s="12"/>
      <c r="L359" s="12" t="n">
        <v>1.5</v>
      </c>
      <c r="M359" s="12" t="n">
        <v>49.1</v>
      </c>
      <c r="N359" s="12" t="n">
        <v>17.8</v>
      </c>
      <c r="O359" s="12" t="n">
        <v>9.7</v>
      </c>
      <c r="P359" s="12" t="n">
        <v>5</v>
      </c>
      <c r="Q359" s="12" t="n">
        <v>0.9</v>
      </c>
      <c r="R359" s="12" t="s">
        <v>40</v>
      </c>
      <c r="S359" s="12" t="s">
        <v>40</v>
      </c>
      <c r="T359" s="12" t="s">
        <v>40</v>
      </c>
      <c r="U359" s="12" t="s">
        <v>40</v>
      </c>
      <c r="V359" s="12" t="s">
        <v>40</v>
      </c>
      <c r="W359" s="12" t="s">
        <v>40</v>
      </c>
      <c r="X359" s="12"/>
      <c r="Y359" s="12" t="s">
        <v>41</v>
      </c>
      <c r="Z359" s="12" t="s">
        <v>40</v>
      </c>
      <c r="AA359" s="12" t="s">
        <v>40</v>
      </c>
      <c r="AB359" s="12" t="s">
        <v>40</v>
      </c>
      <c r="AC359" s="12" t="s">
        <v>40</v>
      </c>
      <c r="AD359" s="18" t="s">
        <v>40</v>
      </c>
      <c r="AE359" s="17"/>
      <c r="AF359" s="12" t="s">
        <v>326</v>
      </c>
      <c r="AG359" s="12" t="n">
        <v>85</v>
      </c>
      <c r="AH359" s="12" t="n">
        <v>0.85</v>
      </c>
      <c r="AI359" s="12" t="s">
        <v>333</v>
      </c>
      <c r="AJ359" s="12" t="s">
        <v>318</v>
      </c>
      <c r="AK359" s="12" t="s">
        <v>65</v>
      </c>
    </row>
    <row r="360" customFormat="false" ht="13.8" hidden="false" customHeight="false" outlineLevel="0" collapsed="false">
      <c r="A360" s="10" t="s">
        <v>356</v>
      </c>
      <c r="B360" s="12" t="s">
        <v>223</v>
      </c>
      <c r="C360" s="12" t="s">
        <v>59</v>
      </c>
      <c r="D360" s="21" t="s">
        <v>334</v>
      </c>
      <c r="E360" s="12" t="n">
        <v>0</v>
      </c>
      <c r="F360" s="12" t="n">
        <v>1.4</v>
      </c>
      <c r="G360" s="12" t="n">
        <v>11.8</v>
      </c>
      <c r="H360" s="12"/>
      <c r="I360" s="12" t="n">
        <v>1.5</v>
      </c>
      <c r="J360" s="12" t="n">
        <v>116.1</v>
      </c>
      <c r="K360" s="12" t="n">
        <v>41.5</v>
      </c>
      <c r="L360" s="12" t="n">
        <v>34.9</v>
      </c>
      <c r="M360" s="12" t="n">
        <v>22</v>
      </c>
      <c r="N360" s="12" t="n">
        <v>15.3</v>
      </c>
      <c r="O360" s="12" t="n">
        <v>14.6</v>
      </c>
      <c r="P360" s="12" t="n">
        <v>0</v>
      </c>
      <c r="Q360" s="12" t="n">
        <v>0</v>
      </c>
      <c r="R360" s="12" t="s">
        <v>40</v>
      </c>
      <c r="S360" s="12" t="s">
        <v>40</v>
      </c>
      <c r="T360" s="12" t="s">
        <v>40</v>
      </c>
      <c r="U360" s="12"/>
      <c r="V360" s="12" t="s">
        <v>61</v>
      </c>
      <c r="W360" s="12" t="s">
        <v>40</v>
      </c>
      <c r="X360" s="12" t="s">
        <v>40</v>
      </c>
      <c r="Y360" s="12" t="s">
        <v>40</v>
      </c>
      <c r="Z360" s="12" t="s">
        <v>40</v>
      </c>
      <c r="AA360" s="12" t="s">
        <v>40</v>
      </c>
      <c r="AB360" s="12" t="s">
        <v>40</v>
      </c>
      <c r="AC360" s="12" t="s">
        <v>40</v>
      </c>
      <c r="AD360" s="18" t="s">
        <v>40</v>
      </c>
      <c r="AE360" s="17"/>
      <c r="AF360" s="12" t="s">
        <v>326</v>
      </c>
      <c r="AG360" s="12" t="n">
        <v>85</v>
      </c>
      <c r="AH360" s="12" t="n">
        <v>0.85</v>
      </c>
      <c r="AI360" s="12" t="s">
        <v>264</v>
      </c>
      <c r="AJ360" s="12" t="s">
        <v>318</v>
      </c>
      <c r="AK360" s="12" t="s">
        <v>65</v>
      </c>
    </row>
    <row r="361" customFormat="false" ht="13.8" hidden="false" customHeight="false" outlineLevel="0" collapsed="false">
      <c r="A361" s="10" t="s">
        <v>356</v>
      </c>
      <c r="B361" s="12" t="s">
        <v>223</v>
      </c>
      <c r="C361" s="12" t="s">
        <v>59</v>
      </c>
      <c r="D361" s="21" t="s">
        <v>357</v>
      </c>
      <c r="E361" s="12" t="n">
        <v>0</v>
      </c>
      <c r="F361" s="12" t="n">
        <v>1.4</v>
      </c>
      <c r="G361" s="12" t="n">
        <v>11.8</v>
      </c>
      <c r="H361" s="12"/>
      <c r="I361" s="12" t="n">
        <v>1.5</v>
      </c>
      <c r="J361" s="12" t="n">
        <v>97.7</v>
      </c>
      <c r="K361" s="12" t="n">
        <v>35.5</v>
      </c>
      <c r="L361" s="12" t="n">
        <v>34.5</v>
      </c>
      <c r="M361" s="12" t="n">
        <v>21.6</v>
      </c>
      <c r="N361" s="12" t="n">
        <v>18.4</v>
      </c>
      <c r="O361" s="12" t="n">
        <v>14.7</v>
      </c>
      <c r="P361" s="12" t="n">
        <v>0</v>
      </c>
      <c r="Q361" s="12" t="n">
        <v>0</v>
      </c>
      <c r="R361" s="12" t="s">
        <v>40</v>
      </c>
      <c r="S361" s="12" t="s">
        <v>40</v>
      </c>
      <c r="T361" s="12" t="s">
        <v>40</v>
      </c>
      <c r="U361" s="12"/>
      <c r="V361" s="12" t="s">
        <v>61</v>
      </c>
      <c r="W361" s="12" t="s">
        <v>40</v>
      </c>
      <c r="X361" s="12" t="s">
        <v>40</v>
      </c>
      <c r="Y361" s="12" t="s">
        <v>40</v>
      </c>
      <c r="Z361" s="12" t="s">
        <v>40</v>
      </c>
      <c r="AA361" s="12" t="s">
        <v>40</v>
      </c>
      <c r="AB361" s="12" t="s">
        <v>40</v>
      </c>
      <c r="AC361" s="12" t="s">
        <v>40</v>
      </c>
      <c r="AD361" s="18" t="s">
        <v>40</v>
      </c>
      <c r="AE361" s="17"/>
      <c r="AF361" s="12" t="s">
        <v>326</v>
      </c>
      <c r="AG361" s="35" t="n">
        <v>45</v>
      </c>
      <c r="AH361" s="12" t="n">
        <v>0.85</v>
      </c>
      <c r="AI361" s="12" t="s">
        <v>264</v>
      </c>
      <c r="AJ361" s="12" t="s">
        <v>318</v>
      </c>
      <c r="AK361" s="12" t="s">
        <v>65</v>
      </c>
    </row>
    <row r="362" customFormat="false" ht="13.8" hidden="false" customHeight="false" outlineLevel="0" collapsed="false">
      <c r="A362" s="10" t="s">
        <v>356</v>
      </c>
      <c r="B362" s="12" t="s">
        <v>223</v>
      </c>
      <c r="C362" s="12" t="s">
        <v>59</v>
      </c>
      <c r="D362" s="21" t="s">
        <v>336</v>
      </c>
      <c r="E362" s="12" t="n">
        <v>0</v>
      </c>
      <c r="F362" s="12" t="n">
        <v>1.4</v>
      </c>
      <c r="G362" s="12" t="n">
        <v>11.8</v>
      </c>
      <c r="H362" s="12"/>
      <c r="I362" s="12" t="n">
        <v>2.5</v>
      </c>
      <c r="J362" s="12" t="n">
        <v>57.8</v>
      </c>
      <c r="K362" s="12" t="n">
        <v>16.5</v>
      </c>
      <c r="L362" s="12" t="n">
        <v>34.9</v>
      </c>
      <c r="M362" s="12" t="n">
        <v>22.6</v>
      </c>
      <c r="N362" s="12" t="n">
        <v>20.5</v>
      </c>
      <c r="O362" s="12" t="n">
        <v>15.5</v>
      </c>
      <c r="P362" s="12" t="n">
        <v>3.8</v>
      </c>
      <c r="Q362" s="12" t="n">
        <v>0</v>
      </c>
      <c r="R362" s="12" t="s">
        <v>40</v>
      </c>
      <c r="S362" s="12" t="s">
        <v>40</v>
      </c>
      <c r="T362" s="12" t="s">
        <v>40</v>
      </c>
      <c r="U362" s="12"/>
      <c r="V362" s="12" t="s">
        <v>41</v>
      </c>
      <c r="W362" s="12" t="s">
        <v>40</v>
      </c>
      <c r="X362" s="12" t="s">
        <v>40</v>
      </c>
      <c r="Y362" s="12" t="s">
        <v>40</v>
      </c>
      <c r="Z362" s="12" t="s">
        <v>40</v>
      </c>
      <c r="AA362" s="12" t="s">
        <v>40</v>
      </c>
      <c r="AB362" s="12" t="s">
        <v>40</v>
      </c>
      <c r="AC362" s="12" t="s">
        <v>40</v>
      </c>
      <c r="AD362" s="18" t="s">
        <v>40</v>
      </c>
      <c r="AE362" s="17"/>
      <c r="AF362" s="12" t="s">
        <v>326</v>
      </c>
      <c r="AG362" s="35" t="n">
        <v>45</v>
      </c>
      <c r="AH362" s="12" t="n">
        <v>0.85</v>
      </c>
      <c r="AI362" s="12" t="s">
        <v>196</v>
      </c>
      <c r="AJ362" s="12" t="s">
        <v>318</v>
      </c>
      <c r="AK362" s="12" t="s">
        <v>65</v>
      </c>
    </row>
    <row r="363" customFormat="false" ht="13.8" hidden="false" customHeight="false" outlineLevel="0" collapsed="false">
      <c r="A363" s="10" t="s">
        <v>356</v>
      </c>
      <c r="B363" s="12" t="s">
        <v>223</v>
      </c>
      <c r="C363" s="12" t="s">
        <v>59</v>
      </c>
      <c r="D363" s="21" t="s">
        <v>337</v>
      </c>
      <c r="E363" s="12" t="n">
        <v>0</v>
      </c>
      <c r="F363" s="12" t="n">
        <v>0.8</v>
      </c>
      <c r="G363" s="12" t="n">
        <v>11</v>
      </c>
      <c r="H363" s="12"/>
      <c r="I363" s="12" t="n">
        <v>2.5</v>
      </c>
      <c r="J363" s="12"/>
      <c r="K363" s="12" t="n">
        <v>2</v>
      </c>
      <c r="L363" s="12" t="n">
        <v>57.2</v>
      </c>
      <c r="M363" s="12" t="n">
        <v>27</v>
      </c>
      <c r="N363" s="12" t="n">
        <v>21.7</v>
      </c>
      <c r="O363" s="12" t="n">
        <v>11.3</v>
      </c>
      <c r="P363" s="12" t="n">
        <v>5.8</v>
      </c>
      <c r="Q363" s="12" t="n">
        <v>1.7</v>
      </c>
      <c r="R363" s="12" t="s">
        <v>40</v>
      </c>
      <c r="S363" s="12" t="s">
        <v>40</v>
      </c>
      <c r="T363" s="12" t="s">
        <v>40</v>
      </c>
      <c r="U363" s="12"/>
      <c r="V363" s="12" t="s">
        <v>41</v>
      </c>
      <c r="W363" s="12"/>
      <c r="X363" s="12" t="s">
        <v>41</v>
      </c>
      <c r="Y363" s="12" t="s">
        <v>40</v>
      </c>
      <c r="Z363" s="12" t="s">
        <v>40</v>
      </c>
      <c r="AA363" s="12" t="s">
        <v>40</v>
      </c>
      <c r="AB363" s="12" t="s">
        <v>40</v>
      </c>
      <c r="AC363" s="12" t="s">
        <v>40</v>
      </c>
      <c r="AD363" s="18" t="s">
        <v>40</v>
      </c>
      <c r="AE363" s="17"/>
      <c r="AF363" s="12" t="s">
        <v>326</v>
      </c>
      <c r="AG363" s="35" t="n">
        <v>45</v>
      </c>
      <c r="AH363" s="12" t="n">
        <v>0.85</v>
      </c>
      <c r="AI363" s="12" t="s">
        <v>177</v>
      </c>
      <c r="AJ363" s="12" t="s">
        <v>318</v>
      </c>
      <c r="AK363" s="12" t="s">
        <v>65</v>
      </c>
    </row>
    <row r="364" customFormat="false" ht="13.8" hidden="false" customHeight="false" outlineLevel="0" collapsed="false">
      <c r="A364" s="10" t="s">
        <v>356</v>
      </c>
      <c r="B364" s="12" t="s">
        <v>223</v>
      </c>
      <c r="C364" s="12" t="s">
        <v>59</v>
      </c>
      <c r="D364" s="21" t="s">
        <v>338</v>
      </c>
      <c r="E364" s="12" t="n">
        <v>0</v>
      </c>
      <c r="F364" s="12" t="n">
        <v>1.9</v>
      </c>
      <c r="G364" s="12" t="n">
        <v>15.7</v>
      </c>
      <c r="H364" s="12"/>
      <c r="I364" s="12" t="n">
        <v>3</v>
      </c>
      <c r="J364" s="12"/>
      <c r="K364" s="12" t="n">
        <v>2</v>
      </c>
      <c r="L364" s="12"/>
      <c r="M364" s="12" t="n">
        <v>2</v>
      </c>
      <c r="N364" s="12" t="n">
        <v>16.2</v>
      </c>
      <c r="O364" s="12" t="n">
        <v>15.3</v>
      </c>
      <c r="P364" s="12" t="n">
        <v>0.6</v>
      </c>
      <c r="Q364" s="12" t="n">
        <v>0</v>
      </c>
      <c r="R364" s="12" t="s">
        <v>40</v>
      </c>
      <c r="S364" s="12" t="s">
        <v>40</v>
      </c>
      <c r="T364" s="12" t="s">
        <v>40</v>
      </c>
      <c r="U364" s="12"/>
      <c r="V364" s="12" t="s">
        <v>41</v>
      </c>
      <c r="W364" s="12"/>
      <c r="X364" s="12" t="s">
        <v>41</v>
      </c>
      <c r="Y364" s="12"/>
      <c r="Z364" s="12" t="s">
        <v>41</v>
      </c>
      <c r="AA364" s="12" t="s">
        <v>40</v>
      </c>
      <c r="AB364" s="12" t="s">
        <v>40</v>
      </c>
      <c r="AC364" s="12" t="s">
        <v>40</v>
      </c>
      <c r="AD364" s="18" t="s">
        <v>40</v>
      </c>
      <c r="AE364" s="17"/>
      <c r="AF364" s="12" t="s">
        <v>324</v>
      </c>
      <c r="AG364" s="12" t="n">
        <v>85</v>
      </c>
      <c r="AH364" s="12" t="n">
        <v>0.85</v>
      </c>
      <c r="AI364" s="12" t="s">
        <v>328</v>
      </c>
      <c r="AJ364" s="12" t="s">
        <v>318</v>
      </c>
      <c r="AK364" s="12" t="s">
        <v>65</v>
      </c>
    </row>
    <row r="365" customFormat="false" ht="13.8" hidden="false" customHeight="false" outlineLevel="0" collapsed="false">
      <c r="A365" s="10" t="s">
        <v>356</v>
      </c>
      <c r="B365" s="12" t="s">
        <v>223</v>
      </c>
      <c r="C365" s="12" t="s">
        <v>59</v>
      </c>
      <c r="D365" s="21" t="s">
        <v>339</v>
      </c>
      <c r="E365" s="12" t="n">
        <v>0</v>
      </c>
      <c r="F365" s="12" t="n">
        <v>0.8</v>
      </c>
      <c r="G365" s="12" t="n">
        <v>11</v>
      </c>
      <c r="H365" s="12"/>
      <c r="I365" s="12" t="n">
        <v>1.5</v>
      </c>
      <c r="J365" s="12" t="n">
        <v>2.5</v>
      </c>
      <c r="K365" s="12" t="n">
        <v>35.5</v>
      </c>
      <c r="L365" s="12" t="n">
        <v>20.4</v>
      </c>
      <c r="M365" s="12" t="n">
        <v>24.4</v>
      </c>
      <c r="N365" s="12" t="n">
        <v>21.3</v>
      </c>
      <c r="O365" s="12" t="n">
        <v>17.6</v>
      </c>
      <c r="P365" s="12" t="n">
        <v>2.9</v>
      </c>
      <c r="Q365" s="12" t="n">
        <v>0</v>
      </c>
      <c r="R365" s="12" t="s">
        <v>40</v>
      </c>
      <c r="S365" s="12" t="s">
        <v>40</v>
      </c>
      <c r="T365" s="12" t="s">
        <v>40</v>
      </c>
      <c r="U365" s="12"/>
      <c r="V365" s="12" t="s">
        <v>61</v>
      </c>
      <c r="W365" s="12" t="s">
        <v>41</v>
      </c>
      <c r="X365" s="12" t="s">
        <v>40</v>
      </c>
      <c r="Y365" s="12" t="s">
        <v>40</v>
      </c>
      <c r="Z365" s="12" t="s">
        <v>40</v>
      </c>
      <c r="AA365" s="12" t="s">
        <v>40</v>
      </c>
      <c r="AB365" s="12" t="s">
        <v>40</v>
      </c>
      <c r="AC365" s="12" t="s">
        <v>40</v>
      </c>
      <c r="AD365" s="18" t="s">
        <v>40</v>
      </c>
      <c r="AE365" s="17"/>
      <c r="AF365" s="12" t="s">
        <v>326</v>
      </c>
      <c r="AG365" s="35" t="n">
        <v>45</v>
      </c>
      <c r="AH365" s="12" t="n">
        <v>0.85</v>
      </c>
      <c r="AI365" s="12" t="s">
        <v>273</v>
      </c>
      <c r="AJ365" s="12" t="s">
        <v>318</v>
      </c>
      <c r="AK365" s="12" t="s">
        <v>65</v>
      </c>
    </row>
    <row r="366" customFormat="false" ht="13.8" hidden="false" customHeight="false" outlineLevel="0" collapsed="false">
      <c r="A366" s="10" t="s">
        <v>356</v>
      </c>
      <c r="B366" s="12" t="s">
        <v>223</v>
      </c>
      <c r="C366" s="12" t="s">
        <v>59</v>
      </c>
      <c r="D366" s="21" t="s">
        <v>340</v>
      </c>
      <c r="E366" s="12"/>
      <c r="F366" s="12"/>
      <c r="G366" s="12"/>
      <c r="H366" s="12"/>
      <c r="I366" s="12" t="n">
        <v>4.5</v>
      </c>
      <c r="J366" s="12" t="n">
        <v>3.5</v>
      </c>
      <c r="K366" s="12"/>
      <c r="L366" s="12" t="n">
        <v>2</v>
      </c>
      <c r="M366" s="12"/>
      <c r="N366" s="12" t="n">
        <v>2</v>
      </c>
      <c r="O366" s="12" t="n">
        <v>0</v>
      </c>
      <c r="P366" s="12" t="n">
        <v>1</v>
      </c>
      <c r="Q366" s="12" t="n">
        <v>2.2</v>
      </c>
      <c r="R366" s="12"/>
      <c r="S366" s="12"/>
      <c r="T366" s="12"/>
      <c r="U366" s="12"/>
      <c r="V366" s="12" t="s">
        <v>180</v>
      </c>
      <c r="W366" s="12" t="s">
        <v>78</v>
      </c>
      <c r="X366" s="12"/>
      <c r="Y366" s="12" t="s">
        <v>78</v>
      </c>
      <c r="Z366" s="12"/>
      <c r="AA366" s="12" t="s">
        <v>78</v>
      </c>
      <c r="AB366" s="12" t="s">
        <v>40</v>
      </c>
      <c r="AC366" s="12" t="s">
        <v>40</v>
      </c>
      <c r="AD366" s="18" t="s">
        <v>40</v>
      </c>
      <c r="AE366" s="17"/>
      <c r="AF366" s="12" t="s">
        <v>181</v>
      </c>
      <c r="AG366" s="12" t="n">
        <v>200</v>
      </c>
      <c r="AH366" s="12" t="n">
        <v>0.85</v>
      </c>
      <c r="AI366" s="12" t="s">
        <v>182</v>
      </c>
      <c r="AJ366" s="12" t="s">
        <v>318</v>
      </c>
      <c r="AK366" s="12" t="s">
        <v>81</v>
      </c>
    </row>
    <row r="367" customFormat="false" ht="13.8" hidden="false" customHeight="false" outlineLevel="0" collapsed="false">
      <c r="A367" s="10" t="s">
        <v>356</v>
      </c>
      <c r="B367" s="12" t="s">
        <v>223</v>
      </c>
      <c r="C367" s="12" t="s">
        <v>59</v>
      </c>
      <c r="D367" s="21" t="s">
        <v>341</v>
      </c>
      <c r="E367" s="12"/>
      <c r="F367" s="12"/>
      <c r="G367" s="12"/>
      <c r="H367" s="12"/>
      <c r="I367" s="12" t="n">
        <v>5</v>
      </c>
      <c r="J367" s="12"/>
      <c r="K367" s="12" t="n">
        <v>3</v>
      </c>
      <c r="L367" s="12" t="n">
        <v>2</v>
      </c>
      <c r="M367" s="12"/>
      <c r="N367" s="12" t="n">
        <v>1.5</v>
      </c>
      <c r="O367" s="12" t="n">
        <v>0.7</v>
      </c>
      <c r="P367" s="12" t="n">
        <v>2.5</v>
      </c>
      <c r="Q367" s="12" t="n">
        <v>0</v>
      </c>
      <c r="R367" s="12"/>
      <c r="S367" s="12"/>
      <c r="T367" s="12"/>
      <c r="U367" s="12"/>
      <c r="V367" s="12" t="s">
        <v>78</v>
      </c>
      <c r="W367" s="12"/>
      <c r="X367" s="12" t="s">
        <v>78</v>
      </c>
      <c r="Y367" s="12" t="s">
        <v>78</v>
      </c>
      <c r="Z367" s="12"/>
      <c r="AA367" s="12" t="s">
        <v>78</v>
      </c>
      <c r="AB367" s="12" t="s">
        <v>40</v>
      </c>
      <c r="AC367" s="12" t="s">
        <v>40</v>
      </c>
      <c r="AD367" s="18" t="s">
        <v>40</v>
      </c>
      <c r="AE367" s="17"/>
      <c r="AF367" s="12" t="s">
        <v>181</v>
      </c>
      <c r="AG367" s="12" t="n">
        <v>200</v>
      </c>
      <c r="AH367" s="12" t="n">
        <v>0.85</v>
      </c>
      <c r="AI367" s="12" t="s">
        <v>255</v>
      </c>
      <c r="AJ367" s="12" t="s">
        <v>318</v>
      </c>
      <c r="AK367" s="12" t="s">
        <v>81</v>
      </c>
    </row>
    <row r="368" customFormat="false" ht="13.8" hidden="false" customHeight="false" outlineLevel="0" collapsed="false">
      <c r="A368" s="10" t="s">
        <v>356</v>
      </c>
      <c r="B368" s="12" t="s">
        <v>223</v>
      </c>
      <c r="C368" s="12" t="s">
        <v>59</v>
      </c>
      <c r="D368" s="21" t="s">
        <v>342</v>
      </c>
      <c r="E368" s="12" t="n">
        <v>1.1</v>
      </c>
      <c r="F368" s="12" t="n">
        <v>11.5</v>
      </c>
      <c r="G368" s="12" t="n">
        <v>16</v>
      </c>
      <c r="H368" s="12" t="n">
        <v>59.9</v>
      </c>
      <c r="I368" s="12" t="n">
        <v>77</v>
      </c>
      <c r="J368" s="12" t="n">
        <v>103.1</v>
      </c>
      <c r="K368" s="12" t="n">
        <v>76.1</v>
      </c>
      <c r="L368" s="12" t="n">
        <v>52.8</v>
      </c>
      <c r="M368" s="12" t="n">
        <v>26.5</v>
      </c>
      <c r="N368" s="12" t="n">
        <v>18.7</v>
      </c>
      <c r="O368" s="12" t="n">
        <v>8.8</v>
      </c>
      <c r="P368" s="12" t="n">
        <v>5.7</v>
      </c>
      <c r="Q368" s="12" t="n">
        <v>2.7</v>
      </c>
      <c r="R368" s="12" t="s">
        <v>40</v>
      </c>
      <c r="S368" s="12" t="s">
        <v>40</v>
      </c>
      <c r="T368" s="12" t="s">
        <v>40</v>
      </c>
      <c r="U368" s="12" t="s">
        <v>40</v>
      </c>
      <c r="V368" s="12" t="s">
        <v>40</v>
      </c>
      <c r="W368" s="12" t="s">
        <v>40</v>
      </c>
      <c r="X368" s="12" t="s">
        <v>40</v>
      </c>
      <c r="Y368" s="12" t="s">
        <v>40</v>
      </c>
      <c r="Z368" s="12" t="s">
        <v>40</v>
      </c>
      <c r="AA368" s="12" t="s">
        <v>40</v>
      </c>
      <c r="AB368" s="12" t="s">
        <v>40</v>
      </c>
      <c r="AC368" s="12" t="s">
        <v>40</v>
      </c>
      <c r="AD368" s="18" t="s">
        <v>40</v>
      </c>
      <c r="AE368" s="17"/>
      <c r="AF368" s="12" t="s">
        <v>343</v>
      </c>
      <c r="AG368" s="12" t="n">
        <v>150</v>
      </c>
      <c r="AH368" s="12" t="n">
        <v>0.85</v>
      </c>
      <c r="AI368" s="12" t="s">
        <v>139</v>
      </c>
      <c r="AJ368" s="12" t="s">
        <v>318</v>
      </c>
      <c r="AK368" s="12" t="s">
        <v>81</v>
      </c>
    </row>
    <row r="369" customFormat="false" ht="13.8" hidden="false" customHeight="false" outlineLevel="0" collapsed="false">
      <c r="A369" s="10" t="s">
        <v>356</v>
      </c>
      <c r="B369" s="12" t="s">
        <v>223</v>
      </c>
      <c r="C369" s="12" t="s">
        <v>59</v>
      </c>
      <c r="D369" s="21" t="s">
        <v>344</v>
      </c>
      <c r="E369" s="12" t="n">
        <v>2.8</v>
      </c>
      <c r="F369" s="12" t="n">
        <v>13.2</v>
      </c>
      <c r="G369" s="12"/>
      <c r="H369" s="12"/>
      <c r="I369" s="12" t="n">
        <v>3.5</v>
      </c>
      <c r="J369" s="12" t="n">
        <v>4</v>
      </c>
      <c r="K369" s="12"/>
      <c r="L369" s="12" t="n">
        <v>2</v>
      </c>
      <c r="M369" s="12"/>
      <c r="N369" s="12" t="n">
        <v>1.5</v>
      </c>
      <c r="O369" s="12" t="n">
        <v>1.8</v>
      </c>
      <c r="P369" s="12" t="n">
        <v>4.5</v>
      </c>
      <c r="Q369" s="12" t="n">
        <v>2.9</v>
      </c>
      <c r="R369" s="12" t="s">
        <v>40</v>
      </c>
      <c r="S369" s="12" t="s">
        <v>40</v>
      </c>
      <c r="T369" s="12"/>
      <c r="U369" s="12"/>
      <c r="V369" s="12" t="s">
        <v>180</v>
      </c>
      <c r="W369" s="12" t="s">
        <v>78</v>
      </c>
      <c r="X369" s="12"/>
      <c r="Y369" s="12" t="s">
        <v>78</v>
      </c>
      <c r="Z369" s="12"/>
      <c r="AA369" s="12" t="s">
        <v>78</v>
      </c>
      <c r="AB369" s="12" t="s">
        <v>40</v>
      </c>
      <c r="AC369" s="12" t="s">
        <v>40</v>
      </c>
      <c r="AD369" s="18" t="s">
        <v>40</v>
      </c>
      <c r="AE369" s="17"/>
      <c r="AF369" s="12" t="s">
        <v>343</v>
      </c>
      <c r="AG369" s="12" t="n">
        <v>150</v>
      </c>
      <c r="AH369" s="12" t="n">
        <v>0.85</v>
      </c>
      <c r="AI369" s="12" t="s">
        <v>261</v>
      </c>
      <c r="AJ369" s="12" t="s">
        <v>318</v>
      </c>
      <c r="AK369" s="12" t="s">
        <v>81</v>
      </c>
    </row>
    <row r="370" customFormat="false" ht="13.8" hidden="false" customHeight="false" outlineLevel="0" collapsed="false">
      <c r="A370" s="10" t="s">
        <v>356</v>
      </c>
      <c r="B370" s="12" t="s">
        <v>223</v>
      </c>
      <c r="C370" s="12" t="s">
        <v>59</v>
      </c>
      <c r="D370" s="21" t="s">
        <v>345</v>
      </c>
      <c r="E370" s="12" t="n">
        <v>2.8</v>
      </c>
      <c r="F370" s="12" t="n">
        <v>13.2</v>
      </c>
      <c r="G370" s="12"/>
      <c r="H370" s="12"/>
      <c r="I370" s="12" t="n">
        <v>5</v>
      </c>
      <c r="J370" s="12"/>
      <c r="K370" s="12" t="n">
        <v>3.5</v>
      </c>
      <c r="L370" s="12" t="n">
        <v>2</v>
      </c>
      <c r="M370" s="12"/>
      <c r="N370" s="12" t="n">
        <v>1.5</v>
      </c>
      <c r="O370" s="12" t="n">
        <v>23.2</v>
      </c>
      <c r="P370" s="12" t="n">
        <v>0</v>
      </c>
      <c r="Q370" s="12" t="n">
        <v>0</v>
      </c>
      <c r="R370" s="12" t="s">
        <v>40</v>
      </c>
      <c r="S370" s="12" t="s">
        <v>40</v>
      </c>
      <c r="T370" s="12"/>
      <c r="U370" s="12"/>
      <c r="V370" s="12" t="s">
        <v>78</v>
      </c>
      <c r="W370" s="12"/>
      <c r="X370" s="12" t="s">
        <v>78</v>
      </c>
      <c r="Y370" s="12" t="s">
        <v>78</v>
      </c>
      <c r="Z370" s="12"/>
      <c r="AA370" s="12" t="s">
        <v>78</v>
      </c>
      <c r="AB370" s="12" t="s">
        <v>40</v>
      </c>
      <c r="AC370" s="12" t="s">
        <v>40</v>
      </c>
      <c r="AD370" s="18" t="s">
        <v>40</v>
      </c>
      <c r="AE370" s="17"/>
      <c r="AF370" s="12" t="s">
        <v>343</v>
      </c>
      <c r="AG370" s="12" t="n">
        <v>150</v>
      </c>
      <c r="AH370" s="12" t="n">
        <v>0.85</v>
      </c>
      <c r="AI370" s="12" t="s">
        <v>328</v>
      </c>
      <c r="AJ370" s="12" t="s">
        <v>318</v>
      </c>
      <c r="AK370" s="12" t="s">
        <v>81</v>
      </c>
    </row>
    <row r="371" customFormat="false" ht="13.8" hidden="false" customHeight="false" outlineLevel="0" collapsed="false">
      <c r="A371" s="10" t="s">
        <v>356</v>
      </c>
      <c r="B371" s="12" t="s">
        <v>223</v>
      </c>
      <c r="C371" s="12" t="s">
        <v>59</v>
      </c>
      <c r="D371" s="21" t="s">
        <v>346</v>
      </c>
      <c r="E371" s="12" t="n">
        <v>1.1</v>
      </c>
      <c r="F371" s="12" t="n">
        <v>11.5</v>
      </c>
      <c r="G371" s="12" t="n">
        <v>16</v>
      </c>
      <c r="H371" s="12" t="n">
        <v>59.9</v>
      </c>
      <c r="I371" s="12"/>
      <c r="J371" s="12" t="n">
        <v>4</v>
      </c>
      <c r="K371" s="12" t="n">
        <v>108.5</v>
      </c>
      <c r="L371" s="12" t="n">
        <v>14.4</v>
      </c>
      <c r="M371" s="12" t="n">
        <v>29.2</v>
      </c>
      <c r="N371" s="12" t="n">
        <v>19.6</v>
      </c>
      <c r="O371" s="12" t="n">
        <v>5.9</v>
      </c>
      <c r="P371" s="12" t="n">
        <v>5.3</v>
      </c>
      <c r="Q371" s="12" t="n">
        <v>2.9</v>
      </c>
      <c r="R371" s="12" t="s">
        <v>40</v>
      </c>
      <c r="S371" s="12" t="s">
        <v>40</v>
      </c>
      <c r="T371" s="12" t="s">
        <v>40</v>
      </c>
      <c r="U371" s="12" t="s">
        <v>40</v>
      </c>
      <c r="V371" s="12"/>
      <c r="W371" s="12" t="s">
        <v>78</v>
      </c>
      <c r="X371" s="12" t="s">
        <v>40</v>
      </c>
      <c r="Y371" s="12" t="s">
        <v>40</v>
      </c>
      <c r="Z371" s="12" t="s">
        <v>40</v>
      </c>
      <c r="AA371" s="12" t="s">
        <v>40</v>
      </c>
      <c r="AB371" s="12" t="s">
        <v>40</v>
      </c>
      <c r="AC371" s="12" t="s">
        <v>40</v>
      </c>
      <c r="AD371" s="18" t="s">
        <v>40</v>
      </c>
      <c r="AE371" s="17"/>
      <c r="AF371" s="12" t="s">
        <v>343</v>
      </c>
      <c r="AG371" s="12" t="n">
        <v>150</v>
      </c>
      <c r="AH371" s="12" t="n">
        <v>0.85</v>
      </c>
      <c r="AI371" s="12" t="s">
        <v>149</v>
      </c>
      <c r="AJ371" s="12" t="s">
        <v>318</v>
      </c>
      <c r="AK371" s="12" t="s">
        <v>81</v>
      </c>
    </row>
    <row r="372" customFormat="false" ht="13.8" hidden="false" customHeight="false" outlineLevel="0" collapsed="false">
      <c r="A372" s="10" t="s">
        <v>356</v>
      </c>
      <c r="B372" s="12" t="s">
        <v>223</v>
      </c>
      <c r="C372" s="12" t="s">
        <v>59</v>
      </c>
      <c r="D372" s="21" t="s">
        <v>358</v>
      </c>
      <c r="E372" s="12"/>
      <c r="F372" s="12"/>
      <c r="G372" s="12"/>
      <c r="H372" s="12"/>
      <c r="I372" s="12" t="n">
        <v>5</v>
      </c>
      <c r="J372" s="12"/>
      <c r="K372" s="12" t="n">
        <v>2</v>
      </c>
      <c r="L372" s="12" t="n">
        <v>1.5</v>
      </c>
      <c r="M372" s="12"/>
      <c r="N372" s="12" t="n">
        <v>1</v>
      </c>
      <c r="O372" s="12" t="n">
        <v>9.7</v>
      </c>
      <c r="P372" s="12" t="n">
        <v>5</v>
      </c>
      <c r="Q372" s="12" t="n">
        <v>0.9</v>
      </c>
      <c r="R372" s="12"/>
      <c r="S372" s="12"/>
      <c r="T372" s="12"/>
      <c r="U372" s="12"/>
      <c r="V372" s="12" t="s">
        <v>41</v>
      </c>
      <c r="W372" s="12"/>
      <c r="X372" s="12" t="s">
        <v>41</v>
      </c>
      <c r="Y372" s="12" t="s">
        <v>41</v>
      </c>
      <c r="Z372" s="12"/>
      <c r="AA372" s="12" t="s">
        <v>41</v>
      </c>
      <c r="AB372" s="12" t="s">
        <v>40</v>
      </c>
      <c r="AC372" s="12" t="s">
        <v>40</v>
      </c>
      <c r="AD372" s="18" t="s">
        <v>40</v>
      </c>
      <c r="AE372" s="17"/>
      <c r="AF372" s="12" t="s">
        <v>326</v>
      </c>
      <c r="AG372" s="12" t="n">
        <v>85</v>
      </c>
      <c r="AH372" s="12" t="n">
        <v>0.85</v>
      </c>
      <c r="AI372" s="12" t="s">
        <v>255</v>
      </c>
      <c r="AJ372" s="12" t="s">
        <v>359</v>
      </c>
      <c r="AK372" s="12" t="s">
        <v>81</v>
      </c>
    </row>
    <row r="373" customFormat="false" ht="13.8" hidden="false" customHeight="false" outlineLevel="0" collapsed="false">
      <c r="A373" s="10" t="s">
        <v>356</v>
      </c>
      <c r="B373" s="12" t="s">
        <v>223</v>
      </c>
      <c r="C373" s="12" t="s">
        <v>59</v>
      </c>
      <c r="D373" s="21" t="s">
        <v>360</v>
      </c>
      <c r="E373" s="12" t="n">
        <v>0</v>
      </c>
      <c r="F373" s="12" t="n">
        <v>1.4</v>
      </c>
      <c r="G373" s="12" t="n">
        <v>11.8</v>
      </c>
      <c r="H373" s="12" t="n">
        <v>29.7</v>
      </c>
      <c r="I373" s="12" t="n">
        <v>62.8</v>
      </c>
      <c r="J373" s="12" t="n">
        <v>53.8</v>
      </c>
      <c r="K373" s="12" t="n">
        <v>32.4</v>
      </c>
      <c r="L373" s="12" t="n">
        <v>34.9</v>
      </c>
      <c r="M373" s="12" t="n">
        <v>22.6</v>
      </c>
      <c r="N373" s="12" t="n">
        <v>20.5</v>
      </c>
      <c r="O373" s="12" t="n">
        <v>15.5</v>
      </c>
      <c r="P373" s="12" t="n">
        <v>3.8</v>
      </c>
      <c r="Q373" s="12" t="n">
        <v>0</v>
      </c>
      <c r="R373" s="12" t="s">
        <v>40</v>
      </c>
      <c r="S373" s="12" t="s">
        <v>40</v>
      </c>
      <c r="T373" s="12" t="s">
        <v>40</v>
      </c>
      <c r="U373" s="12" t="s">
        <v>40</v>
      </c>
      <c r="V373" s="12" t="s">
        <v>40</v>
      </c>
      <c r="W373" s="12" t="s">
        <v>40</v>
      </c>
      <c r="X373" s="12" t="s">
        <v>40</v>
      </c>
      <c r="Y373" s="12" t="s">
        <v>40</v>
      </c>
      <c r="Z373" s="12" t="s">
        <v>40</v>
      </c>
      <c r="AA373" s="12" t="s">
        <v>40</v>
      </c>
      <c r="AB373" s="12" t="s">
        <v>40</v>
      </c>
      <c r="AC373" s="12" t="s">
        <v>40</v>
      </c>
      <c r="AD373" s="18" t="s">
        <v>40</v>
      </c>
      <c r="AE373" s="17"/>
      <c r="AF373" s="12" t="s">
        <v>326</v>
      </c>
      <c r="AG373" s="35" t="n">
        <v>45</v>
      </c>
      <c r="AH373" s="12" t="n">
        <v>0.85</v>
      </c>
      <c r="AI373" s="12" t="s">
        <v>139</v>
      </c>
      <c r="AJ373" s="12" t="s">
        <v>318</v>
      </c>
      <c r="AK373" s="12" t="s">
        <v>81</v>
      </c>
    </row>
    <row r="374" customFormat="false" ht="13.8" hidden="false" customHeight="false" outlineLevel="0" collapsed="false">
      <c r="A374" s="10" t="s">
        <v>356</v>
      </c>
      <c r="B374" s="12" t="s">
        <v>223</v>
      </c>
      <c r="C374" s="12" t="s">
        <v>59</v>
      </c>
      <c r="D374" s="21" t="s">
        <v>347</v>
      </c>
      <c r="E374" s="12" t="n">
        <v>0</v>
      </c>
      <c r="F374" s="12" t="n">
        <v>4</v>
      </c>
      <c r="G374" s="12" t="n">
        <v>18.4</v>
      </c>
      <c r="H374" s="12" t="n">
        <v>1.5</v>
      </c>
      <c r="I374" s="12"/>
      <c r="J374" s="12" t="n">
        <v>2.5</v>
      </c>
      <c r="K374" s="12" t="n">
        <v>49.3</v>
      </c>
      <c r="L374" s="12" t="n">
        <v>34.8</v>
      </c>
      <c r="M374" s="12" t="n">
        <v>22.3</v>
      </c>
      <c r="N374" s="12" t="n">
        <v>15.6</v>
      </c>
      <c r="O374" s="12" t="n">
        <v>15.4</v>
      </c>
      <c r="P374" s="12" t="n">
        <v>0.5</v>
      </c>
      <c r="Q374" s="12" t="n">
        <v>0</v>
      </c>
      <c r="R374" s="12" t="s">
        <v>40</v>
      </c>
      <c r="S374" s="12" t="s">
        <v>40</v>
      </c>
      <c r="T374" s="12" t="s">
        <v>40</v>
      </c>
      <c r="U374" s="12" t="s">
        <v>61</v>
      </c>
      <c r="V374" s="12"/>
      <c r="W374" s="12" t="s">
        <v>61</v>
      </c>
      <c r="X374" s="12" t="s">
        <v>40</v>
      </c>
      <c r="Y374" s="12" t="s">
        <v>40</v>
      </c>
      <c r="Z374" s="12" t="s">
        <v>40</v>
      </c>
      <c r="AA374" s="12" t="s">
        <v>40</v>
      </c>
      <c r="AB374" s="12" t="s">
        <v>40</v>
      </c>
      <c r="AC374" s="12" t="s">
        <v>40</v>
      </c>
      <c r="AD374" s="18" t="s">
        <v>40</v>
      </c>
      <c r="AE374" s="17"/>
      <c r="AF374" s="12" t="s">
        <v>324</v>
      </c>
      <c r="AG374" s="12" t="n">
        <v>85</v>
      </c>
      <c r="AH374" s="12" t="n">
        <v>0.85</v>
      </c>
      <c r="AI374" s="12" t="s">
        <v>348</v>
      </c>
      <c r="AJ374" s="12" t="s">
        <v>318</v>
      </c>
      <c r="AK374" s="12" t="s">
        <v>65</v>
      </c>
    </row>
    <row r="375" customFormat="false" ht="13.8" hidden="false" customHeight="false" outlineLevel="0" collapsed="false">
      <c r="A375" s="10" t="s">
        <v>356</v>
      </c>
      <c r="B375" s="12" t="s">
        <v>223</v>
      </c>
      <c r="C375" s="12" t="s">
        <v>59</v>
      </c>
      <c r="D375" s="21" t="s">
        <v>349</v>
      </c>
      <c r="E375" s="12" t="n">
        <v>0</v>
      </c>
      <c r="F375" s="12" t="n">
        <v>2.6</v>
      </c>
      <c r="G375" s="12" t="n">
        <v>16.6</v>
      </c>
      <c r="H375" s="12" t="n">
        <v>30.1</v>
      </c>
      <c r="I375" s="12" t="n">
        <v>67.5</v>
      </c>
      <c r="J375" s="12" t="n">
        <v>2</v>
      </c>
      <c r="K375" s="12" t="n">
        <v>17.6</v>
      </c>
      <c r="L375" s="12" t="n">
        <v>12.6</v>
      </c>
      <c r="M375" s="12" t="n">
        <v>18.1</v>
      </c>
      <c r="N375" s="12" t="n">
        <v>16.1</v>
      </c>
      <c r="O375" s="12" t="n">
        <v>11.9</v>
      </c>
      <c r="P375" s="12" t="n">
        <v>2.3</v>
      </c>
      <c r="Q375" s="12" t="n">
        <v>0</v>
      </c>
      <c r="R375" s="12" t="s">
        <v>40</v>
      </c>
      <c r="S375" s="12" t="s">
        <v>40</v>
      </c>
      <c r="T375" s="12" t="s">
        <v>40</v>
      </c>
      <c r="U375" s="12" t="s">
        <v>40</v>
      </c>
      <c r="V375" s="12" t="s">
        <v>40</v>
      </c>
      <c r="W375" s="12" t="s">
        <v>61</v>
      </c>
      <c r="X375" s="12" t="s">
        <v>40</v>
      </c>
      <c r="Y375" s="12" t="s">
        <v>40</v>
      </c>
      <c r="Z375" s="12" t="s">
        <v>40</v>
      </c>
      <c r="AA375" s="12" t="s">
        <v>40</v>
      </c>
      <c r="AB375" s="12" t="s">
        <v>40</v>
      </c>
      <c r="AC375" s="12" t="s">
        <v>40</v>
      </c>
      <c r="AD375" s="18" t="s">
        <v>40</v>
      </c>
      <c r="AE375" s="17"/>
      <c r="AF375" s="12" t="s">
        <v>324</v>
      </c>
      <c r="AG375" s="12" t="n">
        <v>85</v>
      </c>
      <c r="AH375" s="12" t="n">
        <v>0.85</v>
      </c>
      <c r="AI375" s="12" t="s">
        <v>350</v>
      </c>
      <c r="AJ375" s="12" t="s">
        <v>318</v>
      </c>
      <c r="AK375" s="12" t="s">
        <v>65</v>
      </c>
    </row>
    <row r="376" customFormat="false" ht="13.8" hidden="false" customHeight="false" outlineLevel="0" collapsed="false">
      <c r="A376" s="10" t="s">
        <v>356</v>
      </c>
      <c r="B376" s="12" t="s">
        <v>223</v>
      </c>
      <c r="C376" s="12" t="s">
        <v>59</v>
      </c>
      <c r="D376" s="21" t="s">
        <v>351</v>
      </c>
      <c r="E376" s="12" t="n">
        <v>0</v>
      </c>
      <c r="F376" s="12" t="n">
        <v>2.6</v>
      </c>
      <c r="G376" s="12" t="n">
        <v>16.6</v>
      </c>
      <c r="H376" s="12" t="n">
        <v>30.1</v>
      </c>
      <c r="I376" s="12" t="n">
        <v>67.5</v>
      </c>
      <c r="J376" s="12"/>
      <c r="K376" s="12" t="n">
        <v>2</v>
      </c>
      <c r="L376" s="12" t="n">
        <v>40.9</v>
      </c>
      <c r="M376" s="12" t="n">
        <v>21.9</v>
      </c>
      <c r="N376" s="12" t="n">
        <v>18.1</v>
      </c>
      <c r="O376" s="12" t="n">
        <v>7.2</v>
      </c>
      <c r="P376" s="12" t="n">
        <v>3.8</v>
      </c>
      <c r="Q376" s="12" t="n">
        <v>0</v>
      </c>
      <c r="R376" s="12" t="s">
        <v>40</v>
      </c>
      <c r="S376" s="12" t="s">
        <v>40</v>
      </c>
      <c r="T376" s="12" t="s">
        <v>40</v>
      </c>
      <c r="U376" s="12" t="s">
        <v>40</v>
      </c>
      <c r="V376" s="12" t="s">
        <v>40</v>
      </c>
      <c r="W376" s="12"/>
      <c r="X376" s="12" t="s">
        <v>41</v>
      </c>
      <c r="Y376" s="12" t="s">
        <v>40</v>
      </c>
      <c r="Z376" s="12" t="s">
        <v>40</v>
      </c>
      <c r="AA376" s="12" t="s">
        <v>40</v>
      </c>
      <c r="AB376" s="12" t="s">
        <v>40</v>
      </c>
      <c r="AC376" s="12" t="s">
        <v>40</v>
      </c>
      <c r="AD376" s="18" t="s">
        <v>40</v>
      </c>
      <c r="AE376" s="17"/>
      <c r="AF376" s="12" t="s">
        <v>324</v>
      </c>
      <c r="AG376" s="12" t="n">
        <v>85</v>
      </c>
      <c r="AH376" s="12" t="n">
        <v>0.85</v>
      </c>
      <c r="AI376" s="12" t="s">
        <v>149</v>
      </c>
      <c r="AJ376" s="12" t="s">
        <v>318</v>
      </c>
      <c r="AK376" s="12" t="s">
        <v>65</v>
      </c>
    </row>
    <row r="377" customFormat="false" ht="13.8" hidden="false" customHeight="false" outlineLevel="0" collapsed="false">
      <c r="A377" s="10" t="s">
        <v>356</v>
      </c>
      <c r="B377" s="12" t="s">
        <v>223</v>
      </c>
      <c r="C377" s="12" t="s">
        <v>59</v>
      </c>
      <c r="D377" s="21" t="s">
        <v>352</v>
      </c>
      <c r="E377" s="12" t="n">
        <v>0</v>
      </c>
      <c r="F377" s="12" t="n">
        <v>2.6</v>
      </c>
      <c r="G377" s="12" t="n">
        <v>16.6</v>
      </c>
      <c r="H377" s="12" t="n">
        <v>29.5</v>
      </c>
      <c r="I377" s="12" t="n">
        <v>57.3</v>
      </c>
      <c r="J377" s="12" t="n">
        <v>49</v>
      </c>
      <c r="K377" s="12" t="n">
        <v>23.9</v>
      </c>
      <c r="L377" s="12" t="n">
        <v>30.1</v>
      </c>
      <c r="M377" s="12" t="n">
        <v>18.4</v>
      </c>
      <c r="N377" s="12" t="n">
        <v>18.7</v>
      </c>
      <c r="O377" s="12" t="n">
        <v>13.6</v>
      </c>
      <c r="P377" s="12" t="n">
        <v>1.5</v>
      </c>
      <c r="Q377" s="12" t="n">
        <v>0</v>
      </c>
      <c r="R377" s="12" t="s">
        <v>40</v>
      </c>
      <c r="S377" s="12" t="s">
        <v>40</v>
      </c>
      <c r="T377" s="12" t="s">
        <v>40</v>
      </c>
      <c r="U377" s="12" t="s">
        <v>40</v>
      </c>
      <c r="V377" s="12" t="s">
        <v>40</v>
      </c>
      <c r="W377" s="12" t="s">
        <v>40</v>
      </c>
      <c r="X377" s="12" t="s">
        <v>40</v>
      </c>
      <c r="Y377" s="12" t="s">
        <v>40</v>
      </c>
      <c r="Z377" s="12" t="s">
        <v>40</v>
      </c>
      <c r="AA377" s="12" t="s">
        <v>40</v>
      </c>
      <c r="AB377" s="12" t="s">
        <v>40</v>
      </c>
      <c r="AC377" s="12" t="s">
        <v>40</v>
      </c>
      <c r="AD377" s="18" t="s">
        <v>40</v>
      </c>
      <c r="AE377" s="17"/>
      <c r="AF377" s="12" t="s">
        <v>324</v>
      </c>
      <c r="AG377" s="35" t="n">
        <v>45</v>
      </c>
      <c r="AH377" s="12" t="n">
        <v>0.85</v>
      </c>
      <c r="AI377" s="12" t="s">
        <v>139</v>
      </c>
      <c r="AJ377" s="12" t="s">
        <v>318</v>
      </c>
      <c r="AK377" s="12" t="s">
        <v>65</v>
      </c>
    </row>
    <row r="378" customFormat="false" ht="13.8" hidden="false" customHeight="false" outlineLevel="0" collapsed="false">
      <c r="A378" s="10" t="s">
        <v>356</v>
      </c>
      <c r="B378" s="12" t="s">
        <v>223</v>
      </c>
      <c r="C378" s="12" t="s">
        <v>59</v>
      </c>
      <c r="D378" s="21" t="s">
        <v>353</v>
      </c>
      <c r="E378" s="12"/>
      <c r="F378" s="12"/>
      <c r="G378" s="12"/>
      <c r="H378" s="12"/>
      <c r="I378" s="12" t="n">
        <v>4.5</v>
      </c>
      <c r="J378" s="12" t="n">
        <v>3</v>
      </c>
      <c r="K378" s="12"/>
      <c r="L378" s="12" t="n">
        <v>2</v>
      </c>
      <c r="M378" s="12" t="n">
        <v>42.5</v>
      </c>
      <c r="N378" s="12" t="n">
        <v>29.6</v>
      </c>
      <c r="O378" s="12" t="n">
        <v>13.7</v>
      </c>
      <c r="P378" s="12" t="n">
        <v>8</v>
      </c>
      <c r="Q378" s="12" t="n">
        <v>0</v>
      </c>
      <c r="R378" s="12"/>
      <c r="S378" s="12"/>
      <c r="T378" s="12"/>
      <c r="U378" s="12"/>
      <c r="V378" s="12" t="s">
        <v>61</v>
      </c>
      <c r="W378" s="12" t="s">
        <v>41</v>
      </c>
      <c r="X378" s="12"/>
      <c r="Y378" s="12" t="s">
        <v>41</v>
      </c>
      <c r="Z378" s="12" t="s">
        <v>40</v>
      </c>
      <c r="AA378" s="12" t="s">
        <v>40</v>
      </c>
      <c r="AB378" s="12" t="s">
        <v>40</v>
      </c>
      <c r="AC378" s="12" t="s">
        <v>40</v>
      </c>
      <c r="AD378" s="18" t="s">
        <v>40</v>
      </c>
      <c r="AE378" s="17"/>
      <c r="AF378" s="12" t="s">
        <v>155</v>
      </c>
      <c r="AG378" s="12" t="n">
        <v>85</v>
      </c>
      <c r="AH378" s="12" t="n">
        <v>0.85</v>
      </c>
      <c r="AI378" s="12" t="s">
        <v>182</v>
      </c>
      <c r="AJ378" s="12" t="s">
        <v>318</v>
      </c>
      <c r="AK378" s="12" t="s">
        <v>72</v>
      </c>
    </row>
    <row r="379" customFormat="false" ht="13.8" hidden="false" customHeight="false" outlineLevel="0" collapsed="false">
      <c r="A379" s="10" t="s">
        <v>356</v>
      </c>
      <c r="B379" s="12" t="s">
        <v>223</v>
      </c>
      <c r="C379" s="12" t="s">
        <v>59</v>
      </c>
      <c r="D379" s="21" t="s">
        <v>354</v>
      </c>
      <c r="E379" s="12"/>
      <c r="F379" s="12"/>
      <c r="G379" s="12"/>
      <c r="H379" s="12"/>
      <c r="I379" s="12" t="n">
        <v>5</v>
      </c>
      <c r="J379" s="12" t="n">
        <v>103.5</v>
      </c>
      <c r="K379" s="12" t="n">
        <v>2</v>
      </c>
      <c r="L379" s="12" t="n">
        <v>1.5</v>
      </c>
      <c r="M379" s="12" t="n">
        <v>34.8</v>
      </c>
      <c r="N379" s="12" t="n">
        <v>13.9</v>
      </c>
      <c r="O379" s="12" t="n">
        <v>8.1</v>
      </c>
      <c r="P379" s="12" t="n">
        <v>0</v>
      </c>
      <c r="Q379" s="12" t="n">
        <v>0</v>
      </c>
      <c r="R379" s="12"/>
      <c r="S379" s="12"/>
      <c r="T379" s="12"/>
      <c r="U379" s="12"/>
      <c r="V379" s="12" t="s">
        <v>41</v>
      </c>
      <c r="W379" s="12" t="s">
        <v>40</v>
      </c>
      <c r="X379" s="12" t="s">
        <v>41</v>
      </c>
      <c r="Y379" s="12" t="s">
        <v>41</v>
      </c>
      <c r="Z379" s="12" t="s">
        <v>40</v>
      </c>
      <c r="AA379" s="12" t="s">
        <v>40</v>
      </c>
      <c r="AB379" s="12" t="s">
        <v>40</v>
      </c>
      <c r="AC379" s="12" t="s">
        <v>40</v>
      </c>
      <c r="AD379" s="18" t="s">
        <v>40</v>
      </c>
      <c r="AE379" s="17"/>
      <c r="AF379" s="12" t="s">
        <v>155</v>
      </c>
      <c r="AG379" s="12" t="n">
        <v>85</v>
      </c>
      <c r="AH379" s="12" t="n">
        <v>0.85</v>
      </c>
      <c r="AI379" s="12" t="s">
        <v>278</v>
      </c>
      <c r="AJ379" s="12" t="s">
        <v>318</v>
      </c>
      <c r="AK379" s="12" t="s">
        <v>72</v>
      </c>
    </row>
    <row r="380" customFormat="false" ht="13.8" hidden="false" customHeight="false" outlineLevel="0" collapsed="false">
      <c r="A380" s="10" t="s">
        <v>356</v>
      </c>
      <c r="B380" s="12" t="s">
        <v>223</v>
      </c>
      <c r="C380" s="12" t="s">
        <v>59</v>
      </c>
      <c r="D380" s="21" t="s">
        <v>355</v>
      </c>
      <c r="E380" s="12" t="n">
        <v>0</v>
      </c>
      <c r="F380" s="12" t="n">
        <v>5.9</v>
      </c>
      <c r="G380" s="12"/>
      <c r="H380" s="12"/>
      <c r="I380" s="12" t="n">
        <v>4</v>
      </c>
      <c r="J380" s="12" t="n">
        <v>3</v>
      </c>
      <c r="K380" s="12"/>
      <c r="L380" s="12" t="n">
        <v>1.5</v>
      </c>
      <c r="M380" s="12" t="n">
        <v>1.5</v>
      </c>
      <c r="N380" s="12" t="n">
        <v>40.8</v>
      </c>
      <c r="O380" s="12" t="n">
        <v>17</v>
      </c>
      <c r="P380" s="12" t="n">
        <v>7</v>
      </c>
      <c r="Q380" s="12" t="n">
        <v>0</v>
      </c>
      <c r="R380" s="12" t="s">
        <v>40</v>
      </c>
      <c r="S380" s="12" t="s">
        <v>40</v>
      </c>
      <c r="T380" s="12"/>
      <c r="U380" s="12"/>
      <c r="V380" s="12" t="s">
        <v>41</v>
      </c>
      <c r="W380" s="12" t="s">
        <v>41</v>
      </c>
      <c r="X380" s="12"/>
      <c r="Y380" s="12" t="s">
        <v>41</v>
      </c>
      <c r="Z380" s="12" t="s">
        <v>41</v>
      </c>
      <c r="AA380" s="12" t="s">
        <v>40</v>
      </c>
      <c r="AB380" s="12" t="s">
        <v>40</v>
      </c>
      <c r="AC380" s="12" t="s">
        <v>40</v>
      </c>
      <c r="AD380" s="18" t="s">
        <v>40</v>
      </c>
      <c r="AE380" s="17"/>
      <c r="AF380" s="12" t="s">
        <v>155</v>
      </c>
      <c r="AG380" s="12" t="n">
        <v>85</v>
      </c>
      <c r="AH380" s="12" t="n">
        <v>0.85</v>
      </c>
      <c r="AI380" s="12" t="s">
        <v>328</v>
      </c>
      <c r="AJ380" s="12" t="s">
        <v>318</v>
      </c>
      <c r="AK380" s="12" t="s">
        <v>72</v>
      </c>
    </row>
    <row r="381" customFormat="false" ht="13.8" hidden="false" customHeight="false" outlineLevel="0" collapsed="false">
      <c r="A381" s="10" t="s">
        <v>361</v>
      </c>
      <c r="B381" s="36" t="s">
        <v>362</v>
      </c>
      <c r="C381" s="12" t="s">
        <v>99</v>
      </c>
      <c r="D381" s="37" t="s">
        <v>363</v>
      </c>
      <c r="E381" s="23"/>
      <c r="F381" s="23"/>
      <c r="G381" s="23"/>
      <c r="H381" s="23"/>
      <c r="I381" s="23"/>
      <c r="J381" s="23"/>
      <c r="K381" s="23" t="n">
        <v>50</v>
      </c>
      <c r="L381" s="12"/>
      <c r="M381" s="12"/>
      <c r="N381" s="12"/>
      <c r="O381" s="23"/>
      <c r="P381" s="23"/>
      <c r="Q381" s="23"/>
      <c r="R381" s="12"/>
      <c r="S381" s="12"/>
      <c r="T381" s="12"/>
      <c r="U381" s="12"/>
      <c r="V381" s="12"/>
      <c r="W381" s="12"/>
      <c r="X381" s="12" t="s">
        <v>101</v>
      </c>
      <c r="Y381" s="12"/>
      <c r="Z381" s="12"/>
      <c r="AA381" s="12"/>
      <c r="AB381" s="12"/>
      <c r="AC381" s="12"/>
      <c r="AD381" s="18"/>
      <c r="AE381" s="17" t="n">
        <v>3500</v>
      </c>
      <c r="AF381" s="12" t="s">
        <v>364</v>
      </c>
      <c r="AG381" s="12"/>
      <c r="AH381" s="12"/>
      <c r="AI381" s="12"/>
      <c r="AJ381" s="12"/>
      <c r="AK381" s="12"/>
    </row>
    <row r="382" customFormat="false" ht="13.8" hidden="false" customHeight="false" outlineLevel="0" collapsed="false">
      <c r="A382" s="10" t="s">
        <v>361</v>
      </c>
      <c r="B382" s="36" t="s">
        <v>362</v>
      </c>
      <c r="C382" s="12" t="s">
        <v>99</v>
      </c>
      <c r="D382" s="37" t="s">
        <v>365</v>
      </c>
      <c r="E382" s="12"/>
      <c r="F382" s="23"/>
      <c r="G382" s="23"/>
      <c r="H382" s="23"/>
      <c r="I382" s="23"/>
      <c r="J382" s="23"/>
      <c r="K382" s="23"/>
      <c r="L382" s="23" t="n">
        <v>50</v>
      </c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 t="s">
        <v>101</v>
      </c>
      <c r="Z382" s="12"/>
      <c r="AA382" s="12"/>
      <c r="AB382" s="12"/>
      <c r="AC382" s="12"/>
      <c r="AD382" s="18"/>
      <c r="AE382" s="17" t="n">
        <v>3500</v>
      </c>
      <c r="AF382" s="12" t="s">
        <v>366</v>
      </c>
      <c r="AG382" s="12"/>
      <c r="AH382" s="12"/>
      <c r="AI382" s="12"/>
      <c r="AJ382" s="12"/>
      <c r="AK382" s="12"/>
    </row>
    <row r="383" customFormat="false" ht="13.8" hidden="false" customHeight="false" outlineLevel="0" collapsed="false">
      <c r="A383" s="10" t="s">
        <v>361</v>
      </c>
      <c r="B383" s="36" t="s">
        <v>362</v>
      </c>
      <c r="C383" s="12" t="s">
        <v>367</v>
      </c>
      <c r="D383" s="38" t="s">
        <v>368</v>
      </c>
      <c r="E383" s="12" t="n">
        <v>0</v>
      </c>
      <c r="F383" s="12" t="n">
        <v>0</v>
      </c>
      <c r="G383" s="12" t="n">
        <v>0</v>
      </c>
      <c r="H383" s="12" t="n">
        <v>0</v>
      </c>
      <c r="I383" s="12" t="n">
        <v>0</v>
      </c>
      <c r="J383" s="12" t="n">
        <v>18</v>
      </c>
      <c r="K383" s="12" t="n">
        <v>18</v>
      </c>
      <c r="L383" s="12" t="n">
        <v>0</v>
      </c>
      <c r="M383" s="12" t="n">
        <v>0</v>
      </c>
      <c r="N383" s="12" t="n">
        <v>0</v>
      </c>
      <c r="O383" s="12" t="n">
        <v>0</v>
      </c>
      <c r="P383" s="12" t="n">
        <v>0</v>
      </c>
      <c r="Q383" s="12" t="n">
        <v>0</v>
      </c>
      <c r="R383" s="12" t="s">
        <v>40</v>
      </c>
      <c r="S383" s="12" t="s">
        <v>40</v>
      </c>
      <c r="T383" s="12" t="s">
        <v>40</v>
      </c>
      <c r="U383" s="12" t="s">
        <v>40</v>
      </c>
      <c r="V383" s="12" t="s">
        <v>40</v>
      </c>
      <c r="W383" s="12" t="s">
        <v>40</v>
      </c>
      <c r="X383" s="12" t="s">
        <v>40</v>
      </c>
      <c r="Y383" s="12" t="s">
        <v>40</v>
      </c>
      <c r="Z383" s="12" t="s">
        <v>40</v>
      </c>
      <c r="AA383" s="12" t="s">
        <v>40</v>
      </c>
      <c r="AB383" s="12" t="s">
        <v>40</v>
      </c>
      <c r="AC383" s="12" t="s">
        <v>40</v>
      </c>
      <c r="AD383" s="18" t="s">
        <v>40</v>
      </c>
      <c r="AE383" s="17"/>
      <c r="AF383" s="12" t="s">
        <v>369</v>
      </c>
      <c r="AG383" s="12"/>
      <c r="AH383" s="12"/>
      <c r="AI383" s="12" t="s">
        <v>40</v>
      </c>
      <c r="AJ383" s="12" t="s">
        <v>370</v>
      </c>
      <c r="AK383" s="12" t="s">
        <v>371</v>
      </c>
    </row>
    <row r="384" customFormat="false" ht="13.8" hidden="false" customHeight="false" outlineLevel="0" collapsed="false">
      <c r="A384" s="10" t="s">
        <v>361</v>
      </c>
      <c r="B384" s="36" t="s">
        <v>362</v>
      </c>
      <c r="C384" s="12" t="s">
        <v>367</v>
      </c>
      <c r="D384" s="38" t="s">
        <v>372</v>
      </c>
      <c r="E384" s="12" t="n">
        <v>0</v>
      </c>
      <c r="F384" s="12" t="n">
        <v>0</v>
      </c>
      <c r="G384" s="12" t="n">
        <v>0</v>
      </c>
      <c r="H384" s="12" t="n">
        <v>0</v>
      </c>
      <c r="I384" s="12" t="n">
        <v>0</v>
      </c>
      <c r="J384" s="12" t="n">
        <v>0</v>
      </c>
      <c r="K384" s="12" t="n">
        <v>7</v>
      </c>
      <c r="L384" s="12" t="n">
        <v>7</v>
      </c>
      <c r="M384" s="12" t="n">
        <v>0</v>
      </c>
      <c r="N384" s="12" t="n">
        <v>0</v>
      </c>
      <c r="O384" s="12" t="n">
        <v>0</v>
      </c>
      <c r="P384" s="12" t="n">
        <v>0</v>
      </c>
      <c r="Q384" s="12" t="n">
        <v>0</v>
      </c>
      <c r="R384" s="12" t="s">
        <v>40</v>
      </c>
      <c r="S384" s="12" t="s">
        <v>40</v>
      </c>
      <c r="T384" s="12" t="s">
        <v>40</v>
      </c>
      <c r="U384" s="12" t="s">
        <v>40</v>
      </c>
      <c r="V384" s="12" t="s">
        <v>40</v>
      </c>
      <c r="W384" s="12" t="s">
        <v>40</v>
      </c>
      <c r="X384" s="12" t="s">
        <v>40</v>
      </c>
      <c r="Y384" s="12" t="s">
        <v>40</v>
      </c>
      <c r="Z384" s="12" t="s">
        <v>40</v>
      </c>
      <c r="AA384" s="12" t="s">
        <v>40</v>
      </c>
      <c r="AB384" s="12" t="s">
        <v>40</v>
      </c>
      <c r="AC384" s="12" t="s">
        <v>40</v>
      </c>
      <c r="AD384" s="18" t="s">
        <v>40</v>
      </c>
      <c r="AE384" s="17"/>
      <c r="AF384" s="12" t="s">
        <v>373</v>
      </c>
      <c r="AG384" s="12"/>
      <c r="AH384" s="12"/>
      <c r="AI384" s="12" t="s">
        <v>40</v>
      </c>
      <c r="AJ384" s="12" t="s">
        <v>374</v>
      </c>
      <c r="AK384" s="12" t="s">
        <v>371</v>
      </c>
    </row>
    <row r="385" customFormat="false" ht="13.8" hidden="false" customHeight="false" outlineLevel="0" collapsed="false">
      <c r="A385" s="10" t="s">
        <v>361</v>
      </c>
      <c r="B385" s="36" t="s">
        <v>362</v>
      </c>
      <c r="C385" s="12" t="s">
        <v>367</v>
      </c>
      <c r="D385" s="38" t="s">
        <v>375</v>
      </c>
      <c r="E385" s="12" t="n">
        <v>0</v>
      </c>
      <c r="F385" s="12" t="n">
        <v>0</v>
      </c>
      <c r="G385" s="12" t="n">
        <v>0</v>
      </c>
      <c r="H385" s="12" t="n">
        <v>0</v>
      </c>
      <c r="I385" s="12" t="n">
        <v>0</v>
      </c>
      <c r="J385" s="12" t="n">
        <v>0</v>
      </c>
      <c r="K385" s="12" t="n">
        <v>0</v>
      </c>
      <c r="L385" s="12" t="n">
        <v>0</v>
      </c>
      <c r="M385" s="12" t="n">
        <v>0</v>
      </c>
      <c r="N385" s="12" t="n">
        <v>9</v>
      </c>
      <c r="O385" s="12" t="n">
        <v>9</v>
      </c>
      <c r="P385" s="12" t="n">
        <v>0</v>
      </c>
      <c r="Q385" s="12" t="n">
        <v>0</v>
      </c>
      <c r="R385" s="12" t="s">
        <v>40</v>
      </c>
      <c r="S385" s="12" t="s">
        <v>40</v>
      </c>
      <c r="T385" s="12" t="s">
        <v>40</v>
      </c>
      <c r="U385" s="12" t="s">
        <v>40</v>
      </c>
      <c r="V385" s="12" t="s">
        <v>40</v>
      </c>
      <c r="W385" s="12" t="s">
        <v>40</v>
      </c>
      <c r="X385" s="12" t="s">
        <v>40</v>
      </c>
      <c r="Y385" s="12" t="s">
        <v>40</v>
      </c>
      <c r="Z385" s="12" t="s">
        <v>40</v>
      </c>
      <c r="AA385" s="12" t="s">
        <v>40</v>
      </c>
      <c r="AB385" s="12" t="s">
        <v>40</v>
      </c>
      <c r="AC385" s="12" t="s">
        <v>40</v>
      </c>
      <c r="AD385" s="18" t="s">
        <v>40</v>
      </c>
      <c r="AE385" s="17"/>
      <c r="AF385" s="12" t="s">
        <v>373</v>
      </c>
      <c r="AG385" s="12"/>
      <c r="AH385" s="12"/>
      <c r="AI385" s="12" t="s">
        <v>40</v>
      </c>
      <c r="AJ385" s="12" t="s">
        <v>376</v>
      </c>
      <c r="AK385" s="12" t="s">
        <v>371</v>
      </c>
    </row>
    <row r="386" customFormat="false" ht="13.8" hidden="false" customHeight="false" outlineLevel="0" collapsed="false">
      <c r="A386" s="10" t="s">
        <v>361</v>
      </c>
      <c r="B386" s="36" t="s">
        <v>362</v>
      </c>
      <c r="C386" s="12" t="s">
        <v>367</v>
      </c>
      <c r="D386" s="38" t="s">
        <v>377</v>
      </c>
      <c r="E386" s="12" t="n">
        <v>0</v>
      </c>
      <c r="F386" s="12" t="n">
        <v>0</v>
      </c>
      <c r="G386" s="12" t="n">
        <v>0</v>
      </c>
      <c r="H386" s="12" t="n">
        <v>0</v>
      </c>
      <c r="I386" s="12" t="n">
        <v>9</v>
      </c>
      <c r="J386" s="12" t="n">
        <v>9</v>
      </c>
      <c r="K386" s="12" t="n">
        <v>0</v>
      </c>
      <c r="L386" s="12" t="n">
        <v>0</v>
      </c>
      <c r="M386" s="12" t="n">
        <v>0</v>
      </c>
      <c r="N386" s="12" t="n">
        <v>0</v>
      </c>
      <c r="O386" s="12" t="n">
        <v>9</v>
      </c>
      <c r="P386" s="12" t="n">
        <v>9</v>
      </c>
      <c r="Q386" s="12" t="n">
        <v>0</v>
      </c>
      <c r="R386" s="12" t="s">
        <v>40</v>
      </c>
      <c r="S386" s="12" t="s">
        <v>40</v>
      </c>
      <c r="T386" s="12" t="s">
        <v>40</v>
      </c>
      <c r="U386" s="12" t="s">
        <v>40</v>
      </c>
      <c r="V386" s="12" t="s">
        <v>40</v>
      </c>
      <c r="W386" s="12" t="s">
        <v>40</v>
      </c>
      <c r="X386" s="12" t="s">
        <v>40</v>
      </c>
      <c r="Y386" s="12" t="s">
        <v>40</v>
      </c>
      <c r="Z386" s="12" t="s">
        <v>40</v>
      </c>
      <c r="AA386" s="12" t="s">
        <v>40</v>
      </c>
      <c r="AB386" s="12" t="s">
        <v>40</v>
      </c>
      <c r="AC386" s="12" t="s">
        <v>40</v>
      </c>
      <c r="AD386" s="18" t="s">
        <v>40</v>
      </c>
      <c r="AE386" s="17"/>
      <c r="AF386" s="12" t="s">
        <v>378</v>
      </c>
      <c r="AG386" s="12"/>
      <c r="AH386" s="12"/>
      <c r="AI386" s="12" t="s">
        <v>40</v>
      </c>
      <c r="AJ386" s="12" t="s">
        <v>379</v>
      </c>
      <c r="AK386" s="12" t="s">
        <v>371</v>
      </c>
    </row>
    <row r="387" customFormat="false" ht="13.8" hidden="false" customHeight="false" outlineLevel="0" collapsed="false">
      <c r="A387" s="10" t="s">
        <v>361</v>
      </c>
      <c r="B387" s="36" t="s">
        <v>362</v>
      </c>
      <c r="C387" s="12" t="s">
        <v>367</v>
      </c>
      <c r="D387" s="38" t="s">
        <v>380</v>
      </c>
      <c r="E387" s="12" t="n">
        <v>0</v>
      </c>
      <c r="F387" s="12" t="n">
        <v>0</v>
      </c>
      <c r="G387" s="12" t="n">
        <v>0</v>
      </c>
      <c r="H387" s="12" t="n">
        <v>0</v>
      </c>
      <c r="I387" s="12" t="n">
        <v>0</v>
      </c>
      <c r="J387" s="12" t="n">
        <v>0</v>
      </c>
      <c r="K387" s="12" t="n">
        <v>0</v>
      </c>
      <c r="L387" s="12" t="n">
        <v>0</v>
      </c>
      <c r="M387" s="12" t="n">
        <v>0</v>
      </c>
      <c r="N387" s="12" t="n">
        <v>21</v>
      </c>
      <c r="O387" s="12" t="n">
        <v>14</v>
      </c>
      <c r="P387" s="12" t="n">
        <v>14</v>
      </c>
      <c r="Q387" s="12" t="n">
        <v>0</v>
      </c>
      <c r="R387" s="12" t="s">
        <v>40</v>
      </c>
      <c r="S387" s="12" t="s">
        <v>40</v>
      </c>
      <c r="T387" s="12" t="s">
        <v>40</v>
      </c>
      <c r="U387" s="12" t="s">
        <v>40</v>
      </c>
      <c r="V387" s="12" t="s">
        <v>40</v>
      </c>
      <c r="W387" s="12" t="s">
        <v>40</v>
      </c>
      <c r="X387" s="12" t="s">
        <v>40</v>
      </c>
      <c r="Y387" s="12" t="s">
        <v>40</v>
      </c>
      <c r="Z387" s="12" t="s">
        <v>40</v>
      </c>
      <c r="AA387" s="12" t="s">
        <v>40</v>
      </c>
      <c r="AB387" s="12" t="s">
        <v>40</v>
      </c>
      <c r="AC387" s="12" t="s">
        <v>40</v>
      </c>
      <c r="AD387" s="18" t="s">
        <v>40</v>
      </c>
      <c r="AE387" s="17"/>
      <c r="AF387" s="12" t="s">
        <v>381</v>
      </c>
      <c r="AG387" s="12"/>
      <c r="AH387" s="12"/>
      <c r="AI387" s="12" t="s">
        <v>40</v>
      </c>
      <c r="AJ387" s="12" t="s">
        <v>376</v>
      </c>
      <c r="AK387" s="12" t="s">
        <v>371</v>
      </c>
    </row>
    <row r="388" customFormat="false" ht="13.8" hidden="false" customHeight="false" outlineLevel="0" collapsed="false">
      <c r="A388" s="10" t="s">
        <v>361</v>
      </c>
      <c r="B388" s="36" t="s">
        <v>362</v>
      </c>
      <c r="C388" s="12" t="s">
        <v>367</v>
      </c>
      <c r="D388" s="38" t="s">
        <v>382</v>
      </c>
      <c r="E388" s="12" t="n">
        <v>0</v>
      </c>
      <c r="F388" s="12" t="n">
        <v>0</v>
      </c>
      <c r="G388" s="12" t="n">
        <v>0</v>
      </c>
      <c r="H388" s="12" t="n">
        <v>0</v>
      </c>
      <c r="I388" s="12" t="n">
        <v>0</v>
      </c>
      <c r="J388" s="12" t="n">
        <v>0</v>
      </c>
      <c r="K388" s="12" t="n">
        <v>0</v>
      </c>
      <c r="L388" s="12" t="n">
        <v>0</v>
      </c>
      <c r="M388" s="12" t="n">
        <v>0</v>
      </c>
      <c r="N388" s="12" t="n">
        <v>7</v>
      </c>
      <c r="O388" s="12" t="n">
        <v>7</v>
      </c>
      <c r="P388" s="12" t="n">
        <v>7</v>
      </c>
      <c r="Q388" s="12" t="n">
        <v>0</v>
      </c>
      <c r="R388" s="12" t="s">
        <v>40</v>
      </c>
      <c r="S388" s="12" t="s">
        <v>40</v>
      </c>
      <c r="T388" s="12" t="s">
        <v>40</v>
      </c>
      <c r="U388" s="12" t="s">
        <v>40</v>
      </c>
      <c r="V388" s="12" t="s">
        <v>40</v>
      </c>
      <c r="W388" s="12" t="s">
        <v>40</v>
      </c>
      <c r="X388" s="12" t="s">
        <v>40</v>
      </c>
      <c r="Y388" s="12" t="s">
        <v>40</v>
      </c>
      <c r="Z388" s="12" t="s">
        <v>40</v>
      </c>
      <c r="AA388" s="12" t="s">
        <v>40</v>
      </c>
      <c r="AB388" s="12" t="s">
        <v>40</v>
      </c>
      <c r="AC388" s="12" t="s">
        <v>40</v>
      </c>
      <c r="AD388" s="18" t="s">
        <v>40</v>
      </c>
      <c r="AE388" s="17"/>
      <c r="AF388" s="12" t="s">
        <v>383</v>
      </c>
      <c r="AG388" s="12"/>
      <c r="AH388" s="12"/>
      <c r="AI388" s="12" t="s">
        <v>40</v>
      </c>
      <c r="AJ388" s="12" t="s">
        <v>376</v>
      </c>
      <c r="AK388" s="12" t="s">
        <v>371</v>
      </c>
    </row>
    <row r="389" customFormat="false" ht="13.8" hidden="false" customHeight="false" outlineLevel="0" collapsed="false">
      <c r="A389" s="10" t="s">
        <v>361</v>
      </c>
      <c r="B389" s="36" t="s">
        <v>362</v>
      </c>
      <c r="C389" s="12" t="s">
        <v>384</v>
      </c>
      <c r="D389" s="24" t="s">
        <v>385</v>
      </c>
      <c r="E389" s="12"/>
      <c r="F389" s="12"/>
      <c r="G389" s="12"/>
      <c r="H389" s="12"/>
      <c r="I389" s="12"/>
      <c r="J389" s="12" t="n">
        <v>7</v>
      </c>
      <c r="K389" s="12"/>
      <c r="L389" s="12"/>
      <c r="M389" s="12" t="n">
        <v>89</v>
      </c>
      <c r="N389" s="12" t="n">
        <v>89</v>
      </c>
      <c r="O389" s="12"/>
      <c r="P389" s="12"/>
      <c r="Q389" s="12"/>
      <c r="R389" s="12"/>
      <c r="S389" s="12"/>
      <c r="T389" s="12"/>
      <c r="U389" s="12"/>
      <c r="V389" s="12"/>
      <c r="W389" s="12" t="s">
        <v>78</v>
      </c>
      <c r="X389" s="12"/>
      <c r="Y389" s="12"/>
      <c r="Z389" s="12" t="s">
        <v>40</v>
      </c>
      <c r="AA389" s="12" t="s">
        <v>40</v>
      </c>
      <c r="AB389" s="12"/>
      <c r="AC389" s="12"/>
      <c r="AD389" s="18"/>
      <c r="AE389" s="17"/>
      <c r="AF389" s="12" t="s">
        <v>386</v>
      </c>
      <c r="AG389" s="12"/>
      <c r="AH389" s="12"/>
      <c r="AI389" s="12" t="s">
        <v>387</v>
      </c>
      <c r="AJ389" s="12" t="s">
        <v>388</v>
      </c>
      <c r="AK389" s="12" t="s">
        <v>115</v>
      </c>
    </row>
    <row r="390" customFormat="false" ht="13.8" hidden="false" customHeight="false" outlineLevel="0" collapsed="false">
      <c r="A390" s="10" t="s">
        <v>361</v>
      </c>
      <c r="B390" s="36" t="s">
        <v>362</v>
      </c>
      <c r="C390" s="12" t="s">
        <v>384</v>
      </c>
      <c r="D390" s="24" t="s">
        <v>389</v>
      </c>
      <c r="E390" s="12"/>
      <c r="F390" s="12"/>
      <c r="G390" s="12"/>
      <c r="H390" s="12"/>
      <c r="I390" s="12"/>
      <c r="J390" s="12"/>
      <c r="K390" s="12"/>
      <c r="L390" s="12"/>
      <c r="M390" s="12"/>
      <c r="N390" s="12" t="n">
        <v>12</v>
      </c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 t="s">
        <v>107</v>
      </c>
      <c r="AB390" s="12"/>
      <c r="AC390" s="12"/>
      <c r="AD390" s="18"/>
      <c r="AE390" s="17"/>
      <c r="AF390" s="12" t="s">
        <v>390</v>
      </c>
      <c r="AG390" s="12"/>
      <c r="AH390" s="12"/>
      <c r="AI390" s="12" t="s">
        <v>391</v>
      </c>
      <c r="AJ390" s="12" t="s">
        <v>392</v>
      </c>
      <c r="AK390" s="12"/>
    </row>
    <row r="391" customFormat="false" ht="13.8" hidden="false" customHeight="false" outlineLevel="0" collapsed="false">
      <c r="A391" s="10" t="s">
        <v>361</v>
      </c>
      <c r="B391" s="36" t="s">
        <v>362</v>
      </c>
      <c r="C391" s="12" t="s">
        <v>384</v>
      </c>
      <c r="D391" s="24" t="s">
        <v>393</v>
      </c>
      <c r="E391" s="12"/>
      <c r="F391" s="12"/>
      <c r="G391" s="12"/>
      <c r="H391" s="12"/>
      <c r="I391" s="12"/>
      <c r="J391" s="12"/>
      <c r="K391" s="12"/>
      <c r="L391" s="12"/>
      <c r="M391" s="12"/>
      <c r="N391" s="12" t="n">
        <v>15</v>
      </c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 t="s">
        <v>107</v>
      </c>
      <c r="AB391" s="12"/>
      <c r="AC391" s="12"/>
      <c r="AD391" s="18"/>
      <c r="AE391" s="17"/>
      <c r="AF391" s="12" t="s">
        <v>394</v>
      </c>
      <c r="AG391" s="12"/>
      <c r="AH391" s="12"/>
      <c r="AI391" s="12" t="s">
        <v>391</v>
      </c>
      <c r="AJ391" s="12" t="s">
        <v>392</v>
      </c>
      <c r="AK391" s="12"/>
    </row>
    <row r="392" customFormat="false" ht="13.8" hidden="false" customHeight="false" outlineLevel="0" collapsed="false">
      <c r="A392" s="10" t="s">
        <v>361</v>
      </c>
      <c r="B392" s="36" t="s">
        <v>362</v>
      </c>
      <c r="C392" s="12" t="s">
        <v>395</v>
      </c>
      <c r="D392" s="39" t="s">
        <v>396</v>
      </c>
      <c r="E392" s="12"/>
      <c r="F392" s="12"/>
      <c r="G392" s="12"/>
      <c r="H392" s="12"/>
      <c r="I392" s="12" t="n">
        <v>4.1028</v>
      </c>
      <c r="J392" s="12"/>
      <c r="K392" s="12"/>
      <c r="L392" s="12"/>
      <c r="M392" s="12"/>
      <c r="N392" s="12" t="n">
        <v>15</v>
      </c>
      <c r="O392" s="12"/>
      <c r="P392" s="12"/>
      <c r="Q392" s="12"/>
      <c r="R392" s="12"/>
      <c r="S392" s="12"/>
      <c r="T392" s="12"/>
      <c r="U392" s="12"/>
      <c r="V392" s="12" t="s">
        <v>61</v>
      </c>
      <c r="W392" s="12"/>
      <c r="X392" s="12"/>
      <c r="Y392" s="12"/>
      <c r="Z392" s="12"/>
      <c r="AA392" s="12" t="s">
        <v>107</v>
      </c>
      <c r="AB392" s="12"/>
      <c r="AC392" s="12"/>
      <c r="AD392" s="18"/>
      <c r="AE392" s="17"/>
      <c r="AF392" s="12" t="s">
        <v>397</v>
      </c>
      <c r="AG392" s="12"/>
      <c r="AH392" s="12"/>
      <c r="AI392" s="12" t="s">
        <v>391</v>
      </c>
      <c r="AJ392" s="12" t="s">
        <v>392</v>
      </c>
      <c r="AK392" s="12"/>
    </row>
    <row r="393" customFormat="false" ht="13.8" hidden="false" customHeight="false" outlineLevel="0" collapsed="false">
      <c r="A393" s="10" t="s">
        <v>361</v>
      </c>
      <c r="B393" s="36" t="s">
        <v>362</v>
      </c>
      <c r="C393" s="12" t="s">
        <v>38</v>
      </c>
      <c r="D393" s="31" t="s">
        <v>398</v>
      </c>
      <c r="E393" s="12"/>
      <c r="F393" s="12"/>
      <c r="G393" s="12"/>
      <c r="H393" s="12"/>
      <c r="I393" s="12"/>
      <c r="J393" s="12" t="n">
        <v>1.1691</v>
      </c>
      <c r="K393" s="12" t="n">
        <v>6.6</v>
      </c>
      <c r="L393" s="12" t="n">
        <v>18.8</v>
      </c>
      <c r="M393" s="12" t="n">
        <v>30.9</v>
      </c>
      <c r="N393" s="12" t="n">
        <v>23</v>
      </c>
      <c r="O393" s="12" t="n">
        <v>17.2</v>
      </c>
      <c r="P393" s="12" t="n">
        <v>3.3</v>
      </c>
      <c r="Q393" s="12" t="n">
        <v>4.4</v>
      </c>
      <c r="R393" s="12" t="s">
        <v>41</v>
      </c>
      <c r="S393" s="12" t="s">
        <v>41</v>
      </c>
      <c r="T393" s="12" t="s">
        <v>41</v>
      </c>
      <c r="U393" s="12" t="s">
        <v>41</v>
      </c>
      <c r="V393" s="12" t="s">
        <v>41</v>
      </c>
      <c r="W393" s="12" t="s">
        <v>41</v>
      </c>
      <c r="X393" s="12" t="s">
        <v>40</v>
      </c>
      <c r="Y393" s="12" t="s">
        <v>40</v>
      </c>
      <c r="Z393" s="12" t="s">
        <v>40</v>
      </c>
      <c r="AA393" s="12" t="s">
        <v>40</v>
      </c>
      <c r="AB393" s="12" t="s">
        <v>40</v>
      </c>
      <c r="AC393" s="12" t="s">
        <v>40</v>
      </c>
      <c r="AD393" s="18" t="s">
        <v>40</v>
      </c>
      <c r="AE393" s="17"/>
      <c r="AF393" s="12" t="s">
        <v>399</v>
      </c>
      <c r="AG393" s="12" t="s">
        <v>400</v>
      </c>
      <c r="AH393" s="12" t="s">
        <v>401</v>
      </c>
      <c r="AI393" s="12" t="s">
        <v>387</v>
      </c>
      <c r="AJ393" s="12" t="s">
        <v>402</v>
      </c>
      <c r="AK393" s="12" t="s">
        <v>46</v>
      </c>
    </row>
    <row r="394" customFormat="false" ht="13.8" hidden="false" customHeight="false" outlineLevel="0" collapsed="false">
      <c r="A394" s="10" t="s">
        <v>361</v>
      </c>
      <c r="B394" s="36" t="s">
        <v>362</v>
      </c>
      <c r="C394" s="12" t="s">
        <v>38</v>
      </c>
      <c r="D394" s="31" t="s">
        <v>403</v>
      </c>
      <c r="E394" s="12" t="n">
        <v>0</v>
      </c>
      <c r="F394" s="12" t="n">
        <v>2.9</v>
      </c>
      <c r="G394" s="12" t="n">
        <v>7.5</v>
      </c>
      <c r="H394" s="12" t="n">
        <v>34</v>
      </c>
      <c r="I394" s="12" t="n">
        <v>35.6</v>
      </c>
      <c r="J394" s="12" t="n">
        <v>0</v>
      </c>
      <c r="K394" s="12" t="n">
        <v>3.2</v>
      </c>
      <c r="L394" s="12" t="n">
        <v>19.7</v>
      </c>
      <c r="M394" s="12" t="n">
        <v>31.4</v>
      </c>
      <c r="N394" s="12" t="n">
        <v>22.5</v>
      </c>
      <c r="O394" s="12" t="n">
        <v>17.5</v>
      </c>
      <c r="P394" s="12" t="n">
        <v>2.8</v>
      </c>
      <c r="Q394" s="12" t="n">
        <v>4.3</v>
      </c>
      <c r="R394" s="12" t="s">
        <v>40</v>
      </c>
      <c r="S394" s="12" t="s">
        <v>40</v>
      </c>
      <c r="T394" s="12" t="s">
        <v>40</v>
      </c>
      <c r="U394" s="12" t="s">
        <v>40</v>
      </c>
      <c r="V394" s="12" t="s">
        <v>40</v>
      </c>
      <c r="W394" s="12" t="s">
        <v>40</v>
      </c>
      <c r="X394" s="12" t="s">
        <v>40</v>
      </c>
      <c r="Y394" s="12" t="s">
        <v>40</v>
      </c>
      <c r="Z394" s="12" t="s">
        <v>40</v>
      </c>
      <c r="AA394" s="12" t="s">
        <v>40</v>
      </c>
      <c r="AB394" s="12" t="s">
        <v>40</v>
      </c>
      <c r="AC394" s="12" t="s">
        <v>40</v>
      </c>
      <c r="AD394" s="18" t="s">
        <v>40</v>
      </c>
      <c r="AE394" s="17"/>
      <c r="AF394" s="12" t="s">
        <v>399</v>
      </c>
      <c r="AG394" s="12" t="s">
        <v>400</v>
      </c>
      <c r="AH394" s="12" t="s">
        <v>401</v>
      </c>
      <c r="AI394" s="12" t="s">
        <v>40</v>
      </c>
      <c r="AJ394" s="12" t="s">
        <v>402</v>
      </c>
      <c r="AK394" s="12" t="s">
        <v>46</v>
      </c>
    </row>
    <row r="395" customFormat="false" ht="13.8" hidden="false" customHeight="false" outlineLevel="0" collapsed="false">
      <c r="A395" s="10" t="s">
        <v>361</v>
      </c>
      <c r="B395" s="36" t="s">
        <v>362</v>
      </c>
      <c r="C395" s="12" t="s">
        <v>59</v>
      </c>
      <c r="D395" s="21" t="s">
        <v>404</v>
      </c>
      <c r="E395" s="12"/>
      <c r="F395" s="12"/>
      <c r="G395" s="12"/>
      <c r="H395" s="12"/>
      <c r="I395" s="12" t="n">
        <v>4.1028</v>
      </c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 t="s">
        <v>61</v>
      </c>
      <c r="W395" s="12"/>
      <c r="X395" s="12"/>
      <c r="Y395" s="12"/>
      <c r="Z395" s="12"/>
      <c r="AA395" s="12"/>
      <c r="AB395" s="12"/>
      <c r="AC395" s="12"/>
      <c r="AD395" s="18"/>
      <c r="AE395" s="17"/>
      <c r="AF395" s="12" t="s">
        <v>155</v>
      </c>
      <c r="AG395" s="12" t="s">
        <v>405</v>
      </c>
      <c r="AH395" s="12" t="s">
        <v>406</v>
      </c>
      <c r="AI395" s="12" t="s">
        <v>407</v>
      </c>
      <c r="AJ395" s="12" t="s">
        <v>408</v>
      </c>
      <c r="AK395" s="12" t="s">
        <v>72</v>
      </c>
    </row>
    <row r="396" customFormat="false" ht="13.8" hidden="false" customHeight="false" outlineLevel="0" collapsed="false">
      <c r="A396" s="10" t="s">
        <v>361</v>
      </c>
      <c r="B396" s="36" t="s">
        <v>362</v>
      </c>
      <c r="C396" s="12" t="s">
        <v>59</v>
      </c>
      <c r="D396" s="21" t="s">
        <v>409</v>
      </c>
      <c r="E396" s="12" t="n">
        <v>1.2</v>
      </c>
      <c r="F396" s="12" t="n">
        <v>6.7</v>
      </c>
      <c r="G396" s="12" t="n">
        <v>19.5</v>
      </c>
      <c r="H396" s="12" t="n">
        <v>46.8</v>
      </c>
      <c r="I396" s="12" t="n">
        <v>29.3</v>
      </c>
      <c r="J396" s="12" t="n">
        <v>0</v>
      </c>
      <c r="K396" s="12" t="n">
        <v>0</v>
      </c>
      <c r="L396" s="12" t="n">
        <v>10.8</v>
      </c>
      <c r="M396" s="12" t="n">
        <v>48.6</v>
      </c>
      <c r="N396" s="12" t="n">
        <v>0</v>
      </c>
      <c r="O396" s="12" t="n">
        <v>0</v>
      </c>
      <c r="P396" s="12" t="n">
        <v>0</v>
      </c>
      <c r="Q396" s="12" t="n">
        <v>0</v>
      </c>
      <c r="R396" s="12" t="s">
        <v>40</v>
      </c>
      <c r="S396" s="12" t="s">
        <v>40</v>
      </c>
      <c r="T396" s="12" t="s">
        <v>40</v>
      </c>
      <c r="U396" s="12" t="s">
        <v>40</v>
      </c>
      <c r="V396" s="12" t="s">
        <v>40</v>
      </c>
      <c r="W396" s="12" t="s">
        <v>40</v>
      </c>
      <c r="X396" s="12" t="s">
        <v>40</v>
      </c>
      <c r="Y396" s="12" t="s">
        <v>40</v>
      </c>
      <c r="Z396" s="12" t="s">
        <v>40</v>
      </c>
      <c r="AA396" s="12" t="s">
        <v>40</v>
      </c>
      <c r="AB396" s="12" t="s">
        <v>40</v>
      </c>
      <c r="AC396" s="12" t="s">
        <v>40</v>
      </c>
      <c r="AD396" s="18" t="s">
        <v>40</v>
      </c>
      <c r="AE396" s="17"/>
      <c r="AF396" s="12" t="s">
        <v>155</v>
      </c>
      <c r="AG396" s="12" t="s">
        <v>405</v>
      </c>
      <c r="AH396" s="12" t="s">
        <v>406</v>
      </c>
      <c r="AI396" s="12" t="s">
        <v>40</v>
      </c>
      <c r="AJ396" s="12" t="s">
        <v>410</v>
      </c>
      <c r="AK396" s="12" t="s">
        <v>72</v>
      </c>
    </row>
    <row r="397" customFormat="false" ht="13.8" hidden="false" customHeight="false" outlineLevel="0" collapsed="false">
      <c r="A397" s="10" t="s">
        <v>361</v>
      </c>
      <c r="B397" s="36" t="s">
        <v>362</v>
      </c>
      <c r="C397" s="12" t="s">
        <v>59</v>
      </c>
      <c r="D397" s="21" t="s">
        <v>411</v>
      </c>
      <c r="E397" s="12" t="n">
        <v>1.5</v>
      </c>
      <c r="F397" s="12"/>
      <c r="G397" s="12"/>
      <c r="H397" s="12"/>
      <c r="I397" s="12" t="n">
        <v>4.6993</v>
      </c>
      <c r="J397" s="12"/>
      <c r="K397" s="12"/>
      <c r="L397" s="12" t="n">
        <v>1.0096</v>
      </c>
      <c r="M397" s="12"/>
      <c r="N397" s="12" t="n">
        <v>1.0208</v>
      </c>
      <c r="O397" s="12"/>
      <c r="P397" s="12"/>
      <c r="Q397" s="12"/>
      <c r="R397" s="12" t="s">
        <v>40</v>
      </c>
      <c r="S397" s="12"/>
      <c r="T397" s="12"/>
      <c r="U397" s="12"/>
      <c r="V397" s="12" t="s">
        <v>61</v>
      </c>
      <c r="W397" s="12"/>
      <c r="X397" s="12"/>
      <c r="Y397" s="12" t="s">
        <v>41</v>
      </c>
      <c r="Z397" s="12"/>
      <c r="AA397" s="12" t="s">
        <v>41</v>
      </c>
      <c r="AB397" s="12"/>
      <c r="AC397" s="12"/>
      <c r="AD397" s="18"/>
      <c r="AE397" s="17"/>
      <c r="AF397" s="12" t="s">
        <v>155</v>
      </c>
      <c r="AG397" s="12" t="s">
        <v>405</v>
      </c>
      <c r="AH397" s="12" t="s">
        <v>406</v>
      </c>
      <c r="AI397" s="12" t="s">
        <v>412</v>
      </c>
      <c r="AJ397" s="12" t="s">
        <v>413</v>
      </c>
      <c r="AK397" s="12" t="s">
        <v>72</v>
      </c>
    </row>
    <row r="398" customFormat="false" ht="13.8" hidden="false" customHeight="false" outlineLevel="0" collapsed="false">
      <c r="A398" s="10" t="s">
        <v>361</v>
      </c>
      <c r="B398" s="36" t="s">
        <v>362</v>
      </c>
      <c r="C398" s="12" t="s">
        <v>59</v>
      </c>
      <c r="D398" s="21" t="s">
        <v>414</v>
      </c>
      <c r="E398" s="12"/>
      <c r="F398" s="12"/>
      <c r="G398" s="12"/>
      <c r="H398" s="12"/>
      <c r="I398" s="12" t="n">
        <v>2.4712</v>
      </c>
      <c r="J398" s="12" t="n">
        <v>0</v>
      </c>
      <c r="K398" s="12" t="n">
        <v>0</v>
      </c>
      <c r="L398" s="12" t="n">
        <v>10.9528571428571</v>
      </c>
      <c r="M398" s="12" t="n">
        <v>21.9057142857143</v>
      </c>
      <c r="N398" s="12" t="n">
        <v>21.9057142857143</v>
      </c>
      <c r="O398" s="12" t="n">
        <v>17</v>
      </c>
      <c r="P398" s="12" t="n">
        <v>7</v>
      </c>
      <c r="Q398" s="12" t="n">
        <v>7.7</v>
      </c>
      <c r="R398" s="12"/>
      <c r="S398" s="12"/>
      <c r="T398" s="12"/>
      <c r="U398" s="12"/>
      <c r="V398" s="12" t="s">
        <v>61</v>
      </c>
      <c r="W398" s="12" t="s">
        <v>40</v>
      </c>
      <c r="X398" s="12" t="s">
        <v>40</v>
      </c>
      <c r="Y398" s="12" t="s">
        <v>40</v>
      </c>
      <c r="Z398" s="12" t="s">
        <v>40</v>
      </c>
      <c r="AA398" s="12" t="s">
        <v>40</v>
      </c>
      <c r="AB398" s="12" t="s">
        <v>40</v>
      </c>
      <c r="AC398" s="12" t="s">
        <v>40</v>
      </c>
      <c r="AD398" s="18" t="s">
        <v>40</v>
      </c>
      <c r="AE398" s="17"/>
      <c r="AF398" s="12" t="s">
        <v>415</v>
      </c>
      <c r="AG398" s="12" t="s">
        <v>416</v>
      </c>
      <c r="AH398" s="12" t="s">
        <v>417</v>
      </c>
      <c r="AI398" s="12" t="s">
        <v>418</v>
      </c>
      <c r="AJ398" s="12" t="s">
        <v>419</v>
      </c>
      <c r="AK398" s="12" t="s">
        <v>65</v>
      </c>
    </row>
    <row r="399" customFormat="false" ht="13.8" hidden="false" customHeight="false" outlineLevel="0" collapsed="false">
      <c r="A399" s="10" t="s">
        <v>361</v>
      </c>
      <c r="B399" s="36" t="s">
        <v>362</v>
      </c>
      <c r="C399" s="12" t="s">
        <v>59</v>
      </c>
      <c r="D399" s="21" t="s">
        <v>420</v>
      </c>
      <c r="E399" s="12"/>
      <c r="F399" s="12"/>
      <c r="G399" s="12"/>
      <c r="H399" s="12"/>
      <c r="I399" s="12" t="n">
        <v>2.477</v>
      </c>
      <c r="J399" s="12" t="n">
        <v>0</v>
      </c>
      <c r="K399" s="12" t="n">
        <v>0</v>
      </c>
      <c r="L399" s="12" t="n">
        <v>11.0521428571429</v>
      </c>
      <c r="M399" s="12" t="n">
        <v>22.1042857142857</v>
      </c>
      <c r="N399" s="12" t="n">
        <v>22.1042857142857</v>
      </c>
      <c r="O399" s="12" t="n">
        <v>17</v>
      </c>
      <c r="P399" s="12" t="n">
        <v>7</v>
      </c>
      <c r="Q399" s="12" t="n">
        <v>7.7</v>
      </c>
      <c r="R399" s="12" t="s">
        <v>41</v>
      </c>
      <c r="S399" s="12" t="s">
        <v>41</v>
      </c>
      <c r="T399" s="12" t="s">
        <v>41</v>
      </c>
      <c r="U399" s="12" t="s">
        <v>41</v>
      </c>
      <c r="V399" s="12" t="s">
        <v>41</v>
      </c>
      <c r="W399" s="12" t="s">
        <v>40</v>
      </c>
      <c r="X399" s="12" t="s">
        <v>40</v>
      </c>
      <c r="Y399" s="12" t="s">
        <v>40</v>
      </c>
      <c r="Z399" s="12" t="s">
        <v>40</v>
      </c>
      <c r="AA399" s="12" t="s">
        <v>40</v>
      </c>
      <c r="AB399" s="12" t="s">
        <v>40</v>
      </c>
      <c r="AC399" s="12" t="s">
        <v>40</v>
      </c>
      <c r="AD399" s="18" t="s">
        <v>40</v>
      </c>
      <c r="AE399" s="17"/>
      <c r="AF399" s="12" t="s">
        <v>415</v>
      </c>
      <c r="AG399" s="12" t="s">
        <v>416</v>
      </c>
      <c r="AH399" s="12" t="s">
        <v>417</v>
      </c>
      <c r="AI399" s="12" t="s">
        <v>421</v>
      </c>
      <c r="AJ399" s="12" t="s">
        <v>422</v>
      </c>
      <c r="AK399" s="12" t="s">
        <v>65</v>
      </c>
    </row>
    <row r="400" customFormat="false" ht="13.8" hidden="false" customHeight="false" outlineLevel="0" collapsed="false">
      <c r="A400" s="10" t="s">
        <v>361</v>
      </c>
      <c r="B400" s="36" t="s">
        <v>362</v>
      </c>
      <c r="C400" s="12" t="s">
        <v>59</v>
      </c>
      <c r="D400" s="21" t="s">
        <v>423</v>
      </c>
      <c r="E400" s="12" t="n">
        <v>0</v>
      </c>
      <c r="F400" s="12" t="n">
        <v>0</v>
      </c>
      <c r="G400" s="12" t="n">
        <v>2</v>
      </c>
      <c r="H400" s="12" t="n">
        <v>29.8</v>
      </c>
      <c r="I400" s="12" t="n">
        <v>32.8</v>
      </c>
      <c r="J400" s="12" t="n">
        <v>0</v>
      </c>
      <c r="K400" s="12" t="n">
        <v>0</v>
      </c>
      <c r="L400" s="12" t="n">
        <v>19.8</v>
      </c>
      <c r="M400" s="12" t="n">
        <v>26.7</v>
      </c>
      <c r="N400" s="12" t="n">
        <v>23.7</v>
      </c>
      <c r="O400" s="12" t="n">
        <v>18</v>
      </c>
      <c r="P400" s="12" t="n">
        <v>7.8</v>
      </c>
      <c r="Q400" s="12" t="n">
        <v>5.1</v>
      </c>
      <c r="R400" s="12" t="s">
        <v>40</v>
      </c>
      <c r="S400" s="12" t="s">
        <v>40</v>
      </c>
      <c r="T400" s="12" t="s">
        <v>40</v>
      </c>
      <c r="U400" s="12" t="s">
        <v>40</v>
      </c>
      <c r="V400" s="12" t="s">
        <v>40</v>
      </c>
      <c r="W400" s="12" t="s">
        <v>40</v>
      </c>
      <c r="X400" s="12" t="s">
        <v>40</v>
      </c>
      <c r="Y400" s="12" t="s">
        <v>40</v>
      </c>
      <c r="Z400" s="12" t="s">
        <v>40</v>
      </c>
      <c r="AA400" s="12" t="s">
        <v>40</v>
      </c>
      <c r="AB400" s="12" t="s">
        <v>40</v>
      </c>
      <c r="AC400" s="12" t="s">
        <v>40</v>
      </c>
      <c r="AD400" s="18" t="s">
        <v>40</v>
      </c>
      <c r="AE400" s="17"/>
      <c r="AF400" s="12" t="s">
        <v>415</v>
      </c>
      <c r="AG400" s="12" t="s">
        <v>416</v>
      </c>
      <c r="AH400" s="12" t="s">
        <v>417</v>
      </c>
      <c r="AI400" s="12" t="s">
        <v>40</v>
      </c>
      <c r="AJ400" s="12" t="s">
        <v>424</v>
      </c>
      <c r="AK400" s="12" t="s">
        <v>65</v>
      </c>
    </row>
    <row r="401" customFormat="false" ht="13.8" hidden="false" customHeight="false" outlineLevel="0" collapsed="false">
      <c r="A401" s="10" t="s">
        <v>361</v>
      </c>
      <c r="B401" s="36" t="s">
        <v>362</v>
      </c>
      <c r="C401" s="12" t="s">
        <v>59</v>
      </c>
      <c r="D401" s="21" t="s">
        <v>425</v>
      </c>
      <c r="E401" s="12"/>
      <c r="F401" s="12"/>
      <c r="G401" s="12"/>
      <c r="H401" s="12"/>
      <c r="I401" s="12" t="n">
        <v>5.0991</v>
      </c>
      <c r="J401" s="12"/>
      <c r="K401" s="12"/>
      <c r="L401" s="12"/>
      <c r="M401" s="12"/>
      <c r="N401" s="12" t="n">
        <v>0.9789</v>
      </c>
      <c r="O401" s="12" t="n">
        <v>7.9</v>
      </c>
      <c r="P401" s="12" t="n">
        <v>2.9</v>
      </c>
      <c r="Q401" s="12" t="n">
        <v>6.1</v>
      </c>
      <c r="R401" s="12" t="s">
        <v>78</v>
      </c>
      <c r="S401" s="12" t="s">
        <v>78</v>
      </c>
      <c r="T401" s="12" t="s">
        <v>78</v>
      </c>
      <c r="U401" s="12" t="s">
        <v>78</v>
      </c>
      <c r="V401" s="12" t="s">
        <v>78</v>
      </c>
      <c r="W401" s="12" t="s">
        <v>78</v>
      </c>
      <c r="X401" s="12" t="s">
        <v>78</v>
      </c>
      <c r="Y401" s="12" t="s">
        <v>78</v>
      </c>
      <c r="Z401" s="12" t="s">
        <v>78</v>
      </c>
      <c r="AA401" s="12" t="s">
        <v>78</v>
      </c>
      <c r="AB401" s="12" t="s">
        <v>40</v>
      </c>
      <c r="AC401" s="12" t="s">
        <v>40</v>
      </c>
      <c r="AD401" s="18" t="s">
        <v>40</v>
      </c>
      <c r="AE401" s="17"/>
      <c r="AF401" s="12" t="s">
        <v>181</v>
      </c>
      <c r="AG401" s="12" t="s">
        <v>426</v>
      </c>
      <c r="AH401" s="12" t="s">
        <v>427</v>
      </c>
      <c r="AI401" s="12" t="s">
        <v>428</v>
      </c>
      <c r="AJ401" s="12" t="s">
        <v>429</v>
      </c>
      <c r="AK401" s="12" t="s">
        <v>81</v>
      </c>
    </row>
    <row r="402" customFormat="false" ht="13.8" hidden="false" customHeight="false" outlineLevel="0" collapsed="false">
      <c r="A402" s="10" t="s">
        <v>361</v>
      </c>
      <c r="B402" s="36" t="s">
        <v>362</v>
      </c>
      <c r="C402" s="12" t="s">
        <v>59</v>
      </c>
      <c r="D402" s="21" t="s">
        <v>430</v>
      </c>
      <c r="E402" s="12"/>
      <c r="F402" s="12"/>
      <c r="G402" s="12"/>
      <c r="H402" s="12"/>
      <c r="I402" s="12" t="n">
        <v>5.5751</v>
      </c>
      <c r="J402" s="12"/>
      <c r="K402" s="12"/>
      <c r="L402" s="12"/>
      <c r="M402" s="12" t="n">
        <v>1.0085</v>
      </c>
      <c r="N402" s="12" t="n">
        <v>22.8</v>
      </c>
      <c r="O402" s="12" t="n">
        <v>7.9</v>
      </c>
      <c r="P402" s="12" t="n">
        <v>7.9</v>
      </c>
      <c r="Q402" s="12" t="n">
        <v>7.7</v>
      </c>
      <c r="R402" s="12" t="s">
        <v>78</v>
      </c>
      <c r="S402" s="12" t="s">
        <v>78</v>
      </c>
      <c r="T402" s="12" t="s">
        <v>78</v>
      </c>
      <c r="U402" s="12" t="s">
        <v>78</v>
      </c>
      <c r="V402" s="12" t="s">
        <v>78</v>
      </c>
      <c r="W402" s="12" t="s">
        <v>78</v>
      </c>
      <c r="X402" s="12" t="s">
        <v>78</v>
      </c>
      <c r="Y402" s="12" t="s">
        <v>78</v>
      </c>
      <c r="Z402" s="12" t="s">
        <v>78</v>
      </c>
      <c r="AA402" s="12" t="s">
        <v>40</v>
      </c>
      <c r="AB402" s="12" t="s">
        <v>40</v>
      </c>
      <c r="AC402" s="12" t="s">
        <v>40</v>
      </c>
      <c r="AD402" s="18" t="s">
        <v>40</v>
      </c>
      <c r="AE402" s="17"/>
      <c r="AF402" s="12" t="s">
        <v>185</v>
      </c>
      <c r="AG402" s="12" t="s">
        <v>426</v>
      </c>
      <c r="AH402" s="12" t="s">
        <v>427</v>
      </c>
      <c r="AI402" s="12" t="s">
        <v>428</v>
      </c>
      <c r="AJ402" s="12" t="s">
        <v>429</v>
      </c>
      <c r="AK402" s="12" t="s">
        <v>81</v>
      </c>
    </row>
    <row r="403" customFormat="false" ht="13.8" hidden="false" customHeight="false" outlineLevel="0" collapsed="false">
      <c r="A403" s="10" t="s">
        <v>361</v>
      </c>
      <c r="B403" s="36" t="s">
        <v>362</v>
      </c>
      <c r="C403" s="12" t="s">
        <v>59</v>
      </c>
      <c r="D403" s="21" t="s">
        <v>431</v>
      </c>
      <c r="E403" s="12"/>
      <c r="F403" s="12"/>
      <c r="G403" s="12"/>
      <c r="H403" s="12"/>
      <c r="I403" s="12" t="n">
        <v>5.4703</v>
      </c>
      <c r="J403" s="12"/>
      <c r="K403" s="12"/>
      <c r="L403" s="12"/>
      <c r="M403" s="12" t="n">
        <v>1.0241</v>
      </c>
      <c r="N403" s="12" t="n">
        <v>23.7</v>
      </c>
      <c r="O403" s="12" t="n">
        <v>5.3</v>
      </c>
      <c r="P403" s="12" t="n">
        <v>4.1</v>
      </c>
      <c r="Q403" s="12" t="n">
        <v>9.3</v>
      </c>
      <c r="R403" s="12" t="s">
        <v>78</v>
      </c>
      <c r="S403" s="12" t="s">
        <v>78</v>
      </c>
      <c r="T403" s="12" t="s">
        <v>78</v>
      </c>
      <c r="U403" s="12" t="s">
        <v>78</v>
      </c>
      <c r="V403" s="12" t="s">
        <v>78</v>
      </c>
      <c r="W403" s="12" t="s">
        <v>78</v>
      </c>
      <c r="X403" s="12" t="s">
        <v>78</v>
      </c>
      <c r="Y403" s="12" t="s">
        <v>78</v>
      </c>
      <c r="Z403" s="12" t="s">
        <v>78</v>
      </c>
      <c r="AA403" s="12" t="s">
        <v>40</v>
      </c>
      <c r="AB403" s="12" t="s">
        <v>40</v>
      </c>
      <c r="AC403" s="12" t="s">
        <v>40</v>
      </c>
      <c r="AD403" s="18" t="s">
        <v>40</v>
      </c>
      <c r="AE403" s="17"/>
      <c r="AF403" s="12" t="s">
        <v>432</v>
      </c>
      <c r="AG403" s="12" t="s">
        <v>426</v>
      </c>
      <c r="AH403" s="12" t="s">
        <v>427</v>
      </c>
      <c r="AI403" s="12" t="s">
        <v>428</v>
      </c>
      <c r="AJ403" s="12" t="s">
        <v>429</v>
      </c>
      <c r="AK403" s="12" t="s">
        <v>81</v>
      </c>
    </row>
    <row r="404" customFormat="false" ht="13.8" hidden="false" customHeight="false" outlineLevel="0" collapsed="false">
      <c r="A404" s="10" t="s">
        <v>361</v>
      </c>
      <c r="B404" s="27" t="s">
        <v>433</v>
      </c>
      <c r="C404" s="12" t="s">
        <v>99</v>
      </c>
      <c r="D404" s="37" t="s">
        <v>363</v>
      </c>
      <c r="E404" s="23"/>
      <c r="F404" s="23"/>
      <c r="G404" s="23"/>
      <c r="H404" s="23"/>
      <c r="I404" s="23"/>
      <c r="J404" s="23"/>
      <c r="K404" s="23" t="n">
        <v>40</v>
      </c>
      <c r="L404" s="12"/>
      <c r="M404" s="12"/>
      <c r="N404" s="12"/>
      <c r="O404" s="23"/>
      <c r="P404" s="23"/>
      <c r="Q404" s="23"/>
      <c r="R404" s="12"/>
      <c r="S404" s="12"/>
      <c r="T404" s="12"/>
      <c r="U404" s="12"/>
      <c r="V404" s="12"/>
      <c r="W404" s="12"/>
      <c r="X404" s="12" t="s">
        <v>101</v>
      </c>
      <c r="Y404" s="12"/>
      <c r="Z404" s="12"/>
      <c r="AA404" s="12"/>
      <c r="AB404" s="12"/>
      <c r="AC404" s="12"/>
      <c r="AD404" s="18"/>
      <c r="AE404" s="17" t="n">
        <v>3000</v>
      </c>
      <c r="AF404" s="12" t="s">
        <v>364</v>
      </c>
      <c r="AG404" s="12"/>
      <c r="AH404" s="12"/>
      <c r="AI404" s="12"/>
      <c r="AJ404" s="12"/>
      <c r="AK404" s="12"/>
    </row>
    <row r="405" customFormat="false" ht="13.8" hidden="false" customHeight="false" outlineLevel="0" collapsed="false">
      <c r="A405" s="10" t="s">
        <v>361</v>
      </c>
      <c r="B405" s="27" t="s">
        <v>433</v>
      </c>
      <c r="C405" s="12" t="s">
        <v>99</v>
      </c>
      <c r="D405" s="37" t="s">
        <v>365</v>
      </c>
      <c r="E405" s="12"/>
      <c r="F405" s="23"/>
      <c r="G405" s="23"/>
      <c r="H405" s="23"/>
      <c r="I405" s="23"/>
      <c r="J405" s="23"/>
      <c r="K405" s="23"/>
      <c r="L405" s="23" t="n">
        <v>40</v>
      </c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 t="s">
        <v>101</v>
      </c>
      <c r="Z405" s="12"/>
      <c r="AA405" s="12"/>
      <c r="AB405" s="12"/>
      <c r="AC405" s="12"/>
      <c r="AD405" s="18"/>
      <c r="AE405" s="17" t="n">
        <v>3000</v>
      </c>
      <c r="AF405" s="12" t="s">
        <v>366</v>
      </c>
      <c r="AG405" s="12"/>
      <c r="AH405" s="12"/>
      <c r="AI405" s="12"/>
      <c r="AJ405" s="12"/>
      <c r="AK405" s="12"/>
    </row>
    <row r="406" customFormat="false" ht="13.8" hidden="false" customHeight="false" outlineLevel="0" collapsed="false">
      <c r="A406" s="10" t="s">
        <v>361</v>
      </c>
      <c r="B406" s="27" t="s">
        <v>433</v>
      </c>
      <c r="C406" s="12" t="s">
        <v>367</v>
      </c>
      <c r="D406" s="38" t="s">
        <v>368</v>
      </c>
      <c r="E406" s="12" t="n">
        <v>0</v>
      </c>
      <c r="F406" s="12" t="n">
        <v>0</v>
      </c>
      <c r="G406" s="12" t="n">
        <v>0</v>
      </c>
      <c r="H406" s="12" t="n">
        <v>0</v>
      </c>
      <c r="I406" s="12" t="n">
        <v>0</v>
      </c>
      <c r="J406" s="12" t="n">
        <v>18</v>
      </c>
      <c r="K406" s="12" t="n">
        <v>18</v>
      </c>
      <c r="L406" s="12" t="n">
        <v>0</v>
      </c>
      <c r="M406" s="12" t="n">
        <v>0</v>
      </c>
      <c r="N406" s="12" t="n">
        <v>0</v>
      </c>
      <c r="O406" s="12" t="n">
        <v>0</v>
      </c>
      <c r="P406" s="12" t="n">
        <v>0</v>
      </c>
      <c r="Q406" s="12" t="n">
        <v>0</v>
      </c>
      <c r="R406" s="12" t="s">
        <v>40</v>
      </c>
      <c r="S406" s="12" t="s">
        <v>40</v>
      </c>
      <c r="T406" s="12" t="s">
        <v>40</v>
      </c>
      <c r="U406" s="12" t="s">
        <v>40</v>
      </c>
      <c r="V406" s="12" t="s">
        <v>40</v>
      </c>
      <c r="W406" s="12" t="s">
        <v>40</v>
      </c>
      <c r="X406" s="12" t="s">
        <v>40</v>
      </c>
      <c r="Y406" s="12" t="s">
        <v>40</v>
      </c>
      <c r="Z406" s="12" t="s">
        <v>40</v>
      </c>
      <c r="AA406" s="12" t="s">
        <v>40</v>
      </c>
      <c r="AB406" s="12" t="s">
        <v>40</v>
      </c>
      <c r="AC406" s="12" t="s">
        <v>40</v>
      </c>
      <c r="AD406" s="18" t="s">
        <v>40</v>
      </c>
      <c r="AE406" s="17"/>
      <c r="AF406" s="12" t="s">
        <v>369</v>
      </c>
      <c r="AG406" s="12"/>
      <c r="AH406" s="12"/>
      <c r="AI406" s="12" t="s">
        <v>40</v>
      </c>
      <c r="AJ406" s="12" t="s">
        <v>370</v>
      </c>
      <c r="AK406" s="12" t="s">
        <v>371</v>
      </c>
    </row>
    <row r="407" customFormat="false" ht="13.8" hidden="false" customHeight="false" outlineLevel="0" collapsed="false">
      <c r="A407" s="10" t="s">
        <v>361</v>
      </c>
      <c r="B407" s="27" t="s">
        <v>433</v>
      </c>
      <c r="C407" s="12" t="s">
        <v>367</v>
      </c>
      <c r="D407" s="38" t="s">
        <v>372</v>
      </c>
      <c r="E407" s="12" t="n">
        <v>0</v>
      </c>
      <c r="F407" s="12" t="n">
        <v>0</v>
      </c>
      <c r="G407" s="12" t="n">
        <v>0</v>
      </c>
      <c r="H407" s="12" t="n">
        <v>0</v>
      </c>
      <c r="I407" s="12" t="n">
        <v>0</v>
      </c>
      <c r="J407" s="12" t="n">
        <v>0</v>
      </c>
      <c r="K407" s="12" t="n">
        <v>7</v>
      </c>
      <c r="L407" s="12" t="n">
        <v>7</v>
      </c>
      <c r="M407" s="12" t="n">
        <v>0</v>
      </c>
      <c r="N407" s="12" t="n">
        <v>0</v>
      </c>
      <c r="O407" s="12" t="n">
        <v>0</v>
      </c>
      <c r="P407" s="12" t="n">
        <v>0</v>
      </c>
      <c r="Q407" s="12" t="n">
        <v>0</v>
      </c>
      <c r="R407" s="12" t="s">
        <v>40</v>
      </c>
      <c r="S407" s="12" t="s">
        <v>40</v>
      </c>
      <c r="T407" s="12" t="s">
        <v>40</v>
      </c>
      <c r="U407" s="12" t="s">
        <v>40</v>
      </c>
      <c r="V407" s="12" t="s">
        <v>40</v>
      </c>
      <c r="W407" s="12" t="s">
        <v>40</v>
      </c>
      <c r="X407" s="12" t="s">
        <v>40</v>
      </c>
      <c r="Y407" s="12" t="s">
        <v>40</v>
      </c>
      <c r="Z407" s="12" t="s">
        <v>40</v>
      </c>
      <c r="AA407" s="12" t="s">
        <v>40</v>
      </c>
      <c r="AB407" s="12" t="s">
        <v>40</v>
      </c>
      <c r="AC407" s="12" t="s">
        <v>40</v>
      </c>
      <c r="AD407" s="18" t="s">
        <v>40</v>
      </c>
      <c r="AE407" s="17"/>
      <c r="AF407" s="12" t="s">
        <v>373</v>
      </c>
      <c r="AG407" s="12"/>
      <c r="AH407" s="12"/>
      <c r="AI407" s="12" t="s">
        <v>40</v>
      </c>
      <c r="AJ407" s="12" t="s">
        <v>374</v>
      </c>
      <c r="AK407" s="12" t="s">
        <v>371</v>
      </c>
    </row>
    <row r="408" customFormat="false" ht="13.8" hidden="false" customHeight="false" outlineLevel="0" collapsed="false">
      <c r="A408" s="10" t="s">
        <v>361</v>
      </c>
      <c r="B408" s="27" t="s">
        <v>433</v>
      </c>
      <c r="C408" s="12" t="s">
        <v>367</v>
      </c>
      <c r="D408" s="38" t="s">
        <v>375</v>
      </c>
      <c r="E408" s="12" t="n">
        <v>0</v>
      </c>
      <c r="F408" s="12" t="n">
        <v>0</v>
      </c>
      <c r="G408" s="12" t="n">
        <v>0</v>
      </c>
      <c r="H408" s="12" t="n">
        <v>0</v>
      </c>
      <c r="I408" s="12" t="n">
        <v>0</v>
      </c>
      <c r="J408" s="12" t="n">
        <v>0</v>
      </c>
      <c r="K408" s="12" t="n">
        <v>0</v>
      </c>
      <c r="L408" s="12" t="n">
        <v>0</v>
      </c>
      <c r="M408" s="12" t="n">
        <v>0</v>
      </c>
      <c r="N408" s="12" t="n">
        <v>9</v>
      </c>
      <c r="O408" s="12" t="n">
        <v>9</v>
      </c>
      <c r="P408" s="12" t="n">
        <v>0</v>
      </c>
      <c r="Q408" s="12" t="n">
        <v>0</v>
      </c>
      <c r="R408" s="12" t="s">
        <v>40</v>
      </c>
      <c r="S408" s="12" t="s">
        <v>40</v>
      </c>
      <c r="T408" s="12" t="s">
        <v>40</v>
      </c>
      <c r="U408" s="12" t="s">
        <v>40</v>
      </c>
      <c r="V408" s="12" t="s">
        <v>40</v>
      </c>
      <c r="W408" s="12" t="s">
        <v>40</v>
      </c>
      <c r="X408" s="12" t="s">
        <v>40</v>
      </c>
      <c r="Y408" s="12" t="s">
        <v>40</v>
      </c>
      <c r="Z408" s="12" t="s">
        <v>40</v>
      </c>
      <c r="AA408" s="12" t="s">
        <v>40</v>
      </c>
      <c r="AB408" s="12" t="s">
        <v>40</v>
      </c>
      <c r="AC408" s="12" t="s">
        <v>40</v>
      </c>
      <c r="AD408" s="18" t="s">
        <v>40</v>
      </c>
      <c r="AE408" s="17"/>
      <c r="AF408" s="12" t="s">
        <v>373</v>
      </c>
      <c r="AG408" s="12"/>
      <c r="AH408" s="12"/>
      <c r="AI408" s="12" t="s">
        <v>40</v>
      </c>
      <c r="AJ408" s="12" t="s">
        <v>376</v>
      </c>
      <c r="AK408" s="12" t="s">
        <v>371</v>
      </c>
    </row>
    <row r="409" customFormat="false" ht="13.8" hidden="false" customHeight="false" outlineLevel="0" collapsed="false">
      <c r="A409" s="10" t="s">
        <v>361</v>
      </c>
      <c r="B409" s="27" t="s">
        <v>433</v>
      </c>
      <c r="C409" s="12" t="s">
        <v>367</v>
      </c>
      <c r="D409" s="38" t="s">
        <v>377</v>
      </c>
      <c r="E409" s="12" t="n">
        <v>0</v>
      </c>
      <c r="F409" s="12" t="n">
        <v>0</v>
      </c>
      <c r="G409" s="12" t="n">
        <v>0</v>
      </c>
      <c r="H409" s="12" t="n">
        <v>0</v>
      </c>
      <c r="I409" s="12" t="n">
        <v>9</v>
      </c>
      <c r="J409" s="12" t="n">
        <v>9</v>
      </c>
      <c r="K409" s="12" t="n">
        <v>0</v>
      </c>
      <c r="L409" s="12" t="n">
        <v>0</v>
      </c>
      <c r="M409" s="12" t="n">
        <v>0</v>
      </c>
      <c r="N409" s="12" t="n">
        <v>0</v>
      </c>
      <c r="O409" s="12" t="n">
        <v>9</v>
      </c>
      <c r="P409" s="12" t="n">
        <v>9</v>
      </c>
      <c r="Q409" s="12" t="n">
        <v>0</v>
      </c>
      <c r="R409" s="12" t="s">
        <v>40</v>
      </c>
      <c r="S409" s="12" t="s">
        <v>40</v>
      </c>
      <c r="T409" s="12" t="s">
        <v>40</v>
      </c>
      <c r="U409" s="12" t="s">
        <v>40</v>
      </c>
      <c r="V409" s="12" t="s">
        <v>40</v>
      </c>
      <c r="W409" s="12" t="s">
        <v>40</v>
      </c>
      <c r="X409" s="12" t="s">
        <v>40</v>
      </c>
      <c r="Y409" s="12" t="s">
        <v>40</v>
      </c>
      <c r="Z409" s="12" t="s">
        <v>40</v>
      </c>
      <c r="AA409" s="12" t="s">
        <v>40</v>
      </c>
      <c r="AB409" s="12" t="s">
        <v>40</v>
      </c>
      <c r="AC409" s="12" t="s">
        <v>40</v>
      </c>
      <c r="AD409" s="18" t="s">
        <v>40</v>
      </c>
      <c r="AE409" s="17"/>
      <c r="AF409" s="12" t="s">
        <v>378</v>
      </c>
      <c r="AG409" s="12"/>
      <c r="AH409" s="12"/>
      <c r="AI409" s="12" t="s">
        <v>40</v>
      </c>
      <c r="AJ409" s="12" t="s">
        <v>379</v>
      </c>
      <c r="AK409" s="12" t="s">
        <v>371</v>
      </c>
    </row>
    <row r="410" customFormat="false" ht="13.8" hidden="false" customHeight="false" outlineLevel="0" collapsed="false">
      <c r="A410" s="10" t="s">
        <v>361</v>
      </c>
      <c r="B410" s="27" t="s">
        <v>433</v>
      </c>
      <c r="C410" s="12" t="s">
        <v>367</v>
      </c>
      <c r="D410" s="38" t="s">
        <v>380</v>
      </c>
      <c r="E410" s="12" t="n">
        <v>0</v>
      </c>
      <c r="F410" s="12" t="n">
        <v>0</v>
      </c>
      <c r="G410" s="12" t="n">
        <v>0</v>
      </c>
      <c r="H410" s="12" t="n">
        <v>0</v>
      </c>
      <c r="I410" s="12" t="n">
        <v>0</v>
      </c>
      <c r="J410" s="12" t="n">
        <v>0</v>
      </c>
      <c r="K410" s="12" t="n">
        <v>0</v>
      </c>
      <c r="L410" s="12" t="n">
        <v>0</v>
      </c>
      <c r="M410" s="12" t="n">
        <v>0</v>
      </c>
      <c r="N410" s="12" t="n">
        <v>21</v>
      </c>
      <c r="O410" s="12" t="n">
        <v>14</v>
      </c>
      <c r="P410" s="12" t="n">
        <v>14</v>
      </c>
      <c r="Q410" s="12" t="n">
        <v>0</v>
      </c>
      <c r="R410" s="12" t="s">
        <v>40</v>
      </c>
      <c r="S410" s="12" t="s">
        <v>40</v>
      </c>
      <c r="T410" s="12" t="s">
        <v>40</v>
      </c>
      <c r="U410" s="12" t="s">
        <v>40</v>
      </c>
      <c r="V410" s="12" t="s">
        <v>40</v>
      </c>
      <c r="W410" s="12" t="s">
        <v>40</v>
      </c>
      <c r="X410" s="12" t="s">
        <v>40</v>
      </c>
      <c r="Y410" s="12" t="s">
        <v>40</v>
      </c>
      <c r="Z410" s="12" t="s">
        <v>40</v>
      </c>
      <c r="AA410" s="12" t="s">
        <v>40</v>
      </c>
      <c r="AB410" s="12" t="s">
        <v>40</v>
      </c>
      <c r="AC410" s="12" t="s">
        <v>40</v>
      </c>
      <c r="AD410" s="18" t="s">
        <v>40</v>
      </c>
      <c r="AE410" s="17"/>
      <c r="AF410" s="12" t="s">
        <v>381</v>
      </c>
      <c r="AG410" s="12"/>
      <c r="AH410" s="12"/>
      <c r="AI410" s="12" t="s">
        <v>40</v>
      </c>
      <c r="AJ410" s="12" t="s">
        <v>376</v>
      </c>
      <c r="AK410" s="12" t="s">
        <v>371</v>
      </c>
    </row>
    <row r="411" customFormat="false" ht="13.8" hidden="false" customHeight="false" outlineLevel="0" collapsed="false">
      <c r="A411" s="10" t="s">
        <v>361</v>
      </c>
      <c r="B411" s="27" t="s">
        <v>433</v>
      </c>
      <c r="C411" s="12" t="s">
        <v>367</v>
      </c>
      <c r="D411" s="38" t="s">
        <v>382</v>
      </c>
      <c r="E411" s="12" t="n">
        <v>0</v>
      </c>
      <c r="F411" s="12" t="n">
        <v>0</v>
      </c>
      <c r="G411" s="12" t="n">
        <v>0</v>
      </c>
      <c r="H411" s="12" t="n">
        <v>0</v>
      </c>
      <c r="I411" s="12" t="n">
        <v>0</v>
      </c>
      <c r="J411" s="12" t="n">
        <v>0</v>
      </c>
      <c r="K411" s="12" t="n">
        <v>0</v>
      </c>
      <c r="L411" s="12" t="n">
        <v>0</v>
      </c>
      <c r="M411" s="12" t="n">
        <v>0</v>
      </c>
      <c r="N411" s="12" t="n">
        <v>7</v>
      </c>
      <c r="O411" s="12" t="n">
        <v>7</v>
      </c>
      <c r="P411" s="12" t="n">
        <v>7</v>
      </c>
      <c r="Q411" s="12" t="n">
        <v>0</v>
      </c>
      <c r="R411" s="12" t="s">
        <v>40</v>
      </c>
      <c r="S411" s="12" t="s">
        <v>40</v>
      </c>
      <c r="T411" s="12" t="s">
        <v>40</v>
      </c>
      <c r="U411" s="12" t="s">
        <v>40</v>
      </c>
      <c r="V411" s="12" t="s">
        <v>40</v>
      </c>
      <c r="W411" s="12" t="s">
        <v>40</v>
      </c>
      <c r="X411" s="12" t="s">
        <v>40</v>
      </c>
      <c r="Y411" s="12" t="s">
        <v>40</v>
      </c>
      <c r="Z411" s="12" t="s">
        <v>40</v>
      </c>
      <c r="AA411" s="12" t="s">
        <v>40</v>
      </c>
      <c r="AB411" s="12" t="s">
        <v>40</v>
      </c>
      <c r="AC411" s="12" t="s">
        <v>40</v>
      </c>
      <c r="AD411" s="18" t="s">
        <v>40</v>
      </c>
      <c r="AE411" s="17"/>
      <c r="AF411" s="12" t="s">
        <v>383</v>
      </c>
      <c r="AG411" s="12"/>
      <c r="AH411" s="12"/>
      <c r="AI411" s="12" t="s">
        <v>40</v>
      </c>
      <c r="AJ411" s="12" t="s">
        <v>376</v>
      </c>
      <c r="AK411" s="12" t="s">
        <v>371</v>
      </c>
    </row>
    <row r="412" customFormat="false" ht="13.8" hidden="false" customHeight="false" outlineLevel="0" collapsed="false">
      <c r="A412" s="10" t="s">
        <v>361</v>
      </c>
      <c r="B412" s="27" t="s">
        <v>433</v>
      </c>
      <c r="C412" s="12" t="s">
        <v>384</v>
      </c>
      <c r="D412" s="24" t="s">
        <v>385</v>
      </c>
      <c r="E412" s="12"/>
      <c r="F412" s="12"/>
      <c r="G412" s="12"/>
      <c r="H412" s="12"/>
      <c r="I412" s="12"/>
      <c r="J412" s="12" t="n">
        <v>5</v>
      </c>
      <c r="K412" s="12"/>
      <c r="L412" s="12"/>
      <c r="M412" s="12" t="n">
        <v>54</v>
      </c>
      <c r="N412" s="12" t="n">
        <v>54</v>
      </c>
      <c r="O412" s="12"/>
      <c r="P412" s="12"/>
      <c r="Q412" s="12"/>
      <c r="R412" s="12"/>
      <c r="S412" s="12"/>
      <c r="T412" s="12"/>
      <c r="U412" s="12"/>
      <c r="V412" s="12"/>
      <c r="W412" s="12" t="s">
        <v>78</v>
      </c>
      <c r="X412" s="12"/>
      <c r="Y412" s="12"/>
      <c r="Z412" s="12" t="s">
        <v>40</v>
      </c>
      <c r="AA412" s="12" t="s">
        <v>40</v>
      </c>
      <c r="AB412" s="12"/>
      <c r="AC412" s="12"/>
      <c r="AD412" s="18"/>
      <c r="AE412" s="17"/>
      <c r="AF412" s="12" t="s">
        <v>386</v>
      </c>
      <c r="AG412" s="12"/>
      <c r="AH412" s="12"/>
      <c r="AI412" s="12" t="s">
        <v>387</v>
      </c>
      <c r="AJ412" s="12" t="s">
        <v>388</v>
      </c>
      <c r="AK412" s="12" t="s">
        <v>115</v>
      </c>
    </row>
    <row r="413" customFormat="false" ht="13.8" hidden="false" customHeight="false" outlineLevel="0" collapsed="false">
      <c r="A413" s="10" t="s">
        <v>361</v>
      </c>
      <c r="B413" s="27" t="s">
        <v>433</v>
      </c>
      <c r="C413" s="12" t="s">
        <v>384</v>
      </c>
      <c r="D413" s="24" t="s">
        <v>389</v>
      </c>
      <c r="E413" s="12"/>
      <c r="F413" s="12"/>
      <c r="G413" s="12"/>
      <c r="H413" s="12"/>
      <c r="I413" s="12"/>
      <c r="J413" s="12"/>
      <c r="K413" s="12"/>
      <c r="L413" s="12"/>
      <c r="M413" s="12"/>
      <c r="N413" s="12" t="n">
        <v>8</v>
      </c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 t="s">
        <v>107</v>
      </c>
      <c r="AB413" s="12"/>
      <c r="AC413" s="12"/>
      <c r="AD413" s="18"/>
      <c r="AE413" s="17"/>
      <c r="AF413" s="12" t="s">
        <v>390</v>
      </c>
      <c r="AG413" s="12"/>
      <c r="AH413" s="12"/>
      <c r="AI413" s="12" t="s">
        <v>391</v>
      </c>
      <c r="AJ413" s="12" t="s">
        <v>392</v>
      </c>
      <c r="AK413" s="12"/>
    </row>
    <row r="414" customFormat="false" ht="13.8" hidden="false" customHeight="false" outlineLevel="0" collapsed="false">
      <c r="A414" s="10" t="s">
        <v>361</v>
      </c>
      <c r="B414" s="27" t="s">
        <v>433</v>
      </c>
      <c r="C414" s="12" t="s">
        <v>384</v>
      </c>
      <c r="D414" s="24" t="s">
        <v>393</v>
      </c>
      <c r="E414" s="12"/>
      <c r="F414" s="12"/>
      <c r="G414" s="12"/>
      <c r="H414" s="12"/>
      <c r="I414" s="12"/>
      <c r="J414" s="12"/>
      <c r="K414" s="12"/>
      <c r="L414" s="12"/>
      <c r="M414" s="12"/>
      <c r="N414" s="12" t="n">
        <v>12</v>
      </c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 t="s">
        <v>107</v>
      </c>
      <c r="AB414" s="12"/>
      <c r="AC414" s="12"/>
      <c r="AD414" s="18"/>
      <c r="AE414" s="17"/>
      <c r="AF414" s="12" t="s">
        <v>394</v>
      </c>
      <c r="AG414" s="12"/>
      <c r="AH414" s="12"/>
      <c r="AI414" s="12" t="s">
        <v>391</v>
      </c>
      <c r="AJ414" s="12" t="s">
        <v>392</v>
      </c>
      <c r="AK414" s="12"/>
    </row>
    <row r="415" customFormat="false" ht="13.8" hidden="false" customHeight="false" outlineLevel="0" collapsed="false">
      <c r="A415" s="10" t="s">
        <v>361</v>
      </c>
      <c r="B415" s="27" t="s">
        <v>433</v>
      </c>
      <c r="C415" s="12" t="s">
        <v>395</v>
      </c>
      <c r="D415" s="39" t="s">
        <v>396</v>
      </c>
      <c r="E415" s="12"/>
      <c r="F415" s="12"/>
      <c r="G415" s="12"/>
      <c r="H415" s="12" t="n">
        <v>3.0323</v>
      </c>
      <c r="I415" s="12"/>
      <c r="J415" s="12"/>
      <c r="K415" s="12"/>
      <c r="L415" s="12"/>
      <c r="M415" s="12"/>
      <c r="N415" s="12" t="n">
        <v>12</v>
      </c>
      <c r="O415" s="12"/>
      <c r="P415" s="12"/>
      <c r="Q415" s="12"/>
      <c r="R415" s="12"/>
      <c r="S415" s="12"/>
      <c r="T415" s="12"/>
      <c r="U415" s="12" t="s">
        <v>61</v>
      </c>
      <c r="V415" s="12"/>
      <c r="W415" s="12"/>
      <c r="X415" s="12"/>
      <c r="Y415" s="12"/>
      <c r="Z415" s="12"/>
      <c r="AA415" s="12" t="s">
        <v>107</v>
      </c>
      <c r="AB415" s="12"/>
      <c r="AC415" s="12"/>
      <c r="AD415" s="18"/>
      <c r="AE415" s="17"/>
      <c r="AF415" s="12" t="s">
        <v>397</v>
      </c>
      <c r="AG415" s="12"/>
      <c r="AH415" s="12"/>
      <c r="AI415" s="12" t="s">
        <v>391</v>
      </c>
      <c r="AJ415" s="12" t="s">
        <v>392</v>
      </c>
      <c r="AK415" s="12"/>
    </row>
    <row r="416" customFormat="false" ht="13.8" hidden="false" customHeight="false" outlineLevel="0" collapsed="false">
      <c r="A416" s="10" t="s">
        <v>361</v>
      </c>
      <c r="B416" s="27" t="s">
        <v>433</v>
      </c>
      <c r="C416" s="12" t="s">
        <v>38</v>
      </c>
      <c r="D416" s="31" t="s">
        <v>398</v>
      </c>
      <c r="E416" s="12"/>
      <c r="F416" s="12"/>
      <c r="G416" s="12"/>
      <c r="H416" s="12"/>
      <c r="I416" s="12"/>
      <c r="J416" s="12" t="n">
        <v>2.0822</v>
      </c>
      <c r="K416" s="12" t="n">
        <v>0</v>
      </c>
      <c r="L416" s="12" t="n">
        <v>0</v>
      </c>
      <c r="M416" s="12" t="n">
        <v>7.3</v>
      </c>
      <c r="N416" s="12" t="n">
        <v>22.3</v>
      </c>
      <c r="O416" s="12" t="n">
        <v>17.9</v>
      </c>
      <c r="P416" s="12" t="n">
        <v>6.2</v>
      </c>
      <c r="Q416" s="12" t="n">
        <v>3.2</v>
      </c>
      <c r="R416" s="12" t="s">
        <v>41</v>
      </c>
      <c r="S416" s="12" t="s">
        <v>41</v>
      </c>
      <c r="T416" s="12" t="s">
        <v>41</v>
      </c>
      <c r="U416" s="12" t="s">
        <v>41</v>
      </c>
      <c r="V416" s="12" t="s">
        <v>41</v>
      </c>
      <c r="W416" s="12" t="s">
        <v>41</v>
      </c>
      <c r="X416" s="12" t="s">
        <v>40</v>
      </c>
      <c r="Y416" s="12" t="s">
        <v>40</v>
      </c>
      <c r="Z416" s="12" t="s">
        <v>40</v>
      </c>
      <c r="AA416" s="12" t="s">
        <v>40</v>
      </c>
      <c r="AB416" s="12" t="s">
        <v>40</v>
      </c>
      <c r="AC416" s="12" t="s">
        <v>40</v>
      </c>
      <c r="AD416" s="18" t="s">
        <v>40</v>
      </c>
      <c r="AE416" s="17"/>
      <c r="AF416" s="12" t="s">
        <v>399</v>
      </c>
      <c r="AG416" s="12" t="s">
        <v>400</v>
      </c>
      <c r="AH416" s="12" t="s">
        <v>401</v>
      </c>
      <c r="AI416" s="12" t="s">
        <v>387</v>
      </c>
      <c r="AJ416" s="12" t="s">
        <v>402</v>
      </c>
      <c r="AK416" s="12" t="s">
        <v>46</v>
      </c>
    </row>
    <row r="417" customFormat="false" ht="13.8" hidden="false" customHeight="false" outlineLevel="0" collapsed="false">
      <c r="A417" s="10" t="s">
        <v>361</v>
      </c>
      <c r="B417" s="27" t="s">
        <v>433</v>
      </c>
      <c r="C417" s="12" t="s">
        <v>38</v>
      </c>
      <c r="D417" s="31" t="s">
        <v>403</v>
      </c>
      <c r="E417" s="12" t="n">
        <v>0.3</v>
      </c>
      <c r="F417" s="12" t="n">
        <v>1.8</v>
      </c>
      <c r="G417" s="12" t="n">
        <v>14.3</v>
      </c>
      <c r="H417" s="12" t="n">
        <v>17.6</v>
      </c>
      <c r="I417" s="12" t="n">
        <v>25.9</v>
      </c>
      <c r="J417" s="12" t="n">
        <v>29.1</v>
      </c>
      <c r="K417" s="12" t="n">
        <v>0</v>
      </c>
      <c r="L417" s="12" t="n">
        <v>0</v>
      </c>
      <c r="M417" s="12" t="n">
        <v>6</v>
      </c>
      <c r="N417" s="12" t="n">
        <v>22.7</v>
      </c>
      <c r="O417" s="12" t="n">
        <v>17.7</v>
      </c>
      <c r="P417" s="12" t="n">
        <v>6.2</v>
      </c>
      <c r="Q417" s="12" t="n">
        <v>3.2</v>
      </c>
      <c r="R417" s="12" t="s">
        <v>40</v>
      </c>
      <c r="S417" s="12" t="s">
        <v>40</v>
      </c>
      <c r="T417" s="12" t="s">
        <v>40</v>
      </c>
      <c r="U417" s="12" t="s">
        <v>40</v>
      </c>
      <c r="V417" s="12" t="s">
        <v>40</v>
      </c>
      <c r="W417" s="12" t="s">
        <v>40</v>
      </c>
      <c r="X417" s="12" t="s">
        <v>40</v>
      </c>
      <c r="Y417" s="12" t="s">
        <v>40</v>
      </c>
      <c r="Z417" s="12" t="s">
        <v>40</v>
      </c>
      <c r="AA417" s="12" t="s">
        <v>40</v>
      </c>
      <c r="AB417" s="12" t="s">
        <v>40</v>
      </c>
      <c r="AC417" s="12" t="s">
        <v>40</v>
      </c>
      <c r="AD417" s="18" t="s">
        <v>40</v>
      </c>
      <c r="AE417" s="17"/>
      <c r="AF417" s="12" t="s">
        <v>399</v>
      </c>
      <c r="AG417" s="12" t="s">
        <v>400</v>
      </c>
      <c r="AH417" s="12" t="s">
        <v>401</v>
      </c>
      <c r="AI417" s="12" t="s">
        <v>40</v>
      </c>
      <c r="AJ417" s="12" t="s">
        <v>402</v>
      </c>
      <c r="AK417" s="12" t="s">
        <v>46</v>
      </c>
    </row>
    <row r="418" customFormat="false" ht="13.8" hidden="false" customHeight="false" outlineLevel="0" collapsed="false">
      <c r="A418" s="10" t="s">
        <v>361</v>
      </c>
      <c r="B418" s="27" t="s">
        <v>433</v>
      </c>
      <c r="C418" s="12" t="s">
        <v>59</v>
      </c>
      <c r="D418" s="21" t="s">
        <v>404</v>
      </c>
      <c r="E418" s="12"/>
      <c r="F418" s="12"/>
      <c r="G418" s="12"/>
      <c r="H418" s="12" t="n">
        <v>3.0323</v>
      </c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 t="s">
        <v>61</v>
      </c>
      <c r="V418" s="12"/>
      <c r="W418" s="12"/>
      <c r="X418" s="12"/>
      <c r="Y418" s="12"/>
      <c r="Z418" s="12"/>
      <c r="AA418" s="12"/>
      <c r="AB418" s="12"/>
      <c r="AC418" s="12"/>
      <c r="AD418" s="18"/>
      <c r="AE418" s="17"/>
      <c r="AF418" s="12" t="s">
        <v>155</v>
      </c>
      <c r="AG418" s="12" t="s">
        <v>405</v>
      </c>
      <c r="AH418" s="12" t="s">
        <v>406</v>
      </c>
      <c r="AI418" s="12" t="s">
        <v>407</v>
      </c>
      <c r="AJ418" s="12" t="s">
        <v>408</v>
      </c>
      <c r="AK418" s="12" t="s">
        <v>72</v>
      </c>
    </row>
    <row r="419" customFormat="false" ht="13.8" hidden="false" customHeight="false" outlineLevel="0" collapsed="false">
      <c r="A419" s="10" t="s">
        <v>361</v>
      </c>
      <c r="B419" s="27" t="s">
        <v>433</v>
      </c>
      <c r="C419" s="12" t="s">
        <v>59</v>
      </c>
      <c r="D419" s="21" t="s">
        <v>409</v>
      </c>
      <c r="E419" s="12" t="n">
        <v>1.5</v>
      </c>
      <c r="F419" s="12" t="n">
        <v>4.4</v>
      </c>
      <c r="G419" s="12" t="n">
        <v>31.3</v>
      </c>
      <c r="H419" s="12" t="n">
        <v>24.2</v>
      </c>
      <c r="I419" s="12" t="n">
        <v>20.2</v>
      </c>
      <c r="J419" s="12" t="n">
        <v>15.3</v>
      </c>
      <c r="K419" s="12" t="n">
        <v>0</v>
      </c>
      <c r="L419" s="12" t="n">
        <v>0</v>
      </c>
      <c r="M419" s="12" t="n">
        <v>0</v>
      </c>
      <c r="N419" s="12" t="n">
        <v>19.4</v>
      </c>
      <c r="O419" s="12" t="n">
        <v>16.1</v>
      </c>
      <c r="P419" s="12" t="n">
        <v>5</v>
      </c>
      <c r="Q419" s="12" t="n">
        <v>4.8</v>
      </c>
      <c r="R419" s="12" t="s">
        <v>40</v>
      </c>
      <c r="S419" s="12" t="s">
        <v>40</v>
      </c>
      <c r="T419" s="12" t="s">
        <v>40</v>
      </c>
      <c r="U419" s="12" t="s">
        <v>40</v>
      </c>
      <c r="V419" s="12" t="s">
        <v>40</v>
      </c>
      <c r="W419" s="12" t="s">
        <v>40</v>
      </c>
      <c r="X419" s="12" t="s">
        <v>40</v>
      </c>
      <c r="Y419" s="12" t="s">
        <v>40</v>
      </c>
      <c r="Z419" s="12" t="s">
        <v>40</v>
      </c>
      <c r="AA419" s="12" t="s">
        <v>40</v>
      </c>
      <c r="AB419" s="12" t="s">
        <v>40</v>
      </c>
      <c r="AC419" s="12" t="s">
        <v>40</v>
      </c>
      <c r="AD419" s="18" t="s">
        <v>40</v>
      </c>
      <c r="AE419" s="17"/>
      <c r="AF419" s="12" t="s">
        <v>155</v>
      </c>
      <c r="AG419" s="12" t="s">
        <v>405</v>
      </c>
      <c r="AH419" s="12" t="s">
        <v>406</v>
      </c>
      <c r="AI419" s="12" t="s">
        <v>40</v>
      </c>
      <c r="AJ419" s="12" t="s">
        <v>410</v>
      </c>
      <c r="AK419" s="12" t="s">
        <v>72</v>
      </c>
    </row>
    <row r="420" customFormat="false" ht="13.8" hidden="false" customHeight="false" outlineLevel="0" collapsed="false">
      <c r="A420" s="10" t="s">
        <v>361</v>
      </c>
      <c r="B420" s="27" t="s">
        <v>433</v>
      </c>
      <c r="C420" s="12" t="s">
        <v>59</v>
      </c>
      <c r="D420" s="21" t="s">
        <v>411</v>
      </c>
      <c r="E420" s="12" t="n">
        <v>1.8</v>
      </c>
      <c r="F420" s="12"/>
      <c r="G420" s="12"/>
      <c r="H420" s="12"/>
      <c r="I420" s="12" t="n">
        <v>3.7049</v>
      </c>
      <c r="J420" s="12"/>
      <c r="K420" s="12"/>
      <c r="L420" s="12"/>
      <c r="M420" s="12"/>
      <c r="N420" s="12"/>
      <c r="O420" s="12"/>
      <c r="P420" s="28" t="n">
        <v>1.6914</v>
      </c>
      <c r="Q420" s="12"/>
      <c r="R420" s="12" t="s">
        <v>40</v>
      </c>
      <c r="S420" s="12"/>
      <c r="T420" s="12"/>
      <c r="U420" s="12"/>
      <c r="V420" s="12" t="s">
        <v>61</v>
      </c>
      <c r="W420" s="12"/>
      <c r="X420" s="12"/>
      <c r="Y420" s="12"/>
      <c r="Z420" s="12"/>
      <c r="AA420" s="12"/>
      <c r="AB420" s="12"/>
      <c r="AC420" s="12"/>
      <c r="AD420" s="18"/>
      <c r="AE420" s="17"/>
      <c r="AF420" s="12" t="s">
        <v>155</v>
      </c>
      <c r="AG420" s="12" t="s">
        <v>405</v>
      </c>
      <c r="AH420" s="12" t="s">
        <v>406</v>
      </c>
      <c r="AI420" s="12" t="s">
        <v>412</v>
      </c>
      <c r="AJ420" s="12" t="s">
        <v>413</v>
      </c>
      <c r="AK420" s="12" t="s">
        <v>72</v>
      </c>
    </row>
    <row r="421" customFormat="false" ht="13.8" hidden="false" customHeight="false" outlineLevel="0" collapsed="false">
      <c r="A421" s="10" t="s">
        <v>361</v>
      </c>
      <c r="B421" s="27" t="s">
        <v>433</v>
      </c>
      <c r="C421" s="12" t="s">
        <v>59</v>
      </c>
      <c r="D421" s="21" t="s">
        <v>414</v>
      </c>
      <c r="E421" s="12"/>
      <c r="F421" s="12"/>
      <c r="G421" s="12"/>
      <c r="H421" s="12"/>
      <c r="I421" s="12"/>
      <c r="J421" s="12" t="n">
        <v>3.0057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 t="s">
        <v>61</v>
      </c>
      <c r="X421" s="12"/>
      <c r="Y421" s="12"/>
      <c r="Z421" s="12"/>
      <c r="AA421" s="12"/>
      <c r="AB421" s="12"/>
      <c r="AC421" s="12"/>
      <c r="AD421" s="18"/>
      <c r="AE421" s="17"/>
      <c r="AF421" s="12" t="s">
        <v>415</v>
      </c>
      <c r="AG421" s="12" t="s">
        <v>416</v>
      </c>
      <c r="AH421" s="12" t="s">
        <v>417</v>
      </c>
      <c r="AI421" s="12" t="s">
        <v>418</v>
      </c>
      <c r="AJ421" s="12" t="s">
        <v>419</v>
      </c>
      <c r="AK421" s="12" t="s">
        <v>65</v>
      </c>
    </row>
    <row r="422" customFormat="false" ht="13.8" hidden="false" customHeight="false" outlineLevel="0" collapsed="false">
      <c r="A422" s="10" t="s">
        <v>361</v>
      </c>
      <c r="B422" s="27" t="s">
        <v>433</v>
      </c>
      <c r="C422" s="12" t="s">
        <v>59</v>
      </c>
      <c r="D422" s="21" t="s">
        <v>420</v>
      </c>
      <c r="E422" s="12"/>
      <c r="F422" s="12"/>
      <c r="G422" s="12"/>
      <c r="H422" s="12"/>
      <c r="I422" s="12"/>
      <c r="J422" s="12" t="n">
        <v>3.0225</v>
      </c>
      <c r="K422" s="12" t="n">
        <v>0</v>
      </c>
      <c r="L422" s="12" t="n">
        <v>0</v>
      </c>
      <c r="M422" s="12" t="n">
        <v>11.2</v>
      </c>
      <c r="N422" s="12" t="n">
        <v>17.8</v>
      </c>
      <c r="O422" s="12" t="n">
        <v>21.3</v>
      </c>
      <c r="P422" s="12" t="n">
        <v>6.4</v>
      </c>
      <c r="Q422" s="12" t="n">
        <v>9.1</v>
      </c>
      <c r="R422" s="12"/>
      <c r="S422" s="12"/>
      <c r="T422" s="12"/>
      <c r="U422" s="12"/>
      <c r="V422" s="12"/>
      <c r="W422" s="12" t="s">
        <v>41</v>
      </c>
      <c r="X422" s="12" t="s">
        <v>40</v>
      </c>
      <c r="Y422" s="12" t="s">
        <v>40</v>
      </c>
      <c r="Z422" s="12" t="s">
        <v>40</v>
      </c>
      <c r="AA422" s="12" t="s">
        <v>40</v>
      </c>
      <c r="AB422" s="12" t="s">
        <v>40</v>
      </c>
      <c r="AC422" s="12" t="s">
        <v>40</v>
      </c>
      <c r="AD422" s="18" t="s">
        <v>40</v>
      </c>
      <c r="AE422" s="17"/>
      <c r="AF422" s="12" t="s">
        <v>415</v>
      </c>
      <c r="AG422" s="12" t="s">
        <v>416</v>
      </c>
      <c r="AH422" s="12" t="s">
        <v>417</v>
      </c>
      <c r="AI422" s="12" t="s">
        <v>421</v>
      </c>
      <c r="AJ422" s="12" t="s">
        <v>422</v>
      </c>
      <c r="AK422" s="12" t="s">
        <v>65</v>
      </c>
    </row>
    <row r="423" customFormat="false" ht="13.8" hidden="false" customHeight="false" outlineLevel="0" collapsed="false">
      <c r="A423" s="10" t="s">
        <v>361</v>
      </c>
      <c r="B423" s="27" t="s">
        <v>433</v>
      </c>
      <c r="C423" s="12" t="s">
        <v>59</v>
      </c>
      <c r="D423" s="21" t="s">
        <v>423</v>
      </c>
      <c r="E423" s="12" t="n">
        <v>0</v>
      </c>
      <c r="F423" s="12" t="n">
        <v>0</v>
      </c>
      <c r="G423" s="12" t="n">
        <v>16</v>
      </c>
      <c r="H423" s="12" t="n">
        <v>20.4</v>
      </c>
      <c r="I423" s="12" t="n">
        <v>23.2</v>
      </c>
      <c r="J423" s="12" t="n">
        <v>20.7</v>
      </c>
      <c r="K423" s="12" t="n">
        <v>0</v>
      </c>
      <c r="L423" s="12" t="n">
        <v>0</v>
      </c>
      <c r="M423" s="12" t="n">
        <v>0.6</v>
      </c>
      <c r="N423" s="12" t="n">
        <v>24.5</v>
      </c>
      <c r="O423" s="12" t="n">
        <v>15</v>
      </c>
      <c r="P423" s="12" t="n">
        <v>2.4</v>
      </c>
      <c r="Q423" s="12" t="n">
        <v>5.4</v>
      </c>
      <c r="R423" s="12" t="s">
        <v>40</v>
      </c>
      <c r="S423" s="12" t="s">
        <v>40</v>
      </c>
      <c r="T423" s="12" t="s">
        <v>40</v>
      </c>
      <c r="U423" s="12" t="s">
        <v>40</v>
      </c>
      <c r="V423" s="12" t="s">
        <v>40</v>
      </c>
      <c r="W423" s="12" t="s">
        <v>40</v>
      </c>
      <c r="X423" s="12" t="s">
        <v>40</v>
      </c>
      <c r="Y423" s="12" t="s">
        <v>40</v>
      </c>
      <c r="Z423" s="12" t="s">
        <v>40</v>
      </c>
      <c r="AA423" s="12" t="s">
        <v>40</v>
      </c>
      <c r="AB423" s="12" t="s">
        <v>40</v>
      </c>
      <c r="AC423" s="12" t="s">
        <v>40</v>
      </c>
      <c r="AD423" s="18" t="s">
        <v>40</v>
      </c>
      <c r="AE423" s="17"/>
      <c r="AF423" s="12" t="s">
        <v>415</v>
      </c>
      <c r="AG423" s="12" t="s">
        <v>416</v>
      </c>
      <c r="AH423" s="12" t="s">
        <v>417</v>
      </c>
      <c r="AI423" s="12" t="s">
        <v>40</v>
      </c>
      <c r="AJ423" s="12" t="s">
        <v>424</v>
      </c>
      <c r="AK423" s="12" t="s">
        <v>65</v>
      </c>
    </row>
    <row r="424" customFormat="false" ht="13.8" hidden="false" customHeight="false" outlineLevel="0" collapsed="false">
      <c r="A424" s="10" t="s">
        <v>361</v>
      </c>
      <c r="B424" s="27" t="s">
        <v>433</v>
      </c>
      <c r="C424" s="12" t="s">
        <v>59</v>
      </c>
      <c r="D424" s="21" t="s">
        <v>425</v>
      </c>
      <c r="E424" s="12"/>
      <c r="F424" s="12"/>
      <c r="G424" s="12"/>
      <c r="H424" s="12"/>
      <c r="I424" s="12" t="n">
        <v>4.1039</v>
      </c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 t="s">
        <v>78</v>
      </c>
      <c r="W424" s="12"/>
      <c r="X424" s="12"/>
      <c r="Y424" s="12"/>
      <c r="Z424" s="12"/>
      <c r="AA424" s="12"/>
      <c r="AB424" s="12"/>
      <c r="AC424" s="12"/>
      <c r="AD424" s="18"/>
      <c r="AE424" s="17"/>
      <c r="AF424" s="12" t="s">
        <v>181</v>
      </c>
      <c r="AG424" s="12" t="s">
        <v>426</v>
      </c>
      <c r="AH424" s="12" t="s">
        <v>427</v>
      </c>
      <c r="AI424" s="12" t="s">
        <v>428</v>
      </c>
      <c r="AJ424" s="12" t="s">
        <v>429</v>
      </c>
      <c r="AK424" s="12" t="s">
        <v>81</v>
      </c>
    </row>
    <row r="425" customFormat="false" ht="13.8" hidden="false" customHeight="false" outlineLevel="0" collapsed="false">
      <c r="A425" s="10" t="s">
        <v>361</v>
      </c>
      <c r="B425" s="27" t="s">
        <v>433</v>
      </c>
      <c r="C425" s="12" t="s">
        <v>59</v>
      </c>
      <c r="D425" s="21" t="s">
        <v>430</v>
      </c>
      <c r="E425" s="12"/>
      <c r="F425" s="12"/>
      <c r="G425" s="12"/>
      <c r="H425" s="12"/>
      <c r="I425" s="12" t="n">
        <v>4.7262</v>
      </c>
      <c r="J425" s="12"/>
      <c r="K425" s="12"/>
      <c r="L425" s="12"/>
      <c r="M425" s="12"/>
      <c r="N425" s="12"/>
      <c r="O425" s="12"/>
      <c r="P425" s="12"/>
      <c r="Q425" s="12"/>
      <c r="R425" s="12" t="s">
        <v>78</v>
      </c>
      <c r="S425" s="12" t="s">
        <v>78</v>
      </c>
      <c r="T425" s="12" t="s">
        <v>78</v>
      </c>
      <c r="U425" s="12" t="s">
        <v>78</v>
      </c>
      <c r="V425" s="12" t="s">
        <v>78</v>
      </c>
      <c r="W425" s="12" t="s">
        <v>78</v>
      </c>
      <c r="X425" s="12"/>
      <c r="Y425" s="12"/>
      <c r="Z425" s="12"/>
      <c r="AA425" s="12"/>
      <c r="AB425" s="12"/>
      <c r="AC425" s="12"/>
      <c r="AD425" s="18"/>
      <c r="AE425" s="17"/>
      <c r="AF425" s="12" t="s">
        <v>185</v>
      </c>
      <c r="AG425" s="12" t="s">
        <v>426</v>
      </c>
      <c r="AH425" s="12" t="s">
        <v>427</v>
      </c>
      <c r="AI425" s="12" t="s">
        <v>428</v>
      </c>
      <c r="AJ425" s="12" t="s">
        <v>429</v>
      </c>
      <c r="AK425" s="12" t="s">
        <v>81</v>
      </c>
    </row>
    <row r="426" customFormat="false" ht="13.8" hidden="false" customHeight="false" outlineLevel="0" collapsed="false">
      <c r="A426" s="10" t="s">
        <v>361</v>
      </c>
      <c r="B426" s="27" t="s">
        <v>433</v>
      </c>
      <c r="C426" s="12" t="s">
        <v>59</v>
      </c>
      <c r="D426" s="21" t="s">
        <v>431</v>
      </c>
      <c r="E426" s="12"/>
      <c r="F426" s="12"/>
      <c r="G426" s="12"/>
      <c r="H426" s="12"/>
      <c r="I426" s="12" t="n">
        <v>4.6201</v>
      </c>
      <c r="J426" s="12" t="n">
        <v>33.4</v>
      </c>
      <c r="K426" s="12" t="n">
        <v>0</v>
      </c>
      <c r="L426" s="12" t="n">
        <v>0</v>
      </c>
      <c r="M426" s="12" t="n">
        <v>2.5</v>
      </c>
      <c r="N426" s="12" t="n">
        <v>22.1</v>
      </c>
      <c r="O426" s="12" t="n">
        <v>14.6</v>
      </c>
      <c r="P426" s="12" t="n">
        <v>1.7</v>
      </c>
      <c r="Q426" s="12" t="n">
        <v>7.3</v>
      </c>
      <c r="R426" s="12" t="s">
        <v>78</v>
      </c>
      <c r="S426" s="12" t="s">
        <v>78</v>
      </c>
      <c r="T426" s="12" t="s">
        <v>78</v>
      </c>
      <c r="U426" s="12" t="s">
        <v>78</v>
      </c>
      <c r="V426" s="12" t="s">
        <v>78</v>
      </c>
      <c r="W426" s="12" t="s">
        <v>40</v>
      </c>
      <c r="X426" s="12" t="s">
        <v>40</v>
      </c>
      <c r="Y426" s="12" t="s">
        <v>40</v>
      </c>
      <c r="Z426" s="12" t="s">
        <v>40</v>
      </c>
      <c r="AA426" s="12" t="s">
        <v>40</v>
      </c>
      <c r="AB426" s="12" t="s">
        <v>40</v>
      </c>
      <c r="AC426" s="12" t="s">
        <v>40</v>
      </c>
      <c r="AD426" s="18" t="s">
        <v>40</v>
      </c>
      <c r="AE426" s="17"/>
      <c r="AF426" s="12" t="s">
        <v>432</v>
      </c>
      <c r="AG426" s="12" t="s">
        <v>426</v>
      </c>
      <c r="AH426" s="12" t="s">
        <v>427</v>
      </c>
      <c r="AI426" s="12" t="s">
        <v>428</v>
      </c>
      <c r="AJ426" s="12" t="s">
        <v>429</v>
      </c>
      <c r="AK426" s="12" t="s">
        <v>81</v>
      </c>
    </row>
    <row r="427" customFormat="false" ht="13.8" hidden="false" customHeight="false" outlineLevel="0" collapsed="false">
      <c r="A427" s="10" t="s">
        <v>361</v>
      </c>
      <c r="B427" s="40" t="s">
        <v>223</v>
      </c>
      <c r="C427" s="12" t="s">
        <v>99</v>
      </c>
      <c r="D427" s="37" t="s">
        <v>363</v>
      </c>
      <c r="E427" s="23"/>
      <c r="F427" s="23"/>
      <c r="G427" s="23"/>
      <c r="H427" s="23"/>
      <c r="I427" s="23"/>
      <c r="J427" s="23"/>
      <c r="K427" s="23" t="n">
        <v>50</v>
      </c>
      <c r="L427" s="12"/>
      <c r="M427" s="12"/>
      <c r="N427" s="12"/>
      <c r="O427" s="23"/>
      <c r="P427" s="23"/>
      <c r="Q427" s="23"/>
      <c r="R427" s="12"/>
      <c r="S427" s="12"/>
      <c r="T427" s="12"/>
      <c r="U427" s="12"/>
      <c r="V427" s="12"/>
      <c r="W427" s="12"/>
      <c r="X427" s="12" t="s">
        <v>101</v>
      </c>
      <c r="Y427" s="12"/>
      <c r="Z427" s="12"/>
      <c r="AA427" s="12"/>
      <c r="AB427" s="12"/>
      <c r="AC427" s="12"/>
      <c r="AD427" s="18"/>
      <c r="AE427" s="17" t="n">
        <v>3500</v>
      </c>
      <c r="AF427" s="12" t="s">
        <v>364</v>
      </c>
      <c r="AG427" s="12"/>
      <c r="AH427" s="12"/>
      <c r="AI427" s="12"/>
      <c r="AJ427" s="12"/>
      <c r="AK427" s="12"/>
    </row>
    <row r="428" customFormat="false" ht="13.8" hidden="false" customHeight="false" outlineLevel="0" collapsed="false">
      <c r="A428" s="10" t="s">
        <v>361</v>
      </c>
      <c r="B428" s="40" t="s">
        <v>223</v>
      </c>
      <c r="C428" s="12" t="s">
        <v>99</v>
      </c>
      <c r="D428" s="37" t="s">
        <v>365</v>
      </c>
      <c r="E428" s="12"/>
      <c r="F428" s="23"/>
      <c r="G428" s="23"/>
      <c r="H428" s="23"/>
      <c r="I428" s="23"/>
      <c r="J428" s="23"/>
      <c r="K428" s="23"/>
      <c r="L428" s="23" t="n">
        <v>50</v>
      </c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 t="s">
        <v>101</v>
      </c>
      <c r="Z428" s="12"/>
      <c r="AA428" s="12"/>
      <c r="AB428" s="12"/>
      <c r="AC428" s="12"/>
      <c r="AD428" s="18"/>
      <c r="AE428" s="17" t="n">
        <v>3500</v>
      </c>
      <c r="AF428" s="12" t="s">
        <v>366</v>
      </c>
      <c r="AG428" s="12"/>
      <c r="AH428" s="12"/>
      <c r="AI428" s="12"/>
      <c r="AJ428" s="12"/>
      <c r="AK428" s="12"/>
    </row>
    <row r="429" customFormat="false" ht="13.8" hidden="false" customHeight="false" outlineLevel="0" collapsed="false">
      <c r="A429" s="10" t="s">
        <v>361</v>
      </c>
      <c r="B429" s="40" t="s">
        <v>223</v>
      </c>
      <c r="C429" s="12" t="s">
        <v>367</v>
      </c>
      <c r="D429" s="38" t="s">
        <v>368</v>
      </c>
      <c r="E429" s="12" t="n">
        <v>0</v>
      </c>
      <c r="F429" s="12" t="n">
        <v>0</v>
      </c>
      <c r="G429" s="12" t="n">
        <v>0</v>
      </c>
      <c r="H429" s="12" t="n">
        <v>0</v>
      </c>
      <c r="I429" s="12" t="n">
        <v>0</v>
      </c>
      <c r="J429" s="12" t="n">
        <v>18</v>
      </c>
      <c r="K429" s="12" t="n">
        <v>18</v>
      </c>
      <c r="L429" s="12" t="n">
        <v>0</v>
      </c>
      <c r="M429" s="12" t="n">
        <v>0</v>
      </c>
      <c r="N429" s="12" t="n">
        <v>0</v>
      </c>
      <c r="O429" s="12" t="n">
        <v>0</v>
      </c>
      <c r="P429" s="12" t="n">
        <v>0</v>
      </c>
      <c r="Q429" s="12" t="n">
        <v>0</v>
      </c>
      <c r="R429" s="12" t="s">
        <v>40</v>
      </c>
      <c r="S429" s="12" t="s">
        <v>40</v>
      </c>
      <c r="T429" s="12" t="s">
        <v>40</v>
      </c>
      <c r="U429" s="12" t="s">
        <v>40</v>
      </c>
      <c r="V429" s="12" t="s">
        <v>40</v>
      </c>
      <c r="W429" s="12" t="s">
        <v>40</v>
      </c>
      <c r="X429" s="12" t="s">
        <v>40</v>
      </c>
      <c r="Y429" s="12" t="s">
        <v>40</v>
      </c>
      <c r="Z429" s="12" t="s">
        <v>40</v>
      </c>
      <c r="AA429" s="12" t="s">
        <v>40</v>
      </c>
      <c r="AB429" s="12" t="s">
        <v>40</v>
      </c>
      <c r="AC429" s="12" t="s">
        <v>40</v>
      </c>
      <c r="AD429" s="18" t="s">
        <v>40</v>
      </c>
      <c r="AE429" s="17"/>
      <c r="AF429" s="12" t="s">
        <v>369</v>
      </c>
      <c r="AG429" s="12"/>
      <c r="AH429" s="12"/>
      <c r="AI429" s="12" t="s">
        <v>40</v>
      </c>
      <c r="AJ429" s="12" t="s">
        <v>370</v>
      </c>
      <c r="AK429" s="12" t="s">
        <v>371</v>
      </c>
    </row>
    <row r="430" customFormat="false" ht="13.8" hidden="false" customHeight="false" outlineLevel="0" collapsed="false">
      <c r="A430" s="10" t="s">
        <v>361</v>
      </c>
      <c r="B430" s="40" t="s">
        <v>223</v>
      </c>
      <c r="C430" s="12" t="s">
        <v>367</v>
      </c>
      <c r="D430" s="38" t="s">
        <v>372</v>
      </c>
      <c r="E430" s="12" t="n">
        <v>0</v>
      </c>
      <c r="F430" s="12" t="n">
        <v>0</v>
      </c>
      <c r="G430" s="12" t="n">
        <v>0</v>
      </c>
      <c r="H430" s="12" t="n">
        <v>0</v>
      </c>
      <c r="I430" s="12" t="n">
        <v>0</v>
      </c>
      <c r="J430" s="12" t="n">
        <v>0</v>
      </c>
      <c r="K430" s="12" t="n">
        <v>7</v>
      </c>
      <c r="L430" s="12" t="n">
        <v>7</v>
      </c>
      <c r="M430" s="12" t="n">
        <v>0</v>
      </c>
      <c r="N430" s="12" t="n">
        <v>0</v>
      </c>
      <c r="O430" s="12" t="n">
        <v>0</v>
      </c>
      <c r="P430" s="12" t="n">
        <v>0</v>
      </c>
      <c r="Q430" s="12" t="n">
        <v>0</v>
      </c>
      <c r="R430" s="12" t="s">
        <v>40</v>
      </c>
      <c r="S430" s="12" t="s">
        <v>40</v>
      </c>
      <c r="T430" s="12" t="s">
        <v>40</v>
      </c>
      <c r="U430" s="12" t="s">
        <v>40</v>
      </c>
      <c r="V430" s="12" t="s">
        <v>40</v>
      </c>
      <c r="W430" s="12" t="s">
        <v>40</v>
      </c>
      <c r="X430" s="12" t="s">
        <v>40</v>
      </c>
      <c r="Y430" s="12" t="s">
        <v>40</v>
      </c>
      <c r="Z430" s="12" t="s">
        <v>40</v>
      </c>
      <c r="AA430" s="12" t="s">
        <v>40</v>
      </c>
      <c r="AB430" s="12" t="s">
        <v>40</v>
      </c>
      <c r="AC430" s="12" t="s">
        <v>40</v>
      </c>
      <c r="AD430" s="18" t="s">
        <v>40</v>
      </c>
      <c r="AE430" s="17"/>
      <c r="AF430" s="12" t="s">
        <v>373</v>
      </c>
      <c r="AG430" s="12"/>
      <c r="AH430" s="12"/>
      <c r="AI430" s="12" t="s">
        <v>40</v>
      </c>
      <c r="AJ430" s="12" t="s">
        <v>374</v>
      </c>
      <c r="AK430" s="12" t="s">
        <v>371</v>
      </c>
    </row>
    <row r="431" customFormat="false" ht="13.8" hidden="false" customHeight="false" outlineLevel="0" collapsed="false">
      <c r="A431" s="10" t="s">
        <v>361</v>
      </c>
      <c r="B431" s="40" t="s">
        <v>223</v>
      </c>
      <c r="C431" s="12" t="s">
        <v>367</v>
      </c>
      <c r="D431" s="38" t="s">
        <v>375</v>
      </c>
      <c r="E431" s="12" t="n">
        <v>0</v>
      </c>
      <c r="F431" s="12" t="n">
        <v>0</v>
      </c>
      <c r="G431" s="12" t="n">
        <v>0</v>
      </c>
      <c r="H431" s="12" t="n">
        <v>0</v>
      </c>
      <c r="I431" s="12" t="n">
        <v>0</v>
      </c>
      <c r="J431" s="12" t="n">
        <v>0</v>
      </c>
      <c r="K431" s="12" t="n">
        <v>0</v>
      </c>
      <c r="L431" s="12" t="n">
        <v>0</v>
      </c>
      <c r="M431" s="12" t="n">
        <v>0</v>
      </c>
      <c r="N431" s="12" t="n">
        <v>9</v>
      </c>
      <c r="O431" s="12" t="n">
        <v>9</v>
      </c>
      <c r="P431" s="12" t="n">
        <v>0</v>
      </c>
      <c r="Q431" s="12" t="n">
        <v>0</v>
      </c>
      <c r="R431" s="12" t="s">
        <v>40</v>
      </c>
      <c r="S431" s="12" t="s">
        <v>40</v>
      </c>
      <c r="T431" s="12" t="s">
        <v>40</v>
      </c>
      <c r="U431" s="12" t="s">
        <v>40</v>
      </c>
      <c r="V431" s="12" t="s">
        <v>40</v>
      </c>
      <c r="W431" s="12" t="s">
        <v>40</v>
      </c>
      <c r="X431" s="12" t="s">
        <v>40</v>
      </c>
      <c r="Y431" s="12" t="s">
        <v>40</v>
      </c>
      <c r="Z431" s="12" t="s">
        <v>40</v>
      </c>
      <c r="AA431" s="12" t="s">
        <v>40</v>
      </c>
      <c r="AB431" s="12" t="s">
        <v>40</v>
      </c>
      <c r="AC431" s="12" t="s">
        <v>40</v>
      </c>
      <c r="AD431" s="18" t="s">
        <v>40</v>
      </c>
      <c r="AE431" s="17"/>
      <c r="AF431" s="12" t="s">
        <v>373</v>
      </c>
      <c r="AG431" s="12"/>
      <c r="AH431" s="12"/>
      <c r="AI431" s="12" t="s">
        <v>40</v>
      </c>
      <c r="AJ431" s="12" t="s">
        <v>376</v>
      </c>
      <c r="AK431" s="12" t="s">
        <v>371</v>
      </c>
    </row>
    <row r="432" customFormat="false" ht="13.8" hidden="false" customHeight="false" outlineLevel="0" collapsed="false">
      <c r="A432" s="10" t="s">
        <v>361</v>
      </c>
      <c r="B432" s="40" t="s">
        <v>223</v>
      </c>
      <c r="C432" s="12" t="s">
        <v>367</v>
      </c>
      <c r="D432" s="38" t="s">
        <v>377</v>
      </c>
      <c r="E432" s="12" t="n">
        <v>0</v>
      </c>
      <c r="F432" s="12" t="n">
        <v>0</v>
      </c>
      <c r="G432" s="12" t="n">
        <v>0</v>
      </c>
      <c r="H432" s="12" t="n">
        <v>0</v>
      </c>
      <c r="I432" s="12" t="n">
        <v>9</v>
      </c>
      <c r="J432" s="12" t="n">
        <v>9</v>
      </c>
      <c r="K432" s="12" t="n">
        <v>0</v>
      </c>
      <c r="L432" s="12" t="n">
        <v>0</v>
      </c>
      <c r="M432" s="12" t="n">
        <v>0</v>
      </c>
      <c r="N432" s="12" t="n">
        <v>0</v>
      </c>
      <c r="O432" s="12" t="n">
        <v>9</v>
      </c>
      <c r="P432" s="12" t="n">
        <v>9</v>
      </c>
      <c r="Q432" s="12" t="n">
        <v>0</v>
      </c>
      <c r="R432" s="12" t="s">
        <v>40</v>
      </c>
      <c r="S432" s="12" t="s">
        <v>40</v>
      </c>
      <c r="T432" s="12" t="s">
        <v>40</v>
      </c>
      <c r="U432" s="12" t="s">
        <v>40</v>
      </c>
      <c r="V432" s="12" t="s">
        <v>40</v>
      </c>
      <c r="W432" s="12" t="s">
        <v>40</v>
      </c>
      <c r="X432" s="12" t="s">
        <v>40</v>
      </c>
      <c r="Y432" s="12" t="s">
        <v>40</v>
      </c>
      <c r="Z432" s="12" t="s">
        <v>40</v>
      </c>
      <c r="AA432" s="12" t="s">
        <v>40</v>
      </c>
      <c r="AB432" s="12" t="s">
        <v>40</v>
      </c>
      <c r="AC432" s="12" t="s">
        <v>40</v>
      </c>
      <c r="AD432" s="18" t="s">
        <v>40</v>
      </c>
      <c r="AE432" s="17"/>
      <c r="AF432" s="12" t="s">
        <v>378</v>
      </c>
      <c r="AG432" s="12"/>
      <c r="AH432" s="12"/>
      <c r="AI432" s="12" t="s">
        <v>40</v>
      </c>
      <c r="AJ432" s="12" t="s">
        <v>379</v>
      </c>
      <c r="AK432" s="12" t="s">
        <v>371</v>
      </c>
    </row>
    <row r="433" customFormat="false" ht="13.8" hidden="false" customHeight="false" outlineLevel="0" collapsed="false">
      <c r="A433" s="10" t="s">
        <v>361</v>
      </c>
      <c r="B433" s="40" t="s">
        <v>223</v>
      </c>
      <c r="C433" s="12" t="s">
        <v>367</v>
      </c>
      <c r="D433" s="38" t="s">
        <v>380</v>
      </c>
      <c r="E433" s="12" t="n">
        <v>0</v>
      </c>
      <c r="F433" s="12" t="n">
        <v>0</v>
      </c>
      <c r="G433" s="12" t="n">
        <v>0</v>
      </c>
      <c r="H433" s="12" t="n">
        <v>0</v>
      </c>
      <c r="I433" s="12" t="n">
        <v>0</v>
      </c>
      <c r="J433" s="12" t="n">
        <v>0</v>
      </c>
      <c r="K433" s="12" t="n">
        <v>0</v>
      </c>
      <c r="L433" s="12" t="n">
        <v>0</v>
      </c>
      <c r="M433" s="12" t="n">
        <v>0</v>
      </c>
      <c r="N433" s="12" t="n">
        <v>21</v>
      </c>
      <c r="O433" s="12" t="n">
        <v>14</v>
      </c>
      <c r="P433" s="12" t="n">
        <v>14</v>
      </c>
      <c r="Q433" s="12" t="n">
        <v>0</v>
      </c>
      <c r="R433" s="12" t="s">
        <v>40</v>
      </c>
      <c r="S433" s="12" t="s">
        <v>40</v>
      </c>
      <c r="T433" s="12" t="s">
        <v>40</v>
      </c>
      <c r="U433" s="12" t="s">
        <v>40</v>
      </c>
      <c r="V433" s="12" t="s">
        <v>40</v>
      </c>
      <c r="W433" s="12" t="s">
        <v>40</v>
      </c>
      <c r="X433" s="12" t="s">
        <v>40</v>
      </c>
      <c r="Y433" s="12" t="s">
        <v>40</v>
      </c>
      <c r="Z433" s="12" t="s">
        <v>40</v>
      </c>
      <c r="AA433" s="12" t="s">
        <v>40</v>
      </c>
      <c r="AB433" s="12" t="s">
        <v>40</v>
      </c>
      <c r="AC433" s="12" t="s">
        <v>40</v>
      </c>
      <c r="AD433" s="18" t="s">
        <v>40</v>
      </c>
      <c r="AE433" s="17"/>
      <c r="AF433" s="12" t="s">
        <v>381</v>
      </c>
      <c r="AG433" s="12"/>
      <c r="AH433" s="12"/>
      <c r="AI433" s="12" t="s">
        <v>40</v>
      </c>
      <c r="AJ433" s="12" t="s">
        <v>376</v>
      </c>
      <c r="AK433" s="12" t="s">
        <v>371</v>
      </c>
    </row>
    <row r="434" customFormat="false" ht="13.8" hidden="false" customHeight="false" outlineLevel="0" collapsed="false">
      <c r="A434" s="10" t="s">
        <v>361</v>
      </c>
      <c r="B434" s="40" t="s">
        <v>223</v>
      </c>
      <c r="C434" s="12" t="s">
        <v>367</v>
      </c>
      <c r="D434" s="38" t="s">
        <v>382</v>
      </c>
      <c r="E434" s="12" t="n">
        <v>0</v>
      </c>
      <c r="F434" s="12" t="n">
        <v>0</v>
      </c>
      <c r="G434" s="12" t="n">
        <v>0</v>
      </c>
      <c r="H434" s="12" t="n">
        <v>0</v>
      </c>
      <c r="I434" s="12" t="n">
        <v>0</v>
      </c>
      <c r="J434" s="12" t="n">
        <v>0</v>
      </c>
      <c r="K434" s="12" t="n">
        <v>0</v>
      </c>
      <c r="L434" s="12" t="n">
        <v>0</v>
      </c>
      <c r="M434" s="12" t="n">
        <v>0</v>
      </c>
      <c r="N434" s="12" t="n">
        <v>7</v>
      </c>
      <c r="O434" s="12" t="n">
        <v>7</v>
      </c>
      <c r="P434" s="12" t="n">
        <v>7</v>
      </c>
      <c r="Q434" s="12" t="n">
        <v>0</v>
      </c>
      <c r="R434" s="12" t="s">
        <v>40</v>
      </c>
      <c r="S434" s="12" t="s">
        <v>40</v>
      </c>
      <c r="T434" s="12" t="s">
        <v>40</v>
      </c>
      <c r="U434" s="12" t="s">
        <v>40</v>
      </c>
      <c r="V434" s="12" t="s">
        <v>40</v>
      </c>
      <c r="W434" s="12" t="s">
        <v>40</v>
      </c>
      <c r="X434" s="12" t="s">
        <v>40</v>
      </c>
      <c r="Y434" s="12" t="s">
        <v>40</v>
      </c>
      <c r="Z434" s="12" t="s">
        <v>40</v>
      </c>
      <c r="AA434" s="12" t="s">
        <v>40</v>
      </c>
      <c r="AB434" s="12" t="s">
        <v>40</v>
      </c>
      <c r="AC434" s="12" t="s">
        <v>40</v>
      </c>
      <c r="AD434" s="18" t="s">
        <v>40</v>
      </c>
      <c r="AE434" s="17"/>
      <c r="AF434" s="12" t="s">
        <v>383</v>
      </c>
      <c r="AG434" s="12"/>
      <c r="AH434" s="12"/>
      <c r="AI434" s="12" t="s">
        <v>40</v>
      </c>
      <c r="AJ434" s="12" t="s">
        <v>376</v>
      </c>
      <c r="AK434" s="12" t="s">
        <v>371</v>
      </c>
    </row>
    <row r="435" customFormat="false" ht="13.8" hidden="false" customHeight="false" outlineLevel="0" collapsed="false">
      <c r="A435" s="10" t="s">
        <v>361</v>
      </c>
      <c r="B435" s="40" t="s">
        <v>223</v>
      </c>
      <c r="C435" s="12" t="s">
        <v>384</v>
      </c>
      <c r="D435" s="24" t="s">
        <v>385</v>
      </c>
      <c r="E435" s="12"/>
      <c r="F435" s="12"/>
      <c r="G435" s="12"/>
      <c r="H435" s="12"/>
      <c r="I435" s="12"/>
      <c r="J435" s="12" t="n">
        <v>6</v>
      </c>
      <c r="K435" s="12"/>
      <c r="L435" s="12"/>
      <c r="M435" s="12" t="n">
        <v>71</v>
      </c>
      <c r="N435" s="12" t="n">
        <v>71</v>
      </c>
      <c r="O435" s="12"/>
      <c r="P435" s="12"/>
      <c r="Q435" s="12"/>
      <c r="R435" s="12"/>
      <c r="S435" s="12"/>
      <c r="T435" s="12"/>
      <c r="U435" s="12"/>
      <c r="V435" s="12"/>
      <c r="W435" s="12" t="s">
        <v>78</v>
      </c>
      <c r="X435" s="12"/>
      <c r="Y435" s="12"/>
      <c r="Z435" s="12" t="s">
        <v>40</v>
      </c>
      <c r="AA435" s="12" t="s">
        <v>40</v>
      </c>
      <c r="AB435" s="12"/>
      <c r="AC435" s="12"/>
      <c r="AD435" s="18"/>
      <c r="AE435" s="17"/>
      <c r="AF435" s="12" t="s">
        <v>386</v>
      </c>
      <c r="AG435" s="12"/>
      <c r="AH435" s="12"/>
      <c r="AI435" s="12" t="s">
        <v>387</v>
      </c>
      <c r="AJ435" s="12" t="s">
        <v>388</v>
      </c>
      <c r="AK435" s="12" t="s">
        <v>115</v>
      </c>
    </row>
    <row r="436" customFormat="false" ht="13.8" hidden="false" customHeight="false" outlineLevel="0" collapsed="false">
      <c r="A436" s="10" t="s">
        <v>361</v>
      </c>
      <c r="B436" s="40" t="s">
        <v>223</v>
      </c>
      <c r="C436" s="12" t="s">
        <v>384</v>
      </c>
      <c r="D436" s="24" t="s">
        <v>389</v>
      </c>
      <c r="E436" s="12"/>
      <c r="F436" s="12"/>
      <c r="G436" s="12"/>
      <c r="H436" s="12"/>
      <c r="I436" s="12"/>
      <c r="J436" s="12"/>
      <c r="K436" s="12"/>
      <c r="L436" s="12"/>
      <c r="M436" s="12"/>
      <c r="N436" s="12" t="n">
        <v>10</v>
      </c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 t="s">
        <v>107</v>
      </c>
      <c r="AB436" s="12"/>
      <c r="AC436" s="12"/>
      <c r="AD436" s="18"/>
      <c r="AE436" s="17"/>
      <c r="AF436" s="12" t="s">
        <v>390</v>
      </c>
      <c r="AG436" s="12"/>
      <c r="AH436" s="12"/>
      <c r="AI436" s="12" t="s">
        <v>391</v>
      </c>
      <c r="AJ436" s="12" t="s">
        <v>392</v>
      </c>
      <c r="AK436" s="12"/>
    </row>
    <row r="437" customFormat="false" ht="13.8" hidden="false" customHeight="false" outlineLevel="0" collapsed="false">
      <c r="A437" s="10" t="s">
        <v>361</v>
      </c>
      <c r="B437" s="40" t="s">
        <v>223</v>
      </c>
      <c r="C437" s="12" t="s">
        <v>384</v>
      </c>
      <c r="D437" s="24" t="s">
        <v>393</v>
      </c>
      <c r="E437" s="12"/>
      <c r="F437" s="12"/>
      <c r="G437" s="12"/>
      <c r="H437" s="12"/>
      <c r="I437" s="12"/>
      <c r="J437" s="12"/>
      <c r="K437" s="12"/>
      <c r="L437" s="12"/>
      <c r="M437" s="12"/>
      <c r="N437" s="12" t="n">
        <v>14</v>
      </c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 t="s">
        <v>107</v>
      </c>
      <c r="AB437" s="12"/>
      <c r="AC437" s="12"/>
      <c r="AD437" s="18"/>
      <c r="AE437" s="17"/>
      <c r="AF437" s="12" t="s">
        <v>394</v>
      </c>
      <c r="AG437" s="12"/>
      <c r="AH437" s="12"/>
      <c r="AI437" s="12" t="s">
        <v>391</v>
      </c>
      <c r="AJ437" s="12" t="s">
        <v>392</v>
      </c>
      <c r="AK437" s="12"/>
    </row>
    <row r="438" customFormat="false" ht="13.8" hidden="false" customHeight="false" outlineLevel="0" collapsed="false">
      <c r="A438" s="10" t="s">
        <v>361</v>
      </c>
      <c r="B438" s="40" t="s">
        <v>223</v>
      </c>
      <c r="C438" s="12" t="s">
        <v>395</v>
      </c>
      <c r="D438" s="39" t="s">
        <v>396</v>
      </c>
      <c r="E438" s="12"/>
      <c r="F438" s="12"/>
      <c r="G438" s="12"/>
      <c r="H438" s="12"/>
      <c r="I438" s="12" t="n">
        <v>4.614</v>
      </c>
      <c r="J438" s="12"/>
      <c r="K438" s="12"/>
      <c r="L438" s="12"/>
      <c r="M438" s="12"/>
      <c r="N438" s="12" t="n">
        <v>14</v>
      </c>
      <c r="O438" s="12"/>
      <c r="P438" s="12"/>
      <c r="Q438" s="12"/>
      <c r="R438" s="12"/>
      <c r="S438" s="12"/>
      <c r="T438" s="12"/>
      <c r="U438" s="12"/>
      <c r="V438" s="12" t="s">
        <v>61</v>
      </c>
      <c r="W438" s="12"/>
      <c r="X438" s="12"/>
      <c r="Y438" s="12"/>
      <c r="Z438" s="12"/>
      <c r="AA438" s="12" t="s">
        <v>107</v>
      </c>
      <c r="AB438" s="12"/>
      <c r="AC438" s="12"/>
      <c r="AD438" s="18"/>
      <c r="AE438" s="17"/>
      <c r="AF438" s="12" t="s">
        <v>397</v>
      </c>
      <c r="AG438" s="12"/>
      <c r="AH438" s="12"/>
      <c r="AI438" s="12" t="s">
        <v>391</v>
      </c>
      <c r="AJ438" s="12" t="s">
        <v>392</v>
      </c>
      <c r="AK438" s="12"/>
    </row>
    <row r="439" customFormat="false" ht="13.8" hidden="false" customHeight="false" outlineLevel="0" collapsed="false">
      <c r="A439" s="10" t="s">
        <v>361</v>
      </c>
      <c r="B439" s="40" t="s">
        <v>223</v>
      </c>
      <c r="C439" s="12" t="s">
        <v>38</v>
      </c>
      <c r="D439" s="31" t="s">
        <v>398</v>
      </c>
      <c r="E439" s="12"/>
      <c r="F439" s="12"/>
      <c r="G439" s="12"/>
      <c r="H439" s="12"/>
      <c r="I439" s="12"/>
      <c r="J439" s="12" t="n">
        <v>3.9526</v>
      </c>
      <c r="K439" s="12" t="n">
        <v>0</v>
      </c>
      <c r="L439" s="12" t="n">
        <v>0</v>
      </c>
      <c r="M439" s="12" t="n">
        <v>12.3</v>
      </c>
      <c r="N439" s="12" t="n">
        <v>18.4</v>
      </c>
      <c r="O439" s="12" t="n">
        <v>16.4</v>
      </c>
      <c r="P439" s="12" t="n">
        <v>3.8</v>
      </c>
      <c r="Q439" s="12" t="n">
        <v>2.5</v>
      </c>
      <c r="R439" s="12" t="s">
        <v>41</v>
      </c>
      <c r="S439" s="12" t="s">
        <v>41</v>
      </c>
      <c r="T439" s="12" t="s">
        <v>41</v>
      </c>
      <c r="U439" s="12" t="s">
        <v>41</v>
      </c>
      <c r="V439" s="12" t="s">
        <v>41</v>
      </c>
      <c r="W439" s="12" t="s">
        <v>41</v>
      </c>
      <c r="X439" s="12" t="s">
        <v>40</v>
      </c>
      <c r="Y439" s="12" t="s">
        <v>40</v>
      </c>
      <c r="Z439" s="12" t="s">
        <v>40</v>
      </c>
      <c r="AA439" s="12" t="s">
        <v>40</v>
      </c>
      <c r="AB439" s="12" t="s">
        <v>40</v>
      </c>
      <c r="AC439" s="12" t="s">
        <v>40</v>
      </c>
      <c r="AD439" s="18" t="s">
        <v>40</v>
      </c>
      <c r="AE439" s="17"/>
      <c r="AF439" s="12" t="s">
        <v>399</v>
      </c>
      <c r="AG439" s="12" t="s">
        <v>400</v>
      </c>
      <c r="AH439" s="12" t="s">
        <v>401</v>
      </c>
      <c r="AI439" s="12" t="s">
        <v>387</v>
      </c>
      <c r="AJ439" s="12" t="s">
        <v>402</v>
      </c>
      <c r="AK439" s="12" t="s">
        <v>46</v>
      </c>
    </row>
    <row r="440" customFormat="false" ht="13.8" hidden="false" customHeight="false" outlineLevel="0" collapsed="false">
      <c r="A440" s="10" t="s">
        <v>361</v>
      </c>
      <c r="B440" s="40" t="s">
        <v>223</v>
      </c>
      <c r="C440" s="12" t="s">
        <v>38</v>
      </c>
      <c r="D440" s="31" t="s">
        <v>403</v>
      </c>
      <c r="E440" s="12" t="n">
        <v>0</v>
      </c>
      <c r="F440" s="12" t="n">
        <v>3</v>
      </c>
      <c r="G440" s="12" t="n">
        <v>10.7</v>
      </c>
      <c r="H440" s="12" t="n">
        <v>27.2</v>
      </c>
      <c r="I440" s="12" t="n">
        <v>60.9</v>
      </c>
      <c r="J440" s="12" t="n">
        <v>59</v>
      </c>
      <c r="K440" s="12" t="n">
        <v>1.5</v>
      </c>
      <c r="L440" s="12" t="n">
        <v>0</v>
      </c>
      <c r="M440" s="12" t="n">
        <v>14</v>
      </c>
      <c r="N440" s="12" t="n">
        <v>17.3</v>
      </c>
      <c r="O440" s="12" t="n">
        <v>14.7</v>
      </c>
      <c r="P440" s="12" t="n">
        <v>5.8</v>
      </c>
      <c r="Q440" s="12" t="n">
        <v>3.3</v>
      </c>
      <c r="R440" s="12" t="s">
        <v>40</v>
      </c>
      <c r="S440" s="12" t="s">
        <v>40</v>
      </c>
      <c r="T440" s="12" t="s">
        <v>40</v>
      </c>
      <c r="U440" s="12" t="s">
        <v>40</v>
      </c>
      <c r="V440" s="12" t="s">
        <v>40</v>
      </c>
      <c r="W440" s="12" t="s">
        <v>40</v>
      </c>
      <c r="X440" s="12" t="s">
        <v>40</v>
      </c>
      <c r="Y440" s="12" t="s">
        <v>40</v>
      </c>
      <c r="Z440" s="12" t="s">
        <v>40</v>
      </c>
      <c r="AA440" s="12" t="s">
        <v>40</v>
      </c>
      <c r="AB440" s="12" t="s">
        <v>40</v>
      </c>
      <c r="AC440" s="12" t="s">
        <v>40</v>
      </c>
      <c r="AD440" s="18" t="s">
        <v>40</v>
      </c>
      <c r="AE440" s="17"/>
      <c r="AF440" s="12" t="s">
        <v>399</v>
      </c>
      <c r="AG440" s="12" t="s">
        <v>400</v>
      </c>
      <c r="AH440" s="12" t="s">
        <v>401</v>
      </c>
      <c r="AI440" s="12" t="s">
        <v>40</v>
      </c>
      <c r="AJ440" s="12" t="s">
        <v>402</v>
      </c>
      <c r="AK440" s="12" t="s">
        <v>46</v>
      </c>
    </row>
    <row r="441" customFormat="false" ht="13.8" hidden="false" customHeight="false" outlineLevel="0" collapsed="false">
      <c r="A441" s="10" t="s">
        <v>361</v>
      </c>
      <c r="B441" s="40" t="s">
        <v>223</v>
      </c>
      <c r="C441" s="12" t="s">
        <v>59</v>
      </c>
      <c r="D441" s="21" t="s">
        <v>404</v>
      </c>
      <c r="E441" s="12"/>
      <c r="F441" s="12"/>
      <c r="G441" s="12"/>
      <c r="H441" s="12"/>
      <c r="I441" s="12" t="n">
        <v>4.614</v>
      </c>
      <c r="J441" s="12" t="n">
        <v>2.1855</v>
      </c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 t="s">
        <v>61</v>
      </c>
      <c r="W441" s="12" t="s">
        <v>41</v>
      </c>
      <c r="X441" s="12"/>
      <c r="Y441" s="12"/>
      <c r="Z441" s="12"/>
      <c r="AA441" s="12"/>
      <c r="AB441" s="12"/>
      <c r="AC441" s="12"/>
      <c r="AD441" s="18"/>
      <c r="AE441" s="17"/>
      <c r="AF441" s="12" t="s">
        <v>155</v>
      </c>
      <c r="AG441" s="12" t="s">
        <v>405</v>
      </c>
      <c r="AH441" s="12" t="s">
        <v>406</v>
      </c>
      <c r="AI441" s="12" t="s">
        <v>407</v>
      </c>
      <c r="AJ441" s="12" t="s">
        <v>408</v>
      </c>
      <c r="AK441" s="12" t="s">
        <v>72</v>
      </c>
    </row>
    <row r="442" customFormat="false" ht="13.8" hidden="false" customHeight="false" outlineLevel="0" collapsed="false">
      <c r="A442" s="10" t="s">
        <v>361</v>
      </c>
      <c r="B442" s="40" t="s">
        <v>223</v>
      </c>
      <c r="C442" s="12" t="s">
        <v>59</v>
      </c>
      <c r="D442" s="21" t="s">
        <v>409</v>
      </c>
      <c r="E442" s="12" t="n">
        <v>0.6</v>
      </c>
      <c r="F442" s="12" t="n">
        <v>8.9</v>
      </c>
      <c r="G442" s="12" t="n">
        <v>22.2</v>
      </c>
      <c r="H442" s="12" t="n">
        <v>42.9</v>
      </c>
      <c r="I442" s="12" t="n">
        <v>65</v>
      </c>
      <c r="J442" s="12" t="n">
        <v>62.1</v>
      </c>
      <c r="K442" s="12" t="n">
        <v>0</v>
      </c>
      <c r="L442" s="12" t="n">
        <v>0</v>
      </c>
      <c r="M442" s="12" t="n">
        <v>1.4</v>
      </c>
      <c r="N442" s="12" t="n">
        <v>14.9</v>
      </c>
      <c r="O442" s="12" t="n">
        <v>8.8</v>
      </c>
      <c r="P442" s="12" t="n">
        <v>1</v>
      </c>
      <c r="Q442" s="12" t="n">
        <v>0</v>
      </c>
      <c r="R442" s="12" t="s">
        <v>40</v>
      </c>
      <c r="S442" s="12" t="s">
        <v>40</v>
      </c>
      <c r="T442" s="12" t="s">
        <v>40</v>
      </c>
      <c r="U442" s="12" t="s">
        <v>40</v>
      </c>
      <c r="V442" s="12" t="s">
        <v>40</v>
      </c>
      <c r="W442" s="12" t="s">
        <v>40</v>
      </c>
      <c r="X442" s="12" t="s">
        <v>40</v>
      </c>
      <c r="Y442" s="12" t="s">
        <v>40</v>
      </c>
      <c r="Z442" s="12" t="s">
        <v>40</v>
      </c>
      <c r="AA442" s="12" t="s">
        <v>40</v>
      </c>
      <c r="AB442" s="12" t="s">
        <v>40</v>
      </c>
      <c r="AC442" s="12" t="s">
        <v>40</v>
      </c>
      <c r="AD442" s="18" t="s">
        <v>40</v>
      </c>
      <c r="AE442" s="17"/>
      <c r="AF442" s="12" t="s">
        <v>155</v>
      </c>
      <c r="AG442" s="12" t="s">
        <v>405</v>
      </c>
      <c r="AH442" s="12" t="s">
        <v>406</v>
      </c>
      <c r="AI442" s="12" t="s">
        <v>40</v>
      </c>
      <c r="AJ442" s="12" t="s">
        <v>410</v>
      </c>
      <c r="AK442" s="12" t="s">
        <v>72</v>
      </c>
    </row>
    <row r="443" customFormat="false" ht="13.8" hidden="false" customHeight="false" outlineLevel="0" collapsed="false">
      <c r="A443" s="10" t="s">
        <v>361</v>
      </c>
      <c r="B443" s="40" t="s">
        <v>223</v>
      </c>
      <c r="C443" s="12" t="s">
        <v>59</v>
      </c>
      <c r="D443" s="21" t="s">
        <v>411</v>
      </c>
      <c r="E443" s="12" t="n">
        <v>0.8</v>
      </c>
      <c r="F443" s="12"/>
      <c r="G443" s="12"/>
      <c r="H443" s="12"/>
      <c r="I443" s="12"/>
      <c r="J443" s="12" t="n">
        <v>6.0323</v>
      </c>
      <c r="K443" s="12"/>
      <c r="L443" s="12"/>
      <c r="M443" s="12"/>
      <c r="N443" s="12"/>
      <c r="O443" s="28" t="n">
        <v>1.3901</v>
      </c>
      <c r="P443" s="12"/>
      <c r="Q443" s="12"/>
      <c r="R443" s="12" t="s">
        <v>40</v>
      </c>
      <c r="S443" s="12"/>
      <c r="T443" s="12"/>
      <c r="U443" s="12"/>
      <c r="V443" s="12"/>
      <c r="W443" s="12" t="s">
        <v>61</v>
      </c>
      <c r="X443" s="12"/>
      <c r="Y443" s="12"/>
      <c r="Z443" s="12"/>
      <c r="AA443" s="12"/>
      <c r="AB443" s="12"/>
      <c r="AC443" s="12"/>
      <c r="AD443" s="18"/>
      <c r="AE443" s="17"/>
      <c r="AF443" s="12" t="s">
        <v>155</v>
      </c>
      <c r="AG443" s="12" t="s">
        <v>405</v>
      </c>
      <c r="AH443" s="12" t="s">
        <v>406</v>
      </c>
      <c r="AI443" s="12" t="s">
        <v>412</v>
      </c>
      <c r="AJ443" s="12" t="s">
        <v>413</v>
      </c>
      <c r="AK443" s="12" t="s">
        <v>72</v>
      </c>
    </row>
    <row r="444" customFormat="false" ht="13.8" hidden="false" customHeight="false" outlineLevel="0" collapsed="false">
      <c r="A444" s="10" t="s">
        <v>361</v>
      </c>
      <c r="B444" s="40" t="s">
        <v>223</v>
      </c>
      <c r="C444" s="12" t="s">
        <v>59</v>
      </c>
      <c r="D444" s="21" t="s">
        <v>414</v>
      </c>
      <c r="E444" s="12"/>
      <c r="F444" s="12"/>
      <c r="G444" s="12"/>
      <c r="H444" s="12"/>
      <c r="I444" s="12"/>
      <c r="J444" s="12" t="n">
        <v>4.0226</v>
      </c>
      <c r="K444" s="12" t="n">
        <v>1.1423</v>
      </c>
      <c r="L444" s="12" t="n">
        <v>0</v>
      </c>
      <c r="M444" s="12" t="n">
        <v>7.5</v>
      </c>
      <c r="N444" s="12" t="n">
        <v>28.8</v>
      </c>
      <c r="O444" s="12" t="n">
        <v>19.4</v>
      </c>
      <c r="P444" s="12" t="n">
        <v>11.8</v>
      </c>
      <c r="Q444" s="12" t="n">
        <v>8</v>
      </c>
      <c r="R444" s="12"/>
      <c r="S444" s="12"/>
      <c r="T444" s="12"/>
      <c r="U444" s="12"/>
      <c r="V444" s="12"/>
      <c r="W444" s="12" t="s">
        <v>61</v>
      </c>
      <c r="X444" s="12" t="s">
        <v>41</v>
      </c>
      <c r="Y444" s="12" t="s">
        <v>40</v>
      </c>
      <c r="Z444" s="12" t="s">
        <v>40</v>
      </c>
      <c r="AA444" s="12" t="s">
        <v>40</v>
      </c>
      <c r="AB444" s="12" t="s">
        <v>40</v>
      </c>
      <c r="AC444" s="12" t="s">
        <v>40</v>
      </c>
      <c r="AD444" s="18" t="s">
        <v>40</v>
      </c>
      <c r="AE444" s="17"/>
      <c r="AF444" s="12" t="s">
        <v>415</v>
      </c>
      <c r="AG444" s="12" t="s">
        <v>416</v>
      </c>
      <c r="AH444" s="12" t="s">
        <v>417</v>
      </c>
      <c r="AI444" s="12" t="s">
        <v>418</v>
      </c>
      <c r="AJ444" s="12" t="s">
        <v>419</v>
      </c>
      <c r="AK444" s="12" t="s">
        <v>65</v>
      </c>
    </row>
    <row r="445" customFormat="false" ht="13.8" hidden="false" customHeight="false" outlineLevel="0" collapsed="false">
      <c r="A445" s="10" t="s">
        <v>361</v>
      </c>
      <c r="B445" s="40" t="s">
        <v>223</v>
      </c>
      <c r="C445" s="12" t="s">
        <v>59</v>
      </c>
      <c r="D445" s="21" t="s">
        <v>420</v>
      </c>
      <c r="E445" s="12"/>
      <c r="F445" s="12"/>
      <c r="G445" s="12"/>
      <c r="H445" s="12"/>
      <c r="I445" s="12"/>
      <c r="J445" s="12" t="n">
        <v>5.3344</v>
      </c>
      <c r="K445" s="12" t="n">
        <v>3.8</v>
      </c>
      <c r="L445" s="12" t="n">
        <v>0</v>
      </c>
      <c r="M445" s="12" t="n">
        <v>8.5</v>
      </c>
      <c r="N445" s="12" t="n">
        <v>15.4</v>
      </c>
      <c r="O445" s="12" t="n">
        <v>21.5</v>
      </c>
      <c r="P445" s="12" t="n">
        <v>8.3</v>
      </c>
      <c r="Q445" s="12" t="n">
        <v>6.2</v>
      </c>
      <c r="R445" s="12"/>
      <c r="S445" s="12"/>
      <c r="T445" s="12"/>
      <c r="U445" s="12"/>
      <c r="V445" s="12"/>
      <c r="W445" s="12" t="s">
        <v>41</v>
      </c>
      <c r="X445" s="12" t="s">
        <v>40</v>
      </c>
      <c r="Y445" s="12" t="s">
        <v>40</v>
      </c>
      <c r="Z445" s="12" t="s">
        <v>40</v>
      </c>
      <c r="AA445" s="12" t="s">
        <v>40</v>
      </c>
      <c r="AB445" s="12" t="s">
        <v>40</v>
      </c>
      <c r="AC445" s="12" t="s">
        <v>40</v>
      </c>
      <c r="AD445" s="18" t="s">
        <v>40</v>
      </c>
      <c r="AE445" s="17"/>
      <c r="AF445" s="12" t="s">
        <v>415</v>
      </c>
      <c r="AG445" s="12" t="s">
        <v>416</v>
      </c>
      <c r="AH445" s="12" t="s">
        <v>417</v>
      </c>
      <c r="AI445" s="12" t="s">
        <v>421</v>
      </c>
      <c r="AJ445" s="12" t="s">
        <v>422</v>
      </c>
      <c r="AK445" s="12" t="s">
        <v>65</v>
      </c>
    </row>
    <row r="446" customFormat="false" ht="13.8" hidden="false" customHeight="false" outlineLevel="0" collapsed="false">
      <c r="A446" s="10" t="s">
        <v>361</v>
      </c>
      <c r="B446" s="40" t="s">
        <v>223</v>
      </c>
      <c r="C446" s="12" t="s">
        <v>59</v>
      </c>
      <c r="D446" s="21" t="s">
        <v>423</v>
      </c>
      <c r="E446" s="12" t="n">
        <v>0</v>
      </c>
      <c r="F446" s="12" t="n">
        <v>0</v>
      </c>
      <c r="G446" s="12" t="n">
        <v>0</v>
      </c>
      <c r="H446" s="12" t="n">
        <v>22.4</v>
      </c>
      <c r="I446" s="12" t="n">
        <v>59.3</v>
      </c>
      <c r="J446" s="12" t="n">
        <v>54.1</v>
      </c>
      <c r="K446" s="12" t="n">
        <v>5.2</v>
      </c>
      <c r="L446" s="12" t="n">
        <v>0</v>
      </c>
      <c r="M446" s="12" t="n">
        <v>6.4</v>
      </c>
      <c r="N446" s="12" t="n">
        <v>18.5</v>
      </c>
      <c r="O446" s="12" t="n">
        <v>16.2</v>
      </c>
      <c r="P446" s="12" t="n">
        <v>1.7</v>
      </c>
      <c r="Q446" s="12" t="n">
        <v>1.8</v>
      </c>
      <c r="R446" s="12" t="s">
        <v>40</v>
      </c>
      <c r="S446" s="12" t="s">
        <v>40</v>
      </c>
      <c r="T446" s="12" t="s">
        <v>40</v>
      </c>
      <c r="U446" s="12" t="s">
        <v>40</v>
      </c>
      <c r="V446" s="12" t="s">
        <v>40</v>
      </c>
      <c r="W446" s="12" t="s">
        <v>40</v>
      </c>
      <c r="X446" s="12" t="s">
        <v>40</v>
      </c>
      <c r="Y446" s="12" t="s">
        <v>40</v>
      </c>
      <c r="Z446" s="12" t="s">
        <v>40</v>
      </c>
      <c r="AA446" s="12" t="s">
        <v>40</v>
      </c>
      <c r="AB446" s="12" t="s">
        <v>40</v>
      </c>
      <c r="AC446" s="12" t="s">
        <v>40</v>
      </c>
      <c r="AD446" s="18" t="s">
        <v>40</v>
      </c>
      <c r="AE446" s="17"/>
      <c r="AF446" s="12" t="s">
        <v>415</v>
      </c>
      <c r="AG446" s="12" t="s">
        <v>416</v>
      </c>
      <c r="AH446" s="12" t="s">
        <v>417</v>
      </c>
      <c r="AI446" s="12" t="s">
        <v>40</v>
      </c>
      <c r="AJ446" s="12" t="s">
        <v>424</v>
      </c>
      <c r="AK446" s="12" t="s">
        <v>65</v>
      </c>
    </row>
    <row r="447" customFormat="false" ht="13.8" hidden="false" customHeight="false" outlineLevel="0" collapsed="false">
      <c r="A447" s="10" t="s">
        <v>361</v>
      </c>
      <c r="B447" s="40" t="s">
        <v>223</v>
      </c>
      <c r="C447" s="12" t="s">
        <v>59</v>
      </c>
      <c r="D447" s="21" t="s">
        <v>425</v>
      </c>
      <c r="E447" s="12"/>
      <c r="F447" s="12"/>
      <c r="G447" s="12"/>
      <c r="H447" s="12"/>
      <c r="I447" s="12" t="n">
        <v>5.4004</v>
      </c>
      <c r="J447" s="12" t="n">
        <v>2.1846</v>
      </c>
      <c r="K447" s="12" t="n">
        <v>0</v>
      </c>
      <c r="L447" s="12" t="n">
        <v>0</v>
      </c>
      <c r="M447" s="12" t="n">
        <v>12</v>
      </c>
      <c r="N447" s="12" t="n">
        <v>21.8</v>
      </c>
      <c r="O447" s="12" t="n">
        <v>5</v>
      </c>
      <c r="P447" s="12" t="n">
        <v>2.3</v>
      </c>
      <c r="Q447" s="12" t="n">
        <v>1.6</v>
      </c>
      <c r="R447" s="12" t="s">
        <v>78</v>
      </c>
      <c r="S447" s="12" t="s">
        <v>78</v>
      </c>
      <c r="T447" s="12" t="s">
        <v>78</v>
      </c>
      <c r="U447" s="12" t="s">
        <v>78</v>
      </c>
      <c r="V447" s="12" t="s">
        <v>78</v>
      </c>
      <c r="W447" s="12" t="s">
        <v>78</v>
      </c>
      <c r="X447" s="12" t="s">
        <v>40</v>
      </c>
      <c r="Y447" s="12" t="s">
        <v>40</v>
      </c>
      <c r="Z447" s="12" t="s">
        <v>40</v>
      </c>
      <c r="AA447" s="12" t="s">
        <v>40</v>
      </c>
      <c r="AB447" s="12" t="s">
        <v>40</v>
      </c>
      <c r="AC447" s="12" t="s">
        <v>40</v>
      </c>
      <c r="AD447" s="18" t="s">
        <v>40</v>
      </c>
      <c r="AE447" s="17"/>
      <c r="AF447" s="12" t="s">
        <v>181</v>
      </c>
      <c r="AG447" s="12" t="s">
        <v>426</v>
      </c>
      <c r="AH447" s="12" t="s">
        <v>427</v>
      </c>
      <c r="AI447" s="12" t="s">
        <v>428</v>
      </c>
      <c r="AJ447" s="12" t="s">
        <v>429</v>
      </c>
      <c r="AK447" s="12" t="s">
        <v>81</v>
      </c>
    </row>
    <row r="448" customFormat="false" ht="13.8" hidden="false" customHeight="false" outlineLevel="0" collapsed="false">
      <c r="A448" s="10" t="s">
        <v>361</v>
      </c>
      <c r="B448" s="40" t="s">
        <v>223</v>
      </c>
      <c r="C448" s="12" t="s">
        <v>59</v>
      </c>
      <c r="D448" s="21" t="s">
        <v>430</v>
      </c>
      <c r="E448" s="12"/>
      <c r="F448" s="12"/>
      <c r="G448" s="12"/>
      <c r="H448" s="12"/>
      <c r="I448" s="12" t="n">
        <v>5.5938</v>
      </c>
      <c r="J448" s="12" t="n">
        <v>2.7899</v>
      </c>
      <c r="K448" s="12" t="n">
        <v>24.1</v>
      </c>
      <c r="L448" s="12" t="n">
        <v>0</v>
      </c>
      <c r="M448" s="12" t="n">
        <v>11</v>
      </c>
      <c r="N448" s="12" t="n">
        <v>18.4</v>
      </c>
      <c r="O448" s="12" t="n">
        <v>9.1</v>
      </c>
      <c r="P448" s="12" t="n">
        <v>8.6</v>
      </c>
      <c r="Q448" s="12" t="n">
        <v>6.6</v>
      </c>
      <c r="R448" s="12" t="s">
        <v>78</v>
      </c>
      <c r="S448" s="12" t="s">
        <v>78</v>
      </c>
      <c r="T448" s="12" t="s">
        <v>78</v>
      </c>
      <c r="U448" s="12" t="s">
        <v>78</v>
      </c>
      <c r="V448" s="12" t="s">
        <v>78</v>
      </c>
      <c r="W448" s="12" t="s">
        <v>78</v>
      </c>
      <c r="X448" s="12" t="s">
        <v>40</v>
      </c>
      <c r="Y448" s="12" t="s">
        <v>40</v>
      </c>
      <c r="Z448" s="12" t="s">
        <v>40</v>
      </c>
      <c r="AA448" s="12" t="s">
        <v>40</v>
      </c>
      <c r="AB448" s="12" t="s">
        <v>40</v>
      </c>
      <c r="AC448" s="12" t="s">
        <v>40</v>
      </c>
      <c r="AD448" s="18" t="s">
        <v>40</v>
      </c>
      <c r="AE448" s="17"/>
      <c r="AF448" s="12" t="s">
        <v>185</v>
      </c>
      <c r="AG448" s="12" t="s">
        <v>426</v>
      </c>
      <c r="AH448" s="12" t="s">
        <v>427</v>
      </c>
      <c r="AI448" s="12" t="s">
        <v>428</v>
      </c>
      <c r="AJ448" s="12" t="s">
        <v>429</v>
      </c>
      <c r="AK448" s="12" t="s">
        <v>81</v>
      </c>
    </row>
    <row r="449" customFormat="false" ht="13.8" hidden="false" customHeight="false" outlineLevel="0" collapsed="false">
      <c r="A449" s="10" t="s">
        <v>361</v>
      </c>
      <c r="B449" s="40" t="s">
        <v>223</v>
      </c>
      <c r="C449" s="12" t="s">
        <v>59</v>
      </c>
      <c r="D449" s="21" t="s">
        <v>431</v>
      </c>
      <c r="E449" s="12"/>
      <c r="F449" s="12"/>
      <c r="G449" s="12"/>
      <c r="H449" s="12"/>
      <c r="I449" s="12" t="n">
        <v>5.4941</v>
      </c>
      <c r="J449" s="12" t="n">
        <v>2.7695</v>
      </c>
      <c r="K449" s="12" t="n">
        <v>23.6</v>
      </c>
      <c r="L449" s="12" t="n">
        <v>0</v>
      </c>
      <c r="M449" s="12" t="n">
        <v>11.4</v>
      </c>
      <c r="N449" s="12" t="n">
        <v>17.3</v>
      </c>
      <c r="O449" s="12" t="n">
        <v>9.2</v>
      </c>
      <c r="P449" s="12" t="n">
        <v>8.2</v>
      </c>
      <c r="Q449" s="12" t="n">
        <v>7</v>
      </c>
      <c r="R449" s="12" t="s">
        <v>78</v>
      </c>
      <c r="S449" s="12" t="s">
        <v>78</v>
      </c>
      <c r="T449" s="12" t="s">
        <v>78</v>
      </c>
      <c r="U449" s="12" t="s">
        <v>78</v>
      </c>
      <c r="V449" s="12" t="s">
        <v>78</v>
      </c>
      <c r="W449" s="12" t="s">
        <v>78</v>
      </c>
      <c r="X449" s="12" t="s">
        <v>40</v>
      </c>
      <c r="Y449" s="12" t="s">
        <v>40</v>
      </c>
      <c r="Z449" s="12" t="s">
        <v>40</v>
      </c>
      <c r="AA449" s="12" t="s">
        <v>40</v>
      </c>
      <c r="AB449" s="12" t="s">
        <v>40</v>
      </c>
      <c r="AC449" s="12" t="s">
        <v>40</v>
      </c>
      <c r="AD449" s="18" t="s">
        <v>40</v>
      </c>
      <c r="AE449" s="17"/>
      <c r="AF449" s="12" t="s">
        <v>432</v>
      </c>
      <c r="AG449" s="12" t="s">
        <v>426</v>
      </c>
      <c r="AH449" s="12" t="s">
        <v>427</v>
      </c>
      <c r="AI449" s="12" t="s">
        <v>428</v>
      </c>
      <c r="AJ449" s="12" t="s">
        <v>429</v>
      </c>
      <c r="AK449" s="12" t="s">
        <v>81</v>
      </c>
    </row>
    <row r="450" customFormat="false" ht="13.8" hidden="false" customHeight="false" outlineLevel="0" collapsed="false">
      <c r="A450" s="10" t="s">
        <v>434</v>
      </c>
      <c r="B450" s="27" t="n">
        <v>2002</v>
      </c>
      <c r="C450" s="12" t="s">
        <v>99</v>
      </c>
      <c r="D450" s="24" t="s">
        <v>435</v>
      </c>
      <c r="E450" s="23"/>
      <c r="F450" s="23"/>
      <c r="G450" s="23"/>
      <c r="H450" s="23"/>
      <c r="I450" s="23"/>
      <c r="J450" s="23"/>
      <c r="K450" s="15" t="n">
        <v>45</v>
      </c>
      <c r="L450" s="15"/>
      <c r="M450" s="15"/>
      <c r="N450" s="41"/>
      <c r="O450" s="41"/>
      <c r="P450" s="41"/>
      <c r="Q450" s="41"/>
      <c r="R450" s="15"/>
      <c r="S450" s="15" t="s">
        <v>436</v>
      </c>
      <c r="T450" s="15" t="s">
        <v>436</v>
      </c>
      <c r="U450" s="15" t="s">
        <v>436</v>
      </c>
      <c r="V450" s="15" t="s">
        <v>436</v>
      </c>
      <c r="W450" s="15" t="s">
        <v>436</v>
      </c>
      <c r="X450" s="15" t="s">
        <v>101</v>
      </c>
      <c r="Y450" s="15"/>
      <c r="Z450" s="15"/>
      <c r="AA450" s="15"/>
      <c r="AB450" s="15"/>
      <c r="AC450" s="15"/>
      <c r="AD450" s="16"/>
      <c r="AE450" s="17"/>
      <c r="AF450" s="12"/>
      <c r="AG450" s="12"/>
      <c r="AH450" s="12"/>
      <c r="AI450" s="12"/>
      <c r="AJ450" s="12"/>
      <c r="AK450" s="12"/>
    </row>
    <row r="451" customFormat="false" ht="13.8" hidden="false" customHeight="false" outlineLevel="0" collapsed="false">
      <c r="A451" s="10" t="s">
        <v>434</v>
      </c>
      <c r="B451" s="27" t="n">
        <v>2002</v>
      </c>
      <c r="C451" s="12" t="s">
        <v>99</v>
      </c>
      <c r="D451" s="24" t="s">
        <v>437</v>
      </c>
      <c r="E451" s="23"/>
      <c r="F451" s="23"/>
      <c r="G451" s="23"/>
      <c r="H451" s="23"/>
      <c r="I451" s="23"/>
      <c r="J451" s="23"/>
      <c r="K451" s="15" t="n">
        <v>45</v>
      </c>
      <c r="L451" s="15"/>
      <c r="M451" s="15"/>
      <c r="N451" s="41"/>
      <c r="O451" s="41"/>
      <c r="P451" s="41"/>
      <c r="Q451" s="41"/>
      <c r="R451" s="15"/>
      <c r="S451" s="15" t="s">
        <v>436</v>
      </c>
      <c r="T451" s="15" t="s">
        <v>436</v>
      </c>
      <c r="U451" s="15" t="s">
        <v>436</v>
      </c>
      <c r="V451" s="15" t="s">
        <v>436</v>
      </c>
      <c r="W451" s="15" t="s">
        <v>436</v>
      </c>
      <c r="X451" s="15" t="s">
        <v>101</v>
      </c>
      <c r="Y451" s="15"/>
      <c r="Z451" s="15"/>
      <c r="AA451" s="15"/>
      <c r="AB451" s="15"/>
      <c r="AC451" s="15"/>
      <c r="AD451" s="16"/>
      <c r="AE451" s="17" t="n">
        <v>3500</v>
      </c>
      <c r="AF451" s="12"/>
      <c r="AG451" s="12"/>
      <c r="AH451" s="12"/>
      <c r="AI451" s="12"/>
      <c r="AJ451" s="12"/>
      <c r="AK451" s="12"/>
    </row>
    <row r="452" customFormat="false" ht="13.8" hidden="false" customHeight="false" outlineLevel="0" collapsed="false">
      <c r="A452" s="10" t="s">
        <v>434</v>
      </c>
      <c r="B452" s="27" t="n">
        <v>2002</v>
      </c>
      <c r="C452" s="12" t="s">
        <v>99</v>
      </c>
      <c r="D452" s="24" t="s">
        <v>438</v>
      </c>
      <c r="E452" s="23"/>
      <c r="F452" s="23"/>
      <c r="G452" s="23"/>
      <c r="H452" s="23"/>
      <c r="I452" s="23"/>
      <c r="J452" s="23"/>
      <c r="K452" s="15" t="n">
        <v>45</v>
      </c>
      <c r="L452" s="15"/>
      <c r="M452" s="15"/>
      <c r="N452" s="41"/>
      <c r="O452" s="41"/>
      <c r="P452" s="41"/>
      <c r="Q452" s="41"/>
      <c r="R452" s="15"/>
      <c r="S452" s="15" t="s">
        <v>436</v>
      </c>
      <c r="T452" s="15" t="s">
        <v>436</v>
      </c>
      <c r="U452" s="15" t="s">
        <v>436</v>
      </c>
      <c r="V452" s="15" t="s">
        <v>436</v>
      </c>
      <c r="W452" s="15" t="s">
        <v>436</v>
      </c>
      <c r="X452" s="15" t="s">
        <v>101</v>
      </c>
      <c r="Y452" s="15"/>
      <c r="Z452" s="15"/>
      <c r="AA452" s="15"/>
      <c r="AB452" s="15"/>
      <c r="AC452" s="15"/>
      <c r="AD452" s="16"/>
      <c r="AE452" s="17" t="n">
        <v>4000</v>
      </c>
      <c r="AF452" s="12"/>
      <c r="AG452" s="12"/>
      <c r="AH452" s="12"/>
      <c r="AI452" s="12"/>
      <c r="AJ452" s="12"/>
      <c r="AK452" s="12"/>
    </row>
    <row r="453" customFormat="false" ht="13.8" hidden="false" customHeight="false" outlineLevel="0" collapsed="false">
      <c r="A453" s="10" t="s">
        <v>434</v>
      </c>
      <c r="B453" s="27" t="n">
        <v>2002</v>
      </c>
      <c r="C453" s="12" t="s">
        <v>99</v>
      </c>
      <c r="D453" s="24" t="s">
        <v>439</v>
      </c>
      <c r="E453" s="23"/>
      <c r="F453" s="23"/>
      <c r="G453" s="23"/>
      <c r="H453" s="23"/>
      <c r="I453" s="23"/>
      <c r="J453" s="23" t="n">
        <v>22.5</v>
      </c>
      <c r="K453" s="15" t="n">
        <v>22.5</v>
      </c>
      <c r="L453" s="15"/>
      <c r="M453" s="15"/>
      <c r="N453" s="41"/>
      <c r="O453" s="41"/>
      <c r="P453" s="41"/>
      <c r="Q453" s="41"/>
      <c r="R453" s="15"/>
      <c r="S453" s="15" t="s">
        <v>436</v>
      </c>
      <c r="T453" s="15" t="s">
        <v>436</v>
      </c>
      <c r="U453" s="15" t="s">
        <v>436</v>
      </c>
      <c r="V453" s="15" t="s">
        <v>436</v>
      </c>
      <c r="W453" s="15" t="s">
        <v>104</v>
      </c>
      <c r="X453" s="15" t="s">
        <v>101</v>
      </c>
      <c r="Y453" s="15"/>
      <c r="Z453" s="15"/>
      <c r="AA453" s="15"/>
      <c r="AB453" s="15"/>
      <c r="AC453" s="15"/>
      <c r="AD453" s="16"/>
      <c r="AE453" s="17"/>
      <c r="AF453" s="12"/>
      <c r="AG453" s="12"/>
      <c r="AH453" s="12"/>
      <c r="AI453" s="12"/>
      <c r="AJ453" s="12"/>
      <c r="AK453" s="12"/>
    </row>
    <row r="454" customFormat="false" ht="13.8" hidden="false" customHeight="false" outlineLevel="0" collapsed="false">
      <c r="A454" s="10" t="s">
        <v>434</v>
      </c>
      <c r="B454" s="27" t="n">
        <v>2002</v>
      </c>
      <c r="C454" s="12" t="s">
        <v>99</v>
      </c>
      <c r="D454" s="24" t="s">
        <v>440</v>
      </c>
      <c r="E454" s="23"/>
      <c r="F454" s="23"/>
      <c r="G454" s="23"/>
      <c r="H454" s="23"/>
      <c r="I454" s="23"/>
      <c r="J454" s="23"/>
      <c r="K454" s="15" t="n">
        <v>45</v>
      </c>
      <c r="L454" s="15"/>
      <c r="M454" s="15"/>
      <c r="N454" s="41"/>
      <c r="O454" s="41"/>
      <c r="P454" s="41"/>
      <c r="Q454" s="41"/>
      <c r="R454" s="15"/>
      <c r="S454" s="15" t="s">
        <v>436</v>
      </c>
      <c r="T454" s="15" t="s">
        <v>436</v>
      </c>
      <c r="U454" s="15" t="s">
        <v>436</v>
      </c>
      <c r="V454" s="15" t="s">
        <v>436</v>
      </c>
      <c r="W454" s="15" t="s">
        <v>436</v>
      </c>
      <c r="X454" s="15" t="s">
        <v>101</v>
      </c>
      <c r="Y454" s="15"/>
      <c r="Z454" s="15"/>
      <c r="AA454" s="15"/>
      <c r="AB454" s="15"/>
      <c r="AC454" s="15"/>
      <c r="AD454" s="16"/>
      <c r="AE454" s="17" t="n">
        <v>3500</v>
      </c>
      <c r="AF454" s="12"/>
      <c r="AG454" s="12"/>
      <c r="AH454" s="12"/>
      <c r="AI454" s="12"/>
      <c r="AJ454" s="12"/>
      <c r="AK454" s="12"/>
    </row>
    <row r="455" customFormat="false" ht="13.8" hidden="false" customHeight="false" outlineLevel="0" collapsed="false">
      <c r="A455" s="10" t="s">
        <v>434</v>
      </c>
      <c r="B455" s="27" t="n">
        <v>2002</v>
      </c>
      <c r="C455" s="12" t="s">
        <v>59</v>
      </c>
      <c r="D455" s="42" t="s">
        <v>441</v>
      </c>
      <c r="E455" s="14"/>
      <c r="F455" s="14"/>
      <c r="G455" s="14"/>
      <c r="H455" s="14"/>
      <c r="I455" s="14"/>
      <c r="J455" s="14" t="n">
        <v>2</v>
      </c>
      <c r="K455" s="14"/>
      <c r="L455" s="14" t="n">
        <v>0.608</v>
      </c>
      <c r="M455" s="20" t="n">
        <v>19.4285714285714</v>
      </c>
      <c r="N455" s="20" t="n">
        <v>10.375</v>
      </c>
      <c r="O455" s="20" t="n">
        <v>6.92857142857143</v>
      </c>
      <c r="P455" s="20" t="n">
        <v>1.41071428571429</v>
      </c>
      <c r="Q455" s="20" t="n">
        <v>0.65</v>
      </c>
      <c r="R455" s="15"/>
      <c r="S455" s="15" t="s">
        <v>41</v>
      </c>
      <c r="T455" s="15" t="s">
        <v>41</v>
      </c>
      <c r="U455" s="15" t="s">
        <v>41</v>
      </c>
      <c r="V455" s="15" t="s">
        <v>41</v>
      </c>
      <c r="W455" s="15" t="s">
        <v>41</v>
      </c>
      <c r="X455" s="15" t="s">
        <v>41</v>
      </c>
      <c r="Y455" s="15" t="s">
        <v>41</v>
      </c>
      <c r="Z455" s="15" t="s">
        <v>40</v>
      </c>
      <c r="AA455" s="15" t="s">
        <v>40</v>
      </c>
      <c r="AB455" s="15" t="s">
        <v>40</v>
      </c>
      <c r="AC455" s="15" t="s">
        <v>40</v>
      </c>
      <c r="AD455" s="16" t="s">
        <v>40</v>
      </c>
      <c r="AE455" s="17"/>
      <c r="AF455" s="12"/>
      <c r="AG455" s="12"/>
      <c r="AH455" s="12"/>
      <c r="AI455" s="12"/>
      <c r="AJ455" s="12"/>
      <c r="AK455" s="12" t="s">
        <v>65</v>
      </c>
    </row>
    <row r="456" customFormat="false" ht="13.8" hidden="false" customHeight="false" outlineLevel="0" collapsed="false">
      <c r="A456" s="10" t="s">
        <v>434</v>
      </c>
      <c r="B456" s="27" t="n">
        <v>2002</v>
      </c>
      <c r="C456" s="12" t="s">
        <v>59</v>
      </c>
      <c r="D456" s="42" t="s">
        <v>442</v>
      </c>
      <c r="E456" s="20"/>
      <c r="F456" s="14"/>
      <c r="G456" s="14"/>
      <c r="H456" s="14"/>
      <c r="I456" s="14"/>
      <c r="J456" s="14" t="n">
        <v>2</v>
      </c>
      <c r="K456" s="20" t="n">
        <v>23.3214285714286</v>
      </c>
      <c r="L456" s="20" t="n">
        <v>0.107142857142857</v>
      </c>
      <c r="M456" s="20" t="n">
        <v>17.2142857142857</v>
      </c>
      <c r="N456" s="20" t="n">
        <v>13.0535714285714</v>
      </c>
      <c r="O456" s="20" t="n">
        <v>5.71428571428571</v>
      </c>
      <c r="P456" s="20" t="n">
        <v>0.357142857142857</v>
      </c>
      <c r="Q456" s="20" t="n">
        <v>0</v>
      </c>
      <c r="R456" s="15"/>
      <c r="S456" s="15" t="s">
        <v>41</v>
      </c>
      <c r="T456" s="15" t="s">
        <v>41</v>
      </c>
      <c r="U456" s="15" t="s">
        <v>41</v>
      </c>
      <c r="V456" s="15" t="s">
        <v>41</v>
      </c>
      <c r="W456" s="15" t="s">
        <v>41</v>
      </c>
      <c r="X456" s="15" t="s">
        <v>40</v>
      </c>
      <c r="Y456" s="15" t="s">
        <v>40</v>
      </c>
      <c r="Z456" s="15" t="s">
        <v>40</v>
      </c>
      <c r="AA456" s="15" t="s">
        <v>40</v>
      </c>
      <c r="AB456" s="15" t="s">
        <v>40</v>
      </c>
      <c r="AC456" s="15" t="s">
        <v>40</v>
      </c>
      <c r="AD456" s="16" t="s">
        <v>40</v>
      </c>
      <c r="AE456" s="17"/>
      <c r="AF456" s="12"/>
      <c r="AG456" s="12"/>
      <c r="AH456" s="12"/>
      <c r="AI456" s="12"/>
      <c r="AJ456" s="12"/>
      <c r="AK456" s="12" t="s">
        <v>65</v>
      </c>
    </row>
    <row r="457" customFormat="false" ht="13.8" hidden="false" customHeight="false" outlineLevel="0" collapsed="false">
      <c r="A457" s="10" t="s">
        <v>434</v>
      </c>
      <c r="B457" s="27" t="n">
        <v>2002</v>
      </c>
      <c r="C457" s="12" t="s">
        <v>59</v>
      </c>
      <c r="D457" s="42" t="s">
        <v>443</v>
      </c>
      <c r="E457" s="20"/>
      <c r="F457" s="14"/>
      <c r="G457" s="14"/>
      <c r="H457" s="14"/>
      <c r="I457" s="14"/>
      <c r="J457" s="14" t="n">
        <v>2</v>
      </c>
      <c r="K457" s="14"/>
      <c r="L457" s="14"/>
      <c r="M457" s="14" t="n">
        <v>1.567</v>
      </c>
      <c r="N457" s="20" t="n">
        <v>12.5892857142857</v>
      </c>
      <c r="O457" s="20" t="n">
        <v>2.85714285714286</v>
      </c>
      <c r="P457" s="20" t="n">
        <v>0</v>
      </c>
      <c r="Q457" s="20" t="n">
        <v>0</v>
      </c>
      <c r="R457" s="15"/>
      <c r="S457" s="15" t="s">
        <v>41</v>
      </c>
      <c r="T457" s="15" t="s">
        <v>41</v>
      </c>
      <c r="U457" s="15" t="s">
        <v>41</v>
      </c>
      <c r="V457" s="15" t="s">
        <v>41</v>
      </c>
      <c r="W457" s="15" t="s">
        <v>41</v>
      </c>
      <c r="X457" s="15" t="s">
        <v>41</v>
      </c>
      <c r="Y457" s="15" t="s">
        <v>41</v>
      </c>
      <c r="Z457" s="15" t="s">
        <v>41</v>
      </c>
      <c r="AA457" s="15" t="s">
        <v>40</v>
      </c>
      <c r="AB457" s="15" t="s">
        <v>40</v>
      </c>
      <c r="AC457" s="15" t="s">
        <v>40</v>
      </c>
      <c r="AD457" s="16" t="s">
        <v>40</v>
      </c>
      <c r="AE457" s="17"/>
      <c r="AF457" s="12"/>
      <c r="AG457" s="12"/>
      <c r="AH457" s="12"/>
      <c r="AI457" s="12"/>
      <c r="AJ457" s="12"/>
      <c r="AK457" s="12" t="s">
        <v>81</v>
      </c>
    </row>
    <row r="458" customFormat="false" ht="13.8" hidden="false" customHeight="false" outlineLevel="0" collapsed="false">
      <c r="A458" s="10" t="s">
        <v>434</v>
      </c>
      <c r="B458" s="27" t="n">
        <v>2002</v>
      </c>
      <c r="C458" s="12" t="s">
        <v>59</v>
      </c>
      <c r="D458" s="42" t="s">
        <v>444</v>
      </c>
      <c r="E458" s="20"/>
      <c r="F458" s="14"/>
      <c r="G458" s="14"/>
      <c r="H458" s="14"/>
      <c r="I458" s="14"/>
      <c r="J458" s="14" t="n">
        <v>2</v>
      </c>
      <c r="K458" s="20" t="n">
        <v>16.2321428571429</v>
      </c>
      <c r="L458" s="20" t="n">
        <v>0</v>
      </c>
      <c r="M458" s="20" t="n">
        <v>16.0892857142857</v>
      </c>
      <c r="N458" s="20" t="n">
        <v>12.5535714285714</v>
      </c>
      <c r="O458" s="20" t="n">
        <v>5</v>
      </c>
      <c r="P458" s="20" t="n">
        <v>0</v>
      </c>
      <c r="Q458" s="20" t="n">
        <v>0</v>
      </c>
      <c r="R458" s="15"/>
      <c r="S458" s="15" t="s">
        <v>41</v>
      </c>
      <c r="T458" s="15" t="s">
        <v>41</v>
      </c>
      <c r="U458" s="15" t="s">
        <v>41</v>
      </c>
      <c r="V458" s="15" t="s">
        <v>41</v>
      </c>
      <c r="W458" s="15" t="s">
        <v>41</v>
      </c>
      <c r="X458" s="15" t="s">
        <v>40</v>
      </c>
      <c r="Y458" s="15" t="s">
        <v>40</v>
      </c>
      <c r="Z458" s="15" t="s">
        <v>40</v>
      </c>
      <c r="AA458" s="15" t="s">
        <v>40</v>
      </c>
      <c r="AB458" s="15" t="s">
        <v>40</v>
      </c>
      <c r="AC458" s="15" t="s">
        <v>40</v>
      </c>
      <c r="AD458" s="16" t="s">
        <v>40</v>
      </c>
      <c r="AE458" s="17"/>
      <c r="AF458" s="12"/>
      <c r="AG458" s="12"/>
      <c r="AH458" s="12"/>
      <c r="AI458" s="12"/>
      <c r="AJ458" s="12"/>
      <c r="AK458" s="12" t="s">
        <v>65</v>
      </c>
    </row>
    <row r="459" customFormat="false" ht="13.8" hidden="false" customHeight="false" outlineLevel="0" collapsed="false">
      <c r="A459" s="10" t="s">
        <v>434</v>
      </c>
      <c r="B459" s="27" t="n">
        <v>2002</v>
      </c>
      <c r="C459" s="12" t="s">
        <v>59</v>
      </c>
      <c r="D459" s="43" t="s">
        <v>445</v>
      </c>
      <c r="E459" s="20" t="n">
        <v>0</v>
      </c>
      <c r="F459" s="14"/>
      <c r="G459" s="14"/>
      <c r="H459" s="14" t="n">
        <v>3.35</v>
      </c>
      <c r="I459" s="23"/>
      <c r="J459" s="22" t="n">
        <v>2.528</v>
      </c>
      <c r="K459" s="20" t="n">
        <v>44.2142857142857</v>
      </c>
      <c r="L459" s="20" t="n">
        <v>1.96428571428571</v>
      </c>
      <c r="M459" s="20" t="n">
        <v>33.3571428571429</v>
      </c>
      <c r="N459" s="20" t="n">
        <v>21.8928571428571</v>
      </c>
      <c r="O459" s="20" t="n">
        <v>14</v>
      </c>
      <c r="P459" s="20" t="n">
        <v>4.46428571428571</v>
      </c>
      <c r="Q459" s="20" t="n">
        <v>0</v>
      </c>
      <c r="R459" s="15" t="s">
        <v>40</v>
      </c>
      <c r="S459" s="15" t="s">
        <v>78</v>
      </c>
      <c r="T459" s="15" t="s">
        <v>78</v>
      </c>
      <c r="U459" s="15" t="s">
        <v>78</v>
      </c>
      <c r="V459" s="15" t="s">
        <v>78</v>
      </c>
      <c r="W459" s="15" t="s">
        <v>78</v>
      </c>
      <c r="X459" s="15" t="s">
        <v>40</v>
      </c>
      <c r="Y459" s="15" t="s">
        <v>40</v>
      </c>
      <c r="Z459" s="15" t="s">
        <v>40</v>
      </c>
      <c r="AA459" s="15" t="s">
        <v>40</v>
      </c>
      <c r="AB459" s="15" t="s">
        <v>40</v>
      </c>
      <c r="AC459" s="15" t="s">
        <v>40</v>
      </c>
      <c r="AD459" s="16" t="s">
        <v>40</v>
      </c>
      <c r="AE459" s="17"/>
      <c r="AF459" s="12"/>
      <c r="AG459" s="12"/>
      <c r="AH459" s="12"/>
      <c r="AI459" s="12"/>
      <c r="AJ459" s="12"/>
      <c r="AK459" s="12" t="s">
        <v>81</v>
      </c>
    </row>
    <row r="460" customFormat="false" ht="13.8" hidden="false" customHeight="false" outlineLevel="0" collapsed="false">
      <c r="A460" s="10" t="s">
        <v>434</v>
      </c>
      <c r="B460" s="27" t="n">
        <v>2002</v>
      </c>
      <c r="C460" s="12" t="s">
        <v>59</v>
      </c>
      <c r="D460" s="43" t="s">
        <v>446</v>
      </c>
      <c r="E460" s="20" t="n">
        <v>0</v>
      </c>
      <c r="F460" s="14"/>
      <c r="G460" s="14"/>
      <c r="H460" s="14" t="n">
        <v>2.604</v>
      </c>
      <c r="I460" s="23"/>
      <c r="J460" s="22" t="n">
        <v>2.093</v>
      </c>
      <c r="K460" s="20" t="n">
        <v>17.75</v>
      </c>
      <c r="L460" s="20" t="n">
        <v>0</v>
      </c>
      <c r="M460" s="20" t="n">
        <v>37.25</v>
      </c>
      <c r="N460" s="20" t="n">
        <v>15.8928571428571</v>
      </c>
      <c r="O460" s="20" t="n">
        <v>5.35714285714286</v>
      </c>
      <c r="P460" s="20" t="n">
        <v>0.964285714285714</v>
      </c>
      <c r="Q460" s="20" t="n">
        <v>0</v>
      </c>
      <c r="R460" s="15" t="s">
        <v>40</v>
      </c>
      <c r="S460" s="15" t="s">
        <v>78</v>
      </c>
      <c r="T460" s="15" t="s">
        <v>78</v>
      </c>
      <c r="U460" s="15" t="s">
        <v>78</v>
      </c>
      <c r="V460" s="15" t="s">
        <v>78</v>
      </c>
      <c r="W460" s="15" t="s">
        <v>78</v>
      </c>
      <c r="X460" s="15" t="s">
        <v>40</v>
      </c>
      <c r="Y460" s="15" t="s">
        <v>40</v>
      </c>
      <c r="Z460" s="15" t="s">
        <v>40</v>
      </c>
      <c r="AA460" s="15" t="s">
        <v>40</v>
      </c>
      <c r="AB460" s="15" t="s">
        <v>40</v>
      </c>
      <c r="AC460" s="15" t="s">
        <v>40</v>
      </c>
      <c r="AD460" s="16" t="s">
        <v>40</v>
      </c>
      <c r="AE460" s="17"/>
      <c r="AF460" s="12"/>
      <c r="AG460" s="12"/>
      <c r="AH460" s="12"/>
      <c r="AI460" s="12"/>
      <c r="AJ460" s="12"/>
      <c r="AK460" s="12" t="s">
        <v>81</v>
      </c>
    </row>
    <row r="461" customFormat="false" ht="13.8" hidden="false" customHeight="false" outlineLevel="0" collapsed="false">
      <c r="A461" s="10" t="s">
        <v>434</v>
      </c>
      <c r="B461" s="27" t="n">
        <v>2002</v>
      </c>
      <c r="C461" s="12" t="s">
        <v>38</v>
      </c>
      <c r="D461" s="13" t="s">
        <v>447</v>
      </c>
      <c r="E461" s="20" t="n">
        <v>0</v>
      </c>
      <c r="F461" s="14"/>
      <c r="G461" s="14"/>
      <c r="H461" s="14"/>
      <c r="I461" s="14"/>
      <c r="J461" s="14" t="n">
        <v>5.155</v>
      </c>
      <c r="K461" s="20" t="n">
        <v>32.0714285714286</v>
      </c>
      <c r="L461" s="20" t="n">
        <v>7.42857142857143</v>
      </c>
      <c r="M461" s="20" t="n">
        <v>36.8928571428571</v>
      </c>
      <c r="N461" s="20" t="n">
        <v>26.2142857142857</v>
      </c>
      <c r="O461" s="20" t="n">
        <v>5.21428571428571</v>
      </c>
      <c r="P461" s="20" t="n">
        <v>0</v>
      </c>
      <c r="Q461" s="20" t="n">
        <v>0</v>
      </c>
      <c r="R461" s="15" t="s">
        <v>40</v>
      </c>
      <c r="S461" s="15" t="s">
        <v>41</v>
      </c>
      <c r="T461" s="15" t="s">
        <v>41</v>
      </c>
      <c r="U461" s="15" t="s">
        <v>41</v>
      </c>
      <c r="V461" s="15" t="s">
        <v>41</v>
      </c>
      <c r="W461" s="15" t="s">
        <v>41</v>
      </c>
      <c r="X461" s="15" t="s">
        <v>40</v>
      </c>
      <c r="Y461" s="15" t="s">
        <v>40</v>
      </c>
      <c r="Z461" s="15" t="s">
        <v>40</v>
      </c>
      <c r="AA461" s="15" t="s">
        <v>40</v>
      </c>
      <c r="AB461" s="15" t="s">
        <v>40</v>
      </c>
      <c r="AC461" s="15" t="s">
        <v>40</v>
      </c>
      <c r="AD461" s="16" t="s">
        <v>40</v>
      </c>
      <c r="AE461" s="17"/>
      <c r="AF461" s="12"/>
      <c r="AG461" s="12"/>
      <c r="AH461" s="12"/>
      <c r="AI461" s="12"/>
      <c r="AJ461" s="12"/>
      <c r="AK461" s="12" t="s">
        <v>46</v>
      </c>
    </row>
    <row r="462" customFormat="false" ht="13.8" hidden="false" customHeight="false" outlineLevel="0" collapsed="false">
      <c r="A462" s="10" t="s">
        <v>434</v>
      </c>
      <c r="B462" s="27" t="n">
        <v>2002</v>
      </c>
      <c r="C462" s="12" t="s">
        <v>38</v>
      </c>
      <c r="D462" s="13" t="s">
        <v>448</v>
      </c>
      <c r="E462" s="20" t="n">
        <v>0</v>
      </c>
      <c r="F462" s="20" t="n">
        <v>11.7857142857143</v>
      </c>
      <c r="G462" s="20" t="n">
        <v>36.0714285714286</v>
      </c>
      <c r="H462" s="20" t="n">
        <v>25.6428571428571</v>
      </c>
      <c r="I462" s="20" t="n">
        <v>21.8928571428571</v>
      </c>
      <c r="J462" s="20" t="n">
        <v>47.2857142857143</v>
      </c>
      <c r="K462" s="20" t="n">
        <v>29.6071428571429</v>
      </c>
      <c r="L462" s="20" t="n">
        <v>0</v>
      </c>
      <c r="M462" s="20" t="n">
        <v>35.0357142857143</v>
      </c>
      <c r="N462" s="20" t="n">
        <v>25.1785714285714</v>
      </c>
      <c r="O462" s="20" t="n">
        <v>5.71428571428571</v>
      </c>
      <c r="P462" s="20" t="n">
        <v>0</v>
      </c>
      <c r="Q462" s="20" t="n">
        <v>0</v>
      </c>
      <c r="R462" s="15" t="s">
        <v>40</v>
      </c>
      <c r="S462" s="15" t="s">
        <v>40</v>
      </c>
      <c r="T462" s="15" t="s">
        <v>40</v>
      </c>
      <c r="U462" s="15" t="s">
        <v>40</v>
      </c>
      <c r="V462" s="15" t="s">
        <v>40</v>
      </c>
      <c r="W462" s="15" t="s">
        <v>40</v>
      </c>
      <c r="X462" s="15" t="s">
        <v>40</v>
      </c>
      <c r="Y462" s="15" t="s">
        <v>40</v>
      </c>
      <c r="Z462" s="15" t="s">
        <v>40</v>
      </c>
      <c r="AA462" s="15" t="s">
        <v>40</v>
      </c>
      <c r="AB462" s="15" t="s">
        <v>40</v>
      </c>
      <c r="AC462" s="15" t="s">
        <v>40</v>
      </c>
      <c r="AD462" s="16" t="s">
        <v>40</v>
      </c>
      <c r="AE462" s="17"/>
      <c r="AF462" s="12"/>
      <c r="AG462" s="12"/>
      <c r="AH462" s="12"/>
      <c r="AI462" s="12"/>
      <c r="AJ462" s="12"/>
      <c r="AK462" s="12" t="s">
        <v>46</v>
      </c>
    </row>
    <row r="463" customFormat="false" ht="13.8" hidden="false" customHeight="false" outlineLevel="0" collapsed="false">
      <c r="A463" s="10" t="s">
        <v>434</v>
      </c>
      <c r="B463" s="27" t="n">
        <v>2002</v>
      </c>
      <c r="C463" s="12" t="s">
        <v>38</v>
      </c>
      <c r="D463" s="13" t="s">
        <v>449</v>
      </c>
      <c r="E463" s="20" t="n">
        <v>0</v>
      </c>
      <c r="F463" s="20" t="n">
        <v>13.5357142857143</v>
      </c>
      <c r="G463" s="20" t="n">
        <v>38.6428571428571</v>
      </c>
      <c r="H463" s="14"/>
      <c r="I463" s="14"/>
      <c r="J463" s="14" t="n">
        <v>2.814</v>
      </c>
      <c r="K463" s="20" t="n">
        <v>32.1071428571429</v>
      </c>
      <c r="L463" s="20" t="n">
        <v>0.857142857142857</v>
      </c>
      <c r="M463" s="20" t="n">
        <v>36.2857142857143</v>
      </c>
      <c r="N463" s="20" t="n">
        <v>27</v>
      </c>
      <c r="O463" s="20" t="n">
        <v>6.39285714285714</v>
      </c>
      <c r="P463" s="20" t="n">
        <v>0</v>
      </c>
      <c r="Q463" s="20" t="n">
        <v>0</v>
      </c>
      <c r="R463" s="15" t="s">
        <v>40</v>
      </c>
      <c r="S463" s="15" t="s">
        <v>40</v>
      </c>
      <c r="T463" s="15" t="s">
        <v>40</v>
      </c>
      <c r="U463" s="15" t="s">
        <v>41</v>
      </c>
      <c r="V463" s="15" t="s">
        <v>41</v>
      </c>
      <c r="W463" s="15" t="s">
        <v>41</v>
      </c>
      <c r="X463" s="15" t="s">
        <v>40</v>
      </c>
      <c r="Y463" s="15" t="s">
        <v>40</v>
      </c>
      <c r="Z463" s="15" t="s">
        <v>40</v>
      </c>
      <c r="AA463" s="15" t="s">
        <v>40</v>
      </c>
      <c r="AB463" s="15" t="s">
        <v>40</v>
      </c>
      <c r="AC463" s="15" t="s">
        <v>40</v>
      </c>
      <c r="AD463" s="16" t="s">
        <v>40</v>
      </c>
      <c r="AE463" s="17"/>
      <c r="AF463" s="12"/>
      <c r="AG463" s="12"/>
      <c r="AH463" s="12"/>
      <c r="AI463" s="12"/>
      <c r="AJ463" s="12"/>
      <c r="AK463" s="12" t="s">
        <v>46</v>
      </c>
    </row>
    <row r="464" customFormat="false" ht="13.8" hidden="false" customHeight="false" outlineLevel="0" collapsed="false">
      <c r="A464" s="10" t="s">
        <v>434</v>
      </c>
      <c r="B464" s="27" t="n">
        <v>2002</v>
      </c>
      <c r="C464" s="12" t="s">
        <v>38</v>
      </c>
      <c r="D464" s="13" t="s">
        <v>450</v>
      </c>
      <c r="E464" s="20" t="n">
        <v>0</v>
      </c>
      <c r="F464" s="20" t="n">
        <v>12.8214285714286</v>
      </c>
      <c r="G464" s="20" t="n">
        <v>30.8928571428571</v>
      </c>
      <c r="H464" s="20" t="n">
        <v>18.3928571428571</v>
      </c>
      <c r="I464" s="14"/>
      <c r="J464" s="14" t="n">
        <v>1.664</v>
      </c>
      <c r="K464" s="20" t="n">
        <v>4.5</v>
      </c>
      <c r="L464" s="20" t="n">
        <v>0</v>
      </c>
      <c r="M464" s="20" t="n">
        <v>37.7142857142857</v>
      </c>
      <c r="N464" s="20" t="n">
        <v>7.67857142857143</v>
      </c>
      <c r="O464" s="20" t="n">
        <v>13.3214285714286</v>
      </c>
      <c r="P464" s="20" t="n">
        <v>3.46428571428571</v>
      </c>
      <c r="Q464" s="20" t="n">
        <v>0</v>
      </c>
      <c r="R464" s="15" t="s">
        <v>40</v>
      </c>
      <c r="S464" s="15" t="s">
        <v>40</v>
      </c>
      <c r="T464" s="15" t="s">
        <v>40</v>
      </c>
      <c r="U464" s="15" t="s">
        <v>40</v>
      </c>
      <c r="V464" s="15" t="s">
        <v>41</v>
      </c>
      <c r="W464" s="15" t="s">
        <v>41</v>
      </c>
      <c r="X464" s="15" t="s">
        <v>40</v>
      </c>
      <c r="Y464" s="15" t="s">
        <v>40</v>
      </c>
      <c r="Z464" s="15" t="s">
        <v>40</v>
      </c>
      <c r="AA464" s="15" t="s">
        <v>40</v>
      </c>
      <c r="AB464" s="15" t="s">
        <v>40</v>
      </c>
      <c r="AC464" s="15" t="s">
        <v>40</v>
      </c>
      <c r="AD464" s="16" t="s">
        <v>40</v>
      </c>
      <c r="AE464" s="17"/>
      <c r="AF464" s="12"/>
      <c r="AG464" s="12"/>
      <c r="AH464" s="12"/>
      <c r="AI464" s="12"/>
      <c r="AJ464" s="12"/>
      <c r="AK464" s="12" t="s">
        <v>46</v>
      </c>
    </row>
    <row r="465" customFormat="false" ht="13.8" hidden="false" customHeight="false" outlineLevel="0" collapsed="false">
      <c r="A465" s="10" t="s">
        <v>434</v>
      </c>
      <c r="B465" s="27" t="n">
        <v>2002</v>
      </c>
      <c r="C465" s="12" t="s">
        <v>38</v>
      </c>
      <c r="D465" s="13" t="s">
        <v>451</v>
      </c>
      <c r="E465" s="20" t="n">
        <v>0</v>
      </c>
      <c r="F465" s="14"/>
      <c r="G465" s="14"/>
      <c r="H465" s="14"/>
      <c r="I465" s="14"/>
      <c r="J465" s="14" t="n">
        <v>3.9</v>
      </c>
      <c r="K465" s="20" t="n">
        <v>0</v>
      </c>
      <c r="L465" s="20" t="n">
        <v>5.07142857142857</v>
      </c>
      <c r="M465" s="20" t="n">
        <v>39.6785714285714</v>
      </c>
      <c r="N465" s="20" t="n">
        <v>7.39285714285714</v>
      </c>
      <c r="O465" s="20" t="n">
        <v>12.4285714285714</v>
      </c>
      <c r="P465" s="20" t="n">
        <v>3.03571428571429</v>
      </c>
      <c r="Q465" s="20" t="n">
        <v>0</v>
      </c>
      <c r="R465" s="15" t="s">
        <v>40</v>
      </c>
      <c r="S465" s="15" t="s">
        <v>41</v>
      </c>
      <c r="T465" s="15" t="s">
        <v>41</v>
      </c>
      <c r="U465" s="15" t="s">
        <v>41</v>
      </c>
      <c r="V465" s="15" t="s">
        <v>41</v>
      </c>
      <c r="W465" s="15" t="s">
        <v>41</v>
      </c>
      <c r="X465" s="15" t="s">
        <v>40</v>
      </c>
      <c r="Y465" s="15" t="s">
        <v>40</v>
      </c>
      <c r="Z465" s="15" t="s">
        <v>40</v>
      </c>
      <c r="AA465" s="15" t="s">
        <v>40</v>
      </c>
      <c r="AB465" s="15" t="s">
        <v>40</v>
      </c>
      <c r="AC465" s="15" t="s">
        <v>40</v>
      </c>
      <c r="AD465" s="16" t="s">
        <v>40</v>
      </c>
      <c r="AE465" s="17"/>
      <c r="AF465" s="12"/>
      <c r="AG465" s="12"/>
      <c r="AH465" s="12"/>
      <c r="AI465" s="12"/>
      <c r="AJ465" s="12"/>
      <c r="AK465" s="12" t="s">
        <v>46</v>
      </c>
    </row>
    <row r="466" customFormat="false" ht="13.8" hidden="false" customHeight="false" outlineLevel="0" collapsed="false">
      <c r="A466" s="10" t="s">
        <v>434</v>
      </c>
      <c r="B466" s="27" t="n">
        <v>2002</v>
      </c>
      <c r="C466" s="12" t="s">
        <v>38</v>
      </c>
      <c r="D466" s="13" t="s">
        <v>452</v>
      </c>
      <c r="E466" s="20" t="n">
        <v>0</v>
      </c>
      <c r="F466" s="20" t="n">
        <v>11.1071428571429</v>
      </c>
      <c r="G466" s="20" t="n">
        <v>28.3214285714286</v>
      </c>
      <c r="H466" s="20" t="n">
        <v>17.3571428571429</v>
      </c>
      <c r="I466" s="20" t="n">
        <v>8.28571428571429</v>
      </c>
      <c r="J466" s="20" t="n">
        <v>46.9285714285714</v>
      </c>
      <c r="K466" s="20" t="n">
        <v>2.03571428571429</v>
      </c>
      <c r="L466" s="20" t="n">
        <v>0</v>
      </c>
      <c r="M466" s="20" t="n">
        <v>36.5</v>
      </c>
      <c r="N466" s="20" t="n">
        <v>5.71428571428571</v>
      </c>
      <c r="O466" s="20" t="n">
        <v>12.4285714285714</v>
      </c>
      <c r="P466" s="20" t="n">
        <v>3.07142857142857</v>
      </c>
      <c r="Q466" s="20" t="n">
        <v>0</v>
      </c>
      <c r="R466" s="15" t="s">
        <v>40</v>
      </c>
      <c r="S466" s="15" t="s">
        <v>40</v>
      </c>
      <c r="T466" s="15" t="s">
        <v>40</v>
      </c>
      <c r="U466" s="15" t="s">
        <v>40</v>
      </c>
      <c r="V466" s="15" t="s">
        <v>40</v>
      </c>
      <c r="W466" s="15" t="s">
        <v>40</v>
      </c>
      <c r="X466" s="15" t="s">
        <v>40</v>
      </c>
      <c r="Y466" s="15" t="s">
        <v>40</v>
      </c>
      <c r="Z466" s="15" t="s">
        <v>40</v>
      </c>
      <c r="AA466" s="15" t="s">
        <v>40</v>
      </c>
      <c r="AB466" s="15" t="s">
        <v>40</v>
      </c>
      <c r="AC466" s="15" t="s">
        <v>40</v>
      </c>
      <c r="AD466" s="16" t="s">
        <v>40</v>
      </c>
      <c r="AE466" s="17"/>
      <c r="AF466" s="12"/>
      <c r="AG466" s="12"/>
      <c r="AH466" s="12"/>
      <c r="AI466" s="12"/>
      <c r="AJ466" s="12"/>
      <c r="AK466" s="12" t="s">
        <v>46</v>
      </c>
    </row>
    <row r="467" customFormat="false" ht="13.8" hidden="false" customHeight="false" outlineLevel="0" collapsed="false">
      <c r="A467" s="10" t="s">
        <v>434</v>
      </c>
      <c r="B467" s="27" t="n">
        <v>2002</v>
      </c>
      <c r="C467" s="12" t="s">
        <v>38</v>
      </c>
      <c r="D467" s="13" t="s">
        <v>453</v>
      </c>
      <c r="E467" s="20" t="n">
        <v>0</v>
      </c>
      <c r="F467" s="14"/>
      <c r="G467" s="14"/>
      <c r="H467" s="14"/>
      <c r="I467" s="14"/>
      <c r="J467" s="22" t="n">
        <v>5.161</v>
      </c>
      <c r="K467" s="20" t="n">
        <v>43.5</v>
      </c>
      <c r="L467" s="20" t="n">
        <v>0</v>
      </c>
      <c r="M467" s="20" t="n">
        <v>41.5</v>
      </c>
      <c r="N467" s="20" t="n">
        <v>24.0714285714286</v>
      </c>
      <c r="O467" s="20" t="n">
        <v>13.25</v>
      </c>
      <c r="P467" s="20" t="n">
        <v>9.03571428571429</v>
      </c>
      <c r="Q467" s="20" t="n">
        <v>6.83333333333333</v>
      </c>
      <c r="R467" s="15" t="s">
        <v>40</v>
      </c>
      <c r="S467" s="15" t="s">
        <v>41</v>
      </c>
      <c r="T467" s="15" t="s">
        <v>41</v>
      </c>
      <c r="U467" s="15" t="s">
        <v>41</v>
      </c>
      <c r="V467" s="15" t="s">
        <v>41</v>
      </c>
      <c r="W467" s="15" t="s">
        <v>41</v>
      </c>
      <c r="X467" s="15" t="s">
        <v>40</v>
      </c>
      <c r="Y467" s="15" t="s">
        <v>40</v>
      </c>
      <c r="Z467" s="15" t="s">
        <v>40</v>
      </c>
      <c r="AA467" s="15" t="s">
        <v>40</v>
      </c>
      <c r="AB467" s="15" t="s">
        <v>40</v>
      </c>
      <c r="AC467" s="15" t="s">
        <v>40</v>
      </c>
      <c r="AD467" s="16" t="s">
        <v>40</v>
      </c>
      <c r="AE467" s="17"/>
      <c r="AF467" s="12"/>
      <c r="AG467" s="12"/>
      <c r="AH467" s="12"/>
      <c r="AI467" s="12"/>
      <c r="AJ467" s="12"/>
      <c r="AK467" s="12" t="s">
        <v>46</v>
      </c>
    </row>
    <row r="468" customFormat="false" ht="13.8" hidden="false" customHeight="false" outlineLevel="0" collapsed="false">
      <c r="A468" s="10" t="s">
        <v>434</v>
      </c>
      <c r="B468" s="27" t="n">
        <v>2002</v>
      </c>
      <c r="C468" s="12" t="s">
        <v>38</v>
      </c>
      <c r="D468" s="13" t="s">
        <v>454</v>
      </c>
      <c r="E468" s="20" t="n">
        <v>0</v>
      </c>
      <c r="F468" s="20" t="n">
        <v>11.4642857142857</v>
      </c>
      <c r="G468" s="20" t="n">
        <v>34.3214285714286</v>
      </c>
      <c r="H468" s="20" t="n">
        <v>35.3571428571429</v>
      </c>
      <c r="I468" s="20" t="n">
        <v>16.75</v>
      </c>
      <c r="J468" s="20" t="n">
        <v>60.3571428571429</v>
      </c>
      <c r="K468" s="20" t="n">
        <v>25.8571428571429</v>
      </c>
      <c r="L468" s="20" t="n">
        <v>7.17857142857143</v>
      </c>
      <c r="M468" s="20" t="n">
        <v>33.2857142857143</v>
      </c>
      <c r="N468" s="20" t="n">
        <v>30.3571428571429</v>
      </c>
      <c r="O468" s="20" t="n">
        <v>18.6428571428571</v>
      </c>
      <c r="P468" s="20" t="n">
        <v>0</v>
      </c>
      <c r="Q468" s="20" t="n">
        <v>0</v>
      </c>
      <c r="R468" s="15" t="s">
        <v>40</v>
      </c>
      <c r="S468" s="15" t="s">
        <v>40</v>
      </c>
      <c r="T468" s="15" t="s">
        <v>40</v>
      </c>
      <c r="U468" s="15" t="s">
        <v>40</v>
      </c>
      <c r="V468" s="15" t="s">
        <v>40</v>
      </c>
      <c r="W468" s="15" t="s">
        <v>40</v>
      </c>
      <c r="X468" s="15" t="s">
        <v>40</v>
      </c>
      <c r="Y468" s="15" t="s">
        <v>40</v>
      </c>
      <c r="Z468" s="15" t="s">
        <v>40</v>
      </c>
      <c r="AA468" s="15" t="s">
        <v>40</v>
      </c>
      <c r="AB468" s="15" t="s">
        <v>40</v>
      </c>
      <c r="AC468" s="15" t="s">
        <v>40</v>
      </c>
      <c r="AD468" s="16" t="s">
        <v>40</v>
      </c>
      <c r="AE468" s="17"/>
      <c r="AF468" s="12"/>
      <c r="AG468" s="12"/>
      <c r="AH468" s="12"/>
      <c r="AI468" s="12"/>
      <c r="AJ468" s="12"/>
      <c r="AK468" s="12" t="s">
        <v>46</v>
      </c>
    </row>
    <row r="469" customFormat="false" ht="13.8" hidden="false" customHeight="false" outlineLevel="0" collapsed="false">
      <c r="A469" s="10" t="s">
        <v>434</v>
      </c>
      <c r="B469" s="27" t="n">
        <v>2002</v>
      </c>
      <c r="C469" s="12" t="s">
        <v>38</v>
      </c>
      <c r="D469" s="13" t="s">
        <v>455</v>
      </c>
      <c r="E469" s="20" t="n">
        <v>0</v>
      </c>
      <c r="F469" s="20" t="n">
        <v>13.0357142857143</v>
      </c>
      <c r="G469" s="20" t="n">
        <v>36.4642857142857</v>
      </c>
      <c r="H469" s="20" t="n">
        <v>37.4642857142857</v>
      </c>
      <c r="I469" s="20" t="n">
        <v>17.6428571428571</v>
      </c>
      <c r="J469" s="14"/>
      <c r="K469" s="22" t="n">
        <v>2.687</v>
      </c>
      <c r="L469" s="20" t="n">
        <v>11.9642857142857</v>
      </c>
      <c r="M469" s="20" t="n">
        <v>29.8571428571429</v>
      </c>
      <c r="N469" s="20" t="n">
        <v>27.3928571428571</v>
      </c>
      <c r="O469" s="20" t="n">
        <v>20.2142857142857</v>
      </c>
      <c r="P469" s="20" t="n">
        <v>0</v>
      </c>
      <c r="Q469" s="20" t="n">
        <v>0</v>
      </c>
      <c r="R469" s="15" t="s">
        <v>40</v>
      </c>
      <c r="S469" s="15" t="s">
        <v>40</v>
      </c>
      <c r="T469" s="15" t="s">
        <v>40</v>
      </c>
      <c r="U469" s="15" t="s">
        <v>40</v>
      </c>
      <c r="V469" s="15" t="s">
        <v>40</v>
      </c>
      <c r="W469" s="15" t="s">
        <v>41</v>
      </c>
      <c r="X469" s="15" t="s">
        <v>41</v>
      </c>
      <c r="Y469" s="15" t="s">
        <v>40</v>
      </c>
      <c r="Z469" s="15" t="s">
        <v>40</v>
      </c>
      <c r="AA469" s="15" t="s">
        <v>40</v>
      </c>
      <c r="AB469" s="15" t="s">
        <v>40</v>
      </c>
      <c r="AC469" s="15" t="s">
        <v>40</v>
      </c>
      <c r="AD469" s="16" t="s">
        <v>40</v>
      </c>
      <c r="AE469" s="17"/>
      <c r="AF469" s="12"/>
      <c r="AG469" s="12"/>
      <c r="AH469" s="12"/>
      <c r="AI469" s="12"/>
      <c r="AJ469" s="12"/>
      <c r="AK469" s="12" t="s">
        <v>46</v>
      </c>
    </row>
    <row r="470" customFormat="false" ht="13.8" hidden="false" customHeight="false" outlineLevel="0" collapsed="false">
      <c r="A470" s="10" t="s">
        <v>434</v>
      </c>
      <c r="B470" s="27" t="n">
        <v>2002</v>
      </c>
      <c r="C470" s="12" t="s">
        <v>38</v>
      </c>
      <c r="D470" s="13" t="s">
        <v>456</v>
      </c>
      <c r="E470" s="20" t="n">
        <v>0</v>
      </c>
      <c r="F470" s="14"/>
      <c r="G470" s="14"/>
      <c r="H470" s="14"/>
      <c r="I470" s="14"/>
      <c r="J470" s="22" t="n">
        <v>4.325</v>
      </c>
      <c r="K470" s="20" t="n">
        <v>10.5</v>
      </c>
      <c r="L470" s="20" t="n">
        <v>0.107142857142857</v>
      </c>
      <c r="M470" s="20" t="n">
        <v>42.75</v>
      </c>
      <c r="N470" s="20" t="n">
        <v>6.89285714285714</v>
      </c>
      <c r="O470" s="20" t="n">
        <v>13.6785714285714</v>
      </c>
      <c r="P470" s="20" t="n">
        <v>9.03571428571429</v>
      </c>
      <c r="Q470" s="20" t="n">
        <v>6.83333333333333</v>
      </c>
      <c r="R470" s="15" t="s">
        <v>40</v>
      </c>
      <c r="S470" s="15" t="s">
        <v>41</v>
      </c>
      <c r="T470" s="15" t="s">
        <v>41</v>
      </c>
      <c r="U470" s="15" t="s">
        <v>41</v>
      </c>
      <c r="V470" s="15" t="s">
        <v>41</v>
      </c>
      <c r="W470" s="15" t="s">
        <v>41</v>
      </c>
      <c r="X470" s="15" t="s">
        <v>40</v>
      </c>
      <c r="Y470" s="15" t="s">
        <v>40</v>
      </c>
      <c r="Z470" s="15" t="s">
        <v>40</v>
      </c>
      <c r="AA470" s="15" t="s">
        <v>40</v>
      </c>
      <c r="AB470" s="15" t="s">
        <v>40</v>
      </c>
      <c r="AC470" s="15" t="s">
        <v>40</v>
      </c>
      <c r="AD470" s="16" t="s">
        <v>40</v>
      </c>
      <c r="AE470" s="17"/>
      <c r="AF470" s="12"/>
      <c r="AG470" s="12"/>
      <c r="AH470" s="12"/>
      <c r="AI470" s="12"/>
      <c r="AJ470" s="12"/>
      <c r="AK470" s="12" t="s">
        <v>46</v>
      </c>
    </row>
    <row r="471" customFormat="false" ht="13.8" hidden="false" customHeight="false" outlineLevel="0" collapsed="false">
      <c r="A471" s="10" t="s">
        <v>434</v>
      </c>
      <c r="B471" s="27" t="n">
        <v>2002</v>
      </c>
      <c r="C471" s="12" t="s">
        <v>38</v>
      </c>
      <c r="D471" s="13" t="s">
        <v>457</v>
      </c>
      <c r="E471" s="20" t="n">
        <v>0</v>
      </c>
      <c r="F471" s="20" t="n">
        <v>10.9285714285714</v>
      </c>
      <c r="G471" s="20" t="n">
        <v>27.3928571428571</v>
      </c>
      <c r="H471" s="20" t="n">
        <v>25.5357142857143</v>
      </c>
      <c r="I471" s="20" t="n">
        <v>5.60714285714286</v>
      </c>
      <c r="J471" s="20" t="n">
        <v>58.9285714285714</v>
      </c>
      <c r="K471" s="20" t="n">
        <v>0</v>
      </c>
      <c r="L471" s="20" t="n">
        <v>1.75</v>
      </c>
      <c r="M471" s="20" t="n">
        <v>35.5</v>
      </c>
      <c r="N471" s="20" t="n">
        <v>12.1785714285714</v>
      </c>
      <c r="O471" s="20" t="n">
        <v>19.3214285714286</v>
      </c>
      <c r="P471" s="20" t="n">
        <v>3.03571428571429</v>
      </c>
      <c r="Q471" s="20" t="n">
        <v>0</v>
      </c>
      <c r="R471" s="15" t="s">
        <v>40</v>
      </c>
      <c r="S471" s="15" t="s">
        <v>40</v>
      </c>
      <c r="T471" s="15" t="s">
        <v>40</v>
      </c>
      <c r="U471" s="15" t="s">
        <v>40</v>
      </c>
      <c r="V471" s="15" t="s">
        <v>40</v>
      </c>
      <c r="W471" s="15" t="s">
        <v>40</v>
      </c>
      <c r="X471" s="15" t="s">
        <v>40</v>
      </c>
      <c r="Y471" s="15" t="s">
        <v>40</v>
      </c>
      <c r="Z471" s="15" t="s">
        <v>40</v>
      </c>
      <c r="AA471" s="15" t="s">
        <v>40</v>
      </c>
      <c r="AB471" s="15" t="s">
        <v>40</v>
      </c>
      <c r="AC471" s="15" t="s">
        <v>40</v>
      </c>
      <c r="AD471" s="16" t="s">
        <v>40</v>
      </c>
      <c r="AE471" s="17"/>
      <c r="AF471" s="12"/>
      <c r="AG471" s="12"/>
      <c r="AH471" s="12"/>
      <c r="AI471" s="12"/>
      <c r="AJ471" s="12"/>
      <c r="AK471" s="12" t="s">
        <v>46</v>
      </c>
    </row>
    <row r="472" customFormat="false" ht="13.8" hidden="false" customHeight="false" outlineLevel="0" collapsed="false">
      <c r="A472" s="10" t="s">
        <v>434</v>
      </c>
      <c r="B472" s="27" t="n">
        <v>2002</v>
      </c>
      <c r="C472" s="12" t="s">
        <v>38</v>
      </c>
      <c r="D472" s="13" t="s">
        <v>458</v>
      </c>
      <c r="E472" s="20" t="n">
        <v>0</v>
      </c>
      <c r="F472" s="20" t="n">
        <v>12.4642857142857</v>
      </c>
      <c r="G472" s="20" t="n">
        <v>29.4285714285714</v>
      </c>
      <c r="H472" s="20" t="n">
        <v>27.6785714285714</v>
      </c>
      <c r="I472" s="20" t="n">
        <v>6.5</v>
      </c>
      <c r="J472" s="14"/>
      <c r="K472" s="22" t="n">
        <v>1.783</v>
      </c>
      <c r="L472" s="20" t="n">
        <v>5.39285714285714</v>
      </c>
      <c r="M472" s="20" t="n">
        <v>37.75</v>
      </c>
      <c r="N472" s="20" t="n">
        <v>9.57142857142857</v>
      </c>
      <c r="O472" s="20" t="n">
        <v>20.4642857142857</v>
      </c>
      <c r="P472" s="20" t="n">
        <v>3.32142857142857</v>
      </c>
      <c r="Q472" s="20" t="n">
        <v>1.27777777777778</v>
      </c>
      <c r="R472" s="15" t="s">
        <v>40</v>
      </c>
      <c r="S472" s="15" t="s">
        <v>40</v>
      </c>
      <c r="T472" s="15" t="s">
        <v>40</v>
      </c>
      <c r="U472" s="15" t="s">
        <v>40</v>
      </c>
      <c r="V472" s="15" t="s">
        <v>40</v>
      </c>
      <c r="W472" s="15" t="s">
        <v>41</v>
      </c>
      <c r="X472" s="15" t="s">
        <v>41</v>
      </c>
      <c r="Y472" s="15" t="s">
        <v>40</v>
      </c>
      <c r="Z472" s="15" t="s">
        <v>40</v>
      </c>
      <c r="AA472" s="15" t="s">
        <v>40</v>
      </c>
      <c r="AB472" s="15" t="s">
        <v>40</v>
      </c>
      <c r="AC472" s="15" t="s">
        <v>40</v>
      </c>
      <c r="AD472" s="16" t="s">
        <v>40</v>
      </c>
      <c r="AE472" s="17"/>
      <c r="AF472" s="12"/>
      <c r="AG472" s="12"/>
      <c r="AH472" s="12"/>
      <c r="AI472" s="12"/>
      <c r="AJ472" s="12"/>
      <c r="AK472" s="12" t="s">
        <v>46</v>
      </c>
    </row>
    <row r="473" customFormat="false" ht="13.8" hidden="false" customHeight="false" outlineLevel="0" collapsed="false">
      <c r="A473" s="10" t="s">
        <v>434</v>
      </c>
      <c r="B473" s="27" t="n">
        <v>2002</v>
      </c>
      <c r="C473" s="12" t="s">
        <v>59</v>
      </c>
      <c r="D473" s="21" t="s">
        <v>459</v>
      </c>
      <c r="E473" s="20" t="n">
        <v>0</v>
      </c>
      <c r="F473" s="14"/>
      <c r="G473" s="14"/>
      <c r="H473" s="14"/>
      <c r="I473" s="22" t="n">
        <v>3.487</v>
      </c>
      <c r="J473" s="14"/>
      <c r="K473" s="14" t="n">
        <v>2.848</v>
      </c>
      <c r="L473" s="20" t="n">
        <v>10.6785714285714</v>
      </c>
      <c r="M473" s="20" t="n">
        <v>38.8571428571429</v>
      </c>
      <c r="N473" s="20" t="n">
        <v>20.75</v>
      </c>
      <c r="O473" s="20" t="n">
        <v>13.8571428571429</v>
      </c>
      <c r="P473" s="20" t="n">
        <v>2.82142857142857</v>
      </c>
      <c r="Q473" s="20" t="n">
        <v>1.3</v>
      </c>
      <c r="R473" s="15" t="s">
        <v>40</v>
      </c>
      <c r="S473" s="15" t="s">
        <v>41</v>
      </c>
      <c r="T473" s="15" t="s">
        <v>41</v>
      </c>
      <c r="U473" s="15" t="s">
        <v>41</v>
      </c>
      <c r="V473" s="15" t="s">
        <v>41</v>
      </c>
      <c r="W473" s="15" t="s">
        <v>41</v>
      </c>
      <c r="X473" s="15" t="s">
        <v>41</v>
      </c>
      <c r="Y473" s="15" t="s">
        <v>40</v>
      </c>
      <c r="Z473" s="15" t="s">
        <v>40</v>
      </c>
      <c r="AA473" s="15" t="s">
        <v>40</v>
      </c>
      <c r="AB473" s="15" t="s">
        <v>40</v>
      </c>
      <c r="AC473" s="15" t="s">
        <v>40</v>
      </c>
      <c r="AD473" s="16" t="s">
        <v>40</v>
      </c>
      <c r="AE473" s="17"/>
      <c r="AF473" s="12"/>
      <c r="AG473" s="12"/>
      <c r="AH473" s="12"/>
      <c r="AI473" s="12"/>
      <c r="AJ473" s="12"/>
      <c r="AK473" s="12" t="s">
        <v>65</v>
      </c>
    </row>
    <row r="474" customFormat="false" ht="13.8" hidden="false" customHeight="false" outlineLevel="0" collapsed="false">
      <c r="A474" s="10" t="s">
        <v>434</v>
      </c>
      <c r="B474" s="27" t="n">
        <v>2002</v>
      </c>
      <c r="C474" s="12" t="s">
        <v>59</v>
      </c>
      <c r="D474" s="21" t="s">
        <v>460</v>
      </c>
      <c r="E474" s="20" t="n">
        <v>0</v>
      </c>
      <c r="F474" s="14"/>
      <c r="G474" s="14"/>
      <c r="H474" s="14"/>
      <c r="I474" s="22" t="n">
        <v>3.487</v>
      </c>
      <c r="J474" s="20" t="n">
        <v>68.9642857142857</v>
      </c>
      <c r="K474" s="20" t="n">
        <v>32.75</v>
      </c>
      <c r="L474" s="20" t="n">
        <v>10.6785714285714</v>
      </c>
      <c r="M474" s="20" t="n">
        <v>38.8571428571429</v>
      </c>
      <c r="N474" s="20" t="n">
        <v>20.75</v>
      </c>
      <c r="O474" s="20" t="n">
        <v>13.8571428571429</v>
      </c>
      <c r="P474" s="20" t="n">
        <v>2.82142857142857</v>
      </c>
      <c r="Q474" s="20" t="n">
        <v>1.3</v>
      </c>
      <c r="R474" s="15" t="s">
        <v>40</v>
      </c>
      <c r="S474" s="15" t="s">
        <v>41</v>
      </c>
      <c r="T474" s="15" t="s">
        <v>41</v>
      </c>
      <c r="U474" s="15" t="s">
        <v>41</v>
      </c>
      <c r="V474" s="15" t="s">
        <v>41</v>
      </c>
      <c r="W474" s="15" t="s">
        <v>40</v>
      </c>
      <c r="X474" s="15" t="s">
        <v>40</v>
      </c>
      <c r="Y474" s="15" t="s">
        <v>40</v>
      </c>
      <c r="Z474" s="15" t="s">
        <v>40</v>
      </c>
      <c r="AA474" s="15" t="s">
        <v>40</v>
      </c>
      <c r="AB474" s="15" t="s">
        <v>40</v>
      </c>
      <c r="AC474" s="15" t="s">
        <v>40</v>
      </c>
      <c r="AD474" s="16" t="s">
        <v>40</v>
      </c>
      <c r="AE474" s="17"/>
      <c r="AF474" s="12"/>
      <c r="AG474" s="12"/>
      <c r="AH474" s="12"/>
      <c r="AI474" s="12"/>
      <c r="AJ474" s="12"/>
      <c r="AK474" s="12" t="s">
        <v>65</v>
      </c>
    </row>
    <row r="475" customFormat="false" ht="13.8" hidden="false" customHeight="false" outlineLevel="0" collapsed="false">
      <c r="A475" s="10" t="s">
        <v>434</v>
      </c>
      <c r="B475" s="27" t="n">
        <v>2002</v>
      </c>
      <c r="C475" s="12" t="s">
        <v>59</v>
      </c>
      <c r="D475" s="21" t="s">
        <v>461</v>
      </c>
      <c r="E475" s="20" t="n">
        <v>0</v>
      </c>
      <c r="F475" s="20" t="n">
        <v>17.1785714285714</v>
      </c>
      <c r="G475" s="20" t="n">
        <v>49.1428571428571</v>
      </c>
      <c r="H475" s="20" t="n">
        <v>33.3571428571429</v>
      </c>
      <c r="I475" s="20" t="n">
        <v>35.6428571428571</v>
      </c>
      <c r="J475" s="20" t="n">
        <v>68.6428571428571</v>
      </c>
      <c r="K475" s="20" t="n">
        <v>46.6428571428571</v>
      </c>
      <c r="L475" s="20" t="n">
        <v>0.214285714285714</v>
      </c>
      <c r="M475" s="20" t="n">
        <v>34.4285714285714</v>
      </c>
      <c r="N475" s="20" t="n">
        <v>26.1071428571429</v>
      </c>
      <c r="O475" s="20" t="n">
        <v>11.4285714285714</v>
      </c>
      <c r="P475" s="20" t="n">
        <v>0.714285714285714</v>
      </c>
      <c r="Q475" s="20" t="n">
        <v>0</v>
      </c>
      <c r="R475" s="15" t="s">
        <v>40</v>
      </c>
      <c r="S475" s="15" t="s">
        <v>40</v>
      </c>
      <c r="T475" s="15" t="s">
        <v>40</v>
      </c>
      <c r="U475" s="15" t="s">
        <v>40</v>
      </c>
      <c r="V475" s="15" t="s">
        <v>40</v>
      </c>
      <c r="W475" s="15" t="s">
        <v>40</v>
      </c>
      <c r="X475" s="15" t="s">
        <v>40</v>
      </c>
      <c r="Y475" s="15" t="s">
        <v>40</v>
      </c>
      <c r="Z475" s="15" t="s">
        <v>40</v>
      </c>
      <c r="AA475" s="15" t="s">
        <v>40</v>
      </c>
      <c r="AB475" s="15" t="s">
        <v>40</v>
      </c>
      <c r="AC475" s="15" t="s">
        <v>40</v>
      </c>
      <c r="AD475" s="16" t="s">
        <v>40</v>
      </c>
      <c r="AE475" s="17"/>
      <c r="AF475" s="12"/>
      <c r="AG475" s="12"/>
      <c r="AH475" s="12"/>
      <c r="AI475" s="12"/>
      <c r="AJ475" s="12"/>
      <c r="AK475" s="12" t="s">
        <v>65</v>
      </c>
    </row>
    <row r="476" customFormat="false" ht="13.8" hidden="false" customHeight="false" outlineLevel="0" collapsed="false">
      <c r="A476" s="10" t="s">
        <v>434</v>
      </c>
      <c r="B476" s="27" t="n">
        <v>2002</v>
      </c>
      <c r="C476" s="12" t="s">
        <v>59</v>
      </c>
      <c r="D476" s="21" t="s">
        <v>462</v>
      </c>
      <c r="E476" s="20" t="n">
        <v>0</v>
      </c>
      <c r="F476" s="20" t="n">
        <v>18.9285714285714</v>
      </c>
      <c r="G476" s="20" t="n">
        <v>51.7142857142857</v>
      </c>
      <c r="H476" s="22"/>
      <c r="I476" s="22"/>
      <c r="J476" s="22" t="n">
        <v>3.966</v>
      </c>
      <c r="K476" s="12"/>
      <c r="L476" s="20" t="n">
        <v>2.25</v>
      </c>
      <c r="M476" s="20" t="n">
        <v>35.6428571428571</v>
      </c>
      <c r="N476" s="20" t="n">
        <v>27.75</v>
      </c>
      <c r="O476" s="20" t="n">
        <v>12.5357142857143</v>
      </c>
      <c r="P476" s="20" t="n">
        <v>1.25</v>
      </c>
      <c r="Q476" s="20" t="n">
        <v>0</v>
      </c>
      <c r="R476" s="15" t="s">
        <v>40</v>
      </c>
      <c r="S476" s="15" t="s">
        <v>40</v>
      </c>
      <c r="T476" s="15" t="s">
        <v>40</v>
      </c>
      <c r="U476" s="15" t="s">
        <v>41</v>
      </c>
      <c r="V476" s="15" t="s">
        <v>41</v>
      </c>
      <c r="W476" s="15" t="s">
        <v>41</v>
      </c>
      <c r="X476" s="15" t="s">
        <v>40</v>
      </c>
      <c r="Y476" s="15" t="s">
        <v>40</v>
      </c>
      <c r="Z476" s="15" t="s">
        <v>40</v>
      </c>
      <c r="AA476" s="15" t="s">
        <v>40</v>
      </c>
      <c r="AB476" s="15" t="s">
        <v>40</v>
      </c>
      <c r="AC476" s="15" t="s">
        <v>40</v>
      </c>
      <c r="AD476" s="16" t="s">
        <v>40</v>
      </c>
      <c r="AE476" s="17"/>
      <c r="AF476" s="12"/>
      <c r="AG476" s="12"/>
      <c r="AH476" s="12"/>
      <c r="AI476" s="12"/>
      <c r="AJ476" s="12"/>
      <c r="AK476" s="12" t="s">
        <v>65</v>
      </c>
    </row>
    <row r="477" customFormat="false" ht="13.8" hidden="false" customHeight="false" outlineLevel="0" collapsed="false">
      <c r="A477" s="10" t="s">
        <v>434</v>
      </c>
      <c r="B477" s="27" t="n">
        <v>2002</v>
      </c>
      <c r="C477" s="12" t="s">
        <v>59</v>
      </c>
      <c r="D477" s="21" t="s">
        <v>463</v>
      </c>
      <c r="E477" s="20" t="n">
        <v>0</v>
      </c>
      <c r="F477" s="14"/>
      <c r="G477" s="14"/>
      <c r="H477" s="22" t="n">
        <v>2.34</v>
      </c>
      <c r="I477" s="20" t="n">
        <v>0</v>
      </c>
      <c r="J477" s="20" t="n">
        <v>70.2142857142857</v>
      </c>
      <c r="K477" s="20" t="n">
        <v>2.96428571428571</v>
      </c>
      <c r="L477" s="20" t="n">
        <v>0.571428571428571</v>
      </c>
      <c r="M477" s="20" t="n">
        <v>40.5714285714286</v>
      </c>
      <c r="N477" s="20" t="n">
        <v>17</v>
      </c>
      <c r="O477" s="20" t="n">
        <v>14.3928571428571</v>
      </c>
      <c r="P477" s="20" t="n">
        <v>3.67857142857143</v>
      </c>
      <c r="Q477" s="20" t="n">
        <v>2.2</v>
      </c>
      <c r="R477" s="15" t="s">
        <v>40</v>
      </c>
      <c r="S477" s="15" t="s">
        <v>41</v>
      </c>
      <c r="T477" s="15" t="s">
        <v>41</v>
      </c>
      <c r="U477" s="15" t="s">
        <v>41</v>
      </c>
      <c r="V477" s="15" t="s">
        <v>40</v>
      </c>
      <c r="W477" s="15" t="s">
        <v>40</v>
      </c>
      <c r="X477" s="15" t="s">
        <v>40</v>
      </c>
      <c r="Y477" s="15" t="s">
        <v>40</v>
      </c>
      <c r="Z477" s="15" t="s">
        <v>40</v>
      </c>
      <c r="AA477" s="15" t="s">
        <v>40</v>
      </c>
      <c r="AB477" s="15" t="s">
        <v>40</v>
      </c>
      <c r="AC477" s="15" t="s">
        <v>40</v>
      </c>
      <c r="AD477" s="16" t="s">
        <v>40</v>
      </c>
      <c r="AE477" s="17"/>
      <c r="AF477" s="12"/>
      <c r="AG477" s="12"/>
      <c r="AH477" s="12"/>
      <c r="AI477" s="12"/>
      <c r="AJ477" s="12"/>
      <c r="AK477" s="12" t="s">
        <v>65</v>
      </c>
    </row>
    <row r="478" customFormat="false" ht="13.8" hidden="false" customHeight="false" outlineLevel="0" collapsed="false">
      <c r="A478" s="10" t="s">
        <v>434</v>
      </c>
      <c r="B478" s="27" t="n">
        <v>2002</v>
      </c>
      <c r="C478" s="12" t="s">
        <v>59</v>
      </c>
      <c r="D478" s="21" t="s">
        <v>464</v>
      </c>
      <c r="E478" s="20" t="n">
        <v>0</v>
      </c>
      <c r="F478" s="20" t="n">
        <v>18.25</v>
      </c>
      <c r="G478" s="20" t="n">
        <v>47.6785714285714</v>
      </c>
      <c r="H478" s="20" t="n">
        <v>15.6785714285714</v>
      </c>
      <c r="I478" s="22"/>
      <c r="J478" s="22" t="n">
        <v>2.539</v>
      </c>
      <c r="K478" s="12"/>
      <c r="L478" s="20" t="n">
        <v>0</v>
      </c>
      <c r="M478" s="20" t="n">
        <v>37.8214285714286</v>
      </c>
      <c r="N478" s="20" t="n">
        <v>21.1071428571429</v>
      </c>
      <c r="O478" s="20" t="n">
        <v>10.25</v>
      </c>
      <c r="P478" s="20" t="n">
        <v>0.5</v>
      </c>
      <c r="Q478" s="20" t="n">
        <v>0</v>
      </c>
      <c r="R478" s="15" t="s">
        <v>40</v>
      </c>
      <c r="S478" s="15" t="s">
        <v>40</v>
      </c>
      <c r="T478" s="15" t="s">
        <v>40</v>
      </c>
      <c r="U478" s="15" t="s">
        <v>40</v>
      </c>
      <c r="V478" s="15" t="s">
        <v>41</v>
      </c>
      <c r="W478" s="15" t="s">
        <v>41</v>
      </c>
      <c r="X478" s="15" t="s">
        <v>40</v>
      </c>
      <c r="Y478" s="15" t="s">
        <v>40</v>
      </c>
      <c r="Z478" s="15" t="s">
        <v>40</v>
      </c>
      <c r="AA478" s="15" t="s">
        <v>40</v>
      </c>
      <c r="AB478" s="15" t="s">
        <v>40</v>
      </c>
      <c r="AC478" s="15" t="s">
        <v>40</v>
      </c>
      <c r="AD478" s="16" t="s">
        <v>40</v>
      </c>
      <c r="AE478" s="17"/>
      <c r="AF478" s="12"/>
      <c r="AG478" s="12"/>
      <c r="AH478" s="12"/>
      <c r="AI478" s="12"/>
      <c r="AJ478" s="12"/>
      <c r="AK478" s="12" t="s">
        <v>65</v>
      </c>
    </row>
    <row r="479" customFormat="false" ht="13.8" hidden="false" customHeight="false" outlineLevel="0" collapsed="false">
      <c r="A479" s="10" t="s">
        <v>434</v>
      </c>
      <c r="B479" s="27" t="n">
        <v>2002</v>
      </c>
      <c r="C479" s="12" t="s">
        <v>59</v>
      </c>
      <c r="D479" s="21" t="s">
        <v>465</v>
      </c>
      <c r="E479" s="20" t="n">
        <v>0</v>
      </c>
      <c r="F479" s="20" t="n">
        <v>16.4285714285714</v>
      </c>
      <c r="G479" s="20" t="n">
        <v>45.2142857142857</v>
      </c>
      <c r="H479" s="20" t="n">
        <v>14.5714285714286</v>
      </c>
      <c r="I479" s="20" t="n">
        <v>15.8214285714286</v>
      </c>
      <c r="J479" s="20" t="n">
        <v>72.1071428571429</v>
      </c>
      <c r="K479" s="20" t="n">
        <v>19.3214285714286</v>
      </c>
      <c r="L479" s="20" t="n">
        <v>0</v>
      </c>
      <c r="M479" s="20" t="n">
        <v>36.9642857142857</v>
      </c>
      <c r="N479" s="20" t="n">
        <v>19.5</v>
      </c>
      <c r="O479" s="20" t="n">
        <v>9.57142857142857</v>
      </c>
      <c r="P479" s="20" t="n">
        <v>0.214285714285714</v>
      </c>
      <c r="Q479" s="20" t="n">
        <v>0</v>
      </c>
      <c r="R479" s="15" t="s">
        <v>40</v>
      </c>
      <c r="S479" s="15" t="s">
        <v>40</v>
      </c>
      <c r="T479" s="15" t="s">
        <v>40</v>
      </c>
      <c r="U479" s="15" t="s">
        <v>40</v>
      </c>
      <c r="V479" s="15" t="s">
        <v>40</v>
      </c>
      <c r="W479" s="15" t="s">
        <v>40</v>
      </c>
      <c r="X479" s="15" t="s">
        <v>40</v>
      </c>
      <c r="Y479" s="15" t="s">
        <v>40</v>
      </c>
      <c r="Z479" s="15" t="s">
        <v>40</v>
      </c>
      <c r="AA479" s="15" t="s">
        <v>40</v>
      </c>
      <c r="AB479" s="15" t="s">
        <v>40</v>
      </c>
      <c r="AC479" s="15" t="s">
        <v>40</v>
      </c>
      <c r="AD479" s="16" t="s">
        <v>40</v>
      </c>
      <c r="AE479" s="17"/>
      <c r="AF479" s="12"/>
      <c r="AG479" s="12"/>
      <c r="AH479" s="12"/>
      <c r="AI479" s="12"/>
      <c r="AJ479" s="12"/>
      <c r="AK479" s="12" t="s">
        <v>65</v>
      </c>
    </row>
    <row r="480" customFormat="false" ht="13.8" hidden="false" customHeight="false" outlineLevel="0" collapsed="false">
      <c r="A480" s="10" t="s">
        <v>434</v>
      </c>
      <c r="B480" s="27" t="n">
        <v>2002</v>
      </c>
      <c r="C480" s="12" t="s">
        <v>59</v>
      </c>
      <c r="D480" s="21" t="s">
        <v>466</v>
      </c>
      <c r="E480" s="20" t="n">
        <v>0</v>
      </c>
      <c r="F480" s="14"/>
      <c r="G480" s="14"/>
      <c r="H480" s="22" t="n">
        <v>2.34</v>
      </c>
      <c r="I480" s="14"/>
      <c r="J480" s="14"/>
      <c r="K480" s="14" t="n">
        <v>2.049</v>
      </c>
      <c r="L480" s="20" t="n">
        <v>0.571428571428571</v>
      </c>
      <c r="M480" s="20" t="n">
        <v>40.5714285714286</v>
      </c>
      <c r="N480" s="20" t="n">
        <v>17</v>
      </c>
      <c r="O480" s="20" t="n">
        <v>14.3928571428571</v>
      </c>
      <c r="P480" s="20" t="n">
        <v>3.67857142857143</v>
      </c>
      <c r="Q480" s="20" t="n">
        <v>2.2</v>
      </c>
      <c r="R480" s="15" t="s">
        <v>40</v>
      </c>
      <c r="S480" s="15" t="s">
        <v>41</v>
      </c>
      <c r="T480" s="15" t="s">
        <v>41</v>
      </c>
      <c r="U480" s="15" t="s">
        <v>41</v>
      </c>
      <c r="V480" s="15" t="s">
        <v>41</v>
      </c>
      <c r="W480" s="15" t="s">
        <v>41</v>
      </c>
      <c r="X480" s="15" t="s">
        <v>41</v>
      </c>
      <c r="Y480" s="15" t="s">
        <v>40</v>
      </c>
      <c r="Z480" s="15" t="s">
        <v>40</v>
      </c>
      <c r="AA480" s="15" t="s">
        <v>40</v>
      </c>
      <c r="AB480" s="15" t="s">
        <v>40</v>
      </c>
      <c r="AC480" s="15" t="s">
        <v>40</v>
      </c>
      <c r="AD480" s="16" t="s">
        <v>40</v>
      </c>
      <c r="AE480" s="17"/>
      <c r="AF480" s="12"/>
      <c r="AG480" s="12"/>
      <c r="AH480" s="12"/>
      <c r="AI480" s="12"/>
      <c r="AJ480" s="12"/>
      <c r="AK480" s="12" t="s">
        <v>65</v>
      </c>
    </row>
    <row r="481" customFormat="false" ht="13.8" hidden="false" customHeight="false" outlineLevel="0" collapsed="false">
      <c r="A481" s="10" t="s">
        <v>434</v>
      </c>
      <c r="B481" s="27" t="n">
        <v>2002</v>
      </c>
      <c r="C481" s="12" t="s">
        <v>59</v>
      </c>
      <c r="D481" s="21" t="s">
        <v>467</v>
      </c>
      <c r="E481" s="20" t="n">
        <v>0</v>
      </c>
      <c r="F481" s="20" t="n">
        <v>11.2142857142857</v>
      </c>
      <c r="G481" s="20" t="n">
        <v>36.3928571428571</v>
      </c>
      <c r="H481" s="20" t="n">
        <v>18.0714285714286</v>
      </c>
      <c r="I481" s="20" t="n">
        <v>30.8214285714286</v>
      </c>
      <c r="J481" s="20" t="n">
        <v>82.5714285714286</v>
      </c>
      <c r="K481" s="20" t="n">
        <v>34.8571428571429</v>
      </c>
      <c r="L481" s="20" t="n">
        <v>0</v>
      </c>
      <c r="M481" s="20" t="n">
        <v>33.3214285714286</v>
      </c>
      <c r="N481" s="20" t="n">
        <v>29.25</v>
      </c>
      <c r="O481" s="20" t="n">
        <v>13.8928571428571</v>
      </c>
      <c r="P481" s="20" t="n">
        <v>0</v>
      </c>
      <c r="Q481" s="20" t="n">
        <v>0</v>
      </c>
      <c r="R481" s="15" t="s">
        <v>40</v>
      </c>
      <c r="S481" s="15" t="s">
        <v>40</v>
      </c>
      <c r="T481" s="15" t="s">
        <v>40</v>
      </c>
      <c r="U481" s="15" t="s">
        <v>40</v>
      </c>
      <c r="V481" s="15" t="s">
        <v>40</v>
      </c>
      <c r="W481" s="15" t="s">
        <v>40</v>
      </c>
      <c r="X481" s="15" t="s">
        <v>40</v>
      </c>
      <c r="Y481" s="15" t="s">
        <v>40</v>
      </c>
      <c r="Z481" s="15" t="s">
        <v>40</v>
      </c>
      <c r="AA481" s="15" t="s">
        <v>40</v>
      </c>
      <c r="AB481" s="15" t="s">
        <v>40</v>
      </c>
      <c r="AC481" s="15" t="s">
        <v>40</v>
      </c>
      <c r="AD481" s="16" t="s">
        <v>40</v>
      </c>
      <c r="AE481" s="17"/>
      <c r="AF481" s="12"/>
      <c r="AG481" s="12"/>
      <c r="AH481" s="12"/>
      <c r="AI481" s="12"/>
      <c r="AJ481" s="12"/>
      <c r="AK481" s="12" t="s">
        <v>72</v>
      </c>
    </row>
    <row r="482" customFormat="false" ht="13.8" hidden="false" customHeight="false" outlineLevel="0" collapsed="false">
      <c r="A482" s="10" t="s">
        <v>434</v>
      </c>
      <c r="B482" s="27" t="n">
        <v>2002</v>
      </c>
      <c r="C482" s="12" t="s">
        <v>59</v>
      </c>
      <c r="D482" s="21" t="s">
        <v>468</v>
      </c>
      <c r="E482" s="20" t="n">
        <v>0</v>
      </c>
      <c r="F482" s="20" t="n">
        <v>10.5714285714286</v>
      </c>
      <c r="G482" s="20" t="n">
        <v>28.5</v>
      </c>
      <c r="H482" s="20" t="n">
        <v>10.8928571428571</v>
      </c>
      <c r="I482" s="20" t="n">
        <v>17.3214285714286</v>
      </c>
      <c r="J482" s="20" t="n">
        <v>84.2142857142857</v>
      </c>
      <c r="K482" s="20" t="n">
        <v>0</v>
      </c>
      <c r="L482" s="20" t="n">
        <v>0</v>
      </c>
      <c r="M482" s="20" t="n">
        <v>37.5357142857143</v>
      </c>
      <c r="N482" s="20" t="n">
        <v>3.78571428571429</v>
      </c>
      <c r="O482" s="20" t="n">
        <v>14.0357142857143</v>
      </c>
      <c r="P482" s="20" t="n">
        <v>5.57142857142857</v>
      </c>
      <c r="Q482" s="20" t="n">
        <v>2.84210526315789</v>
      </c>
      <c r="R482" s="15" t="s">
        <v>40</v>
      </c>
      <c r="S482" s="15" t="s">
        <v>40</v>
      </c>
      <c r="T482" s="15" t="s">
        <v>40</v>
      </c>
      <c r="U482" s="15" t="s">
        <v>40</v>
      </c>
      <c r="V482" s="15" t="s">
        <v>40</v>
      </c>
      <c r="W482" s="15" t="s">
        <v>40</v>
      </c>
      <c r="X482" s="15" t="s">
        <v>40</v>
      </c>
      <c r="Y482" s="15" t="s">
        <v>40</v>
      </c>
      <c r="Z482" s="15" t="s">
        <v>40</v>
      </c>
      <c r="AA482" s="15" t="s">
        <v>40</v>
      </c>
      <c r="AB482" s="15" t="s">
        <v>40</v>
      </c>
      <c r="AC482" s="15" t="s">
        <v>40</v>
      </c>
      <c r="AD482" s="16" t="s">
        <v>40</v>
      </c>
      <c r="AE482" s="17"/>
      <c r="AF482" s="12"/>
      <c r="AG482" s="12"/>
      <c r="AH482" s="12"/>
      <c r="AI482" s="12"/>
      <c r="AJ482" s="12"/>
      <c r="AK482" s="12" t="s">
        <v>72</v>
      </c>
    </row>
    <row r="483" customFormat="false" ht="13.8" hidden="false" customHeight="false" outlineLevel="0" collapsed="false">
      <c r="A483" s="10" t="s">
        <v>434</v>
      </c>
      <c r="B483" s="27" t="n">
        <v>2002</v>
      </c>
      <c r="C483" s="12" t="s">
        <v>59</v>
      </c>
      <c r="D483" s="21" t="s">
        <v>469</v>
      </c>
      <c r="E483" s="20" t="n">
        <v>0</v>
      </c>
      <c r="F483" s="14"/>
      <c r="G483" s="14"/>
      <c r="H483" s="14"/>
      <c r="I483" s="22" t="n">
        <v>2.646</v>
      </c>
      <c r="J483" s="20" t="n">
        <v>69.7142857142857</v>
      </c>
      <c r="K483" s="20" t="n">
        <v>18.6071428571429</v>
      </c>
      <c r="L483" s="20" t="n">
        <v>2.89285714285714</v>
      </c>
      <c r="M483" s="20" t="n">
        <v>46.9285714285714</v>
      </c>
      <c r="N483" s="20" t="n">
        <v>10.7857142857143</v>
      </c>
      <c r="O483" s="20" t="n">
        <v>13.2142857142857</v>
      </c>
      <c r="P483" s="20" t="n">
        <v>0.678571428571429</v>
      </c>
      <c r="Q483" s="20" t="n">
        <v>2.4</v>
      </c>
      <c r="R483" s="15" t="s">
        <v>40</v>
      </c>
      <c r="S483" s="15" t="s">
        <v>41</v>
      </c>
      <c r="T483" s="15" t="s">
        <v>41</v>
      </c>
      <c r="U483" s="15" t="s">
        <v>41</v>
      </c>
      <c r="V483" s="15" t="s">
        <v>41</v>
      </c>
      <c r="W483" s="15" t="s">
        <v>40</v>
      </c>
      <c r="X483" s="15" t="s">
        <v>40</v>
      </c>
      <c r="Y483" s="15" t="s">
        <v>40</v>
      </c>
      <c r="Z483" s="15" t="s">
        <v>40</v>
      </c>
      <c r="AA483" s="15" t="s">
        <v>40</v>
      </c>
      <c r="AB483" s="15" t="s">
        <v>40</v>
      </c>
      <c r="AC483" s="15" t="s">
        <v>40</v>
      </c>
      <c r="AD483" s="16" t="s">
        <v>40</v>
      </c>
      <c r="AE483" s="17"/>
      <c r="AF483" s="12"/>
      <c r="AG483" s="12"/>
      <c r="AH483" s="12"/>
      <c r="AI483" s="12"/>
      <c r="AJ483" s="12"/>
      <c r="AK483" s="12" t="s">
        <v>65</v>
      </c>
    </row>
    <row r="484" customFormat="false" ht="13.8" hidden="false" customHeight="false" outlineLevel="0" collapsed="false">
      <c r="A484" s="10" t="s">
        <v>434</v>
      </c>
      <c r="B484" s="27" t="n">
        <v>2002</v>
      </c>
      <c r="C484" s="12" t="s">
        <v>59</v>
      </c>
      <c r="D484" s="21" t="s">
        <v>470</v>
      </c>
      <c r="E484" s="20" t="n">
        <v>0</v>
      </c>
      <c r="F484" s="14"/>
      <c r="G484" s="14"/>
      <c r="H484" s="14"/>
      <c r="I484" s="22" t="n">
        <v>1.826</v>
      </c>
      <c r="J484" s="20" t="n">
        <v>56.8928571428572</v>
      </c>
      <c r="K484" s="20" t="n">
        <v>0</v>
      </c>
      <c r="L484" s="20" t="n">
        <v>5.60714285714286</v>
      </c>
      <c r="M484" s="20" t="n">
        <v>44.8928571428572</v>
      </c>
      <c r="N484" s="20" t="n">
        <v>0</v>
      </c>
      <c r="O484" s="20" t="n">
        <v>13.3928571428571</v>
      </c>
      <c r="P484" s="20" t="n">
        <v>3.07142857142857</v>
      </c>
      <c r="Q484" s="20" t="n">
        <v>4.5</v>
      </c>
      <c r="R484" s="15" t="s">
        <v>40</v>
      </c>
      <c r="S484" s="15" t="s">
        <v>41</v>
      </c>
      <c r="T484" s="15" t="s">
        <v>41</v>
      </c>
      <c r="U484" s="15" t="s">
        <v>41</v>
      </c>
      <c r="V484" s="15" t="s">
        <v>41</v>
      </c>
      <c r="W484" s="15" t="s">
        <v>40</v>
      </c>
      <c r="X484" s="15" t="s">
        <v>40</v>
      </c>
      <c r="Y484" s="15" t="s">
        <v>40</v>
      </c>
      <c r="Z484" s="15" t="s">
        <v>40</v>
      </c>
      <c r="AA484" s="15" t="s">
        <v>40</v>
      </c>
      <c r="AB484" s="15" t="s">
        <v>40</v>
      </c>
      <c r="AC484" s="15" t="s">
        <v>40</v>
      </c>
      <c r="AD484" s="16" t="s">
        <v>40</v>
      </c>
      <c r="AE484" s="17"/>
      <c r="AF484" s="12"/>
      <c r="AG484" s="12"/>
      <c r="AH484" s="12"/>
      <c r="AI484" s="12"/>
      <c r="AJ484" s="12"/>
      <c r="AK484" s="12" t="s">
        <v>65</v>
      </c>
    </row>
    <row r="485" customFormat="false" ht="13.8" hidden="false" customHeight="false" outlineLevel="0" collapsed="false">
      <c r="A485" s="10" t="s">
        <v>434</v>
      </c>
      <c r="B485" s="27" t="n">
        <v>2002</v>
      </c>
      <c r="C485" s="12" t="s">
        <v>59</v>
      </c>
      <c r="D485" s="21" t="s">
        <v>471</v>
      </c>
      <c r="E485" s="20" t="n">
        <v>0</v>
      </c>
      <c r="F485" s="20" t="n">
        <v>10.75</v>
      </c>
      <c r="G485" s="20" t="n">
        <v>36.6071428571429</v>
      </c>
      <c r="H485" s="20" t="n">
        <v>21.75</v>
      </c>
      <c r="I485" s="20" t="n">
        <v>21.75</v>
      </c>
      <c r="J485" s="20" t="n">
        <v>45</v>
      </c>
      <c r="K485" s="20" t="n">
        <v>32.4642857142857</v>
      </c>
      <c r="L485" s="20" t="n">
        <v>0</v>
      </c>
      <c r="M485" s="20" t="n">
        <v>32.1785714285714</v>
      </c>
      <c r="N485" s="20" t="n">
        <v>25.1071428571429</v>
      </c>
      <c r="O485" s="20" t="n">
        <v>10</v>
      </c>
      <c r="P485" s="20" t="n">
        <v>0</v>
      </c>
      <c r="Q485" s="20" t="n">
        <v>0</v>
      </c>
      <c r="R485" s="15" t="s">
        <v>40</v>
      </c>
      <c r="S485" s="15" t="s">
        <v>40</v>
      </c>
      <c r="T485" s="15" t="s">
        <v>40</v>
      </c>
      <c r="U485" s="15" t="s">
        <v>40</v>
      </c>
      <c r="V485" s="15" t="s">
        <v>40</v>
      </c>
      <c r="W485" s="15" t="s">
        <v>40</v>
      </c>
      <c r="X485" s="15" t="s">
        <v>40</v>
      </c>
      <c r="Y485" s="15" t="s">
        <v>40</v>
      </c>
      <c r="Z485" s="15" t="s">
        <v>40</v>
      </c>
      <c r="AA485" s="15" t="s">
        <v>40</v>
      </c>
      <c r="AB485" s="15" t="s">
        <v>40</v>
      </c>
      <c r="AC485" s="15" t="s">
        <v>40</v>
      </c>
      <c r="AD485" s="16" t="s">
        <v>40</v>
      </c>
      <c r="AE485" s="17"/>
      <c r="AF485" s="12"/>
      <c r="AG485" s="12"/>
      <c r="AH485" s="12"/>
      <c r="AI485" s="12"/>
      <c r="AJ485" s="12"/>
      <c r="AK485" s="12" t="s">
        <v>65</v>
      </c>
    </row>
    <row r="486" customFormat="false" ht="13.8" hidden="false" customHeight="false" outlineLevel="0" collapsed="false">
      <c r="A486" s="10" t="s">
        <v>434</v>
      </c>
      <c r="B486" s="27" t="n">
        <v>2002</v>
      </c>
      <c r="C486" s="12" t="s">
        <v>59</v>
      </c>
      <c r="D486" s="21" t="s">
        <v>472</v>
      </c>
      <c r="E486" s="20" t="n">
        <v>0</v>
      </c>
      <c r="F486" s="20" t="n">
        <v>10.2142857142857</v>
      </c>
      <c r="G486" s="20" t="n">
        <v>28.6071428571429</v>
      </c>
      <c r="H486" s="20" t="n">
        <v>13.8928571428571</v>
      </c>
      <c r="I486" s="20" t="n">
        <v>8.07142857142857</v>
      </c>
      <c r="J486" s="20" t="n">
        <v>47.1428571428571</v>
      </c>
      <c r="K486" s="20" t="n">
        <v>0</v>
      </c>
      <c r="L486" s="20" t="n">
        <v>0.142857142857143</v>
      </c>
      <c r="M486" s="20" t="n">
        <v>41.8214285714286</v>
      </c>
      <c r="N486" s="20" t="n">
        <v>0</v>
      </c>
      <c r="O486" s="20" t="n">
        <v>12.1071428571429</v>
      </c>
      <c r="P486" s="20" t="n">
        <v>4.35714285714286</v>
      </c>
      <c r="Q486" s="20" t="n">
        <v>2.64705882352941</v>
      </c>
      <c r="R486" s="15" t="s">
        <v>40</v>
      </c>
      <c r="S486" s="15" t="s">
        <v>40</v>
      </c>
      <c r="T486" s="15" t="s">
        <v>40</v>
      </c>
      <c r="U486" s="15" t="s">
        <v>40</v>
      </c>
      <c r="V486" s="15" t="s">
        <v>40</v>
      </c>
      <c r="W486" s="15" t="s">
        <v>40</v>
      </c>
      <c r="X486" s="15" t="s">
        <v>40</v>
      </c>
      <c r="Y486" s="15" t="s">
        <v>40</v>
      </c>
      <c r="Z486" s="15" t="s">
        <v>40</v>
      </c>
      <c r="AA486" s="15" t="s">
        <v>40</v>
      </c>
      <c r="AB486" s="15" t="s">
        <v>40</v>
      </c>
      <c r="AC486" s="15" t="s">
        <v>40</v>
      </c>
      <c r="AD486" s="16" t="s">
        <v>40</v>
      </c>
      <c r="AE486" s="17"/>
      <c r="AF486" s="12"/>
      <c r="AG486" s="12"/>
      <c r="AH486" s="12"/>
      <c r="AI486" s="12"/>
      <c r="AJ486" s="12"/>
      <c r="AK486" s="12" t="s">
        <v>65</v>
      </c>
    </row>
    <row r="487" customFormat="false" ht="13.8" hidden="false" customHeight="false" outlineLevel="0" collapsed="false">
      <c r="A487" s="10" t="s">
        <v>434</v>
      </c>
      <c r="B487" s="27" t="n">
        <v>2002</v>
      </c>
      <c r="C487" s="12" t="s">
        <v>59</v>
      </c>
      <c r="D487" s="21" t="s">
        <v>473</v>
      </c>
      <c r="E487" s="20" t="n">
        <v>0</v>
      </c>
      <c r="F487" s="14"/>
      <c r="G487" s="14"/>
      <c r="H487" s="14"/>
      <c r="I487" s="22" t="n">
        <v>2.646</v>
      </c>
      <c r="J487" s="20" t="n">
        <v>69.7142857142857</v>
      </c>
      <c r="K487" s="20" t="n">
        <v>18.6071428571429</v>
      </c>
      <c r="L487" s="20" t="n">
        <v>2.89285714285714</v>
      </c>
      <c r="M487" s="20" t="n">
        <v>46.9285714285714</v>
      </c>
      <c r="N487" s="20" t="n">
        <v>10.7857142857143</v>
      </c>
      <c r="O487" s="20" t="n">
        <v>13.2142857142857</v>
      </c>
      <c r="P487" s="20" t="n">
        <v>0.678571428571429</v>
      </c>
      <c r="Q487" s="20" t="n">
        <v>2.22222222222222</v>
      </c>
      <c r="R487" s="15" t="s">
        <v>40</v>
      </c>
      <c r="S487" s="15" t="s">
        <v>41</v>
      </c>
      <c r="T487" s="15" t="s">
        <v>41</v>
      </c>
      <c r="U487" s="15" t="s">
        <v>41</v>
      </c>
      <c r="V487" s="15" t="s">
        <v>41</v>
      </c>
      <c r="W487" s="15" t="s">
        <v>40</v>
      </c>
      <c r="X487" s="15" t="s">
        <v>40</v>
      </c>
      <c r="Y487" s="15" t="s">
        <v>40</v>
      </c>
      <c r="Z487" s="15" t="s">
        <v>40</v>
      </c>
      <c r="AA487" s="15" t="s">
        <v>40</v>
      </c>
      <c r="AB487" s="15" t="s">
        <v>40</v>
      </c>
      <c r="AC487" s="15" t="s">
        <v>40</v>
      </c>
      <c r="AD487" s="16" t="s">
        <v>40</v>
      </c>
      <c r="AE487" s="17"/>
      <c r="AF487" s="12"/>
      <c r="AG487" s="12"/>
      <c r="AH487" s="12"/>
      <c r="AI487" s="12"/>
      <c r="AJ487" s="12"/>
      <c r="AK487" s="12" t="s">
        <v>65</v>
      </c>
    </row>
    <row r="488" customFormat="false" ht="13.8" hidden="false" customHeight="false" outlineLevel="0" collapsed="false">
      <c r="A488" s="10" t="s">
        <v>434</v>
      </c>
      <c r="B488" s="27" t="n">
        <v>2002</v>
      </c>
      <c r="C488" s="12" t="s">
        <v>59</v>
      </c>
      <c r="D488" s="21" t="s">
        <v>474</v>
      </c>
      <c r="E488" s="20" t="n">
        <v>0</v>
      </c>
      <c r="F488" s="14"/>
      <c r="G488" s="14"/>
      <c r="H488" s="14"/>
      <c r="I488" s="22" t="n">
        <v>1.826</v>
      </c>
      <c r="J488" s="14"/>
      <c r="K488" s="14" t="n">
        <v>1.593</v>
      </c>
      <c r="L488" s="20" t="n">
        <v>5.60714285714286</v>
      </c>
      <c r="M488" s="20" t="n">
        <v>44.8928571428572</v>
      </c>
      <c r="N488" s="20" t="n">
        <v>0</v>
      </c>
      <c r="O488" s="20" t="n">
        <v>13.3928571428571</v>
      </c>
      <c r="P488" s="20" t="n">
        <v>3.07142857142857</v>
      </c>
      <c r="Q488" s="20" t="n">
        <v>4.55555555555556</v>
      </c>
      <c r="R488" s="15" t="s">
        <v>40</v>
      </c>
      <c r="S488" s="15" t="s">
        <v>41</v>
      </c>
      <c r="T488" s="15" t="s">
        <v>41</v>
      </c>
      <c r="U488" s="15" t="s">
        <v>41</v>
      </c>
      <c r="V488" s="15" t="s">
        <v>41</v>
      </c>
      <c r="W488" s="15" t="s">
        <v>41</v>
      </c>
      <c r="X488" s="15" t="s">
        <v>41</v>
      </c>
      <c r="Y488" s="15" t="s">
        <v>40</v>
      </c>
      <c r="Z488" s="15" t="s">
        <v>40</v>
      </c>
      <c r="AA488" s="15" t="s">
        <v>40</v>
      </c>
      <c r="AB488" s="15" t="s">
        <v>40</v>
      </c>
      <c r="AC488" s="15" t="s">
        <v>40</v>
      </c>
      <c r="AD488" s="16" t="s">
        <v>40</v>
      </c>
      <c r="AE488" s="17"/>
      <c r="AF488" s="12"/>
      <c r="AG488" s="12"/>
      <c r="AH488" s="12"/>
      <c r="AI488" s="12"/>
      <c r="AJ488" s="12"/>
      <c r="AK488" s="12" t="s">
        <v>65</v>
      </c>
    </row>
    <row r="489" customFormat="false" ht="13.8" hidden="false" customHeight="false" outlineLevel="0" collapsed="false">
      <c r="A489" s="10" t="s">
        <v>434</v>
      </c>
      <c r="B489" s="27" t="n">
        <v>2002</v>
      </c>
      <c r="C489" s="12" t="s">
        <v>59</v>
      </c>
      <c r="D489" s="21" t="s">
        <v>475</v>
      </c>
      <c r="E489" s="20" t="n">
        <v>0</v>
      </c>
      <c r="F489" s="14"/>
      <c r="G489" s="14"/>
      <c r="H489" s="14"/>
      <c r="I489" s="14"/>
      <c r="J489" s="22" t="n">
        <v>4.81</v>
      </c>
      <c r="K489" s="14"/>
      <c r="L489" s="14" t="n">
        <v>0.971</v>
      </c>
      <c r="M489" s="20" t="n">
        <v>36.5714285714286</v>
      </c>
      <c r="N489" s="20" t="n">
        <v>31.25</v>
      </c>
      <c r="O489" s="20" t="n">
        <v>11.25</v>
      </c>
      <c r="P489" s="20" t="n">
        <v>7.42857142857143</v>
      </c>
      <c r="Q489" s="20" t="n">
        <v>6.88235294117647</v>
      </c>
      <c r="R489" s="15" t="s">
        <v>40</v>
      </c>
      <c r="S489" s="15" t="s">
        <v>41</v>
      </c>
      <c r="T489" s="15" t="s">
        <v>41</v>
      </c>
      <c r="U489" s="15" t="s">
        <v>41</v>
      </c>
      <c r="V489" s="15" t="s">
        <v>41</v>
      </c>
      <c r="W489" s="15" t="s">
        <v>41</v>
      </c>
      <c r="X489" s="15" t="s">
        <v>41</v>
      </c>
      <c r="Y489" s="15" t="s">
        <v>41</v>
      </c>
      <c r="Z489" s="15" t="s">
        <v>40</v>
      </c>
      <c r="AA489" s="15" t="s">
        <v>40</v>
      </c>
      <c r="AB489" s="15" t="s">
        <v>40</v>
      </c>
      <c r="AC489" s="15" t="s">
        <v>40</v>
      </c>
      <c r="AD489" s="16" t="s">
        <v>40</v>
      </c>
      <c r="AE489" s="17"/>
      <c r="AF489" s="12"/>
      <c r="AG489" s="12"/>
      <c r="AH489" s="12"/>
      <c r="AI489" s="12"/>
      <c r="AJ489" s="12"/>
      <c r="AK489" s="12" t="s">
        <v>72</v>
      </c>
    </row>
    <row r="490" customFormat="false" ht="13.8" hidden="false" customHeight="false" outlineLevel="0" collapsed="false">
      <c r="A490" s="10" t="s">
        <v>434</v>
      </c>
      <c r="B490" s="27" t="n">
        <v>2002</v>
      </c>
      <c r="C490" s="12" t="s">
        <v>59</v>
      </c>
      <c r="D490" s="21" t="s">
        <v>476</v>
      </c>
      <c r="E490" s="20" t="n">
        <v>0</v>
      </c>
      <c r="F490" s="14"/>
      <c r="G490" s="14"/>
      <c r="H490" s="14"/>
      <c r="I490" s="14"/>
      <c r="J490" s="22" t="n">
        <v>4.81</v>
      </c>
      <c r="K490" s="20" t="n">
        <v>29.5357142857143</v>
      </c>
      <c r="L490" s="20" t="n">
        <v>8.42857142857143</v>
      </c>
      <c r="M490" s="20" t="n">
        <v>43.7142857142857</v>
      </c>
      <c r="N490" s="20" t="n">
        <v>18.8214285714286</v>
      </c>
      <c r="O490" s="20" t="n">
        <v>18.4285714285714</v>
      </c>
      <c r="P490" s="20" t="n">
        <v>2.64285714285714</v>
      </c>
      <c r="Q490" s="20" t="n">
        <v>0.764705882352941</v>
      </c>
      <c r="R490" s="15" t="s">
        <v>40</v>
      </c>
      <c r="S490" s="15" t="s">
        <v>41</v>
      </c>
      <c r="T490" s="15" t="s">
        <v>41</v>
      </c>
      <c r="U490" s="15" t="s">
        <v>41</v>
      </c>
      <c r="V490" s="15" t="s">
        <v>41</v>
      </c>
      <c r="W490" s="15" t="s">
        <v>41</v>
      </c>
      <c r="X490" s="15" t="s">
        <v>40</v>
      </c>
      <c r="Y490" s="15" t="s">
        <v>40</v>
      </c>
      <c r="Z490" s="15" t="s">
        <v>40</v>
      </c>
      <c r="AA490" s="15" t="s">
        <v>40</v>
      </c>
      <c r="AB490" s="15" t="s">
        <v>40</v>
      </c>
      <c r="AC490" s="15" t="s">
        <v>40</v>
      </c>
      <c r="AD490" s="16" t="s">
        <v>40</v>
      </c>
      <c r="AE490" s="17"/>
      <c r="AF490" s="12"/>
      <c r="AG490" s="12"/>
      <c r="AH490" s="12"/>
      <c r="AI490" s="12"/>
      <c r="AJ490" s="12"/>
      <c r="AK490" s="12" t="s">
        <v>72</v>
      </c>
    </row>
    <row r="491" customFormat="false" ht="13.8" hidden="false" customHeight="false" outlineLevel="0" collapsed="false">
      <c r="A491" s="10" t="s">
        <v>434</v>
      </c>
      <c r="B491" s="27" t="n">
        <v>2002</v>
      </c>
      <c r="C491" s="12" t="s">
        <v>59</v>
      </c>
      <c r="D491" s="21" t="s">
        <v>477</v>
      </c>
      <c r="E491" s="20" t="n">
        <v>0</v>
      </c>
      <c r="F491" s="20" t="n">
        <v>13.5357142857143</v>
      </c>
      <c r="G491" s="20" t="n">
        <v>39.8571428571429</v>
      </c>
      <c r="H491" s="20" t="n">
        <v>24.1428571428571</v>
      </c>
      <c r="I491" s="14"/>
      <c r="J491" s="22" t="n">
        <v>3.315</v>
      </c>
      <c r="K491" s="20" t="n">
        <v>43.6785714285714</v>
      </c>
      <c r="L491" s="20" t="n">
        <v>2.85714285714286</v>
      </c>
      <c r="M491" s="20" t="n">
        <v>36.8928571428571</v>
      </c>
      <c r="N491" s="20" t="n">
        <v>32.9285714285714</v>
      </c>
      <c r="O491" s="20" t="n">
        <v>11.4642857142857</v>
      </c>
      <c r="P491" s="20" t="n">
        <v>7.5</v>
      </c>
      <c r="Q491" s="20" t="n">
        <v>6.33333333333333</v>
      </c>
      <c r="R491" s="15" t="s">
        <v>40</v>
      </c>
      <c r="S491" s="15" t="s">
        <v>40</v>
      </c>
      <c r="T491" s="15" t="s">
        <v>40</v>
      </c>
      <c r="U491" s="15" t="s">
        <v>40</v>
      </c>
      <c r="V491" s="15" t="s">
        <v>41</v>
      </c>
      <c r="W491" s="15" t="s">
        <v>41</v>
      </c>
      <c r="X491" s="15" t="s">
        <v>40</v>
      </c>
      <c r="Y491" s="15" t="s">
        <v>40</v>
      </c>
      <c r="Z491" s="15" t="s">
        <v>40</v>
      </c>
      <c r="AA491" s="15" t="s">
        <v>40</v>
      </c>
      <c r="AB491" s="15" t="s">
        <v>40</v>
      </c>
      <c r="AC491" s="15" t="s">
        <v>40</v>
      </c>
      <c r="AD491" s="16" t="s">
        <v>40</v>
      </c>
      <c r="AE491" s="17"/>
      <c r="AF491" s="12"/>
      <c r="AG491" s="12"/>
      <c r="AH491" s="12"/>
      <c r="AI491" s="12"/>
      <c r="AJ491" s="12"/>
      <c r="AK491" s="12" t="s">
        <v>72</v>
      </c>
    </row>
    <row r="492" customFormat="false" ht="13.8" hidden="false" customHeight="false" outlineLevel="0" collapsed="false">
      <c r="A492" s="10" t="s">
        <v>434</v>
      </c>
      <c r="B492" s="27" t="n">
        <v>2002</v>
      </c>
      <c r="C492" s="12" t="s">
        <v>59</v>
      </c>
      <c r="D492" s="21" t="s">
        <v>478</v>
      </c>
      <c r="E492" s="20" t="n">
        <v>0</v>
      </c>
      <c r="F492" s="20" t="n">
        <v>12.9285714285714</v>
      </c>
      <c r="G492" s="20" t="n">
        <v>31.8571428571429</v>
      </c>
      <c r="H492" s="20" t="n">
        <v>16.3928571428571</v>
      </c>
      <c r="I492" s="14"/>
      <c r="J492" s="22" t="n">
        <v>2.965</v>
      </c>
      <c r="K492" s="20" t="n">
        <v>6.75</v>
      </c>
      <c r="L492" s="20" t="n">
        <v>0.392857142857143</v>
      </c>
      <c r="M492" s="20" t="n">
        <v>37.4642857142857</v>
      </c>
      <c r="N492" s="20" t="n">
        <v>12.5714285714286</v>
      </c>
      <c r="O492" s="20" t="n">
        <v>12.7142857142857</v>
      </c>
      <c r="P492" s="20" t="n">
        <v>7.14285714285714</v>
      </c>
      <c r="Q492" s="20" t="n">
        <v>6.22222222222222</v>
      </c>
      <c r="R492" s="15" t="s">
        <v>40</v>
      </c>
      <c r="S492" s="15" t="s">
        <v>40</v>
      </c>
      <c r="T492" s="15" t="s">
        <v>40</v>
      </c>
      <c r="U492" s="15" t="s">
        <v>40</v>
      </c>
      <c r="V492" s="15" t="s">
        <v>41</v>
      </c>
      <c r="W492" s="15" t="s">
        <v>41</v>
      </c>
      <c r="X492" s="15" t="s">
        <v>40</v>
      </c>
      <c r="Y492" s="15" t="s">
        <v>40</v>
      </c>
      <c r="Z492" s="15" t="s">
        <v>40</v>
      </c>
      <c r="AA492" s="15" t="s">
        <v>40</v>
      </c>
      <c r="AB492" s="15" t="s">
        <v>40</v>
      </c>
      <c r="AC492" s="15" t="s">
        <v>40</v>
      </c>
      <c r="AD492" s="16" t="s">
        <v>40</v>
      </c>
      <c r="AE492" s="17"/>
      <c r="AF492" s="12"/>
      <c r="AG492" s="12"/>
      <c r="AH492" s="12"/>
      <c r="AI492" s="12"/>
      <c r="AJ492" s="12"/>
      <c r="AK492" s="12" t="s">
        <v>72</v>
      </c>
    </row>
    <row r="493" customFormat="false" ht="13.8" hidden="false" customHeight="false" outlineLevel="0" collapsed="false">
      <c r="A493" s="10" t="s">
        <v>434</v>
      </c>
      <c r="B493" s="27" t="n">
        <v>2002</v>
      </c>
      <c r="C493" s="12" t="s">
        <v>59</v>
      </c>
      <c r="D493" s="21" t="s">
        <v>479</v>
      </c>
      <c r="E493" s="20" t="n">
        <v>0</v>
      </c>
      <c r="F493" s="14"/>
      <c r="G493" s="14"/>
      <c r="H493" s="14"/>
      <c r="I493" s="14"/>
      <c r="J493" s="22" t="n">
        <v>3.778</v>
      </c>
      <c r="K493" s="20" t="n">
        <v>0</v>
      </c>
      <c r="L493" s="20" t="n">
        <v>6.10714285714286</v>
      </c>
      <c r="M493" s="20" t="n">
        <v>44.7857142857143</v>
      </c>
      <c r="N493" s="20" t="n">
        <v>5.28571428571429</v>
      </c>
      <c r="O493" s="20" t="n">
        <v>16.3214285714286</v>
      </c>
      <c r="P493" s="20" t="n">
        <v>5.64285714285714</v>
      </c>
      <c r="Q493" s="20" t="n">
        <v>3.82352941176471</v>
      </c>
      <c r="R493" s="15" t="s">
        <v>40</v>
      </c>
      <c r="S493" s="15" t="s">
        <v>41</v>
      </c>
      <c r="T493" s="15" t="s">
        <v>41</v>
      </c>
      <c r="U493" s="15" t="s">
        <v>41</v>
      </c>
      <c r="V493" s="15" t="s">
        <v>41</v>
      </c>
      <c r="W493" s="15" t="s">
        <v>41</v>
      </c>
      <c r="X493" s="15" t="s">
        <v>40</v>
      </c>
      <c r="Y493" s="15" t="s">
        <v>40</v>
      </c>
      <c r="Z493" s="15" t="s">
        <v>40</v>
      </c>
      <c r="AA493" s="15" t="s">
        <v>40</v>
      </c>
      <c r="AB493" s="15" t="s">
        <v>40</v>
      </c>
      <c r="AC493" s="15" t="s">
        <v>40</v>
      </c>
      <c r="AD493" s="16" t="s">
        <v>40</v>
      </c>
      <c r="AE493" s="17"/>
      <c r="AF493" s="12"/>
      <c r="AG493" s="12"/>
      <c r="AH493" s="12"/>
      <c r="AI493" s="12"/>
      <c r="AJ493" s="12"/>
      <c r="AK493" s="12" t="s">
        <v>72</v>
      </c>
    </row>
    <row r="494" customFormat="false" ht="13.8" hidden="false" customHeight="false" outlineLevel="0" collapsed="false">
      <c r="A494" s="10" t="s">
        <v>434</v>
      </c>
      <c r="B494" s="27" t="n">
        <v>2002</v>
      </c>
      <c r="C494" s="12" t="s">
        <v>59</v>
      </c>
      <c r="D494" s="21" t="s">
        <v>480</v>
      </c>
      <c r="E494" s="20" t="n">
        <v>0</v>
      </c>
      <c r="F494" s="14"/>
      <c r="G494" s="14"/>
      <c r="H494" s="14"/>
      <c r="I494" s="14"/>
      <c r="J494" s="22" t="n">
        <v>4.81</v>
      </c>
      <c r="K494" s="14"/>
      <c r="L494" s="14" t="n">
        <v>1.303</v>
      </c>
      <c r="M494" s="14"/>
      <c r="N494" s="14" t="n">
        <v>1.899</v>
      </c>
      <c r="O494" s="20" t="n">
        <v>11.25</v>
      </c>
      <c r="P494" s="20" t="n">
        <v>7.42857142857143</v>
      </c>
      <c r="Q494" s="20" t="n">
        <v>6.88235294117647</v>
      </c>
      <c r="R494" s="15" t="s">
        <v>40</v>
      </c>
      <c r="S494" s="15" t="s">
        <v>41</v>
      </c>
      <c r="T494" s="15" t="s">
        <v>41</v>
      </c>
      <c r="U494" s="15" t="s">
        <v>41</v>
      </c>
      <c r="V494" s="15" t="s">
        <v>41</v>
      </c>
      <c r="W494" s="15" t="s">
        <v>41</v>
      </c>
      <c r="X494" s="15" t="s">
        <v>41</v>
      </c>
      <c r="Y494" s="15" t="s">
        <v>41</v>
      </c>
      <c r="Z494" s="15" t="s">
        <v>41</v>
      </c>
      <c r="AA494" s="15" t="s">
        <v>41</v>
      </c>
      <c r="AB494" s="15" t="s">
        <v>40</v>
      </c>
      <c r="AC494" s="15" t="s">
        <v>40</v>
      </c>
      <c r="AD494" s="16" t="s">
        <v>40</v>
      </c>
      <c r="AE494" s="17"/>
      <c r="AF494" s="12"/>
      <c r="AG494" s="12"/>
      <c r="AH494" s="12"/>
      <c r="AI494" s="12"/>
      <c r="AJ494" s="12"/>
      <c r="AK494" s="12" t="s">
        <v>72</v>
      </c>
    </row>
    <row r="495" customFormat="false" ht="13.8" hidden="false" customHeight="false" outlineLevel="0" collapsed="false">
      <c r="A495" s="10" t="s">
        <v>434</v>
      </c>
      <c r="B495" s="27" t="n">
        <v>2002</v>
      </c>
      <c r="C495" s="12" t="s">
        <v>59</v>
      </c>
      <c r="D495" s="21" t="s">
        <v>481</v>
      </c>
      <c r="E495" s="20" t="n">
        <v>0</v>
      </c>
      <c r="F495" s="14"/>
      <c r="G495" s="14"/>
      <c r="H495" s="14"/>
      <c r="I495" s="22" t="n">
        <v>3.28</v>
      </c>
      <c r="J495" s="23"/>
      <c r="K495" s="22" t="n">
        <v>2.691</v>
      </c>
      <c r="L495" s="20" t="n">
        <v>8.14285714285714</v>
      </c>
      <c r="M495" s="20" t="n">
        <v>35.3214285714286</v>
      </c>
      <c r="N495" s="20" t="n">
        <v>20</v>
      </c>
      <c r="O495" s="20" t="n">
        <v>11.3214285714286</v>
      </c>
      <c r="P495" s="20" t="n">
        <v>2.64285714285714</v>
      </c>
      <c r="Q495" s="20" t="n">
        <v>0.842105263157895</v>
      </c>
      <c r="R495" s="15" t="s">
        <v>40</v>
      </c>
      <c r="S495" s="15" t="s">
        <v>41</v>
      </c>
      <c r="T495" s="15" t="s">
        <v>41</v>
      </c>
      <c r="U495" s="15" t="s">
        <v>41</v>
      </c>
      <c r="V495" s="15" t="s">
        <v>41</v>
      </c>
      <c r="W495" s="15" t="s">
        <v>41</v>
      </c>
      <c r="X495" s="15" t="s">
        <v>41</v>
      </c>
      <c r="Y495" s="15" t="s">
        <v>40</v>
      </c>
      <c r="Z495" s="15" t="s">
        <v>40</v>
      </c>
      <c r="AA495" s="15" t="s">
        <v>40</v>
      </c>
      <c r="AB495" s="15" t="s">
        <v>40</v>
      </c>
      <c r="AC495" s="15" t="s">
        <v>40</v>
      </c>
      <c r="AD495" s="16" t="s">
        <v>40</v>
      </c>
      <c r="AE495" s="17"/>
      <c r="AF495" s="12"/>
      <c r="AG495" s="12"/>
      <c r="AH495" s="12"/>
      <c r="AI495" s="12"/>
      <c r="AJ495" s="12"/>
      <c r="AK495" s="12" t="s">
        <v>65</v>
      </c>
    </row>
    <row r="496" customFormat="false" ht="13.8" hidden="false" customHeight="false" outlineLevel="0" collapsed="false">
      <c r="A496" s="10" t="s">
        <v>434</v>
      </c>
      <c r="B496" s="27" t="n">
        <v>2002</v>
      </c>
      <c r="C496" s="12" t="s">
        <v>59</v>
      </c>
      <c r="D496" s="21" t="s">
        <v>482</v>
      </c>
      <c r="E496" s="20" t="n">
        <v>0</v>
      </c>
      <c r="F496" s="14"/>
      <c r="G496" s="14"/>
      <c r="H496" s="14"/>
      <c r="I496" s="22" t="n">
        <v>2.17</v>
      </c>
      <c r="J496" s="23"/>
      <c r="K496" s="22" t="n">
        <v>1.885</v>
      </c>
      <c r="L496" s="20" t="n">
        <v>0</v>
      </c>
      <c r="M496" s="20" t="n">
        <v>36.8928571428571</v>
      </c>
      <c r="N496" s="20" t="n">
        <v>16.25</v>
      </c>
      <c r="O496" s="20" t="n">
        <v>12.0357142857143</v>
      </c>
      <c r="P496" s="20" t="n">
        <v>3.53571428571429</v>
      </c>
      <c r="Q496" s="20" t="n">
        <v>1.63157894736842</v>
      </c>
      <c r="R496" s="15" t="s">
        <v>40</v>
      </c>
      <c r="S496" s="15" t="s">
        <v>41</v>
      </c>
      <c r="T496" s="15" t="s">
        <v>41</v>
      </c>
      <c r="U496" s="15" t="s">
        <v>41</v>
      </c>
      <c r="V496" s="15" t="s">
        <v>41</v>
      </c>
      <c r="W496" s="15" t="s">
        <v>41</v>
      </c>
      <c r="X496" s="15" t="s">
        <v>41</v>
      </c>
      <c r="Y496" s="15" t="s">
        <v>40</v>
      </c>
      <c r="Z496" s="15" t="s">
        <v>40</v>
      </c>
      <c r="AA496" s="15" t="s">
        <v>40</v>
      </c>
      <c r="AB496" s="15" t="s">
        <v>40</v>
      </c>
      <c r="AC496" s="15" t="s">
        <v>40</v>
      </c>
      <c r="AD496" s="16" t="s">
        <v>40</v>
      </c>
      <c r="AE496" s="17"/>
      <c r="AF496" s="12"/>
      <c r="AG496" s="12"/>
      <c r="AH496" s="12"/>
      <c r="AI496" s="12"/>
      <c r="AJ496" s="12"/>
      <c r="AK496" s="12" t="s">
        <v>65</v>
      </c>
    </row>
    <row r="497" customFormat="false" ht="13.8" hidden="false" customHeight="false" outlineLevel="0" collapsed="false">
      <c r="A497" s="10" t="s">
        <v>434</v>
      </c>
      <c r="B497" s="27" t="n">
        <v>2002</v>
      </c>
      <c r="C497" s="12" t="s">
        <v>59</v>
      </c>
      <c r="D497" s="44" t="s">
        <v>483</v>
      </c>
      <c r="E497" s="20" t="n">
        <v>0</v>
      </c>
      <c r="F497" s="14"/>
      <c r="G497" s="14"/>
      <c r="H497" s="14"/>
      <c r="I497" s="14" t="n">
        <v>2.262</v>
      </c>
      <c r="J497" s="14"/>
      <c r="K497" s="14" t="n">
        <v>2.168</v>
      </c>
      <c r="L497" s="14"/>
      <c r="M497" s="14" t="n">
        <v>0.846</v>
      </c>
      <c r="N497" s="20" t="n">
        <v>9.75</v>
      </c>
      <c r="O497" s="20" t="n">
        <v>5.57142857142857</v>
      </c>
      <c r="P497" s="20" t="n">
        <v>4.17857142857143</v>
      </c>
      <c r="Q497" s="20"/>
      <c r="R497" s="15" t="s">
        <v>40</v>
      </c>
      <c r="S497" s="15" t="s">
        <v>41</v>
      </c>
      <c r="T497" s="15" t="s">
        <v>41</v>
      </c>
      <c r="U497" s="15" t="s">
        <v>41</v>
      </c>
      <c r="V497" s="15" t="s">
        <v>41</v>
      </c>
      <c r="W497" s="15" t="s">
        <v>41</v>
      </c>
      <c r="X497" s="15" t="s">
        <v>41</v>
      </c>
      <c r="Y497" s="15" t="s">
        <v>41</v>
      </c>
      <c r="Z497" s="15" t="s">
        <v>41</v>
      </c>
      <c r="AA497" s="15" t="s">
        <v>40</v>
      </c>
      <c r="AB497" s="15" t="s">
        <v>40</v>
      </c>
      <c r="AC497" s="15" t="s">
        <v>40</v>
      </c>
      <c r="AD497" s="16" t="s">
        <v>40</v>
      </c>
      <c r="AE497" s="17"/>
      <c r="AF497" s="12"/>
      <c r="AG497" s="12"/>
      <c r="AH497" s="12"/>
      <c r="AI497" s="12"/>
      <c r="AJ497" s="12"/>
      <c r="AK497" s="12" t="s">
        <v>65</v>
      </c>
    </row>
    <row r="498" customFormat="false" ht="13.8" hidden="false" customHeight="false" outlineLevel="0" collapsed="false">
      <c r="A498" s="10" t="s">
        <v>434</v>
      </c>
      <c r="B498" s="27" t="n">
        <v>2002</v>
      </c>
      <c r="C498" s="12" t="s">
        <v>59</v>
      </c>
      <c r="D498" s="44" t="s">
        <v>484</v>
      </c>
      <c r="E498" s="20" t="n">
        <v>0</v>
      </c>
      <c r="F498" s="20" t="n">
        <v>3.6</v>
      </c>
      <c r="G498" s="20" t="n">
        <v>8.4</v>
      </c>
      <c r="H498" s="20" t="n">
        <v>36</v>
      </c>
      <c r="I498" s="20" t="n">
        <v>56.8</v>
      </c>
      <c r="J498" s="20" t="n">
        <v>85.6</v>
      </c>
      <c r="K498" s="20" t="n">
        <v>29.6</v>
      </c>
      <c r="L498" s="20" t="n">
        <v>22.8</v>
      </c>
      <c r="M498" s="20" t="n">
        <v>26.4</v>
      </c>
      <c r="N498" s="20" t="n">
        <v>13.6</v>
      </c>
      <c r="O498" s="20" t="n">
        <v>1.6</v>
      </c>
      <c r="P498" s="20" t="n">
        <v>0</v>
      </c>
      <c r="Q498" s="20"/>
      <c r="R498" s="15" t="s">
        <v>40</v>
      </c>
      <c r="S498" s="15" t="s">
        <v>40</v>
      </c>
      <c r="T498" s="15" t="s">
        <v>40</v>
      </c>
      <c r="U498" s="15" t="s">
        <v>40</v>
      </c>
      <c r="V498" s="15" t="s">
        <v>40</v>
      </c>
      <c r="W498" s="15" t="s">
        <v>40</v>
      </c>
      <c r="X498" s="15" t="s">
        <v>40</v>
      </c>
      <c r="Y498" s="15" t="s">
        <v>40</v>
      </c>
      <c r="Z498" s="15" t="s">
        <v>40</v>
      </c>
      <c r="AA498" s="15" t="s">
        <v>40</v>
      </c>
      <c r="AB498" s="15" t="s">
        <v>40</v>
      </c>
      <c r="AC498" s="15" t="s">
        <v>40</v>
      </c>
      <c r="AD498" s="16" t="s">
        <v>40</v>
      </c>
      <c r="AE498" s="17"/>
      <c r="AF498" s="12"/>
      <c r="AG498" s="12"/>
      <c r="AH498" s="12"/>
      <c r="AI498" s="12"/>
      <c r="AJ498" s="12"/>
      <c r="AK498" s="12" t="s">
        <v>65</v>
      </c>
    </row>
    <row r="499" customFormat="false" ht="13.8" hidden="false" customHeight="false" outlineLevel="0" collapsed="false">
      <c r="A499" s="10" t="s">
        <v>434</v>
      </c>
      <c r="B499" s="27" t="n">
        <v>2002</v>
      </c>
      <c r="C499" s="12" t="s">
        <v>59</v>
      </c>
      <c r="D499" s="44" t="s">
        <v>485</v>
      </c>
      <c r="E499" s="20" t="n">
        <v>0</v>
      </c>
      <c r="F499" s="20" t="n">
        <v>3.6</v>
      </c>
      <c r="G499" s="20" t="n">
        <v>8.4</v>
      </c>
      <c r="H499" s="20" t="n">
        <v>21.6</v>
      </c>
      <c r="I499" s="14"/>
      <c r="J499" s="14"/>
      <c r="K499" s="14" t="n">
        <v>4.816</v>
      </c>
      <c r="L499" s="14"/>
      <c r="M499" s="14" t="n">
        <v>1.3776</v>
      </c>
      <c r="N499" s="20" t="n">
        <v>13.6</v>
      </c>
      <c r="O499" s="20" t="n">
        <v>1.6</v>
      </c>
      <c r="P499" s="20" t="n">
        <v>0</v>
      </c>
      <c r="Q499" s="20"/>
      <c r="R499" s="15" t="s">
        <v>40</v>
      </c>
      <c r="S499" s="15" t="s">
        <v>40</v>
      </c>
      <c r="T499" s="15" t="s">
        <v>40</v>
      </c>
      <c r="U499" s="15" t="s">
        <v>40</v>
      </c>
      <c r="V499" s="15" t="s">
        <v>41</v>
      </c>
      <c r="W499" s="15" t="s">
        <v>41</v>
      </c>
      <c r="X499" s="15" t="s">
        <v>41</v>
      </c>
      <c r="Y499" s="15" t="s">
        <v>41</v>
      </c>
      <c r="Z499" s="15" t="s">
        <v>41</v>
      </c>
      <c r="AA499" s="15" t="s">
        <v>40</v>
      </c>
      <c r="AB499" s="15" t="s">
        <v>40</v>
      </c>
      <c r="AC499" s="15" t="s">
        <v>40</v>
      </c>
      <c r="AD499" s="16" t="s">
        <v>40</v>
      </c>
      <c r="AE499" s="17"/>
      <c r="AF499" s="12"/>
      <c r="AG499" s="12"/>
      <c r="AH499" s="12"/>
      <c r="AI499" s="12"/>
      <c r="AJ499" s="12"/>
      <c r="AK499" s="12" t="s">
        <v>65</v>
      </c>
    </row>
    <row r="500" customFormat="false" ht="13.8" hidden="false" customHeight="false" outlineLevel="0" collapsed="false">
      <c r="A500" s="10" t="s">
        <v>434</v>
      </c>
      <c r="B500" s="27" t="n">
        <v>2002</v>
      </c>
      <c r="C500" s="12" t="s">
        <v>59</v>
      </c>
      <c r="D500" s="21" t="s">
        <v>486</v>
      </c>
      <c r="E500" s="20" t="n">
        <v>0</v>
      </c>
      <c r="F500" s="20" t="n">
        <v>10.2142857142857</v>
      </c>
      <c r="G500" s="20" t="n">
        <v>35.9285714285714</v>
      </c>
      <c r="H500" s="20" t="n">
        <v>20.9642857142857</v>
      </c>
      <c r="I500" s="20" t="n">
        <v>19.0714285714286</v>
      </c>
      <c r="J500" s="20" t="n">
        <v>46.3214285714286</v>
      </c>
      <c r="K500" s="20" t="n">
        <v>24.7857142857143</v>
      </c>
      <c r="L500" s="20" t="n">
        <v>1.78571428571429</v>
      </c>
      <c r="M500" s="20" t="n">
        <v>31.1428571428571</v>
      </c>
      <c r="N500" s="20" t="n">
        <v>17.1785714285714</v>
      </c>
      <c r="O500" s="20" t="n">
        <v>4.14285714285714</v>
      </c>
      <c r="P500" s="20" t="n">
        <v>0</v>
      </c>
      <c r="Q500" s="20" t="n">
        <v>0</v>
      </c>
      <c r="R500" s="15" t="s">
        <v>40</v>
      </c>
      <c r="S500" s="15" t="s">
        <v>40</v>
      </c>
      <c r="T500" s="15" t="s">
        <v>40</v>
      </c>
      <c r="U500" s="15" t="s">
        <v>40</v>
      </c>
      <c r="V500" s="15" t="s">
        <v>40</v>
      </c>
      <c r="W500" s="15" t="s">
        <v>40</v>
      </c>
      <c r="X500" s="15" t="s">
        <v>40</v>
      </c>
      <c r="Y500" s="15" t="s">
        <v>40</v>
      </c>
      <c r="Z500" s="15" t="s">
        <v>40</v>
      </c>
      <c r="AA500" s="15" t="s">
        <v>40</v>
      </c>
      <c r="AB500" s="15" t="s">
        <v>40</v>
      </c>
      <c r="AC500" s="15" t="s">
        <v>40</v>
      </c>
      <c r="AD500" s="16" t="s">
        <v>40</v>
      </c>
      <c r="AE500" s="17"/>
      <c r="AF500" s="12"/>
      <c r="AG500" s="12"/>
      <c r="AH500" s="12"/>
      <c r="AI500" s="12"/>
      <c r="AJ500" s="12"/>
      <c r="AK500" s="12" t="s">
        <v>65</v>
      </c>
    </row>
    <row r="501" customFormat="false" ht="13.8" hidden="false" customHeight="false" outlineLevel="0" collapsed="false">
      <c r="A501" s="10" t="s">
        <v>434</v>
      </c>
      <c r="B501" s="27" t="n">
        <v>2002</v>
      </c>
      <c r="C501" s="12" t="s">
        <v>59</v>
      </c>
      <c r="D501" s="45" t="s">
        <v>487</v>
      </c>
      <c r="E501" s="20" t="n">
        <v>0</v>
      </c>
      <c r="F501" s="14"/>
      <c r="G501" s="14"/>
      <c r="H501" s="14"/>
      <c r="I501" s="22" t="n">
        <v>2.413</v>
      </c>
      <c r="J501" s="14"/>
      <c r="K501" s="14" t="n">
        <v>2.099</v>
      </c>
      <c r="L501" s="20" t="n">
        <v>0</v>
      </c>
      <c r="M501" s="20" t="n">
        <v>43.7142857142857</v>
      </c>
      <c r="N501" s="20" t="n">
        <v>9.10714285714286</v>
      </c>
      <c r="O501" s="20" t="n">
        <v>11.2857142857143</v>
      </c>
      <c r="P501" s="20" t="n">
        <v>0.392857142857143</v>
      </c>
      <c r="Q501" s="20" t="n">
        <v>0.916666666666667</v>
      </c>
      <c r="R501" s="15" t="s">
        <v>40</v>
      </c>
      <c r="S501" s="15" t="s">
        <v>41</v>
      </c>
      <c r="T501" s="15" t="s">
        <v>41</v>
      </c>
      <c r="U501" s="15" t="s">
        <v>41</v>
      </c>
      <c r="V501" s="15" t="s">
        <v>41</v>
      </c>
      <c r="W501" s="15" t="s">
        <v>41</v>
      </c>
      <c r="X501" s="15" t="s">
        <v>41</v>
      </c>
      <c r="Y501" s="15" t="s">
        <v>40</v>
      </c>
      <c r="Z501" s="15" t="s">
        <v>40</v>
      </c>
      <c r="AA501" s="15" t="s">
        <v>40</v>
      </c>
      <c r="AB501" s="15" t="s">
        <v>40</v>
      </c>
      <c r="AC501" s="15" t="s">
        <v>40</v>
      </c>
      <c r="AD501" s="16" t="s">
        <v>40</v>
      </c>
      <c r="AE501" s="17"/>
      <c r="AF501" s="12"/>
      <c r="AG501" s="12"/>
      <c r="AH501" s="12"/>
      <c r="AI501" s="12"/>
      <c r="AJ501" s="12"/>
      <c r="AK501" s="12" t="s">
        <v>65</v>
      </c>
    </row>
    <row r="502" customFormat="false" ht="13.8" hidden="false" customHeight="false" outlineLevel="0" collapsed="false">
      <c r="A502" s="10" t="s">
        <v>434</v>
      </c>
      <c r="B502" s="27" t="n">
        <v>2002</v>
      </c>
      <c r="C502" s="12" t="s">
        <v>59</v>
      </c>
      <c r="D502" s="21" t="s">
        <v>488</v>
      </c>
      <c r="E502" s="20" t="n">
        <v>0</v>
      </c>
      <c r="F502" s="14"/>
      <c r="G502" s="14"/>
      <c r="H502" s="14"/>
      <c r="I502" s="22" t="n">
        <v>2.425</v>
      </c>
      <c r="J502" s="20" t="n">
        <v>62.3214285714286</v>
      </c>
      <c r="K502" s="20" t="n">
        <v>12.6428571428571</v>
      </c>
      <c r="L502" s="20" t="n">
        <v>0</v>
      </c>
      <c r="M502" s="20" t="n">
        <v>43.7142857142857</v>
      </c>
      <c r="N502" s="20" t="n">
        <v>9.10714285714286</v>
      </c>
      <c r="O502" s="20" t="n">
        <v>11.2857142857143</v>
      </c>
      <c r="P502" s="20" t="n">
        <v>0.392857142857143</v>
      </c>
      <c r="Q502" s="20" t="n">
        <v>0.916666666666667</v>
      </c>
      <c r="R502" s="15" t="s">
        <v>40</v>
      </c>
      <c r="S502" s="15" t="s">
        <v>41</v>
      </c>
      <c r="T502" s="15" t="s">
        <v>41</v>
      </c>
      <c r="U502" s="15" t="s">
        <v>41</v>
      </c>
      <c r="V502" s="15" t="s">
        <v>41</v>
      </c>
      <c r="W502" s="15" t="s">
        <v>40</v>
      </c>
      <c r="X502" s="15" t="s">
        <v>40</v>
      </c>
      <c r="Y502" s="15" t="s">
        <v>40</v>
      </c>
      <c r="Z502" s="15" t="s">
        <v>40</v>
      </c>
      <c r="AA502" s="15" t="s">
        <v>40</v>
      </c>
      <c r="AB502" s="15" t="s">
        <v>40</v>
      </c>
      <c r="AC502" s="15" t="s">
        <v>40</v>
      </c>
      <c r="AD502" s="16" t="s">
        <v>40</v>
      </c>
      <c r="AE502" s="17"/>
      <c r="AF502" s="12"/>
      <c r="AG502" s="12"/>
      <c r="AH502" s="12"/>
      <c r="AI502" s="12"/>
      <c r="AJ502" s="12"/>
      <c r="AK502" s="12" t="s">
        <v>65</v>
      </c>
    </row>
    <row r="503" customFormat="false" ht="13.8" hidden="false" customHeight="false" outlineLevel="0" collapsed="false">
      <c r="A503" s="10" t="s">
        <v>434</v>
      </c>
      <c r="B503" s="27" t="n">
        <v>2002</v>
      </c>
      <c r="C503" s="12" t="s">
        <v>59</v>
      </c>
      <c r="D503" s="21" t="s">
        <v>489</v>
      </c>
      <c r="E503" s="20" t="n">
        <v>0</v>
      </c>
      <c r="F503" s="20" t="n">
        <v>11.8571428571429</v>
      </c>
      <c r="G503" s="20" t="n">
        <v>38.3928571428571</v>
      </c>
      <c r="H503" s="22"/>
      <c r="I503" s="22"/>
      <c r="J503" s="22" t="n">
        <v>2.3301</v>
      </c>
      <c r="K503" s="20" t="n">
        <v>27.1785714285714</v>
      </c>
      <c r="L503" s="20" t="n">
        <v>4.32142857142857</v>
      </c>
      <c r="M503" s="20" t="n">
        <v>32.75</v>
      </c>
      <c r="N503" s="20" t="n">
        <v>18.9285714285714</v>
      </c>
      <c r="O503" s="20" t="n">
        <v>4.71428571428571</v>
      </c>
      <c r="P503" s="20" t="n">
        <v>0</v>
      </c>
      <c r="Q503" s="20" t="n">
        <v>0</v>
      </c>
      <c r="R503" s="15" t="s">
        <v>40</v>
      </c>
      <c r="S503" s="15" t="s">
        <v>40</v>
      </c>
      <c r="T503" s="15" t="s">
        <v>40</v>
      </c>
      <c r="U503" s="15" t="s">
        <v>41</v>
      </c>
      <c r="V503" s="15" t="s">
        <v>41</v>
      </c>
      <c r="W503" s="15" t="s">
        <v>41</v>
      </c>
      <c r="X503" s="15" t="s">
        <v>40</v>
      </c>
      <c r="Y503" s="15" t="s">
        <v>40</v>
      </c>
      <c r="Z503" s="15" t="s">
        <v>40</v>
      </c>
      <c r="AA503" s="15" t="s">
        <v>40</v>
      </c>
      <c r="AB503" s="15" t="s">
        <v>40</v>
      </c>
      <c r="AC503" s="15" t="s">
        <v>40</v>
      </c>
      <c r="AD503" s="16" t="s">
        <v>40</v>
      </c>
      <c r="AE503" s="17"/>
      <c r="AF503" s="12"/>
      <c r="AG503" s="12"/>
      <c r="AH503" s="12"/>
      <c r="AI503" s="12"/>
      <c r="AJ503" s="12"/>
      <c r="AK503" s="12" t="s">
        <v>65</v>
      </c>
    </row>
    <row r="504" customFormat="false" ht="13.8" hidden="false" customHeight="false" outlineLevel="0" collapsed="false">
      <c r="A504" s="10" t="s">
        <v>434</v>
      </c>
      <c r="B504" s="27" t="n">
        <v>2002</v>
      </c>
      <c r="C504" s="12" t="s">
        <v>59</v>
      </c>
      <c r="D504" s="21" t="s">
        <v>490</v>
      </c>
      <c r="E504" s="20" t="n">
        <v>0</v>
      </c>
      <c r="F504" s="20" t="n">
        <v>9.67857142857143</v>
      </c>
      <c r="G504" s="20" t="n">
        <v>27.9285714285714</v>
      </c>
      <c r="H504" s="20" t="n">
        <v>11.25</v>
      </c>
      <c r="I504" s="20" t="n">
        <v>8.14285714285714</v>
      </c>
      <c r="J504" s="20" t="n">
        <v>34.3214285714286</v>
      </c>
      <c r="K504" s="20" t="n">
        <v>0.25</v>
      </c>
      <c r="L504" s="20" t="n">
        <v>4.14285714285714</v>
      </c>
      <c r="M504" s="20" t="n">
        <v>27.1428571428571</v>
      </c>
      <c r="N504" s="20" t="n">
        <v>3.35714285714286</v>
      </c>
      <c r="O504" s="20" t="n">
        <v>10.0714285714286</v>
      </c>
      <c r="P504" s="20" t="n">
        <v>1.5</v>
      </c>
      <c r="Q504" s="20" t="n">
        <v>0.1</v>
      </c>
      <c r="R504" s="15" t="s">
        <v>40</v>
      </c>
      <c r="S504" s="15" t="s">
        <v>40</v>
      </c>
      <c r="T504" s="15" t="s">
        <v>40</v>
      </c>
      <c r="U504" s="15" t="s">
        <v>40</v>
      </c>
      <c r="V504" s="15" t="s">
        <v>40</v>
      </c>
      <c r="W504" s="15" t="s">
        <v>40</v>
      </c>
      <c r="X504" s="15" t="s">
        <v>40</v>
      </c>
      <c r="Y504" s="15" t="s">
        <v>40</v>
      </c>
      <c r="Z504" s="15" t="s">
        <v>40</v>
      </c>
      <c r="AA504" s="15" t="s">
        <v>40</v>
      </c>
      <c r="AB504" s="15" t="s">
        <v>40</v>
      </c>
      <c r="AC504" s="15" t="s">
        <v>40</v>
      </c>
      <c r="AD504" s="16" t="s">
        <v>40</v>
      </c>
      <c r="AE504" s="17"/>
      <c r="AF504" s="12"/>
      <c r="AG504" s="12"/>
      <c r="AH504" s="12"/>
      <c r="AI504" s="12"/>
      <c r="AJ504" s="12"/>
      <c r="AK504" s="12" t="s">
        <v>65</v>
      </c>
    </row>
    <row r="505" customFormat="false" ht="13.8" hidden="false" customHeight="false" outlineLevel="0" collapsed="false">
      <c r="A505" s="10" t="s">
        <v>434</v>
      </c>
      <c r="B505" s="27" t="n">
        <v>2002</v>
      </c>
      <c r="C505" s="12" t="s">
        <v>59</v>
      </c>
      <c r="D505" s="21" t="s">
        <v>491</v>
      </c>
      <c r="E505" s="20" t="n">
        <v>0</v>
      </c>
      <c r="F505" s="14"/>
      <c r="G505" s="14"/>
      <c r="H505" s="14"/>
      <c r="I505" s="22" t="n">
        <v>1.663</v>
      </c>
      <c r="J505" s="14"/>
      <c r="K505" s="14" t="n">
        <v>1.38</v>
      </c>
      <c r="L505" s="20" t="n">
        <v>3.82142857142857</v>
      </c>
      <c r="M505" s="20" t="n">
        <v>42.3928571428572</v>
      </c>
      <c r="N505" s="20" t="n">
        <v>0.392857142857143</v>
      </c>
      <c r="O505" s="20" t="n">
        <v>12.1071428571429</v>
      </c>
      <c r="P505" s="20" t="n">
        <v>2.10714285714286</v>
      </c>
      <c r="Q505" s="20" t="n">
        <v>2.25</v>
      </c>
      <c r="R505" s="15" t="s">
        <v>40</v>
      </c>
      <c r="S505" s="15" t="s">
        <v>41</v>
      </c>
      <c r="T505" s="15" t="s">
        <v>41</v>
      </c>
      <c r="U505" s="15" t="s">
        <v>41</v>
      </c>
      <c r="V505" s="15" t="s">
        <v>41</v>
      </c>
      <c r="W505" s="15" t="s">
        <v>41</v>
      </c>
      <c r="X505" s="15" t="s">
        <v>41</v>
      </c>
      <c r="Y505" s="15" t="s">
        <v>40</v>
      </c>
      <c r="Z505" s="15" t="s">
        <v>40</v>
      </c>
      <c r="AA505" s="15" t="s">
        <v>40</v>
      </c>
      <c r="AB505" s="15" t="s">
        <v>40</v>
      </c>
      <c r="AC505" s="15" t="s">
        <v>40</v>
      </c>
      <c r="AD505" s="16" t="s">
        <v>40</v>
      </c>
      <c r="AE505" s="17"/>
      <c r="AF505" s="12"/>
      <c r="AG505" s="12"/>
      <c r="AH505" s="12"/>
      <c r="AI505" s="12"/>
      <c r="AJ505" s="12"/>
      <c r="AK505" s="12" t="s">
        <v>65</v>
      </c>
    </row>
    <row r="506" customFormat="false" ht="13.8" hidden="false" customHeight="false" outlineLevel="0" collapsed="false">
      <c r="A506" s="10" t="s">
        <v>434</v>
      </c>
      <c r="B506" s="27" t="n">
        <v>2002</v>
      </c>
      <c r="C506" s="12" t="s">
        <v>59</v>
      </c>
      <c r="D506" s="21" t="s">
        <v>492</v>
      </c>
      <c r="E506" s="20" t="n">
        <v>0</v>
      </c>
      <c r="F506" s="14"/>
      <c r="G506" s="14"/>
      <c r="H506" s="14"/>
      <c r="I506" s="22" t="n">
        <v>1.675</v>
      </c>
      <c r="J506" s="20" t="n">
        <v>49.2857142857143</v>
      </c>
      <c r="K506" s="20" t="n">
        <v>0</v>
      </c>
      <c r="L506" s="20" t="n">
        <v>3.82142857142857</v>
      </c>
      <c r="M506" s="20" t="n">
        <v>42.3928571428572</v>
      </c>
      <c r="N506" s="20" t="n">
        <v>0.392857142857143</v>
      </c>
      <c r="O506" s="20" t="n">
        <v>12.1071428571429</v>
      </c>
      <c r="P506" s="20" t="n">
        <v>2.10714285714286</v>
      </c>
      <c r="Q506" s="20" t="n">
        <v>2.25</v>
      </c>
      <c r="R506" s="15" t="s">
        <v>40</v>
      </c>
      <c r="S506" s="15" t="s">
        <v>41</v>
      </c>
      <c r="T506" s="15" t="s">
        <v>41</v>
      </c>
      <c r="U506" s="15" t="s">
        <v>41</v>
      </c>
      <c r="V506" s="15" t="s">
        <v>41</v>
      </c>
      <c r="W506" s="15" t="s">
        <v>40</v>
      </c>
      <c r="X506" s="15" t="s">
        <v>40</v>
      </c>
      <c r="Y506" s="15" t="s">
        <v>40</v>
      </c>
      <c r="Z506" s="15" t="s">
        <v>40</v>
      </c>
      <c r="AA506" s="15" t="s">
        <v>40</v>
      </c>
      <c r="AB506" s="15" t="s">
        <v>40</v>
      </c>
      <c r="AC506" s="15" t="s">
        <v>40</v>
      </c>
      <c r="AD506" s="16" t="s">
        <v>40</v>
      </c>
      <c r="AE506" s="17"/>
      <c r="AF506" s="12"/>
      <c r="AG506" s="12"/>
      <c r="AH506" s="12"/>
      <c r="AI506" s="12"/>
      <c r="AJ506" s="12"/>
      <c r="AK506" s="12" t="s">
        <v>65</v>
      </c>
    </row>
    <row r="507" customFormat="false" ht="13.8" hidden="false" customHeight="false" outlineLevel="0" collapsed="false">
      <c r="A507" s="10" t="s">
        <v>434</v>
      </c>
      <c r="B507" s="27" t="n">
        <v>2002</v>
      </c>
      <c r="C507" s="12" t="s">
        <v>59</v>
      </c>
      <c r="D507" s="21" t="s">
        <v>493</v>
      </c>
      <c r="E507" s="20" t="n">
        <v>0</v>
      </c>
      <c r="F507" s="20" t="n">
        <v>11.25</v>
      </c>
      <c r="G507" s="20" t="n">
        <v>30.5357142857143</v>
      </c>
      <c r="H507" s="20" t="n">
        <v>12.6428571428571</v>
      </c>
      <c r="I507" s="22"/>
      <c r="J507" s="22" t="n">
        <v>1.1889</v>
      </c>
      <c r="K507" s="20" t="n">
        <v>2.82142857142857</v>
      </c>
      <c r="L507" s="20" t="n">
        <v>6.67857142857143</v>
      </c>
      <c r="M507" s="20" t="n">
        <v>28.6428571428571</v>
      </c>
      <c r="N507" s="20" t="n">
        <v>5.10714285714286</v>
      </c>
      <c r="O507" s="20" t="n">
        <v>10.6071428571429</v>
      </c>
      <c r="P507" s="20" t="n">
        <v>1.71428571428571</v>
      </c>
      <c r="Q507" s="20" t="n">
        <v>0</v>
      </c>
      <c r="R507" s="15" t="s">
        <v>40</v>
      </c>
      <c r="S507" s="15" t="s">
        <v>40</v>
      </c>
      <c r="T507" s="15" t="s">
        <v>40</v>
      </c>
      <c r="U507" s="15" t="s">
        <v>40</v>
      </c>
      <c r="V507" s="15" t="s">
        <v>41</v>
      </c>
      <c r="W507" s="15" t="s">
        <v>41</v>
      </c>
      <c r="X507" s="15" t="s">
        <v>40</v>
      </c>
      <c r="Y507" s="15" t="s">
        <v>40</v>
      </c>
      <c r="Z507" s="15" t="s">
        <v>40</v>
      </c>
      <c r="AA507" s="15" t="s">
        <v>40</v>
      </c>
      <c r="AB507" s="15" t="s">
        <v>40</v>
      </c>
      <c r="AC507" s="15" t="s">
        <v>40</v>
      </c>
      <c r="AD507" s="16" t="s">
        <v>40</v>
      </c>
      <c r="AE507" s="17"/>
      <c r="AF507" s="12"/>
      <c r="AG507" s="12"/>
      <c r="AH507" s="12"/>
      <c r="AI507" s="12"/>
      <c r="AJ507" s="12"/>
      <c r="AK507" s="12" t="s">
        <v>65</v>
      </c>
    </row>
    <row r="508" customFormat="false" ht="13.8" hidden="false" customHeight="false" outlineLevel="0" collapsed="false">
      <c r="A508" s="10" t="s">
        <v>434</v>
      </c>
      <c r="B508" s="40" t="n">
        <v>2009</v>
      </c>
      <c r="C508" s="12" t="s">
        <v>99</v>
      </c>
      <c r="D508" s="24" t="s">
        <v>435</v>
      </c>
      <c r="E508" s="20" t="n">
        <v>0</v>
      </c>
      <c r="F508" s="14"/>
      <c r="G508" s="14"/>
      <c r="H508" s="14"/>
      <c r="I508" s="14"/>
      <c r="J508" s="14"/>
      <c r="K508" s="22" t="n">
        <v>45</v>
      </c>
      <c r="L508" s="20"/>
      <c r="M508" s="20"/>
      <c r="N508" s="20"/>
      <c r="O508" s="20"/>
      <c r="P508" s="20"/>
      <c r="Q508" s="20"/>
      <c r="R508" s="15"/>
      <c r="S508" s="15" t="s">
        <v>436</v>
      </c>
      <c r="T508" s="15" t="s">
        <v>436</v>
      </c>
      <c r="U508" s="15" t="s">
        <v>436</v>
      </c>
      <c r="V508" s="15" t="s">
        <v>436</v>
      </c>
      <c r="W508" s="15" t="s">
        <v>436</v>
      </c>
      <c r="X508" s="15" t="s">
        <v>101</v>
      </c>
      <c r="Y508" s="15"/>
      <c r="Z508" s="15"/>
      <c r="AA508" s="15"/>
      <c r="AB508" s="15"/>
      <c r="AC508" s="15"/>
      <c r="AD508" s="16"/>
      <c r="AE508" s="17"/>
      <c r="AF508" s="12"/>
      <c r="AG508" s="12"/>
      <c r="AH508" s="12"/>
      <c r="AI508" s="12"/>
      <c r="AJ508" s="12"/>
      <c r="AK508" s="12"/>
    </row>
    <row r="509" customFormat="false" ht="13.8" hidden="false" customHeight="false" outlineLevel="0" collapsed="false">
      <c r="A509" s="10" t="s">
        <v>434</v>
      </c>
      <c r="B509" s="40" t="n">
        <v>2009</v>
      </c>
      <c r="C509" s="12" t="s">
        <v>99</v>
      </c>
      <c r="D509" s="24" t="s">
        <v>437</v>
      </c>
      <c r="E509" s="20" t="n">
        <v>0</v>
      </c>
      <c r="F509" s="14"/>
      <c r="G509" s="14"/>
      <c r="H509" s="14"/>
      <c r="I509" s="14"/>
      <c r="J509" s="22"/>
      <c r="K509" s="22" t="n">
        <v>55</v>
      </c>
      <c r="L509" s="20"/>
      <c r="M509" s="20"/>
      <c r="N509" s="20"/>
      <c r="O509" s="20"/>
      <c r="P509" s="20"/>
      <c r="Q509" s="20"/>
      <c r="R509" s="15"/>
      <c r="S509" s="15" t="s">
        <v>436</v>
      </c>
      <c r="T509" s="15" t="s">
        <v>436</v>
      </c>
      <c r="U509" s="15" t="s">
        <v>436</v>
      </c>
      <c r="V509" s="15" t="s">
        <v>436</v>
      </c>
      <c r="W509" s="15" t="s">
        <v>436</v>
      </c>
      <c r="X509" s="15" t="s">
        <v>101</v>
      </c>
      <c r="Y509" s="15"/>
      <c r="Z509" s="15"/>
      <c r="AA509" s="15"/>
      <c r="AB509" s="15"/>
      <c r="AC509" s="15"/>
      <c r="AD509" s="16"/>
      <c r="AE509" s="17" t="n">
        <v>4000</v>
      </c>
      <c r="AF509" s="12"/>
      <c r="AG509" s="12"/>
      <c r="AH509" s="12"/>
      <c r="AI509" s="12"/>
      <c r="AJ509" s="12"/>
      <c r="AK509" s="12"/>
    </row>
    <row r="510" customFormat="false" ht="13.8" hidden="false" customHeight="false" outlineLevel="0" collapsed="false">
      <c r="A510" s="10" t="s">
        <v>434</v>
      </c>
      <c r="B510" s="40" t="n">
        <v>2009</v>
      </c>
      <c r="C510" s="12" t="s">
        <v>99</v>
      </c>
      <c r="D510" s="24" t="s">
        <v>438</v>
      </c>
      <c r="E510" s="20" t="n">
        <v>0</v>
      </c>
      <c r="F510" s="14"/>
      <c r="G510" s="14"/>
      <c r="H510" s="14"/>
      <c r="I510" s="14"/>
      <c r="J510" s="22"/>
      <c r="K510" s="22" t="n">
        <v>55</v>
      </c>
      <c r="L510" s="20"/>
      <c r="M510" s="20"/>
      <c r="N510" s="20"/>
      <c r="O510" s="20"/>
      <c r="P510" s="20"/>
      <c r="Q510" s="20"/>
      <c r="R510" s="15"/>
      <c r="S510" s="15" t="s">
        <v>436</v>
      </c>
      <c r="T510" s="15" t="s">
        <v>436</v>
      </c>
      <c r="U510" s="15" t="s">
        <v>436</v>
      </c>
      <c r="V510" s="15" t="s">
        <v>436</v>
      </c>
      <c r="W510" s="15" t="s">
        <v>436</v>
      </c>
      <c r="X510" s="15" t="s">
        <v>101</v>
      </c>
      <c r="Y510" s="15"/>
      <c r="Z510" s="15"/>
      <c r="AA510" s="15"/>
      <c r="AB510" s="15"/>
      <c r="AC510" s="15"/>
      <c r="AD510" s="16"/>
      <c r="AE510" s="17" t="n">
        <v>4500</v>
      </c>
      <c r="AF510" s="12"/>
      <c r="AG510" s="12"/>
      <c r="AH510" s="12"/>
      <c r="AI510" s="12"/>
      <c r="AJ510" s="12"/>
      <c r="AK510" s="12"/>
    </row>
    <row r="511" customFormat="false" ht="13.8" hidden="false" customHeight="false" outlineLevel="0" collapsed="false">
      <c r="A511" s="10" t="s">
        <v>434</v>
      </c>
      <c r="B511" s="40" t="n">
        <v>2009</v>
      </c>
      <c r="C511" s="12" t="s">
        <v>99</v>
      </c>
      <c r="D511" s="24" t="s">
        <v>439</v>
      </c>
      <c r="E511" s="20" t="n">
        <v>0</v>
      </c>
      <c r="F511" s="14"/>
      <c r="G511" s="14"/>
      <c r="H511" s="14"/>
      <c r="I511" s="14"/>
      <c r="J511" s="22" t="n">
        <v>27.5</v>
      </c>
      <c r="K511" s="22" t="n">
        <v>27.5</v>
      </c>
      <c r="L511" s="20"/>
      <c r="M511" s="20"/>
      <c r="N511" s="20"/>
      <c r="O511" s="20"/>
      <c r="P511" s="20"/>
      <c r="Q511" s="20"/>
      <c r="R511" s="15"/>
      <c r="S511" s="15" t="s">
        <v>436</v>
      </c>
      <c r="T511" s="15" t="s">
        <v>436</v>
      </c>
      <c r="U511" s="15" t="s">
        <v>436</v>
      </c>
      <c r="V511" s="15" t="s">
        <v>436</v>
      </c>
      <c r="W511" s="15" t="s">
        <v>104</v>
      </c>
      <c r="X511" s="15" t="s">
        <v>101</v>
      </c>
      <c r="Y511" s="15"/>
      <c r="Z511" s="15"/>
      <c r="AA511" s="15"/>
      <c r="AB511" s="15"/>
      <c r="AC511" s="15"/>
      <c r="AD511" s="16"/>
      <c r="AE511" s="17"/>
      <c r="AF511" s="12"/>
      <c r="AG511" s="12"/>
      <c r="AH511" s="12"/>
      <c r="AI511" s="12"/>
      <c r="AJ511" s="12"/>
      <c r="AK511" s="12"/>
    </row>
    <row r="512" customFormat="false" ht="13.8" hidden="false" customHeight="false" outlineLevel="0" collapsed="false">
      <c r="A512" s="10" t="s">
        <v>434</v>
      </c>
      <c r="B512" s="40" t="n">
        <v>2009</v>
      </c>
      <c r="C512" s="12" t="s">
        <v>99</v>
      </c>
      <c r="D512" s="24" t="s">
        <v>440</v>
      </c>
      <c r="E512" s="20" t="n">
        <v>0</v>
      </c>
      <c r="F512" s="14"/>
      <c r="G512" s="14"/>
      <c r="H512" s="14"/>
      <c r="I512" s="14"/>
      <c r="J512" s="22"/>
      <c r="K512" s="22" t="n">
        <v>55</v>
      </c>
      <c r="L512" s="20"/>
      <c r="M512" s="20"/>
      <c r="N512" s="20"/>
      <c r="O512" s="20"/>
      <c r="P512" s="20"/>
      <c r="Q512" s="20"/>
      <c r="R512" s="15"/>
      <c r="S512" s="15" t="s">
        <v>436</v>
      </c>
      <c r="T512" s="15" t="s">
        <v>436</v>
      </c>
      <c r="U512" s="15" t="s">
        <v>436</v>
      </c>
      <c r="V512" s="15" t="s">
        <v>436</v>
      </c>
      <c r="W512" s="15" t="s">
        <v>436</v>
      </c>
      <c r="X512" s="15" t="s">
        <v>101</v>
      </c>
      <c r="Y512" s="15"/>
      <c r="Z512" s="15"/>
      <c r="AA512" s="15"/>
      <c r="AB512" s="15"/>
      <c r="AC512" s="15"/>
      <c r="AD512" s="16"/>
      <c r="AE512" s="17" t="n">
        <v>4000</v>
      </c>
      <c r="AF512" s="12"/>
      <c r="AG512" s="12"/>
      <c r="AH512" s="12"/>
      <c r="AI512" s="12"/>
      <c r="AJ512" s="12"/>
      <c r="AK512" s="12"/>
    </row>
    <row r="513" customFormat="false" ht="13.8" hidden="false" customHeight="false" outlineLevel="0" collapsed="false">
      <c r="A513" s="10" t="s">
        <v>434</v>
      </c>
      <c r="B513" s="40" t="n">
        <v>2009</v>
      </c>
      <c r="C513" s="12" t="s">
        <v>59</v>
      </c>
      <c r="D513" s="42" t="s">
        <v>494</v>
      </c>
      <c r="E513" s="20" t="n">
        <v>0</v>
      </c>
      <c r="F513" s="22"/>
      <c r="G513" s="22"/>
      <c r="H513" s="22"/>
      <c r="I513" s="22"/>
      <c r="J513" s="22" t="n">
        <v>2</v>
      </c>
      <c r="K513" s="20" t="n">
        <v>6.92857142857143</v>
      </c>
      <c r="L513" s="20" t="n">
        <v>0</v>
      </c>
      <c r="M513" s="20" t="n">
        <v>0.517857142857143</v>
      </c>
      <c r="N513" s="20" t="n">
        <v>0</v>
      </c>
      <c r="O513" s="20" t="n">
        <v>0.714285714285714</v>
      </c>
      <c r="P513" s="20" t="n">
        <v>4.17857142857143</v>
      </c>
      <c r="Q513" s="20" t="n">
        <v>0.710526315789474</v>
      </c>
      <c r="R513" s="15"/>
      <c r="S513" s="15" t="s">
        <v>41</v>
      </c>
      <c r="T513" s="15" t="s">
        <v>41</v>
      </c>
      <c r="U513" s="15" t="s">
        <v>41</v>
      </c>
      <c r="V513" s="15" t="s">
        <v>41</v>
      </c>
      <c r="W513" s="15" t="s">
        <v>41</v>
      </c>
      <c r="X513" s="15" t="s">
        <v>40</v>
      </c>
      <c r="Y513" s="15" t="s">
        <v>40</v>
      </c>
      <c r="Z513" s="15" t="s">
        <v>40</v>
      </c>
      <c r="AA513" s="15" t="s">
        <v>40</v>
      </c>
      <c r="AB513" s="15" t="s">
        <v>40</v>
      </c>
      <c r="AC513" s="15" t="s">
        <v>40</v>
      </c>
      <c r="AD513" s="16" t="s">
        <v>40</v>
      </c>
      <c r="AE513" s="17"/>
      <c r="AF513" s="12"/>
      <c r="AG513" s="12"/>
      <c r="AH513" s="12"/>
      <c r="AI513" s="12"/>
      <c r="AJ513" s="12"/>
      <c r="AK513" s="12" t="s">
        <v>65</v>
      </c>
    </row>
    <row r="514" customFormat="false" ht="13.8" hidden="false" customHeight="false" outlineLevel="0" collapsed="false">
      <c r="A514" s="10" t="s">
        <v>434</v>
      </c>
      <c r="B514" s="40" t="n">
        <v>2009</v>
      </c>
      <c r="C514" s="12" t="s">
        <v>59</v>
      </c>
      <c r="D514" s="42" t="s">
        <v>495</v>
      </c>
      <c r="E514" s="20" t="n">
        <v>0</v>
      </c>
      <c r="F514" s="22"/>
      <c r="G514" s="22"/>
      <c r="H514" s="22"/>
      <c r="I514" s="22"/>
      <c r="J514" s="22" t="n">
        <v>2</v>
      </c>
      <c r="K514" s="14"/>
      <c r="L514" s="14"/>
      <c r="M514" s="22" t="n">
        <v>0.878</v>
      </c>
      <c r="N514" s="20" t="n">
        <v>0</v>
      </c>
      <c r="O514" s="20" t="n">
        <v>2.57142857142857</v>
      </c>
      <c r="P514" s="20" t="n">
        <v>1.51785714285714</v>
      </c>
      <c r="Q514" s="20" t="n">
        <v>0</v>
      </c>
      <c r="R514" s="15"/>
      <c r="S514" s="15" t="s">
        <v>41</v>
      </c>
      <c r="T514" s="15" t="s">
        <v>41</v>
      </c>
      <c r="U514" s="15" t="s">
        <v>41</v>
      </c>
      <c r="V514" s="15" t="s">
        <v>41</v>
      </c>
      <c r="W514" s="15" t="s">
        <v>41</v>
      </c>
      <c r="X514" s="15" t="s">
        <v>41</v>
      </c>
      <c r="Y514" s="15" t="s">
        <v>41</v>
      </c>
      <c r="Z514" s="15" t="s">
        <v>41</v>
      </c>
      <c r="AA514" s="15" t="s">
        <v>40</v>
      </c>
      <c r="AB514" s="15" t="s">
        <v>40</v>
      </c>
      <c r="AC514" s="15" t="s">
        <v>40</v>
      </c>
      <c r="AD514" s="16" t="s">
        <v>40</v>
      </c>
      <c r="AE514" s="17"/>
      <c r="AF514" s="12"/>
      <c r="AG514" s="12"/>
      <c r="AH514" s="12"/>
      <c r="AI514" s="12"/>
      <c r="AJ514" s="12"/>
      <c r="AK514" s="12" t="s">
        <v>81</v>
      </c>
    </row>
    <row r="515" customFormat="false" ht="13.8" hidden="false" customHeight="false" outlineLevel="0" collapsed="false">
      <c r="A515" s="10" t="s">
        <v>434</v>
      </c>
      <c r="B515" s="40" t="n">
        <v>2009</v>
      </c>
      <c r="C515" s="12" t="s">
        <v>59</v>
      </c>
      <c r="D515" s="42" t="s">
        <v>496</v>
      </c>
      <c r="E515" s="20" t="n">
        <v>0</v>
      </c>
      <c r="F515" s="22"/>
      <c r="G515" s="22"/>
      <c r="H515" s="22"/>
      <c r="I515" s="22"/>
      <c r="J515" s="22" t="n">
        <v>2</v>
      </c>
      <c r="K515" s="20" t="n">
        <v>2.44642857142857</v>
      </c>
      <c r="L515" s="20" t="n">
        <v>0</v>
      </c>
      <c r="M515" s="20" t="n">
        <v>0</v>
      </c>
      <c r="N515" s="20" t="n">
        <v>0</v>
      </c>
      <c r="O515" s="20" t="n">
        <v>3.10714285714286</v>
      </c>
      <c r="P515" s="20" t="n">
        <v>1.30357142857143</v>
      </c>
      <c r="Q515" s="20" t="n">
        <v>0</v>
      </c>
      <c r="R515" s="15"/>
      <c r="S515" s="15" t="s">
        <v>41</v>
      </c>
      <c r="T515" s="15" t="s">
        <v>41</v>
      </c>
      <c r="U515" s="15" t="s">
        <v>41</v>
      </c>
      <c r="V515" s="15" t="s">
        <v>41</v>
      </c>
      <c r="W515" s="15" t="s">
        <v>41</v>
      </c>
      <c r="X515" s="15" t="s">
        <v>40</v>
      </c>
      <c r="Y515" s="15" t="s">
        <v>40</v>
      </c>
      <c r="Z515" s="15" t="s">
        <v>40</v>
      </c>
      <c r="AA515" s="15" t="s">
        <v>40</v>
      </c>
      <c r="AB515" s="15" t="s">
        <v>40</v>
      </c>
      <c r="AC515" s="15" t="s">
        <v>40</v>
      </c>
      <c r="AD515" s="16" t="s">
        <v>40</v>
      </c>
      <c r="AE515" s="17"/>
      <c r="AF515" s="12"/>
      <c r="AG515" s="12"/>
      <c r="AH515" s="12"/>
      <c r="AI515" s="12"/>
      <c r="AJ515" s="12"/>
      <c r="AK515" s="12" t="s">
        <v>65</v>
      </c>
    </row>
    <row r="516" customFormat="false" ht="13.8" hidden="false" customHeight="false" outlineLevel="0" collapsed="false">
      <c r="A516" s="10" t="s">
        <v>434</v>
      </c>
      <c r="B516" s="40" t="n">
        <v>2009</v>
      </c>
      <c r="C516" s="12" t="s">
        <v>59</v>
      </c>
      <c r="D516" s="43" t="s">
        <v>445</v>
      </c>
      <c r="E516" s="20" t="n">
        <v>0</v>
      </c>
      <c r="F516" s="22"/>
      <c r="G516" s="22"/>
      <c r="H516" s="22"/>
      <c r="I516" s="22" t="n">
        <v>5.663</v>
      </c>
      <c r="J516" s="22"/>
      <c r="K516" s="22" t="n">
        <v>2.883</v>
      </c>
      <c r="L516" s="30" t="n">
        <v>0</v>
      </c>
      <c r="M516" s="20" t="n">
        <v>2.75</v>
      </c>
      <c r="N516" s="20" t="n">
        <v>0</v>
      </c>
      <c r="O516" s="20" t="n">
        <v>0</v>
      </c>
      <c r="P516" s="20" t="n">
        <v>0</v>
      </c>
      <c r="Q516" s="20" t="n">
        <v>1.73684210526316</v>
      </c>
      <c r="R516" s="15" t="s">
        <v>40</v>
      </c>
      <c r="S516" s="15" t="s">
        <v>78</v>
      </c>
      <c r="T516" s="15" t="s">
        <v>78</v>
      </c>
      <c r="U516" s="15" t="s">
        <v>78</v>
      </c>
      <c r="V516" s="15" t="s">
        <v>78</v>
      </c>
      <c r="W516" s="15" t="s">
        <v>78</v>
      </c>
      <c r="X516" s="15" t="s">
        <v>78</v>
      </c>
      <c r="Y516" s="15" t="s">
        <v>40</v>
      </c>
      <c r="Z516" s="15" t="s">
        <v>40</v>
      </c>
      <c r="AA516" s="15" t="s">
        <v>40</v>
      </c>
      <c r="AB516" s="15" t="s">
        <v>40</v>
      </c>
      <c r="AC516" s="15" t="s">
        <v>40</v>
      </c>
      <c r="AD516" s="16" t="s">
        <v>40</v>
      </c>
      <c r="AE516" s="17"/>
      <c r="AF516" s="12"/>
      <c r="AG516" s="12"/>
      <c r="AH516" s="12"/>
      <c r="AI516" s="12"/>
      <c r="AJ516" s="12"/>
      <c r="AK516" s="12" t="s">
        <v>81</v>
      </c>
    </row>
    <row r="517" customFormat="false" ht="13.8" hidden="false" customHeight="false" outlineLevel="0" collapsed="false">
      <c r="A517" s="10" t="s">
        <v>434</v>
      </c>
      <c r="B517" s="40" t="n">
        <v>2009</v>
      </c>
      <c r="C517" s="12" t="s">
        <v>59</v>
      </c>
      <c r="D517" s="43" t="s">
        <v>497</v>
      </c>
      <c r="E517" s="20" t="n">
        <v>0</v>
      </c>
      <c r="F517" s="14"/>
      <c r="G517" s="14"/>
      <c r="H517" s="14"/>
      <c r="I517" s="14" t="n">
        <v>5.059</v>
      </c>
      <c r="J517" s="14"/>
      <c r="K517" s="22" t="n">
        <v>2.337</v>
      </c>
      <c r="L517" s="20" t="n">
        <v>5.35714285714286</v>
      </c>
      <c r="M517" s="20" t="n">
        <v>1.32142857142857</v>
      </c>
      <c r="N517" s="20" t="n">
        <v>0</v>
      </c>
      <c r="O517" s="20" t="n">
        <v>0</v>
      </c>
      <c r="P517" s="20" t="n">
        <v>1.96428571428571</v>
      </c>
      <c r="Q517" s="20" t="n">
        <v>4.05263157894737</v>
      </c>
      <c r="R517" s="15" t="s">
        <v>40</v>
      </c>
      <c r="S517" s="15" t="s">
        <v>78</v>
      </c>
      <c r="T517" s="15" t="s">
        <v>78</v>
      </c>
      <c r="U517" s="15" t="s">
        <v>78</v>
      </c>
      <c r="V517" s="15" t="s">
        <v>78</v>
      </c>
      <c r="W517" s="15" t="s">
        <v>78</v>
      </c>
      <c r="X517" s="15" t="s">
        <v>78</v>
      </c>
      <c r="Y517" s="15" t="s">
        <v>40</v>
      </c>
      <c r="Z517" s="15" t="s">
        <v>40</v>
      </c>
      <c r="AA517" s="15" t="s">
        <v>40</v>
      </c>
      <c r="AB517" s="15" t="s">
        <v>40</v>
      </c>
      <c r="AC517" s="15" t="s">
        <v>40</v>
      </c>
      <c r="AD517" s="16" t="s">
        <v>40</v>
      </c>
      <c r="AE517" s="17"/>
      <c r="AF517" s="12"/>
      <c r="AG517" s="12"/>
      <c r="AH517" s="12"/>
      <c r="AI517" s="12"/>
      <c r="AJ517" s="12"/>
      <c r="AK517" s="12" t="s">
        <v>81</v>
      </c>
    </row>
    <row r="518" customFormat="false" ht="13.8" hidden="false" customHeight="false" outlineLevel="0" collapsed="false">
      <c r="A518" s="10" t="s">
        <v>434</v>
      </c>
      <c r="B518" s="40" t="n">
        <v>2009</v>
      </c>
      <c r="C518" s="12" t="s">
        <v>38</v>
      </c>
      <c r="D518" s="13" t="s">
        <v>447</v>
      </c>
      <c r="E518" s="20" t="n">
        <v>0</v>
      </c>
      <c r="F518" s="22"/>
      <c r="G518" s="22"/>
      <c r="H518" s="22"/>
      <c r="I518" s="22" t="n">
        <v>4.7223</v>
      </c>
      <c r="J518" s="20" t="n">
        <v>68.0357142857143</v>
      </c>
      <c r="K518" s="20" t="n">
        <v>7.64285714285714</v>
      </c>
      <c r="L518" s="20" t="n">
        <v>3.57142857142857</v>
      </c>
      <c r="M518" s="20" t="n">
        <v>2.39285714285714</v>
      </c>
      <c r="N518" s="20" t="n">
        <v>0.464285714285714</v>
      </c>
      <c r="O518" s="20" t="n">
        <v>1.75</v>
      </c>
      <c r="P518" s="20" t="n">
        <v>8.07142857142857</v>
      </c>
      <c r="Q518" s="20" t="n">
        <v>0</v>
      </c>
      <c r="R518" s="15" t="s">
        <v>40</v>
      </c>
      <c r="S518" s="15" t="s">
        <v>41</v>
      </c>
      <c r="T518" s="15" t="s">
        <v>41</v>
      </c>
      <c r="U518" s="15" t="s">
        <v>41</v>
      </c>
      <c r="V518" s="15" t="s">
        <v>41</v>
      </c>
      <c r="W518" s="15" t="s">
        <v>40</v>
      </c>
      <c r="X518" s="15" t="s">
        <v>40</v>
      </c>
      <c r="Y518" s="15" t="s">
        <v>40</v>
      </c>
      <c r="Z518" s="15" t="s">
        <v>40</v>
      </c>
      <c r="AA518" s="15" t="s">
        <v>40</v>
      </c>
      <c r="AB518" s="15" t="s">
        <v>40</v>
      </c>
      <c r="AC518" s="15" t="s">
        <v>40</v>
      </c>
      <c r="AD518" s="16" t="s">
        <v>40</v>
      </c>
      <c r="AE518" s="17"/>
      <c r="AF518" s="12"/>
      <c r="AG518" s="12"/>
      <c r="AH518" s="12"/>
      <c r="AI518" s="12"/>
      <c r="AJ518" s="12"/>
      <c r="AK518" s="12" t="s">
        <v>46</v>
      </c>
    </row>
    <row r="519" customFormat="false" ht="13.8" hidden="false" customHeight="false" outlineLevel="0" collapsed="false">
      <c r="A519" s="10" t="s">
        <v>434</v>
      </c>
      <c r="B519" s="40" t="n">
        <v>2009</v>
      </c>
      <c r="C519" s="12" t="s">
        <v>38</v>
      </c>
      <c r="D519" s="13" t="s">
        <v>448</v>
      </c>
      <c r="E519" s="20" t="n">
        <v>0</v>
      </c>
      <c r="F519" s="20" t="n">
        <v>7.82142857142857</v>
      </c>
      <c r="G519" s="20" t="n">
        <v>32.6785714285714</v>
      </c>
      <c r="H519" s="20" t="n">
        <v>38.6071428571429</v>
      </c>
      <c r="I519" s="20" t="n">
        <v>66.9642857142857</v>
      </c>
      <c r="J519" s="20" t="n">
        <v>47.6785714285714</v>
      </c>
      <c r="K519" s="20" t="n">
        <v>15</v>
      </c>
      <c r="L519" s="20" t="n">
        <v>0</v>
      </c>
      <c r="M519" s="20" t="n">
        <v>0.0357142857142857</v>
      </c>
      <c r="N519" s="20" t="n">
        <v>0</v>
      </c>
      <c r="O519" s="20" t="n">
        <v>5.14285714285714</v>
      </c>
      <c r="P519" s="20" t="n">
        <v>3.03571428571429</v>
      </c>
      <c r="Q519" s="20" t="n">
        <v>0</v>
      </c>
      <c r="R519" s="15" t="s">
        <v>40</v>
      </c>
      <c r="S519" s="15" t="s">
        <v>40</v>
      </c>
      <c r="T519" s="15" t="s">
        <v>40</v>
      </c>
      <c r="U519" s="15" t="s">
        <v>40</v>
      </c>
      <c r="V519" s="15" t="s">
        <v>40</v>
      </c>
      <c r="W519" s="15" t="s">
        <v>40</v>
      </c>
      <c r="X519" s="15" t="s">
        <v>40</v>
      </c>
      <c r="Y519" s="15" t="s">
        <v>40</v>
      </c>
      <c r="Z519" s="15" t="s">
        <v>40</v>
      </c>
      <c r="AA519" s="15" t="s">
        <v>40</v>
      </c>
      <c r="AB519" s="15" t="s">
        <v>40</v>
      </c>
      <c r="AC519" s="15" t="s">
        <v>40</v>
      </c>
      <c r="AD519" s="16" t="s">
        <v>40</v>
      </c>
      <c r="AE519" s="17"/>
      <c r="AF519" s="12"/>
      <c r="AG519" s="12"/>
      <c r="AH519" s="12"/>
      <c r="AI519" s="12"/>
      <c r="AJ519" s="12"/>
      <c r="AK519" s="12" t="s">
        <v>46</v>
      </c>
    </row>
    <row r="520" customFormat="false" ht="13.8" hidden="false" customHeight="false" outlineLevel="0" collapsed="false">
      <c r="A520" s="10" t="s">
        <v>434</v>
      </c>
      <c r="B520" s="40" t="n">
        <v>2009</v>
      </c>
      <c r="C520" s="12" t="s">
        <v>38</v>
      </c>
      <c r="D520" s="13" t="s">
        <v>449</v>
      </c>
      <c r="E520" s="20" t="n">
        <v>0</v>
      </c>
      <c r="F520" s="20" t="n">
        <v>9.07142857142857</v>
      </c>
      <c r="G520" s="20" t="n">
        <v>34.6785714285714</v>
      </c>
      <c r="H520" s="20" t="n">
        <v>40.1785714285714</v>
      </c>
      <c r="I520" s="20" t="n">
        <v>69.0714285714286</v>
      </c>
      <c r="J520" s="22"/>
      <c r="K520" s="22" t="n">
        <v>1.949</v>
      </c>
      <c r="L520" s="20" t="n">
        <v>0.464285714285714</v>
      </c>
      <c r="M520" s="20" t="n">
        <v>0</v>
      </c>
      <c r="N520" s="20" t="n">
        <v>0</v>
      </c>
      <c r="O520" s="20" t="n">
        <v>5.35714285714286</v>
      </c>
      <c r="P520" s="20" t="n">
        <v>3.46428571428571</v>
      </c>
      <c r="Q520" s="20" t="n">
        <v>0.0625</v>
      </c>
      <c r="R520" s="15" t="s">
        <v>40</v>
      </c>
      <c r="S520" s="15" t="s">
        <v>40</v>
      </c>
      <c r="T520" s="15" t="s">
        <v>40</v>
      </c>
      <c r="U520" s="15" t="s">
        <v>40</v>
      </c>
      <c r="V520" s="15" t="s">
        <v>40</v>
      </c>
      <c r="W520" s="15" t="s">
        <v>41</v>
      </c>
      <c r="X520" s="15" t="s">
        <v>41</v>
      </c>
      <c r="Y520" s="15" t="s">
        <v>40</v>
      </c>
      <c r="Z520" s="15" t="s">
        <v>40</v>
      </c>
      <c r="AA520" s="15" t="s">
        <v>40</v>
      </c>
      <c r="AB520" s="15" t="s">
        <v>40</v>
      </c>
      <c r="AC520" s="15" t="s">
        <v>40</v>
      </c>
      <c r="AD520" s="16" t="s">
        <v>40</v>
      </c>
      <c r="AE520" s="17"/>
      <c r="AF520" s="12"/>
      <c r="AG520" s="12"/>
      <c r="AH520" s="12"/>
      <c r="AI520" s="12"/>
      <c r="AJ520" s="12"/>
      <c r="AK520" s="12" t="s">
        <v>46</v>
      </c>
    </row>
    <row r="521" customFormat="false" ht="13.8" hidden="false" customHeight="false" outlineLevel="0" collapsed="false">
      <c r="A521" s="10" t="s">
        <v>434</v>
      </c>
      <c r="B521" s="40" t="n">
        <v>2009</v>
      </c>
      <c r="C521" s="12" t="s">
        <v>38</v>
      </c>
      <c r="D521" s="13" t="s">
        <v>498</v>
      </c>
      <c r="E521" s="20" t="n">
        <v>0</v>
      </c>
      <c r="F521" s="14"/>
      <c r="G521" s="14"/>
      <c r="H521" s="14"/>
      <c r="I521" s="14"/>
      <c r="J521" s="14" t="n">
        <v>5.872</v>
      </c>
      <c r="K521" s="20" t="n">
        <v>0</v>
      </c>
      <c r="L521" s="20" t="n">
        <v>5.21428571428571</v>
      </c>
      <c r="M521" s="20" t="n">
        <v>0.321428571428571</v>
      </c>
      <c r="N521" s="20" t="n">
        <v>0.214285714285714</v>
      </c>
      <c r="O521" s="20" t="n">
        <v>6</v>
      </c>
      <c r="P521" s="20" t="n">
        <v>6.78571428571429</v>
      </c>
      <c r="Q521" s="20" t="n">
        <v>0</v>
      </c>
      <c r="R521" s="15" t="s">
        <v>40</v>
      </c>
      <c r="S521" s="15" t="s">
        <v>41</v>
      </c>
      <c r="T521" s="15" t="s">
        <v>41</v>
      </c>
      <c r="U521" s="15" t="s">
        <v>41</v>
      </c>
      <c r="V521" s="15" t="s">
        <v>41</v>
      </c>
      <c r="W521" s="15" t="s">
        <v>41</v>
      </c>
      <c r="X521" s="15" t="s">
        <v>40</v>
      </c>
      <c r="Y521" s="15" t="s">
        <v>40</v>
      </c>
      <c r="Z521" s="15" t="s">
        <v>40</v>
      </c>
      <c r="AA521" s="15" t="s">
        <v>40</v>
      </c>
      <c r="AB521" s="15" t="s">
        <v>40</v>
      </c>
      <c r="AC521" s="15" t="s">
        <v>40</v>
      </c>
      <c r="AD521" s="16" t="s">
        <v>40</v>
      </c>
      <c r="AE521" s="17"/>
      <c r="AF521" s="12"/>
      <c r="AG521" s="12"/>
      <c r="AH521" s="12"/>
      <c r="AI521" s="12"/>
      <c r="AJ521" s="12"/>
      <c r="AK521" s="12" t="s">
        <v>46</v>
      </c>
    </row>
    <row r="522" customFormat="false" ht="13.8" hidden="false" customHeight="false" outlineLevel="0" collapsed="false">
      <c r="A522" s="10" t="s">
        <v>434</v>
      </c>
      <c r="B522" s="40" t="n">
        <v>2009</v>
      </c>
      <c r="C522" s="12" t="s">
        <v>38</v>
      </c>
      <c r="D522" s="13" t="s">
        <v>499</v>
      </c>
      <c r="E522" s="20" t="n">
        <v>0</v>
      </c>
      <c r="F522" s="20" t="n">
        <v>7.5</v>
      </c>
      <c r="G522" s="20" t="n">
        <v>18.9642857142857</v>
      </c>
      <c r="H522" s="20" t="n">
        <v>32.6071428571429</v>
      </c>
      <c r="I522" s="20" t="n">
        <v>57.7142857142857</v>
      </c>
      <c r="J522" s="20" t="n">
        <v>39.6428571428571</v>
      </c>
      <c r="K522" s="20" t="n">
        <v>0</v>
      </c>
      <c r="L522" s="20" t="n">
        <v>7.25</v>
      </c>
      <c r="M522" s="20" t="n">
        <v>0</v>
      </c>
      <c r="N522" s="20" t="n">
        <v>0</v>
      </c>
      <c r="O522" s="20" t="n">
        <v>8.92857142857143</v>
      </c>
      <c r="P522" s="20" t="n">
        <v>2.25</v>
      </c>
      <c r="Q522" s="20" t="n">
        <v>0</v>
      </c>
      <c r="R522" s="15" t="s">
        <v>40</v>
      </c>
      <c r="S522" s="15" t="s">
        <v>40</v>
      </c>
      <c r="T522" s="15" t="s">
        <v>40</v>
      </c>
      <c r="U522" s="15" t="s">
        <v>40</v>
      </c>
      <c r="V522" s="15" t="s">
        <v>40</v>
      </c>
      <c r="W522" s="15" t="s">
        <v>40</v>
      </c>
      <c r="X522" s="15" t="s">
        <v>40</v>
      </c>
      <c r="Y522" s="15" t="s">
        <v>40</v>
      </c>
      <c r="Z522" s="15" t="s">
        <v>40</v>
      </c>
      <c r="AA522" s="15" t="s">
        <v>40</v>
      </c>
      <c r="AB522" s="15" t="s">
        <v>40</v>
      </c>
      <c r="AC522" s="15" t="s">
        <v>40</v>
      </c>
      <c r="AD522" s="16" t="s">
        <v>40</v>
      </c>
      <c r="AE522" s="17"/>
      <c r="AF522" s="12"/>
      <c r="AG522" s="12"/>
      <c r="AH522" s="12"/>
      <c r="AI522" s="12"/>
      <c r="AJ522" s="12"/>
      <c r="AK522" s="12" t="s">
        <v>46</v>
      </c>
    </row>
    <row r="523" customFormat="false" ht="13.8" hidden="false" customHeight="false" outlineLevel="0" collapsed="false">
      <c r="A523" s="10" t="s">
        <v>434</v>
      </c>
      <c r="B523" s="40" t="n">
        <v>2009</v>
      </c>
      <c r="C523" s="12" t="s">
        <v>38</v>
      </c>
      <c r="D523" s="13" t="s">
        <v>500</v>
      </c>
      <c r="E523" s="20" t="n">
        <v>0</v>
      </c>
      <c r="F523" s="20" t="n">
        <v>8.82142857142857</v>
      </c>
      <c r="G523" s="20" t="n">
        <v>21.1071428571429</v>
      </c>
      <c r="H523" s="20" t="n">
        <v>34.3928571428571</v>
      </c>
      <c r="I523" s="14"/>
      <c r="J523" s="14" t="n">
        <v>2.907</v>
      </c>
      <c r="K523" s="20" t="n">
        <v>0</v>
      </c>
      <c r="L523" s="20" t="n">
        <v>7.39285714285714</v>
      </c>
      <c r="M523" s="20" t="n">
        <v>0</v>
      </c>
      <c r="N523" s="20" t="n">
        <v>0</v>
      </c>
      <c r="O523" s="20" t="n">
        <v>3.92857142857143</v>
      </c>
      <c r="P523" s="20" t="n">
        <v>5.89285714285714</v>
      </c>
      <c r="Q523" s="20" t="n">
        <v>0.1875</v>
      </c>
      <c r="R523" s="15" t="s">
        <v>40</v>
      </c>
      <c r="S523" s="15" t="s">
        <v>40</v>
      </c>
      <c r="T523" s="15" t="s">
        <v>40</v>
      </c>
      <c r="U523" s="15" t="s">
        <v>40</v>
      </c>
      <c r="V523" s="15" t="s">
        <v>41</v>
      </c>
      <c r="W523" s="15" t="s">
        <v>41</v>
      </c>
      <c r="X523" s="15" t="s">
        <v>40</v>
      </c>
      <c r="Y523" s="15" t="s">
        <v>40</v>
      </c>
      <c r="Z523" s="15" t="s">
        <v>40</v>
      </c>
      <c r="AA523" s="15" t="s">
        <v>40</v>
      </c>
      <c r="AB523" s="15" t="s">
        <v>40</v>
      </c>
      <c r="AC523" s="15" t="s">
        <v>40</v>
      </c>
      <c r="AD523" s="16" t="s">
        <v>40</v>
      </c>
      <c r="AE523" s="17"/>
      <c r="AF523" s="12"/>
      <c r="AG523" s="12"/>
      <c r="AH523" s="12"/>
      <c r="AI523" s="12"/>
      <c r="AJ523" s="12"/>
      <c r="AK523" s="12" t="s">
        <v>46</v>
      </c>
    </row>
    <row r="524" customFormat="false" ht="13.8" hidden="false" customHeight="false" outlineLevel="0" collapsed="false">
      <c r="A524" s="10" t="s">
        <v>434</v>
      </c>
      <c r="B524" s="40" t="n">
        <v>2009</v>
      </c>
      <c r="C524" s="12" t="s">
        <v>38</v>
      </c>
      <c r="D524" s="13" t="s">
        <v>453</v>
      </c>
      <c r="E524" s="20" t="n">
        <v>0</v>
      </c>
      <c r="F524" s="22"/>
      <c r="G524" s="22"/>
      <c r="H524" s="22"/>
      <c r="I524" s="22"/>
      <c r="J524" s="22"/>
      <c r="K524" s="22" t="n">
        <v>7.42</v>
      </c>
      <c r="L524" s="20" t="n">
        <v>0</v>
      </c>
      <c r="M524" s="20" t="n">
        <v>6.82142857142857</v>
      </c>
      <c r="N524" s="20" t="n">
        <v>2.39285714285714</v>
      </c>
      <c r="O524" s="20" t="n">
        <v>3.71428571428571</v>
      </c>
      <c r="P524" s="20" t="n">
        <v>8.92857142857143</v>
      </c>
      <c r="Q524" s="20" t="n">
        <v>1.6875</v>
      </c>
      <c r="R524" s="15" t="s">
        <v>40</v>
      </c>
      <c r="S524" s="15" t="s">
        <v>41</v>
      </c>
      <c r="T524" s="15" t="s">
        <v>41</v>
      </c>
      <c r="U524" s="15" t="s">
        <v>41</v>
      </c>
      <c r="V524" s="15" t="s">
        <v>41</v>
      </c>
      <c r="W524" s="15" t="s">
        <v>41</v>
      </c>
      <c r="X524" s="15" t="s">
        <v>41</v>
      </c>
      <c r="Y524" s="15" t="s">
        <v>40</v>
      </c>
      <c r="Z524" s="15" t="s">
        <v>40</v>
      </c>
      <c r="AA524" s="15" t="s">
        <v>40</v>
      </c>
      <c r="AB524" s="15" t="s">
        <v>40</v>
      </c>
      <c r="AC524" s="15" t="s">
        <v>40</v>
      </c>
      <c r="AD524" s="16" t="s">
        <v>40</v>
      </c>
      <c r="AE524" s="17"/>
      <c r="AF524" s="12"/>
      <c r="AG524" s="12"/>
      <c r="AH524" s="12"/>
      <c r="AI524" s="12"/>
      <c r="AJ524" s="12"/>
      <c r="AK524" s="12" t="s">
        <v>46</v>
      </c>
    </row>
    <row r="525" customFormat="false" ht="13.8" hidden="false" customHeight="false" outlineLevel="0" collapsed="false">
      <c r="A525" s="10" t="s">
        <v>434</v>
      </c>
      <c r="B525" s="40" t="n">
        <v>2009</v>
      </c>
      <c r="C525" s="12" t="s">
        <v>38</v>
      </c>
      <c r="D525" s="13" t="s">
        <v>454</v>
      </c>
      <c r="E525" s="20" t="n">
        <v>0</v>
      </c>
      <c r="F525" s="20" t="n">
        <v>7.53571428571429</v>
      </c>
      <c r="G525" s="20" t="n">
        <v>30.0357142857143</v>
      </c>
      <c r="H525" s="20" t="n">
        <v>37.6428571428571</v>
      </c>
      <c r="I525" s="20" t="n">
        <v>61.8214285714286</v>
      </c>
      <c r="J525" s="20" t="n">
        <v>71.8214285714286</v>
      </c>
      <c r="K525" s="20" t="n">
        <v>9.14285714285714</v>
      </c>
      <c r="L525" s="20" t="n">
        <v>3.60714285714286</v>
      </c>
      <c r="M525" s="20" t="n">
        <v>5.82142857142857</v>
      </c>
      <c r="N525" s="20" t="n">
        <v>0</v>
      </c>
      <c r="O525" s="20" t="n">
        <v>7.96428571428571</v>
      </c>
      <c r="P525" s="20" t="n">
        <v>4.92857142857143</v>
      </c>
      <c r="Q525" s="20" t="n">
        <v>0.947368421052632</v>
      </c>
      <c r="R525" s="15" t="s">
        <v>40</v>
      </c>
      <c r="S525" s="15" t="s">
        <v>40</v>
      </c>
      <c r="T525" s="15" t="s">
        <v>40</v>
      </c>
      <c r="U525" s="15" t="s">
        <v>40</v>
      </c>
      <c r="V525" s="15" t="s">
        <v>40</v>
      </c>
      <c r="W525" s="15" t="s">
        <v>40</v>
      </c>
      <c r="X525" s="15" t="s">
        <v>40</v>
      </c>
      <c r="Y525" s="15" t="s">
        <v>40</v>
      </c>
      <c r="Z525" s="15" t="s">
        <v>40</v>
      </c>
      <c r="AA525" s="15" t="s">
        <v>40</v>
      </c>
      <c r="AB525" s="15" t="s">
        <v>40</v>
      </c>
      <c r="AC525" s="15" t="s">
        <v>40</v>
      </c>
      <c r="AD525" s="16" t="s">
        <v>40</v>
      </c>
      <c r="AE525" s="17"/>
      <c r="AF525" s="12"/>
      <c r="AG525" s="12"/>
      <c r="AH525" s="12"/>
      <c r="AI525" s="12"/>
      <c r="AJ525" s="12"/>
      <c r="AK525" s="12" t="s">
        <v>46</v>
      </c>
    </row>
    <row r="526" customFormat="false" ht="13.8" hidden="false" customHeight="false" outlineLevel="0" collapsed="false">
      <c r="A526" s="10" t="s">
        <v>434</v>
      </c>
      <c r="B526" s="40" t="n">
        <v>2009</v>
      </c>
      <c r="C526" s="12" t="s">
        <v>38</v>
      </c>
      <c r="D526" s="13" t="s">
        <v>455</v>
      </c>
      <c r="E526" s="20" t="n">
        <v>0</v>
      </c>
      <c r="F526" s="30" t="n">
        <v>11.25</v>
      </c>
      <c r="G526" s="30" t="n">
        <v>31.9285714285714</v>
      </c>
      <c r="H526" s="30" t="n">
        <v>39.8571428571429</v>
      </c>
      <c r="I526" s="30" t="n">
        <v>75.1428571428571</v>
      </c>
      <c r="J526" s="22"/>
      <c r="K526" s="22"/>
      <c r="L526" s="22" t="n">
        <v>4.731</v>
      </c>
      <c r="M526" s="20" t="n">
        <v>2.46428571428571</v>
      </c>
      <c r="N526" s="20" t="n">
        <v>4.39285714285714</v>
      </c>
      <c r="O526" s="20" t="n">
        <v>7.14285714285714</v>
      </c>
      <c r="P526" s="20" t="n">
        <v>5.07142857142857</v>
      </c>
      <c r="Q526" s="20" t="n">
        <v>1.52941176470588</v>
      </c>
      <c r="R526" s="15" t="s">
        <v>40</v>
      </c>
      <c r="S526" s="15" t="s">
        <v>40</v>
      </c>
      <c r="T526" s="15" t="s">
        <v>40</v>
      </c>
      <c r="U526" s="15" t="s">
        <v>40</v>
      </c>
      <c r="V526" s="15" t="s">
        <v>40</v>
      </c>
      <c r="W526" s="15" t="s">
        <v>41</v>
      </c>
      <c r="X526" s="15" t="s">
        <v>41</v>
      </c>
      <c r="Y526" s="15" t="s">
        <v>41</v>
      </c>
      <c r="Z526" s="15" t="s">
        <v>40</v>
      </c>
      <c r="AA526" s="15" t="s">
        <v>40</v>
      </c>
      <c r="AB526" s="15" t="s">
        <v>40</v>
      </c>
      <c r="AC526" s="15" t="s">
        <v>40</v>
      </c>
      <c r="AD526" s="16" t="s">
        <v>40</v>
      </c>
      <c r="AE526" s="17"/>
      <c r="AF526" s="12"/>
      <c r="AG526" s="12"/>
      <c r="AH526" s="12"/>
      <c r="AI526" s="12"/>
      <c r="AJ526" s="12"/>
      <c r="AK526" s="12" t="s">
        <v>46</v>
      </c>
    </row>
    <row r="527" customFormat="false" ht="13.8" hidden="false" customHeight="false" outlineLevel="0" collapsed="false">
      <c r="A527" s="10" t="s">
        <v>434</v>
      </c>
      <c r="B527" s="40" t="n">
        <v>2009</v>
      </c>
      <c r="C527" s="12" t="s">
        <v>38</v>
      </c>
      <c r="D527" s="13" t="s">
        <v>501</v>
      </c>
      <c r="E527" s="20" t="n">
        <v>0</v>
      </c>
      <c r="F527" s="14"/>
      <c r="G527" s="14"/>
      <c r="H527" s="14"/>
      <c r="I527" s="14"/>
      <c r="J527" s="22" t="n">
        <v>5.382</v>
      </c>
      <c r="K527" s="20" t="n">
        <v>1.92857142857143</v>
      </c>
      <c r="L527" s="20" t="n">
        <v>1.5</v>
      </c>
      <c r="M527" s="20" t="n">
        <v>5.64285714285714</v>
      </c>
      <c r="N527" s="20" t="n">
        <v>2.07142857142857</v>
      </c>
      <c r="O527" s="20" t="n">
        <v>7.14285714285714</v>
      </c>
      <c r="P527" s="20" t="n">
        <v>9.32142857142857</v>
      </c>
      <c r="Q527" s="20" t="n">
        <v>1.6875</v>
      </c>
      <c r="R527" s="15" t="s">
        <v>40</v>
      </c>
      <c r="S527" s="15" t="s">
        <v>41</v>
      </c>
      <c r="T527" s="15" t="s">
        <v>41</v>
      </c>
      <c r="U527" s="15" t="s">
        <v>41</v>
      </c>
      <c r="V527" s="15" t="s">
        <v>41</v>
      </c>
      <c r="W527" s="15" t="s">
        <v>40</v>
      </c>
      <c r="X527" s="15" t="s">
        <v>40</v>
      </c>
      <c r="Y527" s="15" t="s">
        <v>40</v>
      </c>
      <c r="Z527" s="15" t="s">
        <v>40</v>
      </c>
      <c r="AA527" s="15" t="s">
        <v>40</v>
      </c>
      <c r="AB527" s="15" t="s">
        <v>40</v>
      </c>
      <c r="AC527" s="15" t="s">
        <v>40</v>
      </c>
      <c r="AD527" s="16" t="s">
        <v>40</v>
      </c>
      <c r="AE527" s="17"/>
      <c r="AF527" s="12"/>
      <c r="AG527" s="12"/>
      <c r="AH527" s="12"/>
      <c r="AI527" s="12"/>
      <c r="AJ527" s="12"/>
      <c r="AK527" s="12" t="s">
        <v>46</v>
      </c>
    </row>
    <row r="528" customFormat="false" ht="13.8" hidden="false" customHeight="false" outlineLevel="0" collapsed="false">
      <c r="A528" s="10" t="s">
        <v>434</v>
      </c>
      <c r="B528" s="40" t="n">
        <v>2009</v>
      </c>
      <c r="C528" s="12" t="s">
        <v>38</v>
      </c>
      <c r="D528" s="13" t="s">
        <v>502</v>
      </c>
      <c r="E528" s="20" t="n">
        <v>0</v>
      </c>
      <c r="F528" s="20" t="n">
        <v>7.32142857142857</v>
      </c>
      <c r="G528" s="20" t="n">
        <v>18.0357142857143</v>
      </c>
      <c r="H528" s="20" t="n">
        <v>31.1428571428571</v>
      </c>
      <c r="I528" s="20" t="n">
        <v>54.25</v>
      </c>
      <c r="J528" s="20" t="n">
        <v>57.25</v>
      </c>
      <c r="K528" s="20" t="n">
        <v>0</v>
      </c>
      <c r="L528" s="20" t="n">
        <v>9.89285714285714</v>
      </c>
      <c r="M528" s="20" t="n">
        <v>4.03571428571429</v>
      </c>
      <c r="N528" s="20" t="n">
        <v>0</v>
      </c>
      <c r="O528" s="20" t="n">
        <v>11.5357142857143</v>
      </c>
      <c r="P528" s="20" t="n">
        <v>5.03571428571429</v>
      </c>
      <c r="Q528" s="20" t="n">
        <v>0.947368421052632</v>
      </c>
      <c r="R528" s="15" t="s">
        <v>40</v>
      </c>
      <c r="S528" s="15" t="s">
        <v>40</v>
      </c>
      <c r="T528" s="15" t="s">
        <v>40</v>
      </c>
      <c r="U528" s="15" t="s">
        <v>40</v>
      </c>
      <c r="V528" s="15" t="s">
        <v>40</v>
      </c>
      <c r="W528" s="15" t="s">
        <v>40</v>
      </c>
      <c r="X528" s="15" t="s">
        <v>40</v>
      </c>
      <c r="Y528" s="15" t="s">
        <v>40</v>
      </c>
      <c r="Z528" s="15" t="s">
        <v>40</v>
      </c>
      <c r="AA528" s="15" t="s">
        <v>40</v>
      </c>
      <c r="AB528" s="15" t="s">
        <v>40</v>
      </c>
      <c r="AC528" s="15" t="s">
        <v>40</v>
      </c>
      <c r="AD528" s="16" t="s">
        <v>40</v>
      </c>
      <c r="AE528" s="17"/>
      <c r="AF528" s="12"/>
      <c r="AG528" s="12"/>
      <c r="AH528" s="12"/>
      <c r="AI528" s="12"/>
      <c r="AJ528" s="12"/>
      <c r="AK528" s="12" t="s">
        <v>46</v>
      </c>
    </row>
    <row r="529" customFormat="false" ht="13.8" hidden="false" customHeight="false" outlineLevel="0" collapsed="false">
      <c r="A529" s="10" t="s">
        <v>434</v>
      </c>
      <c r="B529" s="40" t="n">
        <v>2009</v>
      </c>
      <c r="C529" s="12" t="s">
        <v>38</v>
      </c>
      <c r="D529" s="13" t="s">
        <v>503</v>
      </c>
      <c r="E529" s="20" t="n">
        <v>0</v>
      </c>
      <c r="F529" s="20" t="n">
        <v>10.1785714285714</v>
      </c>
      <c r="G529" s="20" t="n">
        <v>19.7142857142857</v>
      </c>
      <c r="H529" s="20" t="n">
        <v>33.3571428571429</v>
      </c>
      <c r="I529" s="20" t="n">
        <v>55.6428571428572</v>
      </c>
      <c r="J529" s="14"/>
      <c r="K529" s="22" t="n">
        <v>1.88</v>
      </c>
      <c r="L529" s="20" t="n">
        <v>8.78571428571429</v>
      </c>
      <c r="M529" s="20" t="n">
        <v>0</v>
      </c>
      <c r="N529" s="20" t="n">
        <v>3.67857142857143</v>
      </c>
      <c r="O529" s="20" t="n">
        <v>11.2857142857143</v>
      </c>
      <c r="P529" s="20" t="n">
        <v>5.07142857142857</v>
      </c>
      <c r="Q529" s="20" t="n">
        <v>1.52941176470588</v>
      </c>
      <c r="R529" s="15" t="s">
        <v>40</v>
      </c>
      <c r="S529" s="15" t="s">
        <v>40</v>
      </c>
      <c r="T529" s="15" t="s">
        <v>40</v>
      </c>
      <c r="U529" s="15" t="s">
        <v>40</v>
      </c>
      <c r="V529" s="15" t="s">
        <v>41</v>
      </c>
      <c r="W529" s="15" t="s">
        <v>41</v>
      </c>
      <c r="X529" s="15" t="s">
        <v>40</v>
      </c>
      <c r="Y529" s="15" t="s">
        <v>40</v>
      </c>
      <c r="Z529" s="15" t="s">
        <v>40</v>
      </c>
      <c r="AA529" s="15" t="s">
        <v>40</v>
      </c>
      <c r="AB529" s="15" t="s">
        <v>40</v>
      </c>
      <c r="AC529" s="15" t="s">
        <v>40</v>
      </c>
      <c r="AD529" s="16" t="s">
        <v>40</v>
      </c>
      <c r="AE529" s="17"/>
      <c r="AF529" s="12"/>
      <c r="AG529" s="12"/>
      <c r="AH529" s="12"/>
      <c r="AI529" s="12"/>
      <c r="AJ529" s="12"/>
      <c r="AK529" s="12" t="s">
        <v>46</v>
      </c>
    </row>
    <row r="530" customFormat="false" ht="13.8" hidden="false" customHeight="false" outlineLevel="0" collapsed="false">
      <c r="A530" s="10" t="s">
        <v>434</v>
      </c>
      <c r="B530" s="40" t="n">
        <v>2009</v>
      </c>
      <c r="C530" s="12" t="s">
        <v>59</v>
      </c>
      <c r="D530" s="21" t="s">
        <v>504</v>
      </c>
      <c r="E530" s="20" t="n">
        <v>0</v>
      </c>
      <c r="F530" s="22"/>
      <c r="G530" s="22"/>
      <c r="H530" s="22"/>
      <c r="I530" s="22" t="n">
        <v>7.35</v>
      </c>
      <c r="J530" s="23"/>
      <c r="K530" s="14" t="n">
        <v>3.006</v>
      </c>
      <c r="L530" s="20" t="n">
        <v>1.53571428571429</v>
      </c>
      <c r="M530" s="20" t="n">
        <v>6.71428571428571</v>
      </c>
      <c r="N530" s="20" t="n">
        <v>0</v>
      </c>
      <c r="O530" s="20" t="n">
        <v>0</v>
      </c>
      <c r="P530" s="20" t="n">
        <v>7.71428571428571</v>
      </c>
      <c r="Q530" s="20" t="n">
        <v>3.05263157894737</v>
      </c>
      <c r="R530" s="15" t="s">
        <v>40</v>
      </c>
      <c r="S530" s="15" t="s">
        <v>41</v>
      </c>
      <c r="T530" s="15" t="s">
        <v>41</v>
      </c>
      <c r="U530" s="15" t="s">
        <v>41</v>
      </c>
      <c r="V530" s="15" t="s">
        <v>41</v>
      </c>
      <c r="W530" s="15" t="s">
        <v>41</v>
      </c>
      <c r="X530" s="15" t="s">
        <v>41</v>
      </c>
      <c r="Y530" s="15" t="s">
        <v>40</v>
      </c>
      <c r="Z530" s="15" t="s">
        <v>40</v>
      </c>
      <c r="AA530" s="15" t="s">
        <v>40</v>
      </c>
      <c r="AB530" s="15" t="s">
        <v>40</v>
      </c>
      <c r="AC530" s="15" t="s">
        <v>40</v>
      </c>
      <c r="AD530" s="16" t="s">
        <v>40</v>
      </c>
      <c r="AE530" s="17"/>
      <c r="AF530" s="12"/>
      <c r="AG530" s="12"/>
      <c r="AH530" s="12"/>
      <c r="AI530" s="12"/>
      <c r="AJ530" s="12"/>
      <c r="AK530" s="12" t="s">
        <v>65</v>
      </c>
    </row>
    <row r="531" customFormat="false" ht="13.8" hidden="false" customHeight="false" outlineLevel="0" collapsed="false">
      <c r="A531" s="10" t="s">
        <v>434</v>
      </c>
      <c r="B531" s="40" t="n">
        <v>2009</v>
      </c>
      <c r="C531" s="12" t="s">
        <v>59</v>
      </c>
      <c r="D531" s="21" t="s">
        <v>505</v>
      </c>
      <c r="E531" s="20" t="n">
        <v>0</v>
      </c>
      <c r="F531" s="20" t="n">
        <v>16.5357142857143</v>
      </c>
      <c r="G531" s="20" t="n">
        <v>55.7142857142857</v>
      </c>
      <c r="H531" s="20" t="n">
        <v>45.1785714285714</v>
      </c>
      <c r="I531" s="14"/>
      <c r="J531" s="22" t="n">
        <v>4.669</v>
      </c>
      <c r="K531" s="20" t="n">
        <v>21.8928571428571</v>
      </c>
      <c r="L531" s="20" t="n">
        <v>0.642857142857143</v>
      </c>
      <c r="M531" s="20" t="n">
        <v>0.214285714285714</v>
      </c>
      <c r="N531" s="20" t="n">
        <v>0.0357142857142857</v>
      </c>
      <c r="O531" s="20" t="n">
        <v>2.28571428571429</v>
      </c>
      <c r="P531" s="20" t="n">
        <v>7.10714285714286</v>
      </c>
      <c r="Q531" s="20" t="n">
        <v>1.94736842105263</v>
      </c>
      <c r="R531" s="15" t="s">
        <v>40</v>
      </c>
      <c r="S531" s="15" t="s">
        <v>40</v>
      </c>
      <c r="T531" s="15" t="s">
        <v>40</v>
      </c>
      <c r="U531" s="15" t="s">
        <v>40</v>
      </c>
      <c r="V531" s="15" t="s">
        <v>41</v>
      </c>
      <c r="W531" s="15" t="s">
        <v>41</v>
      </c>
      <c r="X531" s="15" t="s">
        <v>40</v>
      </c>
      <c r="Y531" s="15" t="s">
        <v>40</v>
      </c>
      <c r="Z531" s="15" t="s">
        <v>40</v>
      </c>
      <c r="AA531" s="15" t="s">
        <v>40</v>
      </c>
      <c r="AB531" s="15" t="s">
        <v>40</v>
      </c>
      <c r="AC531" s="15" t="s">
        <v>40</v>
      </c>
      <c r="AD531" s="16" t="s">
        <v>40</v>
      </c>
      <c r="AE531" s="17"/>
      <c r="AF531" s="12"/>
      <c r="AG531" s="12"/>
      <c r="AH531" s="12"/>
      <c r="AI531" s="12"/>
      <c r="AJ531" s="12"/>
      <c r="AK531" s="12" t="s">
        <v>65</v>
      </c>
    </row>
    <row r="532" customFormat="false" ht="13.8" hidden="false" customHeight="false" outlineLevel="0" collapsed="false">
      <c r="A532" s="10" t="s">
        <v>434</v>
      </c>
      <c r="B532" s="40" t="n">
        <v>2009</v>
      </c>
      <c r="C532" s="12" t="s">
        <v>59</v>
      </c>
      <c r="D532" s="21" t="s">
        <v>460</v>
      </c>
      <c r="E532" s="20" t="n">
        <v>0</v>
      </c>
      <c r="F532" s="22"/>
      <c r="G532" s="22"/>
      <c r="H532" s="22"/>
      <c r="I532" s="22" t="n">
        <v>7.35</v>
      </c>
      <c r="J532" s="20" t="n">
        <v>92.8928571428571</v>
      </c>
      <c r="K532" s="20" t="n">
        <v>14.4642857142857</v>
      </c>
      <c r="L532" s="20" t="n">
        <v>1.53571428571429</v>
      </c>
      <c r="M532" s="20" t="n">
        <v>6.71428571428571</v>
      </c>
      <c r="N532" s="20" t="n">
        <v>0</v>
      </c>
      <c r="O532" s="20" t="n">
        <v>0</v>
      </c>
      <c r="P532" s="20" t="n">
        <v>7.71428571428571</v>
      </c>
      <c r="Q532" s="20" t="n">
        <v>3.05263157894737</v>
      </c>
      <c r="R532" s="15" t="s">
        <v>40</v>
      </c>
      <c r="S532" s="15" t="s">
        <v>41</v>
      </c>
      <c r="T532" s="15" t="s">
        <v>41</v>
      </c>
      <c r="U532" s="15" t="s">
        <v>41</v>
      </c>
      <c r="V532" s="15" t="s">
        <v>41</v>
      </c>
      <c r="W532" s="15" t="s">
        <v>40</v>
      </c>
      <c r="X532" s="15" t="s">
        <v>40</v>
      </c>
      <c r="Y532" s="15" t="s">
        <v>40</v>
      </c>
      <c r="Z532" s="15" t="s">
        <v>40</v>
      </c>
      <c r="AA532" s="15" t="s">
        <v>40</v>
      </c>
      <c r="AB532" s="15" t="s">
        <v>40</v>
      </c>
      <c r="AC532" s="15" t="s">
        <v>40</v>
      </c>
      <c r="AD532" s="16" t="s">
        <v>40</v>
      </c>
      <c r="AE532" s="17"/>
      <c r="AF532" s="12"/>
      <c r="AG532" s="12"/>
      <c r="AH532" s="12"/>
      <c r="AI532" s="12"/>
      <c r="AJ532" s="12"/>
      <c r="AK532" s="12" t="s">
        <v>65</v>
      </c>
    </row>
    <row r="533" customFormat="false" ht="13.8" hidden="false" customHeight="false" outlineLevel="0" collapsed="false">
      <c r="A533" s="10" t="s">
        <v>434</v>
      </c>
      <c r="B533" s="40" t="n">
        <v>2009</v>
      </c>
      <c r="C533" s="12" t="s">
        <v>59</v>
      </c>
      <c r="D533" s="21" t="s">
        <v>461</v>
      </c>
      <c r="E533" s="20" t="n">
        <v>0</v>
      </c>
      <c r="F533" s="20" t="n">
        <v>15.3214285714286</v>
      </c>
      <c r="G533" s="20" t="n">
        <v>53.6785714285714</v>
      </c>
      <c r="H533" s="20" t="n">
        <v>43.2857142857143</v>
      </c>
      <c r="I533" s="20" t="n">
        <v>65.3571428571429</v>
      </c>
      <c r="J533" s="20" t="n">
        <v>108.357142857143</v>
      </c>
      <c r="K533" s="20" t="n">
        <v>13.8571428571429</v>
      </c>
      <c r="L533" s="20" t="n">
        <v>0</v>
      </c>
      <c r="M533" s="20" t="n">
        <v>1.03571428571429</v>
      </c>
      <c r="N533" s="20" t="n">
        <v>0</v>
      </c>
      <c r="O533" s="20" t="n">
        <v>1.42857142857143</v>
      </c>
      <c r="P533" s="20" t="n">
        <v>8.35714285714286</v>
      </c>
      <c r="Q533" s="20" t="n">
        <v>1.42105263157895</v>
      </c>
      <c r="R533" s="15" t="s">
        <v>40</v>
      </c>
      <c r="S533" s="15" t="s">
        <v>40</v>
      </c>
      <c r="T533" s="15" t="s">
        <v>40</v>
      </c>
      <c r="U533" s="15" t="s">
        <v>40</v>
      </c>
      <c r="V533" s="15" t="s">
        <v>40</v>
      </c>
      <c r="W533" s="15" t="s">
        <v>40</v>
      </c>
      <c r="X533" s="15" t="s">
        <v>40</v>
      </c>
      <c r="Y533" s="15" t="s">
        <v>40</v>
      </c>
      <c r="Z533" s="15" t="s">
        <v>40</v>
      </c>
      <c r="AA533" s="15" t="s">
        <v>40</v>
      </c>
      <c r="AB533" s="15" t="s">
        <v>40</v>
      </c>
      <c r="AC533" s="15" t="s">
        <v>40</v>
      </c>
      <c r="AD533" s="16" t="s">
        <v>40</v>
      </c>
      <c r="AE533" s="17"/>
      <c r="AF533" s="12"/>
      <c r="AG533" s="12"/>
      <c r="AH533" s="12"/>
      <c r="AI533" s="12"/>
      <c r="AJ533" s="12"/>
      <c r="AK533" s="12" t="s">
        <v>65</v>
      </c>
    </row>
    <row r="534" customFormat="false" ht="13.8" hidden="false" customHeight="false" outlineLevel="0" collapsed="false">
      <c r="A534" s="10" t="s">
        <v>434</v>
      </c>
      <c r="B534" s="40" t="n">
        <v>2009</v>
      </c>
      <c r="C534" s="12" t="s">
        <v>59</v>
      </c>
      <c r="D534" s="21" t="s">
        <v>506</v>
      </c>
      <c r="E534" s="20" t="n">
        <v>0</v>
      </c>
      <c r="F534" s="14"/>
      <c r="G534" s="14"/>
      <c r="H534" s="14"/>
      <c r="I534" s="22" t="n">
        <v>4.194</v>
      </c>
      <c r="J534" s="14"/>
      <c r="K534" s="14" t="n">
        <v>2.181</v>
      </c>
      <c r="L534" s="20" t="n">
        <v>0.892857142857143</v>
      </c>
      <c r="M534" s="20" t="n">
        <v>1.35714285714286</v>
      </c>
      <c r="N534" s="20" t="n">
        <v>0.0357142857142857</v>
      </c>
      <c r="O534" s="20" t="n">
        <v>7.28571428571429</v>
      </c>
      <c r="P534" s="20" t="n">
        <v>7.5</v>
      </c>
      <c r="Q534" s="20" t="n">
        <v>1.2</v>
      </c>
      <c r="R534" s="15" t="s">
        <v>40</v>
      </c>
      <c r="S534" s="15" t="s">
        <v>41</v>
      </c>
      <c r="T534" s="15" t="s">
        <v>41</v>
      </c>
      <c r="U534" s="15" t="s">
        <v>41</v>
      </c>
      <c r="V534" s="15" t="s">
        <v>41</v>
      </c>
      <c r="W534" s="15" t="s">
        <v>41</v>
      </c>
      <c r="X534" s="15" t="s">
        <v>41</v>
      </c>
      <c r="Y534" s="15" t="s">
        <v>40</v>
      </c>
      <c r="Z534" s="15" t="s">
        <v>40</v>
      </c>
      <c r="AA534" s="15" t="s">
        <v>40</v>
      </c>
      <c r="AB534" s="15" t="s">
        <v>40</v>
      </c>
      <c r="AC534" s="15" t="s">
        <v>40</v>
      </c>
      <c r="AD534" s="16" t="s">
        <v>40</v>
      </c>
      <c r="AE534" s="17"/>
      <c r="AF534" s="12"/>
      <c r="AG534" s="12"/>
      <c r="AH534" s="12"/>
      <c r="AI534" s="12"/>
      <c r="AJ534" s="12"/>
      <c r="AK534" s="12" t="s">
        <v>65</v>
      </c>
    </row>
    <row r="535" customFormat="false" ht="13.8" hidden="false" customHeight="false" outlineLevel="0" collapsed="false">
      <c r="A535" s="10" t="s">
        <v>434</v>
      </c>
      <c r="B535" s="40" t="n">
        <v>2009</v>
      </c>
      <c r="C535" s="12" t="s">
        <v>59</v>
      </c>
      <c r="D535" s="21" t="s">
        <v>507</v>
      </c>
      <c r="E535" s="20" t="n">
        <v>0</v>
      </c>
      <c r="F535" s="14"/>
      <c r="G535" s="14"/>
      <c r="H535" s="14"/>
      <c r="I535" s="22" t="n">
        <v>4.194</v>
      </c>
      <c r="J535" s="20" t="n">
        <v>66.3214285714286</v>
      </c>
      <c r="K535" s="20" t="n">
        <v>11.5714285714286</v>
      </c>
      <c r="L535" s="20" t="n">
        <v>0.892857142857143</v>
      </c>
      <c r="M535" s="20" t="n">
        <v>1.35714285714286</v>
      </c>
      <c r="N535" s="20" t="n">
        <v>0.0357142857142857</v>
      </c>
      <c r="O535" s="20" t="n">
        <v>7.28571428571429</v>
      </c>
      <c r="P535" s="20" t="n">
        <v>7.5</v>
      </c>
      <c r="Q535" s="20" t="n">
        <v>1.2</v>
      </c>
      <c r="R535" s="15" t="s">
        <v>40</v>
      </c>
      <c r="S535" s="15" t="s">
        <v>41</v>
      </c>
      <c r="T535" s="15" t="s">
        <v>41</v>
      </c>
      <c r="U535" s="15" t="s">
        <v>41</v>
      </c>
      <c r="V535" s="15" t="s">
        <v>41</v>
      </c>
      <c r="W535" s="15" t="s">
        <v>40</v>
      </c>
      <c r="X535" s="15" t="s">
        <v>40</v>
      </c>
      <c r="Y535" s="15" t="s">
        <v>40</v>
      </c>
      <c r="Z535" s="15" t="s">
        <v>40</v>
      </c>
      <c r="AA535" s="15" t="s">
        <v>40</v>
      </c>
      <c r="AB535" s="15" t="s">
        <v>40</v>
      </c>
      <c r="AC535" s="15" t="s">
        <v>40</v>
      </c>
      <c r="AD535" s="16" t="s">
        <v>40</v>
      </c>
      <c r="AE535" s="17"/>
      <c r="AF535" s="12"/>
      <c r="AG535" s="12"/>
      <c r="AH535" s="12"/>
      <c r="AI535" s="12"/>
      <c r="AJ535" s="12"/>
      <c r="AK535" s="12" t="s">
        <v>65</v>
      </c>
    </row>
    <row r="536" customFormat="false" ht="13.8" hidden="false" customHeight="false" outlineLevel="0" collapsed="false">
      <c r="A536" s="10" t="s">
        <v>434</v>
      </c>
      <c r="B536" s="40" t="n">
        <v>2009</v>
      </c>
      <c r="C536" s="12" t="s">
        <v>59</v>
      </c>
      <c r="D536" s="21" t="s">
        <v>508</v>
      </c>
      <c r="E536" s="20" t="n">
        <v>0</v>
      </c>
      <c r="F536" s="20" t="n">
        <v>15.1428571428571</v>
      </c>
      <c r="G536" s="20" t="n">
        <v>39.75</v>
      </c>
      <c r="H536" s="20" t="n">
        <v>34.5</v>
      </c>
      <c r="I536" s="20" t="n">
        <v>66.5357142857143</v>
      </c>
      <c r="J536" s="20" t="n">
        <v>85.0714285714286</v>
      </c>
      <c r="K536" s="20" t="n">
        <v>0</v>
      </c>
      <c r="L536" s="20" t="n">
        <v>7</v>
      </c>
      <c r="M536" s="20" t="n">
        <v>0.285714285714286</v>
      </c>
      <c r="N536" s="20" t="n">
        <v>0</v>
      </c>
      <c r="O536" s="20" t="n">
        <v>3.10714285714286</v>
      </c>
      <c r="P536" s="20" t="n">
        <v>9</v>
      </c>
      <c r="Q536" s="20" t="n">
        <v>1.15789473684211</v>
      </c>
      <c r="R536" s="15" t="s">
        <v>40</v>
      </c>
      <c r="S536" s="15" t="s">
        <v>40</v>
      </c>
      <c r="T536" s="15" t="s">
        <v>40</v>
      </c>
      <c r="U536" s="15" t="s">
        <v>40</v>
      </c>
      <c r="V536" s="15" t="s">
        <v>40</v>
      </c>
      <c r="W536" s="15" t="s">
        <v>40</v>
      </c>
      <c r="X536" s="15" t="s">
        <v>40</v>
      </c>
      <c r="Y536" s="15" t="s">
        <v>40</v>
      </c>
      <c r="Z536" s="15" t="s">
        <v>40</v>
      </c>
      <c r="AA536" s="15" t="s">
        <v>40</v>
      </c>
      <c r="AB536" s="15" t="s">
        <v>40</v>
      </c>
      <c r="AC536" s="15" t="s">
        <v>40</v>
      </c>
      <c r="AD536" s="16" t="s">
        <v>40</v>
      </c>
      <c r="AE536" s="17"/>
      <c r="AF536" s="12"/>
      <c r="AG536" s="12"/>
      <c r="AH536" s="12"/>
      <c r="AI536" s="12"/>
      <c r="AJ536" s="12"/>
      <c r="AK536" s="12" t="s">
        <v>65</v>
      </c>
    </row>
    <row r="537" customFormat="false" ht="13.8" hidden="false" customHeight="false" outlineLevel="0" collapsed="false">
      <c r="A537" s="10" t="s">
        <v>434</v>
      </c>
      <c r="B537" s="40" t="n">
        <v>2009</v>
      </c>
      <c r="C537" s="12" t="s">
        <v>59</v>
      </c>
      <c r="D537" s="21" t="s">
        <v>509</v>
      </c>
      <c r="E537" s="20" t="n">
        <v>0</v>
      </c>
      <c r="F537" s="20" t="n">
        <v>16.4642857142857</v>
      </c>
      <c r="G537" s="20" t="n">
        <v>41.6785714285714</v>
      </c>
      <c r="H537" s="20" t="n">
        <v>36.2142857142857</v>
      </c>
      <c r="I537" s="22"/>
      <c r="J537" s="22" t="n">
        <v>3.92</v>
      </c>
      <c r="K537" s="12"/>
      <c r="L537" s="20" t="n">
        <v>6.82142857142857</v>
      </c>
      <c r="M537" s="20" t="n">
        <v>0</v>
      </c>
      <c r="N537" s="20" t="n">
        <v>0</v>
      </c>
      <c r="O537" s="20" t="n">
        <v>5.42857142857143</v>
      </c>
      <c r="P537" s="20" t="n">
        <v>6.60714285714286</v>
      </c>
      <c r="Q537" s="20" t="n">
        <v>1.73684210526316</v>
      </c>
      <c r="R537" s="15" t="s">
        <v>40</v>
      </c>
      <c r="S537" s="15" t="s">
        <v>40</v>
      </c>
      <c r="T537" s="15" t="s">
        <v>40</v>
      </c>
      <c r="U537" s="15" t="s">
        <v>40</v>
      </c>
      <c r="V537" s="15" t="s">
        <v>40</v>
      </c>
      <c r="W537" s="15" t="s">
        <v>40</v>
      </c>
      <c r="X537" s="15" t="s">
        <v>40</v>
      </c>
      <c r="Y537" s="15" t="s">
        <v>40</v>
      </c>
      <c r="Z537" s="15" t="s">
        <v>40</v>
      </c>
      <c r="AA537" s="15" t="s">
        <v>40</v>
      </c>
      <c r="AB537" s="15" t="s">
        <v>40</v>
      </c>
      <c r="AC537" s="15" t="s">
        <v>40</v>
      </c>
      <c r="AD537" s="16" t="s">
        <v>40</v>
      </c>
      <c r="AE537" s="17"/>
      <c r="AF537" s="12"/>
      <c r="AG537" s="12"/>
      <c r="AH537" s="12"/>
      <c r="AI537" s="12"/>
      <c r="AJ537" s="12"/>
      <c r="AK537" s="12" t="s">
        <v>65</v>
      </c>
    </row>
    <row r="538" customFormat="false" ht="13.8" hidden="false" customHeight="false" outlineLevel="0" collapsed="false">
      <c r="A538" s="10" t="s">
        <v>434</v>
      </c>
      <c r="B538" s="40" t="n">
        <v>2009</v>
      </c>
      <c r="C538" s="12" t="s">
        <v>59</v>
      </c>
      <c r="D538" s="21" t="s">
        <v>467</v>
      </c>
      <c r="E538" s="20" t="n">
        <v>0</v>
      </c>
      <c r="F538" s="20" t="n">
        <v>7.14285714285714</v>
      </c>
      <c r="G538" s="20" t="n">
        <v>31.8214285714286</v>
      </c>
      <c r="H538" s="20" t="n">
        <v>32.1071428571429</v>
      </c>
      <c r="I538" s="20" t="n">
        <v>68.6428571428571</v>
      </c>
      <c r="J538" s="20" t="n">
        <v>101.928571428571</v>
      </c>
      <c r="K538" s="20" t="n">
        <v>10.8928571428571</v>
      </c>
      <c r="L538" s="20" t="n">
        <v>0</v>
      </c>
      <c r="M538" s="20" t="n">
        <v>0.285714285714286</v>
      </c>
      <c r="N538" s="20" t="n">
        <v>0</v>
      </c>
      <c r="O538" s="20" t="n">
        <v>5.46428571428571</v>
      </c>
      <c r="P538" s="20" t="n">
        <v>2.78571428571429</v>
      </c>
      <c r="Q538" s="20" t="n">
        <v>0</v>
      </c>
      <c r="R538" s="15" t="s">
        <v>40</v>
      </c>
      <c r="S538" s="15" t="s">
        <v>40</v>
      </c>
      <c r="T538" s="15" t="s">
        <v>40</v>
      </c>
      <c r="U538" s="15" t="s">
        <v>40</v>
      </c>
      <c r="V538" s="15" t="s">
        <v>40</v>
      </c>
      <c r="W538" s="15" t="s">
        <v>40</v>
      </c>
      <c r="X538" s="15" t="s">
        <v>40</v>
      </c>
      <c r="Y538" s="15" t="s">
        <v>40</v>
      </c>
      <c r="Z538" s="15" t="s">
        <v>40</v>
      </c>
      <c r="AA538" s="15" t="s">
        <v>40</v>
      </c>
      <c r="AB538" s="15" t="s">
        <v>40</v>
      </c>
      <c r="AC538" s="15" t="s">
        <v>40</v>
      </c>
      <c r="AD538" s="16" t="s">
        <v>40</v>
      </c>
      <c r="AE538" s="17"/>
      <c r="AF538" s="12"/>
      <c r="AG538" s="12"/>
      <c r="AH538" s="12"/>
      <c r="AI538" s="12"/>
      <c r="AJ538" s="12"/>
      <c r="AK538" s="12" t="s">
        <v>72</v>
      </c>
    </row>
    <row r="539" customFormat="false" ht="13.8" hidden="false" customHeight="false" outlineLevel="0" collapsed="false">
      <c r="A539" s="10" t="s">
        <v>434</v>
      </c>
      <c r="B539" s="40" t="n">
        <v>2009</v>
      </c>
      <c r="C539" s="12" t="s">
        <v>59</v>
      </c>
      <c r="D539" s="21" t="s">
        <v>510</v>
      </c>
      <c r="E539" s="20" t="n">
        <v>0</v>
      </c>
      <c r="F539" s="20" t="n">
        <v>6.82142857142857</v>
      </c>
      <c r="G539" s="20" t="n">
        <v>18.2142857142857</v>
      </c>
      <c r="H539" s="20" t="n">
        <v>27.5357142857143</v>
      </c>
      <c r="I539" s="20" t="n">
        <v>59.75</v>
      </c>
      <c r="J539" s="20" t="n">
        <v>80.8928571428571</v>
      </c>
      <c r="K539" s="20" t="n">
        <v>0</v>
      </c>
      <c r="L539" s="20" t="n">
        <v>7.57142857142857</v>
      </c>
      <c r="M539" s="20" t="n">
        <v>0.464285714285714</v>
      </c>
      <c r="N539" s="20" t="n">
        <v>0</v>
      </c>
      <c r="O539" s="20" t="n">
        <v>9.71428571428571</v>
      </c>
      <c r="P539" s="20" t="n">
        <v>2.14285714285714</v>
      </c>
      <c r="Q539" s="20" t="n">
        <v>0</v>
      </c>
      <c r="R539" s="15" t="s">
        <v>40</v>
      </c>
      <c r="S539" s="15" t="s">
        <v>40</v>
      </c>
      <c r="T539" s="15" t="s">
        <v>40</v>
      </c>
      <c r="U539" s="15" t="s">
        <v>40</v>
      </c>
      <c r="V539" s="15" t="s">
        <v>40</v>
      </c>
      <c r="W539" s="15" t="s">
        <v>40</v>
      </c>
      <c r="X539" s="15" t="s">
        <v>40</v>
      </c>
      <c r="Y539" s="15" t="s">
        <v>40</v>
      </c>
      <c r="Z539" s="15" t="s">
        <v>40</v>
      </c>
      <c r="AA539" s="15" t="s">
        <v>40</v>
      </c>
      <c r="AB539" s="15" t="s">
        <v>40</v>
      </c>
      <c r="AC539" s="15" t="s">
        <v>40</v>
      </c>
      <c r="AD539" s="16" t="s">
        <v>40</v>
      </c>
      <c r="AE539" s="17"/>
      <c r="AF539" s="12"/>
      <c r="AG539" s="12"/>
      <c r="AH539" s="12"/>
      <c r="AI539" s="12"/>
      <c r="AJ539" s="12"/>
      <c r="AK539" s="12" t="s">
        <v>72</v>
      </c>
    </row>
    <row r="540" customFormat="false" ht="13.8" hidden="false" customHeight="false" outlineLevel="0" collapsed="false">
      <c r="A540" s="10" t="s">
        <v>434</v>
      </c>
      <c r="B540" s="40" t="n">
        <v>2009</v>
      </c>
      <c r="C540" s="12" t="s">
        <v>59</v>
      </c>
      <c r="D540" s="21" t="s">
        <v>469</v>
      </c>
      <c r="E540" s="20" t="n">
        <v>0</v>
      </c>
      <c r="F540" s="22"/>
      <c r="G540" s="22"/>
      <c r="H540" s="22"/>
      <c r="I540" s="22" t="n">
        <v>3.339</v>
      </c>
      <c r="J540" s="20" t="n">
        <v>76.4642857142857</v>
      </c>
      <c r="K540" s="20" t="n">
        <v>0</v>
      </c>
      <c r="L540" s="20" t="n">
        <v>0.178571428571429</v>
      </c>
      <c r="M540" s="20" t="n">
        <v>3.64285714285714</v>
      </c>
      <c r="N540" s="20" t="n">
        <v>0</v>
      </c>
      <c r="O540" s="20" t="n">
        <v>7.75</v>
      </c>
      <c r="P540" s="20" t="n">
        <v>4.53571428571429</v>
      </c>
      <c r="Q540" s="20" t="n">
        <v>1.375</v>
      </c>
      <c r="R540" s="15" t="s">
        <v>40</v>
      </c>
      <c r="S540" s="15" t="s">
        <v>41</v>
      </c>
      <c r="T540" s="15" t="s">
        <v>41</v>
      </c>
      <c r="U540" s="15" t="s">
        <v>41</v>
      </c>
      <c r="V540" s="15" t="s">
        <v>41</v>
      </c>
      <c r="W540" s="15" t="s">
        <v>40</v>
      </c>
      <c r="X540" s="15" t="s">
        <v>40</v>
      </c>
      <c r="Y540" s="15" t="s">
        <v>40</v>
      </c>
      <c r="Z540" s="15" t="s">
        <v>40</v>
      </c>
      <c r="AA540" s="15" t="s">
        <v>40</v>
      </c>
      <c r="AB540" s="15" t="s">
        <v>40</v>
      </c>
      <c r="AC540" s="15" t="s">
        <v>40</v>
      </c>
      <c r="AD540" s="16" t="s">
        <v>40</v>
      </c>
      <c r="AE540" s="17"/>
      <c r="AF540" s="12"/>
      <c r="AG540" s="12"/>
      <c r="AH540" s="12"/>
      <c r="AI540" s="12"/>
      <c r="AJ540" s="12"/>
      <c r="AK540" s="12" t="s">
        <v>65</v>
      </c>
    </row>
    <row r="541" customFormat="false" ht="13.8" hidden="false" customHeight="false" outlineLevel="0" collapsed="false">
      <c r="A541" s="10" t="s">
        <v>434</v>
      </c>
      <c r="B541" s="40" t="n">
        <v>2009</v>
      </c>
      <c r="C541" s="12" t="s">
        <v>59</v>
      </c>
      <c r="D541" s="21" t="s">
        <v>511</v>
      </c>
      <c r="E541" s="20" t="n">
        <v>0</v>
      </c>
      <c r="F541" s="14"/>
      <c r="G541" s="14"/>
      <c r="H541" s="14"/>
      <c r="I541" s="22" t="n">
        <v>2.579</v>
      </c>
      <c r="J541" s="20" t="n">
        <v>62.5714285714286</v>
      </c>
      <c r="K541" s="20" t="n">
        <v>0</v>
      </c>
      <c r="L541" s="20" t="n">
        <v>4.10714285714286</v>
      </c>
      <c r="M541" s="20" t="n">
        <v>3.78571428571429</v>
      </c>
      <c r="N541" s="20" t="n">
        <v>0</v>
      </c>
      <c r="O541" s="20" t="n">
        <v>10.75</v>
      </c>
      <c r="P541" s="20" t="n">
        <v>4.21428571428571</v>
      </c>
      <c r="Q541" s="20" t="n">
        <v>0</v>
      </c>
      <c r="R541" s="15" t="s">
        <v>40</v>
      </c>
      <c r="S541" s="15" t="s">
        <v>41</v>
      </c>
      <c r="T541" s="15" t="s">
        <v>41</v>
      </c>
      <c r="U541" s="15" t="s">
        <v>41</v>
      </c>
      <c r="V541" s="15" t="s">
        <v>41</v>
      </c>
      <c r="W541" s="15" t="s">
        <v>40</v>
      </c>
      <c r="X541" s="15" t="s">
        <v>40</v>
      </c>
      <c r="Y541" s="15" t="s">
        <v>40</v>
      </c>
      <c r="Z541" s="15" t="s">
        <v>40</v>
      </c>
      <c r="AA541" s="15" t="s">
        <v>40</v>
      </c>
      <c r="AB541" s="15" t="s">
        <v>40</v>
      </c>
      <c r="AC541" s="15" t="s">
        <v>40</v>
      </c>
      <c r="AD541" s="16" t="s">
        <v>40</v>
      </c>
      <c r="AE541" s="17"/>
      <c r="AF541" s="12"/>
      <c r="AG541" s="12"/>
      <c r="AH541" s="12"/>
      <c r="AI541" s="12"/>
      <c r="AJ541" s="12"/>
      <c r="AK541" s="12" t="s">
        <v>65</v>
      </c>
    </row>
    <row r="542" customFormat="false" ht="13.8" hidden="false" customHeight="false" outlineLevel="0" collapsed="false">
      <c r="A542" s="10" t="s">
        <v>434</v>
      </c>
      <c r="B542" s="40" t="n">
        <v>2009</v>
      </c>
      <c r="C542" s="12" t="s">
        <v>59</v>
      </c>
      <c r="D542" s="21" t="s">
        <v>471</v>
      </c>
      <c r="E542" s="20" t="n">
        <v>0</v>
      </c>
      <c r="F542" s="20" t="n">
        <v>2.96428571428571</v>
      </c>
      <c r="G542" s="20" t="n">
        <v>25.2857142857143</v>
      </c>
      <c r="H542" s="20" t="n">
        <v>33.4285714285714</v>
      </c>
      <c r="I542" s="20" t="n">
        <v>60.2142857142857</v>
      </c>
      <c r="J542" s="20" t="n">
        <v>52.7857142857143</v>
      </c>
      <c r="K542" s="20" t="n">
        <v>4.89285714285714</v>
      </c>
      <c r="L542" s="20" t="n">
        <v>0</v>
      </c>
      <c r="M542" s="20" t="n">
        <v>0</v>
      </c>
      <c r="N542" s="20" t="n">
        <v>0</v>
      </c>
      <c r="O542" s="20" t="n">
        <v>6.21428571428571</v>
      </c>
      <c r="P542" s="20" t="n">
        <v>2.60714285714286</v>
      </c>
      <c r="Q542" s="20" t="n">
        <v>0</v>
      </c>
      <c r="R542" s="15" t="s">
        <v>40</v>
      </c>
      <c r="S542" s="15" t="s">
        <v>40</v>
      </c>
      <c r="T542" s="15" t="s">
        <v>40</v>
      </c>
      <c r="U542" s="15" t="s">
        <v>40</v>
      </c>
      <c r="V542" s="15" t="s">
        <v>40</v>
      </c>
      <c r="W542" s="15" t="s">
        <v>40</v>
      </c>
      <c r="X542" s="15" t="s">
        <v>40</v>
      </c>
      <c r="Y542" s="15" t="s">
        <v>40</v>
      </c>
      <c r="Z542" s="15" t="s">
        <v>40</v>
      </c>
      <c r="AA542" s="15" t="s">
        <v>40</v>
      </c>
      <c r="AB542" s="15" t="s">
        <v>40</v>
      </c>
      <c r="AC542" s="15" t="s">
        <v>40</v>
      </c>
      <c r="AD542" s="16" t="s">
        <v>40</v>
      </c>
      <c r="AE542" s="17"/>
      <c r="AF542" s="12"/>
      <c r="AG542" s="12"/>
      <c r="AH542" s="12"/>
      <c r="AI542" s="12"/>
      <c r="AJ542" s="12"/>
      <c r="AK542" s="12" t="s">
        <v>65</v>
      </c>
    </row>
    <row r="543" customFormat="false" ht="13.8" hidden="false" customHeight="false" outlineLevel="0" collapsed="false">
      <c r="A543" s="10" t="s">
        <v>434</v>
      </c>
      <c r="B543" s="40" t="n">
        <v>2009</v>
      </c>
      <c r="C543" s="12" t="s">
        <v>59</v>
      </c>
      <c r="D543" s="21" t="s">
        <v>512</v>
      </c>
      <c r="E543" s="20" t="n">
        <v>0</v>
      </c>
      <c r="F543" s="20" t="n">
        <v>2.82142857142857</v>
      </c>
      <c r="G543" s="20" t="n">
        <v>13</v>
      </c>
      <c r="H543" s="20" t="n">
        <v>27.3214285714286</v>
      </c>
      <c r="I543" s="20" t="n">
        <v>51.8214285714286</v>
      </c>
      <c r="J543" s="20" t="n">
        <v>44.1071428571429</v>
      </c>
      <c r="K543" s="20" t="n">
        <v>0</v>
      </c>
      <c r="L543" s="20" t="n">
        <v>8.46428571428571</v>
      </c>
      <c r="M543" s="20" t="n">
        <v>0</v>
      </c>
      <c r="N543" s="20" t="n">
        <v>2.35714285714286</v>
      </c>
      <c r="O543" s="20" t="n">
        <v>9.17857142857143</v>
      </c>
      <c r="P543" s="20" t="n">
        <v>2.03571428571429</v>
      </c>
      <c r="Q543" s="20" t="n">
        <v>0</v>
      </c>
      <c r="R543" s="15" t="s">
        <v>40</v>
      </c>
      <c r="S543" s="15" t="s">
        <v>40</v>
      </c>
      <c r="T543" s="15" t="s">
        <v>40</v>
      </c>
      <c r="U543" s="15" t="s">
        <v>40</v>
      </c>
      <c r="V543" s="15" t="s">
        <v>40</v>
      </c>
      <c r="W543" s="15" t="s">
        <v>40</v>
      </c>
      <c r="X543" s="15" t="s">
        <v>40</v>
      </c>
      <c r="Y543" s="15" t="s">
        <v>40</v>
      </c>
      <c r="Z543" s="15" t="s">
        <v>40</v>
      </c>
      <c r="AA543" s="15" t="s">
        <v>40</v>
      </c>
      <c r="AB543" s="15" t="s">
        <v>40</v>
      </c>
      <c r="AC543" s="15" t="s">
        <v>40</v>
      </c>
      <c r="AD543" s="16" t="s">
        <v>40</v>
      </c>
      <c r="AE543" s="17"/>
      <c r="AF543" s="12"/>
      <c r="AG543" s="12"/>
      <c r="AH543" s="12"/>
      <c r="AI543" s="12"/>
      <c r="AJ543" s="12"/>
      <c r="AK543" s="12" t="s">
        <v>65</v>
      </c>
    </row>
    <row r="544" customFormat="false" ht="13.8" hidden="false" customHeight="false" outlineLevel="0" collapsed="false">
      <c r="A544" s="10" t="s">
        <v>434</v>
      </c>
      <c r="B544" s="40" t="n">
        <v>2009</v>
      </c>
      <c r="C544" s="12" t="s">
        <v>59</v>
      </c>
      <c r="D544" s="21" t="s">
        <v>473</v>
      </c>
      <c r="E544" s="20" t="n">
        <v>0</v>
      </c>
      <c r="F544" s="22"/>
      <c r="G544" s="22"/>
      <c r="H544" s="22"/>
      <c r="I544" s="22" t="n">
        <v>3.339</v>
      </c>
      <c r="J544" s="20" t="n">
        <v>76.4642857142857</v>
      </c>
      <c r="K544" s="20" t="n">
        <v>0</v>
      </c>
      <c r="L544" s="20" t="n">
        <v>0.178571428571429</v>
      </c>
      <c r="M544" s="20" t="n">
        <v>3.64285714285714</v>
      </c>
      <c r="N544" s="20" t="n">
        <v>0</v>
      </c>
      <c r="O544" s="20" t="n">
        <v>7.75</v>
      </c>
      <c r="P544" s="20" t="n">
        <v>4.53571428571429</v>
      </c>
      <c r="Q544" s="20" t="n">
        <v>1.375</v>
      </c>
      <c r="R544" s="15" t="s">
        <v>40</v>
      </c>
      <c r="S544" s="15" t="s">
        <v>41</v>
      </c>
      <c r="T544" s="15" t="s">
        <v>41</v>
      </c>
      <c r="U544" s="15" t="s">
        <v>41</v>
      </c>
      <c r="V544" s="15" t="s">
        <v>41</v>
      </c>
      <c r="W544" s="15" t="s">
        <v>40</v>
      </c>
      <c r="X544" s="15" t="s">
        <v>40</v>
      </c>
      <c r="Y544" s="15" t="s">
        <v>40</v>
      </c>
      <c r="Z544" s="15" t="s">
        <v>40</v>
      </c>
      <c r="AA544" s="15" t="s">
        <v>40</v>
      </c>
      <c r="AB544" s="15" t="s">
        <v>40</v>
      </c>
      <c r="AC544" s="15" t="s">
        <v>40</v>
      </c>
      <c r="AD544" s="16" t="s">
        <v>40</v>
      </c>
      <c r="AE544" s="17"/>
      <c r="AF544" s="12"/>
      <c r="AG544" s="12"/>
      <c r="AH544" s="12"/>
      <c r="AI544" s="12"/>
      <c r="AJ544" s="12"/>
      <c r="AK544" s="12" t="s">
        <v>65</v>
      </c>
    </row>
    <row r="545" customFormat="false" ht="13.8" hidden="false" customHeight="false" outlineLevel="0" collapsed="false">
      <c r="A545" s="10" t="s">
        <v>434</v>
      </c>
      <c r="B545" s="40" t="n">
        <v>2009</v>
      </c>
      <c r="C545" s="12" t="s">
        <v>59</v>
      </c>
      <c r="D545" s="21" t="s">
        <v>513</v>
      </c>
      <c r="E545" s="20" t="n">
        <v>0</v>
      </c>
      <c r="F545" s="14"/>
      <c r="G545" s="14"/>
      <c r="H545" s="14"/>
      <c r="I545" s="22" t="n">
        <v>2.579</v>
      </c>
      <c r="J545" s="20" t="n">
        <v>62.5714285714286</v>
      </c>
      <c r="K545" s="20" t="n">
        <v>0</v>
      </c>
      <c r="L545" s="20" t="n">
        <v>4.10714285714286</v>
      </c>
      <c r="M545" s="20" t="n">
        <v>3.78571428571429</v>
      </c>
      <c r="N545" s="20" t="n">
        <v>0</v>
      </c>
      <c r="O545" s="20" t="n">
        <v>10.75</v>
      </c>
      <c r="P545" s="20" t="n">
        <v>4.21428571428571</v>
      </c>
      <c r="Q545" s="20" t="n">
        <v>0</v>
      </c>
      <c r="R545" s="15" t="s">
        <v>40</v>
      </c>
      <c r="S545" s="15" t="s">
        <v>41</v>
      </c>
      <c r="T545" s="15" t="s">
        <v>41</v>
      </c>
      <c r="U545" s="15" t="s">
        <v>41</v>
      </c>
      <c r="V545" s="15" t="s">
        <v>41</v>
      </c>
      <c r="W545" s="15" t="s">
        <v>40</v>
      </c>
      <c r="X545" s="15" t="s">
        <v>40</v>
      </c>
      <c r="Y545" s="15" t="s">
        <v>40</v>
      </c>
      <c r="Z545" s="15" t="s">
        <v>40</v>
      </c>
      <c r="AA545" s="15" t="s">
        <v>40</v>
      </c>
      <c r="AB545" s="15" t="s">
        <v>40</v>
      </c>
      <c r="AC545" s="15" t="s">
        <v>40</v>
      </c>
      <c r="AD545" s="16" t="s">
        <v>40</v>
      </c>
      <c r="AE545" s="17"/>
      <c r="AF545" s="12"/>
      <c r="AG545" s="12"/>
      <c r="AH545" s="12"/>
      <c r="AI545" s="12"/>
      <c r="AJ545" s="12"/>
      <c r="AK545" s="12" t="s">
        <v>65</v>
      </c>
    </row>
    <row r="546" customFormat="false" ht="13.8" hidden="false" customHeight="false" outlineLevel="0" collapsed="false">
      <c r="A546" s="10" t="s">
        <v>434</v>
      </c>
      <c r="B546" s="40" t="n">
        <v>2009</v>
      </c>
      <c r="C546" s="12" t="s">
        <v>59</v>
      </c>
      <c r="D546" s="21" t="s">
        <v>514</v>
      </c>
      <c r="E546" s="20" t="n">
        <v>0</v>
      </c>
      <c r="F546" s="22"/>
      <c r="G546" s="22"/>
      <c r="H546" s="22"/>
      <c r="I546" s="22" t="n">
        <v>4.3</v>
      </c>
      <c r="J546" s="22"/>
      <c r="K546" s="22"/>
      <c r="L546" s="23" t="n">
        <v>2.386</v>
      </c>
      <c r="M546" s="20" t="n">
        <v>0.107142857142857</v>
      </c>
      <c r="N546" s="20" t="n">
        <v>2.17857142857143</v>
      </c>
      <c r="O546" s="20" t="n">
        <v>2.39285714285714</v>
      </c>
      <c r="P546" s="20" t="n">
        <v>8.32142857142857</v>
      </c>
      <c r="Q546" s="20" t="n">
        <v>0.235294117647059</v>
      </c>
      <c r="R546" s="15" t="s">
        <v>40</v>
      </c>
      <c r="S546" s="15" t="s">
        <v>41</v>
      </c>
      <c r="T546" s="15" t="s">
        <v>41</v>
      </c>
      <c r="U546" s="15" t="s">
        <v>41</v>
      </c>
      <c r="V546" s="15" t="s">
        <v>41</v>
      </c>
      <c r="W546" s="15" t="s">
        <v>41</v>
      </c>
      <c r="X546" s="15" t="s">
        <v>41</v>
      </c>
      <c r="Y546" s="15" t="s">
        <v>41</v>
      </c>
      <c r="Z546" s="15" t="s">
        <v>40</v>
      </c>
      <c r="AA546" s="15" t="s">
        <v>40</v>
      </c>
      <c r="AB546" s="15" t="s">
        <v>40</v>
      </c>
      <c r="AC546" s="15" t="s">
        <v>40</v>
      </c>
      <c r="AD546" s="16" t="s">
        <v>40</v>
      </c>
      <c r="AE546" s="17"/>
      <c r="AF546" s="12"/>
      <c r="AG546" s="12"/>
      <c r="AH546" s="12"/>
      <c r="AI546" s="12"/>
      <c r="AJ546" s="12"/>
      <c r="AK546" s="12" t="s">
        <v>72</v>
      </c>
    </row>
    <row r="547" customFormat="false" ht="13.8" hidden="false" customHeight="false" outlineLevel="0" collapsed="false">
      <c r="A547" s="10" t="s">
        <v>434</v>
      </c>
      <c r="B547" s="40" t="n">
        <v>2009</v>
      </c>
      <c r="C547" s="12" t="s">
        <v>59</v>
      </c>
      <c r="D547" s="21" t="s">
        <v>476</v>
      </c>
      <c r="E547" s="20" t="n">
        <v>0</v>
      </c>
      <c r="F547" s="22"/>
      <c r="G547" s="22"/>
      <c r="H547" s="22"/>
      <c r="I547" s="22"/>
      <c r="J547" s="22" t="n">
        <v>6.473</v>
      </c>
      <c r="K547" s="20" t="n">
        <v>20.8928571428571</v>
      </c>
      <c r="L547" s="20" t="n">
        <v>2.92857142857143</v>
      </c>
      <c r="M547" s="20" t="n">
        <v>3.28571428571429</v>
      </c>
      <c r="N547" s="20" t="n">
        <v>0</v>
      </c>
      <c r="O547" s="20" t="n">
        <v>4.39285714285714</v>
      </c>
      <c r="P547" s="20" t="n">
        <v>4.42857142857143</v>
      </c>
      <c r="Q547" s="20" t="n">
        <v>0.882352941176471</v>
      </c>
      <c r="R547" s="15" t="s">
        <v>40</v>
      </c>
      <c r="S547" s="15" t="s">
        <v>41</v>
      </c>
      <c r="T547" s="15" t="s">
        <v>41</v>
      </c>
      <c r="U547" s="15" t="s">
        <v>41</v>
      </c>
      <c r="V547" s="15" t="s">
        <v>41</v>
      </c>
      <c r="W547" s="15" t="s">
        <v>41</v>
      </c>
      <c r="X547" s="15" t="s">
        <v>40</v>
      </c>
      <c r="Y547" s="15" t="s">
        <v>40</v>
      </c>
      <c r="Z547" s="15" t="s">
        <v>40</v>
      </c>
      <c r="AA547" s="15" t="s">
        <v>40</v>
      </c>
      <c r="AB547" s="15" t="s">
        <v>40</v>
      </c>
      <c r="AC547" s="15" t="s">
        <v>40</v>
      </c>
      <c r="AD547" s="16" t="s">
        <v>40</v>
      </c>
      <c r="AE547" s="17"/>
      <c r="AF547" s="12"/>
      <c r="AG547" s="12"/>
      <c r="AH547" s="12"/>
      <c r="AI547" s="12"/>
      <c r="AJ547" s="12"/>
      <c r="AK547" s="12" t="s">
        <v>72</v>
      </c>
    </row>
    <row r="548" customFormat="false" ht="13.8" hidden="false" customHeight="false" outlineLevel="0" collapsed="false">
      <c r="A548" s="10" t="s">
        <v>434</v>
      </c>
      <c r="B548" s="40" t="n">
        <v>2009</v>
      </c>
      <c r="C548" s="12" t="s">
        <v>59</v>
      </c>
      <c r="D548" s="21" t="s">
        <v>477</v>
      </c>
      <c r="E548" s="20" t="n">
        <v>0</v>
      </c>
      <c r="F548" s="20" t="n">
        <v>8.67857142857143</v>
      </c>
      <c r="G548" s="20" t="n">
        <v>34.7142857142857</v>
      </c>
      <c r="H548" s="20" t="n">
        <v>38.4285714285714</v>
      </c>
      <c r="I548" s="22"/>
      <c r="J548" s="22" t="n">
        <v>4.861</v>
      </c>
      <c r="K548" s="12" t="n">
        <v>23</v>
      </c>
      <c r="L548" s="20" t="n">
        <v>2.89285714285714</v>
      </c>
      <c r="M548" s="20" t="n">
        <v>1.57142857142857</v>
      </c>
      <c r="N548" s="20" t="n">
        <v>0.357142857142857</v>
      </c>
      <c r="O548" s="20" t="n">
        <v>2.5</v>
      </c>
      <c r="P548" s="20" t="n">
        <v>8.60714285714286</v>
      </c>
      <c r="Q548" s="20" t="n">
        <v>0</v>
      </c>
      <c r="R548" s="15" t="s">
        <v>40</v>
      </c>
      <c r="S548" s="15" t="s">
        <v>40</v>
      </c>
      <c r="T548" s="15" t="s">
        <v>40</v>
      </c>
      <c r="U548" s="15" t="s">
        <v>40</v>
      </c>
      <c r="V548" s="15" t="s">
        <v>41</v>
      </c>
      <c r="W548" s="15" t="s">
        <v>41</v>
      </c>
      <c r="X548" s="15" t="s">
        <v>40</v>
      </c>
      <c r="Y548" s="15" t="s">
        <v>40</v>
      </c>
      <c r="Z548" s="15" t="s">
        <v>40</v>
      </c>
      <c r="AA548" s="15" t="s">
        <v>40</v>
      </c>
      <c r="AB548" s="15" t="s">
        <v>40</v>
      </c>
      <c r="AC548" s="15" t="s">
        <v>40</v>
      </c>
      <c r="AD548" s="16" t="s">
        <v>40</v>
      </c>
      <c r="AE548" s="17"/>
      <c r="AF548" s="12"/>
      <c r="AG548" s="12"/>
      <c r="AH548" s="12"/>
      <c r="AI548" s="12"/>
      <c r="AJ548" s="12"/>
      <c r="AK548" s="12" t="s">
        <v>72</v>
      </c>
    </row>
    <row r="549" customFormat="false" ht="13.8" hidden="false" customHeight="false" outlineLevel="0" collapsed="false">
      <c r="A549" s="10" t="s">
        <v>434</v>
      </c>
      <c r="B549" s="40" t="n">
        <v>2009</v>
      </c>
      <c r="C549" s="12" t="s">
        <v>59</v>
      </c>
      <c r="D549" s="21" t="s">
        <v>515</v>
      </c>
      <c r="E549" s="20" t="n">
        <v>0</v>
      </c>
      <c r="F549" s="14"/>
      <c r="G549" s="14"/>
      <c r="H549" s="14"/>
      <c r="I549" s="14"/>
      <c r="J549" s="22" t="n">
        <v>5.13</v>
      </c>
      <c r="K549" s="20" t="n">
        <v>0</v>
      </c>
      <c r="L549" s="20" t="n">
        <v>4.35714285714286</v>
      </c>
      <c r="M549" s="20" t="n">
        <v>3.96428571428571</v>
      </c>
      <c r="N549" s="20" t="n">
        <v>0</v>
      </c>
      <c r="O549" s="20" t="n">
        <v>9.92857142857143</v>
      </c>
      <c r="P549" s="20" t="n">
        <v>4.67857142857143</v>
      </c>
      <c r="Q549" s="20" t="n">
        <v>1.47058823529412</v>
      </c>
      <c r="R549" s="15" t="s">
        <v>40</v>
      </c>
      <c r="S549" s="15" t="s">
        <v>41</v>
      </c>
      <c r="T549" s="15" t="s">
        <v>41</v>
      </c>
      <c r="U549" s="15" t="s">
        <v>41</v>
      </c>
      <c r="V549" s="15" t="s">
        <v>41</v>
      </c>
      <c r="W549" s="15" t="s">
        <v>41</v>
      </c>
      <c r="X549" s="15" t="s">
        <v>40</v>
      </c>
      <c r="Y549" s="15" t="s">
        <v>40</v>
      </c>
      <c r="Z549" s="15" t="s">
        <v>40</v>
      </c>
      <c r="AA549" s="15" t="s">
        <v>40</v>
      </c>
      <c r="AB549" s="15" t="s">
        <v>40</v>
      </c>
      <c r="AC549" s="15" t="s">
        <v>40</v>
      </c>
      <c r="AD549" s="16" t="s">
        <v>40</v>
      </c>
      <c r="AE549" s="17"/>
      <c r="AF549" s="12"/>
      <c r="AG549" s="12"/>
      <c r="AH549" s="12"/>
      <c r="AI549" s="12"/>
      <c r="AJ549" s="12"/>
      <c r="AK549" s="12" t="s">
        <v>72</v>
      </c>
    </row>
    <row r="550" customFormat="false" ht="13.8" hidden="false" customHeight="false" outlineLevel="0" collapsed="false">
      <c r="A550" s="10" t="s">
        <v>434</v>
      </c>
      <c r="B550" s="40" t="n">
        <v>2009</v>
      </c>
      <c r="C550" s="12" t="s">
        <v>59</v>
      </c>
      <c r="D550" s="21" t="s">
        <v>516</v>
      </c>
      <c r="E550" s="20" t="n">
        <v>0</v>
      </c>
      <c r="F550" s="20" t="n">
        <v>8.46428571428571</v>
      </c>
      <c r="G550" s="20" t="n">
        <v>20.9642857142857</v>
      </c>
      <c r="H550" s="20" t="n">
        <v>32.3928571428571</v>
      </c>
      <c r="I550" s="14"/>
      <c r="J550" s="14"/>
      <c r="K550" s="22" t="n">
        <v>4.018</v>
      </c>
      <c r="L550" s="20" t="n">
        <v>10.1785714285714</v>
      </c>
      <c r="M550" s="20" t="n">
        <v>0</v>
      </c>
      <c r="N550" s="20" t="n">
        <v>0.857142857142857</v>
      </c>
      <c r="O550" s="20" t="n">
        <v>6.39285714285714</v>
      </c>
      <c r="P550" s="20" t="n">
        <v>8.10714285714286</v>
      </c>
      <c r="Q550" s="20" t="n">
        <v>0.166666666666667</v>
      </c>
      <c r="R550" s="15" t="s">
        <v>40</v>
      </c>
      <c r="S550" s="15" t="s">
        <v>40</v>
      </c>
      <c r="T550" s="15" t="s">
        <v>40</v>
      </c>
      <c r="U550" s="15" t="s">
        <v>40</v>
      </c>
      <c r="V550" s="15" t="s">
        <v>41</v>
      </c>
      <c r="W550" s="15" t="s">
        <v>41</v>
      </c>
      <c r="X550" s="15" t="s">
        <v>41</v>
      </c>
      <c r="Y550" s="15" t="s">
        <v>40</v>
      </c>
      <c r="Z550" s="15" t="s">
        <v>40</v>
      </c>
      <c r="AA550" s="15" t="s">
        <v>40</v>
      </c>
      <c r="AB550" s="15" t="s">
        <v>40</v>
      </c>
      <c r="AC550" s="15" t="s">
        <v>40</v>
      </c>
      <c r="AD550" s="16" t="s">
        <v>40</v>
      </c>
      <c r="AE550" s="17"/>
      <c r="AF550" s="12"/>
      <c r="AG550" s="12"/>
      <c r="AH550" s="12"/>
      <c r="AI550" s="12"/>
      <c r="AJ550" s="12"/>
      <c r="AK550" s="12" t="s">
        <v>72</v>
      </c>
    </row>
    <row r="551" customFormat="false" ht="13.8" hidden="false" customHeight="false" outlineLevel="0" collapsed="false">
      <c r="A551" s="10" t="s">
        <v>434</v>
      </c>
      <c r="B551" s="40" t="n">
        <v>2009</v>
      </c>
      <c r="C551" s="12" t="s">
        <v>59</v>
      </c>
      <c r="D551" s="21" t="s">
        <v>481</v>
      </c>
      <c r="E551" s="20" t="n">
        <v>0</v>
      </c>
      <c r="F551" s="22"/>
      <c r="G551" s="22"/>
      <c r="H551" s="22"/>
      <c r="I551" s="22" t="n">
        <v>4.527</v>
      </c>
      <c r="J551" s="22"/>
      <c r="K551" s="22" t="n">
        <v>2.722</v>
      </c>
      <c r="L551" s="20" t="n">
        <v>0</v>
      </c>
      <c r="M551" s="20" t="n">
        <v>2.92857142857143</v>
      </c>
      <c r="N551" s="20" t="n">
        <v>0</v>
      </c>
      <c r="O551" s="20" t="n">
        <v>0</v>
      </c>
      <c r="P551" s="20" t="n">
        <v>4.17857142857143</v>
      </c>
      <c r="Q551" s="20" t="n">
        <v>3.10526315789474</v>
      </c>
      <c r="R551" s="15" t="s">
        <v>40</v>
      </c>
      <c r="S551" s="15" t="s">
        <v>41</v>
      </c>
      <c r="T551" s="15" t="s">
        <v>41</v>
      </c>
      <c r="U551" s="15" t="s">
        <v>41</v>
      </c>
      <c r="V551" s="15" t="s">
        <v>41</v>
      </c>
      <c r="W551" s="15" t="s">
        <v>41</v>
      </c>
      <c r="X551" s="15" t="s">
        <v>41</v>
      </c>
      <c r="Y551" s="15" t="s">
        <v>41</v>
      </c>
      <c r="Z551" s="15" t="s">
        <v>40</v>
      </c>
      <c r="AA551" s="15" t="s">
        <v>40</v>
      </c>
      <c r="AB551" s="15" t="s">
        <v>40</v>
      </c>
      <c r="AC551" s="15" t="s">
        <v>40</v>
      </c>
      <c r="AD551" s="16" t="s">
        <v>40</v>
      </c>
      <c r="AE551" s="17"/>
      <c r="AF551" s="12"/>
      <c r="AG551" s="12"/>
      <c r="AH551" s="12"/>
      <c r="AI551" s="12"/>
      <c r="AJ551" s="12"/>
      <c r="AK551" s="12" t="s">
        <v>65</v>
      </c>
    </row>
    <row r="552" customFormat="false" ht="13.8" hidden="false" customHeight="false" outlineLevel="0" collapsed="false">
      <c r="A552" s="10" t="s">
        <v>434</v>
      </c>
      <c r="B552" s="40" t="n">
        <v>2009</v>
      </c>
      <c r="C552" s="12" t="s">
        <v>59</v>
      </c>
      <c r="D552" s="21" t="s">
        <v>517</v>
      </c>
      <c r="E552" s="20" t="n">
        <v>0</v>
      </c>
      <c r="F552" s="14"/>
      <c r="G552" s="14"/>
      <c r="H552" s="14"/>
      <c r="I552" s="22" t="n">
        <v>4.02</v>
      </c>
      <c r="J552" s="23"/>
      <c r="K552" s="22" t="n">
        <v>1.99</v>
      </c>
      <c r="L552" s="20" t="n">
        <v>0</v>
      </c>
      <c r="M552" s="20" t="n">
        <v>3.35714285714286</v>
      </c>
      <c r="N552" s="20" t="n">
        <v>0</v>
      </c>
      <c r="O552" s="20" t="n">
        <v>0</v>
      </c>
      <c r="P552" s="20" t="n">
        <v>3.67857142857143</v>
      </c>
      <c r="Q552" s="20" t="n">
        <v>3</v>
      </c>
      <c r="R552" s="15" t="s">
        <v>40</v>
      </c>
      <c r="S552" s="15" t="s">
        <v>41</v>
      </c>
      <c r="T552" s="15" t="s">
        <v>41</v>
      </c>
      <c r="U552" s="15" t="s">
        <v>41</v>
      </c>
      <c r="V552" s="15" t="s">
        <v>41</v>
      </c>
      <c r="W552" s="15" t="s">
        <v>41</v>
      </c>
      <c r="X552" s="15" t="s">
        <v>41</v>
      </c>
      <c r="Y552" s="15" t="s">
        <v>40</v>
      </c>
      <c r="Z552" s="15" t="s">
        <v>40</v>
      </c>
      <c r="AA552" s="15" t="s">
        <v>40</v>
      </c>
      <c r="AB552" s="15" t="s">
        <v>40</v>
      </c>
      <c r="AC552" s="15" t="s">
        <v>40</v>
      </c>
      <c r="AD552" s="16" t="s">
        <v>40</v>
      </c>
      <c r="AE552" s="17"/>
      <c r="AF552" s="12"/>
      <c r="AG552" s="12"/>
      <c r="AH552" s="12"/>
      <c r="AI552" s="12"/>
      <c r="AJ552" s="12"/>
      <c r="AK552" s="12" t="s">
        <v>65</v>
      </c>
    </row>
    <row r="553" customFormat="false" ht="13.8" hidden="false" customHeight="false" outlineLevel="0" collapsed="false">
      <c r="A553" s="10" t="s">
        <v>434</v>
      </c>
      <c r="B553" s="40" t="n">
        <v>2009</v>
      </c>
      <c r="C553" s="12" t="s">
        <v>59</v>
      </c>
      <c r="D553" s="44" t="s">
        <v>518</v>
      </c>
      <c r="E553" s="20" t="n">
        <v>0</v>
      </c>
      <c r="F553" s="14"/>
      <c r="G553" s="14"/>
      <c r="H553" s="14"/>
      <c r="I553" s="14" t="n">
        <v>3.77</v>
      </c>
      <c r="J553" s="14"/>
      <c r="K553" s="14" t="n">
        <v>2.71</v>
      </c>
      <c r="L553" s="14"/>
      <c r="M553" s="14" t="n">
        <v>1.41</v>
      </c>
      <c r="N553" s="20" t="n">
        <v>16.25</v>
      </c>
      <c r="O553" s="20" t="n">
        <v>9.28571428571429</v>
      </c>
      <c r="P553" s="20" t="n">
        <v>6.96428571428571</v>
      </c>
      <c r="Q553" s="20" t="n">
        <v>0</v>
      </c>
      <c r="R553" s="15" t="s">
        <v>40</v>
      </c>
      <c r="S553" s="15" t="s">
        <v>41</v>
      </c>
      <c r="T553" s="15" t="s">
        <v>41</v>
      </c>
      <c r="U553" s="15" t="s">
        <v>41</v>
      </c>
      <c r="V553" s="15" t="s">
        <v>41</v>
      </c>
      <c r="W553" s="15" t="s">
        <v>41</v>
      </c>
      <c r="X553" s="15" t="s">
        <v>41</v>
      </c>
      <c r="Y553" s="15" t="s">
        <v>41</v>
      </c>
      <c r="Z553" s="15" t="s">
        <v>41</v>
      </c>
      <c r="AA553" s="15" t="s">
        <v>40</v>
      </c>
      <c r="AB553" s="15" t="s">
        <v>40</v>
      </c>
      <c r="AC553" s="15" t="s">
        <v>40</v>
      </c>
      <c r="AD553" s="16" t="s">
        <v>40</v>
      </c>
      <c r="AE553" s="17"/>
      <c r="AF553" s="12"/>
      <c r="AG553" s="12"/>
      <c r="AH553" s="12"/>
      <c r="AI553" s="12"/>
      <c r="AJ553" s="12"/>
      <c r="AK553" s="12" t="s">
        <v>65</v>
      </c>
    </row>
    <row r="554" customFormat="false" ht="13.8" hidden="false" customHeight="false" outlineLevel="0" collapsed="false">
      <c r="A554" s="10" t="s">
        <v>434</v>
      </c>
      <c r="B554" s="40" t="n">
        <v>2009</v>
      </c>
      <c r="C554" s="12" t="s">
        <v>59</v>
      </c>
      <c r="D554" s="44" t="s">
        <v>484</v>
      </c>
      <c r="E554" s="20" t="n">
        <v>0</v>
      </c>
      <c r="F554" s="20" t="n">
        <v>6</v>
      </c>
      <c r="G554" s="20" t="n">
        <v>14</v>
      </c>
      <c r="H554" s="20" t="n">
        <v>36</v>
      </c>
      <c r="I554" s="20" t="n">
        <v>71</v>
      </c>
      <c r="J554" s="20" t="n">
        <v>107</v>
      </c>
      <c r="K554" s="20" t="n">
        <v>37</v>
      </c>
      <c r="L554" s="20" t="n">
        <v>38</v>
      </c>
      <c r="M554" s="20" t="n">
        <v>44</v>
      </c>
      <c r="N554" s="20" t="n">
        <v>17</v>
      </c>
      <c r="O554" s="20" t="n">
        <v>2</v>
      </c>
      <c r="P554" s="20" t="n">
        <v>0</v>
      </c>
      <c r="Q554" s="20" t="n">
        <v>0</v>
      </c>
      <c r="R554" s="15" t="s">
        <v>40</v>
      </c>
      <c r="S554" s="15" t="s">
        <v>40</v>
      </c>
      <c r="T554" s="15" t="s">
        <v>40</v>
      </c>
      <c r="U554" s="15" t="s">
        <v>40</v>
      </c>
      <c r="V554" s="15" t="s">
        <v>40</v>
      </c>
      <c r="W554" s="15" t="s">
        <v>40</v>
      </c>
      <c r="X554" s="15" t="s">
        <v>40</v>
      </c>
      <c r="Y554" s="15" t="s">
        <v>40</v>
      </c>
      <c r="Z554" s="15" t="s">
        <v>40</v>
      </c>
      <c r="AA554" s="15" t="s">
        <v>40</v>
      </c>
      <c r="AB554" s="15" t="s">
        <v>40</v>
      </c>
      <c r="AC554" s="15" t="s">
        <v>40</v>
      </c>
      <c r="AD554" s="16" t="s">
        <v>40</v>
      </c>
      <c r="AE554" s="17"/>
      <c r="AF554" s="12"/>
      <c r="AG554" s="12"/>
      <c r="AH554" s="12"/>
      <c r="AI554" s="12"/>
      <c r="AJ554" s="12"/>
      <c r="AK554" s="12" t="s">
        <v>65</v>
      </c>
    </row>
    <row r="555" customFormat="false" ht="13.8" hidden="false" customHeight="false" outlineLevel="0" collapsed="false">
      <c r="A555" s="10" t="s">
        <v>434</v>
      </c>
      <c r="B555" s="40" t="n">
        <v>2009</v>
      </c>
      <c r="C555" s="12" t="s">
        <v>59</v>
      </c>
      <c r="D555" s="44" t="s">
        <v>485</v>
      </c>
      <c r="E555" s="20" t="n">
        <v>0</v>
      </c>
      <c r="F555" s="20" t="n">
        <v>6</v>
      </c>
      <c r="G555" s="20" t="n">
        <v>14</v>
      </c>
      <c r="H555" s="20" t="n">
        <v>36</v>
      </c>
      <c r="I555" s="14"/>
      <c r="J555" s="14"/>
      <c r="K555" s="14" t="n">
        <v>6.02</v>
      </c>
      <c r="L555" s="14"/>
      <c r="M555" s="14" t="n">
        <v>2.296</v>
      </c>
      <c r="N555" s="20" t="n">
        <v>17</v>
      </c>
      <c r="O555" s="20" t="n">
        <v>2</v>
      </c>
      <c r="P555" s="20" t="n">
        <v>0</v>
      </c>
      <c r="Q555" s="20" t="n">
        <v>0</v>
      </c>
      <c r="R555" s="15" t="s">
        <v>40</v>
      </c>
      <c r="S555" s="15" t="s">
        <v>40</v>
      </c>
      <c r="T555" s="15" t="s">
        <v>40</v>
      </c>
      <c r="U555" s="15" t="s">
        <v>40</v>
      </c>
      <c r="V555" s="15" t="s">
        <v>41</v>
      </c>
      <c r="W555" s="15" t="s">
        <v>41</v>
      </c>
      <c r="X555" s="15" t="s">
        <v>41</v>
      </c>
      <c r="Y555" s="15" t="s">
        <v>41</v>
      </c>
      <c r="Z555" s="15" t="s">
        <v>41</v>
      </c>
      <c r="AA555" s="15" t="s">
        <v>40</v>
      </c>
      <c r="AB555" s="15" t="s">
        <v>40</v>
      </c>
      <c r="AC555" s="15" t="s">
        <v>40</v>
      </c>
      <c r="AD555" s="16" t="s">
        <v>40</v>
      </c>
      <c r="AE555" s="17"/>
      <c r="AF555" s="12"/>
      <c r="AG555" s="12"/>
      <c r="AH555" s="12"/>
      <c r="AI555" s="12"/>
      <c r="AJ555" s="12"/>
      <c r="AK555" s="12" t="s">
        <v>65</v>
      </c>
    </row>
    <row r="556" customFormat="false" ht="13.8" hidden="false" customHeight="false" outlineLevel="0" collapsed="false">
      <c r="A556" s="10" t="s">
        <v>434</v>
      </c>
      <c r="B556" s="40" t="n">
        <v>2009</v>
      </c>
      <c r="C556" s="12" t="s">
        <v>59</v>
      </c>
      <c r="D556" s="21" t="s">
        <v>486</v>
      </c>
      <c r="E556" s="20" t="n">
        <v>0</v>
      </c>
      <c r="F556" s="20" t="n">
        <v>0.857142857142857</v>
      </c>
      <c r="G556" s="20" t="n">
        <v>21.3571428571429</v>
      </c>
      <c r="H556" s="20" t="n">
        <v>32</v>
      </c>
      <c r="I556" s="20" t="n">
        <v>57.9285714285714</v>
      </c>
      <c r="J556" s="20" t="n">
        <v>49.6785714285714</v>
      </c>
      <c r="K556" s="20" t="n">
        <v>4.78571428571429</v>
      </c>
      <c r="L556" s="20" t="n">
        <v>0</v>
      </c>
      <c r="M556" s="20" t="n">
        <v>0</v>
      </c>
      <c r="N556" s="20" t="n">
        <v>0</v>
      </c>
      <c r="O556" s="20" t="n">
        <v>7.75</v>
      </c>
      <c r="P556" s="20" t="n">
        <v>7.28571428571429</v>
      </c>
      <c r="Q556" s="20" t="n">
        <v>0</v>
      </c>
      <c r="R556" s="15" t="s">
        <v>40</v>
      </c>
      <c r="S556" s="15" t="s">
        <v>40</v>
      </c>
      <c r="T556" s="15" t="s">
        <v>40</v>
      </c>
      <c r="U556" s="15" t="s">
        <v>40</v>
      </c>
      <c r="V556" s="15" t="s">
        <v>40</v>
      </c>
      <c r="W556" s="15" t="s">
        <v>40</v>
      </c>
      <c r="X556" s="15" t="s">
        <v>40</v>
      </c>
      <c r="Y556" s="15" t="s">
        <v>40</v>
      </c>
      <c r="Z556" s="15" t="s">
        <v>40</v>
      </c>
      <c r="AA556" s="15" t="s">
        <v>40</v>
      </c>
      <c r="AB556" s="15" t="s">
        <v>40</v>
      </c>
      <c r="AC556" s="15" t="s">
        <v>40</v>
      </c>
      <c r="AD556" s="16" t="s">
        <v>40</v>
      </c>
      <c r="AE556" s="17"/>
      <c r="AF556" s="12"/>
      <c r="AG556" s="12"/>
      <c r="AH556" s="12"/>
      <c r="AI556" s="12"/>
      <c r="AJ556" s="12"/>
      <c r="AK556" s="12" t="s">
        <v>65</v>
      </c>
    </row>
    <row r="557" customFormat="false" ht="13.8" hidden="false" customHeight="false" outlineLevel="0" collapsed="false">
      <c r="A557" s="10" t="s">
        <v>434</v>
      </c>
      <c r="B557" s="40" t="n">
        <v>2009</v>
      </c>
      <c r="C557" s="12" t="s">
        <v>59</v>
      </c>
      <c r="D557" s="45" t="s">
        <v>487</v>
      </c>
      <c r="E557" s="20" t="n">
        <v>0</v>
      </c>
      <c r="F557" s="14"/>
      <c r="G557" s="14"/>
      <c r="H557" s="14"/>
      <c r="I557" s="14" t="n">
        <v>3.136</v>
      </c>
      <c r="J557" s="14"/>
      <c r="K557" s="14" t="n">
        <v>2.114</v>
      </c>
      <c r="L557" s="20" t="n">
        <v>3.39285714285714</v>
      </c>
      <c r="M557" s="20" t="n">
        <v>1.89285714285714</v>
      </c>
      <c r="N557" s="20" t="n">
        <v>0</v>
      </c>
      <c r="O557" s="20" t="n">
        <v>6.25</v>
      </c>
      <c r="P557" s="20" t="n">
        <v>4.32142857142857</v>
      </c>
      <c r="Q557" s="20" t="n">
        <v>0</v>
      </c>
      <c r="R557" s="15" t="s">
        <v>40</v>
      </c>
      <c r="S557" s="15" t="s">
        <v>41</v>
      </c>
      <c r="T557" s="15" t="s">
        <v>41</v>
      </c>
      <c r="U557" s="15" t="s">
        <v>41</v>
      </c>
      <c r="V557" s="15" t="s">
        <v>41</v>
      </c>
      <c r="W557" s="15" t="s">
        <v>41</v>
      </c>
      <c r="X557" s="15" t="s">
        <v>41</v>
      </c>
      <c r="Y557" s="15" t="s">
        <v>40</v>
      </c>
      <c r="Z557" s="15" t="s">
        <v>40</v>
      </c>
      <c r="AA557" s="15" t="s">
        <v>40</v>
      </c>
      <c r="AB557" s="15" t="s">
        <v>40</v>
      </c>
      <c r="AC557" s="15" t="s">
        <v>40</v>
      </c>
      <c r="AD557" s="16" t="s">
        <v>40</v>
      </c>
      <c r="AE557" s="17"/>
      <c r="AF557" s="12"/>
      <c r="AG557" s="12"/>
      <c r="AH557" s="12"/>
      <c r="AI557" s="12"/>
      <c r="AJ557" s="12"/>
      <c r="AK557" s="12" t="s">
        <v>65</v>
      </c>
    </row>
    <row r="558" customFormat="false" ht="13.8" hidden="false" customHeight="false" outlineLevel="0" collapsed="false">
      <c r="A558" s="10" t="s">
        <v>434</v>
      </c>
      <c r="B558" s="40" t="n">
        <v>2009</v>
      </c>
      <c r="C558" s="12" t="s">
        <v>59</v>
      </c>
      <c r="D558" s="21" t="s">
        <v>488</v>
      </c>
      <c r="E558" s="20" t="n">
        <v>0</v>
      </c>
      <c r="F558" s="22"/>
      <c r="G558" s="22"/>
      <c r="H558" s="22"/>
      <c r="I558" s="22" t="n">
        <v>3.15</v>
      </c>
      <c r="J558" s="20" t="n">
        <v>75.0714285714286</v>
      </c>
      <c r="K558" s="20" t="n">
        <v>0.428571428571429</v>
      </c>
      <c r="L558" s="20" t="n">
        <v>3.39285714285714</v>
      </c>
      <c r="M558" s="20" t="n">
        <v>1.89285714285714</v>
      </c>
      <c r="N558" s="20" t="n">
        <v>0</v>
      </c>
      <c r="O558" s="20" t="n">
        <v>6.25</v>
      </c>
      <c r="P558" s="20" t="n">
        <v>4.32142857142857</v>
      </c>
      <c r="Q558" s="20" t="n">
        <v>0</v>
      </c>
      <c r="R558" s="15" t="s">
        <v>40</v>
      </c>
      <c r="S558" s="15" t="s">
        <v>41</v>
      </c>
      <c r="T558" s="15" t="s">
        <v>41</v>
      </c>
      <c r="U558" s="15" t="s">
        <v>41</v>
      </c>
      <c r="V558" s="15" t="s">
        <v>41</v>
      </c>
      <c r="W558" s="15" t="s">
        <v>40</v>
      </c>
      <c r="X558" s="15" t="s">
        <v>40</v>
      </c>
      <c r="Y558" s="15" t="s">
        <v>40</v>
      </c>
      <c r="Z558" s="15" t="s">
        <v>40</v>
      </c>
      <c r="AA558" s="15" t="s">
        <v>40</v>
      </c>
      <c r="AB558" s="15" t="s">
        <v>40</v>
      </c>
      <c r="AC558" s="15" t="s">
        <v>40</v>
      </c>
      <c r="AD558" s="16" t="s">
        <v>40</v>
      </c>
      <c r="AE558" s="17"/>
      <c r="AF558" s="12"/>
      <c r="AG558" s="12"/>
      <c r="AH558" s="12"/>
      <c r="AI558" s="12"/>
      <c r="AJ558" s="12"/>
      <c r="AK558" s="12" t="s">
        <v>65</v>
      </c>
    </row>
    <row r="559" customFormat="false" ht="13.8" hidden="false" customHeight="false" outlineLevel="0" collapsed="false">
      <c r="A559" s="10" t="s">
        <v>434</v>
      </c>
      <c r="B559" s="40" t="n">
        <v>2009</v>
      </c>
      <c r="C559" s="12" t="s">
        <v>59</v>
      </c>
      <c r="D559" s="21" t="s">
        <v>489</v>
      </c>
      <c r="E559" s="20" t="n">
        <v>0</v>
      </c>
      <c r="F559" s="20" t="n">
        <v>1</v>
      </c>
      <c r="G559" s="20" t="n">
        <v>23.3214285714286</v>
      </c>
      <c r="H559" s="20" t="n">
        <v>33.7142857142857</v>
      </c>
      <c r="I559" s="14"/>
      <c r="J559" s="22" t="n">
        <v>3.3</v>
      </c>
      <c r="K559" s="20" t="n">
        <v>4.17857142857143</v>
      </c>
      <c r="L559" s="20" t="n">
        <v>0</v>
      </c>
      <c r="M559" s="20" t="n">
        <v>1.89285714285714</v>
      </c>
      <c r="N559" s="20" t="n">
        <v>0</v>
      </c>
      <c r="O559" s="20" t="n">
        <v>7.39285714285714</v>
      </c>
      <c r="P559" s="20" t="n">
        <v>0</v>
      </c>
      <c r="Q559" s="20" t="n">
        <v>0</v>
      </c>
      <c r="R559" s="15" t="s">
        <v>40</v>
      </c>
      <c r="S559" s="15" t="s">
        <v>40</v>
      </c>
      <c r="T559" s="15" t="s">
        <v>40</v>
      </c>
      <c r="U559" s="15" t="s">
        <v>40</v>
      </c>
      <c r="V559" s="15" t="s">
        <v>41</v>
      </c>
      <c r="W559" s="15" t="s">
        <v>41</v>
      </c>
      <c r="X559" s="15" t="s">
        <v>40</v>
      </c>
      <c r="Y559" s="15" t="s">
        <v>40</v>
      </c>
      <c r="Z559" s="15" t="s">
        <v>40</v>
      </c>
      <c r="AA559" s="15" t="s">
        <v>40</v>
      </c>
      <c r="AB559" s="15" t="s">
        <v>40</v>
      </c>
      <c r="AC559" s="15" t="s">
        <v>40</v>
      </c>
      <c r="AD559" s="16" t="s">
        <v>40</v>
      </c>
      <c r="AE559" s="17"/>
      <c r="AF559" s="12"/>
      <c r="AG559" s="12"/>
      <c r="AH559" s="12"/>
      <c r="AI559" s="12"/>
      <c r="AJ559" s="12"/>
      <c r="AK559" s="12" t="s">
        <v>65</v>
      </c>
    </row>
    <row r="560" customFormat="false" ht="13.8" hidden="false" customHeight="false" outlineLevel="0" collapsed="false">
      <c r="A560" s="10" t="s">
        <v>434</v>
      </c>
      <c r="B560" s="40" t="n">
        <v>2009</v>
      </c>
      <c r="C560" s="12" t="s">
        <v>59</v>
      </c>
      <c r="D560" s="21" t="s">
        <v>519</v>
      </c>
      <c r="E560" s="20" t="n">
        <v>0</v>
      </c>
      <c r="F560" s="14"/>
      <c r="G560" s="14"/>
      <c r="H560" s="14"/>
      <c r="I560" s="22" t="n">
        <v>2.431</v>
      </c>
      <c r="J560" s="12"/>
      <c r="K560" s="20" t="n">
        <v>0</v>
      </c>
      <c r="L560" s="20" t="n">
        <v>5.32142857142857</v>
      </c>
      <c r="M560" s="20" t="n">
        <v>1.89285714285714</v>
      </c>
      <c r="N560" s="20" t="n">
        <v>0</v>
      </c>
      <c r="O560" s="20" t="n">
        <v>9.57142857142857</v>
      </c>
      <c r="P560" s="20" t="n">
        <v>1.71428571428571</v>
      </c>
      <c r="Q560" s="20" t="n">
        <v>0</v>
      </c>
      <c r="R560" s="15" t="s">
        <v>40</v>
      </c>
      <c r="S560" s="15" t="s">
        <v>41</v>
      </c>
      <c r="T560" s="15" t="s">
        <v>41</v>
      </c>
      <c r="U560" s="15" t="s">
        <v>41</v>
      </c>
      <c r="V560" s="15" t="s">
        <v>41</v>
      </c>
      <c r="W560" s="15" t="s">
        <v>40</v>
      </c>
      <c r="X560" s="15" t="s">
        <v>40</v>
      </c>
      <c r="Y560" s="15" t="s">
        <v>40</v>
      </c>
      <c r="Z560" s="15" t="s">
        <v>40</v>
      </c>
      <c r="AA560" s="15" t="s">
        <v>40</v>
      </c>
      <c r="AB560" s="15" t="s">
        <v>40</v>
      </c>
      <c r="AC560" s="15" t="s">
        <v>40</v>
      </c>
      <c r="AD560" s="16" t="s">
        <v>40</v>
      </c>
      <c r="AE560" s="17"/>
      <c r="AF560" s="12"/>
      <c r="AG560" s="12"/>
      <c r="AH560" s="12"/>
      <c r="AI560" s="12"/>
      <c r="AJ560" s="12"/>
      <c r="AK560" s="12" t="s">
        <v>65</v>
      </c>
    </row>
    <row r="561" customFormat="false" ht="13.8" hidden="false" customHeight="false" outlineLevel="0" collapsed="false">
      <c r="A561" s="10" t="s">
        <v>434</v>
      </c>
      <c r="B561" s="40" t="n">
        <v>2009</v>
      </c>
      <c r="C561" s="12" t="s">
        <v>59</v>
      </c>
      <c r="D561" s="21" t="s">
        <v>520</v>
      </c>
      <c r="E561" s="20" t="n">
        <v>0</v>
      </c>
      <c r="F561" s="20" t="n">
        <v>0.714285714285714</v>
      </c>
      <c r="G561" s="20" t="n">
        <v>9.71428571428571</v>
      </c>
      <c r="H561" s="20" t="n">
        <v>25.6428571428571</v>
      </c>
      <c r="I561" s="20" t="n">
        <v>48</v>
      </c>
      <c r="J561" s="20" t="n">
        <v>39.5714285714286</v>
      </c>
      <c r="K561" s="20" t="n">
        <v>0</v>
      </c>
      <c r="L561" s="20" t="n">
        <v>0</v>
      </c>
      <c r="M561" s="20" t="n">
        <v>0</v>
      </c>
      <c r="N561" s="20" t="n">
        <v>2.28571428571429</v>
      </c>
      <c r="O561" s="20" t="n">
        <v>9.10714285714286</v>
      </c>
      <c r="P561" s="20" t="n">
        <v>0.928571428571429</v>
      </c>
      <c r="Q561" s="20" t="n">
        <v>0</v>
      </c>
      <c r="R561" s="15" t="s">
        <v>40</v>
      </c>
      <c r="S561" s="15" t="s">
        <v>40</v>
      </c>
      <c r="T561" s="15" t="s">
        <v>40</v>
      </c>
      <c r="U561" s="15" t="s">
        <v>40</v>
      </c>
      <c r="V561" s="15" t="s">
        <v>40</v>
      </c>
      <c r="W561" s="15" t="s">
        <v>40</v>
      </c>
      <c r="X561" s="15" t="s">
        <v>40</v>
      </c>
      <c r="Y561" s="15" t="s">
        <v>40</v>
      </c>
      <c r="Z561" s="15" t="s">
        <v>40</v>
      </c>
      <c r="AA561" s="15" t="s">
        <v>40</v>
      </c>
      <c r="AB561" s="15" t="s">
        <v>40</v>
      </c>
      <c r="AC561" s="15" t="s">
        <v>40</v>
      </c>
      <c r="AD561" s="16" t="s">
        <v>40</v>
      </c>
      <c r="AE561" s="17"/>
      <c r="AF561" s="12"/>
      <c r="AG561" s="12"/>
      <c r="AH561" s="12"/>
      <c r="AI561" s="12"/>
      <c r="AJ561" s="12"/>
      <c r="AK561" s="12" t="s">
        <v>65</v>
      </c>
    </row>
    <row r="562" customFormat="false" ht="13.8" hidden="false" customHeight="false" outlineLevel="0" collapsed="false">
      <c r="A562" s="10" t="s">
        <v>434</v>
      </c>
      <c r="B562" s="40" t="n">
        <v>2009</v>
      </c>
      <c r="C562" s="12" t="s">
        <v>59</v>
      </c>
      <c r="D562" s="21" t="s">
        <v>521</v>
      </c>
      <c r="E562" s="20" t="n">
        <v>0</v>
      </c>
      <c r="F562" s="20" t="n">
        <v>0.821428571428571</v>
      </c>
      <c r="G562" s="20" t="n">
        <v>11.5</v>
      </c>
      <c r="H562" s="20" t="n">
        <v>27.4642857142857</v>
      </c>
      <c r="I562" s="22"/>
      <c r="J562" s="22" t="n">
        <v>2.3886</v>
      </c>
      <c r="K562" s="20" t="n">
        <v>0</v>
      </c>
      <c r="L562" s="20" t="n">
        <v>0</v>
      </c>
      <c r="M562" s="20" t="n">
        <v>0</v>
      </c>
      <c r="N562" s="20" t="n">
        <v>0</v>
      </c>
      <c r="O562" s="20" t="n">
        <v>8.46428571428571</v>
      </c>
      <c r="P562" s="20" t="n">
        <v>1.82142857142857</v>
      </c>
      <c r="Q562" s="20" t="n">
        <v>0</v>
      </c>
      <c r="R562" s="15" t="s">
        <v>40</v>
      </c>
      <c r="S562" s="15" t="s">
        <v>40</v>
      </c>
      <c r="T562" s="15" t="s">
        <v>40</v>
      </c>
      <c r="U562" s="15" t="s">
        <v>40</v>
      </c>
      <c r="V562" s="15" t="s">
        <v>41</v>
      </c>
      <c r="W562" s="15" t="s">
        <v>41</v>
      </c>
      <c r="X562" s="15" t="s">
        <v>40</v>
      </c>
      <c r="Y562" s="15" t="s">
        <v>40</v>
      </c>
      <c r="Z562" s="15" t="s">
        <v>40</v>
      </c>
      <c r="AA562" s="15" t="s">
        <v>40</v>
      </c>
      <c r="AB562" s="15" t="s">
        <v>40</v>
      </c>
      <c r="AC562" s="15" t="s">
        <v>40</v>
      </c>
      <c r="AD562" s="16" t="s">
        <v>40</v>
      </c>
      <c r="AE562" s="17"/>
      <c r="AF562" s="12"/>
      <c r="AG562" s="12"/>
      <c r="AH562" s="12"/>
      <c r="AI562" s="12"/>
      <c r="AJ562" s="12"/>
      <c r="AK562" s="12" t="s">
        <v>65</v>
      </c>
    </row>
    <row r="563" customFormat="false" ht="13.8" hidden="false" customHeight="false" outlineLevel="0" collapsed="false">
      <c r="A563" s="10" t="s">
        <v>522</v>
      </c>
      <c r="B563" s="12" t="n">
        <v>2008</v>
      </c>
      <c r="C563" s="12" t="s">
        <v>59</v>
      </c>
      <c r="D563" s="46" t="s">
        <v>523</v>
      </c>
      <c r="E563" s="12" t="n">
        <v>2.9</v>
      </c>
      <c r="F563" s="12" t="n">
        <v>20.6</v>
      </c>
      <c r="G563" s="12" t="n">
        <v>16</v>
      </c>
      <c r="H563" s="12" t="n">
        <v>27.7</v>
      </c>
      <c r="I563" s="12" t="n">
        <v>65</v>
      </c>
      <c r="J563" s="12" t="n">
        <v>71.4</v>
      </c>
      <c r="K563" s="12" t="n">
        <v>30.7</v>
      </c>
      <c r="L563" s="12" t="n">
        <v>13.6</v>
      </c>
      <c r="M563" s="12" t="n">
        <v>13.8</v>
      </c>
      <c r="N563" s="12" t="n">
        <v>15.5</v>
      </c>
      <c r="O563" s="12" t="n">
        <v>9</v>
      </c>
      <c r="P563" s="12" t="n">
        <v>3.2</v>
      </c>
      <c r="Q563" s="12" t="n">
        <v>1.9</v>
      </c>
      <c r="R563" s="12" t="s">
        <v>40</v>
      </c>
      <c r="S563" s="12" t="s">
        <v>40</v>
      </c>
      <c r="T563" s="12" t="s">
        <v>40</v>
      </c>
      <c r="U563" s="12" t="s">
        <v>40</v>
      </c>
      <c r="V563" s="12" t="s">
        <v>40</v>
      </c>
      <c r="W563" s="12" t="s">
        <v>40</v>
      </c>
      <c r="X563" s="12" t="s">
        <v>40</v>
      </c>
      <c r="Y563" s="12" t="s">
        <v>40</v>
      </c>
      <c r="Z563" s="12" t="s">
        <v>40</v>
      </c>
      <c r="AA563" s="12" t="s">
        <v>40</v>
      </c>
      <c r="AB563" s="12" t="s">
        <v>40</v>
      </c>
      <c r="AC563" s="12" t="s">
        <v>40</v>
      </c>
      <c r="AD563" s="18" t="s">
        <v>40</v>
      </c>
      <c r="AE563" s="17"/>
      <c r="AF563" s="12" t="s">
        <v>138</v>
      </c>
      <c r="AG563" s="12" t="n">
        <v>80</v>
      </c>
      <c r="AH563" s="12" t="n">
        <v>0.7</v>
      </c>
      <c r="AI563" s="12" t="s">
        <v>139</v>
      </c>
      <c r="AJ563" s="12"/>
      <c r="AK563" s="12" t="s">
        <v>65</v>
      </c>
    </row>
    <row r="564" customFormat="false" ht="13.8" hidden="false" customHeight="false" outlineLevel="0" collapsed="false">
      <c r="A564" s="10" t="s">
        <v>522</v>
      </c>
      <c r="B564" s="12" t="n">
        <v>2008</v>
      </c>
      <c r="C564" s="12" t="s">
        <v>59</v>
      </c>
      <c r="D564" s="46" t="s">
        <v>524</v>
      </c>
      <c r="E564" s="12" t="n">
        <v>2.9</v>
      </c>
      <c r="F564" s="12"/>
      <c r="G564" s="12"/>
      <c r="H564" s="12"/>
      <c r="I564" s="12" t="n">
        <v>3</v>
      </c>
      <c r="J564" s="12" t="n">
        <v>76.2</v>
      </c>
      <c r="K564" s="12" t="n">
        <v>20.7</v>
      </c>
      <c r="L564" s="12" t="n">
        <v>16</v>
      </c>
      <c r="M564" s="12" t="n">
        <v>13.9</v>
      </c>
      <c r="N564" s="12" t="n">
        <v>19.2</v>
      </c>
      <c r="O564" s="12" t="n">
        <v>7.9</v>
      </c>
      <c r="P564" s="12" t="n">
        <v>3.7</v>
      </c>
      <c r="Q564" s="12" t="n">
        <v>3</v>
      </c>
      <c r="R564" s="12" t="s">
        <v>40</v>
      </c>
      <c r="S564" s="12"/>
      <c r="T564" s="12"/>
      <c r="U564" s="12"/>
      <c r="V564" s="12" t="s">
        <v>61</v>
      </c>
      <c r="W564" s="12" t="s">
        <v>40</v>
      </c>
      <c r="X564" s="12" t="s">
        <v>40</v>
      </c>
      <c r="Y564" s="12" t="s">
        <v>40</v>
      </c>
      <c r="Z564" s="12" t="s">
        <v>40</v>
      </c>
      <c r="AA564" s="12" t="s">
        <v>40</v>
      </c>
      <c r="AB564" s="12" t="s">
        <v>40</v>
      </c>
      <c r="AC564" s="12" t="s">
        <v>40</v>
      </c>
      <c r="AD564" s="18" t="s">
        <v>40</v>
      </c>
      <c r="AE564" s="17"/>
      <c r="AF564" s="12" t="s">
        <v>138</v>
      </c>
      <c r="AG564" s="12" t="n">
        <v>80</v>
      </c>
      <c r="AH564" s="12" t="n">
        <v>0.7</v>
      </c>
      <c r="AI564" s="12" t="s">
        <v>264</v>
      </c>
      <c r="AJ564" s="12"/>
      <c r="AK564" s="12" t="s">
        <v>65</v>
      </c>
    </row>
    <row r="565" customFormat="false" ht="13.8" hidden="false" customHeight="false" outlineLevel="0" collapsed="false">
      <c r="A565" s="10" t="s">
        <v>522</v>
      </c>
      <c r="B565" s="12" t="n">
        <v>2008</v>
      </c>
      <c r="C565" s="12" t="s">
        <v>59</v>
      </c>
      <c r="D565" s="46" t="s">
        <v>525</v>
      </c>
      <c r="E565" s="12" t="n">
        <v>2.9</v>
      </c>
      <c r="F565" s="12" t="n">
        <v>20.6</v>
      </c>
      <c r="G565" s="12" t="n">
        <v>23.1</v>
      </c>
      <c r="H565" s="12" t="n">
        <v>22.7</v>
      </c>
      <c r="I565" s="12"/>
      <c r="J565" s="12"/>
      <c r="K565" s="12" t="n">
        <v>3</v>
      </c>
      <c r="L565" s="12" t="n">
        <v>78.4</v>
      </c>
      <c r="M565" s="12" t="n">
        <v>13.1</v>
      </c>
      <c r="N565" s="12" t="n">
        <v>14.8</v>
      </c>
      <c r="O565" s="12" t="n">
        <v>6.9</v>
      </c>
      <c r="P565" s="12" t="n">
        <v>1.3</v>
      </c>
      <c r="Q565" s="12" t="n">
        <v>2.8</v>
      </c>
      <c r="R565" s="12" t="s">
        <v>40</v>
      </c>
      <c r="S565" s="12" t="s">
        <v>40</v>
      </c>
      <c r="T565" s="12" t="s">
        <v>40</v>
      </c>
      <c r="U565" s="12" t="s">
        <v>40</v>
      </c>
      <c r="V565" s="12"/>
      <c r="W565" s="12"/>
      <c r="X565" s="12" t="s">
        <v>41</v>
      </c>
      <c r="Y565" s="12" t="s">
        <v>40</v>
      </c>
      <c r="Z565" s="12" t="s">
        <v>40</v>
      </c>
      <c r="AA565" s="12" t="s">
        <v>40</v>
      </c>
      <c r="AB565" s="12" t="s">
        <v>40</v>
      </c>
      <c r="AC565" s="12" t="s">
        <v>40</v>
      </c>
      <c r="AD565" s="18" t="s">
        <v>40</v>
      </c>
      <c r="AE565" s="17"/>
      <c r="AF565" s="12" t="s">
        <v>138</v>
      </c>
      <c r="AG565" s="12" t="n">
        <v>80</v>
      </c>
      <c r="AH565" s="12" t="n">
        <v>0.7</v>
      </c>
      <c r="AI565" s="12" t="s">
        <v>169</v>
      </c>
      <c r="AJ565" s="12"/>
      <c r="AK565" s="12" t="s">
        <v>65</v>
      </c>
    </row>
    <row r="566" customFormat="false" ht="13.8" hidden="false" customHeight="false" outlineLevel="0" collapsed="false">
      <c r="A566" s="10" t="s">
        <v>522</v>
      </c>
      <c r="B566" s="12" t="n">
        <v>2008</v>
      </c>
      <c r="C566" s="12" t="s">
        <v>59</v>
      </c>
      <c r="D566" s="46" t="s">
        <v>526</v>
      </c>
      <c r="E566" s="12" t="n">
        <v>2.9</v>
      </c>
      <c r="F566" s="12" t="n">
        <v>20.6</v>
      </c>
      <c r="G566" s="12" t="n">
        <v>23.1</v>
      </c>
      <c r="H566" s="12" t="n">
        <v>22.7</v>
      </c>
      <c r="I566" s="12" t="n">
        <v>64.1</v>
      </c>
      <c r="J566" s="12" t="n">
        <v>62.7</v>
      </c>
      <c r="K566" s="12"/>
      <c r="L566" s="12" t="n">
        <v>1</v>
      </c>
      <c r="M566" s="12" t="n">
        <v>29</v>
      </c>
      <c r="N566" s="12" t="n">
        <v>10.9</v>
      </c>
      <c r="O566" s="12" t="n">
        <v>6.9</v>
      </c>
      <c r="P566" s="12" t="n">
        <v>1.3</v>
      </c>
      <c r="Q566" s="12" t="n">
        <v>2.8</v>
      </c>
      <c r="R566" s="12" t="s">
        <v>40</v>
      </c>
      <c r="S566" s="12" t="s">
        <v>40</v>
      </c>
      <c r="T566" s="12" t="s">
        <v>40</v>
      </c>
      <c r="U566" s="12" t="s">
        <v>40</v>
      </c>
      <c r="V566" s="12" t="s">
        <v>40</v>
      </c>
      <c r="W566" s="12" t="s">
        <v>40</v>
      </c>
      <c r="X566" s="12"/>
      <c r="Y566" s="12" t="s">
        <v>41</v>
      </c>
      <c r="Z566" s="12" t="s">
        <v>40</v>
      </c>
      <c r="AA566" s="12" t="s">
        <v>40</v>
      </c>
      <c r="AB566" s="12" t="s">
        <v>40</v>
      </c>
      <c r="AC566" s="12" t="s">
        <v>40</v>
      </c>
      <c r="AD566" s="18" t="s">
        <v>40</v>
      </c>
      <c r="AE566" s="17"/>
      <c r="AF566" s="12" t="s">
        <v>138</v>
      </c>
      <c r="AG566" s="12" t="n">
        <v>80</v>
      </c>
      <c r="AH566" s="12" t="n">
        <v>0.7</v>
      </c>
      <c r="AI566" s="12" t="s">
        <v>151</v>
      </c>
      <c r="AJ566" s="12"/>
      <c r="AK566" s="12" t="s">
        <v>65</v>
      </c>
    </row>
    <row r="567" customFormat="false" ht="13.8" hidden="false" customHeight="false" outlineLevel="0" collapsed="false">
      <c r="A567" s="10" t="s">
        <v>522</v>
      </c>
      <c r="B567" s="12" t="n">
        <v>2008</v>
      </c>
      <c r="C567" s="12" t="s">
        <v>59</v>
      </c>
      <c r="D567" s="46" t="s">
        <v>527</v>
      </c>
      <c r="E567" s="12" t="n">
        <v>2.9</v>
      </c>
      <c r="F567" s="12" t="n">
        <v>20.6</v>
      </c>
      <c r="G567" s="12" t="n">
        <v>23.1</v>
      </c>
      <c r="H567" s="12"/>
      <c r="I567" s="12"/>
      <c r="J567" s="12" t="n">
        <v>4</v>
      </c>
      <c r="K567" s="12" t="n">
        <v>30.6</v>
      </c>
      <c r="L567" s="12" t="n">
        <v>6.3</v>
      </c>
      <c r="M567" s="12" t="n">
        <v>13.8</v>
      </c>
      <c r="N567" s="12" t="n">
        <v>18.9</v>
      </c>
      <c r="O567" s="12" t="n">
        <v>8.1</v>
      </c>
      <c r="P567" s="12" t="n">
        <v>0.1</v>
      </c>
      <c r="Q567" s="12" t="n">
        <v>2</v>
      </c>
      <c r="R567" s="12" t="s">
        <v>40</v>
      </c>
      <c r="S567" s="12" t="s">
        <v>40</v>
      </c>
      <c r="T567" s="12" t="s">
        <v>40</v>
      </c>
      <c r="U567" s="12"/>
      <c r="V567" s="12"/>
      <c r="W567" s="12" t="s">
        <v>41</v>
      </c>
      <c r="X567" s="12" t="s">
        <v>40</v>
      </c>
      <c r="Y567" s="12" t="s">
        <v>40</v>
      </c>
      <c r="Z567" s="12" t="s">
        <v>40</v>
      </c>
      <c r="AA567" s="12" t="s">
        <v>40</v>
      </c>
      <c r="AB567" s="12" t="s">
        <v>40</v>
      </c>
      <c r="AC567" s="12" t="s">
        <v>40</v>
      </c>
      <c r="AD567" s="18" t="s">
        <v>40</v>
      </c>
      <c r="AE567" s="17"/>
      <c r="AF567" s="12" t="s">
        <v>138</v>
      </c>
      <c r="AG567" s="12" t="n">
        <v>80</v>
      </c>
      <c r="AH567" s="12" t="n">
        <v>0.7</v>
      </c>
      <c r="AI567" s="12" t="s">
        <v>167</v>
      </c>
      <c r="AJ567" s="12"/>
      <c r="AK567" s="12" t="s">
        <v>65</v>
      </c>
    </row>
    <row r="568" customFormat="false" ht="13.8" hidden="false" customHeight="false" outlineLevel="0" collapsed="false">
      <c r="A568" s="10" t="s">
        <v>522</v>
      </c>
      <c r="B568" s="12" t="n">
        <v>2008</v>
      </c>
      <c r="C568" s="12" t="s">
        <v>59</v>
      </c>
      <c r="D568" s="46" t="s">
        <v>528</v>
      </c>
      <c r="E568" s="12"/>
      <c r="F568" s="12"/>
      <c r="G568" s="12"/>
      <c r="H568" s="12"/>
      <c r="I568" s="12" t="n">
        <v>3</v>
      </c>
      <c r="J568" s="12" t="n">
        <v>78</v>
      </c>
      <c r="K568" s="12" t="n">
        <v>22.5</v>
      </c>
      <c r="L568" s="12"/>
      <c r="M568" s="12" t="n">
        <v>1.5</v>
      </c>
      <c r="N568" s="12" t="n">
        <v>25.4</v>
      </c>
      <c r="O568" s="12" t="n">
        <v>8.8</v>
      </c>
      <c r="P568" s="12" t="n">
        <v>1</v>
      </c>
      <c r="Q568" s="12" t="n">
        <v>3</v>
      </c>
      <c r="R568" s="12"/>
      <c r="S568" s="12"/>
      <c r="T568" s="12"/>
      <c r="U568" s="12"/>
      <c r="V568" s="12" t="s">
        <v>61</v>
      </c>
      <c r="W568" s="12" t="s">
        <v>40</v>
      </c>
      <c r="X568" s="12" t="s">
        <v>40</v>
      </c>
      <c r="Y568" s="12"/>
      <c r="Z568" s="12" t="s">
        <v>41</v>
      </c>
      <c r="AA568" s="12" t="s">
        <v>40</v>
      </c>
      <c r="AB568" s="12" t="s">
        <v>40</v>
      </c>
      <c r="AC568" s="12" t="s">
        <v>40</v>
      </c>
      <c r="AD568" s="18" t="s">
        <v>40</v>
      </c>
      <c r="AE568" s="17"/>
      <c r="AF568" s="12" t="s">
        <v>138</v>
      </c>
      <c r="AG568" s="12" t="n">
        <v>80</v>
      </c>
      <c r="AH568" s="12" t="n">
        <v>0.7</v>
      </c>
      <c r="AI568" s="12" t="s">
        <v>529</v>
      </c>
      <c r="AJ568" s="12"/>
      <c r="AK568" s="12" t="s">
        <v>65</v>
      </c>
    </row>
    <row r="569" customFormat="false" ht="13.8" hidden="false" customHeight="false" outlineLevel="0" collapsed="false">
      <c r="A569" s="10" t="s">
        <v>522</v>
      </c>
      <c r="B569" s="12" t="n">
        <v>2008</v>
      </c>
      <c r="C569" s="12" t="s">
        <v>59</v>
      </c>
      <c r="D569" s="46" t="s">
        <v>530</v>
      </c>
      <c r="E569" s="12" t="n">
        <v>2.9</v>
      </c>
      <c r="F569" s="12" t="n">
        <v>20.6</v>
      </c>
      <c r="G569" s="12" t="n">
        <v>16</v>
      </c>
      <c r="H569" s="12" t="n">
        <v>25.4</v>
      </c>
      <c r="I569" s="12" t="n">
        <v>63.7</v>
      </c>
      <c r="J569" s="12" t="n">
        <v>64.9</v>
      </c>
      <c r="K569" s="12" t="n">
        <v>6.5</v>
      </c>
      <c r="L569" s="12" t="n">
        <v>0</v>
      </c>
      <c r="M569" s="12" t="n">
        <v>12.3</v>
      </c>
      <c r="N569" s="12" t="n">
        <v>18.8</v>
      </c>
      <c r="O569" s="12" t="n">
        <v>9.9</v>
      </c>
      <c r="P569" s="12" t="n">
        <v>3.2</v>
      </c>
      <c r="Q569" s="12" t="n">
        <v>1.9</v>
      </c>
      <c r="R569" s="12" t="s">
        <v>40</v>
      </c>
      <c r="S569" s="12" t="s">
        <v>40</v>
      </c>
      <c r="T569" s="12" t="s">
        <v>40</v>
      </c>
      <c r="U569" s="12" t="s">
        <v>40</v>
      </c>
      <c r="V569" s="12" t="s">
        <v>40</v>
      </c>
      <c r="W569" s="12" t="s">
        <v>40</v>
      </c>
      <c r="X569" s="12" t="s">
        <v>40</v>
      </c>
      <c r="Y569" s="12" t="s">
        <v>40</v>
      </c>
      <c r="Z569" s="12" t="s">
        <v>40</v>
      </c>
      <c r="AA569" s="12" t="s">
        <v>40</v>
      </c>
      <c r="AB569" s="12" t="s">
        <v>40</v>
      </c>
      <c r="AC569" s="12" t="s">
        <v>40</v>
      </c>
      <c r="AD569" s="18" t="s">
        <v>40</v>
      </c>
      <c r="AE569" s="17"/>
      <c r="AF569" s="12" t="s">
        <v>138</v>
      </c>
      <c r="AG569" s="12" t="n">
        <v>45</v>
      </c>
      <c r="AH569" s="12" t="n">
        <v>0.7</v>
      </c>
      <c r="AI569" s="12" t="s">
        <v>139</v>
      </c>
      <c r="AJ569" s="12"/>
      <c r="AK569" s="12" t="s">
        <v>65</v>
      </c>
    </row>
    <row r="570" customFormat="false" ht="13.8" hidden="false" customHeight="false" outlineLevel="0" collapsed="false">
      <c r="A570" s="10" t="s">
        <v>522</v>
      </c>
      <c r="B570" s="12" t="n">
        <v>2008</v>
      </c>
      <c r="C570" s="12" t="s">
        <v>59</v>
      </c>
      <c r="D570" s="46" t="s">
        <v>531</v>
      </c>
      <c r="E570" s="12" t="n">
        <v>2.9</v>
      </c>
      <c r="F570" s="12"/>
      <c r="G570" s="12"/>
      <c r="H570" s="12"/>
      <c r="I570" s="12" t="n">
        <v>3</v>
      </c>
      <c r="J570" s="12" t="n">
        <v>68.2</v>
      </c>
      <c r="K570" s="12" t="n">
        <v>1.9</v>
      </c>
      <c r="L570" s="12" t="n">
        <v>0.1</v>
      </c>
      <c r="M570" s="12" t="n">
        <v>11</v>
      </c>
      <c r="N570" s="12" t="n">
        <v>21.7</v>
      </c>
      <c r="O570" s="12" t="n">
        <v>8.8</v>
      </c>
      <c r="P570" s="12" t="n">
        <v>3.7</v>
      </c>
      <c r="Q570" s="12" t="n">
        <v>2.9</v>
      </c>
      <c r="R570" s="12" t="s">
        <v>40</v>
      </c>
      <c r="S570" s="12"/>
      <c r="T570" s="12"/>
      <c r="U570" s="12"/>
      <c r="V570" s="12" t="s">
        <v>61</v>
      </c>
      <c r="W570" s="12" t="s">
        <v>40</v>
      </c>
      <c r="X570" s="12" t="s">
        <v>40</v>
      </c>
      <c r="Y570" s="12" t="s">
        <v>40</v>
      </c>
      <c r="Z570" s="12" t="s">
        <v>40</v>
      </c>
      <c r="AA570" s="12" t="s">
        <v>40</v>
      </c>
      <c r="AB570" s="12" t="s">
        <v>40</v>
      </c>
      <c r="AC570" s="12" t="s">
        <v>40</v>
      </c>
      <c r="AD570" s="18" t="s">
        <v>40</v>
      </c>
      <c r="AE570" s="17"/>
      <c r="AF570" s="12" t="s">
        <v>138</v>
      </c>
      <c r="AG570" s="12" t="n">
        <v>45</v>
      </c>
      <c r="AH570" s="12" t="n">
        <v>0.7</v>
      </c>
      <c r="AI570" s="12" t="s">
        <v>264</v>
      </c>
      <c r="AJ570" s="12"/>
      <c r="AK570" s="12" t="s">
        <v>65</v>
      </c>
    </row>
    <row r="571" customFormat="false" ht="13.8" hidden="false" customHeight="false" outlineLevel="0" collapsed="false">
      <c r="A571" s="10" t="s">
        <v>522</v>
      </c>
      <c r="B571" s="12" t="n">
        <v>2008</v>
      </c>
      <c r="C571" s="12" t="s">
        <v>59</v>
      </c>
      <c r="D571" s="46" t="s">
        <v>532</v>
      </c>
      <c r="E571" s="12" t="n">
        <v>2.9</v>
      </c>
      <c r="F571" s="12" t="n">
        <v>20.6</v>
      </c>
      <c r="G571" s="12" t="n">
        <v>23.1</v>
      </c>
      <c r="H571" s="12" t="n">
        <v>20.8</v>
      </c>
      <c r="I571" s="12"/>
      <c r="J571" s="12"/>
      <c r="K571" s="12" t="n">
        <v>2</v>
      </c>
      <c r="L571" s="12" t="n">
        <v>61.3</v>
      </c>
      <c r="M571" s="12" t="n">
        <v>10.8</v>
      </c>
      <c r="N571" s="12" t="n">
        <v>17.2</v>
      </c>
      <c r="O571" s="12" t="n">
        <v>7.7</v>
      </c>
      <c r="P571" s="12" t="n">
        <v>1.2</v>
      </c>
      <c r="Q571" s="12" t="n">
        <v>2.7</v>
      </c>
      <c r="R571" s="12" t="s">
        <v>40</v>
      </c>
      <c r="S571" s="12" t="s">
        <v>40</v>
      </c>
      <c r="T571" s="12" t="s">
        <v>40</v>
      </c>
      <c r="U571" s="12" t="s">
        <v>40</v>
      </c>
      <c r="V571" s="12"/>
      <c r="W571" s="12"/>
      <c r="X571" s="12" t="s">
        <v>41</v>
      </c>
      <c r="Y571" s="12" t="s">
        <v>40</v>
      </c>
      <c r="Z571" s="12" t="s">
        <v>40</v>
      </c>
      <c r="AA571" s="12" t="s">
        <v>40</v>
      </c>
      <c r="AB571" s="12" t="s">
        <v>40</v>
      </c>
      <c r="AC571" s="12" t="s">
        <v>40</v>
      </c>
      <c r="AD571" s="18" t="s">
        <v>40</v>
      </c>
      <c r="AE571" s="17"/>
      <c r="AF571" s="12" t="s">
        <v>138</v>
      </c>
      <c r="AG571" s="12" t="n">
        <v>45</v>
      </c>
      <c r="AH571" s="12" t="n">
        <v>0.7</v>
      </c>
      <c r="AI571" s="12" t="s">
        <v>169</v>
      </c>
      <c r="AJ571" s="12"/>
      <c r="AK571" s="12" t="s">
        <v>65</v>
      </c>
    </row>
    <row r="572" customFormat="false" ht="13.8" hidden="false" customHeight="false" outlineLevel="0" collapsed="false">
      <c r="A572" s="10" t="s">
        <v>522</v>
      </c>
      <c r="B572" s="12" t="n">
        <v>2008</v>
      </c>
      <c r="C572" s="12" t="s">
        <v>59</v>
      </c>
      <c r="D572" s="46" t="s">
        <v>533</v>
      </c>
      <c r="E572" s="12" t="n">
        <v>2.9</v>
      </c>
      <c r="F572" s="12" t="n">
        <v>20.6</v>
      </c>
      <c r="G572" s="12" t="n">
        <v>23.1</v>
      </c>
      <c r="H572" s="12" t="n">
        <v>20.8</v>
      </c>
      <c r="I572" s="12" t="n">
        <v>62.3</v>
      </c>
      <c r="J572" s="12" t="n">
        <v>55.2</v>
      </c>
      <c r="K572" s="12"/>
      <c r="L572" s="12"/>
      <c r="M572" s="12" t="n">
        <v>1.5</v>
      </c>
      <c r="N572" s="12" t="n">
        <v>10.7</v>
      </c>
      <c r="O572" s="12" t="n">
        <v>8.8</v>
      </c>
      <c r="P572" s="12" t="n">
        <v>0.1</v>
      </c>
      <c r="Q572" s="12" t="n">
        <v>2.4</v>
      </c>
      <c r="R572" s="12" t="s">
        <v>40</v>
      </c>
      <c r="S572" s="12" t="s">
        <v>40</v>
      </c>
      <c r="T572" s="12" t="s">
        <v>40</v>
      </c>
      <c r="U572" s="12" t="s">
        <v>40</v>
      </c>
      <c r="V572" s="12" t="s">
        <v>40</v>
      </c>
      <c r="W572" s="12" t="s">
        <v>40</v>
      </c>
      <c r="X572" s="12"/>
      <c r="Y572" s="12"/>
      <c r="Z572" s="12" t="s">
        <v>41</v>
      </c>
      <c r="AA572" s="12" t="s">
        <v>40</v>
      </c>
      <c r="AB572" s="12" t="s">
        <v>40</v>
      </c>
      <c r="AC572" s="12" t="s">
        <v>40</v>
      </c>
      <c r="AD572" s="18" t="s">
        <v>40</v>
      </c>
      <c r="AE572" s="17"/>
      <c r="AF572" s="12" t="s">
        <v>138</v>
      </c>
      <c r="AG572" s="12" t="n">
        <v>45</v>
      </c>
      <c r="AH572" s="12" t="n">
        <v>0.7</v>
      </c>
      <c r="AI572" s="12" t="s">
        <v>151</v>
      </c>
      <c r="AJ572" s="12"/>
      <c r="AK572" s="12" t="s">
        <v>65</v>
      </c>
    </row>
    <row r="573" customFormat="false" ht="13.8" hidden="false" customHeight="false" outlineLevel="0" collapsed="false">
      <c r="A573" s="10" t="s">
        <v>522</v>
      </c>
      <c r="B573" s="12" t="n">
        <v>2008</v>
      </c>
      <c r="C573" s="12" t="s">
        <v>59</v>
      </c>
      <c r="D573" s="46" t="s">
        <v>534</v>
      </c>
      <c r="E573" s="12" t="n">
        <v>2.9</v>
      </c>
      <c r="F573" s="12" t="n">
        <v>20.6</v>
      </c>
      <c r="G573" s="12" t="n">
        <v>23.1</v>
      </c>
      <c r="H573" s="12"/>
      <c r="I573" s="12"/>
      <c r="J573" s="12" t="n">
        <v>4</v>
      </c>
      <c r="K573" s="12" t="n">
        <v>10.8</v>
      </c>
      <c r="L573" s="12" t="n">
        <v>0</v>
      </c>
      <c r="M573" s="12" t="n">
        <v>11</v>
      </c>
      <c r="N573" s="12" t="n">
        <v>21.7</v>
      </c>
      <c r="O573" s="12" t="n">
        <v>8.8</v>
      </c>
      <c r="P573" s="12" t="n">
        <v>1.9</v>
      </c>
      <c r="Q573" s="12" t="n">
        <v>0.8</v>
      </c>
      <c r="R573" s="12" t="s">
        <v>40</v>
      </c>
      <c r="S573" s="12" t="s">
        <v>40</v>
      </c>
      <c r="T573" s="12" t="s">
        <v>40</v>
      </c>
      <c r="U573" s="12"/>
      <c r="V573" s="12"/>
      <c r="W573" s="12" t="s">
        <v>41</v>
      </c>
      <c r="X573" s="12" t="s">
        <v>40</v>
      </c>
      <c r="Y573" s="12" t="s">
        <v>40</v>
      </c>
      <c r="Z573" s="12" t="s">
        <v>40</v>
      </c>
      <c r="AA573" s="12" t="s">
        <v>40</v>
      </c>
      <c r="AB573" s="12" t="s">
        <v>40</v>
      </c>
      <c r="AC573" s="12" t="s">
        <v>40</v>
      </c>
      <c r="AD573" s="18" t="s">
        <v>40</v>
      </c>
      <c r="AE573" s="17"/>
      <c r="AF573" s="12" t="s">
        <v>138</v>
      </c>
      <c r="AG573" s="12" t="n">
        <v>45</v>
      </c>
      <c r="AH573" s="12" t="n">
        <v>0.7</v>
      </c>
      <c r="AI573" s="12" t="s">
        <v>167</v>
      </c>
      <c r="AJ573" s="12"/>
      <c r="AK573" s="12" t="s">
        <v>65</v>
      </c>
    </row>
    <row r="574" customFormat="false" ht="13.8" hidden="false" customHeight="false" outlineLevel="0" collapsed="false">
      <c r="A574" s="10" t="s">
        <v>522</v>
      </c>
      <c r="B574" s="12" t="n">
        <v>2008</v>
      </c>
      <c r="C574" s="12" t="s">
        <v>59</v>
      </c>
      <c r="D574" s="46" t="s">
        <v>535</v>
      </c>
      <c r="E574" s="12"/>
      <c r="F574" s="12"/>
      <c r="G574" s="12"/>
      <c r="H574" s="12"/>
      <c r="I574" s="12" t="n">
        <v>3</v>
      </c>
      <c r="J574" s="12" t="n">
        <v>70</v>
      </c>
      <c r="K574" s="12" t="n">
        <v>3.7</v>
      </c>
      <c r="L574" s="12"/>
      <c r="M574" s="12"/>
      <c r="N574" s="12" t="n">
        <v>1</v>
      </c>
      <c r="O574" s="12" t="n">
        <v>19</v>
      </c>
      <c r="P574" s="12" t="n">
        <v>0</v>
      </c>
      <c r="Q574" s="12" t="n">
        <v>1.3</v>
      </c>
      <c r="R574" s="12"/>
      <c r="S574" s="12"/>
      <c r="T574" s="12"/>
      <c r="U574" s="12"/>
      <c r="V574" s="12" t="s">
        <v>61</v>
      </c>
      <c r="W574" s="12" t="s">
        <v>40</v>
      </c>
      <c r="X574" s="12" t="s">
        <v>40</v>
      </c>
      <c r="Y574" s="12"/>
      <c r="Z574" s="12"/>
      <c r="AA574" s="12" t="s">
        <v>41</v>
      </c>
      <c r="AB574" s="12" t="s">
        <v>40</v>
      </c>
      <c r="AC574" s="12" t="s">
        <v>40</v>
      </c>
      <c r="AD574" s="18" t="s">
        <v>40</v>
      </c>
      <c r="AE574" s="17"/>
      <c r="AF574" s="12" t="s">
        <v>138</v>
      </c>
      <c r="AG574" s="12" t="n">
        <v>45</v>
      </c>
      <c r="AH574" s="12" t="n">
        <v>0.7</v>
      </c>
      <c r="AI574" s="12" t="s">
        <v>529</v>
      </c>
      <c r="AJ574" s="12"/>
      <c r="AK574" s="12" t="s">
        <v>65</v>
      </c>
    </row>
    <row r="575" customFormat="false" ht="13.8" hidden="false" customHeight="false" outlineLevel="0" collapsed="false">
      <c r="A575" s="10" t="s">
        <v>522</v>
      </c>
      <c r="B575" s="12" t="n">
        <v>2008</v>
      </c>
      <c r="C575" s="12" t="s">
        <v>59</v>
      </c>
      <c r="D575" s="46" t="s">
        <v>536</v>
      </c>
      <c r="E575" s="12" t="n">
        <v>2.3</v>
      </c>
      <c r="F575" s="12" t="n">
        <v>20.1</v>
      </c>
      <c r="G575" s="12" t="n">
        <v>15.5</v>
      </c>
      <c r="H575" s="12" t="n">
        <v>27.2</v>
      </c>
      <c r="I575" s="12" t="n">
        <v>64</v>
      </c>
      <c r="J575" s="12" t="n">
        <v>70.5</v>
      </c>
      <c r="K575" s="12" t="n">
        <v>29.7</v>
      </c>
      <c r="L575" s="12" t="n">
        <v>12.6</v>
      </c>
      <c r="M575" s="12" t="n">
        <v>13</v>
      </c>
      <c r="N575" s="12" t="n">
        <v>14.7</v>
      </c>
      <c r="O575" s="12" t="n">
        <v>8.4</v>
      </c>
      <c r="P575" s="12" t="n">
        <v>2.2</v>
      </c>
      <c r="Q575" s="12" t="n">
        <v>1.3</v>
      </c>
      <c r="R575" s="12" t="s">
        <v>40</v>
      </c>
      <c r="S575" s="12" t="s">
        <v>40</v>
      </c>
      <c r="T575" s="12" t="s">
        <v>40</v>
      </c>
      <c r="U575" s="12" t="s">
        <v>40</v>
      </c>
      <c r="V575" s="12" t="s">
        <v>40</v>
      </c>
      <c r="W575" s="12" t="s">
        <v>40</v>
      </c>
      <c r="X575" s="12" t="s">
        <v>40</v>
      </c>
      <c r="Y575" s="12" t="s">
        <v>40</v>
      </c>
      <c r="Z575" s="12" t="s">
        <v>40</v>
      </c>
      <c r="AA575" s="12" t="s">
        <v>40</v>
      </c>
      <c r="AB575" s="12" t="s">
        <v>40</v>
      </c>
      <c r="AC575" s="12" t="s">
        <v>40</v>
      </c>
      <c r="AD575" s="18" t="s">
        <v>40</v>
      </c>
      <c r="AE575" s="17"/>
      <c r="AF575" s="12" t="s">
        <v>537</v>
      </c>
      <c r="AG575" s="12" t="n">
        <v>80</v>
      </c>
      <c r="AH575" s="12" t="n">
        <v>0.7</v>
      </c>
      <c r="AI575" s="12" t="s">
        <v>139</v>
      </c>
      <c r="AJ575" s="12"/>
      <c r="AK575" s="12" t="s">
        <v>65</v>
      </c>
    </row>
    <row r="576" customFormat="false" ht="13.8" hidden="false" customHeight="false" outlineLevel="0" collapsed="false">
      <c r="A576" s="10" t="s">
        <v>522</v>
      </c>
      <c r="B576" s="12" t="n">
        <v>2008</v>
      </c>
      <c r="C576" s="12" t="s">
        <v>59</v>
      </c>
      <c r="D576" s="46" t="s">
        <v>538</v>
      </c>
      <c r="E576" s="12"/>
      <c r="F576" s="12"/>
      <c r="G576" s="12"/>
      <c r="H576" s="12"/>
      <c r="I576" s="12" t="n">
        <v>3</v>
      </c>
      <c r="J576" s="12" t="n">
        <v>77.2</v>
      </c>
      <c r="K576" s="12" t="n">
        <v>19.9</v>
      </c>
      <c r="L576" s="12" t="n">
        <v>15</v>
      </c>
      <c r="M576" s="12" t="n">
        <v>13</v>
      </c>
      <c r="N576" s="12" t="n">
        <v>18.5</v>
      </c>
      <c r="O576" s="12" t="n">
        <v>7.2</v>
      </c>
      <c r="P576" s="12" t="n">
        <v>3</v>
      </c>
      <c r="Q576" s="12" t="n">
        <v>2.4</v>
      </c>
      <c r="R576" s="12"/>
      <c r="S576" s="12"/>
      <c r="T576" s="12"/>
      <c r="U576" s="12"/>
      <c r="V576" s="12" t="s">
        <v>61</v>
      </c>
      <c r="W576" s="12" t="s">
        <v>40</v>
      </c>
      <c r="X576" s="12" t="s">
        <v>40</v>
      </c>
      <c r="Y576" s="12" t="s">
        <v>40</v>
      </c>
      <c r="Z576" s="12" t="s">
        <v>40</v>
      </c>
      <c r="AA576" s="12" t="s">
        <v>40</v>
      </c>
      <c r="AB576" s="12" t="s">
        <v>40</v>
      </c>
      <c r="AC576" s="12" t="s">
        <v>40</v>
      </c>
      <c r="AD576" s="18" t="s">
        <v>40</v>
      </c>
      <c r="AE576" s="17"/>
      <c r="AF576" s="12" t="s">
        <v>537</v>
      </c>
      <c r="AG576" s="12" t="n">
        <v>80</v>
      </c>
      <c r="AH576" s="12" t="n">
        <v>0.7</v>
      </c>
      <c r="AI576" s="12" t="s">
        <v>264</v>
      </c>
      <c r="AJ576" s="12"/>
      <c r="AK576" s="12" t="s">
        <v>65</v>
      </c>
    </row>
    <row r="577" customFormat="false" ht="13.8" hidden="false" customHeight="false" outlineLevel="0" collapsed="false">
      <c r="A577" s="10" t="s">
        <v>522</v>
      </c>
      <c r="B577" s="12" t="n">
        <v>2008</v>
      </c>
      <c r="C577" s="12" t="s">
        <v>59</v>
      </c>
      <c r="D577" s="46" t="s">
        <v>539</v>
      </c>
      <c r="E577" s="12" t="n">
        <v>2.3</v>
      </c>
      <c r="F577" s="12" t="n">
        <v>20.1</v>
      </c>
      <c r="G577" s="12" t="n">
        <v>22.5</v>
      </c>
      <c r="H577" s="12" t="n">
        <v>22.2</v>
      </c>
      <c r="I577" s="12"/>
      <c r="J577" s="12"/>
      <c r="K577" s="12" t="n">
        <v>2.5</v>
      </c>
      <c r="L577" s="12" t="n">
        <v>76.5</v>
      </c>
      <c r="M577" s="12" t="n">
        <v>12.3</v>
      </c>
      <c r="N577" s="12" t="n">
        <v>14</v>
      </c>
      <c r="O577" s="12" t="n">
        <v>6.3</v>
      </c>
      <c r="P577" s="12" t="n">
        <v>0.8</v>
      </c>
      <c r="Q577" s="12" t="n">
        <v>2.5</v>
      </c>
      <c r="R577" s="12" t="s">
        <v>40</v>
      </c>
      <c r="S577" s="12" t="s">
        <v>40</v>
      </c>
      <c r="T577" s="12" t="s">
        <v>40</v>
      </c>
      <c r="U577" s="12" t="s">
        <v>40</v>
      </c>
      <c r="V577" s="12"/>
      <c r="W577" s="12"/>
      <c r="X577" s="12" t="s">
        <v>41</v>
      </c>
      <c r="Y577" s="12" t="s">
        <v>40</v>
      </c>
      <c r="Z577" s="12" t="s">
        <v>40</v>
      </c>
      <c r="AA577" s="12" t="s">
        <v>40</v>
      </c>
      <c r="AB577" s="12" t="s">
        <v>40</v>
      </c>
      <c r="AC577" s="12" t="s">
        <v>40</v>
      </c>
      <c r="AD577" s="18" t="s">
        <v>40</v>
      </c>
      <c r="AE577" s="17"/>
      <c r="AF577" s="12" t="s">
        <v>537</v>
      </c>
      <c r="AG577" s="12" t="n">
        <v>80</v>
      </c>
      <c r="AH577" s="12" t="n">
        <v>0.7</v>
      </c>
      <c r="AI577" s="12" t="s">
        <v>169</v>
      </c>
      <c r="AJ577" s="12"/>
      <c r="AK577" s="12" t="s">
        <v>65</v>
      </c>
    </row>
    <row r="578" customFormat="false" ht="13.8" hidden="false" customHeight="false" outlineLevel="0" collapsed="false">
      <c r="A578" s="10" t="s">
        <v>522</v>
      </c>
      <c r="B578" s="12" t="n">
        <v>2008</v>
      </c>
      <c r="C578" s="12" t="s">
        <v>59</v>
      </c>
      <c r="D578" s="46" t="s">
        <v>540</v>
      </c>
      <c r="E578" s="12" t="n">
        <v>2.3</v>
      </c>
      <c r="F578" s="12" t="n">
        <v>20.1</v>
      </c>
      <c r="G578" s="12" t="n">
        <v>22.5</v>
      </c>
      <c r="H578" s="12" t="n">
        <v>22.2</v>
      </c>
      <c r="I578" s="12" t="n">
        <v>63.3</v>
      </c>
      <c r="J578" s="12" t="n">
        <v>61.8</v>
      </c>
      <c r="K578" s="12"/>
      <c r="L578" s="12" t="n">
        <v>1</v>
      </c>
      <c r="M578" s="12" t="n">
        <v>27.9</v>
      </c>
      <c r="N578" s="12" t="n">
        <v>10.3</v>
      </c>
      <c r="O578" s="12" t="n">
        <v>6.3</v>
      </c>
      <c r="P578" s="12" t="n">
        <v>0.8</v>
      </c>
      <c r="Q578" s="12" t="n">
        <v>2.5</v>
      </c>
      <c r="R578" s="12" t="s">
        <v>40</v>
      </c>
      <c r="S578" s="12" t="s">
        <v>40</v>
      </c>
      <c r="T578" s="12" t="s">
        <v>40</v>
      </c>
      <c r="U578" s="12" t="s">
        <v>40</v>
      </c>
      <c r="V578" s="12" t="s">
        <v>40</v>
      </c>
      <c r="W578" s="12" t="s">
        <v>40</v>
      </c>
      <c r="X578" s="12"/>
      <c r="Y578" s="12" t="s">
        <v>41</v>
      </c>
      <c r="Z578" s="12" t="s">
        <v>40</v>
      </c>
      <c r="AA578" s="12" t="s">
        <v>40</v>
      </c>
      <c r="AB578" s="12" t="s">
        <v>40</v>
      </c>
      <c r="AC578" s="12" t="s">
        <v>40</v>
      </c>
      <c r="AD578" s="18" t="s">
        <v>40</v>
      </c>
      <c r="AE578" s="17"/>
      <c r="AF578" s="12" t="s">
        <v>537</v>
      </c>
      <c r="AG578" s="12" t="n">
        <v>80</v>
      </c>
      <c r="AH578" s="12" t="n">
        <v>0.7</v>
      </c>
      <c r="AI578" s="12" t="s">
        <v>151</v>
      </c>
      <c r="AJ578" s="12"/>
      <c r="AK578" s="12" t="s">
        <v>65</v>
      </c>
    </row>
    <row r="579" customFormat="false" ht="13.8" hidden="false" customHeight="false" outlineLevel="0" collapsed="false">
      <c r="A579" s="10" t="s">
        <v>522</v>
      </c>
      <c r="B579" s="12" t="n">
        <v>2008</v>
      </c>
      <c r="C579" s="12" t="s">
        <v>59</v>
      </c>
      <c r="D579" s="46" t="s">
        <v>541</v>
      </c>
      <c r="E579" s="12" t="n">
        <v>2.3</v>
      </c>
      <c r="F579" s="12" t="n">
        <v>20.1</v>
      </c>
      <c r="G579" s="12" t="n">
        <v>22.5</v>
      </c>
      <c r="H579" s="12"/>
      <c r="I579" s="12"/>
      <c r="J579" s="12" t="n">
        <v>4</v>
      </c>
      <c r="K579" s="12" t="n">
        <v>29.5</v>
      </c>
      <c r="L579" s="12" t="n">
        <v>5.6</v>
      </c>
      <c r="M579" s="12" t="n">
        <v>12.9</v>
      </c>
      <c r="N579" s="12" t="n">
        <v>18.2</v>
      </c>
      <c r="O579" s="12" t="n">
        <v>7.5</v>
      </c>
      <c r="P579" s="12" t="n">
        <v>0</v>
      </c>
      <c r="Q579" s="12" t="n">
        <v>1.7</v>
      </c>
      <c r="R579" s="12" t="s">
        <v>40</v>
      </c>
      <c r="S579" s="12" t="s">
        <v>40</v>
      </c>
      <c r="T579" s="12" t="s">
        <v>40</v>
      </c>
      <c r="U579" s="12"/>
      <c r="V579" s="12"/>
      <c r="W579" s="12" t="s">
        <v>41</v>
      </c>
      <c r="X579" s="12" t="s">
        <v>40</v>
      </c>
      <c r="Y579" s="12" t="s">
        <v>40</v>
      </c>
      <c r="Z579" s="12" t="s">
        <v>40</v>
      </c>
      <c r="AA579" s="12" t="s">
        <v>40</v>
      </c>
      <c r="AB579" s="12" t="s">
        <v>40</v>
      </c>
      <c r="AC579" s="12" t="s">
        <v>40</v>
      </c>
      <c r="AD579" s="18" t="s">
        <v>40</v>
      </c>
      <c r="AE579" s="17"/>
      <c r="AF579" s="12" t="s">
        <v>537</v>
      </c>
      <c r="AG579" s="12" t="n">
        <v>80</v>
      </c>
      <c r="AH579" s="12" t="n">
        <v>0.7</v>
      </c>
      <c r="AI579" s="12" t="s">
        <v>167</v>
      </c>
      <c r="AJ579" s="12"/>
      <c r="AK579" s="12" t="s">
        <v>65</v>
      </c>
    </row>
    <row r="580" customFormat="false" ht="13.8" hidden="false" customHeight="false" outlineLevel="0" collapsed="false">
      <c r="A580" s="10" t="s">
        <v>522</v>
      </c>
      <c r="B580" s="12" t="n">
        <v>2008</v>
      </c>
      <c r="C580" s="12" t="s">
        <v>59</v>
      </c>
      <c r="D580" s="46" t="s">
        <v>542</v>
      </c>
      <c r="E580" s="12"/>
      <c r="F580" s="12"/>
      <c r="G580" s="12"/>
      <c r="H580" s="12"/>
      <c r="I580" s="12" t="n">
        <v>3</v>
      </c>
      <c r="J580" s="12" t="n">
        <v>76.6</v>
      </c>
      <c r="K580" s="12" t="n">
        <v>21.7</v>
      </c>
      <c r="L580" s="12"/>
      <c r="M580" s="12" t="n">
        <v>1</v>
      </c>
      <c r="N580" s="12" t="n">
        <v>23</v>
      </c>
      <c r="O580" s="12" t="n">
        <v>9.1</v>
      </c>
      <c r="P580" s="12" t="n">
        <v>0</v>
      </c>
      <c r="Q580" s="12" t="n">
        <v>2.5</v>
      </c>
      <c r="R580" s="12"/>
      <c r="S580" s="12"/>
      <c r="T580" s="12"/>
      <c r="U580" s="12"/>
      <c r="V580" s="12" t="s">
        <v>61</v>
      </c>
      <c r="W580" s="12" t="s">
        <v>40</v>
      </c>
      <c r="X580" s="12" t="s">
        <v>40</v>
      </c>
      <c r="Y580" s="12"/>
      <c r="Z580" s="12" t="s">
        <v>41</v>
      </c>
      <c r="AA580" s="12" t="s">
        <v>40</v>
      </c>
      <c r="AB580" s="12" t="s">
        <v>40</v>
      </c>
      <c r="AC580" s="12" t="s">
        <v>40</v>
      </c>
      <c r="AD580" s="18" t="s">
        <v>40</v>
      </c>
      <c r="AE580" s="17"/>
      <c r="AF580" s="12" t="s">
        <v>537</v>
      </c>
      <c r="AG580" s="12" t="n">
        <v>80</v>
      </c>
      <c r="AH580" s="12" t="n">
        <v>0.7</v>
      </c>
      <c r="AI580" s="12" t="s">
        <v>529</v>
      </c>
      <c r="AJ580" s="12"/>
      <c r="AK580" s="12" t="s">
        <v>65</v>
      </c>
    </row>
    <row r="581" customFormat="false" ht="13.8" hidden="false" customHeight="false" outlineLevel="0" collapsed="false">
      <c r="A581" s="10" t="s">
        <v>522</v>
      </c>
      <c r="B581" s="12" t="n">
        <v>2008</v>
      </c>
      <c r="C581" s="12" t="s">
        <v>59</v>
      </c>
      <c r="D581" s="46" t="s">
        <v>543</v>
      </c>
      <c r="E581" s="12" t="n">
        <v>2.3</v>
      </c>
      <c r="F581" s="12" t="n">
        <v>20.1</v>
      </c>
      <c r="G581" s="12" t="n">
        <v>15.5</v>
      </c>
      <c r="H581" s="12" t="n">
        <v>24.9</v>
      </c>
      <c r="I581" s="12" t="n">
        <v>62.7</v>
      </c>
      <c r="J581" s="12" t="n">
        <v>64</v>
      </c>
      <c r="K581" s="12" t="n">
        <v>5.5</v>
      </c>
      <c r="L581" s="12" t="n">
        <v>0</v>
      </c>
      <c r="M581" s="12" t="n">
        <v>11.2</v>
      </c>
      <c r="N581" s="12" t="n">
        <v>19.1</v>
      </c>
      <c r="O581" s="12" t="n">
        <v>8.9</v>
      </c>
      <c r="P581" s="12" t="n">
        <v>2.6</v>
      </c>
      <c r="Q581" s="12" t="n">
        <v>1.7</v>
      </c>
      <c r="R581" s="12" t="s">
        <v>40</v>
      </c>
      <c r="S581" s="12" t="s">
        <v>40</v>
      </c>
      <c r="T581" s="12" t="s">
        <v>40</v>
      </c>
      <c r="U581" s="12" t="s">
        <v>40</v>
      </c>
      <c r="V581" s="12" t="s">
        <v>40</v>
      </c>
      <c r="W581" s="12" t="s">
        <v>40</v>
      </c>
      <c r="X581" s="12" t="s">
        <v>40</v>
      </c>
      <c r="Y581" s="12" t="s">
        <v>40</v>
      </c>
      <c r="Z581" s="12" t="s">
        <v>40</v>
      </c>
      <c r="AA581" s="12" t="s">
        <v>40</v>
      </c>
      <c r="AB581" s="12" t="s">
        <v>40</v>
      </c>
      <c r="AC581" s="12" t="s">
        <v>40</v>
      </c>
      <c r="AD581" s="18" t="s">
        <v>40</v>
      </c>
      <c r="AE581" s="17"/>
      <c r="AF581" s="12" t="s">
        <v>537</v>
      </c>
      <c r="AG581" s="12" t="n">
        <v>45</v>
      </c>
      <c r="AH581" s="12" t="n">
        <v>0.7</v>
      </c>
      <c r="AI581" s="12" t="s">
        <v>139</v>
      </c>
      <c r="AJ581" s="12"/>
      <c r="AK581" s="12" t="s">
        <v>65</v>
      </c>
    </row>
    <row r="582" customFormat="false" ht="13.8" hidden="false" customHeight="false" outlineLevel="0" collapsed="false">
      <c r="A582" s="10" t="s">
        <v>522</v>
      </c>
      <c r="B582" s="12" t="n">
        <v>2008</v>
      </c>
      <c r="C582" s="12" t="s">
        <v>59</v>
      </c>
      <c r="D582" s="46" t="s">
        <v>544</v>
      </c>
      <c r="E582" s="12"/>
      <c r="F582" s="12"/>
      <c r="G582" s="12"/>
      <c r="H582" s="12"/>
      <c r="I582" s="12" t="n">
        <v>3</v>
      </c>
      <c r="J582" s="12" t="n">
        <v>69.1</v>
      </c>
      <c r="K582" s="12" t="n">
        <v>1</v>
      </c>
      <c r="L582" s="12" t="n">
        <v>0</v>
      </c>
      <c r="M582" s="12" t="n">
        <v>10.4</v>
      </c>
      <c r="N582" s="12" t="n">
        <v>21.1</v>
      </c>
      <c r="O582" s="12" t="n">
        <v>7.6</v>
      </c>
      <c r="P582" s="12" t="n">
        <v>3.1</v>
      </c>
      <c r="Q582" s="12" t="n">
        <v>2.3</v>
      </c>
      <c r="R582" s="12"/>
      <c r="S582" s="12"/>
      <c r="T582" s="12"/>
      <c r="U582" s="12"/>
      <c r="V582" s="12" t="s">
        <v>61</v>
      </c>
      <c r="W582" s="12" t="s">
        <v>40</v>
      </c>
      <c r="X582" s="12" t="s">
        <v>40</v>
      </c>
      <c r="Y582" s="12" t="s">
        <v>40</v>
      </c>
      <c r="Z582" s="12" t="s">
        <v>40</v>
      </c>
      <c r="AA582" s="12" t="s">
        <v>40</v>
      </c>
      <c r="AB582" s="12" t="s">
        <v>40</v>
      </c>
      <c r="AC582" s="12" t="s">
        <v>40</v>
      </c>
      <c r="AD582" s="18" t="s">
        <v>40</v>
      </c>
      <c r="AE582" s="17"/>
      <c r="AF582" s="12" t="s">
        <v>537</v>
      </c>
      <c r="AG582" s="12" t="n">
        <v>45</v>
      </c>
      <c r="AH582" s="12" t="n">
        <v>0.7</v>
      </c>
      <c r="AI582" s="12" t="s">
        <v>264</v>
      </c>
      <c r="AJ582" s="12"/>
      <c r="AK582" s="12" t="s">
        <v>65</v>
      </c>
    </row>
    <row r="583" customFormat="false" ht="13.8" hidden="false" customHeight="false" outlineLevel="0" collapsed="false">
      <c r="A583" s="10" t="s">
        <v>522</v>
      </c>
      <c r="B583" s="12" t="n">
        <v>2008</v>
      </c>
      <c r="C583" s="12" t="s">
        <v>59</v>
      </c>
      <c r="D583" s="46" t="s">
        <v>175</v>
      </c>
      <c r="E583" s="12" t="n">
        <v>2.3</v>
      </c>
      <c r="F583" s="12" t="n">
        <v>20.1</v>
      </c>
      <c r="G583" s="12" t="n">
        <v>22.5</v>
      </c>
      <c r="H583" s="12" t="n">
        <v>20.3</v>
      </c>
      <c r="I583" s="12"/>
      <c r="J583" s="12"/>
      <c r="K583" s="12" t="n">
        <v>2</v>
      </c>
      <c r="L583" s="12" t="n">
        <v>59.4</v>
      </c>
      <c r="M583" s="12" t="n">
        <v>9</v>
      </c>
      <c r="N583" s="12" t="n">
        <v>17.3</v>
      </c>
      <c r="O583" s="12" t="n">
        <v>6.8</v>
      </c>
      <c r="P583" s="12" t="n">
        <v>0</v>
      </c>
      <c r="Q583" s="12" t="n">
        <v>2.2</v>
      </c>
      <c r="R583" s="12" t="s">
        <v>40</v>
      </c>
      <c r="S583" s="12" t="s">
        <v>40</v>
      </c>
      <c r="T583" s="12" t="s">
        <v>40</v>
      </c>
      <c r="U583" s="12" t="s">
        <v>40</v>
      </c>
      <c r="V583" s="12"/>
      <c r="W583" s="12"/>
      <c r="X583" s="12" t="s">
        <v>41</v>
      </c>
      <c r="Y583" s="12" t="s">
        <v>40</v>
      </c>
      <c r="Z583" s="12" t="s">
        <v>40</v>
      </c>
      <c r="AA583" s="12" t="s">
        <v>40</v>
      </c>
      <c r="AB583" s="12" t="s">
        <v>40</v>
      </c>
      <c r="AC583" s="12" t="s">
        <v>40</v>
      </c>
      <c r="AD583" s="18" t="s">
        <v>40</v>
      </c>
      <c r="AE583" s="17"/>
      <c r="AF583" s="12" t="s">
        <v>537</v>
      </c>
      <c r="AG583" s="12" t="n">
        <v>45</v>
      </c>
      <c r="AH583" s="12" t="n">
        <v>0.7</v>
      </c>
      <c r="AI583" s="12" t="s">
        <v>169</v>
      </c>
      <c r="AJ583" s="12"/>
      <c r="AK583" s="12" t="s">
        <v>65</v>
      </c>
    </row>
    <row r="584" customFormat="false" ht="13.8" hidden="false" customHeight="false" outlineLevel="0" collapsed="false">
      <c r="A584" s="10" t="s">
        <v>522</v>
      </c>
      <c r="B584" s="12" t="n">
        <v>2008</v>
      </c>
      <c r="C584" s="12" t="s">
        <v>59</v>
      </c>
      <c r="D584" s="46" t="s">
        <v>545</v>
      </c>
      <c r="E584" s="12" t="n">
        <v>2.3</v>
      </c>
      <c r="F584" s="12" t="n">
        <v>20.1</v>
      </c>
      <c r="G584" s="12" t="n">
        <v>22.5</v>
      </c>
      <c r="H584" s="12" t="n">
        <v>20.3</v>
      </c>
      <c r="I584" s="12" t="n">
        <v>61.5</v>
      </c>
      <c r="J584" s="12" t="n">
        <v>54.4</v>
      </c>
      <c r="K584" s="12"/>
      <c r="L584" s="12"/>
      <c r="M584" s="12" t="n">
        <v>1</v>
      </c>
      <c r="N584" s="12" t="n">
        <v>7.7</v>
      </c>
      <c r="O584" s="12" t="n">
        <v>8.8</v>
      </c>
      <c r="P584" s="12" t="n">
        <v>0</v>
      </c>
      <c r="Q584" s="12" t="n">
        <v>1.9</v>
      </c>
      <c r="R584" s="12" t="s">
        <v>40</v>
      </c>
      <c r="S584" s="12" t="s">
        <v>40</v>
      </c>
      <c r="T584" s="12" t="s">
        <v>40</v>
      </c>
      <c r="U584" s="12" t="s">
        <v>40</v>
      </c>
      <c r="V584" s="12" t="s">
        <v>40</v>
      </c>
      <c r="W584" s="12" t="s">
        <v>40</v>
      </c>
      <c r="X584" s="12"/>
      <c r="Y584" s="12"/>
      <c r="Z584" s="12" t="s">
        <v>41</v>
      </c>
      <c r="AA584" s="12" t="s">
        <v>40</v>
      </c>
      <c r="AB584" s="12" t="s">
        <v>40</v>
      </c>
      <c r="AC584" s="12" t="s">
        <v>40</v>
      </c>
      <c r="AD584" s="18" t="s">
        <v>40</v>
      </c>
      <c r="AE584" s="17"/>
      <c r="AF584" s="12" t="s">
        <v>537</v>
      </c>
      <c r="AG584" s="12" t="n">
        <v>45</v>
      </c>
      <c r="AH584" s="12" t="n">
        <v>0.7</v>
      </c>
      <c r="AI584" s="12" t="s">
        <v>151</v>
      </c>
      <c r="AJ584" s="12"/>
      <c r="AK584" s="12" t="s">
        <v>65</v>
      </c>
    </row>
    <row r="585" customFormat="false" ht="13.8" hidden="false" customHeight="false" outlineLevel="0" collapsed="false">
      <c r="A585" s="10" t="s">
        <v>522</v>
      </c>
      <c r="B585" s="12" t="n">
        <v>2008</v>
      </c>
      <c r="C585" s="12" t="s">
        <v>59</v>
      </c>
      <c r="D585" s="46" t="s">
        <v>178</v>
      </c>
      <c r="E585" s="12" t="n">
        <v>2.3</v>
      </c>
      <c r="F585" s="12" t="n">
        <v>20.1</v>
      </c>
      <c r="G585" s="12" t="n">
        <v>22.5</v>
      </c>
      <c r="H585" s="12"/>
      <c r="I585" s="12"/>
      <c r="J585" s="12" t="n">
        <v>3.5</v>
      </c>
      <c r="K585" s="12" t="n">
        <v>9.7</v>
      </c>
      <c r="L585" s="12" t="n">
        <v>0</v>
      </c>
      <c r="M585" s="12" t="n">
        <v>10.6</v>
      </c>
      <c r="N585" s="12" t="n">
        <v>21.6</v>
      </c>
      <c r="O585" s="12" t="n">
        <v>7.4</v>
      </c>
      <c r="P585" s="12" t="n">
        <v>1.4</v>
      </c>
      <c r="Q585" s="12" t="n">
        <v>0.5</v>
      </c>
      <c r="R585" s="12" t="s">
        <v>40</v>
      </c>
      <c r="S585" s="12" t="s">
        <v>40</v>
      </c>
      <c r="T585" s="12" t="s">
        <v>40</v>
      </c>
      <c r="U585" s="12"/>
      <c r="V585" s="12"/>
      <c r="W585" s="12" t="s">
        <v>41</v>
      </c>
      <c r="X585" s="12" t="s">
        <v>40</v>
      </c>
      <c r="Y585" s="12" t="s">
        <v>40</v>
      </c>
      <c r="Z585" s="12" t="s">
        <v>40</v>
      </c>
      <c r="AA585" s="12" t="s">
        <v>40</v>
      </c>
      <c r="AB585" s="12" t="s">
        <v>40</v>
      </c>
      <c r="AC585" s="12" t="s">
        <v>40</v>
      </c>
      <c r="AD585" s="18" t="s">
        <v>40</v>
      </c>
      <c r="AE585" s="17"/>
      <c r="AF585" s="12" t="s">
        <v>537</v>
      </c>
      <c r="AG585" s="12" t="n">
        <v>45</v>
      </c>
      <c r="AH585" s="12" t="n">
        <v>0.7</v>
      </c>
      <c r="AI585" s="12" t="s">
        <v>167</v>
      </c>
      <c r="AJ585" s="12"/>
      <c r="AK585" s="12" t="s">
        <v>65</v>
      </c>
    </row>
    <row r="586" customFormat="false" ht="13.8" hidden="false" customHeight="false" outlineLevel="0" collapsed="false">
      <c r="A586" s="10" t="s">
        <v>522</v>
      </c>
      <c r="B586" s="12" t="n">
        <v>2008</v>
      </c>
      <c r="C586" s="12" t="s">
        <v>59</v>
      </c>
      <c r="D586" s="46" t="s">
        <v>546</v>
      </c>
      <c r="E586" s="12"/>
      <c r="F586" s="12"/>
      <c r="G586" s="12"/>
      <c r="H586" s="12"/>
      <c r="I586" s="12" t="n">
        <v>3.186</v>
      </c>
      <c r="J586" s="12" t="n">
        <v>68.5</v>
      </c>
      <c r="K586" s="12" t="n">
        <v>2.8</v>
      </c>
      <c r="L586" s="12"/>
      <c r="M586" s="12"/>
      <c r="N586" s="12" t="n">
        <v>1.0023</v>
      </c>
      <c r="O586" s="12" t="n">
        <v>16.6</v>
      </c>
      <c r="P586" s="12" t="n">
        <v>2.4</v>
      </c>
      <c r="Q586" s="12" t="n">
        <v>0.1</v>
      </c>
      <c r="R586" s="12"/>
      <c r="S586" s="12"/>
      <c r="T586" s="12"/>
      <c r="U586" s="12"/>
      <c r="V586" s="12" t="s">
        <v>61</v>
      </c>
      <c r="W586" s="12" t="s">
        <v>40</v>
      </c>
      <c r="X586" s="12" t="s">
        <v>40</v>
      </c>
      <c r="Y586" s="12"/>
      <c r="Z586" s="12"/>
      <c r="AA586" s="12" t="s">
        <v>41</v>
      </c>
      <c r="AB586" s="12" t="s">
        <v>40</v>
      </c>
      <c r="AC586" s="12" t="s">
        <v>40</v>
      </c>
      <c r="AD586" s="18" t="s">
        <v>40</v>
      </c>
      <c r="AE586" s="17"/>
      <c r="AF586" s="12" t="s">
        <v>537</v>
      </c>
      <c r="AG586" s="12" t="n">
        <v>45</v>
      </c>
      <c r="AH586" s="12" t="n">
        <v>0.7</v>
      </c>
      <c r="AI586" s="12" t="s">
        <v>529</v>
      </c>
      <c r="AJ586" s="12"/>
      <c r="AK586" s="12" t="s">
        <v>65</v>
      </c>
    </row>
    <row r="587" customFormat="false" ht="13.8" hidden="false" customHeight="false" outlineLevel="0" collapsed="false">
      <c r="A587" s="10" t="s">
        <v>522</v>
      </c>
      <c r="B587" s="12" t="n">
        <v>2008</v>
      </c>
      <c r="C587" s="12" t="s">
        <v>59</v>
      </c>
      <c r="D587" s="46" t="s">
        <v>547</v>
      </c>
      <c r="E587" s="12"/>
      <c r="F587" s="12"/>
      <c r="G587" s="12"/>
      <c r="H587" s="12"/>
      <c r="I587" s="12" t="n">
        <v>4.5</v>
      </c>
      <c r="J587" s="12"/>
      <c r="K587" s="12" t="n">
        <v>3</v>
      </c>
      <c r="L587" s="12"/>
      <c r="M587" s="12" t="n">
        <v>2</v>
      </c>
      <c r="N587" s="12" t="n">
        <v>27.2</v>
      </c>
      <c r="O587" s="12" t="n">
        <v>3.6</v>
      </c>
      <c r="P587" s="12" t="n">
        <v>4.5</v>
      </c>
      <c r="Q587" s="12" t="n">
        <v>2</v>
      </c>
      <c r="R587" s="12"/>
      <c r="S587" s="12"/>
      <c r="T587" s="12"/>
      <c r="U587" s="12"/>
      <c r="V587" s="12" t="s">
        <v>61</v>
      </c>
      <c r="W587" s="12"/>
      <c r="X587" s="12" t="s">
        <v>41</v>
      </c>
      <c r="Y587" s="12"/>
      <c r="Z587" s="12" t="s">
        <v>41</v>
      </c>
      <c r="AA587" s="12" t="s">
        <v>40</v>
      </c>
      <c r="AB587" s="12" t="s">
        <v>40</v>
      </c>
      <c r="AC587" s="12" t="s">
        <v>40</v>
      </c>
      <c r="AD587" s="18" t="s">
        <v>40</v>
      </c>
      <c r="AE587" s="17"/>
      <c r="AF587" s="12" t="s">
        <v>548</v>
      </c>
      <c r="AG587" s="12" t="n">
        <v>80</v>
      </c>
      <c r="AH587" s="12" t="n">
        <v>0.7</v>
      </c>
      <c r="AI587" s="12" t="s">
        <v>144</v>
      </c>
      <c r="AJ587" s="12"/>
      <c r="AK587" s="12" t="s">
        <v>65</v>
      </c>
    </row>
    <row r="588" customFormat="false" ht="13.8" hidden="false" customHeight="false" outlineLevel="0" collapsed="false">
      <c r="A588" s="10" t="s">
        <v>522</v>
      </c>
      <c r="B588" s="12" t="n">
        <v>2008</v>
      </c>
      <c r="C588" s="12" t="s">
        <v>59</v>
      </c>
      <c r="D588" s="46" t="s">
        <v>549</v>
      </c>
      <c r="E588" s="12"/>
      <c r="F588" s="12"/>
      <c r="G588" s="12"/>
      <c r="H588" s="12" t="n">
        <v>3</v>
      </c>
      <c r="I588" s="12"/>
      <c r="J588" s="12" t="n">
        <v>3</v>
      </c>
      <c r="K588" s="12" t="n">
        <v>2</v>
      </c>
      <c r="L588" s="12"/>
      <c r="M588" s="12" t="n">
        <v>2</v>
      </c>
      <c r="N588" s="12" t="n">
        <v>0</v>
      </c>
      <c r="O588" s="12" t="n">
        <v>2</v>
      </c>
      <c r="P588" s="12" t="n">
        <v>1.6</v>
      </c>
      <c r="Q588" s="12" t="n">
        <v>0</v>
      </c>
      <c r="R588" s="12"/>
      <c r="S588" s="12"/>
      <c r="T588" s="12"/>
      <c r="U588" s="12" t="s">
        <v>180</v>
      </c>
      <c r="V588" s="12"/>
      <c r="W588" s="12" t="s">
        <v>78</v>
      </c>
      <c r="X588" s="12" t="s">
        <v>78</v>
      </c>
      <c r="Y588" s="12"/>
      <c r="Z588" s="12" t="s">
        <v>78</v>
      </c>
      <c r="AA588" s="12" t="s">
        <v>40</v>
      </c>
      <c r="AB588" s="12" t="s">
        <v>40</v>
      </c>
      <c r="AC588" s="12" t="s">
        <v>40</v>
      </c>
      <c r="AD588" s="18" t="s">
        <v>40</v>
      </c>
      <c r="AE588" s="17"/>
      <c r="AF588" s="12" t="s">
        <v>181</v>
      </c>
      <c r="AG588" s="12" t="n">
        <v>170</v>
      </c>
      <c r="AH588" s="12" t="n">
        <v>0.7</v>
      </c>
      <c r="AI588" s="12" t="s">
        <v>182</v>
      </c>
      <c r="AJ588" s="12"/>
      <c r="AK588" s="12" t="s">
        <v>81</v>
      </c>
    </row>
    <row r="589" customFormat="false" ht="13.8" hidden="false" customHeight="false" outlineLevel="0" collapsed="false">
      <c r="A589" s="10" t="s">
        <v>522</v>
      </c>
      <c r="B589" s="12" t="n">
        <v>2008</v>
      </c>
      <c r="C589" s="12" t="s">
        <v>59</v>
      </c>
      <c r="D589" s="46" t="s">
        <v>550</v>
      </c>
      <c r="E589" s="12"/>
      <c r="F589" s="12"/>
      <c r="G589" s="12"/>
      <c r="H589" s="12" t="n">
        <v>3</v>
      </c>
      <c r="I589" s="12"/>
      <c r="J589" s="12" t="n">
        <v>2</v>
      </c>
      <c r="K589" s="12"/>
      <c r="L589" s="12"/>
      <c r="M589" s="12" t="n">
        <v>2</v>
      </c>
      <c r="N589" s="12" t="n">
        <v>17.3</v>
      </c>
      <c r="O589" s="12" t="n">
        <v>5.1</v>
      </c>
      <c r="P589" s="12" t="n">
        <v>4.5</v>
      </c>
      <c r="Q589" s="12" t="n">
        <v>4.7</v>
      </c>
      <c r="R589" s="12"/>
      <c r="S589" s="12"/>
      <c r="T589" s="12"/>
      <c r="U589" s="12" t="s">
        <v>180</v>
      </c>
      <c r="V589" s="12"/>
      <c r="W589" s="12" t="s">
        <v>78</v>
      </c>
      <c r="X589" s="12"/>
      <c r="Y589" s="12"/>
      <c r="Z589" s="12" t="s">
        <v>78</v>
      </c>
      <c r="AA589" s="12" t="s">
        <v>40</v>
      </c>
      <c r="AB589" s="12" t="s">
        <v>40</v>
      </c>
      <c r="AC589" s="12" t="s">
        <v>40</v>
      </c>
      <c r="AD589" s="18" t="s">
        <v>40</v>
      </c>
      <c r="AE589" s="17"/>
      <c r="AF589" s="12" t="s">
        <v>181</v>
      </c>
      <c r="AG589" s="12" t="n">
        <v>50</v>
      </c>
      <c r="AH589" s="12" t="n">
        <v>0.7</v>
      </c>
      <c r="AI589" s="12" t="s">
        <v>182</v>
      </c>
      <c r="AJ589" s="12"/>
      <c r="AK589" s="12" t="s">
        <v>81</v>
      </c>
    </row>
    <row r="590" customFormat="false" ht="13.8" hidden="false" customHeight="false" outlineLevel="0" collapsed="false">
      <c r="A590" s="10" t="s">
        <v>522</v>
      </c>
      <c r="B590" s="12" t="n">
        <v>2008</v>
      </c>
      <c r="C590" s="12" t="s">
        <v>59</v>
      </c>
      <c r="D590" s="46" t="s">
        <v>551</v>
      </c>
      <c r="E590" s="12" t="n">
        <v>3.6</v>
      </c>
      <c r="F590" s="12" t="n">
        <v>27.6</v>
      </c>
      <c r="G590" s="12" t="n">
        <v>29.3</v>
      </c>
      <c r="H590" s="12" t="n">
        <v>25</v>
      </c>
      <c r="I590" s="12" t="n">
        <v>82.7</v>
      </c>
      <c r="J590" s="12" t="n">
        <v>81.5</v>
      </c>
      <c r="K590" s="12" t="n">
        <v>60.3</v>
      </c>
      <c r="L590" s="12" t="n">
        <v>32.9</v>
      </c>
      <c r="M590" s="12" t="n">
        <v>15.5</v>
      </c>
      <c r="N590" s="12" t="n">
        <v>17.3</v>
      </c>
      <c r="O590" s="12" t="n">
        <v>5.1</v>
      </c>
      <c r="P590" s="12" t="n">
        <v>4.5</v>
      </c>
      <c r="Q590" s="12" t="n">
        <v>4.7</v>
      </c>
      <c r="R590" s="12" t="s">
        <v>40</v>
      </c>
      <c r="S590" s="12" t="s">
        <v>40</v>
      </c>
      <c r="T590" s="12" t="s">
        <v>40</v>
      </c>
      <c r="U590" s="12" t="s">
        <v>40</v>
      </c>
      <c r="V590" s="12" t="s">
        <v>40</v>
      </c>
      <c r="W590" s="12" t="s">
        <v>40</v>
      </c>
      <c r="X590" s="12" t="s">
        <v>40</v>
      </c>
      <c r="Y590" s="12" t="s">
        <v>40</v>
      </c>
      <c r="Z590" s="12" t="s">
        <v>40</v>
      </c>
      <c r="AA590" s="12" t="s">
        <v>40</v>
      </c>
      <c r="AB590" s="12" t="s">
        <v>40</v>
      </c>
      <c r="AC590" s="12" t="s">
        <v>40</v>
      </c>
      <c r="AD590" s="18" t="s">
        <v>40</v>
      </c>
      <c r="AE590" s="17"/>
      <c r="AF590" s="12" t="s">
        <v>185</v>
      </c>
      <c r="AG590" s="12" t="n">
        <v>120</v>
      </c>
      <c r="AH590" s="12" t="n">
        <v>0.7</v>
      </c>
      <c r="AI590" s="12" t="s">
        <v>139</v>
      </c>
      <c r="AJ590" s="12"/>
      <c r="AK590" s="12" t="s">
        <v>81</v>
      </c>
    </row>
    <row r="591" customFormat="false" ht="13.8" hidden="false" customHeight="false" outlineLevel="0" collapsed="false">
      <c r="A591" s="10" t="s">
        <v>522</v>
      </c>
      <c r="B591" s="12" t="n">
        <v>2008</v>
      </c>
      <c r="C591" s="12" t="s">
        <v>59</v>
      </c>
      <c r="D591" s="46" t="s">
        <v>552</v>
      </c>
      <c r="E591" s="12"/>
      <c r="F591" s="12"/>
      <c r="G591" s="12"/>
      <c r="H591" s="12" t="n">
        <v>3</v>
      </c>
      <c r="I591" s="12"/>
      <c r="J591" s="12" t="n">
        <v>3</v>
      </c>
      <c r="K591" s="12" t="n">
        <v>2</v>
      </c>
      <c r="L591" s="12"/>
      <c r="M591" s="12" t="n">
        <v>2</v>
      </c>
      <c r="N591" s="12" t="n">
        <v>4.4</v>
      </c>
      <c r="O591" s="12" t="n">
        <v>4.8</v>
      </c>
      <c r="P591" s="12" t="n">
        <v>0</v>
      </c>
      <c r="Q591" s="12" t="n">
        <v>3</v>
      </c>
      <c r="R591" s="12"/>
      <c r="S591" s="12"/>
      <c r="T591" s="12"/>
      <c r="U591" s="12" t="s">
        <v>180</v>
      </c>
      <c r="V591" s="12"/>
      <c r="W591" s="12" t="s">
        <v>78</v>
      </c>
      <c r="X591" s="12" t="s">
        <v>78</v>
      </c>
      <c r="Y591" s="12"/>
      <c r="Z591" s="12" t="s">
        <v>78</v>
      </c>
      <c r="AA591" s="12" t="s">
        <v>40</v>
      </c>
      <c r="AB591" s="12" t="s">
        <v>40</v>
      </c>
      <c r="AC591" s="12" t="s">
        <v>40</v>
      </c>
      <c r="AD591" s="18" t="s">
        <v>40</v>
      </c>
      <c r="AE591" s="17"/>
      <c r="AF591" s="12" t="s">
        <v>185</v>
      </c>
      <c r="AG591" s="12" t="n">
        <v>120</v>
      </c>
      <c r="AH591" s="12" t="n">
        <v>0.7</v>
      </c>
      <c r="AI591" s="12" t="s">
        <v>182</v>
      </c>
      <c r="AJ591" s="12"/>
      <c r="AK591" s="12" t="s">
        <v>81</v>
      </c>
    </row>
    <row r="592" customFormat="false" ht="13.8" hidden="false" customHeight="false" outlineLevel="0" collapsed="false">
      <c r="A592" s="10" t="s">
        <v>522</v>
      </c>
      <c r="B592" s="12" t="n">
        <v>2008</v>
      </c>
      <c r="C592" s="12" t="s">
        <v>59</v>
      </c>
      <c r="D592" s="46" t="s">
        <v>553</v>
      </c>
      <c r="E592" s="12" t="n">
        <v>7</v>
      </c>
      <c r="F592" s="12" t="n">
        <v>30.5</v>
      </c>
      <c r="G592" s="12" t="n">
        <v>32.6</v>
      </c>
      <c r="H592" s="12" t="n">
        <v>26.2</v>
      </c>
      <c r="I592" s="12"/>
      <c r="J592" s="12"/>
      <c r="K592" s="12" t="n">
        <v>4</v>
      </c>
      <c r="L592" s="12" t="n">
        <v>127.1</v>
      </c>
      <c r="M592" s="12" t="n">
        <v>16.3</v>
      </c>
      <c r="N592" s="12" t="n">
        <v>19.5</v>
      </c>
      <c r="O592" s="12" t="n">
        <v>3.8</v>
      </c>
      <c r="P592" s="12" t="n">
        <v>3.5</v>
      </c>
      <c r="Q592" s="12" t="n">
        <v>4.8</v>
      </c>
      <c r="R592" s="12" t="s">
        <v>40</v>
      </c>
      <c r="S592" s="12" t="s">
        <v>40</v>
      </c>
      <c r="T592" s="12" t="s">
        <v>40</v>
      </c>
      <c r="U592" s="12" t="s">
        <v>40</v>
      </c>
      <c r="V592" s="12"/>
      <c r="W592" s="12"/>
      <c r="X592" s="12" t="s">
        <v>78</v>
      </c>
      <c r="Y592" s="12" t="s">
        <v>40</v>
      </c>
      <c r="Z592" s="12" t="s">
        <v>40</v>
      </c>
      <c r="AA592" s="12" t="s">
        <v>40</v>
      </c>
      <c r="AB592" s="12" t="s">
        <v>40</v>
      </c>
      <c r="AC592" s="12" t="s">
        <v>40</v>
      </c>
      <c r="AD592" s="18" t="s">
        <v>40</v>
      </c>
      <c r="AE592" s="17"/>
      <c r="AF592" s="12" t="s">
        <v>185</v>
      </c>
      <c r="AG592" s="12" t="n">
        <v>120</v>
      </c>
      <c r="AH592" s="12" t="n">
        <v>0.7</v>
      </c>
      <c r="AI592" s="12" t="s">
        <v>169</v>
      </c>
      <c r="AJ592" s="12"/>
      <c r="AK592" s="12" t="s">
        <v>81</v>
      </c>
    </row>
    <row r="593" customFormat="false" ht="13.8" hidden="false" customHeight="false" outlineLevel="0" collapsed="false">
      <c r="A593" s="10" t="s">
        <v>522</v>
      </c>
      <c r="B593" s="12" t="n">
        <v>2008</v>
      </c>
      <c r="C593" s="12" t="s">
        <v>59</v>
      </c>
      <c r="D593" s="46" t="s">
        <v>554</v>
      </c>
      <c r="E593" s="12" t="n">
        <v>7</v>
      </c>
      <c r="F593" s="12" t="n">
        <v>30.5</v>
      </c>
      <c r="G593" s="12" t="n">
        <v>32.6</v>
      </c>
      <c r="H593" s="12" t="n">
        <v>26.2</v>
      </c>
      <c r="I593" s="12" t="n">
        <v>84.2</v>
      </c>
      <c r="J593" s="12" t="n">
        <v>84</v>
      </c>
      <c r="K593" s="12"/>
      <c r="L593" s="12" t="n">
        <v>2.5</v>
      </c>
      <c r="M593" s="12" t="n">
        <v>32.6</v>
      </c>
      <c r="N593" s="12" t="n">
        <v>12.2</v>
      </c>
      <c r="O593" s="12" t="n">
        <v>5.5</v>
      </c>
      <c r="P593" s="12" t="n">
        <v>2.1</v>
      </c>
      <c r="Q593" s="12" t="n">
        <v>4.1</v>
      </c>
      <c r="R593" s="12" t="s">
        <v>40</v>
      </c>
      <c r="S593" s="12" t="s">
        <v>40</v>
      </c>
      <c r="T593" s="12" t="s">
        <v>40</v>
      </c>
      <c r="U593" s="12" t="s">
        <v>40</v>
      </c>
      <c r="V593" s="12" t="s">
        <v>40</v>
      </c>
      <c r="W593" s="12" t="s">
        <v>40</v>
      </c>
      <c r="X593" s="12"/>
      <c r="Y593" s="12" t="s">
        <v>78</v>
      </c>
      <c r="Z593" s="12" t="s">
        <v>40</v>
      </c>
      <c r="AA593" s="12" t="s">
        <v>40</v>
      </c>
      <c r="AB593" s="12" t="s">
        <v>40</v>
      </c>
      <c r="AC593" s="12" t="s">
        <v>40</v>
      </c>
      <c r="AD593" s="18" t="s">
        <v>40</v>
      </c>
      <c r="AE593" s="17"/>
      <c r="AF593" s="12" t="s">
        <v>185</v>
      </c>
      <c r="AG593" s="12" t="n">
        <v>120</v>
      </c>
      <c r="AH593" s="12" t="n">
        <v>0.7</v>
      </c>
      <c r="AI593" s="12" t="s">
        <v>151</v>
      </c>
      <c r="AJ593" s="12"/>
      <c r="AK593" s="12" t="s">
        <v>81</v>
      </c>
    </row>
    <row r="594" customFormat="false" ht="13.8" hidden="false" customHeight="false" outlineLevel="0" collapsed="false">
      <c r="A594" s="10" t="s">
        <v>522</v>
      </c>
      <c r="B594" s="12" t="n">
        <v>2008</v>
      </c>
      <c r="C594" s="12" t="s">
        <v>38</v>
      </c>
      <c r="D594" s="31" t="s">
        <v>555</v>
      </c>
      <c r="E594" s="12" t="n">
        <v>0.9</v>
      </c>
      <c r="F594" s="12" t="n">
        <v>14.3</v>
      </c>
      <c r="G594" s="12" t="n">
        <v>16.7</v>
      </c>
      <c r="H594" s="12" t="n">
        <v>32.7</v>
      </c>
      <c r="I594" s="12" t="n">
        <v>50.7</v>
      </c>
      <c r="J594" s="12" t="n">
        <v>55.2</v>
      </c>
      <c r="K594" s="12" t="n">
        <v>40.7</v>
      </c>
      <c r="L594" s="12" t="n">
        <v>18</v>
      </c>
      <c r="M594" s="12" t="n">
        <v>16.1</v>
      </c>
      <c r="N594" s="12" t="n">
        <v>8.8</v>
      </c>
      <c r="O594" s="12" t="n">
        <v>6</v>
      </c>
      <c r="P594" s="12" t="n">
        <v>1.9</v>
      </c>
      <c r="Q594" s="12" t="n">
        <v>0</v>
      </c>
      <c r="R594" s="12" t="s">
        <v>40</v>
      </c>
      <c r="S594" s="12" t="s">
        <v>40</v>
      </c>
      <c r="T594" s="12" t="s">
        <v>40</v>
      </c>
      <c r="U594" s="12" t="s">
        <v>40</v>
      </c>
      <c r="V594" s="12" t="s">
        <v>40</v>
      </c>
      <c r="W594" s="12" t="s">
        <v>40</v>
      </c>
      <c r="X594" s="12" t="s">
        <v>40</v>
      </c>
      <c r="Y594" s="12" t="s">
        <v>40</v>
      </c>
      <c r="Z594" s="12" t="s">
        <v>40</v>
      </c>
      <c r="AA594" s="12" t="s">
        <v>40</v>
      </c>
      <c r="AB594" s="12" t="s">
        <v>40</v>
      </c>
      <c r="AC594" s="12" t="s">
        <v>40</v>
      </c>
      <c r="AD594" s="18" t="s">
        <v>40</v>
      </c>
      <c r="AE594" s="17"/>
      <c r="AF594" s="12" t="s">
        <v>556</v>
      </c>
      <c r="AG594" s="12" t="n">
        <v>120</v>
      </c>
      <c r="AH594" s="12" t="n">
        <v>0.65</v>
      </c>
      <c r="AI594" s="12" t="s">
        <v>289</v>
      </c>
      <c r="AJ594" s="12"/>
      <c r="AK594" s="12" t="s">
        <v>65</v>
      </c>
    </row>
    <row r="595" customFormat="false" ht="13.8" hidden="false" customHeight="false" outlineLevel="0" collapsed="false">
      <c r="A595" s="10" t="s">
        <v>522</v>
      </c>
      <c r="B595" s="12" t="n">
        <v>2008</v>
      </c>
      <c r="C595" s="12" t="s">
        <v>38</v>
      </c>
      <c r="D595" s="31" t="s">
        <v>557</v>
      </c>
      <c r="E595" s="12"/>
      <c r="F595" s="12"/>
      <c r="G595" s="12"/>
      <c r="H595" s="12"/>
      <c r="I595" s="12"/>
      <c r="J595" s="12" t="n">
        <v>3.5</v>
      </c>
      <c r="K595" s="12" t="n">
        <v>24.8</v>
      </c>
      <c r="L595" s="12" t="n">
        <v>20.4</v>
      </c>
      <c r="M595" s="12" t="n">
        <v>12.1</v>
      </c>
      <c r="N595" s="12" t="n">
        <v>16.8</v>
      </c>
      <c r="O595" s="12" t="n">
        <v>3.2</v>
      </c>
      <c r="P595" s="12" t="n">
        <v>2.1</v>
      </c>
      <c r="Q595" s="12" t="n">
        <v>1.6</v>
      </c>
      <c r="R595" s="12"/>
      <c r="S595" s="12"/>
      <c r="T595" s="12"/>
      <c r="U595" s="12"/>
      <c r="V595" s="12"/>
      <c r="W595" s="12" t="s">
        <v>41</v>
      </c>
      <c r="X595" s="12" t="s">
        <v>40</v>
      </c>
      <c r="Y595" s="12" t="s">
        <v>40</v>
      </c>
      <c r="Z595" s="12" t="s">
        <v>40</v>
      </c>
      <c r="AA595" s="12" t="s">
        <v>40</v>
      </c>
      <c r="AB595" s="12" t="s">
        <v>40</v>
      </c>
      <c r="AC595" s="12" t="s">
        <v>40</v>
      </c>
      <c r="AD595" s="18" t="s">
        <v>40</v>
      </c>
      <c r="AE595" s="17"/>
      <c r="AF595" s="12" t="s">
        <v>556</v>
      </c>
      <c r="AG595" s="12" t="n">
        <v>120</v>
      </c>
      <c r="AH595" s="12" t="n">
        <v>0.65</v>
      </c>
      <c r="AI595" s="12" t="s">
        <v>558</v>
      </c>
      <c r="AJ595" s="12"/>
      <c r="AK595" s="12" t="s">
        <v>65</v>
      </c>
    </row>
    <row r="596" customFormat="false" ht="13.8" hidden="false" customHeight="false" outlineLevel="0" collapsed="false">
      <c r="A596" s="10" t="s">
        <v>522</v>
      </c>
      <c r="B596" s="12" t="n">
        <v>2008</v>
      </c>
      <c r="C596" s="12" t="s">
        <v>38</v>
      </c>
      <c r="D596" s="31" t="s">
        <v>559</v>
      </c>
      <c r="E596" s="12"/>
      <c r="F596" s="12"/>
      <c r="G596" s="12"/>
      <c r="H596" s="12"/>
      <c r="I596" s="12"/>
      <c r="J596" s="12" t="n">
        <v>3.5</v>
      </c>
      <c r="K596" s="12" t="n">
        <v>28.2</v>
      </c>
      <c r="L596" s="12"/>
      <c r="M596" s="12"/>
      <c r="N596" s="12" t="n">
        <v>2</v>
      </c>
      <c r="O596" s="12" t="n">
        <v>6</v>
      </c>
      <c r="P596" s="12" t="n">
        <v>1.9</v>
      </c>
      <c r="Q596" s="12" t="n">
        <v>0</v>
      </c>
      <c r="R596" s="12"/>
      <c r="S596" s="12"/>
      <c r="T596" s="12"/>
      <c r="U596" s="12"/>
      <c r="V596" s="12"/>
      <c r="W596" s="12" t="s">
        <v>41</v>
      </c>
      <c r="X596" s="12" t="s">
        <v>40</v>
      </c>
      <c r="Y596" s="12"/>
      <c r="Z596" s="12"/>
      <c r="AA596" s="12" t="s">
        <v>41</v>
      </c>
      <c r="AB596" s="12" t="s">
        <v>40</v>
      </c>
      <c r="AC596" s="12" t="s">
        <v>40</v>
      </c>
      <c r="AD596" s="18" t="s">
        <v>40</v>
      </c>
      <c r="AE596" s="17"/>
      <c r="AF596" s="12" t="s">
        <v>556</v>
      </c>
      <c r="AG596" s="12" t="n">
        <v>120</v>
      </c>
      <c r="AH596" s="12" t="n">
        <v>0.65</v>
      </c>
      <c r="AI596" s="12" t="s">
        <v>158</v>
      </c>
      <c r="AJ596" s="12"/>
      <c r="AK596" s="12" t="s">
        <v>65</v>
      </c>
    </row>
    <row r="597" customFormat="false" ht="13.8" hidden="false" customHeight="false" outlineLevel="0" collapsed="false">
      <c r="A597" s="10" t="s">
        <v>522</v>
      </c>
      <c r="B597" s="12" t="n">
        <v>2008</v>
      </c>
      <c r="C597" s="12" t="s">
        <v>38</v>
      </c>
      <c r="D597" s="31" t="s">
        <v>560</v>
      </c>
      <c r="E597" s="12" t="n">
        <v>0.2</v>
      </c>
      <c r="F597" s="12" t="n">
        <v>16.2</v>
      </c>
      <c r="G597" s="12" t="n">
        <v>18.2</v>
      </c>
      <c r="H597" s="12" t="n">
        <v>18</v>
      </c>
      <c r="I597" s="12" t="n">
        <v>67.3</v>
      </c>
      <c r="J597" s="12" t="n">
        <v>61.8</v>
      </c>
      <c r="K597" s="12" t="n">
        <v>20.1</v>
      </c>
      <c r="L597" s="12" t="n">
        <v>2</v>
      </c>
      <c r="M597" s="12" t="n">
        <v>10.1</v>
      </c>
      <c r="N597" s="12" t="n">
        <v>18.8</v>
      </c>
      <c r="O597" s="12" t="n">
        <v>3.9</v>
      </c>
      <c r="P597" s="12" t="n">
        <v>1.1</v>
      </c>
      <c r="Q597" s="12" t="n">
        <v>0</v>
      </c>
      <c r="R597" s="12" t="s">
        <v>40</v>
      </c>
      <c r="S597" s="12" t="s">
        <v>40</v>
      </c>
      <c r="T597" s="12" t="s">
        <v>40</v>
      </c>
      <c r="U597" s="12" t="s">
        <v>40</v>
      </c>
      <c r="V597" s="12" t="s">
        <v>40</v>
      </c>
      <c r="W597" s="12" t="s">
        <v>40</v>
      </c>
      <c r="X597" s="12" t="s">
        <v>40</v>
      </c>
      <c r="Y597" s="12" t="s">
        <v>40</v>
      </c>
      <c r="Z597" s="12" t="s">
        <v>40</v>
      </c>
      <c r="AA597" s="12" t="s">
        <v>40</v>
      </c>
      <c r="AB597" s="12" t="s">
        <v>40</v>
      </c>
      <c r="AC597" s="12" t="s">
        <v>40</v>
      </c>
      <c r="AD597" s="18" t="s">
        <v>40</v>
      </c>
      <c r="AE597" s="17"/>
      <c r="AF597" s="12" t="s">
        <v>561</v>
      </c>
      <c r="AG597" s="12" t="n">
        <v>65</v>
      </c>
      <c r="AH597" s="12" t="n">
        <v>0.7</v>
      </c>
      <c r="AI597" s="12" t="s">
        <v>139</v>
      </c>
      <c r="AJ597" s="12"/>
      <c r="AK597" s="12" t="s">
        <v>65</v>
      </c>
    </row>
    <row r="598" customFormat="false" ht="13.8" hidden="false" customHeight="false" outlineLevel="0" collapsed="false">
      <c r="A598" s="10" t="s">
        <v>522</v>
      </c>
      <c r="B598" s="12" t="n">
        <v>2008</v>
      </c>
      <c r="C598" s="12" t="s">
        <v>38</v>
      </c>
      <c r="D598" s="31" t="s">
        <v>562</v>
      </c>
      <c r="E598" s="12" t="n">
        <v>0.2</v>
      </c>
      <c r="F598" s="12" t="n">
        <v>16.2</v>
      </c>
      <c r="G598" s="12" t="n">
        <v>18.2</v>
      </c>
      <c r="H598" s="12"/>
      <c r="I598" s="12"/>
      <c r="J598" s="12" t="n">
        <v>4</v>
      </c>
      <c r="K598" s="12" t="n">
        <v>14.6</v>
      </c>
      <c r="L598" s="12" t="n">
        <v>0</v>
      </c>
      <c r="M598" s="12" t="n">
        <v>10.4</v>
      </c>
      <c r="N598" s="12" t="n">
        <v>19.9</v>
      </c>
      <c r="O598" s="12" t="n">
        <v>2.7</v>
      </c>
      <c r="P598" s="12" t="n">
        <v>0.1</v>
      </c>
      <c r="Q598" s="12" t="n">
        <v>0.7</v>
      </c>
      <c r="R598" s="12" t="s">
        <v>40</v>
      </c>
      <c r="S598" s="12" t="s">
        <v>40</v>
      </c>
      <c r="T598" s="12" t="s">
        <v>40</v>
      </c>
      <c r="U598" s="12"/>
      <c r="V598" s="12"/>
      <c r="W598" s="12" t="s">
        <v>41</v>
      </c>
      <c r="X598" s="12" t="s">
        <v>40</v>
      </c>
      <c r="Y598" s="12" t="s">
        <v>40</v>
      </c>
      <c r="Z598" s="12" t="s">
        <v>40</v>
      </c>
      <c r="AA598" s="12" t="s">
        <v>40</v>
      </c>
      <c r="AB598" s="12" t="s">
        <v>40</v>
      </c>
      <c r="AC598" s="12" t="s">
        <v>40</v>
      </c>
      <c r="AD598" s="18" t="s">
        <v>40</v>
      </c>
      <c r="AE598" s="17"/>
      <c r="AF598" s="12" t="s">
        <v>561</v>
      </c>
      <c r="AG598" s="12" t="n">
        <v>65</v>
      </c>
      <c r="AH598" s="12" t="n">
        <v>0.7</v>
      </c>
      <c r="AI598" s="12" t="s">
        <v>167</v>
      </c>
      <c r="AJ598" s="12"/>
      <c r="AK598" s="12" t="s">
        <v>65</v>
      </c>
    </row>
    <row r="599" customFormat="false" ht="13.8" hidden="false" customHeight="false" outlineLevel="0" collapsed="false">
      <c r="A599" s="10" t="s">
        <v>522</v>
      </c>
      <c r="B599" s="12" t="n">
        <v>2008</v>
      </c>
      <c r="C599" s="12" t="s">
        <v>116</v>
      </c>
      <c r="D599" s="24" t="s">
        <v>563</v>
      </c>
      <c r="E599" s="12"/>
      <c r="F599" s="12"/>
      <c r="G599" s="12"/>
      <c r="H599" s="12"/>
      <c r="I599" s="12"/>
      <c r="J599" s="12"/>
      <c r="K599" s="12"/>
      <c r="L599" s="12"/>
      <c r="M599" s="12"/>
      <c r="N599" s="12" t="n">
        <v>14</v>
      </c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 t="s">
        <v>107</v>
      </c>
      <c r="AB599" s="12"/>
      <c r="AC599" s="12"/>
      <c r="AD599" s="18"/>
      <c r="AE599" s="17"/>
      <c r="AF599" s="12" t="s">
        <v>305</v>
      </c>
      <c r="AG599" s="12"/>
      <c r="AH599" s="12"/>
      <c r="AI599" s="12"/>
      <c r="AJ599" s="12"/>
      <c r="AK599" s="12"/>
    </row>
    <row r="600" customFormat="false" ht="13.8" hidden="false" customHeight="false" outlineLevel="0" collapsed="false">
      <c r="A600" s="10" t="s">
        <v>522</v>
      </c>
      <c r="B600" s="12" t="n">
        <v>2008</v>
      </c>
      <c r="C600" s="12" t="s">
        <v>99</v>
      </c>
      <c r="D600" s="24" t="s">
        <v>306</v>
      </c>
      <c r="E600" s="12"/>
      <c r="F600" s="12"/>
      <c r="G600" s="12"/>
      <c r="H600" s="12"/>
      <c r="I600" s="12"/>
      <c r="J600" s="12"/>
      <c r="K600" s="12"/>
      <c r="L600" s="12"/>
      <c r="M600" s="12"/>
      <c r="N600" s="12" t="n">
        <v>50</v>
      </c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 t="s">
        <v>101</v>
      </c>
      <c r="AB600" s="12"/>
      <c r="AC600" s="12"/>
      <c r="AD600" s="18"/>
      <c r="AE600" s="17"/>
      <c r="AF600" s="12" t="s">
        <v>200</v>
      </c>
      <c r="AG600" s="12"/>
      <c r="AH600" s="12"/>
      <c r="AI600" s="12"/>
      <c r="AJ600" s="12"/>
      <c r="AK600" s="12"/>
    </row>
    <row r="601" customFormat="false" ht="13.8" hidden="false" customHeight="false" outlineLevel="0" collapsed="false">
      <c r="A601" s="10" t="s">
        <v>522</v>
      </c>
      <c r="B601" s="12" t="n">
        <v>2008</v>
      </c>
      <c r="C601" s="12" t="s">
        <v>99</v>
      </c>
      <c r="D601" s="24" t="s">
        <v>564</v>
      </c>
      <c r="E601" s="12"/>
      <c r="F601" s="12"/>
      <c r="G601" s="12"/>
      <c r="H601" s="12"/>
      <c r="I601" s="12"/>
      <c r="J601" s="12"/>
      <c r="K601" s="12"/>
      <c r="L601" s="12" t="n">
        <v>60</v>
      </c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 t="s">
        <v>101</v>
      </c>
      <c r="Z601" s="12"/>
      <c r="AA601" s="12"/>
      <c r="AB601" s="12"/>
      <c r="AC601" s="12"/>
      <c r="AD601" s="18"/>
      <c r="AE601" s="17" t="n">
        <v>4000</v>
      </c>
      <c r="AF601" s="12" t="s">
        <v>565</v>
      </c>
      <c r="AG601" s="12"/>
      <c r="AH601" s="12"/>
      <c r="AI601" s="12"/>
      <c r="AJ601" s="12"/>
      <c r="AK601" s="12"/>
    </row>
    <row r="602" customFormat="false" ht="13.8" hidden="false" customHeight="false" outlineLevel="0" collapsed="false">
      <c r="A602" s="10" t="s">
        <v>522</v>
      </c>
      <c r="B602" s="12" t="n">
        <v>2008</v>
      </c>
      <c r="C602" s="12" t="s">
        <v>99</v>
      </c>
      <c r="D602" s="24" t="s">
        <v>566</v>
      </c>
      <c r="E602" s="12"/>
      <c r="F602" s="12"/>
      <c r="G602" s="12"/>
      <c r="H602" s="12"/>
      <c r="I602" s="12"/>
      <c r="J602" s="12"/>
      <c r="K602" s="12"/>
      <c r="L602" s="12" t="n">
        <v>50</v>
      </c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 t="s">
        <v>101</v>
      </c>
      <c r="Z602" s="12"/>
      <c r="AA602" s="12"/>
      <c r="AB602" s="12"/>
      <c r="AC602" s="12"/>
      <c r="AD602" s="18"/>
      <c r="AE602" s="17" t="n">
        <v>4500</v>
      </c>
      <c r="AF602" s="12" t="s">
        <v>206</v>
      </c>
      <c r="AG602" s="12"/>
      <c r="AH602" s="12"/>
      <c r="AI602" s="12"/>
      <c r="AJ602" s="12"/>
      <c r="AK602" s="12"/>
    </row>
    <row r="603" customFormat="false" ht="13.8" hidden="false" customHeight="false" outlineLevel="0" collapsed="false">
      <c r="A603" s="10" t="s">
        <v>522</v>
      </c>
      <c r="B603" s="12" t="n">
        <v>2008</v>
      </c>
      <c r="C603" s="12" t="s">
        <v>99</v>
      </c>
      <c r="D603" s="24" t="s">
        <v>307</v>
      </c>
      <c r="E603" s="12"/>
      <c r="F603" s="12"/>
      <c r="G603" s="12"/>
      <c r="H603" s="12"/>
      <c r="I603" s="12"/>
      <c r="J603" s="12"/>
      <c r="K603" s="12"/>
      <c r="L603" s="12" t="n">
        <v>25</v>
      </c>
      <c r="M603" s="12" t="n">
        <v>25</v>
      </c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 t="s">
        <v>104</v>
      </c>
      <c r="Z603" s="12"/>
      <c r="AA603" s="12"/>
      <c r="AB603" s="12"/>
      <c r="AC603" s="12"/>
      <c r="AD603" s="18"/>
      <c r="AE603" s="17"/>
      <c r="AF603" s="12" t="s">
        <v>308</v>
      </c>
      <c r="AG603" s="12"/>
      <c r="AH603" s="12"/>
      <c r="AI603" s="12"/>
      <c r="AJ603" s="12"/>
      <c r="AK603" s="12"/>
    </row>
    <row r="604" customFormat="false" ht="13.8" hidden="false" customHeight="false" outlineLevel="0" collapsed="false">
      <c r="A604" s="10" t="s">
        <v>522</v>
      </c>
      <c r="B604" s="12" t="n">
        <v>2008</v>
      </c>
      <c r="C604" s="12" t="s">
        <v>116</v>
      </c>
      <c r="D604" s="24" t="s">
        <v>309</v>
      </c>
      <c r="E604" s="12"/>
      <c r="F604" s="12"/>
      <c r="G604" s="12"/>
      <c r="H604" s="12"/>
      <c r="I604" s="12"/>
      <c r="J604" s="12" t="n">
        <v>12</v>
      </c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 t="s">
        <v>78</v>
      </c>
      <c r="X604" s="12"/>
      <c r="Y604" s="12"/>
      <c r="Z604" s="12"/>
      <c r="AA604" s="12"/>
      <c r="AB604" s="12"/>
      <c r="AC604" s="12"/>
      <c r="AD604" s="18"/>
      <c r="AE604" s="17"/>
      <c r="AF604" s="12" t="s">
        <v>310</v>
      </c>
      <c r="AG604" s="12"/>
      <c r="AH604" s="12"/>
      <c r="AI604" s="12"/>
      <c r="AJ604" s="12"/>
      <c r="AK604" s="12"/>
    </row>
    <row r="605" customFormat="false" ht="13.8" hidden="false" customHeight="false" outlineLevel="0" collapsed="false">
      <c r="A605" s="10" t="s">
        <v>522</v>
      </c>
      <c r="B605" s="12" t="n">
        <v>2008</v>
      </c>
      <c r="C605" s="12" t="s">
        <v>116</v>
      </c>
      <c r="D605" s="24" t="s">
        <v>210</v>
      </c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 t="n">
        <v>15</v>
      </c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 t="s">
        <v>211</v>
      </c>
      <c r="AC605" s="12"/>
      <c r="AD605" s="18"/>
      <c r="AE605" s="17"/>
      <c r="AF605" s="12" t="s">
        <v>212</v>
      </c>
      <c r="AG605" s="12"/>
      <c r="AH605" s="12"/>
      <c r="AI605" s="12"/>
      <c r="AJ605" s="12"/>
      <c r="AK605" s="12"/>
    </row>
    <row r="606" customFormat="false" ht="13.8" hidden="false" customHeight="false" outlineLevel="0" collapsed="false">
      <c r="A606" s="10" t="s">
        <v>522</v>
      </c>
      <c r="B606" s="12" t="n">
        <v>2008</v>
      </c>
      <c r="C606" s="12" t="s">
        <v>213</v>
      </c>
      <c r="D606" s="47" t="s">
        <v>567</v>
      </c>
      <c r="E606" s="12"/>
      <c r="F606" s="12"/>
      <c r="G606" s="12"/>
      <c r="H606" s="12"/>
      <c r="I606" s="12"/>
      <c r="J606" s="12"/>
      <c r="K606" s="12"/>
      <c r="L606" s="12"/>
      <c r="M606" s="12" t="n">
        <v>5</v>
      </c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 t="s">
        <v>211</v>
      </c>
      <c r="AA606" s="12"/>
      <c r="AB606" s="12"/>
      <c r="AC606" s="12"/>
      <c r="AD606" s="18"/>
      <c r="AE606" s="17"/>
      <c r="AF606" s="12" t="s">
        <v>314</v>
      </c>
      <c r="AG606" s="12"/>
      <c r="AH606" s="12"/>
      <c r="AI606" s="12"/>
      <c r="AJ606" s="12"/>
      <c r="AK606" s="12"/>
    </row>
    <row r="607" customFormat="false" ht="13.8" hidden="false" customHeight="false" outlineLevel="0" collapsed="false">
      <c r="A607" s="10" t="s">
        <v>522</v>
      </c>
      <c r="B607" s="12" t="n">
        <v>2008</v>
      </c>
      <c r="C607" s="12" t="s">
        <v>213</v>
      </c>
      <c r="D607" s="47" t="s">
        <v>568</v>
      </c>
      <c r="E607" s="12"/>
      <c r="F607" s="12"/>
      <c r="G607" s="12"/>
      <c r="H607" s="12"/>
      <c r="I607" s="12"/>
      <c r="J607" s="12" t="n">
        <v>36</v>
      </c>
      <c r="K607" s="12" t="n">
        <v>54</v>
      </c>
      <c r="L607" s="12" t="n">
        <v>54</v>
      </c>
      <c r="M607" s="12" t="n">
        <v>36</v>
      </c>
      <c r="N607" s="12"/>
      <c r="O607" s="12"/>
      <c r="P607" s="12"/>
      <c r="Q607" s="12"/>
      <c r="R607" s="12"/>
      <c r="S607" s="12"/>
      <c r="T607" s="12"/>
      <c r="U607" s="12"/>
      <c r="V607" s="12"/>
      <c r="W607" s="12" t="s">
        <v>40</v>
      </c>
      <c r="X607" s="12" t="s">
        <v>40</v>
      </c>
      <c r="Y607" s="12" t="s">
        <v>40</v>
      </c>
      <c r="Z607" s="12" t="s">
        <v>40</v>
      </c>
      <c r="AA607" s="12"/>
      <c r="AB607" s="12"/>
      <c r="AC607" s="12"/>
      <c r="AD607" s="18"/>
      <c r="AE607" s="17"/>
      <c r="AF607" s="12" t="s">
        <v>221</v>
      </c>
      <c r="AG607" s="12"/>
      <c r="AH607" s="12"/>
      <c r="AI607" s="12"/>
      <c r="AJ607" s="12"/>
      <c r="AK607" s="12" t="s">
        <v>222</v>
      </c>
    </row>
    <row r="608" customFormat="false" ht="13.8" hidden="false" customHeight="false" outlineLevel="0" collapsed="false">
      <c r="A608" s="10" t="s">
        <v>522</v>
      </c>
      <c r="B608" s="12" t="n">
        <v>2008</v>
      </c>
      <c r="C608" s="12" t="s">
        <v>213</v>
      </c>
      <c r="D608" s="47" t="s">
        <v>569</v>
      </c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 t="n">
        <v>5</v>
      </c>
      <c r="P608" s="12"/>
      <c r="Q608" s="12"/>
      <c r="R608" s="12" t="s">
        <v>40</v>
      </c>
      <c r="S608" s="12"/>
      <c r="T608" s="12"/>
      <c r="U608" s="12"/>
      <c r="V608" s="12"/>
      <c r="W608" s="12"/>
      <c r="X608" s="12"/>
      <c r="Y608" s="12"/>
      <c r="Z608" s="12"/>
      <c r="AA608" s="12"/>
      <c r="AB608" s="12" t="s">
        <v>41</v>
      </c>
      <c r="AC608" s="12"/>
      <c r="AD608" s="18"/>
      <c r="AE608" s="17"/>
      <c r="AF608" s="12" t="s">
        <v>570</v>
      </c>
      <c r="AG608" s="12"/>
      <c r="AH608" s="12"/>
      <c r="AI608" s="12"/>
      <c r="AJ608" s="12"/>
      <c r="AK608" s="12"/>
    </row>
    <row r="609" customFormat="false" ht="13.8" hidden="false" customHeight="false" outlineLevel="0" collapsed="false">
      <c r="A609" s="10" t="s">
        <v>522</v>
      </c>
      <c r="B609" s="12" t="n">
        <v>2008</v>
      </c>
      <c r="C609" s="12" t="s">
        <v>213</v>
      </c>
      <c r="D609" s="47" t="s">
        <v>571</v>
      </c>
      <c r="E609" s="12"/>
      <c r="F609" s="12"/>
      <c r="G609" s="12"/>
      <c r="H609" s="12"/>
      <c r="I609" s="12"/>
      <c r="J609" s="12"/>
      <c r="K609" s="12"/>
      <c r="L609" s="12" t="n">
        <v>36</v>
      </c>
      <c r="M609" s="12" t="n">
        <v>54</v>
      </c>
      <c r="N609" s="12" t="n">
        <v>54</v>
      </c>
      <c r="O609" s="12" t="n">
        <v>36</v>
      </c>
      <c r="P609" s="12"/>
      <c r="Q609" s="12"/>
      <c r="R609" s="12" t="s">
        <v>40</v>
      </c>
      <c r="S609" s="12"/>
      <c r="T609" s="12"/>
      <c r="U609" s="12"/>
      <c r="V609" s="12"/>
      <c r="W609" s="12"/>
      <c r="X609" s="12"/>
      <c r="Y609" s="12" t="s">
        <v>40</v>
      </c>
      <c r="Z609" s="12" t="s">
        <v>40</v>
      </c>
      <c r="AA609" s="12" t="s">
        <v>40</v>
      </c>
      <c r="AB609" s="12" t="s">
        <v>40</v>
      </c>
      <c r="AC609" s="12"/>
      <c r="AD609" s="18"/>
      <c r="AE609" s="17"/>
      <c r="AF609" s="12" t="s">
        <v>572</v>
      </c>
      <c r="AG609" s="12"/>
      <c r="AH609" s="12"/>
      <c r="AI609" s="12"/>
      <c r="AJ609" s="12"/>
      <c r="AK609" s="12" t="s">
        <v>222</v>
      </c>
    </row>
    <row r="610" customFormat="false" ht="13.8" hidden="false" customHeight="false" outlineLevel="0" collapsed="false">
      <c r="A610" s="10" t="s">
        <v>522</v>
      </c>
      <c r="B610" s="12" t="n">
        <v>2011</v>
      </c>
      <c r="C610" s="12" t="s">
        <v>59</v>
      </c>
      <c r="D610" s="46" t="s">
        <v>523</v>
      </c>
      <c r="E610" s="12" t="n">
        <v>0.2</v>
      </c>
      <c r="F610" s="12" t="n">
        <v>10.2</v>
      </c>
      <c r="G610" s="12" t="n">
        <v>14.7</v>
      </c>
      <c r="H610" s="12" t="n">
        <v>35.1</v>
      </c>
      <c r="I610" s="12" t="n">
        <v>22.1</v>
      </c>
      <c r="J610" s="12" t="n">
        <v>0</v>
      </c>
      <c r="K610" s="12" t="n">
        <v>0.8</v>
      </c>
      <c r="L610" s="12" t="n">
        <v>10.4</v>
      </c>
      <c r="M610" s="12" t="n">
        <v>9.5</v>
      </c>
      <c r="N610" s="12" t="n">
        <v>0</v>
      </c>
      <c r="O610" s="12" t="n">
        <v>0</v>
      </c>
      <c r="P610" s="12" t="n">
        <v>1.4</v>
      </c>
      <c r="Q610" s="12" t="n">
        <v>3.9</v>
      </c>
      <c r="R610" s="12" t="s">
        <v>40</v>
      </c>
      <c r="S610" s="12" t="s">
        <v>40</v>
      </c>
      <c r="T610" s="12" t="s">
        <v>40</v>
      </c>
      <c r="U610" s="12" t="s">
        <v>40</v>
      </c>
      <c r="V610" s="12" t="s">
        <v>40</v>
      </c>
      <c r="W610" s="12" t="s">
        <v>40</v>
      </c>
      <c r="X610" s="12" t="s">
        <v>40</v>
      </c>
      <c r="Y610" s="12" t="s">
        <v>40</v>
      </c>
      <c r="Z610" s="12" t="s">
        <v>40</v>
      </c>
      <c r="AA610" s="12" t="s">
        <v>40</v>
      </c>
      <c r="AB610" s="12" t="s">
        <v>40</v>
      </c>
      <c r="AC610" s="12" t="s">
        <v>40</v>
      </c>
      <c r="AD610" s="18" t="s">
        <v>40</v>
      </c>
      <c r="AE610" s="17"/>
      <c r="AF610" s="12" t="s">
        <v>138</v>
      </c>
      <c r="AG610" s="12" t="n">
        <v>80</v>
      </c>
      <c r="AH610" s="12" t="n">
        <v>0.7</v>
      </c>
      <c r="AI610" s="12" t="s">
        <v>139</v>
      </c>
      <c r="AJ610" s="12"/>
      <c r="AK610" s="12" t="s">
        <v>65</v>
      </c>
    </row>
    <row r="611" customFormat="false" ht="13.8" hidden="false" customHeight="false" outlineLevel="0" collapsed="false">
      <c r="A611" s="10" t="s">
        <v>522</v>
      </c>
      <c r="B611" s="12" t="n">
        <v>2011</v>
      </c>
      <c r="C611" s="12" t="s">
        <v>59</v>
      </c>
      <c r="D611" s="46" t="s">
        <v>524</v>
      </c>
      <c r="E611" s="12" t="n">
        <v>0.2</v>
      </c>
      <c r="F611" s="12"/>
      <c r="G611" s="12"/>
      <c r="H611" s="12" t="n">
        <v>1.5</v>
      </c>
      <c r="I611" s="12" t="n">
        <v>21.8</v>
      </c>
      <c r="J611" s="12" t="n">
        <v>0</v>
      </c>
      <c r="K611" s="12" t="n">
        <v>0.3</v>
      </c>
      <c r="L611" s="12" t="n">
        <v>10.5</v>
      </c>
      <c r="M611" s="12" t="n">
        <v>9.8</v>
      </c>
      <c r="N611" s="12" t="n">
        <v>0</v>
      </c>
      <c r="O611" s="12" t="n">
        <v>0</v>
      </c>
      <c r="P611" s="12" t="n">
        <v>1.6</v>
      </c>
      <c r="Q611" s="12" t="n">
        <v>3.8</v>
      </c>
      <c r="R611" s="12" t="s">
        <v>40</v>
      </c>
      <c r="S611" s="12"/>
      <c r="T611" s="12"/>
      <c r="U611" s="12" t="s">
        <v>61</v>
      </c>
      <c r="V611" s="12" t="s">
        <v>40</v>
      </c>
      <c r="W611" s="12" t="s">
        <v>40</v>
      </c>
      <c r="X611" s="12" t="s">
        <v>40</v>
      </c>
      <c r="Y611" s="12" t="s">
        <v>40</v>
      </c>
      <c r="Z611" s="12" t="s">
        <v>40</v>
      </c>
      <c r="AA611" s="12" t="s">
        <v>40</v>
      </c>
      <c r="AB611" s="12" t="s">
        <v>40</v>
      </c>
      <c r="AC611" s="12" t="s">
        <v>40</v>
      </c>
      <c r="AD611" s="18" t="s">
        <v>40</v>
      </c>
      <c r="AE611" s="17"/>
      <c r="AF611" s="12" t="s">
        <v>138</v>
      </c>
      <c r="AG611" s="12" t="n">
        <v>80</v>
      </c>
      <c r="AH611" s="12" t="n">
        <v>0.7</v>
      </c>
      <c r="AI611" s="12" t="s">
        <v>264</v>
      </c>
      <c r="AJ611" s="12"/>
      <c r="AK611" s="12" t="s">
        <v>65</v>
      </c>
    </row>
    <row r="612" customFormat="false" ht="13.8" hidden="false" customHeight="false" outlineLevel="0" collapsed="false">
      <c r="A612" s="10" t="s">
        <v>522</v>
      </c>
      <c r="B612" s="12" t="n">
        <v>2011</v>
      </c>
      <c r="C612" s="12" t="s">
        <v>59</v>
      </c>
      <c r="D612" s="46" t="s">
        <v>525</v>
      </c>
      <c r="E612" s="12" t="n">
        <v>0.2</v>
      </c>
      <c r="F612" s="12" t="n">
        <v>10.2</v>
      </c>
      <c r="G612" s="12" t="n">
        <v>25.8</v>
      </c>
      <c r="H612" s="12" t="n">
        <v>26.9</v>
      </c>
      <c r="I612" s="12" t="n">
        <v>21.9</v>
      </c>
      <c r="J612" s="12"/>
      <c r="K612" s="12"/>
      <c r="L612" s="12"/>
      <c r="M612" s="12" t="n">
        <v>1</v>
      </c>
      <c r="N612" s="12" t="n">
        <v>0.9</v>
      </c>
      <c r="O612" s="12" t="n">
        <v>0</v>
      </c>
      <c r="P612" s="12" t="n">
        <v>1.2</v>
      </c>
      <c r="Q612" s="12" t="n">
        <v>2.9</v>
      </c>
      <c r="R612" s="12" t="s">
        <v>40</v>
      </c>
      <c r="S612" s="12" t="s">
        <v>40</v>
      </c>
      <c r="T612" s="12" t="s">
        <v>40</v>
      </c>
      <c r="U612" s="12" t="s">
        <v>40</v>
      </c>
      <c r="V612" s="12" t="s">
        <v>40</v>
      </c>
      <c r="W612" s="12"/>
      <c r="X612" s="12"/>
      <c r="Y612" s="12"/>
      <c r="Z612" s="12" t="s">
        <v>41</v>
      </c>
      <c r="AA612" s="12" t="s">
        <v>40</v>
      </c>
      <c r="AB612" s="12" t="s">
        <v>40</v>
      </c>
      <c r="AC612" s="12" t="s">
        <v>40</v>
      </c>
      <c r="AD612" s="18" t="s">
        <v>40</v>
      </c>
      <c r="AE612" s="17"/>
      <c r="AF612" s="12" t="s">
        <v>138</v>
      </c>
      <c r="AG612" s="12" t="n">
        <v>80</v>
      </c>
      <c r="AH612" s="12" t="n">
        <v>0.7</v>
      </c>
      <c r="AI612" s="12" t="s">
        <v>169</v>
      </c>
      <c r="AJ612" s="12"/>
      <c r="AK612" s="12" t="s">
        <v>65</v>
      </c>
    </row>
    <row r="613" customFormat="false" ht="13.8" hidden="false" customHeight="false" outlineLevel="0" collapsed="false">
      <c r="A613" s="10" t="s">
        <v>522</v>
      </c>
      <c r="B613" s="12" t="n">
        <v>2011</v>
      </c>
      <c r="C613" s="12" t="s">
        <v>59</v>
      </c>
      <c r="D613" s="46" t="s">
        <v>526</v>
      </c>
      <c r="E613" s="12" t="n">
        <v>0.2</v>
      </c>
      <c r="F613" s="12" t="n">
        <v>10.2</v>
      </c>
      <c r="G613" s="12" t="n">
        <v>25.8</v>
      </c>
      <c r="H613" s="12" t="n">
        <v>26.9</v>
      </c>
      <c r="I613" s="12" t="n">
        <v>21.9</v>
      </c>
      <c r="J613" s="12"/>
      <c r="K613" s="12"/>
      <c r="L613" s="12"/>
      <c r="M613" s="12" t="n">
        <v>1</v>
      </c>
      <c r="N613" s="12" t="n">
        <v>0</v>
      </c>
      <c r="O613" s="12" t="n">
        <v>0</v>
      </c>
      <c r="P613" s="12" t="n">
        <v>1.4</v>
      </c>
      <c r="Q613" s="12" t="n">
        <v>1.9</v>
      </c>
      <c r="R613" s="12" t="s">
        <v>40</v>
      </c>
      <c r="S613" s="12" t="s">
        <v>40</v>
      </c>
      <c r="T613" s="12" t="s">
        <v>40</v>
      </c>
      <c r="U613" s="12" t="s">
        <v>40</v>
      </c>
      <c r="V613" s="12" t="s">
        <v>40</v>
      </c>
      <c r="W613" s="12"/>
      <c r="X613" s="12"/>
      <c r="Y613" s="12"/>
      <c r="Z613" s="12" t="s">
        <v>41</v>
      </c>
      <c r="AA613" s="12" t="s">
        <v>40</v>
      </c>
      <c r="AB613" s="12" t="s">
        <v>40</v>
      </c>
      <c r="AC613" s="12" t="s">
        <v>40</v>
      </c>
      <c r="AD613" s="18" t="s">
        <v>40</v>
      </c>
      <c r="AE613" s="17"/>
      <c r="AF613" s="12" t="s">
        <v>138</v>
      </c>
      <c r="AG613" s="12" t="n">
        <v>80</v>
      </c>
      <c r="AH613" s="12" t="n">
        <v>0.7</v>
      </c>
      <c r="AI613" s="12" t="s">
        <v>151</v>
      </c>
      <c r="AJ613" s="12"/>
      <c r="AK613" s="12" t="s">
        <v>65</v>
      </c>
    </row>
    <row r="614" customFormat="false" ht="13.8" hidden="false" customHeight="false" outlineLevel="0" collapsed="false">
      <c r="A614" s="10" t="s">
        <v>522</v>
      </c>
      <c r="B614" s="12" t="n">
        <v>2011</v>
      </c>
      <c r="C614" s="12" t="s">
        <v>59</v>
      </c>
      <c r="D614" s="46" t="s">
        <v>527</v>
      </c>
      <c r="E614" s="12" t="n">
        <v>0.2</v>
      </c>
      <c r="F614" s="12" t="n">
        <v>10.2</v>
      </c>
      <c r="G614" s="12" t="n">
        <v>25.8</v>
      </c>
      <c r="H614" s="12"/>
      <c r="I614" s="12"/>
      <c r="J614" s="12" t="n">
        <v>1</v>
      </c>
      <c r="K614" s="12" t="n">
        <v>0.5</v>
      </c>
      <c r="L614" s="12" t="n">
        <v>10.9</v>
      </c>
      <c r="M614" s="12" t="n">
        <v>9.7</v>
      </c>
      <c r="N614" s="12" t="n">
        <v>0</v>
      </c>
      <c r="O614" s="12" t="n">
        <v>0</v>
      </c>
      <c r="P614" s="12" t="n">
        <v>1.7</v>
      </c>
      <c r="Q614" s="12" t="n">
        <v>3.8</v>
      </c>
      <c r="R614" s="12" t="s">
        <v>40</v>
      </c>
      <c r="S614" s="12" t="s">
        <v>40</v>
      </c>
      <c r="T614" s="12" t="s">
        <v>40</v>
      </c>
      <c r="U614" s="12"/>
      <c r="V614" s="12"/>
      <c r="W614" s="12" t="s">
        <v>41</v>
      </c>
      <c r="X614" s="12" t="s">
        <v>40</v>
      </c>
      <c r="Y614" s="12" t="s">
        <v>40</v>
      </c>
      <c r="Z614" s="12" t="s">
        <v>40</v>
      </c>
      <c r="AA614" s="12" t="s">
        <v>40</v>
      </c>
      <c r="AB614" s="12" t="s">
        <v>40</v>
      </c>
      <c r="AC614" s="12" t="s">
        <v>40</v>
      </c>
      <c r="AD614" s="18" t="s">
        <v>40</v>
      </c>
      <c r="AE614" s="17"/>
      <c r="AF614" s="12" t="s">
        <v>138</v>
      </c>
      <c r="AG614" s="12" t="n">
        <v>80</v>
      </c>
      <c r="AH614" s="12" t="n">
        <v>0.7</v>
      </c>
      <c r="AI614" s="12" t="s">
        <v>167</v>
      </c>
      <c r="AJ614" s="12"/>
      <c r="AK614" s="12" t="s">
        <v>65</v>
      </c>
    </row>
    <row r="615" customFormat="false" ht="13.8" hidden="false" customHeight="false" outlineLevel="0" collapsed="false">
      <c r="A615" s="10" t="s">
        <v>522</v>
      </c>
      <c r="B615" s="12" t="n">
        <v>2011</v>
      </c>
      <c r="C615" s="12" t="s">
        <v>59</v>
      </c>
      <c r="D615" s="46" t="s">
        <v>528</v>
      </c>
      <c r="E615" s="12" t="n">
        <v>0</v>
      </c>
      <c r="F615" s="12"/>
      <c r="G615" s="12"/>
      <c r="H615" s="12" t="n">
        <v>1.5</v>
      </c>
      <c r="I615" s="12" t="n">
        <v>22.1</v>
      </c>
      <c r="J615" s="12"/>
      <c r="K615" s="12"/>
      <c r="L615" s="12"/>
      <c r="M615" s="12" t="n">
        <v>1</v>
      </c>
      <c r="N615" s="12" t="n">
        <v>0</v>
      </c>
      <c r="O615" s="12" t="n">
        <v>0</v>
      </c>
      <c r="P615" s="12" t="n">
        <v>1.4</v>
      </c>
      <c r="Q615" s="12" t="n">
        <v>1.9</v>
      </c>
      <c r="R615" s="12" t="s">
        <v>40</v>
      </c>
      <c r="S615" s="12"/>
      <c r="T615" s="12"/>
      <c r="U615" s="12" t="s">
        <v>61</v>
      </c>
      <c r="V615" s="12" t="s">
        <v>40</v>
      </c>
      <c r="W615" s="12"/>
      <c r="X615" s="12"/>
      <c r="Y615" s="12"/>
      <c r="Z615" s="12" t="s">
        <v>41</v>
      </c>
      <c r="AA615" s="12" t="s">
        <v>40</v>
      </c>
      <c r="AB615" s="12" t="s">
        <v>40</v>
      </c>
      <c r="AC615" s="12" t="s">
        <v>40</v>
      </c>
      <c r="AD615" s="18" t="s">
        <v>40</v>
      </c>
      <c r="AE615" s="17"/>
      <c r="AF615" s="12" t="s">
        <v>138</v>
      </c>
      <c r="AG615" s="12" t="n">
        <v>80</v>
      </c>
      <c r="AH615" s="12" t="n">
        <v>0.7</v>
      </c>
      <c r="AI615" s="12" t="s">
        <v>529</v>
      </c>
      <c r="AJ615" s="12"/>
      <c r="AK615" s="12" t="s">
        <v>65</v>
      </c>
    </row>
    <row r="616" customFormat="false" ht="13.8" hidden="false" customHeight="false" outlineLevel="0" collapsed="false">
      <c r="A616" s="10" t="s">
        <v>522</v>
      </c>
      <c r="B616" s="12" t="n">
        <v>2011</v>
      </c>
      <c r="C616" s="12" t="s">
        <v>59</v>
      </c>
      <c r="D616" s="46" t="s">
        <v>530</v>
      </c>
      <c r="E616" s="12" t="n">
        <v>0.2</v>
      </c>
      <c r="F616" s="12" t="n">
        <v>10.2</v>
      </c>
      <c r="G616" s="12" t="n">
        <v>13.2</v>
      </c>
      <c r="H616" s="12" t="n">
        <v>9.8</v>
      </c>
      <c r="I616" s="12" t="n">
        <v>13.2</v>
      </c>
      <c r="J616" s="12" t="n">
        <v>0</v>
      </c>
      <c r="K616" s="12" t="n">
        <v>2.4</v>
      </c>
      <c r="L616" s="12" t="n">
        <v>7</v>
      </c>
      <c r="M616" s="12" t="n">
        <v>6.7</v>
      </c>
      <c r="N616" s="12" t="n">
        <v>0</v>
      </c>
      <c r="O616" s="12" t="n">
        <v>0</v>
      </c>
      <c r="P616" s="12" t="n">
        <v>3.5</v>
      </c>
      <c r="Q616" s="12" t="n">
        <v>4.2</v>
      </c>
      <c r="R616" s="12" t="s">
        <v>40</v>
      </c>
      <c r="S616" s="12" t="s">
        <v>40</v>
      </c>
      <c r="T616" s="12" t="s">
        <v>40</v>
      </c>
      <c r="U616" s="12" t="s">
        <v>40</v>
      </c>
      <c r="V616" s="12" t="s">
        <v>40</v>
      </c>
      <c r="W616" s="12" t="s">
        <v>40</v>
      </c>
      <c r="X616" s="12" t="s">
        <v>40</v>
      </c>
      <c r="Y616" s="12" t="s">
        <v>40</v>
      </c>
      <c r="Z616" s="12" t="s">
        <v>40</v>
      </c>
      <c r="AA616" s="12" t="s">
        <v>40</v>
      </c>
      <c r="AB616" s="12" t="s">
        <v>40</v>
      </c>
      <c r="AC616" s="12" t="s">
        <v>40</v>
      </c>
      <c r="AD616" s="18" t="s">
        <v>40</v>
      </c>
      <c r="AE616" s="17"/>
      <c r="AF616" s="12" t="s">
        <v>138</v>
      </c>
      <c r="AG616" s="12" t="n">
        <v>45</v>
      </c>
      <c r="AH616" s="12" t="n">
        <v>0.7</v>
      </c>
      <c r="AI616" s="12" t="s">
        <v>139</v>
      </c>
      <c r="AJ616" s="12"/>
      <c r="AK616" s="12" t="s">
        <v>65</v>
      </c>
    </row>
    <row r="617" customFormat="false" ht="13.8" hidden="false" customHeight="false" outlineLevel="0" collapsed="false">
      <c r="A617" s="10" t="s">
        <v>522</v>
      </c>
      <c r="B617" s="12" t="n">
        <v>2011</v>
      </c>
      <c r="C617" s="12" t="s">
        <v>59</v>
      </c>
      <c r="D617" s="46" t="s">
        <v>531</v>
      </c>
      <c r="E617" s="12" t="n">
        <v>0.2</v>
      </c>
      <c r="F617" s="12"/>
      <c r="G617" s="12"/>
      <c r="H617" s="12"/>
      <c r="I617" s="12" t="n">
        <v>1.5</v>
      </c>
      <c r="J617" s="12" t="n">
        <v>0.9</v>
      </c>
      <c r="K617" s="12" t="n">
        <v>5.3</v>
      </c>
      <c r="L617" s="12" t="n">
        <v>4</v>
      </c>
      <c r="M617" s="12" t="n">
        <v>7.2</v>
      </c>
      <c r="N617" s="12" t="n">
        <v>0</v>
      </c>
      <c r="O617" s="12" t="n">
        <v>0</v>
      </c>
      <c r="P617" s="12" t="n">
        <v>2.8</v>
      </c>
      <c r="Q617" s="12" t="n">
        <v>4.2</v>
      </c>
      <c r="R617" s="12" t="s">
        <v>40</v>
      </c>
      <c r="S617" s="12"/>
      <c r="T617" s="12"/>
      <c r="U617" s="12"/>
      <c r="V617" s="12" t="s">
        <v>61</v>
      </c>
      <c r="W617" s="12" t="s">
        <v>40</v>
      </c>
      <c r="X617" s="12" t="s">
        <v>40</v>
      </c>
      <c r="Y617" s="12" t="s">
        <v>40</v>
      </c>
      <c r="Z617" s="12" t="s">
        <v>40</v>
      </c>
      <c r="AA617" s="12" t="s">
        <v>40</v>
      </c>
      <c r="AB617" s="12" t="s">
        <v>40</v>
      </c>
      <c r="AC617" s="12" t="s">
        <v>40</v>
      </c>
      <c r="AD617" s="18" t="s">
        <v>40</v>
      </c>
      <c r="AE617" s="17"/>
      <c r="AF617" s="12" t="s">
        <v>138</v>
      </c>
      <c r="AG617" s="12" t="n">
        <v>45</v>
      </c>
      <c r="AH617" s="12" t="n">
        <v>0.7</v>
      </c>
      <c r="AI617" s="12" t="s">
        <v>264</v>
      </c>
      <c r="AJ617" s="12"/>
      <c r="AK617" s="12" t="s">
        <v>65</v>
      </c>
    </row>
    <row r="618" customFormat="false" ht="13.8" hidden="false" customHeight="false" outlineLevel="0" collapsed="false">
      <c r="A618" s="10" t="s">
        <v>522</v>
      </c>
      <c r="B618" s="12" t="n">
        <v>2011</v>
      </c>
      <c r="C618" s="12" t="s">
        <v>59</v>
      </c>
      <c r="D618" s="46" t="s">
        <v>532</v>
      </c>
      <c r="E618" s="12" t="n">
        <v>0.2</v>
      </c>
      <c r="F618" s="12" t="n">
        <v>10.2</v>
      </c>
      <c r="G618" s="12" t="n">
        <v>23</v>
      </c>
      <c r="H618" s="12" t="n">
        <v>5.1</v>
      </c>
      <c r="I618" s="12" t="n">
        <v>13.2</v>
      </c>
      <c r="J618" s="12" t="n">
        <v>0</v>
      </c>
      <c r="K618" s="12" t="n">
        <v>2.4</v>
      </c>
      <c r="L618" s="12" t="n">
        <v>9.9</v>
      </c>
      <c r="M618" s="12" t="n">
        <v>7.8</v>
      </c>
      <c r="N618" s="12" t="n">
        <v>0</v>
      </c>
      <c r="O618" s="12" t="n">
        <v>0</v>
      </c>
      <c r="P618" s="12" t="n">
        <v>3.5</v>
      </c>
      <c r="Q618" s="12" t="n">
        <v>3.3</v>
      </c>
      <c r="R618" s="12" t="s">
        <v>40</v>
      </c>
      <c r="S618" s="12" t="s">
        <v>40</v>
      </c>
      <c r="T618" s="12" t="s">
        <v>40</v>
      </c>
      <c r="U618" s="12" t="s">
        <v>40</v>
      </c>
      <c r="V618" s="12" t="s">
        <v>40</v>
      </c>
      <c r="W618" s="12" t="s">
        <v>40</v>
      </c>
      <c r="X618" s="12" t="s">
        <v>40</v>
      </c>
      <c r="Y618" s="12" t="s">
        <v>40</v>
      </c>
      <c r="Z618" s="12" t="s">
        <v>40</v>
      </c>
      <c r="AA618" s="12" t="s">
        <v>40</v>
      </c>
      <c r="AB618" s="12" t="s">
        <v>40</v>
      </c>
      <c r="AC618" s="12" t="s">
        <v>40</v>
      </c>
      <c r="AD618" s="18" t="s">
        <v>40</v>
      </c>
      <c r="AE618" s="17"/>
      <c r="AF618" s="12" t="s">
        <v>138</v>
      </c>
      <c r="AG618" s="12" t="n">
        <v>45</v>
      </c>
      <c r="AH618" s="12" t="n">
        <v>0.7</v>
      </c>
      <c r="AI618" s="12" t="s">
        <v>169</v>
      </c>
      <c r="AJ618" s="12"/>
      <c r="AK618" s="12" t="s">
        <v>65</v>
      </c>
    </row>
    <row r="619" customFormat="false" ht="13.8" hidden="false" customHeight="false" outlineLevel="0" collapsed="false">
      <c r="A619" s="10" t="s">
        <v>522</v>
      </c>
      <c r="B619" s="12" t="n">
        <v>2011</v>
      </c>
      <c r="C619" s="12" t="s">
        <v>59</v>
      </c>
      <c r="D619" s="46" t="s">
        <v>533</v>
      </c>
      <c r="E619" s="12" t="n">
        <v>0.2</v>
      </c>
      <c r="F619" s="12" t="n">
        <v>10.2</v>
      </c>
      <c r="G619" s="12" t="n">
        <v>23</v>
      </c>
      <c r="H619" s="12" t="n">
        <v>5.1</v>
      </c>
      <c r="I619" s="12" t="n">
        <v>13.1</v>
      </c>
      <c r="J619" s="12" t="n">
        <v>0</v>
      </c>
      <c r="K619" s="12" t="n">
        <v>0</v>
      </c>
      <c r="L619" s="12" t="n">
        <v>2.4</v>
      </c>
      <c r="M619" s="12" t="n">
        <v>7</v>
      </c>
      <c r="N619" s="12" t="n">
        <v>6.7</v>
      </c>
      <c r="O619" s="12" t="n">
        <v>0</v>
      </c>
      <c r="P619" s="12" t="n">
        <v>0</v>
      </c>
      <c r="Q619" s="12" t="n">
        <v>3.5</v>
      </c>
      <c r="R619" s="12" t="s">
        <v>40</v>
      </c>
      <c r="S619" s="12" t="s">
        <v>40</v>
      </c>
      <c r="T619" s="12" t="s">
        <v>40</v>
      </c>
      <c r="U619" s="12" t="s">
        <v>40</v>
      </c>
      <c r="V619" s="12" t="s">
        <v>40</v>
      </c>
      <c r="W619" s="12" t="s">
        <v>40</v>
      </c>
      <c r="X619" s="12" t="s">
        <v>40</v>
      </c>
      <c r="Y619" s="12" t="s">
        <v>40</v>
      </c>
      <c r="Z619" s="12" t="s">
        <v>40</v>
      </c>
      <c r="AA619" s="12" t="s">
        <v>40</v>
      </c>
      <c r="AB619" s="12" t="s">
        <v>40</v>
      </c>
      <c r="AC619" s="12" t="s">
        <v>40</v>
      </c>
      <c r="AD619" s="18" t="s">
        <v>40</v>
      </c>
      <c r="AE619" s="17"/>
      <c r="AF619" s="12" t="s">
        <v>138</v>
      </c>
      <c r="AG619" s="12" t="n">
        <v>45</v>
      </c>
      <c r="AH619" s="12" t="n">
        <v>0.7</v>
      </c>
      <c r="AI619" s="12" t="s">
        <v>151</v>
      </c>
      <c r="AJ619" s="12"/>
      <c r="AK619" s="12" t="s">
        <v>65</v>
      </c>
    </row>
    <row r="620" customFormat="false" ht="13.8" hidden="false" customHeight="false" outlineLevel="0" collapsed="false">
      <c r="A620" s="10" t="s">
        <v>522</v>
      </c>
      <c r="B620" s="12" t="n">
        <v>2011</v>
      </c>
      <c r="C620" s="12" t="s">
        <v>59</v>
      </c>
      <c r="D620" s="46" t="s">
        <v>534</v>
      </c>
      <c r="E620" s="12" t="n">
        <v>0.2</v>
      </c>
      <c r="F620" s="12" t="n">
        <v>10.2</v>
      </c>
      <c r="G620" s="12" t="n">
        <v>23</v>
      </c>
      <c r="H620" s="12" t="n">
        <v>5.1</v>
      </c>
      <c r="I620" s="12" t="n">
        <v>13.1</v>
      </c>
      <c r="J620" s="12" t="n">
        <v>0</v>
      </c>
      <c r="K620" s="12" t="n">
        <v>0</v>
      </c>
      <c r="L620" s="12" t="n">
        <v>2.4</v>
      </c>
      <c r="M620" s="12" t="n">
        <v>7</v>
      </c>
      <c r="N620" s="12" t="n">
        <v>6.7</v>
      </c>
      <c r="O620" s="12" t="n">
        <v>0</v>
      </c>
      <c r="P620" s="12" t="n">
        <v>0</v>
      </c>
      <c r="Q620" s="12" t="n">
        <v>3.5</v>
      </c>
      <c r="R620" s="12" t="s">
        <v>40</v>
      </c>
      <c r="S620" s="12" t="s">
        <v>40</v>
      </c>
      <c r="T620" s="12" t="s">
        <v>40</v>
      </c>
      <c r="U620" s="12" t="s">
        <v>40</v>
      </c>
      <c r="V620" s="12" t="s">
        <v>40</v>
      </c>
      <c r="W620" s="12" t="s">
        <v>40</v>
      </c>
      <c r="X620" s="12" t="s">
        <v>40</v>
      </c>
      <c r="Y620" s="12" t="s">
        <v>40</v>
      </c>
      <c r="Z620" s="12" t="s">
        <v>40</v>
      </c>
      <c r="AA620" s="12" t="s">
        <v>40</v>
      </c>
      <c r="AB620" s="12" t="s">
        <v>40</v>
      </c>
      <c r="AC620" s="12" t="s">
        <v>40</v>
      </c>
      <c r="AD620" s="18" t="s">
        <v>40</v>
      </c>
      <c r="AE620" s="17"/>
      <c r="AF620" s="12" t="s">
        <v>138</v>
      </c>
      <c r="AG620" s="12" t="n">
        <v>45</v>
      </c>
      <c r="AH620" s="12" t="n">
        <v>0.7</v>
      </c>
      <c r="AI620" s="12" t="s">
        <v>167</v>
      </c>
      <c r="AJ620" s="12"/>
      <c r="AK620" s="12" t="s">
        <v>65</v>
      </c>
    </row>
    <row r="621" customFormat="false" ht="13.8" hidden="false" customHeight="false" outlineLevel="0" collapsed="false">
      <c r="A621" s="10" t="s">
        <v>522</v>
      </c>
      <c r="B621" s="12" t="n">
        <v>2011</v>
      </c>
      <c r="C621" s="12" t="s">
        <v>59</v>
      </c>
      <c r="D621" s="46" t="s">
        <v>535</v>
      </c>
      <c r="E621" s="12" t="n">
        <v>0</v>
      </c>
      <c r="F621" s="12"/>
      <c r="G621" s="12"/>
      <c r="H621" s="12"/>
      <c r="I621" s="12" t="n">
        <v>1</v>
      </c>
      <c r="J621" s="12" t="n">
        <v>3.7</v>
      </c>
      <c r="K621" s="12" t="n">
        <v>6.4</v>
      </c>
      <c r="L621" s="12" t="n">
        <v>8.8</v>
      </c>
      <c r="M621" s="12" t="n">
        <v>7</v>
      </c>
      <c r="N621" s="12" t="n">
        <v>6.7</v>
      </c>
      <c r="O621" s="12" t="n">
        <v>0</v>
      </c>
      <c r="P621" s="12" t="n">
        <v>0</v>
      </c>
      <c r="Q621" s="12" t="n">
        <v>3.5</v>
      </c>
      <c r="R621" s="12" t="s">
        <v>40</v>
      </c>
      <c r="S621" s="12"/>
      <c r="T621" s="12"/>
      <c r="U621" s="12"/>
      <c r="V621" s="12" t="s">
        <v>61</v>
      </c>
      <c r="W621" s="12" t="s">
        <v>40</v>
      </c>
      <c r="X621" s="12" t="s">
        <v>40</v>
      </c>
      <c r="Y621" s="12" t="s">
        <v>40</v>
      </c>
      <c r="Z621" s="12" t="s">
        <v>40</v>
      </c>
      <c r="AA621" s="12" t="s">
        <v>40</v>
      </c>
      <c r="AB621" s="12" t="s">
        <v>40</v>
      </c>
      <c r="AC621" s="12" t="s">
        <v>40</v>
      </c>
      <c r="AD621" s="18" t="s">
        <v>40</v>
      </c>
      <c r="AE621" s="17"/>
      <c r="AF621" s="12" t="s">
        <v>138</v>
      </c>
      <c r="AG621" s="12" t="n">
        <v>45</v>
      </c>
      <c r="AH621" s="12" t="n">
        <v>0.7</v>
      </c>
      <c r="AI621" s="12" t="s">
        <v>529</v>
      </c>
      <c r="AJ621" s="12"/>
      <c r="AK621" s="12" t="s">
        <v>65</v>
      </c>
    </row>
    <row r="622" customFormat="false" ht="13.8" hidden="false" customHeight="false" outlineLevel="0" collapsed="false">
      <c r="A622" s="10" t="s">
        <v>522</v>
      </c>
      <c r="B622" s="12" t="n">
        <v>2011</v>
      </c>
      <c r="C622" s="12" t="s">
        <v>59</v>
      </c>
      <c r="D622" s="46" t="s">
        <v>536</v>
      </c>
      <c r="E622" s="12" t="n">
        <v>0</v>
      </c>
      <c r="F622" s="12" t="n">
        <v>9.6</v>
      </c>
      <c r="G622" s="12" t="n">
        <v>14.2</v>
      </c>
      <c r="H622" s="12" t="n">
        <v>34.3</v>
      </c>
      <c r="I622" s="12" t="n">
        <v>21.2</v>
      </c>
      <c r="J622" s="12" t="n">
        <v>0</v>
      </c>
      <c r="K622" s="12" t="n">
        <v>0</v>
      </c>
      <c r="L622" s="12" t="n">
        <v>9.5</v>
      </c>
      <c r="M622" s="12" t="n">
        <v>9.1</v>
      </c>
      <c r="N622" s="12" t="n">
        <v>0</v>
      </c>
      <c r="O622" s="12" t="n">
        <v>0</v>
      </c>
      <c r="P622" s="12" t="n">
        <v>1.3</v>
      </c>
      <c r="Q622" s="12" t="n">
        <v>3.8</v>
      </c>
      <c r="R622" s="12" t="s">
        <v>40</v>
      </c>
      <c r="S622" s="12" t="s">
        <v>40</v>
      </c>
      <c r="T622" s="12" t="s">
        <v>40</v>
      </c>
      <c r="U622" s="12" t="s">
        <v>40</v>
      </c>
      <c r="V622" s="12" t="s">
        <v>40</v>
      </c>
      <c r="W622" s="12" t="s">
        <v>40</v>
      </c>
      <c r="X622" s="12" t="s">
        <v>40</v>
      </c>
      <c r="Y622" s="12" t="s">
        <v>40</v>
      </c>
      <c r="Z622" s="12" t="s">
        <v>40</v>
      </c>
      <c r="AA622" s="12" t="s">
        <v>40</v>
      </c>
      <c r="AB622" s="12" t="s">
        <v>40</v>
      </c>
      <c r="AC622" s="12" t="s">
        <v>40</v>
      </c>
      <c r="AD622" s="18" t="s">
        <v>40</v>
      </c>
      <c r="AE622" s="17"/>
      <c r="AF622" s="12" t="s">
        <v>537</v>
      </c>
      <c r="AG622" s="12" t="n">
        <v>80</v>
      </c>
      <c r="AH622" s="12" t="n">
        <v>0.7</v>
      </c>
      <c r="AI622" s="12" t="s">
        <v>139</v>
      </c>
      <c r="AJ622" s="12"/>
      <c r="AK622" s="12" t="s">
        <v>65</v>
      </c>
    </row>
    <row r="623" customFormat="false" ht="13.8" hidden="false" customHeight="false" outlineLevel="0" collapsed="false">
      <c r="A623" s="10" t="s">
        <v>522</v>
      </c>
      <c r="B623" s="12" t="n">
        <v>2011</v>
      </c>
      <c r="C623" s="12" t="s">
        <v>59</v>
      </c>
      <c r="D623" s="46" t="s">
        <v>538</v>
      </c>
      <c r="E623" s="12" t="n">
        <v>0</v>
      </c>
      <c r="F623" s="12"/>
      <c r="G623" s="12"/>
      <c r="H623" s="12" t="n">
        <v>1.5</v>
      </c>
      <c r="I623" s="12" t="n">
        <v>20.8</v>
      </c>
      <c r="J623" s="12" t="n">
        <v>0</v>
      </c>
      <c r="K623" s="12" t="n">
        <v>0</v>
      </c>
      <c r="L623" s="12" t="n">
        <v>9.4</v>
      </c>
      <c r="M623" s="12" t="n">
        <v>8.6</v>
      </c>
      <c r="N623" s="12" t="n">
        <v>0</v>
      </c>
      <c r="O623" s="12" t="n">
        <v>0</v>
      </c>
      <c r="P623" s="12" t="n">
        <v>1.6</v>
      </c>
      <c r="Q623" s="12" t="n">
        <v>3.8</v>
      </c>
      <c r="R623" s="12" t="s">
        <v>40</v>
      </c>
      <c r="S623" s="12"/>
      <c r="T623" s="12"/>
      <c r="U623" s="12" t="s">
        <v>61</v>
      </c>
      <c r="V623" s="12" t="s">
        <v>40</v>
      </c>
      <c r="W623" s="12" t="s">
        <v>40</v>
      </c>
      <c r="X623" s="12" t="s">
        <v>40</v>
      </c>
      <c r="Y623" s="12" t="s">
        <v>40</v>
      </c>
      <c r="Z623" s="12" t="s">
        <v>40</v>
      </c>
      <c r="AA623" s="12" t="s">
        <v>40</v>
      </c>
      <c r="AB623" s="12" t="s">
        <v>40</v>
      </c>
      <c r="AC623" s="12" t="s">
        <v>40</v>
      </c>
      <c r="AD623" s="18" t="s">
        <v>40</v>
      </c>
      <c r="AE623" s="17"/>
      <c r="AF623" s="12" t="s">
        <v>537</v>
      </c>
      <c r="AG623" s="12" t="n">
        <v>80</v>
      </c>
      <c r="AH623" s="12" t="n">
        <v>0.7</v>
      </c>
      <c r="AI623" s="12" t="s">
        <v>264</v>
      </c>
      <c r="AJ623" s="12"/>
      <c r="AK623" s="12" t="s">
        <v>65</v>
      </c>
    </row>
    <row r="624" customFormat="false" ht="13.8" hidden="false" customHeight="false" outlineLevel="0" collapsed="false">
      <c r="A624" s="10" t="s">
        <v>522</v>
      </c>
      <c r="B624" s="12" t="n">
        <v>2011</v>
      </c>
      <c r="C624" s="12" t="s">
        <v>59</v>
      </c>
      <c r="D624" s="46" t="s">
        <v>539</v>
      </c>
      <c r="E624" s="12" t="n">
        <v>0</v>
      </c>
      <c r="F624" s="12" t="n">
        <v>9.6</v>
      </c>
      <c r="G624" s="12" t="n">
        <v>25.3</v>
      </c>
      <c r="H624" s="12" t="n">
        <v>26.2</v>
      </c>
      <c r="I624" s="12"/>
      <c r="J624" s="12"/>
      <c r="K624" s="12"/>
      <c r="L624" s="12"/>
      <c r="M624" s="12" t="n">
        <v>1</v>
      </c>
      <c r="N624" s="12" t="n">
        <v>0</v>
      </c>
      <c r="O624" s="12" t="n">
        <v>0</v>
      </c>
      <c r="P624" s="12" t="n">
        <v>0.6</v>
      </c>
      <c r="Q624" s="12" t="n">
        <v>2.9</v>
      </c>
      <c r="R624" s="12" t="s">
        <v>40</v>
      </c>
      <c r="S624" s="12" t="s">
        <v>40</v>
      </c>
      <c r="T624" s="12" t="s">
        <v>40</v>
      </c>
      <c r="U624" s="12" t="s">
        <v>40</v>
      </c>
      <c r="V624" s="12"/>
      <c r="W624" s="12"/>
      <c r="X624" s="12"/>
      <c r="Y624" s="12"/>
      <c r="Z624" s="12" t="s">
        <v>41</v>
      </c>
      <c r="AA624" s="12" t="s">
        <v>40</v>
      </c>
      <c r="AB624" s="12" t="s">
        <v>40</v>
      </c>
      <c r="AC624" s="12" t="s">
        <v>40</v>
      </c>
      <c r="AD624" s="18" t="s">
        <v>40</v>
      </c>
      <c r="AE624" s="17"/>
      <c r="AF624" s="12" t="s">
        <v>537</v>
      </c>
      <c r="AG624" s="12" t="n">
        <v>80</v>
      </c>
      <c r="AH624" s="12" t="n">
        <v>0.7</v>
      </c>
      <c r="AI624" s="12" t="s">
        <v>169</v>
      </c>
      <c r="AJ624" s="12"/>
      <c r="AK624" s="12" t="s">
        <v>65</v>
      </c>
    </row>
    <row r="625" customFormat="false" ht="13.8" hidden="false" customHeight="false" outlineLevel="0" collapsed="false">
      <c r="A625" s="10" t="s">
        <v>522</v>
      </c>
      <c r="B625" s="12" t="n">
        <v>2011</v>
      </c>
      <c r="C625" s="12" t="s">
        <v>59</v>
      </c>
      <c r="D625" s="46" t="s">
        <v>540</v>
      </c>
      <c r="E625" s="12" t="n">
        <v>0</v>
      </c>
      <c r="F625" s="12" t="n">
        <v>9.6</v>
      </c>
      <c r="G625" s="12" t="n">
        <v>25.3</v>
      </c>
      <c r="H625" s="12" t="n">
        <v>26.2</v>
      </c>
      <c r="I625" s="12" t="n">
        <v>21.1</v>
      </c>
      <c r="J625" s="12"/>
      <c r="K625" s="12"/>
      <c r="L625" s="12"/>
      <c r="M625" s="12" t="n">
        <v>1</v>
      </c>
      <c r="N625" s="12" t="n">
        <v>0</v>
      </c>
      <c r="O625" s="12" t="n">
        <v>0</v>
      </c>
      <c r="P625" s="12" t="n">
        <v>0.6</v>
      </c>
      <c r="Q625" s="12" t="n">
        <v>2.9</v>
      </c>
      <c r="R625" s="12" t="s">
        <v>40</v>
      </c>
      <c r="S625" s="12" t="s">
        <v>40</v>
      </c>
      <c r="T625" s="12" t="s">
        <v>40</v>
      </c>
      <c r="U625" s="12" t="s">
        <v>40</v>
      </c>
      <c r="V625" s="12" t="s">
        <v>40</v>
      </c>
      <c r="W625" s="12"/>
      <c r="X625" s="12"/>
      <c r="Y625" s="12"/>
      <c r="Z625" s="12" t="s">
        <v>41</v>
      </c>
      <c r="AA625" s="12" t="s">
        <v>40</v>
      </c>
      <c r="AB625" s="12" t="s">
        <v>40</v>
      </c>
      <c r="AC625" s="12" t="s">
        <v>40</v>
      </c>
      <c r="AD625" s="18" t="s">
        <v>40</v>
      </c>
      <c r="AE625" s="17"/>
      <c r="AF625" s="12" t="s">
        <v>537</v>
      </c>
      <c r="AG625" s="12" t="n">
        <v>80</v>
      </c>
      <c r="AH625" s="12" t="n">
        <v>0.7</v>
      </c>
      <c r="AI625" s="12" t="s">
        <v>151</v>
      </c>
      <c r="AJ625" s="12"/>
      <c r="AK625" s="12" t="s">
        <v>65</v>
      </c>
    </row>
    <row r="626" customFormat="false" ht="13.8" hidden="false" customHeight="false" outlineLevel="0" collapsed="false">
      <c r="A626" s="10" t="s">
        <v>522</v>
      </c>
      <c r="B626" s="12" t="n">
        <v>2011</v>
      </c>
      <c r="C626" s="12" t="s">
        <v>59</v>
      </c>
      <c r="D626" s="46" t="s">
        <v>541</v>
      </c>
      <c r="E626" s="12" t="n">
        <v>0</v>
      </c>
      <c r="F626" s="12" t="n">
        <v>9.6</v>
      </c>
      <c r="G626" s="12" t="n">
        <v>25.3</v>
      </c>
      <c r="H626" s="12"/>
      <c r="I626" s="12"/>
      <c r="J626" s="12" t="n">
        <v>1</v>
      </c>
      <c r="K626" s="12" t="n">
        <v>0</v>
      </c>
      <c r="L626" s="12" t="n">
        <v>9.4</v>
      </c>
      <c r="M626" s="12" t="n">
        <v>9</v>
      </c>
      <c r="N626" s="12" t="n">
        <v>0</v>
      </c>
      <c r="O626" s="12" t="n">
        <v>0</v>
      </c>
      <c r="P626" s="12" t="n">
        <v>1.6</v>
      </c>
      <c r="Q626" s="12" t="n">
        <v>3.8</v>
      </c>
      <c r="R626" s="12" t="s">
        <v>40</v>
      </c>
      <c r="S626" s="12" t="s">
        <v>40</v>
      </c>
      <c r="T626" s="12" t="s">
        <v>40</v>
      </c>
      <c r="U626" s="12"/>
      <c r="V626" s="12"/>
      <c r="W626" s="12" t="s">
        <v>41</v>
      </c>
      <c r="X626" s="12" t="s">
        <v>40</v>
      </c>
      <c r="Y626" s="12" t="s">
        <v>40</v>
      </c>
      <c r="Z626" s="12" t="s">
        <v>40</v>
      </c>
      <c r="AA626" s="12" t="s">
        <v>40</v>
      </c>
      <c r="AB626" s="12" t="s">
        <v>40</v>
      </c>
      <c r="AC626" s="12" t="s">
        <v>40</v>
      </c>
      <c r="AD626" s="18" t="s">
        <v>40</v>
      </c>
      <c r="AE626" s="17"/>
      <c r="AF626" s="12" t="s">
        <v>537</v>
      </c>
      <c r="AG626" s="12" t="n">
        <v>80</v>
      </c>
      <c r="AH626" s="12" t="n">
        <v>0.7</v>
      </c>
      <c r="AI626" s="12" t="s">
        <v>167</v>
      </c>
      <c r="AJ626" s="12"/>
      <c r="AK626" s="12" t="s">
        <v>65</v>
      </c>
    </row>
    <row r="627" customFormat="false" ht="13.8" hidden="false" customHeight="false" outlineLevel="0" collapsed="false">
      <c r="A627" s="10" t="s">
        <v>522</v>
      </c>
      <c r="B627" s="12" t="n">
        <v>2011</v>
      </c>
      <c r="C627" s="12" t="s">
        <v>59</v>
      </c>
      <c r="D627" s="46" t="s">
        <v>542</v>
      </c>
      <c r="E627" s="12" t="n">
        <v>0</v>
      </c>
      <c r="F627" s="12"/>
      <c r="G627" s="12"/>
      <c r="H627" s="12" t="n">
        <v>1.5</v>
      </c>
      <c r="I627" s="12" t="n">
        <v>21.1</v>
      </c>
      <c r="J627" s="12" t="n">
        <v>0</v>
      </c>
      <c r="K627" s="12" t="n">
        <v>1.3</v>
      </c>
      <c r="L627" s="12"/>
      <c r="M627" s="12" t="n">
        <v>1</v>
      </c>
      <c r="N627" s="12" t="n">
        <v>0</v>
      </c>
      <c r="O627" s="12" t="n">
        <v>0</v>
      </c>
      <c r="P627" s="12" t="n">
        <v>1.6</v>
      </c>
      <c r="Q627" s="12" t="n">
        <v>3.8</v>
      </c>
      <c r="R627" s="12" t="s">
        <v>40</v>
      </c>
      <c r="S627" s="12"/>
      <c r="T627" s="12"/>
      <c r="U627" s="12" t="s">
        <v>61</v>
      </c>
      <c r="V627" s="12" t="s">
        <v>40</v>
      </c>
      <c r="W627" s="12" t="s">
        <v>40</v>
      </c>
      <c r="X627" s="12" t="s">
        <v>40</v>
      </c>
      <c r="Y627" s="12"/>
      <c r="Z627" s="12" t="s">
        <v>41</v>
      </c>
      <c r="AA627" s="12" t="s">
        <v>40</v>
      </c>
      <c r="AB627" s="12" t="s">
        <v>40</v>
      </c>
      <c r="AC627" s="12" t="s">
        <v>40</v>
      </c>
      <c r="AD627" s="18" t="s">
        <v>40</v>
      </c>
      <c r="AE627" s="17"/>
      <c r="AF627" s="12" t="s">
        <v>537</v>
      </c>
      <c r="AG627" s="12" t="n">
        <v>80</v>
      </c>
      <c r="AH627" s="12" t="n">
        <v>0.7</v>
      </c>
      <c r="AI627" s="12" t="s">
        <v>529</v>
      </c>
      <c r="AJ627" s="12"/>
      <c r="AK627" s="12" t="s">
        <v>65</v>
      </c>
    </row>
    <row r="628" customFormat="false" ht="13.8" hidden="false" customHeight="false" outlineLevel="0" collapsed="false">
      <c r="A628" s="10" t="s">
        <v>522</v>
      </c>
      <c r="B628" s="12" t="n">
        <v>2011</v>
      </c>
      <c r="C628" s="12" t="s">
        <v>59</v>
      </c>
      <c r="D628" s="46" t="s">
        <v>543</v>
      </c>
      <c r="E628" s="12" t="n">
        <v>0</v>
      </c>
      <c r="F628" s="12" t="n">
        <v>9.6</v>
      </c>
      <c r="G628" s="12" t="n">
        <v>12.7</v>
      </c>
      <c r="H628" s="12" t="n">
        <v>9.1</v>
      </c>
      <c r="I628" s="12" t="n">
        <v>12.4</v>
      </c>
      <c r="J628" s="12" t="n">
        <v>0</v>
      </c>
      <c r="K628" s="12" t="n">
        <v>2.1</v>
      </c>
      <c r="L628" s="12" t="n">
        <v>5.2</v>
      </c>
      <c r="M628" s="12" t="n">
        <v>6.4</v>
      </c>
      <c r="N628" s="12" t="n">
        <v>0</v>
      </c>
      <c r="O628" s="12" t="n">
        <v>0</v>
      </c>
      <c r="P628" s="12" t="n">
        <v>3.1</v>
      </c>
      <c r="Q628" s="12" t="n">
        <v>4.2</v>
      </c>
      <c r="R628" s="12" t="s">
        <v>40</v>
      </c>
      <c r="S628" s="12" t="s">
        <v>40</v>
      </c>
      <c r="T628" s="12" t="s">
        <v>40</v>
      </c>
      <c r="U628" s="12" t="s">
        <v>40</v>
      </c>
      <c r="V628" s="12" t="s">
        <v>40</v>
      </c>
      <c r="W628" s="12" t="s">
        <v>40</v>
      </c>
      <c r="X628" s="12" t="s">
        <v>40</v>
      </c>
      <c r="Y628" s="12" t="s">
        <v>40</v>
      </c>
      <c r="Z628" s="12" t="s">
        <v>40</v>
      </c>
      <c r="AA628" s="12" t="s">
        <v>40</v>
      </c>
      <c r="AB628" s="12" t="s">
        <v>40</v>
      </c>
      <c r="AC628" s="12" t="s">
        <v>40</v>
      </c>
      <c r="AD628" s="18" t="s">
        <v>40</v>
      </c>
      <c r="AE628" s="17"/>
      <c r="AF628" s="12" t="s">
        <v>537</v>
      </c>
      <c r="AG628" s="12" t="n">
        <v>45</v>
      </c>
      <c r="AH628" s="12" t="n">
        <v>0.7</v>
      </c>
      <c r="AI628" s="12" t="s">
        <v>139</v>
      </c>
      <c r="AJ628" s="12"/>
      <c r="AK628" s="12" t="s">
        <v>65</v>
      </c>
    </row>
    <row r="629" customFormat="false" ht="13.8" hidden="false" customHeight="false" outlineLevel="0" collapsed="false">
      <c r="A629" s="10" t="s">
        <v>522</v>
      </c>
      <c r="B629" s="12" t="n">
        <v>2011</v>
      </c>
      <c r="C629" s="12" t="s">
        <v>59</v>
      </c>
      <c r="D629" s="46" t="s">
        <v>544</v>
      </c>
      <c r="E629" s="12" t="n">
        <v>0</v>
      </c>
      <c r="F629" s="12"/>
      <c r="G629" s="12"/>
      <c r="H629" s="12"/>
      <c r="I629" s="12" t="n">
        <v>1</v>
      </c>
      <c r="J629" s="12" t="n">
        <v>0</v>
      </c>
      <c r="K629" s="12" t="n">
        <v>4.6</v>
      </c>
      <c r="L629" s="12" t="n">
        <v>1.2</v>
      </c>
      <c r="M629" s="12" t="n">
        <v>6.1</v>
      </c>
      <c r="N629" s="12" t="n">
        <v>0</v>
      </c>
      <c r="O629" s="12" t="n">
        <v>0</v>
      </c>
      <c r="P629" s="12" t="n">
        <v>1.8</v>
      </c>
      <c r="Q629" s="12" t="n">
        <v>4.3</v>
      </c>
      <c r="R629" s="12" t="s">
        <v>40</v>
      </c>
      <c r="S629" s="12"/>
      <c r="T629" s="12"/>
      <c r="U629" s="12"/>
      <c r="V629" s="12" t="s">
        <v>61</v>
      </c>
      <c r="W629" s="12" t="s">
        <v>40</v>
      </c>
      <c r="X629" s="12" t="s">
        <v>40</v>
      </c>
      <c r="Y629" s="12" t="s">
        <v>40</v>
      </c>
      <c r="Z629" s="12" t="s">
        <v>40</v>
      </c>
      <c r="AA629" s="12" t="s">
        <v>40</v>
      </c>
      <c r="AB629" s="12" t="s">
        <v>40</v>
      </c>
      <c r="AC629" s="12" t="s">
        <v>40</v>
      </c>
      <c r="AD629" s="18" t="s">
        <v>40</v>
      </c>
      <c r="AE629" s="17"/>
      <c r="AF629" s="12" t="s">
        <v>537</v>
      </c>
      <c r="AG629" s="12" t="n">
        <v>45</v>
      </c>
      <c r="AH629" s="12" t="n">
        <v>0.7</v>
      </c>
      <c r="AI629" s="12" t="s">
        <v>264</v>
      </c>
      <c r="AJ629" s="12"/>
      <c r="AK629" s="12" t="s">
        <v>65</v>
      </c>
    </row>
    <row r="630" customFormat="false" ht="13.8" hidden="false" customHeight="false" outlineLevel="0" collapsed="false">
      <c r="A630" s="10" t="s">
        <v>522</v>
      </c>
      <c r="B630" s="12" t="n">
        <v>2011</v>
      </c>
      <c r="C630" s="12" t="s">
        <v>59</v>
      </c>
      <c r="D630" s="46" t="s">
        <v>175</v>
      </c>
      <c r="E630" s="12" t="n">
        <v>0</v>
      </c>
      <c r="F630" s="12" t="n">
        <v>9.6</v>
      </c>
      <c r="G630" s="12" t="n">
        <v>12.7</v>
      </c>
      <c r="H630" s="12" t="n">
        <v>9.1</v>
      </c>
      <c r="I630" s="12" t="n">
        <v>12.4</v>
      </c>
      <c r="J630" s="12" t="n">
        <v>0</v>
      </c>
      <c r="K630" s="12" t="n">
        <v>2.1</v>
      </c>
      <c r="L630" s="12" t="n">
        <v>5.2</v>
      </c>
      <c r="M630" s="12" t="n">
        <v>6.4</v>
      </c>
      <c r="N630" s="12" t="n">
        <v>0</v>
      </c>
      <c r="O630" s="12" t="n">
        <v>0</v>
      </c>
      <c r="P630" s="12" t="n">
        <v>3.1</v>
      </c>
      <c r="Q630" s="12" t="n">
        <v>4.2</v>
      </c>
      <c r="R630" s="12" t="s">
        <v>40</v>
      </c>
      <c r="S630" s="12" t="s">
        <v>40</v>
      </c>
      <c r="T630" s="12" t="s">
        <v>40</v>
      </c>
      <c r="U630" s="12" t="s">
        <v>40</v>
      </c>
      <c r="V630" s="12" t="s">
        <v>40</v>
      </c>
      <c r="W630" s="12" t="s">
        <v>40</v>
      </c>
      <c r="X630" s="12" t="s">
        <v>40</v>
      </c>
      <c r="Y630" s="12" t="s">
        <v>40</v>
      </c>
      <c r="Z630" s="12" t="s">
        <v>40</v>
      </c>
      <c r="AA630" s="12" t="s">
        <v>40</v>
      </c>
      <c r="AB630" s="12" t="s">
        <v>40</v>
      </c>
      <c r="AC630" s="12" t="s">
        <v>40</v>
      </c>
      <c r="AD630" s="18" t="s">
        <v>40</v>
      </c>
      <c r="AE630" s="17"/>
      <c r="AF630" s="12" t="s">
        <v>537</v>
      </c>
      <c r="AG630" s="12" t="n">
        <v>45</v>
      </c>
      <c r="AH630" s="12" t="n">
        <v>0.7</v>
      </c>
      <c r="AI630" s="12" t="s">
        <v>169</v>
      </c>
      <c r="AJ630" s="12"/>
      <c r="AK630" s="12" t="s">
        <v>65</v>
      </c>
    </row>
    <row r="631" customFormat="false" ht="13.8" hidden="false" customHeight="false" outlineLevel="0" collapsed="false">
      <c r="A631" s="10" t="s">
        <v>522</v>
      </c>
      <c r="B631" s="12" t="n">
        <v>2011</v>
      </c>
      <c r="C631" s="12" t="s">
        <v>59</v>
      </c>
      <c r="D631" s="46" t="s">
        <v>545</v>
      </c>
      <c r="E631" s="12" t="n">
        <v>0</v>
      </c>
      <c r="F631" s="12" t="n">
        <v>9.6</v>
      </c>
      <c r="G631" s="12" t="n">
        <v>12.7</v>
      </c>
      <c r="H631" s="12" t="n">
        <v>9.1</v>
      </c>
      <c r="I631" s="12" t="n">
        <v>12.4</v>
      </c>
      <c r="J631" s="12" t="n">
        <v>0</v>
      </c>
      <c r="K631" s="12" t="n">
        <v>2.1</v>
      </c>
      <c r="L631" s="12" t="n">
        <v>5.2</v>
      </c>
      <c r="M631" s="12" t="n">
        <v>6.4</v>
      </c>
      <c r="N631" s="12" t="n">
        <v>0</v>
      </c>
      <c r="O631" s="12" t="n">
        <v>0</v>
      </c>
      <c r="P631" s="12" t="n">
        <v>3.1</v>
      </c>
      <c r="Q631" s="12" t="n">
        <v>4.2</v>
      </c>
      <c r="R631" s="12" t="s">
        <v>40</v>
      </c>
      <c r="S631" s="12" t="s">
        <v>40</v>
      </c>
      <c r="T631" s="12" t="s">
        <v>40</v>
      </c>
      <c r="U631" s="12" t="s">
        <v>40</v>
      </c>
      <c r="V631" s="12" t="s">
        <v>40</v>
      </c>
      <c r="W631" s="12" t="s">
        <v>40</v>
      </c>
      <c r="X631" s="12" t="s">
        <v>40</v>
      </c>
      <c r="Y631" s="12" t="s">
        <v>40</v>
      </c>
      <c r="Z631" s="12" t="s">
        <v>40</v>
      </c>
      <c r="AA631" s="12" t="s">
        <v>40</v>
      </c>
      <c r="AB631" s="12" t="s">
        <v>40</v>
      </c>
      <c r="AC631" s="12" t="s">
        <v>40</v>
      </c>
      <c r="AD631" s="18" t="s">
        <v>40</v>
      </c>
      <c r="AE631" s="17"/>
      <c r="AF631" s="12" t="s">
        <v>537</v>
      </c>
      <c r="AG631" s="12" t="n">
        <v>45</v>
      </c>
      <c r="AH631" s="12" t="n">
        <v>0.7</v>
      </c>
      <c r="AI631" s="12" t="s">
        <v>151</v>
      </c>
      <c r="AJ631" s="12"/>
      <c r="AK631" s="12" t="s">
        <v>65</v>
      </c>
    </row>
    <row r="632" customFormat="false" ht="13.8" hidden="false" customHeight="false" outlineLevel="0" collapsed="false">
      <c r="A632" s="10" t="s">
        <v>522</v>
      </c>
      <c r="B632" s="12" t="n">
        <v>2011</v>
      </c>
      <c r="C632" s="12" t="s">
        <v>59</v>
      </c>
      <c r="D632" s="46" t="s">
        <v>178</v>
      </c>
      <c r="E632" s="12" t="n">
        <v>0</v>
      </c>
      <c r="F632" s="12" t="n">
        <v>9.6</v>
      </c>
      <c r="G632" s="12" t="n">
        <v>12.7</v>
      </c>
      <c r="H632" s="12" t="n">
        <v>9.1</v>
      </c>
      <c r="I632" s="12" t="n">
        <v>12.4</v>
      </c>
      <c r="J632" s="12" t="n">
        <v>0</v>
      </c>
      <c r="K632" s="12" t="n">
        <v>2</v>
      </c>
      <c r="L632" s="12" t="n">
        <v>5.5</v>
      </c>
      <c r="M632" s="12" t="n">
        <v>6.3</v>
      </c>
      <c r="N632" s="12" t="n">
        <v>0</v>
      </c>
      <c r="O632" s="12" t="n">
        <v>0</v>
      </c>
      <c r="P632" s="12" t="n">
        <v>3.7</v>
      </c>
      <c r="Q632" s="12" t="n">
        <v>4.1</v>
      </c>
      <c r="R632" s="12" t="s">
        <v>40</v>
      </c>
      <c r="S632" s="12" t="s">
        <v>40</v>
      </c>
      <c r="T632" s="12" t="s">
        <v>40</v>
      </c>
      <c r="U632" s="12" t="s">
        <v>40</v>
      </c>
      <c r="V632" s="12" t="s">
        <v>40</v>
      </c>
      <c r="W632" s="12" t="s">
        <v>40</v>
      </c>
      <c r="X632" s="12" t="s">
        <v>40</v>
      </c>
      <c r="Y632" s="12" t="s">
        <v>40</v>
      </c>
      <c r="Z632" s="12" t="s">
        <v>40</v>
      </c>
      <c r="AA632" s="12" t="s">
        <v>40</v>
      </c>
      <c r="AB632" s="12" t="s">
        <v>40</v>
      </c>
      <c r="AC632" s="12" t="s">
        <v>40</v>
      </c>
      <c r="AD632" s="18" t="s">
        <v>40</v>
      </c>
      <c r="AE632" s="17"/>
      <c r="AF632" s="12" t="s">
        <v>537</v>
      </c>
      <c r="AG632" s="12" t="n">
        <v>45</v>
      </c>
      <c r="AH632" s="12" t="n">
        <v>0.7</v>
      </c>
      <c r="AI632" s="12" t="s">
        <v>167</v>
      </c>
      <c r="AJ632" s="12"/>
      <c r="AK632" s="12" t="s">
        <v>65</v>
      </c>
    </row>
    <row r="633" customFormat="false" ht="13.8" hidden="false" customHeight="false" outlineLevel="0" collapsed="false">
      <c r="A633" s="10" t="s">
        <v>522</v>
      </c>
      <c r="B633" s="12" t="n">
        <v>2011</v>
      </c>
      <c r="C633" s="12" t="s">
        <v>59</v>
      </c>
      <c r="D633" s="46" t="s">
        <v>546</v>
      </c>
      <c r="E633" s="12" t="n">
        <v>0</v>
      </c>
      <c r="F633" s="12" t="n">
        <v>9.6</v>
      </c>
      <c r="G633" s="12" t="n">
        <v>12.7</v>
      </c>
      <c r="H633" s="12" t="n">
        <v>9.1</v>
      </c>
      <c r="I633" s="12" t="n">
        <v>12.4</v>
      </c>
      <c r="J633" s="12" t="n">
        <v>0</v>
      </c>
      <c r="K633" s="12" t="n">
        <v>2.1</v>
      </c>
      <c r="L633" s="12" t="n">
        <v>5.2</v>
      </c>
      <c r="M633" s="12" t="n">
        <v>6.4</v>
      </c>
      <c r="N633" s="12" t="n">
        <v>0</v>
      </c>
      <c r="O633" s="12" t="n">
        <v>0</v>
      </c>
      <c r="P633" s="12" t="n">
        <v>3.1</v>
      </c>
      <c r="Q633" s="12" t="n">
        <v>4.2</v>
      </c>
      <c r="R633" s="12" t="s">
        <v>40</v>
      </c>
      <c r="S633" s="12" t="s">
        <v>40</v>
      </c>
      <c r="T633" s="12" t="s">
        <v>40</v>
      </c>
      <c r="U633" s="12" t="s">
        <v>40</v>
      </c>
      <c r="V633" s="12" t="s">
        <v>40</v>
      </c>
      <c r="W633" s="12" t="s">
        <v>40</v>
      </c>
      <c r="X633" s="12" t="s">
        <v>40</v>
      </c>
      <c r="Y633" s="12" t="s">
        <v>40</v>
      </c>
      <c r="Z633" s="12" t="s">
        <v>40</v>
      </c>
      <c r="AA633" s="12" t="s">
        <v>40</v>
      </c>
      <c r="AB633" s="12" t="s">
        <v>40</v>
      </c>
      <c r="AC633" s="12" t="s">
        <v>40</v>
      </c>
      <c r="AD633" s="18" t="s">
        <v>40</v>
      </c>
      <c r="AE633" s="17"/>
      <c r="AF633" s="12" t="s">
        <v>537</v>
      </c>
      <c r="AG633" s="12" t="n">
        <v>45</v>
      </c>
      <c r="AH633" s="12" t="n">
        <v>0.7</v>
      </c>
      <c r="AI633" s="12" t="s">
        <v>529</v>
      </c>
      <c r="AJ633" s="12"/>
      <c r="AK633" s="12" t="s">
        <v>65</v>
      </c>
    </row>
    <row r="634" customFormat="false" ht="13.8" hidden="false" customHeight="false" outlineLevel="0" collapsed="false">
      <c r="A634" s="10" t="s">
        <v>522</v>
      </c>
      <c r="B634" s="12" t="n">
        <v>2011</v>
      </c>
      <c r="C634" s="12" t="s">
        <v>59</v>
      </c>
      <c r="D634" s="46" t="s">
        <v>547</v>
      </c>
      <c r="E634" s="12"/>
      <c r="F634" s="12"/>
      <c r="G634" s="12"/>
      <c r="H634" s="12" t="n">
        <v>2.5</v>
      </c>
      <c r="I634" s="12"/>
      <c r="J634" s="12"/>
      <c r="K634" s="12"/>
      <c r="L634" s="12" t="n">
        <v>2</v>
      </c>
      <c r="M634" s="12"/>
      <c r="N634" s="12"/>
      <c r="O634" s="12"/>
      <c r="P634" s="12"/>
      <c r="Q634" s="12"/>
      <c r="R634" s="12"/>
      <c r="S634" s="12"/>
      <c r="T634" s="12"/>
      <c r="U634" s="12" t="s">
        <v>61</v>
      </c>
      <c r="V634" s="12"/>
      <c r="W634" s="12"/>
      <c r="X634" s="12"/>
      <c r="Y634" s="12" t="s">
        <v>41</v>
      </c>
      <c r="Z634" s="12"/>
      <c r="AA634" s="12"/>
      <c r="AB634" s="12"/>
      <c r="AC634" s="12"/>
      <c r="AD634" s="18"/>
      <c r="AE634" s="17"/>
      <c r="AF634" s="12" t="s">
        <v>548</v>
      </c>
      <c r="AG634" s="12" t="n">
        <v>80</v>
      </c>
      <c r="AH634" s="12" t="n">
        <v>0.7</v>
      </c>
      <c r="AI634" s="12" t="s">
        <v>144</v>
      </c>
      <c r="AJ634" s="12"/>
      <c r="AK634" s="12" t="s">
        <v>65</v>
      </c>
    </row>
    <row r="635" customFormat="false" ht="13.8" hidden="false" customHeight="false" outlineLevel="0" collapsed="false">
      <c r="A635" s="10" t="s">
        <v>522</v>
      </c>
      <c r="B635" s="12" t="n">
        <v>2011</v>
      </c>
      <c r="C635" s="12" t="s">
        <v>59</v>
      </c>
      <c r="D635" s="46" t="s">
        <v>549</v>
      </c>
      <c r="E635" s="12"/>
      <c r="F635" s="12"/>
      <c r="G635" s="12"/>
      <c r="H635" s="12" t="n">
        <v>3</v>
      </c>
      <c r="I635" s="12"/>
      <c r="J635" s="12" t="n">
        <v>3</v>
      </c>
      <c r="K635" s="12"/>
      <c r="L635" s="12"/>
      <c r="M635" s="12" t="n">
        <v>2</v>
      </c>
      <c r="N635" s="12" t="n">
        <v>0.1</v>
      </c>
      <c r="O635" s="12" t="n">
        <v>0</v>
      </c>
      <c r="P635" s="12" t="n">
        <v>1.2</v>
      </c>
      <c r="Q635" s="12" t="n">
        <v>3.9</v>
      </c>
      <c r="R635" s="12"/>
      <c r="S635" s="12"/>
      <c r="T635" s="12"/>
      <c r="U635" s="12" t="s">
        <v>180</v>
      </c>
      <c r="V635" s="12"/>
      <c r="W635" s="12" t="s">
        <v>78</v>
      </c>
      <c r="X635" s="12"/>
      <c r="Y635" s="12"/>
      <c r="Z635" s="12" t="s">
        <v>78</v>
      </c>
      <c r="AA635" s="12" t="s">
        <v>40</v>
      </c>
      <c r="AB635" s="12" t="s">
        <v>40</v>
      </c>
      <c r="AC635" s="12" t="s">
        <v>40</v>
      </c>
      <c r="AD635" s="18" t="s">
        <v>40</v>
      </c>
      <c r="AE635" s="17"/>
      <c r="AF635" s="12" t="s">
        <v>181</v>
      </c>
      <c r="AG635" s="12" t="n">
        <v>170</v>
      </c>
      <c r="AH635" s="12" t="n">
        <v>0.7</v>
      </c>
      <c r="AI635" s="12" t="s">
        <v>182</v>
      </c>
      <c r="AJ635" s="12"/>
      <c r="AK635" s="12" t="s">
        <v>81</v>
      </c>
    </row>
    <row r="636" customFormat="false" ht="13.8" hidden="false" customHeight="false" outlineLevel="0" collapsed="false">
      <c r="A636" s="10" t="s">
        <v>522</v>
      </c>
      <c r="B636" s="12" t="n">
        <v>2011</v>
      </c>
      <c r="C636" s="12" t="s">
        <v>59</v>
      </c>
      <c r="D636" s="46" t="s">
        <v>550</v>
      </c>
      <c r="E636" s="12"/>
      <c r="F636" s="12"/>
      <c r="G636" s="12"/>
      <c r="H636" s="12" t="n">
        <v>2.5</v>
      </c>
      <c r="I636" s="12"/>
      <c r="J636" s="12"/>
      <c r="K636" s="12"/>
      <c r="L636" s="12"/>
      <c r="M636" s="12" t="n">
        <v>1</v>
      </c>
      <c r="N636" s="12" t="n">
        <v>0.1</v>
      </c>
      <c r="O636" s="12" t="n">
        <v>0</v>
      </c>
      <c r="P636" s="12" t="n">
        <v>1.2</v>
      </c>
      <c r="Q636" s="12" t="n">
        <v>3.9</v>
      </c>
      <c r="R636" s="12"/>
      <c r="S636" s="12"/>
      <c r="T636" s="12"/>
      <c r="U636" s="12" t="s">
        <v>180</v>
      </c>
      <c r="V636" s="12"/>
      <c r="W636" s="12"/>
      <c r="X636" s="12"/>
      <c r="Y636" s="12"/>
      <c r="Z636" s="12" t="s">
        <v>78</v>
      </c>
      <c r="AA636" s="12" t="s">
        <v>40</v>
      </c>
      <c r="AB636" s="12" t="s">
        <v>40</v>
      </c>
      <c r="AC636" s="12" t="s">
        <v>40</v>
      </c>
      <c r="AD636" s="18" t="s">
        <v>40</v>
      </c>
      <c r="AE636" s="17"/>
      <c r="AF636" s="12" t="s">
        <v>181</v>
      </c>
      <c r="AG636" s="12" t="n">
        <v>50</v>
      </c>
      <c r="AH636" s="12" t="n">
        <v>0.7</v>
      </c>
      <c r="AI636" s="12" t="s">
        <v>182</v>
      </c>
      <c r="AJ636" s="12"/>
      <c r="AK636" s="12" t="s">
        <v>81</v>
      </c>
    </row>
    <row r="637" customFormat="false" ht="13.8" hidden="false" customHeight="false" outlineLevel="0" collapsed="false">
      <c r="A637" s="10" t="s">
        <v>522</v>
      </c>
      <c r="B637" s="12" t="n">
        <v>2011</v>
      </c>
      <c r="C637" s="12" t="s">
        <v>59</v>
      </c>
      <c r="D637" s="46" t="s">
        <v>551</v>
      </c>
      <c r="E637" s="12" t="n">
        <v>0.4</v>
      </c>
      <c r="F637" s="12" t="n">
        <v>14.3</v>
      </c>
      <c r="G637" s="12" t="n">
        <v>34.1</v>
      </c>
      <c r="H637" s="12" t="n">
        <v>55.4</v>
      </c>
      <c r="I637" s="12" t="n">
        <v>50.7</v>
      </c>
      <c r="J637" s="12" t="n">
        <v>24.6</v>
      </c>
      <c r="K637" s="12" t="n">
        <v>5.6</v>
      </c>
      <c r="L637" s="12" t="n">
        <v>10.3</v>
      </c>
      <c r="M637" s="12" t="n">
        <v>8</v>
      </c>
      <c r="N637" s="12" t="n">
        <v>0.1</v>
      </c>
      <c r="O637" s="12" t="n">
        <v>0</v>
      </c>
      <c r="P637" s="12" t="n">
        <v>1.2</v>
      </c>
      <c r="Q637" s="12" t="n">
        <v>3.9</v>
      </c>
      <c r="R637" s="12" t="s">
        <v>40</v>
      </c>
      <c r="S637" s="12" t="s">
        <v>40</v>
      </c>
      <c r="T637" s="12" t="s">
        <v>40</v>
      </c>
      <c r="U637" s="12" t="s">
        <v>40</v>
      </c>
      <c r="V637" s="12" t="s">
        <v>40</v>
      </c>
      <c r="W637" s="12" t="s">
        <v>40</v>
      </c>
      <c r="X637" s="12" t="s">
        <v>40</v>
      </c>
      <c r="Y637" s="12" t="s">
        <v>40</v>
      </c>
      <c r="Z637" s="12" t="s">
        <v>40</v>
      </c>
      <c r="AA637" s="12" t="s">
        <v>40</v>
      </c>
      <c r="AB637" s="12" t="s">
        <v>40</v>
      </c>
      <c r="AC637" s="12" t="s">
        <v>40</v>
      </c>
      <c r="AD637" s="18" t="s">
        <v>40</v>
      </c>
      <c r="AE637" s="17"/>
      <c r="AF637" s="12" t="s">
        <v>185</v>
      </c>
      <c r="AG637" s="12" t="n">
        <v>120</v>
      </c>
      <c r="AH637" s="12" t="n">
        <v>0.7</v>
      </c>
      <c r="AI637" s="12" t="s">
        <v>139</v>
      </c>
      <c r="AJ637" s="12"/>
      <c r="AK637" s="12" t="s">
        <v>81</v>
      </c>
    </row>
    <row r="638" customFormat="false" ht="13.8" hidden="false" customHeight="false" outlineLevel="0" collapsed="false">
      <c r="A638" s="10" t="s">
        <v>522</v>
      </c>
      <c r="B638" s="12" t="n">
        <v>2011</v>
      </c>
      <c r="C638" s="12" t="s">
        <v>59</v>
      </c>
      <c r="D638" s="46" t="s">
        <v>552</v>
      </c>
      <c r="E638" s="12"/>
      <c r="F638" s="12"/>
      <c r="G638" s="12"/>
      <c r="H638" s="12" t="n">
        <v>3</v>
      </c>
      <c r="I638" s="12"/>
      <c r="J638" s="12" t="n">
        <v>3</v>
      </c>
      <c r="K638" s="12"/>
      <c r="L638" s="12" t="n">
        <v>2</v>
      </c>
      <c r="M638" s="12"/>
      <c r="N638" s="12"/>
      <c r="O638" s="12"/>
      <c r="P638" s="12"/>
      <c r="Q638" s="12"/>
      <c r="R638" s="12"/>
      <c r="S638" s="12"/>
      <c r="T638" s="12"/>
      <c r="U638" s="12" t="s">
        <v>180</v>
      </c>
      <c r="V638" s="12"/>
      <c r="W638" s="12" t="s">
        <v>78</v>
      </c>
      <c r="X638" s="12"/>
      <c r="Y638" s="12" t="s">
        <v>78</v>
      </c>
      <c r="Z638" s="12"/>
      <c r="AA638" s="12"/>
      <c r="AB638" s="12"/>
      <c r="AC638" s="12"/>
      <c r="AD638" s="18"/>
      <c r="AE638" s="17"/>
      <c r="AF638" s="12" t="s">
        <v>185</v>
      </c>
      <c r="AG638" s="12" t="n">
        <v>120</v>
      </c>
      <c r="AH638" s="12" t="n">
        <v>0.7</v>
      </c>
      <c r="AI638" s="12" t="s">
        <v>182</v>
      </c>
      <c r="AJ638" s="12"/>
      <c r="AK638" s="12" t="s">
        <v>81</v>
      </c>
    </row>
    <row r="639" customFormat="false" ht="13.8" hidden="false" customHeight="false" outlineLevel="0" collapsed="false">
      <c r="A639" s="10" t="s">
        <v>522</v>
      </c>
      <c r="B639" s="12" t="n">
        <v>2011</v>
      </c>
      <c r="C639" s="12" t="s">
        <v>59</v>
      </c>
      <c r="D639" s="46" t="s">
        <v>553</v>
      </c>
      <c r="E639" s="12" t="n">
        <v>3.2</v>
      </c>
      <c r="F639" s="12" t="n">
        <v>17.6</v>
      </c>
      <c r="G639" s="12" t="n">
        <v>36.9</v>
      </c>
      <c r="H639" s="12" t="n">
        <v>56.8</v>
      </c>
      <c r="I639" s="12"/>
      <c r="J639" s="12" t="n">
        <v>2</v>
      </c>
      <c r="K639" s="12" t="n">
        <v>34.2</v>
      </c>
      <c r="L639" s="12" t="n">
        <v>2.8</v>
      </c>
      <c r="M639" s="12" t="n">
        <v>9.5</v>
      </c>
      <c r="N639" s="12" t="n">
        <v>3.1</v>
      </c>
      <c r="O639" s="12" t="n">
        <v>0</v>
      </c>
      <c r="P639" s="12" t="n">
        <v>1.1</v>
      </c>
      <c r="Q639" s="12" t="n">
        <v>3.8</v>
      </c>
      <c r="R639" s="12" t="s">
        <v>40</v>
      </c>
      <c r="S639" s="12" t="s">
        <v>40</v>
      </c>
      <c r="T639" s="12" t="s">
        <v>40</v>
      </c>
      <c r="U639" s="12" t="s">
        <v>40</v>
      </c>
      <c r="V639" s="12"/>
      <c r="W639" s="12" t="s">
        <v>78</v>
      </c>
      <c r="X639" s="12" t="s">
        <v>40</v>
      </c>
      <c r="Y639" s="12" t="s">
        <v>40</v>
      </c>
      <c r="Z639" s="12" t="s">
        <v>40</v>
      </c>
      <c r="AA639" s="12" t="s">
        <v>40</v>
      </c>
      <c r="AB639" s="12" t="s">
        <v>40</v>
      </c>
      <c r="AC639" s="12" t="s">
        <v>40</v>
      </c>
      <c r="AD639" s="18" t="s">
        <v>40</v>
      </c>
      <c r="AE639" s="17"/>
      <c r="AF639" s="12" t="s">
        <v>185</v>
      </c>
      <c r="AG639" s="12" t="n">
        <v>120</v>
      </c>
      <c r="AH639" s="12" t="n">
        <v>0.7</v>
      </c>
      <c r="AI639" s="12" t="s">
        <v>169</v>
      </c>
      <c r="AJ639" s="12"/>
      <c r="AK639" s="12" t="s">
        <v>81</v>
      </c>
    </row>
    <row r="640" customFormat="false" ht="13.8" hidden="false" customHeight="false" outlineLevel="0" collapsed="false">
      <c r="A640" s="10" t="s">
        <v>522</v>
      </c>
      <c r="B640" s="12" t="n">
        <v>2011</v>
      </c>
      <c r="C640" s="12" t="s">
        <v>59</v>
      </c>
      <c r="D640" s="46" t="s">
        <v>554</v>
      </c>
      <c r="E640" s="12" t="n">
        <v>3.2</v>
      </c>
      <c r="F640" s="12" t="n">
        <v>17.6</v>
      </c>
      <c r="G640" s="12" t="n">
        <v>36.9</v>
      </c>
      <c r="H640" s="12" t="n">
        <v>56.8</v>
      </c>
      <c r="I640" s="12" t="n">
        <v>52.5</v>
      </c>
      <c r="J640" s="12"/>
      <c r="K640" s="12"/>
      <c r="L640" s="12" t="n">
        <v>2</v>
      </c>
      <c r="M640" s="12" t="n">
        <v>28.5</v>
      </c>
      <c r="N640" s="12" t="n">
        <v>2.6</v>
      </c>
      <c r="O640" s="12" t="n">
        <v>0</v>
      </c>
      <c r="P640" s="12" t="n">
        <v>1.5</v>
      </c>
      <c r="Q640" s="12" t="n">
        <v>3.9</v>
      </c>
      <c r="R640" s="12" t="s">
        <v>40</v>
      </c>
      <c r="S640" s="12" t="s">
        <v>40</v>
      </c>
      <c r="T640" s="12" t="s">
        <v>40</v>
      </c>
      <c r="U640" s="12" t="s">
        <v>40</v>
      </c>
      <c r="V640" s="12" t="s">
        <v>40</v>
      </c>
      <c r="W640" s="12"/>
      <c r="X640" s="12"/>
      <c r="Y640" s="12" t="s">
        <v>78</v>
      </c>
      <c r="Z640" s="12" t="s">
        <v>40</v>
      </c>
      <c r="AA640" s="12" t="s">
        <v>40</v>
      </c>
      <c r="AB640" s="12" t="s">
        <v>40</v>
      </c>
      <c r="AC640" s="12" t="s">
        <v>40</v>
      </c>
      <c r="AD640" s="18" t="s">
        <v>40</v>
      </c>
      <c r="AE640" s="17"/>
      <c r="AF640" s="12" t="s">
        <v>185</v>
      </c>
      <c r="AG640" s="12" t="n">
        <v>120</v>
      </c>
      <c r="AH640" s="12" t="n">
        <v>0.7</v>
      </c>
      <c r="AI640" s="12" t="s">
        <v>151</v>
      </c>
      <c r="AJ640" s="12"/>
      <c r="AK640" s="12" t="s">
        <v>81</v>
      </c>
    </row>
    <row r="641" customFormat="false" ht="13.8" hidden="false" customHeight="false" outlineLevel="0" collapsed="false">
      <c r="A641" s="10" t="s">
        <v>522</v>
      </c>
      <c r="B641" s="12" t="n">
        <v>2011</v>
      </c>
      <c r="C641" s="12" t="s">
        <v>38</v>
      </c>
      <c r="D641" s="31" t="s">
        <v>555</v>
      </c>
      <c r="E641" s="12" t="n">
        <v>0</v>
      </c>
      <c r="F641" s="12" t="n">
        <v>6.7</v>
      </c>
      <c r="G641" s="12" t="n">
        <v>19.2</v>
      </c>
      <c r="H641" s="12" t="n">
        <v>43</v>
      </c>
      <c r="I641" s="12" t="n">
        <v>33.2</v>
      </c>
      <c r="J641" s="12" t="n">
        <v>8.7</v>
      </c>
      <c r="K641" s="12" t="n">
        <v>2.5</v>
      </c>
      <c r="L641" s="12" t="n">
        <v>7.4</v>
      </c>
      <c r="M641" s="12" t="n">
        <v>11.3</v>
      </c>
      <c r="N641" s="12" t="n">
        <v>0</v>
      </c>
      <c r="O641" s="12" t="n">
        <v>0</v>
      </c>
      <c r="P641" s="12" t="n">
        <v>0</v>
      </c>
      <c r="Q641" s="12" t="n">
        <v>1.8</v>
      </c>
      <c r="R641" s="12" t="s">
        <v>40</v>
      </c>
      <c r="S641" s="12" t="s">
        <v>40</v>
      </c>
      <c r="T641" s="12" t="s">
        <v>40</v>
      </c>
      <c r="U641" s="12" t="s">
        <v>40</v>
      </c>
      <c r="V641" s="12" t="s">
        <v>40</v>
      </c>
      <c r="W641" s="12" t="s">
        <v>40</v>
      </c>
      <c r="X641" s="12" t="s">
        <v>40</v>
      </c>
      <c r="Y641" s="12" t="s">
        <v>40</v>
      </c>
      <c r="Z641" s="12" t="s">
        <v>40</v>
      </c>
      <c r="AA641" s="12" t="s">
        <v>40</v>
      </c>
      <c r="AB641" s="12" t="s">
        <v>40</v>
      </c>
      <c r="AC641" s="12" t="s">
        <v>40</v>
      </c>
      <c r="AD641" s="18" t="s">
        <v>40</v>
      </c>
      <c r="AE641" s="17"/>
      <c r="AF641" s="12" t="s">
        <v>556</v>
      </c>
      <c r="AG641" s="12" t="n">
        <v>120</v>
      </c>
      <c r="AH641" s="12" t="n">
        <v>0.65</v>
      </c>
      <c r="AI641" s="12" t="s">
        <v>289</v>
      </c>
      <c r="AJ641" s="12"/>
      <c r="AK641" s="12" t="s">
        <v>65</v>
      </c>
    </row>
    <row r="642" customFormat="false" ht="13.8" hidden="false" customHeight="false" outlineLevel="0" collapsed="false">
      <c r="A642" s="10" t="s">
        <v>522</v>
      </c>
      <c r="B642" s="12" t="n">
        <v>2011</v>
      </c>
      <c r="C642" s="12" t="s">
        <v>38</v>
      </c>
      <c r="D642" s="31" t="s">
        <v>557</v>
      </c>
      <c r="E642" s="12"/>
      <c r="F642" s="12"/>
      <c r="G642" s="12"/>
      <c r="H642" s="12"/>
      <c r="I642" s="12"/>
      <c r="J642" s="12" t="n">
        <v>3</v>
      </c>
      <c r="K642" s="12" t="n">
        <v>0.3</v>
      </c>
      <c r="L642" s="12" t="n">
        <v>9.4</v>
      </c>
      <c r="M642" s="12" t="n">
        <v>9.9</v>
      </c>
      <c r="N642" s="12" t="n">
        <v>0</v>
      </c>
      <c r="O642" s="12" t="n">
        <v>0</v>
      </c>
      <c r="P642" s="12" t="n">
        <v>0</v>
      </c>
      <c r="Q642" s="12" t="n">
        <v>2.4</v>
      </c>
      <c r="R642" s="12"/>
      <c r="S642" s="12"/>
      <c r="T642" s="12"/>
      <c r="U642" s="12"/>
      <c r="V642" s="12"/>
      <c r="W642" s="12" t="s">
        <v>41</v>
      </c>
      <c r="X642" s="12" t="s">
        <v>40</v>
      </c>
      <c r="Y642" s="12" t="s">
        <v>40</v>
      </c>
      <c r="Z642" s="12" t="s">
        <v>40</v>
      </c>
      <c r="AA642" s="12" t="s">
        <v>40</v>
      </c>
      <c r="AB642" s="12" t="s">
        <v>40</v>
      </c>
      <c r="AC642" s="12" t="s">
        <v>40</v>
      </c>
      <c r="AD642" s="18" t="s">
        <v>40</v>
      </c>
      <c r="AE642" s="17"/>
      <c r="AF642" s="12" t="s">
        <v>556</v>
      </c>
      <c r="AG642" s="12" t="n">
        <v>120</v>
      </c>
      <c r="AH642" s="12" t="n">
        <v>0.65</v>
      </c>
      <c r="AI642" s="12" t="s">
        <v>558</v>
      </c>
      <c r="AJ642" s="12"/>
      <c r="AK642" s="12" t="s">
        <v>65</v>
      </c>
    </row>
    <row r="643" customFormat="false" ht="13.8" hidden="false" customHeight="false" outlineLevel="0" collapsed="false">
      <c r="A643" s="10" t="s">
        <v>522</v>
      </c>
      <c r="B643" s="12" t="n">
        <v>2011</v>
      </c>
      <c r="C643" s="12" t="s">
        <v>38</v>
      </c>
      <c r="D643" s="31" t="s">
        <v>559</v>
      </c>
      <c r="E643" s="12"/>
      <c r="F643" s="12"/>
      <c r="G643" s="12"/>
      <c r="H643" s="12"/>
      <c r="I643" s="12"/>
      <c r="J643" s="12" t="n">
        <v>3</v>
      </c>
      <c r="K643" s="12" t="n">
        <v>4.7</v>
      </c>
      <c r="L643" s="12"/>
      <c r="M643" s="12"/>
      <c r="N643" s="12" t="n">
        <v>1</v>
      </c>
      <c r="O643" s="12" t="n">
        <v>0</v>
      </c>
      <c r="P643" s="12" t="n">
        <v>0</v>
      </c>
      <c r="Q643" s="12" t="n">
        <v>2.4</v>
      </c>
      <c r="R643" s="12"/>
      <c r="S643" s="12"/>
      <c r="T643" s="12"/>
      <c r="U643" s="12"/>
      <c r="V643" s="12"/>
      <c r="W643" s="12" t="s">
        <v>41</v>
      </c>
      <c r="X643" s="12" t="s">
        <v>40</v>
      </c>
      <c r="Y643" s="12"/>
      <c r="Z643" s="12"/>
      <c r="AA643" s="12" t="s">
        <v>41</v>
      </c>
      <c r="AB643" s="12" t="s">
        <v>40</v>
      </c>
      <c r="AC643" s="12" t="s">
        <v>40</v>
      </c>
      <c r="AD643" s="18" t="s">
        <v>40</v>
      </c>
      <c r="AE643" s="17"/>
      <c r="AF643" s="12" t="s">
        <v>556</v>
      </c>
      <c r="AG643" s="12" t="n">
        <v>120</v>
      </c>
      <c r="AH643" s="12" t="n">
        <v>0.65</v>
      </c>
      <c r="AI643" s="12" t="s">
        <v>158</v>
      </c>
      <c r="AJ643" s="12"/>
      <c r="AK643" s="12" t="s">
        <v>65</v>
      </c>
    </row>
    <row r="644" customFormat="false" ht="13.8" hidden="false" customHeight="false" outlineLevel="0" collapsed="false">
      <c r="A644" s="10" t="s">
        <v>522</v>
      </c>
      <c r="B644" s="12" t="n">
        <v>2011</v>
      </c>
      <c r="C644" s="12" t="s">
        <v>38</v>
      </c>
      <c r="D644" s="31" t="s">
        <v>560</v>
      </c>
      <c r="E644" s="12" t="n">
        <v>0</v>
      </c>
      <c r="F644" s="12" t="n">
        <v>7</v>
      </c>
      <c r="G644" s="12" t="n">
        <v>20.7</v>
      </c>
      <c r="H644" s="12" t="n">
        <v>14.2</v>
      </c>
      <c r="I644" s="12" t="n">
        <v>19.4</v>
      </c>
      <c r="J644" s="12" t="n">
        <v>0</v>
      </c>
      <c r="K644" s="12" t="n">
        <v>0</v>
      </c>
      <c r="L644" s="12" t="n">
        <v>6.4</v>
      </c>
      <c r="M644" s="12" t="n">
        <v>7.7</v>
      </c>
      <c r="N644" s="12" t="n">
        <v>0</v>
      </c>
      <c r="O644" s="12" t="n">
        <v>0</v>
      </c>
      <c r="P644" s="12" t="n">
        <v>0</v>
      </c>
      <c r="Q644" s="12" t="n">
        <v>2.4</v>
      </c>
      <c r="R644" s="12" t="s">
        <v>40</v>
      </c>
      <c r="S644" s="12" t="s">
        <v>40</v>
      </c>
      <c r="T644" s="12" t="s">
        <v>40</v>
      </c>
      <c r="U644" s="12" t="s">
        <v>40</v>
      </c>
      <c r="V644" s="12" t="s">
        <v>40</v>
      </c>
      <c r="W644" s="12" t="s">
        <v>40</v>
      </c>
      <c r="X644" s="12" t="s">
        <v>40</v>
      </c>
      <c r="Y644" s="12" t="s">
        <v>40</v>
      </c>
      <c r="Z644" s="12" t="s">
        <v>40</v>
      </c>
      <c r="AA644" s="12" t="s">
        <v>40</v>
      </c>
      <c r="AB644" s="12" t="s">
        <v>40</v>
      </c>
      <c r="AC644" s="12" t="s">
        <v>40</v>
      </c>
      <c r="AD644" s="18" t="s">
        <v>40</v>
      </c>
      <c r="AE644" s="17"/>
      <c r="AF644" s="12" t="s">
        <v>561</v>
      </c>
      <c r="AG644" s="12" t="n">
        <v>65</v>
      </c>
      <c r="AH644" s="12" t="n">
        <v>0.7</v>
      </c>
      <c r="AI644" s="12" t="s">
        <v>139</v>
      </c>
      <c r="AJ644" s="12"/>
      <c r="AK644" s="12" t="s">
        <v>65</v>
      </c>
    </row>
    <row r="645" customFormat="false" ht="13.8" hidden="false" customHeight="false" outlineLevel="0" collapsed="false">
      <c r="A645" s="10" t="s">
        <v>522</v>
      </c>
      <c r="B645" s="12" t="n">
        <v>2011</v>
      </c>
      <c r="C645" s="12" t="s">
        <v>38</v>
      </c>
      <c r="D645" s="31" t="s">
        <v>562</v>
      </c>
      <c r="E645" s="12" t="n">
        <v>0</v>
      </c>
      <c r="F645" s="12" t="n">
        <v>9.6</v>
      </c>
      <c r="G645" s="12" t="n">
        <v>25.3</v>
      </c>
      <c r="H645" s="12"/>
      <c r="I645" s="12"/>
      <c r="J645" s="12" t="n">
        <v>1</v>
      </c>
      <c r="K645" s="12" t="n">
        <v>0</v>
      </c>
      <c r="L645" s="12" t="n">
        <v>6.4</v>
      </c>
      <c r="M645" s="12" t="n">
        <v>7.7</v>
      </c>
      <c r="N645" s="12" t="n">
        <v>0</v>
      </c>
      <c r="O645" s="12" t="n">
        <v>0</v>
      </c>
      <c r="P645" s="12" t="n">
        <v>0</v>
      </c>
      <c r="Q645" s="12" t="n">
        <v>3.8</v>
      </c>
      <c r="R645" s="12" t="s">
        <v>40</v>
      </c>
      <c r="S645" s="12" t="s">
        <v>40</v>
      </c>
      <c r="T645" s="12" t="s">
        <v>40</v>
      </c>
      <c r="U645" s="12"/>
      <c r="V645" s="12"/>
      <c r="W645" s="12" t="s">
        <v>41</v>
      </c>
      <c r="X645" s="12" t="s">
        <v>40</v>
      </c>
      <c r="Y645" s="12" t="s">
        <v>40</v>
      </c>
      <c r="Z645" s="12" t="s">
        <v>40</v>
      </c>
      <c r="AA645" s="12" t="s">
        <v>40</v>
      </c>
      <c r="AB645" s="12" t="s">
        <v>40</v>
      </c>
      <c r="AC645" s="12" t="s">
        <v>40</v>
      </c>
      <c r="AD645" s="18" t="s">
        <v>40</v>
      </c>
      <c r="AE645" s="17"/>
      <c r="AF645" s="12" t="s">
        <v>561</v>
      </c>
      <c r="AG645" s="12" t="n">
        <v>65</v>
      </c>
      <c r="AH645" s="12" t="n">
        <v>0.7</v>
      </c>
      <c r="AI645" s="12" t="s">
        <v>167</v>
      </c>
      <c r="AJ645" s="12"/>
      <c r="AK645" s="12" t="s">
        <v>65</v>
      </c>
    </row>
    <row r="646" customFormat="false" ht="13.8" hidden="false" customHeight="false" outlineLevel="0" collapsed="false">
      <c r="A646" s="10" t="s">
        <v>522</v>
      </c>
      <c r="B646" s="12" t="n">
        <v>2011</v>
      </c>
      <c r="C646" s="12" t="s">
        <v>116</v>
      </c>
      <c r="D646" s="24" t="s">
        <v>563</v>
      </c>
      <c r="E646" s="12"/>
      <c r="F646" s="12"/>
      <c r="G646" s="12"/>
      <c r="H646" s="12"/>
      <c r="I646" s="12"/>
      <c r="J646" s="12"/>
      <c r="K646" s="12"/>
      <c r="L646" s="12"/>
      <c r="M646" s="12"/>
      <c r="N646" s="12" t="n">
        <v>8</v>
      </c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 t="s">
        <v>107</v>
      </c>
      <c r="AB646" s="12"/>
      <c r="AC646" s="12"/>
      <c r="AD646" s="18"/>
      <c r="AE646" s="17"/>
      <c r="AF646" s="12" t="s">
        <v>305</v>
      </c>
      <c r="AG646" s="12"/>
      <c r="AH646" s="12"/>
      <c r="AI646" s="12"/>
      <c r="AJ646" s="12"/>
      <c r="AK646" s="12"/>
    </row>
    <row r="647" customFormat="false" ht="13.8" hidden="false" customHeight="false" outlineLevel="0" collapsed="false">
      <c r="A647" s="10" t="s">
        <v>522</v>
      </c>
      <c r="B647" s="12" t="n">
        <v>2011</v>
      </c>
      <c r="C647" s="12" t="s">
        <v>99</v>
      </c>
      <c r="D647" s="24" t="s">
        <v>306</v>
      </c>
      <c r="E647" s="12"/>
      <c r="F647" s="12"/>
      <c r="G647" s="12"/>
      <c r="H647" s="12"/>
      <c r="I647" s="12"/>
      <c r="J647" s="12"/>
      <c r="K647" s="12"/>
      <c r="L647" s="12"/>
      <c r="M647" s="12"/>
      <c r="N647" s="12" t="n">
        <v>40</v>
      </c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 t="s">
        <v>101</v>
      </c>
      <c r="AB647" s="12"/>
      <c r="AC647" s="12"/>
      <c r="AD647" s="18"/>
      <c r="AE647" s="17"/>
      <c r="AF647" s="12" t="s">
        <v>200</v>
      </c>
      <c r="AG647" s="12"/>
      <c r="AH647" s="12"/>
      <c r="AI647" s="12"/>
      <c r="AJ647" s="12"/>
      <c r="AK647" s="12"/>
    </row>
    <row r="648" customFormat="false" ht="13.8" hidden="false" customHeight="false" outlineLevel="0" collapsed="false">
      <c r="A648" s="10" t="s">
        <v>522</v>
      </c>
      <c r="B648" s="12" t="n">
        <v>2011</v>
      </c>
      <c r="C648" s="12" t="s">
        <v>99</v>
      </c>
      <c r="D648" s="24" t="s">
        <v>564</v>
      </c>
      <c r="E648" s="12"/>
      <c r="F648" s="12"/>
      <c r="G648" s="12"/>
      <c r="H648" s="12"/>
      <c r="I648" s="12"/>
      <c r="J648" s="12"/>
      <c r="K648" s="12"/>
      <c r="L648" s="12" t="n">
        <v>40</v>
      </c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 t="s">
        <v>101</v>
      </c>
      <c r="Z648" s="12"/>
      <c r="AA648" s="12"/>
      <c r="AB648" s="12"/>
      <c r="AC648" s="12"/>
      <c r="AD648" s="18"/>
      <c r="AE648" s="17" t="n">
        <v>3500</v>
      </c>
      <c r="AF648" s="12" t="s">
        <v>565</v>
      </c>
      <c r="AG648" s="12"/>
      <c r="AH648" s="12"/>
      <c r="AI648" s="12"/>
      <c r="AJ648" s="12"/>
      <c r="AK648" s="12"/>
    </row>
    <row r="649" customFormat="false" ht="13.8" hidden="false" customHeight="false" outlineLevel="0" collapsed="false">
      <c r="A649" s="10" t="s">
        <v>522</v>
      </c>
      <c r="B649" s="12" t="n">
        <v>2011</v>
      </c>
      <c r="C649" s="12" t="s">
        <v>99</v>
      </c>
      <c r="D649" s="24" t="s">
        <v>566</v>
      </c>
      <c r="E649" s="12"/>
      <c r="F649" s="12"/>
      <c r="G649" s="12"/>
      <c r="H649" s="12"/>
      <c r="I649" s="12"/>
      <c r="J649" s="12"/>
      <c r="K649" s="12"/>
      <c r="L649" s="12" t="n">
        <v>40</v>
      </c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 t="s">
        <v>101</v>
      </c>
      <c r="Z649" s="12"/>
      <c r="AA649" s="12"/>
      <c r="AB649" s="12"/>
      <c r="AC649" s="12"/>
      <c r="AD649" s="18"/>
      <c r="AE649" s="17" t="n">
        <v>4000</v>
      </c>
      <c r="AF649" s="12" t="s">
        <v>206</v>
      </c>
      <c r="AG649" s="12"/>
      <c r="AH649" s="12"/>
      <c r="AI649" s="12"/>
      <c r="AJ649" s="12"/>
      <c r="AK649" s="12"/>
    </row>
    <row r="650" customFormat="false" ht="13.8" hidden="false" customHeight="false" outlineLevel="0" collapsed="false">
      <c r="A650" s="10" t="s">
        <v>522</v>
      </c>
      <c r="B650" s="12" t="n">
        <v>2011</v>
      </c>
      <c r="C650" s="12" t="s">
        <v>99</v>
      </c>
      <c r="D650" s="24" t="s">
        <v>307</v>
      </c>
      <c r="E650" s="12"/>
      <c r="F650" s="12"/>
      <c r="G650" s="12"/>
      <c r="H650" s="12"/>
      <c r="I650" s="12"/>
      <c r="J650" s="12"/>
      <c r="K650" s="12"/>
      <c r="L650" s="12" t="n">
        <v>20</v>
      </c>
      <c r="M650" s="12" t="n">
        <v>20</v>
      </c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 t="s">
        <v>101</v>
      </c>
      <c r="Z650" s="12" t="s">
        <v>104</v>
      </c>
      <c r="AA650" s="12"/>
      <c r="AB650" s="12"/>
      <c r="AC650" s="12"/>
      <c r="AD650" s="18"/>
      <c r="AE650" s="17"/>
      <c r="AF650" s="12" t="s">
        <v>308</v>
      </c>
      <c r="AG650" s="12"/>
      <c r="AH650" s="12"/>
      <c r="AI650" s="12"/>
      <c r="AJ650" s="12"/>
      <c r="AK650" s="12"/>
    </row>
    <row r="651" customFormat="false" ht="13.8" hidden="false" customHeight="false" outlineLevel="0" collapsed="false">
      <c r="A651" s="10" t="s">
        <v>522</v>
      </c>
      <c r="B651" s="12" t="n">
        <v>2011</v>
      </c>
      <c r="C651" s="12" t="s">
        <v>116</v>
      </c>
      <c r="D651" s="24" t="s">
        <v>309</v>
      </c>
      <c r="E651" s="12"/>
      <c r="F651" s="12"/>
      <c r="G651" s="12"/>
      <c r="H651" s="12"/>
      <c r="I651" s="12"/>
      <c r="J651" s="12" t="n">
        <v>8</v>
      </c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 t="s">
        <v>78</v>
      </c>
      <c r="X651" s="12"/>
      <c r="Y651" s="12"/>
      <c r="Z651" s="12"/>
      <c r="AA651" s="12"/>
      <c r="AB651" s="12"/>
      <c r="AC651" s="12"/>
      <c r="AD651" s="18"/>
      <c r="AE651" s="17"/>
      <c r="AF651" s="12" t="s">
        <v>310</v>
      </c>
      <c r="AG651" s="12"/>
      <c r="AH651" s="12"/>
      <c r="AI651" s="12"/>
      <c r="AJ651" s="12"/>
      <c r="AK651" s="12"/>
    </row>
    <row r="652" customFormat="false" ht="13.8" hidden="false" customHeight="false" outlineLevel="0" collapsed="false">
      <c r="A652" s="10" t="s">
        <v>522</v>
      </c>
      <c r="B652" s="12" t="n">
        <v>2011</v>
      </c>
      <c r="C652" s="12" t="s">
        <v>116</v>
      </c>
      <c r="D652" s="24" t="s">
        <v>210</v>
      </c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 t="n">
        <v>12</v>
      </c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 t="s">
        <v>211</v>
      </c>
      <c r="AC652" s="12"/>
      <c r="AD652" s="18"/>
      <c r="AE652" s="17"/>
      <c r="AF652" s="12" t="s">
        <v>212</v>
      </c>
      <c r="AG652" s="12"/>
      <c r="AH652" s="12"/>
      <c r="AI652" s="12"/>
      <c r="AJ652" s="12"/>
      <c r="AK652" s="12"/>
    </row>
    <row r="653" customFormat="false" ht="13.8" hidden="false" customHeight="false" outlineLevel="0" collapsed="false">
      <c r="A653" s="10" t="s">
        <v>522</v>
      </c>
      <c r="B653" s="12" t="n">
        <v>2011</v>
      </c>
      <c r="C653" s="12" t="s">
        <v>213</v>
      </c>
      <c r="D653" s="47" t="s">
        <v>567</v>
      </c>
      <c r="E653" s="12"/>
      <c r="F653" s="12"/>
      <c r="G653" s="12"/>
      <c r="H653" s="12"/>
      <c r="I653" s="12"/>
      <c r="J653" s="12"/>
      <c r="K653" s="12"/>
      <c r="L653" s="12"/>
      <c r="M653" s="12" t="n">
        <v>4.5</v>
      </c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 t="s">
        <v>211</v>
      </c>
      <c r="AA653" s="12"/>
      <c r="AB653" s="12"/>
      <c r="AC653" s="12"/>
      <c r="AD653" s="18"/>
      <c r="AE653" s="17"/>
      <c r="AF653" s="12" t="s">
        <v>314</v>
      </c>
      <c r="AG653" s="12"/>
      <c r="AH653" s="12"/>
      <c r="AI653" s="12"/>
      <c r="AJ653" s="12"/>
      <c r="AK653" s="12"/>
    </row>
    <row r="654" customFormat="false" ht="13.8" hidden="false" customHeight="false" outlineLevel="0" collapsed="false">
      <c r="A654" s="10" t="s">
        <v>522</v>
      </c>
      <c r="B654" s="12" t="n">
        <v>2011</v>
      </c>
      <c r="C654" s="12" t="s">
        <v>213</v>
      </c>
      <c r="D654" s="47" t="s">
        <v>568</v>
      </c>
      <c r="E654" s="12"/>
      <c r="F654" s="12"/>
      <c r="G654" s="12"/>
      <c r="H654" s="12"/>
      <c r="I654" s="12"/>
      <c r="J654" s="12" t="n">
        <v>32</v>
      </c>
      <c r="K654" s="12" t="n">
        <v>48</v>
      </c>
      <c r="L654" s="12" t="n">
        <v>48</v>
      </c>
      <c r="M654" s="12" t="n">
        <v>32</v>
      </c>
      <c r="N654" s="12"/>
      <c r="O654" s="12"/>
      <c r="P654" s="12"/>
      <c r="Q654" s="12"/>
      <c r="R654" s="12"/>
      <c r="S654" s="12"/>
      <c r="T654" s="12"/>
      <c r="U654" s="12"/>
      <c r="V654" s="12"/>
      <c r="W654" s="12" t="s">
        <v>40</v>
      </c>
      <c r="X654" s="12" t="s">
        <v>40</v>
      </c>
      <c r="Y654" s="12" t="s">
        <v>40</v>
      </c>
      <c r="Z654" s="12" t="s">
        <v>40</v>
      </c>
      <c r="AA654" s="12"/>
      <c r="AB654" s="12"/>
      <c r="AC654" s="12"/>
      <c r="AD654" s="18"/>
      <c r="AE654" s="17"/>
      <c r="AF654" s="12" t="s">
        <v>221</v>
      </c>
      <c r="AG654" s="12"/>
      <c r="AH654" s="12"/>
      <c r="AI654" s="12"/>
      <c r="AJ654" s="12"/>
      <c r="AK654" s="12" t="s">
        <v>222</v>
      </c>
    </row>
    <row r="655" customFormat="false" ht="13.8" hidden="false" customHeight="false" outlineLevel="0" collapsed="false">
      <c r="A655" s="10" t="s">
        <v>522</v>
      </c>
      <c r="B655" s="12" t="n">
        <v>2011</v>
      </c>
      <c r="C655" s="12" t="s">
        <v>213</v>
      </c>
      <c r="D655" s="47" t="s">
        <v>569</v>
      </c>
      <c r="E655" s="12"/>
      <c r="F655" s="12"/>
      <c r="G655" s="12"/>
      <c r="H655" s="12"/>
      <c r="I655" s="12"/>
      <c r="J655" s="12"/>
      <c r="K655" s="12"/>
      <c r="L655" s="12"/>
      <c r="M655" s="12" t="n">
        <v>4</v>
      </c>
      <c r="N655" s="12"/>
      <c r="O655" s="12"/>
      <c r="P655" s="12"/>
      <c r="Q655" s="12"/>
      <c r="R655" s="12" t="s">
        <v>40</v>
      </c>
      <c r="S655" s="12" t="s">
        <v>40</v>
      </c>
      <c r="T655" s="12" t="s">
        <v>40</v>
      </c>
      <c r="U655" s="12" t="s">
        <v>40</v>
      </c>
      <c r="V655" s="12" t="s">
        <v>40</v>
      </c>
      <c r="W655" s="12"/>
      <c r="X655" s="12"/>
      <c r="Y655" s="12"/>
      <c r="Z655" s="12" t="s">
        <v>41</v>
      </c>
      <c r="AA655" s="12" t="s">
        <v>40</v>
      </c>
      <c r="AB655" s="12" t="s">
        <v>40</v>
      </c>
      <c r="AC655" s="12" t="s">
        <v>40</v>
      </c>
      <c r="AD655" s="18" t="s">
        <v>40</v>
      </c>
      <c r="AE655" s="17"/>
      <c r="AF655" s="12" t="s">
        <v>570</v>
      </c>
      <c r="AG655" s="12"/>
      <c r="AH655" s="12"/>
      <c r="AI655" s="12"/>
      <c r="AJ655" s="12"/>
      <c r="AK655" s="12"/>
    </row>
    <row r="656" customFormat="false" ht="13.8" hidden="false" customHeight="false" outlineLevel="0" collapsed="false">
      <c r="A656" s="10" t="s">
        <v>522</v>
      </c>
      <c r="B656" s="12" t="n">
        <v>2011</v>
      </c>
      <c r="C656" s="12" t="s">
        <v>213</v>
      </c>
      <c r="D656" s="47" t="s">
        <v>571</v>
      </c>
      <c r="E656" s="12"/>
      <c r="F656" s="12"/>
      <c r="G656" s="12"/>
      <c r="H656" s="12"/>
      <c r="I656" s="12"/>
      <c r="J656" s="12" t="n">
        <v>28</v>
      </c>
      <c r="K656" s="12" t="n">
        <v>42</v>
      </c>
      <c r="L656" s="12" t="n">
        <v>42</v>
      </c>
      <c r="M656" s="12" t="n">
        <v>28</v>
      </c>
      <c r="N656" s="12"/>
      <c r="O656" s="12"/>
      <c r="P656" s="12"/>
      <c r="Q656" s="12"/>
      <c r="R656" s="12" t="s">
        <v>40</v>
      </c>
      <c r="S656" s="12" t="s">
        <v>40</v>
      </c>
      <c r="T656" s="12" t="s">
        <v>40</v>
      </c>
      <c r="U656" s="12" t="s">
        <v>40</v>
      </c>
      <c r="V656" s="12" t="s">
        <v>40</v>
      </c>
      <c r="W656" s="12" t="s">
        <v>40</v>
      </c>
      <c r="X656" s="12" t="s">
        <v>40</v>
      </c>
      <c r="Y656" s="12" t="s">
        <v>40</v>
      </c>
      <c r="Z656" s="12" t="s">
        <v>40</v>
      </c>
      <c r="AA656" s="12" t="s">
        <v>40</v>
      </c>
      <c r="AB656" s="12" t="s">
        <v>40</v>
      </c>
      <c r="AC656" s="12" t="s">
        <v>40</v>
      </c>
      <c r="AD656" s="18" t="s">
        <v>40</v>
      </c>
      <c r="AE656" s="17"/>
      <c r="AF656" s="12" t="s">
        <v>572</v>
      </c>
      <c r="AG656" s="12"/>
      <c r="AH656" s="12"/>
      <c r="AI656" s="12"/>
      <c r="AJ656" s="12"/>
      <c r="AK656" s="12" t="s">
        <v>222</v>
      </c>
    </row>
    <row r="657" customFormat="false" ht="13.8" hidden="false" customHeight="false" outlineLevel="0" collapsed="false">
      <c r="A657" s="10" t="s">
        <v>573</v>
      </c>
      <c r="B657" s="27" t="n">
        <v>2049</v>
      </c>
      <c r="C657" s="12" t="s">
        <v>574</v>
      </c>
      <c r="D657" s="48" t="s">
        <v>575</v>
      </c>
      <c r="E657" s="49" t="n">
        <v>0</v>
      </c>
      <c r="F657" s="50"/>
      <c r="G657" s="51"/>
      <c r="H657" s="51"/>
      <c r="I657" s="51" t="n">
        <v>6.01798993019669</v>
      </c>
      <c r="J657" s="50" t="n">
        <v>1.88671612721932</v>
      </c>
      <c r="K657" s="50" t="n">
        <v>1.85178563084826</v>
      </c>
      <c r="L657" s="49" t="n">
        <v>0</v>
      </c>
      <c r="M657" s="49" t="n">
        <v>8.46444467667494</v>
      </c>
      <c r="N657" s="49" t="n">
        <v>0</v>
      </c>
      <c r="O657" s="49" t="n">
        <v>15.993636517876</v>
      </c>
      <c r="P657" s="49" t="n">
        <v>9.22093488772086</v>
      </c>
      <c r="Q657" s="49" t="n">
        <v>5.4817924454828</v>
      </c>
      <c r="R657" s="49"/>
      <c r="S657" s="49"/>
      <c r="T657" s="49"/>
      <c r="U657" s="49"/>
      <c r="V657" s="49" t="s">
        <v>41</v>
      </c>
      <c r="W657" s="49" t="s">
        <v>41</v>
      </c>
      <c r="X657" s="49" t="s">
        <v>41</v>
      </c>
      <c r="Y657" s="49" t="s">
        <v>40</v>
      </c>
      <c r="Z657" s="49" t="s">
        <v>40</v>
      </c>
      <c r="AA657" s="49" t="s">
        <v>40</v>
      </c>
      <c r="AB657" s="49" t="s">
        <v>40</v>
      </c>
      <c r="AC657" s="49" t="s">
        <v>40</v>
      </c>
      <c r="AD657" s="52" t="s">
        <v>40</v>
      </c>
      <c r="AE657" s="17"/>
      <c r="AF657" s="12"/>
      <c r="AG657" s="12"/>
      <c r="AH657" s="12"/>
      <c r="AI657" s="12"/>
      <c r="AJ657" s="12"/>
      <c r="AK657" s="12" t="s">
        <v>46</v>
      </c>
    </row>
    <row r="658" customFormat="false" ht="13.8" hidden="false" customHeight="false" outlineLevel="0" collapsed="false">
      <c r="A658" s="10" t="s">
        <v>573</v>
      </c>
      <c r="B658" s="27" t="n">
        <v>2049</v>
      </c>
      <c r="C658" s="12" t="s">
        <v>574</v>
      </c>
      <c r="D658" s="48" t="s">
        <v>576</v>
      </c>
      <c r="E658" s="49" t="n">
        <v>0</v>
      </c>
      <c r="F658" s="50"/>
      <c r="G658" s="51"/>
      <c r="H658" s="51"/>
      <c r="I658" s="51"/>
      <c r="J658" s="51" t="n">
        <v>7.38801118706652</v>
      </c>
      <c r="K658" s="50"/>
      <c r="L658" s="51" t="n">
        <v>1.68339772829604</v>
      </c>
      <c r="M658" s="49" t="n">
        <v>6.62005225699323</v>
      </c>
      <c r="N658" s="49" t="n">
        <v>0</v>
      </c>
      <c r="O658" s="49" t="n">
        <v>11.9607609526105</v>
      </c>
      <c r="P658" s="49" t="n">
        <v>3.31369494053845</v>
      </c>
      <c r="Q658" s="49" t="n">
        <v>1.82518031419495</v>
      </c>
      <c r="R658" s="49"/>
      <c r="S658" s="49"/>
      <c r="T658" s="49"/>
      <c r="U658" s="49"/>
      <c r="V658" s="49"/>
      <c r="W658" s="49" t="s">
        <v>41</v>
      </c>
      <c r="X658" s="49"/>
      <c r="Y658" s="49" t="s">
        <v>41</v>
      </c>
      <c r="Z658" s="49" t="s">
        <v>40</v>
      </c>
      <c r="AA658" s="49" t="s">
        <v>40</v>
      </c>
      <c r="AB658" s="49" t="s">
        <v>40</v>
      </c>
      <c r="AC658" s="49" t="s">
        <v>40</v>
      </c>
      <c r="AD658" s="52" t="s">
        <v>40</v>
      </c>
      <c r="AE658" s="17"/>
      <c r="AF658" s="12"/>
      <c r="AG658" s="12"/>
      <c r="AH658" s="12"/>
      <c r="AI658" s="12"/>
      <c r="AJ658" s="12"/>
      <c r="AK658" s="12" t="s">
        <v>46</v>
      </c>
    </row>
    <row r="659" customFormat="false" ht="13.8" hidden="false" customHeight="false" outlineLevel="0" collapsed="false">
      <c r="A659" s="10" t="s">
        <v>573</v>
      </c>
      <c r="B659" s="27" t="n">
        <v>2049</v>
      </c>
      <c r="C659" s="12" t="s">
        <v>574</v>
      </c>
      <c r="D659" s="48" t="s">
        <v>577</v>
      </c>
      <c r="E659" s="49" t="n">
        <v>0</v>
      </c>
      <c r="F659" s="49" t="n">
        <v>12.4927434080945</v>
      </c>
      <c r="G659" s="49" t="n">
        <v>42.1403031951154</v>
      </c>
      <c r="H659" s="49" t="n">
        <v>73.8963617949125</v>
      </c>
      <c r="I659" s="49" t="n">
        <v>94.5680571402387</v>
      </c>
      <c r="J659" s="49" t="n">
        <v>56.5805467293611</v>
      </c>
      <c r="K659" s="49" t="n">
        <v>45.365869931385</v>
      </c>
      <c r="L659" s="49" t="n">
        <v>0</v>
      </c>
      <c r="M659" s="49" t="n">
        <v>7.8177998420539</v>
      </c>
      <c r="N659" s="49" t="n">
        <v>3.39811490678833</v>
      </c>
      <c r="O659" s="49" t="n">
        <v>17.426246948201</v>
      </c>
      <c r="P659" s="49" t="n">
        <v>8.95285025654493</v>
      </c>
      <c r="Q659" s="49" t="n">
        <v>4.27596614917703</v>
      </c>
      <c r="R659" s="49" t="s">
        <v>40</v>
      </c>
      <c r="S659" s="49" t="s">
        <v>40</v>
      </c>
      <c r="T659" s="49" t="s">
        <v>40</v>
      </c>
      <c r="U659" s="49" t="s">
        <v>40</v>
      </c>
      <c r="V659" s="49" t="s">
        <v>40</v>
      </c>
      <c r="W659" s="49" t="s">
        <v>40</v>
      </c>
      <c r="X659" s="49" t="s">
        <v>40</v>
      </c>
      <c r="Y659" s="49" t="s">
        <v>40</v>
      </c>
      <c r="Z659" s="49" t="s">
        <v>40</v>
      </c>
      <c r="AA659" s="49" t="s">
        <v>40</v>
      </c>
      <c r="AB659" s="49" t="s">
        <v>40</v>
      </c>
      <c r="AC659" s="49" t="s">
        <v>40</v>
      </c>
      <c r="AD659" s="52" t="s">
        <v>40</v>
      </c>
      <c r="AE659" s="17"/>
      <c r="AF659" s="12"/>
      <c r="AG659" s="12"/>
      <c r="AH659" s="12"/>
      <c r="AI659" s="12"/>
      <c r="AJ659" s="12"/>
      <c r="AK659" s="12" t="s">
        <v>46</v>
      </c>
    </row>
    <row r="660" customFormat="false" ht="13.8" hidden="false" customHeight="false" outlineLevel="0" collapsed="false">
      <c r="A660" s="10" t="s">
        <v>573</v>
      </c>
      <c r="B660" s="27" t="n">
        <v>2049</v>
      </c>
      <c r="C660" s="12" t="s">
        <v>574</v>
      </c>
      <c r="D660" s="48" t="s">
        <v>578</v>
      </c>
      <c r="E660" s="49" t="n">
        <v>0</v>
      </c>
      <c r="F660" s="49" t="n">
        <v>12.4927434080945</v>
      </c>
      <c r="G660" s="49" t="n">
        <v>40.4245639924421</v>
      </c>
      <c r="H660" s="50"/>
      <c r="I660" s="51"/>
      <c r="J660" s="51"/>
      <c r="K660" s="51"/>
      <c r="L660" s="51" t="n">
        <v>7.01388678652151</v>
      </c>
      <c r="M660" s="49" t="n">
        <v>4.70572421219789</v>
      </c>
      <c r="N660" s="49" t="n">
        <v>1.01804427142819</v>
      </c>
      <c r="O660" s="49" t="n">
        <v>14.4581462244994</v>
      </c>
      <c r="P660" s="49" t="n">
        <v>3.1364939065798</v>
      </c>
      <c r="Q660" s="49" t="n">
        <v>2.13767365514902</v>
      </c>
      <c r="R660" s="49" t="s">
        <v>40</v>
      </c>
      <c r="S660" s="49" t="s">
        <v>40</v>
      </c>
      <c r="T660" s="49" t="s">
        <v>40</v>
      </c>
      <c r="U660" s="49"/>
      <c r="V660" s="49"/>
      <c r="W660" s="49"/>
      <c r="X660" s="49"/>
      <c r="Y660" s="49" t="s">
        <v>41</v>
      </c>
      <c r="Z660" s="49" t="s">
        <v>40</v>
      </c>
      <c r="AA660" s="49" t="s">
        <v>40</v>
      </c>
      <c r="AB660" s="49" t="s">
        <v>40</v>
      </c>
      <c r="AC660" s="49" t="s">
        <v>40</v>
      </c>
      <c r="AD660" s="52" t="s">
        <v>40</v>
      </c>
      <c r="AE660" s="17"/>
      <c r="AF660" s="12"/>
      <c r="AG660" s="12"/>
      <c r="AH660" s="12"/>
      <c r="AI660" s="12"/>
      <c r="AJ660" s="12"/>
      <c r="AK660" s="12" t="s">
        <v>46</v>
      </c>
    </row>
    <row r="661" customFormat="false" ht="13.8" hidden="false" customHeight="false" outlineLevel="0" collapsed="false">
      <c r="A661" s="10" t="s">
        <v>573</v>
      </c>
      <c r="B661" s="27" t="n">
        <v>2049</v>
      </c>
      <c r="C661" s="12" t="s">
        <v>574</v>
      </c>
      <c r="D661" s="48" t="s">
        <v>579</v>
      </c>
      <c r="E661" s="49" t="n">
        <v>0</v>
      </c>
      <c r="F661" s="49" t="n">
        <v>10.3271914608996</v>
      </c>
      <c r="G661" s="49" t="n">
        <v>35.4072925053081</v>
      </c>
      <c r="H661" s="49" t="n">
        <v>64.8450726709848</v>
      </c>
      <c r="I661" s="49" t="n">
        <v>70.5990983373848</v>
      </c>
      <c r="J661" s="49" t="n">
        <v>54.7389959771889</v>
      </c>
      <c r="K661" s="49" t="n">
        <v>53.380186061317</v>
      </c>
      <c r="L661" s="49" t="n">
        <v>0</v>
      </c>
      <c r="M661" s="49" t="n">
        <v>1.31083934397984</v>
      </c>
      <c r="N661" s="49" t="n">
        <v>0</v>
      </c>
      <c r="O661" s="49" t="n">
        <v>10.8998511305653</v>
      </c>
      <c r="P661" s="49" t="n">
        <v>2.5859228840858</v>
      </c>
      <c r="Q661" s="49" t="n">
        <v>1.25814209834053</v>
      </c>
      <c r="R661" s="49" t="s">
        <v>40</v>
      </c>
      <c r="S661" s="49" t="s">
        <v>40</v>
      </c>
      <c r="T661" s="49" t="s">
        <v>40</v>
      </c>
      <c r="U661" s="49" t="s">
        <v>40</v>
      </c>
      <c r="V661" s="49" t="s">
        <v>40</v>
      </c>
      <c r="W661" s="49" t="s">
        <v>40</v>
      </c>
      <c r="X661" s="49" t="s">
        <v>40</v>
      </c>
      <c r="Y661" s="49" t="s">
        <v>40</v>
      </c>
      <c r="Z661" s="49" t="s">
        <v>40</v>
      </c>
      <c r="AA661" s="49" t="s">
        <v>40</v>
      </c>
      <c r="AB661" s="49" t="s">
        <v>40</v>
      </c>
      <c r="AC661" s="49" t="s">
        <v>40</v>
      </c>
      <c r="AD661" s="52" t="s">
        <v>40</v>
      </c>
      <c r="AE661" s="17"/>
      <c r="AF661" s="12"/>
      <c r="AG661" s="12"/>
      <c r="AH661" s="12"/>
      <c r="AI661" s="12"/>
      <c r="AJ661" s="12"/>
      <c r="AK661" s="12" t="s">
        <v>46</v>
      </c>
    </row>
    <row r="662" customFormat="false" ht="13.8" hidden="false" customHeight="false" outlineLevel="0" collapsed="false">
      <c r="A662" s="10" t="s">
        <v>573</v>
      </c>
      <c r="B662" s="27" t="n">
        <v>2049</v>
      </c>
      <c r="C662" s="12" t="s">
        <v>574</v>
      </c>
      <c r="D662" s="48" t="s">
        <v>580</v>
      </c>
      <c r="E662" s="49" t="n">
        <v>0</v>
      </c>
      <c r="F662" s="50"/>
      <c r="G662" s="51"/>
      <c r="H662" s="51"/>
      <c r="I662" s="51"/>
      <c r="J662" s="51"/>
      <c r="K662" s="51" t="n">
        <v>6.76840565645401</v>
      </c>
      <c r="L662" s="49" t="n">
        <v>0</v>
      </c>
      <c r="M662" s="49" t="n">
        <v>1.00010229114132</v>
      </c>
      <c r="N662" s="49" t="n">
        <v>0</v>
      </c>
      <c r="O662" s="49" t="n">
        <v>9.98693951827721</v>
      </c>
      <c r="P662" s="49" t="n">
        <v>3.42190400023821</v>
      </c>
      <c r="Q662" s="49" t="n">
        <v>1.09259933442393</v>
      </c>
      <c r="R662" s="49" t="s">
        <v>40</v>
      </c>
      <c r="S662" s="49" t="s">
        <v>40</v>
      </c>
      <c r="T662" s="49" t="s">
        <v>40</v>
      </c>
      <c r="U662" s="49" t="s">
        <v>40</v>
      </c>
      <c r="V662" s="49" t="s">
        <v>40</v>
      </c>
      <c r="W662" s="49" t="s">
        <v>40</v>
      </c>
      <c r="X662" s="49" t="s">
        <v>41</v>
      </c>
      <c r="Y662" s="49" t="s">
        <v>40</v>
      </c>
      <c r="Z662" s="49" t="s">
        <v>40</v>
      </c>
      <c r="AA662" s="49" t="s">
        <v>40</v>
      </c>
      <c r="AB662" s="49" t="s">
        <v>40</v>
      </c>
      <c r="AC662" s="49" t="s">
        <v>40</v>
      </c>
      <c r="AD662" s="52" t="s">
        <v>40</v>
      </c>
      <c r="AE662" s="17"/>
      <c r="AF662" s="12"/>
      <c r="AG662" s="12"/>
      <c r="AH662" s="12"/>
      <c r="AI662" s="12"/>
      <c r="AJ662" s="12"/>
      <c r="AK662" s="12" t="s">
        <v>46</v>
      </c>
    </row>
    <row r="663" customFormat="false" ht="13.8" hidden="false" customHeight="false" outlineLevel="0" collapsed="false">
      <c r="A663" s="10" t="s">
        <v>573</v>
      </c>
      <c r="B663" s="27" t="n">
        <v>2049</v>
      </c>
      <c r="C663" s="12" t="s">
        <v>574</v>
      </c>
      <c r="D663" s="48" t="s">
        <v>581</v>
      </c>
      <c r="E663" s="49" t="n">
        <v>0</v>
      </c>
      <c r="F663" s="49" t="n">
        <v>10.3271914608996</v>
      </c>
      <c r="G663" s="49" t="n">
        <v>35.4072925053081</v>
      </c>
      <c r="H663" s="49" t="n">
        <v>64.8450726709848</v>
      </c>
      <c r="I663" s="49" t="n">
        <v>57.1282483775104</v>
      </c>
      <c r="J663" s="49" t="n">
        <v>19.5280416257258</v>
      </c>
      <c r="K663" s="49" t="n">
        <v>3.44858047529202</v>
      </c>
      <c r="L663" s="49" t="n">
        <v>0</v>
      </c>
      <c r="M663" s="49" t="n">
        <v>3.23718414233009</v>
      </c>
      <c r="N663" s="49" t="n">
        <v>0</v>
      </c>
      <c r="O663" s="49" t="n">
        <v>10.5235737412188</v>
      </c>
      <c r="P663" s="49" t="n">
        <v>2.67532082882728</v>
      </c>
      <c r="Q663" s="49" t="n">
        <v>1.31046773326198</v>
      </c>
      <c r="R663" s="49" t="s">
        <v>40</v>
      </c>
      <c r="S663" s="49" t="s">
        <v>40</v>
      </c>
      <c r="T663" s="49" t="s">
        <v>40</v>
      </c>
      <c r="U663" s="49" t="s">
        <v>40</v>
      </c>
      <c r="V663" s="49" t="s">
        <v>40</v>
      </c>
      <c r="W663" s="49" t="s">
        <v>40</v>
      </c>
      <c r="X663" s="49" t="s">
        <v>40</v>
      </c>
      <c r="Y663" s="49" t="s">
        <v>40</v>
      </c>
      <c r="Z663" s="49" t="s">
        <v>40</v>
      </c>
      <c r="AA663" s="49" t="s">
        <v>40</v>
      </c>
      <c r="AB663" s="49" t="s">
        <v>40</v>
      </c>
      <c r="AC663" s="49" t="s">
        <v>40</v>
      </c>
      <c r="AD663" s="52" t="s">
        <v>40</v>
      </c>
      <c r="AE663" s="17"/>
      <c r="AF663" s="12"/>
      <c r="AG663" s="12"/>
      <c r="AH663" s="12"/>
      <c r="AI663" s="12"/>
      <c r="AJ663" s="12"/>
      <c r="AK663" s="12" t="s">
        <v>46</v>
      </c>
    </row>
    <row r="664" customFormat="false" ht="13.8" hidden="false" customHeight="false" outlineLevel="0" collapsed="false">
      <c r="A664" s="10" t="s">
        <v>573</v>
      </c>
      <c r="B664" s="27" t="n">
        <v>2049</v>
      </c>
      <c r="C664" s="12" t="s">
        <v>574</v>
      </c>
      <c r="D664" s="48" t="s">
        <v>582</v>
      </c>
      <c r="E664" s="49" t="n">
        <v>0</v>
      </c>
      <c r="F664" s="50"/>
      <c r="G664" s="51"/>
      <c r="H664" s="51"/>
      <c r="I664" s="51"/>
      <c r="J664" s="51"/>
      <c r="K664" s="51" t="n">
        <v>4.732343617</v>
      </c>
      <c r="L664" s="49" t="n">
        <v>0</v>
      </c>
      <c r="M664" s="49" t="n">
        <v>0.819114338905459</v>
      </c>
      <c r="N664" s="49" t="n">
        <v>0</v>
      </c>
      <c r="O664" s="49" t="n">
        <v>10.2878202770064</v>
      </c>
      <c r="P664" s="49" t="n">
        <v>3.42624997772919</v>
      </c>
      <c r="Q664" s="49" t="n">
        <v>1.06251646757595</v>
      </c>
      <c r="R664" s="49" t="s">
        <v>40</v>
      </c>
      <c r="S664" s="49" t="s">
        <v>40</v>
      </c>
      <c r="T664" s="49" t="s">
        <v>40</v>
      </c>
      <c r="U664" s="49" t="s">
        <v>40</v>
      </c>
      <c r="V664" s="49" t="s">
        <v>40</v>
      </c>
      <c r="W664" s="49" t="s">
        <v>40</v>
      </c>
      <c r="X664" s="49" t="s">
        <v>41</v>
      </c>
      <c r="Y664" s="49" t="s">
        <v>40</v>
      </c>
      <c r="Z664" s="49" t="s">
        <v>40</v>
      </c>
      <c r="AA664" s="49" t="s">
        <v>40</v>
      </c>
      <c r="AB664" s="49" t="s">
        <v>40</v>
      </c>
      <c r="AC664" s="49" t="s">
        <v>40</v>
      </c>
      <c r="AD664" s="52" t="s">
        <v>40</v>
      </c>
      <c r="AE664" s="17"/>
      <c r="AF664" s="12"/>
      <c r="AG664" s="12"/>
      <c r="AH664" s="12"/>
      <c r="AI664" s="12"/>
      <c r="AJ664" s="12"/>
      <c r="AK664" s="12" t="s">
        <v>46</v>
      </c>
    </row>
    <row r="665" customFormat="false" ht="13.8" hidden="false" customHeight="false" outlineLevel="0" collapsed="false">
      <c r="A665" s="10" t="s">
        <v>573</v>
      </c>
      <c r="B665" s="27" t="n">
        <v>2049</v>
      </c>
      <c r="C665" s="12" t="s">
        <v>59</v>
      </c>
      <c r="D665" s="53" t="s">
        <v>583</v>
      </c>
      <c r="E665" s="49" t="n">
        <v>0</v>
      </c>
      <c r="F665" s="49" t="n">
        <v>11.8670765029957</v>
      </c>
      <c r="G665" s="49" t="n">
        <v>43.5916915868986</v>
      </c>
      <c r="H665" s="49" t="n">
        <v>48.7565006548838</v>
      </c>
      <c r="I665" s="49" t="n">
        <v>138.439728102238</v>
      </c>
      <c r="J665" s="49" t="n">
        <v>86.3785175123308</v>
      </c>
      <c r="K665" s="49" t="n">
        <v>57.452662533335</v>
      </c>
      <c r="L665" s="49" t="n">
        <v>0</v>
      </c>
      <c r="M665" s="49" t="n">
        <v>12.8436101844775</v>
      </c>
      <c r="N665" s="49" t="n">
        <v>7.48005995756947</v>
      </c>
      <c r="O665" s="49" t="n">
        <v>19.5796645778414</v>
      </c>
      <c r="P665" s="49" t="n">
        <v>11.305204699345</v>
      </c>
      <c r="Q665" s="49" t="n">
        <v>5.97512442022081</v>
      </c>
      <c r="R665" s="49" t="s">
        <v>40</v>
      </c>
      <c r="S665" s="49" t="s">
        <v>40</v>
      </c>
      <c r="T665" s="49" t="s">
        <v>40</v>
      </c>
      <c r="U665" s="49" t="s">
        <v>40</v>
      </c>
      <c r="V665" s="49" t="s">
        <v>40</v>
      </c>
      <c r="W665" s="49" t="s">
        <v>40</v>
      </c>
      <c r="X665" s="49" t="s">
        <v>40</v>
      </c>
      <c r="Y665" s="49" t="s">
        <v>40</v>
      </c>
      <c r="Z665" s="49" t="s">
        <v>40</v>
      </c>
      <c r="AA665" s="49" t="s">
        <v>40</v>
      </c>
      <c r="AB665" s="49" t="s">
        <v>40</v>
      </c>
      <c r="AC665" s="49" t="s">
        <v>40</v>
      </c>
      <c r="AD665" s="52" t="s">
        <v>40</v>
      </c>
      <c r="AE665" s="17"/>
      <c r="AF665" s="12"/>
      <c r="AG665" s="12"/>
      <c r="AH665" s="12"/>
      <c r="AI665" s="12"/>
      <c r="AJ665" s="12"/>
      <c r="AK665" s="12" t="s">
        <v>65</v>
      </c>
    </row>
    <row r="666" customFormat="false" ht="13.8" hidden="false" customHeight="false" outlineLevel="0" collapsed="false">
      <c r="A666" s="10" t="s">
        <v>573</v>
      </c>
      <c r="B666" s="27" t="n">
        <v>2049</v>
      </c>
      <c r="C666" s="12" t="s">
        <v>59</v>
      </c>
      <c r="D666" s="53" t="s">
        <v>584</v>
      </c>
      <c r="E666" s="49" t="n">
        <v>0</v>
      </c>
      <c r="F666" s="49" t="n">
        <v>11.8670765029957</v>
      </c>
      <c r="G666" s="49" t="n">
        <v>43.5916915868986</v>
      </c>
      <c r="H666" s="49" t="n">
        <v>45.7639863597458</v>
      </c>
      <c r="I666" s="50"/>
      <c r="J666" s="51"/>
      <c r="K666" s="51"/>
      <c r="L666" s="51" t="n">
        <v>6.35634230402391</v>
      </c>
      <c r="M666" s="49" t="n">
        <v>6.75828384794174</v>
      </c>
      <c r="N666" s="49" t="n">
        <v>3.43977750426013</v>
      </c>
      <c r="O666" s="49" t="n">
        <v>15.8887805486723</v>
      </c>
      <c r="P666" s="49" t="n">
        <v>11.3515538121548</v>
      </c>
      <c r="Q666" s="49" t="n">
        <v>7.7362807519221</v>
      </c>
      <c r="R666" s="49" t="s">
        <v>40</v>
      </c>
      <c r="S666" s="49" t="s">
        <v>40</v>
      </c>
      <c r="T666" s="49" t="s">
        <v>40</v>
      </c>
      <c r="U666" s="49" t="s">
        <v>40</v>
      </c>
      <c r="V666" s="49" t="s">
        <v>40</v>
      </c>
      <c r="W666" s="49" t="s">
        <v>40</v>
      </c>
      <c r="X666" s="49" t="s">
        <v>40</v>
      </c>
      <c r="Y666" s="49" t="s">
        <v>41</v>
      </c>
      <c r="Z666" s="49" t="s">
        <v>40</v>
      </c>
      <c r="AA666" s="49" t="s">
        <v>40</v>
      </c>
      <c r="AB666" s="49" t="s">
        <v>40</v>
      </c>
      <c r="AC666" s="49" t="s">
        <v>40</v>
      </c>
      <c r="AD666" s="52" t="s">
        <v>40</v>
      </c>
      <c r="AE666" s="17"/>
      <c r="AF666" s="12"/>
      <c r="AG666" s="12"/>
      <c r="AH666" s="12"/>
      <c r="AI666" s="12"/>
      <c r="AJ666" s="12"/>
      <c r="AK666" s="12" t="s">
        <v>65</v>
      </c>
    </row>
    <row r="667" customFormat="false" ht="13.8" hidden="false" customHeight="false" outlineLevel="0" collapsed="false">
      <c r="A667" s="10" t="s">
        <v>573</v>
      </c>
      <c r="B667" s="27" t="n">
        <v>2049</v>
      </c>
      <c r="C667" s="12" t="s">
        <v>59</v>
      </c>
      <c r="D667" s="54" t="s">
        <v>585</v>
      </c>
      <c r="E667" s="49" t="n">
        <v>0</v>
      </c>
      <c r="F667" s="50"/>
      <c r="G667" s="51"/>
      <c r="H667" s="51"/>
      <c r="I667" s="51" t="n">
        <v>6.91129384046068</v>
      </c>
      <c r="J667" s="50" t="n">
        <v>2.38561457945154</v>
      </c>
      <c r="K667" s="50" t="n">
        <v>2.23947702257193</v>
      </c>
      <c r="L667" s="55"/>
      <c r="M667" s="49" t="n">
        <v>11.7948072580956</v>
      </c>
      <c r="N667" s="49" t="n">
        <v>10.6029677452166</v>
      </c>
      <c r="O667" s="49" t="n">
        <v>17.9514694457482</v>
      </c>
      <c r="P667" s="49" t="n">
        <v>13.0804420222856</v>
      </c>
      <c r="Q667" s="49" t="n">
        <v>8.91732344746315</v>
      </c>
      <c r="R667" s="49" t="s">
        <v>40</v>
      </c>
      <c r="S667" s="49" t="s">
        <v>40</v>
      </c>
      <c r="T667" s="49" t="s">
        <v>40</v>
      </c>
      <c r="U667" s="49" t="s">
        <v>40</v>
      </c>
      <c r="V667" s="49" t="s">
        <v>41</v>
      </c>
      <c r="W667" s="49" t="s">
        <v>41</v>
      </c>
      <c r="X667" s="49" t="s">
        <v>41</v>
      </c>
      <c r="Y667" s="49" t="s">
        <v>40</v>
      </c>
      <c r="Z667" s="49" t="s">
        <v>40</v>
      </c>
      <c r="AA667" s="49" t="s">
        <v>40</v>
      </c>
      <c r="AB667" s="49" t="s">
        <v>40</v>
      </c>
      <c r="AC667" s="49" t="s">
        <v>40</v>
      </c>
      <c r="AD667" s="52" t="s">
        <v>40</v>
      </c>
      <c r="AE667" s="17"/>
      <c r="AF667" s="12"/>
      <c r="AG667" s="12"/>
      <c r="AH667" s="12"/>
      <c r="AI667" s="12"/>
      <c r="AJ667" s="12"/>
      <c r="AK667" s="12" t="s">
        <v>72</v>
      </c>
    </row>
    <row r="668" customFormat="false" ht="13.8" hidden="false" customHeight="false" outlineLevel="0" collapsed="false">
      <c r="A668" s="10" t="s">
        <v>573</v>
      </c>
      <c r="B668" s="27" t="n">
        <v>2049</v>
      </c>
      <c r="C668" s="12" t="s">
        <v>59</v>
      </c>
      <c r="D668" s="54" t="s">
        <v>586</v>
      </c>
      <c r="E668" s="49" t="n">
        <v>0</v>
      </c>
      <c r="F668" s="49" t="n">
        <v>16.5508503925364</v>
      </c>
      <c r="G668" s="49" t="n">
        <v>60.3141590349654</v>
      </c>
      <c r="H668" s="49" t="n">
        <v>65.5177121130913</v>
      </c>
      <c r="I668" s="50"/>
      <c r="J668" s="51"/>
      <c r="K668" s="51" t="n">
        <v>5.56884608567125</v>
      </c>
      <c r="L668" s="49" t="n">
        <v>0</v>
      </c>
      <c r="M668" s="49" t="n">
        <v>14.2020342153358</v>
      </c>
      <c r="N668" s="49" t="n">
        <v>4.77267631800424</v>
      </c>
      <c r="O668" s="49" t="n">
        <v>18.4978612522291</v>
      </c>
      <c r="P668" s="49" t="n">
        <v>7.33424273267716</v>
      </c>
      <c r="Q668" s="49" t="n">
        <v>6.39297437982764</v>
      </c>
      <c r="R668" s="49" t="s">
        <v>40</v>
      </c>
      <c r="S668" s="49" t="s">
        <v>40</v>
      </c>
      <c r="T668" s="49" t="s">
        <v>40</v>
      </c>
      <c r="U668" s="49" t="s">
        <v>40</v>
      </c>
      <c r="V668" s="49" t="s">
        <v>40</v>
      </c>
      <c r="W668" s="49" t="s">
        <v>40</v>
      </c>
      <c r="X668" s="49" t="s">
        <v>41</v>
      </c>
      <c r="Y668" s="49" t="s">
        <v>40</v>
      </c>
      <c r="Z668" s="49" t="s">
        <v>40</v>
      </c>
      <c r="AA668" s="49" t="s">
        <v>40</v>
      </c>
      <c r="AB668" s="49" t="s">
        <v>40</v>
      </c>
      <c r="AC668" s="49" t="s">
        <v>40</v>
      </c>
      <c r="AD668" s="52" t="s">
        <v>40</v>
      </c>
      <c r="AE668" s="17"/>
      <c r="AF668" s="12"/>
      <c r="AG668" s="12"/>
      <c r="AH668" s="12"/>
      <c r="AI668" s="12"/>
      <c r="AJ668" s="12"/>
      <c r="AK668" s="12" t="s">
        <v>72</v>
      </c>
    </row>
    <row r="669" customFormat="false" ht="13.8" hidden="false" customHeight="false" outlineLevel="0" collapsed="false">
      <c r="A669" s="10" t="s">
        <v>573</v>
      </c>
      <c r="B669" s="27" t="n">
        <v>2049</v>
      </c>
      <c r="C669" s="12" t="s">
        <v>59</v>
      </c>
      <c r="D669" s="54" t="s">
        <v>587</v>
      </c>
      <c r="E669" s="49" t="n">
        <v>0</v>
      </c>
      <c r="F669" s="50"/>
      <c r="G669" s="51"/>
      <c r="H669" s="51"/>
      <c r="I669" s="51" t="n">
        <v>5.05539358907669</v>
      </c>
      <c r="J669" s="50"/>
      <c r="K669" s="55" t="n">
        <v>3.34177329104572</v>
      </c>
      <c r="L669" s="50"/>
      <c r="M669" s="55" t="n">
        <v>1.880970664508</v>
      </c>
      <c r="N669" s="49" t="n">
        <v>3.9653707018845</v>
      </c>
      <c r="O669" s="49" t="n">
        <v>10.0686470420244</v>
      </c>
      <c r="P669" s="49" t="n">
        <v>7.2735436154297</v>
      </c>
      <c r="Q669" s="49" t="n">
        <v>5.17105034293125</v>
      </c>
      <c r="R669" s="49" t="s">
        <v>40</v>
      </c>
      <c r="S669" s="49" t="s">
        <v>40</v>
      </c>
      <c r="T669" s="49" t="s">
        <v>40</v>
      </c>
      <c r="U669" s="49" t="s">
        <v>40</v>
      </c>
      <c r="V669" s="49" t="s">
        <v>41</v>
      </c>
      <c r="W669" s="49" t="s">
        <v>40</v>
      </c>
      <c r="X669" s="49" t="s">
        <v>41</v>
      </c>
      <c r="Y669" s="49" t="s">
        <v>40</v>
      </c>
      <c r="Z669" s="49" t="s">
        <v>41</v>
      </c>
      <c r="AA669" s="49" t="s">
        <v>40</v>
      </c>
      <c r="AB669" s="49" t="s">
        <v>40</v>
      </c>
      <c r="AC669" s="49" t="s">
        <v>40</v>
      </c>
      <c r="AD669" s="52" t="s">
        <v>40</v>
      </c>
      <c r="AE669" s="17"/>
      <c r="AF669" s="12"/>
      <c r="AG669" s="12"/>
      <c r="AH669" s="12"/>
      <c r="AI669" s="12"/>
      <c r="AJ669" s="12"/>
      <c r="AK669" s="12" t="s">
        <v>65</v>
      </c>
    </row>
    <row r="670" customFormat="false" ht="13.8" hidden="false" customHeight="false" outlineLevel="0" collapsed="false">
      <c r="A670" s="10" t="s">
        <v>573</v>
      </c>
      <c r="B670" s="27" t="n">
        <v>2049</v>
      </c>
      <c r="C670" s="12" t="s">
        <v>59</v>
      </c>
      <c r="D670" s="54" t="s">
        <v>588</v>
      </c>
      <c r="E670" s="49" t="n">
        <v>0</v>
      </c>
      <c r="F670" s="49" t="n">
        <v>9.88922820786167</v>
      </c>
      <c r="G670" s="49" t="n">
        <v>36.3264136814852</v>
      </c>
      <c r="H670" s="49" t="n">
        <v>40.1022788890914</v>
      </c>
      <c r="I670" s="50"/>
      <c r="J670" s="51"/>
      <c r="K670" s="51"/>
      <c r="L670" s="51" t="n">
        <v>5.21876013497776</v>
      </c>
      <c r="M670" s="49" t="n">
        <v>11.9394431313717</v>
      </c>
      <c r="N670" s="49" t="n">
        <v>1.40302088002938</v>
      </c>
      <c r="O670" s="49" t="n">
        <v>11.5607371236224</v>
      </c>
      <c r="P670" s="49" t="n">
        <v>7.07702609598126</v>
      </c>
      <c r="Q670" s="49" t="n">
        <v>1.87785081026816</v>
      </c>
      <c r="R670" s="49" t="s">
        <v>40</v>
      </c>
      <c r="S670" s="49" t="s">
        <v>40</v>
      </c>
      <c r="T670" s="49" t="s">
        <v>40</v>
      </c>
      <c r="U670" s="49" t="s">
        <v>40</v>
      </c>
      <c r="V670" s="49" t="s">
        <v>40</v>
      </c>
      <c r="W670" s="49" t="s">
        <v>40</v>
      </c>
      <c r="X670" s="49" t="s">
        <v>40</v>
      </c>
      <c r="Y670" s="49" t="s">
        <v>41</v>
      </c>
      <c r="Z670" s="49" t="s">
        <v>40</v>
      </c>
      <c r="AA670" s="49" t="s">
        <v>40</v>
      </c>
      <c r="AB670" s="49" t="s">
        <v>40</v>
      </c>
      <c r="AC670" s="49" t="s">
        <v>40</v>
      </c>
      <c r="AD670" s="52" t="s">
        <v>40</v>
      </c>
      <c r="AE670" s="17"/>
      <c r="AF670" s="12"/>
      <c r="AG670" s="12"/>
      <c r="AH670" s="12"/>
      <c r="AI670" s="12"/>
      <c r="AJ670" s="12"/>
      <c r="AK670" s="12" t="s">
        <v>65</v>
      </c>
    </row>
    <row r="671" customFormat="false" ht="13.8" hidden="false" customHeight="false" outlineLevel="0" collapsed="false">
      <c r="A671" s="10" t="s">
        <v>573</v>
      </c>
      <c r="B671" s="27" t="n">
        <v>2049</v>
      </c>
      <c r="C671" s="12" t="s">
        <v>589</v>
      </c>
      <c r="D671" s="56" t="s">
        <v>590</v>
      </c>
      <c r="E671" s="15"/>
      <c r="F671" s="15"/>
      <c r="G671" s="14"/>
      <c r="H671" s="14"/>
      <c r="I671" s="14"/>
      <c r="J671" s="14"/>
      <c r="K671" s="14"/>
      <c r="L671" s="14" t="n">
        <v>70</v>
      </c>
      <c r="M671" s="57"/>
      <c r="N671" s="57"/>
      <c r="O671" s="57"/>
      <c r="P671" s="57"/>
      <c r="Q671" s="57"/>
      <c r="R671" s="58"/>
      <c r="S671" s="58"/>
      <c r="T671" s="58"/>
      <c r="U671" s="58"/>
      <c r="V671" s="58"/>
      <c r="W671" s="58"/>
      <c r="X671" s="58"/>
      <c r="Y671" s="58" t="s">
        <v>101</v>
      </c>
      <c r="Z671" s="58"/>
      <c r="AA671" s="58"/>
      <c r="AB671" s="58"/>
      <c r="AC671" s="58"/>
      <c r="AD671" s="59"/>
      <c r="AE671" s="17"/>
      <c r="AF671" s="12"/>
      <c r="AG671" s="12"/>
      <c r="AH671" s="12"/>
      <c r="AI671" s="12"/>
      <c r="AJ671" s="12"/>
      <c r="AK671" s="12"/>
    </row>
    <row r="672" customFormat="false" ht="13.8" hidden="false" customHeight="false" outlineLevel="0" collapsed="false">
      <c r="A672" s="10" t="s">
        <v>573</v>
      </c>
      <c r="B672" s="27" t="n">
        <v>2049</v>
      </c>
      <c r="C672" s="12" t="s">
        <v>384</v>
      </c>
      <c r="D672" s="56" t="s">
        <v>591</v>
      </c>
      <c r="E672" s="15"/>
      <c r="F672" s="15"/>
      <c r="G672" s="23"/>
      <c r="H672" s="23"/>
      <c r="I672" s="23"/>
      <c r="J672" s="23"/>
      <c r="K672" s="23"/>
      <c r="L672" s="23" t="n">
        <v>18</v>
      </c>
      <c r="M672" s="60"/>
      <c r="N672" s="60"/>
      <c r="O672" s="60"/>
      <c r="P672" s="60"/>
      <c r="Q672" s="60"/>
      <c r="R672" s="15"/>
      <c r="S672" s="15"/>
      <c r="T672" s="15"/>
      <c r="U672" s="15"/>
      <c r="V672" s="15"/>
      <c r="W672" s="15"/>
      <c r="X672" s="15"/>
      <c r="Y672" s="15" t="s">
        <v>107</v>
      </c>
      <c r="Z672" s="15"/>
      <c r="AA672" s="15"/>
      <c r="AB672" s="15"/>
      <c r="AC672" s="15"/>
      <c r="AD672" s="16"/>
      <c r="AE672" s="17"/>
      <c r="AF672" s="12"/>
      <c r="AG672" s="12"/>
      <c r="AH672" s="12"/>
      <c r="AI672" s="12"/>
      <c r="AJ672" s="12"/>
      <c r="AK672" s="12"/>
    </row>
    <row r="673" customFormat="false" ht="13.8" hidden="false" customHeight="false" outlineLevel="0" collapsed="false">
      <c r="A673" s="10" t="s">
        <v>573</v>
      </c>
      <c r="B673" s="27" t="n">
        <v>2049</v>
      </c>
      <c r="C673" s="12" t="s">
        <v>384</v>
      </c>
      <c r="D673" s="56" t="s">
        <v>594</v>
      </c>
      <c r="E673" s="15"/>
      <c r="F673" s="15"/>
      <c r="G673" s="15"/>
      <c r="H673" s="61" t="n">
        <v>0</v>
      </c>
      <c r="I673" s="61" t="n">
        <v>0</v>
      </c>
      <c r="J673" s="61" t="n">
        <v>40</v>
      </c>
      <c r="K673" s="61" t="n">
        <v>50</v>
      </c>
      <c r="L673" s="61" t="n">
        <v>30</v>
      </c>
      <c r="M673" s="61" t="n">
        <v>20</v>
      </c>
      <c r="N673" s="15"/>
      <c r="O673" s="15"/>
      <c r="P673" s="15"/>
      <c r="Q673" s="15"/>
      <c r="R673" s="15" t="s">
        <v>40</v>
      </c>
      <c r="S673" s="15" t="s">
        <v>40</v>
      </c>
      <c r="T673" s="15" t="s">
        <v>40</v>
      </c>
      <c r="U673" s="15" t="s">
        <v>40</v>
      </c>
      <c r="V673" s="15" t="s">
        <v>40</v>
      </c>
      <c r="W673" s="15" t="s">
        <v>40</v>
      </c>
      <c r="X673" s="15" t="s">
        <v>40</v>
      </c>
      <c r="Y673" s="15" t="s">
        <v>40</v>
      </c>
      <c r="Z673" s="15" t="s">
        <v>40</v>
      </c>
      <c r="AA673" s="15" t="s">
        <v>40</v>
      </c>
      <c r="AB673" s="15" t="s">
        <v>40</v>
      </c>
      <c r="AC673" s="15" t="s">
        <v>40</v>
      </c>
      <c r="AD673" s="16" t="s">
        <v>40</v>
      </c>
      <c r="AE673" s="17"/>
      <c r="AF673" s="12"/>
      <c r="AG673" s="12"/>
      <c r="AH673" s="12"/>
      <c r="AI673" s="12"/>
      <c r="AJ673" s="12"/>
      <c r="AK673" s="12"/>
    </row>
    <row r="674" customFormat="false" ht="13.8" hidden="false" customHeight="false" outlineLevel="0" collapsed="false">
      <c r="A674" s="10" t="s">
        <v>573</v>
      </c>
      <c r="B674" s="27" t="n">
        <v>2049</v>
      </c>
      <c r="C674" s="12" t="s">
        <v>589</v>
      </c>
      <c r="D674" s="56" t="s">
        <v>595</v>
      </c>
      <c r="E674" s="23"/>
      <c r="F674" s="23"/>
      <c r="G674" s="23"/>
      <c r="H674" s="23"/>
      <c r="I674" s="23" t="n">
        <v>35</v>
      </c>
      <c r="J674" s="26"/>
      <c r="K674" s="26"/>
      <c r="L674" s="26"/>
      <c r="M674" s="26"/>
      <c r="N674" s="41"/>
      <c r="O674" s="41"/>
      <c r="P674" s="41"/>
      <c r="Q674" s="41"/>
      <c r="R674" s="15"/>
      <c r="S674" s="15"/>
      <c r="T674" s="15"/>
      <c r="U674" s="15"/>
      <c r="V674" s="15" t="s">
        <v>101</v>
      </c>
      <c r="W674" s="15"/>
      <c r="X674" s="15"/>
      <c r="Y674" s="15"/>
      <c r="Z674" s="15"/>
      <c r="AA674" s="15"/>
      <c r="AB674" s="15"/>
      <c r="AC674" s="15"/>
      <c r="AD674" s="16"/>
      <c r="AE674" s="17"/>
      <c r="AF674" s="12"/>
      <c r="AG674" s="12"/>
      <c r="AH674" s="12"/>
      <c r="AI674" s="12"/>
      <c r="AJ674" s="12"/>
      <c r="AK674" s="12"/>
    </row>
    <row r="675" customFormat="false" ht="13.8" hidden="false" customHeight="false" outlineLevel="0" collapsed="false">
      <c r="A675" s="10" t="s">
        <v>573</v>
      </c>
      <c r="B675" s="27" t="n">
        <v>2049</v>
      </c>
      <c r="C675" s="12" t="s">
        <v>589</v>
      </c>
      <c r="D675" s="62" t="s">
        <v>596</v>
      </c>
      <c r="E675" s="23"/>
      <c r="F675" s="23"/>
      <c r="G675" s="23"/>
      <c r="H675" s="23"/>
      <c r="I675" s="23" t="n">
        <v>45</v>
      </c>
      <c r="J675" s="60"/>
      <c r="K675" s="60"/>
      <c r="L675" s="60"/>
      <c r="M675" s="60"/>
      <c r="N675" s="41"/>
      <c r="O675" s="41"/>
      <c r="P675" s="41"/>
      <c r="Q675" s="41"/>
      <c r="R675" s="15"/>
      <c r="S675" s="15"/>
      <c r="T675" s="15"/>
      <c r="U675" s="15"/>
      <c r="V675" s="15" t="s">
        <v>101</v>
      </c>
      <c r="W675" s="15"/>
      <c r="X675" s="15"/>
      <c r="Y675" s="15"/>
      <c r="Z675" s="15"/>
      <c r="AA675" s="15"/>
      <c r="AB675" s="15"/>
      <c r="AC675" s="15"/>
      <c r="AD675" s="16"/>
      <c r="AE675" s="17"/>
      <c r="AF675" s="12"/>
      <c r="AG675" s="12"/>
      <c r="AH675" s="12"/>
      <c r="AI675" s="12"/>
      <c r="AJ675" s="12"/>
      <c r="AK675" s="12"/>
    </row>
    <row r="676" customFormat="false" ht="13.8" hidden="false" customHeight="false" outlineLevel="0" collapsed="false">
      <c r="A676" s="10" t="s">
        <v>573</v>
      </c>
      <c r="B676" s="27" t="n">
        <v>2049</v>
      </c>
      <c r="C676" s="12" t="s">
        <v>589</v>
      </c>
      <c r="D676" s="62" t="s">
        <v>103</v>
      </c>
      <c r="E676" s="23"/>
      <c r="F676" s="23"/>
      <c r="G676" s="23"/>
      <c r="H676" s="23"/>
      <c r="I676" s="23" t="n">
        <v>25</v>
      </c>
      <c r="J676" s="15"/>
      <c r="K676" s="15"/>
      <c r="L676" s="15"/>
      <c r="M676" s="15"/>
      <c r="N676" s="41"/>
      <c r="O676" s="41"/>
      <c r="P676" s="41"/>
      <c r="Q676" s="41"/>
      <c r="R676" s="15"/>
      <c r="S676" s="15"/>
      <c r="T676" s="15"/>
      <c r="U676" s="15"/>
      <c r="V676" s="15" t="s">
        <v>104</v>
      </c>
      <c r="W676" s="15"/>
      <c r="X676" s="15"/>
      <c r="Y676" s="15"/>
      <c r="Z676" s="15"/>
      <c r="AA676" s="15"/>
      <c r="AB676" s="15"/>
      <c r="AC676" s="15"/>
      <c r="AD676" s="16"/>
      <c r="AE676" s="17"/>
      <c r="AF676" s="12"/>
      <c r="AG676" s="12"/>
      <c r="AH676" s="12"/>
      <c r="AI676" s="12"/>
      <c r="AJ676" s="12"/>
      <c r="AK676" s="12"/>
    </row>
    <row r="677" customFormat="false" ht="13.8" hidden="false" customHeight="false" outlineLevel="0" collapsed="false">
      <c r="A677" s="10" t="s">
        <v>573</v>
      </c>
      <c r="B677" s="40" t="n">
        <v>2057</v>
      </c>
      <c r="C677" s="12" t="s">
        <v>574</v>
      </c>
      <c r="D677" s="48" t="s">
        <v>575</v>
      </c>
      <c r="E677" s="49" t="n">
        <v>0</v>
      </c>
      <c r="F677" s="50"/>
      <c r="G677" s="51"/>
      <c r="H677" s="51"/>
      <c r="I677" s="51" t="n">
        <v>6.54316689423782</v>
      </c>
      <c r="J677" s="49" t="n">
        <v>33.4566922772213</v>
      </c>
      <c r="K677" s="49" t="n">
        <v>21.1688485853702</v>
      </c>
      <c r="L677" s="49" t="n">
        <v>5.551902066122</v>
      </c>
      <c r="M677" s="49" t="n">
        <v>0.97136043757536</v>
      </c>
      <c r="N677" s="49" t="n">
        <v>7.61401055313619</v>
      </c>
      <c r="O677" s="49" t="n">
        <v>0.800848362032998</v>
      </c>
      <c r="P677" s="49" t="n">
        <v>14.3893388656692</v>
      </c>
      <c r="Q677" s="49" t="n">
        <v>4.17581239332354</v>
      </c>
      <c r="R677" s="49" t="s">
        <v>40</v>
      </c>
      <c r="S677" s="49" t="s">
        <v>40</v>
      </c>
      <c r="T677" s="49" t="s">
        <v>40</v>
      </c>
      <c r="U677" s="49" t="s">
        <v>40</v>
      </c>
      <c r="V677" s="49" t="s">
        <v>41</v>
      </c>
      <c r="W677" s="49" t="s">
        <v>40</v>
      </c>
      <c r="X677" s="49" t="s">
        <v>40</v>
      </c>
      <c r="Y677" s="49" t="s">
        <v>40</v>
      </c>
      <c r="Z677" s="49" t="s">
        <v>40</v>
      </c>
      <c r="AA677" s="49" t="s">
        <v>40</v>
      </c>
      <c r="AB677" s="49" t="s">
        <v>40</v>
      </c>
      <c r="AC677" s="49" t="s">
        <v>40</v>
      </c>
      <c r="AD677" s="52" t="s">
        <v>40</v>
      </c>
      <c r="AE677" s="17"/>
      <c r="AF677" s="12"/>
      <c r="AG677" s="12"/>
      <c r="AH677" s="12"/>
      <c r="AI677" s="12"/>
      <c r="AJ677" s="12"/>
      <c r="AK677" s="12" t="s">
        <v>46</v>
      </c>
    </row>
    <row r="678" customFormat="false" ht="13.8" hidden="false" customHeight="false" outlineLevel="0" collapsed="false">
      <c r="A678" s="10" t="s">
        <v>573</v>
      </c>
      <c r="B678" s="40" t="n">
        <v>2057</v>
      </c>
      <c r="C678" s="12" t="s">
        <v>574</v>
      </c>
      <c r="D678" s="48" t="s">
        <v>576</v>
      </c>
      <c r="E678" s="49" t="n">
        <v>0</v>
      </c>
      <c r="F678" s="50"/>
      <c r="G678" s="51"/>
      <c r="H678" s="51"/>
      <c r="I678" s="51"/>
      <c r="J678" s="51" t="n">
        <v>6.50380943300001</v>
      </c>
      <c r="K678" s="49" t="n">
        <v>15.349367019853</v>
      </c>
      <c r="L678" s="49" t="n">
        <v>4.27122115948209</v>
      </c>
      <c r="M678" s="49" t="n">
        <v>0</v>
      </c>
      <c r="N678" s="49" t="n">
        <v>6.74225343004602</v>
      </c>
      <c r="O678" s="49" t="n">
        <v>0</v>
      </c>
      <c r="P678" s="49" t="n">
        <v>8.48843859415901</v>
      </c>
      <c r="Q678" s="49" t="n">
        <v>0.903004294738782</v>
      </c>
      <c r="R678" s="49" t="s">
        <v>40</v>
      </c>
      <c r="S678" s="49" t="s">
        <v>40</v>
      </c>
      <c r="T678" s="49" t="s">
        <v>40</v>
      </c>
      <c r="U678" s="49" t="s">
        <v>40</v>
      </c>
      <c r="V678" s="49" t="s">
        <v>40</v>
      </c>
      <c r="W678" s="49" t="s">
        <v>41</v>
      </c>
      <c r="X678" s="49" t="s">
        <v>40</v>
      </c>
      <c r="Y678" s="49" t="s">
        <v>40</v>
      </c>
      <c r="Z678" s="49" t="s">
        <v>40</v>
      </c>
      <c r="AA678" s="49" t="s">
        <v>40</v>
      </c>
      <c r="AB678" s="49" t="s">
        <v>40</v>
      </c>
      <c r="AC678" s="49" t="s">
        <v>40</v>
      </c>
      <c r="AD678" s="52" t="s">
        <v>40</v>
      </c>
      <c r="AE678" s="17"/>
      <c r="AF678" s="12"/>
      <c r="AG678" s="12"/>
      <c r="AH678" s="12"/>
      <c r="AI678" s="12"/>
      <c r="AJ678" s="12"/>
      <c r="AK678" s="12" t="s">
        <v>46</v>
      </c>
    </row>
    <row r="679" customFormat="false" ht="13.8" hidden="false" customHeight="false" outlineLevel="0" collapsed="false">
      <c r="A679" s="10" t="s">
        <v>573</v>
      </c>
      <c r="B679" s="40" t="n">
        <v>2057</v>
      </c>
      <c r="C679" s="12" t="s">
        <v>574</v>
      </c>
      <c r="D679" s="48" t="s">
        <v>577</v>
      </c>
      <c r="E679" s="49" t="n">
        <v>0</v>
      </c>
      <c r="F679" s="49" t="n">
        <v>17.9027282105725</v>
      </c>
      <c r="G679" s="49" t="n">
        <v>49.3917353824307</v>
      </c>
      <c r="H679" s="49" t="n">
        <v>114.687352840733</v>
      </c>
      <c r="I679" s="49" t="n">
        <v>59.2579487938915</v>
      </c>
      <c r="J679" s="49" t="n">
        <v>33.506805450944</v>
      </c>
      <c r="K679" s="49" t="n">
        <v>19.4607738713009</v>
      </c>
      <c r="L679" s="49" t="n">
        <v>9.05037535962506</v>
      </c>
      <c r="M679" s="49" t="n">
        <v>3.99667064182749</v>
      </c>
      <c r="N679" s="49" t="n">
        <v>12.1827567897585</v>
      </c>
      <c r="O679" s="49" t="n">
        <v>0.61923551332999</v>
      </c>
      <c r="P679" s="49" t="n">
        <v>12.9829764470477</v>
      </c>
      <c r="Q679" s="49" t="n">
        <v>2.07571654669572</v>
      </c>
      <c r="R679" s="49" t="s">
        <v>40</v>
      </c>
      <c r="S679" s="49" t="s">
        <v>40</v>
      </c>
      <c r="T679" s="49" t="s">
        <v>40</v>
      </c>
      <c r="U679" s="49" t="s">
        <v>40</v>
      </c>
      <c r="V679" s="49" t="s">
        <v>40</v>
      </c>
      <c r="W679" s="49" t="s">
        <v>40</v>
      </c>
      <c r="X679" s="49" t="s">
        <v>40</v>
      </c>
      <c r="Y679" s="49" t="s">
        <v>40</v>
      </c>
      <c r="Z679" s="49" t="s">
        <v>40</v>
      </c>
      <c r="AA679" s="49" t="s">
        <v>40</v>
      </c>
      <c r="AB679" s="49" t="s">
        <v>40</v>
      </c>
      <c r="AC679" s="49" t="s">
        <v>40</v>
      </c>
      <c r="AD679" s="52" t="s">
        <v>40</v>
      </c>
      <c r="AE679" s="17"/>
      <c r="AF679" s="12"/>
      <c r="AG679" s="12"/>
      <c r="AH679" s="12"/>
      <c r="AI679" s="12"/>
      <c r="AJ679" s="12"/>
      <c r="AK679" s="12" t="s">
        <v>46</v>
      </c>
    </row>
    <row r="680" customFormat="false" ht="13.8" hidden="false" customHeight="false" outlineLevel="0" collapsed="false">
      <c r="A680" s="10" t="s">
        <v>573</v>
      </c>
      <c r="B680" s="40" t="n">
        <v>2057</v>
      </c>
      <c r="C680" s="12" t="s">
        <v>574</v>
      </c>
      <c r="D680" s="48" t="s">
        <v>578</v>
      </c>
      <c r="E680" s="49" t="n">
        <v>0</v>
      </c>
      <c r="F680" s="49" t="n">
        <v>17.9027282105725</v>
      </c>
      <c r="G680" s="49" t="n">
        <v>43.7436779656458</v>
      </c>
      <c r="H680" s="50"/>
      <c r="I680" s="51"/>
      <c r="J680" s="55"/>
      <c r="K680" s="55" t="n">
        <v>4.94489661898756</v>
      </c>
      <c r="L680" s="49" t="n">
        <v>0</v>
      </c>
      <c r="M680" s="49" t="n">
        <v>0.0043943930701719</v>
      </c>
      <c r="N680" s="49" t="n">
        <v>9.9439477859873</v>
      </c>
      <c r="O680" s="49" t="n">
        <v>0.737204090260082</v>
      </c>
      <c r="P680" s="49" t="n">
        <v>7.96419584847838</v>
      </c>
      <c r="Q680" s="49" t="n">
        <v>2.16031509360229</v>
      </c>
      <c r="R680" s="49" t="s">
        <v>40</v>
      </c>
      <c r="S680" s="49" t="s">
        <v>40</v>
      </c>
      <c r="T680" s="49" t="s">
        <v>40</v>
      </c>
      <c r="U680" s="49" t="s">
        <v>40</v>
      </c>
      <c r="V680" s="49" t="s">
        <v>40</v>
      </c>
      <c r="W680" s="49" t="s">
        <v>40</v>
      </c>
      <c r="X680" s="49" t="s">
        <v>41</v>
      </c>
      <c r="Y680" s="49" t="s">
        <v>40</v>
      </c>
      <c r="Z680" s="49" t="s">
        <v>40</v>
      </c>
      <c r="AA680" s="49" t="s">
        <v>40</v>
      </c>
      <c r="AB680" s="49" t="s">
        <v>40</v>
      </c>
      <c r="AC680" s="49" t="s">
        <v>40</v>
      </c>
      <c r="AD680" s="52" t="s">
        <v>40</v>
      </c>
      <c r="AE680" s="17"/>
      <c r="AF680" s="12"/>
      <c r="AG680" s="12"/>
      <c r="AH680" s="12"/>
      <c r="AI680" s="12"/>
      <c r="AJ680" s="12"/>
      <c r="AK680" s="12" t="s">
        <v>46</v>
      </c>
    </row>
    <row r="681" customFormat="false" ht="13.8" hidden="false" customHeight="false" outlineLevel="0" collapsed="false">
      <c r="A681" s="10" t="s">
        <v>573</v>
      </c>
      <c r="B681" s="40" t="n">
        <v>2057</v>
      </c>
      <c r="C681" s="12" t="s">
        <v>574</v>
      </c>
      <c r="D681" s="48" t="s">
        <v>579</v>
      </c>
      <c r="E681" s="49" t="n">
        <v>0</v>
      </c>
      <c r="F681" s="49" t="n">
        <v>14.7754968560535</v>
      </c>
      <c r="G681" s="49" t="n">
        <v>42.531094586249</v>
      </c>
      <c r="H681" s="49" t="n">
        <v>95.8315983048215</v>
      </c>
      <c r="I681" s="49" t="n">
        <v>44.7857955527505</v>
      </c>
      <c r="J681" s="49" t="n">
        <v>19.985862628697</v>
      </c>
      <c r="K681" s="49" t="n">
        <v>10.485437454138</v>
      </c>
      <c r="L681" s="49" t="n">
        <v>2.11337252918677</v>
      </c>
      <c r="M681" s="49" t="n">
        <v>0</v>
      </c>
      <c r="N681" s="49" t="n">
        <v>4.75076605464809</v>
      </c>
      <c r="O681" s="49" t="n">
        <v>0</v>
      </c>
      <c r="P681" s="49" t="n">
        <v>6.18421633030359</v>
      </c>
      <c r="Q681" s="49" t="n">
        <v>0.137959480429466</v>
      </c>
      <c r="R681" s="49" t="s">
        <v>40</v>
      </c>
      <c r="S681" s="49" t="s">
        <v>40</v>
      </c>
      <c r="T681" s="49" t="s">
        <v>40</v>
      </c>
      <c r="U681" s="49" t="s">
        <v>40</v>
      </c>
      <c r="V681" s="49" t="s">
        <v>40</v>
      </c>
      <c r="W681" s="49" t="s">
        <v>40</v>
      </c>
      <c r="X681" s="49" t="s">
        <v>40</v>
      </c>
      <c r="Y681" s="49" t="s">
        <v>40</v>
      </c>
      <c r="Z681" s="49" t="s">
        <v>40</v>
      </c>
      <c r="AA681" s="49" t="s">
        <v>40</v>
      </c>
      <c r="AB681" s="49" t="s">
        <v>40</v>
      </c>
      <c r="AC681" s="49" t="s">
        <v>40</v>
      </c>
      <c r="AD681" s="52" t="s">
        <v>40</v>
      </c>
      <c r="AE681" s="17"/>
      <c r="AF681" s="12"/>
      <c r="AG681" s="12"/>
      <c r="AH681" s="12"/>
      <c r="AI681" s="12"/>
      <c r="AJ681" s="12"/>
      <c r="AK681" s="12" t="s">
        <v>46</v>
      </c>
    </row>
    <row r="682" customFormat="false" ht="13.8" hidden="false" customHeight="false" outlineLevel="0" collapsed="false">
      <c r="A682" s="10" t="s">
        <v>573</v>
      </c>
      <c r="B682" s="40" t="n">
        <v>2057</v>
      </c>
      <c r="C682" s="12" t="s">
        <v>574</v>
      </c>
      <c r="D682" s="48" t="s">
        <v>580</v>
      </c>
      <c r="E682" s="49" t="n">
        <v>0</v>
      </c>
      <c r="F682" s="50"/>
      <c r="G682" s="51"/>
      <c r="H682" s="51"/>
      <c r="I682" s="51"/>
      <c r="J682" s="51"/>
      <c r="K682" s="51" t="n">
        <v>5.045301834</v>
      </c>
      <c r="L682" s="49" t="n">
        <v>0.795824005379473</v>
      </c>
      <c r="M682" s="49" t="n">
        <v>0</v>
      </c>
      <c r="N682" s="49" t="n">
        <v>4.96257733067071</v>
      </c>
      <c r="O682" s="49" t="n">
        <v>0</v>
      </c>
      <c r="P682" s="49" t="n">
        <v>6.83081178245663</v>
      </c>
      <c r="Q682" s="49" t="n">
        <v>0.383097606429266</v>
      </c>
      <c r="R682" s="49" t="s">
        <v>40</v>
      </c>
      <c r="S682" s="49" t="s">
        <v>40</v>
      </c>
      <c r="T682" s="49" t="s">
        <v>40</v>
      </c>
      <c r="U682" s="49" t="s">
        <v>40</v>
      </c>
      <c r="V682" s="49" t="s">
        <v>40</v>
      </c>
      <c r="W682" s="49" t="s">
        <v>40</v>
      </c>
      <c r="X682" s="49" t="s">
        <v>41</v>
      </c>
      <c r="Y682" s="49" t="s">
        <v>40</v>
      </c>
      <c r="Z682" s="49" t="s">
        <v>40</v>
      </c>
      <c r="AA682" s="49" t="s">
        <v>40</v>
      </c>
      <c r="AB682" s="49" t="s">
        <v>40</v>
      </c>
      <c r="AC682" s="49" t="s">
        <v>40</v>
      </c>
      <c r="AD682" s="52" t="s">
        <v>40</v>
      </c>
      <c r="AE682" s="17"/>
      <c r="AF682" s="12"/>
      <c r="AG682" s="12"/>
      <c r="AH682" s="12"/>
      <c r="AI682" s="12"/>
      <c r="AJ682" s="12"/>
      <c r="AK682" s="12" t="s">
        <v>46</v>
      </c>
    </row>
    <row r="683" customFormat="false" ht="13.8" hidden="false" customHeight="false" outlineLevel="0" collapsed="false">
      <c r="A683" s="10" t="s">
        <v>573</v>
      </c>
      <c r="B683" s="40" t="n">
        <v>2057</v>
      </c>
      <c r="C683" s="12" t="s">
        <v>574</v>
      </c>
      <c r="D683" s="48" t="s">
        <v>581</v>
      </c>
      <c r="E683" s="49" t="n">
        <v>0</v>
      </c>
      <c r="F683" s="49" t="n">
        <v>14.7754968560535</v>
      </c>
      <c r="G683" s="49" t="n">
        <v>42.531094586249</v>
      </c>
      <c r="H683" s="49" t="n">
        <v>9.39255065310682</v>
      </c>
      <c r="I683" s="49" t="n">
        <v>0</v>
      </c>
      <c r="J683" s="49" t="n">
        <v>30.8246241877121</v>
      </c>
      <c r="K683" s="49" t="n">
        <v>10.3704700686588</v>
      </c>
      <c r="L683" s="49" t="n">
        <v>1.03789593867703</v>
      </c>
      <c r="M683" s="49" t="n">
        <v>0</v>
      </c>
      <c r="N683" s="49" t="n">
        <v>4.99669595768206</v>
      </c>
      <c r="O683" s="49" t="n">
        <v>0</v>
      </c>
      <c r="P683" s="49" t="n">
        <v>6.14375244051613</v>
      </c>
      <c r="Q683" s="49" t="n">
        <v>0.120730299362466</v>
      </c>
      <c r="R683" s="49" t="s">
        <v>40</v>
      </c>
      <c r="S683" s="49" t="s">
        <v>40</v>
      </c>
      <c r="T683" s="49" t="s">
        <v>40</v>
      </c>
      <c r="U683" s="49" t="s">
        <v>40</v>
      </c>
      <c r="V683" s="49" t="s">
        <v>40</v>
      </c>
      <c r="W683" s="49" t="s">
        <v>40</v>
      </c>
      <c r="X683" s="49" t="s">
        <v>40</v>
      </c>
      <c r="Y683" s="49" t="s">
        <v>40</v>
      </c>
      <c r="Z683" s="49" t="s">
        <v>40</v>
      </c>
      <c r="AA683" s="49" t="s">
        <v>40</v>
      </c>
      <c r="AB683" s="49" t="s">
        <v>40</v>
      </c>
      <c r="AC683" s="49" t="s">
        <v>40</v>
      </c>
      <c r="AD683" s="52" t="s">
        <v>40</v>
      </c>
      <c r="AE683" s="17"/>
      <c r="AF683" s="12"/>
      <c r="AG683" s="12"/>
      <c r="AH683" s="12"/>
      <c r="AI683" s="12"/>
      <c r="AJ683" s="12"/>
      <c r="AK683" s="12" t="s">
        <v>46</v>
      </c>
    </row>
    <row r="684" customFormat="false" ht="13.8" hidden="false" customHeight="false" outlineLevel="0" collapsed="false">
      <c r="A684" s="10" t="s">
        <v>573</v>
      </c>
      <c r="B684" s="40" t="n">
        <v>2057</v>
      </c>
      <c r="C684" s="12" t="s">
        <v>574</v>
      </c>
      <c r="D684" s="48" t="s">
        <v>582</v>
      </c>
      <c r="E684" s="49" t="n">
        <v>0</v>
      </c>
      <c r="F684" s="50"/>
      <c r="G684" s="51"/>
      <c r="H684" s="51"/>
      <c r="I684" s="51"/>
      <c r="J684" s="51"/>
      <c r="K684" s="51" t="n">
        <v>1.75408031888079</v>
      </c>
      <c r="L684" s="49" t="n">
        <v>2.35222073572587</v>
      </c>
      <c r="M684" s="49" t="n">
        <v>0</v>
      </c>
      <c r="N684" s="49" t="n">
        <v>4.36394539551962</v>
      </c>
      <c r="O684" s="49" t="n">
        <v>0</v>
      </c>
      <c r="P684" s="49" t="n">
        <v>6.93252600368267</v>
      </c>
      <c r="Q684" s="49" t="n">
        <v>0.426725093858668</v>
      </c>
      <c r="R684" s="49" t="s">
        <v>40</v>
      </c>
      <c r="S684" s="49" t="s">
        <v>40</v>
      </c>
      <c r="T684" s="49" t="s">
        <v>40</v>
      </c>
      <c r="U684" s="49" t="s">
        <v>40</v>
      </c>
      <c r="V684" s="49" t="s">
        <v>40</v>
      </c>
      <c r="W684" s="49" t="s">
        <v>40</v>
      </c>
      <c r="X684" s="49" t="s">
        <v>41</v>
      </c>
      <c r="Y684" s="49" t="s">
        <v>40</v>
      </c>
      <c r="Z684" s="49" t="s">
        <v>40</v>
      </c>
      <c r="AA684" s="49" t="s">
        <v>40</v>
      </c>
      <c r="AB684" s="49" t="s">
        <v>40</v>
      </c>
      <c r="AC684" s="49" t="s">
        <v>40</v>
      </c>
      <c r="AD684" s="52" t="s">
        <v>40</v>
      </c>
      <c r="AE684" s="17"/>
      <c r="AF684" s="12"/>
      <c r="AG684" s="12"/>
      <c r="AH684" s="12"/>
      <c r="AI684" s="12"/>
      <c r="AJ684" s="12"/>
      <c r="AK684" s="12" t="s">
        <v>46</v>
      </c>
    </row>
    <row r="685" customFormat="false" ht="13.8" hidden="false" customHeight="false" outlineLevel="0" collapsed="false">
      <c r="A685" s="10" t="s">
        <v>573</v>
      </c>
      <c r="B685" s="40" t="n">
        <v>2057</v>
      </c>
      <c r="C685" s="12" t="s">
        <v>59</v>
      </c>
      <c r="D685" s="53" t="s">
        <v>583</v>
      </c>
      <c r="E685" s="49" t="n">
        <v>0</v>
      </c>
      <c r="F685" s="49" t="n">
        <v>17.0573242251098</v>
      </c>
      <c r="G685" s="49" t="n">
        <v>51.524602097155</v>
      </c>
      <c r="H685" s="49" t="n">
        <v>74.5427868907505</v>
      </c>
      <c r="I685" s="49" t="n">
        <v>88.7999352397723</v>
      </c>
      <c r="J685" s="49" t="n">
        <v>31.448425118641</v>
      </c>
      <c r="K685" s="49" t="n">
        <v>19.4908151026408</v>
      </c>
      <c r="L685" s="49" t="n">
        <v>9.88170982118689</v>
      </c>
      <c r="M685" s="49" t="n">
        <v>6.52599113381541</v>
      </c>
      <c r="N685" s="49" t="n">
        <v>14.9442185592418</v>
      </c>
      <c r="O685" s="49" t="n">
        <v>7.51525986449956</v>
      </c>
      <c r="P685" s="49" t="n">
        <v>13.9668485275006</v>
      </c>
      <c r="Q685" s="49" t="n">
        <v>5.04356626123451</v>
      </c>
      <c r="R685" s="49" t="s">
        <v>40</v>
      </c>
      <c r="S685" s="49" t="s">
        <v>40</v>
      </c>
      <c r="T685" s="49" t="s">
        <v>40</v>
      </c>
      <c r="U685" s="49" t="s">
        <v>40</v>
      </c>
      <c r="V685" s="49" t="s">
        <v>40</v>
      </c>
      <c r="W685" s="49" t="s">
        <v>40</v>
      </c>
      <c r="X685" s="49" t="s">
        <v>40</v>
      </c>
      <c r="Y685" s="49" t="s">
        <v>40</v>
      </c>
      <c r="Z685" s="49" t="s">
        <v>40</v>
      </c>
      <c r="AA685" s="49" t="s">
        <v>40</v>
      </c>
      <c r="AB685" s="49" t="s">
        <v>40</v>
      </c>
      <c r="AC685" s="49" t="s">
        <v>40</v>
      </c>
      <c r="AD685" s="52" t="s">
        <v>40</v>
      </c>
      <c r="AE685" s="17"/>
      <c r="AF685" s="12"/>
      <c r="AG685" s="12"/>
      <c r="AH685" s="12"/>
      <c r="AI685" s="12"/>
      <c r="AJ685" s="12"/>
      <c r="AK685" s="12" t="s">
        <v>65</v>
      </c>
    </row>
    <row r="686" customFormat="false" ht="13.8" hidden="false" customHeight="false" outlineLevel="0" collapsed="false">
      <c r="A686" s="10" t="s">
        <v>573</v>
      </c>
      <c r="B686" s="40" t="n">
        <v>2057</v>
      </c>
      <c r="C686" s="12" t="s">
        <v>59</v>
      </c>
      <c r="D686" s="53" t="s">
        <v>584</v>
      </c>
      <c r="E686" s="49" t="n">
        <v>0</v>
      </c>
      <c r="F686" s="49" t="n">
        <v>17.0573242251098</v>
      </c>
      <c r="G686" s="49" t="n">
        <v>51.524602097155</v>
      </c>
      <c r="H686" s="49" t="n">
        <v>70.1822247314293</v>
      </c>
      <c r="I686" s="50"/>
      <c r="J686" s="51"/>
      <c r="K686" s="51"/>
      <c r="L686" s="51" t="n">
        <v>3.28869397049656</v>
      </c>
      <c r="M686" s="49" t="n">
        <v>4.64935796004092</v>
      </c>
      <c r="N686" s="49" t="n">
        <v>8.98251078394085</v>
      </c>
      <c r="O686" s="49" t="n">
        <v>6.66871667191698</v>
      </c>
      <c r="P686" s="49" t="n">
        <v>13.8113471091033</v>
      </c>
      <c r="Q686" s="49" t="n">
        <v>3.65577414278898</v>
      </c>
      <c r="R686" s="49" t="s">
        <v>40</v>
      </c>
      <c r="S686" s="49" t="s">
        <v>40</v>
      </c>
      <c r="T686" s="49" t="s">
        <v>40</v>
      </c>
      <c r="U686" s="49" t="s">
        <v>40</v>
      </c>
      <c r="V686" s="49" t="s">
        <v>40</v>
      </c>
      <c r="W686" s="49" t="s">
        <v>40</v>
      </c>
      <c r="X686" s="49" t="s">
        <v>40</v>
      </c>
      <c r="Y686" s="49" t="s">
        <v>41</v>
      </c>
      <c r="Z686" s="49" t="s">
        <v>40</v>
      </c>
      <c r="AA686" s="49" t="s">
        <v>40</v>
      </c>
      <c r="AB686" s="49" t="s">
        <v>40</v>
      </c>
      <c r="AC686" s="49" t="s">
        <v>40</v>
      </c>
      <c r="AD686" s="52" t="s">
        <v>40</v>
      </c>
      <c r="AE686" s="17"/>
      <c r="AF686" s="12"/>
      <c r="AG686" s="12"/>
      <c r="AH686" s="12"/>
      <c r="AI686" s="12"/>
      <c r="AJ686" s="12"/>
      <c r="AK686" s="12" t="s">
        <v>65</v>
      </c>
    </row>
    <row r="687" customFormat="false" ht="13.8" hidden="false" customHeight="false" outlineLevel="0" collapsed="false">
      <c r="A687" s="10" t="s">
        <v>573</v>
      </c>
      <c r="B687" s="40" t="n">
        <v>2057</v>
      </c>
      <c r="C687" s="12" t="s">
        <v>59</v>
      </c>
      <c r="D687" s="54" t="s">
        <v>585</v>
      </c>
      <c r="E687" s="49" t="n">
        <v>0</v>
      </c>
      <c r="F687" s="50"/>
      <c r="G687" s="51"/>
      <c r="H687" s="51" t="n">
        <v>6.31708784994787</v>
      </c>
      <c r="I687" s="50"/>
      <c r="J687" s="55" t="n">
        <v>2.15266240005212</v>
      </c>
      <c r="K687" s="49" t="n">
        <v>29.3350453343045</v>
      </c>
      <c r="L687" s="49" t="n">
        <v>13.453038446445</v>
      </c>
      <c r="M687" s="49" t="n">
        <v>7.10049172722819</v>
      </c>
      <c r="N687" s="49" t="n">
        <v>15.6519509030024</v>
      </c>
      <c r="O687" s="49" t="n">
        <v>4.81198632419617</v>
      </c>
      <c r="P687" s="49" t="n">
        <v>15.888858154641</v>
      </c>
      <c r="Q687" s="49" t="n">
        <v>6.63129928306371</v>
      </c>
      <c r="R687" s="49" t="s">
        <v>40</v>
      </c>
      <c r="S687" s="49" t="s">
        <v>40</v>
      </c>
      <c r="T687" s="49" t="s">
        <v>40</v>
      </c>
      <c r="U687" s="49" t="s">
        <v>41</v>
      </c>
      <c r="V687" s="49" t="s">
        <v>40</v>
      </c>
      <c r="W687" s="49" t="s">
        <v>41</v>
      </c>
      <c r="X687" s="49" t="s">
        <v>40</v>
      </c>
      <c r="Y687" s="49" t="s">
        <v>40</v>
      </c>
      <c r="Z687" s="49" t="s">
        <v>40</v>
      </c>
      <c r="AA687" s="49" t="s">
        <v>40</v>
      </c>
      <c r="AB687" s="49" t="s">
        <v>40</v>
      </c>
      <c r="AC687" s="49" t="s">
        <v>40</v>
      </c>
      <c r="AD687" s="52" t="s">
        <v>40</v>
      </c>
      <c r="AE687" s="17"/>
      <c r="AF687" s="12"/>
      <c r="AG687" s="12"/>
      <c r="AH687" s="12"/>
      <c r="AI687" s="12"/>
      <c r="AJ687" s="12"/>
      <c r="AK687" s="12" t="s">
        <v>72</v>
      </c>
    </row>
    <row r="688" customFormat="false" ht="13.8" hidden="false" customHeight="false" outlineLevel="0" collapsed="false">
      <c r="A688" s="10" t="s">
        <v>573</v>
      </c>
      <c r="B688" s="40" t="n">
        <v>2057</v>
      </c>
      <c r="C688" s="12" t="s">
        <v>59</v>
      </c>
      <c r="D688" s="54" t="s">
        <v>586</v>
      </c>
      <c r="E688" s="49" t="n">
        <v>0</v>
      </c>
      <c r="F688" s="49" t="n">
        <v>23.7654507435116</v>
      </c>
      <c r="G688" s="49" t="n">
        <v>71.6699528726731</v>
      </c>
      <c r="H688" s="49" t="n">
        <v>102.04927815981</v>
      </c>
      <c r="I688" s="50"/>
      <c r="J688" s="51" t="n">
        <v>3.09908397628188</v>
      </c>
      <c r="K688" s="49" t="n">
        <v>18.0753237100017</v>
      </c>
      <c r="L688" s="49" t="n">
        <v>10.7602935911497</v>
      </c>
      <c r="M688" s="49" t="n">
        <v>7.77487732667341</v>
      </c>
      <c r="N688" s="49" t="n">
        <v>13.9415424027455</v>
      </c>
      <c r="O688" s="49" t="n">
        <v>4.16442706870499</v>
      </c>
      <c r="P688" s="49" t="n">
        <v>12.7791273899075</v>
      </c>
      <c r="Q688" s="49" t="n">
        <v>6.22588980621046</v>
      </c>
      <c r="R688" s="49" t="s">
        <v>40</v>
      </c>
      <c r="S688" s="49" t="s">
        <v>40</v>
      </c>
      <c r="T688" s="49" t="s">
        <v>40</v>
      </c>
      <c r="U688" s="49" t="s">
        <v>40</v>
      </c>
      <c r="V688" s="49" t="s">
        <v>40</v>
      </c>
      <c r="W688" s="49" t="s">
        <v>41</v>
      </c>
      <c r="X688" s="49" t="s">
        <v>40</v>
      </c>
      <c r="Y688" s="49" t="s">
        <v>40</v>
      </c>
      <c r="Z688" s="49" t="s">
        <v>40</v>
      </c>
      <c r="AA688" s="49" t="s">
        <v>40</v>
      </c>
      <c r="AB688" s="49" t="s">
        <v>40</v>
      </c>
      <c r="AC688" s="49" t="s">
        <v>40</v>
      </c>
      <c r="AD688" s="52" t="s">
        <v>40</v>
      </c>
      <c r="AE688" s="17"/>
      <c r="AF688" s="12"/>
      <c r="AG688" s="12"/>
      <c r="AH688" s="12"/>
      <c r="AI688" s="12"/>
      <c r="AJ688" s="12"/>
      <c r="AK688" s="12" t="s">
        <v>72</v>
      </c>
    </row>
    <row r="689" customFormat="false" ht="13.8" hidden="false" customHeight="false" outlineLevel="0" collapsed="false">
      <c r="A689" s="10" t="s">
        <v>573</v>
      </c>
      <c r="B689" s="40" t="n">
        <v>2057</v>
      </c>
      <c r="C689" s="12" t="s">
        <v>59</v>
      </c>
      <c r="D689" s="54" t="s">
        <v>587</v>
      </c>
      <c r="E689" s="49" t="n">
        <v>0</v>
      </c>
      <c r="F689" s="50"/>
      <c r="G689" s="51"/>
      <c r="H689" s="51"/>
      <c r="I689" s="51" t="n">
        <v>6.46823722649153</v>
      </c>
      <c r="J689" s="50"/>
      <c r="K689" s="55" t="n">
        <v>3.13618123631333</v>
      </c>
      <c r="L689" s="49" t="n">
        <v>10.2955652241195</v>
      </c>
      <c r="M689" s="49" t="n">
        <v>4.1345219749746</v>
      </c>
      <c r="N689" s="49" t="n">
        <v>11.5459350376536</v>
      </c>
      <c r="O689" s="49" t="n">
        <v>2.20964562099579</v>
      </c>
      <c r="P689" s="49" t="n">
        <v>7.73199629461797</v>
      </c>
      <c r="Q689" s="49" t="n">
        <v>3.54461060181055</v>
      </c>
      <c r="R689" s="49" t="s">
        <v>40</v>
      </c>
      <c r="S689" s="49" t="s">
        <v>40</v>
      </c>
      <c r="T689" s="49" t="s">
        <v>40</v>
      </c>
      <c r="U689" s="49" t="s">
        <v>40</v>
      </c>
      <c r="V689" s="49" t="s">
        <v>41</v>
      </c>
      <c r="W689" s="49" t="s">
        <v>40</v>
      </c>
      <c r="X689" s="49" t="s">
        <v>41</v>
      </c>
      <c r="Y689" s="49" t="s">
        <v>40</v>
      </c>
      <c r="Z689" s="49" t="s">
        <v>40</v>
      </c>
      <c r="AA689" s="49" t="s">
        <v>40</v>
      </c>
      <c r="AB689" s="49" t="s">
        <v>40</v>
      </c>
      <c r="AC689" s="49" t="s">
        <v>40</v>
      </c>
      <c r="AD689" s="52" t="s">
        <v>40</v>
      </c>
      <c r="AE689" s="17"/>
      <c r="AF689" s="12"/>
      <c r="AG689" s="12"/>
      <c r="AH689" s="12"/>
      <c r="AI689" s="12"/>
      <c r="AJ689" s="12"/>
      <c r="AK689" s="12" t="s">
        <v>65</v>
      </c>
    </row>
    <row r="690" customFormat="false" ht="13.8" hidden="false" customHeight="false" outlineLevel="0" collapsed="false">
      <c r="A690" s="10" t="s">
        <v>573</v>
      </c>
      <c r="B690" s="40" t="n">
        <v>2057</v>
      </c>
      <c r="C690" s="12" t="s">
        <v>59</v>
      </c>
      <c r="D690" s="54" t="s">
        <v>588</v>
      </c>
      <c r="E690" s="49" t="n">
        <v>0</v>
      </c>
      <c r="F690" s="49" t="n">
        <v>14.2144291911387</v>
      </c>
      <c r="G690" s="49" t="n">
        <v>42.9371642529863</v>
      </c>
      <c r="H690" s="49" t="n">
        <v>52.5352873952729</v>
      </c>
      <c r="I690" s="50"/>
      <c r="J690" s="51"/>
      <c r="K690" s="51"/>
      <c r="L690" s="51" t="n">
        <v>5.3053190004353</v>
      </c>
      <c r="M690" s="49" t="n">
        <v>3.705158336988</v>
      </c>
      <c r="N690" s="49" t="n">
        <v>8.17742204297765</v>
      </c>
      <c r="O690" s="49" t="n">
        <v>5.70685779863335</v>
      </c>
      <c r="P690" s="49" t="n">
        <v>4.44707786982482</v>
      </c>
      <c r="Q690" s="49" t="n">
        <v>2.72141437636819</v>
      </c>
      <c r="R690" s="49" t="s">
        <v>40</v>
      </c>
      <c r="S690" s="49" t="s">
        <v>40</v>
      </c>
      <c r="T690" s="49" t="s">
        <v>40</v>
      </c>
      <c r="U690" s="49" t="s">
        <v>40</v>
      </c>
      <c r="V690" s="49" t="s">
        <v>40</v>
      </c>
      <c r="W690" s="49" t="s">
        <v>40</v>
      </c>
      <c r="X690" s="49" t="s">
        <v>40</v>
      </c>
      <c r="Y690" s="49" t="s">
        <v>41</v>
      </c>
      <c r="Z690" s="49" t="s">
        <v>40</v>
      </c>
      <c r="AA690" s="49" t="s">
        <v>40</v>
      </c>
      <c r="AB690" s="49" t="s">
        <v>40</v>
      </c>
      <c r="AC690" s="49" t="s">
        <v>40</v>
      </c>
      <c r="AD690" s="52" t="s">
        <v>40</v>
      </c>
      <c r="AE690" s="17"/>
      <c r="AF690" s="12"/>
      <c r="AG690" s="12"/>
      <c r="AH690" s="12"/>
      <c r="AI690" s="12"/>
      <c r="AJ690" s="12"/>
      <c r="AK690" s="12" t="s">
        <v>65</v>
      </c>
    </row>
    <row r="691" customFormat="false" ht="13.8" hidden="false" customHeight="false" outlineLevel="0" collapsed="false">
      <c r="A691" s="10" t="s">
        <v>573</v>
      </c>
      <c r="B691" s="40" t="n">
        <v>2057</v>
      </c>
      <c r="C691" s="12" t="s">
        <v>589</v>
      </c>
      <c r="D691" s="56" t="s">
        <v>590</v>
      </c>
      <c r="E691" s="15"/>
      <c r="F691" s="15"/>
      <c r="G691" s="14"/>
      <c r="H691" s="14"/>
      <c r="I691" s="14"/>
      <c r="J691" s="14"/>
      <c r="K691" s="14"/>
      <c r="L691" s="14" t="n">
        <v>120</v>
      </c>
      <c r="M691" s="57"/>
      <c r="N691" s="57"/>
      <c r="O691" s="57"/>
      <c r="P691" s="57"/>
      <c r="Q691" s="57"/>
      <c r="R691" s="58"/>
      <c r="S691" s="58"/>
      <c r="T691" s="58"/>
      <c r="U691" s="58"/>
      <c r="V691" s="58"/>
      <c r="W691" s="58"/>
      <c r="X691" s="58"/>
      <c r="Y691" s="58" t="s">
        <v>101</v>
      </c>
      <c r="Z691" s="58"/>
      <c r="AA691" s="58"/>
      <c r="AB691" s="58"/>
      <c r="AC691" s="58"/>
      <c r="AD691" s="59"/>
      <c r="AE691" s="17"/>
      <c r="AF691" s="12"/>
      <c r="AG691" s="12"/>
      <c r="AH691" s="12"/>
      <c r="AI691" s="12"/>
      <c r="AJ691" s="12"/>
      <c r="AK691" s="12"/>
    </row>
    <row r="692" customFormat="false" ht="13.8" hidden="false" customHeight="false" outlineLevel="0" collapsed="false">
      <c r="A692" s="10" t="s">
        <v>573</v>
      </c>
      <c r="B692" s="40" t="n">
        <v>2057</v>
      </c>
      <c r="C692" s="12" t="s">
        <v>384</v>
      </c>
      <c r="D692" s="56" t="s">
        <v>591</v>
      </c>
      <c r="E692" s="15"/>
      <c r="F692" s="15"/>
      <c r="G692" s="23"/>
      <c r="H692" s="23"/>
      <c r="I692" s="23"/>
      <c r="J692" s="23"/>
      <c r="K692" s="23"/>
      <c r="L692" s="23" t="n">
        <v>18</v>
      </c>
      <c r="M692" s="60"/>
      <c r="N692" s="60"/>
      <c r="O692" s="60"/>
      <c r="P692" s="60"/>
      <c r="Q692" s="60"/>
      <c r="R692" s="15"/>
      <c r="S692" s="15"/>
      <c r="T692" s="15"/>
      <c r="U692" s="15"/>
      <c r="V692" s="15"/>
      <c r="W692" s="15"/>
      <c r="X692" s="15"/>
      <c r="Y692" s="15" t="s">
        <v>107</v>
      </c>
      <c r="Z692" s="15"/>
      <c r="AA692" s="15"/>
      <c r="AB692" s="15"/>
      <c r="AC692" s="15"/>
      <c r="AD692" s="16"/>
      <c r="AE692" s="17"/>
      <c r="AF692" s="12"/>
      <c r="AG692" s="12"/>
      <c r="AH692" s="12"/>
      <c r="AI692" s="12"/>
      <c r="AJ692" s="12"/>
      <c r="AK692" s="12"/>
    </row>
    <row r="693" customFormat="false" ht="13.8" hidden="false" customHeight="false" outlineLevel="0" collapsed="false">
      <c r="A693" s="10" t="s">
        <v>573</v>
      </c>
      <c r="B693" s="40" t="n">
        <v>2057</v>
      </c>
      <c r="C693" s="12" t="s">
        <v>384</v>
      </c>
      <c r="D693" s="56" t="s">
        <v>594</v>
      </c>
      <c r="E693" s="15"/>
      <c r="F693" s="15"/>
      <c r="G693" s="15"/>
      <c r="H693" s="61" t="n">
        <v>0</v>
      </c>
      <c r="I693" s="61" t="n">
        <v>0</v>
      </c>
      <c r="J693" s="61" t="n">
        <v>40</v>
      </c>
      <c r="K693" s="61" t="n">
        <v>50</v>
      </c>
      <c r="L693" s="61" t="n">
        <v>30</v>
      </c>
      <c r="M693" s="61" t="n">
        <v>20</v>
      </c>
      <c r="N693" s="15"/>
      <c r="O693" s="15"/>
      <c r="P693" s="15"/>
      <c r="Q693" s="15"/>
      <c r="R693" s="15" t="s">
        <v>40</v>
      </c>
      <c r="S693" s="15" t="s">
        <v>40</v>
      </c>
      <c r="T693" s="15" t="s">
        <v>40</v>
      </c>
      <c r="U693" s="15" t="s">
        <v>40</v>
      </c>
      <c r="V693" s="15" t="s">
        <v>40</v>
      </c>
      <c r="W693" s="15" t="s">
        <v>40</v>
      </c>
      <c r="X693" s="15" t="s">
        <v>40</v>
      </c>
      <c r="Y693" s="15" t="s">
        <v>40</v>
      </c>
      <c r="Z693" s="15" t="s">
        <v>40</v>
      </c>
      <c r="AA693" s="15" t="s">
        <v>40</v>
      </c>
      <c r="AB693" s="15" t="s">
        <v>40</v>
      </c>
      <c r="AC693" s="15" t="s">
        <v>40</v>
      </c>
      <c r="AD693" s="16" t="s">
        <v>40</v>
      </c>
      <c r="AE693" s="17"/>
      <c r="AF693" s="12"/>
      <c r="AG693" s="12"/>
      <c r="AH693" s="12"/>
      <c r="AI693" s="12"/>
      <c r="AJ693" s="12"/>
      <c r="AK693" s="12"/>
    </row>
    <row r="694" customFormat="false" ht="13.8" hidden="false" customHeight="false" outlineLevel="0" collapsed="false">
      <c r="A694" s="10" t="s">
        <v>573</v>
      </c>
      <c r="B694" s="40" t="n">
        <v>2057</v>
      </c>
      <c r="C694" s="12" t="s">
        <v>589</v>
      </c>
      <c r="D694" s="56" t="s">
        <v>595</v>
      </c>
      <c r="E694" s="23"/>
      <c r="F694" s="23"/>
      <c r="G694" s="23"/>
      <c r="H694" s="23"/>
      <c r="I694" s="23" t="n">
        <v>120</v>
      </c>
      <c r="J694" s="26"/>
      <c r="K694" s="26"/>
      <c r="L694" s="26"/>
      <c r="M694" s="26"/>
      <c r="N694" s="41"/>
      <c r="O694" s="41"/>
      <c r="P694" s="41"/>
      <c r="Q694" s="41"/>
      <c r="R694" s="15"/>
      <c r="S694" s="15"/>
      <c r="T694" s="15"/>
      <c r="U694" s="15"/>
      <c r="V694" s="15" t="s">
        <v>101</v>
      </c>
      <c r="W694" s="15"/>
      <c r="X694" s="15"/>
      <c r="Y694" s="15"/>
      <c r="Z694" s="15"/>
      <c r="AA694" s="15"/>
      <c r="AB694" s="15"/>
      <c r="AC694" s="15"/>
      <c r="AD694" s="16"/>
      <c r="AE694" s="17"/>
      <c r="AF694" s="12"/>
      <c r="AG694" s="12"/>
      <c r="AH694" s="12"/>
      <c r="AI694" s="12"/>
      <c r="AJ694" s="12"/>
      <c r="AK694" s="12"/>
    </row>
    <row r="695" customFormat="false" ht="13.8" hidden="false" customHeight="false" outlineLevel="0" collapsed="false">
      <c r="A695" s="10" t="s">
        <v>573</v>
      </c>
      <c r="B695" s="40" t="n">
        <v>2057</v>
      </c>
      <c r="C695" s="12" t="s">
        <v>589</v>
      </c>
      <c r="D695" s="62" t="s">
        <v>596</v>
      </c>
      <c r="E695" s="23"/>
      <c r="F695" s="23"/>
      <c r="G695" s="23"/>
      <c r="H695" s="23"/>
      <c r="I695" s="23" t="n">
        <v>65</v>
      </c>
      <c r="J695" s="60"/>
      <c r="K695" s="60"/>
      <c r="L695" s="60"/>
      <c r="M695" s="60"/>
      <c r="N695" s="41"/>
      <c r="O695" s="41"/>
      <c r="P695" s="41"/>
      <c r="Q695" s="41"/>
      <c r="R695" s="15"/>
      <c r="S695" s="15"/>
      <c r="T695" s="15"/>
      <c r="U695" s="15"/>
      <c r="V695" s="15" t="s">
        <v>101</v>
      </c>
      <c r="W695" s="15"/>
      <c r="X695" s="15"/>
      <c r="Y695" s="15"/>
      <c r="Z695" s="15"/>
      <c r="AA695" s="15"/>
      <c r="AB695" s="15"/>
      <c r="AC695" s="15"/>
      <c r="AD695" s="16"/>
      <c r="AE695" s="17"/>
      <c r="AF695" s="12"/>
      <c r="AG695" s="12"/>
      <c r="AH695" s="12"/>
      <c r="AI695" s="12"/>
      <c r="AJ695" s="12"/>
      <c r="AK695" s="12"/>
    </row>
    <row r="696" customFormat="false" ht="13.8" hidden="false" customHeight="false" outlineLevel="0" collapsed="false">
      <c r="A696" s="10" t="s">
        <v>573</v>
      </c>
      <c r="B696" s="40" t="n">
        <v>2057</v>
      </c>
      <c r="C696" s="12" t="s">
        <v>589</v>
      </c>
      <c r="D696" s="62" t="s">
        <v>103</v>
      </c>
      <c r="E696" s="23"/>
      <c r="F696" s="23"/>
      <c r="G696" s="23"/>
      <c r="H696" s="23"/>
      <c r="I696" s="23" t="n">
        <v>45</v>
      </c>
      <c r="J696" s="15"/>
      <c r="K696" s="15"/>
      <c r="L696" s="15"/>
      <c r="M696" s="15"/>
      <c r="N696" s="41"/>
      <c r="O696" s="41"/>
      <c r="P696" s="41"/>
      <c r="Q696" s="41"/>
      <c r="R696" s="15"/>
      <c r="S696" s="15"/>
      <c r="T696" s="15"/>
      <c r="U696" s="15"/>
      <c r="V696" s="15" t="s">
        <v>104</v>
      </c>
      <c r="W696" s="15"/>
      <c r="X696" s="15"/>
      <c r="Y696" s="15"/>
      <c r="Z696" s="15"/>
      <c r="AA696" s="15"/>
      <c r="AB696" s="15"/>
      <c r="AC696" s="15"/>
      <c r="AD696" s="16"/>
      <c r="AE696" s="17"/>
      <c r="AF696" s="12"/>
      <c r="AG696" s="12"/>
      <c r="AH696" s="12"/>
      <c r="AI696" s="12"/>
      <c r="AJ696" s="12"/>
      <c r="AK696" s="12"/>
    </row>
    <row r="697" customFormat="false" ht="13.8" hidden="false" customHeight="false" outlineLevel="0" collapsed="false">
      <c r="A697" s="10" t="s">
        <v>573</v>
      </c>
      <c r="B697" s="36" t="s">
        <v>597</v>
      </c>
      <c r="C697" s="12" t="s">
        <v>574</v>
      </c>
      <c r="D697" s="48" t="s">
        <v>575</v>
      </c>
      <c r="E697" s="49" t="n">
        <v>0</v>
      </c>
      <c r="F697" s="50"/>
      <c r="G697" s="51"/>
      <c r="H697" s="51"/>
      <c r="I697" s="51"/>
      <c r="J697" s="50" t="n">
        <v>8.24641045990586</v>
      </c>
      <c r="K697" s="50" t="n">
        <v>2.77797626494829</v>
      </c>
      <c r="L697" s="49" t="n">
        <v>7.11948959310749</v>
      </c>
      <c r="M697" s="49" t="n">
        <v>18.1651413526285</v>
      </c>
      <c r="N697" s="49" t="n">
        <v>0</v>
      </c>
      <c r="O697" s="49" t="n">
        <v>15.4579390032065</v>
      </c>
      <c r="P697" s="49" t="n">
        <v>8.9127140800758</v>
      </c>
      <c r="Q697" s="49" t="n">
        <v>3.95610351897323</v>
      </c>
      <c r="R697" s="49" t="s">
        <v>40</v>
      </c>
      <c r="S697" s="49" t="s">
        <v>41</v>
      </c>
      <c r="T697" s="49" t="s">
        <v>41</v>
      </c>
      <c r="U697" s="49" t="s">
        <v>41</v>
      </c>
      <c r="V697" s="49" t="s">
        <v>41</v>
      </c>
      <c r="W697" s="49" t="s">
        <v>41</v>
      </c>
      <c r="X697" s="49" t="s">
        <v>41</v>
      </c>
      <c r="Y697" s="49" t="s">
        <v>40</v>
      </c>
      <c r="Z697" s="49" t="s">
        <v>40</v>
      </c>
      <c r="AA697" s="49" t="s">
        <v>40</v>
      </c>
      <c r="AB697" s="49" t="s">
        <v>40</v>
      </c>
      <c r="AC697" s="49" t="s">
        <v>40</v>
      </c>
      <c r="AD697" s="52" t="s">
        <v>40</v>
      </c>
      <c r="AE697" s="17"/>
      <c r="AF697" s="12"/>
      <c r="AG697" s="12"/>
      <c r="AH697" s="12"/>
      <c r="AI697" s="12"/>
      <c r="AJ697" s="12"/>
      <c r="AK697" s="12" t="s">
        <v>46</v>
      </c>
    </row>
    <row r="698" customFormat="false" ht="13.8" hidden="false" customHeight="false" outlineLevel="0" collapsed="false">
      <c r="A698" s="10" t="s">
        <v>573</v>
      </c>
      <c r="B698" s="36" t="s">
        <v>597</v>
      </c>
      <c r="C698" s="12" t="s">
        <v>574</v>
      </c>
      <c r="D698" s="48" t="s">
        <v>576</v>
      </c>
      <c r="E698" s="49" t="n">
        <v>0</v>
      </c>
      <c r="F698" s="50"/>
      <c r="G698" s="51"/>
      <c r="H698" s="51"/>
      <c r="I698" s="51"/>
      <c r="J698" s="51"/>
      <c r="K698" s="50" t="n">
        <v>8.30447798107801</v>
      </c>
      <c r="L698" s="49" t="n">
        <v>16.1766655922808</v>
      </c>
      <c r="M698" s="49" t="n">
        <v>16.9616316047103</v>
      </c>
      <c r="N698" s="49" t="n">
        <v>0</v>
      </c>
      <c r="O698" s="49" t="n">
        <v>9.45646605611761</v>
      </c>
      <c r="P698" s="49" t="n">
        <v>8.75495131257962</v>
      </c>
      <c r="Q698" s="49" t="n">
        <v>3.68419953425681</v>
      </c>
      <c r="R698" s="49" t="s">
        <v>40</v>
      </c>
      <c r="S698" s="49" t="s">
        <v>41</v>
      </c>
      <c r="T698" s="49" t="s">
        <v>41</v>
      </c>
      <c r="U698" s="49" t="s">
        <v>41</v>
      </c>
      <c r="V698" s="49" t="s">
        <v>41</v>
      </c>
      <c r="W698" s="49" t="s">
        <v>41</v>
      </c>
      <c r="X698" s="49" t="s">
        <v>41</v>
      </c>
      <c r="Y698" s="49" t="s">
        <v>40</v>
      </c>
      <c r="Z698" s="49" t="s">
        <v>40</v>
      </c>
      <c r="AA698" s="49" t="s">
        <v>40</v>
      </c>
      <c r="AB698" s="49" t="s">
        <v>40</v>
      </c>
      <c r="AC698" s="49" t="s">
        <v>40</v>
      </c>
      <c r="AD698" s="52" t="s">
        <v>40</v>
      </c>
      <c r="AE698" s="17"/>
      <c r="AF698" s="12"/>
      <c r="AG698" s="12"/>
      <c r="AH698" s="12"/>
      <c r="AI698" s="12"/>
      <c r="AJ698" s="12"/>
      <c r="AK698" s="12" t="s">
        <v>46</v>
      </c>
    </row>
    <row r="699" customFormat="false" ht="13.8" hidden="false" customHeight="false" outlineLevel="0" collapsed="false">
      <c r="A699" s="10" t="s">
        <v>573</v>
      </c>
      <c r="B699" s="36" t="s">
        <v>597</v>
      </c>
      <c r="C699" s="12" t="s">
        <v>574</v>
      </c>
      <c r="D699" s="48" t="s">
        <v>577</v>
      </c>
      <c r="E699" s="49" t="n">
        <v>0</v>
      </c>
      <c r="F699" s="49" t="n">
        <v>5.98971558403258</v>
      </c>
      <c r="G699" s="49" t="n">
        <v>22.8182232013364</v>
      </c>
      <c r="H699" s="49" t="n">
        <v>39.3963247493334</v>
      </c>
      <c r="I699" s="49" t="n">
        <v>57.6122702106265</v>
      </c>
      <c r="J699" s="49" t="n">
        <v>91.4156403915469</v>
      </c>
      <c r="K699" s="49" t="n">
        <v>58.6333353823421</v>
      </c>
      <c r="L699" s="49" t="n">
        <v>10.9874238313326</v>
      </c>
      <c r="M699" s="49" t="n">
        <v>14.405030125691</v>
      </c>
      <c r="N699" s="49" t="n">
        <v>0</v>
      </c>
      <c r="O699" s="49" t="n">
        <v>17.4868154305513</v>
      </c>
      <c r="P699" s="49" t="n">
        <v>12.5287111408501</v>
      </c>
      <c r="Q699" s="49" t="n">
        <v>5.32103502018141</v>
      </c>
      <c r="R699" s="49" t="s">
        <v>40</v>
      </c>
      <c r="S699" s="49" t="s">
        <v>40</v>
      </c>
      <c r="T699" s="49" t="s">
        <v>40</v>
      </c>
      <c r="U699" s="49" t="s">
        <v>40</v>
      </c>
      <c r="V699" s="49" t="s">
        <v>40</v>
      </c>
      <c r="W699" s="49" t="s">
        <v>40</v>
      </c>
      <c r="X699" s="49" t="s">
        <v>40</v>
      </c>
      <c r="Y699" s="49" t="s">
        <v>40</v>
      </c>
      <c r="Z699" s="49" t="s">
        <v>40</v>
      </c>
      <c r="AA699" s="49" t="s">
        <v>40</v>
      </c>
      <c r="AB699" s="49" t="s">
        <v>40</v>
      </c>
      <c r="AC699" s="49" t="s">
        <v>40</v>
      </c>
      <c r="AD699" s="52" t="s">
        <v>40</v>
      </c>
      <c r="AE699" s="17"/>
      <c r="AF699" s="12"/>
      <c r="AG699" s="12"/>
      <c r="AH699" s="12"/>
      <c r="AI699" s="12"/>
      <c r="AJ699" s="12"/>
      <c r="AK699" s="12" t="s">
        <v>46</v>
      </c>
    </row>
    <row r="700" customFormat="false" ht="13.8" hidden="false" customHeight="false" outlineLevel="0" collapsed="false">
      <c r="A700" s="10" t="s">
        <v>573</v>
      </c>
      <c r="B700" s="36" t="s">
        <v>597</v>
      </c>
      <c r="C700" s="12" t="s">
        <v>574</v>
      </c>
      <c r="D700" s="48" t="s">
        <v>578</v>
      </c>
      <c r="E700" s="49" t="n">
        <v>0</v>
      </c>
      <c r="F700" s="49" t="n">
        <v>8.09987174290987</v>
      </c>
      <c r="G700" s="49" t="n">
        <v>26.1354552258224</v>
      </c>
      <c r="H700" s="49" t="n">
        <v>41.0046018576402</v>
      </c>
      <c r="I700" s="50"/>
      <c r="J700" s="51"/>
      <c r="K700" s="51"/>
      <c r="L700" s="51"/>
      <c r="M700" s="50" t="n">
        <v>7.09644254545534</v>
      </c>
      <c r="N700" s="49" t="n">
        <v>0</v>
      </c>
      <c r="O700" s="49" t="n">
        <v>2.56051803907416</v>
      </c>
      <c r="P700" s="49" t="n">
        <v>6.87114930630004</v>
      </c>
      <c r="Q700" s="49" t="n">
        <v>3.27232000831493</v>
      </c>
      <c r="R700" s="49" t="s">
        <v>40</v>
      </c>
      <c r="S700" s="49" t="s">
        <v>40</v>
      </c>
      <c r="T700" s="49" t="s">
        <v>40</v>
      </c>
      <c r="U700" s="49" t="s">
        <v>40</v>
      </c>
      <c r="V700" s="49" t="s">
        <v>41</v>
      </c>
      <c r="W700" s="49" t="s">
        <v>41</v>
      </c>
      <c r="X700" s="49" t="s">
        <v>41</v>
      </c>
      <c r="Y700" s="49" t="s">
        <v>41</v>
      </c>
      <c r="Z700" s="49" t="s">
        <v>41</v>
      </c>
      <c r="AA700" s="49" t="s">
        <v>40</v>
      </c>
      <c r="AB700" s="49" t="s">
        <v>40</v>
      </c>
      <c r="AC700" s="49" t="s">
        <v>40</v>
      </c>
      <c r="AD700" s="52" t="s">
        <v>40</v>
      </c>
      <c r="AE700" s="17"/>
      <c r="AF700" s="12"/>
      <c r="AG700" s="12"/>
      <c r="AH700" s="12"/>
      <c r="AI700" s="12"/>
      <c r="AJ700" s="12"/>
      <c r="AK700" s="12" t="s">
        <v>46</v>
      </c>
    </row>
    <row r="701" customFormat="false" ht="13.8" hidden="false" customHeight="false" outlineLevel="0" collapsed="false">
      <c r="A701" s="10" t="s">
        <v>573</v>
      </c>
      <c r="B701" s="36" t="s">
        <v>597</v>
      </c>
      <c r="C701" s="12" t="s">
        <v>574</v>
      </c>
      <c r="D701" s="48" t="s">
        <v>579</v>
      </c>
      <c r="E701" s="49" t="n">
        <v>0</v>
      </c>
      <c r="F701" s="49" t="n">
        <v>4.63372690550165</v>
      </c>
      <c r="G701" s="49" t="n">
        <v>17.5368880785283</v>
      </c>
      <c r="H701" s="49" t="n">
        <v>35.1648154831493</v>
      </c>
      <c r="I701" s="49" t="n">
        <v>58.9880191357794</v>
      </c>
      <c r="J701" s="49" t="n">
        <v>58.4587682379565</v>
      </c>
      <c r="K701" s="49" t="n">
        <v>66.5170502504919</v>
      </c>
      <c r="L701" s="49" t="n">
        <v>3.88887166674973</v>
      </c>
      <c r="M701" s="49" t="n">
        <v>10.7416943162863</v>
      </c>
      <c r="N701" s="49" t="n">
        <v>0</v>
      </c>
      <c r="O701" s="49" t="n">
        <v>9.8067238658451</v>
      </c>
      <c r="P701" s="49" t="n">
        <v>5.69650052766425</v>
      </c>
      <c r="Q701" s="49" t="n">
        <v>2.32442181583095</v>
      </c>
      <c r="R701" s="49" t="s">
        <v>40</v>
      </c>
      <c r="S701" s="49" t="s">
        <v>40</v>
      </c>
      <c r="T701" s="49" t="s">
        <v>40</v>
      </c>
      <c r="U701" s="49" t="s">
        <v>40</v>
      </c>
      <c r="V701" s="49" t="s">
        <v>40</v>
      </c>
      <c r="W701" s="49" t="s">
        <v>40</v>
      </c>
      <c r="X701" s="49" t="s">
        <v>40</v>
      </c>
      <c r="Y701" s="49" t="s">
        <v>40</v>
      </c>
      <c r="Z701" s="49" t="s">
        <v>40</v>
      </c>
      <c r="AA701" s="49" t="s">
        <v>40</v>
      </c>
      <c r="AB701" s="49" t="s">
        <v>40</v>
      </c>
      <c r="AC701" s="49" t="s">
        <v>40</v>
      </c>
      <c r="AD701" s="52" t="s">
        <v>40</v>
      </c>
      <c r="AE701" s="17"/>
      <c r="AF701" s="12"/>
      <c r="AG701" s="12"/>
      <c r="AH701" s="12"/>
      <c r="AI701" s="12"/>
      <c r="AJ701" s="12"/>
      <c r="AK701" s="12" t="s">
        <v>46</v>
      </c>
    </row>
    <row r="702" customFormat="false" ht="13.8" hidden="false" customHeight="false" outlineLevel="0" collapsed="false">
      <c r="A702" s="10" t="s">
        <v>573</v>
      </c>
      <c r="B702" s="36" t="s">
        <v>597</v>
      </c>
      <c r="C702" s="12" t="s">
        <v>574</v>
      </c>
      <c r="D702" s="48" t="s">
        <v>580</v>
      </c>
      <c r="E702" s="49" t="n">
        <v>0</v>
      </c>
      <c r="F702" s="23"/>
      <c r="G702" s="51"/>
      <c r="H702" s="51"/>
      <c r="I702" s="51"/>
      <c r="J702" s="51"/>
      <c r="K702" s="50" t="n">
        <v>7.04036122625781</v>
      </c>
      <c r="L702" s="49" t="n">
        <v>7.35670649568288</v>
      </c>
      <c r="M702" s="49" t="n">
        <v>14.704495892254</v>
      </c>
      <c r="N702" s="49" t="n">
        <v>0</v>
      </c>
      <c r="O702" s="49" t="n">
        <v>7.63574584337015</v>
      </c>
      <c r="P702" s="49" t="n">
        <v>6.19870072165353</v>
      </c>
      <c r="Q702" s="49" t="n">
        <v>1.85182529785233</v>
      </c>
      <c r="R702" s="49" t="s">
        <v>40</v>
      </c>
      <c r="S702" s="49" t="s">
        <v>41</v>
      </c>
      <c r="T702" s="49" t="s">
        <v>41</v>
      </c>
      <c r="U702" s="49" t="s">
        <v>41</v>
      </c>
      <c r="V702" s="49" t="s">
        <v>41</v>
      </c>
      <c r="W702" s="49" t="s">
        <v>41</v>
      </c>
      <c r="X702" s="49" t="s">
        <v>41</v>
      </c>
      <c r="Y702" s="49" t="s">
        <v>40</v>
      </c>
      <c r="Z702" s="49" t="s">
        <v>40</v>
      </c>
      <c r="AA702" s="49" t="s">
        <v>40</v>
      </c>
      <c r="AB702" s="49" t="s">
        <v>40</v>
      </c>
      <c r="AC702" s="49" t="s">
        <v>40</v>
      </c>
      <c r="AD702" s="52" t="s">
        <v>40</v>
      </c>
      <c r="AE702" s="17"/>
      <c r="AF702" s="12"/>
      <c r="AG702" s="12"/>
      <c r="AH702" s="12"/>
      <c r="AI702" s="12"/>
      <c r="AJ702" s="12"/>
      <c r="AK702" s="12" t="s">
        <v>46</v>
      </c>
    </row>
    <row r="703" customFormat="false" ht="13.8" hidden="false" customHeight="false" outlineLevel="0" collapsed="false">
      <c r="A703" s="10" t="s">
        <v>573</v>
      </c>
      <c r="B703" s="36" t="s">
        <v>597</v>
      </c>
      <c r="C703" s="12" t="s">
        <v>574</v>
      </c>
      <c r="D703" s="48" t="s">
        <v>581</v>
      </c>
      <c r="E703" s="49" t="n">
        <v>0</v>
      </c>
      <c r="F703" s="49" t="n">
        <v>4.63372690550165</v>
      </c>
      <c r="G703" s="49" t="n">
        <v>17.5368880785283</v>
      </c>
      <c r="H703" s="49" t="n">
        <v>35.1648154831493</v>
      </c>
      <c r="I703" s="49" t="n">
        <v>58.9880191357794</v>
      </c>
      <c r="J703" s="49" t="n">
        <v>26.116447655559</v>
      </c>
      <c r="K703" s="49" t="n">
        <v>13.4395333845313</v>
      </c>
      <c r="L703" s="49" t="n">
        <v>2.40673324963971</v>
      </c>
      <c r="M703" s="49" t="n">
        <v>11.5330877174688</v>
      </c>
      <c r="N703" s="49" t="n">
        <v>0</v>
      </c>
      <c r="O703" s="49" t="n">
        <v>10.1875339791531</v>
      </c>
      <c r="P703" s="49" t="n">
        <v>5.62278538597846</v>
      </c>
      <c r="Q703" s="49" t="n">
        <v>2.29370371640042</v>
      </c>
      <c r="R703" s="49" t="s">
        <v>40</v>
      </c>
      <c r="S703" s="49" t="s">
        <v>40</v>
      </c>
      <c r="T703" s="49" t="s">
        <v>40</v>
      </c>
      <c r="U703" s="49" t="s">
        <v>40</v>
      </c>
      <c r="V703" s="49" t="s">
        <v>40</v>
      </c>
      <c r="W703" s="49" t="s">
        <v>40</v>
      </c>
      <c r="X703" s="49" t="s">
        <v>40</v>
      </c>
      <c r="Y703" s="49" t="s">
        <v>40</v>
      </c>
      <c r="Z703" s="49" t="s">
        <v>40</v>
      </c>
      <c r="AA703" s="49" t="s">
        <v>40</v>
      </c>
      <c r="AB703" s="49" t="s">
        <v>40</v>
      </c>
      <c r="AC703" s="49" t="s">
        <v>40</v>
      </c>
      <c r="AD703" s="52" t="s">
        <v>40</v>
      </c>
      <c r="AE703" s="17"/>
      <c r="AF703" s="12"/>
      <c r="AG703" s="12"/>
      <c r="AH703" s="12"/>
      <c r="AI703" s="12"/>
      <c r="AJ703" s="12"/>
      <c r="AK703" s="12" t="s">
        <v>46</v>
      </c>
    </row>
    <row r="704" customFormat="false" ht="13.8" hidden="false" customHeight="false" outlineLevel="0" collapsed="false">
      <c r="A704" s="10" t="s">
        <v>573</v>
      </c>
      <c r="B704" s="36" t="s">
        <v>597</v>
      </c>
      <c r="C704" s="12" t="s">
        <v>574</v>
      </c>
      <c r="D704" s="48" t="s">
        <v>582</v>
      </c>
      <c r="E704" s="49" t="n">
        <v>0</v>
      </c>
      <c r="F704" s="12"/>
      <c r="G704" s="51"/>
      <c r="H704" s="51"/>
      <c r="I704" s="51"/>
      <c r="J704" s="51"/>
      <c r="K704" s="50" t="n">
        <v>5.25702711979819</v>
      </c>
      <c r="L704" s="49" t="n">
        <v>0</v>
      </c>
      <c r="M704" s="49" t="n">
        <v>10.2125827360053</v>
      </c>
      <c r="N704" s="49" t="n">
        <v>0</v>
      </c>
      <c r="O704" s="49" t="n">
        <v>10.8516767371803</v>
      </c>
      <c r="P704" s="49" t="n">
        <v>7.02224879481744</v>
      </c>
      <c r="Q704" s="49" t="n">
        <v>1.58604405038414</v>
      </c>
      <c r="R704" s="49" t="s">
        <v>40</v>
      </c>
      <c r="S704" s="49" t="s">
        <v>41</v>
      </c>
      <c r="T704" s="49" t="s">
        <v>41</v>
      </c>
      <c r="U704" s="49" t="s">
        <v>41</v>
      </c>
      <c r="V704" s="49" t="s">
        <v>41</v>
      </c>
      <c r="W704" s="49" t="s">
        <v>41</v>
      </c>
      <c r="X704" s="49" t="s">
        <v>41</v>
      </c>
      <c r="Y704" s="49" t="s">
        <v>40</v>
      </c>
      <c r="Z704" s="49" t="s">
        <v>40</v>
      </c>
      <c r="AA704" s="49" t="s">
        <v>40</v>
      </c>
      <c r="AB704" s="49" t="s">
        <v>40</v>
      </c>
      <c r="AC704" s="49" t="s">
        <v>40</v>
      </c>
      <c r="AD704" s="52" t="s">
        <v>40</v>
      </c>
      <c r="AE704" s="17"/>
      <c r="AF704" s="12"/>
      <c r="AG704" s="12"/>
      <c r="AH704" s="12"/>
      <c r="AI704" s="12"/>
      <c r="AJ704" s="12"/>
      <c r="AK704" s="12" t="s">
        <v>46</v>
      </c>
    </row>
    <row r="705" customFormat="false" ht="13.8" hidden="false" customHeight="false" outlineLevel="0" collapsed="false">
      <c r="A705" s="10" t="s">
        <v>573</v>
      </c>
      <c r="B705" s="36" t="s">
        <v>597</v>
      </c>
      <c r="C705" s="12" t="s">
        <v>59</v>
      </c>
      <c r="D705" s="53" t="s">
        <v>583</v>
      </c>
      <c r="E705" s="49" t="n">
        <v>0</v>
      </c>
      <c r="F705" s="49" t="n">
        <v>11.0528968974013</v>
      </c>
      <c r="G705" s="49" t="n">
        <v>31.5571360169774</v>
      </c>
      <c r="H705" s="49" t="n">
        <v>32.1052686678094</v>
      </c>
      <c r="I705" s="49" t="n">
        <v>106.010558041931</v>
      </c>
      <c r="J705" s="49" t="n">
        <v>123.785399930016</v>
      </c>
      <c r="K705" s="49" t="n">
        <v>68.7123580184086</v>
      </c>
      <c r="L705" s="49" t="n">
        <v>15.3646047109052</v>
      </c>
      <c r="M705" s="49" t="n">
        <v>21.8546288602215</v>
      </c>
      <c r="N705" s="49" t="n">
        <v>0.0368045072034773</v>
      </c>
      <c r="O705" s="49" t="n">
        <v>17.051661402219</v>
      </c>
      <c r="P705" s="49" t="n">
        <v>13.6432767905563</v>
      </c>
      <c r="Q705" s="49" t="n">
        <v>5.73345443192694</v>
      </c>
      <c r="R705" s="49" t="s">
        <v>40</v>
      </c>
      <c r="S705" s="49" t="s">
        <v>40</v>
      </c>
      <c r="T705" s="49" t="s">
        <v>40</v>
      </c>
      <c r="U705" s="49" t="s">
        <v>40</v>
      </c>
      <c r="V705" s="49" t="s">
        <v>40</v>
      </c>
      <c r="W705" s="49" t="s">
        <v>40</v>
      </c>
      <c r="X705" s="49" t="s">
        <v>40</v>
      </c>
      <c r="Y705" s="49" t="s">
        <v>40</v>
      </c>
      <c r="Z705" s="49" t="s">
        <v>40</v>
      </c>
      <c r="AA705" s="49" t="s">
        <v>40</v>
      </c>
      <c r="AB705" s="49" t="s">
        <v>40</v>
      </c>
      <c r="AC705" s="49" t="s">
        <v>40</v>
      </c>
      <c r="AD705" s="52" t="s">
        <v>40</v>
      </c>
      <c r="AE705" s="17"/>
      <c r="AF705" s="12"/>
      <c r="AG705" s="12"/>
      <c r="AH705" s="12"/>
      <c r="AI705" s="12"/>
      <c r="AJ705" s="12"/>
      <c r="AK705" s="12" t="s">
        <v>65</v>
      </c>
    </row>
    <row r="706" customFormat="false" ht="13.8" hidden="false" customHeight="false" outlineLevel="0" collapsed="false">
      <c r="A706" s="10" t="s">
        <v>573</v>
      </c>
      <c r="B706" s="36" t="s">
        <v>597</v>
      </c>
      <c r="C706" s="12" t="s">
        <v>59</v>
      </c>
      <c r="D706" s="53" t="s">
        <v>584</v>
      </c>
      <c r="E706" s="49" t="n">
        <v>0</v>
      </c>
      <c r="F706" s="49" t="n">
        <v>11.0528968974013</v>
      </c>
      <c r="G706" s="49" t="n">
        <v>31.5571360169774</v>
      </c>
      <c r="H706" s="49" t="n">
        <v>28.9345594953489</v>
      </c>
      <c r="I706" s="23"/>
      <c r="J706" s="51"/>
      <c r="K706" s="51"/>
      <c r="L706" s="50" t="n">
        <v>6.94624385229659</v>
      </c>
      <c r="M706" s="49" t="n">
        <v>19.1770733583355</v>
      </c>
      <c r="N706" s="49" t="n">
        <v>5.08519178430042</v>
      </c>
      <c r="O706" s="49" t="n">
        <v>12.3663915870905</v>
      </c>
      <c r="P706" s="49" t="n">
        <v>12.6351618722226</v>
      </c>
      <c r="Q706" s="49" t="n">
        <v>6.11496926170515</v>
      </c>
      <c r="R706" s="49" t="s">
        <v>40</v>
      </c>
      <c r="S706" s="49" t="s">
        <v>40</v>
      </c>
      <c r="T706" s="49" t="s">
        <v>40</v>
      </c>
      <c r="U706" s="49" t="s">
        <v>40</v>
      </c>
      <c r="V706" s="49" t="s">
        <v>41</v>
      </c>
      <c r="W706" s="49" t="s">
        <v>41</v>
      </c>
      <c r="X706" s="49" t="s">
        <v>41</v>
      </c>
      <c r="Y706" s="49" t="s">
        <v>41</v>
      </c>
      <c r="Z706" s="49" t="s">
        <v>40</v>
      </c>
      <c r="AA706" s="49" t="s">
        <v>40</v>
      </c>
      <c r="AB706" s="49" t="s">
        <v>40</v>
      </c>
      <c r="AC706" s="49" t="s">
        <v>40</v>
      </c>
      <c r="AD706" s="52" t="s">
        <v>40</v>
      </c>
      <c r="AE706" s="17"/>
      <c r="AF706" s="12"/>
      <c r="AG706" s="12"/>
      <c r="AH706" s="12"/>
      <c r="AI706" s="12"/>
      <c r="AJ706" s="12"/>
      <c r="AK706" s="12" t="s">
        <v>65</v>
      </c>
    </row>
    <row r="707" customFormat="false" ht="13.8" hidden="false" customHeight="false" outlineLevel="0" collapsed="false">
      <c r="A707" s="10" t="s">
        <v>573</v>
      </c>
      <c r="B707" s="36" t="s">
        <v>597</v>
      </c>
      <c r="C707" s="12" t="s">
        <v>59</v>
      </c>
      <c r="D707" s="54" t="s">
        <v>585</v>
      </c>
      <c r="E707" s="49" t="n">
        <v>0</v>
      </c>
      <c r="F707" s="23"/>
      <c r="G707" s="51"/>
      <c r="H707" s="51"/>
      <c r="I707" s="50" t="n">
        <v>5.3605225235397</v>
      </c>
      <c r="J707" s="50" t="n">
        <v>3.23313086199057</v>
      </c>
      <c r="K707" s="23"/>
      <c r="L707" s="50" t="n">
        <v>3.41128032579243</v>
      </c>
      <c r="M707" s="49" t="n">
        <v>25.4966360182018</v>
      </c>
      <c r="N707" s="49" t="n">
        <v>0</v>
      </c>
      <c r="O707" s="49" t="n">
        <v>21.4362049472925</v>
      </c>
      <c r="P707" s="49" t="n">
        <v>17.3940865719852</v>
      </c>
      <c r="Q707" s="49" t="n">
        <v>8.14060721162757</v>
      </c>
      <c r="R707" s="49" t="s">
        <v>40</v>
      </c>
      <c r="S707" s="49" t="s">
        <v>41</v>
      </c>
      <c r="T707" s="49" t="s">
        <v>41</v>
      </c>
      <c r="U707" s="49" t="s">
        <v>41</v>
      </c>
      <c r="V707" s="49" t="s">
        <v>41</v>
      </c>
      <c r="W707" s="49" t="s">
        <v>41</v>
      </c>
      <c r="X707" s="49" t="s">
        <v>41</v>
      </c>
      <c r="Y707" s="49" t="s">
        <v>41</v>
      </c>
      <c r="Z707" s="49" t="s">
        <v>40</v>
      </c>
      <c r="AA707" s="49" t="s">
        <v>40</v>
      </c>
      <c r="AB707" s="49" t="s">
        <v>40</v>
      </c>
      <c r="AC707" s="49" t="s">
        <v>40</v>
      </c>
      <c r="AD707" s="52" t="s">
        <v>40</v>
      </c>
      <c r="AE707" s="17"/>
      <c r="AF707" s="12"/>
      <c r="AG707" s="12"/>
      <c r="AH707" s="12"/>
      <c r="AI707" s="12"/>
      <c r="AJ707" s="12"/>
      <c r="AK707" s="12" t="s">
        <v>72</v>
      </c>
    </row>
    <row r="708" customFormat="false" ht="13.8" hidden="false" customHeight="false" outlineLevel="0" collapsed="false">
      <c r="A708" s="10" t="s">
        <v>573</v>
      </c>
      <c r="B708" s="36" t="s">
        <v>597</v>
      </c>
      <c r="C708" s="12" t="s">
        <v>59</v>
      </c>
      <c r="D708" s="54" t="s">
        <v>586</v>
      </c>
      <c r="E708" s="49" t="n">
        <v>0</v>
      </c>
      <c r="F708" s="49" t="n">
        <v>15.4296423996621</v>
      </c>
      <c r="G708" s="49" t="n">
        <v>43.5902113219204</v>
      </c>
      <c r="H708" s="49" t="n">
        <v>40.5575527819681</v>
      </c>
      <c r="I708" s="23"/>
      <c r="J708" s="51"/>
      <c r="K708" s="50" t="n">
        <v>6.11586500366543</v>
      </c>
      <c r="L708" s="49" t="n">
        <v>26.7255848898311</v>
      </c>
      <c r="M708" s="49" t="n">
        <v>22.5778511265078</v>
      </c>
      <c r="N708" s="49" t="n">
        <v>1.24908303281935</v>
      </c>
      <c r="O708" s="49" t="n">
        <v>23.6725437069902</v>
      </c>
      <c r="P708" s="49" t="n">
        <v>7.99628073915896</v>
      </c>
      <c r="Q708" s="49" t="n">
        <v>4.32973971759649</v>
      </c>
      <c r="R708" s="49" t="s">
        <v>40</v>
      </c>
      <c r="S708" s="49" t="s">
        <v>40</v>
      </c>
      <c r="T708" s="49" t="s">
        <v>40</v>
      </c>
      <c r="U708" s="49" t="s">
        <v>40</v>
      </c>
      <c r="V708" s="49" t="s">
        <v>41</v>
      </c>
      <c r="W708" s="49" t="s">
        <v>41</v>
      </c>
      <c r="X708" s="49" t="s">
        <v>41</v>
      </c>
      <c r="Y708" s="49" t="s">
        <v>40</v>
      </c>
      <c r="Z708" s="49" t="s">
        <v>40</v>
      </c>
      <c r="AA708" s="49" t="s">
        <v>40</v>
      </c>
      <c r="AB708" s="49" t="s">
        <v>40</v>
      </c>
      <c r="AC708" s="49" t="s">
        <v>40</v>
      </c>
      <c r="AD708" s="52" t="s">
        <v>40</v>
      </c>
      <c r="AE708" s="17"/>
      <c r="AF708" s="12"/>
      <c r="AG708" s="12"/>
      <c r="AH708" s="12"/>
      <c r="AI708" s="12"/>
      <c r="AJ708" s="12"/>
      <c r="AK708" s="12" t="s">
        <v>72</v>
      </c>
    </row>
    <row r="709" customFormat="false" ht="13.8" hidden="false" customHeight="false" outlineLevel="0" collapsed="false">
      <c r="A709" s="10" t="s">
        <v>573</v>
      </c>
      <c r="B709" s="36" t="s">
        <v>597</v>
      </c>
      <c r="C709" s="12" t="s">
        <v>59</v>
      </c>
      <c r="D709" s="54" t="s">
        <v>587</v>
      </c>
      <c r="E709" s="49" t="n">
        <v>0</v>
      </c>
      <c r="F709" s="12"/>
      <c r="G709" s="51"/>
      <c r="H709" s="51"/>
      <c r="I709" s="51"/>
      <c r="J709" s="50" t="n">
        <v>5.61156808122413</v>
      </c>
      <c r="K709" s="50" t="n">
        <v>1.99472502839575</v>
      </c>
      <c r="L709" s="23"/>
      <c r="M709" s="50" t="n">
        <v>2.92774654037718</v>
      </c>
      <c r="N709" s="49" t="n">
        <v>9.76105504116907</v>
      </c>
      <c r="O709" s="49" t="n">
        <v>15.4632711283097</v>
      </c>
      <c r="P709" s="49" t="n">
        <v>6.34881718591814</v>
      </c>
      <c r="Q709" s="49" t="n">
        <v>3.48690958922505</v>
      </c>
      <c r="R709" s="49" t="s">
        <v>40</v>
      </c>
      <c r="S709" s="49" t="s">
        <v>41</v>
      </c>
      <c r="T709" s="49" t="s">
        <v>41</v>
      </c>
      <c r="U709" s="49" t="s">
        <v>41</v>
      </c>
      <c r="V709" s="49" t="s">
        <v>41</v>
      </c>
      <c r="W709" s="49" t="s">
        <v>41</v>
      </c>
      <c r="X709" s="49" t="s">
        <v>41</v>
      </c>
      <c r="Y709" s="49" t="s">
        <v>41</v>
      </c>
      <c r="Z709" s="49" t="s">
        <v>41</v>
      </c>
      <c r="AA709" s="49" t="s">
        <v>40</v>
      </c>
      <c r="AB709" s="49" t="s">
        <v>40</v>
      </c>
      <c r="AC709" s="49" t="s">
        <v>40</v>
      </c>
      <c r="AD709" s="52" t="s">
        <v>40</v>
      </c>
      <c r="AE709" s="17"/>
      <c r="AF709" s="12"/>
      <c r="AG709" s="12"/>
      <c r="AH709" s="12"/>
      <c r="AI709" s="12"/>
      <c r="AJ709" s="12"/>
      <c r="AK709" s="12" t="s">
        <v>65</v>
      </c>
    </row>
    <row r="710" customFormat="false" ht="13.8" hidden="false" customHeight="false" outlineLevel="0" collapsed="false">
      <c r="A710" s="10" t="s">
        <v>573</v>
      </c>
      <c r="B710" s="36" t="s">
        <v>597</v>
      </c>
      <c r="C710" s="12" t="s">
        <v>59</v>
      </c>
      <c r="D710" s="54" t="s">
        <v>588</v>
      </c>
      <c r="E710" s="49" t="n">
        <v>0</v>
      </c>
      <c r="F710" s="49" t="n">
        <v>9.21074681793187</v>
      </c>
      <c r="G710" s="49" t="n">
        <v>26.297612987753</v>
      </c>
      <c r="H710" s="49" t="n">
        <v>33.4864651016947</v>
      </c>
      <c r="I710" s="23"/>
      <c r="J710" s="51"/>
      <c r="K710" s="51"/>
      <c r="L710" s="50" t="n">
        <v>5.56655625495008</v>
      </c>
      <c r="M710" s="23"/>
      <c r="N710" s="50" t="n">
        <v>1.67796405387794</v>
      </c>
      <c r="O710" s="49" t="n">
        <v>12.7281558053676</v>
      </c>
      <c r="P710" s="49" t="n">
        <v>11.1365459244492</v>
      </c>
      <c r="Q710" s="49" t="n">
        <v>0.856195234611227</v>
      </c>
      <c r="R710" s="49" t="s">
        <v>40</v>
      </c>
      <c r="S710" s="49" t="s">
        <v>40</v>
      </c>
      <c r="T710" s="49" t="s">
        <v>40</v>
      </c>
      <c r="U710" s="49" t="s">
        <v>40</v>
      </c>
      <c r="V710" s="49" t="s">
        <v>41</v>
      </c>
      <c r="W710" s="49" t="s">
        <v>41</v>
      </c>
      <c r="X710" s="49" t="s">
        <v>41</v>
      </c>
      <c r="Y710" s="49" t="s">
        <v>41</v>
      </c>
      <c r="Z710" s="49" t="s">
        <v>41</v>
      </c>
      <c r="AA710" s="49" t="s">
        <v>41</v>
      </c>
      <c r="AB710" s="49" t="s">
        <v>40</v>
      </c>
      <c r="AC710" s="49" t="s">
        <v>40</v>
      </c>
      <c r="AD710" s="52" t="s">
        <v>40</v>
      </c>
      <c r="AE710" s="17"/>
      <c r="AF710" s="12"/>
      <c r="AG710" s="12"/>
      <c r="AH710" s="12"/>
      <c r="AI710" s="12"/>
      <c r="AJ710" s="12"/>
      <c r="AK710" s="12" t="s">
        <v>65</v>
      </c>
    </row>
    <row r="711" customFormat="false" ht="13.8" hidden="false" customHeight="false" outlineLevel="0" collapsed="false">
      <c r="A711" s="10" t="s">
        <v>573</v>
      </c>
      <c r="B711" s="36" t="s">
        <v>597</v>
      </c>
      <c r="C711" s="12" t="s">
        <v>589</v>
      </c>
      <c r="D711" s="56" t="s">
        <v>590</v>
      </c>
      <c r="E711" s="15"/>
      <c r="F711" s="15"/>
      <c r="G711" s="14"/>
      <c r="H711" s="14"/>
      <c r="I711" s="14"/>
      <c r="J711" s="14"/>
      <c r="K711" s="14"/>
      <c r="L711" s="14" t="n">
        <v>70</v>
      </c>
      <c r="M711" s="57"/>
      <c r="N711" s="57"/>
      <c r="O711" s="57"/>
      <c r="P711" s="57"/>
      <c r="Q711" s="57"/>
      <c r="R711" s="58"/>
      <c r="S711" s="58"/>
      <c r="T711" s="58" t="s">
        <v>101</v>
      </c>
      <c r="U711" s="58" t="s">
        <v>101</v>
      </c>
      <c r="V711" s="58" t="s">
        <v>101</v>
      </c>
      <c r="W711" s="58" t="s">
        <v>101</v>
      </c>
      <c r="X711" s="58" t="s">
        <v>101</v>
      </c>
      <c r="Y711" s="58" t="s">
        <v>101</v>
      </c>
      <c r="Z711" s="58"/>
      <c r="AA711" s="58"/>
      <c r="AB711" s="58"/>
      <c r="AC711" s="58"/>
      <c r="AD711" s="59"/>
      <c r="AE711" s="17"/>
      <c r="AF711" s="12"/>
      <c r="AG711" s="12"/>
      <c r="AH711" s="12"/>
      <c r="AI711" s="12"/>
      <c r="AJ711" s="12"/>
      <c r="AK711" s="12"/>
    </row>
    <row r="712" customFormat="false" ht="13.8" hidden="false" customHeight="false" outlineLevel="0" collapsed="false">
      <c r="A712" s="10" t="s">
        <v>573</v>
      </c>
      <c r="B712" s="36" t="s">
        <v>597</v>
      </c>
      <c r="C712" s="12" t="s">
        <v>384</v>
      </c>
      <c r="D712" s="56" t="s">
        <v>591</v>
      </c>
      <c r="E712" s="15"/>
      <c r="F712" s="15"/>
      <c r="G712" s="23"/>
      <c r="H712" s="23"/>
      <c r="I712" s="23"/>
      <c r="J712" s="23"/>
      <c r="K712" s="23"/>
      <c r="L712" s="23" t="n">
        <v>180</v>
      </c>
      <c r="M712" s="60"/>
      <c r="N712" s="60"/>
      <c r="O712" s="60"/>
      <c r="P712" s="60"/>
      <c r="Q712" s="60"/>
      <c r="R712" s="15"/>
      <c r="S712" s="15"/>
      <c r="T712" s="15" t="s">
        <v>107</v>
      </c>
      <c r="U712" s="15" t="s">
        <v>107</v>
      </c>
      <c r="V712" s="15" t="s">
        <v>107</v>
      </c>
      <c r="W712" s="15" t="s">
        <v>107</v>
      </c>
      <c r="X712" s="15" t="s">
        <v>107</v>
      </c>
      <c r="Y712" s="15" t="s">
        <v>107</v>
      </c>
      <c r="Z712" s="15"/>
      <c r="AA712" s="15"/>
      <c r="AB712" s="15"/>
      <c r="AC712" s="15"/>
      <c r="AD712" s="16"/>
      <c r="AE712" s="17"/>
      <c r="AF712" s="12"/>
      <c r="AG712" s="12"/>
      <c r="AH712" s="12"/>
      <c r="AI712" s="12"/>
      <c r="AJ712" s="12"/>
      <c r="AK712" s="12"/>
    </row>
    <row r="713" customFormat="false" ht="13.8" hidden="false" customHeight="false" outlineLevel="0" collapsed="false">
      <c r="A713" s="10" t="s">
        <v>573</v>
      </c>
      <c r="B713" s="36" t="s">
        <v>597</v>
      </c>
      <c r="C713" s="12" t="s">
        <v>384</v>
      </c>
      <c r="D713" s="56" t="s">
        <v>592</v>
      </c>
      <c r="E713" s="15"/>
      <c r="F713" s="15"/>
      <c r="G713" s="15"/>
      <c r="H713" s="23"/>
      <c r="I713" s="23"/>
      <c r="J713" s="23" t="n">
        <v>40</v>
      </c>
      <c r="K713" s="23" t="n">
        <v>50</v>
      </c>
      <c r="L713" s="23"/>
      <c r="M713" s="23" t="n">
        <v>50</v>
      </c>
      <c r="N713" s="15"/>
      <c r="O713" s="15"/>
      <c r="P713" s="15"/>
      <c r="Q713" s="15"/>
      <c r="R713" s="15"/>
      <c r="S713" s="15"/>
      <c r="T713" s="15"/>
      <c r="U713" s="15" t="s">
        <v>107</v>
      </c>
      <c r="V713" s="15" t="s">
        <v>107</v>
      </c>
      <c r="W713" s="15" t="s">
        <v>107</v>
      </c>
      <c r="X713" s="15" t="s">
        <v>107</v>
      </c>
      <c r="Y713" s="15" t="s">
        <v>107</v>
      </c>
      <c r="Z713" s="15" t="s">
        <v>107</v>
      </c>
      <c r="AA713" s="15"/>
      <c r="AB713" s="15"/>
      <c r="AC713" s="15"/>
      <c r="AD713" s="16"/>
      <c r="AE713" s="17"/>
      <c r="AF713" s="12"/>
      <c r="AG713" s="12"/>
      <c r="AH713" s="12"/>
      <c r="AI713" s="12"/>
      <c r="AJ713" s="12"/>
      <c r="AK713" s="12"/>
    </row>
    <row r="714" customFormat="false" ht="13.8" hidden="false" customHeight="false" outlineLevel="0" collapsed="false">
      <c r="A714" s="10" t="s">
        <v>573</v>
      </c>
      <c r="B714" s="36" t="s">
        <v>597</v>
      </c>
      <c r="C714" s="12" t="s">
        <v>384</v>
      </c>
      <c r="D714" s="56" t="s">
        <v>593</v>
      </c>
      <c r="E714" s="15"/>
      <c r="F714" s="15"/>
      <c r="G714" s="15"/>
      <c r="H714" s="23"/>
      <c r="I714" s="23"/>
      <c r="J714" s="23" t="n">
        <v>40</v>
      </c>
      <c r="K714" s="23" t="n">
        <v>60</v>
      </c>
      <c r="L714" s="23"/>
      <c r="M714" s="23" t="n">
        <v>70</v>
      </c>
      <c r="N714" s="15"/>
      <c r="O714" s="15"/>
      <c r="P714" s="15"/>
      <c r="Q714" s="15"/>
      <c r="R714" s="15"/>
      <c r="S714" s="15"/>
      <c r="T714" s="15"/>
      <c r="U714" s="15" t="s">
        <v>107</v>
      </c>
      <c r="V714" s="15" t="s">
        <v>107</v>
      </c>
      <c r="W714" s="15" t="s">
        <v>107</v>
      </c>
      <c r="X714" s="15" t="s">
        <v>107</v>
      </c>
      <c r="Y714" s="15" t="s">
        <v>107</v>
      </c>
      <c r="Z714" s="15" t="s">
        <v>107</v>
      </c>
      <c r="AA714" s="15"/>
      <c r="AB714" s="15"/>
      <c r="AC714" s="15"/>
      <c r="AD714" s="16"/>
      <c r="AE714" s="17"/>
      <c r="AF714" s="12"/>
      <c r="AG714" s="12"/>
      <c r="AH714" s="12"/>
      <c r="AI714" s="12"/>
      <c r="AJ714" s="12"/>
      <c r="AK714" s="12"/>
    </row>
    <row r="715" customFormat="false" ht="13.8" hidden="false" customHeight="false" outlineLevel="0" collapsed="false">
      <c r="A715" s="10" t="s">
        <v>573</v>
      </c>
      <c r="B715" s="36" t="s">
        <v>597</v>
      </c>
      <c r="C715" s="12" t="s">
        <v>384</v>
      </c>
      <c r="D715" s="56" t="s">
        <v>594</v>
      </c>
      <c r="E715" s="15"/>
      <c r="F715" s="15"/>
      <c r="G715" s="15"/>
      <c r="H715" s="61" t="n">
        <v>0</v>
      </c>
      <c r="I715" s="61" t="n">
        <v>0</v>
      </c>
      <c r="J715" s="61" t="n">
        <v>40</v>
      </c>
      <c r="K715" s="61" t="n">
        <v>50</v>
      </c>
      <c r="L715" s="61" t="n">
        <v>30</v>
      </c>
      <c r="M715" s="61" t="n">
        <v>20</v>
      </c>
      <c r="N715" s="15"/>
      <c r="O715" s="15"/>
      <c r="P715" s="15"/>
      <c r="Q715" s="15"/>
      <c r="R715" s="15"/>
      <c r="S715" s="15"/>
      <c r="T715" s="15"/>
      <c r="U715" s="15" t="s">
        <v>40</v>
      </c>
      <c r="V715" s="15" t="s">
        <v>40</v>
      </c>
      <c r="W715" s="15" t="s">
        <v>40</v>
      </c>
      <c r="X715" s="15" t="s">
        <v>40</v>
      </c>
      <c r="Y715" s="15" t="s">
        <v>40</v>
      </c>
      <c r="Z715" s="15" t="s">
        <v>40</v>
      </c>
      <c r="AA715" s="15"/>
      <c r="AB715" s="15"/>
      <c r="AC715" s="15"/>
      <c r="AD715" s="16"/>
      <c r="AE715" s="17"/>
      <c r="AF715" s="12"/>
      <c r="AG715" s="12"/>
      <c r="AH715" s="12"/>
      <c r="AI715" s="12"/>
      <c r="AJ715" s="12"/>
      <c r="AK715" s="12"/>
    </row>
    <row r="716" customFormat="false" ht="13.8" hidden="false" customHeight="false" outlineLevel="0" collapsed="false">
      <c r="A716" s="10" t="s">
        <v>573</v>
      </c>
      <c r="B716" s="36" t="s">
        <v>597</v>
      </c>
      <c r="C716" s="12" t="s">
        <v>589</v>
      </c>
      <c r="D716" s="56" t="s">
        <v>595</v>
      </c>
      <c r="E716" s="23"/>
      <c r="F716" s="23"/>
      <c r="G716" s="23"/>
      <c r="H716" s="23" t="n">
        <v>17.5</v>
      </c>
      <c r="I716" s="23" t="n">
        <v>17.5</v>
      </c>
      <c r="J716" s="26"/>
      <c r="K716" s="26"/>
      <c r="L716" s="26"/>
      <c r="M716" s="26"/>
      <c r="N716" s="41"/>
      <c r="O716" s="41"/>
      <c r="P716" s="41"/>
      <c r="Q716" s="41"/>
      <c r="R716" s="15" t="s">
        <v>436</v>
      </c>
      <c r="S716" s="15" t="s">
        <v>436</v>
      </c>
      <c r="T716" s="15" t="s">
        <v>436</v>
      </c>
      <c r="U716" s="15" t="s">
        <v>101</v>
      </c>
      <c r="V716" s="15" t="s">
        <v>104</v>
      </c>
      <c r="W716" s="15"/>
      <c r="X716" s="15"/>
      <c r="Y716" s="15"/>
      <c r="Z716" s="15"/>
      <c r="AA716" s="15" t="s">
        <v>436</v>
      </c>
      <c r="AB716" s="15" t="s">
        <v>436</v>
      </c>
      <c r="AC716" s="15" t="s">
        <v>436</v>
      </c>
      <c r="AD716" s="16" t="s">
        <v>436</v>
      </c>
      <c r="AE716" s="17"/>
      <c r="AF716" s="12"/>
      <c r="AG716" s="12"/>
      <c r="AH716" s="12"/>
      <c r="AI716" s="12"/>
      <c r="AJ716" s="12"/>
      <c r="AK716" s="12"/>
    </row>
    <row r="717" customFormat="false" ht="13.8" hidden="false" customHeight="false" outlineLevel="0" collapsed="false">
      <c r="A717" s="10" t="s">
        <v>573</v>
      </c>
      <c r="B717" s="36" t="s">
        <v>597</v>
      </c>
      <c r="C717" s="12" t="s">
        <v>589</v>
      </c>
      <c r="D717" s="62" t="s">
        <v>596</v>
      </c>
      <c r="E717" s="23"/>
      <c r="F717" s="23"/>
      <c r="G717" s="23"/>
      <c r="H717" s="23"/>
      <c r="I717" s="23" t="n">
        <v>45</v>
      </c>
      <c r="J717" s="60"/>
      <c r="K717" s="60"/>
      <c r="L717" s="60"/>
      <c r="M717" s="60"/>
      <c r="N717" s="41"/>
      <c r="O717" s="41"/>
      <c r="P717" s="41"/>
      <c r="Q717" s="41"/>
      <c r="R717" s="15" t="s">
        <v>436</v>
      </c>
      <c r="S717" s="15" t="s">
        <v>436</v>
      </c>
      <c r="T717" s="15" t="s">
        <v>436</v>
      </c>
      <c r="U717" s="15" t="s">
        <v>436</v>
      </c>
      <c r="V717" s="15" t="s">
        <v>101</v>
      </c>
      <c r="W717" s="15"/>
      <c r="X717" s="15"/>
      <c r="Y717" s="15"/>
      <c r="Z717" s="15"/>
      <c r="AA717" s="15" t="s">
        <v>436</v>
      </c>
      <c r="AB717" s="15" t="s">
        <v>436</v>
      </c>
      <c r="AC717" s="15" t="s">
        <v>436</v>
      </c>
      <c r="AD717" s="16" t="s">
        <v>436</v>
      </c>
      <c r="AE717" s="17"/>
      <c r="AF717" s="12"/>
      <c r="AG717" s="12"/>
      <c r="AH717" s="12"/>
      <c r="AI717" s="12"/>
      <c r="AJ717" s="12"/>
      <c r="AK717" s="12"/>
    </row>
    <row r="718" customFormat="false" ht="13.8" hidden="false" customHeight="false" outlineLevel="0" collapsed="false">
      <c r="A718" s="10" t="s">
        <v>573</v>
      </c>
      <c r="B718" s="36" t="s">
        <v>597</v>
      </c>
      <c r="C718" s="12" t="s">
        <v>589</v>
      </c>
      <c r="D718" s="62" t="s">
        <v>103</v>
      </c>
      <c r="E718" s="23"/>
      <c r="F718" s="23"/>
      <c r="G718" s="23"/>
      <c r="H718" s="23"/>
      <c r="I718" s="23" t="n">
        <v>25</v>
      </c>
      <c r="J718" s="15"/>
      <c r="K718" s="15"/>
      <c r="L718" s="15"/>
      <c r="M718" s="15"/>
      <c r="N718" s="41"/>
      <c r="O718" s="41"/>
      <c r="P718" s="41"/>
      <c r="Q718" s="41"/>
      <c r="R718" s="15" t="s">
        <v>436</v>
      </c>
      <c r="S718" s="15" t="s">
        <v>436</v>
      </c>
      <c r="T718" s="15" t="s">
        <v>436</v>
      </c>
      <c r="U718" s="15" t="s">
        <v>436</v>
      </c>
      <c r="V718" s="15" t="s">
        <v>104</v>
      </c>
      <c r="W718" s="15"/>
      <c r="X718" s="15"/>
      <c r="Y718" s="15"/>
      <c r="Z718" s="15"/>
      <c r="AA718" s="15" t="s">
        <v>436</v>
      </c>
      <c r="AB718" s="15" t="s">
        <v>436</v>
      </c>
      <c r="AC718" s="15" t="s">
        <v>436</v>
      </c>
      <c r="AD718" s="16" t="s">
        <v>436</v>
      </c>
      <c r="AE718" s="17"/>
      <c r="AF718" s="12"/>
      <c r="AG718" s="12"/>
      <c r="AH718" s="12"/>
      <c r="AI718" s="12"/>
      <c r="AJ718" s="12"/>
      <c r="AK718" s="12"/>
    </row>
    <row r="719" customFormat="false" ht="13.8" hidden="false" customHeight="false" outlineLevel="0" collapsed="false">
      <c r="A719" s="10" t="s">
        <v>573</v>
      </c>
      <c r="B719" s="28" t="s">
        <v>598</v>
      </c>
      <c r="C719" s="12" t="s">
        <v>574</v>
      </c>
      <c r="D719" s="48" t="s">
        <v>599</v>
      </c>
      <c r="E719" s="58" t="n">
        <v>0</v>
      </c>
      <c r="F719" s="14"/>
      <c r="G719" s="14"/>
      <c r="H719" s="14"/>
      <c r="I719" s="22" t="n">
        <v>5.03791942857143</v>
      </c>
      <c r="J719" s="22"/>
      <c r="K719" s="22" t="n">
        <v>1.47389971428571</v>
      </c>
      <c r="L719" s="57" t="n">
        <v>0</v>
      </c>
      <c r="M719" s="57" t="n">
        <v>4</v>
      </c>
      <c r="N719" s="58" t="n">
        <v>5</v>
      </c>
      <c r="O719" s="58" t="n">
        <v>0</v>
      </c>
      <c r="P719" s="58" t="n">
        <v>0</v>
      </c>
      <c r="Q719" s="58" t="n">
        <v>0</v>
      </c>
      <c r="R719" s="58" t="s">
        <v>40</v>
      </c>
      <c r="S719" s="58" t="s">
        <v>40</v>
      </c>
      <c r="T719" s="58" t="s">
        <v>40</v>
      </c>
      <c r="U719" s="58" t="s">
        <v>40</v>
      </c>
      <c r="V719" s="58" t="s">
        <v>61</v>
      </c>
      <c r="W719" s="58" t="s">
        <v>40</v>
      </c>
      <c r="X719" s="58" t="s">
        <v>41</v>
      </c>
      <c r="Y719" s="58" t="s">
        <v>40</v>
      </c>
      <c r="Z719" s="58" t="s">
        <v>40</v>
      </c>
      <c r="AA719" s="58" t="s">
        <v>40</v>
      </c>
      <c r="AB719" s="58" t="s">
        <v>40</v>
      </c>
      <c r="AC719" s="58" t="s">
        <v>40</v>
      </c>
      <c r="AD719" s="59" t="s">
        <v>40</v>
      </c>
      <c r="AE719" s="17"/>
      <c r="AF719" s="12"/>
      <c r="AG719" s="12"/>
      <c r="AH719" s="12"/>
      <c r="AI719" s="12"/>
      <c r="AJ719" s="12"/>
      <c r="AK719" s="12" t="s">
        <v>46</v>
      </c>
    </row>
    <row r="720" customFormat="false" ht="13.8" hidden="false" customHeight="false" outlineLevel="0" collapsed="false">
      <c r="A720" s="10" t="s">
        <v>573</v>
      </c>
      <c r="B720" s="28" t="s">
        <v>598</v>
      </c>
      <c r="C720" s="12" t="s">
        <v>574</v>
      </c>
      <c r="D720" s="48" t="s">
        <v>600</v>
      </c>
      <c r="E720" s="58" t="n">
        <v>0</v>
      </c>
      <c r="F720" s="22"/>
      <c r="G720" s="22"/>
      <c r="H720" s="22"/>
      <c r="I720" s="22" t="n">
        <v>4.03622971428571</v>
      </c>
      <c r="J720" s="22"/>
      <c r="K720" s="22" t="n">
        <v>1.58841971428571</v>
      </c>
      <c r="L720" s="57" t="n">
        <v>0</v>
      </c>
      <c r="M720" s="57" t="n">
        <v>9</v>
      </c>
      <c r="N720" s="58" t="n">
        <v>7</v>
      </c>
      <c r="O720" s="58" t="n">
        <v>0</v>
      </c>
      <c r="P720" s="58" t="n">
        <v>0</v>
      </c>
      <c r="Q720" s="58" t="n">
        <v>0</v>
      </c>
      <c r="R720" s="58" t="s">
        <v>40</v>
      </c>
      <c r="S720" s="58" t="s">
        <v>40</v>
      </c>
      <c r="T720" s="58" t="s">
        <v>40</v>
      </c>
      <c r="U720" s="58" t="s">
        <v>40</v>
      </c>
      <c r="V720" s="58" t="s">
        <v>41</v>
      </c>
      <c r="W720" s="58" t="s">
        <v>40</v>
      </c>
      <c r="X720" s="58" t="s">
        <v>41</v>
      </c>
      <c r="Y720" s="58" t="s">
        <v>40</v>
      </c>
      <c r="Z720" s="58" t="s">
        <v>40</v>
      </c>
      <c r="AA720" s="58" t="s">
        <v>40</v>
      </c>
      <c r="AB720" s="58" t="s">
        <v>40</v>
      </c>
      <c r="AC720" s="58" t="s">
        <v>40</v>
      </c>
      <c r="AD720" s="59" t="s">
        <v>40</v>
      </c>
      <c r="AE720" s="17"/>
      <c r="AF720" s="12"/>
      <c r="AG720" s="12"/>
      <c r="AH720" s="12"/>
      <c r="AI720" s="12"/>
      <c r="AJ720" s="12"/>
      <c r="AK720" s="12" t="s">
        <v>46</v>
      </c>
    </row>
    <row r="721" customFormat="false" ht="13.8" hidden="false" customHeight="false" outlineLevel="0" collapsed="false">
      <c r="A721" s="10" t="s">
        <v>573</v>
      </c>
      <c r="B721" s="28" t="s">
        <v>598</v>
      </c>
      <c r="C721" s="12" t="s">
        <v>574</v>
      </c>
      <c r="D721" s="48" t="s">
        <v>601</v>
      </c>
      <c r="E721" s="58" t="n">
        <v>0</v>
      </c>
      <c r="F721" s="58" t="n">
        <v>2</v>
      </c>
      <c r="G721" s="58" t="n">
        <v>17</v>
      </c>
      <c r="H721" s="58" t="n">
        <v>28</v>
      </c>
      <c r="I721" s="58" t="n">
        <v>42</v>
      </c>
      <c r="J721" s="58" t="n">
        <v>28</v>
      </c>
      <c r="K721" s="58" t="n">
        <v>16</v>
      </c>
      <c r="L721" s="58" t="n">
        <v>0</v>
      </c>
      <c r="M721" s="58" t="n">
        <v>9</v>
      </c>
      <c r="N721" s="58" t="n">
        <v>8</v>
      </c>
      <c r="O721" s="58" t="n">
        <v>0</v>
      </c>
      <c r="P721" s="58" t="n">
        <v>0</v>
      </c>
      <c r="Q721" s="58" t="n">
        <v>0</v>
      </c>
      <c r="R721" s="58" t="s">
        <v>40</v>
      </c>
      <c r="S721" s="58" t="s">
        <v>40</v>
      </c>
      <c r="T721" s="58" t="s">
        <v>40</v>
      </c>
      <c r="U721" s="58" t="s">
        <v>40</v>
      </c>
      <c r="V721" s="58" t="s">
        <v>40</v>
      </c>
      <c r="W721" s="58" t="s">
        <v>40</v>
      </c>
      <c r="X721" s="58" t="s">
        <v>40</v>
      </c>
      <c r="Y721" s="58" t="s">
        <v>40</v>
      </c>
      <c r="Z721" s="58" t="s">
        <v>40</v>
      </c>
      <c r="AA721" s="58" t="s">
        <v>40</v>
      </c>
      <c r="AB721" s="58" t="s">
        <v>40</v>
      </c>
      <c r="AC721" s="58" t="s">
        <v>40</v>
      </c>
      <c r="AD721" s="59" t="s">
        <v>40</v>
      </c>
      <c r="AE721" s="17"/>
      <c r="AF721" s="12"/>
      <c r="AG721" s="12"/>
      <c r="AH721" s="12"/>
      <c r="AI721" s="12"/>
      <c r="AJ721" s="12"/>
      <c r="AK721" s="12" t="s">
        <v>46</v>
      </c>
    </row>
    <row r="722" customFormat="false" ht="13.8" hidden="false" customHeight="false" outlineLevel="0" collapsed="false">
      <c r="A722" s="10" t="s">
        <v>573</v>
      </c>
      <c r="B722" s="28" t="s">
        <v>598</v>
      </c>
      <c r="C722" s="12" t="s">
        <v>574</v>
      </c>
      <c r="D722" s="48" t="s">
        <v>602</v>
      </c>
      <c r="E722" s="58" t="n">
        <v>0</v>
      </c>
      <c r="F722" s="58" t="n">
        <v>2</v>
      </c>
      <c r="G722" s="58" t="n">
        <v>17</v>
      </c>
      <c r="H722" s="58" t="n">
        <v>28</v>
      </c>
      <c r="I722" s="22"/>
      <c r="J722" s="22"/>
      <c r="K722" s="22" t="n">
        <v>2.40159142857143</v>
      </c>
      <c r="L722" s="58" t="n">
        <v>0</v>
      </c>
      <c r="M722" s="58" t="n">
        <v>9</v>
      </c>
      <c r="N722" s="58" t="n">
        <v>6</v>
      </c>
      <c r="O722" s="58" t="n">
        <v>0</v>
      </c>
      <c r="P722" s="58" t="n">
        <v>0</v>
      </c>
      <c r="Q722" s="58" t="n">
        <v>0</v>
      </c>
      <c r="R722" s="58" t="s">
        <v>40</v>
      </c>
      <c r="S722" s="58" t="s">
        <v>40</v>
      </c>
      <c r="T722" s="58" t="s">
        <v>40</v>
      </c>
      <c r="U722" s="58" t="s">
        <v>40</v>
      </c>
      <c r="V722" s="58" t="s">
        <v>40</v>
      </c>
      <c r="W722" s="58" t="s">
        <v>40</v>
      </c>
      <c r="X722" s="58" t="s">
        <v>41</v>
      </c>
      <c r="Y722" s="58" t="s">
        <v>40</v>
      </c>
      <c r="Z722" s="58" t="s">
        <v>40</v>
      </c>
      <c r="AA722" s="58" t="s">
        <v>40</v>
      </c>
      <c r="AB722" s="58" t="s">
        <v>40</v>
      </c>
      <c r="AC722" s="58" t="s">
        <v>40</v>
      </c>
      <c r="AD722" s="59" t="s">
        <v>40</v>
      </c>
      <c r="AE722" s="17"/>
      <c r="AF722" s="12"/>
      <c r="AG722" s="12"/>
      <c r="AH722" s="12"/>
      <c r="AI722" s="12"/>
      <c r="AJ722" s="12"/>
      <c r="AK722" s="12" t="s">
        <v>46</v>
      </c>
    </row>
    <row r="723" customFormat="false" ht="13.8" hidden="false" customHeight="false" outlineLevel="0" collapsed="false">
      <c r="A723" s="10" t="s">
        <v>573</v>
      </c>
      <c r="B723" s="28" t="s">
        <v>598</v>
      </c>
      <c r="C723" s="12" t="s">
        <v>574</v>
      </c>
      <c r="D723" s="48" t="s">
        <v>579</v>
      </c>
      <c r="E723" s="58" t="n">
        <v>0</v>
      </c>
      <c r="F723" s="58" t="n">
        <v>1</v>
      </c>
      <c r="G723" s="58" t="n">
        <v>15</v>
      </c>
      <c r="H723" s="58" t="n">
        <v>33</v>
      </c>
      <c r="I723" s="58" t="n">
        <v>27</v>
      </c>
      <c r="J723" s="58" t="n">
        <v>42</v>
      </c>
      <c r="K723" s="58" t="n">
        <v>2</v>
      </c>
      <c r="L723" s="58" t="n">
        <v>0</v>
      </c>
      <c r="M723" s="58" t="n">
        <v>3</v>
      </c>
      <c r="N723" s="58" t="n">
        <v>8</v>
      </c>
      <c r="O723" s="58" t="n">
        <v>0</v>
      </c>
      <c r="P723" s="58" t="n">
        <v>0</v>
      </c>
      <c r="Q723" s="58" t="n">
        <v>0</v>
      </c>
      <c r="R723" s="58" t="s">
        <v>40</v>
      </c>
      <c r="S723" s="58" t="s">
        <v>40</v>
      </c>
      <c r="T723" s="58" t="s">
        <v>40</v>
      </c>
      <c r="U723" s="58" t="s">
        <v>40</v>
      </c>
      <c r="V723" s="58" t="s">
        <v>40</v>
      </c>
      <c r="W723" s="58" t="s">
        <v>40</v>
      </c>
      <c r="X723" s="58" t="s">
        <v>40</v>
      </c>
      <c r="Y723" s="58" t="s">
        <v>40</v>
      </c>
      <c r="Z723" s="58" t="s">
        <v>40</v>
      </c>
      <c r="AA723" s="58" t="s">
        <v>40</v>
      </c>
      <c r="AB723" s="58" t="s">
        <v>40</v>
      </c>
      <c r="AC723" s="58" t="s">
        <v>40</v>
      </c>
      <c r="AD723" s="59" t="s">
        <v>40</v>
      </c>
      <c r="AE723" s="17"/>
      <c r="AF723" s="12"/>
      <c r="AG723" s="12"/>
      <c r="AH723" s="12"/>
      <c r="AI723" s="12"/>
      <c r="AJ723" s="12"/>
      <c r="AK723" s="12" t="s">
        <v>46</v>
      </c>
    </row>
    <row r="724" customFormat="false" ht="13.8" hidden="false" customHeight="false" outlineLevel="0" collapsed="false">
      <c r="A724" s="10" t="s">
        <v>573</v>
      </c>
      <c r="B724" s="28" t="s">
        <v>598</v>
      </c>
      <c r="C724" s="12" t="s">
        <v>574</v>
      </c>
      <c r="D724" s="48" t="s">
        <v>603</v>
      </c>
      <c r="E724" s="58" t="n">
        <v>0</v>
      </c>
      <c r="F724" s="14"/>
      <c r="G724" s="14"/>
      <c r="H724" s="14"/>
      <c r="I724" s="14"/>
      <c r="J724" s="14"/>
      <c r="K724" s="22" t="n">
        <v>4.96621542857143</v>
      </c>
      <c r="L724" s="58" t="n">
        <v>0</v>
      </c>
      <c r="M724" s="58" t="n">
        <v>3</v>
      </c>
      <c r="N724" s="58" t="n">
        <v>12</v>
      </c>
      <c r="O724" s="58" t="n">
        <v>0</v>
      </c>
      <c r="P724" s="58" t="n">
        <v>0</v>
      </c>
      <c r="Q724" s="58" t="n">
        <v>0</v>
      </c>
      <c r="R724" s="58" t="s">
        <v>40</v>
      </c>
      <c r="S724" s="58" t="s">
        <v>40</v>
      </c>
      <c r="T724" s="58" t="s">
        <v>40</v>
      </c>
      <c r="U724" s="58" t="s">
        <v>40</v>
      </c>
      <c r="V724" s="58" t="s">
        <v>40</v>
      </c>
      <c r="W724" s="58" t="s">
        <v>40</v>
      </c>
      <c r="X724" s="58" t="s">
        <v>41</v>
      </c>
      <c r="Y724" s="58" t="s">
        <v>40</v>
      </c>
      <c r="Z724" s="58" t="s">
        <v>40</v>
      </c>
      <c r="AA724" s="58" t="s">
        <v>40</v>
      </c>
      <c r="AB724" s="58" t="s">
        <v>40</v>
      </c>
      <c r="AC724" s="58" t="s">
        <v>40</v>
      </c>
      <c r="AD724" s="59" t="s">
        <v>40</v>
      </c>
      <c r="AE724" s="17"/>
      <c r="AF724" s="12"/>
      <c r="AG724" s="12"/>
      <c r="AH724" s="12"/>
      <c r="AI724" s="12"/>
      <c r="AJ724" s="12"/>
      <c r="AK724" s="12" t="s">
        <v>46</v>
      </c>
    </row>
    <row r="725" customFormat="false" ht="13.8" hidden="false" customHeight="false" outlineLevel="0" collapsed="false">
      <c r="A725" s="10" t="s">
        <v>573</v>
      </c>
      <c r="B725" s="28" t="s">
        <v>598</v>
      </c>
      <c r="C725" s="12" t="s">
        <v>574</v>
      </c>
      <c r="D725" s="48" t="s">
        <v>604</v>
      </c>
      <c r="E725" s="58" t="n">
        <v>0</v>
      </c>
      <c r="F725" s="58" t="n">
        <v>1</v>
      </c>
      <c r="G725" s="58" t="n">
        <v>14</v>
      </c>
      <c r="H725" s="58" t="n">
        <v>30</v>
      </c>
      <c r="I725" s="58" t="n">
        <v>23</v>
      </c>
      <c r="J725" s="58" t="n">
        <v>13</v>
      </c>
      <c r="K725" s="58" t="n">
        <v>0</v>
      </c>
      <c r="L725" s="58" t="n">
        <v>0</v>
      </c>
      <c r="M725" s="58" t="n">
        <v>8</v>
      </c>
      <c r="N725" s="58" t="n">
        <v>10</v>
      </c>
      <c r="O725" s="58" t="n">
        <v>0</v>
      </c>
      <c r="P725" s="58" t="n">
        <v>0</v>
      </c>
      <c r="Q725" s="58" t="n">
        <v>0</v>
      </c>
      <c r="R725" s="58" t="s">
        <v>40</v>
      </c>
      <c r="S725" s="58" t="s">
        <v>40</v>
      </c>
      <c r="T725" s="58" t="s">
        <v>40</v>
      </c>
      <c r="U725" s="58" t="s">
        <v>40</v>
      </c>
      <c r="V725" s="58" t="s">
        <v>40</v>
      </c>
      <c r="W725" s="58" t="s">
        <v>40</v>
      </c>
      <c r="X725" s="58" t="s">
        <v>40</v>
      </c>
      <c r="Y725" s="58" t="s">
        <v>40</v>
      </c>
      <c r="Z725" s="58" t="s">
        <v>40</v>
      </c>
      <c r="AA725" s="58" t="s">
        <v>40</v>
      </c>
      <c r="AB725" s="58" t="s">
        <v>40</v>
      </c>
      <c r="AC725" s="58" t="s">
        <v>40</v>
      </c>
      <c r="AD725" s="59" t="s">
        <v>40</v>
      </c>
      <c r="AE725" s="17"/>
      <c r="AF725" s="12"/>
      <c r="AG725" s="12"/>
      <c r="AH725" s="12"/>
      <c r="AI725" s="12"/>
      <c r="AJ725" s="12"/>
      <c r="AK725" s="12" t="s">
        <v>46</v>
      </c>
    </row>
    <row r="726" customFormat="false" ht="13.8" hidden="false" customHeight="false" outlineLevel="0" collapsed="false">
      <c r="A726" s="10" t="s">
        <v>573</v>
      </c>
      <c r="B726" s="28" t="s">
        <v>598</v>
      </c>
      <c r="C726" s="12" t="s">
        <v>574</v>
      </c>
      <c r="D726" s="48" t="s">
        <v>605</v>
      </c>
      <c r="E726" s="58" t="n">
        <v>0</v>
      </c>
      <c r="F726" s="14"/>
      <c r="G726" s="14"/>
      <c r="H726" s="14"/>
      <c r="I726" s="14"/>
      <c r="J726" s="22" t="n">
        <v>3.22426428571428</v>
      </c>
      <c r="K726" s="58" t="n">
        <v>0</v>
      </c>
      <c r="L726" s="58" t="n">
        <v>0</v>
      </c>
      <c r="M726" s="58" t="n">
        <v>7</v>
      </c>
      <c r="N726" s="58" t="n">
        <v>8</v>
      </c>
      <c r="O726" s="58" t="n">
        <v>0</v>
      </c>
      <c r="P726" s="58" t="n">
        <v>0</v>
      </c>
      <c r="Q726" s="58" t="n">
        <v>0</v>
      </c>
      <c r="R726" s="58" t="s">
        <v>40</v>
      </c>
      <c r="S726" s="58" t="s">
        <v>40</v>
      </c>
      <c r="T726" s="58" t="s">
        <v>40</v>
      </c>
      <c r="U726" s="58" t="s">
        <v>40</v>
      </c>
      <c r="V726" s="58" t="s">
        <v>40</v>
      </c>
      <c r="W726" s="58" t="s">
        <v>41</v>
      </c>
      <c r="X726" s="58" t="s">
        <v>40</v>
      </c>
      <c r="Y726" s="58" t="s">
        <v>40</v>
      </c>
      <c r="Z726" s="58" t="s">
        <v>40</v>
      </c>
      <c r="AA726" s="58" t="s">
        <v>40</v>
      </c>
      <c r="AB726" s="58" t="s">
        <v>40</v>
      </c>
      <c r="AC726" s="58" t="s">
        <v>40</v>
      </c>
      <c r="AD726" s="59" t="s">
        <v>40</v>
      </c>
      <c r="AE726" s="17"/>
      <c r="AF726" s="12"/>
      <c r="AG726" s="12"/>
      <c r="AH726" s="12"/>
      <c r="AI726" s="12"/>
      <c r="AJ726" s="12"/>
      <c r="AK726" s="12" t="s">
        <v>46</v>
      </c>
    </row>
    <row r="727" customFormat="false" ht="13.8" hidden="false" customHeight="false" outlineLevel="0" collapsed="false">
      <c r="A727" s="10" t="s">
        <v>573</v>
      </c>
      <c r="B727" s="28" t="s">
        <v>598</v>
      </c>
      <c r="C727" s="12" t="s">
        <v>59</v>
      </c>
      <c r="D727" s="53" t="s">
        <v>606</v>
      </c>
      <c r="E727" s="58" t="n">
        <v>0</v>
      </c>
      <c r="F727" s="14"/>
      <c r="G727" s="14"/>
      <c r="H727" s="14"/>
      <c r="I727" s="14" t="n">
        <v>5.20872133333333</v>
      </c>
      <c r="J727" s="14"/>
      <c r="K727" s="14" t="n">
        <v>1.724076</v>
      </c>
      <c r="L727" s="58" t="n">
        <v>0</v>
      </c>
      <c r="M727" s="58" t="n">
        <v>12</v>
      </c>
      <c r="N727" s="58" t="n">
        <v>2</v>
      </c>
      <c r="O727" s="58" t="n">
        <v>0</v>
      </c>
      <c r="P727" s="58" t="n">
        <v>0</v>
      </c>
      <c r="Q727" s="58" t="n">
        <v>0</v>
      </c>
      <c r="R727" s="58" t="s">
        <v>40</v>
      </c>
      <c r="S727" s="58" t="s">
        <v>40</v>
      </c>
      <c r="T727" s="58" t="s">
        <v>40</v>
      </c>
      <c r="U727" s="58" t="s">
        <v>40</v>
      </c>
      <c r="V727" s="58" t="s">
        <v>61</v>
      </c>
      <c r="W727" s="58" t="s">
        <v>40</v>
      </c>
      <c r="X727" s="58" t="s">
        <v>41</v>
      </c>
      <c r="Y727" s="58" t="s">
        <v>40</v>
      </c>
      <c r="Z727" s="58" t="s">
        <v>40</v>
      </c>
      <c r="AA727" s="58" t="s">
        <v>40</v>
      </c>
      <c r="AB727" s="58" t="s">
        <v>40</v>
      </c>
      <c r="AC727" s="58" t="s">
        <v>40</v>
      </c>
      <c r="AD727" s="59" t="s">
        <v>40</v>
      </c>
      <c r="AE727" s="17"/>
      <c r="AF727" s="12"/>
      <c r="AG727" s="12"/>
      <c r="AH727" s="12"/>
      <c r="AI727" s="12"/>
      <c r="AJ727" s="12"/>
      <c r="AK727" s="12" t="s">
        <v>72</v>
      </c>
    </row>
    <row r="728" customFormat="false" ht="13.8" hidden="false" customHeight="false" outlineLevel="0" collapsed="false">
      <c r="A728" s="10" t="s">
        <v>573</v>
      </c>
      <c r="B728" s="28" t="s">
        <v>598</v>
      </c>
      <c r="C728" s="12" t="s">
        <v>59</v>
      </c>
      <c r="D728" s="53" t="s">
        <v>607</v>
      </c>
      <c r="E728" s="58" t="n">
        <v>0</v>
      </c>
      <c r="F728" s="57" t="n">
        <v>3</v>
      </c>
      <c r="G728" s="57" t="n">
        <v>21</v>
      </c>
      <c r="H728" s="14"/>
      <c r="I728" s="14"/>
      <c r="J728" s="14"/>
      <c r="K728" s="14" t="n">
        <v>5.61497066666667</v>
      </c>
      <c r="L728" s="58" t="n">
        <v>0</v>
      </c>
      <c r="M728" s="58" t="n">
        <v>11</v>
      </c>
      <c r="N728" s="58" t="n">
        <v>4</v>
      </c>
      <c r="O728" s="58" t="n">
        <v>0</v>
      </c>
      <c r="P728" s="58" t="n">
        <v>0</v>
      </c>
      <c r="Q728" s="58" t="n">
        <v>0</v>
      </c>
      <c r="R728" s="58" t="s">
        <v>40</v>
      </c>
      <c r="S728" s="58" t="s">
        <v>40</v>
      </c>
      <c r="T728" s="58" t="s">
        <v>40</v>
      </c>
      <c r="U728" s="58" t="s">
        <v>40</v>
      </c>
      <c r="V728" s="58" t="s">
        <v>40</v>
      </c>
      <c r="W728" s="58" t="s">
        <v>40</v>
      </c>
      <c r="X728" s="58" t="s">
        <v>41</v>
      </c>
      <c r="Y728" s="58" t="s">
        <v>40</v>
      </c>
      <c r="Z728" s="58" t="s">
        <v>40</v>
      </c>
      <c r="AA728" s="58" t="s">
        <v>40</v>
      </c>
      <c r="AB728" s="58" t="s">
        <v>40</v>
      </c>
      <c r="AC728" s="58" t="s">
        <v>40</v>
      </c>
      <c r="AD728" s="59" t="s">
        <v>40</v>
      </c>
      <c r="AE728" s="17"/>
      <c r="AF728" s="12"/>
      <c r="AG728" s="12"/>
      <c r="AH728" s="12"/>
      <c r="AI728" s="12"/>
      <c r="AJ728" s="12"/>
      <c r="AK728" s="12" t="s">
        <v>72</v>
      </c>
    </row>
    <row r="729" customFormat="false" ht="13.8" hidden="false" customHeight="false" outlineLevel="0" collapsed="false">
      <c r="A729" s="10" t="s">
        <v>573</v>
      </c>
      <c r="B729" s="28" t="s">
        <v>598</v>
      </c>
      <c r="C729" s="12" t="s">
        <v>59</v>
      </c>
      <c r="D729" s="54" t="s">
        <v>608</v>
      </c>
      <c r="E729" s="58" t="n">
        <v>0</v>
      </c>
      <c r="F729" s="14"/>
      <c r="G729" s="14"/>
      <c r="H729" s="14"/>
      <c r="I729" s="14" t="n">
        <v>5.0999612</v>
      </c>
      <c r="J729" s="14"/>
      <c r="K729" s="14" t="n">
        <v>3.57070594285714</v>
      </c>
      <c r="L729" s="14"/>
      <c r="M729" s="14"/>
      <c r="N729" s="14" t="n">
        <v>1.0915328</v>
      </c>
      <c r="O729" s="58" t="n">
        <v>0</v>
      </c>
      <c r="P729" s="58" t="n">
        <v>0</v>
      </c>
      <c r="Q729" s="58" t="n">
        <v>0</v>
      </c>
      <c r="R729" s="58" t="s">
        <v>40</v>
      </c>
      <c r="S729" s="58" t="s">
        <v>40</v>
      </c>
      <c r="T729" s="58" t="s">
        <v>40</v>
      </c>
      <c r="U729" s="58" t="s">
        <v>40</v>
      </c>
      <c r="V729" s="58" t="s">
        <v>78</v>
      </c>
      <c r="W729" s="58" t="s">
        <v>40</v>
      </c>
      <c r="X729" s="58" t="s">
        <v>78</v>
      </c>
      <c r="Y729" s="58" t="s">
        <v>40</v>
      </c>
      <c r="Z729" s="58" t="s">
        <v>40</v>
      </c>
      <c r="AA729" s="58" t="s">
        <v>78</v>
      </c>
      <c r="AB729" s="58" t="s">
        <v>40</v>
      </c>
      <c r="AC729" s="58" t="s">
        <v>40</v>
      </c>
      <c r="AD729" s="59" t="s">
        <v>40</v>
      </c>
      <c r="AE729" s="17"/>
      <c r="AF729" s="12"/>
      <c r="AG729" s="12"/>
      <c r="AH729" s="12"/>
      <c r="AI729" s="12"/>
      <c r="AJ729" s="12"/>
      <c r="AK729" s="12" t="s">
        <v>81</v>
      </c>
    </row>
    <row r="730" customFormat="false" ht="13.8" hidden="false" customHeight="false" outlineLevel="0" collapsed="false">
      <c r="A730" s="10" t="s">
        <v>573</v>
      </c>
      <c r="B730" s="28" t="s">
        <v>598</v>
      </c>
      <c r="C730" s="12" t="s">
        <v>59</v>
      </c>
      <c r="D730" s="54" t="s">
        <v>609</v>
      </c>
      <c r="E730" s="58" t="n">
        <v>0</v>
      </c>
      <c r="F730" s="14"/>
      <c r="G730" s="14"/>
      <c r="H730" s="14"/>
      <c r="I730" s="14" t="n">
        <v>4.67023114285714</v>
      </c>
      <c r="J730" s="14"/>
      <c r="K730" s="14" t="n">
        <v>2.17973885714286</v>
      </c>
      <c r="L730" s="57" t="n">
        <v>0</v>
      </c>
      <c r="M730" s="58" t="n">
        <v>8</v>
      </c>
      <c r="N730" s="58" t="n">
        <v>5</v>
      </c>
      <c r="O730" s="58" t="n">
        <v>0</v>
      </c>
      <c r="P730" s="58" t="n">
        <v>0</v>
      </c>
      <c r="Q730" s="58" t="n">
        <v>0</v>
      </c>
      <c r="R730" s="58" t="s">
        <v>40</v>
      </c>
      <c r="S730" s="58" t="s">
        <v>40</v>
      </c>
      <c r="T730" s="58" t="s">
        <v>40</v>
      </c>
      <c r="U730" s="58" t="s">
        <v>40</v>
      </c>
      <c r="V730" s="58" t="s">
        <v>41</v>
      </c>
      <c r="W730" s="58" t="s">
        <v>40</v>
      </c>
      <c r="X730" s="58" t="s">
        <v>41</v>
      </c>
      <c r="Y730" s="58" t="s">
        <v>40</v>
      </c>
      <c r="Z730" s="58" t="s">
        <v>40</v>
      </c>
      <c r="AA730" s="58" t="s">
        <v>40</v>
      </c>
      <c r="AB730" s="58" t="s">
        <v>40</v>
      </c>
      <c r="AC730" s="58" t="s">
        <v>40</v>
      </c>
      <c r="AD730" s="59" t="s">
        <v>40</v>
      </c>
      <c r="AE730" s="17"/>
      <c r="AF730" s="12"/>
      <c r="AG730" s="12"/>
      <c r="AH730" s="12"/>
      <c r="AI730" s="12"/>
      <c r="AJ730" s="12"/>
      <c r="AK730" s="12" t="s">
        <v>72</v>
      </c>
    </row>
    <row r="731" customFormat="false" ht="13.8" hidden="false" customHeight="false" outlineLevel="0" collapsed="false">
      <c r="A731" s="10" t="s">
        <v>573</v>
      </c>
      <c r="B731" s="28" t="s">
        <v>598</v>
      </c>
      <c r="C731" s="12" t="s">
        <v>59</v>
      </c>
      <c r="D731" s="54" t="s">
        <v>610</v>
      </c>
      <c r="E731" s="58" t="n">
        <v>0</v>
      </c>
      <c r="F731" s="57" t="n">
        <v>1</v>
      </c>
      <c r="G731" s="57" t="n">
        <v>20</v>
      </c>
      <c r="H731" s="57" t="n">
        <v>32</v>
      </c>
      <c r="I731" s="14"/>
      <c r="J731" s="14"/>
      <c r="K731" s="14" t="n">
        <v>3.56275571428571</v>
      </c>
      <c r="L731" s="58" t="n">
        <v>0</v>
      </c>
      <c r="M731" s="58" t="n">
        <v>8</v>
      </c>
      <c r="N731" s="58" t="n">
        <v>4</v>
      </c>
      <c r="O731" s="58" t="n">
        <v>0</v>
      </c>
      <c r="P731" s="58" t="n">
        <v>0</v>
      </c>
      <c r="Q731" s="58" t="n">
        <v>0</v>
      </c>
      <c r="R731" s="58" t="s">
        <v>40</v>
      </c>
      <c r="S731" s="58" t="s">
        <v>40</v>
      </c>
      <c r="T731" s="58" t="s">
        <v>40</v>
      </c>
      <c r="U731" s="58" t="s">
        <v>40</v>
      </c>
      <c r="V731" s="58" t="s">
        <v>40</v>
      </c>
      <c r="W731" s="58" t="s">
        <v>40</v>
      </c>
      <c r="X731" s="58" t="s">
        <v>41</v>
      </c>
      <c r="Y731" s="58" t="s">
        <v>40</v>
      </c>
      <c r="Z731" s="58" t="s">
        <v>40</v>
      </c>
      <c r="AA731" s="58" t="s">
        <v>40</v>
      </c>
      <c r="AB731" s="58" t="s">
        <v>40</v>
      </c>
      <c r="AC731" s="58" t="s">
        <v>40</v>
      </c>
      <c r="AD731" s="59" t="s">
        <v>40</v>
      </c>
      <c r="AE731" s="17"/>
      <c r="AF731" s="12"/>
      <c r="AG731" s="12"/>
      <c r="AH731" s="12"/>
      <c r="AI731" s="12"/>
      <c r="AJ731" s="12"/>
      <c r="AK731" s="12" t="s">
        <v>72</v>
      </c>
    </row>
    <row r="732" customFormat="false" ht="13.8" hidden="false" customHeight="false" outlineLevel="0" collapsed="false">
      <c r="A732" s="10" t="s">
        <v>573</v>
      </c>
      <c r="B732" s="28" t="s">
        <v>598</v>
      </c>
      <c r="C732" s="12" t="s">
        <v>59</v>
      </c>
      <c r="D732" s="54" t="s">
        <v>611</v>
      </c>
      <c r="E732" s="58" t="n">
        <v>0</v>
      </c>
      <c r="F732" s="14"/>
      <c r="G732" s="14"/>
      <c r="H732" s="14"/>
      <c r="I732" s="14" t="n">
        <v>4.88509617142857</v>
      </c>
      <c r="J732" s="14"/>
      <c r="K732" s="14" t="n">
        <v>2.8752224</v>
      </c>
      <c r="L732" s="58" t="n">
        <v>10</v>
      </c>
      <c r="M732" s="58" t="n">
        <v>8</v>
      </c>
      <c r="N732" s="58" t="n">
        <v>6</v>
      </c>
      <c r="O732" s="58" t="n">
        <v>0</v>
      </c>
      <c r="P732" s="58" t="n">
        <v>0</v>
      </c>
      <c r="Q732" s="58" t="n">
        <v>0</v>
      </c>
      <c r="R732" s="58" t="s">
        <v>40</v>
      </c>
      <c r="S732" s="58" t="s">
        <v>40</v>
      </c>
      <c r="T732" s="58" t="s">
        <v>40</v>
      </c>
      <c r="U732" s="58" t="s">
        <v>40</v>
      </c>
      <c r="V732" s="58" t="s">
        <v>41</v>
      </c>
      <c r="W732" s="58" t="s">
        <v>40</v>
      </c>
      <c r="X732" s="58" t="s">
        <v>41</v>
      </c>
      <c r="Y732" s="58" t="s">
        <v>40</v>
      </c>
      <c r="Z732" s="58" t="s">
        <v>40</v>
      </c>
      <c r="AA732" s="58" t="s">
        <v>40</v>
      </c>
      <c r="AB732" s="58" t="s">
        <v>40</v>
      </c>
      <c r="AC732" s="58" t="s">
        <v>40</v>
      </c>
      <c r="AD732" s="59" t="s">
        <v>40</v>
      </c>
      <c r="AE732" s="17"/>
      <c r="AF732" s="12"/>
      <c r="AG732" s="12"/>
      <c r="AH732" s="12"/>
      <c r="AI732" s="12"/>
      <c r="AJ732" s="12"/>
      <c r="AK732" s="12" t="s">
        <v>65</v>
      </c>
    </row>
    <row r="733" customFormat="false" ht="13.8" hidden="false" customHeight="false" outlineLevel="0" collapsed="false">
      <c r="A733" s="10" t="s">
        <v>573</v>
      </c>
      <c r="B733" s="28" t="s">
        <v>598</v>
      </c>
      <c r="C733" s="12" t="s">
        <v>59</v>
      </c>
      <c r="D733" s="54" t="s">
        <v>612</v>
      </c>
      <c r="E733" s="58" t="n">
        <v>0</v>
      </c>
      <c r="F733" s="57" t="n">
        <v>2</v>
      </c>
      <c r="G733" s="57" t="n">
        <v>21</v>
      </c>
      <c r="H733" s="57" t="n">
        <v>32</v>
      </c>
      <c r="I733" s="14"/>
      <c r="J733" s="14"/>
      <c r="K733" s="14" t="n">
        <v>4.27628205714286</v>
      </c>
      <c r="L733" s="58" t="n">
        <v>8</v>
      </c>
      <c r="M733" s="58" t="n">
        <v>12</v>
      </c>
      <c r="N733" s="58" t="n">
        <v>5</v>
      </c>
      <c r="O733" s="58" t="n">
        <v>0</v>
      </c>
      <c r="P733" s="58" t="n">
        <v>0</v>
      </c>
      <c r="Q733" s="58" t="n">
        <v>0</v>
      </c>
      <c r="R733" s="58" t="s">
        <v>40</v>
      </c>
      <c r="S733" s="58" t="s">
        <v>40</v>
      </c>
      <c r="T733" s="58" t="s">
        <v>40</v>
      </c>
      <c r="U733" s="58" t="s">
        <v>40</v>
      </c>
      <c r="V733" s="58" t="s">
        <v>40</v>
      </c>
      <c r="W733" s="58" t="s">
        <v>40</v>
      </c>
      <c r="X733" s="58" t="s">
        <v>41</v>
      </c>
      <c r="Y733" s="58" t="s">
        <v>40</v>
      </c>
      <c r="Z733" s="58" t="s">
        <v>40</v>
      </c>
      <c r="AA733" s="58" t="s">
        <v>40</v>
      </c>
      <c r="AB733" s="58" t="s">
        <v>40</v>
      </c>
      <c r="AC733" s="58" t="s">
        <v>40</v>
      </c>
      <c r="AD733" s="59" t="s">
        <v>40</v>
      </c>
      <c r="AE733" s="17"/>
      <c r="AF733" s="12"/>
      <c r="AG733" s="12"/>
      <c r="AH733" s="12"/>
      <c r="AI733" s="12"/>
      <c r="AJ733" s="12"/>
      <c r="AK733" s="12" t="s">
        <v>65</v>
      </c>
    </row>
    <row r="734" customFormat="false" ht="13.8" hidden="false" customHeight="false" outlineLevel="0" collapsed="false">
      <c r="A734" s="10" t="s">
        <v>573</v>
      </c>
      <c r="B734" s="28" t="s">
        <v>598</v>
      </c>
      <c r="C734" s="12" t="s">
        <v>384</v>
      </c>
      <c r="D734" s="56" t="s">
        <v>613</v>
      </c>
      <c r="E734" s="12"/>
      <c r="F734" s="12"/>
      <c r="G734" s="14"/>
      <c r="H734" s="14"/>
      <c r="I734" s="14"/>
      <c r="J734" s="14"/>
      <c r="K734" s="14"/>
      <c r="L734" s="14" t="n">
        <v>12</v>
      </c>
      <c r="M734" s="63"/>
      <c r="N734" s="63"/>
      <c r="O734" s="63"/>
      <c r="P734" s="63"/>
      <c r="Q734" s="63"/>
      <c r="R734" s="20"/>
      <c r="S734" s="20"/>
      <c r="T734" s="20"/>
      <c r="U734" s="20"/>
      <c r="V734" s="20"/>
      <c r="W734" s="20"/>
      <c r="X734" s="20"/>
      <c r="Y734" s="20" t="s">
        <v>107</v>
      </c>
      <c r="Z734" s="20"/>
      <c r="AA734" s="20"/>
      <c r="AB734" s="20"/>
      <c r="AC734" s="20"/>
      <c r="AD734" s="64"/>
      <c r="AE734" s="17"/>
      <c r="AF734" s="12"/>
      <c r="AG734" s="12"/>
      <c r="AH734" s="12"/>
      <c r="AI734" s="12"/>
      <c r="AJ734" s="12"/>
      <c r="AK734" s="12"/>
    </row>
    <row r="735" customFormat="false" ht="13.8" hidden="false" customHeight="false" outlineLevel="0" collapsed="false">
      <c r="A735" s="10" t="s">
        <v>573</v>
      </c>
      <c r="B735" s="28" t="s">
        <v>598</v>
      </c>
      <c r="C735" s="12" t="s">
        <v>384</v>
      </c>
      <c r="D735" s="56" t="s">
        <v>591</v>
      </c>
      <c r="E735" s="12"/>
      <c r="F735" s="12"/>
      <c r="G735" s="23"/>
      <c r="H735" s="23"/>
      <c r="I735" s="23"/>
      <c r="J735" s="23"/>
      <c r="K735" s="23"/>
      <c r="L735" s="23" t="n">
        <v>18</v>
      </c>
      <c r="M735" s="26"/>
      <c r="N735" s="26"/>
      <c r="O735" s="26"/>
      <c r="P735" s="26"/>
      <c r="Q735" s="26"/>
      <c r="R735" s="12"/>
      <c r="S735" s="12"/>
      <c r="T735" s="12"/>
      <c r="U735" s="12"/>
      <c r="V735" s="12"/>
      <c r="W735" s="12"/>
      <c r="X735" s="12"/>
      <c r="Y735" s="12" t="s">
        <v>107</v>
      </c>
      <c r="Z735" s="12"/>
      <c r="AA735" s="12"/>
      <c r="AB735" s="12"/>
      <c r="AC735" s="12"/>
      <c r="AD735" s="18"/>
      <c r="AE735" s="17"/>
      <c r="AF735" s="12"/>
      <c r="AG735" s="12"/>
      <c r="AH735" s="12"/>
      <c r="AI735" s="12"/>
      <c r="AJ735" s="12"/>
      <c r="AK735" s="12"/>
    </row>
    <row r="736" customFormat="false" ht="13.8" hidden="false" customHeight="false" outlineLevel="0" collapsed="false">
      <c r="A736" s="10" t="s">
        <v>573</v>
      </c>
      <c r="B736" s="28" t="s">
        <v>598</v>
      </c>
      <c r="C736" s="12" t="s">
        <v>384</v>
      </c>
      <c r="D736" s="56" t="s">
        <v>614</v>
      </c>
      <c r="E736" s="12"/>
      <c r="F736" s="12"/>
      <c r="G736" s="12"/>
      <c r="H736" s="61" t="n">
        <v>0</v>
      </c>
      <c r="I736" s="61" t="n">
        <v>0</v>
      </c>
      <c r="J736" s="61" t="n">
        <v>40</v>
      </c>
      <c r="K736" s="61" t="n">
        <v>50</v>
      </c>
      <c r="L736" s="61" t="n">
        <v>30</v>
      </c>
      <c r="M736" s="61" t="n">
        <v>20</v>
      </c>
      <c r="N736" s="12"/>
      <c r="O736" s="12"/>
      <c r="P736" s="12"/>
      <c r="Q736" s="12"/>
      <c r="R736" s="12" t="s">
        <v>40</v>
      </c>
      <c r="S736" s="12" t="s">
        <v>40</v>
      </c>
      <c r="T736" s="12" t="s">
        <v>40</v>
      </c>
      <c r="U736" s="12" t="s">
        <v>40</v>
      </c>
      <c r="V736" s="12" t="s">
        <v>40</v>
      </c>
      <c r="W736" s="12" t="s">
        <v>40</v>
      </c>
      <c r="X736" s="12" t="s">
        <v>40</v>
      </c>
      <c r="Y736" s="12" t="s">
        <v>40</v>
      </c>
      <c r="Z736" s="12" t="s">
        <v>40</v>
      </c>
      <c r="AA736" s="12" t="s">
        <v>40</v>
      </c>
      <c r="AB736" s="12" t="s">
        <v>40</v>
      </c>
      <c r="AC736" s="12" t="s">
        <v>40</v>
      </c>
      <c r="AD736" s="18" t="s">
        <v>40</v>
      </c>
      <c r="AE736" s="17"/>
      <c r="AF736" s="12"/>
      <c r="AG736" s="12"/>
      <c r="AH736" s="12"/>
      <c r="AI736" s="12"/>
      <c r="AJ736" s="12"/>
      <c r="AK736" s="12"/>
    </row>
    <row r="737" customFormat="false" ht="13.8" hidden="false" customHeight="false" outlineLevel="0" collapsed="false">
      <c r="A737" s="10" t="s">
        <v>573</v>
      </c>
      <c r="B737" s="28" t="s">
        <v>598</v>
      </c>
      <c r="C737" s="12" t="s">
        <v>615</v>
      </c>
      <c r="D737" s="56" t="s">
        <v>616</v>
      </c>
      <c r="E737" s="23"/>
      <c r="F737" s="23"/>
      <c r="G737" s="23"/>
      <c r="H737" s="23"/>
      <c r="I737" s="23" t="n">
        <v>120</v>
      </c>
      <c r="J737" s="26"/>
      <c r="K737" s="26"/>
      <c r="L737" s="26"/>
      <c r="M737" s="26"/>
      <c r="N737" s="23"/>
      <c r="O737" s="23"/>
      <c r="P737" s="23"/>
      <c r="Q737" s="23"/>
      <c r="R737" s="12"/>
      <c r="S737" s="12"/>
      <c r="T737" s="12"/>
      <c r="U737" s="12"/>
      <c r="V737" s="12" t="s">
        <v>101</v>
      </c>
      <c r="W737" s="12"/>
      <c r="X737" s="12"/>
      <c r="Y737" s="12"/>
      <c r="Z737" s="12"/>
      <c r="AA737" s="12"/>
      <c r="AB737" s="12"/>
      <c r="AC737" s="12"/>
      <c r="AD737" s="18"/>
      <c r="AE737" s="17"/>
      <c r="AF737" s="12"/>
      <c r="AG737" s="12"/>
      <c r="AH737" s="12"/>
      <c r="AI737" s="12"/>
      <c r="AJ737" s="12"/>
      <c r="AK737" s="12"/>
    </row>
    <row r="738" customFormat="false" ht="13.8" hidden="false" customHeight="false" outlineLevel="0" collapsed="false">
      <c r="A738" s="10" t="s">
        <v>573</v>
      </c>
      <c r="B738" s="28" t="s">
        <v>598</v>
      </c>
      <c r="C738" s="12" t="s">
        <v>589</v>
      </c>
      <c r="D738" s="62" t="s">
        <v>596</v>
      </c>
      <c r="E738" s="23"/>
      <c r="F738" s="23"/>
      <c r="G738" s="23"/>
      <c r="H738" s="23"/>
      <c r="I738" s="23" t="n">
        <v>65</v>
      </c>
      <c r="J738" s="26"/>
      <c r="K738" s="26"/>
      <c r="L738" s="26"/>
      <c r="M738" s="26"/>
      <c r="N738" s="23"/>
      <c r="O738" s="23"/>
      <c r="P738" s="23"/>
      <c r="Q738" s="23"/>
      <c r="R738" s="12"/>
      <c r="S738" s="12"/>
      <c r="T738" s="12"/>
      <c r="U738" s="12"/>
      <c r="V738" s="12" t="s">
        <v>101</v>
      </c>
      <c r="W738" s="12"/>
      <c r="X738" s="12"/>
      <c r="Y738" s="12"/>
      <c r="Z738" s="12"/>
      <c r="AA738" s="12"/>
      <c r="AB738" s="12"/>
      <c r="AC738" s="12"/>
      <c r="AD738" s="18"/>
      <c r="AE738" s="17"/>
      <c r="AF738" s="12"/>
      <c r="AG738" s="12"/>
      <c r="AH738" s="12"/>
      <c r="AI738" s="12"/>
      <c r="AJ738" s="12"/>
      <c r="AK738" s="12"/>
    </row>
    <row r="739" customFormat="false" ht="13.8" hidden="false" customHeight="false" outlineLevel="0" collapsed="false">
      <c r="A739" s="10" t="s">
        <v>573</v>
      </c>
      <c r="B739" s="28" t="s">
        <v>598</v>
      </c>
      <c r="C739" s="12" t="s">
        <v>589</v>
      </c>
      <c r="D739" s="62" t="s">
        <v>617</v>
      </c>
      <c r="E739" s="23"/>
      <c r="F739" s="23"/>
      <c r="G739" s="23"/>
      <c r="H739" s="23"/>
      <c r="I739" s="23" t="n">
        <v>45</v>
      </c>
      <c r="J739" s="12"/>
      <c r="K739" s="12"/>
      <c r="L739" s="12"/>
      <c r="M739" s="12"/>
      <c r="N739" s="23"/>
      <c r="O739" s="23"/>
      <c r="P739" s="23"/>
      <c r="Q739" s="23"/>
      <c r="R739" s="12"/>
      <c r="S739" s="12"/>
      <c r="T739" s="12"/>
      <c r="U739" s="12"/>
      <c r="V739" s="12" t="s">
        <v>104</v>
      </c>
      <c r="W739" s="12"/>
      <c r="X739" s="12"/>
      <c r="Y739" s="12"/>
      <c r="Z739" s="12"/>
      <c r="AA739" s="12"/>
      <c r="AB739" s="12"/>
      <c r="AC739" s="12"/>
      <c r="AD739" s="18"/>
      <c r="AE739" s="17"/>
      <c r="AF739" s="12"/>
      <c r="AG739" s="12"/>
      <c r="AH739" s="12"/>
      <c r="AI739" s="12"/>
      <c r="AJ739" s="12"/>
      <c r="AK739" s="12"/>
    </row>
    <row r="740" customFormat="false" ht="13.8" hidden="false" customHeight="false" outlineLevel="0" collapsed="false">
      <c r="A740" s="10" t="s">
        <v>573</v>
      </c>
      <c r="B740" s="65" t="s">
        <v>618</v>
      </c>
      <c r="C740" s="12" t="s">
        <v>574</v>
      </c>
      <c r="D740" s="48" t="s">
        <v>575</v>
      </c>
      <c r="E740" s="49"/>
      <c r="F740" s="50"/>
      <c r="G740" s="51"/>
      <c r="H740" s="51"/>
      <c r="I740" s="51"/>
      <c r="J740" s="51" t="n">
        <v>7.67412409150659</v>
      </c>
      <c r="K740" s="50"/>
      <c r="L740" s="51" t="n">
        <v>4.03848434064707</v>
      </c>
      <c r="M740" s="49" t="n">
        <v>45.7742360799497</v>
      </c>
      <c r="N740" s="49" t="n">
        <v>0</v>
      </c>
      <c r="O740" s="49" t="n">
        <v>12.7436855498862</v>
      </c>
      <c r="P740" s="49" t="n">
        <v>0</v>
      </c>
      <c r="Q740" s="49" t="n">
        <v>0</v>
      </c>
      <c r="R740" s="49" t="s">
        <v>40</v>
      </c>
      <c r="S740" s="49" t="s">
        <v>41</v>
      </c>
      <c r="T740" s="49" t="s">
        <v>41</v>
      </c>
      <c r="U740" s="49" t="s">
        <v>41</v>
      </c>
      <c r="V740" s="49" t="s">
        <v>41</v>
      </c>
      <c r="W740" s="49" t="s">
        <v>41</v>
      </c>
      <c r="X740" s="49" t="s">
        <v>41</v>
      </c>
      <c r="Y740" s="49" t="s">
        <v>41</v>
      </c>
      <c r="Z740" s="49" t="s">
        <v>40</v>
      </c>
      <c r="AA740" s="49" t="s">
        <v>40</v>
      </c>
      <c r="AB740" s="49" t="s">
        <v>40</v>
      </c>
      <c r="AC740" s="49" t="s">
        <v>40</v>
      </c>
      <c r="AD740" s="52" t="s">
        <v>40</v>
      </c>
      <c r="AE740" s="17"/>
      <c r="AF740" s="12"/>
      <c r="AG740" s="12"/>
      <c r="AH740" s="12"/>
      <c r="AI740" s="12"/>
      <c r="AJ740" s="12"/>
      <c r="AK740" s="12" t="s">
        <v>46</v>
      </c>
    </row>
    <row r="741" customFormat="false" ht="13.8" hidden="false" customHeight="false" outlineLevel="0" collapsed="false">
      <c r="A741" s="10" t="s">
        <v>573</v>
      </c>
      <c r="B741" s="65" t="s">
        <v>618</v>
      </c>
      <c r="C741" s="12" t="s">
        <v>574</v>
      </c>
      <c r="D741" s="48" t="s">
        <v>576</v>
      </c>
      <c r="E741" s="49"/>
      <c r="F741" s="50"/>
      <c r="G741" s="51"/>
      <c r="H741" s="51"/>
      <c r="I741" s="51"/>
      <c r="J741" s="51"/>
      <c r="K741" s="51" t="n">
        <v>7.97172849618214</v>
      </c>
      <c r="L741" s="50"/>
      <c r="M741" s="51" t="n">
        <v>2.87608348257559</v>
      </c>
      <c r="N741" s="49" t="n">
        <v>0.376380315091976</v>
      </c>
      <c r="O741" s="49" t="n">
        <v>9.37424685143528</v>
      </c>
      <c r="P741" s="49" t="n">
        <v>0.230704641173768</v>
      </c>
      <c r="Q741" s="49" t="n">
        <v>0.352281275691668</v>
      </c>
      <c r="R741" s="49" t="s">
        <v>40</v>
      </c>
      <c r="S741" s="49" t="s">
        <v>41</v>
      </c>
      <c r="T741" s="49" t="s">
        <v>41</v>
      </c>
      <c r="U741" s="49" t="s">
        <v>41</v>
      </c>
      <c r="V741" s="49" t="s">
        <v>41</v>
      </c>
      <c r="W741" s="49" t="s">
        <v>41</v>
      </c>
      <c r="X741" s="49" t="s">
        <v>41</v>
      </c>
      <c r="Y741" s="49" t="s">
        <v>41</v>
      </c>
      <c r="Z741" s="49" t="s">
        <v>41</v>
      </c>
      <c r="AA741" s="49" t="s">
        <v>40</v>
      </c>
      <c r="AB741" s="49" t="s">
        <v>40</v>
      </c>
      <c r="AC741" s="49" t="s">
        <v>40</v>
      </c>
      <c r="AD741" s="52" t="s">
        <v>40</v>
      </c>
      <c r="AE741" s="17"/>
      <c r="AF741" s="12"/>
      <c r="AG741" s="12"/>
      <c r="AH741" s="12"/>
      <c r="AI741" s="12"/>
      <c r="AJ741" s="12"/>
      <c r="AK741" s="12" t="s">
        <v>46</v>
      </c>
    </row>
    <row r="742" customFormat="false" ht="13.8" hidden="false" customHeight="false" outlineLevel="0" collapsed="false">
      <c r="A742" s="10" t="s">
        <v>573</v>
      </c>
      <c r="B742" s="65" t="s">
        <v>618</v>
      </c>
      <c r="C742" s="12" t="s">
        <v>574</v>
      </c>
      <c r="D742" s="48" t="s">
        <v>577</v>
      </c>
      <c r="E742" s="49" t="n">
        <v>0</v>
      </c>
      <c r="F742" s="49" t="n">
        <v>9.44782876760351</v>
      </c>
      <c r="G742" s="49" t="n">
        <v>19.6898870177781</v>
      </c>
      <c r="H742" s="49" t="n">
        <v>70.1026789733129</v>
      </c>
      <c r="I742" s="49" t="n">
        <v>53.0119170668901</v>
      </c>
      <c r="J742" s="49" t="n">
        <v>88.4178396266644</v>
      </c>
      <c r="K742" s="49" t="n">
        <v>46.7349041276021</v>
      </c>
      <c r="L742" s="49" t="n">
        <v>57.4798275382638</v>
      </c>
      <c r="M742" s="49" t="n">
        <v>25.9180462427944</v>
      </c>
      <c r="N742" s="49" t="n">
        <v>0.868459278759801</v>
      </c>
      <c r="O742" s="49" t="n">
        <v>12.3718927027113</v>
      </c>
      <c r="P742" s="49" t="n">
        <v>2.12720102986446</v>
      </c>
      <c r="Q742" s="49" t="n">
        <v>1.47456342327623</v>
      </c>
      <c r="R742" s="49" t="s">
        <v>40</v>
      </c>
      <c r="S742" s="49" t="s">
        <v>40</v>
      </c>
      <c r="T742" s="49" t="s">
        <v>40</v>
      </c>
      <c r="U742" s="49" t="s">
        <v>40</v>
      </c>
      <c r="V742" s="49" t="s">
        <v>40</v>
      </c>
      <c r="W742" s="49" t="s">
        <v>40</v>
      </c>
      <c r="X742" s="49" t="s">
        <v>40</v>
      </c>
      <c r="Y742" s="49" t="s">
        <v>40</v>
      </c>
      <c r="Z742" s="49" t="s">
        <v>40</v>
      </c>
      <c r="AA742" s="49" t="s">
        <v>40</v>
      </c>
      <c r="AB742" s="49" t="s">
        <v>40</v>
      </c>
      <c r="AC742" s="49" t="s">
        <v>40</v>
      </c>
      <c r="AD742" s="52" t="s">
        <v>40</v>
      </c>
      <c r="AE742" s="17"/>
      <c r="AF742" s="12"/>
      <c r="AG742" s="12"/>
      <c r="AH742" s="12"/>
      <c r="AI742" s="12"/>
      <c r="AJ742" s="12"/>
      <c r="AK742" s="12" t="s">
        <v>46</v>
      </c>
    </row>
    <row r="743" customFormat="false" ht="13.8" hidden="false" customHeight="false" outlineLevel="0" collapsed="false">
      <c r="A743" s="10" t="s">
        <v>573</v>
      </c>
      <c r="B743" s="65" t="s">
        <v>618</v>
      </c>
      <c r="C743" s="12" t="s">
        <v>574</v>
      </c>
      <c r="D743" s="48" t="s">
        <v>578</v>
      </c>
      <c r="E743" s="49" t="n">
        <v>0</v>
      </c>
      <c r="F743" s="49" t="n">
        <v>9.44782876760351</v>
      </c>
      <c r="G743" s="49" t="n">
        <v>19.6898870177781</v>
      </c>
      <c r="H743" s="49" t="n">
        <v>65.9461548724035</v>
      </c>
      <c r="I743" s="50"/>
      <c r="J743" s="51"/>
      <c r="K743" s="51"/>
      <c r="L743" s="51"/>
      <c r="M743" s="51" t="n">
        <v>6.94981591770774</v>
      </c>
      <c r="N743" s="49" t="n">
        <v>3.7383776103458</v>
      </c>
      <c r="O743" s="49" t="n">
        <v>8.32020449904892</v>
      </c>
      <c r="P743" s="49" t="n">
        <v>1.84278482275763</v>
      </c>
      <c r="Q743" s="49" t="n">
        <v>1.3163009615809</v>
      </c>
      <c r="R743" s="49" t="s">
        <v>40</v>
      </c>
      <c r="S743" s="49" t="s">
        <v>40</v>
      </c>
      <c r="T743" s="49" t="s">
        <v>40</v>
      </c>
      <c r="U743" s="49" t="s">
        <v>40</v>
      </c>
      <c r="V743" s="49" t="s">
        <v>41</v>
      </c>
      <c r="W743" s="49" t="s">
        <v>41</v>
      </c>
      <c r="X743" s="49" t="s">
        <v>41</v>
      </c>
      <c r="Y743" s="49" t="s">
        <v>41</v>
      </c>
      <c r="Z743" s="49" t="s">
        <v>41</v>
      </c>
      <c r="AA743" s="49" t="s">
        <v>40</v>
      </c>
      <c r="AB743" s="49" t="s">
        <v>40</v>
      </c>
      <c r="AC743" s="49" t="s">
        <v>40</v>
      </c>
      <c r="AD743" s="52" t="s">
        <v>40</v>
      </c>
      <c r="AE743" s="17"/>
      <c r="AF743" s="12"/>
      <c r="AG743" s="12"/>
      <c r="AH743" s="12"/>
      <c r="AI743" s="12"/>
      <c r="AJ743" s="12"/>
      <c r="AK743" s="12" t="s">
        <v>46</v>
      </c>
    </row>
    <row r="744" customFormat="false" ht="13.8" hidden="false" customHeight="false" outlineLevel="0" collapsed="false">
      <c r="A744" s="10" t="s">
        <v>573</v>
      </c>
      <c r="B744" s="65" t="s">
        <v>618</v>
      </c>
      <c r="C744" s="12" t="s">
        <v>574</v>
      </c>
      <c r="D744" s="48" t="s">
        <v>579</v>
      </c>
      <c r="E744" s="49" t="n">
        <v>0</v>
      </c>
      <c r="F744" s="49" t="n">
        <v>2.66299907882392</v>
      </c>
      <c r="G744" s="49" t="n">
        <v>8.35612834809473</v>
      </c>
      <c r="H744" s="49" t="n">
        <v>54.5660796004014</v>
      </c>
      <c r="I744" s="49" t="n">
        <v>62.7739487716311</v>
      </c>
      <c r="J744" s="49" t="n">
        <v>39.3577209228206</v>
      </c>
      <c r="K744" s="49" t="n">
        <v>62.1043344736597</v>
      </c>
      <c r="L744" s="49" t="n">
        <v>39.13386232669</v>
      </c>
      <c r="M744" s="49" t="n">
        <v>30.1328716677515</v>
      </c>
      <c r="N744" s="49" t="n">
        <v>0</v>
      </c>
      <c r="O744" s="49" t="n">
        <v>6.35338542477665</v>
      </c>
      <c r="P744" s="49" t="n">
        <v>0.206062656017846</v>
      </c>
      <c r="Q744" s="49" t="n">
        <v>0</v>
      </c>
      <c r="R744" s="49" t="s">
        <v>40</v>
      </c>
      <c r="S744" s="49" t="s">
        <v>40</v>
      </c>
      <c r="T744" s="49" t="s">
        <v>40</v>
      </c>
      <c r="U744" s="49" t="s">
        <v>40</v>
      </c>
      <c r="V744" s="49" t="s">
        <v>40</v>
      </c>
      <c r="W744" s="49" t="s">
        <v>40</v>
      </c>
      <c r="X744" s="49" t="s">
        <v>40</v>
      </c>
      <c r="Y744" s="49" t="s">
        <v>40</v>
      </c>
      <c r="Z744" s="49" t="s">
        <v>40</v>
      </c>
      <c r="AA744" s="49" t="s">
        <v>40</v>
      </c>
      <c r="AB744" s="49" t="s">
        <v>40</v>
      </c>
      <c r="AC744" s="49" t="s">
        <v>40</v>
      </c>
      <c r="AD744" s="52" t="s">
        <v>40</v>
      </c>
      <c r="AE744" s="17"/>
      <c r="AF744" s="12"/>
      <c r="AG744" s="12"/>
      <c r="AH744" s="12"/>
      <c r="AI744" s="12"/>
      <c r="AJ744" s="12"/>
      <c r="AK744" s="12" t="s">
        <v>46</v>
      </c>
    </row>
    <row r="745" customFormat="false" ht="13.8" hidden="false" customHeight="false" outlineLevel="0" collapsed="false">
      <c r="A745" s="10" t="s">
        <v>573</v>
      </c>
      <c r="B745" s="65" t="s">
        <v>618</v>
      </c>
      <c r="C745" s="12" t="s">
        <v>574</v>
      </c>
      <c r="D745" s="48" t="s">
        <v>580</v>
      </c>
      <c r="E745" s="49"/>
      <c r="F745" s="50"/>
      <c r="G745" s="51"/>
      <c r="H745" s="51"/>
      <c r="I745" s="51"/>
      <c r="J745" s="51"/>
      <c r="K745" s="51" t="n">
        <v>6.88738595001292</v>
      </c>
      <c r="L745" s="50"/>
      <c r="M745" s="51" t="n">
        <v>2.57751757210197</v>
      </c>
      <c r="N745" s="49" t="n">
        <v>0</v>
      </c>
      <c r="O745" s="49" t="n">
        <v>6.20957588583258</v>
      </c>
      <c r="P745" s="49" t="n">
        <v>0</v>
      </c>
      <c r="Q745" s="49" t="n">
        <v>0</v>
      </c>
      <c r="R745" s="49" t="s">
        <v>40</v>
      </c>
      <c r="S745" s="49" t="s">
        <v>41</v>
      </c>
      <c r="T745" s="49" t="s">
        <v>41</v>
      </c>
      <c r="U745" s="49" t="s">
        <v>41</v>
      </c>
      <c r="V745" s="49" t="s">
        <v>41</v>
      </c>
      <c r="W745" s="49" t="s">
        <v>41</v>
      </c>
      <c r="X745" s="49" t="s">
        <v>41</v>
      </c>
      <c r="Y745" s="49" t="s">
        <v>41</v>
      </c>
      <c r="Z745" s="49" t="s">
        <v>41</v>
      </c>
      <c r="AA745" s="49" t="s">
        <v>40</v>
      </c>
      <c r="AB745" s="49" t="s">
        <v>40</v>
      </c>
      <c r="AC745" s="49" t="s">
        <v>40</v>
      </c>
      <c r="AD745" s="52" t="s">
        <v>40</v>
      </c>
      <c r="AE745" s="17"/>
      <c r="AF745" s="12"/>
      <c r="AG745" s="12"/>
      <c r="AH745" s="12"/>
      <c r="AI745" s="12"/>
      <c r="AJ745" s="12"/>
      <c r="AK745" s="12" t="s">
        <v>46</v>
      </c>
    </row>
    <row r="746" customFormat="false" ht="13.8" hidden="false" customHeight="false" outlineLevel="0" collapsed="false">
      <c r="A746" s="10" t="s">
        <v>573</v>
      </c>
      <c r="B746" s="65" t="s">
        <v>618</v>
      </c>
      <c r="C746" s="12" t="s">
        <v>574</v>
      </c>
      <c r="D746" s="48" t="s">
        <v>581</v>
      </c>
      <c r="E746" s="49" t="n">
        <v>0</v>
      </c>
      <c r="F746" s="49" t="n">
        <v>2.66299907882392</v>
      </c>
      <c r="G746" s="49" t="n">
        <v>8.35612834809473</v>
      </c>
      <c r="H746" s="49" t="n">
        <v>54.5660796004014</v>
      </c>
      <c r="I746" s="49" t="n">
        <v>62.7739487716311</v>
      </c>
      <c r="J746" s="49" t="n">
        <v>24.8631893071266</v>
      </c>
      <c r="K746" s="49" t="n">
        <v>30.5019769513479</v>
      </c>
      <c r="L746" s="49" t="n">
        <v>31.2810727603008</v>
      </c>
      <c r="M746" s="49" t="n">
        <v>18.9476804305541</v>
      </c>
      <c r="N746" s="49" t="n">
        <v>0</v>
      </c>
      <c r="O746" s="49" t="n">
        <v>7.05012905730904</v>
      </c>
      <c r="P746" s="49" t="n">
        <v>0.276758017198302</v>
      </c>
      <c r="Q746" s="49" t="n">
        <v>0</v>
      </c>
      <c r="R746" s="49" t="s">
        <v>40</v>
      </c>
      <c r="S746" s="49" t="s">
        <v>40</v>
      </c>
      <c r="T746" s="49" t="s">
        <v>40</v>
      </c>
      <c r="U746" s="49" t="s">
        <v>40</v>
      </c>
      <c r="V746" s="49" t="s">
        <v>40</v>
      </c>
      <c r="W746" s="49" t="s">
        <v>40</v>
      </c>
      <c r="X746" s="49" t="s">
        <v>40</v>
      </c>
      <c r="Y746" s="49" t="s">
        <v>40</v>
      </c>
      <c r="Z746" s="49" t="s">
        <v>40</v>
      </c>
      <c r="AA746" s="49" t="s">
        <v>40</v>
      </c>
      <c r="AB746" s="49" t="s">
        <v>40</v>
      </c>
      <c r="AC746" s="49" t="s">
        <v>40</v>
      </c>
      <c r="AD746" s="52" t="s">
        <v>40</v>
      </c>
      <c r="AE746" s="17"/>
      <c r="AF746" s="12"/>
      <c r="AG746" s="12"/>
      <c r="AH746" s="12"/>
      <c r="AI746" s="12"/>
      <c r="AJ746" s="12"/>
      <c r="AK746" s="12" t="s">
        <v>46</v>
      </c>
    </row>
    <row r="747" customFormat="false" ht="13.8" hidden="false" customHeight="false" outlineLevel="0" collapsed="false">
      <c r="A747" s="10" t="s">
        <v>573</v>
      </c>
      <c r="B747" s="65" t="s">
        <v>618</v>
      </c>
      <c r="C747" s="12" t="s">
        <v>574</v>
      </c>
      <c r="D747" s="48" t="s">
        <v>582</v>
      </c>
      <c r="E747" s="49"/>
      <c r="F747" s="50"/>
      <c r="G747" s="51"/>
      <c r="H747" s="51"/>
      <c r="I747" s="51"/>
      <c r="J747" s="51"/>
      <c r="K747" s="51" t="n">
        <v>5.83119073593698</v>
      </c>
      <c r="L747" s="50"/>
      <c r="M747" s="51" t="n">
        <v>1.4834324238751</v>
      </c>
      <c r="N747" s="49" t="n">
        <v>0</v>
      </c>
      <c r="O747" s="49" t="n">
        <v>7.60223264053068</v>
      </c>
      <c r="P747" s="49" t="n">
        <v>0</v>
      </c>
      <c r="Q747" s="49" t="n">
        <v>0</v>
      </c>
      <c r="R747" s="49" t="s">
        <v>40</v>
      </c>
      <c r="S747" s="49" t="s">
        <v>41</v>
      </c>
      <c r="T747" s="49" t="s">
        <v>41</v>
      </c>
      <c r="U747" s="49" t="s">
        <v>41</v>
      </c>
      <c r="V747" s="49" t="s">
        <v>41</v>
      </c>
      <c r="W747" s="49" t="s">
        <v>41</v>
      </c>
      <c r="X747" s="49" t="s">
        <v>41</v>
      </c>
      <c r="Y747" s="49" t="s">
        <v>41</v>
      </c>
      <c r="Z747" s="49" t="s">
        <v>41</v>
      </c>
      <c r="AA747" s="49" t="s">
        <v>40</v>
      </c>
      <c r="AB747" s="49" t="s">
        <v>40</v>
      </c>
      <c r="AC747" s="49" t="s">
        <v>40</v>
      </c>
      <c r="AD747" s="52" t="s">
        <v>40</v>
      </c>
      <c r="AE747" s="17"/>
      <c r="AF747" s="12"/>
      <c r="AG747" s="12"/>
      <c r="AH747" s="12"/>
      <c r="AI747" s="12"/>
      <c r="AJ747" s="12"/>
      <c r="AK747" s="12" t="s">
        <v>46</v>
      </c>
    </row>
    <row r="748" customFormat="false" ht="13.8" hidden="false" customHeight="false" outlineLevel="0" collapsed="false">
      <c r="A748" s="10" t="s">
        <v>573</v>
      </c>
      <c r="B748" s="65" t="s">
        <v>618</v>
      </c>
      <c r="C748" s="12" t="s">
        <v>59</v>
      </c>
      <c r="D748" s="53" t="s">
        <v>583</v>
      </c>
      <c r="E748" s="49" t="n">
        <v>0</v>
      </c>
      <c r="F748" s="49" t="n">
        <v>8.95373320882662</v>
      </c>
      <c r="G748" s="49" t="n">
        <v>19.5750216614861</v>
      </c>
      <c r="H748" s="49" t="n">
        <v>48.032447191442</v>
      </c>
      <c r="I748" s="49" t="n">
        <v>76.0903818106749</v>
      </c>
      <c r="J748" s="49" t="n">
        <v>134.781275708173</v>
      </c>
      <c r="K748" s="49" t="n">
        <v>55.1981021458411</v>
      </c>
      <c r="L748" s="49" t="n">
        <v>52.9349857604757</v>
      </c>
      <c r="M748" s="49" t="n">
        <v>31.4431963059981</v>
      </c>
      <c r="N748" s="49" t="n">
        <v>7.91612866907007</v>
      </c>
      <c r="O748" s="49" t="n">
        <v>18.9589798455916</v>
      </c>
      <c r="P748" s="49" t="n">
        <v>5.18681474881518</v>
      </c>
      <c r="Q748" s="49" t="n">
        <v>3.2890997176341</v>
      </c>
      <c r="R748" s="49" t="s">
        <v>40</v>
      </c>
      <c r="S748" s="49" t="s">
        <v>40</v>
      </c>
      <c r="T748" s="49" t="s">
        <v>40</v>
      </c>
      <c r="U748" s="49" t="s">
        <v>40</v>
      </c>
      <c r="V748" s="49" t="s">
        <v>40</v>
      </c>
      <c r="W748" s="49" t="s">
        <v>40</v>
      </c>
      <c r="X748" s="49" t="s">
        <v>40</v>
      </c>
      <c r="Y748" s="49" t="s">
        <v>40</v>
      </c>
      <c r="Z748" s="49" t="s">
        <v>40</v>
      </c>
      <c r="AA748" s="49" t="s">
        <v>40</v>
      </c>
      <c r="AB748" s="49" t="s">
        <v>40</v>
      </c>
      <c r="AC748" s="49" t="s">
        <v>40</v>
      </c>
      <c r="AD748" s="52" t="s">
        <v>40</v>
      </c>
      <c r="AE748" s="17"/>
      <c r="AF748" s="12"/>
      <c r="AG748" s="12"/>
      <c r="AH748" s="12"/>
      <c r="AI748" s="12"/>
      <c r="AJ748" s="12"/>
      <c r="AK748" s="12" t="s">
        <v>65</v>
      </c>
    </row>
    <row r="749" customFormat="false" ht="13.8" hidden="false" customHeight="false" outlineLevel="0" collapsed="false">
      <c r="A749" s="10" t="s">
        <v>573</v>
      </c>
      <c r="B749" s="65" t="s">
        <v>618</v>
      </c>
      <c r="C749" s="12" t="s">
        <v>59</v>
      </c>
      <c r="D749" s="53" t="s">
        <v>584</v>
      </c>
      <c r="E749" s="49" t="n">
        <v>0</v>
      </c>
      <c r="F749" s="49" t="n">
        <v>8.95373320882662</v>
      </c>
      <c r="G749" s="49" t="n">
        <v>19.5750216614861</v>
      </c>
      <c r="H749" s="49" t="n">
        <v>43.6301978473825</v>
      </c>
      <c r="I749" s="50"/>
      <c r="J749" s="51"/>
      <c r="K749" s="51"/>
      <c r="L749" s="51" t="n">
        <v>7.11429321297913</v>
      </c>
      <c r="M749" s="49" t="n">
        <v>42.5066795524193</v>
      </c>
      <c r="N749" s="49" t="n">
        <v>8.07013299210603</v>
      </c>
      <c r="O749" s="49" t="n">
        <v>15.8819497030831</v>
      </c>
      <c r="P749" s="49" t="n">
        <v>5.18350993202788</v>
      </c>
      <c r="Q749" s="49" t="n">
        <v>3.32442902134172</v>
      </c>
      <c r="R749" s="49" t="s">
        <v>40</v>
      </c>
      <c r="S749" s="49" t="s">
        <v>40</v>
      </c>
      <c r="T749" s="49" t="s">
        <v>40</v>
      </c>
      <c r="U749" s="49" t="s">
        <v>40</v>
      </c>
      <c r="V749" s="49" t="s">
        <v>41</v>
      </c>
      <c r="W749" s="49" t="s">
        <v>41</v>
      </c>
      <c r="X749" s="49" t="s">
        <v>41</v>
      </c>
      <c r="Y749" s="49" t="s">
        <v>41</v>
      </c>
      <c r="Z749" s="49" t="s">
        <v>40</v>
      </c>
      <c r="AA749" s="49" t="s">
        <v>40</v>
      </c>
      <c r="AB749" s="49" t="s">
        <v>40</v>
      </c>
      <c r="AC749" s="49" t="s">
        <v>40</v>
      </c>
      <c r="AD749" s="52" t="s">
        <v>40</v>
      </c>
      <c r="AE749" s="17"/>
      <c r="AF749" s="12"/>
      <c r="AG749" s="12"/>
      <c r="AH749" s="12"/>
      <c r="AI749" s="12"/>
      <c r="AJ749" s="12"/>
      <c r="AK749" s="12" t="s">
        <v>65</v>
      </c>
    </row>
    <row r="750" customFormat="false" ht="13.8" hidden="false" customHeight="false" outlineLevel="0" collapsed="false">
      <c r="A750" s="10" t="s">
        <v>573</v>
      </c>
      <c r="B750" s="65" t="s">
        <v>618</v>
      </c>
      <c r="C750" s="12" t="s">
        <v>59</v>
      </c>
      <c r="D750" s="54" t="s">
        <v>619</v>
      </c>
      <c r="E750" s="49"/>
      <c r="F750" s="50"/>
      <c r="G750" s="51"/>
      <c r="H750" s="51"/>
      <c r="I750" s="51" t="n">
        <v>6.3064734105567</v>
      </c>
      <c r="J750" s="50"/>
      <c r="K750" s="51" t="n">
        <v>4.68997365792194</v>
      </c>
      <c r="L750" s="50" t="n">
        <v>2.59781690134906</v>
      </c>
      <c r="M750" s="49" t="n">
        <v>48.7225959836603</v>
      </c>
      <c r="N750" s="49" t="n">
        <v>7.82944557206793</v>
      </c>
      <c r="O750" s="49" t="n">
        <v>23.1317920050151</v>
      </c>
      <c r="P750" s="49" t="n">
        <v>1.5087733245244</v>
      </c>
      <c r="Q750" s="49" t="n">
        <v>1.3890009991566</v>
      </c>
      <c r="R750" s="49" t="s">
        <v>40</v>
      </c>
      <c r="S750" s="49" t="s">
        <v>41</v>
      </c>
      <c r="T750" s="49" t="s">
        <v>41</v>
      </c>
      <c r="U750" s="49" t="s">
        <v>41</v>
      </c>
      <c r="V750" s="49" t="s">
        <v>41</v>
      </c>
      <c r="W750" s="49" t="s">
        <v>41</v>
      </c>
      <c r="X750" s="49" t="s">
        <v>41</v>
      </c>
      <c r="Y750" s="49" t="s">
        <v>41</v>
      </c>
      <c r="Z750" s="49" t="s">
        <v>40</v>
      </c>
      <c r="AA750" s="49" t="s">
        <v>40</v>
      </c>
      <c r="AB750" s="49" t="s">
        <v>40</v>
      </c>
      <c r="AC750" s="49" t="s">
        <v>40</v>
      </c>
      <c r="AD750" s="52" t="s">
        <v>40</v>
      </c>
      <c r="AE750" s="17"/>
      <c r="AF750" s="12"/>
      <c r="AG750" s="12"/>
      <c r="AH750" s="12"/>
      <c r="AI750" s="12"/>
      <c r="AJ750" s="12"/>
      <c r="AK750" s="12" t="s">
        <v>72</v>
      </c>
    </row>
    <row r="751" customFormat="false" ht="13.8" hidden="false" customHeight="false" outlineLevel="0" collapsed="false">
      <c r="A751" s="10" t="s">
        <v>573</v>
      </c>
      <c r="B751" s="65" t="s">
        <v>618</v>
      </c>
      <c r="C751" s="12" t="s">
        <v>59</v>
      </c>
      <c r="D751" s="54" t="s">
        <v>620</v>
      </c>
      <c r="E751" s="49" t="n">
        <v>0</v>
      </c>
      <c r="F751" s="49" t="n">
        <v>12.5154795612658</v>
      </c>
      <c r="G751" s="49" t="n">
        <v>27.0555089741326</v>
      </c>
      <c r="H751" s="49" t="n">
        <v>61.8217730288398</v>
      </c>
      <c r="I751" s="50"/>
      <c r="J751" s="51"/>
      <c r="K751" s="51" t="n">
        <v>5.75829681381827</v>
      </c>
      <c r="L751" s="50" t="n">
        <v>2.67932360080911</v>
      </c>
      <c r="M751" s="49" t="n">
        <v>43.2322730541511</v>
      </c>
      <c r="N751" s="49" t="n">
        <v>8.44200509568475</v>
      </c>
      <c r="O751" s="49" t="n">
        <v>25.4165347106938</v>
      </c>
      <c r="P751" s="49" t="n">
        <v>1.13384862702107</v>
      </c>
      <c r="Q751" s="49" t="n">
        <v>1.22507390098322</v>
      </c>
      <c r="R751" s="49" t="s">
        <v>40</v>
      </c>
      <c r="S751" s="49" t="s">
        <v>40</v>
      </c>
      <c r="T751" s="49" t="s">
        <v>40</v>
      </c>
      <c r="U751" s="49" t="s">
        <v>40</v>
      </c>
      <c r="V751" s="49" t="s">
        <v>41</v>
      </c>
      <c r="W751" s="49" t="s">
        <v>41</v>
      </c>
      <c r="X751" s="49" t="s">
        <v>41</v>
      </c>
      <c r="Y751" s="49" t="s">
        <v>41</v>
      </c>
      <c r="Z751" s="49" t="s">
        <v>40</v>
      </c>
      <c r="AA751" s="49" t="s">
        <v>40</v>
      </c>
      <c r="AB751" s="49" t="s">
        <v>40</v>
      </c>
      <c r="AC751" s="49" t="s">
        <v>40</v>
      </c>
      <c r="AD751" s="52" t="s">
        <v>40</v>
      </c>
      <c r="AE751" s="17"/>
      <c r="AF751" s="12"/>
      <c r="AG751" s="12"/>
      <c r="AH751" s="12"/>
      <c r="AI751" s="12"/>
      <c r="AJ751" s="12"/>
      <c r="AK751" s="12" t="s">
        <v>72</v>
      </c>
    </row>
    <row r="752" customFormat="false" ht="13.8" hidden="false" customHeight="false" outlineLevel="0" collapsed="false">
      <c r="A752" s="10" t="s">
        <v>573</v>
      </c>
      <c r="B752" s="65" t="s">
        <v>618</v>
      </c>
      <c r="C752" s="12" t="s">
        <v>59</v>
      </c>
      <c r="D752" s="54" t="s">
        <v>621</v>
      </c>
      <c r="E752" s="49"/>
      <c r="F752" s="50"/>
      <c r="G752" s="51"/>
      <c r="H752" s="51"/>
      <c r="I752" s="51"/>
      <c r="J752" s="51" t="n">
        <v>5.28574928091614</v>
      </c>
      <c r="K752" s="50"/>
      <c r="L752" s="51" t="n">
        <v>3.00489019705085</v>
      </c>
      <c r="M752" s="50"/>
      <c r="N752" s="51" t="n">
        <v>1.90652091556457</v>
      </c>
      <c r="O752" s="49" t="n">
        <v>21.4172880046194</v>
      </c>
      <c r="P752" s="49" t="n">
        <v>4.23797255808753</v>
      </c>
      <c r="Q752" s="49" t="n">
        <v>0.485153131622742</v>
      </c>
      <c r="R752" s="49" t="s">
        <v>40</v>
      </c>
      <c r="S752" s="49" t="s">
        <v>41</v>
      </c>
      <c r="T752" s="49" t="s">
        <v>41</v>
      </c>
      <c r="U752" s="49" t="s">
        <v>41</v>
      </c>
      <c r="V752" s="49" t="s">
        <v>41</v>
      </c>
      <c r="W752" s="49" t="s">
        <v>41</v>
      </c>
      <c r="X752" s="49" t="s">
        <v>41</v>
      </c>
      <c r="Y752" s="49" t="s">
        <v>41</v>
      </c>
      <c r="Z752" s="49" t="s">
        <v>41</v>
      </c>
      <c r="AA752" s="49" t="s">
        <v>41</v>
      </c>
      <c r="AB752" s="49" t="s">
        <v>40</v>
      </c>
      <c r="AC752" s="49" t="s">
        <v>40</v>
      </c>
      <c r="AD752" s="52" t="s">
        <v>40</v>
      </c>
      <c r="AE752" s="17"/>
      <c r="AF752" s="12"/>
      <c r="AG752" s="12"/>
      <c r="AH752" s="12"/>
      <c r="AI752" s="12"/>
      <c r="AJ752" s="12"/>
      <c r="AK752" s="12" t="s">
        <v>65</v>
      </c>
    </row>
    <row r="753" customFormat="false" ht="13.8" hidden="false" customHeight="false" outlineLevel="0" collapsed="false">
      <c r="A753" s="10" t="s">
        <v>573</v>
      </c>
      <c r="B753" s="65" t="s">
        <v>618</v>
      </c>
      <c r="C753" s="12" t="s">
        <v>59</v>
      </c>
      <c r="D753" s="54" t="s">
        <v>622</v>
      </c>
      <c r="E753" s="49" t="n">
        <v>0</v>
      </c>
      <c r="F753" s="49" t="n">
        <v>7.46143997711778</v>
      </c>
      <c r="G753" s="49" t="n">
        <v>16.3125172590226</v>
      </c>
      <c r="H753" s="49" t="n">
        <v>45.4834443197151</v>
      </c>
      <c r="I753" s="50"/>
      <c r="J753" s="51"/>
      <c r="K753" s="51"/>
      <c r="L753" s="51" t="n">
        <v>5.09657657095123</v>
      </c>
      <c r="M753" s="50"/>
      <c r="N753" s="51" t="n">
        <v>1.94484702677012</v>
      </c>
      <c r="O753" s="49" t="n">
        <v>20.9366011691647</v>
      </c>
      <c r="P753" s="49" t="n">
        <v>7.48750877131824</v>
      </c>
      <c r="Q753" s="49" t="n">
        <v>0.214300986236376</v>
      </c>
      <c r="R753" s="49" t="s">
        <v>40</v>
      </c>
      <c r="S753" s="49" t="s">
        <v>40</v>
      </c>
      <c r="T753" s="49" t="s">
        <v>40</v>
      </c>
      <c r="U753" s="49" t="s">
        <v>40</v>
      </c>
      <c r="V753" s="49" t="s">
        <v>41</v>
      </c>
      <c r="W753" s="49" t="s">
        <v>41</v>
      </c>
      <c r="X753" s="49" t="s">
        <v>41</v>
      </c>
      <c r="Y753" s="49" t="s">
        <v>41</v>
      </c>
      <c r="Z753" s="49" t="s">
        <v>41</v>
      </c>
      <c r="AA753" s="49" t="s">
        <v>41</v>
      </c>
      <c r="AB753" s="49" t="s">
        <v>40</v>
      </c>
      <c r="AC753" s="49" t="s">
        <v>40</v>
      </c>
      <c r="AD753" s="52" t="s">
        <v>40</v>
      </c>
      <c r="AE753" s="17"/>
      <c r="AF753" s="12"/>
      <c r="AG753" s="12"/>
      <c r="AH753" s="12"/>
      <c r="AI753" s="12"/>
      <c r="AJ753" s="12"/>
      <c r="AK753" s="12" t="s">
        <v>65</v>
      </c>
    </row>
    <row r="754" customFormat="false" ht="13.8" hidden="false" customHeight="false" outlineLevel="0" collapsed="false">
      <c r="A754" s="10" t="s">
        <v>573</v>
      </c>
      <c r="B754" s="65" t="s">
        <v>618</v>
      </c>
      <c r="C754" s="12" t="s">
        <v>589</v>
      </c>
      <c r="D754" s="56" t="s">
        <v>590</v>
      </c>
      <c r="E754" s="12"/>
      <c r="F754" s="12"/>
      <c r="G754" s="12"/>
      <c r="H754" s="14"/>
      <c r="I754" s="14"/>
      <c r="J754" s="14"/>
      <c r="K754" s="14"/>
      <c r="L754" s="14"/>
      <c r="M754" s="14"/>
      <c r="N754" s="12" t="n">
        <v>70</v>
      </c>
      <c r="O754" s="12"/>
      <c r="P754" s="12"/>
      <c r="Q754" s="12"/>
      <c r="R754" s="58"/>
      <c r="S754" s="58"/>
      <c r="T754" s="58" t="s">
        <v>101</v>
      </c>
      <c r="U754" s="58" t="s">
        <v>101</v>
      </c>
      <c r="V754" s="58" t="s">
        <v>101</v>
      </c>
      <c r="W754" s="58" t="s">
        <v>101</v>
      </c>
      <c r="X754" s="58" t="s">
        <v>101</v>
      </c>
      <c r="Y754" s="58" t="s">
        <v>101</v>
      </c>
      <c r="Z754" s="58" t="s">
        <v>101</v>
      </c>
      <c r="AA754" s="58" t="s">
        <v>101</v>
      </c>
      <c r="AB754" s="58"/>
      <c r="AC754" s="58"/>
      <c r="AD754" s="59"/>
      <c r="AE754" s="17"/>
      <c r="AF754" s="12"/>
      <c r="AG754" s="12"/>
      <c r="AH754" s="12"/>
      <c r="AI754" s="12"/>
      <c r="AJ754" s="12"/>
      <c r="AK754" s="12"/>
    </row>
    <row r="755" customFormat="false" ht="13.8" hidden="false" customHeight="false" outlineLevel="0" collapsed="false">
      <c r="A755" s="10" t="s">
        <v>573</v>
      </c>
      <c r="B755" s="65" t="s">
        <v>618</v>
      </c>
      <c r="C755" s="12" t="s">
        <v>384</v>
      </c>
      <c r="D755" s="56" t="s">
        <v>623</v>
      </c>
      <c r="E755" s="12"/>
      <c r="F755" s="12"/>
      <c r="G755" s="12"/>
      <c r="H755" s="23"/>
      <c r="I755" s="23"/>
      <c r="J755" s="23"/>
      <c r="K755" s="23"/>
      <c r="L755" s="23"/>
      <c r="M755" s="23" t="n">
        <v>18</v>
      </c>
      <c r="N755" s="12"/>
      <c r="O755" s="12"/>
      <c r="P755" s="12"/>
      <c r="Q755" s="12"/>
      <c r="R755" s="15"/>
      <c r="S755" s="15"/>
      <c r="T755" s="15" t="s">
        <v>107</v>
      </c>
      <c r="U755" s="15" t="s">
        <v>107</v>
      </c>
      <c r="V755" s="15" t="s">
        <v>107</v>
      </c>
      <c r="W755" s="15" t="s">
        <v>107</v>
      </c>
      <c r="X755" s="15" t="s">
        <v>107</v>
      </c>
      <c r="Y755" s="15" t="s">
        <v>107</v>
      </c>
      <c r="Z755" s="15"/>
      <c r="AA755" s="15"/>
      <c r="AB755" s="15"/>
      <c r="AC755" s="15"/>
      <c r="AD755" s="16"/>
      <c r="AE755" s="17"/>
      <c r="AF755" s="12"/>
      <c r="AG755" s="12"/>
      <c r="AH755" s="12"/>
      <c r="AI755" s="12"/>
      <c r="AJ755" s="12"/>
      <c r="AK755" s="12"/>
    </row>
    <row r="756" customFormat="false" ht="13.8" hidden="false" customHeight="false" outlineLevel="0" collapsed="false">
      <c r="A756" s="10" t="s">
        <v>573</v>
      </c>
      <c r="B756" s="65" t="s">
        <v>618</v>
      </c>
      <c r="C756" s="12" t="s">
        <v>384</v>
      </c>
      <c r="D756" s="56" t="s">
        <v>624</v>
      </c>
      <c r="E756" s="12"/>
      <c r="F756" s="12"/>
      <c r="G756" s="12"/>
      <c r="H756" s="12"/>
      <c r="I756" s="23"/>
      <c r="J756" s="23"/>
      <c r="K756" s="23"/>
      <c r="L756" s="23"/>
      <c r="M756" s="23"/>
      <c r="N756" s="23" t="n">
        <v>13</v>
      </c>
      <c r="O756" s="12"/>
      <c r="P756" s="12"/>
      <c r="Q756" s="12"/>
      <c r="R756" s="15"/>
      <c r="S756" s="15"/>
      <c r="T756" s="15"/>
      <c r="U756" s="15" t="s">
        <v>107</v>
      </c>
      <c r="V756" s="15" t="s">
        <v>107</v>
      </c>
      <c r="W756" s="15" t="s">
        <v>107</v>
      </c>
      <c r="X756" s="15" t="s">
        <v>107</v>
      </c>
      <c r="Y756" s="15" t="s">
        <v>107</v>
      </c>
      <c r="Z756" s="15" t="s">
        <v>107</v>
      </c>
      <c r="AA756" s="15"/>
      <c r="AB756" s="15"/>
      <c r="AC756" s="15"/>
      <c r="AD756" s="16"/>
      <c r="AE756" s="17"/>
      <c r="AF756" s="12"/>
      <c r="AG756" s="12"/>
      <c r="AH756" s="12"/>
      <c r="AI756" s="12"/>
      <c r="AJ756" s="12"/>
      <c r="AK756" s="12" t="s">
        <v>115</v>
      </c>
    </row>
    <row r="757" customFormat="false" ht="13.8" hidden="false" customHeight="false" outlineLevel="0" collapsed="false">
      <c r="A757" s="10" t="s">
        <v>573</v>
      </c>
      <c r="B757" s="65" t="s">
        <v>618</v>
      </c>
      <c r="C757" s="12" t="s">
        <v>384</v>
      </c>
      <c r="D757" s="56" t="s">
        <v>625</v>
      </c>
      <c r="E757" s="12"/>
      <c r="F757" s="12"/>
      <c r="G757" s="12"/>
      <c r="H757" s="12"/>
      <c r="I757" s="23"/>
      <c r="J757" s="23"/>
      <c r="K757" s="23"/>
      <c r="L757" s="23"/>
      <c r="M757" s="23"/>
      <c r="N757" s="23" t="n">
        <v>16</v>
      </c>
      <c r="O757" s="12"/>
      <c r="P757" s="12"/>
      <c r="Q757" s="12"/>
      <c r="R757" s="15"/>
      <c r="S757" s="15"/>
      <c r="T757" s="15"/>
      <c r="U757" s="15" t="s">
        <v>107</v>
      </c>
      <c r="V757" s="15" t="s">
        <v>107</v>
      </c>
      <c r="W757" s="15" t="s">
        <v>107</v>
      </c>
      <c r="X757" s="15" t="s">
        <v>107</v>
      </c>
      <c r="Y757" s="15" t="s">
        <v>107</v>
      </c>
      <c r="Z757" s="15" t="s">
        <v>107</v>
      </c>
      <c r="AA757" s="15"/>
      <c r="AB757" s="15"/>
      <c r="AC757" s="15"/>
      <c r="AD757" s="16"/>
      <c r="AE757" s="17"/>
      <c r="AF757" s="12"/>
      <c r="AG757" s="12"/>
      <c r="AH757" s="12"/>
      <c r="AI757" s="12"/>
      <c r="AJ757" s="12"/>
      <c r="AK757" s="12" t="s">
        <v>115</v>
      </c>
    </row>
    <row r="758" customFormat="false" ht="13.8" hidden="false" customHeight="false" outlineLevel="0" collapsed="false">
      <c r="A758" s="10" t="s">
        <v>573</v>
      </c>
      <c r="B758" s="65" t="s">
        <v>618</v>
      </c>
      <c r="C758" s="12" t="s">
        <v>384</v>
      </c>
      <c r="D758" s="56" t="s">
        <v>626</v>
      </c>
      <c r="E758" s="12"/>
      <c r="F758" s="12"/>
      <c r="G758" s="12"/>
      <c r="H758" s="12"/>
      <c r="I758" s="61" t="n">
        <v>0</v>
      </c>
      <c r="J758" s="61" t="n">
        <v>0</v>
      </c>
      <c r="K758" s="61" t="n">
        <v>30</v>
      </c>
      <c r="L758" s="61" t="n">
        <v>40</v>
      </c>
      <c r="M758" s="61" t="n">
        <v>40</v>
      </c>
      <c r="N758" s="61" t="n">
        <v>20</v>
      </c>
      <c r="O758" s="12"/>
      <c r="P758" s="12"/>
      <c r="Q758" s="12"/>
      <c r="R758" s="15"/>
      <c r="S758" s="15"/>
      <c r="T758" s="15"/>
      <c r="U758" s="15" t="s">
        <v>40</v>
      </c>
      <c r="V758" s="15" t="s">
        <v>40</v>
      </c>
      <c r="W758" s="15" t="s">
        <v>40</v>
      </c>
      <c r="X758" s="15" t="s">
        <v>40</v>
      </c>
      <c r="Y758" s="15" t="s">
        <v>40</v>
      </c>
      <c r="Z758" s="15" t="s">
        <v>40</v>
      </c>
      <c r="AA758" s="15"/>
      <c r="AB758" s="15"/>
      <c r="AC758" s="15"/>
      <c r="AD758" s="16"/>
      <c r="AE758" s="17"/>
      <c r="AF758" s="12"/>
      <c r="AG758" s="12"/>
      <c r="AH758" s="12"/>
      <c r="AI758" s="12"/>
      <c r="AJ758" s="12"/>
      <c r="AK758" s="12" t="s">
        <v>115</v>
      </c>
    </row>
    <row r="759" customFormat="false" ht="13.8" hidden="false" customHeight="false" outlineLevel="0" collapsed="false">
      <c r="A759" s="10" t="s">
        <v>573</v>
      </c>
      <c r="B759" s="65" t="s">
        <v>618</v>
      </c>
      <c r="C759" s="12" t="s">
        <v>589</v>
      </c>
      <c r="D759" s="56" t="s">
        <v>208</v>
      </c>
      <c r="E759" s="23"/>
      <c r="F759" s="23"/>
      <c r="G759" s="23"/>
      <c r="H759" s="23" t="n">
        <v>4</v>
      </c>
      <c r="I759" s="23" t="n">
        <v>4</v>
      </c>
      <c r="J759" s="23"/>
      <c r="K759" s="12"/>
      <c r="L759" s="12"/>
      <c r="M759" s="12"/>
      <c r="N759" s="12"/>
      <c r="O759" s="23"/>
      <c r="P759" s="23"/>
      <c r="Q759" s="23"/>
      <c r="R759" s="15"/>
      <c r="S759" s="15"/>
      <c r="T759" s="15" t="s">
        <v>78</v>
      </c>
      <c r="U759" s="15" t="s">
        <v>107</v>
      </c>
      <c r="V759" s="15"/>
      <c r="W759" s="15"/>
      <c r="X759" s="15"/>
      <c r="Y759" s="15"/>
      <c r="Z759" s="15"/>
      <c r="AA759" s="15" t="s">
        <v>436</v>
      </c>
      <c r="AB759" s="15" t="s">
        <v>436</v>
      </c>
      <c r="AC759" s="15" t="s">
        <v>436</v>
      </c>
      <c r="AD759" s="16" t="s">
        <v>436</v>
      </c>
      <c r="AE759" s="17"/>
      <c r="AF759" s="12"/>
      <c r="AG759" s="12"/>
      <c r="AH759" s="12"/>
      <c r="AI759" s="12"/>
      <c r="AJ759" s="12"/>
      <c r="AK759" s="12"/>
    </row>
    <row r="760" customFormat="false" ht="13.8" hidden="false" customHeight="false" outlineLevel="0" collapsed="false">
      <c r="A760" s="10" t="s">
        <v>573</v>
      </c>
      <c r="B760" s="65" t="s">
        <v>618</v>
      </c>
      <c r="C760" s="12" t="s">
        <v>589</v>
      </c>
      <c r="D760" s="62" t="s">
        <v>596</v>
      </c>
      <c r="E760" s="23"/>
      <c r="F760" s="23"/>
      <c r="G760" s="23"/>
      <c r="H760" s="23"/>
      <c r="I760" s="23"/>
      <c r="J760" s="23" t="n">
        <v>45</v>
      </c>
      <c r="K760" s="12"/>
      <c r="L760" s="12"/>
      <c r="M760" s="12"/>
      <c r="N760" s="12"/>
      <c r="O760" s="23"/>
      <c r="P760" s="23"/>
      <c r="Q760" s="23"/>
      <c r="R760" s="15" t="s">
        <v>436</v>
      </c>
      <c r="S760" s="15" t="s">
        <v>436</v>
      </c>
      <c r="T760" s="15" t="s">
        <v>436</v>
      </c>
      <c r="U760" s="15" t="s">
        <v>436</v>
      </c>
      <c r="V760" s="15" t="s">
        <v>101</v>
      </c>
      <c r="W760" s="15"/>
      <c r="X760" s="15"/>
      <c r="Y760" s="15"/>
      <c r="Z760" s="15"/>
      <c r="AA760" s="15" t="s">
        <v>436</v>
      </c>
      <c r="AB760" s="15" t="s">
        <v>436</v>
      </c>
      <c r="AC760" s="15" t="s">
        <v>436</v>
      </c>
      <c r="AD760" s="16" t="s">
        <v>436</v>
      </c>
      <c r="AE760" s="17"/>
      <c r="AF760" s="12"/>
      <c r="AG760" s="12"/>
      <c r="AH760" s="12"/>
      <c r="AI760" s="12"/>
      <c r="AJ760" s="12"/>
      <c r="AK760" s="12"/>
    </row>
    <row r="761" customFormat="false" ht="13.8" hidden="false" customHeight="false" outlineLevel="0" collapsed="false">
      <c r="A761" s="10" t="s">
        <v>573</v>
      </c>
      <c r="B761" s="65" t="s">
        <v>618</v>
      </c>
      <c r="C761" s="12" t="s">
        <v>589</v>
      </c>
      <c r="D761" s="62" t="s">
        <v>103</v>
      </c>
      <c r="E761" s="23"/>
      <c r="F761" s="23"/>
      <c r="G761" s="23"/>
      <c r="H761" s="23"/>
      <c r="I761" s="23"/>
      <c r="J761" s="23" t="n">
        <v>35</v>
      </c>
      <c r="K761" s="12"/>
      <c r="L761" s="12"/>
      <c r="M761" s="12"/>
      <c r="N761" s="12"/>
      <c r="O761" s="12"/>
      <c r="P761" s="23"/>
      <c r="Q761" s="23"/>
      <c r="R761" s="15" t="s">
        <v>436</v>
      </c>
      <c r="S761" s="15" t="s">
        <v>436</v>
      </c>
      <c r="T761" s="15" t="s">
        <v>436</v>
      </c>
      <c r="U761" s="15" t="s">
        <v>436</v>
      </c>
      <c r="V761" s="15" t="s">
        <v>104</v>
      </c>
      <c r="W761" s="15"/>
      <c r="X761" s="15"/>
      <c r="Y761" s="15"/>
      <c r="Z761" s="15"/>
      <c r="AA761" s="15" t="s">
        <v>436</v>
      </c>
      <c r="AB761" s="15" t="s">
        <v>436</v>
      </c>
      <c r="AC761" s="15" t="s">
        <v>436</v>
      </c>
      <c r="AD761" s="16" t="s">
        <v>436</v>
      </c>
      <c r="AE761" s="17"/>
      <c r="AF761" s="12"/>
      <c r="AG761" s="12"/>
      <c r="AH761" s="12"/>
      <c r="AI761" s="12"/>
      <c r="AJ761" s="12"/>
      <c r="AK761" s="12"/>
    </row>
    <row r="762" customFormat="false" ht="13.8" hidden="false" customHeight="false" outlineLevel="0" collapsed="false">
      <c r="A762" s="10" t="s">
        <v>627</v>
      </c>
      <c r="B762" s="40" t="n">
        <v>2003</v>
      </c>
      <c r="C762" s="12" t="s">
        <v>59</v>
      </c>
      <c r="D762" s="21" t="s">
        <v>628</v>
      </c>
      <c r="E762" s="20" t="n">
        <v>0</v>
      </c>
      <c r="F762" s="14"/>
      <c r="G762" s="14"/>
      <c r="H762" s="14"/>
      <c r="I762" s="14" t="n">
        <v>2.355</v>
      </c>
      <c r="J762" s="14"/>
      <c r="K762" s="14" t="n">
        <v>0.914</v>
      </c>
      <c r="L762" s="20" t="n">
        <v>0</v>
      </c>
      <c r="M762" s="20" t="n">
        <v>0</v>
      </c>
      <c r="N762" s="20" t="n">
        <v>18</v>
      </c>
      <c r="O762" s="20" t="n">
        <v>2.03571428571429</v>
      </c>
      <c r="P762" s="20" t="n">
        <v>4</v>
      </c>
      <c r="Q762" s="20" t="n">
        <v>0</v>
      </c>
      <c r="R762" s="15" t="s">
        <v>40</v>
      </c>
      <c r="S762" s="15" t="s">
        <v>41</v>
      </c>
      <c r="T762" s="15" t="s">
        <v>41</v>
      </c>
      <c r="U762" s="15" t="s">
        <v>41</v>
      </c>
      <c r="V762" s="15" t="s">
        <v>41</v>
      </c>
      <c r="W762" s="15" t="s">
        <v>41</v>
      </c>
      <c r="X762" s="15" t="s">
        <v>41</v>
      </c>
      <c r="Y762" s="15" t="s">
        <v>40</v>
      </c>
      <c r="Z762" s="15" t="s">
        <v>40</v>
      </c>
      <c r="AA762" s="15" t="s">
        <v>40</v>
      </c>
      <c r="AB762" s="15" t="s">
        <v>40</v>
      </c>
      <c r="AC762" s="15" t="s">
        <v>40</v>
      </c>
      <c r="AD762" s="16" t="s">
        <v>40</v>
      </c>
      <c r="AE762" s="17"/>
      <c r="AF762" s="12"/>
      <c r="AG762" s="12"/>
      <c r="AH762" s="12"/>
      <c r="AI762" s="12"/>
      <c r="AJ762" s="12"/>
      <c r="AK762" s="12" t="s">
        <v>65</v>
      </c>
    </row>
    <row r="763" customFormat="false" ht="13.8" hidden="false" customHeight="false" outlineLevel="0" collapsed="false">
      <c r="A763" s="10" t="s">
        <v>627</v>
      </c>
      <c r="B763" s="40" t="n">
        <v>2003</v>
      </c>
      <c r="C763" s="12" t="s">
        <v>59</v>
      </c>
      <c r="D763" s="21" t="s">
        <v>629</v>
      </c>
      <c r="E763" s="20" t="n">
        <v>0</v>
      </c>
      <c r="F763" s="14"/>
      <c r="G763" s="14"/>
      <c r="H763" s="14"/>
      <c r="I763" s="14" t="n">
        <v>2.355</v>
      </c>
      <c r="J763" s="20" t="n">
        <v>32.6428571428571</v>
      </c>
      <c r="K763" s="20" t="n">
        <v>0</v>
      </c>
      <c r="L763" s="20" t="n">
        <v>0</v>
      </c>
      <c r="M763" s="20" t="n">
        <v>0</v>
      </c>
      <c r="N763" s="20" t="n">
        <v>18.8571428571429</v>
      </c>
      <c r="O763" s="20" t="n">
        <v>0.25</v>
      </c>
      <c r="P763" s="20" t="n">
        <v>3.89285714285714</v>
      </c>
      <c r="Q763" s="20" t="n">
        <v>1.9</v>
      </c>
      <c r="R763" s="15" t="s">
        <v>40</v>
      </c>
      <c r="S763" s="15" t="s">
        <v>41</v>
      </c>
      <c r="T763" s="15" t="s">
        <v>41</v>
      </c>
      <c r="U763" s="15" t="s">
        <v>41</v>
      </c>
      <c r="V763" s="15" t="s">
        <v>41</v>
      </c>
      <c r="W763" s="15" t="s">
        <v>40</v>
      </c>
      <c r="X763" s="15" t="s">
        <v>40</v>
      </c>
      <c r="Y763" s="15" t="s">
        <v>40</v>
      </c>
      <c r="Z763" s="15" t="s">
        <v>40</v>
      </c>
      <c r="AA763" s="15" t="s">
        <v>40</v>
      </c>
      <c r="AB763" s="15" t="s">
        <v>40</v>
      </c>
      <c r="AC763" s="15" t="s">
        <v>40</v>
      </c>
      <c r="AD763" s="16" t="s">
        <v>40</v>
      </c>
      <c r="AE763" s="17"/>
      <c r="AF763" s="12"/>
      <c r="AG763" s="12"/>
      <c r="AH763" s="12"/>
      <c r="AI763" s="12"/>
      <c r="AJ763" s="12"/>
      <c r="AK763" s="12" t="s">
        <v>65</v>
      </c>
    </row>
    <row r="764" customFormat="false" ht="13.8" hidden="false" customHeight="false" outlineLevel="0" collapsed="false">
      <c r="A764" s="10" t="s">
        <v>627</v>
      </c>
      <c r="B764" s="40" t="n">
        <v>2003</v>
      </c>
      <c r="C764" s="12" t="s">
        <v>59</v>
      </c>
      <c r="D764" s="21" t="s">
        <v>630</v>
      </c>
      <c r="E764" s="20" t="n">
        <v>0</v>
      </c>
      <c r="F764" s="20" t="n">
        <v>2.96428571428571</v>
      </c>
      <c r="G764" s="20" t="n">
        <v>38.0357142857143</v>
      </c>
      <c r="H764" s="20" t="n">
        <v>23.5357142857143</v>
      </c>
      <c r="I764" s="20" t="n">
        <v>5</v>
      </c>
      <c r="J764" s="20" t="n">
        <v>7.14285714285714</v>
      </c>
      <c r="K764" s="20" t="n">
        <v>0</v>
      </c>
      <c r="L764" s="20" t="n">
        <v>0</v>
      </c>
      <c r="M764" s="20" t="n">
        <v>0</v>
      </c>
      <c r="N764" s="20" t="n">
        <v>20.5357142857143</v>
      </c>
      <c r="O764" s="20" t="n">
        <v>4.46428571428571</v>
      </c>
      <c r="P764" s="20" t="n">
        <v>0</v>
      </c>
      <c r="Q764" s="20" t="n">
        <v>0</v>
      </c>
      <c r="R764" s="15" t="s">
        <v>40</v>
      </c>
      <c r="S764" s="15" t="s">
        <v>40</v>
      </c>
      <c r="T764" s="15" t="s">
        <v>40</v>
      </c>
      <c r="U764" s="15" t="s">
        <v>40</v>
      </c>
      <c r="V764" s="15" t="s">
        <v>40</v>
      </c>
      <c r="W764" s="15" t="s">
        <v>40</v>
      </c>
      <c r="X764" s="15" t="s">
        <v>40</v>
      </c>
      <c r="Y764" s="15" t="s">
        <v>40</v>
      </c>
      <c r="Z764" s="15" t="s">
        <v>40</v>
      </c>
      <c r="AA764" s="15" t="s">
        <v>40</v>
      </c>
      <c r="AB764" s="15" t="s">
        <v>40</v>
      </c>
      <c r="AC764" s="15" t="s">
        <v>40</v>
      </c>
      <c r="AD764" s="16" t="s">
        <v>40</v>
      </c>
      <c r="AE764" s="17"/>
      <c r="AF764" s="12"/>
      <c r="AG764" s="12"/>
      <c r="AH764" s="12"/>
      <c r="AI764" s="12"/>
      <c r="AJ764" s="12"/>
      <c r="AK764" s="12" t="s">
        <v>65</v>
      </c>
    </row>
    <row r="765" customFormat="false" ht="13.8" hidden="false" customHeight="false" outlineLevel="0" collapsed="false">
      <c r="A765" s="10" t="s">
        <v>627</v>
      </c>
      <c r="B765" s="40" t="n">
        <v>2003</v>
      </c>
      <c r="C765" s="12" t="s">
        <v>59</v>
      </c>
      <c r="D765" s="21" t="s">
        <v>631</v>
      </c>
      <c r="E765" s="20" t="n">
        <v>0</v>
      </c>
      <c r="F765" s="14"/>
      <c r="G765" s="14"/>
      <c r="H765" s="14"/>
      <c r="I765" s="14" t="n">
        <v>3.471</v>
      </c>
      <c r="J765" s="14"/>
      <c r="K765" s="14" t="n">
        <v>0.96</v>
      </c>
      <c r="L765" s="20" t="n">
        <v>0</v>
      </c>
      <c r="M765" s="20" t="n">
        <v>0</v>
      </c>
      <c r="N765" s="20" t="n">
        <v>13.5714285714286</v>
      </c>
      <c r="O765" s="20" t="n">
        <v>3.17857142857143</v>
      </c>
      <c r="P765" s="20" t="n">
        <v>3.35714285714286</v>
      </c>
      <c r="Q765" s="20" t="n">
        <v>2.11764705882353</v>
      </c>
      <c r="R765" s="15" t="s">
        <v>40</v>
      </c>
      <c r="S765" s="15" t="s">
        <v>41</v>
      </c>
      <c r="T765" s="15" t="s">
        <v>41</v>
      </c>
      <c r="U765" s="15" t="s">
        <v>41</v>
      </c>
      <c r="V765" s="15" t="s">
        <v>41</v>
      </c>
      <c r="W765" s="15" t="s">
        <v>41</v>
      </c>
      <c r="X765" s="15" t="s">
        <v>41</v>
      </c>
      <c r="Y765" s="15" t="s">
        <v>40</v>
      </c>
      <c r="Z765" s="15" t="s">
        <v>40</v>
      </c>
      <c r="AA765" s="15" t="s">
        <v>40</v>
      </c>
      <c r="AB765" s="15" t="s">
        <v>40</v>
      </c>
      <c r="AC765" s="15" t="s">
        <v>40</v>
      </c>
      <c r="AD765" s="16" t="s">
        <v>40</v>
      </c>
      <c r="AE765" s="17"/>
      <c r="AF765" s="12"/>
      <c r="AG765" s="12"/>
      <c r="AH765" s="12"/>
      <c r="AI765" s="12"/>
      <c r="AJ765" s="12"/>
      <c r="AK765" s="12" t="s">
        <v>65</v>
      </c>
    </row>
    <row r="766" customFormat="false" ht="13.8" hidden="false" customHeight="false" outlineLevel="0" collapsed="false">
      <c r="A766" s="10" t="s">
        <v>627</v>
      </c>
      <c r="B766" s="40" t="n">
        <v>2003</v>
      </c>
      <c r="C766" s="12" t="s">
        <v>59</v>
      </c>
      <c r="D766" s="21" t="s">
        <v>632</v>
      </c>
      <c r="E766" s="20" t="n">
        <v>0</v>
      </c>
      <c r="F766" s="14"/>
      <c r="G766" s="14"/>
      <c r="H766" s="14"/>
      <c r="I766" s="14" t="n">
        <v>1.898</v>
      </c>
      <c r="J766" s="22"/>
      <c r="K766" s="22" t="n">
        <v>0.581</v>
      </c>
      <c r="L766" s="20" t="n">
        <v>0</v>
      </c>
      <c r="M766" s="20" t="n">
        <v>0</v>
      </c>
      <c r="N766" s="20" t="n">
        <v>11.8928571428571</v>
      </c>
      <c r="O766" s="20" t="n">
        <v>1.67857142857143</v>
      </c>
      <c r="P766" s="20" t="n">
        <v>1.14285714285714</v>
      </c>
      <c r="Q766" s="20" t="n">
        <v>0.411764705882353</v>
      </c>
      <c r="R766" s="15" t="s">
        <v>40</v>
      </c>
      <c r="S766" s="15" t="s">
        <v>41</v>
      </c>
      <c r="T766" s="15" t="s">
        <v>41</v>
      </c>
      <c r="U766" s="15" t="s">
        <v>41</v>
      </c>
      <c r="V766" s="15" t="s">
        <v>41</v>
      </c>
      <c r="W766" s="15" t="s">
        <v>41</v>
      </c>
      <c r="X766" s="15" t="s">
        <v>41</v>
      </c>
      <c r="Y766" s="15" t="s">
        <v>40</v>
      </c>
      <c r="Z766" s="15" t="s">
        <v>40</v>
      </c>
      <c r="AA766" s="15" t="s">
        <v>40</v>
      </c>
      <c r="AB766" s="15" t="s">
        <v>40</v>
      </c>
      <c r="AC766" s="15" t="s">
        <v>40</v>
      </c>
      <c r="AD766" s="16" t="s">
        <v>40</v>
      </c>
      <c r="AE766" s="17"/>
      <c r="AF766" s="12"/>
      <c r="AG766" s="12"/>
      <c r="AH766" s="12"/>
      <c r="AI766" s="12"/>
      <c r="AJ766" s="12"/>
      <c r="AK766" s="12" t="s">
        <v>72</v>
      </c>
    </row>
    <row r="767" customFormat="false" ht="13.8" hidden="false" customHeight="false" outlineLevel="0" collapsed="false">
      <c r="A767" s="10" t="s">
        <v>627</v>
      </c>
      <c r="B767" s="40" t="n">
        <v>2003</v>
      </c>
      <c r="C767" s="12" t="s">
        <v>59</v>
      </c>
      <c r="D767" s="21" t="s">
        <v>633</v>
      </c>
      <c r="E767" s="20" t="n">
        <v>0</v>
      </c>
      <c r="F767" s="14"/>
      <c r="G767" s="14"/>
      <c r="H767" s="14"/>
      <c r="I767" s="14" t="n">
        <v>1.921</v>
      </c>
      <c r="J767" s="20" t="n">
        <v>20.75</v>
      </c>
      <c r="K767" s="20" t="n">
        <v>0</v>
      </c>
      <c r="L767" s="20" t="n">
        <v>0</v>
      </c>
      <c r="M767" s="20" t="n">
        <v>0</v>
      </c>
      <c r="N767" s="20" t="n">
        <v>11.8928571428571</v>
      </c>
      <c r="O767" s="20" t="n">
        <v>1.67857142857143</v>
      </c>
      <c r="P767" s="20" t="n">
        <v>1.14285714285714</v>
      </c>
      <c r="Q767" s="20" t="n">
        <v>0.411764705882353</v>
      </c>
      <c r="R767" s="15" t="s">
        <v>40</v>
      </c>
      <c r="S767" s="15" t="s">
        <v>41</v>
      </c>
      <c r="T767" s="15" t="s">
        <v>41</v>
      </c>
      <c r="U767" s="15" t="s">
        <v>41</v>
      </c>
      <c r="V767" s="15" t="s">
        <v>41</v>
      </c>
      <c r="W767" s="15" t="s">
        <v>40</v>
      </c>
      <c r="X767" s="15" t="s">
        <v>40</v>
      </c>
      <c r="Y767" s="15" t="s">
        <v>40</v>
      </c>
      <c r="Z767" s="15" t="s">
        <v>40</v>
      </c>
      <c r="AA767" s="15" t="s">
        <v>40</v>
      </c>
      <c r="AB767" s="15" t="s">
        <v>40</v>
      </c>
      <c r="AC767" s="15" t="s">
        <v>40</v>
      </c>
      <c r="AD767" s="16" t="s">
        <v>40</v>
      </c>
      <c r="AE767" s="17"/>
      <c r="AF767" s="12"/>
      <c r="AG767" s="12"/>
      <c r="AH767" s="12"/>
      <c r="AI767" s="12"/>
      <c r="AJ767" s="12"/>
      <c r="AK767" s="12" t="s">
        <v>72</v>
      </c>
    </row>
    <row r="768" customFormat="false" ht="13.8" hidden="false" customHeight="false" outlineLevel="0" collapsed="false">
      <c r="A768" s="10" t="s">
        <v>627</v>
      </c>
      <c r="B768" s="40" t="n">
        <v>2003</v>
      </c>
      <c r="C768" s="12" t="s">
        <v>59</v>
      </c>
      <c r="D768" s="21" t="s">
        <v>634</v>
      </c>
      <c r="E768" s="20" t="n">
        <v>0</v>
      </c>
      <c r="F768" s="20" t="n">
        <v>4.71428571428571</v>
      </c>
      <c r="G768" s="20" t="n">
        <v>35.4285714285714</v>
      </c>
      <c r="H768" s="20" t="n">
        <v>15.1428571428571</v>
      </c>
      <c r="I768" s="20" t="n">
        <v>11.0357142857143</v>
      </c>
      <c r="J768" s="20" t="n">
        <v>16.7857142857143</v>
      </c>
      <c r="K768" s="20" t="n">
        <v>0</v>
      </c>
      <c r="L768" s="20" t="n">
        <v>0</v>
      </c>
      <c r="M768" s="20" t="n">
        <v>0</v>
      </c>
      <c r="N768" s="20" t="n">
        <v>16.25</v>
      </c>
      <c r="O768" s="20" t="n">
        <v>2.39285714285714</v>
      </c>
      <c r="P768" s="20" t="n">
        <v>0</v>
      </c>
      <c r="Q768" s="20" t="n">
        <v>0</v>
      </c>
      <c r="R768" s="15" t="s">
        <v>40</v>
      </c>
      <c r="S768" s="15" t="s">
        <v>40</v>
      </c>
      <c r="T768" s="15" t="s">
        <v>40</v>
      </c>
      <c r="U768" s="15" t="s">
        <v>40</v>
      </c>
      <c r="V768" s="15" t="s">
        <v>40</v>
      </c>
      <c r="W768" s="15" t="s">
        <v>40</v>
      </c>
      <c r="X768" s="15" t="s">
        <v>40</v>
      </c>
      <c r="Y768" s="15" t="s">
        <v>40</v>
      </c>
      <c r="Z768" s="15" t="s">
        <v>40</v>
      </c>
      <c r="AA768" s="15" t="s">
        <v>40</v>
      </c>
      <c r="AB768" s="15" t="s">
        <v>40</v>
      </c>
      <c r="AC768" s="15" t="s">
        <v>40</v>
      </c>
      <c r="AD768" s="16" t="s">
        <v>40</v>
      </c>
      <c r="AE768" s="17"/>
      <c r="AF768" s="12"/>
      <c r="AG768" s="12"/>
      <c r="AH768" s="12"/>
      <c r="AI768" s="12"/>
      <c r="AJ768" s="12"/>
      <c r="AK768" s="12" t="s">
        <v>72</v>
      </c>
    </row>
    <row r="769" customFormat="false" ht="13.8" hidden="false" customHeight="false" outlineLevel="0" collapsed="false">
      <c r="A769" s="10" t="s">
        <v>627</v>
      </c>
      <c r="B769" s="40" t="n">
        <v>2003</v>
      </c>
      <c r="C769" s="12" t="s">
        <v>59</v>
      </c>
      <c r="D769" s="21" t="s">
        <v>635</v>
      </c>
      <c r="E769" s="20" t="n">
        <v>0</v>
      </c>
      <c r="F769" s="20" t="n">
        <v>3.21428571428571</v>
      </c>
      <c r="G769" s="20" t="n">
        <v>32.9285714285714</v>
      </c>
      <c r="H769" s="20" t="n">
        <v>22.6785714285714</v>
      </c>
      <c r="I769" s="20" t="n">
        <v>4.42857142857143</v>
      </c>
      <c r="J769" s="20" t="n">
        <v>6.78571428571429</v>
      </c>
      <c r="K769" s="20" t="n">
        <v>0</v>
      </c>
      <c r="L769" s="20" t="n">
        <v>0</v>
      </c>
      <c r="M769" s="20" t="n">
        <v>0</v>
      </c>
      <c r="N769" s="20" t="n">
        <v>14.6428571428571</v>
      </c>
      <c r="O769" s="20" t="n">
        <v>7.21428571428571</v>
      </c>
      <c r="P769" s="20" t="n">
        <v>0</v>
      </c>
      <c r="Q769" s="20" t="n">
        <v>0</v>
      </c>
      <c r="R769" s="15" t="s">
        <v>40</v>
      </c>
      <c r="S769" s="15" t="s">
        <v>40</v>
      </c>
      <c r="T769" s="15" t="s">
        <v>40</v>
      </c>
      <c r="U769" s="15" t="s">
        <v>40</v>
      </c>
      <c r="V769" s="15" t="s">
        <v>40</v>
      </c>
      <c r="W769" s="15" t="s">
        <v>40</v>
      </c>
      <c r="X769" s="15" t="s">
        <v>40</v>
      </c>
      <c r="Y769" s="15" t="s">
        <v>40</v>
      </c>
      <c r="Z769" s="15" t="s">
        <v>40</v>
      </c>
      <c r="AA769" s="15" t="s">
        <v>40</v>
      </c>
      <c r="AB769" s="15" t="s">
        <v>40</v>
      </c>
      <c r="AC769" s="15" t="s">
        <v>40</v>
      </c>
      <c r="AD769" s="16" t="s">
        <v>40</v>
      </c>
      <c r="AE769" s="17"/>
      <c r="AF769" s="12"/>
      <c r="AG769" s="12"/>
      <c r="AH769" s="12"/>
      <c r="AI769" s="12"/>
      <c r="AJ769" s="12"/>
      <c r="AK769" s="12" t="s">
        <v>65</v>
      </c>
    </row>
    <row r="770" customFormat="false" ht="13.8" hidden="false" customHeight="false" outlineLevel="0" collapsed="false">
      <c r="A770" s="10" t="s">
        <v>627</v>
      </c>
      <c r="B770" s="40" t="n">
        <v>2003</v>
      </c>
      <c r="C770" s="12" t="s">
        <v>59</v>
      </c>
      <c r="D770" s="21" t="s">
        <v>636</v>
      </c>
      <c r="E770" s="20" t="n">
        <v>0</v>
      </c>
      <c r="F770" s="22"/>
      <c r="G770" s="22"/>
      <c r="H770" s="22"/>
      <c r="I770" s="22"/>
      <c r="J770" s="22" t="n">
        <v>2.636</v>
      </c>
      <c r="K770" s="20" t="n">
        <v>0</v>
      </c>
      <c r="L770" s="20" t="n">
        <v>0</v>
      </c>
      <c r="M770" s="20" t="n">
        <v>0</v>
      </c>
      <c r="N770" s="20" t="n">
        <v>14.25</v>
      </c>
      <c r="O770" s="20" t="n">
        <v>0.107142857142857</v>
      </c>
      <c r="P770" s="20" t="n">
        <v>1.82142857142857</v>
      </c>
      <c r="Q770" s="20" t="n">
        <v>1.14285714285714</v>
      </c>
      <c r="R770" s="15" t="s">
        <v>40</v>
      </c>
      <c r="S770" s="15" t="s">
        <v>41</v>
      </c>
      <c r="T770" s="15" t="s">
        <v>41</v>
      </c>
      <c r="U770" s="15" t="s">
        <v>41</v>
      </c>
      <c r="V770" s="15" t="s">
        <v>41</v>
      </c>
      <c r="W770" s="15" t="s">
        <v>41</v>
      </c>
      <c r="X770" s="15" t="s">
        <v>40</v>
      </c>
      <c r="Y770" s="15" t="s">
        <v>40</v>
      </c>
      <c r="Z770" s="15" t="s">
        <v>40</v>
      </c>
      <c r="AA770" s="15" t="s">
        <v>40</v>
      </c>
      <c r="AB770" s="15" t="s">
        <v>40</v>
      </c>
      <c r="AC770" s="15" t="s">
        <v>40</v>
      </c>
      <c r="AD770" s="16" t="s">
        <v>40</v>
      </c>
      <c r="AE770" s="17"/>
      <c r="AF770" s="12"/>
      <c r="AG770" s="12"/>
      <c r="AH770" s="12"/>
      <c r="AI770" s="12"/>
      <c r="AJ770" s="12"/>
      <c r="AK770" s="12" t="s">
        <v>65</v>
      </c>
    </row>
    <row r="771" customFormat="false" ht="13.8" hidden="false" customHeight="false" outlineLevel="0" collapsed="false">
      <c r="A771" s="10" t="s">
        <v>627</v>
      </c>
      <c r="B771" s="40" t="n">
        <v>2003</v>
      </c>
      <c r="C771" s="12" t="s">
        <v>59</v>
      </c>
      <c r="D771" s="21" t="s">
        <v>637</v>
      </c>
      <c r="E771" s="20" t="n">
        <v>0</v>
      </c>
      <c r="F771" s="20" t="n">
        <v>3.42857142857143</v>
      </c>
      <c r="G771" s="20" t="n">
        <v>35.1428571428571</v>
      </c>
      <c r="H771" s="20" t="n">
        <v>24.5714285714286</v>
      </c>
      <c r="I771" s="14"/>
      <c r="J771" s="14" t="n">
        <v>0.941</v>
      </c>
      <c r="K771" s="20" t="n">
        <v>0</v>
      </c>
      <c r="L771" s="20" t="n">
        <v>0</v>
      </c>
      <c r="M771" s="20" t="n">
        <v>0</v>
      </c>
      <c r="N771" s="20" t="n">
        <v>11.3571428571429</v>
      </c>
      <c r="O771" s="20" t="n">
        <v>3.32142857142857</v>
      </c>
      <c r="P771" s="20" t="n">
        <v>1.57142857142857</v>
      </c>
      <c r="Q771" s="20" t="n">
        <v>1.06666666666667</v>
      </c>
      <c r="R771" s="15" t="s">
        <v>40</v>
      </c>
      <c r="S771" s="15" t="s">
        <v>40</v>
      </c>
      <c r="T771" s="15" t="s">
        <v>40</v>
      </c>
      <c r="U771" s="15" t="s">
        <v>40</v>
      </c>
      <c r="V771" s="15" t="s">
        <v>41</v>
      </c>
      <c r="W771" s="15" t="s">
        <v>41</v>
      </c>
      <c r="X771" s="15" t="s">
        <v>40</v>
      </c>
      <c r="Y771" s="15" t="s">
        <v>40</v>
      </c>
      <c r="Z771" s="15" t="s">
        <v>40</v>
      </c>
      <c r="AA771" s="15" t="s">
        <v>40</v>
      </c>
      <c r="AB771" s="15" t="s">
        <v>40</v>
      </c>
      <c r="AC771" s="15" t="s">
        <v>40</v>
      </c>
      <c r="AD771" s="16" t="s">
        <v>40</v>
      </c>
      <c r="AE771" s="17"/>
      <c r="AF771" s="12"/>
      <c r="AG771" s="12"/>
      <c r="AH771" s="12"/>
      <c r="AI771" s="12"/>
      <c r="AJ771" s="12"/>
      <c r="AK771" s="12" t="s">
        <v>65</v>
      </c>
    </row>
    <row r="772" customFormat="false" ht="13.8" hidden="false" customHeight="false" outlineLevel="0" collapsed="false">
      <c r="A772" s="10" t="s">
        <v>627</v>
      </c>
      <c r="B772" s="40" t="n">
        <v>2003</v>
      </c>
      <c r="C772" s="12" t="s">
        <v>59</v>
      </c>
      <c r="D772" s="21" t="s">
        <v>638</v>
      </c>
      <c r="E772" s="20" t="n">
        <v>0</v>
      </c>
      <c r="F772" s="20" t="n">
        <v>3.60714285714286</v>
      </c>
      <c r="G772" s="20" t="n">
        <v>40.5714285714286</v>
      </c>
      <c r="H772" s="20" t="n">
        <v>25.2857142857143</v>
      </c>
      <c r="I772" s="14"/>
      <c r="J772" s="14" t="n">
        <v>0.765</v>
      </c>
      <c r="K772" s="20" t="n">
        <v>0</v>
      </c>
      <c r="L772" s="20" t="n">
        <v>0</v>
      </c>
      <c r="M772" s="20" t="n">
        <v>0</v>
      </c>
      <c r="N772" s="20" t="n">
        <v>17.8928571428571</v>
      </c>
      <c r="O772" s="20" t="n">
        <v>0.0714285714285714</v>
      </c>
      <c r="P772" s="20" t="n">
        <v>2.39285714285714</v>
      </c>
      <c r="Q772" s="20" t="n">
        <v>2.16666666666667</v>
      </c>
      <c r="R772" s="15" t="s">
        <v>40</v>
      </c>
      <c r="S772" s="15" t="s">
        <v>40</v>
      </c>
      <c r="T772" s="15" t="s">
        <v>40</v>
      </c>
      <c r="U772" s="15" t="s">
        <v>40</v>
      </c>
      <c r="V772" s="15" t="s">
        <v>41</v>
      </c>
      <c r="W772" s="15" t="s">
        <v>41</v>
      </c>
      <c r="X772" s="15" t="s">
        <v>40</v>
      </c>
      <c r="Y772" s="15" t="s">
        <v>40</v>
      </c>
      <c r="Z772" s="15" t="s">
        <v>40</v>
      </c>
      <c r="AA772" s="15" t="s">
        <v>40</v>
      </c>
      <c r="AB772" s="15" t="s">
        <v>40</v>
      </c>
      <c r="AC772" s="15" t="s">
        <v>40</v>
      </c>
      <c r="AD772" s="16" t="s">
        <v>40</v>
      </c>
      <c r="AE772" s="17"/>
      <c r="AF772" s="12"/>
      <c r="AG772" s="12"/>
      <c r="AH772" s="12"/>
      <c r="AI772" s="12"/>
      <c r="AJ772" s="12"/>
      <c r="AK772" s="12" t="s">
        <v>65</v>
      </c>
    </row>
    <row r="773" customFormat="false" ht="13.8" hidden="false" customHeight="false" outlineLevel="0" collapsed="false">
      <c r="A773" s="10" t="s">
        <v>627</v>
      </c>
      <c r="B773" s="40" t="n">
        <v>2003</v>
      </c>
      <c r="C773" s="12" t="s">
        <v>59</v>
      </c>
      <c r="D773" s="21" t="s">
        <v>639</v>
      </c>
      <c r="E773" s="20" t="n">
        <v>0</v>
      </c>
      <c r="F773" s="14"/>
      <c r="G773" s="14"/>
      <c r="H773" s="14"/>
      <c r="I773" s="14"/>
      <c r="J773" s="14" t="n">
        <v>2.778</v>
      </c>
      <c r="K773" s="20" t="n">
        <v>0</v>
      </c>
      <c r="L773" s="20" t="n">
        <v>0</v>
      </c>
      <c r="M773" s="20" t="n">
        <v>0</v>
      </c>
      <c r="N773" s="20" t="n">
        <v>17.7857142857143</v>
      </c>
      <c r="O773" s="20" t="n">
        <v>0</v>
      </c>
      <c r="P773" s="20" t="n">
        <v>3.03571428571429</v>
      </c>
      <c r="Q773" s="20" t="n">
        <v>1.9</v>
      </c>
      <c r="R773" s="15" t="s">
        <v>40</v>
      </c>
      <c r="S773" s="15" t="s">
        <v>41</v>
      </c>
      <c r="T773" s="15" t="s">
        <v>41</v>
      </c>
      <c r="U773" s="15" t="s">
        <v>41</v>
      </c>
      <c r="V773" s="15" t="s">
        <v>41</v>
      </c>
      <c r="W773" s="15" t="s">
        <v>41</v>
      </c>
      <c r="X773" s="15" t="s">
        <v>40</v>
      </c>
      <c r="Y773" s="15" t="s">
        <v>40</v>
      </c>
      <c r="Z773" s="15" t="s">
        <v>40</v>
      </c>
      <c r="AA773" s="15" t="s">
        <v>40</v>
      </c>
      <c r="AB773" s="15" t="s">
        <v>40</v>
      </c>
      <c r="AC773" s="15" t="s">
        <v>40</v>
      </c>
      <c r="AD773" s="16" t="s">
        <v>40</v>
      </c>
      <c r="AE773" s="17"/>
      <c r="AF773" s="12"/>
      <c r="AG773" s="12"/>
      <c r="AH773" s="12"/>
      <c r="AI773" s="12"/>
      <c r="AJ773" s="12"/>
      <c r="AK773" s="12" t="s">
        <v>65</v>
      </c>
    </row>
    <row r="774" customFormat="false" ht="13.8" hidden="false" customHeight="false" outlineLevel="0" collapsed="false">
      <c r="A774" s="10" t="s">
        <v>627</v>
      </c>
      <c r="B774" s="40" t="n">
        <v>2003</v>
      </c>
      <c r="C774" s="12" t="s">
        <v>59</v>
      </c>
      <c r="D774" s="21" t="s">
        <v>640</v>
      </c>
      <c r="E774" s="20" t="n">
        <v>0</v>
      </c>
      <c r="F774" s="14"/>
      <c r="G774" s="14"/>
      <c r="H774" s="14"/>
      <c r="I774" s="14"/>
      <c r="J774" s="14" t="n">
        <v>3.43</v>
      </c>
      <c r="K774" s="20" t="n">
        <v>0</v>
      </c>
      <c r="L774" s="20" t="n">
        <v>0</v>
      </c>
      <c r="M774" s="20" t="n">
        <v>0</v>
      </c>
      <c r="N774" s="20" t="n">
        <v>16</v>
      </c>
      <c r="O774" s="20" t="n">
        <v>6.9</v>
      </c>
      <c r="P774" s="20" t="n">
        <v>6</v>
      </c>
      <c r="Q774" s="20" t="n">
        <v>0</v>
      </c>
      <c r="R774" s="15" t="s">
        <v>40</v>
      </c>
      <c r="S774" s="15" t="s">
        <v>41</v>
      </c>
      <c r="T774" s="15" t="s">
        <v>41</v>
      </c>
      <c r="U774" s="15" t="s">
        <v>41</v>
      </c>
      <c r="V774" s="15" t="s">
        <v>41</v>
      </c>
      <c r="W774" s="15" t="s">
        <v>41</v>
      </c>
      <c r="X774" s="15" t="s">
        <v>40</v>
      </c>
      <c r="Y774" s="15" t="s">
        <v>40</v>
      </c>
      <c r="Z774" s="15" t="s">
        <v>40</v>
      </c>
      <c r="AA774" s="15" t="s">
        <v>40</v>
      </c>
      <c r="AB774" s="15" t="s">
        <v>40</v>
      </c>
      <c r="AC774" s="15" t="s">
        <v>40</v>
      </c>
      <c r="AD774" s="16" t="s">
        <v>40</v>
      </c>
      <c r="AE774" s="17"/>
      <c r="AF774" s="12"/>
      <c r="AG774" s="12"/>
      <c r="AH774" s="12"/>
      <c r="AI774" s="12"/>
      <c r="AJ774" s="12"/>
      <c r="AK774" s="12" t="s">
        <v>65</v>
      </c>
    </row>
    <row r="775" customFormat="false" ht="13.8" hidden="false" customHeight="false" outlineLevel="0" collapsed="false">
      <c r="A775" s="10" t="s">
        <v>627</v>
      </c>
      <c r="B775" s="40" t="n">
        <v>2003</v>
      </c>
      <c r="C775" s="12" t="s">
        <v>38</v>
      </c>
      <c r="D775" s="13" t="s">
        <v>641</v>
      </c>
      <c r="E775" s="20" t="n">
        <v>0</v>
      </c>
      <c r="F775" s="20" t="n">
        <v>5.75</v>
      </c>
      <c r="G775" s="20" t="n">
        <v>35.9642857142857</v>
      </c>
      <c r="H775" s="20" t="n">
        <v>21.0357142857143</v>
      </c>
      <c r="I775" s="20" t="n">
        <v>6.53571428571429</v>
      </c>
      <c r="J775" s="20" t="n">
        <v>8.78571428571429</v>
      </c>
      <c r="K775" s="20" t="n">
        <v>0</v>
      </c>
      <c r="L775" s="20" t="n">
        <v>0</v>
      </c>
      <c r="M775" s="20" t="n">
        <v>0</v>
      </c>
      <c r="N775" s="20" t="n">
        <v>18.4642857142857</v>
      </c>
      <c r="O775" s="20" t="n">
        <v>2.21428571428571</v>
      </c>
      <c r="P775" s="20" t="n">
        <v>0</v>
      </c>
      <c r="Q775" s="20" t="n">
        <v>0</v>
      </c>
      <c r="R775" s="15" t="s">
        <v>40</v>
      </c>
      <c r="S775" s="15" t="s">
        <v>40</v>
      </c>
      <c r="T775" s="15" t="s">
        <v>40</v>
      </c>
      <c r="U775" s="15" t="s">
        <v>40</v>
      </c>
      <c r="V775" s="15" t="s">
        <v>40</v>
      </c>
      <c r="W775" s="15" t="s">
        <v>40</v>
      </c>
      <c r="X775" s="15" t="s">
        <v>40</v>
      </c>
      <c r="Y775" s="15" t="s">
        <v>40</v>
      </c>
      <c r="Z775" s="15" t="s">
        <v>40</v>
      </c>
      <c r="AA775" s="15" t="s">
        <v>40</v>
      </c>
      <c r="AB775" s="15" t="s">
        <v>40</v>
      </c>
      <c r="AC775" s="15" t="s">
        <v>40</v>
      </c>
      <c r="AD775" s="16" t="s">
        <v>40</v>
      </c>
      <c r="AE775" s="17"/>
      <c r="AF775" s="12"/>
      <c r="AG775" s="12"/>
      <c r="AH775" s="12"/>
      <c r="AI775" s="12"/>
      <c r="AJ775" s="12"/>
      <c r="AK775" s="12" t="s">
        <v>46</v>
      </c>
    </row>
    <row r="776" customFormat="false" ht="13.8" hidden="false" customHeight="false" outlineLevel="0" collapsed="false">
      <c r="A776" s="10" t="s">
        <v>627</v>
      </c>
      <c r="B776" s="40" t="n">
        <v>2003</v>
      </c>
      <c r="C776" s="12" t="s">
        <v>38</v>
      </c>
      <c r="D776" s="13" t="s">
        <v>642</v>
      </c>
      <c r="E776" s="20" t="n">
        <v>0</v>
      </c>
      <c r="F776" s="14"/>
      <c r="G776" s="14"/>
      <c r="H776" s="14"/>
      <c r="I776" s="14"/>
      <c r="J776" s="14" t="n">
        <v>3.164</v>
      </c>
      <c r="K776" s="20" t="n">
        <v>0</v>
      </c>
      <c r="L776" s="20" t="n">
        <v>0</v>
      </c>
      <c r="M776" s="20" t="n">
        <v>0</v>
      </c>
      <c r="N776" s="20" t="n">
        <v>0</v>
      </c>
      <c r="O776" s="20" t="n">
        <v>0</v>
      </c>
      <c r="P776" s="20" t="n">
        <v>0</v>
      </c>
      <c r="Q776" s="20" t="n">
        <v>0</v>
      </c>
      <c r="R776" s="15" t="s">
        <v>40</v>
      </c>
      <c r="S776" s="15" t="s">
        <v>41</v>
      </c>
      <c r="T776" s="15" t="s">
        <v>41</v>
      </c>
      <c r="U776" s="15" t="s">
        <v>41</v>
      </c>
      <c r="V776" s="15" t="s">
        <v>41</v>
      </c>
      <c r="W776" s="15" t="s">
        <v>41</v>
      </c>
      <c r="X776" s="15" t="s">
        <v>40</v>
      </c>
      <c r="Y776" s="15" t="s">
        <v>40</v>
      </c>
      <c r="Z776" s="15" t="s">
        <v>40</v>
      </c>
      <c r="AA776" s="15" t="s">
        <v>40</v>
      </c>
      <c r="AB776" s="15" t="s">
        <v>40</v>
      </c>
      <c r="AC776" s="15" t="s">
        <v>40</v>
      </c>
      <c r="AD776" s="16" t="s">
        <v>40</v>
      </c>
      <c r="AE776" s="17"/>
      <c r="AF776" s="12"/>
      <c r="AG776" s="12"/>
      <c r="AH776" s="12"/>
      <c r="AI776" s="12"/>
      <c r="AJ776" s="12"/>
      <c r="AK776" s="12" t="s">
        <v>46</v>
      </c>
    </row>
    <row r="777" customFormat="false" ht="13.8" hidden="false" customHeight="false" outlineLevel="0" collapsed="false">
      <c r="A777" s="10" t="s">
        <v>627</v>
      </c>
      <c r="B777" s="40" t="n">
        <v>2003</v>
      </c>
      <c r="C777" s="12" t="s">
        <v>38</v>
      </c>
      <c r="D777" s="13" t="s">
        <v>643</v>
      </c>
      <c r="E777" s="20" t="n">
        <v>0</v>
      </c>
      <c r="F777" s="20" t="n">
        <v>6.21428571428571</v>
      </c>
      <c r="G777" s="20" t="n">
        <v>38.2142857142857</v>
      </c>
      <c r="H777" s="14"/>
      <c r="I777" s="14"/>
      <c r="J777" s="14" t="n">
        <v>1.995</v>
      </c>
      <c r="K777" s="20" t="n">
        <v>0</v>
      </c>
      <c r="L777" s="20" t="n">
        <v>0</v>
      </c>
      <c r="M777" s="20" t="n">
        <v>0</v>
      </c>
      <c r="N777" s="20" t="n">
        <v>0</v>
      </c>
      <c r="O777" s="20" t="n">
        <v>0</v>
      </c>
      <c r="P777" s="20" t="n">
        <v>0</v>
      </c>
      <c r="Q777" s="20" t="n">
        <v>0</v>
      </c>
      <c r="R777" s="15" t="s">
        <v>40</v>
      </c>
      <c r="S777" s="15" t="s">
        <v>40</v>
      </c>
      <c r="T777" s="15" t="s">
        <v>40</v>
      </c>
      <c r="U777" s="15" t="s">
        <v>41</v>
      </c>
      <c r="V777" s="15" t="s">
        <v>41</v>
      </c>
      <c r="W777" s="15" t="s">
        <v>41</v>
      </c>
      <c r="X777" s="15" t="s">
        <v>40</v>
      </c>
      <c r="Y777" s="15" t="s">
        <v>40</v>
      </c>
      <c r="Z777" s="15" t="s">
        <v>40</v>
      </c>
      <c r="AA777" s="15" t="s">
        <v>40</v>
      </c>
      <c r="AB777" s="15" t="s">
        <v>40</v>
      </c>
      <c r="AC777" s="15" t="s">
        <v>40</v>
      </c>
      <c r="AD777" s="16" t="s">
        <v>40</v>
      </c>
      <c r="AE777" s="17"/>
      <c r="AF777" s="12"/>
      <c r="AG777" s="12"/>
      <c r="AH777" s="12"/>
      <c r="AI777" s="12"/>
      <c r="AJ777" s="12"/>
      <c r="AK777" s="12" t="s">
        <v>46</v>
      </c>
    </row>
    <row r="778" customFormat="false" ht="13.8" hidden="false" customHeight="false" outlineLevel="0" collapsed="false">
      <c r="A778" s="10" t="s">
        <v>627</v>
      </c>
      <c r="B778" s="40" t="n">
        <v>2003</v>
      </c>
      <c r="C778" s="12" t="s">
        <v>644</v>
      </c>
      <c r="D778" s="43" t="s">
        <v>645</v>
      </c>
      <c r="E778" s="20" t="n">
        <v>0</v>
      </c>
      <c r="F778" s="14"/>
      <c r="G778" s="14"/>
      <c r="H778" s="14"/>
      <c r="I778" s="14" t="n">
        <v>4.414</v>
      </c>
      <c r="J778" s="14"/>
      <c r="K778" s="14" t="n">
        <v>0.502</v>
      </c>
      <c r="L778" s="20" t="n">
        <v>0</v>
      </c>
      <c r="M778" s="20" t="n">
        <v>0</v>
      </c>
      <c r="N778" s="20" t="n">
        <v>13.5357142857143</v>
      </c>
      <c r="O778" s="20" t="n">
        <v>0</v>
      </c>
      <c r="P778" s="20" t="n">
        <v>0.392857142857143</v>
      </c>
      <c r="Q778" s="20" t="n">
        <v>2.5625</v>
      </c>
      <c r="R778" s="15" t="s">
        <v>40</v>
      </c>
      <c r="S778" s="15" t="s">
        <v>78</v>
      </c>
      <c r="T778" s="15" t="s">
        <v>78</v>
      </c>
      <c r="U778" s="15" t="s">
        <v>78</v>
      </c>
      <c r="V778" s="15" t="s">
        <v>78</v>
      </c>
      <c r="W778" s="15" t="s">
        <v>78</v>
      </c>
      <c r="X778" s="15" t="s">
        <v>78</v>
      </c>
      <c r="Y778" s="15" t="s">
        <v>40</v>
      </c>
      <c r="Z778" s="15" t="s">
        <v>40</v>
      </c>
      <c r="AA778" s="15" t="s">
        <v>40</v>
      </c>
      <c r="AB778" s="15" t="s">
        <v>40</v>
      </c>
      <c r="AC778" s="15" t="s">
        <v>40</v>
      </c>
      <c r="AD778" s="16" t="s">
        <v>40</v>
      </c>
      <c r="AE778" s="17"/>
      <c r="AF778" s="12"/>
      <c r="AG778" s="12"/>
      <c r="AH778" s="12"/>
      <c r="AI778" s="12"/>
      <c r="AJ778" s="12"/>
      <c r="AK778" s="12" t="s">
        <v>81</v>
      </c>
    </row>
    <row r="779" customFormat="false" ht="13.8" hidden="false" customHeight="false" outlineLevel="0" collapsed="false">
      <c r="A779" s="10" t="s">
        <v>627</v>
      </c>
      <c r="B779" s="40" t="n">
        <v>2003</v>
      </c>
      <c r="C779" s="12" t="s">
        <v>38</v>
      </c>
      <c r="D779" s="13" t="s">
        <v>646</v>
      </c>
      <c r="E779" s="20" t="n">
        <v>0</v>
      </c>
      <c r="F779" s="20" t="n">
        <v>5.75</v>
      </c>
      <c r="G779" s="20" t="n">
        <v>35.9642857142857</v>
      </c>
      <c r="H779" s="20" t="n">
        <v>22.2857142857143</v>
      </c>
      <c r="I779" s="20" t="n">
        <v>12.3571428571429</v>
      </c>
      <c r="J779" s="20" t="n">
        <v>2.42857142857143</v>
      </c>
      <c r="K779" s="20" t="n">
        <v>0</v>
      </c>
      <c r="L779" s="20" t="n">
        <v>0</v>
      </c>
      <c r="M779" s="20" t="n">
        <v>0</v>
      </c>
      <c r="N779" s="20" t="n">
        <v>16.0714285714286</v>
      </c>
      <c r="O779" s="20" t="n">
        <v>13.1071428571429</v>
      </c>
      <c r="P779" s="20" t="n">
        <v>0</v>
      </c>
      <c r="Q779" s="20" t="n">
        <v>0.4</v>
      </c>
      <c r="R779" s="15" t="s">
        <v>40</v>
      </c>
      <c r="S779" s="15" t="s">
        <v>40</v>
      </c>
      <c r="T779" s="15" t="s">
        <v>40</v>
      </c>
      <c r="U779" s="15" t="s">
        <v>40</v>
      </c>
      <c r="V779" s="15" t="s">
        <v>40</v>
      </c>
      <c r="W779" s="15" t="s">
        <v>40</v>
      </c>
      <c r="X779" s="15" t="s">
        <v>40</v>
      </c>
      <c r="Y779" s="15" t="s">
        <v>40</v>
      </c>
      <c r="Z779" s="15" t="s">
        <v>40</v>
      </c>
      <c r="AA779" s="15" t="s">
        <v>40</v>
      </c>
      <c r="AB779" s="15" t="s">
        <v>40</v>
      </c>
      <c r="AC779" s="15" t="s">
        <v>40</v>
      </c>
      <c r="AD779" s="16" t="s">
        <v>40</v>
      </c>
      <c r="AE779" s="17"/>
      <c r="AF779" s="12"/>
      <c r="AG779" s="12"/>
      <c r="AH779" s="12"/>
      <c r="AI779" s="12"/>
      <c r="AJ779" s="12"/>
      <c r="AK779" s="12" t="s">
        <v>46</v>
      </c>
    </row>
    <row r="780" customFormat="false" ht="13.8" hidden="false" customHeight="false" outlineLevel="0" collapsed="false">
      <c r="A780" s="10" t="s">
        <v>627</v>
      </c>
      <c r="B780" s="40" t="n">
        <v>2003</v>
      </c>
      <c r="C780" s="12" t="s">
        <v>59</v>
      </c>
      <c r="D780" s="21" t="s">
        <v>647</v>
      </c>
      <c r="E780" s="20" t="n">
        <v>0</v>
      </c>
      <c r="F780" s="20" t="n">
        <v>3.21428571428571</v>
      </c>
      <c r="G780" s="20" t="n">
        <v>32.9285714285714</v>
      </c>
      <c r="H780" s="20" t="n">
        <v>23.4285714285714</v>
      </c>
      <c r="I780" s="20" t="n">
        <v>0</v>
      </c>
      <c r="J780" s="20" t="n">
        <v>0.25</v>
      </c>
      <c r="K780" s="20" t="n">
        <v>0</v>
      </c>
      <c r="L780" s="20" t="n">
        <v>0</v>
      </c>
      <c r="M780" s="20" t="n">
        <v>0</v>
      </c>
      <c r="N780" s="20" t="n">
        <v>14.5</v>
      </c>
      <c r="O780" s="20" t="n">
        <v>11.9285714285714</v>
      </c>
      <c r="P780" s="20" t="n">
        <v>3.28571428571429</v>
      </c>
      <c r="Q780" s="20" t="n">
        <v>3.25</v>
      </c>
      <c r="R780" s="15" t="s">
        <v>40</v>
      </c>
      <c r="S780" s="15" t="s">
        <v>40</v>
      </c>
      <c r="T780" s="15" t="s">
        <v>40</v>
      </c>
      <c r="U780" s="15" t="s">
        <v>40</v>
      </c>
      <c r="V780" s="15" t="s">
        <v>40</v>
      </c>
      <c r="W780" s="15" t="s">
        <v>40</v>
      </c>
      <c r="X780" s="15" t="s">
        <v>40</v>
      </c>
      <c r="Y780" s="15" t="s">
        <v>40</v>
      </c>
      <c r="Z780" s="15" t="s">
        <v>40</v>
      </c>
      <c r="AA780" s="15" t="s">
        <v>40</v>
      </c>
      <c r="AB780" s="15" t="s">
        <v>40</v>
      </c>
      <c r="AC780" s="15" t="s">
        <v>40</v>
      </c>
      <c r="AD780" s="16" t="s">
        <v>40</v>
      </c>
      <c r="AE780" s="17"/>
      <c r="AF780" s="12"/>
      <c r="AG780" s="12"/>
      <c r="AH780" s="12"/>
      <c r="AI780" s="12"/>
      <c r="AJ780" s="12"/>
      <c r="AK780" s="12" t="s">
        <v>65</v>
      </c>
    </row>
    <row r="781" customFormat="false" ht="13.8" hidden="false" customHeight="false" outlineLevel="0" collapsed="false">
      <c r="A781" s="10" t="s">
        <v>627</v>
      </c>
      <c r="B781" s="40" t="n">
        <v>2003</v>
      </c>
      <c r="C781" s="12" t="s">
        <v>38</v>
      </c>
      <c r="D781" s="13" t="s">
        <v>648</v>
      </c>
      <c r="E781" s="20" t="n">
        <v>0</v>
      </c>
      <c r="F781" s="20" t="n">
        <v>5.67857142857143</v>
      </c>
      <c r="G781" s="20" t="n">
        <v>28.3214285714286</v>
      </c>
      <c r="H781" s="20" t="n">
        <v>6.71428571428571</v>
      </c>
      <c r="I781" s="20" t="n">
        <v>0</v>
      </c>
      <c r="J781" s="20" t="n">
        <v>9.96428571428571</v>
      </c>
      <c r="K781" s="20" t="n">
        <v>0</v>
      </c>
      <c r="L781" s="20" t="n">
        <v>0</v>
      </c>
      <c r="M781" s="20" t="n">
        <v>0</v>
      </c>
      <c r="N781" s="20" t="n">
        <v>21.9642857142857</v>
      </c>
      <c r="O781" s="20" t="n">
        <v>0.857142857142857</v>
      </c>
      <c r="P781" s="20" t="n">
        <v>0.75</v>
      </c>
      <c r="Q781" s="20" t="n">
        <v>0</v>
      </c>
      <c r="R781" s="15" t="s">
        <v>40</v>
      </c>
      <c r="S781" s="15" t="s">
        <v>40</v>
      </c>
      <c r="T781" s="15" t="s">
        <v>40</v>
      </c>
      <c r="U781" s="15" t="s">
        <v>40</v>
      </c>
      <c r="V781" s="15" t="s">
        <v>40</v>
      </c>
      <c r="W781" s="15" t="s">
        <v>40</v>
      </c>
      <c r="X781" s="15" t="s">
        <v>40</v>
      </c>
      <c r="Y781" s="15" t="s">
        <v>40</v>
      </c>
      <c r="Z781" s="15" t="s">
        <v>40</v>
      </c>
      <c r="AA781" s="15" t="s">
        <v>40</v>
      </c>
      <c r="AB781" s="15" t="s">
        <v>40</v>
      </c>
      <c r="AC781" s="15" t="s">
        <v>40</v>
      </c>
      <c r="AD781" s="16" t="s">
        <v>40</v>
      </c>
      <c r="AE781" s="17"/>
      <c r="AF781" s="12"/>
      <c r="AG781" s="12"/>
      <c r="AH781" s="12"/>
      <c r="AI781" s="12"/>
      <c r="AJ781" s="12"/>
      <c r="AK781" s="12" t="s">
        <v>46</v>
      </c>
    </row>
    <row r="782" customFormat="false" ht="13.8" hidden="false" customHeight="false" outlineLevel="0" collapsed="false">
      <c r="A782" s="10" t="s">
        <v>627</v>
      </c>
      <c r="B782" s="40" t="n">
        <v>2003</v>
      </c>
      <c r="C782" s="12" t="s">
        <v>38</v>
      </c>
      <c r="D782" s="13" t="s">
        <v>649</v>
      </c>
      <c r="E782" s="20" t="n">
        <v>0</v>
      </c>
      <c r="F782" s="14"/>
      <c r="G782" s="14"/>
      <c r="H782" s="14"/>
      <c r="I782" s="14"/>
      <c r="J782" s="22" t="n">
        <v>1.981</v>
      </c>
      <c r="K782" s="20" t="n">
        <v>0</v>
      </c>
      <c r="L782" s="20" t="n">
        <v>0</v>
      </c>
      <c r="M782" s="20" t="n">
        <v>0</v>
      </c>
      <c r="N782" s="20" t="n">
        <v>0</v>
      </c>
      <c r="O782" s="20" t="n">
        <v>8.10714285714286</v>
      </c>
      <c r="P782" s="20" t="n">
        <v>7.35714285714286</v>
      </c>
      <c r="Q782" s="20" t="n">
        <v>0</v>
      </c>
      <c r="R782" s="15" t="s">
        <v>40</v>
      </c>
      <c r="S782" s="15" t="s">
        <v>41</v>
      </c>
      <c r="T782" s="15" t="s">
        <v>41</v>
      </c>
      <c r="U782" s="15" t="s">
        <v>41</v>
      </c>
      <c r="V782" s="15" t="s">
        <v>41</v>
      </c>
      <c r="W782" s="15" t="s">
        <v>41</v>
      </c>
      <c r="X782" s="15" t="s">
        <v>40</v>
      </c>
      <c r="Y782" s="15" t="s">
        <v>40</v>
      </c>
      <c r="Z782" s="15" t="s">
        <v>40</v>
      </c>
      <c r="AA782" s="15" t="s">
        <v>40</v>
      </c>
      <c r="AB782" s="15" t="s">
        <v>40</v>
      </c>
      <c r="AC782" s="15" t="s">
        <v>40</v>
      </c>
      <c r="AD782" s="16" t="s">
        <v>40</v>
      </c>
      <c r="AE782" s="17"/>
      <c r="AF782" s="12"/>
      <c r="AG782" s="12"/>
      <c r="AH782" s="12"/>
      <c r="AI782" s="12"/>
      <c r="AJ782" s="12"/>
      <c r="AK782" s="12" t="s">
        <v>46</v>
      </c>
    </row>
    <row r="783" customFormat="false" ht="13.8" hidden="false" customHeight="false" outlineLevel="0" collapsed="false">
      <c r="A783" s="10" t="s">
        <v>627</v>
      </c>
      <c r="B783" s="40" t="n">
        <v>2003</v>
      </c>
      <c r="C783" s="12" t="s">
        <v>38</v>
      </c>
      <c r="D783" s="13" t="s">
        <v>650</v>
      </c>
      <c r="E783" s="20" t="n">
        <v>0</v>
      </c>
      <c r="F783" s="20" t="n">
        <v>6.17857142857143</v>
      </c>
      <c r="G783" s="14"/>
      <c r="H783" s="14"/>
      <c r="I783" s="22" t="n">
        <v>1.447</v>
      </c>
      <c r="J783" s="20" t="n">
        <v>16.5714285714286</v>
      </c>
      <c r="K783" s="20" t="n">
        <v>0</v>
      </c>
      <c r="L783" s="20" t="n">
        <v>0</v>
      </c>
      <c r="M783" s="20" t="n">
        <v>0</v>
      </c>
      <c r="N783" s="20" t="n">
        <v>0</v>
      </c>
      <c r="O783" s="20" t="n">
        <v>6.32142857142857</v>
      </c>
      <c r="P783" s="20" t="n">
        <v>8.92857142857143</v>
      </c>
      <c r="Q783" s="20" t="n">
        <v>0</v>
      </c>
      <c r="R783" s="15" t="s">
        <v>40</v>
      </c>
      <c r="S783" s="15" t="s">
        <v>40</v>
      </c>
      <c r="T783" s="15" t="s">
        <v>41</v>
      </c>
      <c r="U783" s="15" t="s">
        <v>41</v>
      </c>
      <c r="V783" s="15" t="s">
        <v>41</v>
      </c>
      <c r="W783" s="15" t="s">
        <v>40</v>
      </c>
      <c r="X783" s="15" t="s">
        <v>40</v>
      </c>
      <c r="Y783" s="15" t="s">
        <v>40</v>
      </c>
      <c r="Z783" s="15" t="s">
        <v>40</v>
      </c>
      <c r="AA783" s="15" t="s">
        <v>40</v>
      </c>
      <c r="AB783" s="15" t="s">
        <v>40</v>
      </c>
      <c r="AC783" s="15" t="s">
        <v>40</v>
      </c>
      <c r="AD783" s="16" t="s">
        <v>40</v>
      </c>
      <c r="AE783" s="17"/>
      <c r="AF783" s="12"/>
      <c r="AG783" s="12"/>
      <c r="AH783" s="12"/>
      <c r="AI783" s="12"/>
      <c r="AJ783" s="12"/>
      <c r="AK783" s="12" t="s">
        <v>46</v>
      </c>
    </row>
    <row r="784" customFormat="false" ht="13.8" hidden="false" customHeight="false" outlineLevel="0" collapsed="false">
      <c r="A784" s="10" t="s">
        <v>627</v>
      </c>
      <c r="B784" s="40" t="n">
        <v>2003</v>
      </c>
      <c r="C784" s="12" t="s">
        <v>38</v>
      </c>
      <c r="D784" s="13" t="s">
        <v>651</v>
      </c>
      <c r="E784" s="20" t="n">
        <v>0</v>
      </c>
      <c r="F784" s="20" t="n">
        <v>5.67857142857143</v>
      </c>
      <c r="G784" s="20" t="n">
        <v>28.3214285714286</v>
      </c>
      <c r="H784" s="20" t="n">
        <v>7.92857142857143</v>
      </c>
      <c r="I784" s="20" t="n">
        <v>5.39285714285714</v>
      </c>
      <c r="J784" s="20" t="n">
        <v>0</v>
      </c>
      <c r="K784" s="20" t="n">
        <v>0</v>
      </c>
      <c r="L784" s="20" t="n">
        <v>0</v>
      </c>
      <c r="M784" s="20" t="n">
        <v>0</v>
      </c>
      <c r="N784" s="20" t="n">
        <v>20.3214285714286</v>
      </c>
      <c r="O784" s="20" t="n">
        <v>12.9642857142857</v>
      </c>
      <c r="P784" s="20" t="n">
        <v>0</v>
      </c>
      <c r="Q784" s="20" t="n">
        <v>0</v>
      </c>
      <c r="R784" s="15" t="s">
        <v>40</v>
      </c>
      <c r="S784" s="15" t="s">
        <v>40</v>
      </c>
      <c r="T784" s="15" t="s">
        <v>40</v>
      </c>
      <c r="U784" s="15" t="s">
        <v>40</v>
      </c>
      <c r="V784" s="15" t="s">
        <v>40</v>
      </c>
      <c r="W784" s="15" t="s">
        <v>40</v>
      </c>
      <c r="X784" s="15" t="s">
        <v>40</v>
      </c>
      <c r="Y784" s="15" t="s">
        <v>40</v>
      </c>
      <c r="Z784" s="15" t="s">
        <v>40</v>
      </c>
      <c r="AA784" s="15" t="s">
        <v>40</v>
      </c>
      <c r="AB784" s="15" t="s">
        <v>40</v>
      </c>
      <c r="AC784" s="15" t="s">
        <v>40</v>
      </c>
      <c r="AD784" s="16" t="s">
        <v>40</v>
      </c>
      <c r="AE784" s="17"/>
      <c r="AF784" s="12"/>
      <c r="AG784" s="12"/>
      <c r="AH784" s="12"/>
      <c r="AI784" s="12"/>
      <c r="AJ784" s="12"/>
      <c r="AK784" s="12" t="s">
        <v>46</v>
      </c>
    </row>
    <row r="785" customFormat="false" ht="13.8" hidden="false" customHeight="false" outlineLevel="0" collapsed="false">
      <c r="A785" s="10" t="s">
        <v>627</v>
      </c>
      <c r="B785" s="40" t="n">
        <v>2003</v>
      </c>
      <c r="C785" s="12" t="s">
        <v>99</v>
      </c>
      <c r="D785" s="24" t="s">
        <v>206</v>
      </c>
      <c r="E785" s="12"/>
      <c r="F785" s="23"/>
      <c r="G785" s="23"/>
      <c r="H785" s="23"/>
      <c r="I785" s="23"/>
      <c r="J785" s="23" t="n">
        <v>60</v>
      </c>
      <c r="K785" s="12"/>
      <c r="L785" s="12"/>
      <c r="M785" s="12"/>
      <c r="N785" s="12"/>
      <c r="O785" s="12"/>
      <c r="P785" s="12"/>
      <c r="Q785" s="12"/>
      <c r="R785" s="15"/>
      <c r="S785" s="15" t="s">
        <v>436</v>
      </c>
      <c r="T785" s="15" t="s">
        <v>436</v>
      </c>
      <c r="U785" s="15" t="s">
        <v>436</v>
      </c>
      <c r="V785" s="15" t="s">
        <v>436</v>
      </c>
      <c r="W785" s="15" t="s">
        <v>436</v>
      </c>
      <c r="X785" s="15" t="s">
        <v>101</v>
      </c>
      <c r="Y785" s="15"/>
      <c r="Z785" s="15"/>
      <c r="AA785" s="15"/>
      <c r="AB785" s="15"/>
      <c r="AC785" s="15"/>
      <c r="AD785" s="16"/>
      <c r="AE785" s="17"/>
      <c r="AF785" s="12"/>
      <c r="AG785" s="12"/>
      <c r="AH785" s="12"/>
      <c r="AI785" s="12"/>
      <c r="AJ785" s="12"/>
      <c r="AK785" s="12"/>
    </row>
    <row r="786" customFormat="false" ht="13.8" hidden="false" customHeight="false" outlineLevel="0" collapsed="false">
      <c r="A786" s="10" t="s">
        <v>627</v>
      </c>
      <c r="B786" s="40" t="n">
        <v>2003</v>
      </c>
      <c r="C786" s="12" t="s">
        <v>99</v>
      </c>
      <c r="D786" s="24" t="s">
        <v>102</v>
      </c>
      <c r="E786" s="12"/>
      <c r="F786" s="23"/>
      <c r="G786" s="23"/>
      <c r="H786" s="23"/>
      <c r="I786" s="23"/>
      <c r="J786" s="23" t="n">
        <v>45</v>
      </c>
      <c r="K786" s="12"/>
      <c r="L786" s="12"/>
      <c r="M786" s="12"/>
      <c r="N786" s="12"/>
      <c r="O786" s="12"/>
      <c r="P786" s="12"/>
      <c r="Q786" s="12"/>
      <c r="R786" s="15"/>
      <c r="S786" s="15" t="s">
        <v>436</v>
      </c>
      <c r="T786" s="15" t="s">
        <v>436</v>
      </c>
      <c r="U786" s="15" t="s">
        <v>436</v>
      </c>
      <c r="V786" s="15" t="s">
        <v>436</v>
      </c>
      <c r="W786" s="15" t="s">
        <v>436</v>
      </c>
      <c r="X786" s="15" t="s">
        <v>101</v>
      </c>
      <c r="Y786" s="15"/>
      <c r="Z786" s="15"/>
      <c r="AA786" s="15"/>
      <c r="AB786" s="15"/>
      <c r="AC786" s="15"/>
      <c r="AD786" s="16"/>
      <c r="AE786" s="17"/>
      <c r="AF786" s="12"/>
      <c r="AG786" s="12"/>
      <c r="AH786" s="12"/>
      <c r="AI786" s="12"/>
      <c r="AJ786" s="12"/>
      <c r="AK786" s="12"/>
    </row>
    <row r="787" customFormat="false" ht="13.8" hidden="false" customHeight="false" outlineLevel="0" collapsed="false">
      <c r="A787" s="10" t="s">
        <v>627</v>
      </c>
      <c r="B787" s="40" t="n">
        <v>2003</v>
      </c>
      <c r="C787" s="12" t="s">
        <v>99</v>
      </c>
      <c r="D787" s="24" t="s">
        <v>652</v>
      </c>
      <c r="E787" s="12"/>
      <c r="F787" s="23"/>
      <c r="G787" s="23"/>
      <c r="H787" s="23"/>
      <c r="I787" s="23"/>
      <c r="J787" s="23" t="n">
        <v>50</v>
      </c>
      <c r="K787" s="12"/>
      <c r="L787" s="12"/>
      <c r="M787" s="12"/>
      <c r="N787" s="12"/>
      <c r="O787" s="12"/>
      <c r="P787" s="12"/>
      <c r="Q787" s="12"/>
      <c r="R787" s="15"/>
      <c r="S787" s="15" t="s">
        <v>436</v>
      </c>
      <c r="T787" s="15" t="s">
        <v>436</v>
      </c>
      <c r="U787" s="15" t="s">
        <v>436</v>
      </c>
      <c r="V787" s="15" t="s">
        <v>436</v>
      </c>
      <c r="W787" s="15" t="s">
        <v>436</v>
      </c>
      <c r="X787" s="15" t="s">
        <v>101</v>
      </c>
      <c r="Y787" s="15"/>
      <c r="Z787" s="15"/>
      <c r="AA787" s="15"/>
      <c r="AB787" s="15"/>
      <c r="AC787" s="15"/>
      <c r="AD787" s="16"/>
      <c r="AE787" s="17"/>
      <c r="AF787" s="12"/>
      <c r="AG787" s="12"/>
      <c r="AH787" s="12"/>
      <c r="AI787" s="12"/>
      <c r="AJ787" s="12"/>
      <c r="AK787" s="12"/>
    </row>
    <row r="788" customFormat="false" ht="13.8" hidden="false" customHeight="false" outlineLevel="0" collapsed="false">
      <c r="A788" s="10" t="s">
        <v>627</v>
      </c>
      <c r="B788" s="40" t="n">
        <v>2003</v>
      </c>
      <c r="C788" s="12" t="s">
        <v>99</v>
      </c>
      <c r="D788" s="24" t="s">
        <v>653</v>
      </c>
      <c r="E788" s="12"/>
      <c r="F788" s="23"/>
      <c r="G788" s="23"/>
      <c r="H788" s="23"/>
      <c r="I788" s="23"/>
      <c r="J788" s="23" t="n">
        <v>50</v>
      </c>
      <c r="K788" s="12"/>
      <c r="L788" s="12"/>
      <c r="M788" s="12"/>
      <c r="N788" s="12"/>
      <c r="O788" s="12"/>
      <c r="P788" s="12"/>
      <c r="Q788" s="12"/>
      <c r="R788" s="15"/>
      <c r="S788" s="15" t="s">
        <v>436</v>
      </c>
      <c r="T788" s="15" t="s">
        <v>436</v>
      </c>
      <c r="U788" s="15" t="s">
        <v>436</v>
      </c>
      <c r="V788" s="15" t="s">
        <v>436</v>
      </c>
      <c r="W788" s="15" t="s">
        <v>436</v>
      </c>
      <c r="X788" s="15" t="s">
        <v>101</v>
      </c>
      <c r="Y788" s="15"/>
      <c r="Z788" s="15"/>
      <c r="AA788" s="15"/>
      <c r="AB788" s="15"/>
      <c r="AC788" s="15"/>
      <c r="AD788" s="16"/>
      <c r="AE788" s="17"/>
      <c r="AF788" s="12"/>
      <c r="AG788" s="12"/>
      <c r="AH788" s="12"/>
      <c r="AI788" s="12"/>
      <c r="AJ788" s="12"/>
      <c r="AK788" s="12"/>
    </row>
    <row r="789" customFormat="false" ht="13.8" hidden="false" customHeight="false" outlineLevel="0" collapsed="false">
      <c r="A789" s="10" t="s">
        <v>627</v>
      </c>
      <c r="B789" s="40" t="n">
        <v>2003</v>
      </c>
      <c r="C789" s="12" t="s">
        <v>384</v>
      </c>
      <c r="D789" s="24" t="s">
        <v>654</v>
      </c>
      <c r="E789" s="12"/>
      <c r="F789" s="12"/>
      <c r="G789" s="12"/>
      <c r="H789" s="12"/>
      <c r="I789" s="12"/>
      <c r="J789" s="23"/>
      <c r="K789" s="23"/>
      <c r="L789" s="23" t="n">
        <v>12</v>
      </c>
      <c r="M789" s="12"/>
      <c r="N789" s="12"/>
      <c r="O789" s="12"/>
      <c r="P789" s="12"/>
      <c r="Q789" s="12"/>
      <c r="R789" s="15"/>
      <c r="S789" s="15"/>
      <c r="T789" s="15" t="s">
        <v>107</v>
      </c>
      <c r="U789" s="15" t="s">
        <v>107</v>
      </c>
      <c r="V789" s="15" t="s">
        <v>107</v>
      </c>
      <c r="W789" s="15" t="s">
        <v>107</v>
      </c>
      <c r="X789" s="15" t="s">
        <v>107</v>
      </c>
      <c r="Y789" s="15" t="s">
        <v>107</v>
      </c>
      <c r="Z789" s="15"/>
      <c r="AA789" s="15"/>
      <c r="AB789" s="15"/>
      <c r="AC789" s="15"/>
      <c r="AD789" s="16"/>
      <c r="AE789" s="17"/>
      <c r="AF789" s="12"/>
      <c r="AG789" s="12"/>
      <c r="AH789" s="12"/>
      <c r="AI789" s="12"/>
      <c r="AJ789" s="12"/>
      <c r="AK789" s="12"/>
    </row>
    <row r="790" customFormat="false" ht="13.8" hidden="false" customHeight="false" outlineLevel="0" collapsed="false">
      <c r="A790" s="10" t="s">
        <v>627</v>
      </c>
      <c r="B790" s="40" t="n">
        <v>2003</v>
      </c>
      <c r="C790" s="12" t="s">
        <v>384</v>
      </c>
      <c r="D790" s="24" t="s">
        <v>655</v>
      </c>
      <c r="E790" s="12"/>
      <c r="F790" s="12"/>
      <c r="G790" s="12"/>
      <c r="H790" s="12"/>
      <c r="I790" s="12"/>
      <c r="J790" s="23"/>
      <c r="K790" s="23"/>
      <c r="L790" s="23" t="n">
        <v>9</v>
      </c>
      <c r="M790" s="12"/>
      <c r="N790" s="12"/>
      <c r="O790" s="12"/>
      <c r="P790" s="12"/>
      <c r="Q790" s="12"/>
      <c r="R790" s="15"/>
      <c r="S790" s="15"/>
      <c r="T790" s="15" t="s">
        <v>107</v>
      </c>
      <c r="U790" s="15" t="s">
        <v>107</v>
      </c>
      <c r="V790" s="15" t="s">
        <v>107</v>
      </c>
      <c r="W790" s="15" t="s">
        <v>107</v>
      </c>
      <c r="X790" s="15" t="s">
        <v>107</v>
      </c>
      <c r="Y790" s="15" t="s">
        <v>107</v>
      </c>
      <c r="Z790" s="15"/>
      <c r="AA790" s="15"/>
      <c r="AB790" s="15"/>
      <c r="AC790" s="15"/>
      <c r="AD790" s="16"/>
      <c r="AE790" s="17"/>
      <c r="AF790" s="12"/>
      <c r="AG790" s="12"/>
      <c r="AH790" s="12"/>
      <c r="AI790" s="12"/>
      <c r="AJ790" s="12"/>
      <c r="AK790" s="12"/>
    </row>
    <row r="791" customFormat="false" ht="13.8" hidden="false" customHeight="false" outlineLevel="0" collapsed="false">
      <c r="A791" s="10" t="s">
        <v>627</v>
      </c>
      <c r="B791" s="40" t="n">
        <v>2003</v>
      </c>
      <c r="C791" s="12" t="s">
        <v>312</v>
      </c>
      <c r="D791" s="32" t="s">
        <v>656</v>
      </c>
      <c r="E791" s="12"/>
      <c r="F791" s="14"/>
      <c r="G791" s="14"/>
      <c r="H791" s="14"/>
      <c r="I791" s="14" t="n">
        <v>2.4836</v>
      </c>
      <c r="J791" s="23"/>
      <c r="K791" s="23"/>
      <c r="L791" s="23" t="n">
        <v>7</v>
      </c>
      <c r="M791" s="12"/>
      <c r="N791" s="12"/>
      <c r="O791" s="12"/>
      <c r="P791" s="12"/>
      <c r="Q791" s="12"/>
      <c r="R791" s="15"/>
      <c r="S791" s="15" t="s">
        <v>41</v>
      </c>
      <c r="T791" s="15" t="s">
        <v>41</v>
      </c>
      <c r="U791" s="15" t="s">
        <v>41</v>
      </c>
      <c r="V791" s="15" t="s">
        <v>41</v>
      </c>
      <c r="W791" s="15" t="s">
        <v>107</v>
      </c>
      <c r="X791" s="15" t="s">
        <v>107</v>
      </c>
      <c r="Y791" s="15" t="s">
        <v>107</v>
      </c>
      <c r="Z791" s="15"/>
      <c r="AA791" s="15"/>
      <c r="AB791" s="15"/>
      <c r="AC791" s="15"/>
      <c r="AD791" s="16"/>
      <c r="AE791" s="17"/>
      <c r="AF791" s="12"/>
      <c r="AG791" s="12"/>
      <c r="AH791" s="12"/>
      <c r="AI791" s="12"/>
      <c r="AJ791" s="12"/>
      <c r="AK791" s="12" t="s">
        <v>72</v>
      </c>
    </row>
    <row r="792" customFormat="false" ht="13.8" hidden="false" customHeight="false" outlineLevel="0" collapsed="false">
      <c r="A792" s="10" t="s">
        <v>627</v>
      </c>
      <c r="B792" s="40" t="n">
        <v>2003</v>
      </c>
      <c r="C792" s="12" t="s">
        <v>312</v>
      </c>
      <c r="D792" s="32" t="s">
        <v>657</v>
      </c>
      <c r="E792" s="12"/>
      <c r="F792" s="20" t="n">
        <v>6.5</v>
      </c>
      <c r="G792" s="20" t="n">
        <v>42.4</v>
      </c>
      <c r="H792" s="20" t="n">
        <v>18.1</v>
      </c>
      <c r="I792" s="20" t="n">
        <v>28.1</v>
      </c>
      <c r="J792" s="23"/>
      <c r="K792" s="23"/>
      <c r="L792" s="23" t="n">
        <v>12</v>
      </c>
      <c r="M792" s="12"/>
      <c r="N792" s="12"/>
      <c r="O792" s="12"/>
      <c r="P792" s="12"/>
      <c r="Q792" s="12"/>
      <c r="R792" s="15"/>
      <c r="S792" s="15" t="s">
        <v>40</v>
      </c>
      <c r="T792" s="15" t="s">
        <v>40</v>
      </c>
      <c r="U792" s="15" t="s">
        <v>40</v>
      </c>
      <c r="V792" s="15" t="s">
        <v>40</v>
      </c>
      <c r="W792" s="15" t="s">
        <v>107</v>
      </c>
      <c r="X792" s="15" t="s">
        <v>107</v>
      </c>
      <c r="Y792" s="15" t="s">
        <v>107</v>
      </c>
      <c r="Z792" s="15"/>
      <c r="AA792" s="15"/>
      <c r="AB792" s="15"/>
      <c r="AC792" s="15"/>
      <c r="AD792" s="16"/>
      <c r="AE792" s="17"/>
      <c r="AF792" s="12"/>
      <c r="AG792" s="12"/>
      <c r="AH792" s="12"/>
      <c r="AI792" s="12"/>
      <c r="AJ792" s="12"/>
      <c r="AK792" s="12" t="s">
        <v>72</v>
      </c>
    </row>
    <row r="793" customFormat="false" ht="13.8" hidden="false" customHeight="false" outlineLevel="0" collapsed="false">
      <c r="A793" s="10" t="s">
        <v>627</v>
      </c>
      <c r="B793" s="40" t="n">
        <v>2003</v>
      </c>
      <c r="C793" s="12" t="s">
        <v>312</v>
      </c>
      <c r="D793" s="32" t="s">
        <v>658</v>
      </c>
      <c r="E793" s="12"/>
      <c r="F793" s="23"/>
      <c r="G793" s="23"/>
      <c r="H793" s="23"/>
      <c r="I793" s="23"/>
      <c r="J793" s="23" t="n">
        <v>5</v>
      </c>
      <c r="K793" s="23"/>
      <c r="L793" s="23"/>
      <c r="M793" s="23" t="n">
        <v>3</v>
      </c>
      <c r="N793" s="12"/>
      <c r="O793" s="12"/>
      <c r="P793" s="12"/>
      <c r="Q793" s="12"/>
      <c r="R793" s="15"/>
      <c r="S793" s="15" t="s">
        <v>41</v>
      </c>
      <c r="T793" s="15" t="s">
        <v>41</v>
      </c>
      <c r="U793" s="15" t="s">
        <v>41</v>
      </c>
      <c r="V793" s="15" t="s">
        <v>41</v>
      </c>
      <c r="W793" s="15" t="s">
        <v>41</v>
      </c>
      <c r="X793" s="15" t="s">
        <v>107</v>
      </c>
      <c r="Y793" s="15" t="s">
        <v>107</v>
      </c>
      <c r="Z793" s="15" t="s">
        <v>107</v>
      </c>
      <c r="AA793" s="15" t="s">
        <v>107</v>
      </c>
      <c r="AB793" s="15"/>
      <c r="AC793" s="15"/>
      <c r="AD793" s="16"/>
      <c r="AE793" s="17"/>
      <c r="AF793" s="12"/>
      <c r="AG793" s="12"/>
      <c r="AH793" s="12"/>
      <c r="AI793" s="12"/>
      <c r="AJ793" s="12"/>
      <c r="AK793" s="12" t="s">
        <v>72</v>
      </c>
    </row>
    <row r="794" customFormat="false" ht="13.8" hidden="false" customHeight="false" outlineLevel="0" collapsed="false">
      <c r="A794" s="10" t="s">
        <v>627</v>
      </c>
      <c r="B794" s="40" t="n">
        <v>2003</v>
      </c>
      <c r="C794" s="12" t="s">
        <v>312</v>
      </c>
      <c r="D794" s="32" t="s">
        <v>659</v>
      </c>
      <c r="E794" s="12"/>
      <c r="F794" s="12"/>
      <c r="G794" s="23"/>
      <c r="H794" s="23"/>
      <c r="I794" s="23"/>
      <c r="J794" s="23" t="n">
        <v>5</v>
      </c>
      <c r="K794" s="20" t="n">
        <v>14.2857142857143</v>
      </c>
      <c r="L794" s="20" t="n">
        <v>35.7142857142857</v>
      </c>
      <c r="M794" s="20" t="n">
        <v>21.4285714285714</v>
      </c>
      <c r="N794" s="12"/>
      <c r="O794" s="12"/>
      <c r="P794" s="12"/>
      <c r="Q794" s="12"/>
      <c r="R794" s="15"/>
      <c r="S794" s="15" t="s">
        <v>41</v>
      </c>
      <c r="T794" s="15" t="s">
        <v>41</v>
      </c>
      <c r="U794" s="15" t="s">
        <v>41</v>
      </c>
      <c r="V794" s="15" t="s">
        <v>41</v>
      </c>
      <c r="W794" s="15" t="s">
        <v>41</v>
      </c>
      <c r="X794" s="15" t="s">
        <v>40</v>
      </c>
      <c r="Y794" s="15" t="s">
        <v>40</v>
      </c>
      <c r="Z794" s="15" t="s">
        <v>40</v>
      </c>
      <c r="AA794" s="15" t="s">
        <v>40</v>
      </c>
      <c r="AB794" s="15"/>
      <c r="AC794" s="15"/>
      <c r="AD794" s="16"/>
      <c r="AE794" s="17"/>
      <c r="AF794" s="12"/>
      <c r="AG794" s="12"/>
      <c r="AH794" s="12"/>
      <c r="AI794" s="12"/>
      <c r="AJ794" s="12"/>
      <c r="AK794" s="12" t="s">
        <v>72</v>
      </c>
    </row>
    <row r="795" customFormat="false" ht="13.8" hidden="false" customHeight="false" outlineLevel="0" collapsed="false">
      <c r="A795" s="10" t="s">
        <v>627</v>
      </c>
      <c r="B795" s="65" t="n">
        <v>2005</v>
      </c>
      <c r="C795" s="12" t="s">
        <v>59</v>
      </c>
      <c r="D795" s="21" t="s">
        <v>628</v>
      </c>
      <c r="E795" s="20" t="n">
        <v>0</v>
      </c>
      <c r="F795" s="14"/>
      <c r="G795" s="14"/>
      <c r="H795" s="14"/>
      <c r="I795" s="14" t="n">
        <v>3.477</v>
      </c>
      <c r="J795" s="14"/>
      <c r="K795" s="14" t="n">
        <v>1.534</v>
      </c>
      <c r="L795" s="20" t="n">
        <v>0</v>
      </c>
      <c r="M795" s="20" t="n">
        <v>26.1428571428571</v>
      </c>
      <c r="N795" s="20" t="n">
        <v>8</v>
      </c>
      <c r="O795" s="20" t="n">
        <v>0</v>
      </c>
      <c r="P795" s="20" t="n">
        <v>0</v>
      </c>
      <c r="Q795" s="20" t="n">
        <v>3.71428571428571</v>
      </c>
      <c r="R795" s="15" t="s">
        <v>40</v>
      </c>
      <c r="S795" s="15" t="s">
        <v>61</v>
      </c>
      <c r="T795" s="15" t="s">
        <v>61</v>
      </c>
      <c r="U795" s="15" t="s">
        <v>61</v>
      </c>
      <c r="V795" s="15" t="s">
        <v>61</v>
      </c>
      <c r="W795" s="15" t="s">
        <v>41</v>
      </c>
      <c r="X795" s="15" t="s">
        <v>41</v>
      </c>
      <c r="Y795" s="15" t="s">
        <v>40</v>
      </c>
      <c r="Z795" s="15" t="s">
        <v>40</v>
      </c>
      <c r="AA795" s="15" t="s">
        <v>40</v>
      </c>
      <c r="AB795" s="15" t="s">
        <v>40</v>
      </c>
      <c r="AC795" s="15" t="s">
        <v>40</v>
      </c>
      <c r="AD795" s="16" t="s">
        <v>40</v>
      </c>
      <c r="AE795" s="17"/>
      <c r="AF795" s="12"/>
      <c r="AG795" s="12"/>
      <c r="AH795" s="12"/>
      <c r="AI795" s="12"/>
      <c r="AJ795" s="12"/>
      <c r="AK795" s="12" t="s">
        <v>65</v>
      </c>
    </row>
    <row r="796" customFormat="false" ht="13.8" hidden="false" customHeight="false" outlineLevel="0" collapsed="false">
      <c r="A796" s="10" t="s">
        <v>627</v>
      </c>
      <c r="B796" s="65" t="n">
        <v>2005</v>
      </c>
      <c r="C796" s="12" t="s">
        <v>59</v>
      </c>
      <c r="D796" s="21" t="s">
        <v>629</v>
      </c>
      <c r="E796" s="20" t="n">
        <v>0</v>
      </c>
      <c r="F796" s="14"/>
      <c r="G796" s="14"/>
      <c r="H796" s="14"/>
      <c r="I796" s="14" t="n">
        <v>3.477</v>
      </c>
      <c r="J796" s="20" t="n">
        <v>54.7857142857143</v>
      </c>
      <c r="K796" s="20" t="n">
        <v>0</v>
      </c>
      <c r="L796" s="20" t="n">
        <v>0.607142857142857</v>
      </c>
      <c r="M796" s="20" t="n">
        <v>25.6071428571429</v>
      </c>
      <c r="N796" s="20" t="n">
        <v>7.82142857142857</v>
      </c>
      <c r="O796" s="20" t="n">
        <v>0</v>
      </c>
      <c r="P796" s="20" t="n">
        <v>0</v>
      </c>
      <c r="Q796" s="20" t="n">
        <v>4.57142857142857</v>
      </c>
      <c r="R796" s="15" t="s">
        <v>40</v>
      </c>
      <c r="S796" s="15" t="s">
        <v>61</v>
      </c>
      <c r="T796" s="15" t="s">
        <v>61</v>
      </c>
      <c r="U796" s="15" t="s">
        <v>61</v>
      </c>
      <c r="V796" s="15" t="s">
        <v>61</v>
      </c>
      <c r="W796" s="15" t="s">
        <v>40</v>
      </c>
      <c r="X796" s="15" t="s">
        <v>40</v>
      </c>
      <c r="Y796" s="15" t="s">
        <v>40</v>
      </c>
      <c r="Z796" s="15" t="s">
        <v>40</v>
      </c>
      <c r="AA796" s="15" t="s">
        <v>40</v>
      </c>
      <c r="AB796" s="15" t="s">
        <v>40</v>
      </c>
      <c r="AC796" s="15" t="s">
        <v>40</v>
      </c>
      <c r="AD796" s="16" t="s">
        <v>40</v>
      </c>
      <c r="AE796" s="17"/>
      <c r="AF796" s="12"/>
      <c r="AG796" s="12"/>
      <c r="AH796" s="12"/>
      <c r="AI796" s="12"/>
      <c r="AJ796" s="12"/>
      <c r="AK796" s="12" t="s">
        <v>65</v>
      </c>
    </row>
    <row r="797" customFormat="false" ht="13.8" hidden="false" customHeight="false" outlineLevel="0" collapsed="false">
      <c r="A797" s="10" t="s">
        <v>627</v>
      </c>
      <c r="B797" s="65" t="n">
        <v>2005</v>
      </c>
      <c r="C797" s="12" t="s">
        <v>59</v>
      </c>
      <c r="D797" s="21" t="s">
        <v>630</v>
      </c>
      <c r="E797" s="20" t="n">
        <v>0</v>
      </c>
      <c r="F797" s="20" t="n">
        <v>4.46428571428571</v>
      </c>
      <c r="G797" s="20" t="n">
        <v>19.75</v>
      </c>
      <c r="H797" s="20" t="n">
        <v>40.9285714285714</v>
      </c>
      <c r="I797" s="20" t="n">
        <v>43.3214285714286</v>
      </c>
      <c r="J797" s="20" t="n">
        <v>34.3571428571429</v>
      </c>
      <c r="K797" s="20" t="n">
        <v>0</v>
      </c>
      <c r="L797" s="20" t="n">
        <v>0</v>
      </c>
      <c r="M797" s="20" t="n">
        <v>25.8571428571429</v>
      </c>
      <c r="N797" s="20" t="n">
        <v>0</v>
      </c>
      <c r="O797" s="20" t="n">
        <v>0</v>
      </c>
      <c r="P797" s="20" t="n">
        <v>0</v>
      </c>
      <c r="Q797" s="20" t="n">
        <v>0</v>
      </c>
      <c r="R797" s="15" t="s">
        <v>40</v>
      </c>
      <c r="S797" s="15" t="s">
        <v>40</v>
      </c>
      <c r="T797" s="15" t="s">
        <v>40</v>
      </c>
      <c r="U797" s="15" t="s">
        <v>40</v>
      </c>
      <c r="V797" s="15" t="s">
        <v>40</v>
      </c>
      <c r="W797" s="15" t="s">
        <v>40</v>
      </c>
      <c r="X797" s="15" t="s">
        <v>40</v>
      </c>
      <c r="Y797" s="15" t="s">
        <v>40</v>
      </c>
      <c r="Z797" s="15" t="s">
        <v>40</v>
      </c>
      <c r="AA797" s="15" t="s">
        <v>40</v>
      </c>
      <c r="AB797" s="15" t="s">
        <v>40</v>
      </c>
      <c r="AC797" s="15" t="s">
        <v>40</v>
      </c>
      <c r="AD797" s="16" t="s">
        <v>40</v>
      </c>
      <c r="AE797" s="17"/>
      <c r="AF797" s="12"/>
      <c r="AG797" s="12"/>
      <c r="AH797" s="12"/>
      <c r="AI797" s="12"/>
      <c r="AJ797" s="12"/>
      <c r="AK797" s="12" t="s">
        <v>65</v>
      </c>
    </row>
    <row r="798" customFormat="false" ht="13.8" hidden="false" customHeight="false" outlineLevel="0" collapsed="false">
      <c r="A798" s="10" t="s">
        <v>627</v>
      </c>
      <c r="B798" s="65" t="n">
        <v>2005</v>
      </c>
      <c r="C798" s="12" t="s">
        <v>59</v>
      </c>
      <c r="D798" s="21" t="s">
        <v>631</v>
      </c>
      <c r="E798" s="20" t="n">
        <v>0</v>
      </c>
      <c r="F798" s="14"/>
      <c r="G798" s="14"/>
      <c r="H798" s="14"/>
      <c r="I798" s="14" t="n">
        <v>4.556</v>
      </c>
      <c r="J798" s="14"/>
      <c r="K798" s="14" t="n">
        <v>2.887</v>
      </c>
      <c r="L798" s="20" t="n">
        <v>0</v>
      </c>
      <c r="M798" s="20" t="n">
        <v>20.3214285714286</v>
      </c>
      <c r="N798" s="20" t="n">
        <v>24.5714285714286</v>
      </c>
      <c r="O798" s="20" t="n">
        <v>0</v>
      </c>
      <c r="P798" s="20" t="n">
        <v>0</v>
      </c>
      <c r="Q798" s="20" t="n">
        <v>3.82352941176471</v>
      </c>
      <c r="R798" s="15" t="s">
        <v>40</v>
      </c>
      <c r="S798" s="15" t="s">
        <v>61</v>
      </c>
      <c r="T798" s="15" t="s">
        <v>61</v>
      </c>
      <c r="U798" s="15" t="s">
        <v>61</v>
      </c>
      <c r="V798" s="15" t="s">
        <v>61</v>
      </c>
      <c r="W798" s="15" t="s">
        <v>41</v>
      </c>
      <c r="X798" s="15" t="s">
        <v>41</v>
      </c>
      <c r="Y798" s="15" t="s">
        <v>40</v>
      </c>
      <c r="Z798" s="15" t="s">
        <v>40</v>
      </c>
      <c r="AA798" s="15" t="s">
        <v>40</v>
      </c>
      <c r="AB798" s="15" t="s">
        <v>40</v>
      </c>
      <c r="AC798" s="15" t="s">
        <v>40</v>
      </c>
      <c r="AD798" s="16" t="s">
        <v>40</v>
      </c>
      <c r="AE798" s="17"/>
      <c r="AF798" s="12"/>
      <c r="AG798" s="12"/>
      <c r="AH798" s="12"/>
      <c r="AI798" s="12"/>
      <c r="AJ798" s="12"/>
      <c r="AK798" s="12" t="s">
        <v>65</v>
      </c>
    </row>
    <row r="799" customFormat="false" ht="13.8" hidden="false" customHeight="false" outlineLevel="0" collapsed="false">
      <c r="A799" s="10" t="s">
        <v>627</v>
      </c>
      <c r="B799" s="65" t="n">
        <v>2005</v>
      </c>
      <c r="C799" s="12" t="s">
        <v>59</v>
      </c>
      <c r="D799" s="21" t="s">
        <v>660</v>
      </c>
      <c r="E799" s="20" t="n">
        <v>0</v>
      </c>
      <c r="F799" s="14"/>
      <c r="G799" s="14"/>
      <c r="H799" s="14"/>
      <c r="I799" s="14" t="n">
        <v>4.556</v>
      </c>
      <c r="J799" s="14"/>
      <c r="K799" s="14" t="n">
        <v>1.863</v>
      </c>
      <c r="L799" s="14"/>
      <c r="M799" s="14" t="n">
        <v>0.569</v>
      </c>
      <c r="N799" s="20" t="n">
        <v>24.5714285714286</v>
      </c>
      <c r="O799" s="20" t="n">
        <v>0</v>
      </c>
      <c r="P799" s="20" t="n">
        <v>0</v>
      </c>
      <c r="Q799" s="20" t="n">
        <v>3.82352941176471</v>
      </c>
      <c r="R799" s="15" t="s">
        <v>40</v>
      </c>
      <c r="S799" s="15" t="s">
        <v>61</v>
      </c>
      <c r="T799" s="15" t="s">
        <v>61</v>
      </c>
      <c r="U799" s="15" t="s">
        <v>61</v>
      </c>
      <c r="V799" s="15" t="s">
        <v>61</v>
      </c>
      <c r="W799" s="15" t="s">
        <v>41</v>
      </c>
      <c r="X799" s="15" t="s">
        <v>41</v>
      </c>
      <c r="Y799" s="15" t="s">
        <v>41</v>
      </c>
      <c r="Z799" s="15" t="s">
        <v>41</v>
      </c>
      <c r="AA799" s="15" t="s">
        <v>40</v>
      </c>
      <c r="AB799" s="15" t="s">
        <v>40</v>
      </c>
      <c r="AC799" s="15" t="s">
        <v>40</v>
      </c>
      <c r="AD799" s="16" t="s">
        <v>40</v>
      </c>
      <c r="AE799" s="17"/>
      <c r="AF799" s="12"/>
      <c r="AG799" s="12"/>
      <c r="AH799" s="12"/>
      <c r="AI799" s="12"/>
      <c r="AJ799" s="12"/>
      <c r="AK799" s="12" t="s">
        <v>65</v>
      </c>
    </row>
    <row r="800" customFormat="false" ht="13.8" hidden="false" customHeight="false" outlineLevel="0" collapsed="false">
      <c r="A800" s="10" t="s">
        <v>627</v>
      </c>
      <c r="B800" s="65" t="n">
        <v>2005</v>
      </c>
      <c r="C800" s="12" t="s">
        <v>59</v>
      </c>
      <c r="D800" s="21" t="s">
        <v>632</v>
      </c>
      <c r="E800" s="20" t="n">
        <v>0</v>
      </c>
      <c r="F800" s="14"/>
      <c r="G800" s="14"/>
      <c r="H800" s="14"/>
      <c r="I800" s="14" t="n">
        <v>2.923</v>
      </c>
      <c r="J800" s="22"/>
      <c r="K800" s="22" t="n">
        <v>1.863</v>
      </c>
      <c r="L800" s="20" t="n">
        <v>0</v>
      </c>
      <c r="M800" s="20" t="n">
        <v>14.7142857142857</v>
      </c>
      <c r="N800" s="20" t="n">
        <v>16.3214285714286</v>
      </c>
      <c r="O800" s="20" t="n">
        <v>0</v>
      </c>
      <c r="P800" s="20" t="n">
        <v>0</v>
      </c>
      <c r="Q800" s="20" t="n">
        <v>0.470588235294118</v>
      </c>
      <c r="R800" s="15" t="s">
        <v>40</v>
      </c>
      <c r="S800" s="15" t="s">
        <v>61</v>
      </c>
      <c r="T800" s="15" t="s">
        <v>61</v>
      </c>
      <c r="U800" s="15" t="s">
        <v>61</v>
      </c>
      <c r="V800" s="15" t="s">
        <v>61</v>
      </c>
      <c r="W800" s="15" t="s">
        <v>41</v>
      </c>
      <c r="X800" s="15" t="s">
        <v>41</v>
      </c>
      <c r="Y800" s="15" t="s">
        <v>40</v>
      </c>
      <c r="Z800" s="15" t="s">
        <v>40</v>
      </c>
      <c r="AA800" s="15" t="s">
        <v>40</v>
      </c>
      <c r="AB800" s="15" t="s">
        <v>40</v>
      </c>
      <c r="AC800" s="15" t="s">
        <v>40</v>
      </c>
      <c r="AD800" s="16" t="s">
        <v>40</v>
      </c>
      <c r="AE800" s="17"/>
      <c r="AF800" s="12"/>
      <c r="AG800" s="12"/>
      <c r="AH800" s="12"/>
      <c r="AI800" s="12"/>
      <c r="AJ800" s="12"/>
      <c r="AK800" s="12" t="s">
        <v>72</v>
      </c>
    </row>
    <row r="801" customFormat="false" ht="13.8" hidden="false" customHeight="false" outlineLevel="0" collapsed="false">
      <c r="A801" s="10" t="s">
        <v>627</v>
      </c>
      <c r="B801" s="65" t="n">
        <v>2005</v>
      </c>
      <c r="C801" s="12" t="s">
        <v>59</v>
      </c>
      <c r="D801" s="21" t="s">
        <v>633</v>
      </c>
      <c r="E801" s="20" t="n">
        <v>0</v>
      </c>
      <c r="F801" s="14"/>
      <c r="G801" s="14"/>
      <c r="H801" s="14"/>
      <c r="I801" s="14" t="n">
        <v>2.94</v>
      </c>
      <c r="J801" s="20" t="n">
        <v>55.5714285714286</v>
      </c>
      <c r="K801" s="20" t="n">
        <v>10.9642857142857</v>
      </c>
      <c r="L801" s="20" t="n">
        <v>0</v>
      </c>
      <c r="M801" s="20" t="n">
        <v>14.7142857142857</v>
      </c>
      <c r="N801" s="20" t="n">
        <v>16.3214285714286</v>
      </c>
      <c r="O801" s="20" t="n">
        <v>0</v>
      </c>
      <c r="P801" s="20" t="n">
        <v>0</v>
      </c>
      <c r="Q801" s="20" t="n">
        <v>0.470588235294118</v>
      </c>
      <c r="R801" s="15" t="s">
        <v>40</v>
      </c>
      <c r="S801" s="15" t="s">
        <v>41</v>
      </c>
      <c r="T801" s="15" t="s">
        <v>41</v>
      </c>
      <c r="U801" s="15" t="s">
        <v>41</v>
      </c>
      <c r="V801" s="15" t="s">
        <v>41</v>
      </c>
      <c r="W801" s="15" t="s">
        <v>40</v>
      </c>
      <c r="X801" s="15" t="s">
        <v>40</v>
      </c>
      <c r="Y801" s="15" t="s">
        <v>40</v>
      </c>
      <c r="Z801" s="15" t="s">
        <v>40</v>
      </c>
      <c r="AA801" s="15" t="s">
        <v>40</v>
      </c>
      <c r="AB801" s="15" t="s">
        <v>40</v>
      </c>
      <c r="AC801" s="15" t="s">
        <v>40</v>
      </c>
      <c r="AD801" s="16" t="s">
        <v>40</v>
      </c>
      <c r="AE801" s="17"/>
      <c r="AF801" s="12"/>
      <c r="AG801" s="12"/>
      <c r="AH801" s="12"/>
      <c r="AI801" s="12"/>
      <c r="AJ801" s="12"/>
      <c r="AK801" s="12" t="s">
        <v>72</v>
      </c>
    </row>
    <row r="802" customFormat="false" ht="13.8" hidden="false" customHeight="false" outlineLevel="0" collapsed="false">
      <c r="A802" s="10" t="s">
        <v>627</v>
      </c>
      <c r="B802" s="65" t="n">
        <v>2005</v>
      </c>
      <c r="C802" s="12" t="s">
        <v>59</v>
      </c>
      <c r="D802" s="21" t="s">
        <v>634</v>
      </c>
      <c r="E802" s="20" t="n">
        <v>0</v>
      </c>
      <c r="F802" s="20" t="n">
        <v>4.10714285714286</v>
      </c>
      <c r="G802" s="20" t="n">
        <v>22.7857142857143</v>
      </c>
      <c r="H802" s="20" t="n">
        <v>32.6785714285714</v>
      </c>
      <c r="I802" s="20" t="n">
        <v>45</v>
      </c>
      <c r="J802" s="20" t="n">
        <v>66.0357142857143</v>
      </c>
      <c r="K802" s="20" t="n">
        <v>0</v>
      </c>
      <c r="L802" s="20" t="n">
        <v>0</v>
      </c>
      <c r="M802" s="20" t="n">
        <v>15.8571428571429</v>
      </c>
      <c r="N802" s="20" t="n">
        <v>6.92857142857143</v>
      </c>
      <c r="O802" s="20" t="n">
        <v>0</v>
      </c>
      <c r="P802" s="20" t="n">
        <v>0</v>
      </c>
      <c r="Q802" s="20" t="n">
        <v>0</v>
      </c>
      <c r="R802" s="15" t="s">
        <v>40</v>
      </c>
      <c r="S802" s="15" t="s">
        <v>40</v>
      </c>
      <c r="T802" s="15" t="s">
        <v>40</v>
      </c>
      <c r="U802" s="15" t="s">
        <v>40</v>
      </c>
      <c r="V802" s="15" t="s">
        <v>40</v>
      </c>
      <c r="W802" s="15" t="s">
        <v>40</v>
      </c>
      <c r="X802" s="15" t="s">
        <v>40</v>
      </c>
      <c r="Y802" s="15" t="s">
        <v>40</v>
      </c>
      <c r="Z802" s="15" t="s">
        <v>40</v>
      </c>
      <c r="AA802" s="15" t="s">
        <v>40</v>
      </c>
      <c r="AB802" s="15" t="s">
        <v>40</v>
      </c>
      <c r="AC802" s="15" t="s">
        <v>40</v>
      </c>
      <c r="AD802" s="16" t="s">
        <v>40</v>
      </c>
      <c r="AE802" s="17"/>
      <c r="AF802" s="12"/>
      <c r="AG802" s="12"/>
      <c r="AH802" s="12"/>
      <c r="AI802" s="12"/>
      <c r="AJ802" s="12"/>
      <c r="AK802" s="12" t="s">
        <v>72</v>
      </c>
    </row>
    <row r="803" customFormat="false" ht="13.8" hidden="false" customHeight="false" outlineLevel="0" collapsed="false">
      <c r="A803" s="10" t="s">
        <v>627</v>
      </c>
      <c r="B803" s="65" t="n">
        <v>2005</v>
      </c>
      <c r="C803" s="12" t="s">
        <v>59</v>
      </c>
      <c r="D803" s="21" t="s">
        <v>635</v>
      </c>
      <c r="E803" s="20" t="n">
        <v>0</v>
      </c>
      <c r="F803" s="20" t="n">
        <v>3.75</v>
      </c>
      <c r="G803" s="20" t="n">
        <v>18.6428571428571</v>
      </c>
      <c r="H803" s="20" t="n">
        <v>37.1071428571429</v>
      </c>
      <c r="I803" s="20" t="n">
        <v>41.2857142857143</v>
      </c>
      <c r="J803" s="20" t="n">
        <v>36.8214285714286</v>
      </c>
      <c r="K803" s="20" t="n">
        <v>0</v>
      </c>
      <c r="L803" s="20" t="n">
        <v>0</v>
      </c>
      <c r="M803" s="20" t="n">
        <v>18.2857142857143</v>
      </c>
      <c r="N803" s="20" t="n">
        <v>5.10714285714286</v>
      </c>
      <c r="O803" s="20" t="n">
        <v>0</v>
      </c>
      <c r="P803" s="20" t="n">
        <v>0</v>
      </c>
      <c r="Q803" s="20" t="n">
        <v>0</v>
      </c>
      <c r="R803" s="15" t="s">
        <v>40</v>
      </c>
      <c r="S803" s="15" t="s">
        <v>40</v>
      </c>
      <c r="T803" s="15" t="s">
        <v>40</v>
      </c>
      <c r="U803" s="15" t="s">
        <v>40</v>
      </c>
      <c r="V803" s="15" t="s">
        <v>40</v>
      </c>
      <c r="W803" s="15" t="s">
        <v>40</v>
      </c>
      <c r="X803" s="15" t="s">
        <v>40</v>
      </c>
      <c r="Y803" s="15" t="s">
        <v>40</v>
      </c>
      <c r="Z803" s="15" t="s">
        <v>40</v>
      </c>
      <c r="AA803" s="15" t="s">
        <v>40</v>
      </c>
      <c r="AB803" s="15" t="s">
        <v>40</v>
      </c>
      <c r="AC803" s="15" t="s">
        <v>40</v>
      </c>
      <c r="AD803" s="16" t="s">
        <v>40</v>
      </c>
      <c r="AE803" s="17"/>
      <c r="AF803" s="12"/>
      <c r="AG803" s="12"/>
      <c r="AH803" s="12"/>
      <c r="AI803" s="12"/>
      <c r="AJ803" s="12"/>
      <c r="AK803" s="12" t="s">
        <v>65</v>
      </c>
    </row>
    <row r="804" customFormat="false" ht="13.8" hidden="false" customHeight="false" outlineLevel="0" collapsed="false">
      <c r="A804" s="10" t="s">
        <v>627</v>
      </c>
      <c r="B804" s="65" t="n">
        <v>2005</v>
      </c>
      <c r="C804" s="12" t="s">
        <v>59</v>
      </c>
      <c r="D804" s="21" t="s">
        <v>636</v>
      </c>
      <c r="E804" s="20" t="n">
        <v>0</v>
      </c>
      <c r="F804" s="22"/>
      <c r="G804" s="22"/>
      <c r="H804" s="22"/>
      <c r="I804" s="22"/>
      <c r="J804" s="22" t="n">
        <v>4.359</v>
      </c>
      <c r="K804" s="20" t="n">
        <v>0</v>
      </c>
      <c r="L804" s="20" t="n">
        <v>0</v>
      </c>
      <c r="M804" s="20" t="n">
        <v>17.1428571428571</v>
      </c>
      <c r="N804" s="20" t="n">
        <v>7.78571428571429</v>
      </c>
      <c r="O804" s="20" t="n">
        <v>0</v>
      </c>
      <c r="P804" s="20" t="n">
        <v>0</v>
      </c>
      <c r="Q804" s="20" t="n">
        <v>0.0666666666666667</v>
      </c>
      <c r="R804" s="15" t="s">
        <v>40</v>
      </c>
      <c r="S804" s="15" t="s">
        <v>41</v>
      </c>
      <c r="T804" s="15" t="s">
        <v>41</v>
      </c>
      <c r="U804" s="15" t="s">
        <v>41</v>
      </c>
      <c r="V804" s="15" t="s">
        <v>41</v>
      </c>
      <c r="W804" s="15" t="s">
        <v>41</v>
      </c>
      <c r="X804" s="15" t="s">
        <v>40</v>
      </c>
      <c r="Y804" s="15" t="s">
        <v>40</v>
      </c>
      <c r="Z804" s="15" t="s">
        <v>40</v>
      </c>
      <c r="AA804" s="15" t="s">
        <v>40</v>
      </c>
      <c r="AB804" s="15" t="s">
        <v>40</v>
      </c>
      <c r="AC804" s="15" t="s">
        <v>40</v>
      </c>
      <c r="AD804" s="16" t="s">
        <v>40</v>
      </c>
      <c r="AE804" s="17"/>
      <c r="AF804" s="12"/>
      <c r="AG804" s="12"/>
      <c r="AH804" s="12"/>
      <c r="AI804" s="12"/>
      <c r="AJ804" s="12"/>
      <c r="AK804" s="12" t="s">
        <v>65</v>
      </c>
    </row>
    <row r="805" customFormat="false" ht="13.8" hidden="false" customHeight="false" outlineLevel="0" collapsed="false">
      <c r="A805" s="10" t="s">
        <v>627</v>
      </c>
      <c r="B805" s="65" t="n">
        <v>2005</v>
      </c>
      <c r="C805" s="12" t="s">
        <v>59</v>
      </c>
      <c r="D805" s="21" t="s">
        <v>637</v>
      </c>
      <c r="E805" s="20" t="n">
        <v>0</v>
      </c>
      <c r="F805" s="20" t="n">
        <v>4.46428571428571</v>
      </c>
      <c r="G805" s="20" t="n">
        <v>20.3214285714286</v>
      </c>
      <c r="H805" s="14"/>
      <c r="I805" s="14"/>
      <c r="J805" s="14" t="n">
        <v>2.358</v>
      </c>
      <c r="K805" s="20" t="n">
        <v>0</v>
      </c>
      <c r="L805" s="20" t="n">
        <v>0</v>
      </c>
      <c r="M805" s="20" t="n">
        <v>15.2857142857143</v>
      </c>
      <c r="N805" s="20" t="n">
        <v>10.3571428571429</v>
      </c>
      <c r="O805" s="20" t="n">
        <v>0</v>
      </c>
      <c r="P805" s="20" t="n">
        <v>0</v>
      </c>
      <c r="Q805" s="20" t="n">
        <v>0.266666666666667</v>
      </c>
      <c r="R805" s="15" t="s">
        <v>40</v>
      </c>
      <c r="S805" s="15" t="s">
        <v>40</v>
      </c>
      <c r="T805" s="15" t="s">
        <v>40</v>
      </c>
      <c r="U805" s="15" t="s">
        <v>41</v>
      </c>
      <c r="V805" s="15" t="s">
        <v>41</v>
      </c>
      <c r="W805" s="15" t="s">
        <v>41</v>
      </c>
      <c r="X805" s="15" t="s">
        <v>40</v>
      </c>
      <c r="Y805" s="15" t="s">
        <v>40</v>
      </c>
      <c r="Z805" s="15" t="s">
        <v>40</v>
      </c>
      <c r="AA805" s="15" t="s">
        <v>40</v>
      </c>
      <c r="AB805" s="15" t="s">
        <v>40</v>
      </c>
      <c r="AC805" s="15" t="s">
        <v>40</v>
      </c>
      <c r="AD805" s="16" t="s">
        <v>40</v>
      </c>
      <c r="AE805" s="17"/>
      <c r="AF805" s="12"/>
      <c r="AG805" s="12"/>
      <c r="AH805" s="12"/>
      <c r="AI805" s="12"/>
      <c r="AJ805" s="12"/>
      <c r="AK805" s="12" t="s">
        <v>65</v>
      </c>
    </row>
    <row r="806" customFormat="false" ht="13.8" hidden="false" customHeight="false" outlineLevel="0" collapsed="false">
      <c r="A806" s="10" t="s">
        <v>627</v>
      </c>
      <c r="B806" s="65" t="n">
        <v>2005</v>
      </c>
      <c r="C806" s="12" t="s">
        <v>59</v>
      </c>
      <c r="D806" s="21" t="s">
        <v>638</v>
      </c>
      <c r="E806" s="20" t="n">
        <v>0</v>
      </c>
      <c r="F806" s="20" t="n">
        <v>5.5</v>
      </c>
      <c r="G806" s="20" t="n">
        <v>21.7142857142857</v>
      </c>
      <c r="H806" s="14"/>
      <c r="I806" s="14" t="n">
        <v>2.528</v>
      </c>
      <c r="J806" s="20" t="n">
        <v>45.5357142857143</v>
      </c>
      <c r="K806" s="20" t="n">
        <v>0</v>
      </c>
      <c r="L806" s="20" t="n">
        <v>3.78571428571429</v>
      </c>
      <c r="M806" s="20" t="n">
        <v>16.5</v>
      </c>
      <c r="N806" s="20" t="n">
        <v>7.25</v>
      </c>
      <c r="O806" s="20" t="n">
        <v>0</v>
      </c>
      <c r="P806" s="20" t="n">
        <v>0</v>
      </c>
      <c r="Q806" s="20" t="n">
        <v>2.66666666666667</v>
      </c>
      <c r="R806" s="15" t="s">
        <v>40</v>
      </c>
      <c r="S806" s="15" t="s">
        <v>40</v>
      </c>
      <c r="T806" s="15" t="s">
        <v>40</v>
      </c>
      <c r="U806" s="15" t="s">
        <v>41</v>
      </c>
      <c r="V806" s="15" t="s">
        <v>41</v>
      </c>
      <c r="W806" s="15" t="s">
        <v>40</v>
      </c>
      <c r="X806" s="15" t="s">
        <v>40</v>
      </c>
      <c r="Y806" s="15" t="s">
        <v>40</v>
      </c>
      <c r="Z806" s="15" t="s">
        <v>40</v>
      </c>
      <c r="AA806" s="15" t="s">
        <v>40</v>
      </c>
      <c r="AB806" s="15" t="s">
        <v>40</v>
      </c>
      <c r="AC806" s="15" t="s">
        <v>40</v>
      </c>
      <c r="AD806" s="16" t="s">
        <v>40</v>
      </c>
      <c r="AE806" s="17"/>
      <c r="AF806" s="12"/>
      <c r="AG806" s="12"/>
      <c r="AH806" s="12"/>
      <c r="AI806" s="12"/>
      <c r="AJ806" s="12"/>
      <c r="AK806" s="12" t="s">
        <v>65</v>
      </c>
    </row>
    <row r="807" customFormat="false" ht="13.8" hidden="false" customHeight="false" outlineLevel="0" collapsed="false">
      <c r="A807" s="10" t="s">
        <v>627</v>
      </c>
      <c r="B807" s="65" t="n">
        <v>2005</v>
      </c>
      <c r="C807" s="12" t="s">
        <v>59</v>
      </c>
      <c r="D807" s="21" t="s">
        <v>639</v>
      </c>
      <c r="E807" s="20" t="n">
        <v>0</v>
      </c>
      <c r="F807" s="14"/>
      <c r="G807" s="14"/>
      <c r="H807" s="14"/>
      <c r="I807" s="14"/>
      <c r="J807" s="14" t="n">
        <v>4.576</v>
      </c>
      <c r="K807" s="20" t="n">
        <v>0</v>
      </c>
      <c r="L807" s="20" t="n">
        <v>0</v>
      </c>
      <c r="M807" s="20" t="n">
        <v>18.1071428571429</v>
      </c>
      <c r="N807" s="20" t="n">
        <v>5.57142857142857</v>
      </c>
      <c r="O807" s="20" t="n">
        <v>0</v>
      </c>
      <c r="P807" s="20" t="n">
        <v>0</v>
      </c>
      <c r="Q807" s="20" t="n">
        <v>3</v>
      </c>
      <c r="R807" s="15" t="s">
        <v>40</v>
      </c>
      <c r="S807" s="15" t="s">
        <v>41</v>
      </c>
      <c r="T807" s="15" t="s">
        <v>41</v>
      </c>
      <c r="U807" s="15" t="s">
        <v>41</v>
      </c>
      <c r="V807" s="15" t="s">
        <v>41</v>
      </c>
      <c r="W807" s="15" t="s">
        <v>41</v>
      </c>
      <c r="X807" s="15" t="s">
        <v>40</v>
      </c>
      <c r="Y807" s="15" t="s">
        <v>40</v>
      </c>
      <c r="Z807" s="15" t="s">
        <v>40</v>
      </c>
      <c r="AA807" s="15" t="s">
        <v>40</v>
      </c>
      <c r="AB807" s="15" t="s">
        <v>40</v>
      </c>
      <c r="AC807" s="15" t="s">
        <v>40</v>
      </c>
      <c r="AD807" s="16" t="s">
        <v>40</v>
      </c>
      <c r="AE807" s="17"/>
      <c r="AF807" s="12"/>
      <c r="AG807" s="12"/>
      <c r="AH807" s="12"/>
      <c r="AI807" s="12"/>
      <c r="AJ807" s="12"/>
      <c r="AK807" s="12" t="s">
        <v>65</v>
      </c>
    </row>
    <row r="808" customFormat="false" ht="13.8" hidden="false" customHeight="false" outlineLevel="0" collapsed="false">
      <c r="A808" s="10" t="s">
        <v>627</v>
      </c>
      <c r="B808" s="65" t="n">
        <v>2005</v>
      </c>
      <c r="C808" s="12" t="s">
        <v>59</v>
      </c>
      <c r="D808" s="21" t="s">
        <v>640</v>
      </c>
      <c r="E808" s="20" t="n">
        <v>0</v>
      </c>
      <c r="F808" s="14"/>
      <c r="G808" s="14"/>
      <c r="H808" s="14"/>
      <c r="I808" s="14" t="n">
        <v>3.9704</v>
      </c>
      <c r="J808" s="20" t="n">
        <v>60.4</v>
      </c>
      <c r="K808" s="20" t="n">
        <v>5.9</v>
      </c>
      <c r="L808" s="20" t="n">
        <v>0</v>
      </c>
      <c r="M808" s="20" t="n">
        <v>17.7</v>
      </c>
      <c r="N808" s="20" t="n">
        <v>26.8</v>
      </c>
      <c r="O808" s="20" t="n">
        <v>0</v>
      </c>
      <c r="P808" s="20" t="n">
        <v>2.5</v>
      </c>
      <c r="Q808" s="20" t="n">
        <v>0</v>
      </c>
      <c r="R808" s="15" t="s">
        <v>40</v>
      </c>
      <c r="S808" s="15" t="s">
        <v>41</v>
      </c>
      <c r="T808" s="15" t="s">
        <v>41</v>
      </c>
      <c r="U808" s="15" t="s">
        <v>41</v>
      </c>
      <c r="V808" s="15" t="s">
        <v>41</v>
      </c>
      <c r="W808" s="15" t="s">
        <v>40</v>
      </c>
      <c r="X808" s="15" t="s">
        <v>40</v>
      </c>
      <c r="Y808" s="15" t="s">
        <v>40</v>
      </c>
      <c r="Z808" s="15" t="s">
        <v>40</v>
      </c>
      <c r="AA808" s="15" t="s">
        <v>40</v>
      </c>
      <c r="AB808" s="15" t="s">
        <v>40</v>
      </c>
      <c r="AC808" s="15" t="s">
        <v>40</v>
      </c>
      <c r="AD808" s="16" t="s">
        <v>40</v>
      </c>
      <c r="AE808" s="17"/>
      <c r="AF808" s="12"/>
      <c r="AG808" s="12"/>
      <c r="AH808" s="12"/>
      <c r="AI808" s="12"/>
      <c r="AJ808" s="12"/>
      <c r="AK808" s="12" t="s">
        <v>65</v>
      </c>
    </row>
    <row r="809" customFormat="false" ht="13.8" hidden="false" customHeight="false" outlineLevel="0" collapsed="false">
      <c r="A809" s="10" t="s">
        <v>627</v>
      </c>
      <c r="B809" s="65" t="n">
        <v>2005</v>
      </c>
      <c r="C809" s="12" t="s">
        <v>59</v>
      </c>
      <c r="D809" s="21" t="s">
        <v>661</v>
      </c>
      <c r="E809" s="20" t="n">
        <v>1</v>
      </c>
      <c r="F809" s="14"/>
      <c r="G809" s="14"/>
      <c r="H809" s="14"/>
      <c r="I809" s="14" t="n">
        <v>3.8724</v>
      </c>
      <c r="J809" s="14"/>
      <c r="K809" s="14" t="n">
        <v>1.8564</v>
      </c>
      <c r="L809" s="20" t="n">
        <v>0</v>
      </c>
      <c r="M809" s="20" t="n">
        <v>14.7</v>
      </c>
      <c r="N809" s="20" t="n">
        <v>22.8</v>
      </c>
      <c r="O809" s="20" t="n">
        <v>0</v>
      </c>
      <c r="P809" s="20" t="n">
        <v>1.9</v>
      </c>
      <c r="Q809" s="20" t="n">
        <v>0</v>
      </c>
      <c r="R809" s="15" t="s">
        <v>40</v>
      </c>
      <c r="S809" s="15" t="s">
        <v>41</v>
      </c>
      <c r="T809" s="15" t="s">
        <v>41</v>
      </c>
      <c r="U809" s="15" t="s">
        <v>41</v>
      </c>
      <c r="V809" s="15" t="s">
        <v>41</v>
      </c>
      <c r="W809" s="15" t="s">
        <v>41</v>
      </c>
      <c r="X809" s="15" t="s">
        <v>41</v>
      </c>
      <c r="Y809" s="15" t="s">
        <v>40</v>
      </c>
      <c r="Z809" s="15" t="s">
        <v>40</v>
      </c>
      <c r="AA809" s="15" t="s">
        <v>40</v>
      </c>
      <c r="AB809" s="15" t="s">
        <v>40</v>
      </c>
      <c r="AC809" s="15" t="s">
        <v>40</v>
      </c>
      <c r="AD809" s="16" t="s">
        <v>40</v>
      </c>
      <c r="AE809" s="17"/>
      <c r="AF809" s="12"/>
      <c r="AG809" s="12"/>
      <c r="AH809" s="12"/>
      <c r="AI809" s="12"/>
      <c r="AJ809" s="12"/>
      <c r="AK809" s="12" t="s">
        <v>65</v>
      </c>
    </row>
    <row r="810" customFormat="false" ht="13.8" hidden="false" customHeight="false" outlineLevel="0" collapsed="false">
      <c r="A810" s="10" t="s">
        <v>627</v>
      </c>
      <c r="B810" s="65" t="n">
        <v>2005</v>
      </c>
      <c r="C810" s="12" t="s">
        <v>38</v>
      </c>
      <c r="D810" s="13" t="s">
        <v>641</v>
      </c>
      <c r="E810" s="20" t="n">
        <v>0</v>
      </c>
      <c r="F810" s="20" t="n">
        <v>4.92857142857143</v>
      </c>
      <c r="G810" s="20" t="n">
        <v>23.5714285714286</v>
      </c>
      <c r="H810" s="20" t="n">
        <v>38.8214285714286</v>
      </c>
      <c r="I810" s="20" t="n">
        <v>41.0714285714286</v>
      </c>
      <c r="J810" s="20" t="n">
        <v>37.5357142857143</v>
      </c>
      <c r="K810" s="20" t="n">
        <v>0</v>
      </c>
      <c r="L810" s="20" t="n">
        <v>0</v>
      </c>
      <c r="M810" s="20" t="n">
        <v>21.1071428571429</v>
      </c>
      <c r="N810" s="20" t="n">
        <v>7.39285714285714</v>
      </c>
      <c r="O810" s="20" t="n">
        <v>0</v>
      </c>
      <c r="P810" s="20" t="n">
        <v>0</v>
      </c>
      <c r="Q810" s="20" t="n">
        <v>0</v>
      </c>
      <c r="R810" s="15" t="s">
        <v>40</v>
      </c>
      <c r="S810" s="15" t="s">
        <v>40</v>
      </c>
      <c r="T810" s="15" t="s">
        <v>40</v>
      </c>
      <c r="U810" s="15" t="s">
        <v>40</v>
      </c>
      <c r="V810" s="15" t="s">
        <v>40</v>
      </c>
      <c r="W810" s="15" t="s">
        <v>40</v>
      </c>
      <c r="X810" s="15" t="s">
        <v>40</v>
      </c>
      <c r="Y810" s="15" t="s">
        <v>40</v>
      </c>
      <c r="Z810" s="15" t="s">
        <v>40</v>
      </c>
      <c r="AA810" s="15" t="s">
        <v>40</v>
      </c>
      <c r="AB810" s="15" t="s">
        <v>40</v>
      </c>
      <c r="AC810" s="15" t="s">
        <v>40</v>
      </c>
      <c r="AD810" s="16" t="s">
        <v>40</v>
      </c>
      <c r="AE810" s="17"/>
      <c r="AF810" s="12"/>
      <c r="AG810" s="12"/>
      <c r="AH810" s="12"/>
      <c r="AI810" s="12"/>
      <c r="AJ810" s="12"/>
      <c r="AK810" s="12" t="s">
        <v>46</v>
      </c>
    </row>
    <row r="811" customFormat="false" ht="13.8" hidden="false" customHeight="false" outlineLevel="0" collapsed="false">
      <c r="A811" s="10" t="s">
        <v>627</v>
      </c>
      <c r="B811" s="65" t="n">
        <v>2005</v>
      </c>
      <c r="C811" s="12" t="s">
        <v>38</v>
      </c>
      <c r="D811" s="13" t="s">
        <v>642</v>
      </c>
      <c r="E811" s="20" t="n">
        <v>0</v>
      </c>
      <c r="F811" s="14"/>
      <c r="G811" s="14"/>
      <c r="H811" s="14"/>
      <c r="I811" s="14" t="n">
        <v>3.947</v>
      </c>
      <c r="J811" s="20" t="n">
        <v>53.3928571428571</v>
      </c>
      <c r="K811" s="20" t="n">
        <v>0</v>
      </c>
      <c r="L811" s="20" t="n">
        <v>1.78571428571429</v>
      </c>
      <c r="M811" s="20" t="n">
        <v>16.7142857142857</v>
      </c>
      <c r="N811" s="20" t="n">
        <v>10.1785714285714</v>
      </c>
      <c r="O811" s="20" t="n">
        <v>0</v>
      </c>
      <c r="P811" s="20" t="n">
        <v>0</v>
      </c>
      <c r="Q811" s="20" t="n">
        <v>1.58333333333333</v>
      </c>
      <c r="R811" s="15" t="s">
        <v>40</v>
      </c>
      <c r="S811" s="15" t="s">
        <v>41</v>
      </c>
      <c r="T811" s="15" t="s">
        <v>41</v>
      </c>
      <c r="U811" s="15" t="s">
        <v>41</v>
      </c>
      <c r="V811" s="15" t="s">
        <v>41</v>
      </c>
      <c r="W811" s="15" t="s">
        <v>40</v>
      </c>
      <c r="X811" s="15" t="s">
        <v>40</v>
      </c>
      <c r="Y811" s="15" t="s">
        <v>40</v>
      </c>
      <c r="Z811" s="15" t="s">
        <v>40</v>
      </c>
      <c r="AA811" s="15" t="s">
        <v>40</v>
      </c>
      <c r="AB811" s="15" t="s">
        <v>40</v>
      </c>
      <c r="AC811" s="15" t="s">
        <v>40</v>
      </c>
      <c r="AD811" s="16" t="s">
        <v>40</v>
      </c>
      <c r="AE811" s="17"/>
      <c r="AF811" s="12"/>
      <c r="AG811" s="12"/>
      <c r="AH811" s="12"/>
      <c r="AI811" s="12"/>
      <c r="AJ811" s="12"/>
      <c r="AK811" s="12" t="s">
        <v>46</v>
      </c>
    </row>
    <row r="812" customFormat="false" ht="13.8" hidden="false" customHeight="false" outlineLevel="0" collapsed="false">
      <c r="A812" s="10" t="s">
        <v>627</v>
      </c>
      <c r="B812" s="65" t="n">
        <v>2005</v>
      </c>
      <c r="C812" s="12" t="s">
        <v>38</v>
      </c>
      <c r="D812" s="13" t="s">
        <v>643</v>
      </c>
      <c r="E812" s="20" t="n">
        <v>0</v>
      </c>
      <c r="F812" s="20" t="n">
        <v>5.82142857142857</v>
      </c>
      <c r="G812" s="20" t="n">
        <v>25.3571428571429</v>
      </c>
      <c r="H812" s="20" t="n">
        <v>41</v>
      </c>
      <c r="I812" s="14"/>
      <c r="J812" s="14"/>
      <c r="K812" s="14" t="n">
        <v>3.443</v>
      </c>
      <c r="L812" s="20" t="n">
        <v>0</v>
      </c>
      <c r="M812" s="20" t="n">
        <v>16.7857142857143</v>
      </c>
      <c r="N812" s="20" t="n">
        <v>11.4642857142857</v>
      </c>
      <c r="O812" s="20" t="n">
        <v>0</v>
      </c>
      <c r="P812" s="20" t="n">
        <v>0</v>
      </c>
      <c r="Q812" s="20" t="n">
        <v>0.0666666666666667</v>
      </c>
      <c r="R812" s="15" t="s">
        <v>40</v>
      </c>
      <c r="S812" s="15" t="s">
        <v>40</v>
      </c>
      <c r="T812" s="15" t="s">
        <v>40</v>
      </c>
      <c r="U812" s="15" t="s">
        <v>40</v>
      </c>
      <c r="V812" s="15" t="s">
        <v>41</v>
      </c>
      <c r="W812" s="15" t="s">
        <v>41</v>
      </c>
      <c r="X812" s="15" t="s">
        <v>41</v>
      </c>
      <c r="Y812" s="15" t="s">
        <v>40</v>
      </c>
      <c r="Z812" s="15" t="s">
        <v>40</v>
      </c>
      <c r="AA812" s="15" t="s">
        <v>40</v>
      </c>
      <c r="AB812" s="15" t="s">
        <v>40</v>
      </c>
      <c r="AC812" s="15" t="s">
        <v>40</v>
      </c>
      <c r="AD812" s="16" t="s">
        <v>40</v>
      </c>
      <c r="AE812" s="17"/>
      <c r="AF812" s="12"/>
      <c r="AG812" s="12"/>
      <c r="AH812" s="12"/>
      <c r="AI812" s="12"/>
      <c r="AJ812" s="12"/>
      <c r="AK812" s="12" t="s">
        <v>46</v>
      </c>
    </row>
    <row r="813" customFormat="false" ht="13.8" hidden="false" customHeight="false" outlineLevel="0" collapsed="false">
      <c r="A813" s="10" t="s">
        <v>627</v>
      </c>
      <c r="B813" s="65" t="n">
        <v>2005</v>
      </c>
      <c r="C813" s="12" t="s">
        <v>644</v>
      </c>
      <c r="D813" s="43" t="s">
        <v>645</v>
      </c>
      <c r="E813" s="20" t="n">
        <v>0</v>
      </c>
      <c r="F813" s="14"/>
      <c r="G813" s="14"/>
      <c r="H813" s="14"/>
      <c r="I813" s="14" t="n">
        <v>5.393</v>
      </c>
      <c r="J813" s="14"/>
      <c r="K813" s="14" t="n">
        <v>1.628</v>
      </c>
      <c r="L813" s="20" t="n">
        <v>0</v>
      </c>
      <c r="M813" s="20" t="n">
        <v>16.2857142857143</v>
      </c>
      <c r="N813" s="20" t="n">
        <v>9.32142857142857</v>
      </c>
      <c r="O813" s="20" t="n">
        <v>0</v>
      </c>
      <c r="P813" s="20" t="n">
        <v>0</v>
      </c>
      <c r="Q813" s="20" t="n">
        <v>1.4</v>
      </c>
      <c r="R813" s="15" t="s">
        <v>40</v>
      </c>
      <c r="S813" s="15" t="s">
        <v>78</v>
      </c>
      <c r="T813" s="15" t="s">
        <v>78</v>
      </c>
      <c r="U813" s="15" t="s">
        <v>78</v>
      </c>
      <c r="V813" s="15" t="s">
        <v>78</v>
      </c>
      <c r="W813" s="15" t="s">
        <v>78</v>
      </c>
      <c r="X813" s="15" t="s">
        <v>78</v>
      </c>
      <c r="Y813" s="15" t="s">
        <v>40</v>
      </c>
      <c r="Z813" s="15" t="s">
        <v>40</v>
      </c>
      <c r="AA813" s="15" t="s">
        <v>40</v>
      </c>
      <c r="AB813" s="15" t="s">
        <v>40</v>
      </c>
      <c r="AC813" s="15" t="s">
        <v>40</v>
      </c>
      <c r="AD813" s="16" t="s">
        <v>40</v>
      </c>
      <c r="AE813" s="17"/>
      <c r="AF813" s="12"/>
      <c r="AG813" s="12"/>
      <c r="AH813" s="12"/>
      <c r="AI813" s="12"/>
      <c r="AJ813" s="12"/>
      <c r="AK813" s="12" t="s">
        <v>81</v>
      </c>
    </row>
    <row r="814" customFormat="false" ht="13.8" hidden="false" customHeight="false" outlineLevel="0" collapsed="false">
      <c r="A814" s="10" t="s">
        <v>627</v>
      </c>
      <c r="B814" s="65" t="n">
        <v>2005</v>
      </c>
      <c r="C814" s="12" t="s">
        <v>38</v>
      </c>
      <c r="D814" s="13" t="s">
        <v>646</v>
      </c>
      <c r="E814" s="20" t="n">
        <v>0</v>
      </c>
      <c r="F814" s="20" t="n">
        <v>4.92857142857143</v>
      </c>
      <c r="G814" s="20" t="n">
        <v>23.5714285714286</v>
      </c>
      <c r="H814" s="20" t="n">
        <v>38.8214285714286</v>
      </c>
      <c r="I814" s="20" t="n">
        <v>63.8928571428571</v>
      </c>
      <c r="J814" s="20" t="n">
        <v>23.4285714285714</v>
      </c>
      <c r="K814" s="20" t="n">
        <v>0</v>
      </c>
      <c r="L814" s="20" t="n">
        <v>0</v>
      </c>
      <c r="M814" s="20" t="n">
        <v>11.7857142857143</v>
      </c>
      <c r="N814" s="20" t="n">
        <v>19.7857142857143</v>
      </c>
      <c r="O814" s="20" t="n">
        <v>0</v>
      </c>
      <c r="P814" s="20" t="n">
        <v>0</v>
      </c>
      <c r="Q814" s="20" t="n">
        <v>0</v>
      </c>
      <c r="R814" s="15" t="s">
        <v>40</v>
      </c>
      <c r="S814" s="15" t="s">
        <v>40</v>
      </c>
      <c r="T814" s="15" t="s">
        <v>40</v>
      </c>
      <c r="U814" s="15" t="s">
        <v>40</v>
      </c>
      <c r="V814" s="15" t="s">
        <v>40</v>
      </c>
      <c r="W814" s="15" t="s">
        <v>40</v>
      </c>
      <c r="X814" s="15" t="s">
        <v>40</v>
      </c>
      <c r="Y814" s="15" t="s">
        <v>40</v>
      </c>
      <c r="Z814" s="15" t="s">
        <v>40</v>
      </c>
      <c r="AA814" s="15" t="s">
        <v>40</v>
      </c>
      <c r="AB814" s="15" t="s">
        <v>40</v>
      </c>
      <c r="AC814" s="15" t="s">
        <v>40</v>
      </c>
      <c r="AD814" s="16" t="s">
        <v>40</v>
      </c>
      <c r="AE814" s="17"/>
      <c r="AF814" s="12"/>
      <c r="AG814" s="12"/>
      <c r="AH814" s="12"/>
      <c r="AI814" s="12"/>
      <c r="AJ814" s="12"/>
      <c r="AK814" s="12" t="s">
        <v>46</v>
      </c>
    </row>
    <row r="815" customFormat="false" ht="13.8" hidden="false" customHeight="false" outlineLevel="0" collapsed="false">
      <c r="A815" s="10" t="s">
        <v>627</v>
      </c>
      <c r="B815" s="65" t="n">
        <v>2005</v>
      </c>
      <c r="C815" s="12" t="s">
        <v>59</v>
      </c>
      <c r="D815" s="21" t="s">
        <v>647</v>
      </c>
      <c r="E815" s="20" t="n">
        <v>0</v>
      </c>
      <c r="F815" s="20" t="n">
        <v>3.75</v>
      </c>
      <c r="G815" s="20" t="n">
        <v>18.6428571428571</v>
      </c>
      <c r="H815" s="20" t="n">
        <v>37.1071428571429</v>
      </c>
      <c r="I815" s="20" t="n">
        <v>45.6785714285714</v>
      </c>
      <c r="J815" s="20" t="n">
        <v>19.1071428571429</v>
      </c>
      <c r="K815" s="20" t="n">
        <v>0</v>
      </c>
      <c r="L815" s="20" t="n">
        <v>0</v>
      </c>
      <c r="M815" s="20" t="n">
        <v>11.6785714285714</v>
      </c>
      <c r="N815" s="20" t="n">
        <v>20.1071428571429</v>
      </c>
      <c r="O815" s="20" t="n">
        <v>0</v>
      </c>
      <c r="P815" s="20" t="n">
        <v>0</v>
      </c>
      <c r="Q815" s="20" t="n">
        <v>0</v>
      </c>
      <c r="R815" s="15" t="s">
        <v>40</v>
      </c>
      <c r="S815" s="15" t="s">
        <v>40</v>
      </c>
      <c r="T815" s="15" t="s">
        <v>40</v>
      </c>
      <c r="U815" s="15" t="s">
        <v>40</v>
      </c>
      <c r="V815" s="15" t="s">
        <v>40</v>
      </c>
      <c r="W815" s="15" t="s">
        <v>40</v>
      </c>
      <c r="X815" s="15" t="s">
        <v>40</v>
      </c>
      <c r="Y815" s="15" t="s">
        <v>40</v>
      </c>
      <c r="Z815" s="15" t="s">
        <v>40</v>
      </c>
      <c r="AA815" s="15" t="s">
        <v>40</v>
      </c>
      <c r="AB815" s="15" t="s">
        <v>40</v>
      </c>
      <c r="AC815" s="15" t="s">
        <v>40</v>
      </c>
      <c r="AD815" s="16" t="s">
        <v>40</v>
      </c>
      <c r="AE815" s="17"/>
      <c r="AF815" s="12"/>
      <c r="AG815" s="12"/>
      <c r="AH815" s="12"/>
      <c r="AI815" s="12"/>
      <c r="AJ815" s="12"/>
      <c r="AK815" s="12" t="s">
        <v>65</v>
      </c>
    </row>
    <row r="816" customFormat="false" ht="13.8" hidden="false" customHeight="false" outlineLevel="0" collapsed="false">
      <c r="A816" s="10" t="s">
        <v>627</v>
      </c>
      <c r="B816" s="65" t="n">
        <v>2005</v>
      </c>
      <c r="C816" s="12" t="s">
        <v>38</v>
      </c>
      <c r="D816" s="13" t="s">
        <v>648</v>
      </c>
      <c r="E816" s="20" t="n">
        <v>0</v>
      </c>
      <c r="F816" s="20" t="n">
        <v>4.92857142857143</v>
      </c>
      <c r="G816" s="20" t="n">
        <v>16.8928571428571</v>
      </c>
      <c r="H816" s="20" t="n">
        <v>36.8214285714286</v>
      </c>
      <c r="I816" s="20" t="n">
        <v>31.1428571428571</v>
      </c>
      <c r="J816" s="20" t="n">
        <v>19.8928571428571</v>
      </c>
      <c r="K816" s="20" t="n">
        <v>0</v>
      </c>
      <c r="L816" s="20" t="n">
        <v>0</v>
      </c>
      <c r="M816" s="20" t="n">
        <v>17.1785714285714</v>
      </c>
      <c r="N816" s="20" t="n">
        <v>5.64285714285714</v>
      </c>
      <c r="O816" s="20" t="n">
        <v>0</v>
      </c>
      <c r="P816" s="20" t="n">
        <v>0</v>
      </c>
      <c r="Q816" s="20" t="n">
        <v>0</v>
      </c>
      <c r="R816" s="15" t="s">
        <v>40</v>
      </c>
      <c r="S816" s="15" t="s">
        <v>40</v>
      </c>
      <c r="T816" s="15" t="s">
        <v>40</v>
      </c>
      <c r="U816" s="15" t="s">
        <v>40</v>
      </c>
      <c r="V816" s="15" t="s">
        <v>40</v>
      </c>
      <c r="W816" s="15" t="s">
        <v>40</v>
      </c>
      <c r="X816" s="15" t="s">
        <v>40</v>
      </c>
      <c r="Y816" s="15" t="s">
        <v>40</v>
      </c>
      <c r="Z816" s="15" t="s">
        <v>40</v>
      </c>
      <c r="AA816" s="15" t="s">
        <v>40</v>
      </c>
      <c r="AB816" s="15" t="s">
        <v>40</v>
      </c>
      <c r="AC816" s="15" t="s">
        <v>40</v>
      </c>
      <c r="AD816" s="16" t="s">
        <v>40</v>
      </c>
      <c r="AE816" s="17"/>
      <c r="AF816" s="12"/>
      <c r="AG816" s="12"/>
      <c r="AH816" s="12"/>
      <c r="AI816" s="12"/>
      <c r="AJ816" s="12"/>
      <c r="AK816" s="12" t="s">
        <v>46</v>
      </c>
    </row>
    <row r="817" customFormat="false" ht="13.8" hidden="false" customHeight="false" outlineLevel="0" collapsed="false">
      <c r="A817" s="10" t="s">
        <v>627</v>
      </c>
      <c r="B817" s="65" t="n">
        <v>2005</v>
      </c>
      <c r="C817" s="12" t="s">
        <v>38</v>
      </c>
      <c r="D817" s="13" t="s">
        <v>649</v>
      </c>
      <c r="E817" s="20" t="n">
        <v>0</v>
      </c>
      <c r="F817" s="14"/>
      <c r="G817" s="14"/>
      <c r="H817" s="14"/>
      <c r="I817" s="14"/>
      <c r="J817" s="22" t="n">
        <v>4.215</v>
      </c>
      <c r="K817" s="20" t="n">
        <v>0</v>
      </c>
      <c r="L817" s="20" t="n">
        <v>0.892857142857143</v>
      </c>
      <c r="M817" s="20" t="n">
        <v>15.6428571428571</v>
      </c>
      <c r="N817" s="20" t="n">
        <v>5.10714285714286</v>
      </c>
      <c r="O817" s="20" t="n">
        <v>0</v>
      </c>
      <c r="P817" s="20" t="n">
        <v>0</v>
      </c>
      <c r="Q817" s="20" t="n">
        <v>1.9375</v>
      </c>
      <c r="R817" s="15" t="s">
        <v>40</v>
      </c>
      <c r="S817" s="15" t="s">
        <v>41</v>
      </c>
      <c r="T817" s="15" t="s">
        <v>41</v>
      </c>
      <c r="U817" s="15" t="s">
        <v>41</v>
      </c>
      <c r="V817" s="15" t="s">
        <v>41</v>
      </c>
      <c r="W817" s="15" t="s">
        <v>41</v>
      </c>
      <c r="X817" s="15" t="s">
        <v>40</v>
      </c>
      <c r="Y817" s="15" t="s">
        <v>40</v>
      </c>
      <c r="Z817" s="15" t="s">
        <v>40</v>
      </c>
      <c r="AA817" s="15" t="s">
        <v>40</v>
      </c>
      <c r="AB817" s="15" t="s">
        <v>40</v>
      </c>
      <c r="AC817" s="15" t="s">
        <v>40</v>
      </c>
      <c r="AD817" s="16" t="s">
        <v>40</v>
      </c>
      <c r="AE817" s="17"/>
      <c r="AF817" s="12"/>
      <c r="AG817" s="12"/>
      <c r="AH817" s="12"/>
      <c r="AI817" s="12"/>
      <c r="AJ817" s="12"/>
      <c r="AK817" s="12" t="s">
        <v>46</v>
      </c>
    </row>
    <row r="818" customFormat="false" ht="13.8" hidden="false" customHeight="false" outlineLevel="0" collapsed="false">
      <c r="A818" s="10" t="s">
        <v>627</v>
      </c>
      <c r="B818" s="65" t="n">
        <v>2005</v>
      </c>
      <c r="C818" s="12" t="s">
        <v>38</v>
      </c>
      <c r="D818" s="13" t="s">
        <v>650</v>
      </c>
      <c r="E818" s="20" t="n">
        <v>0</v>
      </c>
      <c r="F818" s="20" t="n">
        <v>5.82142857142857</v>
      </c>
      <c r="G818" s="20" t="n">
        <v>18.6428571428571</v>
      </c>
      <c r="H818" s="20" t="n">
        <v>38.9642857142857</v>
      </c>
      <c r="I818" s="14"/>
      <c r="J818" s="14"/>
      <c r="K818" s="22" t="n">
        <v>3.579</v>
      </c>
      <c r="L818" s="20" t="n">
        <v>0</v>
      </c>
      <c r="M818" s="20" t="n">
        <v>15.6785714285714</v>
      </c>
      <c r="N818" s="20" t="n">
        <v>6.17857142857143</v>
      </c>
      <c r="O818" s="20" t="n">
        <v>0</v>
      </c>
      <c r="P818" s="20" t="n">
        <v>0</v>
      </c>
      <c r="Q818" s="20" t="n">
        <v>0.777777777777778</v>
      </c>
      <c r="R818" s="15" t="s">
        <v>40</v>
      </c>
      <c r="S818" s="15" t="s">
        <v>40</v>
      </c>
      <c r="T818" s="15" t="s">
        <v>40</v>
      </c>
      <c r="U818" s="15" t="s">
        <v>40</v>
      </c>
      <c r="V818" s="15" t="s">
        <v>41</v>
      </c>
      <c r="W818" s="15" t="s">
        <v>41</v>
      </c>
      <c r="X818" s="15" t="s">
        <v>41</v>
      </c>
      <c r="Y818" s="15" t="s">
        <v>40</v>
      </c>
      <c r="Z818" s="15" t="s">
        <v>40</v>
      </c>
      <c r="AA818" s="15" t="s">
        <v>40</v>
      </c>
      <c r="AB818" s="15" t="s">
        <v>40</v>
      </c>
      <c r="AC818" s="15" t="s">
        <v>40</v>
      </c>
      <c r="AD818" s="16" t="s">
        <v>40</v>
      </c>
      <c r="AE818" s="17"/>
      <c r="AF818" s="12"/>
      <c r="AG818" s="12"/>
      <c r="AH818" s="12"/>
      <c r="AI818" s="12"/>
      <c r="AJ818" s="12"/>
      <c r="AK818" s="12" t="s">
        <v>46</v>
      </c>
    </row>
    <row r="819" customFormat="false" ht="13.8" hidden="false" customHeight="false" outlineLevel="0" collapsed="false">
      <c r="A819" s="10" t="s">
        <v>627</v>
      </c>
      <c r="B819" s="65" t="n">
        <v>2005</v>
      </c>
      <c r="C819" s="12" t="s">
        <v>38</v>
      </c>
      <c r="D819" s="13" t="s">
        <v>651</v>
      </c>
      <c r="E819" s="20" t="n">
        <v>0</v>
      </c>
      <c r="F819" s="20" t="n">
        <v>4.92857142857143</v>
      </c>
      <c r="G819" s="20" t="n">
        <v>16.8928571428571</v>
      </c>
      <c r="H819" s="20" t="n">
        <v>36.8214285714286</v>
      </c>
      <c r="I819" s="20" t="n">
        <v>52.9285714285714</v>
      </c>
      <c r="J819" s="20" t="n">
        <v>4.75</v>
      </c>
      <c r="K819" s="20" t="n">
        <v>0</v>
      </c>
      <c r="L819" s="20" t="n">
        <v>0</v>
      </c>
      <c r="M819" s="20" t="n">
        <v>14.6785714285714</v>
      </c>
      <c r="N819" s="20" t="n">
        <v>20</v>
      </c>
      <c r="O819" s="20" t="n">
        <v>0</v>
      </c>
      <c r="P819" s="20" t="n">
        <v>0</v>
      </c>
      <c r="Q819" s="20" t="n">
        <v>0</v>
      </c>
      <c r="R819" s="15" t="s">
        <v>40</v>
      </c>
      <c r="S819" s="15" t="s">
        <v>40</v>
      </c>
      <c r="T819" s="15" t="s">
        <v>40</v>
      </c>
      <c r="U819" s="15" t="s">
        <v>40</v>
      </c>
      <c r="V819" s="15" t="s">
        <v>40</v>
      </c>
      <c r="W819" s="15" t="s">
        <v>40</v>
      </c>
      <c r="X819" s="15" t="s">
        <v>40</v>
      </c>
      <c r="Y819" s="15" t="s">
        <v>40</v>
      </c>
      <c r="Z819" s="15" t="s">
        <v>40</v>
      </c>
      <c r="AA819" s="15" t="s">
        <v>40</v>
      </c>
      <c r="AB819" s="15" t="s">
        <v>40</v>
      </c>
      <c r="AC819" s="15" t="s">
        <v>40</v>
      </c>
      <c r="AD819" s="16" t="s">
        <v>40</v>
      </c>
      <c r="AE819" s="17"/>
      <c r="AF819" s="12"/>
      <c r="AG819" s="12"/>
      <c r="AH819" s="12"/>
      <c r="AI819" s="12"/>
      <c r="AJ819" s="12"/>
      <c r="AK819" s="12" t="s">
        <v>46</v>
      </c>
    </row>
    <row r="820" customFormat="false" ht="13.8" hidden="false" customHeight="false" outlineLevel="0" collapsed="false">
      <c r="A820" s="10" t="s">
        <v>627</v>
      </c>
      <c r="B820" s="65" t="n">
        <v>2005</v>
      </c>
      <c r="C820" s="12" t="s">
        <v>99</v>
      </c>
      <c r="D820" s="24" t="s">
        <v>206</v>
      </c>
      <c r="E820" s="12"/>
      <c r="F820" s="23"/>
      <c r="G820" s="23"/>
      <c r="H820" s="23"/>
      <c r="I820" s="23"/>
      <c r="J820" s="23" t="n">
        <v>70</v>
      </c>
      <c r="K820" s="12"/>
      <c r="L820" s="12"/>
      <c r="M820" s="12"/>
      <c r="N820" s="12"/>
      <c r="O820" s="12"/>
      <c r="P820" s="12"/>
      <c r="Q820" s="12"/>
      <c r="R820" s="15"/>
      <c r="S820" s="15" t="s">
        <v>101</v>
      </c>
      <c r="T820" s="15" t="s">
        <v>101</v>
      </c>
      <c r="U820" s="15" t="s">
        <v>101</v>
      </c>
      <c r="V820" s="15" t="s">
        <v>101</v>
      </c>
      <c r="W820" s="15" t="s">
        <v>101</v>
      </c>
      <c r="X820" s="15" t="s">
        <v>101</v>
      </c>
      <c r="Y820" s="15"/>
      <c r="Z820" s="15"/>
      <c r="AA820" s="15"/>
      <c r="AB820" s="15"/>
      <c r="AC820" s="15"/>
      <c r="AD820" s="16"/>
      <c r="AE820" s="17" t="n">
        <v>5500</v>
      </c>
      <c r="AF820" s="12"/>
      <c r="AG820" s="12"/>
      <c r="AH820" s="12"/>
      <c r="AI820" s="12"/>
      <c r="AJ820" s="12"/>
      <c r="AK820" s="12"/>
    </row>
    <row r="821" customFormat="false" ht="13.8" hidden="false" customHeight="false" outlineLevel="0" collapsed="false">
      <c r="A821" s="10" t="s">
        <v>627</v>
      </c>
      <c r="B821" s="65" t="n">
        <v>2005</v>
      </c>
      <c r="C821" s="12" t="s">
        <v>99</v>
      </c>
      <c r="D821" s="24" t="s">
        <v>102</v>
      </c>
      <c r="E821" s="12"/>
      <c r="F821" s="23"/>
      <c r="G821" s="23"/>
      <c r="H821" s="23"/>
      <c r="I821" s="23"/>
      <c r="J821" s="23" t="n">
        <v>55</v>
      </c>
      <c r="K821" s="12"/>
      <c r="L821" s="12"/>
      <c r="M821" s="12"/>
      <c r="N821" s="12"/>
      <c r="O821" s="12"/>
      <c r="P821" s="12"/>
      <c r="Q821" s="12"/>
      <c r="R821" s="15"/>
      <c r="S821" s="15" t="s">
        <v>101</v>
      </c>
      <c r="T821" s="15" t="s">
        <v>101</v>
      </c>
      <c r="U821" s="15" t="s">
        <v>101</v>
      </c>
      <c r="V821" s="15" t="s">
        <v>101</v>
      </c>
      <c r="W821" s="15" t="s">
        <v>101</v>
      </c>
      <c r="X821" s="15" t="s">
        <v>101</v>
      </c>
      <c r="Y821" s="15"/>
      <c r="Z821" s="15"/>
      <c r="AA821" s="15"/>
      <c r="AB821" s="15"/>
      <c r="AC821" s="15"/>
      <c r="AD821" s="16"/>
      <c r="AE821" s="17" t="n">
        <v>4250</v>
      </c>
      <c r="AF821" s="12"/>
      <c r="AG821" s="12"/>
      <c r="AH821" s="12"/>
      <c r="AI821" s="12"/>
      <c r="AJ821" s="12"/>
      <c r="AK821" s="12"/>
    </row>
    <row r="822" customFormat="false" ht="13.8" hidden="false" customHeight="false" outlineLevel="0" collapsed="false">
      <c r="A822" s="10" t="s">
        <v>627</v>
      </c>
      <c r="B822" s="65" t="n">
        <v>2005</v>
      </c>
      <c r="C822" s="12" t="s">
        <v>99</v>
      </c>
      <c r="D822" s="24" t="s">
        <v>652</v>
      </c>
      <c r="E822" s="12"/>
      <c r="F822" s="23"/>
      <c r="G822" s="23"/>
      <c r="H822" s="23"/>
      <c r="I822" s="23"/>
      <c r="J822" s="23" t="n">
        <v>50</v>
      </c>
      <c r="K822" s="12"/>
      <c r="L822" s="12"/>
      <c r="M822" s="12"/>
      <c r="N822" s="12"/>
      <c r="O822" s="12"/>
      <c r="P822" s="12"/>
      <c r="Q822" s="12"/>
      <c r="R822" s="15"/>
      <c r="S822" s="15" t="s">
        <v>101</v>
      </c>
      <c r="T822" s="15" t="s">
        <v>101</v>
      </c>
      <c r="U822" s="15" t="s">
        <v>101</v>
      </c>
      <c r="V822" s="15" t="s">
        <v>101</v>
      </c>
      <c r="W822" s="15" t="s">
        <v>101</v>
      </c>
      <c r="X822" s="15" t="s">
        <v>101</v>
      </c>
      <c r="Y822" s="15"/>
      <c r="Z822" s="15"/>
      <c r="AA822" s="15"/>
      <c r="AB822" s="15"/>
      <c r="AC822" s="15"/>
      <c r="AD822" s="16"/>
      <c r="AE822" s="17" t="n">
        <v>4000</v>
      </c>
      <c r="AF822" s="12"/>
      <c r="AG822" s="12"/>
      <c r="AH822" s="12"/>
      <c r="AI822" s="12"/>
      <c r="AJ822" s="12"/>
      <c r="AK822" s="12"/>
    </row>
    <row r="823" customFormat="false" ht="13.8" hidden="false" customHeight="false" outlineLevel="0" collapsed="false">
      <c r="A823" s="10" t="s">
        <v>627</v>
      </c>
      <c r="B823" s="65" t="n">
        <v>2005</v>
      </c>
      <c r="C823" s="12" t="s">
        <v>99</v>
      </c>
      <c r="D823" s="24" t="s">
        <v>653</v>
      </c>
      <c r="E823" s="12"/>
      <c r="F823" s="23"/>
      <c r="G823" s="23"/>
      <c r="H823" s="23"/>
      <c r="I823" s="23"/>
      <c r="J823" s="23" t="n">
        <v>50</v>
      </c>
      <c r="K823" s="12"/>
      <c r="L823" s="12"/>
      <c r="M823" s="12"/>
      <c r="N823" s="12"/>
      <c r="O823" s="12"/>
      <c r="P823" s="12"/>
      <c r="Q823" s="12"/>
      <c r="R823" s="15"/>
      <c r="S823" s="15" t="s">
        <v>101</v>
      </c>
      <c r="T823" s="15" t="s">
        <v>101</v>
      </c>
      <c r="U823" s="15" t="s">
        <v>101</v>
      </c>
      <c r="V823" s="15" t="s">
        <v>101</v>
      </c>
      <c r="W823" s="15" t="s">
        <v>101</v>
      </c>
      <c r="X823" s="15" t="s">
        <v>101</v>
      </c>
      <c r="Y823" s="15"/>
      <c r="Z823" s="15"/>
      <c r="AA823" s="15"/>
      <c r="AB823" s="15"/>
      <c r="AC823" s="15"/>
      <c r="AD823" s="16"/>
      <c r="AE823" s="17" t="n">
        <v>4167</v>
      </c>
      <c r="AF823" s="12"/>
      <c r="AG823" s="12"/>
      <c r="AH823" s="12"/>
      <c r="AI823" s="12"/>
      <c r="AJ823" s="12"/>
      <c r="AK823" s="12"/>
    </row>
    <row r="824" customFormat="false" ht="13.8" hidden="false" customHeight="false" outlineLevel="0" collapsed="false">
      <c r="A824" s="10" t="s">
        <v>627</v>
      </c>
      <c r="B824" s="65" t="n">
        <v>2005</v>
      </c>
      <c r="C824" s="12" t="s">
        <v>384</v>
      </c>
      <c r="D824" s="24" t="s">
        <v>654</v>
      </c>
      <c r="E824" s="12"/>
      <c r="F824" s="12"/>
      <c r="G824" s="12"/>
      <c r="H824" s="12"/>
      <c r="I824" s="12"/>
      <c r="J824" s="23"/>
      <c r="K824" s="23"/>
      <c r="L824" s="23" t="n">
        <v>15</v>
      </c>
      <c r="M824" s="12"/>
      <c r="N824" s="12"/>
      <c r="O824" s="12"/>
      <c r="P824" s="12"/>
      <c r="Q824" s="12"/>
      <c r="R824" s="15"/>
      <c r="S824" s="15"/>
      <c r="T824" s="15"/>
      <c r="U824" s="15"/>
      <c r="V824" s="15"/>
      <c r="W824" s="15" t="s">
        <v>107</v>
      </c>
      <c r="X824" s="15" t="s">
        <v>107</v>
      </c>
      <c r="Y824" s="15" t="s">
        <v>107</v>
      </c>
      <c r="Z824" s="15"/>
      <c r="AA824" s="15"/>
      <c r="AB824" s="15"/>
      <c r="AC824" s="15"/>
      <c r="AD824" s="16"/>
      <c r="AE824" s="17"/>
      <c r="AF824" s="12"/>
      <c r="AG824" s="12"/>
      <c r="AH824" s="12"/>
      <c r="AI824" s="12"/>
      <c r="AJ824" s="12"/>
      <c r="AK824" s="12"/>
    </row>
    <row r="825" customFormat="false" ht="13.8" hidden="false" customHeight="false" outlineLevel="0" collapsed="false">
      <c r="A825" s="10" t="s">
        <v>627</v>
      </c>
      <c r="B825" s="65" t="n">
        <v>2005</v>
      </c>
      <c r="C825" s="12" t="s">
        <v>384</v>
      </c>
      <c r="D825" s="24" t="s">
        <v>655</v>
      </c>
      <c r="E825" s="12"/>
      <c r="F825" s="12"/>
      <c r="G825" s="12"/>
      <c r="H825" s="12"/>
      <c r="I825" s="12"/>
      <c r="J825" s="23"/>
      <c r="K825" s="23"/>
      <c r="L825" s="23" t="n">
        <v>12</v>
      </c>
      <c r="M825" s="12"/>
      <c r="N825" s="12"/>
      <c r="O825" s="12"/>
      <c r="P825" s="12"/>
      <c r="Q825" s="12"/>
      <c r="R825" s="15"/>
      <c r="S825" s="15"/>
      <c r="T825" s="15"/>
      <c r="U825" s="15"/>
      <c r="V825" s="15"/>
      <c r="W825" s="15" t="s">
        <v>107</v>
      </c>
      <c r="X825" s="15" t="s">
        <v>107</v>
      </c>
      <c r="Y825" s="15" t="s">
        <v>107</v>
      </c>
      <c r="Z825" s="15"/>
      <c r="AA825" s="15"/>
      <c r="AB825" s="15"/>
      <c r="AC825" s="15"/>
      <c r="AD825" s="16"/>
      <c r="AE825" s="17"/>
      <c r="AF825" s="12"/>
      <c r="AG825" s="12"/>
      <c r="AH825" s="12"/>
      <c r="AI825" s="12"/>
      <c r="AJ825" s="12"/>
      <c r="AK825" s="12"/>
    </row>
    <row r="826" customFormat="false" ht="13.8" hidden="false" customHeight="false" outlineLevel="0" collapsed="false">
      <c r="A826" s="10" t="s">
        <v>627</v>
      </c>
      <c r="B826" s="65" t="n">
        <v>2005</v>
      </c>
      <c r="C826" s="12" t="s">
        <v>312</v>
      </c>
      <c r="D826" s="32" t="s">
        <v>662</v>
      </c>
      <c r="E826" s="12"/>
      <c r="F826" s="20" t="n">
        <v>5.7</v>
      </c>
      <c r="G826" s="20" t="n">
        <v>27.9</v>
      </c>
      <c r="H826" s="20" t="n">
        <v>37.5</v>
      </c>
      <c r="I826" s="20" t="n">
        <v>62.7</v>
      </c>
      <c r="J826" s="23"/>
      <c r="K826" s="23"/>
      <c r="L826" s="23" t="n">
        <v>14</v>
      </c>
      <c r="M826" s="12"/>
      <c r="N826" s="12"/>
      <c r="O826" s="12"/>
      <c r="P826" s="12"/>
      <c r="Q826" s="12"/>
      <c r="R826" s="15"/>
      <c r="S826" s="15" t="s">
        <v>40</v>
      </c>
      <c r="T826" s="15" t="s">
        <v>40</v>
      </c>
      <c r="U826" s="15" t="s">
        <v>40</v>
      </c>
      <c r="V826" s="15" t="s">
        <v>40</v>
      </c>
      <c r="W826" s="15" t="s">
        <v>107</v>
      </c>
      <c r="X826" s="15" t="s">
        <v>107</v>
      </c>
      <c r="Y826" s="15" t="s">
        <v>107</v>
      </c>
      <c r="Z826" s="15"/>
      <c r="AA826" s="15"/>
      <c r="AB826" s="15"/>
      <c r="AC826" s="15"/>
      <c r="AD826" s="16"/>
      <c r="AE826" s="17"/>
      <c r="AF826" s="12"/>
      <c r="AG826" s="12"/>
      <c r="AH826" s="12"/>
      <c r="AI826" s="12"/>
      <c r="AJ826" s="12"/>
      <c r="AK826" s="12" t="s">
        <v>72</v>
      </c>
    </row>
    <row r="827" customFormat="false" ht="13.8" hidden="false" customHeight="false" outlineLevel="0" collapsed="false">
      <c r="A827" s="10" t="s">
        <v>627</v>
      </c>
      <c r="B827" s="65" t="n">
        <v>2005</v>
      </c>
      <c r="C827" s="12" t="s">
        <v>312</v>
      </c>
      <c r="D827" s="32" t="s">
        <v>663</v>
      </c>
      <c r="E827" s="12"/>
      <c r="F827" s="20" t="n">
        <v>5.7</v>
      </c>
      <c r="G827" s="20" t="n">
        <v>27.9</v>
      </c>
      <c r="H827" s="20" t="n">
        <v>37.5</v>
      </c>
      <c r="I827" s="20" t="n">
        <v>62.7</v>
      </c>
      <c r="J827" s="23"/>
      <c r="K827" s="23"/>
      <c r="L827" s="23" t="n">
        <v>9</v>
      </c>
      <c r="M827" s="12"/>
      <c r="N827" s="12"/>
      <c r="O827" s="12"/>
      <c r="P827" s="12"/>
      <c r="Q827" s="12"/>
      <c r="R827" s="15"/>
      <c r="S827" s="15" t="s">
        <v>40</v>
      </c>
      <c r="T827" s="15" t="s">
        <v>40</v>
      </c>
      <c r="U827" s="15" t="s">
        <v>40</v>
      </c>
      <c r="V827" s="15" t="s">
        <v>40</v>
      </c>
      <c r="W827" s="15" t="s">
        <v>107</v>
      </c>
      <c r="X827" s="15" t="s">
        <v>107</v>
      </c>
      <c r="Y827" s="15" t="s">
        <v>107</v>
      </c>
      <c r="Z827" s="15"/>
      <c r="AA827" s="15"/>
      <c r="AB827" s="15"/>
      <c r="AC827" s="15"/>
      <c r="AD827" s="16"/>
      <c r="AE827" s="17"/>
      <c r="AF827" s="12"/>
      <c r="AG827" s="12"/>
      <c r="AH827" s="12"/>
      <c r="AI827" s="12"/>
      <c r="AJ827" s="12"/>
      <c r="AK827" s="12" t="s">
        <v>72</v>
      </c>
    </row>
    <row r="828" customFormat="false" ht="13.8" hidden="false" customHeight="false" outlineLevel="0" collapsed="false">
      <c r="A828" s="10" t="s">
        <v>627</v>
      </c>
      <c r="B828" s="65" t="n">
        <v>2005</v>
      </c>
      <c r="C828" s="12" t="s">
        <v>312</v>
      </c>
      <c r="D828" s="32" t="s">
        <v>658</v>
      </c>
      <c r="E828" s="12"/>
      <c r="F828" s="23"/>
      <c r="G828" s="23"/>
      <c r="H828" s="23"/>
      <c r="I828" s="23"/>
      <c r="J828" s="23" t="n">
        <v>7</v>
      </c>
      <c r="K828" s="23"/>
      <c r="L828" s="23"/>
      <c r="M828" s="23" t="n">
        <v>5</v>
      </c>
      <c r="N828" s="12"/>
      <c r="O828" s="12"/>
      <c r="P828" s="12"/>
      <c r="Q828" s="12"/>
      <c r="R828" s="15"/>
      <c r="S828" s="15" t="s">
        <v>107</v>
      </c>
      <c r="T828" s="15" t="s">
        <v>107</v>
      </c>
      <c r="U828" s="15" t="s">
        <v>107</v>
      </c>
      <c r="V828" s="15" t="s">
        <v>107</v>
      </c>
      <c r="W828" s="15" t="s">
        <v>107</v>
      </c>
      <c r="X828" s="15" t="s">
        <v>107</v>
      </c>
      <c r="Y828" s="15" t="s">
        <v>107</v>
      </c>
      <c r="Z828" s="15" t="s">
        <v>107</v>
      </c>
      <c r="AA828" s="15" t="s">
        <v>107</v>
      </c>
      <c r="AB828" s="15"/>
      <c r="AC828" s="15"/>
      <c r="AD828" s="16"/>
      <c r="AE828" s="17"/>
      <c r="AF828" s="12"/>
      <c r="AG828" s="12"/>
      <c r="AH828" s="12"/>
      <c r="AI828" s="12"/>
      <c r="AJ828" s="12"/>
      <c r="AK828" s="12" t="s">
        <v>72</v>
      </c>
    </row>
    <row r="829" customFormat="false" ht="13.8" hidden="false" customHeight="false" outlineLevel="0" collapsed="false">
      <c r="A829" s="10" t="s">
        <v>627</v>
      </c>
      <c r="B829" s="65" t="n">
        <v>2005</v>
      </c>
      <c r="C829" s="12" t="s">
        <v>312</v>
      </c>
      <c r="D829" s="32" t="s">
        <v>659</v>
      </c>
      <c r="E829" s="12"/>
      <c r="F829" s="12"/>
      <c r="G829" s="23"/>
      <c r="H829" s="23"/>
      <c r="I829" s="23"/>
      <c r="J829" s="23" t="n">
        <v>7</v>
      </c>
      <c r="K829" s="20" t="n">
        <v>35.7142857142857</v>
      </c>
      <c r="L829" s="20" t="n">
        <v>89.2857142857143</v>
      </c>
      <c r="M829" s="20" t="n">
        <v>53.5714285714286</v>
      </c>
      <c r="N829" s="12"/>
      <c r="O829" s="12"/>
      <c r="P829" s="12"/>
      <c r="Q829" s="12"/>
      <c r="R829" s="15"/>
      <c r="S829" s="15" t="s">
        <v>107</v>
      </c>
      <c r="T829" s="15" t="s">
        <v>107</v>
      </c>
      <c r="U829" s="15" t="s">
        <v>107</v>
      </c>
      <c r="V829" s="15" t="s">
        <v>107</v>
      </c>
      <c r="W829" s="15" t="s">
        <v>107</v>
      </c>
      <c r="X829" s="15" t="s">
        <v>40</v>
      </c>
      <c r="Y829" s="15" t="s">
        <v>40</v>
      </c>
      <c r="Z829" s="15" t="s">
        <v>40</v>
      </c>
      <c r="AA829" s="15" t="s">
        <v>40</v>
      </c>
      <c r="AB829" s="15"/>
      <c r="AC829" s="15"/>
      <c r="AD829" s="16"/>
      <c r="AE829" s="17"/>
      <c r="AF829" s="12"/>
      <c r="AG829" s="12"/>
      <c r="AH829" s="12"/>
      <c r="AI829" s="12"/>
      <c r="AJ829" s="12"/>
      <c r="AK829" s="12" t="s">
        <v>72</v>
      </c>
    </row>
    <row r="830" customFormat="false" ht="13.8" hidden="false" customHeight="false" outlineLevel="0" collapsed="false">
      <c r="A830" s="10" t="s">
        <v>627</v>
      </c>
      <c r="B830" s="66" t="n">
        <v>2011</v>
      </c>
      <c r="C830" s="12" t="s">
        <v>59</v>
      </c>
      <c r="D830" s="21" t="s">
        <v>628</v>
      </c>
      <c r="E830" s="20" t="n">
        <v>0</v>
      </c>
      <c r="F830" s="14"/>
      <c r="G830" s="14"/>
      <c r="H830" s="14"/>
      <c r="I830" s="14" t="n">
        <v>3.513</v>
      </c>
      <c r="J830" s="14"/>
      <c r="K830" s="14" t="n">
        <v>0.964</v>
      </c>
      <c r="L830" s="20" t="n">
        <v>40.3571428571429</v>
      </c>
      <c r="M830" s="20" t="n">
        <v>29.8571428571429</v>
      </c>
      <c r="N830" s="20" t="n">
        <v>0.928571428571429</v>
      </c>
      <c r="O830" s="20" t="n">
        <v>1.42857142857143</v>
      </c>
      <c r="P830" s="20" t="n">
        <v>0</v>
      </c>
      <c r="Q830" s="20" t="n">
        <v>0</v>
      </c>
      <c r="R830" s="15" t="s">
        <v>40</v>
      </c>
      <c r="S830" s="15" t="s">
        <v>41</v>
      </c>
      <c r="T830" s="15" t="s">
        <v>41</v>
      </c>
      <c r="U830" s="15" t="s">
        <v>41</v>
      </c>
      <c r="V830" s="15" t="s">
        <v>41</v>
      </c>
      <c r="W830" s="15" t="s">
        <v>41</v>
      </c>
      <c r="X830" s="15" t="s">
        <v>41</v>
      </c>
      <c r="Y830" s="15" t="s">
        <v>40</v>
      </c>
      <c r="Z830" s="15" t="s">
        <v>40</v>
      </c>
      <c r="AA830" s="15" t="s">
        <v>40</v>
      </c>
      <c r="AB830" s="15" t="s">
        <v>40</v>
      </c>
      <c r="AC830" s="15" t="s">
        <v>40</v>
      </c>
      <c r="AD830" s="16" t="s">
        <v>40</v>
      </c>
      <c r="AE830" s="17"/>
      <c r="AF830" s="12"/>
      <c r="AG830" s="12"/>
      <c r="AH830" s="12"/>
      <c r="AI830" s="12"/>
      <c r="AJ830" s="12"/>
      <c r="AK830" s="12" t="s">
        <v>65</v>
      </c>
    </row>
    <row r="831" customFormat="false" ht="13.8" hidden="false" customHeight="false" outlineLevel="0" collapsed="false">
      <c r="A831" s="10" t="s">
        <v>627</v>
      </c>
      <c r="B831" s="66" t="n">
        <v>2011</v>
      </c>
      <c r="C831" s="12" t="s">
        <v>59</v>
      </c>
      <c r="D831" s="21" t="s">
        <v>629</v>
      </c>
      <c r="E831" s="20" t="n">
        <v>0</v>
      </c>
      <c r="F831" s="14"/>
      <c r="G831" s="14"/>
      <c r="H831" s="14"/>
      <c r="I831" s="14" t="n">
        <v>3.513</v>
      </c>
      <c r="J831" s="20" t="n">
        <v>22.2857142857143</v>
      </c>
      <c r="K831" s="20" t="n">
        <v>9.21428571428571</v>
      </c>
      <c r="L831" s="20" t="n">
        <v>39.8928571428571</v>
      </c>
      <c r="M831" s="20" t="n">
        <v>29.8571428571429</v>
      </c>
      <c r="N831" s="20" t="n">
        <v>1</v>
      </c>
      <c r="O831" s="20" t="n">
        <v>2.21428571428571</v>
      </c>
      <c r="P831" s="20" t="n">
        <v>0</v>
      </c>
      <c r="Q831" s="20" t="n">
        <v>0</v>
      </c>
      <c r="R831" s="15" t="s">
        <v>40</v>
      </c>
      <c r="S831" s="15" t="s">
        <v>41</v>
      </c>
      <c r="T831" s="15" t="s">
        <v>41</v>
      </c>
      <c r="U831" s="15" t="s">
        <v>41</v>
      </c>
      <c r="V831" s="15" t="s">
        <v>41</v>
      </c>
      <c r="W831" s="15" t="s">
        <v>40</v>
      </c>
      <c r="X831" s="15" t="s">
        <v>40</v>
      </c>
      <c r="Y831" s="15" t="s">
        <v>40</v>
      </c>
      <c r="Z831" s="15" t="s">
        <v>40</v>
      </c>
      <c r="AA831" s="15" t="s">
        <v>40</v>
      </c>
      <c r="AB831" s="15" t="s">
        <v>40</v>
      </c>
      <c r="AC831" s="15" t="s">
        <v>40</v>
      </c>
      <c r="AD831" s="16" t="s">
        <v>40</v>
      </c>
      <c r="AE831" s="17"/>
      <c r="AF831" s="12"/>
      <c r="AG831" s="12"/>
      <c r="AH831" s="12"/>
      <c r="AI831" s="12"/>
      <c r="AJ831" s="12"/>
      <c r="AK831" s="12" t="s">
        <v>65</v>
      </c>
    </row>
    <row r="832" customFormat="false" ht="13.8" hidden="false" customHeight="false" outlineLevel="0" collapsed="false">
      <c r="A832" s="10" t="s">
        <v>627</v>
      </c>
      <c r="B832" s="66" t="n">
        <v>2011</v>
      </c>
      <c r="C832" s="12" t="s">
        <v>59</v>
      </c>
      <c r="D832" s="21" t="s">
        <v>630</v>
      </c>
      <c r="E832" s="20" t="n">
        <v>0</v>
      </c>
      <c r="F832" s="20" t="n">
        <v>11.9285714285714</v>
      </c>
      <c r="G832" s="20" t="n">
        <v>34.7142857142857</v>
      </c>
      <c r="H832" s="20" t="n">
        <v>43.3571428571429</v>
      </c>
      <c r="I832" s="20" t="n">
        <v>24.4285714285714</v>
      </c>
      <c r="J832" s="20" t="n">
        <v>2.96428571428571</v>
      </c>
      <c r="K832" s="20" t="n">
        <v>0</v>
      </c>
      <c r="L832" s="20" t="n">
        <v>34.7857142857143</v>
      </c>
      <c r="M832" s="20" t="n">
        <v>16.6428571428571</v>
      </c>
      <c r="N832" s="20" t="n">
        <v>0</v>
      </c>
      <c r="O832" s="20" t="n">
        <v>0</v>
      </c>
      <c r="P832" s="20" t="n">
        <v>1.5</v>
      </c>
      <c r="Q832" s="20" t="n">
        <v>1.125</v>
      </c>
      <c r="R832" s="15" t="s">
        <v>40</v>
      </c>
      <c r="S832" s="15" t="s">
        <v>40</v>
      </c>
      <c r="T832" s="15" t="s">
        <v>40</v>
      </c>
      <c r="U832" s="15" t="s">
        <v>40</v>
      </c>
      <c r="V832" s="15" t="s">
        <v>40</v>
      </c>
      <c r="W832" s="15" t="s">
        <v>40</v>
      </c>
      <c r="X832" s="15" t="s">
        <v>40</v>
      </c>
      <c r="Y832" s="15" t="s">
        <v>40</v>
      </c>
      <c r="Z832" s="15" t="s">
        <v>40</v>
      </c>
      <c r="AA832" s="15" t="s">
        <v>40</v>
      </c>
      <c r="AB832" s="15" t="s">
        <v>40</v>
      </c>
      <c r="AC832" s="15" t="s">
        <v>40</v>
      </c>
      <c r="AD832" s="16" t="s">
        <v>40</v>
      </c>
      <c r="AE832" s="17"/>
      <c r="AF832" s="12"/>
      <c r="AG832" s="12"/>
      <c r="AH832" s="12"/>
      <c r="AI832" s="12"/>
      <c r="AJ832" s="12"/>
      <c r="AK832" s="12" t="s">
        <v>65</v>
      </c>
    </row>
    <row r="833" customFormat="false" ht="13.8" hidden="false" customHeight="false" outlineLevel="0" collapsed="false">
      <c r="A833" s="10" t="s">
        <v>627</v>
      </c>
      <c r="B833" s="66" t="n">
        <v>2011</v>
      </c>
      <c r="C833" s="12" t="s">
        <v>59</v>
      </c>
      <c r="D833" s="21" t="s">
        <v>631</v>
      </c>
      <c r="E833" s="20" t="n">
        <v>0</v>
      </c>
      <c r="F833" s="14"/>
      <c r="G833" s="14"/>
      <c r="H833" s="14"/>
      <c r="I833" s="14" t="n">
        <v>4.708</v>
      </c>
      <c r="J833" s="14"/>
      <c r="K833" s="14" t="n">
        <v>1.179</v>
      </c>
      <c r="L833" s="20" t="n">
        <v>45.3214285714286</v>
      </c>
      <c r="M833" s="20" t="n">
        <v>32.9642857142857</v>
      </c>
      <c r="N833" s="20" t="n">
        <v>6.35714285714286</v>
      </c>
      <c r="O833" s="20" t="n">
        <v>0</v>
      </c>
      <c r="P833" s="20" t="n">
        <v>0.642857142857143</v>
      </c>
      <c r="Q833" s="20" t="n">
        <v>1</v>
      </c>
      <c r="R833" s="15" t="s">
        <v>40</v>
      </c>
      <c r="S833" s="15" t="s">
        <v>41</v>
      </c>
      <c r="T833" s="15" t="s">
        <v>41</v>
      </c>
      <c r="U833" s="15" t="s">
        <v>41</v>
      </c>
      <c r="V833" s="15" t="s">
        <v>41</v>
      </c>
      <c r="W833" s="15" t="s">
        <v>41</v>
      </c>
      <c r="X833" s="15" t="s">
        <v>41</v>
      </c>
      <c r="Y833" s="15" t="s">
        <v>40</v>
      </c>
      <c r="Z833" s="15" t="s">
        <v>40</v>
      </c>
      <c r="AA833" s="15" t="s">
        <v>40</v>
      </c>
      <c r="AB833" s="15" t="s">
        <v>40</v>
      </c>
      <c r="AC833" s="15" t="s">
        <v>40</v>
      </c>
      <c r="AD833" s="16" t="s">
        <v>40</v>
      </c>
      <c r="AE833" s="17"/>
      <c r="AF833" s="12"/>
      <c r="AG833" s="12"/>
      <c r="AH833" s="12"/>
      <c r="AI833" s="12"/>
      <c r="AJ833" s="12"/>
      <c r="AK833" s="12" t="s">
        <v>65</v>
      </c>
    </row>
    <row r="834" customFormat="false" ht="13.8" hidden="false" customHeight="false" outlineLevel="0" collapsed="false">
      <c r="A834" s="10" t="s">
        <v>627</v>
      </c>
      <c r="B834" s="66" t="n">
        <v>2011</v>
      </c>
      <c r="C834" s="12" t="s">
        <v>59</v>
      </c>
      <c r="D834" s="21" t="s">
        <v>660</v>
      </c>
      <c r="E834" s="20" t="n">
        <v>0</v>
      </c>
      <c r="F834" s="14"/>
      <c r="G834" s="14"/>
      <c r="H834" s="14"/>
      <c r="I834" s="14" t="n">
        <v>4.708</v>
      </c>
      <c r="J834" s="14"/>
      <c r="K834" s="14" t="n">
        <v>0.589</v>
      </c>
      <c r="L834" s="14"/>
      <c r="M834" s="14" t="n">
        <v>2.192</v>
      </c>
      <c r="N834" s="20" t="n">
        <v>6.35714285714286</v>
      </c>
      <c r="O834" s="20" t="n">
        <v>0</v>
      </c>
      <c r="P834" s="20" t="n">
        <v>0.642857142857143</v>
      </c>
      <c r="Q834" s="20" t="n">
        <v>1</v>
      </c>
      <c r="R834" s="15" t="s">
        <v>40</v>
      </c>
      <c r="S834" s="15" t="s">
        <v>41</v>
      </c>
      <c r="T834" s="15" t="s">
        <v>41</v>
      </c>
      <c r="U834" s="15" t="s">
        <v>41</v>
      </c>
      <c r="V834" s="15" t="s">
        <v>41</v>
      </c>
      <c r="W834" s="15" t="s">
        <v>41</v>
      </c>
      <c r="X834" s="15" t="s">
        <v>41</v>
      </c>
      <c r="Y834" s="15" t="s">
        <v>41</v>
      </c>
      <c r="Z834" s="15" t="s">
        <v>41</v>
      </c>
      <c r="AA834" s="15" t="s">
        <v>40</v>
      </c>
      <c r="AB834" s="15" t="s">
        <v>40</v>
      </c>
      <c r="AC834" s="15" t="s">
        <v>40</v>
      </c>
      <c r="AD834" s="16" t="s">
        <v>40</v>
      </c>
      <c r="AE834" s="17"/>
      <c r="AF834" s="12"/>
      <c r="AG834" s="12"/>
      <c r="AH834" s="12"/>
      <c r="AI834" s="12"/>
      <c r="AJ834" s="12"/>
      <c r="AK834" s="12" t="s">
        <v>65</v>
      </c>
    </row>
    <row r="835" customFormat="false" ht="13.8" hidden="false" customHeight="false" outlineLevel="0" collapsed="false">
      <c r="A835" s="10" t="s">
        <v>627</v>
      </c>
      <c r="B835" s="66" t="n">
        <v>2011</v>
      </c>
      <c r="C835" s="12" t="s">
        <v>59</v>
      </c>
      <c r="D835" s="21" t="s">
        <v>632</v>
      </c>
      <c r="E835" s="20" t="n">
        <v>0</v>
      </c>
      <c r="F835" s="14"/>
      <c r="G835" s="14"/>
      <c r="H835" s="14"/>
      <c r="I835" s="14" t="n">
        <v>3.034</v>
      </c>
      <c r="J835" s="22"/>
      <c r="K835" s="22" t="n">
        <v>0.589</v>
      </c>
      <c r="L835" s="20" t="n">
        <v>34.1428571428571</v>
      </c>
      <c r="M835" s="20" t="n">
        <v>26.1071428571429</v>
      </c>
      <c r="N835" s="20" t="n">
        <v>4.39285714285714</v>
      </c>
      <c r="O835" s="20" t="n">
        <v>0</v>
      </c>
      <c r="P835" s="20" t="n">
        <v>0</v>
      </c>
      <c r="Q835" s="20" t="n">
        <v>0</v>
      </c>
      <c r="R835" s="15" t="s">
        <v>40</v>
      </c>
      <c r="S835" s="15" t="s">
        <v>41</v>
      </c>
      <c r="T835" s="15" t="s">
        <v>41</v>
      </c>
      <c r="U835" s="15" t="s">
        <v>41</v>
      </c>
      <c r="V835" s="15" t="s">
        <v>41</v>
      </c>
      <c r="W835" s="15" t="s">
        <v>41</v>
      </c>
      <c r="X835" s="15" t="s">
        <v>41</v>
      </c>
      <c r="Y835" s="15" t="s">
        <v>40</v>
      </c>
      <c r="Z835" s="15" t="s">
        <v>40</v>
      </c>
      <c r="AA835" s="15" t="s">
        <v>40</v>
      </c>
      <c r="AB835" s="15" t="s">
        <v>40</v>
      </c>
      <c r="AC835" s="15" t="s">
        <v>40</v>
      </c>
      <c r="AD835" s="16" t="s">
        <v>40</v>
      </c>
      <c r="AE835" s="17"/>
      <c r="AF835" s="12"/>
      <c r="AG835" s="12"/>
      <c r="AH835" s="12"/>
      <c r="AI835" s="12"/>
      <c r="AJ835" s="12"/>
      <c r="AK835" s="12" t="s">
        <v>72</v>
      </c>
    </row>
    <row r="836" customFormat="false" ht="13.8" hidden="false" customHeight="false" outlineLevel="0" collapsed="false">
      <c r="A836" s="10" t="s">
        <v>627</v>
      </c>
      <c r="B836" s="66" t="n">
        <v>2011</v>
      </c>
      <c r="C836" s="12" t="s">
        <v>59</v>
      </c>
      <c r="D836" s="21" t="s">
        <v>633</v>
      </c>
      <c r="E836" s="20" t="n">
        <v>0</v>
      </c>
      <c r="F836" s="14"/>
      <c r="G836" s="14"/>
      <c r="H836" s="14"/>
      <c r="I836" s="14" t="n">
        <v>3.037</v>
      </c>
      <c r="J836" s="20" t="n">
        <v>17.9642857142857</v>
      </c>
      <c r="K836" s="20" t="n">
        <v>3.07142857142857</v>
      </c>
      <c r="L836" s="20" t="n">
        <v>34.1428571428571</v>
      </c>
      <c r="M836" s="20" t="n">
        <v>26.1071428571429</v>
      </c>
      <c r="N836" s="20" t="n">
        <v>4.39285714285714</v>
      </c>
      <c r="O836" s="20" t="n">
        <v>0</v>
      </c>
      <c r="P836" s="20" t="n">
        <v>0</v>
      </c>
      <c r="Q836" s="20" t="n">
        <v>0</v>
      </c>
      <c r="R836" s="15" t="s">
        <v>40</v>
      </c>
      <c r="S836" s="15" t="s">
        <v>41</v>
      </c>
      <c r="T836" s="15" t="s">
        <v>41</v>
      </c>
      <c r="U836" s="15" t="s">
        <v>41</v>
      </c>
      <c r="V836" s="15" t="s">
        <v>41</v>
      </c>
      <c r="W836" s="15" t="s">
        <v>40</v>
      </c>
      <c r="X836" s="15" t="s">
        <v>40</v>
      </c>
      <c r="Y836" s="15" t="s">
        <v>40</v>
      </c>
      <c r="Z836" s="15" t="s">
        <v>40</v>
      </c>
      <c r="AA836" s="15" t="s">
        <v>40</v>
      </c>
      <c r="AB836" s="15" t="s">
        <v>40</v>
      </c>
      <c r="AC836" s="15" t="s">
        <v>40</v>
      </c>
      <c r="AD836" s="16" t="s">
        <v>40</v>
      </c>
      <c r="AE836" s="17"/>
      <c r="AF836" s="12"/>
      <c r="AG836" s="12"/>
      <c r="AH836" s="12"/>
      <c r="AI836" s="12"/>
      <c r="AJ836" s="12"/>
      <c r="AK836" s="12" t="s">
        <v>72</v>
      </c>
    </row>
    <row r="837" customFormat="false" ht="13.8" hidden="false" customHeight="false" outlineLevel="0" collapsed="false">
      <c r="A837" s="10" t="s">
        <v>627</v>
      </c>
      <c r="B837" s="66" t="n">
        <v>2011</v>
      </c>
      <c r="C837" s="12" t="s">
        <v>59</v>
      </c>
      <c r="D837" s="21" t="s">
        <v>634</v>
      </c>
      <c r="E837" s="20" t="n">
        <v>0</v>
      </c>
      <c r="F837" s="20" t="n">
        <v>10.25</v>
      </c>
      <c r="G837" s="20" t="n">
        <v>31</v>
      </c>
      <c r="H837" s="20" t="n">
        <v>34.1428571428571</v>
      </c>
      <c r="I837" s="20" t="n">
        <v>35.5714285714286</v>
      </c>
      <c r="J837" s="20" t="n">
        <v>10.0714285714286</v>
      </c>
      <c r="K837" s="20" t="n">
        <v>0</v>
      </c>
      <c r="L837" s="20" t="n">
        <v>31.1071428571429</v>
      </c>
      <c r="M837" s="20" t="n">
        <v>12.4642857142857</v>
      </c>
      <c r="N837" s="20" t="n">
        <v>5.14285714285714</v>
      </c>
      <c r="O837" s="20" t="n">
        <v>0</v>
      </c>
      <c r="P837" s="20" t="n">
        <v>2.5</v>
      </c>
      <c r="Q837" s="20" t="n">
        <v>0</v>
      </c>
      <c r="R837" s="15" t="s">
        <v>40</v>
      </c>
      <c r="S837" s="15" t="s">
        <v>40</v>
      </c>
      <c r="T837" s="15" t="s">
        <v>40</v>
      </c>
      <c r="U837" s="15" t="s">
        <v>40</v>
      </c>
      <c r="V837" s="15" t="s">
        <v>40</v>
      </c>
      <c r="W837" s="15" t="s">
        <v>40</v>
      </c>
      <c r="X837" s="15" t="s">
        <v>40</v>
      </c>
      <c r="Y837" s="15" t="s">
        <v>40</v>
      </c>
      <c r="Z837" s="15" t="s">
        <v>40</v>
      </c>
      <c r="AA837" s="15" t="s">
        <v>40</v>
      </c>
      <c r="AB837" s="15" t="s">
        <v>40</v>
      </c>
      <c r="AC837" s="15" t="s">
        <v>40</v>
      </c>
      <c r="AD837" s="16" t="s">
        <v>40</v>
      </c>
      <c r="AE837" s="17"/>
      <c r="AF837" s="12"/>
      <c r="AG837" s="12"/>
      <c r="AH837" s="12"/>
      <c r="AI837" s="12"/>
      <c r="AJ837" s="12"/>
      <c r="AK837" s="12" t="s">
        <v>72</v>
      </c>
    </row>
    <row r="838" customFormat="false" ht="13.8" hidden="false" customHeight="false" outlineLevel="0" collapsed="false">
      <c r="A838" s="10" t="s">
        <v>627</v>
      </c>
      <c r="B838" s="66" t="n">
        <v>2011</v>
      </c>
      <c r="C838" s="12" t="s">
        <v>59</v>
      </c>
      <c r="D838" s="21" t="s">
        <v>635</v>
      </c>
      <c r="E838" s="20" t="n">
        <v>0</v>
      </c>
      <c r="F838" s="20" t="n">
        <v>9.89285714285714</v>
      </c>
      <c r="G838" s="20" t="n">
        <v>29.7142857142857</v>
      </c>
      <c r="H838" s="20" t="n">
        <v>41.3928571428571</v>
      </c>
      <c r="I838" s="20" t="n">
        <v>21.0714285714286</v>
      </c>
      <c r="J838" s="20" t="n">
        <v>3.35714285714286</v>
      </c>
      <c r="K838" s="20" t="n">
        <v>0</v>
      </c>
      <c r="L838" s="20" t="n">
        <v>32.5357142857143</v>
      </c>
      <c r="M838" s="20" t="n">
        <v>16.6071428571429</v>
      </c>
      <c r="N838" s="20" t="n">
        <v>6.53571428571429</v>
      </c>
      <c r="O838" s="20" t="n">
        <v>0</v>
      </c>
      <c r="P838" s="20" t="n">
        <v>3.21428571428571</v>
      </c>
      <c r="Q838" s="20" t="n">
        <v>0.444444444444444</v>
      </c>
      <c r="R838" s="15" t="s">
        <v>40</v>
      </c>
      <c r="S838" s="15" t="s">
        <v>40</v>
      </c>
      <c r="T838" s="15" t="s">
        <v>40</v>
      </c>
      <c r="U838" s="15" t="s">
        <v>40</v>
      </c>
      <c r="V838" s="15" t="s">
        <v>40</v>
      </c>
      <c r="W838" s="15" t="s">
        <v>40</v>
      </c>
      <c r="X838" s="15" t="s">
        <v>40</v>
      </c>
      <c r="Y838" s="15" t="s">
        <v>40</v>
      </c>
      <c r="Z838" s="15" t="s">
        <v>40</v>
      </c>
      <c r="AA838" s="15" t="s">
        <v>40</v>
      </c>
      <c r="AB838" s="15" t="s">
        <v>40</v>
      </c>
      <c r="AC838" s="15" t="s">
        <v>40</v>
      </c>
      <c r="AD838" s="16" t="s">
        <v>40</v>
      </c>
      <c r="AE838" s="17"/>
      <c r="AF838" s="12"/>
      <c r="AG838" s="12"/>
      <c r="AH838" s="12"/>
      <c r="AI838" s="12"/>
      <c r="AJ838" s="12"/>
      <c r="AK838" s="12" t="s">
        <v>65</v>
      </c>
    </row>
    <row r="839" customFormat="false" ht="13.8" hidden="false" customHeight="false" outlineLevel="0" collapsed="false">
      <c r="A839" s="10" t="s">
        <v>627</v>
      </c>
      <c r="B839" s="66" t="n">
        <v>2011</v>
      </c>
      <c r="C839" s="12" t="s">
        <v>59</v>
      </c>
      <c r="D839" s="21" t="s">
        <v>636</v>
      </c>
      <c r="E839" s="20" t="n">
        <v>0</v>
      </c>
      <c r="F839" s="22"/>
      <c r="G839" s="22"/>
      <c r="H839" s="22"/>
      <c r="I839" s="22"/>
      <c r="J839" s="22" t="n">
        <v>3.573</v>
      </c>
      <c r="K839" s="20" t="n">
        <v>2.32142857142857</v>
      </c>
      <c r="L839" s="20" t="n">
        <v>35.6428571428571</v>
      </c>
      <c r="M839" s="20" t="n">
        <v>23.8571428571429</v>
      </c>
      <c r="N839" s="20" t="n">
        <v>3.60714285714286</v>
      </c>
      <c r="O839" s="20" t="n">
        <v>0.25</v>
      </c>
      <c r="P839" s="20" t="n">
        <v>0</v>
      </c>
      <c r="Q839" s="20" t="n">
        <v>0</v>
      </c>
      <c r="R839" s="15" t="s">
        <v>40</v>
      </c>
      <c r="S839" s="15" t="s">
        <v>41</v>
      </c>
      <c r="T839" s="15" t="s">
        <v>41</v>
      </c>
      <c r="U839" s="15" t="s">
        <v>41</v>
      </c>
      <c r="V839" s="15" t="s">
        <v>41</v>
      </c>
      <c r="W839" s="15" t="s">
        <v>41</v>
      </c>
      <c r="X839" s="15" t="s">
        <v>40</v>
      </c>
      <c r="Y839" s="15" t="s">
        <v>40</v>
      </c>
      <c r="Z839" s="15" t="s">
        <v>40</v>
      </c>
      <c r="AA839" s="15" t="s">
        <v>40</v>
      </c>
      <c r="AB839" s="15" t="s">
        <v>40</v>
      </c>
      <c r="AC839" s="15" t="s">
        <v>40</v>
      </c>
      <c r="AD839" s="16" t="s">
        <v>40</v>
      </c>
      <c r="AE839" s="17"/>
      <c r="AF839" s="12"/>
      <c r="AG839" s="12"/>
      <c r="AH839" s="12"/>
      <c r="AI839" s="12"/>
      <c r="AJ839" s="12"/>
      <c r="AK839" s="12" t="s">
        <v>65</v>
      </c>
    </row>
    <row r="840" customFormat="false" ht="13.8" hidden="false" customHeight="false" outlineLevel="0" collapsed="false">
      <c r="A840" s="10" t="s">
        <v>627</v>
      </c>
      <c r="B840" s="66" t="n">
        <v>2011</v>
      </c>
      <c r="C840" s="12" t="s">
        <v>59</v>
      </c>
      <c r="D840" s="21" t="s">
        <v>637</v>
      </c>
      <c r="E840" s="20" t="n">
        <v>0</v>
      </c>
      <c r="F840" s="20" t="n">
        <v>11.3928571428571</v>
      </c>
      <c r="G840" s="20" t="n">
        <v>31.5357142857143</v>
      </c>
      <c r="H840" s="14"/>
      <c r="I840" s="14"/>
      <c r="J840" s="14" t="n">
        <v>2.142</v>
      </c>
      <c r="K840" s="20" t="n">
        <v>8.53571428571429</v>
      </c>
      <c r="L840" s="20" t="n">
        <v>35.7142857142857</v>
      </c>
      <c r="M840" s="20" t="n">
        <v>17.9285714285714</v>
      </c>
      <c r="N840" s="20" t="n">
        <v>10.6428571428571</v>
      </c>
      <c r="O840" s="20" t="n">
        <v>0</v>
      </c>
      <c r="P840" s="20" t="n">
        <v>4.60714285714286</v>
      </c>
      <c r="Q840" s="20" t="n">
        <v>0.833333333333333</v>
      </c>
      <c r="R840" s="15" t="s">
        <v>40</v>
      </c>
      <c r="S840" s="15" t="s">
        <v>40</v>
      </c>
      <c r="T840" s="15" t="s">
        <v>40</v>
      </c>
      <c r="U840" s="15" t="s">
        <v>41</v>
      </c>
      <c r="V840" s="15" t="s">
        <v>41</v>
      </c>
      <c r="W840" s="15" t="s">
        <v>41</v>
      </c>
      <c r="X840" s="15" t="s">
        <v>40</v>
      </c>
      <c r="Y840" s="15" t="s">
        <v>40</v>
      </c>
      <c r="Z840" s="15" t="s">
        <v>40</v>
      </c>
      <c r="AA840" s="15" t="s">
        <v>40</v>
      </c>
      <c r="AB840" s="15" t="s">
        <v>40</v>
      </c>
      <c r="AC840" s="15" t="s">
        <v>40</v>
      </c>
      <c r="AD840" s="16" t="s">
        <v>40</v>
      </c>
      <c r="AE840" s="17"/>
      <c r="AF840" s="12"/>
      <c r="AG840" s="12"/>
      <c r="AH840" s="12"/>
      <c r="AI840" s="12"/>
      <c r="AJ840" s="12"/>
      <c r="AK840" s="12" t="s">
        <v>65</v>
      </c>
    </row>
    <row r="841" customFormat="false" ht="13.8" hidden="false" customHeight="false" outlineLevel="0" collapsed="false">
      <c r="A841" s="10" t="s">
        <v>627</v>
      </c>
      <c r="B841" s="66" t="n">
        <v>2011</v>
      </c>
      <c r="C841" s="12" t="s">
        <v>59</v>
      </c>
      <c r="D841" s="21" t="s">
        <v>664</v>
      </c>
      <c r="E841" s="20" t="n">
        <v>0</v>
      </c>
      <c r="F841" s="20" t="n">
        <v>13.6071428571429</v>
      </c>
      <c r="G841" s="20" t="n">
        <v>36.6428571428571</v>
      </c>
      <c r="H841" s="14"/>
      <c r="I841" s="14"/>
      <c r="J841" s="14" t="n">
        <v>2.323</v>
      </c>
      <c r="K841" s="20" t="n">
        <v>11.6785714285714</v>
      </c>
      <c r="L841" s="20" t="n">
        <v>35.3571428571429</v>
      </c>
      <c r="M841" s="20" t="n">
        <v>18.2857142857143</v>
      </c>
      <c r="N841" s="20" t="n">
        <v>3.53571428571429</v>
      </c>
      <c r="O841" s="20" t="n">
        <v>0</v>
      </c>
      <c r="P841" s="20" t="n">
        <v>2.21428571428571</v>
      </c>
      <c r="Q841" s="20" t="n">
        <v>1.25</v>
      </c>
      <c r="R841" s="15" t="s">
        <v>40</v>
      </c>
      <c r="S841" s="15" t="s">
        <v>40</v>
      </c>
      <c r="T841" s="15" t="s">
        <v>40</v>
      </c>
      <c r="U841" s="15" t="s">
        <v>41</v>
      </c>
      <c r="V841" s="15" t="s">
        <v>41</v>
      </c>
      <c r="W841" s="15" t="s">
        <v>41</v>
      </c>
      <c r="X841" s="15" t="s">
        <v>40</v>
      </c>
      <c r="Y841" s="15" t="s">
        <v>40</v>
      </c>
      <c r="Z841" s="15" t="s">
        <v>40</v>
      </c>
      <c r="AA841" s="15" t="s">
        <v>40</v>
      </c>
      <c r="AB841" s="15" t="s">
        <v>40</v>
      </c>
      <c r="AC841" s="15" t="s">
        <v>40</v>
      </c>
      <c r="AD841" s="16" t="s">
        <v>40</v>
      </c>
      <c r="AE841" s="17"/>
      <c r="AF841" s="12"/>
      <c r="AG841" s="12"/>
      <c r="AH841" s="12"/>
      <c r="AI841" s="12"/>
      <c r="AJ841" s="12"/>
      <c r="AK841" s="12" t="s">
        <v>65</v>
      </c>
    </row>
    <row r="842" customFormat="false" ht="13.8" hidden="false" customHeight="false" outlineLevel="0" collapsed="false">
      <c r="A842" s="10" t="s">
        <v>627</v>
      </c>
      <c r="B842" s="66" t="n">
        <v>2011</v>
      </c>
      <c r="C842" s="12" t="s">
        <v>59</v>
      </c>
      <c r="D842" s="21" t="s">
        <v>639</v>
      </c>
      <c r="E842" s="20" t="n">
        <v>0</v>
      </c>
      <c r="F842" s="14"/>
      <c r="G842" s="14"/>
      <c r="H842" s="14"/>
      <c r="I842" s="14" t="n">
        <v>3.426</v>
      </c>
      <c r="J842" s="20" t="n">
        <v>15.6785714285714</v>
      </c>
      <c r="K842" s="20" t="n">
        <v>7.03571428571429</v>
      </c>
      <c r="L842" s="20" t="n">
        <v>34.3214285714286</v>
      </c>
      <c r="M842" s="20" t="n">
        <v>25.6428571428571</v>
      </c>
      <c r="N842" s="20" t="n">
        <v>0</v>
      </c>
      <c r="O842" s="20" t="n">
        <v>0.857142857142857</v>
      </c>
      <c r="P842" s="20" t="n">
        <v>3.28571428571429</v>
      </c>
      <c r="Q842" s="20" t="n">
        <v>2.22222222222222</v>
      </c>
      <c r="R842" s="15" t="s">
        <v>40</v>
      </c>
      <c r="S842" s="15" t="s">
        <v>41</v>
      </c>
      <c r="T842" s="15" t="s">
        <v>41</v>
      </c>
      <c r="U842" s="15" t="s">
        <v>41</v>
      </c>
      <c r="V842" s="15" t="s">
        <v>41</v>
      </c>
      <c r="W842" s="15" t="s">
        <v>41</v>
      </c>
      <c r="X842" s="15" t="s">
        <v>40</v>
      </c>
      <c r="Y842" s="15" t="s">
        <v>40</v>
      </c>
      <c r="Z842" s="15" t="s">
        <v>40</v>
      </c>
      <c r="AA842" s="15" t="s">
        <v>40</v>
      </c>
      <c r="AB842" s="15" t="s">
        <v>40</v>
      </c>
      <c r="AC842" s="15" t="s">
        <v>40</v>
      </c>
      <c r="AD842" s="16" t="s">
        <v>40</v>
      </c>
      <c r="AE842" s="17"/>
      <c r="AF842" s="12"/>
      <c r="AG842" s="12"/>
      <c r="AH842" s="12"/>
      <c r="AI842" s="12"/>
      <c r="AJ842" s="12"/>
      <c r="AK842" s="12" t="s">
        <v>65</v>
      </c>
    </row>
    <row r="843" customFormat="false" ht="13.8" hidden="false" customHeight="false" outlineLevel="0" collapsed="false">
      <c r="A843" s="10" t="s">
        <v>627</v>
      </c>
      <c r="B843" s="66" t="n">
        <v>2011</v>
      </c>
      <c r="C843" s="12" t="s">
        <v>59</v>
      </c>
      <c r="D843" s="21" t="s">
        <v>640</v>
      </c>
      <c r="E843" s="20" t="n">
        <v>0</v>
      </c>
      <c r="F843" s="14"/>
      <c r="G843" s="14"/>
      <c r="H843" s="14"/>
      <c r="I843" s="14"/>
      <c r="J843" s="14" t="n">
        <v>4.7068</v>
      </c>
      <c r="K843" s="20" t="n">
        <v>9.5</v>
      </c>
      <c r="L843" s="20" t="n">
        <v>50.4</v>
      </c>
      <c r="M843" s="20" t="n">
        <v>32.4</v>
      </c>
      <c r="N843" s="20" t="n">
        <v>14.2</v>
      </c>
      <c r="O843" s="20" t="n">
        <v>2</v>
      </c>
      <c r="P843" s="20" t="n">
        <v>4.4</v>
      </c>
      <c r="Q843" s="20" t="n">
        <v>0</v>
      </c>
      <c r="R843" s="15" t="s">
        <v>40</v>
      </c>
      <c r="S843" s="15" t="s">
        <v>41</v>
      </c>
      <c r="T843" s="15" t="s">
        <v>41</v>
      </c>
      <c r="U843" s="15" t="s">
        <v>41</v>
      </c>
      <c r="V843" s="15" t="s">
        <v>41</v>
      </c>
      <c r="W843" s="15" t="s">
        <v>41</v>
      </c>
      <c r="X843" s="15" t="s">
        <v>41</v>
      </c>
      <c r="Y843" s="15" t="s">
        <v>40</v>
      </c>
      <c r="Z843" s="15" t="s">
        <v>40</v>
      </c>
      <c r="AA843" s="15" t="s">
        <v>40</v>
      </c>
      <c r="AB843" s="15" t="s">
        <v>40</v>
      </c>
      <c r="AC843" s="15" t="s">
        <v>40</v>
      </c>
      <c r="AD843" s="16" t="s">
        <v>40</v>
      </c>
      <c r="AE843" s="17"/>
      <c r="AF843" s="12"/>
      <c r="AG843" s="12"/>
      <c r="AH843" s="12"/>
      <c r="AI843" s="12"/>
      <c r="AJ843" s="12"/>
      <c r="AK843" s="12" t="s">
        <v>65</v>
      </c>
    </row>
    <row r="844" customFormat="false" ht="13.8" hidden="false" customHeight="false" outlineLevel="0" collapsed="false">
      <c r="A844" s="10" t="s">
        <v>627</v>
      </c>
      <c r="B844" s="66" t="n">
        <v>2011</v>
      </c>
      <c r="C844" s="12" t="s">
        <v>38</v>
      </c>
      <c r="D844" s="13" t="s">
        <v>641</v>
      </c>
      <c r="E844" s="20" t="n">
        <v>0</v>
      </c>
      <c r="F844" s="20" t="n">
        <v>11.3214285714286</v>
      </c>
      <c r="G844" s="20" t="n">
        <v>31.1071428571429</v>
      </c>
      <c r="H844" s="20" t="n">
        <v>39.3928571428571</v>
      </c>
      <c r="I844" s="20" t="n">
        <v>23.7857142857143</v>
      </c>
      <c r="J844" s="20" t="n">
        <v>3.82142857142857</v>
      </c>
      <c r="K844" s="20" t="n">
        <v>0</v>
      </c>
      <c r="L844" s="20" t="n">
        <v>38.3214285714286</v>
      </c>
      <c r="M844" s="20" t="n">
        <v>17.6428571428571</v>
      </c>
      <c r="N844" s="20" t="n">
        <v>7.39285714285714</v>
      </c>
      <c r="O844" s="20" t="n">
        <v>0</v>
      </c>
      <c r="P844" s="20" t="n">
        <v>3.53571428571429</v>
      </c>
      <c r="Q844" s="20" t="n">
        <v>0.0555555555555556</v>
      </c>
      <c r="R844" s="15" t="s">
        <v>40</v>
      </c>
      <c r="S844" s="15" t="s">
        <v>40</v>
      </c>
      <c r="T844" s="15" t="s">
        <v>40</v>
      </c>
      <c r="U844" s="15" t="s">
        <v>40</v>
      </c>
      <c r="V844" s="15" t="s">
        <v>40</v>
      </c>
      <c r="W844" s="15" t="s">
        <v>40</v>
      </c>
      <c r="X844" s="15" t="s">
        <v>40</v>
      </c>
      <c r="Y844" s="15" t="s">
        <v>40</v>
      </c>
      <c r="Z844" s="15" t="s">
        <v>40</v>
      </c>
      <c r="AA844" s="15" t="s">
        <v>40</v>
      </c>
      <c r="AB844" s="15" t="s">
        <v>40</v>
      </c>
      <c r="AC844" s="15" t="s">
        <v>40</v>
      </c>
      <c r="AD844" s="16" t="s">
        <v>40</v>
      </c>
      <c r="AE844" s="17"/>
      <c r="AF844" s="12"/>
      <c r="AG844" s="12"/>
      <c r="AH844" s="12"/>
      <c r="AI844" s="12"/>
      <c r="AJ844" s="12"/>
      <c r="AK844" s="12" t="s">
        <v>46</v>
      </c>
    </row>
    <row r="845" customFormat="false" ht="13.8" hidden="false" customHeight="false" outlineLevel="0" collapsed="false">
      <c r="A845" s="10" t="s">
        <v>627</v>
      </c>
      <c r="B845" s="66" t="n">
        <v>2011</v>
      </c>
      <c r="C845" s="12" t="s">
        <v>38</v>
      </c>
      <c r="D845" s="13" t="s">
        <v>642</v>
      </c>
      <c r="E845" s="20" t="n">
        <v>0</v>
      </c>
      <c r="F845" s="14"/>
      <c r="G845" s="14"/>
      <c r="H845" s="14"/>
      <c r="I845" s="14"/>
      <c r="J845" s="14" t="n">
        <v>4.111</v>
      </c>
      <c r="K845" s="20" t="n">
        <v>11.7857142857143</v>
      </c>
      <c r="L845" s="20" t="n">
        <v>38.9285714285714</v>
      </c>
      <c r="M845" s="20" t="n">
        <v>23.5</v>
      </c>
      <c r="N845" s="20" t="n">
        <v>7.75</v>
      </c>
      <c r="O845" s="20" t="n">
        <v>0</v>
      </c>
      <c r="P845" s="20" t="n">
        <v>3.53571428571429</v>
      </c>
      <c r="Q845" s="20" t="n">
        <v>0</v>
      </c>
      <c r="R845" s="15" t="s">
        <v>40</v>
      </c>
      <c r="S845" s="15" t="s">
        <v>41</v>
      </c>
      <c r="T845" s="15" t="s">
        <v>41</v>
      </c>
      <c r="U845" s="15" t="s">
        <v>41</v>
      </c>
      <c r="V845" s="15" t="s">
        <v>41</v>
      </c>
      <c r="W845" s="15" t="s">
        <v>41</v>
      </c>
      <c r="X845" s="15" t="s">
        <v>40</v>
      </c>
      <c r="Y845" s="15" t="s">
        <v>40</v>
      </c>
      <c r="Z845" s="15" t="s">
        <v>40</v>
      </c>
      <c r="AA845" s="15" t="s">
        <v>40</v>
      </c>
      <c r="AB845" s="15" t="s">
        <v>40</v>
      </c>
      <c r="AC845" s="15" t="s">
        <v>40</v>
      </c>
      <c r="AD845" s="16" t="s">
        <v>40</v>
      </c>
      <c r="AE845" s="17"/>
      <c r="AF845" s="12"/>
      <c r="AG845" s="12"/>
      <c r="AH845" s="12"/>
      <c r="AI845" s="12"/>
      <c r="AJ845" s="12"/>
      <c r="AK845" s="12" t="s">
        <v>46</v>
      </c>
    </row>
    <row r="846" customFormat="false" ht="13.8" hidden="false" customHeight="false" outlineLevel="0" collapsed="false">
      <c r="A846" s="10" t="s">
        <v>627</v>
      </c>
      <c r="B846" s="66" t="n">
        <v>2011</v>
      </c>
      <c r="C846" s="12" t="s">
        <v>38</v>
      </c>
      <c r="D846" s="13" t="s">
        <v>643</v>
      </c>
      <c r="E846" s="20" t="n">
        <v>0</v>
      </c>
      <c r="F846" s="20" t="n">
        <v>12.8214285714286</v>
      </c>
      <c r="G846" s="20" t="n">
        <v>33</v>
      </c>
      <c r="H846" s="14"/>
      <c r="I846" s="14"/>
      <c r="J846" s="14" t="n">
        <v>2.944</v>
      </c>
      <c r="K846" s="20" t="n">
        <v>10.3571428571429</v>
      </c>
      <c r="L846" s="20" t="n">
        <v>39.5</v>
      </c>
      <c r="M846" s="20" t="n">
        <v>20.0357142857143</v>
      </c>
      <c r="N846" s="20" t="n">
        <v>14.5357142857143</v>
      </c>
      <c r="O846" s="20" t="n">
        <v>0</v>
      </c>
      <c r="P846" s="20" t="n">
        <v>4.64285714285714</v>
      </c>
      <c r="Q846" s="20" t="n">
        <v>0.388888888888889</v>
      </c>
      <c r="R846" s="15" t="s">
        <v>40</v>
      </c>
      <c r="S846" s="15" t="s">
        <v>40</v>
      </c>
      <c r="T846" s="15" t="s">
        <v>40</v>
      </c>
      <c r="U846" s="15" t="s">
        <v>41</v>
      </c>
      <c r="V846" s="15" t="s">
        <v>41</v>
      </c>
      <c r="W846" s="15" t="s">
        <v>41</v>
      </c>
      <c r="X846" s="15" t="s">
        <v>40</v>
      </c>
      <c r="Y846" s="15" t="s">
        <v>40</v>
      </c>
      <c r="Z846" s="15" t="s">
        <v>40</v>
      </c>
      <c r="AA846" s="15" t="s">
        <v>40</v>
      </c>
      <c r="AB846" s="15" t="s">
        <v>40</v>
      </c>
      <c r="AC846" s="15" t="s">
        <v>40</v>
      </c>
      <c r="AD846" s="16" t="s">
        <v>40</v>
      </c>
      <c r="AE846" s="17"/>
      <c r="AF846" s="12"/>
      <c r="AG846" s="12"/>
      <c r="AH846" s="12"/>
      <c r="AI846" s="12"/>
      <c r="AJ846" s="12"/>
      <c r="AK846" s="12" t="s">
        <v>46</v>
      </c>
    </row>
    <row r="847" customFormat="false" ht="13.8" hidden="false" customHeight="false" outlineLevel="0" collapsed="false">
      <c r="A847" s="10" t="s">
        <v>627</v>
      </c>
      <c r="B847" s="66" t="n">
        <v>2011</v>
      </c>
      <c r="C847" s="12" t="s">
        <v>644</v>
      </c>
      <c r="D847" s="43" t="s">
        <v>645</v>
      </c>
      <c r="E847" s="20" t="n">
        <v>0</v>
      </c>
      <c r="F847" s="14"/>
      <c r="G847" s="14"/>
      <c r="H847" s="14"/>
      <c r="I847" s="14" t="n">
        <v>5.958</v>
      </c>
      <c r="J847" s="14"/>
      <c r="K847" s="14" t="n">
        <v>0.581</v>
      </c>
      <c r="L847" s="20" t="n">
        <v>49.5</v>
      </c>
      <c r="M847" s="20" t="n">
        <v>37.1785714285714</v>
      </c>
      <c r="N847" s="20" t="n">
        <v>4.78571428571429</v>
      </c>
      <c r="O847" s="20" t="n">
        <v>0</v>
      </c>
      <c r="P847" s="20" t="n">
        <v>3.78571428571429</v>
      </c>
      <c r="Q847" s="20" t="n">
        <v>0.789473684210526</v>
      </c>
      <c r="R847" s="15" t="s">
        <v>40</v>
      </c>
      <c r="S847" s="15" t="s">
        <v>78</v>
      </c>
      <c r="T847" s="15" t="s">
        <v>78</v>
      </c>
      <c r="U847" s="15" t="s">
        <v>78</v>
      </c>
      <c r="V847" s="15" t="s">
        <v>78</v>
      </c>
      <c r="W847" s="15" t="s">
        <v>78</v>
      </c>
      <c r="X847" s="15" t="s">
        <v>78</v>
      </c>
      <c r="Y847" s="15" t="s">
        <v>40</v>
      </c>
      <c r="Z847" s="15" t="s">
        <v>40</v>
      </c>
      <c r="AA847" s="15" t="s">
        <v>40</v>
      </c>
      <c r="AB847" s="15" t="s">
        <v>40</v>
      </c>
      <c r="AC847" s="15" t="s">
        <v>40</v>
      </c>
      <c r="AD847" s="16" t="s">
        <v>40</v>
      </c>
      <c r="AE847" s="17"/>
      <c r="AF847" s="12"/>
      <c r="AG847" s="12"/>
      <c r="AH847" s="12"/>
      <c r="AI847" s="12"/>
      <c r="AJ847" s="12"/>
      <c r="AK847" s="12" t="s">
        <v>81</v>
      </c>
    </row>
    <row r="848" customFormat="false" ht="13.8" hidden="false" customHeight="false" outlineLevel="0" collapsed="false">
      <c r="A848" s="10" t="s">
        <v>627</v>
      </c>
      <c r="B848" s="66" t="n">
        <v>2011</v>
      </c>
      <c r="C848" s="12" t="s">
        <v>644</v>
      </c>
      <c r="D848" s="43" t="s">
        <v>665</v>
      </c>
      <c r="E848" s="20" t="n">
        <v>0</v>
      </c>
      <c r="F848" s="14"/>
      <c r="G848" s="14"/>
      <c r="H848" s="14"/>
      <c r="I848" s="14" t="n">
        <v>5.958</v>
      </c>
      <c r="J848" s="14"/>
      <c r="K848" s="14" t="n">
        <v>0.775</v>
      </c>
      <c r="L848" s="14" t="n">
        <v>1.479</v>
      </c>
      <c r="M848" s="20" t="n">
        <v>45.4642857142857</v>
      </c>
      <c r="N848" s="20" t="n">
        <v>5.64285714285714</v>
      </c>
      <c r="O848" s="20" t="n">
        <v>0</v>
      </c>
      <c r="P848" s="20" t="n">
        <v>3.78571428571429</v>
      </c>
      <c r="Q848" s="20" t="n">
        <v>0.789473684210526</v>
      </c>
      <c r="R848" s="15" t="s">
        <v>40</v>
      </c>
      <c r="S848" s="15" t="s">
        <v>78</v>
      </c>
      <c r="T848" s="15" t="s">
        <v>78</v>
      </c>
      <c r="U848" s="15" t="s">
        <v>78</v>
      </c>
      <c r="V848" s="15" t="s">
        <v>78</v>
      </c>
      <c r="W848" s="15" t="s">
        <v>78</v>
      </c>
      <c r="X848" s="15" t="s">
        <v>78</v>
      </c>
      <c r="Y848" s="15" t="s">
        <v>78</v>
      </c>
      <c r="Z848" s="15" t="s">
        <v>40</v>
      </c>
      <c r="AA848" s="15" t="s">
        <v>40</v>
      </c>
      <c r="AB848" s="15" t="s">
        <v>40</v>
      </c>
      <c r="AC848" s="15" t="s">
        <v>40</v>
      </c>
      <c r="AD848" s="16" t="s">
        <v>40</v>
      </c>
      <c r="AE848" s="17"/>
      <c r="AF848" s="12"/>
      <c r="AG848" s="12"/>
      <c r="AH848" s="12"/>
      <c r="AI848" s="12"/>
      <c r="AJ848" s="12"/>
      <c r="AK848" s="12" t="s">
        <v>81</v>
      </c>
    </row>
    <row r="849" customFormat="false" ht="13.8" hidden="false" customHeight="false" outlineLevel="0" collapsed="false">
      <c r="A849" s="10" t="s">
        <v>627</v>
      </c>
      <c r="B849" s="66" t="n">
        <v>2011</v>
      </c>
      <c r="C849" s="12" t="s">
        <v>38</v>
      </c>
      <c r="D849" s="13" t="s">
        <v>646</v>
      </c>
      <c r="E849" s="20" t="n">
        <v>0</v>
      </c>
      <c r="F849" s="20" t="n">
        <v>11.3214285714286</v>
      </c>
      <c r="G849" s="20" t="n">
        <v>31.1071428571429</v>
      </c>
      <c r="H849" s="20" t="n">
        <v>49.7857142857143</v>
      </c>
      <c r="I849" s="20" t="n">
        <v>20.6071428571429</v>
      </c>
      <c r="J849" s="20" t="n">
        <v>1.17857142857143</v>
      </c>
      <c r="K849" s="20" t="n">
        <v>0</v>
      </c>
      <c r="L849" s="20" t="n">
        <v>17.4285714285714</v>
      </c>
      <c r="M849" s="20" t="n">
        <v>13.6785714285714</v>
      </c>
      <c r="N849" s="20" t="n">
        <v>0</v>
      </c>
      <c r="O849" s="20" t="n">
        <v>0</v>
      </c>
      <c r="P849" s="20" t="n">
        <v>0.678571428571429</v>
      </c>
      <c r="Q849" s="20" t="n">
        <v>0</v>
      </c>
      <c r="R849" s="15" t="s">
        <v>40</v>
      </c>
      <c r="S849" s="15" t="s">
        <v>40</v>
      </c>
      <c r="T849" s="15" t="s">
        <v>40</v>
      </c>
      <c r="U849" s="15" t="s">
        <v>40</v>
      </c>
      <c r="V849" s="15" t="s">
        <v>40</v>
      </c>
      <c r="W849" s="15" t="s">
        <v>40</v>
      </c>
      <c r="X849" s="15" t="s">
        <v>40</v>
      </c>
      <c r="Y849" s="15" t="s">
        <v>40</v>
      </c>
      <c r="Z849" s="15" t="s">
        <v>40</v>
      </c>
      <c r="AA849" s="15" t="s">
        <v>40</v>
      </c>
      <c r="AB849" s="15" t="s">
        <v>40</v>
      </c>
      <c r="AC849" s="15" t="s">
        <v>40</v>
      </c>
      <c r="AD849" s="16" t="s">
        <v>40</v>
      </c>
      <c r="AE849" s="17"/>
      <c r="AF849" s="12"/>
      <c r="AG849" s="12"/>
      <c r="AH849" s="12"/>
      <c r="AI849" s="12"/>
      <c r="AJ849" s="12"/>
      <c r="AK849" s="12" t="s">
        <v>46</v>
      </c>
    </row>
    <row r="850" customFormat="false" ht="13.8" hidden="false" customHeight="false" outlineLevel="0" collapsed="false">
      <c r="A850" s="10" t="s">
        <v>627</v>
      </c>
      <c r="B850" s="66" t="n">
        <v>2011</v>
      </c>
      <c r="C850" s="12" t="s">
        <v>59</v>
      </c>
      <c r="D850" s="21" t="s">
        <v>647</v>
      </c>
      <c r="E850" s="20" t="n">
        <v>0</v>
      </c>
      <c r="F850" s="20" t="n">
        <v>9.89285714285714</v>
      </c>
      <c r="G850" s="20" t="n">
        <v>29.7142857142857</v>
      </c>
      <c r="H850" s="20" t="n">
        <v>47.1785714285714</v>
      </c>
      <c r="I850" s="20" t="n">
        <v>4.71428571428571</v>
      </c>
      <c r="J850" s="20" t="n">
        <v>0</v>
      </c>
      <c r="K850" s="20" t="n">
        <v>0</v>
      </c>
      <c r="L850" s="20" t="n">
        <v>11.4285714285714</v>
      </c>
      <c r="M850" s="20" t="n">
        <v>12.1785714285714</v>
      </c>
      <c r="N850" s="20" t="n">
        <v>0</v>
      </c>
      <c r="O850" s="20" t="n">
        <v>0</v>
      </c>
      <c r="P850" s="20" t="n">
        <v>0.964285714285714</v>
      </c>
      <c r="Q850" s="20" t="n">
        <v>0</v>
      </c>
      <c r="R850" s="15" t="s">
        <v>40</v>
      </c>
      <c r="S850" s="15" t="s">
        <v>40</v>
      </c>
      <c r="T850" s="15" t="s">
        <v>40</v>
      </c>
      <c r="U850" s="15" t="s">
        <v>40</v>
      </c>
      <c r="V850" s="15" t="s">
        <v>40</v>
      </c>
      <c r="W850" s="15" t="s">
        <v>40</v>
      </c>
      <c r="X850" s="15" t="s">
        <v>40</v>
      </c>
      <c r="Y850" s="15" t="s">
        <v>40</v>
      </c>
      <c r="Z850" s="15" t="s">
        <v>40</v>
      </c>
      <c r="AA850" s="15" t="s">
        <v>40</v>
      </c>
      <c r="AB850" s="15" t="s">
        <v>40</v>
      </c>
      <c r="AC850" s="15" t="s">
        <v>40</v>
      </c>
      <c r="AD850" s="16" t="s">
        <v>40</v>
      </c>
      <c r="AE850" s="17"/>
      <c r="AF850" s="12"/>
      <c r="AG850" s="12"/>
      <c r="AH850" s="12"/>
      <c r="AI850" s="12"/>
      <c r="AJ850" s="12"/>
      <c r="AK850" s="12" t="s">
        <v>65</v>
      </c>
    </row>
    <row r="851" customFormat="false" ht="13.8" hidden="false" customHeight="false" outlineLevel="0" collapsed="false">
      <c r="A851" s="10" t="s">
        <v>627</v>
      </c>
      <c r="B851" s="66" t="n">
        <v>2011</v>
      </c>
      <c r="C851" s="12" t="s">
        <v>38</v>
      </c>
      <c r="D851" s="13" t="s">
        <v>648</v>
      </c>
      <c r="E851" s="20" t="n">
        <v>0</v>
      </c>
      <c r="F851" s="20" t="n">
        <v>11.3214285714286</v>
      </c>
      <c r="G851" s="20" t="n">
        <v>30.5357142857143</v>
      </c>
      <c r="H851" s="20" t="n">
        <v>25</v>
      </c>
      <c r="I851" s="20" t="n">
        <v>0</v>
      </c>
      <c r="J851" s="20" t="n">
        <v>4.46428571428571</v>
      </c>
      <c r="K851" s="20" t="n">
        <v>0</v>
      </c>
      <c r="L851" s="20" t="n">
        <v>28.4285714285714</v>
      </c>
      <c r="M851" s="20" t="n">
        <v>16.7142857142857</v>
      </c>
      <c r="N851" s="20" t="n">
        <v>0</v>
      </c>
      <c r="O851" s="20" t="n">
        <v>0</v>
      </c>
      <c r="P851" s="20" t="n">
        <v>3.46428571428571</v>
      </c>
      <c r="Q851" s="20" t="n">
        <v>0.4375</v>
      </c>
      <c r="R851" s="15" t="s">
        <v>40</v>
      </c>
      <c r="S851" s="15" t="s">
        <v>40</v>
      </c>
      <c r="T851" s="15" t="s">
        <v>40</v>
      </c>
      <c r="U851" s="15" t="s">
        <v>40</v>
      </c>
      <c r="V851" s="15" t="s">
        <v>40</v>
      </c>
      <c r="W851" s="15" t="s">
        <v>40</v>
      </c>
      <c r="X851" s="15" t="s">
        <v>40</v>
      </c>
      <c r="Y851" s="15" t="s">
        <v>40</v>
      </c>
      <c r="Z851" s="15" t="s">
        <v>40</v>
      </c>
      <c r="AA851" s="15" t="s">
        <v>40</v>
      </c>
      <c r="AB851" s="15" t="s">
        <v>40</v>
      </c>
      <c r="AC851" s="15" t="s">
        <v>40</v>
      </c>
      <c r="AD851" s="16" t="s">
        <v>40</v>
      </c>
      <c r="AE851" s="17"/>
      <c r="AF851" s="12"/>
      <c r="AG851" s="12"/>
      <c r="AH851" s="12"/>
      <c r="AI851" s="12"/>
      <c r="AJ851" s="12"/>
      <c r="AK851" s="12" t="s">
        <v>46</v>
      </c>
    </row>
    <row r="852" customFormat="false" ht="13.8" hidden="false" customHeight="false" outlineLevel="0" collapsed="false">
      <c r="A852" s="10" t="s">
        <v>627</v>
      </c>
      <c r="B852" s="66" t="n">
        <v>2011</v>
      </c>
      <c r="C852" s="12" t="s">
        <v>38</v>
      </c>
      <c r="D852" s="13" t="s">
        <v>649</v>
      </c>
      <c r="E852" s="20" t="n">
        <v>0</v>
      </c>
      <c r="F852" s="14"/>
      <c r="G852" s="14"/>
      <c r="H852" s="14"/>
      <c r="I852" s="14"/>
      <c r="J852" s="22" t="n">
        <v>2.332</v>
      </c>
      <c r="K852" s="20" t="n">
        <v>9.5</v>
      </c>
      <c r="L852" s="20" t="n">
        <v>35.3571428571429</v>
      </c>
      <c r="M852" s="20" t="n">
        <v>16.4285714285714</v>
      </c>
      <c r="N852" s="20" t="n">
        <v>0</v>
      </c>
      <c r="O852" s="20" t="n">
        <v>0</v>
      </c>
      <c r="P852" s="20" t="n">
        <v>3.75</v>
      </c>
      <c r="Q852" s="20" t="n">
        <v>0.5</v>
      </c>
      <c r="R852" s="15" t="s">
        <v>40</v>
      </c>
      <c r="S852" s="15" t="s">
        <v>41</v>
      </c>
      <c r="T852" s="15" t="s">
        <v>41</v>
      </c>
      <c r="U852" s="15" t="s">
        <v>41</v>
      </c>
      <c r="V852" s="15" t="s">
        <v>41</v>
      </c>
      <c r="W852" s="15" t="s">
        <v>41</v>
      </c>
      <c r="X852" s="15" t="s">
        <v>40</v>
      </c>
      <c r="Y852" s="15" t="s">
        <v>40</v>
      </c>
      <c r="Z852" s="15" t="s">
        <v>40</v>
      </c>
      <c r="AA852" s="15" t="s">
        <v>40</v>
      </c>
      <c r="AB852" s="15" t="s">
        <v>40</v>
      </c>
      <c r="AC852" s="15" t="s">
        <v>40</v>
      </c>
      <c r="AD852" s="16" t="s">
        <v>40</v>
      </c>
      <c r="AE852" s="17"/>
      <c r="AF852" s="12"/>
      <c r="AG852" s="12"/>
      <c r="AH852" s="12"/>
      <c r="AI852" s="12"/>
      <c r="AJ852" s="12"/>
      <c r="AK852" s="12" t="s">
        <v>46</v>
      </c>
    </row>
    <row r="853" customFormat="false" ht="13.8" hidden="false" customHeight="false" outlineLevel="0" collapsed="false">
      <c r="A853" s="10" t="s">
        <v>627</v>
      </c>
      <c r="B853" s="66" t="n">
        <v>2011</v>
      </c>
      <c r="C853" s="12" t="s">
        <v>38</v>
      </c>
      <c r="D853" s="13" t="s">
        <v>650</v>
      </c>
      <c r="E853" s="20" t="n">
        <v>0</v>
      </c>
      <c r="F853" s="20" t="n">
        <v>12.8214285714286</v>
      </c>
      <c r="G853" s="20" t="n">
        <v>32.4642857142857</v>
      </c>
      <c r="H853" s="14"/>
      <c r="I853" s="14"/>
      <c r="J853" s="22" t="n">
        <v>1.269</v>
      </c>
      <c r="K853" s="20" t="n">
        <v>7.96428571428571</v>
      </c>
      <c r="L853" s="20" t="n">
        <v>38.6071428571429</v>
      </c>
      <c r="M853" s="20" t="n">
        <v>12.25</v>
      </c>
      <c r="N853" s="20" t="n">
        <v>0</v>
      </c>
      <c r="O853" s="20" t="n">
        <v>0</v>
      </c>
      <c r="P853" s="20" t="n">
        <v>5.85714285714286</v>
      </c>
      <c r="Q853" s="20" t="n">
        <v>1.55555555555556</v>
      </c>
      <c r="R853" s="15" t="s">
        <v>40</v>
      </c>
      <c r="S853" s="15" t="s">
        <v>40</v>
      </c>
      <c r="T853" s="15" t="s">
        <v>40</v>
      </c>
      <c r="U853" s="15" t="s">
        <v>41</v>
      </c>
      <c r="V853" s="15" t="s">
        <v>41</v>
      </c>
      <c r="W853" s="15" t="s">
        <v>41</v>
      </c>
      <c r="X853" s="15" t="s">
        <v>40</v>
      </c>
      <c r="Y853" s="15" t="s">
        <v>40</v>
      </c>
      <c r="Z853" s="15" t="s">
        <v>40</v>
      </c>
      <c r="AA853" s="15" t="s">
        <v>40</v>
      </c>
      <c r="AB853" s="15" t="s">
        <v>40</v>
      </c>
      <c r="AC853" s="15" t="s">
        <v>40</v>
      </c>
      <c r="AD853" s="16" t="s">
        <v>40</v>
      </c>
      <c r="AE853" s="17"/>
      <c r="AF853" s="12"/>
      <c r="AG853" s="12"/>
      <c r="AH853" s="12"/>
      <c r="AI853" s="12"/>
      <c r="AJ853" s="12"/>
      <c r="AK853" s="12" t="s">
        <v>46</v>
      </c>
    </row>
    <row r="854" customFormat="false" ht="13.8" hidden="false" customHeight="false" outlineLevel="0" collapsed="false">
      <c r="A854" s="10" t="s">
        <v>627</v>
      </c>
      <c r="B854" s="66" t="n">
        <v>2011</v>
      </c>
      <c r="C854" s="12" t="s">
        <v>38</v>
      </c>
      <c r="D854" s="13" t="s">
        <v>651</v>
      </c>
      <c r="E854" s="20" t="n">
        <v>0</v>
      </c>
      <c r="F854" s="20" t="n">
        <v>11.3214285714286</v>
      </c>
      <c r="G854" s="20" t="n">
        <v>30.5357142857143</v>
      </c>
      <c r="H854" s="20" t="n">
        <v>27.1071428571429</v>
      </c>
      <c r="I854" s="20" t="n">
        <v>0</v>
      </c>
      <c r="J854" s="20" t="n">
        <v>0</v>
      </c>
      <c r="K854" s="20" t="n">
        <v>0</v>
      </c>
      <c r="L854" s="20" t="n">
        <v>17.2857142857143</v>
      </c>
      <c r="M854" s="20" t="n">
        <v>10.2142857142857</v>
      </c>
      <c r="N854" s="20" t="n">
        <v>0</v>
      </c>
      <c r="O854" s="20" t="n">
        <v>0</v>
      </c>
      <c r="P854" s="20" t="n">
        <v>1</v>
      </c>
      <c r="Q854" s="20" t="n">
        <v>0</v>
      </c>
      <c r="R854" s="15" t="s">
        <v>40</v>
      </c>
      <c r="S854" s="15" t="s">
        <v>40</v>
      </c>
      <c r="T854" s="15" t="s">
        <v>40</v>
      </c>
      <c r="U854" s="15" t="s">
        <v>40</v>
      </c>
      <c r="V854" s="15" t="s">
        <v>40</v>
      </c>
      <c r="W854" s="15" t="s">
        <v>40</v>
      </c>
      <c r="X854" s="15" t="s">
        <v>40</v>
      </c>
      <c r="Y854" s="15" t="s">
        <v>40</v>
      </c>
      <c r="Z854" s="15" t="s">
        <v>40</v>
      </c>
      <c r="AA854" s="15" t="s">
        <v>40</v>
      </c>
      <c r="AB854" s="15" t="s">
        <v>40</v>
      </c>
      <c r="AC854" s="15" t="s">
        <v>40</v>
      </c>
      <c r="AD854" s="16" t="s">
        <v>40</v>
      </c>
      <c r="AE854" s="17"/>
      <c r="AF854" s="12"/>
      <c r="AG854" s="12"/>
      <c r="AH854" s="12"/>
      <c r="AI854" s="12"/>
      <c r="AJ854" s="12"/>
      <c r="AK854" s="12" t="s">
        <v>46</v>
      </c>
    </row>
    <row r="855" customFormat="false" ht="13.8" hidden="false" customHeight="false" outlineLevel="0" collapsed="false">
      <c r="A855" s="10" t="s">
        <v>627</v>
      </c>
      <c r="B855" s="66" t="n">
        <v>2011</v>
      </c>
      <c r="C855" s="12" t="s">
        <v>99</v>
      </c>
      <c r="D855" s="24" t="s">
        <v>206</v>
      </c>
      <c r="E855" s="12"/>
      <c r="F855" s="23"/>
      <c r="G855" s="23"/>
      <c r="H855" s="23"/>
      <c r="I855" s="23"/>
      <c r="J855" s="23" t="n">
        <v>60</v>
      </c>
      <c r="K855" s="12"/>
      <c r="L855" s="12"/>
      <c r="M855" s="12"/>
      <c r="N855" s="12"/>
      <c r="O855" s="12"/>
      <c r="P855" s="12"/>
      <c r="Q855" s="12"/>
      <c r="R855" s="15"/>
      <c r="S855" s="15" t="s">
        <v>436</v>
      </c>
      <c r="T855" s="15" t="s">
        <v>436</v>
      </c>
      <c r="U855" s="15" t="s">
        <v>436</v>
      </c>
      <c r="V855" s="15" t="s">
        <v>436</v>
      </c>
      <c r="W855" s="15" t="s">
        <v>436</v>
      </c>
      <c r="X855" s="15" t="s">
        <v>436</v>
      </c>
      <c r="Y855" s="15"/>
      <c r="Z855" s="15"/>
      <c r="AA855" s="15"/>
      <c r="AB855" s="15"/>
      <c r="AC855" s="15"/>
      <c r="AD855" s="16"/>
      <c r="AE855" s="17"/>
      <c r="AF855" s="12"/>
      <c r="AG855" s="12"/>
      <c r="AH855" s="12"/>
      <c r="AI855" s="12"/>
      <c r="AJ855" s="12"/>
      <c r="AK855" s="12"/>
    </row>
    <row r="856" customFormat="false" ht="13.8" hidden="false" customHeight="false" outlineLevel="0" collapsed="false">
      <c r="A856" s="10" t="s">
        <v>627</v>
      </c>
      <c r="B856" s="66" t="n">
        <v>2011</v>
      </c>
      <c r="C856" s="12" t="s">
        <v>99</v>
      </c>
      <c r="D856" s="24" t="s">
        <v>102</v>
      </c>
      <c r="E856" s="12"/>
      <c r="F856" s="23"/>
      <c r="G856" s="23"/>
      <c r="H856" s="23"/>
      <c r="I856" s="23"/>
      <c r="J856" s="23" t="n">
        <v>45</v>
      </c>
      <c r="K856" s="12"/>
      <c r="L856" s="12"/>
      <c r="M856" s="12"/>
      <c r="N856" s="12"/>
      <c r="O856" s="12"/>
      <c r="P856" s="12"/>
      <c r="Q856" s="12"/>
      <c r="R856" s="15"/>
      <c r="S856" s="15" t="s">
        <v>436</v>
      </c>
      <c r="T856" s="15" t="s">
        <v>436</v>
      </c>
      <c r="U856" s="15" t="s">
        <v>436</v>
      </c>
      <c r="V856" s="15" t="s">
        <v>436</v>
      </c>
      <c r="W856" s="15" t="s">
        <v>436</v>
      </c>
      <c r="X856" s="15" t="s">
        <v>436</v>
      </c>
      <c r="Y856" s="15"/>
      <c r="Z856" s="15"/>
      <c r="AA856" s="15"/>
      <c r="AB856" s="15"/>
      <c r="AC856" s="15"/>
      <c r="AD856" s="16"/>
      <c r="AE856" s="17"/>
      <c r="AF856" s="12"/>
      <c r="AG856" s="12"/>
      <c r="AH856" s="12"/>
      <c r="AI856" s="12"/>
      <c r="AJ856" s="12"/>
      <c r="AK856" s="12"/>
    </row>
    <row r="857" customFormat="false" ht="13.8" hidden="false" customHeight="false" outlineLevel="0" collapsed="false">
      <c r="A857" s="10" t="s">
        <v>627</v>
      </c>
      <c r="B857" s="66" t="n">
        <v>2011</v>
      </c>
      <c r="C857" s="12" t="s">
        <v>99</v>
      </c>
      <c r="D857" s="24" t="s">
        <v>652</v>
      </c>
      <c r="E857" s="12"/>
      <c r="F857" s="23"/>
      <c r="G857" s="23"/>
      <c r="H857" s="23"/>
      <c r="I857" s="23"/>
      <c r="J857" s="23" t="n">
        <v>50</v>
      </c>
      <c r="K857" s="12"/>
      <c r="L857" s="12"/>
      <c r="M857" s="12"/>
      <c r="N857" s="12"/>
      <c r="O857" s="12"/>
      <c r="P857" s="12"/>
      <c r="Q857" s="12"/>
      <c r="R857" s="15"/>
      <c r="S857" s="15" t="s">
        <v>436</v>
      </c>
      <c r="T857" s="15" t="s">
        <v>436</v>
      </c>
      <c r="U857" s="15" t="s">
        <v>436</v>
      </c>
      <c r="V857" s="15" t="s">
        <v>436</v>
      </c>
      <c r="W857" s="15" t="s">
        <v>436</v>
      </c>
      <c r="X857" s="15" t="s">
        <v>436</v>
      </c>
      <c r="Y857" s="15"/>
      <c r="Z857" s="15"/>
      <c r="AA857" s="15"/>
      <c r="AB857" s="15"/>
      <c r="AC857" s="15"/>
      <c r="AD857" s="16"/>
      <c r="AE857" s="17"/>
      <c r="AF857" s="12"/>
      <c r="AG857" s="12"/>
      <c r="AH857" s="12"/>
      <c r="AI857" s="12"/>
      <c r="AJ857" s="12"/>
      <c r="AK857" s="12"/>
    </row>
    <row r="858" customFormat="false" ht="13.8" hidden="false" customHeight="false" outlineLevel="0" collapsed="false">
      <c r="A858" s="10" t="s">
        <v>627</v>
      </c>
      <c r="B858" s="66" t="n">
        <v>2011</v>
      </c>
      <c r="C858" s="12" t="s">
        <v>99</v>
      </c>
      <c r="D858" s="24" t="s">
        <v>653</v>
      </c>
      <c r="E858" s="12"/>
      <c r="F858" s="23"/>
      <c r="G858" s="23"/>
      <c r="H858" s="23"/>
      <c r="I858" s="23"/>
      <c r="J858" s="23" t="n">
        <v>50</v>
      </c>
      <c r="K858" s="12"/>
      <c r="L858" s="12"/>
      <c r="M858" s="12"/>
      <c r="N858" s="12"/>
      <c r="O858" s="12"/>
      <c r="P858" s="12"/>
      <c r="Q858" s="12"/>
      <c r="R858" s="15"/>
      <c r="S858" s="15" t="s">
        <v>436</v>
      </c>
      <c r="T858" s="15" t="s">
        <v>436</v>
      </c>
      <c r="U858" s="15" t="s">
        <v>436</v>
      </c>
      <c r="V858" s="15" t="s">
        <v>436</v>
      </c>
      <c r="W858" s="15" t="s">
        <v>436</v>
      </c>
      <c r="X858" s="15" t="s">
        <v>436</v>
      </c>
      <c r="Y858" s="15"/>
      <c r="Z858" s="15"/>
      <c r="AA858" s="15"/>
      <c r="AB858" s="15"/>
      <c r="AC858" s="15"/>
      <c r="AD858" s="16"/>
      <c r="AE858" s="17"/>
      <c r="AF858" s="12"/>
      <c r="AG858" s="12"/>
      <c r="AH858" s="12"/>
      <c r="AI858" s="12"/>
      <c r="AJ858" s="12"/>
      <c r="AK858" s="12"/>
    </row>
    <row r="859" customFormat="false" ht="13.8" hidden="false" customHeight="false" outlineLevel="0" collapsed="false">
      <c r="A859" s="10" t="s">
        <v>627</v>
      </c>
      <c r="B859" s="66" t="n">
        <v>2011</v>
      </c>
      <c r="C859" s="12" t="s">
        <v>384</v>
      </c>
      <c r="D859" s="24" t="s">
        <v>654</v>
      </c>
      <c r="E859" s="12"/>
      <c r="F859" s="12"/>
      <c r="G859" s="12"/>
      <c r="H859" s="12"/>
      <c r="I859" s="12"/>
      <c r="J859" s="23"/>
      <c r="K859" s="23"/>
      <c r="L859" s="23" t="n">
        <v>13</v>
      </c>
      <c r="M859" s="12"/>
      <c r="N859" s="12"/>
      <c r="O859" s="12"/>
      <c r="P859" s="12"/>
      <c r="Q859" s="12"/>
      <c r="R859" s="15"/>
      <c r="S859" s="15"/>
      <c r="T859" s="15"/>
      <c r="U859" s="15"/>
      <c r="V859" s="15"/>
      <c r="W859" s="15" t="s">
        <v>41</v>
      </c>
      <c r="X859" s="15" t="s">
        <v>41</v>
      </c>
      <c r="Y859" s="15" t="s">
        <v>41</v>
      </c>
      <c r="Z859" s="15"/>
      <c r="AA859" s="15"/>
      <c r="AB859" s="15"/>
      <c r="AC859" s="15"/>
      <c r="AD859" s="16"/>
      <c r="AE859" s="17"/>
      <c r="AF859" s="12"/>
      <c r="AG859" s="12"/>
      <c r="AH859" s="12"/>
      <c r="AI859" s="12"/>
      <c r="AJ859" s="12"/>
      <c r="AK859" s="12"/>
    </row>
    <row r="860" customFormat="false" ht="13.8" hidden="false" customHeight="false" outlineLevel="0" collapsed="false">
      <c r="A860" s="10" t="s">
        <v>627</v>
      </c>
      <c r="B860" s="66" t="n">
        <v>2011</v>
      </c>
      <c r="C860" s="12" t="s">
        <v>384</v>
      </c>
      <c r="D860" s="24" t="s">
        <v>655</v>
      </c>
      <c r="E860" s="12"/>
      <c r="F860" s="12"/>
      <c r="G860" s="12"/>
      <c r="H860" s="12"/>
      <c r="I860" s="12"/>
      <c r="J860" s="23"/>
      <c r="K860" s="23"/>
      <c r="L860" s="23" t="n">
        <v>10</v>
      </c>
      <c r="M860" s="12"/>
      <c r="N860" s="12"/>
      <c r="O860" s="12"/>
      <c r="P860" s="12"/>
      <c r="Q860" s="12"/>
      <c r="R860" s="15"/>
      <c r="S860" s="15"/>
      <c r="T860" s="15"/>
      <c r="U860" s="15"/>
      <c r="V860" s="15"/>
      <c r="W860" s="15" t="s">
        <v>41</v>
      </c>
      <c r="X860" s="15" t="s">
        <v>41</v>
      </c>
      <c r="Y860" s="15" t="s">
        <v>41</v>
      </c>
      <c r="Z860" s="15"/>
      <c r="AA860" s="15"/>
      <c r="AB860" s="15"/>
      <c r="AC860" s="15"/>
      <c r="AD860" s="16"/>
      <c r="AE860" s="17"/>
      <c r="AF860" s="12"/>
      <c r="AG860" s="12"/>
      <c r="AH860" s="12"/>
      <c r="AI860" s="12"/>
      <c r="AJ860" s="12"/>
      <c r="AK860" s="12"/>
    </row>
    <row r="861" customFormat="false" ht="13.8" hidden="false" customHeight="false" outlineLevel="0" collapsed="false">
      <c r="A861" s="10" t="s">
        <v>627</v>
      </c>
      <c r="B861" s="66" t="n">
        <v>2011</v>
      </c>
      <c r="C861" s="12" t="s">
        <v>312</v>
      </c>
      <c r="D861" s="32" t="s">
        <v>666</v>
      </c>
      <c r="E861" s="12"/>
      <c r="F861" s="20" t="n">
        <v>13.3</v>
      </c>
      <c r="G861" s="20" t="n">
        <v>36.8</v>
      </c>
      <c r="H861" s="20" t="n">
        <v>42.3</v>
      </c>
      <c r="I861" s="20" t="n">
        <v>52.4</v>
      </c>
      <c r="J861" s="23"/>
      <c r="K861" s="23"/>
      <c r="L861" s="23" t="n">
        <v>10</v>
      </c>
      <c r="M861" s="12"/>
      <c r="N861" s="12"/>
      <c r="O861" s="12"/>
      <c r="P861" s="12"/>
      <c r="Q861" s="12"/>
      <c r="R861" s="15"/>
      <c r="S861" s="15" t="s">
        <v>40</v>
      </c>
      <c r="T861" s="15" t="s">
        <v>40</v>
      </c>
      <c r="U861" s="15" t="s">
        <v>40</v>
      </c>
      <c r="V861" s="15" t="s">
        <v>40</v>
      </c>
      <c r="W861" s="15" t="s">
        <v>41</v>
      </c>
      <c r="X861" s="15" t="s">
        <v>41</v>
      </c>
      <c r="Y861" s="15" t="s">
        <v>41</v>
      </c>
      <c r="Z861" s="15"/>
      <c r="AA861" s="15"/>
      <c r="AB861" s="15"/>
      <c r="AC861" s="15"/>
      <c r="AD861" s="16"/>
      <c r="AE861" s="17"/>
      <c r="AF861" s="12"/>
      <c r="AG861" s="12"/>
      <c r="AH861" s="12"/>
      <c r="AI861" s="12"/>
      <c r="AJ861" s="12"/>
      <c r="AK861" s="12" t="s">
        <v>72</v>
      </c>
    </row>
    <row r="862" customFormat="false" ht="13.8" hidden="false" customHeight="false" outlineLevel="0" collapsed="false">
      <c r="A862" s="10" t="s">
        <v>627</v>
      </c>
      <c r="B862" s="66" t="n">
        <v>2011</v>
      </c>
      <c r="C862" s="12" t="s">
        <v>312</v>
      </c>
      <c r="D862" s="32" t="s">
        <v>657</v>
      </c>
      <c r="E862" s="12"/>
      <c r="F862" s="20" t="n">
        <v>13.3</v>
      </c>
      <c r="G862" s="20" t="n">
        <v>36.8</v>
      </c>
      <c r="H862" s="20" t="n">
        <v>42.3</v>
      </c>
      <c r="I862" s="20" t="n">
        <v>52.4</v>
      </c>
      <c r="J862" s="23"/>
      <c r="K862" s="23"/>
      <c r="L862" s="23" t="n">
        <v>15</v>
      </c>
      <c r="M862" s="12"/>
      <c r="N862" s="12"/>
      <c r="O862" s="12"/>
      <c r="P862" s="12"/>
      <c r="Q862" s="12"/>
      <c r="R862" s="15"/>
      <c r="S862" s="15" t="s">
        <v>40</v>
      </c>
      <c r="T862" s="15" t="s">
        <v>40</v>
      </c>
      <c r="U862" s="15" t="s">
        <v>40</v>
      </c>
      <c r="V862" s="15" t="s">
        <v>40</v>
      </c>
      <c r="W862" s="15" t="s">
        <v>41</v>
      </c>
      <c r="X862" s="15" t="s">
        <v>41</v>
      </c>
      <c r="Y862" s="15" t="s">
        <v>41</v>
      </c>
      <c r="Z862" s="15"/>
      <c r="AA862" s="15"/>
      <c r="AB862" s="15"/>
      <c r="AC862" s="15"/>
      <c r="AD862" s="16"/>
      <c r="AE862" s="17"/>
      <c r="AF862" s="12"/>
      <c r="AG862" s="12"/>
      <c r="AH862" s="12"/>
      <c r="AI862" s="12"/>
      <c r="AJ862" s="12"/>
      <c r="AK862" s="12" t="s">
        <v>72</v>
      </c>
    </row>
    <row r="863" customFormat="false" ht="13.8" hidden="false" customHeight="false" outlineLevel="0" collapsed="false">
      <c r="A863" s="10" t="s">
        <v>627</v>
      </c>
      <c r="B863" s="66" t="n">
        <v>2011</v>
      </c>
      <c r="C863" s="12" t="s">
        <v>312</v>
      </c>
      <c r="D863" s="32" t="s">
        <v>658</v>
      </c>
      <c r="E863" s="12"/>
      <c r="F863" s="23"/>
      <c r="G863" s="23"/>
      <c r="H863" s="23"/>
      <c r="I863" s="23"/>
      <c r="J863" s="23" t="n">
        <v>5</v>
      </c>
      <c r="K863" s="23"/>
      <c r="L863" s="23"/>
      <c r="M863" s="23" t="n">
        <v>4</v>
      </c>
      <c r="N863" s="12"/>
      <c r="O863" s="12"/>
      <c r="P863" s="12"/>
      <c r="Q863" s="12"/>
      <c r="R863" s="15"/>
      <c r="S863" s="15" t="s">
        <v>41</v>
      </c>
      <c r="T863" s="15" t="s">
        <v>41</v>
      </c>
      <c r="U863" s="15" t="s">
        <v>41</v>
      </c>
      <c r="V863" s="15" t="s">
        <v>41</v>
      </c>
      <c r="W863" s="15" t="s">
        <v>41</v>
      </c>
      <c r="X863" s="15" t="s">
        <v>41</v>
      </c>
      <c r="Y863" s="15" t="s">
        <v>41</v>
      </c>
      <c r="Z863" s="15" t="s">
        <v>41</v>
      </c>
      <c r="AA863" s="15" t="s">
        <v>41</v>
      </c>
      <c r="AB863" s="15"/>
      <c r="AC863" s="15"/>
      <c r="AD863" s="16"/>
      <c r="AE863" s="17"/>
      <c r="AF863" s="12"/>
      <c r="AG863" s="12"/>
      <c r="AH863" s="12"/>
      <c r="AI863" s="12"/>
      <c r="AJ863" s="12"/>
      <c r="AK863" s="12" t="s">
        <v>72</v>
      </c>
    </row>
    <row r="864" customFormat="false" ht="13.8" hidden="false" customHeight="false" outlineLevel="0" collapsed="false">
      <c r="A864" s="10" t="s">
        <v>627</v>
      </c>
      <c r="B864" s="66" t="n">
        <v>2011</v>
      </c>
      <c r="C864" s="12" t="s">
        <v>312</v>
      </c>
      <c r="D864" s="32" t="s">
        <v>659</v>
      </c>
      <c r="E864" s="12"/>
      <c r="F864" s="12"/>
      <c r="G864" s="23"/>
      <c r="H864" s="23"/>
      <c r="I864" s="23"/>
      <c r="J864" s="23" t="n">
        <v>5</v>
      </c>
      <c r="K864" s="20" t="n">
        <v>28.5714285714286</v>
      </c>
      <c r="L864" s="20" t="n">
        <v>71.4285714285714</v>
      </c>
      <c r="M864" s="20" t="n">
        <v>42.8571428571429</v>
      </c>
      <c r="N864" s="12"/>
      <c r="O864" s="12"/>
      <c r="P864" s="12"/>
      <c r="Q864" s="12"/>
      <c r="R864" s="15"/>
      <c r="S864" s="15" t="s">
        <v>41</v>
      </c>
      <c r="T864" s="15" t="s">
        <v>41</v>
      </c>
      <c r="U864" s="15" t="s">
        <v>41</v>
      </c>
      <c r="V864" s="15" t="s">
        <v>41</v>
      </c>
      <c r="W864" s="15" t="s">
        <v>41</v>
      </c>
      <c r="X864" s="15" t="s">
        <v>40</v>
      </c>
      <c r="Y864" s="15" t="s">
        <v>40</v>
      </c>
      <c r="Z864" s="15" t="s">
        <v>40</v>
      </c>
      <c r="AA864" s="15" t="s">
        <v>40</v>
      </c>
      <c r="AB864" s="15"/>
      <c r="AC864" s="15"/>
      <c r="AD864" s="16"/>
      <c r="AE864" s="17"/>
      <c r="AF864" s="12"/>
      <c r="AG864" s="12"/>
      <c r="AH864" s="12"/>
      <c r="AI864" s="12"/>
      <c r="AJ864" s="12"/>
      <c r="AK864" s="12" t="s">
        <v>72</v>
      </c>
    </row>
    <row r="865" customFormat="false" ht="13.8" hidden="false" customHeight="false" outlineLevel="0" collapsed="false">
      <c r="A865" s="12" t="s">
        <v>667</v>
      </c>
      <c r="B865" s="27" t="s">
        <v>433</v>
      </c>
      <c r="C865" s="12" t="s">
        <v>38</v>
      </c>
      <c r="D865" s="21" t="s">
        <v>668</v>
      </c>
      <c r="E865" s="12" t="n">
        <v>0</v>
      </c>
      <c r="F865" s="12" t="n">
        <v>1.2</v>
      </c>
      <c r="G865" s="12" t="n">
        <v>12.3</v>
      </c>
      <c r="H865" s="12"/>
      <c r="I865" s="12"/>
      <c r="J865" s="12" t="n">
        <v>2.8947</v>
      </c>
      <c r="K865" s="12"/>
      <c r="L865" s="12"/>
      <c r="M865" s="12" t="n">
        <v>1.0304</v>
      </c>
      <c r="N865" s="12" t="n">
        <v>13.1</v>
      </c>
      <c r="O865" s="12" t="n">
        <v>16.9</v>
      </c>
      <c r="P865" s="12" t="n">
        <v>0.7</v>
      </c>
      <c r="Q865" s="12" t="n">
        <v>0</v>
      </c>
      <c r="R865" s="12" t="s">
        <v>40</v>
      </c>
      <c r="S865" s="12" t="s">
        <v>40</v>
      </c>
      <c r="T865" s="12" t="s">
        <v>40</v>
      </c>
      <c r="U865" s="12" t="s">
        <v>41</v>
      </c>
      <c r="V865" s="12" t="s">
        <v>41</v>
      </c>
      <c r="W865" s="12" t="s">
        <v>41</v>
      </c>
      <c r="X865" s="12" t="s">
        <v>41</v>
      </c>
      <c r="Y865" s="12" t="s">
        <v>41</v>
      </c>
      <c r="Z865" s="12" t="s">
        <v>41</v>
      </c>
      <c r="AA865" s="12" t="s">
        <v>40</v>
      </c>
      <c r="AB865" s="12" t="s">
        <v>40</v>
      </c>
      <c r="AC865" s="12" t="s">
        <v>40</v>
      </c>
      <c r="AD865" s="18" t="s">
        <v>40</v>
      </c>
      <c r="AE865" s="17"/>
      <c r="AF865" s="12" t="s">
        <v>669</v>
      </c>
      <c r="AG865" s="12" t="n">
        <v>70</v>
      </c>
      <c r="AH865" s="12" t="s">
        <v>670</v>
      </c>
      <c r="AI865" s="12" t="s">
        <v>412</v>
      </c>
      <c r="AJ865" s="12" t="s">
        <v>671</v>
      </c>
      <c r="AK865" s="12" t="s">
        <v>46</v>
      </c>
    </row>
    <row r="866" customFormat="false" ht="13.8" hidden="false" customHeight="false" outlineLevel="0" collapsed="false">
      <c r="A866" s="12" t="s">
        <v>667</v>
      </c>
      <c r="B866" s="27" t="s">
        <v>433</v>
      </c>
      <c r="C866" s="12" t="s">
        <v>38</v>
      </c>
      <c r="D866" s="21" t="s">
        <v>672</v>
      </c>
      <c r="E866" s="12" t="n">
        <v>0</v>
      </c>
      <c r="F866" s="12" t="n">
        <v>1.4</v>
      </c>
      <c r="G866" s="12" t="n">
        <v>11.4</v>
      </c>
      <c r="H866" s="12"/>
      <c r="I866" s="12"/>
      <c r="J866" s="12" t="n">
        <v>1.9306</v>
      </c>
      <c r="K866" s="12" t="n">
        <v>0</v>
      </c>
      <c r="L866" s="12" t="n">
        <v>0</v>
      </c>
      <c r="M866" s="12" t="n">
        <v>18.56</v>
      </c>
      <c r="N866" s="12" t="n">
        <v>18.56</v>
      </c>
      <c r="O866" s="12" t="n">
        <v>18.7</v>
      </c>
      <c r="P866" s="12" t="n">
        <v>4.6</v>
      </c>
      <c r="Q866" s="12" t="n">
        <v>0</v>
      </c>
      <c r="R866" s="12" t="s">
        <v>40</v>
      </c>
      <c r="S866" s="12" t="s">
        <v>40</v>
      </c>
      <c r="T866" s="12" t="s">
        <v>40</v>
      </c>
      <c r="U866" s="12" t="s">
        <v>41</v>
      </c>
      <c r="V866" s="12" t="s">
        <v>41</v>
      </c>
      <c r="W866" s="12" t="s">
        <v>41</v>
      </c>
      <c r="X866" s="12" t="s">
        <v>40</v>
      </c>
      <c r="Y866" s="12" t="s">
        <v>40</v>
      </c>
      <c r="Z866" s="12" t="s">
        <v>40</v>
      </c>
      <c r="AA866" s="12" t="s">
        <v>40</v>
      </c>
      <c r="AB866" s="12" t="s">
        <v>40</v>
      </c>
      <c r="AC866" s="12" t="s">
        <v>40</v>
      </c>
      <c r="AD866" s="18" t="s">
        <v>40</v>
      </c>
      <c r="AE866" s="17"/>
      <c r="AF866" s="12" t="s">
        <v>673</v>
      </c>
      <c r="AG866" s="12" t="n">
        <v>40</v>
      </c>
      <c r="AH866" s="12" t="s">
        <v>674</v>
      </c>
      <c r="AI866" s="12" t="s">
        <v>412</v>
      </c>
      <c r="AJ866" s="12" t="s">
        <v>675</v>
      </c>
      <c r="AK866" s="12" t="s">
        <v>46</v>
      </c>
    </row>
    <row r="867" customFormat="false" ht="13.8" hidden="false" customHeight="false" outlineLevel="0" collapsed="false">
      <c r="A867" s="12" t="s">
        <v>667</v>
      </c>
      <c r="B867" s="27" t="s">
        <v>433</v>
      </c>
      <c r="C867" s="12" t="s">
        <v>38</v>
      </c>
      <c r="D867" s="21" t="s">
        <v>676</v>
      </c>
      <c r="E867" s="12" t="n">
        <v>0</v>
      </c>
      <c r="F867" s="12" t="n">
        <v>1</v>
      </c>
      <c r="G867" s="12" t="n">
        <v>8.6</v>
      </c>
      <c r="H867" s="12" t="n">
        <v>7.1</v>
      </c>
      <c r="I867" s="12" t="n">
        <v>37.2</v>
      </c>
      <c r="J867" s="12" t="n">
        <v>51.3</v>
      </c>
      <c r="K867" s="12" t="n">
        <v>0</v>
      </c>
      <c r="L867" s="12" t="n">
        <v>0.1</v>
      </c>
      <c r="M867" s="12" t="n">
        <v>7.4</v>
      </c>
      <c r="N867" s="12" t="n">
        <v>24.8</v>
      </c>
      <c r="O867" s="12" t="n">
        <v>14.3</v>
      </c>
      <c r="P867" s="12" t="n">
        <v>0</v>
      </c>
      <c r="Q867" s="12" t="n">
        <v>0</v>
      </c>
      <c r="R867" s="12" t="s">
        <v>40</v>
      </c>
      <c r="S867" s="12" t="s">
        <v>40</v>
      </c>
      <c r="T867" s="12" t="s">
        <v>40</v>
      </c>
      <c r="U867" s="12" t="s">
        <v>40</v>
      </c>
      <c r="V867" s="12" t="s">
        <v>40</v>
      </c>
      <c r="W867" s="12" t="s">
        <v>40</v>
      </c>
      <c r="X867" s="12" t="s">
        <v>40</v>
      </c>
      <c r="Y867" s="12" t="s">
        <v>40</v>
      </c>
      <c r="Z867" s="12" t="s">
        <v>40</v>
      </c>
      <c r="AA867" s="12" t="s">
        <v>40</v>
      </c>
      <c r="AB867" s="12" t="s">
        <v>40</v>
      </c>
      <c r="AC867" s="12" t="s">
        <v>40</v>
      </c>
      <c r="AD867" s="18" t="s">
        <v>40</v>
      </c>
      <c r="AE867" s="17"/>
      <c r="AF867" s="12" t="s">
        <v>677</v>
      </c>
      <c r="AG867" s="12" t="n">
        <v>80</v>
      </c>
      <c r="AH867" s="12" t="s">
        <v>674</v>
      </c>
      <c r="AI867" s="12" t="s">
        <v>40</v>
      </c>
      <c r="AJ867" s="12" t="s">
        <v>678</v>
      </c>
      <c r="AK867" s="12" t="s">
        <v>46</v>
      </c>
    </row>
    <row r="868" customFormat="false" ht="13.8" hidden="false" customHeight="false" outlineLevel="0" collapsed="false">
      <c r="A868" s="12" t="s">
        <v>667</v>
      </c>
      <c r="B868" s="27" t="s">
        <v>433</v>
      </c>
      <c r="C868" s="12" t="s">
        <v>38</v>
      </c>
      <c r="D868" s="13" t="s">
        <v>679</v>
      </c>
      <c r="E868" s="12"/>
      <c r="F868" s="12"/>
      <c r="G868" s="12"/>
      <c r="H868" s="12"/>
      <c r="I868" s="12"/>
      <c r="J868" s="12" t="n">
        <v>4.634</v>
      </c>
      <c r="K868" s="12"/>
      <c r="L868" s="12"/>
      <c r="M868" s="12" t="n">
        <v>1.0108</v>
      </c>
      <c r="N868" s="12"/>
      <c r="O868" s="12"/>
      <c r="P868" s="12"/>
      <c r="Q868" s="12"/>
      <c r="R868" s="12" t="s">
        <v>41</v>
      </c>
      <c r="S868" s="12" t="s">
        <v>41</v>
      </c>
      <c r="T868" s="12" t="s">
        <v>41</v>
      </c>
      <c r="U868" s="12" t="s">
        <v>41</v>
      </c>
      <c r="V868" s="12" t="s">
        <v>41</v>
      </c>
      <c r="W868" s="12" t="s">
        <v>41</v>
      </c>
      <c r="X868" s="12" t="s">
        <v>41</v>
      </c>
      <c r="Y868" s="12" t="s">
        <v>41</v>
      </c>
      <c r="Z868" s="12" t="s">
        <v>41</v>
      </c>
      <c r="AA868" s="12"/>
      <c r="AB868" s="12"/>
      <c r="AC868" s="12"/>
      <c r="AD868" s="18"/>
      <c r="AE868" s="17"/>
      <c r="AF868" s="12" t="s">
        <v>680</v>
      </c>
      <c r="AG868" s="12" t="n">
        <v>70</v>
      </c>
      <c r="AH868" s="12" t="s">
        <v>670</v>
      </c>
      <c r="AI868" s="12" t="s">
        <v>681</v>
      </c>
      <c r="AJ868" s="12" t="s">
        <v>682</v>
      </c>
      <c r="AK868" s="12" t="s">
        <v>46</v>
      </c>
    </row>
    <row r="869" customFormat="false" ht="13.8" hidden="false" customHeight="false" outlineLevel="0" collapsed="false">
      <c r="A869" s="12" t="s">
        <v>667</v>
      </c>
      <c r="B869" s="27" t="s">
        <v>433</v>
      </c>
      <c r="C869" s="12" t="s">
        <v>38</v>
      </c>
      <c r="D869" s="13" t="s">
        <v>683</v>
      </c>
      <c r="E869" s="12"/>
      <c r="F869" s="12"/>
      <c r="G869" s="12"/>
      <c r="H869" s="12"/>
      <c r="I869" s="12"/>
      <c r="J869" s="12" t="n">
        <v>3.1711</v>
      </c>
      <c r="K869" s="12"/>
      <c r="L869" s="12"/>
      <c r="M869" s="12"/>
      <c r="N869" s="28" t="n">
        <v>1.009</v>
      </c>
      <c r="O869" s="12"/>
      <c r="P869" s="12"/>
      <c r="Q869" s="12"/>
      <c r="R869" s="12" t="s">
        <v>41</v>
      </c>
      <c r="S869" s="12" t="s">
        <v>41</v>
      </c>
      <c r="T869" s="12" t="s">
        <v>41</v>
      </c>
      <c r="U869" s="12" t="s">
        <v>41</v>
      </c>
      <c r="V869" s="12" t="s">
        <v>41</v>
      </c>
      <c r="W869" s="12" t="s">
        <v>41</v>
      </c>
      <c r="X869" s="12" t="s">
        <v>41</v>
      </c>
      <c r="Y869" s="12" t="s">
        <v>41</v>
      </c>
      <c r="Z869" s="12" t="s">
        <v>41</v>
      </c>
      <c r="AA869" s="12"/>
      <c r="AB869" s="12"/>
      <c r="AC869" s="12"/>
      <c r="AD869" s="18"/>
      <c r="AE869" s="17"/>
      <c r="AF869" s="12" t="s">
        <v>684</v>
      </c>
      <c r="AG869" s="12" t="n">
        <v>70</v>
      </c>
      <c r="AH869" s="12" t="s">
        <v>685</v>
      </c>
      <c r="AI869" s="12" t="s">
        <v>681</v>
      </c>
      <c r="AJ869" s="12" t="s">
        <v>682</v>
      </c>
      <c r="AK869" s="12" t="s">
        <v>46</v>
      </c>
    </row>
    <row r="870" customFormat="false" ht="13.8" hidden="false" customHeight="false" outlineLevel="0" collapsed="false">
      <c r="A870" s="12" t="s">
        <v>667</v>
      </c>
      <c r="B870" s="27" t="s">
        <v>433</v>
      </c>
      <c r="C870" s="12" t="s">
        <v>38</v>
      </c>
      <c r="D870" s="13" t="s">
        <v>686</v>
      </c>
      <c r="E870" s="12" t="n">
        <v>0.4</v>
      </c>
      <c r="F870" s="12" t="n">
        <v>1.5</v>
      </c>
      <c r="G870" s="12" t="n">
        <v>14.9</v>
      </c>
      <c r="H870" s="12" t="n">
        <v>23.1</v>
      </c>
      <c r="I870" s="12"/>
      <c r="J870" s="12" t="n">
        <v>2.9358</v>
      </c>
      <c r="K870" s="12"/>
      <c r="L870" s="12"/>
      <c r="M870" s="12" t="n">
        <v>1.0332</v>
      </c>
      <c r="N870" s="12"/>
      <c r="O870" s="12"/>
      <c r="P870" s="12"/>
      <c r="Q870" s="12"/>
      <c r="R870" s="12" t="s">
        <v>40</v>
      </c>
      <c r="S870" s="12" t="s">
        <v>40</v>
      </c>
      <c r="T870" s="12" t="s">
        <v>40</v>
      </c>
      <c r="U870" s="12" t="s">
        <v>40</v>
      </c>
      <c r="V870" s="12" t="s">
        <v>41</v>
      </c>
      <c r="W870" s="12" t="s">
        <v>41</v>
      </c>
      <c r="X870" s="12" t="s">
        <v>41</v>
      </c>
      <c r="Y870" s="12" t="s">
        <v>41</v>
      </c>
      <c r="Z870" s="12" t="s">
        <v>41</v>
      </c>
      <c r="AA870" s="12" t="s">
        <v>41</v>
      </c>
      <c r="AB870" s="12" t="s">
        <v>41</v>
      </c>
      <c r="AC870" s="12" t="s">
        <v>41</v>
      </c>
      <c r="AD870" s="18"/>
      <c r="AE870" s="17"/>
      <c r="AF870" s="12" t="s">
        <v>687</v>
      </c>
      <c r="AG870" s="12" t="n">
        <v>70</v>
      </c>
      <c r="AH870" s="12" t="s">
        <v>674</v>
      </c>
      <c r="AI870" s="12" t="s">
        <v>384</v>
      </c>
      <c r="AJ870" s="12" t="s">
        <v>688</v>
      </c>
      <c r="AK870" s="12" t="s">
        <v>46</v>
      </c>
    </row>
    <row r="871" customFormat="false" ht="13.8" hidden="false" customHeight="false" outlineLevel="0" collapsed="false">
      <c r="A871" s="12" t="s">
        <v>667</v>
      </c>
      <c r="B871" s="27" t="s">
        <v>433</v>
      </c>
      <c r="C871" s="12" t="s">
        <v>38</v>
      </c>
      <c r="D871" s="13" t="s">
        <v>689</v>
      </c>
      <c r="E871" s="12"/>
      <c r="F871" s="12"/>
      <c r="G871" s="12"/>
      <c r="H871" s="12"/>
      <c r="I871" s="12"/>
      <c r="J871" s="12" t="n">
        <v>4.1591</v>
      </c>
      <c r="K871" s="12"/>
      <c r="L871" s="12"/>
      <c r="M871" s="12" t="n">
        <v>1.037</v>
      </c>
      <c r="N871" s="12"/>
      <c r="O871" s="12"/>
      <c r="P871" s="12"/>
      <c r="Q871" s="12"/>
      <c r="R871" s="12" t="s">
        <v>41</v>
      </c>
      <c r="S871" s="12" t="s">
        <v>41</v>
      </c>
      <c r="T871" s="12" t="s">
        <v>41</v>
      </c>
      <c r="U871" s="12" t="s">
        <v>41</v>
      </c>
      <c r="V871" s="12" t="s">
        <v>41</v>
      </c>
      <c r="W871" s="12" t="s">
        <v>41</v>
      </c>
      <c r="X871" s="12" t="s">
        <v>41</v>
      </c>
      <c r="Y871" s="12" t="s">
        <v>41</v>
      </c>
      <c r="Z871" s="12" t="s">
        <v>41</v>
      </c>
      <c r="AA871" s="12" t="s">
        <v>41</v>
      </c>
      <c r="AB871" s="12" t="s">
        <v>41</v>
      </c>
      <c r="AC871" s="12" t="s">
        <v>41</v>
      </c>
      <c r="AD871" s="18"/>
      <c r="AE871" s="17"/>
      <c r="AF871" s="12" t="s">
        <v>690</v>
      </c>
      <c r="AG871" s="12" t="n">
        <v>80</v>
      </c>
      <c r="AH871" s="12" t="s">
        <v>685</v>
      </c>
      <c r="AI871" s="12" t="s">
        <v>681</v>
      </c>
      <c r="AJ871" s="12" t="s">
        <v>691</v>
      </c>
      <c r="AK871" s="12" t="s">
        <v>46</v>
      </c>
    </row>
    <row r="872" customFormat="false" ht="13.8" hidden="false" customHeight="false" outlineLevel="0" collapsed="false">
      <c r="A872" s="12" t="s">
        <v>667</v>
      </c>
      <c r="B872" s="27" t="s">
        <v>433</v>
      </c>
      <c r="C872" s="12" t="s">
        <v>38</v>
      </c>
      <c r="D872" s="13" t="s">
        <v>692</v>
      </c>
      <c r="E872" s="12" t="n">
        <v>0.6</v>
      </c>
      <c r="F872" s="12" t="n">
        <v>1.4</v>
      </c>
      <c r="G872" s="12" t="n">
        <v>10.9</v>
      </c>
      <c r="H872" s="12" t="n">
        <v>19.2</v>
      </c>
      <c r="I872" s="12" t="n">
        <v>37.3</v>
      </c>
      <c r="J872" s="12" t="n">
        <v>31.3</v>
      </c>
      <c r="K872" s="12" t="n">
        <v>0</v>
      </c>
      <c r="L872" s="12" t="n">
        <v>0</v>
      </c>
      <c r="M872" s="12" t="n">
        <v>13.5</v>
      </c>
      <c r="N872" s="12" t="n">
        <v>26.6</v>
      </c>
      <c r="O872" s="12" t="n">
        <v>16.8</v>
      </c>
      <c r="P872" s="12" t="n">
        <v>4.2</v>
      </c>
      <c r="Q872" s="12" t="n">
        <v>0</v>
      </c>
      <c r="R872" s="12" t="s">
        <v>40</v>
      </c>
      <c r="S872" s="12" t="s">
        <v>40</v>
      </c>
      <c r="T872" s="12" t="s">
        <v>40</v>
      </c>
      <c r="U872" s="12" t="s">
        <v>40</v>
      </c>
      <c r="V872" s="12" t="s">
        <v>40</v>
      </c>
      <c r="W872" s="12" t="s">
        <v>40</v>
      </c>
      <c r="X872" s="12" t="s">
        <v>40</v>
      </c>
      <c r="Y872" s="12" t="s">
        <v>40</v>
      </c>
      <c r="Z872" s="12" t="s">
        <v>40</v>
      </c>
      <c r="AA872" s="12" t="s">
        <v>40</v>
      </c>
      <c r="AB872" s="12" t="s">
        <v>40</v>
      </c>
      <c r="AC872" s="12" t="s">
        <v>40</v>
      </c>
      <c r="AD872" s="18" t="s">
        <v>40</v>
      </c>
      <c r="AE872" s="17"/>
      <c r="AF872" s="12" t="s">
        <v>693</v>
      </c>
      <c r="AG872" s="12" t="n">
        <v>40</v>
      </c>
      <c r="AH872" s="12" t="s">
        <v>670</v>
      </c>
      <c r="AI872" s="12" t="s">
        <v>40</v>
      </c>
      <c r="AJ872" s="12" t="s">
        <v>694</v>
      </c>
      <c r="AK872" s="12" t="s">
        <v>46</v>
      </c>
    </row>
    <row r="873" customFormat="false" ht="13.8" hidden="false" customHeight="false" outlineLevel="0" collapsed="false">
      <c r="A873" s="12" t="s">
        <v>667</v>
      </c>
      <c r="B873" s="27" t="s">
        <v>433</v>
      </c>
      <c r="C873" s="12" t="s">
        <v>38</v>
      </c>
      <c r="D873" s="13" t="s">
        <v>695</v>
      </c>
      <c r="E873" s="12" t="n">
        <v>0</v>
      </c>
      <c r="F873" s="12" t="n">
        <v>1</v>
      </c>
      <c r="G873" s="12" t="n">
        <v>8.5</v>
      </c>
      <c r="H873" s="12" t="n">
        <v>15.7</v>
      </c>
      <c r="I873" s="12" t="n">
        <v>30.7</v>
      </c>
      <c r="J873" s="12" t="n">
        <v>24</v>
      </c>
      <c r="K873" s="12" t="n">
        <v>13.4</v>
      </c>
      <c r="L873" s="12" t="n">
        <v>0</v>
      </c>
      <c r="M873" s="12" t="n">
        <v>10.1</v>
      </c>
      <c r="N873" s="12" t="n">
        <v>17.4</v>
      </c>
      <c r="O873" s="12" t="n">
        <v>18.1</v>
      </c>
      <c r="P873" s="12" t="n">
        <v>2.4</v>
      </c>
      <c r="Q873" s="12" t="n">
        <v>0</v>
      </c>
      <c r="R873" s="12" t="s">
        <v>40</v>
      </c>
      <c r="S873" s="12" t="s">
        <v>40</v>
      </c>
      <c r="T873" s="12" t="s">
        <v>40</v>
      </c>
      <c r="U873" s="12" t="s">
        <v>40</v>
      </c>
      <c r="V873" s="12" t="s">
        <v>40</v>
      </c>
      <c r="W873" s="12" t="s">
        <v>40</v>
      </c>
      <c r="X873" s="12" t="s">
        <v>40</v>
      </c>
      <c r="Y873" s="12" t="s">
        <v>40</v>
      </c>
      <c r="Z873" s="12" t="s">
        <v>40</v>
      </c>
      <c r="AA873" s="12" t="s">
        <v>40</v>
      </c>
      <c r="AB873" s="12" t="s">
        <v>40</v>
      </c>
      <c r="AC873" s="12" t="s">
        <v>40</v>
      </c>
      <c r="AD873" s="18" t="s">
        <v>40</v>
      </c>
      <c r="AE873" s="17"/>
      <c r="AF873" s="12" t="s">
        <v>696</v>
      </c>
      <c r="AG873" s="12" t="n">
        <v>40</v>
      </c>
      <c r="AH873" s="12" t="s">
        <v>670</v>
      </c>
      <c r="AI873" s="12" t="s">
        <v>40</v>
      </c>
      <c r="AJ873" s="12" t="s">
        <v>694</v>
      </c>
      <c r="AK873" s="12" t="s">
        <v>46</v>
      </c>
    </row>
    <row r="874" customFormat="false" ht="13.8" hidden="false" customHeight="false" outlineLevel="0" collapsed="false">
      <c r="A874" s="12" t="s">
        <v>667</v>
      </c>
      <c r="B874" s="27" t="s">
        <v>433</v>
      </c>
      <c r="C874" s="12" t="s">
        <v>38</v>
      </c>
      <c r="D874" s="13" t="s">
        <v>697</v>
      </c>
      <c r="E874" s="12" t="n">
        <v>0.3</v>
      </c>
      <c r="F874" s="12" t="n">
        <v>1.2</v>
      </c>
      <c r="G874" s="12" t="n">
        <v>9.6</v>
      </c>
      <c r="H874" s="12" t="n">
        <v>17.2</v>
      </c>
      <c r="I874" s="12" t="n">
        <v>45.8</v>
      </c>
      <c r="J874" s="12" t="n">
        <v>24.4</v>
      </c>
      <c r="K874" s="12" t="n">
        <v>11.6</v>
      </c>
      <c r="L874" s="12" t="n">
        <v>0</v>
      </c>
      <c r="M874" s="12" t="n">
        <v>9</v>
      </c>
      <c r="N874" s="12" t="n">
        <v>26.6</v>
      </c>
      <c r="O874" s="12" t="n">
        <v>14.6</v>
      </c>
      <c r="P874" s="12" t="n">
        <v>3.1</v>
      </c>
      <c r="Q874" s="12" t="n">
        <v>0</v>
      </c>
      <c r="R874" s="12" t="s">
        <v>40</v>
      </c>
      <c r="S874" s="12" t="s">
        <v>40</v>
      </c>
      <c r="T874" s="12" t="s">
        <v>40</v>
      </c>
      <c r="U874" s="12" t="s">
        <v>40</v>
      </c>
      <c r="V874" s="12" t="s">
        <v>40</v>
      </c>
      <c r="W874" s="12" t="s">
        <v>40</v>
      </c>
      <c r="X874" s="12" t="s">
        <v>40</v>
      </c>
      <c r="Y874" s="12" t="s">
        <v>40</v>
      </c>
      <c r="Z874" s="12" t="s">
        <v>40</v>
      </c>
      <c r="AA874" s="12" t="s">
        <v>40</v>
      </c>
      <c r="AB874" s="12" t="s">
        <v>40</v>
      </c>
      <c r="AC874" s="12" t="s">
        <v>40</v>
      </c>
      <c r="AD874" s="18" t="s">
        <v>40</v>
      </c>
      <c r="AE874" s="17"/>
      <c r="AF874" s="12" t="s">
        <v>698</v>
      </c>
      <c r="AG874" s="12" t="n">
        <v>40</v>
      </c>
      <c r="AH874" s="12" t="s">
        <v>685</v>
      </c>
      <c r="AI874" s="12" t="s">
        <v>40</v>
      </c>
      <c r="AJ874" s="12" t="s">
        <v>699</v>
      </c>
      <c r="AK874" s="12" t="s">
        <v>46</v>
      </c>
    </row>
    <row r="875" customFormat="false" ht="13.8" hidden="false" customHeight="false" outlineLevel="0" collapsed="false">
      <c r="A875" s="12" t="s">
        <v>667</v>
      </c>
      <c r="B875" s="27" t="s">
        <v>433</v>
      </c>
      <c r="C875" s="12" t="s">
        <v>38</v>
      </c>
      <c r="D875" s="13" t="s">
        <v>700</v>
      </c>
      <c r="E875" s="12" t="n">
        <v>0.4</v>
      </c>
      <c r="F875" s="12" t="n">
        <v>1.3</v>
      </c>
      <c r="G875" s="12" t="n">
        <v>10.5</v>
      </c>
      <c r="H875" s="12" t="n">
        <v>18.8</v>
      </c>
      <c r="I875" s="12" t="n">
        <v>31.7</v>
      </c>
      <c r="J875" s="12" t="n">
        <v>33.6</v>
      </c>
      <c r="K875" s="12" t="n">
        <v>0</v>
      </c>
      <c r="L875" s="12" t="n">
        <v>1.6</v>
      </c>
      <c r="M875" s="12" t="n">
        <v>10.5</v>
      </c>
      <c r="N875" s="12" t="n">
        <v>25.8</v>
      </c>
      <c r="O875" s="12" t="n">
        <v>20.2</v>
      </c>
      <c r="P875" s="12" t="n">
        <v>0.6</v>
      </c>
      <c r="Q875" s="12" t="n">
        <v>0</v>
      </c>
      <c r="R875" s="12" t="s">
        <v>40</v>
      </c>
      <c r="S875" s="12" t="s">
        <v>40</v>
      </c>
      <c r="T875" s="12" t="s">
        <v>40</v>
      </c>
      <c r="U875" s="12" t="s">
        <v>40</v>
      </c>
      <c r="V875" s="12" t="s">
        <v>40</v>
      </c>
      <c r="W875" s="12" t="s">
        <v>40</v>
      </c>
      <c r="X875" s="12" t="s">
        <v>40</v>
      </c>
      <c r="Y875" s="12" t="s">
        <v>40</v>
      </c>
      <c r="Z875" s="12" t="s">
        <v>40</v>
      </c>
      <c r="AA875" s="12" t="s">
        <v>40</v>
      </c>
      <c r="AB875" s="12" t="s">
        <v>40</v>
      </c>
      <c r="AC875" s="12" t="s">
        <v>40</v>
      </c>
      <c r="AD875" s="18" t="s">
        <v>40</v>
      </c>
      <c r="AE875" s="17"/>
      <c r="AF875" s="12" t="s">
        <v>701</v>
      </c>
      <c r="AG875" s="12" t="n">
        <v>40</v>
      </c>
      <c r="AH875" s="12" t="s">
        <v>685</v>
      </c>
      <c r="AI875" s="12" t="s">
        <v>40</v>
      </c>
      <c r="AJ875" s="12" t="s">
        <v>702</v>
      </c>
      <c r="AK875" s="12" t="s">
        <v>46</v>
      </c>
    </row>
    <row r="876" customFormat="false" ht="13.8" hidden="false" customHeight="false" outlineLevel="0" collapsed="false">
      <c r="A876" s="12" t="s">
        <v>667</v>
      </c>
      <c r="B876" s="27" t="s">
        <v>433</v>
      </c>
      <c r="C876" s="12" t="s">
        <v>38</v>
      </c>
      <c r="D876" s="21" t="s">
        <v>703</v>
      </c>
      <c r="E876" s="12" t="n">
        <v>0</v>
      </c>
      <c r="F876" s="12" t="n">
        <v>0.9</v>
      </c>
      <c r="G876" s="12" t="n">
        <v>7.9</v>
      </c>
      <c r="H876" s="12"/>
      <c r="I876" s="12"/>
      <c r="J876" s="12"/>
      <c r="K876" s="12" t="n">
        <v>1.3286</v>
      </c>
      <c r="L876" s="12"/>
      <c r="M876" s="12"/>
      <c r="N876" s="28" t="n">
        <v>1.1102</v>
      </c>
      <c r="O876" s="12"/>
      <c r="P876" s="12"/>
      <c r="Q876" s="12"/>
      <c r="R876" s="12" t="s">
        <v>40</v>
      </c>
      <c r="S876" s="12" t="s">
        <v>40</v>
      </c>
      <c r="T876" s="12" t="s">
        <v>40</v>
      </c>
      <c r="U876" s="12" t="s">
        <v>41</v>
      </c>
      <c r="V876" s="12" t="s">
        <v>41</v>
      </c>
      <c r="W876" s="12" t="s">
        <v>41</v>
      </c>
      <c r="X876" s="12" t="s">
        <v>41</v>
      </c>
      <c r="Y876" s="12" t="s">
        <v>41</v>
      </c>
      <c r="Z876" s="12" t="s">
        <v>41</v>
      </c>
      <c r="AA876" s="12"/>
      <c r="AB876" s="12"/>
      <c r="AC876" s="12"/>
      <c r="AD876" s="18"/>
      <c r="AE876" s="17"/>
      <c r="AF876" s="12" t="s">
        <v>704</v>
      </c>
      <c r="AG876" s="12" t="n">
        <v>40</v>
      </c>
      <c r="AH876" s="12" t="s">
        <v>670</v>
      </c>
      <c r="AI876" s="12" t="s">
        <v>705</v>
      </c>
      <c r="AJ876" s="12" t="s">
        <v>706</v>
      </c>
      <c r="AK876" s="12" t="s">
        <v>46</v>
      </c>
    </row>
    <row r="877" customFormat="false" ht="13.8" hidden="false" customHeight="false" outlineLevel="0" collapsed="false">
      <c r="A877" s="12" t="s">
        <v>667</v>
      </c>
      <c r="B877" s="27" t="s">
        <v>433</v>
      </c>
      <c r="C877" s="12" t="s">
        <v>38</v>
      </c>
      <c r="D877" s="21" t="s">
        <v>707</v>
      </c>
      <c r="E877" s="12"/>
      <c r="F877" s="12"/>
      <c r="G877" s="12"/>
      <c r="H877" s="12"/>
      <c r="I877" s="12"/>
      <c r="J877" s="12" t="n">
        <v>3.5476</v>
      </c>
      <c r="K877" s="12" t="n">
        <v>0</v>
      </c>
      <c r="L877" s="12" t="n">
        <v>8.9</v>
      </c>
      <c r="M877" s="12" t="n">
        <v>7.1</v>
      </c>
      <c r="N877" s="12" t="n">
        <v>23.6</v>
      </c>
      <c r="O877" s="12" t="n">
        <v>15.7</v>
      </c>
      <c r="P877" s="12" t="n">
        <v>4.7</v>
      </c>
      <c r="Q877" s="12" t="n">
        <v>0</v>
      </c>
      <c r="R877" s="12" t="s">
        <v>41</v>
      </c>
      <c r="S877" s="12" t="s">
        <v>41</v>
      </c>
      <c r="T877" s="12" t="s">
        <v>41</v>
      </c>
      <c r="U877" s="12" t="s">
        <v>41</v>
      </c>
      <c r="V877" s="12" t="s">
        <v>41</v>
      </c>
      <c r="W877" s="12" t="s">
        <v>41</v>
      </c>
      <c r="X877" s="12" t="s">
        <v>40</v>
      </c>
      <c r="Y877" s="12" t="s">
        <v>40</v>
      </c>
      <c r="Z877" s="12" t="s">
        <v>40</v>
      </c>
      <c r="AA877" s="12" t="s">
        <v>40</v>
      </c>
      <c r="AB877" s="12" t="s">
        <v>40</v>
      </c>
      <c r="AC877" s="12" t="s">
        <v>40</v>
      </c>
      <c r="AD877" s="18" t="s">
        <v>40</v>
      </c>
      <c r="AE877" s="17"/>
      <c r="AF877" s="12" t="s">
        <v>708</v>
      </c>
      <c r="AG877" s="12" t="n">
        <v>40</v>
      </c>
      <c r="AH877" s="12" t="s">
        <v>674</v>
      </c>
      <c r="AI877" s="12" t="s">
        <v>709</v>
      </c>
      <c r="AJ877" s="12" t="s">
        <v>710</v>
      </c>
      <c r="AK877" s="12" t="s">
        <v>46</v>
      </c>
    </row>
    <row r="878" customFormat="false" ht="13.8" hidden="false" customHeight="false" outlineLevel="0" collapsed="false">
      <c r="A878" s="12" t="s">
        <v>667</v>
      </c>
      <c r="B878" s="27" t="s">
        <v>433</v>
      </c>
      <c r="C878" s="12" t="s">
        <v>38</v>
      </c>
      <c r="D878" s="13" t="s">
        <v>711</v>
      </c>
      <c r="E878" s="12"/>
      <c r="F878" s="12"/>
      <c r="G878" s="12"/>
      <c r="H878" s="12"/>
      <c r="I878" s="12"/>
      <c r="J878" s="12" t="n">
        <v>4.6601</v>
      </c>
      <c r="K878" s="12"/>
      <c r="L878" s="12"/>
      <c r="M878" s="12" t="n">
        <v>1.0199</v>
      </c>
      <c r="N878" s="12"/>
      <c r="O878" s="12"/>
      <c r="P878" s="12"/>
      <c r="Q878" s="12"/>
      <c r="R878" s="12" t="s">
        <v>41</v>
      </c>
      <c r="S878" s="12" t="s">
        <v>41</v>
      </c>
      <c r="T878" s="12" t="s">
        <v>41</v>
      </c>
      <c r="U878" s="12" t="s">
        <v>41</v>
      </c>
      <c r="V878" s="12" t="s">
        <v>41</v>
      </c>
      <c r="W878" s="12" t="s">
        <v>41</v>
      </c>
      <c r="X878" s="12" t="s">
        <v>41</v>
      </c>
      <c r="Y878" s="12" t="s">
        <v>41</v>
      </c>
      <c r="Z878" s="12" t="s">
        <v>41</v>
      </c>
      <c r="AA878" s="12" t="s">
        <v>41</v>
      </c>
      <c r="AB878" s="12" t="s">
        <v>41</v>
      </c>
      <c r="AC878" s="12" t="s">
        <v>41</v>
      </c>
      <c r="AD878" s="18"/>
      <c r="AE878" s="17"/>
      <c r="AF878" s="12" t="s">
        <v>712</v>
      </c>
      <c r="AG878" s="12" t="n">
        <v>70</v>
      </c>
      <c r="AH878" s="12" t="s">
        <v>670</v>
      </c>
      <c r="AI878" s="12" t="s">
        <v>713</v>
      </c>
      <c r="AJ878" s="12" t="s">
        <v>682</v>
      </c>
      <c r="AK878" s="12" t="s">
        <v>46</v>
      </c>
    </row>
    <row r="879" customFormat="false" ht="13.8" hidden="false" customHeight="false" outlineLevel="0" collapsed="false">
      <c r="A879" s="12" t="s">
        <v>667</v>
      </c>
      <c r="B879" s="27" t="s">
        <v>433</v>
      </c>
      <c r="C879" s="12" t="s">
        <v>38</v>
      </c>
      <c r="D879" s="13" t="s">
        <v>714</v>
      </c>
      <c r="E879" s="12"/>
      <c r="F879" s="12"/>
      <c r="G879" s="12"/>
      <c r="H879" s="12"/>
      <c r="I879" s="12"/>
      <c r="J879" s="12" t="n">
        <v>4.1087</v>
      </c>
      <c r="K879" s="12"/>
      <c r="L879" s="12"/>
      <c r="M879" s="12" t="n">
        <v>1.0034</v>
      </c>
      <c r="N879" s="12"/>
      <c r="O879" s="12"/>
      <c r="P879" s="12"/>
      <c r="Q879" s="12"/>
      <c r="R879" s="12" t="s">
        <v>41</v>
      </c>
      <c r="S879" s="12" t="s">
        <v>41</v>
      </c>
      <c r="T879" s="12" t="s">
        <v>41</v>
      </c>
      <c r="U879" s="12" t="s">
        <v>41</v>
      </c>
      <c r="V879" s="12" t="s">
        <v>41</v>
      </c>
      <c r="W879" s="12" t="s">
        <v>41</v>
      </c>
      <c r="X879" s="12" t="s">
        <v>41</v>
      </c>
      <c r="Y879" s="12" t="s">
        <v>41</v>
      </c>
      <c r="Z879" s="12" t="s">
        <v>41</v>
      </c>
      <c r="AA879" s="12" t="s">
        <v>41</v>
      </c>
      <c r="AB879" s="12" t="s">
        <v>41</v>
      </c>
      <c r="AC879" s="12" t="s">
        <v>41</v>
      </c>
      <c r="AD879" s="18"/>
      <c r="AE879" s="17"/>
      <c r="AF879" s="12" t="s">
        <v>715</v>
      </c>
      <c r="AG879" s="12" t="n">
        <v>80</v>
      </c>
      <c r="AH879" s="12" t="s">
        <v>685</v>
      </c>
      <c r="AI879" s="12" t="s">
        <v>713</v>
      </c>
      <c r="AJ879" s="12" t="s">
        <v>716</v>
      </c>
      <c r="AK879" s="12" t="s">
        <v>46</v>
      </c>
    </row>
    <row r="880" customFormat="false" ht="13.8" hidden="false" customHeight="false" outlineLevel="0" collapsed="false">
      <c r="A880" s="12" t="s">
        <v>667</v>
      </c>
      <c r="B880" s="27" t="s">
        <v>433</v>
      </c>
      <c r="C880" s="12" t="s">
        <v>38</v>
      </c>
      <c r="D880" s="21" t="s">
        <v>717</v>
      </c>
      <c r="E880" s="12" t="n">
        <v>0.3</v>
      </c>
      <c r="F880" s="12" t="n">
        <v>1.2</v>
      </c>
      <c r="G880" s="12" t="n">
        <v>9.6</v>
      </c>
      <c r="H880" s="12" t="n">
        <v>17.2</v>
      </c>
      <c r="I880" s="12" t="n">
        <v>30.2</v>
      </c>
      <c r="J880" s="12" t="n">
        <v>21.1</v>
      </c>
      <c r="K880" s="12" t="n">
        <v>1.7</v>
      </c>
      <c r="L880" s="12" t="n">
        <v>1.8</v>
      </c>
      <c r="M880" s="12" t="n">
        <v>14.1</v>
      </c>
      <c r="N880" s="12" t="n">
        <v>26.6</v>
      </c>
      <c r="O880" s="12" t="n">
        <v>15.5</v>
      </c>
      <c r="P880" s="12" t="n">
        <v>4.7</v>
      </c>
      <c r="Q880" s="12" t="n">
        <v>0</v>
      </c>
      <c r="R880" s="12" t="s">
        <v>40</v>
      </c>
      <c r="S880" s="12" t="s">
        <v>40</v>
      </c>
      <c r="T880" s="12" t="s">
        <v>40</v>
      </c>
      <c r="U880" s="12" t="s">
        <v>40</v>
      </c>
      <c r="V880" s="12" t="s">
        <v>40</v>
      </c>
      <c r="W880" s="12" t="s">
        <v>40</v>
      </c>
      <c r="X880" s="12" t="s">
        <v>40</v>
      </c>
      <c r="Y880" s="12" t="s">
        <v>40</v>
      </c>
      <c r="Z880" s="12" t="s">
        <v>40</v>
      </c>
      <c r="AA880" s="12" t="s">
        <v>40</v>
      </c>
      <c r="AB880" s="12" t="s">
        <v>40</v>
      </c>
      <c r="AC880" s="12" t="s">
        <v>40</v>
      </c>
      <c r="AD880" s="18" t="s">
        <v>40</v>
      </c>
      <c r="AE880" s="17"/>
      <c r="AF880" s="12" t="s">
        <v>718</v>
      </c>
      <c r="AG880" s="12" t="n">
        <v>40</v>
      </c>
      <c r="AH880" s="12" t="s">
        <v>685</v>
      </c>
      <c r="AI880" s="12" t="s">
        <v>719</v>
      </c>
      <c r="AJ880" s="12" t="s">
        <v>699</v>
      </c>
      <c r="AK880" s="12" t="s">
        <v>46</v>
      </c>
    </row>
    <row r="881" customFormat="false" ht="13.8" hidden="false" customHeight="false" outlineLevel="0" collapsed="false">
      <c r="A881" s="12" t="s">
        <v>667</v>
      </c>
      <c r="B881" s="27" t="s">
        <v>433</v>
      </c>
      <c r="C881" s="12" t="s">
        <v>38</v>
      </c>
      <c r="D881" s="13" t="s">
        <v>720</v>
      </c>
      <c r="E881" s="12" t="n">
        <v>0.1</v>
      </c>
      <c r="F881" s="12" t="n">
        <v>1.2</v>
      </c>
      <c r="G881" s="12" t="n">
        <v>10.1</v>
      </c>
      <c r="H881" s="12" t="n">
        <v>18.3</v>
      </c>
      <c r="I881" s="12" t="n">
        <v>28</v>
      </c>
      <c r="J881" s="12" t="n">
        <v>29.3</v>
      </c>
      <c r="K881" s="12" t="n">
        <v>0</v>
      </c>
      <c r="L881" s="12" t="n">
        <v>0.1</v>
      </c>
      <c r="M881" s="12" t="n">
        <v>9.1</v>
      </c>
      <c r="N881" s="12" t="n">
        <v>22.5</v>
      </c>
      <c r="O881" s="12" t="n">
        <v>15.1</v>
      </c>
      <c r="P881" s="12" t="n">
        <v>0</v>
      </c>
      <c r="Q881" s="12" t="n">
        <v>0</v>
      </c>
      <c r="R881" s="12" t="s">
        <v>40</v>
      </c>
      <c r="S881" s="12" t="s">
        <v>40</v>
      </c>
      <c r="T881" s="12" t="s">
        <v>40</v>
      </c>
      <c r="U881" s="12" t="s">
        <v>40</v>
      </c>
      <c r="V881" s="12" t="s">
        <v>40</v>
      </c>
      <c r="W881" s="12" t="s">
        <v>40</v>
      </c>
      <c r="X881" s="12" t="s">
        <v>40</v>
      </c>
      <c r="Y881" s="12" t="s">
        <v>40</v>
      </c>
      <c r="Z881" s="12" t="s">
        <v>40</v>
      </c>
      <c r="AA881" s="12" t="s">
        <v>40</v>
      </c>
      <c r="AB881" s="12" t="s">
        <v>40</v>
      </c>
      <c r="AC881" s="12" t="s">
        <v>40</v>
      </c>
      <c r="AD881" s="18" t="s">
        <v>40</v>
      </c>
      <c r="AE881" s="17"/>
      <c r="AF881" s="12" t="s">
        <v>721</v>
      </c>
      <c r="AG881" s="12" t="n">
        <v>40</v>
      </c>
      <c r="AH881" s="12" t="s">
        <v>685</v>
      </c>
      <c r="AI881" s="12" t="s">
        <v>40</v>
      </c>
      <c r="AJ881" s="12" t="s">
        <v>702</v>
      </c>
      <c r="AK881" s="12" t="s">
        <v>46</v>
      </c>
    </row>
    <row r="882" customFormat="false" ht="13.8" hidden="false" customHeight="false" outlineLevel="0" collapsed="false">
      <c r="A882" s="12" t="s">
        <v>667</v>
      </c>
      <c r="B882" s="27" t="s">
        <v>433</v>
      </c>
      <c r="C882" s="12" t="s">
        <v>38</v>
      </c>
      <c r="D882" s="21" t="s">
        <v>722</v>
      </c>
      <c r="E882" s="12" t="n">
        <v>0</v>
      </c>
      <c r="F882" s="12" t="n">
        <v>1.4</v>
      </c>
      <c r="G882" s="12" t="n">
        <v>11.1</v>
      </c>
      <c r="H882" s="12" t="n">
        <v>21</v>
      </c>
      <c r="I882" s="12" t="n">
        <v>36.5</v>
      </c>
      <c r="J882" s="12" t="n">
        <v>31.1</v>
      </c>
      <c r="K882" s="12" t="n">
        <v>0</v>
      </c>
      <c r="L882" s="12" t="n">
        <v>0</v>
      </c>
      <c r="M882" s="12" t="n">
        <v>0.1</v>
      </c>
      <c r="N882" s="12" t="n">
        <v>22.9</v>
      </c>
      <c r="O882" s="12" t="n">
        <v>5.9</v>
      </c>
      <c r="P882" s="12" t="n">
        <v>0</v>
      </c>
      <c r="Q882" s="12" t="n">
        <v>0</v>
      </c>
      <c r="R882" s="12" t="s">
        <v>40</v>
      </c>
      <c r="S882" s="12" t="s">
        <v>40</v>
      </c>
      <c r="T882" s="12" t="s">
        <v>40</v>
      </c>
      <c r="U882" s="12" t="s">
        <v>40</v>
      </c>
      <c r="V882" s="12" t="s">
        <v>40</v>
      </c>
      <c r="W882" s="12" t="s">
        <v>40</v>
      </c>
      <c r="X882" s="12" t="s">
        <v>40</v>
      </c>
      <c r="Y882" s="12" t="s">
        <v>40</v>
      </c>
      <c r="Z882" s="12" t="s">
        <v>40</v>
      </c>
      <c r="AA882" s="12" t="s">
        <v>40</v>
      </c>
      <c r="AB882" s="12" t="s">
        <v>40</v>
      </c>
      <c r="AC882" s="12" t="s">
        <v>40</v>
      </c>
      <c r="AD882" s="18" t="s">
        <v>40</v>
      </c>
      <c r="AE882" s="17"/>
      <c r="AF882" s="12" t="s">
        <v>723</v>
      </c>
      <c r="AG882" s="12" t="n">
        <v>40</v>
      </c>
      <c r="AH882" s="12" t="s">
        <v>685</v>
      </c>
      <c r="AI882" s="12" t="s">
        <v>40</v>
      </c>
      <c r="AJ882" s="12" t="s">
        <v>724</v>
      </c>
      <c r="AK882" s="12" t="s">
        <v>46</v>
      </c>
    </row>
    <row r="883" customFormat="false" ht="13.8" hidden="false" customHeight="false" outlineLevel="0" collapsed="false">
      <c r="A883" s="12" t="s">
        <v>667</v>
      </c>
      <c r="B883" s="27" t="s">
        <v>433</v>
      </c>
      <c r="C883" s="12" t="s">
        <v>38</v>
      </c>
      <c r="D883" s="21" t="s">
        <v>725</v>
      </c>
      <c r="E883" s="12" t="n">
        <v>0.7</v>
      </c>
      <c r="F883" s="12" t="n">
        <v>2.4</v>
      </c>
      <c r="G883" s="12" t="n">
        <v>21.2</v>
      </c>
      <c r="H883" s="12" t="n">
        <v>31.3</v>
      </c>
      <c r="I883" s="12"/>
      <c r="J883" s="12"/>
      <c r="K883" s="12"/>
      <c r="L883" s="12" t="n">
        <v>2.4011</v>
      </c>
      <c r="M883" s="12"/>
      <c r="N883" s="12"/>
      <c r="O883" s="12"/>
      <c r="P883" s="12"/>
      <c r="Q883" s="12"/>
      <c r="R883" s="12" t="s">
        <v>40</v>
      </c>
      <c r="S883" s="12" t="s">
        <v>40</v>
      </c>
      <c r="T883" s="12" t="s">
        <v>40</v>
      </c>
      <c r="U883" s="12" t="s">
        <v>41</v>
      </c>
      <c r="V883" s="12" t="s">
        <v>41</v>
      </c>
      <c r="W883" s="12" t="s">
        <v>41</v>
      </c>
      <c r="X883" s="12" t="s">
        <v>41</v>
      </c>
      <c r="Y883" s="12" t="s">
        <v>41</v>
      </c>
      <c r="Z883" s="12" t="s">
        <v>41</v>
      </c>
      <c r="AA883" s="12"/>
      <c r="AB883" s="12"/>
      <c r="AC883" s="12"/>
      <c r="AD883" s="18"/>
      <c r="AE883" s="17"/>
      <c r="AF883" s="12" t="s">
        <v>726</v>
      </c>
      <c r="AG883" s="12" t="n">
        <v>80</v>
      </c>
      <c r="AH883" s="12" t="s">
        <v>727</v>
      </c>
      <c r="AI883" s="12" t="s">
        <v>705</v>
      </c>
      <c r="AJ883" s="12" t="s">
        <v>728</v>
      </c>
      <c r="AK883" s="12" t="s">
        <v>46</v>
      </c>
    </row>
    <row r="884" customFormat="false" ht="13.8" hidden="false" customHeight="false" outlineLevel="0" collapsed="false">
      <c r="A884" s="12" t="s">
        <v>667</v>
      </c>
      <c r="B884" s="27" t="s">
        <v>433</v>
      </c>
      <c r="C884" s="12" t="s">
        <v>38</v>
      </c>
      <c r="D884" s="21" t="s">
        <v>729</v>
      </c>
      <c r="E884" s="12" t="n">
        <v>0</v>
      </c>
      <c r="F884" s="12" t="n">
        <v>1.1</v>
      </c>
      <c r="G884" s="12" t="n">
        <v>12.3</v>
      </c>
      <c r="H884" s="12" t="n">
        <v>19.4</v>
      </c>
      <c r="I884" s="12" t="n">
        <v>56.4</v>
      </c>
      <c r="J884" s="12"/>
      <c r="K884" s="12" t="n">
        <v>1.3673</v>
      </c>
      <c r="L884" s="12"/>
      <c r="M884" s="12" t="n">
        <v>1.0261</v>
      </c>
      <c r="N884" s="12" t="n">
        <v>43.7</v>
      </c>
      <c r="O884" s="12" t="n">
        <v>21</v>
      </c>
      <c r="P884" s="12" t="n">
        <v>0</v>
      </c>
      <c r="Q884" s="12" t="n">
        <v>0</v>
      </c>
      <c r="R884" s="12" t="s">
        <v>40</v>
      </c>
      <c r="S884" s="12" t="s">
        <v>40</v>
      </c>
      <c r="T884" s="12" t="s">
        <v>40</v>
      </c>
      <c r="U884" s="12" t="s">
        <v>40</v>
      </c>
      <c r="V884" s="12" t="s">
        <v>40</v>
      </c>
      <c r="W884" s="12" t="s">
        <v>41</v>
      </c>
      <c r="X884" s="12" t="s">
        <v>41</v>
      </c>
      <c r="Y884" s="12" t="s">
        <v>41</v>
      </c>
      <c r="Z884" s="12" t="s">
        <v>41</v>
      </c>
      <c r="AA884" s="12" t="s">
        <v>40</v>
      </c>
      <c r="AB884" s="12" t="s">
        <v>40</v>
      </c>
      <c r="AC884" s="12" t="s">
        <v>40</v>
      </c>
      <c r="AD884" s="18" t="s">
        <v>40</v>
      </c>
      <c r="AE884" s="17"/>
      <c r="AF884" s="12" t="s">
        <v>730</v>
      </c>
      <c r="AG884" s="12" t="n">
        <v>70</v>
      </c>
      <c r="AH884" s="12" t="s">
        <v>727</v>
      </c>
      <c r="AI884" s="12" t="s">
        <v>731</v>
      </c>
      <c r="AJ884" s="12" t="s">
        <v>732</v>
      </c>
      <c r="AK884" s="12" t="s">
        <v>46</v>
      </c>
    </row>
    <row r="885" customFormat="false" ht="13.8" hidden="false" customHeight="false" outlineLevel="0" collapsed="false">
      <c r="A885" s="12" t="s">
        <v>667</v>
      </c>
      <c r="B885" s="27" t="s">
        <v>433</v>
      </c>
      <c r="C885" s="12" t="s">
        <v>38</v>
      </c>
      <c r="D885" s="21" t="s">
        <v>733</v>
      </c>
      <c r="E885" s="12" t="n">
        <v>0</v>
      </c>
      <c r="F885" s="12" t="n">
        <v>1.1</v>
      </c>
      <c r="G885" s="12" t="n">
        <v>7.4</v>
      </c>
      <c r="H885" s="12" t="n">
        <v>16.5</v>
      </c>
      <c r="I885" s="12" t="n">
        <v>21.6</v>
      </c>
      <c r="J885" s="12" t="n">
        <v>15.3</v>
      </c>
      <c r="K885" s="12" t="n">
        <v>0</v>
      </c>
      <c r="L885" s="12" t="n">
        <v>0</v>
      </c>
      <c r="M885" s="12" t="n">
        <v>5.8</v>
      </c>
      <c r="N885" s="12" t="n">
        <v>18.2</v>
      </c>
      <c r="O885" s="12" t="n">
        <v>10</v>
      </c>
      <c r="P885" s="12" t="n">
        <v>0</v>
      </c>
      <c r="Q885" s="12" t="n">
        <v>0</v>
      </c>
      <c r="R885" s="12" t="s">
        <v>40</v>
      </c>
      <c r="S885" s="12" t="s">
        <v>40</v>
      </c>
      <c r="T885" s="12" t="s">
        <v>40</v>
      </c>
      <c r="U885" s="12" t="s">
        <v>40</v>
      </c>
      <c r="V885" s="12" t="s">
        <v>40</v>
      </c>
      <c r="W885" s="12" t="s">
        <v>40</v>
      </c>
      <c r="X885" s="12" t="s">
        <v>40</v>
      </c>
      <c r="Y885" s="12" t="s">
        <v>40</v>
      </c>
      <c r="Z885" s="12" t="s">
        <v>40</v>
      </c>
      <c r="AA885" s="12" t="s">
        <v>40</v>
      </c>
      <c r="AB885" s="12" t="s">
        <v>40</v>
      </c>
      <c r="AC885" s="12" t="s">
        <v>40</v>
      </c>
      <c r="AD885" s="18" t="s">
        <v>40</v>
      </c>
      <c r="AE885" s="17"/>
      <c r="AF885" s="12" t="s">
        <v>734</v>
      </c>
      <c r="AG885" s="12" t="n">
        <v>30</v>
      </c>
      <c r="AH885" s="12" t="s">
        <v>674</v>
      </c>
      <c r="AI885" s="12" t="s">
        <v>40</v>
      </c>
      <c r="AJ885" s="12" t="s">
        <v>735</v>
      </c>
      <c r="AK885" s="12" t="s">
        <v>46</v>
      </c>
    </row>
    <row r="886" customFormat="false" ht="13.8" hidden="false" customHeight="false" outlineLevel="0" collapsed="false">
      <c r="A886" s="12" t="s">
        <v>667</v>
      </c>
      <c r="B886" s="27" t="s">
        <v>433</v>
      </c>
      <c r="C886" s="12" t="s">
        <v>38</v>
      </c>
      <c r="D886" s="13" t="s">
        <v>736</v>
      </c>
      <c r="E886" s="12" t="n">
        <v>1</v>
      </c>
      <c r="F886" s="12" t="n">
        <v>2</v>
      </c>
      <c r="G886" s="12" t="n">
        <v>18.7</v>
      </c>
      <c r="H886" s="12" t="n">
        <v>28.1</v>
      </c>
      <c r="I886" s="12"/>
      <c r="J886" s="12"/>
      <c r="K886" s="12"/>
      <c r="L886" s="12" t="n">
        <v>2.3579</v>
      </c>
      <c r="M886" s="12"/>
      <c r="N886" s="12"/>
      <c r="O886" s="12"/>
      <c r="P886" s="12"/>
      <c r="Q886" s="12"/>
      <c r="R886" s="12" t="s">
        <v>40</v>
      </c>
      <c r="S886" s="12" t="s">
        <v>40</v>
      </c>
      <c r="T886" s="12" t="s">
        <v>40</v>
      </c>
      <c r="U886" s="12" t="s">
        <v>40</v>
      </c>
      <c r="V886" s="12" t="s">
        <v>41</v>
      </c>
      <c r="W886" s="12" t="s">
        <v>41</v>
      </c>
      <c r="X886" s="12" t="s">
        <v>41</v>
      </c>
      <c r="Y886" s="12" t="s">
        <v>41</v>
      </c>
      <c r="Z886" s="12"/>
      <c r="AA886" s="12"/>
      <c r="AB886" s="12"/>
      <c r="AC886" s="12"/>
      <c r="AD886" s="18"/>
      <c r="AE886" s="17"/>
      <c r="AF886" s="12" t="s">
        <v>737</v>
      </c>
      <c r="AG886" s="12" t="n">
        <v>80</v>
      </c>
      <c r="AH886" s="12" t="s">
        <v>727</v>
      </c>
      <c r="AI886" s="12" t="s">
        <v>384</v>
      </c>
      <c r="AJ886" s="12" t="s">
        <v>738</v>
      </c>
      <c r="AK886" s="12" t="s">
        <v>46</v>
      </c>
    </row>
    <row r="887" customFormat="false" ht="13.8" hidden="false" customHeight="false" outlineLevel="0" collapsed="false">
      <c r="A887" s="12" t="s">
        <v>667</v>
      </c>
      <c r="B887" s="27" t="s">
        <v>433</v>
      </c>
      <c r="C887" s="12" t="s">
        <v>38</v>
      </c>
      <c r="D887" s="13" t="s">
        <v>739</v>
      </c>
      <c r="E887" s="12" t="n">
        <v>1</v>
      </c>
      <c r="F887" s="12" t="n">
        <v>2</v>
      </c>
      <c r="G887" s="12" t="n">
        <v>18.7</v>
      </c>
      <c r="H887" s="12" t="n">
        <v>28.1</v>
      </c>
      <c r="I887" s="12"/>
      <c r="J887" s="12"/>
      <c r="K887" s="12"/>
      <c r="L887" s="12" t="n">
        <v>2.7537</v>
      </c>
      <c r="M887" s="12"/>
      <c r="N887" s="28" t="n">
        <v>1.6532</v>
      </c>
      <c r="O887" s="12"/>
      <c r="P887" s="12"/>
      <c r="Q887" s="12"/>
      <c r="R887" s="12" t="s">
        <v>40</v>
      </c>
      <c r="S887" s="12" t="s">
        <v>40</v>
      </c>
      <c r="T887" s="12" t="s">
        <v>40</v>
      </c>
      <c r="U887" s="12" t="s">
        <v>40</v>
      </c>
      <c r="V887" s="12" t="s">
        <v>41</v>
      </c>
      <c r="W887" s="12" t="s">
        <v>41</v>
      </c>
      <c r="X887" s="12" t="s">
        <v>41</v>
      </c>
      <c r="Y887" s="12" t="s">
        <v>41</v>
      </c>
      <c r="Z887" s="12" t="s">
        <v>41</v>
      </c>
      <c r="AA887" s="12"/>
      <c r="AB887" s="12"/>
      <c r="AC887" s="12"/>
      <c r="AD887" s="18"/>
      <c r="AE887" s="17"/>
      <c r="AF887" s="12" t="s">
        <v>740</v>
      </c>
      <c r="AG887" s="12" t="n">
        <v>80</v>
      </c>
      <c r="AH887" s="12" t="s">
        <v>727</v>
      </c>
      <c r="AI887" s="12" t="s">
        <v>384</v>
      </c>
      <c r="AJ887" s="12" t="s">
        <v>738</v>
      </c>
      <c r="AK887" s="12" t="s">
        <v>46</v>
      </c>
    </row>
    <row r="888" customFormat="false" ht="13.8" hidden="false" customHeight="false" outlineLevel="0" collapsed="false">
      <c r="A888" s="12" t="s">
        <v>667</v>
      </c>
      <c r="B888" s="40" t="s">
        <v>223</v>
      </c>
      <c r="C888" s="12" t="s">
        <v>38</v>
      </c>
      <c r="D888" s="21" t="s">
        <v>668</v>
      </c>
      <c r="E888" s="12" t="n">
        <v>0</v>
      </c>
      <c r="F888" s="12" t="n">
        <v>1.4</v>
      </c>
      <c r="G888" s="12" t="n">
        <v>7.1</v>
      </c>
      <c r="H888" s="12"/>
      <c r="I888" s="12"/>
      <c r="J888" s="12" t="n">
        <v>3.9273</v>
      </c>
      <c r="K888" s="12" t="n">
        <v>2.8441</v>
      </c>
      <c r="L888" s="12" t="n">
        <v>39.3</v>
      </c>
      <c r="M888" s="12" t="n">
        <v>33.9</v>
      </c>
      <c r="N888" s="12" t="n">
        <v>9.7</v>
      </c>
      <c r="O888" s="12" t="n">
        <v>1.9</v>
      </c>
      <c r="P888" s="12" t="n">
        <v>0</v>
      </c>
      <c r="Q888" s="12" t="n">
        <v>0</v>
      </c>
      <c r="R888" s="12" t="s">
        <v>40</v>
      </c>
      <c r="S888" s="12" t="s">
        <v>40</v>
      </c>
      <c r="T888" s="12" t="s">
        <v>40</v>
      </c>
      <c r="U888" s="12" t="s">
        <v>41</v>
      </c>
      <c r="V888" s="12" t="s">
        <v>41</v>
      </c>
      <c r="W888" s="12" t="s">
        <v>41</v>
      </c>
      <c r="X888" s="12" t="s">
        <v>41</v>
      </c>
      <c r="Y888" s="12" t="s">
        <v>40</v>
      </c>
      <c r="Z888" s="12" t="s">
        <v>40</v>
      </c>
      <c r="AA888" s="12" t="s">
        <v>40</v>
      </c>
      <c r="AB888" s="12" t="s">
        <v>40</v>
      </c>
      <c r="AC888" s="12" t="s">
        <v>40</v>
      </c>
      <c r="AD888" s="18" t="s">
        <v>40</v>
      </c>
      <c r="AE888" s="17"/>
      <c r="AF888" s="12" t="s">
        <v>669</v>
      </c>
      <c r="AG888" s="12" t="n">
        <v>70</v>
      </c>
      <c r="AH888" s="12" t="s">
        <v>670</v>
      </c>
      <c r="AI888" s="12" t="s">
        <v>412</v>
      </c>
      <c r="AJ888" s="12" t="s">
        <v>671</v>
      </c>
      <c r="AK888" s="12" t="s">
        <v>46</v>
      </c>
    </row>
    <row r="889" customFormat="false" ht="13.8" hidden="false" customHeight="false" outlineLevel="0" collapsed="false">
      <c r="A889" s="12" t="s">
        <v>667</v>
      </c>
      <c r="B889" s="40" t="s">
        <v>223</v>
      </c>
      <c r="C889" s="12" t="s">
        <v>38</v>
      </c>
      <c r="D889" s="21" t="s">
        <v>672</v>
      </c>
      <c r="E889" s="12" t="n">
        <v>0</v>
      </c>
      <c r="F889" s="12" t="n">
        <v>1.9</v>
      </c>
      <c r="G889" s="12" t="n">
        <v>8.7</v>
      </c>
      <c r="H889" s="12"/>
      <c r="I889" s="12"/>
      <c r="J889" s="12" t="n">
        <v>4.1722</v>
      </c>
      <c r="K889" s="12" t="n">
        <v>2.4054</v>
      </c>
      <c r="L889" s="12" t="n">
        <v>42.9</v>
      </c>
      <c r="M889" s="12" t="n">
        <v>23.2</v>
      </c>
      <c r="N889" s="12" t="n">
        <v>11.7</v>
      </c>
      <c r="O889" s="12" t="n">
        <v>1.1</v>
      </c>
      <c r="P889" s="12" t="n">
        <v>0</v>
      </c>
      <c r="Q889" s="12" t="n">
        <v>0</v>
      </c>
      <c r="R889" s="12" t="s">
        <v>40</v>
      </c>
      <c r="S889" s="12" t="s">
        <v>40</v>
      </c>
      <c r="T889" s="12" t="s">
        <v>40</v>
      </c>
      <c r="U889" s="12" t="s">
        <v>41</v>
      </c>
      <c r="V889" s="12" t="s">
        <v>41</v>
      </c>
      <c r="W889" s="12" t="s">
        <v>41</v>
      </c>
      <c r="X889" s="12" t="s">
        <v>41</v>
      </c>
      <c r="Y889" s="12" t="s">
        <v>40</v>
      </c>
      <c r="Z889" s="12" t="s">
        <v>40</v>
      </c>
      <c r="AA889" s="12" t="s">
        <v>40</v>
      </c>
      <c r="AB889" s="12" t="s">
        <v>40</v>
      </c>
      <c r="AC889" s="12" t="s">
        <v>40</v>
      </c>
      <c r="AD889" s="18" t="s">
        <v>40</v>
      </c>
      <c r="AE889" s="17"/>
      <c r="AF889" s="12" t="s">
        <v>673</v>
      </c>
      <c r="AG889" s="12" t="n">
        <v>40</v>
      </c>
      <c r="AH889" s="12" t="s">
        <v>674</v>
      </c>
      <c r="AI889" s="12" t="s">
        <v>412</v>
      </c>
      <c r="AJ889" s="12" t="s">
        <v>675</v>
      </c>
      <c r="AK889" s="12" t="s">
        <v>46</v>
      </c>
    </row>
    <row r="890" customFormat="false" ht="13.8" hidden="false" customHeight="false" outlineLevel="0" collapsed="false">
      <c r="A890" s="12" t="s">
        <v>667</v>
      </c>
      <c r="B890" s="40" t="s">
        <v>223</v>
      </c>
      <c r="C890" s="12" t="s">
        <v>38</v>
      </c>
      <c r="D890" s="21" t="s">
        <v>676</v>
      </c>
      <c r="E890" s="12" t="n">
        <v>0</v>
      </c>
      <c r="F890" s="12" t="n">
        <v>1.8</v>
      </c>
      <c r="G890" s="12" t="n">
        <v>7.5</v>
      </c>
      <c r="H890" s="12" t="n">
        <v>10.8</v>
      </c>
      <c r="I890" s="12" t="n">
        <v>42.4</v>
      </c>
      <c r="J890" s="12" t="n">
        <v>67.7</v>
      </c>
      <c r="K890" s="12" t="n">
        <v>68.6</v>
      </c>
      <c r="L890" s="12" t="n">
        <v>52</v>
      </c>
      <c r="M890" s="12" t="n">
        <v>36.5</v>
      </c>
      <c r="N890" s="12" t="n">
        <v>36.8</v>
      </c>
      <c r="O890" s="12" t="n">
        <v>6</v>
      </c>
      <c r="P890" s="12" t="n">
        <v>0</v>
      </c>
      <c r="Q890" s="12" t="n">
        <v>0</v>
      </c>
      <c r="R890" s="12" t="s">
        <v>40</v>
      </c>
      <c r="S890" s="12" t="s">
        <v>40</v>
      </c>
      <c r="T890" s="12" t="s">
        <v>40</v>
      </c>
      <c r="U890" s="12" t="s">
        <v>40</v>
      </c>
      <c r="V890" s="12" t="s">
        <v>40</v>
      </c>
      <c r="W890" s="12" t="s">
        <v>40</v>
      </c>
      <c r="X890" s="12" t="s">
        <v>40</v>
      </c>
      <c r="Y890" s="12" t="s">
        <v>40</v>
      </c>
      <c r="Z890" s="12" t="s">
        <v>40</v>
      </c>
      <c r="AA890" s="12" t="s">
        <v>40</v>
      </c>
      <c r="AB890" s="12" t="s">
        <v>40</v>
      </c>
      <c r="AC890" s="12" t="s">
        <v>40</v>
      </c>
      <c r="AD890" s="18" t="s">
        <v>40</v>
      </c>
      <c r="AE890" s="17"/>
      <c r="AF890" s="12" t="s">
        <v>677</v>
      </c>
      <c r="AG890" s="12" t="n">
        <v>80</v>
      </c>
      <c r="AH890" s="12" t="s">
        <v>674</v>
      </c>
      <c r="AI890" s="12" t="s">
        <v>40</v>
      </c>
      <c r="AJ890" s="12" t="s">
        <v>678</v>
      </c>
      <c r="AK890" s="12" t="s">
        <v>46</v>
      </c>
    </row>
    <row r="891" customFormat="false" ht="13.8" hidden="false" customHeight="false" outlineLevel="0" collapsed="false">
      <c r="A891" s="12" t="s">
        <v>667</v>
      </c>
      <c r="B891" s="40" t="s">
        <v>223</v>
      </c>
      <c r="C891" s="12" t="s">
        <v>38</v>
      </c>
      <c r="D891" s="13" t="s">
        <v>679</v>
      </c>
      <c r="E891" s="12"/>
      <c r="F891" s="12"/>
      <c r="G891" s="12"/>
      <c r="H891" s="12"/>
      <c r="I891" s="12"/>
      <c r="J891" s="12" t="n">
        <v>5.4376</v>
      </c>
      <c r="K891" s="12"/>
      <c r="L891" s="12" t="n">
        <v>3.1825</v>
      </c>
      <c r="M891" s="12"/>
      <c r="N891" s="12"/>
      <c r="O891" s="12"/>
      <c r="P891" s="12"/>
      <c r="Q891" s="12"/>
      <c r="R891" s="12" t="s">
        <v>41</v>
      </c>
      <c r="S891" s="12" t="s">
        <v>41</v>
      </c>
      <c r="T891" s="12" t="s">
        <v>41</v>
      </c>
      <c r="U891" s="12" t="s">
        <v>41</v>
      </c>
      <c r="V891" s="12" t="s">
        <v>41</v>
      </c>
      <c r="W891" s="12" t="s">
        <v>41</v>
      </c>
      <c r="X891" s="12" t="s">
        <v>41</v>
      </c>
      <c r="Y891" s="12" t="s">
        <v>41</v>
      </c>
      <c r="Z891" s="12" t="s">
        <v>41</v>
      </c>
      <c r="AA891" s="12" t="s">
        <v>41</v>
      </c>
      <c r="AB891" s="12" t="s">
        <v>41</v>
      </c>
      <c r="AC891" s="12" t="s">
        <v>41</v>
      </c>
      <c r="AD891" s="18"/>
      <c r="AE891" s="17"/>
      <c r="AF891" s="12" t="s">
        <v>680</v>
      </c>
      <c r="AG891" s="12" t="n">
        <v>70</v>
      </c>
      <c r="AH891" s="12" t="s">
        <v>670</v>
      </c>
      <c r="AI891" s="12" t="s">
        <v>681</v>
      </c>
      <c r="AJ891" s="12" t="s">
        <v>682</v>
      </c>
      <c r="AK891" s="12" t="s">
        <v>46</v>
      </c>
    </row>
    <row r="892" customFormat="false" ht="13.8" hidden="false" customHeight="false" outlineLevel="0" collapsed="false">
      <c r="A892" s="12" t="s">
        <v>667</v>
      </c>
      <c r="B892" s="40" t="s">
        <v>223</v>
      </c>
      <c r="C892" s="12" t="s">
        <v>38</v>
      </c>
      <c r="D892" s="13" t="s">
        <v>683</v>
      </c>
      <c r="E892" s="12"/>
      <c r="F892" s="12"/>
      <c r="G892" s="12"/>
      <c r="H892" s="12"/>
      <c r="I892" s="12"/>
      <c r="J892" s="12" t="n">
        <v>4.5053</v>
      </c>
      <c r="K892" s="12"/>
      <c r="L892" s="12"/>
      <c r="M892" s="12" t="n">
        <v>2.3094</v>
      </c>
      <c r="N892" s="12"/>
      <c r="O892" s="12"/>
      <c r="P892" s="12"/>
      <c r="Q892" s="12"/>
      <c r="R892" s="12" t="s">
        <v>41</v>
      </c>
      <c r="S892" s="12" t="s">
        <v>41</v>
      </c>
      <c r="T892" s="12" t="s">
        <v>41</v>
      </c>
      <c r="U892" s="12" t="s">
        <v>41</v>
      </c>
      <c r="V892" s="12" t="s">
        <v>41</v>
      </c>
      <c r="W892" s="12" t="s">
        <v>41</v>
      </c>
      <c r="X892" s="12" t="s">
        <v>41</v>
      </c>
      <c r="Y892" s="12" t="s">
        <v>41</v>
      </c>
      <c r="Z892" s="12" t="s">
        <v>41</v>
      </c>
      <c r="AA892" s="12" t="s">
        <v>41</v>
      </c>
      <c r="AB892" s="12" t="s">
        <v>41</v>
      </c>
      <c r="AC892" s="12" t="s">
        <v>41</v>
      </c>
      <c r="AD892" s="18"/>
      <c r="AE892" s="17"/>
      <c r="AF892" s="12" t="s">
        <v>684</v>
      </c>
      <c r="AG892" s="12" t="n">
        <v>70</v>
      </c>
      <c r="AH892" s="12" t="s">
        <v>685</v>
      </c>
      <c r="AI892" s="12" t="s">
        <v>681</v>
      </c>
      <c r="AJ892" s="12" t="s">
        <v>682</v>
      </c>
      <c r="AK892" s="12" t="s">
        <v>46</v>
      </c>
    </row>
    <row r="893" customFormat="false" ht="13.8" hidden="false" customHeight="false" outlineLevel="0" collapsed="false">
      <c r="A893" s="12" t="s">
        <v>667</v>
      </c>
      <c r="B893" s="40" t="s">
        <v>223</v>
      </c>
      <c r="C893" s="12" t="s">
        <v>38</v>
      </c>
      <c r="D893" s="13" t="s">
        <v>686</v>
      </c>
      <c r="E893" s="12" t="n">
        <v>0</v>
      </c>
      <c r="F893" s="12" t="n">
        <v>1</v>
      </c>
      <c r="G893" s="12" t="n">
        <v>5.6</v>
      </c>
      <c r="H893" s="12"/>
      <c r="I893" s="12"/>
      <c r="J893" s="12" t="n">
        <v>3.6327</v>
      </c>
      <c r="K893" s="12"/>
      <c r="L893" s="12" t="n">
        <v>2.392</v>
      </c>
      <c r="M893" s="12"/>
      <c r="N893" s="12"/>
      <c r="O893" s="12"/>
      <c r="P893" s="12"/>
      <c r="Q893" s="12"/>
      <c r="R893" s="12" t="s">
        <v>40</v>
      </c>
      <c r="S893" s="12" t="s">
        <v>40</v>
      </c>
      <c r="T893" s="12" t="s">
        <v>40</v>
      </c>
      <c r="U893" s="12" t="s">
        <v>41</v>
      </c>
      <c r="V893" s="12" t="s">
        <v>41</v>
      </c>
      <c r="W893" s="12" t="s">
        <v>41</v>
      </c>
      <c r="X893" s="12" t="s">
        <v>41</v>
      </c>
      <c r="Y893" s="12" t="s">
        <v>41</v>
      </c>
      <c r="Z893" s="12" t="s">
        <v>41</v>
      </c>
      <c r="AA893" s="12" t="s">
        <v>41</v>
      </c>
      <c r="AB893" s="12" t="s">
        <v>41</v>
      </c>
      <c r="AC893" s="12" t="s">
        <v>41</v>
      </c>
      <c r="AD893" s="18"/>
      <c r="AE893" s="17"/>
      <c r="AF893" s="12" t="s">
        <v>687</v>
      </c>
      <c r="AG893" s="12" t="n">
        <v>70</v>
      </c>
      <c r="AH893" s="12" t="s">
        <v>674</v>
      </c>
      <c r="AI893" s="12" t="s">
        <v>384</v>
      </c>
      <c r="AJ893" s="12" t="s">
        <v>688</v>
      </c>
      <c r="AK893" s="12" t="s">
        <v>46</v>
      </c>
    </row>
    <row r="894" customFormat="false" ht="13.8" hidden="false" customHeight="false" outlineLevel="0" collapsed="false">
      <c r="A894" s="12" t="s">
        <v>667</v>
      </c>
      <c r="B894" s="40" t="s">
        <v>223</v>
      </c>
      <c r="C894" s="12" t="s">
        <v>38</v>
      </c>
      <c r="D894" s="13" t="s">
        <v>689</v>
      </c>
      <c r="E894" s="12"/>
      <c r="F894" s="12"/>
      <c r="G894" s="12"/>
      <c r="H894" s="12"/>
      <c r="I894" s="12"/>
      <c r="J894" s="12" t="n">
        <v>5.5059</v>
      </c>
      <c r="K894" s="12"/>
      <c r="L894" s="12"/>
      <c r="M894" s="12" t="n">
        <v>2.6933</v>
      </c>
      <c r="N894" s="12"/>
      <c r="O894" s="12"/>
      <c r="P894" s="12"/>
      <c r="Q894" s="12"/>
      <c r="R894" s="12" t="s">
        <v>41</v>
      </c>
      <c r="S894" s="12" t="s">
        <v>41</v>
      </c>
      <c r="T894" s="12" t="s">
        <v>41</v>
      </c>
      <c r="U894" s="12" t="s">
        <v>41</v>
      </c>
      <c r="V894" s="12" t="s">
        <v>41</v>
      </c>
      <c r="W894" s="12" t="s">
        <v>41</v>
      </c>
      <c r="X894" s="12" t="s">
        <v>41</v>
      </c>
      <c r="Y894" s="12" t="s">
        <v>41</v>
      </c>
      <c r="Z894" s="12" t="s">
        <v>41</v>
      </c>
      <c r="AA894" s="12" t="s">
        <v>41</v>
      </c>
      <c r="AB894" s="12" t="s">
        <v>41</v>
      </c>
      <c r="AC894" s="12" t="s">
        <v>41</v>
      </c>
      <c r="AD894" s="18"/>
      <c r="AE894" s="17"/>
      <c r="AF894" s="12" t="s">
        <v>690</v>
      </c>
      <c r="AG894" s="12" t="n">
        <v>80</v>
      </c>
      <c r="AH894" s="12" t="s">
        <v>685</v>
      </c>
      <c r="AI894" s="12" t="s">
        <v>681</v>
      </c>
      <c r="AJ894" s="12" t="s">
        <v>691</v>
      </c>
      <c r="AK894" s="12" t="s">
        <v>46</v>
      </c>
    </row>
    <row r="895" customFormat="false" ht="13.8" hidden="false" customHeight="false" outlineLevel="0" collapsed="false">
      <c r="A895" s="12" t="s">
        <v>667</v>
      </c>
      <c r="B895" s="40" t="s">
        <v>223</v>
      </c>
      <c r="C895" s="12" t="s">
        <v>38</v>
      </c>
      <c r="D895" s="13" t="s">
        <v>692</v>
      </c>
      <c r="E895" s="12" t="n">
        <v>0.1</v>
      </c>
      <c r="F895" s="12" t="n">
        <v>1.9</v>
      </c>
      <c r="G895" s="12" t="n">
        <v>7.9</v>
      </c>
      <c r="H895" s="12" t="n">
        <v>20.4</v>
      </c>
      <c r="I895" s="12" t="n">
        <v>39.7</v>
      </c>
      <c r="J895" s="12" t="n">
        <v>80.4</v>
      </c>
      <c r="K895" s="12" t="n">
        <v>62.4</v>
      </c>
      <c r="L895" s="12" t="n">
        <v>51.2</v>
      </c>
      <c r="M895" s="12" t="n">
        <v>40.8</v>
      </c>
      <c r="N895" s="12" t="n">
        <v>40</v>
      </c>
      <c r="O895" s="12" t="n">
        <v>8.7</v>
      </c>
      <c r="P895" s="12" t="n">
        <v>1.7</v>
      </c>
      <c r="Q895" s="12" t="n">
        <v>0</v>
      </c>
      <c r="R895" s="12" t="s">
        <v>40</v>
      </c>
      <c r="S895" s="12" t="s">
        <v>40</v>
      </c>
      <c r="T895" s="12" t="s">
        <v>40</v>
      </c>
      <c r="U895" s="12" t="s">
        <v>40</v>
      </c>
      <c r="V895" s="12" t="s">
        <v>40</v>
      </c>
      <c r="W895" s="12" t="s">
        <v>40</v>
      </c>
      <c r="X895" s="12" t="s">
        <v>40</v>
      </c>
      <c r="Y895" s="12" t="s">
        <v>40</v>
      </c>
      <c r="Z895" s="12" t="s">
        <v>40</v>
      </c>
      <c r="AA895" s="12" t="s">
        <v>40</v>
      </c>
      <c r="AB895" s="12" t="s">
        <v>40</v>
      </c>
      <c r="AC895" s="12" t="s">
        <v>40</v>
      </c>
      <c r="AD895" s="18" t="s">
        <v>40</v>
      </c>
      <c r="AE895" s="17"/>
      <c r="AF895" s="12" t="s">
        <v>693</v>
      </c>
      <c r="AG895" s="12" t="n">
        <v>40</v>
      </c>
      <c r="AH895" s="12" t="s">
        <v>670</v>
      </c>
      <c r="AI895" s="12" t="s">
        <v>40</v>
      </c>
      <c r="AJ895" s="12" t="s">
        <v>694</v>
      </c>
      <c r="AK895" s="12" t="s">
        <v>46</v>
      </c>
    </row>
    <row r="896" customFormat="false" ht="13.8" hidden="false" customHeight="false" outlineLevel="0" collapsed="false">
      <c r="A896" s="12" t="s">
        <v>667</v>
      </c>
      <c r="B896" s="40" t="s">
        <v>223</v>
      </c>
      <c r="C896" s="12" t="s">
        <v>38</v>
      </c>
      <c r="D896" s="13" t="s">
        <v>695</v>
      </c>
      <c r="E896" s="12" t="n">
        <v>0</v>
      </c>
      <c r="F896" s="12" t="n">
        <v>1.1</v>
      </c>
      <c r="G896" s="12" t="n">
        <v>5.9</v>
      </c>
      <c r="H896" s="12" t="n">
        <v>16.5</v>
      </c>
      <c r="I896" s="12" t="n">
        <v>32.6</v>
      </c>
      <c r="J896" s="12" t="n">
        <v>67.7</v>
      </c>
      <c r="K896" s="12" t="n">
        <v>82.2</v>
      </c>
      <c r="L896" s="12" t="n">
        <v>48.5</v>
      </c>
      <c r="M896" s="12" t="n">
        <v>33.4</v>
      </c>
      <c r="N896" s="12" t="n">
        <v>26.6</v>
      </c>
      <c r="O896" s="12" t="n">
        <v>14.9</v>
      </c>
      <c r="P896" s="12" t="n">
        <v>1.3</v>
      </c>
      <c r="Q896" s="12" t="n">
        <v>0</v>
      </c>
      <c r="R896" s="12" t="s">
        <v>40</v>
      </c>
      <c r="S896" s="12" t="s">
        <v>40</v>
      </c>
      <c r="T896" s="12" t="s">
        <v>40</v>
      </c>
      <c r="U896" s="12" t="s">
        <v>40</v>
      </c>
      <c r="V896" s="12" t="s">
        <v>40</v>
      </c>
      <c r="W896" s="12" t="s">
        <v>40</v>
      </c>
      <c r="X896" s="12" t="s">
        <v>40</v>
      </c>
      <c r="Y896" s="12" t="s">
        <v>40</v>
      </c>
      <c r="Z896" s="12" t="s">
        <v>40</v>
      </c>
      <c r="AA896" s="12" t="s">
        <v>40</v>
      </c>
      <c r="AB896" s="12" t="s">
        <v>40</v>
      </c>
      <c r="AC896" s="12" t="s">
        <v>40</v>
      </c>
      <c r="AD896" s="18" t="s">
        <v>40</v>
      </c>
      <c r="AE896" s="17"/>
      <c r="AF896" s="12" t="s">
        <v>696</v>
      </c>
      <c r="AG896" s="12" t="n">
        <v>40</v>
      </c>
      <c r="AH896" s="12" t="s">
        <v>670</v>
      </c>
      <c r="AI896" s="12" t="s">
        <v>40</v>
      </c>
      <c r="AJ896" s="12" t="s">
        <v>694</v>
      </c>
      <c r="AK896" s="12" t="s">
        <v>46</v>
      </c>
    </row>
    <row r="897" customFormat="false" ht="13.8" hidden="false" customHeight="false" outlineLevel="0" collapsed="false">
      <c r="A897" s="12" t="s">
        <v>667</v>
      </c>
      <c r="B897" s="40" t="s">
        <v>223</v>
      </c>
      <c r="C897" s="12" t="s">
        <v>38</v>
      </c>
      <c r="D897" s="13" t="s">
        <v>697</v>
      </c>
      <c r="E897" s="12" t="n">
        <v>0</v>
      </c>
      <c r="F897" s="12" t="n">
        <v>1.6</v>
      </c>
      <c r="G897" s="12" t="n">
        <v>6.9</v>
      </c>
      <c r="H897" s="12" t="n">
        <v>18.1</v>
      </c>
      <c r="I897" s="12" t="n">
        <v>50</v>
      </c>
      <c r="J897" s="12" t="n">
        <v>52.7</v>
      </c>
      <c r="K897" s="12" t="n">
        <v>91.7</v>
      </c>
      <c r="L897" s="12" t="n">
        <v>51.5</v>
      </c>
      <c r="M897" s="12" t="n">
        <v>36.7</v>
      </c>
      <c r="N897" s="12" t="n">
        <v>36.7</v>
      </c>
      <c r="O897" s="12" t="n">
        <v>7.6</v>
      </c>
      <c r="P897" s="12" t="n">
        <v>1</v>
      </c>
      <c r="Q897" s="12" t="n">
        <v>0</v>
      </c>
      <c r="R897" s="12" t="s">
        <v>40</v>
      </c>
      <c r="S897" s="12" t="s">
        <v>40</v>
      </c>
      <c r="T897" s="12" t="s">
        <v>40</v>
      </c>
      <c r="U897" s="12" t="s">
        <v>40</v>
      </c>
      <c r="V897" s="12" t="s">
        <v>40</v>
      </c>
      <c r="W897" s="12" t="s">
        <v>40</v>
      </c>
      <c r="X897" s="12" t="s">
        <v>40</v>
      </c>
      <c r="Y897" s="12" t="s">
        <v>40</v>
      </c>
      <c r="Z897" s="12" t="s">
        <v>40</v>
      </c>
      <c r="AA897" s="12" t="s">
        <v>40</v>
      </c>
      <c r="AB897" s="12" t="s">
        <v>40</v>
      </c>
      <c r="AC897" s="12" t="s">
        <v>40</v>
      </c>
      <c r="AD897" s="18" t="s">
        <v>40</v>
      </c>
      <c r="AE897" s="17"/>
      <c r="AF897" s="12" t="s">
        <v>698</v>
      </c>
      <c r="AG897" s="12" t="n">
        <v>40</v>
      </c>
      <c r="AH897" s="12" t="s">
        <v>685</v>
      </c>
      <c r="AI897" s="12" t="s">
        <v>40</v>
      </c>
      <c r="AJ897" s="12" t="s">
        <v>699</v>
      </c>
      <c r="AK897" s="12" t="s">
        <v>46</v>
      </c>
    </row>
    <row r="898" customFormat="false" ht="13.8" hidden="false" customHeight="false" outlineLevel="0" collapsed="false">
      <c r="A898" s="12" t="s">
        <v>667</v>
      </c>
      <c r="B898" s="40" t="s">
        <v>223</v>
      </c>
      <c r="C898" s="12" t="s">
        <v>38</v>
      </c>
      <c r="D898" s="13" t="s">
        <v>700</v>
      </c>
      <c r="E898" s="12" t="n">
        <v>0</v>
      </c>
      <c r="F898" s="12" t="n">
        <v>1.8</v>
      </c>
      <c r="G898" s="12" t="n">
        <v>7.8</v>
      </c>
      <c r="H898" s="12" t="n">
        <v>20.5</v>
      </c>
      <c r="I898" s="12" t="n">
        <v>36.2</v>
      </c>
      <c r="J898" s="12" t="n">
        <v>65.5</v>
      </c>
      <c r="K898" s="12" t="n">
        <v>58.1</v>
      </c>
      <c r="L898" s="12" t="n">
        <v>50.9</v>
      </c>
      <c r="M898" s="12" t="n">
        <v>44.9</v>
      </c>
      <c r="N898" s="12" t="n">
        <v>25.1</v>
      </c>
      <c r="O898" s="12" t="n">
        <v>16.7</v>
      </c>
      <c r="P898" s="12" t="n">
        <v>3.3</v>
      </c>
      <c r="Q898" s="12" t="n">
        <v>0</v>
      </c>
      <c r="R898" s="12" t="s">
        <v>40</v>
      </c>
      <c r="S898" s="12" t="s">
        <v>40</v>
      </c>
      <c r="T898" s="12" t="s">
        <v>40</v>
      </c>
      <c r="U898" s="12" t="s">
        <v>40</v>
      </c>
      <c r="V898" s="12" t="s">
        <v>40</v>
      </c>
      <c r="W898" s="12" t="s">
        <v>40</v>
      </c>
      <c r="X898" s="12" t="s">
        <v>40</v>
      </c>
      <c r="Y898" s="12" t="s">
        <v>40</v>
      </c>
      <c r="Z898" s="12" t="s">
        <v>40</v>
      </c>
      <c r="AA898" s="12" t="s">
        <v>40</v>
      </c>
      <c r="AB898" s="12" t="s">
        <v>40</v>
      </c>
      <c r="AC898" s="12" t="s">
        <v>40</v>
      </c>
      <c r="AD898" s="18" t="s">
        <v>40</v>
      </c>
      <c r="AE898" s="17"/>
      <c r="AF898" s="12" t="s">
        <v>701</v>
      </c>
      <c r="AG898" s="12" t="n">
        <v>40</v>
      </c>
      <c r="AH898" s="12" t="s">
        <v>685</v>
      </c>
      <c r="AI898" s="12" t="s">
        <v>40</v>
      </c>
      <c r="AJ898" s="12" t="s">
        <v>702</v>
      </c>
      <c r="AK898" s="12" t="s">
        <v>46</v>
      </c>
    </row>
    <row r="899" customFormat="false" ht="13.8" hidden="false" customHeight="false" outlineLevel="0" collapsed="false">
      <c r="A899" s="12" t="s">
        <v>667</v>
      </c>
      <c r="B899" s="40" t="s">
        <v>223</v>
      </c>
      <c r="C899" s="12" t="s">
        <v>38</v>
      </c>
      <c r="D899" s="21" t="s">
        <v>703</v>
      </c>
      <c r="E899" s="12" t="n">
        <v>0</v>
      </c>
      <c r="F899" s="12" t="n">
        <v>1.4</v>
      </c>
      <c r="G899" s="12" t="n">
        <v>7.1</v>
      </c>
      <c r="H899" s="12"/>
      <c r="I899" s="12"/>
      <c r="J899" s="12"/>
      <c r="K899" s="12" t="n">
        <v>6.1599</v>
      </c>
      <c r="L899" s="12"/>
      <c r="M899" s="12" t="n">
        <v>1.9956</v>
      </c>
      <c r="N899" s="12"/>
      <c r="O899" s="12"/>
      <c r="P899" s="12"/>
      <c r="Q899" s="12"/>
      <c r="R899" s="12" t="s">
        <v>40</v>
      </c>
      <c r="S899" s="12" t="s">
        <v>40</v>
      </c>
      <c r="T899" s="12" t="s">
        <v>40</v>
      </c>
      <c r="U899" s="12" t="s">
        <v>41</v>
      </c>
      <c r="V899" s="12" t="s">
        <v>41</v>
      </c>
      <c r="W899" s="12" t="s">
        <v>41</v>
      </c>
      <c r="X899" s="12" t="s">
        <v>41</v>
      </c>
      <c r="Y899" s="12" t="s">
        <v>41</v>
      </c>
      <c r="Z899" s="12" t="s">
        <v>41</v>
      </c>
      <c r="AA899" s="12"/>
      <c r="AB899" s="12"/>
      <c r="AC899" s="12"/>
      <c r="AD899" s="18"/>
      <c r="AE899" s="17"/>
      <c r="AF899" s="12" t="s">
        <v>704</v>
      </c>
      <c r="AG899" s="12" t="n">
        <v>40</v>
      </c>
      <c r="AH899" s="12" t="s">
        <v>670</v>
      </c>
      <c r="AI899" s="12" t="s">
        <v>705</v>
      </c>
      <c r="AJ899" s="12" t="s">
        <v>706</v>
      </c>
      <c r="AK899" s="12" t="s">
        <v>46</v>
      </c>
    </row>
    <row r="900" customFormat="false" ht="13.8" hidden="false" customHeight="false" outlineLevel="0" collapsed="false">
      <c r="A900" s="12" t="s">
        <v>667</v>
      </c>
      <c r="B900" s="40" t="s">
        <v>223</v>
      </c>
      <c r="C900" s="12" t="s">
        <v>38</v>
      </c>
      <c r="D900" s="21" t="s">
        <v>707</v>
      </c>
      <c r="E900" s="12"/>
      <c r="F900" s="12"/>
      <c r="G900" s="12"/>
      <c r="H900" s="12"/>
      <c r="I900" s="12"/>
      <c r="J900" s="12" t="n">
        <v>5.5832</v>
      </c>
      <c r="K900" s="12" t="n">
        <v>59.3</v>
      </c>
      <c r="L900" s="12" t="n">
        <v>35.2</v>
      </c>
      <c r="M900" s="12" t="n">
        <v>36.6</v>
      </c>
      <c r="N900" s="12" t="n">
        <v>36.8</v>
      </c>
      <c r="O900" s="12" t="n">
        <v>1.9</v>
      </c>
      <c r="P900" s="12" t="n">
        <v>2.1</v>
      </c>
      <c r="Q900" s="12" t="n">
        <v>0</v>
      </c>
      <c r="R900" s="12" t="s">
        <v>41</v>
      </c>
      <c r="S900" s="12" t="s">
        <v>41</v>
      </c>
      <c r="T900" s="12" t="s">
        <v>41</v>
      </c>
      <c r="U900" s="12" t="s">
        <v>41</v>
      </c>
      <c r="V900" s="12" t="s">
        <v>41</v>
      </c>
      <c r="W900" s="12" t="s">
        <v>41</v>
      </c>
      <c r="X900" s="12" t="s">
        <v>40</v>
      </c>
      <c r="Y900" s="12" t="s">
        <v>40</v>
      </c>
      <c r="Z900" s="12" t="s">
        <v>40</v>
      </c>
      <c r="AA900" s="12" t="s">
        <v>40</v>
      </c>
      <c r="AB900" s="12" t="s">
        <v>40</v>
      </c>
      <c r="AC900" s="12" t="s">
        <v>40</v>
      </c>
      <c r="AD900" s="18" t="s">
        <v>40</v>
      </c>
      <c r="AE900" s="17"/>
      <c r="AF900" s="12" t="s">
        <v>708</v>
      </c>
      <c r="AG900" s="12" t="n">
        <v>40</v>
      </c>
      <c r="AH900" s="12" t="s">
        <v>674</v>
      </c>
      <c r="AI900" s="12" t="s">
        <v>709</v>
      </c>
      <c r="AJ900" s="12" t="s">
        <v>710</v>
      </c>
      <c r="AK900" s="12" t="s">
        <v>46</v>
      </c>
    </row>
    <row r="901" customFormat="false" ht="13.8" hidden="false" customHeight="false" outlineLevel="0" collapsed="false">
      <c r="A901" s="12" t="s">
        <v>667</v>
      </c>
      <c r="B901" s="40" t="s">
        <v>223</v>
      </c>
      <c r="C901" s="12" t="s">
        <v>38</v>
      </c>
      <c r="D901" s="13" t="s">
        <v>711</v>
      </c>
      <c r="E901" s="12"/>
      <c r="F901" s="12"/>
      <c r="G901" s="12"/>
      <c r="H901" s="12"/>
      <c r="I901" s="12"/>
      <c r="J901" s="12" t="n">
        <v>5.4376</v>
      </c>
      <c r="K901" s="12"/>
      <c r="L901" s="12" t="n">
        <v>3.1697</v>
      </c>
      <c r="M901" s="12"/>
      <c r="N901" s="12"/>
      <c r="O901" s="12"/>
      <c r="P901" s="12"/>
      <c r="Q901" s="12"/>
      <c r="R901" s="12" t="s">
        <v>41</v>
      </c>
      <c r="S901" s="12" t="s">
        <v>41</v>
      </c>
      <c r="T901" s="12" t="s">
        <v>41</v>
      </c>
      <c r="U901" s="12" t="s">
        <v>41</v>
      </c>
      <c r="V901" s="12" t="s">
        <v>41</v>
      </c>
      <c r="W901" s="12" t="s">
        <v>41</v>
      </c>
      <c r="X901" s="12" t="s">
        <v>41</v>
      </c>
      <c r="Y901" s="12" t="s">
        <v>41</v>
      </c>
      <c r="Z901" s="12" t="s">
        <v>41</v>
      </c>
      <c r="AA901" s="12" t="s">
        <v>41</v>
      </c>
      <c r="AB901" s="12" t="s">
        <v>41</v>
      </c>
      <c r="AC901" s="12" t="s">
        <v>41</v>
      </c>
      <c r="AD901" s="18"/>
      <c r="AE901" s="17"/>
      <c r="AF901" s="12" t="s">
        <v>712</v>
      </c>
      <c r="AG901" s="12" t="n">
        <v>70</v>
      </c>
      <c r="AH901" s="12" t="s">
        <v>670</v>
      </c>
      <c r="AI901" s="12" t="s">
        <v>713</v>
      </c>
      <c r="AJ901" s="12" t="s">
        <v>682</v>
      </c>
      <c r="AK901" s="12" t="s">
        <v>46</v>
      </c>
    </row>
    <row r="902" customFormat="false" ht="13.8" hidden="false" customHeight="false" outlineLevel="0" collapsed="false">
      <c r="A902" s="12" t="s">
        <v>667</v>
      </c>
      <c r="B902" s="40" t="s">
        <v>223</v>
      </c>
      <c r="C902" s="12" t="s">
        <v>38</v>
      </c>
      <c r="D902" s="13" t="s">
        <v>714</v>
      </c>
      <c r="E902" s="12"/>
      <c r="F902" s="12"/>
      <c r="G902" s="12"/>
      <c r="H902" s="12"/>
      <c r="I902" s="12"/>
      <c r="J902" s="12" t="n">
        <v>4.5438</v>
      </c>
      <c r="K902" s="12"/>
      <c r="L902" s="12" t="n">
        <v>2.8586</v>
      </c>
      <c r="M902" s="12"/>
      <c r="N902" s="12"/>
      <c r="O902" s="12"/>
      <c r="P902" s="12"/>
      <c r="Q902" s="12"/>
      <c r="R902" s="12" t="s">
        <v>41</v>
      </c>
      <c r="S902" s="12" t="s">
        <v>41</v>
      </c>
      <c r="T902" s="12" t="s">
        <v>41</v>
      </c>
      <c r="U902" s="12" t="s">
        <v>41</v>
      </c>
      <c r="V902" s="12" t="s">
        <v>41</v>
      </c>
      <c r="W902" s="12" t="s">
        <v>41</v>
      </c>
      <c r="X902" s="12" t="s">
        <v>41</v>
      </c>
      <c r="Y902" s="12" t="s">
        <v>41</v>
      </c>
      <c r="Z902" s="12" t="s">
        <v>41</v>
      </c>
      <c r="AA902" s="12" t="s">
        <v>41</v>
      </c>
      <c r="AB902" s="12" t="s">
        <v>41</v>
      </c>
      <c r="AC902" s="12" t="s">
        <v>41</v>
      </c>
      <c r="AD902" s="18"/>
      <c r="AE902" s="17"/>
      <c r="AF902" s="12" t="s">
        <v>715</v>
      </c>
      <c r="AG902" s="12" t="n">
        <v>80</v>
      </c>
      <c r="AH902" s="12" t="s">
        <v>685</v>
      </c>
      <c r="AI902" s="12" t="s">
        <v>713</v>
      </c>
      <c r="AJ902" s="12" t="s">
        <v>716</v>
      </c>
      <c r="AK902" s="12" t="s">
        <v>46</v>
      </c>
    </row>
    <row r="903" customFormat="false" ht="13.8" hidden="false" customHeight="false" outlineLevel="0" collapsed="false">
      <c r="A903" s="12" t="s">
        <v>667</v>
      </c>
      <c r="B903" s="40" t="s">
        <v>223</v>
      </c>
      <c r="C903" s="12" t="s">
        <v>38</v>
      </c>
      <c r="D903" s="21" t="s">
        <v>717</v>
      </c>
      <c r="E903" s="12" t="n">
        <v>0</v>
      </c>
      <c r="F903" s="12" t="n">
        <v>1.6</v>
      </c>
      <c r="G903" s="12" t="n">
        <v>6.9</v>
      </c>
      <c r="H903" s="12" t="n">
        <v>18.1</v>
      </c>
      <c r="I903" s="12" t="n">
        <v>34.4</v>
      </c>
      <c r="J903" s="12" t="n">
        <v>60.7</v>
      </c>
      <c r="K903" s="12" t="n">
        <v>67</v>
      </c>
      <c r="L903" s="12" t="n">
        <v>50.2</v>
      </c>
      <c r="M903" s="12" t="n">
        <v>38</v>
      </c>
      <c r="N903" s="12" t="n">
        <v>36.8</v>
      </c>
      <c r="O903" s="12" t="n">
        <v>9.6</v>
      </c>
      <c r="P903" s="12" t="n">
        <v>1.9</v>
      </c>
      <c r="Q903" s="12" t="n">
        <v>0</v>
      </c>
      <c r="R903" s="12" t="s">
        <v>40</v>
      </c>
      <c r="S903" s="12" t="s">
        <v>40</v>
      </c>
      <c r="T903" s="12" t="s">
        <v>40</v>
      </c>
      <c r="U903" s="12" t="s">
        <v>40</v>
      </c>
      <c r="V903" s="12" t="s">
        <v>40</v>
      </c>
      <c r="W903" s="12" t="s">
        <v>40</v>
      </c>
      <c r="X903" s="12" t="s">
        <v>40</v>
      </c>
      <c r="Y903" s="12" t="s">
        <v>40</v>
      </c>
      <c r="Z903" s="12" t="s">
        <v>40</v>
      </c>
      <c r="AA903" s="12" t="s">
        <v>40</v>
      </c>
      <c r="AB903" s="12" t="s">
        <v>40</v>
      </c>
      <c r="AC903" s="12" t="s">
        <v>40</v>
      </c>
      <c r="AD903" s="18" t="s">
        <v>40</v>
      </c>
      <c r="AE903" s="17"/>
      <c r="AF903" s="12" t="s">
        <v>718</v>
      </c>
      <c r="AG903" s="12" t="n">
        <v>40</v>
      </c>
      <c r="AH903" s="12" t="s">
        <v>685</v>
      </c>
      <c r="AI903" s="12" t="s">
        <v>719</v>
      </c>
      <c r="AJ903" s="12" t="s">
        <v>699</v>
      </c>
      <c r="AK903" s="12" t="s">
        <v>46</v>
      </c>
    </row>
    <row r="904" customFormat="false" ht="13.8" hidden="false" customHeight="false" outlineLevel="0" collapsed="false">
      <c r="A904" s="12" t="s">
        <v>667</v>
      </c>
      <c r="B904" s="40" t="s">
        <v>223</v>
      </c>
      <c r="C904" s="12" t="s">
        <v>38</v>
      </c>
      <c r="D904" s="13" t="s">
        <v>720</v>
      </c>
      <c r="E904" s="12" t="n">
        <v>0</v>
      </c>
      <c r="F904" s="12" t="n">
        <v>1.6</v>
      </c>
      <c r="G904" s="12" t="n">
        <v>7.4</v>
      </c>
      <c r="H904" s="12" t="n">
        <v>20</v>
      </c>
      <c r="I904" s="12" t="n">
        <v>34</v>
      </c>
      <c r="J904" s="12" t="n">
        <v>69.2</v>
      </c>
      <c r="K904" s="12" t="n">
        <v>58</v>
      </c>
      <c r="L904" s="12" t="n">
        <v>33.4</v>
      </c>
      <c r="M904" s="12" t="n">
        <v>34.8</v>
      </c>
      <c r="N904" s="12" t="n">
        <v>28.9</v>
      </c>
      <c r="O904" s="12" t="n">
        <v>1.6</v>
      </c>
      <c r="P904" s="12" t="n">
        <v>0</v>
      </c>
      <c r="Q904" s="12" t="n">
        <v>0</v>
      </c>
      <c r="R904" s="12" t="s">
        <v>40</v>
      </c>
      <c r="S904" s="12" t="s">
        <v>40</v>
      </c>
      <c r="T904" s="12" t="s">
        <v>40</v>
      </c>
      <c r="U904" s="12" t="s">
        <v>40</v>
      </c>
      <c r="V904" s="12" t="s">
        <v>40</v>
      </c>
      <c r="W904" s="12" t="s">
        <v>40</v>
      </c>
      <c r="X904" s="12" t="s">
        <v>40</v>
      </c>
      <c r="Y904" s="12" t="s">
        <v>40</v>
      </c>
      <c r="Z904" s="12" t="s">
        <v>40</v>
      </c>
      <c r="AA904" s="12" t="s">
        <v>40</v>
      </c>
      <c r="AB904" s="12" t="s">
        <v>40</v>
      </c>
      <c r="AC904" s="12" t="s">
        <v>40</v>
      </c>
      <c r="AD904" s="18" t="s">
        <v>40</v>
      </c>
      <c r="AE904" s="17"/>
      <c r="AF904" s="12" t="s">
        <v>721</v>
      </c>
      <c r="AG904" s="12" t="n">
        <v>40</v>
      </c>
      <c r="AH904" s="12" t="s">
        <v>685</v>
      </c>
      <c r="AI904" s="12" t="s">
        <v>40</v>
      </c>
      <c r="AJ904" s="12" t="s">
        <v>702</v>
      </c>
      <c r="AK904" s="12" t="s">
        <v>46</v>
      </c>
    </row>
    <row r="905" customFormat="false" ht="13.8" hidden="false" customHeight="false" outlineLevel="0" collapsed="false">
      <c r="A905" s="12" t="s">
        <v>667</v>
      </c>
      <c r="B905" s="40" t="s">
        <v>223</v>
      </c>
      <c r="C905" s="12" t="s">
        <v>38</v>
      </c>
      <c r="D905" s="21" t="s">
        <v>722</v>
      </c>
      <c r="E905" s="12" t="n">
        <v>0</v>
      </c>
      <c r="F905" s="12" t="n">
        <v>1.6</v>
      </c>
      <c r="G905" s="12" t="n">
        <v>8.9</v>
      </c>
      <c r="H905" s="12" t="n">
        <v>24.5</v>
      </c>
      <c r="I905" s="12" t="n">
        <v>45.3</v>
      </c>
      <c r="J905" s="12" t="n">
        <v>102.6</v>
      </c>
      <c r="K905" s="12" t="n">
        <v>53.6</v>
      </c>
      <c r="L905" s="12" t="n">
        <v>33.6</v>
      </c>
      <c r="M905" s="12" t="n">
        <v>26.5</v>
      </c>
      <c r="N905" s="12" t="n">
        <v>23.7</v>
      </c>
      <c r="O905" s="12" t="n">
        <v>1.4</v>
      </c>
      <c r="P905" s="12" t="n">
        <v>0</v>
      </c>
      <c r="Q905" s="12" t="n">
        <v>0</v>
      </c>
      <c r="R905" s="12" t="s">
        <v>40</v>
      </c>
      <c r="S905" s="12" t="s">
        <v>40</v>
      </c>
      <c r="T905" s="12" t="s">
        <v>40</v>
      </c>
      <c r="U905" s="12" t="s">
        <v>40</v>
      </c>
      <c r="V905" s="12" t="s">
        <v>40</v>
      </c>
      <c r="W905" s="12" t="s">
        <v>40</v>
      </c>
      <c r="X905" s="12" t="s">
        <v>40</v>
      </c>
      <c r="Y905" s="12" t="s">
        <v>40</v>
      </c>
      <c r="Z905" s="12" t="s">
        <v>40</v>
      </c>
      <c r="AA905" s="12" t="s">
        <v>40</v>
      </c>
      <c r="AB905" s="12" t="s">
        <v>40</v>
      </c>
      <c r="AC905" s="12" t="s">
        <v>40</v>
      </c>
      <c r="AD905" s="18" t="s">
        <v>40</v>
      </c>
      <c r="AE905" s="17"/>
      <c r="AF905" s="12" t="s">
        <v>723</v>
      </c>
      <c r="AG905" s="12" t="n">
        <v>40</v>
      </c>
      <c r="AH905" s="12" t="s">
        <v>685</v>
      </c>
      <c r="AI905" s="12" t="s">
        <v>40</v>
      </c>
      <c r="AJ905" s="12" t="s">
        <v>724</v>
      </c>
      <c r="AK905" s="12" t="s">
        <v>46</v>
      </c>
    </row>
    <row r="906" customFormat="false" ht="13.8" hidden="false" customHeight="false" outlineLevel="0" collapsed="false">
      <c r="A906" s="12" t="s">
        <v>667</v>
      </c>
      <c r="B906" s="40" t="s">
        <v>223</v>
      </c>
      <c r="C906" s="12" t="s">
        <v>38</v>
      </c>
      <c r="D906" s="21" t="s">
        <v>725</v>
      </c>
      <c r="E906" s="12" t="n">
        <v>0</v>
      </c>
      <c r="F906" s="12" t="n">
        <v>3.5</v>
      </c>
      <c r="G906" s="12" t="n">
        <v>14.9</v>
      </c>
      <c r="H906" s="12" t="n">
        <v>36.6</v>
      </c>
      <c r="I906" s="12"/>
      <c r="J906" s="12"/>
      <c r="K906" s="12"/>
      <c r="L906" s="12" t="n">
        <v>6.2522</v>
      </c>
      <c r="M906" s="12"/>
      <c r="N906" s="12"/>
      <c r="O906" s="12"/>
      <c r="P906" s="12"/>
      <c r="Q906" s="12"/>
      <c r="R906" s="12" t="s">
        <v>40</v>
      </c>
      <c r="S906" s="12" t="s">
        <v>40</v>
      </c>
      <c r="T906" s="12" t="s">
        <v>40</v>
      </c>
      <c r="U906" s="12" t="s">
        <v>41</v>
      </c>
      <c r="V906" s="12" t="s">
        <v>41</v>
      </c>
      <c r="W906" s="12" t="s">
        <v>41</v>
      </c>
      <c r="X906" s="12" t="s">
        <v>41</v>
      </c>
      <c r="Y906" s="12" t="s">
        <v>41</v>
      </c>
      <c r="Z906" s="12" t="s">
        <v>41</v>
      </c>
      <c r="AA906" s="12"/>
      <c r="AB906" s="12"/>
      <c r="AC906" s="12"/>
      <c r="AD906" s="18"/>
      <c r="AE906" s="17"/>
      <c r="AF906" s="12" t="s">
        <v>726</v>
      </c>
      <c r="AG906" s="12" t="n">
        <v>80</v>
      </c>
      <c r="AH906" s="12" t="s">
        <v>727</v>
      </c>
      <c r="AI906" s="12" t="s">
        <v>705</v>
      </c>
      <c r="AJ906" s="12" t="s">
        <v>728</v>
      </c>
      <c r="AK906" s="12" t="s">
        <v>46</v>
      </c>
    </row>
    <row r="907" customFormat="false" ht="13.8" hidden="false" customHeight="false" outlineLevel="0" collapsed="false">
      <c r="A907" s="12" t="s">
        <v>667</v>
      </c>
      <c r="B907" s="40" t="s">
        <v>223</v>
      </c>
      <c r="C907" s="12" t="s">
        <v>38</v>
      </c>
      <c r="D907" s="21" t="s">
        <v>729</v>
      </c>
      <c r="E907" s="12" t="n">
        <v>0</v>
      </c>
      <c r="F907" s="12" t="n">
        <v>1.2</v>
      </c>
      <c r="G907" s="12" t="n">
        <v>6.8</v>
      </c>
      <c r="H907" s="12" t="n">
        <v>19.1</v>
      </c>
      <c r="I907" s="12"/>
      <c r="J907" s="12"/>
      <c r="K907" s="12" t="n">
        <v>4.9353</v>
      </c>
      <c r="L907" s="12"/>
      <c r="M907" s="12" t="n">
        <v>2.1312</v>
      </c>
      <c r="N907" s="12" t="n">
        <v>59.9</v>
      </c>
      <c r="O907" s="12" t="n">
        <v>16.8</v>
      </c>
      <c r="P907" s="12" t="n">
        <v>1.8</v>
      </c>
      <c r="Q907" s="12" t="n">
        <v>0</v>
      </c>
      <c r="R907" s="12" t="s">
        <v>40</v>
      </c>
      <c r="S907" s="12" t="s">
        <v>40</v>
      </c>
      <c r="T907" s="12" t="s">
        <v>40</v>
      </c>
      <c r="U907" s="12" t="s">
        <v>40</v>
      </c>
      <c r="V907" s="12" t="s">
        <v>41</v>
      </c>
      <c r="W907" s="12" t="s">
        <v>41</v>
      </c>
      <c r="X907" s="12" t="s">
        <v>41</v>
      </c>
      <c r="Y907" s="12" t="s">
        <v>41</v>
      </c>
      <c r="Z907" s="12" t="s">
        <v>41</v>
      </c>
      <c r="AA907" s="12" t="s">
        <v>40</v>
      </c>
      <c r="AB907" s="12" t="s">
        <v>40</v>
      </c>
      <c r="AC907" s="12" t="s">
        <v>40</v>
      </c>
      <c r="AD907" s="18" t="s">
        <v>40</v>
      </c>
      <c r="AE907" s="17"/>
      <c r="AF907" s="12" t="s">
        <v>730</v>
      </c>
      <c r="AG907" s="12" t="n">
        <v>70</v>
      </c>
      <c r="AH907" s="12" t="s">
        <v>727</v>
      </c>
      <c r="AI907" s="12" t="s">
        <v>731</v>
      </c>
      <c r="AJ907" s="12" t="s">
        <v>732</v>
      </c>
      <c r="AK907" s="12" t="s">
        <v>46</v>
      </c>
    </row>
    <row r="908" customFormat="false" ht="13.8" hidden="false" customHeight="false" outlineLevel="0" collapsed="false">
      <c r="A908" s="12" t="s">
        <v>667</v>
      </c>
      <c r="B908" s="40" t="s">
        <v>223</v>
      </c>
      <c r="C908" s="12" t="s">
        <v>38</v>
      </c>
      <c r="D908" s="21" t="s">
        <v>733</v>
      </c>
      <c r="E908" s="12" t="n">
        <v>0</v>
      </c>
      <c r="F908" s="12" t="n">
        <v>1.2</v>
      </c>
      <c r="G908" s="12" t="n">
        <v>7.4</v>
      </c>
      <c r="H908" s="12" t="n">
        <v>21</v>
      </c>
      <c r="I908" s="12" t="n">
        <v>35.5</v>
      </c>
      <c r="J908" s="12" t="n">
        <v>80.1</v>
      </c>
      <c r="K908" s="12" t="n">
        <v>39.2</v>
      </c>
      <c r="L908" s="12" t="n">
        <v>35.8</v>
      </c>
      <c r="M908" s="12" t="n">
        <v>20.2</v>
      </c>
      <c r="N908" s="12" t="n">
        <v>29.6</v>
      </c>
      <c r="O908" s="12" t="n">
        <v>4.1</v>
      </c>
      <c r="P908" s="12" t="n">
        <v>0</v>
      </c>
      <c r="Q908" s="12" t="n">
        <v>0</v>
      </c>
      <c r="R908" s="12" t="s">
        <v>40</v>
      </c>
      <c r="S908" s="12" t="s">
        <v>40</v>
      </c>
      <c r="T908" s="12" t="s">
        <v>40</v>
      </c>
      <c r="U908" s="12" t="s">
        <v>40</v>
      </c>
      <c r="V908" s="12" t="s">
        <v>40</v>
      </c>
      <c r="W908" s="12" t="s">
        <v>40</v>
      </c>
      <c r="X908" s="12" t="s">
        <v>40</v>
      </c>
      <c r="Y908" s="12" t="s">
        <v>40</v>
      </c>
      <c r="Z908" s="12" t="s">
        <v>40</v>
      </c>
      <c r="AA908" s="12" t="s">
        <v>40</v>
      </c>
      <c r="AB908" s="12" t="s">
        <v>40</v>
      </c>
      <c r="AC908" s="12" t="s">
        <v>40</v>
      </c>
      <c r="AD908" s="18" t="s">
        <v>40</v>
      </c>
      <c r="AE908" s="17"/>
      <c r="AF908" s="12" t="s">
        <v>734</v>
      </c>
      <c r="AG908" s="12" t="n">
        <v>30</v>
      </c>
      <c r="AH908" s="12" t="s">
        <v>674</v>
      </c>
      <c r="AI908" s="12" t="s">
        <v>40</v>
      </c>
      <c r="AJ908" s="12" t="s">
        <v>735</v>
      </c>
      <c r="AK908" s="12" t="s">
        <v>46</v>
      </c>
    </row>
    <row r="909" customFormat="false" ht="13.8" hidden="false" customHeight="false" outlineLevel="0" collapsed="false">
      <c r="A909" s="12" t="s">
        <v>667</v>
      </c>
      <c r="B909" s="40" t="s">
        <v>223</v>
      </c>
      <c r="C909" s="12" t="s">
        <v>38</v>
      </c>
      <c r="D909" s="13" t="s">
        <v>736</v>
      </c>
      <c r="E909" s="12" t="n">
        <v>0.4</v>
      </c>
      <c r="F909" s="12" t="n">
        <v>2.7</v>
      </c>
      <c r="G909" s="12" t="n">
        <v>11.7</v>
      </c>
      <c r="H909" s="12" t="n">
        <v>30.4</v>
      </c>
      <c r="I909" s="12"/>
      <c r="J909" s="12"/>
      <c r="K909" s="12"/>
      <c r="L909" s="12"/>
      <c r="M909" s="12" t="n">
        <v>5.9075</v>
      </c>
      <c r="N909" s="12"/>
      <c r="O909" s="12"/>
      <c r="P909" s="12"/>
      <c r="Q909" s="12"/>
      <c r="R909" s="12" t="s">
        <v>40</v>
      </c>
      <c r="S909" s="12" t="s">
        <v>40</v>
      </c>
      <c r="T909" s="12" t="s">
        <v>40</v>
      </c>
      <c r="U909" s="12" t="s">
        <v>40</v>
      </c>
      <c r="V909" s="12" t="s">
        <v>41</v>
      </c>
      <c r="W909" s="12" t="s">
        <v>41</v>
      </c>
      <c r="X909" s="12" t="s">
        <v>41</v>
      </c>
      <c r="Y909" s="12" t="s">
        <v>41</v>
      </c>
      <c r="Z909" s="12" t="s">
        <v>41</v>
      </c>
      <c r="AA909" s="12" t="s">
        <v>41</v>
      </c>
      <c r="AB909" s="12" t="s">
        <v>41</v>
      </c>
      <c r="AC909" s="12" t="s">
        <v>41</v>
      </c>
      <c r="AD909" s="18"/>
      <c r="AE909" s="17"/>
      <c r="AF909" s="12" t="s">
        <v>737</v>
      </c>
      <c r="AG909" s="12" t="n">
        <v>80</v>
      </c>
      <c r="AH909" s="12" t="s">
        <v>727</v>
      </c>
      <c r="AI909" s="12" t="s">
        <v>384</v>
      </c>
      <c r="AJ909" s="12" t="s">
        <v>738</v>
      </c>
      <c r="AK909" s="12" t="s">
        <v>46</v>
      </c>
    </row>
    <row r="910" customFormat="false" ht="13.8" hidden="false" customHeight="false" outlineLevel="0" collapsed="false">
      <c r="A910" s="12" t="s">
        <v>667</v>
      </c>
      <c r="B910" s="40" t="s">
        <v>223</v>
      </c>
      <c r="C910" s="12" t="s">
        <v>38</v>
      </c>
      <c r="D910" s="13" t="s">
        <v>739</v>
      </c>
      <c r="E910" s="12" t="n">
        <v>0.4</v>
      </c>
      <c r="F910" s="12" t="n">
        <v>2.7</v>
      </c>
      <c r="G910" s="12" t="n">
        <v>11.7</v>
      </c>
      <c r="H910" s="12" t="n">
        <v>30.4</v>
      </c>
      <c r="I910" s="12"/>
      <c r="J910" s="12"/>
      <c r="K910" s="12"/>
      <c r="L910" s="12" t="n">
        <v>7.0239</v>
      </c>
      <c r="M910" s="12"/>
      <c r="N910" s="40"/>
      <c r="O910" s="12"/>
      <c r="P910" s="12"/>
      <c r="Q910" s="12"/>
      <c r="R910" s="12" t="s">
        <v>40</v>
      </c>
      <c r="S910" s="12" t="s">
        <v>40</v>
      </c>
      <c r="T910" s="12" t="s">
        <v>40</v>
      </c>
      <c r="U910" s="12" t="s">
        <v>40</v>
      </c>
      <c r="V910" s="12" t="s">
        <v>41</v>
      </c>
      <c r="W910" s="12" t="s">
        <v>41</v>
      </c>
      <c r="X910" s="12" t="s">
        <v>41</v>
      </c>
      <c r="Y910" s="12" t="s">
        <v>41</v>
      </c>
      <c r="Z910" s="12" t="s">
        <v>41</v>
      </c>
      <c r="AA910" s="12" t="s">
        <v>41</v>
      </c>
      <c r="AB910" s="12"/>
      <c r="AC910" s="12"/>
      <c r="AD910" s="18"/>
      <c r="AE910" s="17"/>
      <c r="AF910" s="12" t="s">
        <v>740</v>
      </c>
      <c r="AG910" s="12" t="n">
        <v>80</v>
      </c>
      <c r="AH910" s="12" t="s">
        <v>727</v>
      </c>
      <c r="AI910" s="12" t="s">
        <v>384</v>
      </c>
      <c r="AJ910" s="12" t="s">
        <v>738</v>
      </c>
      <c r="AK910" s="12" t="s">
        <v>46</v>
      </c>
    </row>
    <row r="911" customFormat="false" ht="13.8" hidden="false" customHeight="false" outlineLevel="0" collapsed="false">
      <c r="A911" s="12" t="s">
        <v>667</v>
      </c>
      <c r="B911" s="36" t="s">
        <v>741</v>
      </c>
      <c r="C911" s="12" t="s">
        <v>38</v>
      </c>
      <c r="D911" s="21" t="s">
        <v>668</v>
      </c>
      <c r="E911" s="12" t="n">
        <v>0</v>
      </c>
      <c r="F911" s="12" t="n">
        <v>6</v>
      </c>
      <c r="G911" s="12"/>
      <c r="H911" s="12"/>
      <c r="I911" s="12"/>
      <c r="J911" s="12" t="n">
        <v>4.4913</v>
      </c>
      <c r="K911" s="12"/>
      <c r="L911" s="12" t="n">
        <v>2.1899</v>
      </c>
      <c r="M911" s="12" t="n">
        <v>47.9</v>
      </c>
      <c r="N911" s="12" t="n">
        <v>29.3</v>
      </c>
      <c r="O911" s="12" t="n">
        <v>8.1</v>
      </c>
      <c r="P911" s="12" t="n">
        <v>8.4</v>
      </c>
      <c r="Q911" s="12" t="n">
        <v>0</v>
      </c>
      <c r="R911" s="12" t="s">
        <v>40</v>
      </c>
      <c r="S911" s="12" t="s">
        <v>40</v>
      </c>
      <c r="T911" s="12" t="s">
        <v>41</v>
      </c>
      <c r="U911" s="12" t="s">
        <v>41</v>
      </c>
      <c r="V911" s="12" t="s">
        <v>41</v>
      </c>
      <c r="W911" s="12" t="s">
        <v>41</v>
      </c>
      <c r="X911" s="12" t="s">
        <v>41</v>
      </c>
      <c r="Y911" s="12" t="s">
        <v>41</v>
      </c>
      <c r="Z911" s="12" t="s">
        <v>40</v>
      </c>
      <c r="AA911" s="12" t="s">
        <v>40</v>
      </c>
      <c r="AB911" s="12" t="s">
        <v>40</v>
      </c>
      <c r="AC911" s="12" t="s">
        <v>40</v>
      </c>
      <c r="AD911" s="18" t="s">
        <v>40</v>
      </c>
      <c r="AE911" s="17"/>
      <c r="AF911" s="12" t="s">
        <v>669</v>
      </c>
      <c r="AG911" s="12" t="n">
        <v>70</v>
      </c>
      <c r="AH911" s="12" t="s">
        <v>670</v>
      </c>
      <c r="AI911" s="12" t="s">
        <v>412</v>
      </c>
      <c r="AJ911" s="12" t="s">
        <v>671</v>
      </c>
      <c r="AK911" s="12" t="s">
        <v>46</v>
      </c>
    </row>
    <row r="912" customFormat="false" ht="13.8" hidden="false" customHeight="false" outlineLevel="0" collapsed="false">
      <c r="A912" s="12" t="s">
        <v>667</v>
      </c>
      <c r="B912" s="36" t="s">
        <v>741</v>
      </c>
      <c r="C912" s="12" t="s">
        <v>38</v>
      </c>
      <c r="D912" s="21" t="s">
        <v>672</v>
      </c>
      <c r="E912" s="12" t="n">
        <v>0</v>
      </c>
      <c r="F912" s="12" t="n">
        <v>7.2</v>
      </c>
      <c r="G912" s="12"/>
      <c r="H912" s="12"/>
      <c r="I912" s="12"/>
      <c r="J912" s="12" t="n">
        <v>2.9919</v>
      </c>
      <c r="K912" s="12"/>
      <c r="L912" s="12" t="n">
        <v>1.4907</v>
      </c>
      <c r="M912" s="12" t="n">
        <v>39.4</v>
      </c>
      <c r="N912" s="12" t="n">
        <v>28.7</v>
      </c>
      <c r="O912" s="12" t="n">
        <v>5.4</v>
      </c>
      <c r="P912" s="12" t="n">
        <v>10</v>
      </c>
      <c r="Q912" s="12" t="n">
        <v>0</v>
      </c>
      <c r="R912" s="12" t="s">
        <v>40</v>
      </c>
      <c r="S912" s="12" t="s">
        <v>40</v>
      </c>
      <c r="T912" s="12" t="s">
        <v>41</v>
      </c>
      <c r="U912" s="12" t="s">
        <v>41</v>
      </c>
      <c r="V912" s="12" t="s">
        <v>41</v>
      </c>
      <c r="W912" s="12" t="s">
        <v>41</v>
      </c>
      <c r="X912" s="12" t="s">
        <v>41</v>
      </c>
      <c r="Y912" s="12" t="s">
        <v>41</v>
      </c>
      <c r="Z912" s="12" t="s">
        <v>40</v>
      </c>
      <c r="AA912" s="12" t="s">
        <v>40</v>
      </c>
      <c r="AB912" s="12" t="s">
        <v>40</v>
      </c>
      <c r="AC912" s="12" t="s">
        <v>40</v>
      </c>
      <c r="AD912" s="18" t="s">
        <v>40</v>
      </c>
      <c r="AE912" s="17"/>
      <c r="AF912" s="12" t="s">
        <v>673</v>
      </c>
      <c r="AG912" s="12" t="n">
        <v>40</v>
      </c>
      <c r="AH912" s="12" t="s">
        <v>674</v>
      </c>
      <c r="AI912" s="12" t="s">
        <v>412</v>
      </c>
      <c r="AJ912" s="12" t="s">
        <v>675</v>
      </c>
      <c r="AK912" s="12" t="s">
        <v>46</v>
      </c>
    </row>
    <row r="913" customFormat="false" ht="13.8" hidden="false" customHeight="false" outlineLevel="0" collapsed="false">
      <c r="A913" s="12" t="s">
        <v>667</v>
      </c>
      <c r="B913" s="36" t="s">
        <v>741</v>
      </c>
      <c r="C913" s="12" t="s">
        <v>38</v>
      </c>
      <c r="D913" s="21" t="s">
        <v>676</v>
      </c>
      <c r="E913" s="12" t="n">
        <v>0</v>
      </c>
      <c r="F913" s="12" t="n">
        <v>5.3</v>
      </c>
      <c r="G913" s="12" t="n">
        <v>8</v>
      </c>
      <c r="H913" s="12" t="n">
        <v>29.1</v>
      </c>
      <c r="I913" s="12" t="n">
        <v>33.7</v>
      </c>
      <c r="J913" s="12" t="n">
        <v>40.9</v>
      </c>
      <c r="K913" s="12" t="n">
        <v>33.5</v>
      </c>
      <c r="L913" s="12" t="n">
        <v>36.4</v>
      </c>
      <c r="M913" s="12" t="n">
        <v>40.9</v>
      </c>
      <c r="N913" s="12" t="n">
        <v>21.5</v>
      </c>
      <c r="O913" s="12" t="n">
        <v>0</v>
      </c>
      <c r="P913" s="12" t="n">
        <v>0</v>
      </c>
      <c r="Q913" s="12" t="n">
        <v>0</v>
      </c>
      <c r="R913" s="12" t="s">
        <v>40</v>
      </c>
      <c r="S913" s="12" t="s">
        <v>40</v>
      </c>
      <c r="T913" s="12" t="s">
        <v>40</v>
      </c>
      <c r="U913" s="12" t="s">
        <v>40</v>
      </c>
      <c r="V913" s="12" t="s">
        <v>40</v>
      </c>
      <c r="W913" s="12" t="s">
        <v>40</v>
      </c>
      <c r="X913" s="12" t="s">
        <v>40</v>
      </c>
      <c r="Y913" s="12" t="s">
        <v>40</v>
      </c>
      <c r="Z913" s="12" t="s">
        <v>40</v>
      </c>
      <c r="AA913" s="12" t="s">
        <v>40</v>
      </c>
      <c r="AB913" s="12" t="s">
        <v>40</v>
      </c>
      <c r="AC913" s="12" t="s">
        <v>40</v>
      </c>
      <c r="AD913" s="18" t="s">
        <v>40</v>
      </c>
      <c r="AE913" s="17"/>
      <c r="AF913" s="12" t="s">
        <v>677</v>
      </c>
      <c r="AG913" s="12" t="n">
        <v>80</v>
      </c>
      <c r="AH913" s="12" t="s">
        <v>674</v>
      </c>
      <c r="AI913" s="12" t="s">
        <v>40</v>
      </c>
      <c r="AJ913" s="12" t="s">
        <v>678</v>
      </c>
      <c r="AK913" s="12" t="s">
        <v>46</v>
      </c>
    </row>
    <row r="914" customFormat="false" ht="13.8" hidden="false" customHeight="false" outlineLevel="0" collapsed="false">
      <c r="A914" s="12" t="s">
        <v>667</v>
      </c>
      <c r="B914" s="36" t="s">
        <v>741</v>
      </c>
      <c r="C914" s="12" t="s">
        <v>38</v>
      </c>
      <c r="D914" s="13" t="s">
        <v>679</v>
      </c>
      <c r="E914" s="12"/>
      <c r="F914" s="12"/>
      <c r="G914" s="12"/>
      <c r="H914" s="12"/>
      <c r="I914" s="12"/>
      <c r="J914" s="12" t="n">
        <v>6.2415</v>
      </c>
      <c r="K914" s="12"/>
      <c r="L914" s="12" t="n">
        <v>2.0694</v>
      </c>
      <c r="M914" s="12"/>
      <c r="N914" s="28" t="n">
        <v>1.921</v>
      </c>
      <c r="O914" s="12"/>
      <c r="P914" s="12"/>
      <c r="Q914" s="12"/>
      <c r="R914" s="12" t="s">
        <v>41</v>
      </c>
      <c r="S914" s="12" t="s">
        <v>41</v>
      </c>
      <c r="T914" s="12" t="s">
        <v>41</v>
      </c>
      <c r="U914" s="12" t="s">
        <v>41</v>
      </c>
      <c r="V914" s="12" t="s">
        <v>41</v>
      </c>
      <c r="W914" s="12" t="s">
        <v>41</v>
      </c>
      <c r="X914" s="12" t="s">
        <v>41</v>
      </c>
      <c r="Y914" s="12" t="s">
        <v>41</v>
      </c>
      <c r="Z914" s="12" t="s">
        <v>41</v>
      </c>
      <c r="AA914" s="12"/>
      <c r="AB914" s="12"/>
      <c r="AC914" s="12"/>
      <c r="AD914" s="18"/>
      <c r="AE914" s="17"/>
      <c r="AF914" s="12" t="s">
        <v>680</v>
      </c>
      <c r="AG914" s="12" t="n">
        <v>70</v>
      </c>
      <c r="AH914" s="12" t="s">
        <v>670</v>
      </c>
      <c r="AI914" s="12" t="s">
        <v>681</v>
      </c>
      <c r="AJ914" s="12" t="s">
        <v>682</v>
      </c>
      <c r="AK914" s="12" t="s">
        <v>46</v>
      </c>
    </row>
    <row r="915" customFormat="false" ht="13.8" hidden="false" customHeight="false" outlineLevel="0" collapsed="false">
      <c r="A915" s="12" t="s">
        <v>667</v>
      </c>
      <c r="B915" s="36" t="s">
        <v>741</v>
      </c>
      <c r="C915" s="12" t="s">
        <v>38</v>
      </c>
      <c r="D915" s="13" t="s">
        <v>683</v>
      </c>
      <c r="E915" s="12"/>
      <c r="F915" s="12"/>
      <c r="G915" s="12"/>
      <c r="H915" s="12"/>
      <c r="I915" s="12"/>
      <c r="J915" s="12" t="n">
        <v>4.2532</v>
      </c>
      <c r="K915" s="12"/>
      <c r="L915" s="12" t="n">
        <v>1.8812</v>
      </c>
      <c r="M915" s="12"/>
      <c r="N915" s="28" t="n">
        <v>1.2909</v>
      </c>
      <c r="O915" s="12"/>
      <c r="P915" s="12"/>
      <c r="Q915" s="12"/>
      <c r="R915" s="12" t="s">
        <v>41</v>
      </c>
      <c r="S915" s="12" t="s">
        <v>41</v>
      </c>
      <c r="T915" s="12" t="s">
        <v>41</v>
      </c>
      <c r="U915" s="12" t="s">
        <v>41</v>
      </c>
      <c r="V915" s="12" t="s">
        <v>41</v>
      </c>
      <c r="W915" s="12" t="s">
        <v>41</v>
      </c>
      <c r="X915" s="12" t="s">
        <v>41</v>
      </c>
      <c r="Y915" s="12" t="s">
        <v>41</v>
      </c>
      <c r="Z915" s="12" t="s">
        <v>41</v>
      </c>
      <c r="AA915" s="12"/>
      <c r="AB915" s="12"/>
      <c r="AC915" s="12"/>
      <c r="AD915" s="18"/>
      <c r="AE915" s="17"/>
      <c r="AF915" s="12" t="s">
        <v>684</v>
      </c>
      <c r="AG915" s="12" t="n">
        <v>70</v>
      </c>
      <c r="AH915" s="12" t="s">
        <v>685</v>
      </c>
      <c r="AI915" s="12" t="s">
        <v>681</v>
      </c>
      <c r="AJ915" s="12" t="s">
        <v>682</v>
      </c>
      <c r="AK915" s="12" t="s">
        <v>46</v>
      </c>
    </row>
    <row r="916" customFormat="false" ht="13.8" hidden="false" customHeight="false" outlineLevel="0" collapsed="false">
      <c r="A916" s="12" t="s">
        <v>667</v>
      </c>
      <c r="B916" s="36" t="s">
        <v>741</v>
      </c>
      <c r="C916" s="12" t="s">
        <v>38</v>
      </c>
      <c r="D916" s="13" t="s">
        <v>686</v>
      </c>
      <c r="E916" s="12" t="n">
        <v>0.5</v>
      </c>
      <c r="F916" s="12" t="n">
        <v>7.7</v>
      </c>
      <c r="G916" s="12" t="n">
        <v>21.8</v>
      </c>
      <c r="H916" s="12"/>
      <c r="I916" s="12"/>
      <c r="J916" s="12" t="n">
        <v>4.743</v>
      </c>
      <c r="K916" s="12"/>
      <c r="L916" s="12" t="n">
        <v>2.5558</v>
      </c>
      <c r="M916" s="12"/>
      <c r="N916" s="12"/>
      <c r="O916" s="12"/>
      <c r="P916" s="12"/>
      <c r="Q916" s="12"/>
      <c r="R916" s="12" t="s">
        <v>40</v>
      </c>
      <c r="S916" s="12" t="s">
        <v>40</v>
      </c>
      <c r="T916" s="12" t="s">
        <v>40</v>
      </c>
      <c r="U916" s="12" t="s">
        <v>41</v>
      </c>
      <c r="V916" s="12" t="s">
        <v>41</v>
      </c>
      <c r="W916" s="12" t="s">
        <v>41</v>
      </c>
      <c r="X916" s="12" t="s">
        <v>41</v>
      </c>
      <c r="Y916" s="12" t="s">
        <v>41</v>
      </c>
      <c r="Z916" s="12" t="s">
        <v>41</v>
      </c>
      <c r="AA916" s="12" t="s">
        <v>41</v>
      </c>
      <c r="AB916" s="12" t="s">
        <v>41</v>
      </c>
      <c r="AC916" s="12" t="s">
        <v>41</v>
      </c>
      <c r="AD916" s="18"/>
      <c r="AE916" s="17"/>
      <c r="AF916" s="12" t="s">
        <v>687</v>
      </c>
      <c r="AG916" s="12" t="n">
        <v>70</v>
      </c>
      <c r="AH916" s="12" t="s">
        <v>674</v>
      </c>
      <c r="AI916" s="12" t="s">
        <v>384</v>
      </c>
      <c r="AJ916" s="12" t="s">
        <v>688</v>
      </c>
      <c r="AK916" s="12" t="s">
        <v>46</v>
      </c>
    </row>
    <row r="917" customFormat="false" ht="13.8" hidden="false" customHeight="false" outlineLevel="0" collapsed="false">
      <c r="A917" s="12" t="s">
        <v>667</v>
      </c>
      <c r="B917" s="36" t="s">
        <v>741</v>
      </c>
      <c r="C917" s="12" t="s">
        <v>38</v>
      </c>
      <c r="D917" s="13" t="s">
        <v>689</v>
      </c>
      <c r="E917" s="12"/>
      <c r="F917" s="12"/>
      <c r="G917" s="12"/>
      <c r="H917" s="12"/>
      <c r="I917" s="12"/>
      <c r="J917" s="12" t="n">
        <v>5.3621</v>
      </c>
      <c r="K917" s="12"/>
      <c r="L917" s="12" t="n">
        <v>2.2853</v>
      </c>
      <c r="M917" s="12"/>
      <c r="N917" s="12"/>
      <c r="O917" s="12"/>
      <c r="P917" s="28" t="n">
        <v>1.6331</v>
      </c>
      <c r="Q917" s="12"/>
      <c r="R917" s="12" t="s">
        <v>41</v>
      </c>
      <c r="S917" s="12" t="s">
        <v>41</v>
      </c>
      <c r="T917" s="12" t="s">
        <v>41</v>
      </c>
      <c r="U917" s="12" t="s">
        <v>41</v>
      </c>
      <c r="V917" s="12" t="s">
        <v>41</v>
      </c>
      <c r="W917" s="12" t="s">
        <v>41</v>
      </c>
      <c r="X917" s="12" t="s">
        <v>41</v>
      </c>
      <c r="Y917" s="12" t="s">
        <v>41</v>
      </c>
      <c r="Z917" s="12" t="s">
        <v>41</v>
      </c>
      <c r="AA917" s="12" t="s">
        <v>41</v>
      </c>
      <c r="AB917" s="12"/>
      <c r="AC917" s="12"/>
      <c r="AD917" s="18"/>
      <c r="AE917" s="17"/>
      <c r="AF917" s="12" t="s">
        <v>690</v>
      </c>
      <c r="AG917" s="12" t="n">
        <v>80</v>
      </c>
      <c r="AH917" s="12" t="s">
        <v>685</v>
      </c>
      <c r="AI917" s="12" t="s">
        <v>681</v>
      </c>
      <c r="AJ917" s="12" t="s">
        <v>691</v>
      </c>
      <c r="AK917" s="12" t="s">
        <v>46</v>
      </c>
    </row>
    <row r="918" customFormat="false" ht="13.8" hidden="false" customHeight="false" outlineLevel="0" collapsed="false">
      <c r="A918" s="12" t="s">
        <v>667</v>
      </c>
      <c r="B918" s="36" t="s">
        <v>741</v>
      </c>
      <c r="C918" s="12" t="s">
        <v>38</v>
      </c>
      <c r="D918" s="13" t="s">
        <v>692</v>
      </c>
      <c r="E918" s="12" t="n">
        <v>0.6</v>
      </c>
      <c r="F918" s="12" t="n">
        <v>6.8</v>
      </c>
      <c r="G918" s="12" t="n">
        <v>18.3</v>
      </c>
      <c r="H918" s="12" t="n">
        <v>32.9</v>
      </c>
      <c r="I918" s="12" t="n">
        <v>26.6</v>
      </c>
      <c r="J918" s="12" t="n">
        <v>40.7</v>
      </c>
      <c r="K918" s="12" t="n">
        <v>22.4</v>
      </c>
      <c r="L918" s="12" t="n">
        <v>46.4</v>
      </c>
      <c r="M918" s="12" t="n">
        <v>31.5</v>
      </c>
      <c r="N918" s="12" t="n">
        <v>23</v>
      </c>
      <c r="O918" s="12" t="n">
        <v>13.6</v>
      </c>
      <c r="P918" s="12" t="n">
        <v>6.9</v>
      </c>
      <c r="Q918" s="12" t="n">
        <v>0</v>
      </c>
      <c r="R918" s="12" t="s">
        <v>40</v>
      </c>
      <c r="S918" s="12" t="s">
        <v>40</v>
      </c>
      <c r="T918" s="12" t="s">
        <v>40</v>
      </c>
      <c r="U918" s="12" t="s">
        <v>40</v>
      </c>
      <c r="V918" s="12" t="s">
        <v>40</v>
      </c>
      <c r="W918" s="12" t="s">
        <v>40</v>
      </c>
      <c r="X918" s="12" t="s">
        <v>40</v>
      </c>
      <c r="Y918" s="12" t="s">
        <v>40</v>
      </c>
      <c r="Z918" s="12" t="s">
        <v>40</v>
      </c>
      <c r="AA918" s="12" t="s">
        <v>40</v>
      </c>
      <c r="AB918" s="12" t="s">
        <v>40</v>
      </c>
      <c r="AC918" s="12" t="s">
        <v>40</v>
      </c>
      <c r="AD918" s="18" t="s">
        <v>40</v>
      </c>
      <c r="AE918" s="17"/>
      <c r="AF918" s="12" t="s">
        <v>693</v>
      </c>
      <c r="AG918" s="12" t="n">
        <v>40</v>
      </c>
      <c r="AH918" s="12" t="s">
        <v>670</v>
      </c>
      <c r="AI918" s="12" t="s">
        <v>40</v>
      </c>
      <c r="AJ918" s="12" t="s">
        <v>694</v>
      </c>
      <c r="AK918" s="12" t="s">
        <v>46</v>
      </c>
    </row>
    <row r="919" customFormat="false" ht="13.8" hidden="false" customHeight="false" outlineLevel="0" collapsed="false">
      <c r="A919" s="12" t="s">
        <v>667</v>
      </c>
      <c r="B919" s="36" t="s">
        <v>741</v>
      </c>
      <c r="C919" s="12" t="s">
        <v>38</v>
      </c>
      <c r="D919" s="13" t="s">
        <v>695</v>
      </c>
      <c r="E919" s="12" t="n">
        <v>0</v>
      </c>
      <c r="F919" s="12" t="n">
        <v>5</v>
      </c>
      <c r="G919" s="12" t="n">
        <v>14.9</v>
      </c>
      <c r="H919" s="12" t="n">
        <v>26.9</v>
      </c>
      <c r="I919" s="12" t="n">
        <v>19.9</v>
      </c>
      <c r="J919" s="12" t="n">
        <v>55</v>
      </c>
      <c r="K919" s="12" t="n">
        <v>29.1</v>
      </c>
      <c r="L919" s="12" t="n">
        <v>37.6</v>
      </c>
      <c r="M919" s="12" t="n">
        <v>20.3</v>
      </c>
      <c r="N919" s="12" t="n">
        <v>27.2</v>
      </c>
      <c r="O919" s="12" t="n">
        <v>13.9</v>
      </c>
      <c r="P919" s="12" t="n">
        <v>0</v>
      </c>
      <c r="Q919" s="12" t="n">
        <v>0</v>
      </c>
      <c r="R919" s="12" t="s">
        <v>40</v>
      </c>
      <c r="S919" s="12" t="s">
        <v>40</v>
      </c>
      <c r="T919" s="12" t="s">
        <v>40</v>
      </c>
      <c r="U919" s="12" t="s">
        <v>40</v>
      </c>
      <c r="V919" s="12" t="s">
        <v>40</v>
      </c>
      <c r="W919" s="12" t="s">
        <v>40</v>
      </c>
      <c r="X919" s="12" t="s">
        <v>40</v>
      </c>
      <c r="Y919" s="12" t="s">
        <v>40</v>
      </c>
      <c r="Z919" s="12" t="s">
        <v>40</v>
      </c>
      <c r="AA919" s="12" t="s">
        <v>40</v>
      </c>
      <c r="AB919" s="12" t="s">
        <v>40</v>
      </c>
      <c r="AC919" s="12" t="s">
        <v>40</v>
      </c>
      <c r="AD919" s="18" t="s">
        <v>40</v>
      </c>
      <c r="AE919" s="17"/>
      <c r="AF919" s="12" t="s">
        <v>696</v>
      </c>
      <c r="AG919" s="12" t="n">
        <v>40</v>
      </c>
      <c r="AH919" s="12" t="s">
        <v>670</v>
      </c>
      <c r="AI919" s="12" t="s">
        <v>40</v>
      </c>
      <c r="AJ919" s="12" t="s">
        <v>694</v>
      </c>
      <c r="AK919" s="12" t="s">
        <v>46</v>
      </c>
    </row>
    <row r="920" customFormat="false" ht="13.8" hidden="false" customHeight="false" outlineLevel="0" collapsed="false">
      <c r="A920" s="12" t="s">
        <v>667</v>
      </c>
      <c r="B920" s="36" t="s">
        <v>741</v>
      </c>
      <c r="C920" s="12" t="s">
        <v>38</v>
      </c>
      <c r="D920" s="13" t="s">
        <v>697</v>
      </c>
      <c r="E920" s="12" t="n">
        <v>0.3</v>
      </c>
      <c r="F920" s="12" t="n">
        <v>5.9</v>
      </c>
      <c r="G920" s="12" t="n">
        <v>16.3</v>
      </c>
      <c r="H920" s="12" t="n">
        <v>29.7</v>
      </c>
      <c r="I920" s="12" t="n">
        <v>28.7</v>
      </c>
      <c r="J920" s="12" t="n">
        <v>49.8</v>
      </c>
      <c r="K920" s="12" t="n">
        <v>32.2</v>
      </c>
      <c r="L920" s="12" t="n">
        <v>41.7</v>
      </c>
      <c r="M920" s="12" t="n">
        <v>27</v>
      </c>
      <c r="N920" s="12" t="n">
        <v>25.1</v>
      </c>
      <c r="O920" s="12" t="n">
        <v>11.3</v>
      </c>
      <c r="P920" s="12" t="n">
        <v>8.8</v>
      </c>
      <c r="Q920" s="12" t="n">
        <v>0</v>
      </c>
      <c r="R920" s="12" t="s">
        <v>40</v>
      </c>
      <c r="S920" s="12" t="s">
        <v>40</v>
      </c>
      <c r="T920" s="12" t="s">
        <v>40</v>
      </c>
      <c r="U920" s="12" t="s">
        <v>40</v>
      </c>
      <c r="V920" s="12" t="s">
        <v>40</v>
      </c>
      <c r="W920" s="12" t="s">
        <v>40</v>
      </c>
      <c r="X920" s="12" t="s">
        <v>40</v>
      </c>
      <c r="Y920" s="12" t="s">
        <v>40</v>
      </c>
      <c r="Z920" s="12" t="s">
        <v>40</v>
      </c>
      <c r="AA920" s="12" t="s">
        <v>40</v>
      </c>
      <c r="AB920" s="12" t="s">
        <v>40</v>
      </c>
      <c r="AC920" s="12" t="s">
        <v>40</v>
      </c>
      <c r="AD920" s="18" t="s">
        <v>40</v>
      </c>
      <c r="AE920" s="17"/>
      <c r="AF920" s="12" t="s">
        <v>698</v>
      </c>
      <c r="AG920" s="12" t="n">
        <v>40</v>
      </c>
      <c r="AH920" s="12" t="s">
        <v>685</v>
      </c>
      <c r="AI920" s="12" t="s">
        <v>40</v>
      </c>
      <c r="AJ920" s="12" t="s">
        <v>699</v>
      </c>
      <c r="AK920" s="12" t="s">
        <v>46</v>
      </c>
    </row>
    <row r="921" customFormat="false" ht="13.8" hidden="false" customHeight="false" outlineLevel="0" collapsed="false">
      <c r="A921" s="12" t="s">
        <v>667</v>
      </c>
      <c r="B921" s="36" t="s">
        <v>741</v>
      </c>
      <c r="C921" s="12" t="s">
        <v>38</v>
      </c>
      <c r="D921" s="13" t="s">
        <v>700</v>
      </c>
      <c r="E921" s="12" t="n">
        <v>0.5</v>
      </c>
      <c r="F921" s="12" t="n">
        <v>6.6</v>
      </c>
      <c r="G921" s="12" t="n">
        <v>17.9</v>
      </c>
      <c r="H921" s="12" t="n">
        <v>21</v>
      </c>
      <c r="I921" s="12" t="n">
        <v>31.1</v>
      </c>
      <c r="J921" s="12" t="n">
        <v>36.1</v>
      </c>
      <c r="K921" s="12" t="n">
        <v>18.4</v>
      </c>
      <c r="L921" s="12" t="n">
        <v>35.1</v>
      </c>
      <c r="M921" s="12" t="n">
        <v>31.6</v>
      </c>
      <c r="N921" s="12" t="n">
        <v>26.1</v>
      </c>
      <c r="O921" s="12" t="n">
        <v>8.1</v>
      </c>
      <c r="P921" s="12" t="n">
        <v>9.2</v>
      </c>
      <c r="Q921" s="12" t="n">
        <v>0</v>
      </c>
      <c r="R921" s="12" t="s">
        <v>40</v>
      </c>
      <c r="S921" s="12" t="s">
        <v>40</v>
      </c>
      <c r="T921" s="12" t="s">
        <v>40</v>
      </c>
      <c r="U921" s="12" t="s">
        <v>40</v>
      </c>
      <c r="V921" s="12" t="s">
        <v>40</v>
      </c>
      <c r="W921" s="12" t="s">
        <v>40</v>
      </c>
      <c r="X921" s="12" t="s">
        <v>40</v>
      </c>
      <c r="Y921" s="12" t="s">
        <v>40</v>
      </c>
      <c r="Z921" s="12" t="s">
        <v>40</v>
      </c>
      <c r="AA921" s="12" t="s">
        <v>40</v>
      </c>
      <c r="AB921" s="12" t="s">
        <v>40</v>
      </c>
      <c r="AC921" s="12" t="s">
        <v>40</v>
      </c>
      <c r="AD921" s="18" t="s">
        <v>40</v>
      </c>
      <c r="AE921" s="17"/>
      <c r="AF921" s="12" t="s">
        <v>701</v>
      </c>
      <c r="AG921" s="12" t="n">
        <v>40</v>
      </c>
      <c r="AH921" s="12" t="s">
        <v>685</v>
      </c>
      <c r="AI921" s="12" t="s">
        <v>40</v>
      </c>
      <c r="AJ921" s="12" t="s">
        <v>702</v>
      </c>
      <c r="AK921" s="12" t="s">
        <v>46</v>
      </c>
    </row>
    <row r="922" customFormat="false" ht="13.8" hidden="false" customHeight="false" outlineLevel="0" collapsed="false">
      <c r="A922" s="12" t="s">
        <v>667</v>
      </c>
      <c r="B922" s="36" t="s">
        <v>741</v>
      </c>
      <c r="C922" s="12" t="s">
        <v>38</v>
      </c>
      <c r="D922" s="21" t="s">
        <v>703</v>
      </c>
      <c r="E922" s="12" t="n">
        <v>0</v>
      </c>
      <c r="F922" s="12" t="n">
        <v>4.6</v>
      </c>
      <c r="G922" s="12"/>
      <c r="H922" s="12"/>
      <c r="I922" s="12"/>
      <c r="J922" s="12" t="n">
        <v>3.0788</v>
      </c>
      <c r="K922" s="12"/>
      <c r="L922" s="12"/>
      <c r="M922" s="12" t="n">
        <v>1.3864</v>
      </c>
      <c r="N922" s="12"/>
      <c r="O922" s="12"/>
      <c r="P922" s="12"/>
      <c r="Q922" s="12"/>
      <c r="R922" s="12" t="s">
        <v>40</v>
      </c>
      <c r="S922" s="12" t="s">
        <v>40</v>
      </c>
      <c r="T922" s="12" t="s">
        <v>41</v>
      </c>
      <c r="U922" s="12" t="s">
        <v>41</v>
      </c>
      <c r="V922" s="12" t="s">
        <v>41</v>
      </c>
      <c r="W922" s="12" t="s">
        <v>41</v>
      </c>
      <c r="X922" s="12" t="s">
        <v>41</v>
      </c>
      <c r="Y922" s="12" t="s">
        <v>41</v>
      </c>
      <c r="Z922" s="12" t="s">
        <v>41</v>
      </c>
      <c r="AA922" s="12" t="s">
        <v>41</v>
      </c>
      <c r="AB922" s="12" t="s">
        <v>41</v>
      </c>
      <c r="AC922" s="12" t="s">
        <v>41</v>
      </c>
      <c r="AD922" s="18"/>
      <c r="AE922" s="17"/>
      <c r="AF922" s="12" t="s">
        <v>704</v>
      </c>
      <c r="AG922" s="12" t="n">
        <v>40</v>
      </c>
      <c r="AH922" s="12" t="s">
        <v>670</v>
      </c>
      <c r="AI922" s="12" t="s">
        <v>705</v>
      </c>
      <c r="AJ922" s="12" t="s">
        <v>706</v>
      </c>
      <c r="AK922" s="12" t="s">
        <v>46</v>
      </c>
    </row>
    <row r="923" customFormat="false" ht="13.8" hidden="false" customHeight="false" outlineLevel="0" collapsed="false">
      <c r="A923" s="12" t="s">
        <v>667</v>
      </c>
      <c r="B923" s="36" t="s">
        <v>741</v>
      </c>
      <c r="C923" s="12" t="s">
        <v>38</v>
      </c>
      <c r="D923" s="21" t="s">
        <v>707</v>
      </c>
      <c r="E923" s="12"/>
      <c r="F923" s="12"/>
      <c r="G923" s="12"/>
      <c r="H923" s="12"/>
      <c r="I923" s="12" t="n">
        <v>2.6098</v>
      </c>
      <c r="J923" s="12" t="n">
        <v>49.2</v>
      </c>
      <c r="K923" s="12" t="n">
        <v>0.1</v>
      </c>
      <c r="L923" s="12" t="n">
        <v>35.1</v>
      </c>
      <c r="M923" s="12" t="n">
        <v>25.3</v>
      </c>
      <c r="N923" s="12" t="n">
        <v>22.5</v>
      </c>
      <c r="O923" s="12" t="n">
        <v>12.2</v>
      </c>
      <c r="P923" s="12" t="n">
        <v>0.6</v>
      </c>
      <c r="Q923" s="12" t="n">
        <v>0</v>
      </c>
      <c r="R923" s="12" t="s">
        <v>41</v>
      </c>
      <c r="S923" s="12" t="s">
        <v>41</v>
      </c>
      <c r="T923" s="12" t="s">
        <v>41</v>
      </c>
      <c r="U923" s="12" t="s">
        <v>41</v>
      </c>
      <c r="V923" s="12" t="s">
        <v>41</v>
      </c>
      <c r="W923" s="12" t="s">
        <v>40</v>
      </c>
      <c r="X923" s="12" t="s">
        <v>40</v>
      </c>
      <c r="Y923" s="12" t="s">
        <v>40</v>
      </c>
      <c r="Z923" s="12" t="s">
        <v>40</v>
      </c>
      <c r="AA923" s="12" t="s">
        <v>40</v>
      </c>
      <c r="AB923" s="12" t="s">
        <v>40</v>
      </c>
      <c r="AC923" s="12" t="s">
        <v>40</v>
      </c>
      <c r="AD923" s="18" t="s">
        <v>40</v>
      </c>
      <c r="AE923" s="17"/>
      <c r="AF923" s="12" t="s">
        <v>708</v>
      </c>
      <c r="AG923" s="12" t="n">
        <v>40</v>
      </c>
      <c r="AH923" s="12" t="s">
        <v>674</v>
      </c>
      <c r="AI923" s="12" t="s">
        <v>709</v>
      </c>
      <c r="AJ923" s="12" t="s">
        <v>710</v>
      </c>
      <c r="AK923" s="12" t="s">
        <v>46</v>
      </c>
    </row>
    <row r="924" customFormat="false" ht="13.8" hidden="false" customHeight="false" outlineLevel="0" collapsed="false">
      <c r="A924" s="12" t="s">
        <v>667</v>
      </c>
      <c r="B924" s="36" t="s">
        <v>741</v>
      </c>
      <c r="C924" s="12" t="s">
        <v>38</v>
      </c>
      <c r="D924" s="13" t="s">
        <v>711</v>
      </c>
      <c r="E924" s="12"/>
      <c r="F924" s="12"/>
      <c r="G924" s="12"/>
      <c r="H924" s="12"/>
      <c r="I924" s="12"/>
      <c r="J924" s="12" t="n">
        <v>5.0287</v>
      </c>
      <c r="K924" s="12"/>
      <c r="L924" s="12" t="n">
        <v>2.5532</v>
      </c>
      <c r="M924" s="12" t="n">
        <v>1.9269</v>
      </c>
      <c r="N924" s="12"/>
      <c r="O924" s="12"/>
      <c r="P924" s="12"/>
      <c r="Q924" s="12"/>
      <c r="R924" s="12" t="s">
        <v>41</v>
      </c>
      <c r="S924" s="12" t="s">
        <v>41</v>
      </c>
      <c r="T924" s="12" t="s">
        <v>41</v>
      </c>
      <c r="U924" s="12" t="s">
        <v>41</v>
      </c>
      <c r="V924" s="12" t="s">
        <v>41</v>
      </c>
      <c r="W924" s="12" t="s">
        <v>41</v>
      </c>
      <c r="X924" s="12" t="s">
        <v>41</v>
      </c>
      <c r="Y924" s="12" t="s">
        <v>41</v>
      </c>
      <c r="Z924" s="12" t="s">
        <v>41</v>
      </c>
      <c r="AA924" s="12" t="s">
        <v>41</v>
      </c>
      <c r="AB924" s="12" t="s">
        <v>41</v>
      </c>
      <c r="AC924" s="12" t="s">
        <v>41</v>
      </c>
      <c r="AD924" s="18"/>
      <c r="AE924" s="17"/>
      <c r="AF924" s="12" t="s">
        <v>712</v>
      </c>
      <c r="AG924" s="12" t="n">
        <v>70</v>
      </c>
      <c r="AH924" s="12" t="s">
        <v>670</v>
      </c>
      <c r="AI924" s="12" t="s">
        <v>713</v>
      </c>
      <c r="AJ924" s="12" t="s">
        <v>682</v>
      </c>
      <c r="AK924" s="12" t="s">
        <v>46</v>
      </c>
    </row>
    <row r="925" customFormat="false" ht="13.8" hidden="false" customHeight="false" outlineLevel="0" collapsed="false">
      <c r="A925" s="12" t="s">
        <v>667</v>
      </c>
      <c r="B925" s="36" t="s">
        <v>741</v>
      </c>
      <c r="C925" s="12" t="s">
        <v>38</v>
      </c>
      <c r="D925" s="13" t="s">
        <v>714</v>
      </c>
      <c r="E925" s="12"/>
      <c r="F925" s="12"/>
      <c r="G925" s="12"/>
      <c r="H925" s="12"/>
      <c r="I925" s="12"/>
      <c r="J925" s="12" t="n">
        <v>4.3508</v>
      </c>
      <c r="K925" s="12"/>
      <c r="L925" s="12" t="n">
        <v>2.3554</v>
      </c>
      <c r="M925" s="12"/>
      <c r="N925" s="12" t="n">
        <v>2.0412</v>
      </c>
      <c r="O925" s="12"/>
      <c r="P925" s="12"/>
      <c r="Q925" s="12"/>
      <c r="R925" s="12" t="s">
        <v>41</v>
      </c>
      <c r="S925" s="12" t="s">
        <v>41</v>
      </c>
      <c r="T925" s="12" t="s">
        <v>41</v>
      </c>
      <c r="U925" s="12" t="s">
        <v>41</v>
      </c>
      <c r="V925" s="12" t="s">
        <v>41</v>
      </c>
      <c r="W925" s="12" t="s">
        <v>41</v>
      </c>
      <c r="X925" s="12" t="s">
        <v>41</v>
      </c>
      <c r="Y925" s="12" t="s">
        <v>41</v>
      </c>
      <c r="Z925" s="12" t="s">
        <v>41</v>
      </c>
      <c r="AA925" s="12" t="s">
        <v>41</v>
      </c>
      <c r="AB925" s="12" t="s">
        <v>41</v>
      </c>
      <c r="AC925" s="12" t="s">
        <v>41</v>
      </c>
      <c r="AD925" s="18"/>
      <c r="AE925" s="17"/>
      <c r="AF925" s="12" t="s">
        <v>715</v>
      </c>
      <c r="AG925" s="12" t="n">
        <v>80</v>
      </c>
      <c r="AH925" s="12" t="s">
        <v>685</v>
      </c>
      <c r="AI925" s="12" t="s">
        <v>713</v>
      </c>
      <c r="AJ925" s="12" t="s">
        <v>716</v>
      </c>
      <c r="AK925" s="12" t="s">
        <v>46</v>
      </c>
    </row>
    <row r="926" customFormat="false" ht="13.8" hidden="false" customHeight="false" outlineLevel="0" collapsed="false">
      <c r="A926" s="12" t="s">
        <v>667</v>
      </c>
      <c r="B926" s="36" t="s">
        <v>741</v>
      </c>
      <c r="C926" s="12" t="s">
        <v>38</v>
      </c>
      <c r="D926" s="21" t="s">
        <v>717</v>
      </c>
      <c r="E926" s="12" t="n">
        <v>0.3</v>
      </c>
      <c r="F926" s="12" t="n">
        <v>5.9</v>
      </c>
      <c r="G926" s="12" t="n">
        <v>16.3</v>
      </c>
      <c r="H926" s="12" t="n">
        <v>26.9</v>
      </c>
      <c r="I926" s="12" t="n">
        <v>19.3</v>
      </c>
      <c r="J926" s="12" t="n">
        <v>55.4</v>
      </c>
      <c r="K926" s="12" t="n">
        <v>18.2</v>
      </c>
      <c r="L926" s="12" t="n">
        <v>36.4</v>
      </c>
      <c r="M926" s="12" t="n">
        <v>29.5</v>
      </c>
      <c r="N926" s="12" t="n">
        <v>28</v>
      </c>
      <c r="O926" s="12" t="n">
        <v>11.2</v>
      </c>
      <c r="P926" s="12" t="n">
        <v>9.6</v>
      </c>
      <c r="Q926" s="12" t="n">
        <v>0</v>
      </c>
      <c r="R926" s="12" t="s">
        <v>40</v>
      </c>
      <c r="S926" s="12" t="s">
        <v>40</v>
      </c>
      <c r="T926" s="12" t="s">
        <v>40</v>
      </c>
      <c r="U926" s="12" t="s">
        <v>40</v>
      </c>
      <c r="V926" s="12" t="s">
        <v>40</v>
      </c>
      <c r="W926" s="12" t="s">
        <v>40</v>
      </c>
      <c r="X926" s="12" t="s">
        <v>40</v>
      </c>
      <c r="Y926" s="12" t="s">
        <v>40</v>
      </c>
      <c r="Z926" s="12" t="s">
        <v>40</v>
      </c>
      <c r="AA926" s="12" t="s">
        <v>40</v>
      </c>
      <c r="AB926" s="12" t="s">
        <v>40</v>
      </c>
      <c r="AC926" s="12" t="s">
        <v>40</v>
      </c>
      <c r="AD926" s="18" t="s">
        <v>40</v>
      </c>
      <c r="AE926" s="17"/>
      <c r="AF926" s="12" t="s">
        <v>718</v>
      </c>
      <c r="AG926" s="12" t="n">
        <v>40</v>
      </c>
      <c r="AH926" s="12" t="s">
        <v>685</v>
      </c>
      <c r="AI926" s="12" t="s">
        <v>719</v>
      </c>
      <c r="AJ926" s="12" t="s">
        <v>699</v>
      </c>
      <c r="AK926" s="12" t="s">
        <v>46</v>
      </c>
    </row>
    <row r="927" customFormat="false" ht="13.8" hidden="false" customHeight="false" outlineLevel="0" collapsed="false">
      <c r="A927" s="12" t="s">
        <v>667</v>
      </c>
      <c r="B927" s="36" t="s">
        <v>741</v>
      </c>
      <c r="C927" s="12" t="s">
        <v>38</v>
      </c>
      <c r="D927" s="13" t="s">
        <v>720</v>
      </c>
      <c r="E927" s="12" t="n">
        <v>0.2</v>
      </c>
      <c r="F927" s="12" t="n">
        <v>6.2</v>
      </c>
      <c r="G927" s="12" t="n">
        <v>17.4</v>
      </c>
      <c r="H927" s="12" t="n">
        <v>24.4</v>
      </c>
      <c r="I927" s="12" t="n">
        <v>24.4</v>
      </c>
      <c r="J927" s="12" t="n">
        <v>30.5</v>
      </c>
      <c r="K927" s="12" t="n">
        <v>18.8</v>
      </c>
      <c r="L927" s="12" t="n">
        <v>29.4</v>
      </c>
      <c r="M927" s="12" t="n">
        <v>28.9</v>
      </c>
      <c r="N927" s="12" t="n">
        <v>14.3</v>
      </c>
      <c r="O927" s="12" t="n">
        <v>7.5</v>
      </c>
      <c r="P927" s="12" t="n">
        <v>6.2</v>
      </c>
      <c r="Q927" s="12" t="n">
        <v>0</v>
      </c>
      <c r="R927" s="12" t="s">
        <v>40</v>
      </c>
      <c r="S927" s="12" t="s">
        <v>40</v>
      </c>
      <c r="T927" s="12" t="s">
        <v>40</v>
      </c>
      <c r="U927" s="12" t="s">
        <v>40</v>
      </c>
      <c r="V927" s="12" t="s">
        <v>40</v>
      </c>
      <c r="W927" s="12" t="s">
        <v>40</v>
      </c>
      <c r="X927" s="12" t="s">
        <v>40</v>
      </c>
      <c r="Y927" s="12" t="s">
        <v>40</v>
      </c>
      <c r="Z927" s="12" t="s">
        <v>40</v>
      </c>
      <c r="AA927" s="12" t="s">
        <v>40</v>
      </c>
      <c r="AB927" s="12" t="s">
        <v>40</v>
      </c>
      <c r="AC927" s="12" t="s">
        <v>40</v>
      </c>
      <c r="AD927" s="18" t="s">
        <v>40</v>
      </c>
      <c r="AE927" s="17"/>
      <c r="AF927" s="12" t="s">
        <v>721</v>
      </c>
      <c r="AG927" s="12" t="n">
        <v>40</v>
      </c>
      <c r="AH927" s="12" t="s">
        <v>685</v>
      </c>
      <c r="AI927" s="12" t="s">
        <v>40</v>
      </c>
      <c r="AJ927" s="12" t="s">
        <v>702</v>
      </c>
      <c r="AK927" s="12" t="s">
        <v>46</v>
      </c>
    </row>
    <row r="928" customFormat="false" ht="13.8" hidden="false" customHeight="false" outlineLevel="0" collapsed="false">
      <c r="A928" s="12" t="s">
        <v>667</v>
      </c>
      <c r="B928" s="36" t="s">
        <v>741</v>
      </c>
      <c r="C928" s="12" t="s">
        <v>38</v>
      </c>
      <c r="D928" s="21" t="s">
        <v>722</v>
      </c>
      <c r="E928" s="12" t="n">
        <v>0</v>
      </c>
      <c r="F928" s="12" t="n">
        <v>7.1</v>
      </c>
      <c r="G928" s="12" t="n">
        <v>20.2</v>
      </c>
      <c r="H928" s="12" t="n">
        <v>30.1</v>
      </c>
      <c r="I928" s="12" t="n">
        <v>35</v>
      </c>
      <c r="J928" s="12" t="n">
        <v>61</v>
      </c>
      <c r="K928" s="12" t="n">
        <v>2.5</v>
      </c>
      <c r="L928" s="12" t="n">
        <v>29.9</v>
      </c>
      <c r="M928" s="12" t="n">
        <v>22.3</v>
      </c>
      <c r="N928" s="12" t="n">
        <v>9.4</v>
      </c>
      <c r="O928" s="12" t="n">
        <v>9.2</v>
      </c>
      <c r="P928" s="12" t="n">
        <v>3.2</v>
      </c>
      <c r="Q928" s="12" t="n">
        <v>0</v>
      </c>
      <c r="R928" s="12" t="s">
        <v>40</v>
      </c>
      <c r="S928" s="12" t="s">
        <v>40</v>
      </c>
      <c r="T928" s="12" t="s">
        <v>40</v>
      </c>
      <c r="U928" s="12" t="s">
        <v>40</v>
      </c>
      <c r="V928" s="12" t="s">
        <v>40</v>
      </c>
      <c r="W928" s="12" t="s">
        <v>40</v>
      </c>
      <c r="X928" s="12" t="s">
        <v>40</v>
      </c>
      <c r="Y928" s="12" t="s">
        <v>40</v>
      </c>
      <c r="Z928" s="12" t="s">
        <v>40</v>
      </c>
      <c r="AA928" s="12" t="s">
        <v>40</v>
      </c>
      <c r="AB928" s="12" t="s">
        <v>40</v>
      </c>
      <c r="AC928" s="12" t="s">
        <v>40</v>
      </c>
      <c r="AD928" s="18" t="s">
        <v>40</v>
      </c>
      <c r="AE928" s="17"/>
      <c r="AF928" s="12" t="s">
        <v>723</v>
      </c>
      <c r="AG928" s="12" t="n">
        <v>40</v>
      </c>
      <c r="AH928" s="12" t="s">
        <v>685</v>
      </c>
      <c r="AI928" s="12" t="s">
        <v>40</v>
      </c>
      <c r="AJ928" s="12" t="s">
        <v>724</v>
      </c>
      <c r="AK928" s="12" t="s">
        <v>46</v>
      </c>
    </row>
    <row r="929" customFormat="false" ht="13.8" hidden="false" customHeight="false" outlineLevel="0" collapsed="false">
      <c r="A929" s="12" t="s">
        <v>667</v>
      </c>
      <c r="B929" s="36" t="s">
        <v>741</v>
      </c>
      <c r="C929" s="12" t="s">
        <v>38</v>
      </c>
      <c r="D929" s="21" t="s">
        <v>725</v>
      </c>
      <c r="E929" s="12" t="n">
        <v>1.1</v>
      </c>
      <c r="F929" s="12" t="n">
        <v>11.5</v>
      </c>
      <c r="G929" s="12" t="n">
        <v>30.4</v>
      </c>
      <c r="H929" s="12"/>
      <c r="I929" s="12"/>
      <c r="J929" s="12"/>
      <c r="K929" s="12" t="n">
        <v>4.3771</v>
      </c>
      <c r="L929" s="12"/>
      <c r="M929" s="12"/>
      <c r="N929" s="28" t="n">
        <v>2.9327</v>
      </c>
      <c r="O929" s="12"/>
      <c r="P929" s="12"/>
      <c r="Q929" s="12"/>
      <c r="R929" s="12" t="s">
        <v>40</v>
      </c>
      <c r="S929" s="12" t="s">
        <v>40</v>
      </c>
      <c r="T929" s="12" t="s">
        <v>40</v>
      </c>
      <c r="U929" s="12" t="s">
        <v>41</v>
      </c>
      <c r="V929" s="12" t="s">
        <v>41</v>
      </c>
      <c r="W929" s="12" t="s">
        <v>41</v>
      </c>
      <c r="X929" s="12" t="s">
        <v>41</v>
      </c>
      <c r="Y929" s="12" t="s">
        <v>41</v>
      </c>
      <c r="Z929" s="12" t="s">
        <v>41</v>
      </c>
      <c r="AA929" s="12"/>
      <c r="AB929" s="12"/>
      <c r="AC929" s="12"/>
      <c r="AD929" s="18"/>
      <c r="AE929" s="17"/>
      <c r="AF929" s="12" t="s">
        <v>726</v>
      </c>
      <c r="AG929" s="12" t="n">
        <v>80</v>
      </c>
      <c r="AH929" s="12" t="s">
        <v>727</v>
      </c>
      <c r="AI929" s="12" t="s">
        <v>705</v>
      </c>
      <c r="AJ929" s="12" t="s">
        <v>728</v>
      </c>
      <c r="AK929" s="12" t="s">
        <v>46</v>
      </c>
    </row>
    <row r="930" customFormat="false" ht="13.8" hidden="false" customHeight="false" outlineLevel="0" collapsed="false">
      <c r="A930" s="12" t="s">
        <v>667</v>
      </c>
      <c r="B930" s="36" t="s">
        <v>741</v>
      </c>
      <c r="C930" s="12" t="s">
        <v>38</v>
      </c>
      <c r="D930" s="21" t="s">
        <v>729</v>
      </c>
      <c r="E930" s="12" t="n">
        <v>0</v>
      </c>
      <c r="F930" s="12" t="n">
        <v>5.9</v>
      </c>
      <c r="G930" s="12" t="n">
        <v>18.1</v>
      </c>
      <c r="H930" s="12" t="n">
        <v>47.7</v>
      </c>
      <c r="I930" s="12"/>
      <c r="J930" s="12"/>
      <c r="K930" s="12" t="n">
        <v>3.8238</v>
      </c>
      <c r="L930" s="12"/>
      <c r="M930" s="12" t="n">
        <v>2.06</v>
      </c>
      <c r="N930" s="12" t="n">
        <v>98.4</v>
      </c>
      <c r="O930" s="12" t="n">
        <v>16</v>
      </c>
      <c r="P930" s="12" t="n">
        <v>4.9</v>
      </c>
      <c r="Q930" s="12" t="n">
        <v>0</v>
      </c>
      <c r="R930" s="12" t="s">
        <v>40</v>
      </c>
      <c r="S930" s="12" t="s">
        <v>40</v>
      </c>
      <c r="T930" s="12" t="s">
        <v>40</v>
      </c>
      <c r="U930" s="12" t="s">
        <v>40</v>
      </c>
      <c r="V930" s="12" t="s">
        <v>41</v>
      </c>
      <c r="W930" s="12" t="s">
        <v>41</v>
      </c>
      <c r="X930" s="12" t="s">
        <v>41</v>
      </c>
      <c r="Y930" s="12" t="s">
        <v>41</v>
      </c>
      <c r="Z930" s="12" t="s">
        <v>41</v>
      </c>
      <c r="AA930" s="12" t="s">
        <v>40</v>
      </c>
      <c r="AB930" s="12" t="s">
        <v>40</v>
      </c>
      <c r="AC930" s="12" t="s">
        <v>40</v>
      </c>
      <c r="AD930" s="18" t="s">
        <v>40</v>
      </c>
      <c r="AE930" s="17"/>
      <c r="AF930" s="12" t="s">
        <v>730</v>
      </c>
      <c r="AG930" s="12" t="n">
        <v>70</v>
      </c>
      <c r="AH930" s="12" t="s">
        <v>727</v>
      </c>
      <c r="AI930" s="12" t="s">
        <v>731</v>
      </c>
      <c r="AJ930" s="12" t="s">
        <v>732</v>
      </c>
      <c r="AK930" s="12" t="s">
        <v>46</v>
      </c>
    </row>
    <row r="931" customFormat="false" ht="13.8" hidden="false" customHeight="false" outlineLevel="0" collapsed="false">
      <c r="A931" s="12" t="s">
        <v>667</v>
      </c>
      <c r="B931" s="36" t="s">
        <v>741</v>
      </c>
      <c r="C931" s="12" t="s">
        <v>38</v>
      </c>
      <c r="D931" s="21" t="s">
        <v>733</v>
      </c>
      <c r="E931" s="12" t="n">
        <v>0</v>
      </c>
      <c r="F931" s="12" t="n">
        <v>5.5</v>
      </c>
      <c r="G931" s="12" t="n">
        <v>15.5</v>
      </c>
      <c r="H931" s="12" t="n">
        <v>17.4</v>
      </c>
      <c r="I931" s="12" t="n">
        <v>25</v>
      </c>
      <c r="J931" s="12" t="n">
        <v>38.1</v>
      </c>
      <c r="K931" s="12" t="n">
        <v>3.7</v>
      </c>
      <c r="L931" s="12" t="n">
        <v>28.4</v>
      </c>
      <c r="M931" s="12" t="n">
        <v>11.2</v>
      </c>
      <c r="N931" s="12" t="n">
        <v>12.2</v>
      </c>
      <c r="O931" s="12" t="n">
        <v>3.5</v>
      </c>
      <c r="P931" s="12" t="n">
        <v>5.2</v>
      </c>
      <c r="Q931" s="12" t="n">
        <v>0</v>
      </c>
      <c r="R931" s="12" t="s">
        <v>40</v>
      </c>
      <c r="S931" s="12" t="s">
        <v>40</v>
      </c>
      <c r="T931" s="12" t="s">
        <v>40</v>
      </c>
      <c r="U931" s="12" t="s">
        <v>40</v>
      </c>
      <c r="V931" s="12" t="s">
        <v>40</v>
      </c>
      <c r="W931" s="12" t="s">
        <v>40</v>
      </c>
      <c r="X931" s="12" t="s">
        <v>40</v>
      </c>
      <c r="Y931" s="12" t="s">
        <v>40</v>
      </c>
      <c r="Z931" s="12" t="s">
        <v>40</v>
      </c>
      <c r="AA931" s="12" t="s">
        <v>40</v>
      </c>
      <c r="AB931" s="12" t="s">
        <v>40</v>
      </c>
      <c r="AC931" s="12" t="s">
        <v>40</v>
      </c>
      <c r="AD931" s="18" t="s">
        <v>40</v>
      </c>
      <c r="AE931" s="17"/>
      <c r="AF931" s="12" t="s">
        <v>734</v>
      </c>
      <c r="AG931" s="12" t="n">
        <v>30</v>
      </c>
      <c r="AH931" s="12" t="s">
        <v>674</v>
      </c>
      <c r="AI931" s="12" t="s">
        <v>40</v>
      </c>
      <c r="AJ931" s="12" t="s">
        <v>735</v>
      </c>
      <c r="AK931" s="12" t="s">
        <v>46</v>
      </c>
    </row>
    <row r="932" customFormat="false" ht="13.8" hidden="false" customHeight="false" outlineLevel="0" collapsed="false">
      <c r="A932" s="12" t="s">
        <v>667</v>
      </c>
      <c r="B932" s="36" t="s">
        <v>741</v>
      </c>
      <c r="C932" s="12" t="s">
        <v>38</v>
      </c>
      <c r="D932" s="13" t="s">
        <v>736</v>
      </c>
      <c r="E932" s="12" t="n">
        <v>1.2</v>
      </c>
      <c r="F932" s="12" t="n">
        <v>9.8</v>
      </c>
      <c r="G932" s="12" t="n">
        <v>26.9</v>
      </c>
      <c r="H932" s="12"/>
      <c r="I932" s="12"/>
      <c r="J932" s="12"/>
      <c r="K932" s="12"/>
      <c r="L932" s="12" t="n">
        <v>5.3158</v>
      </c>
      <c r="M932" s="12"/>
      <c r="N932" s="28" t="n">
        <v>2.3251</v>
      </c>
      <c r="O932" s="12"/>
      <c r="P932" s="12"/>
      <c r="Q932" s="12"/>
      <c r="R932" s="12" t="s">
        <v>40</v>
      </c>
      <c r="S932" s="12" t="s">
        <v>40</v>
      </c>
      <c r="T932" s="12" t="s">
        <v>40</v>
      </c>
      <c r="U932" s="12" t="s">
        <v>41</v>
      </c>
      <c r="V932" s="12" t="s">
        <v>41</v>
      </c>
      <c r="W932" s="12" t="s">
        <v>41</v>
      </c>
      <c r="X932" s="12" t="s">
        <v>41</v>
      </c>
      <c r="Y932" s="12" t="s">
        <v>41</v>
      </c>
      <c r="Z932" s="12" t="s">
        <v>41</v>
      </c>
      <c r="AA932" s="12"/>
      <c r="AB932" s="12"/>
      <c r="AC932" s="12"/>
      <c r="AD932" s="18"/>
      <c r="AE932" s="17"/>
      <c r="AF932" s="12" t="s">
        <v>737</v>
      </c>
      <c r="AG932" s="12" t="n">
        <v>80</v>
      </c>
      <c r="AH932" s="12" t="s">
        <v>727</v>
      </c>
      <c r="AI932" s="12" t="s">
        <v>384</v>
      </c>
      <c r="AJ932" s="12" t="s">
        <v>738</v>
      </c>
      <c r="AK932" s="12" t="s">
        <v>46</v>
      </c>
    </row>
    <row r="933" customFormat="false" ht="13.8" hidden="false" customHeight="false" outlineLevel="0" collapsed="false">
      <c r="A933" s="12" t="s">
        <v>667</v>
      </c>
      <c r="B933" s="36" t="s">
        <v>741</v>
      </c>
      <c r="C933" s="12" t="s">
        <v>38</v>
      </c>
      <c r="D933" s="13" t="s">
        <v>739</v>
      </c>
      <c r="E933" s="12" t="n">
        <v>1.2</v>
      </c>
      <c r="F933" s="12" t="n">
        <v>9.8</v>
      </c>
      <c r="G933" s="12" t="n">
        <v>26.9</v>
      </c>
      <c r="H933" s="12"/>
      <c r="I933" s="12"/>
      <c r="J933" s="12"/>
      <c r="K933" s="12" t="n">
        <v>5.5151</v>
      </c>
      <c r="L933" s="12"/>
      <c r="M933" s="12" t="n">
        <v>2.6253</v>
      </c>
      <c r="N933" s="12"/>
      <c r="O933" s="12"/>
      <c r="P933" s="12"/>
      <c r="Q933" s="12"/>
      <c r="R933" s="12" t="s">
        <v>40</v>
      </c>
      <c r="S933" s="12" t="s">
        <v>40</v>
      </c>
      <c r="T933" s="12" t="s">
        <v>40</v>
      </c>
      <c r="U933" s="12" t="s">
        <v>40</v>
      </c>
      <c r="V933" s="12" t="s">
        <v>41</v>
      </c>
      <c r="W933" s="12" t="s">
        <v>41</v>
      </c>
      <c r="X933" s="12" t="s">
        <v>41</v>
      </c>
      <c r="Y933" s="12" t="s">
        <v>41</v>
      </c>
      <c r="Z933" s="12" t="s">
        <v>41</v>
      </c>
      <c r="AA933" s="12" t="s">
        <v>41</v>
      </c>
      <c r="AB933" s="12"/>
      <c r="AC933" s="12"/>
      <c r="AD933" s="18"/>
      <c r="AE933" s="17"/>
      <c r="AF933" s="12" t="s">
        <v>740</v>
      </c>
      <c r="AG933" s="12" t="n">
        <v>80</v>
      </c>
      <c r="AH933" s="12" t="s">
        <v>727</v>
      </c>
      <c r="AI933" s="12" t="s">
        <v>384</v>
      </c>
      <c r="AJ933" s="12" t="s">
        <v>738</v>
      </c>
      <c r="AK933" s="12" t="s">
        <v>46</v>
      </c>
    </row>
    <row r="934" customFormat="false" ht="13.8" hidden="false" customHeight="false" outlineLevel="0" collapsed="false">
      <c r="A934" s="10" t="s">
        <v>742</v>
      </c>
      <c r="B934" s="67" t="s">
        <v>743</v>
      </c>
      <c r="C934" s="10" t="s">
        <v>59</v>
      </c>
      <c r="D934" s="68" t="s">
        <v>744</v>
      </c>
      <c r="E934" s="10"/>
      <c r="F934" s="10"/>
      <c r="G934" s="10"/>
      <c r="H934" s="10"/>
      <c r="I934" s="10"/>
      <c r="J934" s="10" t="n">
        <v>7.6547</v>
      </c>
      <c r="K934" s="10"/>
      <c r="L934" s="10"/>
      <c r="M934" s="10" t="n">
        <v>3.7126</v>
      </c>
      <c r="N934" s="10" t="n">
        <v>19.5</v>
      </c>
      <c r="O934" s="10" t="n">
        <v>18.1</v>
      </c>
      <c r="P934" s="10" t="n">
        <v>7.6</v>
      </c>
      <c r="Q934" s="10" t="n">
        <v>4.3</v>
      </c>
      <c r="R934" s="10"/>
      <c r="S934" s="10"/>
      <c r="T934" s="10"/>
      <c r="U934" s="10"/>
      <c r="V934" s="10"/>
      <c r="W934" s="10" t="s">
        <v>61</v>
      </c>
      <c r="X934" s="10"/>
      <c r="Y934" s="10"/>
      <c r="Z934" s="10" t="s">
        <v>41</v>
      </c>
      <c r="AA934" s="10" t="s">
        <v>40</v>
      </c>
      <c r="AB934" s="10" t="s">
        <v>40</v>
      </c>
      <c r="AC934" s="10" t="s">
        <v>40</v>
      </c>
      <c r="AD934" s="69" t="s">
        <v>40</v>
      </c>
      <c r="AE934" s="70"/>
      <c r="AF934" s="10"/>
      <c r="AG934" s="10" t="n">
        <v>100</v>
      </c>
      <c r="AH934" s="10" t="n">
        <v>0.9</v>
      </c>
      <c r="AI934" s="10" t="s">
        <v>147</v>
      </c>
      <c r="AJ934" s="10"/>
      <c r="AK934" s="10" t="s">
        <v>65</v>
      </c>
    </row>
    <row r="935" customFormat="false" ht="13.8" hidden="false" customHeight="false" outlineLevel="0" collapsed="false">
      <c r="A935" s="10" t="s">
        <v>742</v>
      </c>
      <c r="B935" s="67" t="s">
        <v>743</v>
      </c>
      <c r="C935" s="10" t="s">
        <v>38</v>
      </c>
      <c r="D935" s="71" t="s">
        <v>745</v>
      </c>
      <c r="E935" s="10"/>
      <c r="F935" s="10"/>
      <c r="G935" s="10"/>
      <c r="H935" s="10"/>
      <c r="I935" s="10"/>
      <c r="J935" s="10" t="n">
        <v>4.8034</v>
      </c>
      <c r="K935" s="10" t="n">
        <v>49.6</v>
      </c>
      <c r="L935" s="10" t="n">
        <v>12.8</v>
      </c>
      <c r="M935" s="10" t="n">
        <v>34.9</v>
      </c>
      <c r="N935" s="10" t="n">
        <v>10</v>
      </c>
      <c r="O935" s="10" t="n">
        <v>7.7</v>
      </c>
      <c r="P935" s="10" t="n">
        <v>3.1</v>
      </c>
      <c r="Q935" s="10" t="n">
        <v>0</v>
      </c>
      <c r="R935" s="10"/>
      <c r="S935" s="10"/>
      <c r="T935" s="10"/>
      <c r="U935" s="10"/>
      <c r="V935" s="10"/>
      <c r="W935" s="10" t="s">
        <v>41</v>
      </c>
      <c r="X935" s="10" t="s">
        <v>40</v>
      </c>
      <c r="Y935" s="10" t="s">
        <v>40</v>
      </c>
      <c r="Z935" s="10" t="s">
        <v>40</v>
      </c>
      <c r="AA935" s="10" t="s">
        <v>40</v>
      </c>
      <c r="AB935" s="10" t="s">
        <v>40</v>
      </c>
      <c r="AC935" s="10" t="s">
        <v>40</v>
      </c>
      <c r="AD935" s="69" t="s">
        <v>40</v>
      </c>
      <c r="AE935" s="70"/>
      <c r="AF935" s="10"/>
      <c r="AG935" s="10" t="n">
        <v>100</v>
      </c>
      <c r="AH935" s="10" t="n">
        <v>0.8</v>
      </c>
      <c r="AI935" s="10" t="s">
        <v>746</v>
      </c>
      <c r="AJ935" s="10"/>
      <c r="AK935" s="10" t="s">
        <v>46</v>
      </c>
    </row>
    <row r="936" customFormat="false" ht="13.8" hidden="false" customHeight="false" outlineLevel="0" collapsed="false">
      <c r="A936" s="10" t="s">
        <v>742</v>
      </c>
      <c r="B936" s="67" t="s">
        <v>743</v>
      </c>
      <c r="C936" s="10" t="s">
        <v>38</v>
      </c>
      <c r="D936" s="71" t="s">
        <v>747</v>
      </c>
      <c r="E936" s="10"/>
      <c r="F936" s="10"/>
      <c r="G936" s="10"/>
      <c r="H936" s="10"/>
      <c r="I936" s="10"/>
      <c r="J936" s="10" t="n">
        <v>4.4662</v>
      </c>
      <c r="K936" s="10" t="n">
        <v>25.7</v>
      </c>
      <c r="L936" s="10" t="n">
        <v>18.7</v>
      </c>
      <c r="M936" s="10" t="n">
        <v>13.9</v>
      </c>
      <c r="N936" s="10" t="n">
        <v>15.1</v>
      </c>
      <c r="O936" s="10" t="n">
        <v>2.9</v>
      </c>
      <c r="P936" s="10" t="n">
        <v>0</v>
      </c>
      <c r="Q936" s="10" t="n">
        <v>0</v>
      </c>
      <c r="R936" s="10"/>
      <c r="S936" s="10"/>
      <c r="T936" s="10"/>
      <c r="U936" s="10"/>
      <c r="V936" s="10"/>
      <c r="W936" s="10" t="s">
        <v>41</v>
      </c>
      <c r="X936" s="10" t="s">
        <v>40</v>
      </c>
      <c r="Y936" s="10" t="s">
        <v>40</v>
      </c>
      <c r="Z936" s="10" t="s">
        <v>40</v>
      </c>
      <c r="AA936" s="10" t="s">
        <v>40</v>
      </c>
      <c r="AB936" s="10" t="s">
        <v>40</v>
      </c>
      <c r="AC936" s="10" t="s">
        <v>40</v>
      </c>
      <c r="AD936" s="69" t="s">
        <v>40</v>
      </c>
      <c r="AE936" s="70"/>
      <c r="AF936" s="10"/>
      <c r="AG936" s="10" t="n">
        <v>100</v>
      </c>
      <c r="AH936" s="10" t="n">
        <v>0.7</v>
      </c>
      <c r="AI936" s="10" t="s">
        <v>748</v>
      </c>
      <c r="AJ936" s="10"/>
      <c r="AK936" s="10" t="s">
        <v>46</v>
      </c>
    </row>
    <row r="937" customFormat="false" ht="13.8" hidden="false" customHeight="false" outlineLevel="0" collapsed="false">
      <c r="A937" s="10" t="s">
        <v>742</v>
      </c>
      <c r="B937" s="67" t="s">
        <v>743</v>
      </c>
      <c r="C937" s="10" t="s">
        <v>38</v>
      </c>
      <c r="D937" s="71" t="s">
        <v>749</v>
      </c>
      <c r="E937" s="10"/>
      <c r="F937" s="10"/>
      <c r="G937" s="10"/>
      <c r="H937" s="10"/>
      <c r="I937" s="10"/>
      <c r="J937" s="10" t="n">
        <v>4.4662</v>
      </c>
      <c r="K937" s="10" t="n">
        <v>25.7</v>
      </c>
      <c r="L937" s="10" t="n">
        <v>18.7</v>
      </c>
      <c r="M937" s="10" t="n">
        <v>15.6</v>
      </c>
      <c r="N937" s="10" t="n">
        <v>4.9</v>
      </c>
      <c r="O937" s="10" t="n">
        <v>9.2</v>
      </c>
      <c r="P937" s="10" t="n">
        <v>0.6</v>
      </c>
      <c r="Q937" s="10" t="n">
        <v>0</v>
      </c>
      <c r="R937" s="10"/>
      <c r="S937" s="10"/>
      <c r="T937" s="10"/>
      <c r="U937" s="10"/>
      <c r="V937" s="10"/>
      <c r="W937" s="10" t="s">
        <v>41</v>
      </c>
      <c r="X937" s="10" t="s">
        <v>40</v>
      </c>
      <c r="Y937" s="10" t="s">
        <v>40</v>
      </c>
      <c r="Z937" s="10" t="s">
        <v>40</v>
      </c>
      <c r="AA937" s="10" t="s">
        <v>40</v>
      </c>
      <c r="AB937" s="10" t="s">
        <v>40</v>
      </c>
      <c r="AC937" s="10" t="s">
        <v>40</v>
      </c>
      <c r="AD937" s="69" t="s">
        <v>40</v>
      </c>
      <c r="AE937" s="70"/>
      <c r="AF937" s="10"/>
      <c r="AG937" s="10" t="n">
        <v>100</v>
      </c>
      <c r="AH937" s="10" t="n">
        <v>0.7</v>
      </c>
      <c r="AI937" s="10" t="s">
        <v>750</v>
      </c>
      <c r="AJ937" s="10"/>
      <c r="AK937" s="10" t="s">
        <v>46</v>
      </c>
    </row>
    <row r="938" customFormat="false" ht="13.8" hidden="false" customHeight="false" outlineLevel="0" collapsed="false">
      <c r="A938" s="10" t="s">
        <v>742</v>
      </c>
      <c r="B938" s="67" t="s">
        <v>743</v>
      </c>
      <c r="C938" s="10" t="s">
        <v>38</v>
      </c>
      <c r="D938" s="71" t="s">
        <v>751</v>
      </c>
      <c r="E938" s="10"/>
      <c r="F938" s="10"/>
      <c r="G938" s="10"/>
      <c r="H938" s="10"/>
      <c r="I938" s="10"/>
      <c r="J938" s="10" t="n">
        <v>4.0404</v>
      </c>
      <c r="K938" s="10" t="n">
        <v>0</v>
      </c>
      <c r="L938" s="10" t="n">
        <v>22</v>
      </c>
      <c r="M938" s="10" t="n">
        <v>36.1</v>
      </c>
      <c r="N938" s="10" t="n">
        <v>1</v>
      </c>
      <c r="O938" s="10" t="n">
        <v>6.3</v>
      </c>
      <c r="P938" s="10" t="n">
        <v>2.1</v>
      </c>
      <c r="Q938" s="10" t="n">
        <v>0</v>
      </c>
      <c r="R938" s="10"/>
      <c r="S938" s="10"/>
      <c r="T938" s="10"/>
      <c r="U938" s="10"/>
      <c r="V938" s="10"/>
      <c r="W938" s="10" t="s">
        <v>41</v>
      </c>
      <c r="X938" s="10" t="s">
        <v>40</v>
      </c>
      <c r="Y938" s="10" t="s">
        <v>40</v>
      </c>
      <c r="Z938" s="10" t="s">
        <v>40</v>
      </c>
      <c r="AA938" s="10" t="s">
        <v>40</v>
      </c>
      <c r="AB938" s="10" t="s">
        <v>40</v>
      </c>
      <c r="AC938" s="10" t="s">
        <v>40</v>
      </c>
      <c r="AD938" s="69" t="s">
        <v>40</v>
      </c>
      <c r="AE938" s="70"/>
      <c r="AF938" s="10"/>
      <c r="AG938" s="10" t="n">
        <v>50</v>
      </c>
      <c r="AH938" s="10" t="n">
        <v>0.7</v>
      </c>
      <c r="AI938" s="10" t="s">
        <v>752</v>
      </c>
      <c r="AJ938" s="10"/>
      <c r="AK938" s="10" t="s">
        <v>46</v>
      </c>
    </row>
    <row r="939" customFormat="false" ht="13.8" hidden="false" customHeight="false" outlineLevel="0" collapsed="false">
      <c r="A939" s="10" t="s">
        <v>742</v>
      </c>
      <c r="B939" s="67" t="s">
        <v>743</v>
      </c>
      <c r="C939" s="10" t="s">
        <v>38</v>
      </c>
      <c r="D939" s="71" t="s">
        <v>753</v>
      </c>
      <c r="E939" s="10" t="n">
        <v>0</v>
      </c>
      <c r="F939" s="10" t="n">
        <v>1.8</v>
      </c>
      <c r="G939" s="10" t="n">
        <v>7.9</v>
      </c>
      <c r="H939" s="10"/>
      <c r="I939" s="10"/>
      <c r="J939" s="10"/>
      <c r="K939" s="10" t="n">
        <v>5.3838</v>
      </c>
      <c r="L939" s="10"/>
      <c r="M939" s="10" t="n">
        <v>1.8053</v>
      </c>
      <c r="N939" s="10" t="n">
        <v>38.9</v>
      </c>
      <c r="O939" s="10" t="n">
        <v>7.2</v>
      </c>
      <c r="P939" s="10" t="n">
        <v>3.3</v>
      </c>
      <c r="Q939" s="10" t="n">
        <v>0</v>
      </c>
      <c r="R939" s="10" t="s">
        <v>40</v>
      </c>
      <c r="S939" s="10" t="s">
        <v>40</v>
      </c>
      <c r="T939" s="10" t="s">
        <v>40</v>
      </c>
      <c r="U939" s="10"/>
      <c r="V939" s="10"/>
      <c r="W939" s="10"/>
      <c r="X939" s="10" t="s">
        <v>41</v>
      </c>
      <c r="Y939" s="10"/>
      <c r="Z939" s="10" t="s">
        <v>41</v>
      </c>
      <c r="AA939" s="10" t="s">
        <v>40</v>
      </c>
      <c r="AB939" s="10" t="s">
        <v>40</v>
      </c>
      <c r="AC939" s="10" t="s">
        <v>40</v>
      </c>
      <c r="AD939" s="69" t="s">
        <v>40</v>
      </c>
      <c r="AE939" s="70"/>
      <c r="AF939" s="10"/>
      <c r="AG939" s="10" t="n">
        <v>100</v>
      </c>
      <c r="AH939" s="10" t="n">
        <v>0.8</v>
      </c>
      <c r="AI939" s="10" t="s">
        <v>731</v>
      </c>
      <c r="AJ939" s="10"/>
      <c r="AK939" s="10" t="s">
        <v>46</v>
      </c>
    </row>
    <row r="940" customFormat="false" ht="13.8" hidden="false" customHeight="false" outlineLevel="0" collapsed="false">
      <c r="A940" s="10" t="s">
        <v>742</v>
      </c>
      <c r="B940" s="67" t="s">
        <v>743</v>
      </c>
      <c r="C940" s="10" t="s">
        <v>38</v>
      </c>
      <c r="D940" s="71" t="s">
        <v>754</v>
      </c>
      <c r="E940" s="10" t="n">
        <v>0</v>
      </c>
      <c r="F940" s="10" t="n">
        <v>0.9</v>
      </c>
      <c r="G940" s="10" t="n">
        <v>5.7</v>
      </c>
      <c r="H940" s="10"/>
      <c r="I940" s="10"/>
      <c r="J940" s="10"/>
      <c r="K940" s="10"/>
      <c r="L940" s="10" t="n">
        <v>4.483</v>
      </c>
      <c r="M940" s="10" t="n">
        <v>50.6</v>
      </c>
      <c r="N940" s="10" t="n">
        <v>8.7</v>
      </c>
      <c r="O940" s="10" t="n">
        <v>3.5</v>
      </c>
      <c r="P940" s="10" t="n">
        <v>1.4</v>
      </c>
      <c r="Q940" s="10" t="n">
        <v>0</v>
      </c>
      <c r="R940" s="10" t="s">
        <v>40</v>
      </c>
      <c r="S940" s="10" t="s">
        <v>40</v>
      </c>
      <c r="T940" s="10" t="s">
        <v>40</v>
      </c>
      <c r="U940" s="10"/>
      <c r="V940" s="10"/>
      <c r="W940" s="10"/>
      <c r="X940" s="10"/>
      <c r="Y940" s="10" t="s">
        <v>41</v>
      </c>
      <c r="Z940" s="10" t="s">
        <v>40</v>
      </c>
      <c r="AA940" s="10" t="s">
        <v>40</v>
      </c>
      <c r="AB940" s="10" t="s">
        <v>40</v>
      </c>
      <c r="AC940" s="10" t="s">
        <v>40</v>
      </c>
      <c r="AD940" s="69" t="s">
        <v>40</v>
      </c>
      <c r="AE940" s="70"/>
      <c r="AF940" s="10"/>
      <c r="AG940" s="10" t="n">
        <v>100</v>
      </c>
      <c r="AH940" s="10" t="n">
        <v>0.7</v>
      </c>
      <c r="AI940" s="10" t="s">
        <v>755</v>
      </c>
      <c r="AJ940" s="10"/>
      <c r="AK940" s="10" t="s">
        <v>46</v>
      </c>
    </row>
    <row r="941" customFormat="false" ht="13.8" hidden="false" customHeight="false" outlineLevel="0" collapsed="false">
      <c r="A941" s="10" t="s">
        <v>742</v>
      </c>
      <c r="B941" s="67" t="s">
        <v>743</v>
      </c>
      <c r="C941" s="10" t="s">
        <v>38</v>
      </c>
      <c r="D941" s="71" t="s">
        <v>756</v>
      </c>
      <c r="E941" s="10" t="n">
        <v>0</v>
      </c>
      <c r="F941" s="10" t="n">
        <v>0.9</v>
      </c>
      <c r="G941" s="10" t="n">
        <v>5.7</v>
      </c>
      <c r="H941" s="10" t="n">
        <v>16.3</v>
      </c>
      <c r="I941" s="10" t="n">
        <v>43.6</v>
      </c>
      <c r="J941" s="10"/>
      <c r="K941" s="10"/>
      <c r="L941" s="10" t="n">
        <v>3.4106</v>
      </c>
      <c r="M941" s="10" t="n">
        <v>15.4</v>
      </c>
      <c r="N941" s="10" t="n">
        <v>14.6</v>
      </c>
      <c r="O941" s="10" t="n">
        <v>3.5</v>
      </c>
      <c r="P941" s="10" t="n">
        <v>1.4</v>
      </c>
      <c r="Q941" s="10" t="n">
        <v>0</v>
      </c>
      <c r="R941" s="10" t="s">
        <v>40</v>
      </c>
      <c r="S941" s="10" t="s">
        <v>40</v>
      </c>
      <c r="T941" s="10" t="s">
        <v>40</v>
      </c>
      <c r="U941" s="10" t="s">
        <v>40</v>
      </c>
      <c r="V941" s="10" t="s">
        <v>40</v>
      </c>
      <c r="W941" s="10"/>
      <c r="X941" s="10"/>
      <c r="Y941" s="10" t="s">
        <v>41</v>
      </c>
      <c r="Z941" s="10" t="s">
        <v>40</v>
      </c>
      <c r="AA941" s="10" t="s">
        <v>40</v>
      </c>
      <c r="AB941" s="10" t="s">
        <v>40</v>
      </c>
      <c r="AC941" s="10" t="s">
        <v>40</v>
      </c>
      <c r="AD941" s="69" t="s">
        <v>40</v>
      </c>
      <c r="AE941" s="70"/>
      <c r="AF941" s="10"/>
      <c r="AG941" s="10" t="n">
        <v>100</v>
      </c>
      <c r="AH941" s="10" t="n">
        <v>0.7</v>
      </c>
      <c r="AI941" s="10" t="s">
        <v>757</v>
      </c>
      <c r="AJ941" s="10"/>
      <c r="AK941" s="10" t="s">
        <v>46</v>
      </c>
    </row>
    <row r="942" customFormat="false" ht="13.8" hidden="false" customHeight="false" outlineLevel="0" collapsed="false">
      <c r="A942" s="10" t="s">
        <v>742</v>
      </c>
      <c r="B942" s="67" t="s">
        <v>743</v>
      </c>
      <c r="C942" s="10" t="s">
        <v>38</v>
      </c>
      <c r="D942" s="71" t="s">
        <v>758</v>
      </c>
      <c r="E942" s="10" t="n">
        <v>0</v>
      </c>
      <c r="F942" s="10" t="n">
        <v>1.1</v>
      </c>
      <c r="G942" s="10" t="n">
        <v>6.6</v>
      </c>
      <c r="H942" s="10"/>
      <c r="I942" s="10"/>
      <c r="J942" s="10"/>
      <c r="K942" s="10" t="n">
        <v>4.9999</v>
      </c>
      <c r="L942" s="10" t="n">
        <v>47.7</v>
      </c>
      <c r="M942" s="10" t="n">
        <v>27.6</v>
      </c>
      <c r="N942" s="10" t="n">
        <v>0</v>
      </c>
      <c r="O942" s="10" t="n">
        <v>0.4</v>
      </c>
      <c r="P942" s="10" t="n">
        <v>0.4</v>
      </c>
      <c r="Q942" s="10" t="n">
        <v>0</v>
      </c>
      <c r="R942" s="10" t="s">
        <v>40</v>
      </c>
      <c r="S942" s="10" t="s">
        <v>40</v>
      </c>
      <c r="T942" s="10" t="s">
        <v>40</v>
      </c>
      <c r="U942" s="10"/>
      <c r="V942" s="10"/>
      <c r="W942" s="10"/>
      <c r="X942" s="10" t="s">
        <v>41</v>
      </c>
      <c r="Y942" s="10" t="s">
        <v>40</v>
      </c>
      <c r="Z942" s="10" t="s">
        <v>40</v>
      </c>
      <c r="AA942" s="10" t="s">
        <v>40</v>
      </c>
      <c r="AB942" s="10" t="s">
        <v>40</v>
      </c>
      <c r="AC942" s="10" t="s">
        <v>40</v>
      </c>
      <c r="AD942" s="69" t="s">
        <v>40</v>
      </c>
      <c r="AE942" s="70"/>
      <c r="AF942" s="10"/>
      <c r="AG942" s="10" t="n">
        <v>100</v>
      </c>
      <c r="AH942" s="10" t="n">
        <v>0.75</v>
      </c>
      <c r="AI942" s="10" t="s">
        <v>759</v>
      </c>
      <c r="AJ942" s="10"/>
      <c r="AK942" s="10" t="s">
        <v>46</v>
      </c>
    </row>
    <row r="943" customFormat="false" ht="13.8" hidden="false" customHeight="false" outlineLevel="0" collapsed="false">
      <c r="A943" s="10" t="s">
        <v>742</v>
      </c>
      <c r="B943" s="67" t="s">
        <v>743</v>
      </c>
      <c r="C943" s="10" t="s">
        <v>38</v>
      </c>
      <c r="D943" s="71" t="s">
        <v>760</v>
      </c>
      <c r="E943" s="10"/>
      <c r="F943" s="10"/>
      <c r="G943" s="10"/>
      <c r="H943" s="10"/>
      <c r="I943" s="10"/>
      <c r="J943" s="10" t="n">
        <v>4.9248</v>
      </c>
      <c r="K943" s="10"/>
      <c r="L943" s="10"/>
      <c r="M943" s="10" t="n">
        <v>1.8255</v>
      </c>
      <c r="N943" s="10" t="n">
        <v>18.1</v>
      </c>
      <c r="O943" s="10" t="n">
        <v>0.4</v>
      </c>
      <c r="P943" s="10" t="n">
        <v>0.4</v>
      </c>
      <c r="Q943" s="10" t="n">
        <v>0</v>
      </c>
      <c r="R943" s="10"/>
      <c r="S943" s="10"/>
      <c r="T943" s="10"/>
      <c r="U943" s="10"/>
      <c r="V943" s="10"/>
      <c r="W943" s="10" t="s">
        <v>41</v>
      </c>
      <c r="X943" s="10"/>
      <c r="Y943" s="10"/>
      <c r="Z943" s="10" t="s">
        <v>41</v>
      </c>
      <c r="AA943" s="10" t="s">
        <v>40</v>
      </c>
      <c r="AB943" s="10" t="s">
        <v>40</v>
      </c>
      <c r="AC943" s="10" t="s">
        <v>40</v>
      </c>
      <c r="AD943" s="69" t="s">
        <v>40</v>
      </c>
      <c r="AE943" s="70"/>
      <c r="AF943" s="10"/>
      <c r="AG943" s="10" t="n">
        <v>100</v>
      </c>
      <c r="AH943" s="10" t="n">
        <v>0.7</v>
      </c>
      <c r="AI943" s="10" t="s">
        <v>761</v>
      </c>
      <c r="AJ943" s="10"/>
      <c r="AK943" s="10" t="s">
        <v>46</v>
      </c>
    </row>
    <row r="944" customFormat="false" ht="13.8" hidden="false" customHeight="false" outlineLevel="0" collapsed="false">
      <c r="A944" s="10" t="s">
        <v>742</v>
      </c>
      <c r="B944" s="67" t="s">
        <v>743</v>
      </c>
      <c r="C944" s="10" t="s">
        <v>38</v>
      </c>
      <c r="D944" s="71" t="s">
        <v>762</v>
      </c>
      <c r="E944" s="10"/>
      <c r="F944" s="10"/>
      <c r="G944" s="10"/>
      <c r="H944" s="10"/>
      <c r="I944" s="10"/>
      <c r="J944" s="10" t="n">
        <v>4.0982</v>
      </c>
      <c r="K944" s="10"/>
      <c r="L944" s="10"/>
      <c r="M944" s="10" t="n">
        <v>1.283</v>
      </c>
      <c r="N944" s="10" t="n">
        <v>17.2</v>
      </c>
      <c r="O944" s="10" t="n">
        <v>0.8</v>
      </c>
      <c r="P944" s="10" t="n">
        <v>0.7</v>
      </c>
      <c r="Q944" s="10" t="n">
        <v>0</v>
      </c>
      <c r="R944" s="10"/>
      <c r="S944" s="10"/>
      <c r="T944" s="10"/>
      <c r="U944" s="10"/>
      <c r="V944" s="10"/>
      <c r="W944" s="10" t="s">
        <v>41</v>
      </c>
      <c r="X944" s="10"/>
      <c r="Y944" s="10"/>
      <c r="Z944" s="10" t="s">
        <v>41</v>
      </c>
      <c r="AA944" s="10" t="s">
        <v>40</v>
      </c>
      <c r="AB944" s="10" t="s">
        <v>40</v>
      </c>
      <c r="AC944" s="10" t="s">
        <v>40</v>
      </c>
      <c r="AD944" s="69" t="s">
        <v>40</v>
      </c>
      <c r="AE944" s="70"/>
      <c r="AF944" s="10"/>
      <c r="AG944" s="10" t="n">
        <v>50</v>
      </c>
      <c r="AH944" s="10" t="n">
        <v>0.7</v>
      </c>
      <c r="AI944" s="10" t="s">
        <v>761</v>
      </c>
      <c r="AJ944" s="10"/>
      <c r="AK944" s="10" t="s">
        <v>46</v>
      </c>
    </row>
    <row r="945" customFormat="false" ht="13.8" hidden="false" customHeight="false" outlineLevel="0" collapsed="false">
      <c r="A945" s="10" t="s">
        <v>742</v>
      </c>
      <c r="B945" s="67" t="s">
        <v>743</v>
      </c>
      <c r="C945" s="10" t="s">
        <v>38</v>
      </c>
      <c r="D945" s="71" t="s">
        <v>763</v>
      </c>
      <c r="E945" s="10"/>
      <c r="F945" s="10"/>
      <c r="G945" s="10"/>
      <c r="H945" s="10"/>
      <c r="I945" s="10"/>
      <c r="J945" s="10" t="n">
        <v>3.9248</v>
      </c>
      <c r="K945" s="10"/>
      <c r="L945" s="10" t="n">
        <v>1.635</v>
      </c>
      <c r="M945" s="10" t="n">
        <v>21.1</v>
      </c>
      <c r="N945" s="10" t="n">
        <v>15</v>
      </c>
      <c r="O945" s="10" t="n">
        <v>0.4</v>
      </c>
      <c r="P945" s="10" t="n">
        <v>0.4</v>
      </c>
      <c r="Q945" s="10" t="n">
        <v>0</v>
      </c>
      <c r="R945" s="10"/>
      <c r="S945" s="10"/>
      <c r="T945" s="10"/>
      <c r="U945" s="10"/>
      <c r="V945" s="10"/>
      <c r="W945" s="10" t="s">
        <v>41</v>
      </c>
      <c r="X945" s="10"/>
      <c r="Y945" s="10" t="s">
        <v>41</v>
      </c>
      <c r="Z945" s="10" t="s">
        <v>40</v>
      </c>
      <c r="AA945" s="10" t="s">
        <v>40</v>
      </c>
      <c r="AB945" s="10" t="s">
        <v>40</v>
      </c>
      <c r="AC945" s="10" t="s">
        <v>40</v>
      </c>
      <c r="AD945" s="69" t="s">
        <v>40</v>
      </c>
      <c r="AE945" s="70"/>
      <c r="AF945" s="10"/>
      <c r="AG945" s="10" t="n">
        <v>100</v>
      </c>
      <c r="AH945" s="10" t="n">
        <v>0.7</v>
      </c>
      <c r="AI945" s="10" t="s">
        <v>764</v>
      </c>
      <c r="AJ945" s="10"/>
      <c r="AK945" s="10" t="s">
        <v>46</v>
      </c>
    </row>
    <row r="946" customFormat="false" ht="13.8" hidden="false" customHeight="false" outlineLevel="0" collapsed="false">
      <c r="A946" s="10" t="s">
        <v>742</v>
      </c>
      <c r="B946" s="67" t="s">
        <v>743</v>
      </c>
      <c r="C946" s="10" t="s">
        <v>38</v>
      </c>
      <c r="D946" s="71" t="s">
        <v>765</v>
      </c>
      <c r="E946" s="10"/>
      <c r="F946" s="10"/>
      <c r="G946" s="10"/>
      <c r="H946" s="10"/>
      <c r="I946" s="10"/>
      <c r="J946" s="10" t="n">
        <v>4.7352</v>
      </c>
      <c r="K946" s="10"/>
      <c r="L946" s="10" t="n">
        <v>1.0324</v>
      </c>
      <c r="M946" s="10"/>
      <c r="N946" s="10" t="n">
        <v>1.3476</v>
      </c>
      <c r="O946" s="10" t="n">
        <v>1.4</v>
      </c>
      <c r="P946" s="10" t="n">
        <v>1.4</v>
      </c>
      <c r="Q946" s="10" t="n">
        <v>0</v>
      </c>
      <c r="R946" s="10"/>
      <c r="S946" s="10"/>
      <c r="T946" s="10"/>
      <c r="U946" s="10"/>
      <c r="V946" s="10"/>
      <c r="W946" s="10" t="s">
        <v>41</v>
      </c>
      <c r="X946" s="10"/>
      <c r="Y946" s="10" t="s">
        <v>41</v>
      </c>
      <c r="Z946" s="10"/>
      <c r="AA946" s="10"/>
      <c r="AB946" s="10"/>
      <c r="AC946" s="10"/>
      <c r="AD946" s="69"/>
      <c r="AE946" s="70"/>
      <c r="AF946" s="10"/>
      <c r="AG946" s="10" t="n">
        <v>100</v>
      </c>
      <c r="AH946" s="10" t="n">
        <v>0.8</v>
      </c>
      <c r="AI946" s="10" t="s">
        <v>766</v>
      </c>
      <c r="AJ946" s="10"/>
      <c r="AK946" s="10" t="s">
        <v>46</v>
      </c>
    </row>
    <row r="947" customFormat="false" ht="13.8" hidden="false" customHeight="false" outlineLevel="0" collapsed="false">
      <c r="A947" s="10" t="s">
        <v>742</v>
      </c>
      <c r="B947" s="67" t="s">
        <v>743</v>
      </c>
      <c r="C947" s="10" t="s">
        <v>38</v>
      </c>
      <c r="D947" s="71" t="s">
        <v>767</v>
      </c>
      <c r="E947" s="10" t="n">
        <v>0</v>
      </c>
      <c r="F947" s="10" t="n">
        <v>1.2</v>
      </c>
      <c r="G947" s="10" t="n">
        <v>6.2</v>
      </c>
      <c r="H947" s="10"/>
      <c r="I947" s="10"/>
      <c r="J947" s="10" t="n">
        <v>3.8327</v>
      </c>
      <c r="K947" s="10" t="n">
        <v>5</v>
      </c>
      <c r="L947" s="10" t="n">
        <v>18.2</v>
      </c>
      <c r="M947" s="10" t="n">
        <v>14.1</v>
      </c>
      <c r="N947" s="10" t="n">
        <v>15.7</v>
      </c>
      <c r="O947" s="10" t="n">
        <v>7.7</v>
      </c>
      <c r="P947" s="10" t="n">
        <v>0</v>
      </c>
      <c r="Q947" s="10" t="n">
        <v>0</v>
      </c>
      <c r="R947" s="10" t="s">
        <v>40</v>
      </c>
      <c r="S947" s="10" t="s">
        <v>40</v>
      </c>
      <c r="T947" s="10" t="s">
        <v>40</v>
      </c>
      <c r="U947" s="10"/>
      <c r="V947" s="10"/>
      <c r="W947" s="10" t="s">
        <v>41</v>
      </c>
      <c r="X947" s="10" t="s">
        <v>40</v>
      </c>
      <c r="Y947" s="10" t="s">
        <v>40</v>
      </c>
      <c r="Z947" s="10" t="s">
        <v>40</v>
      </c>
      <c r="AA947" s="10" t="s">
        <v>40</v>
      </c>
      <c r="AB947" s="10" t="s">
        <v>40</v>
      </c>
      <c r="AC947" s="10" t="s">
        <v>40</v>
      </c>
      <c r="AD947" s="69" t="s">
        <v>40</v>
      </c>
      <c r="AE947" s="70"/>
      <c r="AF947" s="10"/>
      <c r="AG947" s="10" t="n">
        <v>50</v>
      </c>
      <c r="AH947" s="10" t="n">
        <v>0.75</v>
      </c>
      <c r="AI947" s="10" t="s">
        <v>759</v>
      </c>
      <c r="AJ947" s="10"/>
      <c r="AK947" s="10" t="s">
        <v>46</v>
      </c>
    </row>
    <row r="948" customFormat="false" ht="13.8" hidden="false" customHeight="false" outlineLevel="0" collapsed="false">
      <c r="A948" s="10" t="s">
        <v>742</v>
      </c>
      <c r="B948" s="67" t="s">
        <v>743</v>
      </c>
      <c r="C948" s="10" t="s">
        <v>38</v>
      </c>
      <c r="D948" s="71" t="s">
        <v>768</v>
      </c>
      <c r="E948" s="10" t="n">
        <v>0</v>
      </c>
      <c r="F948" s="10" t="n">
        <v>1.2</v>
      </c>
      <c r="G948" s="10" t="n">
        <v>6.6</v>
      </c>
      <c r="H948" s="10"/>
      <c r="I948" s="10"/>
      <c r="J948" s="10" t="n">
        <v>4.5277</v>
      </c>
      <c r="K948" s="10" t="n">
        <v>25.9</v>
      </c>
      <c r="L948" s="10" t="n">
        <v>23.7</v>
      </c>
      <c r="M948" s="10" t="n">
        <v>36.7</v>
      </c>
      <c r="N948" s="10" t="n">
        <v>7.3</v>
      </c>
      <c r="O948" s="10" t="n">
        <v>9.6</v>
      </c>
      <c r="P948" s="10" t="n">
        <v>2.2</v>
      </c>
      <c r="Q948" s="10" t="n">
        <v>0</v>
      </c>
      <c r="R948" s="10" t="s">
        <v>40</v>
      </c>
      <c r="S948" s="10" t="s">
        <v>40</v>
      </c>
      <c r="T948" s="10" t="s">
        <v>40</v>
      </c>
      <c r="U948" s="10"/>
      <c r="V948" s="10"/>
      <c r="W948" s="10" t="s">
        <v>41</v>
      </c>
      <c r="X948" s="10" t="s">
        <v>40</v>
      </c>
      <c r="Y948" s="10" t="s">
        <v>40</v>
      </c>
      <c r="Z948" s="10" t="s">
        <v>40</v>
      </c>
      <c r="AA948" s="10" t="s">
        <v>40</v>
      </c>
      <c r="AB948" s="10" t="s">
        <v>40</v>
      </c>
      <c r="AC948" s="10" t="s">
        <v>40</v>
      </c>
      <c r="AD948" s="69" t="s">
        <v>40</v>
      </c>
      <c r="AE948" s="70"/>
      <c r="AF948" s="10"/>
      <c r="AG948" s="10" t="n">
        <v>100</v>
      </c>
      <c r="AH948" s="10" t="n">
        <v>0.75</v>
      </c>
      <c r="AI948" s="10" t="s">
        <v>769</v>
      </c>
      <c r="AJ948" s="10"/>
      <c r="AK948" s="10" t="s">
        <v>46</v>
      </c>
    </row>
    <row r="949" customFormat="false" ht="13.8" hidden="false" customHeight="false" outlineLevel="0" collapsed="false">
      <c r="A949" s="10" t="s">
        <v>742</v>
      </c>
      <c r="B949" s="67" t="s">
        <v>743</v>
      </c>
      <c r="C949" s="10" t="s">
        <v>38</v>
      </c>
      <c r="D949" s="71" t="s">
        <v>770</v>
      </c>
      <c r="E949" s="10" t="n">
        <v>0</v>
      </c>
      <c r="F949" s="10" t="n">
        <v>1.2</v>
      </c>
      <c r="G949" s="10" t="n">
        <v>6.6</v>
      </c>
      <c r="H949" s="10"/>
      <c r="I949" s="10"/>
      <c r="J949" s="10" t="n">
        <v>3.2772</v>
      </c>
      <c r="K949" s="10" t="n">
        <v>33.5</v>
      </c>
      <c r="L949" s="10" t="n">
        <v>22.3</v>
      </c>
      <c r="M949" s="10" t="n">
        <v>34.4</v>
      </c>
      <c r="N949" s="10" t="n">
        <v>9.3</v>
      </c>
      <c r="O949" s="10" t="n">
        <v>6.1</v>
      </c>
      <c r="P949" s="10" t="n">
        <v>2.3</v>
      </c>
      <c r="Q949" s="10" t="n">
        <v>0</v>
      </c>
      <c r="R949" s="10" t="s">
        <v>40</v>
      </c>
      <c r="S949" s="10" t="s">
        <v>40</v>
      </c>
      <c r="T949" s="10" t="s">
        <v>40</v>
      </c>
      <c r="U949" s="10"/>
      <c r="V949" s="10"/>
      <c r="W949" s="10" t="s">
        <v>41</v>
      </c>
      <c r="X949" s="10" t="s">
        <v>40</v>
      </c>
      <c r="Y949" s="10" t="s">
        <v>40</v>
      </c>
      <c r="Z949" s="10" t="s">
        <v>40</v>
      </c>
      <c r="AA949" s="10" t="s">
        <v>40</v>
      </c>
      <c r="AB949" s="10" t="s">
        <v>40</v>
      </c>
      <c r="AC949" s="10" t="s">
        <v>40</v>
      </c>
      <c r="AD949" s="69" t="s">
        <v>40</v>
      </c>
      <c r="AE949" s="70"/>
      <c r="AF949" s="10"/>
      <c r="AG949" s="10" t="n">
        <v>100</v>
      </c>
      <c r="AH949" s="10" t="n">
        <v>0.75</v>
      </c>
      <c r="AI949" s="10" t="s">
        <v>771</v>
      </c>
      <c r="AJ949" s="10"/>
      <c r="AK949" s="10" t="s">
        <v>46</v>
      </c>
    </row>
    <row r="950" customFormat="false" ht="13.8" hidden="false" customHeight="false" outlineLevel="0" collapsed="false">
      <c r="A950" s="10" t="s">
        <v>742</v>
      </c>
      <c r="B950" s="67" t="s">
        <v>743</v>
      </c>
      <c r="C950" s="10" t="s">
        <v>38</v>
      </c>
      <c r="D950" s="71" t="s">
        <v>772</v>
      </c>
      <c r="E950" s="10" t="n">
        <v>0</v>
      </c>
      <c r="F950" s="10" t="n">
        <v>0.8</v>
      </c>
      <c r="G950" s="10" t="n">
        <v>3.8</v>
      </c>
      <c r="H950" s="10" t="n">
        <v>9.9</v>
      </c>
      <c r="I950" s="10" t="n">
        <v>29.4</v>
      </c>
      <c r="J950" s="10" t="n">
        <v>35.1</v>
      </c>
      <c r="K950" s="10" t="n">
        <v>11.7</v>
      </c>
      <c r="L950" s="10" t="n">
        <v>10.1</v>
      </c>
      <c r="M950" s="10" t="n">
        <v>32.4</v>
      </c>
      <c r="N950" s="10" t="n">
        <v>5.6</v>
      </c>
      <c r="O950" s="10" t="n">
        <v>5.1</v>
      </c>
      <c r="P950" s="10" t="n">
        <v>1.4</v>
      </c>
      <c r="Q950" s="10" t="n">
        <v>0</v>
      </c>
      <c r="R950" s="10" t="s">
        <v>40</v>
      </c>
      <c r="S950" s="10" t="s">
        <v>40</v>
      </c>
      <c r="T950" s="10" t="s">
        <v>40</v>
      </c>
      <c r="U950" s="10" t="s">
        <v>40</v>
      </c>
      <c r="V950" s="10" t="s">
        <v>40</v>
      </c>
      <c r="W950" s="10" t="s">
        <v>40</v>
      </c>
      <c r="X950" s="10" t="s">
        <v>40</v>
      </c>
      <c r="Y950" s="10" t="s">
        <v>40</v>
      </c>
      <c r="Z950" s="10" t="s">
        <v>40</v>
      </c>
      <c r="AA950" s="10" t="s">
        <v>40</v>
      </c>
      <c r="AB950" s="10" t="s">
        <v>40</v>
      </c>
      <c r="AC950" s="10" t="s">
        <v>40</v>
      </c>
      <c r="AD950" s="69" t="s">
        <v>40</v>
      </c>
      <c r="AE950" s="70"/>
      <c r="AF950" s="10"/>
      <c r="AG950" s="10" t="n">
        <v>50</v>
      </c>
      <c r="AH950" s="10" t="n">
        <v>0.6</v>
      </c>
      <c r="AI950" s="10" t="s">
        <v>773</v>
      </c>
      <c r="AJ950" s="10"/>
      <c r="AK950" s="10" t="s">
        <v>46</v>
      </c>
    </row>
    <row r="951" customFormat="false" ht="13.8" hidden="false" customHeight="false" outlineLevel="0" collapsed="false">
      <c r="A951" s="10" t="s">
        <v>742</v>
      </c>
      <c r="B951" s="67" t="s">
        <v>743</v>
      </c>
      <c r="C951" s="10" t="s">
        <v>38</v>
      </c>
      <c r="D951" s="71" t="s">
        <v>774</v>
      </c>
      <c r="E951" s="10" t="n">
        <v>0</v>
      </c>
      <c r="F951" s="10" t="n">
        <v>0.5</v>
      </c>
      <c r="G951" s="10" t="n">
        <v>3.1</v>
      </c>
      <c r="H951" s="10" t="n">
        <v>8.2</v>
      </c>
      <c r="I951" s="10" t="n">
        <v>26.2</v>
      </c>
      <c r="J951" s="10" t="n">
        <v>34.8</v>
      </c>
      <c r="K951" s="10" t="n">
        <v>10.9</v>
      </c>
      <c r="L951" s="10" t="n">
        <v>16.7</v>
      </c>
      <c r="M951" s="10" t="n">
        <v>35.8</v>
      </c>
      <c r="N951" s="10" t="n">
        <v>3.8</v>
      </c>
      <c r="O951" s="10" t="n">
        <v>6.1</v>
      </c>
      <c r="P951" s="10" t="n">
        <v>0.8</v>
      </c>
      <c r="Q951" s="10" t="n">
        <v>0</v>
      </c>
      <c r="R951" s="10" t="s">
        <v>40</v>
      </c>
      <c r="S951" s="10" t="s">
        <v>40</v>
      </c>
      <c r="T951" s="10" t="s">
        <v>40</v>
      </c>
      <c r="U951" s="10" t="s">
        <v>40</v>
      </c>
      <c r="V951" s="10" t="s">
        <v>40</v>
      </c>
      <c r="W951" s="10" t="s">
        <v>40</v>
      </c>
      <c r="X951" s="10" t="s">
        <v>40</v>
      </c>
      <c r="Y951" s="10" t="s">
        <v>40</v>
      </c>
      <c r="Z951" s="10" t="s">
        <v>40</v>
      </c>
      <c r="AA951" s="10" t="s">
        <v>40</v>
      </c>
      <c r="AB951" s="10" t="s">
        <v>40</v>
      </c>
      <c r="AC951" s="10" t="s">
        <v>40</v>
      </c>
      <c r="AD951" s="69" t="s">
        <v>40</v>
      </c>
      <c r="AE951" s="70"/>
      <c r="AF951" s="10"/>
      <c r="AG951" s="10" t="n">
        <v>50</v>
      </c>
      <c r="AH951" s="10" t="n">
        <v>0.6</v>
      </c>
      <c r="AI951" s="10" t="s">
        <v>773</v>
      </c>
      <c r="AJ951" s="10"/>
      <c r="AK951" s="10" t="s">
        <v>46</v>
      </c>
    </row>
    <row r="952" customFormat="false" ht="13.8" hidden="false" customHeight="false" outlineLevel="0" collapsed="false">
      <c r="A952" s="10" t="s">
        <v>742</v>
      </c>
      <c r="B952" s="67" t="s">
        <v>743</v>
      </c>
      <c r="C952" s="10" t="s">
        <v>38</v>
      </c>
      <c r="D952" s="71" t="s">
        <v>775</v>
      </c>
      <c r="E952" s="10" t="n">
        <v>0</v>
      </c>
      <c r="F952" s="10" t="n">
        <v>1.1</v>
      </c>
      <c r="G952" s="10" t="n">
        <v>5.8</v>
      </c>
      <c r="H952" s="10" t="n">
        <v>15.1</v>
      </c>
      <c r="I952" s="10" t="n">
        <v>27.1</v>
      </c>
      <c r="J952" s="10" t="n">
        <v>54.6</v>
      </c>
      <c r="K952" s="10" t="n">
        <v>36.8</v>
      </c>
      <c r="L952" s="10" t="n">
        <v>20.3</v>
      </c>
      <c r="M952" s="10" t="n">
        <v>33</v>
      </c>
      <c r="N952" s="10" t="n">
        <v>8.2</v>
      </c>
      <c r="O952" s="10" t="n">
        <v>10</v>
      </c>
      <c r="P952" s="10" t="n">
        <v>2.2</v>
      </c>
      <c r="Q952" s="10" t="n">
        <v>0</v>
      </c>
      <c r="R952" s="10" t="s">
        <v>40</v>
      </c>
      <c r="S952" s="10" t="s">
        <v>40</v>
      </c>
      <c r="T952" s="10" t="s">
        <v>40</v>
      </c>
      <c r="U952" s="10" t="s">
        <v>40</v>
      </c>
      <c r="V952" s="10" t="s">
        <v>40</v>
      </c>
      <c r="W952" s="10" t="s">
        <v>40</v>
      </c>
      <c r="X952" s="10" t="s">
        <v>40</v>
      </c>
      <c r="Y952" s="10" t="s">
        <v>40</v>
      </c>
      <c r="Z952" s="10" t="s">
        <v>40</v>
      </c>
      <c r="AA952" s="10" t="s">
        <v>40</v>
      </c>
      <c r="AB952" s="10" t="s">
        <v>40</v>
      </c>
      <c r="AC952" s="10" t="s">
        <v>40</v>
      </c>
      <c r="AD952" s="69" t="s">
        <v>40</v>
      </c>
      <c r="AE952" s="70"/>
      <c r="AF952" s="10"/>
      <c r="AG952" s="10" t="n">
        <v>100</v>
      </c>
      <c r="AH952" s="10" t="n">
        <v>0.7</v>
      </c>
      <c r="AI952" s="10" t="s">
        <v>776</v>
      </c>
      <c r="AJ952" s="10"/>
      <c r="AK952" s="10" t="s">
        <v>46</v>
      </c>
    </row>
    <row r="953" customFormat="false" ht="13.8" hidden="false" customHeight="false" outlineLevel="0" collapsed="false">
      <c r="A953" s="10" t="s">
        <v>742</v>
      </c>
      <c r="B953" s="67" t="s">
        <v>743</v>
      </c>
      <c r="C953" s="10" t="s">
        <v>38</v>
      </c>
      <c r="D953" s="71" t="s">
        <v>777</v>
      </c>
      <c r="E953" s="10" t="n">
        <v>0</v>
      </c>
      <c r="F953" s="10" t="n">
        <v>0.8</v>
      </c>
      <c r="G953" s="10" t="n">
        <v>4.2</v>
      </c>
      <c r="H953" s="10" t="n">
        <v>10.8</v>
      </c>
      <c r="I953" s="10" t="n">
        <v>31.1</v>
      </c>
      <c r="J953" s="10" t="n">
        <v>35.2</v>
      </c>
      <c r="K953" s="10" t="n">
        <v>7.9</v>
      </c>
      <c r="L953" s="10" t="n">
        <v>11.1</v>
      </c>
      <c r="M953" s="10" t="n">
        <v>31.4</v>
      </c>
      <c r="N953" s="10" t="n">
        <v>5.5</v>
      </c>
      <c r="O953" s="10" t="n">
        <v>5.4</v>
      </c>
      <c r="P953" s="10" t="n">
        <v>1.7</v>
      </c>
      <c r="Q953" s="10" t="n">
        <v>0</v>
      </c>
      <c r="R953" s="10" t="s">
        <v>40</v>
      </c>
      <c r="S953" s="10" t="s">
        <v>40</v>
      </c>
      <c r="T953" s="10" t="s">
        <v>40</v>
      </c>
      <c r="U953" s="10" t="s">
        <v>40</v>
      </c>
      <c r="V953" s="10" t="s">
        <v>40</v>
      </c>
      <c r="W953" s="10" t="s">
        <v>40</v>
      </c>
      <c r="X953" s="10" t="s">
        <v>40</v>
      </c>
      <c r="Y953" s="10" t="s">
        <v>40</v>
      </c>
      <c r="Z953" s="10" t="s">
        <v>40</v>
      </c>
      <c r="AA953" s="10" t="s">
        <v>40</v>
      </c>
      <c r="AB953" s="10" t="s">
        <v>40</v>
      </c>
      <c r="AC953" s="10" t="s">
        <v>40</v>
      </c>
      <c r="AD953" s="69" t="s">
        <v>40</v>
      </c>
      <c r="AE953" s="70"/>
      <c r="AF953" s="10"/>
      <c r="AG953" s="10" t="n">
        <v>50</v>
      </c>
      <c r="AH953" s="10" t="n">
        <v>0.6</v>
      </c>
      <c r="AI953" s="10" t="s">
        <v>776</v>
      </c>
      <c r="AJ953" s="10"/>
      <c r="AK953" s="10" t="s">
        <v>46</v>
      </c>
    </row>
    <row r="954" customFormat="false" ht="13.8" hidden="false" customHeight="false" outlineLevel="0" collapsed="false">
      <c r="A954" s="10" t="s">
        <v>742</v>
      </c>
      <c r="B954" s="67" t="s">
        <v>743</v>
      </c>
      <c r="C954" s="10" t="s">
        <v>38</v>
      </c>
      <c r="D954" s="71" t="s">
        <v>778</v>
      </c>
      <c r="E954" s="10" t="n">
        <v>0</v>
      </c>
      <c r="F954" s="10" t="n">
        <v>0.7</v>
      </c>
      <c r="G954" s="10" t="n">
        <v>4.3</v>
      </c>
      <c r="H954" s="10" t="n">
        <v>12.3</v>
      </c>
      <c r="I954" s="10" t="n">
        <v>34.4</v>
      </c>
      <c r="J954" s="10" t="n">
        <v>55</v>
      </c>
      <c r="K954" s="10" t="n">
        <v>30.2</v>
      </c>
      <c r="L954" s="10" t="n">
        <v>19.6</v>
      </c>
      <c r="M954" s="10" t="n">
        <v>20.2</v>
      </c>
      <c r="N954" s="10" t="n">
        <v>13.2</v>
      </c>
      <c r="O954" s="10" t="n">
        <v>2.9</v>
      </c>
      <c r="P954" s="10" t="n">
        <v>0</v>
      </c>
      <c r="Q954" s="10" t="n">
        <v>0</v>
      </c>
      <c r="R954" s="10" t="s">
        <v>40</v>
      </c>
      <c r="S954" s="10" t="s">
        <v>40</v>
      </c>
      <c r="T954" s="10" t="s">
        <v>40</v>
      </c>
      <c r="U954" s="10" t="s">
        <v>40</v>
      </c>
      <c r="V954" s="10" t="s">
        <v>40</v>
      </c>
      <c r="W954" s="10" t="s">
        <v>40</v>
      </c>
      <c r="X954" s="10" t="s">
        <v>40</v>
      </c>
      <c r="Y954" s="10" t="s">
        <v>40</v>
      </c>
      <c r="Z954" s="10" t="s">
        <v>40</v>
      </c>
      <c r="AA954" s="10" t="s">
        <v>40</v>
      </c>
      <c r="AB954" s="10" t="s">
        <v>40</v>
      </c>
      <c r="AC954" s="10" t="s">
        <v>40</v>
      </c>
      <c r="AD954" s="69" t="s">
        <v>40</v>
      </c>
      <c r="AE954" s="70"/>
      <c r="AF954" s="10"/>
      <c r="AG954" s="10" t="n">
        <v>100</v>
      </c>
      <c r="AH954" s="10" t="n">
        <v>0.6</v>
      </c>
      <c r="AI954" s="10" t="s">
        <v>776</v>
      </c>
      <c r="AJ954" s="10"/>
      <c r="AK954" s="10" t="s">
        <v>46</v>
      </c>
    </row>
    <row r="955" customFormat="false" ht="13.8" hidden="false" customHeight="false" outlineLevel="0" collapsed="false">
      <c r="A955" s="10" t="s">
        <v>742</v>
      </c>
      <c r="B955" s="67" t="s">
        <v>743</v>
      </c>
      <c r="C955" s="10" t="s">
        <v>99</v>
      </c>
      <c r="D955" s="72" t="s">
        <v>779</v>
      </c>
      <c r="E955" s="10"/>
      <c r="F955" s="10"/>
      <c r="G955" s="10"/>
      <c r="H955" s="10"/>
      <c r="I955" s="10"/>
      <c r="J955" s="10"/>
      <c r="K955" s="10"/>
      <c r="L955" s="10" t="n">
        <v>50</v>
      </c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 t="s">
        <v>101</v>
      </c>
      <c r="Z955" s="10"/>
      <c r="AA955" s="10"/>
      <c r="AB955" s="10"/>
      <c r="AC955" s="10"/>
      <c r="AD955" s="69"/>
      <c r="AE955" s="70" t="n">
        <v>4500</v>
      </c>
      <c r="AF955" s="10"/>
      <c r="AG955" s="10"/>
      <c r="AH955" s="10"/>
      <c r="AI955" s="10" t="s">
        <v>780</v>
      </c>
      <c r="AJ955" s="10"/>
      <c r="AK955" s="10"/>
    </row>
    <row r="956" customFormat="false" ht="13.8" hidden="false" customHeight="false" outlineLevel="0" collapsed="false">
      <c r="A956" s="10" t="s">
        <v>742</v>
      </c>
      <c r="B956" s="73" t="s">
        <v>781</v>
      </c>
      <c r="C956" s="10" t="s">
        <v>59</v>
      </c>
      <c r="D956" s="68" t="s">
        <v>744</v>
      </c>
      <c r="E956" s="10"/>
      <c r="F956" s="10"/>
      <c r="G956" s="10"/>
      <c r="H956" s="10"/>
      <c r="I956" s="10"/>
      <c r="J956" s="10" t="n">
        <v>7.3369</v>
      </c>
      <c r="K956" s="10"/>
      <c r="L956" s="10" t="n">
        <v>4.0514</v>
      </c>
      <c r="M956" s="10" t="n">
        <v>25.1</v>
      </c>
      <c r="N956" s="10" t="n">
        <v>25.6</v>
      </c>
      <c r="O956" s="10" t="n">
        <v>20.2</v>
      </c>
      <c r="P956" s="10" t="n">
        <v>11.4</v>
      </c>
      <c r="Q956" s="10" t="n">
        <v>5</v>
      </c>
      <c r="R956" s="10"/>
      <c r="S956" s="10"/>
      <c r="T956" s="10"/>
      <c r="U956" s="10"/>
      <c r="V956" s="10"/>
      <c r="W956" s="10" t="s">
        <v>61</v>
      </c>
      <c r="X956" s="10"/>
      <c r="Y956" s="10" t="s">
        <v>41</v>
      </c>
      <c r="Z956" s="10" t="s">
        <v>40</v>
      </c>
      <c r="AA956" s="10" t="s">
        <v>40</v>
      </c>
      <c r="AB956" s="10" t="s">
        <v>40</v>
      </c>
      <c r="AC956" s="10" t="s">
        <v>40</v>
      </c>
      <c r="AD956" s="69" t="s">
        <v>40</v>
      </c>
      <c r="AE956" s="70"/>
      <c r="AF956" s="10"/>
      <c r="AG956" s="10" t="n">
        <v>100</v>
      </c>
      <c r="AH956" s="10" t="n">
        <v>0.9</v>
      </c>
      <c r="AI956" s="10" t="s">
        <v>147</v>
      </c>
      <c r="AJ956" s="10"/>
      <c r="AK956" s="10"/>
    </row>
    <row r="957" customFormat="false" ht="13.8" hidden="false" customHeight="false" outlineLevel="0" collapsed="false">
      <c r="A957" s="10" t="s">
        <v>742</v>
      </c>
      <c r="B957" s="73" t="s">
        <v>781</v>
      </c>
      <c r="C957" s="10" t="s">
        <v>38</v>
      </c>
      <c r="D957" s="71" t="s">
        <v>745</v>
      </c>
      <c r="E957" s="10"/>
      <c r="F957" s="10"/>
      <c r="G957" s="10"/>
      <c r="H957" s="10"/>
      <c r="I957" s="10"/>
      <c r="J957" s="10"/>
      <c r="K957" s="10" t="n">
        <v>8.3433</v>
      </c>
      <c r="L957" s="10" t="n">
        <v>0</v>
      </c>
      <c r="M957" s="10" t="n">
        <v>18.7</v>
      </c>
      <c r="N957" s="10" t="n">
        <v>19.7</v>
      </c>
      <c r="O957" s="10" t="n">
        <v>16.2</v>
      </c>
      <c r="P957" s="10" t="n">
        <v>2.1</v>
      </c>
      <c r="Q957" s="10" t="n">
        <v>0</v>
      </c>
      <c r="R957" s="10"/>
      <c r="S957" s="10"/>
      <c r="T957" s="10"/>
      <c r="U957" s="10"/>
      <c r="V957" s="10"/>
      <c r="W957" s="10"/>
      <c r="X957" s="10" t="s">
        <v>41</v>
      </c>
      <c r="Y957" s="10" t="s">
        <v>40</v>
      </c>
      <c r="Z957" s="10" t="s">
        <v>40</v>
      </c>
      <c r="AA957" s="10" t="s">
        <v>40</v>
      </c>
      <c r="AB957" s="10" t="s">
        <v>40</v>
      </c>
      <c r="AC957" s="10" t="s">
        <v>40</v>
      </c>
      <c r="AD957" s="69" t="s">
        <v>40</v>
      </c>
      <c r="AE957" s="70"/>
      <c r="AF957" s="10"/>
      <c r="AG957" s="10" t="n">
        <v>100</v>
      </c>
      <c r="AH957" s="10" t="n">
        <v>0.8</v>
      </c>
      <c r="AI957" s="10" t="s">
        <v>746</v>
      </c>
      <c r="AJ957" s="10"/>
      <c r="AK957" s="10" t="s">
        <v>46</v>
      </c>
    </row>
    <row r="958" customFormat="false" ht="13.8" hidden="false" customHeight="false" outlineLevel="0" collapsed="false">
      <c r="A958" s="10" t="s">
        <v>742</v>
      </c>
      <c r="B958" s="73" t="s">
        <v>781</v>
      </c>
      <c r="C958" s="10" t="s">
        <v>38</v>
      </c>
      <c r="D958" s="71" t="s">
        <v>747</v>
      </c>
      <c r="E958" s="10"/>
      <c r="F958" s="10"/>
      <c r="G958" s="10"/>
      <c r="H958" s="10"/>
      <c r="I958" s="10"/>
      <c r="J958" s="10"/>
      <c r="K958" s="10" t="n">
        <v>7.1039</v>
      </c>
      <c r="L958" s="10" t="n">
        <v>0</v>
      </c>
      <c r="M958" s="10" t="n">
        <v>13</v>
      </c>
      <c r="N958" s="10" t="n">
        <v>12.1</v>
      </c>
      <c r="O958" s="10" t="n">
        <v>17.2</v>
      </c>
      <c r="P958" s="10" t="n">
        <v>3.7</v>
      </c>
      <c r="Q958" s="10" t="n">
        <v>0</v>
      </c>
      <c r="R958" s="10"/>
      <c r="S958" s="10"/>
      <c r="T958" s="10"/>
      <c r="U958" s="10"/>
      <c r="V958" s="10"/>
      <c r="W958" s="10"/>
      <c r="X958" s="10" t="s">
        <v>41</v>
      </c>
      <c r="Y958" s="10" t="s">
        <v>40</v>
      </c>
      <c r="Z958" s="10" t="s">
        <v>40</v>
      </c>
      <c r="AA958" s="10" t="s">
        <v>40</v>
      </c>
      <c r="AB958" s="10" t="s">
        <v>40</v>
      </c>
      <c r="AC958" s="10" t="s">
        <v>40</v>
      </c>
      <c r="AD958" s="69" t="s">
        <v>40</v>
      </c>
      <c r="AE958" s="70"/>
      <c r="AF958" s="10"/>
      <c r="AG958" s="10" t="n">
        <v>100</v>
      </c>
      <c r="AH958" s="10" t="n">
        <v>0.7</v>
      </c>
      <c r="AI958" s="10" t="s">
        <v>748</v>
      </c>
      <c r="AJ958" s="10"/>
      <c r="AK958" s="10" t="s">
        <v>46</v>
      </c>
    </row>
    <row r="959" customFormat="false" ht="13.8" hidden="false" customHeight="false" outlineLevel="0" collapsed="false">
      <c r="A959" s="10" t="s">
        <v>742</v>
      </c>
      <c r="B959" s="73" t="s">
        <v>781</v>
      </c>
      <c r="C959" s="10" t="s">
        <v>38</v>
      </c>
      <c r="D959" s="71" t="s">
        <v>749</v>
      </c>
      <c r="E959" s="10"/>
      <c r="F959" s="10"/>
      <c r="G959" s="10"/>
      <c r="H959" s="10"/>
      <c r="I959" s="10"/>
      <c r="J959" s="10"/>
      <c r="K959" s="10" t="n">
        <v>7.1039</v>
      </c>
      <c r="L959" s="10" t="n">
        <v>0</v>
      </c>
      <c r="M959" s="10" t="n">
        <v>13</v>
      </c>
      <c r="N959" s="10" t="n">
        <v>12.1</v>
      </c>
      <c r="O959" s="10" t="n">
        <v>17.2</v>
      </c>
      <c r="P959" s="10" t="n">
        <v>3.7</v>
      </c>
      <c r="Q959" s="10" t="n">
        <v>0</v>
      </c>
      <c r="R959" s="10"/>
      <c r="S959" s="10"/>
      <c r="T959" s="10"/>
      <c r="U959" s="10"/>
      <c r="V959" s="10"/>
      <c r="W959" s="10"/>
      <c r="X959" s="10" t="s">
        <v>41</v>
      </c>
      <c r="Y959" s="10" t="s">
        <v>40</v>
      </c>
      <c r="Z959" s="10" t="s">
        <v>40</v>
      </c>
      <c r="AA959" s="10" t="s">
        <v>40</v>
      </c>
      <c r="AB959" s="10" t="s">
        <v>40</v>
      </c>
      <c r="AC959" s="10" t="s">
        <v>40</v>
      </c>
      <c r="AD959" s="69" t="s">
        <v>40</v>
      </c>
      <c r="AE959" s="70"/>
      <c r="AF959" s="10"/>
      <c r="AG959" s="10" t="n">
        <v>100</v>
      </c>
      <c r="AH959" s="10" t="n">
        <v>0.7</v>
      </c>
      <c r="AI959" s="10" t="s">
        <v>750</v>
      </c>
      <c r="AJ959" s="10"/>
      <c r="AK959" s="10" t="s">
        <v>46</v>
      </c>
    </row>
    <row r="960" customFormat="false" ht="13.8" hidden="false" customHeight="false" outlineLevel="0" collapsed="false">
      <c r="A960" s="10" t="s">
        <v>742</v>
      </c>
      <c r="B960" s="73" t="s">
        <v>781</v>
      </c>
      <c r="C960" s="10" t="s">
        <v>38</v>
      </c>
      <c r="D960" s="71" t="s">
        <v>751</v>
      </c>
      <c r="E960" s="10"/>
      <c r="F960" s="10"/>
      <c r="G960" s="10"/>
      <c r="H960" s="10"/>
      <c r="I960" s="10"/>
      <c r="J960" s="10"/>
      <c r="K960" s="10" t="n">
        <v>5.8269</v>
      </c>
      <c r="L960" s="10" t="n">
        <v>0</v>
      </c>
      <c r="M960" s="10" t="n">
        <v>25.1</v>
      </c>
      <c r="N960" s="10" t="n">
        <v>0</v>
      </c>
      <c r="O960" s="10" t="n">
        <v>17.6</v>
      </c>
      <c r="P960" s="10" t="n">
        <v>4.7</v>
      </c>
      <c r="Q960" s="10" t="n">
        <v>0</v>
      </c>
      <c r="R960" s="10"/>
      <c r="S960" s="10"/>
      <c r="T960" s="10"/>
      <c r="U960" s="10"/>
      <c r="V960" s="10"/>
      <c r="W960" s="10"/>
      <c r="X960" s="10" t="s">
        <v>41</v>
      </c>
      <c r="Y960" s="10" t="s">
        <v>40</v>
      </c>
      <c r="Z960" s="10" t="s">
        <v>40</v>
      </c>
      <c r="AA960" s="10" t="s">
        <v>40</v>
      </c>
      <c r="AB960" s="10" t="s">
        <v>40</v>
      </c>
      <c r="AC960" s="10" t="s">
        <v>40</v>
      </c>
      <c r="AD960" s="69" t="s">
        <v>40</v>
      </c>
      <c r="AE960" s="70"/>
      <c r="AF960" s="10"/>
      <c r="AG960" s="10" t="n">
        <v>50</v>
      </c>
      <c r="AH960" s="10" t="n">
        <v>0.7</v>
      </c>
      <c r="AI960" s="10" t="s">
        <v>752</v>
      </c>
      <c r="AJ960" s="10"/>
      <c r="AK960" s="10" t="s">
        <v>46</v>
      </c>
    </row>
    <row r="961" customFormat="false" ht="13.8" hidden="false" customHeight="false" outlineLevel="0" collapsed="false">
      <c r="A961" s="10" t="s">
        <v>742</v>
      </c>
      <c r="B961" s="73" t="s">
        <v>781</v>
      </c>
      <c r="C961" s="10" t="s">
        <v>38</v>
      </c>
      <c r="D961" s="71" t="s">
        <v>782</v>
      </c>
      <c r="E961" s="10" t="n">
        <v>0.2</v>
      </c>
      <c r="F961" s="10" t="n">
        <v>4.3</v>
      </c>
      <c r="G961" s="10" t="n">
        <v>9.9</v>
      </c>
      <c r="H961" s="10"/>
      <c r="I961" s="10"/>
      <c r="J961" s="10"/>
      <c r="K961" s="10" t="n">
        <v>7.4053</v>
      </c>
      <c r="L961" s="10" t="n">
        <v>3.19285714285714</v>
      </c>
      <c r="M961" s="10" t="n">
        <v>6.38571428571429</v>
      </c>
      <c r="N961" s="10" t="n">
        <v>45.5</v>
      </c>
      <c r="O961" s="10" t="n">
        <v>19.6</v>
      </c>
      <c r="P961" s="10" t="n">
        <v>8.7</v>
      </c>
      <c r="Q961" s="10" t="n">
        <v>0.2</v>
      </c>
      <c r="R961" s="10" t="s">
        <v>40</v>
      </c>
      <c r="S961" s="10" t="s">
        <v>40</v>
      </c>
      <c r="T961" s="10" t="s">
        <v>40</v>
      </c>
      <c r="U961" s="10"/>
      <c r="V961" s="10"/>
      <c r="W961" s="10"/>
      <c r="X961" s="10" t="s">
        <v>41</v>
      </c>
      <c r="Y961" s="10" t="s">
        <v>40</v>
      </c>
      <c r="Z961" s="10" t="s">
        <v>40</v>
      </c>
      <c r="AA961" s="10" t="s">
        <v>40</v>
      </c>
      <c r="AB961" s="10" t="s">
        <v>40</v>
      </c>
      <c r="AC961" s="10" t="s">
        <v>40</v>
      </c>
      <c r="AD961" s="69" t="s">
        <v>40</v>
      </c>
      <c r="AE961" s="70"/>
      <c r="AF961" s="10"/>
      <c r="AG961" s="10" t="n">
        <v>100</v>
      </c>
      <c r="AH961" s="10" t="n">
        <v>0.8</v>
      </c>
      <c r="AI961" s="10" t="s">
        <v>731</v>
      </c>
      <c r="AJ961" s="10"/>
      <c r="AK961" s="10" t="s">
        <v>46</v>
      </c>
    </row>
    <row r="962" customFormat="false" ht="13.8" hidden="false" customHeight="false" outlineLevel="0" collapsed="false">
      <c r="A962" s="10" t="s">
        <v>742</v>
      </c>
      <c r="B962" s="73" t="s">
        <v>781</v>
      </c>
      <c r="C962" s="10" t="s">
        <v>38</v>
      </c>
      <c r="D962" s="71" t="s">
        <v>754</v>
      </c>
      <c r="E962" s="10" t="n">
        <v>0</v>
      </c>
      <c r="F962" s="10" t="n">
        <v>2.7</v>
      </c>
      <c r="G962" s="10" t="n">
        <v>7.3</v>
      </c>
      <c r="H962" s="10"/>
      <c r="I962" s="10"/>
      <c r="J962" s="10"/>
      <c r="K962" s="10" t="n">
        <v>5.9324</v>
      </c>
      <c r="L962" s="10" t="n">
        <v>0</v>
      </c>
      <c r="M962" s="10" t="n">
        <v>21.9</v>
      </c>
      <c r="N962" s="10" t="n">
        <v>11.7</v>
      </c>
      <c r="O962" s="10" t="n">
        <v>14.3</v>
      </c>
      <c r="P962" s="10" t="n">
        <v>6.1</v>
      </c>
      <c r="Q962" s="10" t="n">
        <v>0</v>
      </c>
      <c r="R962" s="10" t="s">
        <v>40</v>
      </c>
      <c r="S962" s="10" t="s">
        <v>40</v>
      </c>
      <c r="T962" s="10" t="s">
        <v>40</v>
      </c>
      <c r="U962" s="10"/>
      <c r="V962" s="10"/>
      <c r="W962" s="10"/>
      <c r="X962" s="10" t="s">
        <v>41</v>
      </c>
      <c r="Y962" s="10" t="s">
        <v>40</v>
      </c>
      <c r="Z962" s="10" t="s">
        <v>40</v>
      </c>
      <c r="AA962" s="10" t="s">
        <v>40</v>
      </c>
      <c r="AB962" s="10" t="s">
        <v>40</v>
      </c>
      <c r="AC962" s="10" t="s">
        <v>40</v>
      </c>
      <c r="AD962" s="69" t="s">
        <v>40</v>
      </c>
      <c r="AE962" s="70"/>
      <c r="AF962" s="10"/>
      <c r="AG962" s="10" t="n">
        <v>100</v>
      </c>
      <c r="AH962" s="10" t="n">
        <v>0.7</v>
      </c>
      <c r="AI962" s="10" t="s">
        <v>755</v>
      </c>
      <c r="AJ962" s="10"/>
      <c r="AK962" s="10" t="s">
        <v>46</v>
      </c>
    </row>
    <row r="963" customFormat="false" ht="13.8" hidden="false" customHeight="false" outlineLevel="0" collapsed="false">
      <c r="A963" s="10" t="s">
        <v>742</v>
      </c>
      <c r="B963" s="73" t="s">
        <v>781</v>
      </c>
      <c r="C963" s="10" t="s">
        <v>38</v>
      </c>
      <c r="D963" s="71" t="s">
        <v>756</v>
      </c>
      <c r="E963" s="10" t="n">
        <v>0</v>
      </c>
      <c r="F963" s="10" t="n">
        <v>2.7</v>
      </c>
      <c r="G963" s="10" t="n">
        <v>7.3</v>
      </c>
      <c r="H963" s="10" t="n">
        <v>26.3</v>
      </c>
      <c r="I963" s="10"/>
      <c r="J963" s="10"/>
      <c r="K963" s="10"/>
      <c r="L963" s="10" t="n">
        <v>3.9922</v>
      </c>
      <c r="M963" s="10" t="n">
        <v>62.5</v>
      </c>
      <c r="N963" s="10" t="n">
        <v>12.7</v>
      </c>
      <c r="O963" s="10" t="n">
        <v>14.3</v>
      </c>
      <c r="P963" s="10" t="n">
        <v>6.1</v>
      </c>
      <c r="Q963" s="10" t="n">
        <v>0</v>
      </c>
      <c r="R963" s="10" t="s">
        <v>40</v>
      </c>
      <c r="S963" s="10" t="s">
        <v>40</v>
      </c>
      <c r="T963" s="10" t="s">
        <v>40</v>
      </c>
      <c r="U963" s="10" t="s">
        <v>40</v>
      </c>
      <c r="V963" s="10"/>
      <c r="W963" s="10"/>
      <c r="X963" s="10"/>
      <c r="Y963" s="10" t="s">
        <v>41</v>
      </c>
      <c r="Z963" s="10" t="s">
        <v>40</v>
      </c>
      <c r="AA963" s="10" t="s">
        <v>40</v>
      </c>
      <c r="AB963" s="10" t="s">
        <v>40</v>
      </c>
      <c r="AC963" s="10" t="s">
        <v>40</v>
      </c>
      <c r="AD963" s="69" t="s">
        <v>40</v>
      </c>
      <c r="AE963" s="70"/>
      <c r="AF963" s="10"/>
      <c r="AG963" s="10" t="n">
        <v>100</v>
      </c>
      <c r="AH963" s="10" t="n">
        <v>0.7</v>
      </c>
      <c r="AI963" s="10" t="s">
        <v>757</v>
      </c>
      <c r="AJ963" s="10"/>
      <c r="AK963" s="10" t="s">
        <v>46</v>
      </c>
    </row>
    <row r="964" customFormat="false" ht="13.8" hidden="false" customHeight="false" outlineLevel="0" collapsed="false">
      <c r="A964" s="10" t="s">
        <v>742</v>
      </c>
      <c r="B964" s="73" t="s">
        <v>781</v>
      </c>
      <c r="C964" s="10" t="s">
        <v>38</v>
      </c>
      <c r="D964" s="71" t="s">
        <v>758</v>
      </c>
      <c r="E964" s="10" t="n">
        <v>0</v>
      </c>
      <c r="F964" s="10" t="n">
        <v>3.2</v>
      </c>
      <c r="G964" s="10" t="n">
        <v>8.4</v>
      </c>
      <c r="H964" s="10"/>
      <c r="I964" s="10"/>
      <c r="J964" s="10"/>
      <c r="K964" s="10" t="n">
        <v>6.7527</v>
      </c>
      <c r="L964" s="10" t="n">
        <v>7</v>
      </c>
      <c r="M964" s="10" t="n">
        <v>23.4</v>
      </c>
      <c r="N964" s="10" t="n">
        <v>18.8</v>
      </c>
      <c r="O964" s="10" t="n">
        <v>14</v>
      </c>
      <c r="P964" s="10" t="n">
        <v>0.8</v>
      </c>
      <c r="Q964" s="10" t="n">
        <v>0</v>
      </c>
      <c r="R964" s="10" t="s">
        <v>40</v>
      </c>
      <c r="S964" s="10" t="s">
        <v>40</v>
      </c>
      <c r="T964" s="10" t="s">
        <v>40</v>
      </c>
      <c r="U964" s="10"/>
      <c r="V964" s="10"/>
      <c r="W964" s="10"/>
      <c r="X964" s="10" t="s">
        <v>41</v>
      </c>
      <c r="Y964" s="10" t="s">
        <v>40</v>
      </c>
      <c r="Z964" s="10" t="s">
        <v>40</v>
      </c>
      <c r="AA964" s="10" t="s">
        <v>40</v>
      </c>
      <c r="AB964" s="10" t="s">
        <v>40</v>
      </c>
      <c r="AC964" s="10" t="s">
        <v>40</v>
      </c>
      <c r="AD964" s="69" t="s">
        <v>40</v>
      </c>
      <c r="AE964" s="70"/>
      <c r="AF964" s="10"/>
      <c r="AG964" s="10" t="n">
        <v>100</v>
      </c>
      <c r="AH964" s="10" t="n">
        <v>0.75</v>
      </c>
      <c r="AI964" s="10" t="s">
        <v>759</v>
      </c>
      <c r="AJ964" s="10"/>
      <c r="AK964" s="10" t="s">
        <v>46</v>
      </c>
    </row>
    <row r="965" customFormat="false" ht="13.8" hidden="false" customHeight="false" outlineLevel="0" collapsed="false">
      <c r="A965" s="10" t="s">
        <v>742</v>
      </c>
      <c r="B965" s="73" t="s">
        <v>781</v>
      </c>
      <c r="C965" s="10" t="s">
        <v>38</v>
      </c>
      <c r="D965" s="71" t="s">
        <v>760</v>
      </c>
      <c r="E965" s="10"/>
      <c r="F965" s="10"/>
      <c r="G965" s="10"/>
      <c r="H965" s="10"/>
      <c r="I965" s="10"/>
      <c r="J965" s="10"/>
      <c r="K965" s="10" t="n">
        <v>7.1039</v>
      </c>
      <c r="L965" s="10" t="n">
        <v>0</v>
      </c>
      <c r="M965" s="10" t="n">
        <v>4.88928571428571</v>
      </c>
      <c r="N965" s="10" t="n">
        <v>22.3</v>
      </c>
      <c r="O965" s="10" t="n">
        <v>15.4</v>
      </c>
      <c r="P965" s="10" t="n">
        <v>0.7</v>
      </c>
      <c r="Q965" s="10" t="n">
        <v>0</v>
      </c>
      <c r="R965" s="10"/>
      <c r="S965" s="10"/>
      <c r="T965" s="10"/>
      <c r="U965" s="10"/>
      <c r="V965" s="10"/>
      <c r="W965" s="10"/>
      <c r="X965" s="10" t="s">
        <v>41</v>
      </c>
      <c r="Y965" s="10" t="s">
        <v>40</v>
      </c>
      <c r="Z965" s="10" t="s">
        <v>40</v>
      </c>
      <c r="AA965" s="10" t="s">
        <v>40</v>
      </c>
      <c r="AB965" s="10" t="s">
        <v>40</v>
      </c>
      <c r="AC965" s="10" t="s">
        <v>40</v>
      </c>
      <c r="AD965" s="69" t="s">
        <v>40</v>
      </c>
      <c r="AE965" s="70"/>
      <c r="AF965" s="10"/>
      <c r="AG965" s="10" t="n">
        <v>100</v>
      </c>
      <c r="AH965" s="10" t="n">
        <v>0.7</v>
      </c>
      <c r="AI965" s="10" t="s">
        <v>761</v>
      </c>
      <c r="AJ965" s="10"/>
      <c r="AK965" s="10" t="s">
        <v>46</v>
      </c>
    </row>
    <row r="966" customFormat="false" ht="13.8" hidden="false" customHeight="false" outlineLevel="0" collapsed="false">
      <c r="A966" s="10" t="s">
        <v>742</v>
      </c>
      <c r="B966" s="73" t="s">
        <v>781</v>
      </c>
      <c r="C966" s="10" t="s">
        <v>38</v>
      </c>
      <c r="D966" s="71" t="s">
        <v>762</v>
      </c>
      <c r="E966" s="10"/>
      <c r="F966" s="10"/>
      <c r="G966" s="10"/>
      <c r="H966" s="10"/>
      <c r="I966" s="10"/>
      <c r="J966" s="10"/>
      <c r="K966" s="10" t="n">
        <v>5.6814</v>
      </c>
      <c r="L966" s="10" t="n">
        <v>0</v>
      </c>
      <c r="M966" s="10" t="n">
        <v>5.38571428571429</v>
      </c>
      <c r="N966" s="10" t="n">
        <v>15.9</v>
      </c>
      <c r="O966" s="10" t="n">
        <v>17.6</v>
      </c>
      <c r="P966" s="10" t="n">
        <v>1</v>
      </c>
      <c r="Q966" s="10" t="n">
        <v>0</v>
      </c>
      <c r="R966" s="10"/>
      <c r="S966" s="10"/>
      <c r="T966" s="10"/>
      <c r="U966" s="10"/>
      <c r="V966" s="10"/>
      <c r="W966" s="10"/>
      <c r="X966" s="10" t="s">
        <v>41</v>
      </c>
      <c r="Y966" s="10" t="s">
        <v>40</v>
      </c>
      <c r="Z966" s="10" t="s">
        <v>40</v>
      </c>
      <c r="AA966" s="10" t="s">
        <v>40</v>
      </c>
      <c r="AB966" s="10" t="s">
        <v>40</v>
      </c>
      <c r="AC966" s="10" t="s">
        <v>40</v>
      </c>
      <c r="AD966" s="69" t="s">
        <v>40</v>
      </c>
      <c r="AE966" s="70"/>
      <c r="AF966" s="10"/>
      <c r="AG966" s="10" t="n">
        <v>50</v>
      </c>
      <c r="AH966" s="10" t="n">
        <v>0.7</v>
      </c>
      <c r="AI966" s="10" t="s">
        <v>761</v>
      </c>
      <c r="AJ966" s="10"/>
      <c r="AK966" s="10" t="s">
        <v>46</v>
      </c>
    </row>
    <row r="967" customFormat="false" ht="13.8" hidden="false" customHeight="false" outlineLevel="0" collapsed="false">
      <c r="A967" s="10" t="s">
        <v>742</v>
      </c>
      <c r="B967" s="73" t="s">
        <v>781</v>
      </c>
      <c r="C967" s="10" t="s">
        <v>38</v>
      </c>
      <c r="D967" s="71" t="s">
        <v>763</v>
      </c>
      <c r="E967" s="10"/>
      <c r="F967" s="10"/>
      <c r="G967" s="10"/>
      <c r="H967" s="10"/>
      <c r="I967" s="10"/>
      <c r="J967" s="10"/>
      <c r="K967" s="10" t="n">
        <v>7.1039</v>
      </c>
      <c r="L967" s="10" t="n">
        <v>0</v>
      </c>
      <c r="M967" s="10" t="n">
        <v>4.88928571428571</v>
      </c>
      <c r="N967" s="10" t="n">
        <v>22.3</v>
      </c>
      <c r="O967" s="10" t="n">
        <v>15.4</v>
      </c>
      <c r="P967" s="10" t="n">
        <v>0.7</v>
      </c>
      <c r="Q967" s="10" t="n">
        <v>0</v>
      </c>
      <c r="R967" s="10"/>
      <c r="S967" s="10"/>
      <c r="T967" s="10"/>
      <c r="U967" s="10"/>
      <c r="V967" s="10"/>
      <c r="W967" s="10"/>
      <c r="X967" s="10" t="s">
        <v>41</v>
      </c>
      <c r="Y967" s="10" t="s">
        <v>40</v>
      </c>
      <c r="Z967" s="10" t="s">
        <v>40</v>
      </c>
      <c r="AA967" s="10" t="s">
        <v>40</v>
      </c>
      <c r="AB967" s="10" t="s">
        <v>40</v>
      </c>
      <c r="AC967" s="10" t="s">
        <v>40</v>
      </c>
      <c r="AD967" s="69" t="s">
        <v>40</v>
      </c>
      <c r="AE967" s="70"/>
      <c r="AF967" s="10"/>
      <c r="AG967" s="10" t="n">
        <v>100</v>
      </c>
      <c r="AH967" s="10" t="n">
        <v>0.7</v>
      </c>
      <c r="AI967" s="10" t="s">
        <v>764</v>
      </c>
      <c r="AJ967" s="10"/>
      <c r="AK967" s="10" t="s">
        <v>46</v>
      </c>
    </row>
    <row r="968" customFormat="false" ht="13.8" hidden="false" customHeight="false" outlineLevel="0" collapsed="false">
      <c r="A968" s="10" t="s">
        <v>742</v>
      </c>
      <c r="B968" s="73" t="s">
        <v>781</v>
      </c>
      <c r="C968" s="10" t="s">
        <v>38</v>
      </c>
      <c r="D968" s="71" t="s">
        <v>765</v>
      </c>
      <c r="E968" s="10"/>
      <c r="F968" s="10"/>
      <c r="G968" s="10"/>
      <c r="H968" s="10"/>
      <c r="I968" s="10"/>
      <c r="J968" s="10"/>
      <c r="K968" s="10" t="n">
        <v>7.25</v>
      </c>
      <c r="L968" s="10" t="n">
        <v>0.1552</v>
      </c>
      <c r="M968" s="10"/>
      <c r="N968" s="10"/>
      <c r="O968" s="10" t="n">
        <v>1.2223</v>
      </c>
      <c r="P968" s="10" t="n">
        <v>1.5</v>
      </c>
      <c r="Q968" s="10" t="n">
        <v>0</v>
      </c>
      <c r="R968" s="10"/>
      <c r="S968" s="10"/>
      <c r="T968" s="10"/>
      <c r="U968" s="10"/>
      <c r="V968" s="10"/>
      <c r="W968" s="10"/>
      <c r="X968" s="10" t="s">
        <v>41</v>
      </c>
      <c r="Y968" s="10"/>
      <c r="Z968" s="10"/>
      <c r="AA968" s="10"/>
      <c r="AB968" s="10"/>
      <c r="AC968" s="10"/>
      <c r="AD968" s="69"/>
      <c r="AE968" s="70"/>
      <c r="AF968" s="10"/>
      <c r="AG968" s="10" t="n">
        <v>100</v>
      </c>
      <c r="AH968" s="10" t="n">
        <v>0.8</v>
      </c>
      <c r="AI968" s="10" t="s">
        <v>766</v>
      </c>
      <c r="AJ968" s="10"/>
      <c r="AK968" s="10" t="s">
        <v>46</v>
      </c>
    </row>
    <row r="969" customFormat="false" ht="13.8" hidden="false" customHeight="false" outlineLevel="0" collapsed="false">
      <c r="A969" s="10" t="s">
        <v>742</v>
      </c>
      <c r="B969" s="73" t="s">
        <v>781</v>
      </c>
      <c r="C969" s="10" t="s">
        <v>38</v>
      </c>
      <c r="D969" s="71" t="s">
        <v>767</v>
      </c>
      <c r="E969" s="10" t="n">
        <v>0</v>
      </c>
      <c r="F969" s="10" t="n">
        <v>3.3</v>
      </c>
      <c r="G969" s="10" t="n">
        <v>8.3</v>
      </c>
      <c r="H969" s="10"/>
      <c r="I969" s="10"/>
      <c r="J969" s="10"/>
      <c r="K969" s="10" t="n">
        <v>5.3022</v>
      </c>
      <c r="L969" s="10" t="n">
        <v>0</v>
      </c>
      <c r="M969" s="10" t="n">
        <v>23.1</v>
      </c>
      <c r="N969" s="10" t="n">
        <v>6.5</v>
      </c>
      <c r="O969" s="10" t="n">
        <v>20.9</v>
      </c>
      <c r="P969" s="10" t="n">
        <v>4.9</v>
      </c>
      <c r="Q969" s="10" t="n">
        <v>0</v>
      </c>
      <c r="R969" s="10" t="s">
        <v>40</v>
      </c>
      <c r="S969" s="10" t="s">
        <v>40</v>
      </c>
      <c r="T969" s="10" t="s">
        <v>40</v>
      </c>
      <c r="U969" s="10"/>
      <c r="V969" s="10"/>
      <c r="W969" s="10"/>
      <c r="X969" s="10" t="s">
        <v>41</v>
      </c>
      <c r="Y969" s="10" t="s">
        <v>40</v>
      </c>
      <c r="Z969" s="10" t="s">
        <v>40</v>
      </c>
      <c r="AA969" s="10" t="s">
        <v>40</v>
      </c>
      <c r="AB969" s="10" t="s">
        <v>40</v>
      </c>
      <c r="AC969" s="10" t="s">
        <v>40</v>
      </c>
      <c r="AD969" s="69" t="s">
        <v>40</v>
      </c>
      <c r="AE969" s="70"/>
      <c r="AF969" s="10"/>
      <c r="AG969" s="10" t="n">
        <v>50</v>
      </c>
      <c r="AH969" s="10" t="n">
        <v>0.75</v>
      </c>
      <c r="AI969" s="10" t="s">
        <v>759</v>
      </c>
      <c r="AJ969" s="10"/>
      <c r="AK969" s="10" t="s">
        <v>46</v>
      </c>
    </row>
    <row r="970" customFormat="false" ht="13.8" hidden="false" customHeight="false" outlineLevel="0" collapsed="false">
      <c r="A970" s="10" t="s">
        <v>742</v>
      </c>
      <c r="B970" s="73" t="s">
        <v>781</v>
      </c>
      <c r="C970" s="10" t="s">
        <v>38</v>
      </c>
      <c r="D970" s="71" t="s">
        <v>768</v>
      </c>
      <c r="E970" s="10" t="n">
        <v>0</v>
      </c>
      <c r="F970" s="10" t="n">
        <v>3.3</v>
      </c>
      <c r="G970" s="10" t="n">
        <v>8.4</v>
      </c>
      <c r="H970" s="10"/>
      <c r="I970" s="10"/>
      <c r="J970" s="10"/>
      <c r="K970" s="10" t="n">
        <v>6.7074</v>
      </c>
      <c r="L970" s="10" t="n">
        <v>8.2</v>
      </c>
      <c r="M970" s="10" t="n">
        <v>16.3</v>
      </c>
      <c r="N970" s="10" t="n">
        <v>16</v>
      </c>
      <c r="O970" s="10" t="n">
        <v>19.3</v>
      </c>
      <c r="P970" s="10" t="n">
        <v>3.3</v>
      </c>
      <c r="Q970" s="10" t="n">
        <v>0</v>
      </c>
      <c r="R970" s="10" t="s">
        <v>40</v>
      </c>
      <c r="S970" s="10" t="s">
        <v>40</v>
      </c>
      <c r="T970" s="10" t="s">
        <v>40</v>
      </c>
      <c r="U970" s="10"/>
      <c r="V970" s="10"/>
      <c r="W970" s="10"/>
      <c r="X970" s="10" t="s">
        <v>41</v>
      </c>
      <c r="Y970" s="10" t="s">
        <v>40</v>
      </c>
      <c r="Z970" s="10" t="s">
        <v>40</v>
      </c>
      <c r="AA970" s="10" t="s">
        <v>40</v>
      </c>
      <c r="AB970" s="10" t="s">
        <v>40</v>
      </c>
      <c r="AC970" s="10" t="s">
        <v>40</v>
      </c>
      <c r="AD970" s="69" t="s">
        <v>40</v>
      </c>
      <c r="AE970" s="70"/>
      <c r="AF970" s="10"/>
      <c r="AG970" s="10" t="n">
        <v>100</v>
      </c>
      <c r="AH970" s="10" t="n">
        <v>0.75</v>
      </c>
      <c r="AI970" s="10" t="s">
        <v>769</v>
      </c>
      <c r="AJ970" s="10"/>
      <c r="AK970" s="10" t="s">
        <v>46</v>
      </c>
    </row>
    <row r="971" customFormat="false" ht="13.8" hidden="false" customHeight="false" outlineLevel="0" collapsed="false">
      <c r="A971" s="10" t="s">
        <v>742</v>
      </c>
      <c r="B971" s="73" t="s">
        <v>781</v>
      </c>
      <c r="C971" s="10" t="s">
        <v>38</v>
      </c>
      <c r="D971" s="71" t="s">
        <v>770</v>
      </c>
      <c r="E971" s="10" t="n">
        <v>0</v>
      </c>
      <c r="F971" s="10" t="n">
        <v>3.3</v>
      </c>
      <c r="G971" s="10" t="n">
        <v>8.4</v>
      </c>
      <c r="H971" s="10"/>
      <c r="I971" s="10"/>
      <c r="J971" s="10"/>
      <c r="K971" s="10" t="n">
        <v>6.7074</v>
      </c>
      <c r="L971" s="10" t="n">
        <v>0</v>
      </c>
      <c r="M971" s="10" t="n">
        <v>20.8</v>
      </c>
      <c r="N971" s="10" t="n">
        <v>19.4</v>
      </c>
      <c r="O971" s="10" t="n">
        <v>18.7</v>
      </c>
      <c r="P971" s="10" t="n">
        <v>0.1</v>
      </c>
      <c r="Q971" s="10" t="n">
        <v>0</v>
      </c>
      <c r="R971" s="10" t="s">
        <v>40</v>
      </c>
      <c r="S971" s="10" t="s">
        <v>40</v>
      </c>
      <c r="T971" s="10" t="s">
        <v>40</v>
      </c>
      <c r="U971" s="10"/>
      <c r="V971" s="10"/>
      <c r="W971" s="10"/>
      <c r="X971" s="10" t="s">
        <v>41</v>
      </c>
      <c r="Y971" s="10" t="s">
        <v>40</v>
      </c>
      <c r="Z971" s="10" t="s">
        <v>40</v>
      </c>
      <c r="AA971" s="10" t="s">
        <v>40</v>
      </c>
      <c r="AB971" s="10" t="s">
        <v>40</v>
      </c>
      <c r="AC971" s="10" t="s">
        <v>40</v>
      </c>
      <c r="AD971" s="69" t="s">
        <v>40</v>
      </c>
      <c r="AE971" s="70"/>
      <c r="AF971" s="10"/>
      <c r="AG971" s="10" t="n">
        <v>100</v>
      </c>
      <c r="AH971" s="10" t="n">
        <v>0.75</v>
      </c>
      <c r="AI971" s="10" t="s">
        <v>771</v>
      </c>
      <c r="AJ971" s="10"/>
      <c r="AK971" s="10" t="s">
        <v>46</v>
      </c>
    </row>
    <row r="972" customFormat="false" ht="13.8" hidden="false" customHeight="false" outlineLevel="0" collapsed="false">
      <c r="A972" s="10" t="s">
        <v>742</v>
      </c>
      <c r="B972" s="73" t="s">
        <v>781</v>
      </c>
      <c r="C972" s="10" t="s">
        <v>38</v>
      </c>
      <c r="D972" s="71" t="s">
        <v>772</v>
      </c>
      <c r="E972" s="10" t="n">
        <v>0</v>
      </c>
      <c r="F972" s="10" t="n">
        <v>1.9</v>
      </c>
      <c r="G972" s="10" t="n">
        <v>4.8</v>
      </c>
      <c r="H972" s="10" t="n">
        <v>14.4</v>
      </c>
      <c r="I972" s="10" t="n">
        <v>36.3</v>
      </c>
      <c r="J972" s="10" t="n">
        <v>46.8</v>
      </c>
      <c r="K972" s="10" t="n">
        <v>20.2</v>
      </c>
      <c r="L972" s="10" t="n">
        <v>0</v>
      </c>
      <c r="M972" s="10" t="n">
        <v>9</v>
      </c>
      <c r="N972" s="10" t="n">
        <v>0.9</v>
      </c>
      <c r="O972" s="10" t="n">
        <v>8.9</v>
      </c>
      <c r="P972" s="10" t="n">
        <v>1.9</v>
      </c>
      <c r="Q972" s="10" t="n">
        <v>0</v>
      </c>
      <c r="R972" s="10" t="s">
        <v>40</v>
      </c>
      <c r="S972" s="10" t="s">
        <v>40</v>
      </c>
      <c r="T972" s="10" t="s">
        <v>40</v>
      </c>
      <c r="U972" s="10" t="s">
        <v>40</v>
      </c>
      <c r="V972" s="10" t="s">
        <v>40</v>
      </c>
      <c r="W972" s="10" t="s">
        <v>40</v>
      </c>
      <c r="X972" s="10" t="s">
        <v>40</v>
      </c>
      <c r="Y972" s="10" t="s">
        <v>40</v>
      </c>
      <c r="Z972" s="10" t="s">
        <v>40</v>
      </c>
      <c r="AA972" s="10" t="s">
        <v>40</v>
      </c>
      <c r="AB972" s="10" t="s">
        <v>40</v>
      </c>
      <c r="AC972" s="10" t="s">
        <v>40</v>
      </c>
      <c r="AD972" s="69" t="s">
        <v>40</v>
      </c>
      <c r="AE972" s="70"/>
      <c r="AF972" s="10"/>
      <c r="AG972" s="10" t="n">
        <v>50</v>
      </c>
      <c r="AH972" s="10" t="n">
        <v>0.6</v>
      </c>
      <c r="AI972" s="10" t="s">
        <v>773</v>
      </c>
      <c r="AJ972" s="10"/>
      <c r="AK972" s="10" t="s">
        <v>46</v>
      </c>
    </row>
    <row r="973" customFormat="false" ht="13.8" hidden="false" customHeight="false" outlineLevel="0" collapsed="false">
      <c r="A973" s="10" t="s">
        <v>742</v>
      </c>
      <c r="B973" s="73" t="s">
        <v>781</v>
      </c>
      <c r="C973" s="10" t="s">
        <v>38</v>
      </c>
      <c r="D973" s="71" t="s">
        <v>774</v>
      </c>
      <c r="E973" s="10" t="n">
        <v>0</v>
      </c>
      <c r="F973" s="10" t="n">
        <v>1.3</v>
      </c>
      <c r="G973" s="10" t="n">
        <v>3.4</v>
      </c>
      <c r="H973" s="10" t="n">
        <v>11.7</v>
      </c>
      <c r="I973" s="10" t="n">
        <v>39.9</v>
      </c>
      <c r="J973" s="10" t="n">
        <v>44</v>
      </c>
      <c r="K973" s="10" t="n">
        <v>8.7</v>
      </c>
      <c r="L973" s="10" t="n">
        <v>0</v>
      </c>
      <c r="M973" s="10" t="n">
        <v>17.2</v>
      </c>
      <c r="N973" s="10" t="n">
        <v>4</v>
      </c>
      <c r="O973" s="10" t="n">
        <v>13.1</v>
      </c>
      <c r="P973" s="10" t="n">
        <v>2.4</v>
      </c>
      <c r="Q973" s="10" t="n">
        <v>0</v>
      </c>
      <c r="R973" s="10" t="s">
        <v>40</v>
      </c>
      <c r="S973" s="10" t="s">
        <v>40</v>
      </c>
      <c r="T973" s="10" t="s">
        <v>40</v>
      </c>
      <c r="U973" s="10" t="s">
        <v>40</v>
      </c>
      <c r="V973" s="10" t="s">
        <v>40</v>
      </c>
      <c r="W973" s="10" t="s">
        <v>40</v>
      </c>
      <c r="X973" s="10" t="s">
        <v>40</v>
      </c>
      <c r="Y973" s="10" t="s">
        <v>40</v>
      </c>
      <c r="Z973" s="10" t="s">
        <v>40</v>
      </c>
      <c r="AA973" s="10" t="s">
        <v>40</v>
      </c>
      <c r="AB973" s="10" t="s">
        <v>40</v>
      </c>
      <c r="AC973" s="10" t="s">
        <v>40</v>
      </c>
      <c r="AD973" s="69" t="s">
        <v>40</v>
      </c>
      <c r="AE973" s="70"/>
      <c r="AF973" s="10"/>
      <c r="AG973" s="10" t="n">
        <v>50</v>
      </c>
      <c r="AH973" s="10" t="n">
        <v>0.6</v>
      </c>
      <c r="AI973" s="10" t="s">
        <v>773</v>
      </c>
      <c r="AJ973" s="10"/>
      <c r="AK973" s="10" t="s">
        <v>46</v>
      </c>
    </row>
    <row r="974" customFormat="false" ht="13.8" hidden="false" customHeight="false" outlineLevel="0" collapsed="false">
      <c r="A974" s="10" t="s">
        <v>742</v>
      </c>
      <c r="B974" s="73" t="s">
        <v>781</v>
      </c>
      <c r="C974" s="10" t="s">
        <v>38</v>
      </c>
      <c r="D974" s="71" t="s">
        <v>775</v>
      </c>
      <c r="E974" s="10" t="n">
        <v>0</v>
      </c>
      <c r="F974" s="10" t="n">
        <v>3</v>
      </c>
      <c r="G974" s="10" t="n">
        <v>7.4</v>
      </c>
      <c r="H974" s="10" t="n">
        <v>16.3</v>
      </c>
      <c r="I974" s="10" t="n">
        <v>43</v>
      </c>
      <c r="J974" s="10" t="n">
        <v>66.6</v>
      </c>
      <c r="K974" s="10" t="n">
        <v>45.6</v>
      </c>
      <c r="L974" s="10" t="n">
        <v>0</v>
      </c>
      <c r="M974" s="10" t="n">
        <v>13.7</v>
      </c>
      <c r="N974" s="10" t="n">
        <v>9.9</v>
      </c>
      <c r="O974" s="10" t="n">
        <v>13</v>
      </c>
      <c r="P974" s="10" t="n">
        <v>0.9</v>
      </c>
      <c r="Q974" s="10" t="n">
        <v>0</v>
      </c>
      <c r="R974" s="10" t="s">
        <v>40</v>
      </c>
      <c r="S974" s="10" t="s">
        <v>40</v>
      </c>
      <c r="T974" s="10" t="s">
        <v>40</v>
      </c>
      <c r="U974" s="10" t="s">
        <v>40</v>
      </c>
      <c r="V974" s="10" t="s">
        <v>40</v>
      </c>
      <c r="W974" s="10" t="s">
        <v>40</v>
      </c>
      <c r="X974" s="10" t="s">
        <v>40</v>
      </c>
      <c r="Y974" s="10" t="s">
        <v>40</v>
      </c>
      <c r="Z974" s="10" t="s">
        <v>40</v>
      </c>
      <c r="AA974" s="10" t="s">
        <v>40</v>
      </c>
      <c r="AB974" s="10" t="s">
        <v>40</v>
      </c>
      <c r="AC974" s="10" t="s">
        <v>40</v>
      </c>
      <c r="AD974" s="69" t="s">
        <v>40</v>
      </c>
      <c r="AE974" s="70"/>
      <c r="AF974" s="10"/>
      <c r="AG974" s="10" t="n">
        <v>100</v>
      </c>
      <c r="AH974" s="10" t="n">
        <v>0.7</v>
      </c>
      <c r="AI974" s="10" t="s">
        <v>776</v>
      </c>
      <c r="AJ974" s="10"/>
      <c r="AK974" s="10" t="s">
        <v>46</v>
      </c>
    </row>
    <row r="975" customFormat="false" ht="13.8" hidden="false" customHeight="false" outlineLevel="0" collapsed="false">
      <c r="A975" s="10" t="s">
        <v>742</v>
      </c>
      <c r="B975" s="73" t="s">
        <v>781</v>
      </c>
      <c r="C975" s="10" t="s">
        <v>38</v>
      </c>
      <c r="D975" s="71" t="s">
        <v>777</v>
      </c>
      <c r="E975" s="10" t="n">
        <v>0</v>
      </c>
      <c r="F975" s="10" t="n">
        <v>2.2</v>
      </c>
      <c r="G975" s="10" t="n">
        <v>5.5</v>
      </c>
      <c r="H975" s="10" t="n">
        <v>15.9</v>
      </c>
      <c r="I975" s="10" t="n">
        <v>36.1</v>
      </c>
      <c r="J975" s="10" t="n">
        <v>46.9</v>
      </c>
      <c r="K975" s="10" t="n">
        <v>14</v>
      </c>
      <c r="L975" s="10" t="n">
        <v>0</v>
      </c>
      <c r="M975" s="10" t="n">
        <v>10.6</v>
      </c>
      <c r="N975" s="10" t="n">
        <v>5</v>
      </c>
      <c r="O975" s="10" t="n">
        <v>15.2</v>
      </c>
      <c r="P975" s="10" t="n">
        <v>1.2</v>
      </c>
      <c r="Q975" s="10" t="n">
        <v>0</v>
      </c>
      <c r="R975" s="10" t="s">
        <v>40</v>
      </c>
      <c r="S975" s="10" t="s">
        <v>40</v>
      </c>
      <c r="T975" s="10" t="s">
        <v>40</v>
      </c>
      <c r="U975" s="10" t="s">
        <v>40</v>
      </c>
      <c r="V975" s="10" t="s">
        <v>40</v>
      </c>
      <c r="W975" s="10" t="s">
        <v>40</v>
      </c>
      <c r="X975" s="10" t="s">
        <v>40</v>
      </c>
      <c r="Y975" s="10" t="s">
        <v>40</v>
      </c>
      <c r="Z975" s="10" t="s">
        <v>40</v>
      </c>
      <c r="AA975" s="10" t="s">
        <v>40</v>
      </c>
      <c r="AB975" s="10" t="s">
        <v>40</v>
      </c>
      <c r="AC975" s="10" t="s">
        <v>40</v>
      </c>
      <c r="AD975" s="69" t="s">
        <v>40</v>
      </c>
      <c r="AE975" s="70"/>
      <c r="AF975" s="10"/>
      <c r="AG975" s="10" t="n">
        <v>50</v>
      </c>
      <c r="AH975" s="10" t="n">
        <v>0.6</v>
      </c>
      <c r="AI975" s="10" t="s">
        <v>776</v>
      </c>
      <c r="AJ975" s="10"/>
      <c r="AK975" s="10" t="s">
        <v>46</v>
      </c>
    </row>
    <row r="976" customFormat="false" ht="13.8" hidden="false" customHeight="false" outlineLevel="0" collapsed="false">
      <c r="A976" s="10" t="s">
        <v>742</v>
      </c>
      <c r="B976" s="73" t="s">
        <v>781</v>
      </c>
      <c r="C976" s="10" t="s">
        <v>38</v>
      </c>
      <c r="D976" s="71" t="s">
        <v>778</v>
      </c>
      <c r="E976" s="10" t="n">
        <v>0</v>
      </c>
      <c r="F976" s="10" t="n">
        <v>2</v>
      </c>
      <c r="G976" s="10" t="n">
        <v>5.5</v>
      </c>
      <c r="H976" s="10" t="n">
        <v>20.1</v>
      </c>
      <c r="I976" s="10" t="n">
        <v>50.8</v>
      </c>
      <c r="J976" s="10" t="n">
        <v>70.4</v>
      </c>
      <c r="K976" s="10" t="n">
        <v>39.2</v>
      </c>
      <c r="L976" s="10" t="n">
        <v>0</v>
      </c>
      <c r="M976" s="10" t="n">
        <v>15.6</v>
      </c>
      <c r="N976" s="10" t="n">
        <v>14.6</v>
      </c>
      <c r="O976" s="10" t="n">
        <v>14</v>
      </c>
      <c r="P976" s="10" t="n">
        <v>2.7</v>
      </c>
      <c r="Q976" s="10" t="n">
        <v>0</v>
      </c>
      <c r="R976" s="10" t="s">
        <v>40</v>
      </c>
      <c r="S976" s="10" t="s">
        <v>40</v>
      </c>
      <c r="T976" s="10" t="s">
        <v>40</v>
      </c>
      <c r="U976" s="10" t="s">
        <v>40</v>
      </c>
      <c r="V976" s="10" t="s">
        <v>40</v>
      </c>
      <c r="W976" s="10" t="s">
        <v>40</v>
      </c>
      <c r="X976" s="10" t="s">
        <v>40</v>
      </c>
      <c r="Y976" s="10" t="s">
        <v>40</v>
      </c>
      <c r="Z976" s="10" t="s">
        <v>40</v>
      </c>
      <c r="AA976" s="10" t="s">
        <v>40</v>
      </c>
      <c r="AB976" s="10" t="s">
        <v>40</v>
      </c>
      <c r="AC976" s="10" t="s">
        <v>40</v>
      </c>
      <c r="AD976" s="69" t="s">
        <v>40</v>
      </c>
      <c r="AE976" s="70"/>
      <c r="AF976" s="10"/>
      <c r="AG976" s="10" t="n">
        <v>100</v>
      </c>
      <c r="AH976" s="10" t="n">
        <v>0.6</v>
      </c>
      <c r="AI976" s="10" t="s">
        <v>776</v>
      </c>
      <c r="AJ976" s="10"/>
      <c r="AK976" s="10" t="s">
        <v>46</v>
      </c>
    </row>
    <row r="977" customFormat="false" ht="13.8" hidden="false" customHeight="false" outlineLevel="0" collapsed="false">
      <c r="A977" s="10" t="s">
        <v>742</v>
      </c>
      <c r="B977" s="73" t="s">
        <v>781</v>
      </c>
      <c r="C977" s="10" t="s">
        <v>99</v>
      </c>
      <c r="D977" s="72" t="s">
        <v>779</v>
      </c>
      <c r="E977" s="10"/>
      <c r="F977" s="10"/>
      <c r="G977" s="10"/>
      <c r="H977" s="10"/>
      <c r="I977" s="10"/>
      <c r="J977" s="10"/>
      <c r="K977" s="10" t="n">
        <v>60</v>
      </c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 t="s">
        <v>101</v>
      </c>
      <c r="Y977" s="10"/>
      <c r="Z977" s="10"/>
      <c r="AA977" s="10"/>
      <c r="AB977" s="10"/>
      <c r="AC977" s="10"/>
      <c r="AD977" s="69"/>
      <c r="AE977" s="70" t="n">
        <v>5000</v>
      </c>
      <c r="AF977" s="10"/>
      <c r="AG977" s="10"/>
      <c r="AH977" s="10"/>
      <c r="AI977" s="10" t="s">
        <v>780</v>
      </c>
      <c r="AJ977" s="10"/>
      <c r="AK977" s="10"/>
    </row>
    <row r="978" customFormat="false" ht="13.8" hidden="false" customHeight="false" outlineLevel="0" collapsed="false">
      <c r="A978" s="10" t="s">
        <v>742</v>
      </c>
      <c r="B978" s="74" t="n">
        <v>2051</v>
      </c>
      <c r="C978" s="10" t="s">
        <v>59</v>
      </c>
      <c r="D978" s="75" t="s">
        <v>744</v>
      </c>
      <c r="E978" s="10"/>
      <c r="F978" s="10"/>
      <c r="G978" s="10"/>
      <c r="H978" s="10"/>
      <c r="I978" s="10"/>
      <c r="J978" s="10" t="n">
        <v>3.1286</v>
      </c>
      <c r="K978" s="10"/>
      <c r="L978" s="10" t="n">
        <v>0.6915</v>
      </c>
      <c r="M978" s="10" t="n">
        <v>0</v>
      </c>
      <c r="N978" s="10" t="n">
        <v>9.7</v>
      </c>
      <c r="O978" s="10" t="n">
        <v>23.7</v>
      </c>
      <c r="P978" s="10" t="n">
        <v>16.6</v>
      </c>
      <c r="Q978" s="10" t="n">
        <v>5.2</v>
      </c>
      <c r="R978" s="10" t="s">
        <v>41</v>
      </c>
      <c r="S978" s="10" t="s">
        <v>41</v>
      </c>
      <c r="T978" s="10" t="s">
        <v>41</v>
      </c>
      <c r="U978" s="10" t="s">
        <v>41</v>
      </c>
      <c r="V978" s="10" t="s">
        <v>41</v>
      </c>
      <c r="W978" s="10" t="s">
        <v>61</v>
      </c>
      <c r="X978" s="10" t="s">
        <v>41</v>
      </c>
      <c r="Y978" s="10" t="s">
        <v>41</v>
      </c>
      <c r="Z978" s="10" t="s">
        <v>40</v>
      </c>
      <c r="AA978" s="10" t="s">
        <v>40</v>
      </c>
      <c r="AB978" s="10" t="s">
        <v>40</v>
      </c>
      <c r="AC978" s="10" t="s">
        <v>40</v>
      </c>
      <c r="AD978" s="69" t="s">
        <v>40</v>
      </c>
      <c r="AE978" s="70"/>
      <c r="AF978" s="10"/>
      <c r="AG978" s="10"/>
      <c r="AH978" s="10"/>
      <c r="AI978" s="10"/>
      <c r="AJ978" s="10"/>
      <c r="AK978" s="10" t="s">
        <v>65</v>
      </c>
    </row>
    <row r="979" customFormat="false" ht="13.8" hidden="false" customHeight="false" outlineLevel="0" collapsed="false">
      <c r="A979" s="10" t="s">
        <v>742</v>
      </c>
      <c r="B979" s="74" t="n">
        <v>2051</v>
      </c>
      <c r="C979" s="10" t="s">
        <v>59</v>
      </c>
      <c r="D979" s="75" t="s">
        <v>783</v>
      </c>
      <c r="E979" s="10"/>
      <c r="F979" s="10"/>
      <c r="G979" s="10"/>
      <c r="H979" s="10"/>
      <c r="I979" s="10"/>
      <c r="J979" s="10" t="n">
        <v>3.0468</v>
      </c>
      <c r="K979" s="10"/>
      <c r="L979" s="10" t="n">
        <v>1.0122</v>
      </c>
      <c r="M979" s="10" t="n">
        <v>0</v>
      </c>
      <c r="N979" s="10" t="n">
        <v>9.9</v>
      </c>
      <c r="O979" s="10" t="n">
        <v>23.9</v>
      </c>
      <c r="P979" s="10" t="n">
        <v>16.7</v>
      </c>
      <c r="Q979" s="10" t="n">
        <v>4.3</v>
      </c>
      <c r="R979" s="10" t="s">
        <v>41</v>
      </c>
      <c r="S979" s="10" t="s">
        <v>41</v>
      </c>
      <c r="T979" s="10" t="s">
        <v>41</v>
      </c>
      <c r="U979" s="10" t="s">
        <v>41</v>
      </c>
      <c r="V979" s="10" t="s">
        <v>41</v>
      </c>
      <c r="W979" s="10" t="s">
        <v>61</v>
      </c>
      <c r="X979" s="10" t="s">
        <v>41</v>
      </c>
      <c r="Y979" s="10" t="s">
        <v>41</v>
      </c>
      <c r="Z979" s="10" t="s">
        <v>40</v>
      </c>
      <c r="AA979" s="10" t="s">
        <v>40</v>
      </c>
      <c r="AB979" s="10" t="s">
        <v>40</v>
      </c>
      <c r="AC979" s="10" t="s">
        <v>40</v>
      </c>
      <c r="AD979" s="69" t="s">
        <v>40</v>
      </c>
      <c r="AE979" s="70"/>
      <c r="AF979" s="10"/>
      <c r="AG979" s="10"/>
      <c r="AH979" s="10"/>
      <c r="AI979" s="10"/>
      <c r="AJ979" s="10"/>
      <c r="AK979" s="10" t="s">
        <v>65</v>
      </c>
    </row>
    <row r="980" customFormat="false" ht="13.8" hidden="false" customHeight="false" outlineLevel="0" collapsed="false">
      <c r="A980" s="10" t="s">
        <v>742</v>
      </c>
      <c r="B980" s="74" t="n">
        <v>2051</v>
      </c>
      <c r="C980" s="10" t="s">
        <v>38</v>
      </c>
      <c r="D980" s="76" t="s">
        <v>745</v>
      </c>
      <c r="E980" s="10"/>
      <c r="F980" s="10"/>
      <c r="G980" s="10"/>
      <c r="H980" s="10"/>
      <c r="I980" s="10"/>
      <c r="J980" s="10"/>
      <c r="K980" s="10" t="n">
        <v>6.2341</v>
      </c>
      <c r="L980" s="10" t="n">
        <v>0</v>
      </c>
      <c r="M980" s="10" t="n">
        <v>0</v>
      </c>
      <c r="N980" s="10" t="n">
        <v>4.8</v>
      </c>
      <c r="O980" s="10" t="n">
        <v>22</v>
      </c>
      <c r="P980" s="10" t="n">
        <v>5.1</v>
      </c>
      <c r="Q980" s="10" t="n">
        <v>0</v>
      </c>
      <c r="R980" s="10" t="s">
        <v>41</v>
      </c>
      <c r="S980" s="10" t="s">
        <v>41</v>
      </c>
      <c r="T980" s="10" t="s">
        <v>41</v>
      </c>
      <c r="U980" s="10" t="s">
        <v>41</v>
      </c>
      <c r="V980" s="10" t="s">
        <v>41</v>
      </c>
      <c r="W980" s="10" t="s">
        <v>41</v>
      </c>
      <c r="X980" s="10" t="s">
        <v>41</v>
      </c>
      <c r="Y980" s="10" t="s">
        <v>40</v>
      </c>
      <c r="Z980" s="10" t="s">
        <v>40</v>
      </c>
      <c r="AA980" s="10" t="s">
        <v>40</v>
      </c>
      <c r="AB980" s="10" t="s">
        <v>40</v>
      </c>
      <c r="AC980" s="10" t="s">
        <v>40</v>
      </c>
      <c r="AD980" s="69" t="s">
        <v>40</v>
      </c>
      <c r="AE980" s="70"/>
      <c r="AF980" s="10"/>
      <c r="AG980" s="10"/>
      <c r="AH980" s="10"/>
      <c r="AI980" s="10"/>
      <c r="AJ980" s="10"/>
      <c r="AK980" s="10" t="s">
        <v>46</v>
      </c>
    </row>
    <row r="981" customFormat="false" ht="13.8" hidden="false" customHeight="false" outlineLevel="0" collapsed="false">
      <c r="A981" s="10" t="s">
        <v>742</v>
      </c>
      <c r="B981" s="74" t="n">
        <v>2051</v>
      </c>
      <c r="C981" s="10" t="s">
        <v>38</v>
      </c>
      <c r="D981" s="76" t="s">
        <v>784</v>
      </c>
      <c r="E981" s="10"/>
      <c r="F981" s="10"/>
      <c r="G981" s="10"/>
      <c r="H981" s="10"/>
      <c r="I981" s="10"/>
      <c r="J981" s="10"/>
      <c r="K981" s="10" t="n">
        <v>6.2341</v>
      </c>
      <c r="L981" s="10" t="n">
        <v>0</v>
      </c>
      <c r="M981" s="10" t="n">
        <v>0</v>
      </c>
      <c r="N981" s="10" t="n">
        <v>4.8</v>
      </c>
      <c r="O981" s="10" t="n">
        <v>22</v>
      </c>
      <c r="P981" s="10" t="n">
        <v>5.1</v>
      </c>
      <c r="Q981" s="10" t="n">
        <v>0</v>
      </c>
      <c r="R981" s="10" t="s">
        <v>41</v>
      </c>
      <c r="S981" s="10" t="s">
        <v>41</v>
      </c>
      <c r="T981" s="10" t="s">
        <v>41</v>
      </c>
      <c r="U981" s="10" t="s">
        <v>41</v>
      </c>
      <c r="V981" s="10" t="s">
        <v>41</v>
      </c>
      <c r="W981" s="10" t="s">
        <v>41</v>
      </c>
      <c r="X981" s="10" t="s">
        <v>41</v>
      </c>
      <c r="Y981" s="10" t="s">
        <v>40</v>
      </c>
      <c r="Z981" s="10" t="s">
        <v>40</v>
      </c>
      <c r="AA981" s="10" t="s">
        <v>40</v>
      </c>
      <c r="AB981" s="10" t="s">
        <v>40</v>
      </c>
      <c r="AC981" s="10" t="s">
        <v>40</v>
      </c>
      <c r="AD981" s="69" t="s">
        <v>40</v>
      </c>
      <c r="AE981" s="70"/>
      <c r="AF981" s="10"/>
      <c r="AG981" s="10"/>
      <c r="AH981" s="10"/>
      <c r="AI981" s="10"/>
      <c r="AJ981" s="10"/>
      <c r="AK981" s="10" t="s">
        <v>46</v>
      </c>
    </row>
    <row r="982" customFormat="false" ht="13.8" hidden="false" customHeight="false" outlineLevel="0" collapsed="false">
      <c r="A982" s="10" t="s">
        <v>742</v>
      </c>
      <c r="B982" s="74" t="n">
        <v>2051</v>
      </c>
      <c r="C982" s="10" t="s">
        <v>38</v>
      </c>
      <c r="D982" s="76" t="s">
        <v>747</v>
      </c>
      <c r="E982" s="10"/>
      <c r="F982" s="10"/>
      <c r="G982" s="10"/>
      <c r="H982" s="10"/>
      <c r="I982" s="10"/>
      <c r="J982" s="10" t="n">
        <v>4.8286</v>
      </c>
      <c r="K982" s="10" t="n">
        <v>0</v>
      </c>
      <c r="L982" s="10" t="n">
        <v>0</v>
      </c>
      <c r="M982" s="10" t="n">
        <v>0</v>
      </c>
      <c r="N982" s="10" t="n">
        <v>0</v>
      </c>
      <c r="O982" s="10" t="n">
        <v>16.2</v>
      </c>
      <c r="P982" s="10" t="n">
        <v>0</v>
      </c>
      <c r="Q982" s="10" t="n">
        <v>0</v>
      </c>
      <c r="R982" s="10" t="s">
        <v>41</v>
      </c>
      <c r="S982" s="10" t="s">
        <v>41</v>
      </c>
      <c r="T982" s="10" t="s">
        <v>41</v>
      </c>
      <c r="U982" s="10" t="s">
        <v>41</v>
      </c>
      <c r="V982" s="10" t="s">
        <v>41</v>
      </c>
      <c r="W982" s="10" t="s">
        <v>41</v>
      </c>
      <c r="X982" s="10" t="s">
        <v>40</v>
      </c>
      <c r="Y982" s="10" t="s">
        <v>40</v>
      </c>
      <c r="Z982" s="10" t="s">
        <v>40</v>
      </c>
      <c r="AA982" s="10" t="s">
        <v>40</v>
      </c>
      <c r="AB982" s="10" t="s">
        <v>40</v>
      </c>
      <c r="AC982" s="10" t="s">
        <v>40</v>
      </c>
      <c r="AD982" s="69" t="s">
        <v>40</v>
      </c>
      <c r="AE982" s="70"/>
      <c r="AF982" s="10"/>
      <c r="AG982" s="10"/>
      <c r="AH982" s="10"/>
      <c r="AI982" s="10"/>
      <c r="AJ982" s="10"/>
      <c r="AK982" s="10" t="s">
        <v>46</v>
      </c>
    </row>
    <row r="983" customFormat="false" ht="13.8" hidden="false" customHeight="false" outlineLevel="0" collapsed="false">
      <c r="A983" s="10" t="s">
        <v>742</v>
      </c>
      <c r="B983" s="74" t="n">
        <v>2051</v>
      </c>
      <c r="C983" s="10" t="s">
        <v>38</v>
      </c>
      <c r="D983" s="76" t="s">
        <v>785</v>
      </c>
      <c r="E983" s="10"/>
      <c r="F983" s="10"/>
      <c r="G983" s="10"/>
      <c r="H983" s="10"/>
      <c r="I983" s="10"/>
      <c r="J983" s="10" t="n">
        <v>4.8286</v>
      </c>
      <c r="K983" s="10" t="n">
        <v>0</v>
      </c>
      <c r="L983" s="10" t="n">
        <v>0</v>
      </c>
      <c r="M983" s="10" t="n">
        <v>0</v>
      </c>
      <c r="N983" s="10" t="n">
        <v>0</v>
      </c>
      <c r="O983" s="10" t="n">
        <v>16.2</v>
      </c>
      <c r="P983" s="10" t="n">
        <v>0</v>
      </c>
      <c r="Q983" s="10" t="n">
        <v>0</v>
      </c>
      <c r="R983" s="10" t="s">
        <v>41</v>
      </c>
      <c r="S983" s="10" t="s">
        <v>41</v>
      </c>
      <c r="T983" s="10" t="s">
        <v>41</v>
      </c>
      <c r="U983" s="10" t="s">
        <v>41</v>
      </c>
      <c r="V983" s="10" t="s">
        <v>41</v>
      </c>
      <c r="W983" s="10" t="s">
        <v>41</v>
      </c>
      <c r="X983" s="10" t="s">
        <v>40</v>
      </c>
      <c r="Y983" s="10" t="s">
        <v>40</v>
      </c>
      <c r="Z983" s="10" t="s">
        <v>40</v>
      </c>
      <c r="AA983" s="10" t="s">
        <v>40</v>
      </c>
      <c r="AB983" s="10" t="s">
        <v>40</v>
      </c>
      <c r="AC983" s="10" t="s">
        <v>40</v>
      </c>
      <c r="AD983" s="69" t="s">
        <v>40</v>
      </c>
      <c r="AE983" s="70"/>
      <c r="AF983" s="10"/>
      <c r="AG983" s="10"/>
      <c r="AH983" s="10"/>
      <c r="AI983" s="10"/>
      <c r="AJ983" s="10"/>
      <c r="AK983" s="10" t="s">
        <v>46</v>
      </c>
    </row>
    <row r="984" customFormat="false" ht="13.8" hidden="false" customHeight="false" outlineLevel="0" collapsed="false">
      <c r="A984" s="10" t="s">
        <v>742</v>
      </c>
      <c r="B984" s="74" t="n">
        <v>2051</v>
      </c>
      <c r="C984" s="10" t="s">
        <v>38</v>
      </c>
      <c r="D984" s="76" t="s">
        <v>749</v>
      </c>
      <c r="E984" s="10"/>
      <c r="F984" s="10"/>
      <c r="G984" s="10"/>
      <c r="H984" s="10"/>
      <c r="I984" s="10"/>
      <c r="J984" s="10" t="n">
        <v>4.8286</v>
      </c>
      <c r="K984" s="10" t="n">
        <v>0</v>
      </c>
      <c r="L984" s="10" t="n">
        <v>0</v>
      </c>
      <c r="M984" s="10" t="n">
        <v>0</v>
      </c>
      <c r="N984" s="10" t="n">
        <v>0</v>
      </c>
      <c r="O984" s="10" t="n">
        <v>16.2</v>
      </c>
      <c r="P984" s="10" t="n">
        <v>0</v>
      </c>
      <c r="Q984" s="10" t="n">
        <v>0</v>
      </c>
      <c r="R984" s="10" t="s">
        <v>41</v>
      </c>
      <c r="S984" s="10" t="s">
        <v>41</v>
      </c>
      <c r="T984" s="10" t="s">
        <v>41</v>
      </c>
      <c r="U984" s="10" t="s">
        <v>41</v>
      </c>
      <c r="V984" s="10" t="s">
        <v>41</v>
      </c>
      <c r="W984" s="10" t="s">
        <v>41</v>
      </c>
      <c r="X984" s="10" t="s">
        <v>40</v>
      </c>
      <c r="Y984" s="10" t="s">
        <v>40</v>
      </c>
      <c r="Z984" s="10" t="s">
        <v>40</v>
      </c>
      <c r="AA984" s="10" t="s">
        <v>40</v>
      </c>
      <c r="AB984" s="10" t="s">
        <v>40</v>
      </c>
      <c r="AC984" s="10" t="s">
        <v>40</v>
      </c>
      <c r="AD984" s="69" t="s">
        <v>40</v>
      </c>
      <c r="AE984" s="70"/>
      <c r="AF984" s="10"/>
      <c r="AG984" s="10"/>
      <c r="AH984" s="10"/>
      <c r="AI984" s="10"/>
      <c r="AJ984" s="10"/>
      <c r="AK984" s="10" t="s">
        <v>46</v>
      </c>
    </row>
    <row r="985" customFormat="false" ht="13.8" hidden="false" customHeight="false" outlineLevel="0" collapsed="false">
      <c r="A985" s="10" t="s">
        <v>742</v>
      </c>
      <c r="B985" s="74" t="n">
        <v>2051</v>
      </c>
      <c r="C985" s="10" t="s">
        <v>38</v>
      </c>
      <c r="D985" s="76" t="s">
        <v>786</v>
      </c>
      <c r="E985" s="10"/>
      <c r="F985" s="10"/>
      <c r="G985" s="10"/>
      <c r="H985" s="10"/>
      <c r="I985" s="10"/>
      <c r="J985" s="10" t="n">
        <v>4.8286</v>
      </c>
      <c r="K985" s="10" t="n">
        <v>0</v>
      </c>
      <c r="L985" s="10" t="n">
        <v>0</v>
      </c>
      <c r="M985" s="10" t="n">
        <v>0</v>
      </c>
      <c r="N985" s="10" t="n">
        <v>0</v>
      </c>
      <c r="O985" s="10" t="n">
        <v>16.2</v>
      </c>
      <c r="P985" s="10" t="n">
        <v>0</v>
      </c>
      <c r="Q985" s="10" t="n">
        <v>0</v>
      </c>
      <c r="R985" s="10" t="s">
        <v>41</v>
      </c>
      <c r="S985" s="10" t="s">
        <v>41</v>
      </c>
      <c r="T985" s="10" t="s">
        <v>41</v>
      </c>
      <c r="U985" s="10" t="s">
        <v>41</v>
      </c>
      <c r="V985" s="10" t="s">
        <v>41</v>
      </c>
      <c r="W985" s="10" t="s">
        <v>41</v>
      </c>
      <c r="X985" s="10" t="s">
        <v>40</v>
      </c>
      <c r="Y985" s="10" t="s">
        <v>40</v>
      </c>
      <c r="Z985" s="10" t="s">
        <v>40</v>
      </c>
      <c r="AA985" s="10" t="s">
        <v>40</v>
      </c>
      <c r="AB985" s="10" t="s">
        <v>40</v>
      </c>
      <c r="AC985" s="10" t="s">
        <v>40</v>
      </c>
      <c r="AD985" s="69" t="s">
        <v>40</v>
      </c>
      <c r="AE985" s="70"/>
      <c r="AF985" s="10"/>
      <c r="AG985" s="10"/>
      <c r="AH985" s="10"/>
      <c r="AI985" s="10"/>
      <c r="AJ985" s="10"/>
      <c r="AK985" s="10" t="s">
        <v>46</v>
      </c>
    </row>
    <row r="986" customFormat="false" ht="13.8" hidden="false" customHeight="false" outlineLevel="0" collapsed="false">
      <c r="A986" s="10" t="s">
        <v>742</v>
      </c>
      <c r="B986" s="74" t="n">
        <v>2051</v>
      </c>
      <c r="C986" s="10" t="s">
        <v>38</v>
      </c>
      <c r="D986" s="76" t="s">
        <v>787</v>
      </c>
      <c r="E986" s="10"/>
      <c r="F986" s="10"/>
      <c r="G986" s="10"/>
      <c r="H986" s="10"/>
      <c r="I986" s="10"/>
      <c r="J986" s="10" t="n">
        <v>3.8595</v>
      </c>
      <c r="K986" s="10" t="n">
        <v>0</v>
      </c>
      <c r="L986" s="10" t="n">
        <v>0</v>
      </c>
      <c r="M986" s="10" t="n">
        <v>0</v>
      </c>
      <c r="N986" s="10" t="n">
        <v>0</v>
      </c>
      <c r="O986" s="10" t="n">
        <v>20.2</v>
      </c>
      <c r="P986" s="10" t="n">
        <v>0</v>
      </c>
      <c r="Q986" s="10" t="n">
        <v>0</v>
      </c>
      <c r="R986" s="10" t="s">
        <v>41</v>
      </c>
      <c r="S986" s="10" t="s">
        <v>41</v>
      </c>
      <c r="T986" s="10" t="s">
        <v>41</v>
      </c>
      <c r="U986" s="10" t="s">
        <v>41</v>
      </c>
      <c r="V986" s="10" t="s">
        <v>41</v>
      </c>
      <c r="W986" s="10" t="s">
        <v>41</v>
      </c>
      <c r="X986" s="10" t="s">
        <v>40</v>
      </c>
      <c r="Y986" s="10" t="s">
        <v>40</v>
      </c>
      <c r="Z986" s="10" t="s">
        <v>40</v>
      </c>
      <c r="AA986" s="10" t="s">
        <v>40</v>
      </c>
      <c r="AB986" s="10" t="s">
        <v>40</v>
      </c>
      <c r="AC986" s="10" t="s">
        <v>40</v>
      </c>
      <c r="AD986" s="69" t="s">
        <v>40</v>
      </c>
      <c r="AE986" s="70"/>
      <c r="AF986" s="10"/>
      <c r="AG986" s="10"/>
      <c r="AH986" s="10"/>
      <c r="AI986" s="10"/>
      <c r="AJ986" s="10"/>
      <c r="AK986" s="10" t="s">
        <v>46</v>
      </c>
    </row>
    <row r="987" customFormat="false" ht="13.8" hidden="false" customHeight="false" outlineLevel="0" collapsed="false">
      <c r="A987" s="10" t="s">
        <v>742</v>
      </c>
      <c r="B987" s="74" t="n">
        <v>2051</v>
      </c>
      <c r="C987" s="10" t="s">
        <v>38</v>
      </c>
      <c r="D987" s="76" t="s">
        <v>788</v>
      </c>
      <c r="E987" s="10"/>
      <c r="F987" s="10"/>
      <c r="G987" s="10"/>
      <c r="H987" s="10"/>
      <c r="I987" s="10"/>
      <c r="J987" s="10" t="n">
        <v>3.8595</v>
      </c>
      <c r="K987" s="10" t="n">
        <v>0</v>
      </c>
      <c r="L987" s="10" t="n">
        <v>0</v>
      </c>
      <c r="M987" s="10" t="n">
        <v>0</v>
      </c>
      <c r="N987" s="10" t="n">
        <v>0</v>
      </c>
      <c r="O987" s="10" t="n">
        <v>20.2</v>
      </c>
      <c r="P987" s="10" t="n">
        <v>0</v>
      </c>
      <c r="Q987" s="10" t="n">
        <v>0</v>
      </c>
      <c r="R987" s="10" t="s">
        <v>41</v>
      </c>
      <c r="S987" s="10" t="s">
        <v>41</v>
      </c>
      <c r="T987" s="10" t="s">
        <v>41</v>
      </c>
      <c r="U987" s="10" t="s">
        <v>41</v>
      </c>
      <c r="V987" s="10" t="s">
        <v>41</v>
      </c>
      <c r="W987" s="10" t="s">
        <v>41</v>
      </c>
      <c r="X987" s="10" t="s">
        <v>40</v>
      </c>
      <c r="Y987" s="10" t="s">
        <v>40</v>
      </c>
      <c r="Z987" s="10" t="s">
        <v>40</v>
      </c>
      <c r="AA987" s="10" t="s">
        <v>40</v>
      </c>
      <c r="AB987" s="10" t="s">
        <v>40</v>
      </c>
      <c r="AC987" s="10" t="s">
        <v>40</v>
      </c>
      <c r="AD987" s="69" t="s">
        <v>40</v>
      </c>
      <c r="AE987" s="70"/>
      <c r="AF987" s="10"/>
      <c r="AG987" s="10"/>
      <c r="AH987" s="10"/>
      <c r="AI987" s="10"/>
      <c r="AJ987" s="10"/>
      <c r="AK987" s="10" t="s">
        <v>46</v>
      </c>
    </row>
    <row r="988" customFormat="false" ht="13.8" hidden="false" customHeight="false" outlineLevel="0" collapsed="false">
      <c r="A988" s="10" t="s">
        <v>742</v>
      </c>
      <c r="B988" s="74" t="n">
        <v>2051</v>
      </c>
      <c r="C988" s="10" t="s">
        <v>38</v>
      </c>
      <c r="D988" s="76" t="s">
        <v>753</v>
      </c>
      <c r="E988" s="10" t="n">
        <v>0</v>
      </c>
      <c r="F988" s="10" t="n">
        <v>7.4</v>
      </c>
      <c r="G988" s="10" t="n">
        <v>14.4</v>
      </c>
      <c r="H988" s="10"/>
      <c r="I988" s="10"/>
      <c r="J988" s="10"/>
      <c r="K988" s="10" t="n">
        <v>4.6231</v>
      </c>
      <c r="L988" s="10" t="n">
        <v>0</v>
      </c>
      <c r="M988" s="10" t="n">
        <v>0</v>
      </c>
      <c r="N988" s="10" t="n">
        <v>0</v>
      </c>
      <c r="O988" s="10" t="n">
        <v>4</v>
      </c>
      <c r="P988" s="10" t="n">
        <v>24</v>
      </c>
      <c r="Q988" s="10" t="n">
        <v>0</v>
      </c>
      <c r="R988" s="10" t="s">
        <v>40</v>
      </c>
      <c r="S988" s="10" t="s">
        <v>40</v>
      </c>
      <c r="T988" s="10" t="s">
        <v>40</v>
      </c>
      <c r="U988" s="10" t="s">
        <v>41</v>
      </c>
      <c r="V988" s="10" t="s">
        <v>41</v>
      </c>
      <c r="W988" s="10" t="s">
        <v>41</v>
      </c>
      <c r="X988" s="10" t="s">
        <v>41</v>
      </c>
      <c r="Y988" s="10" t="s">
        <v>40</v>
      </c>
      <c r="Z988" s="10" t="s">
        <v>40</v>
      </c>
      <c r="AA988" s="10" t="s">
        <v>40</v>
      </c>
      <c r="AB988" s="10" t="s">
        <v>40</v>
      </c>
      <c r="AC988" s="10" t="s">
        <v>40</v>
      </c>
      <c r="AD988" s="69" t="s">
        <v>40</v>
      </c>
      <c r="AE988" s="70"/>
      <c r="AF988" s="10"/>
      <c r="AG988" s="10"/>
      <c r="AH988" s="10"/>
      <c r="AI988" s="10"/>
      <c r="AJ988" s="10"/>
      <c r="AK988" s="10" t="s">
        <v>46</v>
      </c>
    </row>
    <row r="989" customFormat="false" ht="13.8" hidden="false" customHeight="false" outlineLevel="0" collapsed="false">
      <c r="A989" s="10" t="s">
        <v>742</v>
      </c>
      <c r="B989" s="74" t="n">
        <v>2051</v>
      </c>
      <c r="C989" s="10" t="s">
        <v>38</v>
      </c>
      <c r="D989" s="76" t="s">
        <v>754</v>
      </c>
      <c r="E989" s="10" t="n">
        <v>0</v>
      </c>
      <c r="F989" s="10" t="n">
        <v>5.1</v>
      </c>
      <c r="G989" s="10" t="n">
        <v>11.4</v>
      </c>
      <c r="H989" s="10"/>
      <c r="I989" s="10"/>
      <c r="J989" s="10"/>
      <c r="K989" s="10"/>
      <c r="L989" s="10" t="n">
        <v>2.8688</v>
      </c>
      <c r="M989" s="10" t="n">
        <v>0</v>
      </c>
      <c r="N989" s="10" t="n">
        <v>0</v>
      </c>
      <c r="O989" s="10" t="n">
        <v>19.1</v>
      </c>
      <c r="P989" s="10" t="n">
        <v>0</v>
      </c>
      <c r="Q989" s="10" t="n">
        <v>0</v>
      </c>
      <c r="R989" s="10" t="s">
        <v>40</v>
      </c>
      <c r="S989" s="10" t="s">
        <v>40</v>
      </c>
      <c r="T989" s="10" t="s">
        <v>40</v>
      </c>
      <c r="U989" s="10" t="s">
        <v>41</v>
      </c>
      <c r="V989" s="10" t="s">
        <v>41</v>
      </c>
      <c r="W989" s="10" t="s">
        <v>41</v>
      </c>
      <c r="X989" s="10" t="s">
        <v>41</v>
      </c>
      <c r="Y989" s="10" t="s">
        <v>41</v>
      </c>
      <c r="Z989" s="10" t="s">
        <v>40</v>
      </c>
      <c r="AA989" s="10" t="s">
        <v>40</v>
      </c>
      <c r="AB989" s="10" t="s">
        <v>40</v>
      </c>
      <c r="AC989" s="10" t="s">
        <v>40</v>
      </c>
      <c r="AD989" s="69" t="s">
        <v>40</v>
      </c>
      <c r="AE989" s="70"/>
      <c r="AF989" s="10"/>
      <c r="AG989" s="10"/>
      <c r="AH989" s="10"/>
      <c r="AI989" s="10"/>
      <c r="AJ989" s="10"/>
      <c r="AK989" s="10" t="s">
        <v>46</v>
      </c>
    </row>
    <row r="990" customFormat="false" ht="13.8" hidden="false" customHeight="false" outlineLevel="0" collapsed="false">
      <c r="A990" s="10" t="s">
        <v>742</v>
      </c>
      <c r="B990" s="74" t="n">
        <v>2051</v>
      </c>
      <c r="C990" s="10" t="s">
        <v>38</v>
      </c>
      <c r="D990" s="76" t="s">
        <v>756</v>
      </c>
      <c r="E990" s="10" t="n">
        <v>0</v>
      </c>
      <c r="F990" s="10" t="n">
        <v>5.1</v>
      </c>
      <c r="G990" s="10" t="n">
        <v>11.4</v>
      </c>
      <c r="H990" s="10" t="n">
        <v>22.4</v>
      </c>
      <c r="I990" s="10" t="n">
        <v>53.8</v>
      </c>
      <c r="J990" s="10"/>
      <c r="K990" s="10"/>
      <c r="L990" s="10" t="n">
        <v>1.2445</v>
      </c>
      <c r="M990" s="10" t="n">
        <v>0</v>
      </c>
      <c r="N990" s="10" t="n">
        <v>3.5</v>
      </c>
      <c r="O990" s="10" t="n">
        <v>20.7</v>
      </c>
      <c r="P990" s="10" t="n">
        <v>0.5</v>
      </c>
      <c r="Q990" s="10" t="n">
        <v>0</v>
      </c>
      <c r="R990" s="10" t="s">
        <v>40</v>
      </c>
      <c r="S990" s="10" t="s">
        <v>40</v>
      </c>
      <c r="T990" s="10" t="s">
        <v>40</v>
      </c>
      <c r="U990" s="10" t="s">
        <v>40</v>
      </c>
      <c r="V990" s="10" t="s">
        <v>40</v>
      </c>
      <c r="W990" s="10" t="s">
        <v>41</v>
      </c>
      <c r="X990" s="10" t="s">
        <v>41</v>
      </c>
      <c r="Y990" s="10" t="s">
        <v>41</v>
      </c>
      <c r="Z990" s="10" t="s">
        <v>40</v>
      </c>
      <c r="AA990" s="10" t="s">
        <v>40</v>
      </c>
      <c r="AB990" s="10" t="s">
        <v>40</v>
      </c>
      <c r="AC990" s="10" t="s">
        <v>40</v>
      </c>
      <c r="AD990" s="69" t="s">
        <v>40</v>
      </c>
      <c r="AE990" s="70"/>
      <c r="AF990" s="10"/>
      <c r="AG990" s="10"/>
      <c r="AH990" s="10"/>
      <c r="AI990" s="10"/>
      <c r="AJ990" s="10"/>
      <c r="AK990" s="10" t="s">
        <v>46</v>
      </c>
    </row>
    <row r="991" customFormat="false" ht="13.8" hidden="false" customHeight="false" outlineLevel="0" collapsed="false">
      <c r="A991" s="10" t="s">
        <v>742</v>
      </c>
      <c r="B991" s="74" t="n">
        <v>2051</v>
      </c>
      <c r="C991" s="10" t="s">
        <v>38</v>
      </c>
      <c r="D991" s="76" t="s">
        <v>758</v>
      </c>
      <c r="E991" s="10" t="n">
        <v>0</v>
      </c>
      <c r="F991" s="10" t="n">
        <v>6</v>
      </c>
      <c r="G991" s="10" t="n">
        <v>12.8</v>
      </c>
      <c r="H991" s="10"/>
      <c r="I991" s="10"/>
      <c r="J991" s="10"/>
      <c r="K991" s="10" t="n">
        <v>4.269</v>
      </c>
      <c r="L991" s="10" t="n">
        <v>0</v>
      </c>
      <c r="M991" s="10" t="n">
        <v>0</v>
      </c>
      <c r="N991" s="10" t="n">
        <v>0</v>
      </c>
      <c r="O991" s="10" t="n">
        <v>24.2</v>
      </c>
      <c r="P991" s="10" t="n">
        <v>1</v>
      </c>
      <c r="Q991" s="10" t="n">
        <v>0</v>
      </c>
      <c r="R991" s="10" t="s">
        <v>40</v>
      </c>
      <c r="S991" s="10" t="s">
        <v>40</v>
      </c>
      <c r="T991" s="10" t="s">
        <v>40</v>
      </c>
      <c r="U991" s="10" t="s">
        <v>41</v>
      </c>
      <c r="V991" s="10" t="s">
        <v>41</v>
      </c>
      <c r="W991" s="10" t="s">
        <v>41</v>
      </c>
      <c r="X991" s="10" t="s">
        <v>41</v>
      </c>
      <c r="Y991" s="10" t="s">
        <v>40</v>
      </c>
      <c r="Z991" s="10" t="s">
        <v>40</v>
      </c>
      <c r="AA991" s="10" t="s">
        <v>40</v>
      </c>
      <c r="AB991" s="10" t="s">
        <v>40</v>
      </c>
      <c r="AC991" s="10" t="s">
        <v>40</v>
      </c>
      <c r="AD991" s="69" t="s">
        <v>40</v>
      </c>
      <c r="AE991" s="70"/>
      <c r="AF991" s="10"/>
      <c r="AG991" s="10"/>
      <c r="AH991" s="10"/>
      <c r="AI991" s="10"/>
      <c r="AJ991" s="10"/>
      <c r="AK991" s="10" t="s">
        <v>46</v>
      </c>
    </row>
    <row r="992" customFormat="false" ht="13.8" hidden="false" customHeight="false" outlineLevel="0" collapsed="false">
      <c r="A992" s="10" t="s">
        <v>742</v>
      </c>
      <c r="B992" s="74" t="n">
        <v>2051</v>
      </c>
      <c r="C992" s="10" t="s">
        <v>38</v>
      </c>
      <c r="D992" s="76" t="s">
        <v>789</v>
      </c>
      <c r="E992" s="10"/>
      <c r="F992" s="10"/>
      <c r="G992" s="10"/>
      <c r="H992" s="10"/>
      <c r="I992" s="10"/>
      <c r="J992" s="10"/>
      <c r="K992" s="10" t="n">
        <v>5</v>
      </c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 t="s">
        <v>41</v>
      </c>
      <c r="Y992" s="10"/>
      <c r="Z992" s="10"/>
      <c r="AA992" s="10"/>
      <c r="AB992" s="10"/>
      <c r="AC992" s="10"/>
      <c r="AD992" s="69"/>
      <c r="AE992" s="70"/>
      <c r="AF992" s="10"/>
      <c r="AG992" s="10"/>
      <c r="AH992" s="10"/>
      <c r="AI992" s="10"/>
      <c r="AJ992" s="10"/>
      <c r="AK992" s="10" t="s">
        <v>46</v>
      </c>
    </row>
    <row r="993" customFormat="false" ht="13.8" hidden="false" customHeight="false" outlineLevel="0" collapsed="false">
      <c r="A993" s="10" t="s">
        <v>742</v>
      </c>
      <c r="B993" s="74" t="n">
        <v>2051</v>
      </c>
      <c r="C993" s="10" t="s">
        <v>38</v>
      </c>
      <c r="D993" s="76" t="s">
        <v>790</v>
      </c>
      <c r="E993" s="10"/>
      <c r="F993" s="10"/>
      <c r="G993" s="10"/>
      <c r="H993" s="10"/>
      <c r="I993" s="10"/>
      <c r="J993" s="10" t="n">
        <v>4.8286</v>
      </c>
      <c r="K993" s="10" t="n">
        <v>0</v>
      </c>
      <c r="L993" s="10" t="n">
        <v>0</v>
      </c>
      <c r="M993" s="10" t="n">
        <v>0</v>
      </c>
      <c r="N993" s="10" t="n">
        <v>0</v>
      </c>
      <c r="O993" s="10" t="n">
        <v>9</v>
      </c>
      <c r="P993" s="10" t="n">
        <v>0.2</v>
      </c>
      <c r="Q993" s="10" t="n">
        <v>0</v>
      </c>
      <c r="R993" s="10" t="s">
        <v>41</v>
      </c>
      <c r="S993" s="10" t="s">
        <v>41</v>
      </c>
      <c r="T993" s="10" t="s">
        <v>41</v>
      </c>
      <c r="U993" s="10" t="s">
        <v>41</v>
      </c>
      <c r="V993" s="10" t="s">
        <v>41</v>
      </c>
      <c r="W993" s="10" t="s">
        <v>41</v>
      </c>
      <c r="X993" s="10" t="s">
        <v>41</v>
      </c>
      <c r="Y993" s="10" t="s">
        <v>40</v>
      </c>
      <c r="Z993" s="10" t="s">
        <v>40</v>
      </c>
      <c r="AA993" s="10" t="s">
        <v>40</v>
      </c>
      <c r="AB993" s="10" t="s">
        <v>40</v>
      </c>
      <c r="AC993" s="10" t="s">
        <v>40</v>
      </c>
      <c r="AD993" s="69" t="s">
        <v>40</v>
      </c>
      <c r="AE993" s="70"/>
      <c r="AF993" s="10"/>
      <c r="AG993" s="10"/>
      <c r="AH993" s="10"/>
      <c r="AI993" s="10"/>
      <c r="AJ993" s="10"/>
      <c r="AK993" s="10" t="s">
        <v>46</v>
      </c>
    </row>
    <row r="994" customFormat="false" ht="13.8" hidden="false" customHeight="false" outlineLevel="0" collapsed="false">
      <c r="A994" s="10" t="s">
        <v>742</v>
      </c>
      <c r="B994" s="74" t="n">
        <v>2051</v>
      </c>
      <c r="C994" s="10" t="s">
        <v>38</v>
      </c>
      <c r="D994" s="76" t="s">
        <v>791</v>
      </c>
      <c r="E994" s="10"/>
      <c r="F994" s="10"/>
      <c r="G994" s="10"/>
      <c r="H994" s="10"/>
      <c r="I994" s="10"/>
      <c r="J994" s="10"/>
      <c r="K994" s="10" t="n">
        <v>3.6975</v>
      </c>
      <c r="L994" s="10" t="n">
        <v>0</v>
      </c>
      <c r="M994" s="10" t="n">
        <v>0</v>
      </c>
      <c r="N994" s="10" t="n">
        <v>0</v>
      </c>
      <c r="O994" s="10" t="n">
        <v>4</v>
      </c>
      <c r="P994" s="10" t="n">
        <v>3.4</v>
      </c>
      <c r="Q994" s="10" t="n">
        <v>0</v>
      </c>
      <c r="R994" s="10" t="s">
        <v>41</v>
      </c>
      <c r="S994" s="10" t="s">
        <v>41</v>
      </c>
      <c r="T994" s="10" t="s">
        <v>41</v>
      </c>
      <c r="U994" s="10" t="s">
        <v>41</v>
      </c>
      <c r="V994" s="10" t="s">
        <v>41</v>
      </c>
      <c r="W994" s="10" t="s">
        <v>41</v>
      </c>
      <c r="X994" s="10" t="s">
        <v>41</v>
      </c>
      <c r="Y994" s="10" t="s">
        <v>40</v>
      </c>
      <c r="Z994" s="10" t="s">
        <v>40</v>
      </c>
      <c r="AA994" s="10" t="s">
        <v>40</v>
      </c>
      <c r="AB994" s="10" t="s">
        <v>40</v>
      </c>
      <c r="AC994" s="10" t="s">
        <v>40</v>
      </c>
      <c r="AD994" s="69" t="s">
        <v>40</v>
      </c>
      <c r="AE994" s="70"/>
      <c r="AF994" s="10"/>
      <c r="AG994" s="10"/>
      <c r="AH994" s="10"/>
      <c r="AI994" s="10"/>
      <c r="AJ994" s="10"/>
      <c r="AK994" s="10" t="s">
        <v>46</v>
      </c>
    </row>
    <row r="995" customFormat="false" ht="13.8" hidden="false" customHeight="false" outlineLevel="0" collapsed="false">
      <c r="A995" s="10" t="s">
        <v>742</v>
      </c>
      <c r="B995" s="74" t="n">
        <v>2051</v>
      </c>
      <c r="C995" s="10" t="s">
        <v>38</v>
      </c>
      <c r="D995" s="76" t="s">
        <v>792</v>
      </c>
      <c r="E995" s="10"/>
      <c r="F995" s="10"/>
      <c r="G995" s="10"/>
      <c r="H995" s="10"/>
      <c r="I995" s="10"/>
      <c r="J995" s="10" t="n">
        <v>3.7358</v>
      </c>
      <c r="K995" s="10" t="n">
        <v>0</v>
      </c>
      <c r="L995" s="10" t="n">
        <v>0</v>
      </c>
      <c r="M995" s="10" t="n">
        <v>0</v>
      </c>
      <c r="N995" s="10" t="n">
        <v>0</v>
      </c>
      <c r="O995" s="10" t="n">
        <v>4</v>
      </c>
      <c r="P995" s="10" t="n">
        <v>2.3</v>
      </c>
      <c r="Q995" s="10" t="n">
        <v>0</v>
      </c>
      <c r="R995" s="10" t="s">
        <v>41</v>
      </c>
      <c r="S995" s="10" t="s">
        <v>41</v>
      </c>
      <c r="T995" s="10" t="s">
        <v>41</v>
      </c>
      <c r="U995" s="10" t="s">
        <v>41</v>
      </c>
      <c r="V995" s="10" t="s">
        <v>41</v>
      </c>
      <c r="W995" s="10" t="s">
        <v>41</v>
      </c>
      <c r="X995" s="10" t="s">
        <v>41</v>
      </c>
      <c r="Y995" s="10" t="s">
        <v>40</v>
      </c>
      <c r="Z995" s="10" t="s">
        <v>40</v>
      </c>
      <c r="AA995" s="10" t="s">
        <v>40</v>
      </c>
      <c r="AB995" s="10" t="s">
        <v>40</v>
      </c>
      <c r="AC995" s="10" t="s">
        <v>40</v>
      </c>
      <c r="AD995" s="69" t="s">
        <v>40</v>
      </c>
      <c r="AE995" s="70"/>
      <c r="AF995" s="10"/>
      <c r="AG995" s="10"/>
      <c r="AH995" s="10"/>
      <c r="AI995" s="10"/>
      <c r="AJ995" s="10"/>
      <c r="AK995" s="10" t="s">
        <v>46</v>
      </c>
    </row>
    <row r="996" customFormat="false" ht="13.8" hidden="false" customHeight="false" outlineLevel="0" collapsed="false">
      <c r="A996" s="10" t="s">
        <v>742</v>
      </c>
      <c r="B996" s="74" t="n">
        <v>2051</v>
      </c>
      <c r="C996" s="10" t="s">
        <v>38</v>
      </c>
      <c r="D996" s="76" t="s">
        <v>793</v>
      </c>
      <c r="E996" s="10"/>
      <c r="F996" s="10"/>
      <c r="G996" s="10"/>
      <c r="H996" s="10"/>
      <c r="I996" s="10"/>
      <c r="J996" s="10" t="n">
        <v>4.8286</v>
      </c>
      <c r="K996" s="10" t="n">
        <v>0</v>
      </c>
      <c r="L996" s="10" t="n">
        <v>0</v>
      </c>
      <c r="M996" s="10" t="n">
        <v>0</v>
      </c>
      <c r="N996" s="10" t="n">
        <v>0</v>
      </c>
      <c r="O996" s="10" t="n">
        <v>9</v>
      </c>
      <c r="P996" s="10" t="n">
        <v>0.2</v>
      </c>
      <c r="Q996" s="10" t="n">
        <v>0</v>
      </c>
      <c r="R996" s="10" t="s">
        <v>41</v>
      </c>
      <c r="S996" s="10" t="s">
        <v>41</v>
      </c>
      <c r="T996" s="10" t="s">
        <v>41</v>
      </c>
      <c r="U996" s="10" t="s">
        <v>41</v>
      </c>
      <c r="V996" s="10" t="s">
        <v>41</v>
      </c>
      <c r="W996" s="10" t="s">
        <v>41</v>
      </c>
      <c r="X996" s="10" t="s">
        <v>41</v>
      </c>
      <c r="Y996" s="10" t="s">
        <v>40</v>
      </c>
      <c r="Z996" s="10" t="s">
        <v>40</v>
      </c>
      <c r="AA996" s="10" t="s">
        <v>40</v>
      </c>
      <c r="AB996" s="10" t="s">
        <v>40</v>
      </c>
      <c r="AC996" s="10" t="s">
        <v>40</v>
      </c>
      <c r="AD996" s="69" t="s">
        <v>40</v>
      </c>
      <c r="AE996" s="70"/>
      <c r="AF996" s="10"/>
      <c r="AG996" s="10"/>
      <c r="AH996" s="10"/>
      <c r="AI996" s="10"/>
      <c r="AJ996" s="10"/>
      <c r="AK996" s="10" t="s">
        <v>46</v>
      </c>
    </row>
    <row r="997" customFormat="false" ht="13.8" hidden="false" customHeight="false" outlineLevel="0" collapsed="false">
      <c r="A997" s="10" t="s">
        <v>742</v>
      </c>
      <c r="B997" s="74" t="n">
        <v>2051</v>
      </c>
      <c r="C997" s="10" t="s">
        <v>38</v>
      </c>
      <c r="D997" s="76" t="s">
        <v>794</v>
      </c>
      <c r="E997" s="10"/>
      <c r="F997" s="10"/>
      <c r="G997" s="10"/>
      <c r="H997" s="10"/>
      <c r="I997" s="10"/>
      <c r="J997" s="10" t="n">
        <v>4.8286</v>
      </c>
      <c r="K997" s="10" t="n">
        <v>0</v>
      </c>
      <c r="L997" s="10" t="n">
        <v>0</v>
      </c>
      <c r="M997" s="10" t="n">
        <v>0</v>
      </c>
      <c r="N997" s="10" t="n">
        <v>0</v>
      </c>
      <c r="O997" s="10" t="n">
        <v>9</v>
      </c>
      <c r="P997" s="10" t="n">
        <v>0.2</v>
      </c>
      <c r="Q997" s="10" t="n">
        <v>0</v>
      </c>
      <c r="R997" s="10" t="s">
        <v>41</v>
      </c>
      <c r="S997" s="10" t="s">
        <v>41</v>
      </c>
      <c r="T997" s="10" t="s">
        <v>41</v>
      </c>
      <c r="U997" s="10" t="s">
        <v>41</v>
      </c>
      <c r="V997" s="10" t="s">
        <v>41</v>
      </c>
      <c r="W997" s="10" t="s">
        <v>41</v>
      </c>
      <c r="X997" s="10" t="s">
        <v>41</v>
      </c>
      <c r="Y997" s="10" t="s">
        <v>40</v>
      </c>
      <c r="Z997" s="10" t="s">
        <v>40</v>
      </c>
      <c r="AA997" s="10" t="s">
        <v>40</v>
      </c>
      <c r="AB997" s="10" t="s">
        <v>40</v>
      </c>
      <c r="AC997" s="10" t="s">
        <v>40</v>
      </c>
      <c r="AD997" s="69" t="s">
        <v>40</v>
      </c>
      <c r="AE997" s="70"/>
      <c r="AF997" s="10"/>
      <c r="AG997" s="10"/>
      <c r="AH997" s="10"/>
      <c r="AI997" s="10"/>
      <c r="AJ997" s="10"/>
      <c r="AK997" s="10" t="s">
        <v>46</v>
      </c>
    </row>
    <row r="998" customFormat="false" ht="13.8" hidden="false" customHeight="false" outlineLevel="0" collapsed="false">
      <c r="A998" s="10" t="s">
        <v>742</v>
      </c>
      <c r="B998" s="74" t="n">
        <v>2051</v>
      </c>
      <c r="C998" s="10" t="s">
        <v>38</v>
      </c>
      <c r="D998" s="76" t="s">
        <v>765</v>
      </c>
      <c r="E998" s="10"/>
      <c r="F998" s="10"/>
      <c r="G998" s="10"/>
      <c r="H998" s="10"/>
      <c r="I998" s="10"/>
      <c r="J998" s="10"/>
      <c r="K998" s="10" t="n">
        <v>5.2452</v>
      </c>
      <c r="L998" s="10" t="n">
        <v>0</v>
      </c>
      <c r="M998" s="10" t="n">
        <v>0</v>
      </c>
      <c r="N998" s="10" t="n">
        <v>0</v>
      </c>
      <c r="O998" s="10" t="n">
        <v>4</v>
      </c>
      <c r="P998" s="10" t="n">
        <v>4</v>
      </c>
      <c r="Q998" s="10" t="n">
        <v>0</v>
      </c>
      <c r="R998" s="10" t="s">
        <v>41</v>
      </c>
      <c r="S998" s="10" t="s">
        <v>41</v>
      </c>
      <c r="T998" s="10" t="s">
        <v>41</v>
      </c>
      <c r="U998" s="10" t="s">
        <v>41</v>
      </c>
      <c r="V998" s="10" t="s">
        <v>41</v>
      </c>
      <c r="W998" s="10" t="s">
        <v>41</v>
      </c>
      <c r="X998" s="10" t="s">
        <v>41</v>
      </c>
      <c r="Y998" s="10" t="s">
        <v>40</v>
      </c>
      <c r="Z998" s="10" t="s">
        <v>40</v>
      </c>
      <c r="AA998" s="10" t="s">
        <v>40</v>
      </c>
      <c r="AB998" s="10" t="s">
        <v>40</v>
      </c>
      <c r="AC998" s="10" t="s">
        <v>40</v>
      </c>
      <c r="AD998" s="69" t="s">
        <v>40</v>
      </c>
      <c r="AE998" s="70"/>
      <c r="AF998" s="10"/>
      <c r="AG998" s="10"/>
      <c r="AH998" s="10"/>
      <c r="AI998" s="10"/>
      <c r="AJ998" s="10"/>
      <c r="AK998" s="10" t="s">
        <v>46</v>
      </c>
    </row>
    <row r="999" customFormat="false" ht="13.8" hidden="false" customHeight="false" outlineLevel="0" collapsed="false">
      <c r="A999" s="10" t="s">
        <v>742</v>
      </c>
      <c r="B999" s="74" t="n">
        <v>2051</v>
      </c>
      <c r="C999" s="10" t="s">
        <v>38</v>
      </c>
      <c r="D999" s="76" t="s">
        <v>795</v>
      </c>
      <c r="E999" s="10"/>
      <c r="F999" s="10"/>
      <c r="G999" s="10"/>
      <c r="H999" s="10"/>
      <c r="I999" s="10"/>
      <c r="J999" s="10" t="n">
        <v>4.9394</v>
      </c>
      <c r="K999" s="10" t="n">
        <v>0</v>
      </c>
      <c r="L999" s="10" t="n">
        <v>0</v>
      </c>
      <c r="M999" s="10" t="n">
        <v>0</v>
      </c>
      <c r="N999" s="10" t="n">
        <v>0</v>
      </c>
      <c r="O999" s="10" t="n">
        <v>4</v>
      </c>
      <c r="P999" s="10" t="n">
        <v>4</v>
      </c>
      <c r="Q999" s="10" t="n">
        <v>0</v>
      </c>
      <c r="R999" s="10" t="s">
        <v>41</v>
      </c>
      <c r="S999" s="10" t="s">
        <v>41</v>
      </c>
      <c r="T999" s="10" t="s">
        <v>41</v>
      </c>
      <c r="U999" s="10" t="s">
        <v>41</v>
      </c>
      <c r="V999" s="10" t="s">
        <v>41</v>
      </c>
      <c r="W999" s="10" t="s">
        <v>41</v>
      </c>
      <c r="X999" s="10" t="s">
        <v>41</v>
      </c>
      <c r="Y999" s="10" t="s">
        <v>40</v>
      </c>
      <c r="Z999" s="10" t="s">
        <v>40</v>
      </c>
      <c r="AA999" s="10" t="s">
        <v>40</v>
      </c>
      <c r="AB999" s="10" t="s">
        <v>40</v>
      </c>
      <c r="AC999" s="10" t="s">
        <v>40</v>
      </c>
      <c r="AD999" s="69" t="s">
        <v>40</v>
      </c>
      <c r="AE999" s="70"/>
      <c r="AF999" s="10"/>
      <c r="AG999" s="10"/>
      <c r="AH999" s="10"/>
      <c r="AI999" s="10"/>
      <c r="AJ999" s="10"/>
      <c r="AK999" s="10" t="s">
        <v>46</v>
      </c>
    </row>
    <row r="1000" customFormat="false" ht="13.8" hidden="false" customHeight="false" outlineLevel="0" collapsed="false">
      <c r="A1000" s="10" t="s">
        <v>742</v>
      </c>
      <c r="B1000" s="74" t="n">
        <v>2051</v>
      </c>
      <c r="C1000" s="10" t="s">
        <v>38</v>
      </c>
      <c r="D1000" s="76" t="s">
        <v>767</v>
      </c>
      <c r="E1000" s="10" t="n">
        <v>0</v>
      </c>
      <c r="F1000" s="10" t="n">
        <v>6</v>
      </c>
      <c r="G1000" s="10" t="n">
        <v>10.3</v>
      </c>
      <c r="H1000" s="10"/>
      <c r="I1000" s="10"/>
      <c r="J1000" s="10"/>
      <c r="K1000" s="10" t="n">
        <v>2.8937</v>
      </c>
      <c r="L1000" s="10" t="n">
        <v>0</v>
      </c>
      <c r="M1000" s="10" t="n">
        <v>0</v>
      </c>
      <c r="N1000" s="10" t="n">
        <v>0.3</v>
      </c>
      <c r="O1000" s="10" t="n">
        <v>23.2</v>
      </c>
      <c r="P1000" s="10" t="n">
        <v>0.1</v>
      </c>
      <c r="Q1000" s="10" t="n">
        <v>0</v>
      </c>
      <c r="R1000" s="10" t="s">
        <v>40</v>
      </c>
      <c r="S1000" s="10" t="s">
        <v>40</v>
      </c>
      <c r="T1000" s="10" t="s">
        <v>40</v>
      </c>
      <c r="U1000" s="10" t="s">
        <v>41</v>
      </c>
      <c r="V1000" s="10" t="s">
        <v>41</v>
      </c>
      <c r="W1000" s="10" t="s">
        <v>41</v>
      </c>
      <c r="X1000" s="10" t="s">
        <v>41</v>
      </c>
      <c r="Y1000" s="10" t="s">
        <v>40</v>
      </c>
      <c r="Z1000" s="10" t="s">
        <v>40</v>
      </c>
      <c r="AA1000" s="10" t="s">
        <v>40</v>
      </c>
      <c r="AB1000" s="10" t="s">
        <v>40</v>
      </c>
      <c r="AC1000" s="10" t="s">
        <v>40</v>
      </c>
      <c r="AD1000" s="69" t="s">
        <v>40</v>
      </c>
      <c r="AE1000" s="70"/>
      <c r="AF1000" s="10"/>
      <c r="AG1000" s="10"/>
      <c r="AH1000" s="10"/>
      <c r="AI1000" s="10"/>
      <c r="AJ1000" s="10"/>
      <c r="AK1000" s="10" t="s">
        <v>46</v>
      </c>
    </row>
    <row r="1001" customFormat="false" ht="13.8" hidden="false" customHeight="false" outlineLevel="0" collapsed="false">
      <c r="A1001" s="10" t="s">
        <v>742</v>
      </c>
      <c r="B1001" s="74" t="n">
        <v>2051</v>
      </c>
      <c r="C1001" s="10" t="s">
        <v>38</v>
      </c>
      <c r="D1001" s="76" t="s">
        <v>768</v>
      </c>
      <c r="E1001" s="10" t="n">
        <v>0</v>
      </c>
      <c r="F1001" s="10" t="n">
        <v>6</v>
      </c>
      <c r="G1001" s="10" t="n">
        <v>12.6</v>
      </c>
      <c r="H1001" s="10"/>
      <c r="I1001" s="10"/>
      <c r="J1001" s="10"/>
      <c r="K1001" s="10" t="n">
        <v>4.1632</v>
      </c>
      <c r="L1001" s="10" t="n">
        <v>0</v>
      </c>
      <c r="M1001" s="10" t="n">
        <v>0</v>
      </c>
      <c r="N1001" s="10" t="n">
        <v>0</v>
      </c>
      <c r="O1001" s="10" t="n">
        <v>24.1</v>
      </c>
      <c r="P1001" s="10" t="n">
        <v>1.3</v>
      </c>
      <c r="Q1001" s="10" t="n">
        <v>0</v>
      </c>
      <c r="R1001" s="10" t="s">
        <v>40</v>
      </c>
      <c r="S1001" s="10" t="s">
        <v>40</v>
      </c>
      <c r="T1001" s="10" t="s">
        <v>40</v>
      </c>
      <c r="U1001" s="10" t="s">
        <v>41</v>
      </c>
      <c r="V1001" s="10" t="s">
        <v>41</v>
      </c>
      <c r="W1001" s="10" t="s">
        <v>41</v>
      </c>
      <c r="X1001" s="10" t="s">
        <v>41</v>
      </c>
      <c r="Y1001" s="10" t="s">
        <v>40</v>
      </c>
      <c r="Z1001" s="10" t="s">
        <v>40</v>
      </c>
      <c r="AA1001" s="10" t="s">
        <v>40</v>
      </c>
      <c r="AB1001" s="10" t="s">
        <v>40</v>
      </c>
      <c r="AC1001" s="10" t="s">
        <v>40</v>
      </c>
      <c r="AD1001" s="69" t="s">
        <v>40</v>
      </c>
      <c r="AE1001" s="70"/>
      <c r="AF1001" s="10"/>
      <c r="AG1001" s="10"/>
      <c r="AH1001" s="10"/>
      <c r="AI1001" s="10"/>
      <c r="AJ1001" s="10"/>
      <c r="AK1001" s="10" t="s">
        <v>46</v>
      </c>
    </row>
    <row r="1002" customFormat="false" ht="13.8" hidden="false" customHeight="false" outlineLevel="0" collapsed="false">
      <c r="A1002" s="10" t="s">
        <v>742</v>
      </c>
      <c r="B1002" s="74" t="n">
        <v>2051</v>
      </c>
      <c r="C1002" s="10" t="s">
        <v>38</v>
      </c>
      <c r="D1002" s="76" t="s">
        <v>770</v>
      </c>
      <c r="E1002" s="10" t="n">
        <v>0</v>
      </c>
      <c r="F1002" s="10" t="n">
        <v>6</v>
      </c>
      <c r="G1002" s="10" t="n">
        <v>12.6</v>
      </c>
      <c r="H1002" s="10"/>
      <c r="I1002" s="10"/>
      <c r="J1002" s="10" t="n">
        <v>3.8193</v>
      </c>
      <c r="K1002" s="10" t="n">
        <v>10.4</v>
      </c>
      <c r="L1002" s="10" t="n">
        <v>0</v>
      </c>
      <c r="M1002" s="10" t="n">
        <v>0</v>
      </c>
      <c r="N1002" s="10" t="n">
        <v>0</v>
      </c>
      <c r="O1002" s="10" t="n">
        <v>18</v>
      </c>
      <c r="P1002" s="10" t="n">
        <v>0.1</v>
      </c>
      <c r="Q1002" s="10" t="n">
        <v>0</v>
      </c>
      <c r="R1002" s="10" t="s">
        <v>40</v>
      </c>
      <c r="S1002" s="10" t="s">
        <v>40</v>
      </c>
      <c r="T1002" s="10" t="s">
        <v>40</v>
      </c>
      <c r="U1002" s="10" t="s">
        <v>41</v>
      </c>
      <c r="V1002" s="10" t="s">
        <v>41</v>
      </c>
      <c r="W1002" s="10" t="s">
        <v>41</v>
      </c>
      <c r="X1002" s="10" t="s">
        <v>40</v>
      </c>
      <c r="Y1002" s="10" t="s">
        <v>40</v>
      </c>
      <c r="Z1002" s="10" t="s">
        <v>40</v>
      </c>
      <c r="AA1002" s="10" t="s">
        <v>40</v>
      </c>
      <c r="AB1002" s="10" t="s">
        <v>40</v>
      </c>
      <c r="AC1002" s="10" t="s">
        <v>40</v>
      </c>
      <c r="AD1002" s="69" t="s">
        <v>40</v>
      </c>
      <c r="AE1002" s="70"/>
      <c r="AF1002" s="10"/>
      <c r="AG1002" s="10"/>
      <c r="AH1002" s="10"/>
      <c r="AI1002" s="10"/>
      <c r="AJ1002" s="10"/>
      <c r="AK1002" s="10" t="s">
        <v>46</v>
      </c>
    </row>
    <row r="1003" customFormat="false" ht="13.8" hidden="false" customHeight="false" outlineLevel="0" collapsed="false">
      <c r="A1003" s="10" t="s">
        <v>742</v>
      </c>
      <c r="B1003" s="74" t="n">
        <v>2051</v>
      </c>
      <c r="C1003" s="10" t="s">
        <v>38</v>
      </c>
      <c r="D1003" s="76" t="s">
        <v>772</v>
      </c>
      <c r="E1003" s="10" t="n">
        <v>0</v>
      </c>
      <c r="F1003" s="10" t="n">
        <v>3.6</v>
      </c>
      <c r="G1003" s="10" t="n">
        <v>6.4</v>
      </c>
      <c r="H1003" s="10" t="n">
        <v>13.9</v>
      </c>
      <c r="I1003" s="10" t="n">
        <v>29.8</v>
      </c>
      <c r="J1003" s="10" t="n">
        <v>13</v>
      </c>
      <c r="K1003" s="10" t="n">
        <v>12.6</v>
      </c>
      <c r="L1003" s="10" t="n">
        <v>0</v>
      </c>
      <c r="M1003" s="10" t="n">
        <v>0</v>
      </c>
      <c r="N1003" s="10" t="n">
        <v>0</v>
      </c>
      <c r="O1003" s="10" t="n">
        <v>6.3</v>
      </c>
      <c r="P1003" s="10" t="n">
        <v>4</v>
      </c>
      <c r="Q1003" s="10" t="n">
        <v>1.4</v>
      </c>
      <c r="R1003" s="10" t="s">
        <v>40</v>
      </c>
      <c r="S1003" s="10" t="s">
        <v>40</v>
      </c>
      <c r="T1003" s="10" t="s">
        <v>40</v>
      </c>
      <c r="U1003" s="10" t="s">
        <v>40</v>
      </c>
      <c r="V1003" s="10" t="s">
        <v>40</v>
      </c>
      <c r="W1003" s="10" t="s">
        <v>40</v>
      </c>
      <c r="X1003" s="10" t="s">
        <v>40</v>
      </c>
      <c r="Y1003" s="10" t="s">
        <v>40</v>
      </c>
      <c r="Z1003" s="10" t="s">
        <v>40</v>
      </c>
      <c r="AA1003" s="10" t="s">
        <v>40</v>
      </c>
      <c r="AB1003" s="10" t="s">
        <v>40</v>
      </c>
      <c r="AC1003" s="10" t="s">
        <v>40</v>
      </c>
      <c r="AD1003" s="69" t="s">
        <v>40</v>
      </c>
      <c r="AE1003" s="70"/>
      <c r="AF1003" s="10"/>
      <c r="AG1003" s="10"/>
      <c r="AH1003" s="10"/>
      <c r="AI1003" s="10"/>
      <c r="AJ1003" s="10"/>
      <c r="AK1003" s="10" t="s">
        <v>46</v>
      </c>
    </row>
    <row r="1004" customFormat="false" ht="13.8" hidden="false" customHeight="false" outlineLevel="0" collapsed="false">
      <c r="A1004" s="10" t="s">
        <v>742</v>
      </c>
      <c r="B1004" s="74" t="n">
        <v>2051</v>
      </c>
      <c r="C1004" s="10" t="s">
        <v>38</v>
      </c>
      <c r="D1004" s="76" t="s">
        <v>774</v>
      </c>
      <c r="E1004" s="10" t="n">
        <v>0</v>
      </c>
      <c r="F1004" s="10" t="n">
        <v>2.8</v>
      </c>
      <c r="G1004" s="10" t="n">
        <v>5.4</v>
      </c>
      <c r="H1004" s="10" t="n">
        <v>12</v>
      </c>
      <c r="I1004" s="10" t="n">
        <v>27.3</v>
      </c>
      <c r="J1004" s="10" t="n">
        <v>15</v>
      </c>
      <c r="K1004" s="10" t="n">
        <v>11.6</v>
      </c>
      <c r="L1004" s="10" t="n">
        <v>0</v>
      </c>
      <c r="M1004" s="10" t="n">
        <v>0</v>
      </c>
      <c r="N1004" s="10" t="n">
        <v>0</v>
      </c>
      <c r="O1004" s="10" t="n">
        <v>6.1</v>
      </c>
      <c r="P1004" s="10" t="n">
        <v>4.1</v>
      </c>
      <c r="Q1004" s="10" t="n">
        <v>1.5</v>
      </c>
      <c r="R1004" s="10" t="s">
        <v>40</v>
      </c>
      <c r="S1004" s="10" t="s">
        <v>40</v>
      </c>
      <c r="T1004" s="10" t="s">
        <v>40</v>
      </c>
      <c r="U1004" s="10" t="s">
        <v>40</v>
      </c>
      <c r="V1004" s="10" t="s">
        <v>40</v>
      </c>
      <c r="W1004" s="10" t="s">
        <v>40</v>
      </c>
      <c r="X1004" s="10" t="s">
        <v>40</v>
      </c>
      <c r="Y1004" s="10" t="s">
        <v>40</v>
      </c>
      <c r="Z1004" s="10" t="s">
        <v>40</v>
      </c>
      <c r="AA1004" s="10" t="s">
        <v>40</v>
      </c>
      <c r="AB1004" s="10" t="s">
        <v>40</v>
      </c>
      <c r="AC1004" s="10" t="s">
        <v>40</v>
      </c>
      <c r="AD1004" s="69" t="s">
        <v>40</v>
      </c>
      <c r="AE1004" s="70"/>
      <c r="AF1004" s="10"/>
      <c r="AG1004" s="10"/>
      <c r="AH1004" s="10"/>
      <c r="AI1004" s="10"/>
      <c r="AJ1004" s="10"/>
      <c r="AK1004" s="10" t="s">
        <v>46</v>
      </c>
    </row>
    <row r="1005" customFormat="false" ht="13.8" hidden="false" customHeight="false" outlineLevel="0" collapsed="false">
      <c r="A1005" s="10" t="s">
        <v>742</v>
      </c>
      <c r="B1005" s="74" t="n">
        <v>2051</v>
      </c>
      <c r="C1005" s="10" t="s">
        <v>38</v>
      </c>
      <c r="D1005" s="76" t="s">
        <v>775</v>
      </c>
      <c r="E1005" s="10" t="n">
        <v>0</v>
      </c>
      <c r="F1005" s="10" t="n">
        <v>5.3</v>
      </c>
      <c r="G1005" s="10" t="n">
        <v>11.1</v>
      </c>
      <c r="H1005" s="10" t="n">
        <v>15.5</v>
      </c>
      <c r="I1005" s="10" t="n">
        <v>32.7</v>
      </c>
      <c r="J1005" s="10" t="n">
        <v>29</v>
      </c>
      <c r="K1005" s="10" t="n">
        <v>22.7</v>
      </c>
      <c r="L1005" s="10" t="n">
        <v>0</v>
      </c>
      <c r="M1005" s="10" t="n">
        <v>0</v>
      </c>
      <c r="N1005" s="10" t="n">
        <v>0</v>
      </c>
      <c r="O1005" s="10" t="n">
        <v>16.1</v>
      </c>
      <c r="P1005" s="10" t="n">
        <v>15.6</v>
      </c>
      <c r="Q1005" s="10" t="n">
        <v>4.9</v>
      </c>
      <c r="R1005" s="10" t="s">
        <v>40</v>
      </c>
      <c r="S1005" s="10" t="s">
        <v>40</v>
      </c>
      <c r="T1005" s="10" t="s">
        <v>40</v>
      </c>
      <c r="U1005" s="10" t="s">
        <v>40</v>
      </c>
      <c r="V1005" s="10" t="s">
        <v>40</v>
      </c>
      <c r="W1005" s="10" t="s">
        <v>40</v>
      </c>
      <c r="X1005" s="10" t="s">
        <v>40</v>
      </c>
      <c r="Y1005" s="10" t="s">
        <v>40</v>
      </c>
      <c r="Z1005" s="10" t="s">
        <v>40</v>
      </c>
      <c r="AA1005" s="10" t="s">
        <v>40</v>
      </c>
      <c r="AB1005" s="10" t="s">
        <v>40</v>
      </c>
      <c r="AC1005" s="10" t="s">
        <v>40</v>
      </c>
      <c r="AD1005" s="69" t="s">
        <v>40</v>
      </c>
      <c r="AE1005" s="70"/>
      <c r="AF1005" s="10"/>
      <c r="AG1005" s="10"/>
      <c r="AH1005" s="10"/>
      <c r="AI1005" s="10"/>
      <c r="AJ1005" s="10"/>
      <c r="AK1005" s="10" t="s">
        <v>46</v>
      </c>
    </row>
    <row r="1006" customFormat="false" ht="13.8" hidden="false" customHeight="false" outlineLevel="0" collapsed="false">
      <c r="A1006" s="10" t="s">
        <v>742</v>
      </c>
      <c r="B1006" s="74" t="n">
        <v>2051</v>
      </c>
      <c r="C1006" s="10" t="s">
        <v>38</v>
      </c>
      <c r="D1006" s="76" t="s">
        <v>777</v>
      </c>
      <c r="E1006" s="10" t="n">
        <v>0</v>
      </c>
      <c r="F1006" s="10" t="n">
        <v>3.9</v>
      </c>
      <c r="G1006" s="10" t="n">
        <v>6.9</v>
      </c>
      <c r="H1006" s="10" t="n">
        <v>14.9</v>
      </c>
      <c r="I1006" s="10" t="n">
        <v>28.9</v>
      </c>
      <c r="J1006" s="10" t="n">
        <v>13.5</v>
      </c>
      <c r="K1006" s="10" t="n">
        <v>13.5</v>
      </c>
      <c r="L1006" s="10" t="n">
        <v>0</v>
      </c>
      <c r="M1006" s="10" t="n">
        <v>0</v>
      </c>
      <c r="N1006" s="10" t="n">
        <v>0</v>
      </c>
      <c r="O1006" s="10" t="n">
        <v>6.1</v>
      </c>
      <c r="P1006" s="10" t="n">
        <v>3.8</v>
      </c>
      <c r="Q1006" s="10" t="n">
        <v>1.4</v>
      </c>
      <c r="R1006" s="10" t="s">
        <v>40</v>
      </c>
      <c r="S1006" s="10" t="s">
        <v>40</v>
      </c>
      <c r="T1006" s="10" t="s">
        <v>40</v>
      </c>
      <c r="U1006" s="10" t="s">
        <v>40</v>
      </c>
      <c r="V1006" s="10" t="s">
        <v>40</v>
      </c>
      <c r="W1006" s="10" t="s">
        <v>40</v>
      </c>
      <c r="X1006" s="10" t="s">
        <v>40</v>
      </c>
      <c r="Y1006" s="10" t="s">
        <v>40</v>
      </c>
      <c r="Z1006" s="10" t="s">
        <v>40</v>
      </c>
      <c r="AA1006" s="10" t="s">
        <v>40</v>
      </c>
      <c r="AB1006" s="10" t="s">
        <v>40</v>
      </c>
      <c r="AC1006" s="10" t="s">
        <v>40</v>
      </c>
      <c r="AD1006" s="69" t="s">
        <v>40</v>
      </c>
      <c r="AE1006" s="70"/>
      <c r="AF1006" s="10"/>
      <c r="AG1006" s="10"/>
      <c r="AH1006" s="10"/>
      <c r="AI1006" s="10"/>
      <c r="AJ1006" s="10"/>
      <c r="AK1006" s="10" t="s">
        <v>46</v>
      </c>
    </row>
    <row r="1007" customFormat="false" ht="13.8" hidden="false" customHeight="false" outlineLevel="0" collapsed="false">
      <c r="A1007" s="10" t="s">
        <v>742</v>
      </c>
      <c r="B1007" s="74" t="n">
        <v>2051</v>
      </c>
      <c r="C1007" s="10" t="s">
        <v>38</v>
      </c>
      <c r="D1007" s="76" t="s">
        <v>778</v>
      </c>
      <c r="E1007" s="10" t="n">
        <v>0</v>
      </c>
      <c r="F1007" s="10" t="n">
        <v>3.8</v>
      </c>
      <c r="G1007" s="10" t="n">
        <v>8.6</v>
      </c>
      <c r="H1007" s="10" t="n">
        <v>17.3</v>
      </c>
      <c r="I1007" s="10" t="n">
        <v>43.1</v>
      </c>
      <c r="J1007" s="10" t="n">
        <v>34.9</v>
      </c>
      <c r="K1007" s="10" t="n">
        <v>15.4</v>
      </c>
      <c r="L1007" s="10" t="n">
        <v>0</v>
      </c>
      <c r="M1007" s="10" t="n">
        <v>0</v>
      </c>
      <c r="N1007" s="10" t="n">
        <v>0</v>
      </c>
      <c r="O1007" s="10" t="n">
        <v>14.9</v>
      </c>
      <c r="P1007" s="10" t="n">
        <v>13</v>
      </c>
      <c r="Q1007" s="10" t="n">
        <v>3.8</v>
      </c>
      <c r="R1007" s="10" t="s">
        <v>40</v>
      </c>
      <c r="S1007" s="10" t="s">
        <v>40</v>
      </c>
      <c r="T1007" s="10" t="s">
        <v>40</v>
      </c>
      <c r="U1007" s="10" t="s">
        <v>40</v>
      </c>
      <c r="V1007" s="10" t="s">
        <v>40</v>
      </c>
      <c r="W1007" s="10" t="s">
        <v>40</v>
      </c>
      <c r="X1007" s="10" t="s">
        <v>40</v>
      </c>
      <c r="Y1007" s="10" t="s">
        <v>40</v>
      </c>
      <c r="Z1007" s="10" t="s">
        <v>40</v>
      </c>
      <c r="AA1007" s="10" t="s">
        <v>40</v>
      </c>
      <c r="AB1007" s="10" t="s">
        <v>40</v>
      </c>
      <c r="AC1007" s="10" t="s">
        <v>40</v>
      </c>
      <c r="AD1007" s="69" t="s">
        <v>40</v>
      </c>
      <c r="AE1007" s="70"/>
      <c r="AF1007" s="10"/>
      <c r="AG1007" s="10"/>
      <c r="AH1007" s="10"/>
      <c r="AI1007" s="10"/>
      <c r="AJ1007" s="10"/>
      <c r="AK1007" s="10" t="s">
        <v>46</v>
      </c>
    </row>
    <row r="1008" customFormat="false" ht="13.8" hidden="false" customHeight="false" outlineLevel="0" collapsed="false">
      <c r="A1008" s="10" t="s">
        <v>742</v>
      </c>
      <c r="B1008" s="77" t="n">
        <v>2081</v>
      </c>
      <c r="C1008" s="10" t="s">
        <v>59</v>
      </c>
      <c r="D1008" s="75" t="s">
        <v>744</v>
      </c>
      <c r="E1008" s="10"/>
      <c r="F1008" s="10"/>
      <c r="G1008" s="10"/>
      <c r="H1008" s="10"/>
      <c r="I1008" s="10" t="n">
        <v>2.9161</v>
      </c>
      <c r="J1008" s="10"/>
      <c r="K1008" s="10" t="n">
        <v>3.4869</v>
      </c>
      <c r="L1008" s="10" t="n">
        <v>0</v>
      </c>
      <c r="M1008" s="10" t="n">
        <v>37.3</v>
      </c>
      <c r="N1008" s="10" t="n">
        <v>19.6</v>
      </c>
      <c r="O1008" s="10" t="n">
        <v>27.8</v>
      </c>
      <c r="P1008" s="10" t="n">
        <v>1.7</v>
      </c>
      <c r="Q1008" s="10" t="n">
        <v>1.5</v>
      </c>
      <c r="R1008" s="10" t="s">
        <v>41</v>
      </c>
      <c r="S1008" s="10" t="s">
        <v>41</v>
      </c>
      <c r="T1008" s="10" t="s">
        <v>41</v>
      </c>
      <c r="U1008" s="10" t="s">
        <v>41</v>
      </c>
      <c r="V1008" s="10" t="s">
        <v>61</v>
      </c>
      <c r="W1008" s="10" t="s">
        <v>41</v>
      </c>
      <c r="X1008" s="10" t="s">
        <v>41</v>
      </c>
      <c r="Y1008" s="10" t="s">
        <v>40</v>
      </c>
      <c r="Z1008" s="10" t="s">
        <v>40</v>
      </c>
      <c r="AA1008" s="10" t="s">
        <v>40</v>
      </c>
      <c r="AB1008" s="10" t="s">
        <v>40</v>
      </c>
      <c r="AC1008" s="10" t="s">
        <v>40</v>
      </c>
      <c r="AD1008" s="69" t="s">
        <v>40</v>
      </c>
      <c r="AE1008" s="70"/>
      <c r="AF1008" s="10"/>
      <c r="AG1008" s="10"/>
      <c r="AH1008" s="10"/>
      <c r="AI1008" s="10"/>
      <c r="AJ1008" s="10"/>
      <c r="AK1008" s="10" t="s">
        <v>65</v>
      </c>
    </row>
    <row r="1009" customFormat="false" ht="13.8" hidden="false" customHeight="false" outlineLevel="0" collapsed="false">
      <c r="A1009" s="10" t="s">
        <v>742</v>
      </c>
      <c r="B1009" s="77" t="n">
        <v>2081</v>
      </c>
      <c r="C1009" s="10" t="s">
        <v>59</v>
      </c>
      <c r="D1009" s="75" t="s">
        <v>783</v>
      </c>
      <c r="E1009" s="10"/>
      <c r="F1009" s="10"/>
      <c r="G1009" s="10"/>
      <c r="H1009" s="10"/>
      <c r="I1009" s="10" t="n">
        <v>3.1415</v>
      </c>
      <c r="J1009" s="10"/>
      <c r="K1009" s="10" t="n">
        <v>3.2889</v>
      </c>
      <c r="L1009" s="10" t="n">
        <v>0</v>
      </c>
      <c r="M1009" s="10" t="n">
        <v>37.2</v>
      </c>
      <c r="N1009" s="10" t="n">
        <v>19.6</v>
      </c>
      <c r="O1009" s="10" t="n">
        <v>27.8</v>
      </c>
      <c r="P1009" s="10" t="n">
        <v>1.7</v>
      </c>
      <c r="Q1009" s="10" t="n">
        <v>1.5</v>
      </c>
      <c r="R1009" s="10" t="s">
        <v>41</v>
      </c>
      <c r="S1009" s="10" t="s">
        <v>41</v>
      </c>
      <c r="T1009" s="10" t="s">
        <v>41</v>
      </c>
      <c r="U1009" s="10" t="s">
        <v>41</v>
      </c>
      <c r="V1009" s="10" t="s">
        <v>61</v>
      </c>
      <c r="W1009" s="10" t="s">
        <v>41</v>
      </c>
      <c r="X1009" s="10" t="s">
        <v>41</v>
      </c>
      <c r="Y1009" s="10" t="s">
        <v>40</v>
      </c>
      <c r="Z1009" s="10" t="s">
        <v>40</v>
      </c>
      <c r="AA1009" s="10" t="s">
        <v>40</v>
      </c>
      <c r="AB1009" s="10" t="s">
        <v>40</v>
      </c>
      <c r="AC1009" s="10" t="s">
        <v>40</v>
      </c>
      <c r="AD1009" s="69" t="s">
        <v>40</v>
      </c>
      <c r="AE1009" s="70"/>
      <c r="AF1009" s="10"/>
      <c r="AG1009" s="10"/>
      <c r="AH1009" s="10"/>
      <c r="AI1009" s="10"/>
      <c r="AJ1009" s="10"/>
      <c r="AK1009" s="10" t="s">
        <v>65</v>
      </c>
    </row>
    <row r="1010" customFormat="false" ht="13.8" hidden="false" customHeight="false" outlineLevel="0" collapsed="false">
      <c r="A1010" s="10" t="s">
        <v>742</v>
      </c>
      <c r="B1010" s="77" t="n">
        <v>2081</v>
      </c>
      <c r="C1010" s="10" t="s">
        <v>38</v>
      </c>
      <c r="D1010" s="76" t="s">
        <v>745</v>
      </c>
      <c r="E1010" s="10"/>
      <c r="F1010" s="10"/>
      <c r="G1010" s="10"/>
      <c r="H1010" s="10"/>
      <c r="I1010" s="10"/>
      <c r="J1010" s="10" t="n">
        <v>5.8685</v>
      </c>
      <c r="K1010" s="10" t="n">
        <v>78.8</v>
      </c>
      <c r="L1010" s="10" t="n">
        <v>0</v>
      </c>
      <c r="M1010" s="10" t="n">
        <v>38.8</v>
      </c>
      <c r="N1010" s="10" t="n">
        <v>41.5</v>
      </c>
      <c r="O1010" s="10" t="n">
        <v>27.3</v>
      </c>
      <c r="P1010" s="10" t="n">
        <v>0</v>
      </c>
      <c r="Q1010" s="10" t="n">
        <v>0</v>
      </c>
      <c r="R1010" s="10" t="s">
        <v>41</v>
      </c>
      <c r="S1010" s="10" t="s">
        <v>41</v>
      </c>
      <c r="T1010" s="10" t="s">
        <v>41</v>
      </c>
      <c r="U1010" s="10" t="s">
        <v>41</v>
      </c>
      <c r="V1010" s="10" t="s">
        <v>41</v>
      </c>
      <c r="W1010" s="10" t="s">
        <v>41</v>
      </c>
      <c r="X1010" s="10" t="s">
        <v>40</v>
      </c>
      <c r="Y1010" s="10" t="s">
        <v>40</v>
      </c>
      <c r="Z1010" s="10" t="s">
        <v>40</v>
      </c>
      <c r="AA1010" s="10" t="s">
        <v>40</v>
      </c>
      <c r="AB1010" s="10" t="s">
        <v>40</v>
      </c>
      <c r="AC1010" s="10" t="s">
        <v>40</v>
      </c>
      <c r="AD1010" s="69" t="s">
        <v>40</v>
      </c>
      <c r="AE1010" s="70"/>
      <c r="AF1010" s="10"/>
      <c r="AG1010" s="10"/>
      <c r="AH1010" s="10"/>
      <c r="AI1010" s="10"/>
      <c r="AJ1010" s="10"/>
      <c r="AK1010" s="10" t="s">
        <v>46</v>
      </c>
    </row>
    <row r="1011" customFormat="false" ht="13.8" hidden="false" customHeight="false" outlineLevel="0" collapsed="false">
      <c r="A1011" s="10" t="s">
        <v>742</v>
      </c>
      <c r="B1011" s="77" t="n">
        <v>2081</v>
      </c>
      <c r="C1011" s="10" t="s">
        <v>38</v>
      </c>
      <c r="D1011" s="76" t="s">
        <v>784</v>
      </c>
      <c r="E1011" s="10"/>
      <c r="F1011" s="10"/>
      <c r="G1011" s="10"/>
      <c r="H1011" s="10"/>
      <c r="I1011" s="10" t="n">
        <v>3.0567</v>
      </c>
      <c r="J1011" s="10" t="n">
        <v>94.7</v>
      </c>
      <c r="K1011" s="10" t="n">
        <v>20.2</v>
      </c>
      <c r="L1011" s="10" t="n">
        <v>0</v>
      </c>
      <c r="M1011" s="10" t="n">
        <v>37.8</v>
      </c>
      <c r="N1011" s="10" t="n">
        <v>43.6</v>
      </c>
      <c r="O1011" s="10" t="n">
        <v>26.7</v>
      </c>
      <c r="P1011" s="10" t="n">
        <v>0</v>
      </c>
      <c r="Q1011" s="10" t="n">
        <v>0</v>
      </c>
      <c r="R1011" s="10" t="s">
        <v>41</v>
      </c>
      <c r="S1011" s="10" t="s">
        <v>41</v>
      </c>
      <c r="T1011" s="10" t="s">
        <v>41</v>
      </c>
      <c r="U1011" s="10" t="s">
        <v>41</v>
      </c>
      <c r="V1011" s="10" t="s">
        <v>41</v>
      </c>
      <c r="W1011" s="10" t="s">
        <v>40</v>
      </c>
      <c r="X1011" s="10" t="s">
        <v>40</v>
      </c>
      <c r="Y1011" s="10" t="s">
        <v>40</v>
      </c>
      <c r="Z1011" s="10" t="s">
        <v>40</v>
      </c>
      <c r="AA1011" s="10" t="s">
        <v>40</v>
      </c>
      <c r="AB1011" s="10" t="s">
        <v>40</v>
      </c>
      <c r="AC1011" s="10" t="s">
        <v>40</v>
      </c>
      <c r="AD1011" s="69" t="s">
        <v>40</v>
      </c>
      <c r="AE1011" s="70"/>
      <c r="AF1011" s="10"/>
      <c r="AG1011" s="10"/>
      <c r="AH1011" s="10"/>
      <c r="AI1011" s="10"/>
      <c r="AJ1011" s="10"/>
      <c r="AK1011" s="10" t="s">
        <v>46</v>
      </c>
    </row>
    <row r="1012" customFormat="false" ht="13.8" hidden="false" customHeight="false" outlineLevel="0" collapsed="false">
      <c r="A1012" s="10" t="s">
        <v>742</v>
      </c>
      <c r="B1012" s="77" t="n">
        <v>2081</v>
      </c>
      <c r="C1012" s="10" t="s">
        <v>38</v>
      </c>
      <c r="D1012" s="76" t="s">
        <v>747</v>
      </c>
      <c r="E1012" s="10"/>
      <c r="F1012" s="10"/>
      <c r="G1012" s="10"/>
      <c r="H1012" s="10"/>
      <c r="I1012" s="10"/>
      <c r="J1012" s="10" t="n">
        <v>4.7963</v>
      </c>
      <c r="K1012" s="10" t="n">
        <v>66.9</v>
      </c>
      <c r="L1012" s="10" t="n">
        <v>0</v>
      </c>
      <c r="M1012" s="10" t="n">
        <v>28.4</v>
      </c>
      <c r="N1012" s="10" t="n">
        <v>40.1</v>
      </c>
      <c r="O1012" s="10" t="n">
        <v>9.5</v>
      </c>
      <c r="P1012" s="10" t="n">
        <v>0</v>
      </c>
      <c r="Q1012" s="10" t="n">
        <v>0</v>
      </c>
      <c r="R1012" s="10" t="s">
        <v>41</v>
      </c>
      <c r="S1012" s="10" t="s">
        <v>41</v>
      </c>
      <c r="T1012" s="10" t="s">
        <v>41</v>
      </c>
      <c r="U1012" s="10" t="s">
        <v>41</v>
      </c>
      <c r="V1012" s="10" t="s">
        <v>41</v>
      </c>
      <c r="W1012" s="10" t="s">
        <v>41</v>
      </c>
      <c r="X1012" s="10" t="s">
        <v>40</v>
      </c>
      <c r="Y1012" s="10" t="s">
        <v>40</v>
      </c>
      <c r="Z1012" s="10" t="s">
        <v>40</v>
      </c>
      <c r="AA1012" s="10" t="s">
        <v>40</v>
      </c>
      <c r="AB1012" s="10" t="s">
        <v>40</v>
      </c>
      <c r="AC1012" s="10" t="s">
        <v>40</v>
      </c>
      <c r="AD1012" s="69" t="s">
        <v>40</v>
      </c>
      <c r="AE1012" s="70"/>
      <c r="AF1012" s="10"/>
      <c r="AG1012" s="10"/>
      <c r="AH1012" s="10"/>
      <c r="AI1012" s="10"/>
      <c r="AJ1012" s="10"/>
      <c r="AK1012" s="10" t="s">
        <v>46</v>
      </c>
    </row>
    <row r="1013" customFormat="false" ht="13.8" hidden="false" customHeight="false" outlineLevel="0" collapsed="false">
      <c r="A1013" s="10" t="s">
        <v>742</v>
      </c>
      <c r="B1013" s="77" t="n">
        <v>2081</v>
      </c>
      <c r="C1013" s="10" t="s">
        <v>38</v>
      </c>
      <c r="D1013" s="76" t="s">
        <v>785</v>
      </c>
      <c r="E1013" s="10"/>
      <c r="F1013" s="10"/>
      <c r="G1013" s="10"/>
      <c r="H1013" s="10"/>
      <c r="I1013" s="10" t="n">
        <v>3.0026</v>
      </c>
      <c r="J1013" s="10" t="n">
        <v>59.4</v>
      </c>
      <c r="K1013" s="10" t="n">
        <v>30.7</v>
      </c>
      <c r="L1013" s="10" t="n">
        <v>0</v>
      </c>
      <c r="M1013" s="10" t="n">
        <v>25.6</v>
      </c>
      <c r="N1013" s="10" t="n">
        <v>40.4</v>
      </c>
      <c r="O1013" s="10" t="n">
        <v>12.1</v>
      </c>
      <c r="P1013" s="10" t="n">
        <v>0</v>
      </c>
      <c r="Q1013" s="10" t="n">
        <v>0</v>
      </c>
      <c r="R1013" s="10" t="s">
        <v>41</v>
      </c>
      <c r="S1013" s="10" t="s">
        <v>41</v>
      </c>
      <c r="T1013" s="10" t="s">
        <v>41</v>
      </c>
      <c r="U1013" s="10" t="s">
        <v>41</v>
      </c>
      <c r="V1013" s="10" t="s">
        <v>41</v>
      </c>
      <c r="W1013" s="10" t="s">
        <v>40</v>
      </c>
      <c r="X1013" s="10" t="s">
        <v>40</v>
      </c>
      <c r="Y1013" s="10" t="s">
        <v>40</v>
      </c>
      <c r="Z1013" s="10" t="s">
        <v>40</v>
      </c>
      <c r="AA1013" s="10" t="s">
        <v>40</v>
      </c>
      <c r="AB1013" s="10" t="s">
        <v>40</v>
      </c>
      <c r="AC1013" s="10" t="s">
        <v>40</v>
      </c>
      <c r="AD1013" s="69" t="s">
        <v>40</v>
      </c>
      <c r="AE1013" s="70"/>
      <c r="AF1013" s="10"/>
      <c r="AG1013" s="10"/>
      <c r="AH1013" s="10"/>
      <c r="AI1013" s="10"/>
      <c r="AJ1013" s="10"/>
      <c r="AK1013" s="10" t="s">
        <v>46</v>
      </c>
    </row>
    <row r="1014" customFormat="false" ht="13.8" hidden="false" customHeight="false" outlineLevel="0" collapsed="false">
      <c r="A1014" s="10" t="s">
        <v>742</v>
      </c>
      <c r="B1014" s="77" t="n">
        <v>2081</v>
      </c>
      <c r="C1014" s="10" t="s">
        <v>38</v>
      </c>
      <c r="D1014" s="76" t="s">
        <v>749</v>
      </c>
      <c r="E1014" s="10"/>
      <c r="F1014" s="10"/>
      <c r="G1014" s="10"/>
      <c r="H1014" s="10"/>
      <c r="I1014" s="10"/>
      <c r="J1014" s="10" t="n">
        <v>4.7963</v>
      </c>
      <c r="K1014" s="10" t="n">
        <v>66.9</v>
      </c>
      <c r="L1014" s="10" t="n">
        <v>0</v>
      </c>
      <c r="M1014" s="10" t="n">
        <v>21.5</v>
      </c>
      <c r="N1014" s="10" t="n">
        <v>35.6</v>
      </c>
      <c r="O1014" s="10" t="n">
        <v>10.1</v>
      </c>
      <c r="P1014" s="10" t="n">
        <v>0</v>
      </c>
      <c r="Q1014" s="10" t="n">
        <v>0</v>
      </c>
      <c r="R1014" s="10" t="s">
        <v>41</v>
      </c>
      <c r="S1014" s="10" t="s">
        <v>41</v>
      </c>
      <c r="T1014" s="10" t="s">
        <v>41</v>
      </c>
      <c r="U1014" s="10" t="s">
        <v>41</v>
      </c>
      <c r="V1014" s="10" t="s">
        <v>41</v>
      </c>
      <c r="W1014" s="10" t="s">
        <v>41</v>
      </c>
      <c r="X1014" s="10" t="s">
        <v>40</v>
      </c>
      <c r="Y1014" s="10" t="s">
        <v>40</v>
      </c>
      <c r="Z1014" s="10" t="s">
        <v>40</v>
      </c>
      <c r="AA1014" s="10" t="s">
        <v>40</v>
      </c>
      <c r="AB1014" s="10" t="s">
        <v>40</v>
      </c>
      <c r="AC1014" s="10" t="s">
        <v>40</v>
      </c>
      <c r="AD1014" s="69" t="s">
        <v>40</v>
      </c>
      <c r="AE1014" s="70"/>
      <c r="AF1014" s="10"/>
      <c r="AG1014" s="10"/>
      <c r="AH1014" s="10"/>
      <c r="AI1014" s="10"/>
      <c r="AJ1014" s="10"/>
      <c r="AK1014" s="10" t="s">
        <v>46</v>
      </c>
    </row>
    <row r="1015" customFormat="false" ht="13.8" hidden="false" customHeight="false" outlineLevel="0" collapsed="false">
      <c r="A1015" s="10" t="s">
        <v>742</v>
      </c>
      <c r="B1015" s="77" t="n">
        <v>2081</v>
      </c>
      <c r="C1015" s="10" t="s">
        <v>38</v>
      </c>
      <c r="D1015" s="76" t="s">
        <v>786</v>
      </c>
      <c r="E1015" s="10"/>
      <c r="F1015" s="10"/>
      <c r="G1015" s="10"/>
      <c r="H1015" s="10"/>
      <c r="I1015" s="10" t="n">
        <v>3.0026</v>
      </c>
      <c r="J1015" s="10" t="n">
        <v>59.4</v>
      </c>
      <c r="K1015" s="10" t="n">
        <v>30.7</v>
      </c>
      <c r="L1015" s="10" t="n">
        <v>0</v>
      </c>
      <c r="M1015" s="10" t="n">
        <v>23.6</v>
      </c>
      <c r="N1015" s="10" t="n">
        <v>41.5</v>
      </c>
      <c r="O1015" s="10" t="n">
        <v>6.4</v>
      </c>
      <c r="P1015" s="10" t="n">
        <v>0</v>
      </c>
      <c r="Q1015" s="10" t="n">
        <v>0</v>
      </c>
      <c r="R1015" s="10" t="s">
        <v>41</v>
      </c>
      <c r="S1015" s="10" t="s">
        <v>41</v>
      </c>
      <c r="T1015" s="10" t="s">
        <v>41</v>
      </c>
      <c r="U1015" s="10" t="s">
        <v>41</v>
      </c>
      <c r="V1015" s="10" t="s">
        <v>41</v>
      </c>
      <c r="W1015" s="10" t="s">
        <v>40</v>
      </c>
      <c r="X1015" s="10" t="s">
        <v>40</v>
      </c>
      <c r="Y1015" s="10" t="s">
        <v>40</v>
      </c>
      <c r="Z1015" s="10" t="s">
        <v>40</v>
      </c>
      <c r="AA1015" s="10" t="s">
        <v>40</v>
      </c>
      <c r="AB1015" s="10" t="s">
        <v>40</v>
      </c>
      <c r="AC1015" s="10" t="s">
        <v>40</v>
      </c>
      <c r="AD1015" s="69" t="s">
        <v>40</v>
      </c>
      <c r="AE1015" s="70"/>
      <c r="AF1015" s="10"/>
      <c r="AG1015" s="10"/>
      <c r="AH1015" s="10"/>
      <c r="AI1015" s="10"/>
      <c r="AJ1015" s="10"/>
      <c r="AK1015" s="10" t="s">
        <v>46</v>
      </c>
    </row>
    <row r="1016" customFormat="false" ht="13.8" hidden="false" customHeight="false" outlineLevel="0" collapsed="false">
      <c r="A1016" s="10" t="s">
        <v>742</v>
      </c>
      <c r="B1016" s="77" t="n">
        <v>2081</v>
      </c>
      <c r="C1016" s="10" t="s">
        <v>38</v>
      </c>
      <c r="D1016" s="76" t="s">
        <v>787</v>
      </c>
      <c r="E1016" s="10"/>
      <c r="F1016" s="10"/>
      <c r="G1016" s="10"/>
      <c r="H1016" s="10"/>
      <c r="I1016" s="10"/>
      <c r="J1016" s="10" t="n">
        <v>3.0729</v>
      </c>
      <c r="K1016" s="10" t="n">
        <v>30.8</v>
      </c>
      <c r="L1016" s="10" t="n">
        <v>0</v>
      </c>
      <c r="M1016" s="10" t="n">
        <v>13</v>
      </c>
      <c r="N1016" s="10" t="n">
        <v>38</v>
      </c>
      <c r="O1016" s="10" t="n">
        <v>0.3</v>
      </c>
      <c r="P1016" s="10" t="n">
        <v>0</v>
      </c>
      <c r="Q1016" s="10" t="n">
        <v>0</v>
      </c>
      <c r="R1016" s="10" t="s">
        <v>41</v>
      </c>
      <c r="S1016" s="10" t="s">
        <v>41</v>
      </c>
      <c r="T1016" s="10" t="s">
        <v>41</v>
      </c>
      <c r="U1016" s="10" t="s">
        <v>41</v>
      </c>
      <c r="V1016" s="10" t="s">
        <v>41</v>
      </c>
      <c r="W1016" s="10" t="s">
        <v>41</v>
      </c>
      <c r="X1016" s="10" t="s">
        <v>40</v>
      </c>
      <c r="Y1016" s="10" t="s">
        <v>40</v>
      </c>
      <c r="Z1016" s="10" t="s">
        <v>40</v>
      </c>
      <c r="AA1016" s="10" t="s">
        <v>40</v>
      </c>
      <c r="AB1016" s="10" t="s">
        <v>40</v>
      </c>
      <c r="AC1016" s="10" t="s">
        <v>40</v>
      </c>
      <c r="AD1016" s="69" t="s">
        <v>40</v>
      </c>
      <c r="AE1016" s="70"/>
      <c r="AF1016" s="10"/>
      <c r="AG1016" s="10"/>
      <c r="AH1016" s="10"/>
      <c r="AI1016" s="10"/>
      <c r="AJ1016" s="10"/>
      <c r="AK1016" s="10" t="s">
        <v>46</v>
      </c>
    </row>
    <row r="1017" customFormat="false" ht="13.8" hidden="false" customHeight="false" outlineLevel="0" collapsed="false">
      <c r="A1017" s="10" t="s">
        <v>742</v>
      </c>
      <c r="B1017" s="77" t="n">
        <v>2081</v>
      </c>
      <c r="C1017" s="10" t="s">
        <v>38</v>
      </c>
      <c r="D1017" s="76" t="s">
        <v>788</v>
      </c>
      <c r="E1017" s="10"/>
      <c r="F1017" s="10"/>
      <c r="G1017" s="10"/>
      <c r="H1017" s="10"/>
      <c r="I1017" s="10"/>
      <c r="J1017" s="10" t="n">
        <v>3.0729</v>
      </c>
      <c r="K1017" s="10" t="n">
        <v>30.8</v>
      </c>
      <c r="L1017" s="10" t="n">
        <v>0</v>
      </c>
      <c r="M1017" s="10" t="n">
        <v>13</v>
      </c>
      <c r="N1017" s="10" t="n">
        <v>38</v>
      </c>
      <c r="O1017" s="10" t="n">
        <v>0.3</v>
      </c>
      <c r="P1017" s="10" t="n">
        <v>0</v>
      </c>
      <c r="Q1017" s="10" t="n">
        <v>0</v>
      </c>
      <c r="R1017" s="10" t="s">
        <v>41</v>
      </c>
      <c r="S1017" s="10" t="s">
        <v>41</v>
      </c>
      <c r="T1017" s="10" t="s">
        <v>41</v>
      </c>
      <c r="U1017" s="10" t="s">
        <v>41</v>
      </c>
      <c r="V1017" s="10" t="s">
        <v>41</v>
      </c>
      <c r="W1017" s="10" t="s">
        <v>41</v>
      </c>
      <c r="X1017" s="10" t="s">
        <v>40</v>
      </c>
      <c r="Y1017" s="10" t="s">
        <v>40</v>
      </c>
      <c r="Z1017" s="10" t="s">
        <v>40</v>
      </c>
      <c r="AA1017" s="10" t="s">
        <v>40</v>
      </c>
      <c r="AB1017" s="10" t="s">
        <v>40</v>
      </c>
      <c r="AC1017" s="10" t="s">
        <v>40</v>
      </c>
      <c r="AD1017" s="69" t="s">
        <v>40</v>
      </c>
      <c r="AE1017" s="70"/>
      <c r="AF1017" s="10"/>
      <c r="AG1017" s="10"/>
      <c r="AH1017" s="10"/>
      <c r="AI1017" s="10"/>
      <c r="AJ1017" s="10"/>
      <c r="AK1017" s="10" t="s">
        <v>46</v>
      </c>
    </row>
    <row r="1018" customFormat="false" ht="13.8" hidden="false" customHeight="false" outlineLevel="0" collapsed="false">
      <c r="A1018" s="10" t="s">
        <v>742</v>
      </c>
      <c r="B1018" s="77" t="n">
        <v>2081</v>
      </c>
      <c r="C1018" s="10" t="s">
        <v>38</v>
      </c>
      <c r="D1018" s="76" t="s">
        <v>753</v>
      </c>
      <c r="E1018" s="10" t="n">
        <v>0</v>
      </c>
      <c r="F1018" s="10" t="n">
        <v>3.1</v>
      </c>
      <c r="G1018" s="10" t="n">
        <v>11.9</v>
      </c>
      <c r="H1018" s="10"/>
      <c r="I1018" s="10"/>
      <c r="J1018" s="10" t="n">
        <v>5.6705</v>
      </c>
      <c r="K1018" s="10"/>
      <c r="L1018" s="10" t="n">
        <v>1.0474</v>
      </c>
      <c r="M1018" s="10" t="n">
        <v>39.7</v>
      </c>
      <c r="N1018" s="10" t="n">
        <v>45</v>
      </c>
      <c r="O1018" s="10" t="n">
        <v>23.9</v>
      </c>
      <c r="P1018" s="10" t="n">
        <v>3.4</v>
      </c>
      <c r="Q1018" s="10" t="n">
        <v>0</v>
      </c>
      <c r="R1018" s="10" t="s">
        <v>40</v>
      </c>
      <c r="S1018" s="10" t="s">
        <v>40</v>
      </c>
      <c r="T1018" s="10" t="s">
        <v>40</v>
      </c>
      <c r="U1018" s="10" t="s">
        <v>41</v>
      </c>
      <c r="V1018" s="10" t="s">
        <v>41</v>
      </c>
      <c r="W1018" s="10" t="s">
        <v>41</v>
      </c>
      <c r="X1018" s="10" t="s">
        <v>41</v>
      </c>
      <c r="Y1018" s="10" t="s">
        <v>41</v>
      </c>
      <c r="Z1018" s="10" t="s">
        <v>40</v>
      </c>
      <c r="AA1018" s="10" t="s">
        <v>40</v>
      </c>
      <c r="AB1018" s="10" t="s">
        <v>40</v>
      </c>
      <c r="AC1018" s="10" t="s">
        <v>40</v>
      </c>
      <c r="AD1018" s="69" t="s">
        <v>40</v>
      </c>
      <c r="AE1018" s="70"/>
      <c r="AF1018" s="10"/>
      <c r="AG1018" s="10"/>
      <c r="AH1018" s="10"/>
      <c r="AI1018" s="10"/>
      <c r="AJ1018" s="10"/>
      <c r="AK1018" s="10" t="s">
        <v>46</v>
      </c>
    </row>
    <row r="1019" customFormat="false" ht="13.8" hidden="false" customHeight="false" outlineLevel="0" collapsed="false">
      <c r="A1019" s="10" t="s">
        <v>742</v>
      </c>
      <c r="B1019" s="77" t="n">
        <v>2081</v>
      </c>
      <c r="C1019" s="10" t="s">
        <v>38</v>
      </c>
      <c r="D1019" s="76" t="s">
        <v>754</v>
      </c>
      <c r="E1019" s="10" t="n">
        <v>0</v>
      </c>
      <c r="F1019" s="10" t="n">
        <v>1.6</v>
      </c>
      <c r="G1019" s="10" t="n">
        <v>8.9</v>
      </c>
      <c r="H1019" s="10"/>
      <c r="I1019" s="10"/>
      <c r="J1019" s="10"/>
      <c r="K1019" s="10" t="n">
        <v>5.011</v>
      </c>
      <c r="L1019" s="10" t="n">
        <v>0</v>
      </c>
      <c r="M1019" s="10" t="n">
        <v>29</v>
      </c>
      <c r="N1019" s="10" t="n">
        <v>38.8</v>
      </c>
      <c r="O1019" s="10" t="n">
        <v>17.9</v>
      </c>
      <c r="P1019" s="10" t="n">
        <v>1.2</v>
      </c>
      <c r="Q1019" s="10" t="n">
        <v>0</v>
      </c>
      <c r="R1019" s="10" t="s">
        <v>40</v>
      </c>
      <c r="S1019" s="10" t="s">
        <v>40</v>
      </c>
      <c r="T1019" s="10" t="s">
        <v>40</v>
      </c>
      <c r="U1019" s="10" t="s">
        <v>41</v>
      </c>
      <c r="V1019" s="10" t="s">
        <v>41</v>
      </c>
      <c r="W1019" s="10" t="s">
        <v>41</v>
      </c>
      <c r="X1019" s="10" t="s">
        <v>41</v>
      </c>
      <c r="Y1019" s="10" t="s">
        <v>40</v>
      </c>
      <c r="Z1019" s="10" t="s">
        <v>40</v>
      </c>
      <c r="AA1019" s="10" t="s">
        <v>40</v>
      </c>
      <c r="AB1019" s="10" t="s">
        <v>40</v>
      </c>
      <c r="AC1019" s="10" t="s">
        <v>40</v>
      </c>
      <c r="AD1019" s="69" t="s">
        <v>40</v>
      </c>
      <c r="AE1019" s="70"/>
      <c r="AF1019" s="10"/>
      <c r="AG1019" s="10"/>
      <c r="AH1019" s="10"/>
      <c r="AI1019" s="10"/>
      <c r="AJ1019" s="10"/>
      <c r="AK1019" s="10" t="s">
        <v>46</v>
      </c>
    </row>
    <row r="1020" customFormat="false" ht="13.8" hidden="false" customHeight="false" outlineLevel="0" collapsed="false">
      <c r="A1020" s="10" t="s">
        <v>742</v>
      </c>
      <c r="B1020" s="77" t="n">
        <v>2081</v>
      </c>
      <c r="C1020" s="10" t="s">
        <v>38</v>
      </c>
      <c r="D1020" s="76" t="s">
        <v>756</v>
      </c>
      <c r="E1020" s="10" t="n">
        <v>0</v>
      </c>
      <c r="F1020" s="10" t="n">
        <v>1.6</v>
      </c>
      <c r="G1020" s="10" t="n">
        <v>8.9</v>
      </c>
      <c r="H1020" s="10" t="n">
        <v>45.8</v>
      </c>
      <c r="I1020" s="10"/>
      <c r="J1020" s="10"/>
      <c r="K1020" s="10" t="n">
        <v>3.6935</v>
      </c>
      <c r="L1020" s="10" t="n">
        <v>3.3</v>
      </c>
      <c r="M1020" s="10" t="n">
        <v>28.7</v>
      </c>
      <c r="N1020" s="10" t="n">
        <v>37.3</v>
      </c>
      <c r="O1020" s="10" t="n">
        <v>17.9</v>
      </c>
      <c r="P1020" s="10" t="n">
        <v>1.2</v>
      </c>
      <c r="Q1020" s="10" t="n">
        <v>0</v>
      </c>
      <c r="R1020" s="10" t="s">
        <v>40</v>
      </c>
      <c r="S1020" s="10" t="s">
        <v>40</v>
      </c>
      <c r="T1020" s="10" t="s">
        <v>40</v>
      </c>
      <c r="U1020" s="10" t="s">
        <v>40</v>
      </c>
      <c r="V1020" s="10" t="s">
        <v>41</v>
      </c>
      <c r="W1020" s="10" t="s">
        <v>41</v>
      </c>
      <c r="X1020" s="10" t="s">
        <v>41</v>
      </c>
      <c r="Y1020" s="10" t="s">
        <v>40</v>
      </c>
      <c r="Z1020" s="10" t="s">
        <v>40</v>
      </c>
      <c r="AA1020" s="10" t="s">
        <v>40</v>
      </c>
      <c r="AB1020" s="10" t="s">
        <v>40</v>
      </c>
      <c r="AC1020" s="10" t="s">
        <v>40</v>
      </c>
      <c r="AD1020" s="69" t="s">
        <v>40</v>
      </c>
      <c r="AE1020" s="70"/>
      <c r="AF1020" s="10"/>
      <c r="AG1020" s="10"/>
      <c r="AH1020" s="10"/>
      <c r="AI1020" s="10"/>
      <c r="AJ1020" s="10"/>
      <c r="AK1020" s="10" t="s">
        <v>46</v>
      </c>
    </row>
    <row r="1021" customFormat="false" ht="13.8" hidden="false" customHeight="false" outlineLevel="0" collapsed="false">
      <c r="A1021" s="10" t="s">
        <v>742</v>
      </c>
      <c r="B1021" s="77" t="n">
        <v>2081</v>
      </c>
      <c r="C1021" s="10" t="s">
        <v>38</v>
      </c>
      <c r="D1021" s="76" t="s">
        <v>758</v>
      </c>
      <c r="E1021" s="10" t="n">
        <v>0</v>
      </c>
      <c r="F1021" s="10" t="n">
        <v>2</v>
      </c>
      <c r="G1021" s="10" t="n">
        <v>10.2</v>
      </c>
      <c r="H1021" s="10"/>
      <c r="I1021" s="10"/>
      <c r="J1021" s="10" t="n">
        <v>5.2263</v>
      </c>
      <c r="K1021" s="10" t="n">
        <v>58.5</v>
      </c>
      <c r="L1021" s="10" t="n">
        <v>0</v>
      </c>
      <c r="M1021" s="10" t="n">
        <v>0</v>
      </c>
      <c r="N1021" s="10" t="n">
        <v>46.8</v>
      </c>
      <c r="O1021" s="10" t="n">
        <v>5.6</v>
      </c>
      <c r="P1021" s="10" t="n">
        <v>0.5</v>
      </c>
      <c r="Q1021" s="10" t="n">
        <v>0</v>
      </c>
      <c r="R1021" s="10" t="s">
        <v>40</v>
      </c>
      <c r="S1021" s="10" t="s">
        <v>40</v>
      </c>
      <c r="T1021" s="10" t="s">
        <v>40</v>
      </c>
      <c r="U1021" s="10" t="s">
        <v>41</v>
      </c>
      <c r="V1021" s="10" t="s">
        <v>41</v>
      </c>
      <c r="W1021" s="10" t="s">
        <v>41</v>
      </c>
      <c r="X1021" s="10" t="s">
        <v>40</v>
      </c>
      <c r="Y1021" s="10" t="s">
        <v>40</v>
      </c>
      <c r="Z1021" s="10" t="s">
        <v>40</v>
      </c>
      <c r="AA1021" s="10" t="s">
        <v>40</v>
      </c>
      <c r="AB1021" s="10" t="s">
        <v>40</v>
      </c>
      <c r="AC1021" s="10" t="s">
        <v>40</v>
      </c>
      <c r="AD1021" s="69" t="s">
        <v>40</v>
      </c>
      <c r="AE1021" s="70"/>
      <c r="AF1021" s="10"/>
      <c r="AG1021" s="10"/>
      <c r="AH1021" s="10"/>
      <c r="AI1021" s="10"/>
      <c r="AJ1021" s="10"/>
      <c r="AK1021" s="10" t="s">
        <v>46</v>
      </c>
    </row>
    <row r="1022" customFormat="false" ht="13.8" hidden="false" customHeight="false" outlineLevel="0" collapsed="false">
      <c r="A1022" s="10" t="s">
        <v>742</v>
      </c>
      <c r="B1022" s="77" t="n">
        <v>2081</v>
      </c>
      <c r="C1022" s="10" t="s">
        <v>38</v>
      </c>
      <c r="D1022" s="76" t="s">
        <v>793</v>
      </c>
      <c r="E1022" s="10"/>
      <c r="F1022" s="10"/>
      <c r="G1022" s="10"/>
      <c r="H1022" s="10"/>
      <c r="I1022" s="10" t="n">
        <v>2.1133</v>
      </c>
      <c r="J1022" s="10"/>
      <c r="K1022" s="10" t="n">
        <v>2.7052</v>
      </c>
      <c r="L1022" s="10" t="n">
        <v>0</v>
      </c>
      <c r="M1022" s="10" t="n">
        <v>26.5</v>
      </c>
      <c r="N1022" s="10" t="n">
        <v>44.2</v>
      </c>
      <c r="O1022" s="10" t="n">
        <v>5.3</v>
      </c>
      <c r="P1022" s="10" t="n">
        <v>0.6</v>
      </c>
      <c r="Q1022" s="10" t="n">
        <v>0</v>
      </c>
      <c r="R1022" s="10" t="s">
        <v>41</v>
      </c>
      <c r="S1022" s="10" t="s">
        <v>41</v>
      </c>
      <c r="T1022" s="10" t="s">
        <v>41</v>
      </c>
      <c r="U1022" s="10" t="s">
        <v>41</v>
      </c>
      <c r="V1022" s="10" t="s">
        <v>41</v>
      </c>
      <c r="W1022" s="10" t="s">
        <v>41</v>
      </c>
      <c r="X1022" s="10" t="s">
        <v>41</v>
      </c>
      <c r="Y1022" s="10" t="s">
        <v>40</v>
      </c>
      <c r="Z1022" s="10" t="s">
        <v>40</v>
      </c>
      <c r="AA1022" s="10" t="s">
        <v>40</v>
      </c>
      <c r="AB1022" s="10" t="s">
        <v>40</v>
      </c>
      <c r="AC1022" s="10" t="s">
        <v>40</v>
      </c>
      <c r="AD1022" s="69" t="s">
        <v>40</v>
      </c>
      <c r="AE1022" s="70"/>
      <c r="AF1022" s="10"/>
      <c r="AG1022" s="10"/>
      <c r="AH1022" s="10"/>
      <c r="AI1022" s="10"/>
      <c r="AJ1022" s="10"/>
      <c r="AK1022" s="10" t="s">
        <v>46</v>
      </c>
    </row>
    <row r="1023" customFormat="false" ht="13.8" hidden="false" customHeight="false" outlineLevel="0" collapsed="false">
      <c r="A1023" s="10" t="s">
        <v>742</v>
      </c>
      <c r="B1023" s="77" t="n">
        <v>2081</v>
      </c>
      <c r="C1023" s="10" t="s">
        <v>38</v>
      </c>
      <c r="D1023" s="76" t="s">
        <v>797</v>
      </c>
      <c r="E1023" s="10"/>
      <c r="F1023" s="10"/>
      <c r="G1023" s="10"/>
      <c r="H1023" s="10"/>
      <c r="I1023" s="10"/>
      <c r="J1023" s="10" t="n">
        <v>5.6408</v>
      </c>
      <c r="K1023" s="10" t="n">
        <v>1.6189</v>
      </c>
      <c r="L1023" s="10"/>
      <c r="M1023" s="10"/>
      <c r="N1023" s="10" t="n">
        <v>1.8442</v>
      </c>
      <c r="O1023" s="10" t="n">
        <v>7.4</v>
      </c>
      <c r="P1023" s="10" t="n">
        <v>1.9</v>
      </c>
      <c r="Q1023" s="10" t="n">
        <v>0</v>
      </c>
      <c r="R1023" s="10" t="s">
        <v>41</v>
      </c>
      <c r="S1023" s="10" t="s">
        <v>41</v>
      </c>
      <c r="T1023" s="10" t="s">
        <v>41</v>
      </c>
      <c r="U1023" s="10" t="s">
        <v>41</v>
      </c>
      <c r="V1023" s="10" t="s">
        <v>41</v>
      </c>
      <c r="W1023" s="10" t="s">
        <v>41</v>
      </c>
      <c r="X1023" s="10" t="s">
        <v>41</v>
      </c>
      <c r="Y1023" s="10" t="s">
        <v>41</v>
      </c>
      <c r="Z1023" s="10" t="s">
        <v>41</v>
      </c>
      <c r="AA1023" s="10" t="s">
        <v>41</v>
      </c>
      <c r="AB1023" s="10"/>
      <c r="AC1023" s="10"/>
      <c r="AD1023" s="69"/>
      <c r="AE1023" s="70"/>
      <c r="AF1023" s="10"/>
      <c r="AG1023" s="10"/>
      <c r="AH1023" s="10"/>
      <c r="AI1023" s="10"/>
      <c r="AJ1023" s="10"/>
      <c r="AK1023" s="10" t="s">
        <v>46</v>
      </c>
    </row>
    <row r="1024" customFormat="false" ht="13.8" hidden="false" customHeight="false" outlineLevel="0" collapsed="false">
      <c r="A1024" s="10" t="s">
        <v>742</v>
      </c>
      <c r="B1024" s="77" t="n">
        <v>2081</v>
      </c>
      <c r="C1024" s="10" t="s">
        <v>38</v>
      </c>
      <c r="D1024" s="76" t="s">
        <v>795</v>
      </c>
      <c r="E1024" s="10"/>
      <c r="F1024" s="10"/>
      <c r="G1024" s="10"/>
      <c r="H1024" s="10"/>
      <c r="I1024" s="10" t="n">
        <v>3.0299</v>
      </c>
      <c r="J1024" s="10"/>
      <c r="K1024" s="10" t="n">
        <v>2.218</v>
      </c>
      <c r="L1024" s="10"/>
      <c r="M1024" s="10"/>
      <c r="N1024" s="10" t="n">
        <v>2.052</v>
      </c>
      <c r="O1024" s="10" t="n">
        <v>7.4</v>
      </c>
      <c r="P1024" s="10" t="n">
        <v>1.9</v>
      </c>
      <c r="Q1024" s="10" t="n">
        <v>0</v>
      </c>
      <c r="R1024" s="10" t="s">
        <v>41</v>
      </c>
      <c r="S1024" s="10" t="s">
        <v>41</v>
      </c>
      <c r="T1024" s="10" t="s">
        <v>41</v>
      </c>
      <c r="U1024" s="10" t="s">
        <v>41</v>
      </c>
      <c r="V1024" s="10" t="s">
        <v>41</v>
      </c>
      <c r="W1024" s="10" t="s">
        <v>41</v>
      </c>
      <c r="X1024" s="10" t="s">
        <v>41</v>
      </c>
      <c r="Y1024" s="10" t="s">
        <v>41</v>
      </c>
      <c r="Z1024" s="10" t="s">
        <v>41</v>
      </c>
      <c r="AA1024" s="10" t="s">
        <v>41</v>
      </c>
      <c r="AB1024" s="10" t="s">
        <v>40</v>
      </c>
      <c r="AC1024" s="10" t="s">
        <v>40</v>
      </c>
      <c r="AD1024" s="69" t="s">
        <v>40</v>
      </c>
      <c r="AE1024" s="70"/>
      <c r="AF1024" s="10"/>
      <c r="AG1024" s="10"/>
      <c r="AH1024" s="10"/>
      <c r="AI1024" s="10"/>
      <c r="AJ1024" s="10"/>
      <c r="AK1024" s="10" t="s">
        <v>46</v>
      </c>
    </row>
    <row r="1025" customFormat="false" ht="13.8" hidden="false" customHeight="false" outlineLevel="0" collapsed="false">
      <c r="A1025" s="10" t="s">
        <v>742</v>
      </c>
      <c r="B1025" s="77" t="n">
        <v>2081</v>
      </c>
      <c r="C1025" s="10" t="s">
        <v>38</v>
      </c>
      <c r="D1025" s="76" t="s">
        <v>767</v>
      </c>
      <c r="E1025" s="10" t="n">
        <v>0</v>
      </c>
      <c r="F1025" s="10" t="n">
        <v>2.2</v>
      </c>
      <c r="G1025" s="10" t="n">
        <v>9.4</v>
      </c>
      <c r="H1025" s="10"/>
      <c r="I1025" s="10"/>
      <c r="J1025" s="10" t="n">
        <v>2.6674</v>
      </c>
      <c r="K1025" s="10" t="n">
        <v>42.8</v>
      </c>
      <c r="L1025" s="10" t="n">
        <v>0</v>
      </c>
      <c r="M1025" s="10" t="n">
        <v>27.1</v>
      </c>
      <c r="N1025" s="10" t="n">
        <v>38.2</v>
      </c>
      <c r="O1025" s="10" t="n">
        <v>7.4</v>
      </c>
      <c r="P1025" s="10" t="n">
        <v>0</v>
      </c>
      <c r="Q1025" s="10" t="n">
        <v>0</v>
      </c>
      <c r="R1025" s="10" t="s">
        <v>40</v>
      </c>
      <c r="S1025" s="10" t="s">
        <v>40</v>
      </c>
      <c r="T1025" s="10" t="s">
        <v>40</v>
      </c>
      <c r="U1025" s="10" t="s">
        <v>41</v>
      </c>
      <c r="V1025" s="10" t="s">
        <v>41</v>
      </c>
      <c r="W1025" s="10" t="s">
        <v>41</v>
      </c>
      <c r="X1025" s="10" t="s">
        <v>40</v>
      </c>
      <c r="Y1025" s="10" t="s">
        <v>40</v>
      </c>
      <c r="Z1025" s="10" t="s">
        <v>40</v>
      </c>
      <c r="AA1025" s="10" t="s">
        <v>40</v>
      </c>
      <c r="AB1025" s="10" t="s">
        <v>40</v>
      </c>
      <c r="AC1025" s="10" t="s">
        <v>40</v>
      </c>
      <c r="AD1025" s="69" t="s">
        <v>40</v>
      </c>
      <c r="AE1025" s="70"/>
      <c r="AF1025" s="10"/>
      <c r="AG1025" s="10"/>
      <c r="AH1025" s="10"/>
      <c r="AI1025" s="10"/>
      <c r="AJ1025" s="10"/>
      <c r="AK1025" s="10" t="s">
        <v>46</v>
      </c>
    </row>
    <row r="1026" customFormat="false" ht="13.8" hidden="false" customHeight="false" outlineLevel="0" collapsed="false">
      <c r="A1026" s="10" t="s">
        <v>742</v>
      </c>
      <c r="B1026" s="77" t="n">
        <v>2081</v>
      </c>
      <c r="C1026" s="10" t="s">
        <v>38</v>
      </c>
      <c r="D1026" s="76" t="s">
        <v>768</v>
      </c>
      <c r="E1026" s="10" t="n">
        <v>0</v>
      </c>
      <c r="F1026" s="10" t="n">
        <v>2.2</v>
      </c>
      <c r="G1026" s="10" t="n">
        <v>10.1</v>
      </c>
      <c r="H1026" s="10"/>
      <c r="I1026" s="10"/>
      <c r="J1026" s="10" t="n">
        <v>5.0637</v>
      </c>
      <c r="K1026" s="10" t="n">
        <v>58.2</v>
      </c>
      <c r="L1026" s="10" t="n">
        <v>0</v>
      </c>
      <c r="M1026" s="10" t="n">
        <v>24</v>
      </c>
      <c r="N1026" s="10" t="n">
        <v>37.2</v>
      </c>
      <c r="O1026" s="10" t="n">
        <v>20.3</v>
      </c>
      <c r="P1026" s="10" t="n">
        <v>2</v>
      </c>
      <c r="Q1026" s="10" t="n">
        <v>0</v>
      </c>
      <c r="R1026" s="10" t="s">
        <v>40</v>
      </c>
      <c r="S1026" s="10" t="s">
        <v>40</v>
      </c>
      <c r="T1026" s="10" t="s">
        <v>40</v>
      </c>
      <c r="U1026" s="10" t="s">
        <v>41</v>
      </c>
      <c r="V1026" s="10" t="s">
        <v>41</v>
      </c>
      <c r="W1026" s="10" t="s">
        <v>41</v>
      </c>
      <c r="X1026" s="10" t="s">
        <v>40</v>
      </c>
      <c r="Y1026" s="10" t="s">
        <v>40</v>
      </c>
      <c r="Z1026" s="10" t="s">
        <v>40</v>
      </c>
      <c r="AA1026" s="10" t="s">
        <v>40</v>
      </c>
      <c r="AB1026" s="10" t="s">
        <v>40</v>
      </c>
      <c r="AC1026" s="10" t="s">
        <v>40</v>
      </c>
      <c r="AD1026" s="69" t="s">
        <v>40</v>
      </c>
      <c r="AE1026" s="70"/>
      <c r="AF1026" s="10"/>
      <c r="AG1026" s="10"/>
      <c r="AH1026" s="10"/>
      <c r="AI1026" s="10"/>
      <c r="AJ1026" s="10"/>
      <c r="AK1026" s="10" t="s">
        <v>46</v>
      </c>
    </row>
    <row r="1027" customFormat="false" ht="13.8" hidden="false" customHeight="false" outlineLevel="0" collapsed="false">
      <c r="A1027" s="10" t="s">
        <v>742</v>
      </c>
      <c r="B1027" s="77" t="n">
        <v>2081</v>
      </c>
      <c r="C1027" s="10" t="s">
        <v>38</v>
      </c>
      <c r="D1027" s="76" t="s">
        <v>770</v>
      </c>
      <c r="E1027" s="10" t="n">
        <v>0</v>
      </c>
      <c r="F1027" s="10" t="n">
        <v>2.2</v>
      </c>
      <c r="G1027" s="10" t="n">
        <v>10.1</v>
      </c>
      <c r="H1027" s="10"/>
      <c r="I1027" s="10"/>
      <c r="J1027" s="10" t="n">
        <v>4.0478</v>
      </c>
      <c r="K1027" s="10" t="n">
        <v>54</v>
      </c>
      <c r="L1027" s="10" t="n">
        <v>0</v>
      </c>
      <c r="M1027" s="10" t="n">
        <v>33.1</v>
      </c>
      <c r="N1027" s="10" t="n">
        <v>43</v>
      </c>
      <c r="O1027" s="10" t="n">
        <v>20.3</v>
      </c>
      <c r="P1027" s="10" t="n">
        <v>2</v>
      </c>
      <c r="Q1027" s="10" t="n">
        <v>0</v>
      </c>
      <c r="R1027" s="10" t="s">
        <v>40</v>
      </c>
      <c r="S1027" s="10" t="s">
        <v>40</v>
      </c>
      <c r="T1027" s="10" t="s">
        <v>40</v>
      </c>
      <c r="U1027" s="10" t="s">
        <v>41</v>
      </c>
      <c r="V1027" s="10" t="s">
        <v>41</v>
      </c>
      <c r="W1027" s="10" t="s">
        <v>41</v>
      </c>
      <c r="X1027" s="10" t="s">
        <v>40</v>
      </c>
      <c r="Y1027" s="10" t="s">
        <v>40</v>
      </c>
      <c r="Z1027" s="10" t="s">
        <v>40</v>
      </c>
      <c r="AA1027" s="10" t="s">
        <v>40</v>
      </c>
      <c r="AB1027" s="10" t="s">
        <v>40</v>
      </c>
      <c r="AC1027" s="10" t="s">
        <v>40</v>
      </c>
      <c r="AD1027" s="69" t="s">
        <v>40</v>
      </c>
      <c r="AE1027" s="70"/>
      <c r="AF1027" s="10"/>
      <c r="AG1027" s="10"/>
      <c r="AH1027" s="10"/>
      <c r="AI1027" s="10"/>
      <c r="AJ1027" s="10"/>
      <c r="AK1027" s="10" t="s">
        <v>46</v>
      </c>
    </row>
    <row r="1028" customFormat="false" ht="13.8" hidden="false" customHeight="false" outlineLevel="0" collapsed="false">
      <c r="A1028" s="10" t="s">
        <v>742</v>
      </c>
      <c r="B1028" s="77" t="n">
        <v>2081</v>
      </c>
      <c r="C1028" s="10" t="s">
        <v>38</v>
      </c>
      <c r="D1028" s="76" t="s">
        <v>772</v>
      </c>
      <c r="E1028" s="10" t="n">
        <v>0</v>
      </c>
      <c r="F1028" s="10" t="n">
        <v>1.2</v>
      </c>
      <c r="G1028" s="10" t="n">
        <v>5.6</v>
      </c>
      <c r="H1028" s="10" t="n">
        <v>24.8</v>
      </c>
      <c r="I1028" s="10" t="n">
        <v>20.4</v>
      </c>
      <c r="J1028" s="10" t="n">
        <v>18.5</v>
      </c>
      <c r="K1028" s="10" t="n">
        <v>28.4</v>
      </c>
      <c r="L1028" s="10" t="n">
        <v>0</v>
      </c>
      <c r="M1028" s="10" t="n">
        <v>34.2</v>
      </c>
      <c r="N1028" s="10" t="n">
        <v>33.7</v>
      </c>
      <c r="O1028" s="10" t="n">
        <v>5.9</v>
      </c>
      <c r="P1028" s="10" t="n">
        <v>0</v>
      </c>
      <c r="Q1028" s="10" t="n">
        <v>0</v>
      </c>
      <c r="R1028" s="10" t="s">
        <v>40</v>
      </c>
      <c r="S1028" s="10" t="s">
        <v>40</v>
      </c>
      <c r="T1028" s="10" t="s">
        <v>40</v>
      </c>
      <c r="U1028" s="10" t="s">
        <v>40</v>
      </c>
      <c r="V1028" s="10" t="s">
        <v>40</v>
      </c>
      <c r="W1028" s="10" t="s">
        <v>40</v>
      </c>
      <c r="X1028" s="10" t="s">
        <v>40</v>
      </c>
      <c r="Y1028" s="10" t="s">
        <v>40</v>
      </c>
      <c r="Z1028" s="10" t="s">
        <v>40</v>
      </c>
      <c r="AA1028" s="10" t="s">
        <v>40</v>
      </c>
      <c r="AB1028" s="10" t="s">
        <v>40</v>
      </c>
      <c r="AC1028" s="10" t="s">
        <v>40</v>
      </c>
      <c r="AD1028" s="69" t="s">
        <v>40</v>
      </c>
      <c r="AE1028" s="70"/>
      <c r="AF1028" s="10"/>
      <c r="AG1028" s="10"/>
      <c r="AH1028" s="10"/>
      <c r="AI1028" s="10"/>
      <c r="AJ1028" s="10"/>
      <c r="AK1028" s="10" t="s">
        <v>46</v>
      </c>
    </row>
    <row r="1029" customFormat="false" ht="13.8" hidden="false" customHeight="false" outlineLevel="0" collapsed="false">
      <c r="A1029" s="10" t="s">
        <v>742</v>
      </c>
      <c r="B1029" s="77" t="n">
        <v>2081</v>
      </c>
      <c r="C1029" s="10" t="s">
        <v>38</v>
      </c>
      <c r="D1029" s="76" t="s">
        <v>774</v>
      </c>
      <c r="E1029" s="10" t="n">
        <v>0</v>
      </c>
      <c r="F1029" s="10" t="n">
        <v>0.7</v>
      </c>
      <c r="G1029" s="10" t="n">
        <v>4.4</v>
      </c>
      <c r="H1029" s="10" t="n">
        <v>22.6</v>
      </c>
      <c r="I1029" s="10" t="n">
        <v>21.5</v>
      </c>
      <c r="J1029" s="10" t="n">
        <v>21.6</v>
      </c>
      <c r="K1029" s="10" t="n">
        <v>32.2</v>
      </c>
      <c r="L1029" s="10" t="n">
        <v>0</v>
      </c>
      <c r="M1029" s="10" t="n">
        <v>34.3</v>
      </c>
      <c r="N1029" s="10" t="n">
        <v>33.9</v>
      </c>
      <c r="O1029" s="10" t="n">
        <v>5.7</v>
      </c>
      <c r="P1029" s="10" t="n">
        <v>0</v>
      </c>
      <c r="Q1029" s="10" t="n">
        <v>0</v>
      </c>
      <c r="R1029" s="10" t="s">
        <v>40</v>
      </c>
      <c r="S1029" s="10" t="s">
        <v>40</v>
      </c>
      <c r="T1029" s="10" t="s">
        <v>40</v>
      </c>
      <c r="U1029" s="10" t="s">
        <v>40</v>
      </c>
      <c r="V1029" s="10" t="s">
        <v>40</v>
      </c>
      <c r="W1029" s="10" t="s">
        <v>40</v>
      </c>
      <c r="X1029" s="10" t="s">
        <v>40</v>
      </c>
      <c r="Y1029" s="10" t="s">
        <v>40</v>
      </c>
      <c r="Z1029" s="10" t="s">
        <v>40</v>
      </c>
      <c r="AA1029" s="10" t="s">
        <v>40</v>
      </c>
      <c r="AB1029" s="10" t="s">
        <v>40</v>
      </c>
      <c r="AC1029" s="10" t="s">
        <v>40</v>
      </c>
      <c r="AD1029" s="69" t="s">
        <v>40</v>
      </c>
      <c r="AE1029" s="70"/>
      <c r="AF1029" s="10"/>
      <c r="AG1029" s="10"/>
      <c r="AH1029" s="10"/>
      <c r="AI1029" s="10"/>
      <c r="AJ1029" s="10"/>
      <c r="AK1029" s="10" t="s">
        <v>46</v>
      </c>
    </row>
    <row r="1030" customFormat="false" ht="13.8" hidden="false" customHeight="false" outlineLevel="0" collapsed="false">
      <c r="A1030" s="10" t="s">
        <v>742</v>
      </c>
      <c r="B1030" s="77" t="n">
        <v>2081</v>
      </c>
      <c r="C1030" s="10" t="s">
        <v>38</v>
      </c>
      <c r="D1030" s="76" t="s">
        <v>775</v>
      </c>
      <c r="E1030" s="10" t="n">
        <v>0</v>
      </c>
      <c r="F1030" s="10" t="n">
        <v>1.9</v>
      </c>
      <c r="G1030" s="10" t="n">
        <v>8.9</v>
      </c>
      <c r="H1030" s="10" t="n">
        <v>28.5</v>
      </c>
      <c r="I1030" s="10" t="n">
        <v>37.6</v>
      </c>
      <c r="J1030" s="10" t="n">
        <v>56</v>
      </c>
      <c r="K1030" s="10" t="n">
        <v>41.1</v>
      </c>
      <c r="L1030" s="10" t="n">
        <v>0</v>
      </c>
      <c r="M1030" s="10" t="n">
        <v>24.1</v>
      </c>
      <c r="N1030" s="10" t="n">
        <v>34.6</v>
      </c>
      <c r="O1030" s="10" t="n">
        <v>23.7</v>
      </c>
      <c r="P1030" s="10" t="n">
        <v>0.5</v>
      </c>
      <c r="Q1030" s="10" t="n">
        <v>0</v>
      </c>
      <c r="R1030" s="10" t="s">
        <v>40</v>
      </c>
      <c r="S1030" s="10" t="s">
        <v>40</v>
      </c>
      <c r="T1030" s="10" t="s">
        <v>40</v>
      </c>
      <c r="U1030" s="10" t="s">
        <v>40</v>
      </c>
      <c r="V1030" s="10" t="s">
        <v>40</v>
      </c>
      <c r="W1030" s="10" t="s">
        <v>40</v>
      </c>
      <c r="X1030" s="10" t="s">
        <v>40</v>
      </c>
      <c r="Y1030" s="10" t="s">
        <v>40</v>
      </c>
      <c r="Z1030" s="10" t="s">
        <v>40</v>
      </c>
      <c r="AA1030" s="10" t="s">
        <v>40</v>
      </c>
      <c r="AB1030" s="10" t="s">
        <v>40</v>
      </c>
      <c r="AC1030" s="10" t="s">
        <v>40</v>
      </c>
      <c r="AD1030" s="69" t="s">
        <v>40</v>
      </c>
      <c r="AE1030" s="70"/>
      <c r="AF1030" s="10"/>
      <c r="AG1030" s="10"/>
      <c r="AH1030" s="10"/>
      <c r="AI1030" s="10"/>
      <c r="AJ1030" s="10"/>
      <c r="AK1030" s="10" t="s">
        <v>46</v>
      </c>
    </row>
    <row r="1031" customFormat="false" ht="13.8" hidden="false" customHeight="false" outlineLevel="0" collapsed="false">
      <c r="A1031" s="10" t="s">
        <v>742</v>
      </c>
      <c r="B1031" s="77" t="n">
        <v>2081</v>
      </c>
      <c r="C1031" s="10" t="s">
        <v>38</v>
      </c>
      <c r="D1031" s="76" t="s">
        <v>777</v>
      </c>
      <c r="E1031" s="10" t="n">
        <v>0</v>
      </c>
      <c r="F1031" s="10" t="n">
        <v>1.3</v>
      </c>
      <c r="G1031" s="10" t="n">
        <v>6.2</v>
      </c>
      <c r="H1031" s="10" t="n">
        <v>25.9</v>
      </c>
      <c r="I1031" s="10" t="n">
        <v>18.9</v>
      </c>
      <c r="J1031" s="10" t="n">
        <v>19.3</v>
      </c>
      <c r="K1031" s="10" t="n">
        <v>27</v>
      </c>
      <c r="L1031" s="10" t="n">
        <v>0</v>
      </c>
      <c r="M1031" s="10" t="n">
        <v>34.6</v>
      </c>
      <c r="N1031" s="10" t="n">
        <v>31.7</v>
      </c>
      <c r="O1031" s="10" t="n">
        <v>5.1</v>
      </c>
      <c r="P1031" s="10" t="n">
        <v>0</v>
      </c>
      <c r="Q1031" s="10" t="n">
        <v>0</v>
      </c>
      <c r="R1031" s="10" t="s">
        <v>40</v>
      </c>
      <c r="S1031" s="10" t="s">
        <v>40</v>
      </c>
      <c r="T1031" s="10" t="s">
        <v>40</v>
      </c>
      <c r="U1031" s="10" t="s">
        <v>40</v>
      </c>
      <c r="V1031" s="10" t="s">
        <v>40</v>
      </c>
      <c r="W1031" s="10" t="s">
        <v>40</v>
      </c>
      <c r="X1031" s="10" t="s">
        <v>40</v>
      </c>
      <c r="Y1031" s="10" t="s">
        <v>40</v>
      </c>
      <c r="Z1031" s="10" t="s">
        <v>40</v>
      </c>
      <c r="AA1031" s="10" t="s">
        <v>40</v>
      </c>
      <c r="AB1031" s="10" t="s">
        <v>40</v>
      </c>
      <c r="AC1031" s="10" t="s">
        <v>40</v>
      </c>
      <c r="AD1031" s="69" t="s">
        <v>40</v>
      </c>
      <c r="AE1031" s="70"/>
      <c r="AF1031" s="10"/>
      <c r="AG1031" s="10"/>
      <c r="AH1031" s="10"/>
      <c r="AI1031" s="10"/>
      <c r="AJ1031" s="10"/>
      <c r="AK1031" s="10" t="s">
        <v>46</v>
      </c>
    </row>
    <row r="1032" customFormat="false" ht="13.8" hidden="false" customHeight="false" outlineLevel="0" collapsed="false">
      <c r="A1032" s="10" t="s">
        <v>742</v>
      </c>
      <c r="B1032" s="77" t="n">
        <v>2081</v>
      </c>
      <c r="C1032" s="10" t="s">
        <v>38</v>
      </c>
      <c r="D1032" s="76" t="s">
        <v>778</v>
      </c>
      <c r="E1032" s="10" t="n">
        <v>0</v>
      </c>
      <c r="F1032" s="10" t="n">
        <v>1.1</v>
      </c>
      <c r="G1032" s="10" t="n">
        <v>6.6</v>
      </c>
      <c r="H1032" s="10" t="n">
        <v>35.9</v>
      </c>
      <c r="I1032" s="10" t="n">
        <v>41.8</v>
      </c>
      <c r="J1032" s="10" t="n">
        <v>51</v>
      </c>
      <c r="K1032" s="10" t="n">
        <v>36.3</v>
      </c>
      <c r="L1032" s="10" t="n">
        <v>0</v>
      </c>
      <c r="M1032" s="10" t="n">
        <v>23.9</v>
      </c>
      <c r="N1032" s="10" t="n">
        <v>32.6</v>
      </c>
      <c r="O1032" s="10" t="n">
        <v>11</v>
      </c>
      <c r="P1032" s="10" t="n">
        <v>1</v>
      </c>
      <c r="Q1032" s="10" t="n">
        <v>0</v>
      </c>
      <c r="R1032" s="10" t="s">
        <v>40</v>
      </c>
      <c r="S1032" s="10" t="s">
        <v>40</v>
      </c>
      <c r="T1032" s="10" t="s">
        <v>40</v>
      </c>
      <c r="U1032" s="10" t="s">
        <v>40</v>
      </c>
      <c r="V1032" s="10" t="s">
        <v>40</v>
      </c>
      <c r="W1032" s="10" t="s">
        <v>40</v>
      </c>
      <c r="X1032" s="10" t="s">
        <v>40</v>
      </c>
      <c r="Y1032" s="10" t="s">
        <v>40</v>
      </c>
      <c r="Z1032" s="10" t="s">
        <v>40</v>
      </c>
      <c r="AA1032" s="10" t="s">
        <v>40</v>
      </c>
      <c r="AB1032" s="10" t="s">
        <v>40</v>
      </c>
      <c r="AC1032" s="10" t="s">
        <v>40</v>
      </c>
      <c r="AD1032" s="69" t="s">
        <v>40</v>
      </c>
      <c r="AE1032" s="70"/>
      <c r="AF1032" s="10"/>
      <c r="AG1032" s="10"/>
      <c r="AH1032" s="10"/>
      <c r="AI1032" s="10"/>
      <c r="AJ1032" s="10"/>
      <c r="AK1032" s="10" t="s">
        <v>46</v>
      </c>
    </row>
    <row r="1033" customFormat="false" ht="13.8" hidden="false" customHeight="false" outlineLevel="0" collapsed="false">
      <c r="A1033" s="10" t="s">
        <v>742</v>
      </c>
      <c r="B1033" s="78" t="n">
        <v>2089</v>
      </c>
      <c r="C1033" s="10" t="s">
        <v>59</v>
      </c>
      <c r="D1033" s="75" t="s">
        <v>744</v>
      </c>
      <c r="E1033" s="10"/>
      <c r="F1033" s="10"/>
      <c r="G1033" s="10"/>
      <c r="H1033" s="10"/>
      <c r="I1033" s="10" t="n">
        <v>4.4601</v>
      </c>
      <c r="J1033" s="10"/>
      <c r="K1033" s="10"/>
      <c r="L1033" s="10" t="n">
        <v>2.8144</v>
      </c>
      <c r="M1033" s="10" t="n">
        <v>0</v>
      </c>
      <c r="N1033" s="10" t="n">
        <v>0</v>
      </c>
      <c r="O1033" s="10" t="n">
        <v>7.4</v>
      </c>
      <c r="P1033" s="10" t="n">
        <v>10</v>
      </c>
      <c r="Q1033" s="10" t="n">
        <v>6.5</v>
      </c>
      <c r="R1033" s="10" t="s">
        <v>41</v>
      </c>
      <c r="S1033" s="10" t="s">
        <v>41</v>
      </c>
      <c r="T1033" s="10" t="s">
        <v>41</v>
      </c>
      <c r="U1033" s="10" t="s">
        <v>41</v>
      </c>
      <c r="V1033" s="10" t="s">
        <v>61</v>
      </c>
      <c r="W1033" s="10" t="s">
        <v>41</v>
      </c>
      <c r="X1033" s="10" t="s">
        <v>41</v>
      </c>
      <c r="Y1033" s="10" t="s">
        <v>41</v>
      </c>
      <c r="Z1033" s="10" t="s">
        <v>40</v>
      </c>
      <c r="AA1033" s="10" t="s">
        <v>40</v>
      </c>
      <c r="AB1033" s="10" t="s">
        <v>40</v>
      </c>
      <c r="AC1033" s="10" t="s">
        <v>40</v>
      </c>
      <c r="AD1033" s="69" t="s">
        <v>40</v>
      </c>
      <c r="AE1033" s="70"/>
      <c r="AF1033" s="10"/>
      <c r="AG1033" s="10"/>
      <c r="AH1033" s="10"/>
      <c r="AI1033" s="10"/>
      <c r="AJ1033" s="10"/>
      <c r="AK1033" s="10" t="s">
        <v>65</v>
      </c>
    </row>
    <row r="1034" customFormat="false" ht="13.8" hidden="false" customHeight="false" outlineLevel="0" collapsed="false">
      <c r="A1034" s="10" t="s">
        <v>742</v>
      </c>
      <c r="B1034" s="78" t="n">
        <v>2089</v>
      </c>
      <c r="C1034" s="10" t="s">
        <v>59</v>
      </c>
      <c r="D1034" s="75" t="s">
        <v>783</v>
      </c>
      <c r="E1034" s="10"/>
      <c r="F1034" s="10"/>
      <c r="G1034" s="10"/>
      <c r="H1034" s="10"/>
      <c r="I1034" s="10" t="n">
        <v>3.0601</v>
      </c>
      <c r="J1034" s="10"/>
      <c r="K1034" s="10" t="n">
        <v>3.4702</v>
      </c>
      <c r="L1034" s="10" t="n">
        <v>0</v>
      </c>
      <c r="M1034" s="10" t="n">
        <v>0</v>
      </c>
      <c r="N1034" s="10" t="n">
        <v>0</v>
      </c>
      <c r="O1034" s="10" t="n">
        <v>6.8</v>
      </c>
      <c r="P1034" s="10" t="n">
        <v>9</v>
      </c>
      <c r="Q1034" s="10" t="n">
        <v>5.3</v>
      </c>
      <c r="R1034" s="10" t="s">
        <v>41</v>
      </c>
      <c r="S1034" s="10" t="s">
        <v>41</v>
      </c>
      <c r="T1034" s="10" t="s">
        <v>41</v>
      </c>
      <c r="U1034" s="10" t="s">
        <v>41</v>
      </c>
      <c r="V1034" s="10" t="s">
        <v>61</v>
      </c>
      <c r="W1034" s="10" t="s">
        <v>41</v>
      </c>
      <c r="X1034" s="10" t="s">
        <v>41</v>
      </c>
      <c r="Y1034" s="10" t="s">
        <v>40</v>
      </c>
      <c r="Z1034" s="10" t="s">
        <v>40</v>
      </c>
      <c r="AA1034" s="10" t="s">
        <v>40</v>
      </c>
      <c r="AB1034" s="10" t="s">
        <v>40</v>
      </c>
      <c r="AC1034" s="10" t="s">
        <v>40</v>
      </c>
      <c r="AD1034" s="69" t="s">
        <v>40</v>
      </c>
      <c r="AE1034" s="70"/>
      <c r="AF1034" s="10"/>
      <c r="AG1034" s="10"/>
      <c r="AH1034" s="10"/>
      <c r="AI1034" s="10"/>
      <c r="AJ1034" s="10"/>
      <c r="AK1034" s="10" t="s">
        <v>65</v>
      </c>
    </row>
    <row r="1035" customFormat="false" ht="13.8" hidden="false" customHeight="false" outlineLevel="0" collapsed="false">
      <c r="A1035" s="10" t="s">
        <v>742</v>
      </c>
      <c r="B1035" s="78" t="n">
        <v>2089</v>
      </c>
      <c r="C1035" s="10" t="s">
        <v>38</v>
      </c>
      <c r="D1035" s="76" t="s">
        <v>745</v>
      </c>
      <c r="E1035" s="10"/>
      <c r="F1035" s="10"/>
      <c r="G1035" s="10"/>
      <c r="H1035" s="10"/>
      <c r="I1035" s="10" t="n">
        <v>4.9283</v>
      </c>
      <c r="J1035" s="10" t="n">
        <v>13</v>
      </c>
      <c r="K1035" s="10" t="n">
        <v>71.9</v>
      </c>
      <c r="L1035" s="10" t="n">
        <v>0</v>
      </c>
      <c r="M1035" s="10" t="n">
        <v>0</v>
      </c>
      <c r="N1035" s="10" t="n">
        <v>0</v>
      </c>
      <c r="O1035" s="10" t="n">
        <v>0.5</v>
      </c>
      <c r="P1035" s="10" t="n">
        <v>8.7</v>
      </c>
      <c r="Q1035" s="10" t="n">
        <v>4.7</v>
      </c>
      <c r="R1035" s="10" t="s">
        <v>41</v>
      </c>
      <c r="S1035" s="10" t="s">
        <v>41</v>
      </c>
      <c r="T1035" s="10" t="s">
        <v>41</v>
      </c>
      <c r="U1035" s="10" t="s">
        <v>41</v>
      </c>
      <c r="V1035" s="10" t="s">
        <v>41</v>
      </c>
      <c r="W1035" s="10" t="s">
        <v>40</v>
      </c>
      <c r="X1035" s="10" t="s">
        <v>40</v>
      </c>
      <c r="Y1035" s="10" t="s">
        <v>40</v>
      </c>
      <c r="Z1035" s="10" t="s">
        <v>40</v>
      </c>
      <c r="AA1035" s="10" t="s">
        <v>40</v>
      </c>
      <c r="AB1035" s="10" t="s">
        <v>40</v>
      </c>
      <c r="AC1035" s="10" t="s">
        <v>40</v>
      </c>
      <c r="AD1035" s="69" t="s">
        <v>40</v>
      </c>
      <c r="AE1035" s="70"/>
      <c r="AF1035" s="10"/>
      <c r="AG1035" s="10"/>
      <c r="AH1035" s="10"/>
      <c r="AI1035" s="10"/>
      <c r="AJ1035" s="10"/>
      <c r="AK1035" s="10" t="s">
        <v>46</v>
      </c>
    </row>
    <row r="1036" customFormat="false" ht="13.8" hidden="false" customHeight="false" outlineLevel="0" collapsed="false">
      <c r="A1036" s="10" t="s">
        <v>742</v>
      </c>
      <c r="B1036" s="78" t="n">
        <v>2089</v>
      </c>
      <c r="C1036" s="10" t="s">
        <v>38</v>
      </c>
      <c r="D1036" s="76" t="s">
        <v>784</v>
      </c>
      <c r="E1036" s="10"/>
      <c r="F1036" s="10"/>
      <c r="G1036" s="10"/>
      <c r="H1036" s="10"/>
      <c r="I1036" s="10" t="n">
        <v>3.9354</v>
      </c>
      <c r="J1036" s="10" t="n">
        <v>39.3</v>
      </c>
      <c r="K1036" s="10" t="n">
        <v>78.1</v>
      </c>
      <c r="L1036" s="10" t="n">
        <v>0</v>
      </c>
      <c r="M1036" s="10" t="n">
        <v>0</v>
      </c>
      <c r="N1036" s="10" t="n">
        <v>0</v>
      </c>
      <c r="O1036" s="10" t="n">
        <v>1.5</v>
      </c>
      <c r="P1036" s="10" t="n">
        <v>7.1</v>
      </c>
      <c r="Q1036" s="10" t="n">
        <v>4.9</v>
      </c>
      <c r="R1036" s="10" t="s">
        <v>41</v>
      </c>
      <c r="S1036" s="10" t="s">
        <v>41</v>
      </c>
      <c r="T1036" s="10" t="s">
        <v>41</v>
      </c>
      <c r="U1036" s="10" t="s">
        <v>41</v>
      </c>
      <c r="V1036" s="10" t="s">
        <v>41</v>
      </c>
      <c r="W1036" s="10" t="s">
        <v>40</v>
      </c>
      <c r="X1036" s="10" t="s">
        <v>40</v>
      </c>
      <c r="Y1036" s="10" t="s">
        <v>40</v>
      </c>
      <c r="Z1036" s="10" t="s">
        <v>40</v>
      </c>
      <c r="AA1036" s="10" t="s">
        <v>40</v>
      </c>
      <c r="AB1036" s="10" t="s">
        <v>40</v>
      </c>
      <c r="AC1036" s="10" t="s">
        <v>40</v>
      </c>
      <c r="AD1036" s="69" t="s">
        <v>40</v>
      </c>
      <c r="AE1036" s="70"/>
      <c r="AF1036" s="10"/>
      <c r="AG1036" s="10"/>
      <c r="AH1036" s="10"/>
      <c r="AI1036" s="10"/>
      <c r="AJ1036" s="10"/>
      <c r="AK1036" s="10" t="s">
        <v>46</v>
      </c>
    </row>
    <row r="1037" customFormat="false" ht="13.8" hidden="false" customHeight="false" outlineLevel="0" collapsed="false">
      <c r="A1037" s="10" t="s">
        <v>742</v>
      </c>
      <c r="B1037" s="78" t="n">
        <v>2089</v>
      </c>
      <c r="C1037" s="10" t="s">
        <v>38</v>
      </c>
      <c r="D1037" s="76" t="s">
        <v>747</v>
      </c>
      <c r="E1037" s="10"/>
      <c r="F1037" s="10"/>
      <c r="G1037" s="10"/>
      <c r="H1037" s="10"/>
      <c r="I1037" s="10"/>
      <c r="J1037" s="10" t="n">
        <v>5.2873</v>
      </c>
      <c r="K1037" s="10" t="n">
        <v>20.8</v>
      </c>
      <c r="L1037" s="10" t="n">
        <v>0</v>
      </c>
      <c r="M1037" s="10" t="n">
        <v>0</v>
      </c>
      <c r="N1037" s="10" t="n">
        <v>0</v>
      </c>
      <c r="O1037" s="10" t="n">
        <v>0.4</v>
      </c>
      <c r="P1037" s="10" t="n">
        <v>7.6</v>
      </c>
      <c r="Q1037" s="10" t="n">
        <v>3.7</v>
      </c>
      <c r="R1037" s="10" t="s">
        <v>41</v>
      </c>
      <c r="S1037" s="10" t="s">
        <v>41</v>
      </c>
      <c r="T1037" s="10" t="s">
        <v>41</v>
      </c>
      <c r="U1037" s="10" t="s">
        <v>41</v>
      </c>
      <c r="V1037" s="10" t="s">
        <v>41</v>
      </c>
      <c r="W1037" s="10" t="s">
        <v>41</v>
      </c>
      <c r="X1037" s="10" t="s">
        <v>40</v>
      </c>
      <c r="Y1037" s="10" t="s">
        <v>40</v>
      </c>
      <c r="Z1037" s="10" t="s">
        <v>40</v>
      </c>
      <c r="AA1037" s="10" t="s">
        <v>40</v>
      </c>
      <c r="AB1037" s="10" t="s">
        <v>40</v>
      </c>
      <c r="AC1037" s="10" t="s">
        <v>40</v>
      </c>
      <c r="AD1037" s="69" t="s">
        <v>40</v>
      </c>
      <c r="AE1037" s="70"/>
      <c r="AF1037" s="10"/>
      <c r="AG1037" s="10"/>
      <c r="AH1037" s="10"/>
      <c r="AI1037" s="10"/>
      <c r="AJ1037" s="10"/>
      <c r="AK1037" s="10" t="s">
        <v>46</v>
      </c>
    </row>
    <row r="1038" customFormat="false" ht="13.8" hidden="false" customHeight="false" outlineLevel="0" collapsed="false">
      <c r="A1038" s="10" t="s">
        <v>742</v>
      </c>
      <c r="B1038" s="78" t="n">
        <v>2089</v>
      </c>
      <c r="C1038" s="10" t="s">
        <v>38</v>
      </c>
      <c r="D1038" s="76" t="s">
        <v>785</v>
      </c>
      <c r="E1038" s="10"/>
      <c r="F1038" s="10"/>
      <c r="G1038" s="10"/>
      <c r="H1038" s="10"/>
      <c r="I1038" s="10" t="n">
        <v>3.2362</v>
      </c>
      <c r="J1038" s="10" t="n">
        <v>33.5</v>
      </c>
      <c r="K1038" s="10" t="n">
        <v>66.7</v>
      </c>
      <c r="L1038" s="10" t="n">
        <v>0</v>
      </c>
      <c r="M1038" s="10" t="n">
        <v>0</v>
      </c>
      <c r="N1038" s="10" t="n">
        <v>0</v>
      </c>
      <c r="O1038" s="10" t="n">
        <v>0</v>
      </c>
      <c r="P1038" s="10" t="n">
        <v>6.1</v>
      </c>
      <c r="Q1038" s="10" t="n">
        <v>3.6</v>
      </c>
      <c r="R1038" s="10" t="s">
        <v>41</v>
      </c>
      <c r="S1038" s="10" t="s">
        <v>41</v>
      </c>
      <c r="T1038" s="10" t="s">
        <v>41</v>
      </c>
      <c r="U1038" s="10" t="s">
        <v>41</v>
      </c>
      <c r="V1038" s="10" t="s">
        <v>41</v>
      </c>
      <c r="W1038" s="10" t="s">
        <v>40</v>
      </c>
      <c r="X1038" s="10" t="s">
        <v>40</v>
      </c>
      <c r="Y1038" s="10" t="s">
        <v>40</v>
      </c>
      <c r="Z1038" s="10" t="s">
        <v>40</v>
      </c>
      <c r="AA1038" s="10" t="s">
        <v>40</v>
      </c>
      <c r="AB1038" s="10" t="s">
        <v>40</v>
      </c>
      <c r="AC1038" s="10" t="s">
        <v>40</v>
      </c>
      <c r="AD1038" s="69" t="s">
        <v>40</v>
      </c>
      <c r="AE1038" s="70"/>
      <c r="AF1038" s="10"/>
      <c r="AG1038" s="10"/>
      <c r="AH1038" s="10"/>
      <c r="AI1038" s="10"/>
      <c r="AJ1038" s="10"/>
      <c r="AK1038" s="10" t="s">
        <v>46</v>
      </c>
    </row>
    <row r="1039" customFormat="false" ht="13.8" hidden="false" customHeight="false" outlineLevel="0" collapsed="false">
      <c r="A1039" s="10" t="s">
        <v>742</v>
      </c>
      <c r="B1039" s="78" t="n">
        <v>2089</v>
      </c>
      <c r="C1039" s="10" t="s">
        <v>38</v>
      </c>
      <c r="D1039" s="76" t="s">
        <v>749</v>
      </c>
      <c r="E1039" s="10"/>
      <c r="F1039" s="10"/>
      <c r="G1039" s="10"/>
      <c r="H1039" s="10"/>
      <c r="I1039" s="10"/>
      <c r="J1039" s="10" t="n">
        <v>5.2873</v>
      </c>
      <c r="K1039" s="10" t="n">
        <v>20.8</v>
      </c>
      <c r="L1039" s="10" t="n">
        <v>0</v>
      </c>
      <c r="M1039" s="10" t="n">
        <v>0</v>
      </c>
      <c r="N1039" s="10" t="n">
        <v>0</v>
      </c>
      <c r="O1039" s="10" t="n">
        <v>0.4</v>
      </c>
      <c r="P1039" s="10" t="n">
        <v>7.6</v>
      </c>
      <c r="Q1039" s="10" t="n">
        <v>3.7</v>
      </c>
      <c r="R1039" s="10" t="s">
        <v>41</v>
      </c>
      <c r="S1039" s="10" t="s">
        <v>41</v>
      </c>
      <c r="T1039" s="10" t="s">
        <v>41</v>
      </c>
      <c r="U1039" s="10" t="s">
        <v>41</v>
      </c>
      <c r="V1039" s="10" t="s">
        <v>41</v>
      </c>
      <c r="W1039" s="10" t="s">
        <v>41</v>
      </c>
      <c r="X1039" s="10" t="s">
        <v>40</v>
      </c>
      <c r="Y1039" s="10" t="s">
        <v>40</v>
      </c>
      <c r="Z1039" s="10" t="s">
        <v>40</v>
      </c>
      <c r="AA1039" s="10" t="s">
        <v>40</v>
      </c>
      <c r="AB1039" s="10" t="s">
        <v>40</v>
      </c>
      <c r="AC1039" s="10" t="s">
        <v>40</v>
      </c>
      <c r="AD1039" s="69" t="s">
        <v>40</v>
      </c>
      <c r="AE1039" s="70"/>
      <c r="AF1039" s="10"/>
      <c r="AG1039" s="10"/>
      <c r="AH1039" s="10"/>
      <c r="AI1039" s="10"/>
      <c r="AJ1039" s="10"/>
      <c r="AK1039" s="10" t="s">
        <v>46</v>
      </c>
    </row>
    <row r="1040" customFormat="false" ht="13.8" hidden="false" customHeight="false" outlineLevel="0" collapsed="false">
      <c r="A1040" s="10" t="s">
        <v>742</v>
      </c>
      <c r="B1040" s="78" t="n">
        <v>2089</v>
      </c>
      <c r="C1040" s="10" t="s">
        <v>38</v>
      </c>
      <c r="D1040" s="76" t="s">
        <v>786</v>
      </c>
      <c r="E1040" s="10"/>
      <c r="F1040" s="10"/>
      <c r="G1040" s="10"/>
      <c r="H1040" s="10"/>
      <c r="I1040" s="10" t="n">
        <v>3.2362</v>
      </c>
      <c r="J1040" s="10" t="n">
        <v>33.5</v>
      </c>
      <c r="K1040" s="10" t="n">
        <v>66.7</v>
      </c>
      <c r="L1040" s="10" t="n">
        <v>0</v>
      </c>
      <c r="M1040" s="10" t="n">
        <v>0</v>
      </c>
      <c r="N1040" s="10" t="n">
        <v>0</v>
      </c>
      <c r="O1040" s="10" t="n">
        <v>0</v>
      </c>
      <c r="P1040" s="10" t="n">
        <v>5.9</v>
      </c>
      <c r="Q1040" s="10" t="n">
        <v>4.7</v>
      </c>
      <c r="R1040" s="10" t="s">
        <v>41</v>
      </c>
      <c r="S1040" s="10" t="s">
        <v>41</v>
      </c>
      <c r="T1040" s="10" t="s">
        <v>41</v>
      </c>
      <c r="U1040" s="10" t="s">
        <v>41</v>
      </c>
      <c r="V1040" s="10" t="s">
        <v>41</v>
      </c>
      <c r="W1040" s="10" t="s">
        <v>40</v>
      </c>
      <c r="X1040" s="10" t="s">
        <v>40</v>
      </c>
      <c r="Y1040" s="10" t="s">
        <v>40</v>
      </c>
      <c r="Z1040" s="10" t="s">
        <v>40</v>
      </c>
      <c r="AA1040" s="10" t="s">
        <v>40</v>
      </c>
      <c r="AB1040" s="10" t="s">
        <v>40</v>
      </c>
      <c r="AC1040" s="10" t="s">
        <v>40</v>
      </c>
      <c r="AD1040" s="69" t="s">
        <v>40</v>
      </c>
      <c r="AE1040" s="70"/>
      <c r="AF1040" s="10"/>
      <c r="AG1040" s="10"/>
      <c r="AH1040" s="10"/>
      <c r="AI1040" s="10"/>
      <c r="AJ1040" s="10"/>
      <c r="AK1040" s="10" t="s">
        <v>46</v>
      </c>
    </row>
    <row r="1041" customFormat="false" ht="13.8" hidden="false" customHeight="false" outlineLevel="0" collapsed="false">
      <c r="A1041" s="10" t="s">
        <v>742</v>
      </c>
      <c r="B1041" s="78" t="n">
        <v>2089</v>
      </c>
      <c r="C1041" s="10" t="s">
        <v>38</v>
      </c>
      <c r="D1041" s="76" t="s">
        <v>787</v>
      </c>
      <c r="E1041" s="10"/>
      <c r="F1041" s="10"/>
      <c r="G1041" s="10"/>
      <c r="H1041" s="10"/>
      <c r="I1041" s="10"/>
      <c r="J1041" s="10" t="n">
        <v>3.6445</v>
      </c>
      <c r="K1041" s="10" t="n">
        <v>0</v>
      </c>
      <c r="L1041" s="10" t="n">
        <v>0</v>
      </c>
      <c r="M1041" s="10" t="n">
        <v>0</v>
      </c>
      <c r="N1041" s="10" t="n">
        <v>0</v>
      </c>
      <c r="O1041" s="10" t="n">
        <v>5.4</v>
      </c>
      <c r="P1041" s="10" t="n">
        <v>7.2</v>
      </c>
      <c r="Q1041" s="10" t="n">
        <v>2.8</v>
      </c>
      <c r="R1041" s="10" t="s">
        <v>41</v>
      </c>
      <c r="S1041" s="10" t="s">
        <v>41</v>
      </c>
      <c r="T1041" s="10" t="s">
        <v>41</v>
      </c>
      <c r="U1041" s="10" t="s">
        <v>41</v>
      </c>
      <c r="V1041" s="10" t="s">
        <v>41</v>
      </c>
      <c r="W1041" s="10" t="s">
        <v>41</v>
      </c>
      <c r="X1041" s="10" t="s">
        <v>40</v>
      </c>
      <c r="Y1041" s="10" t="s">
        <v>40</v>
      </c>
      <c r="Z1041" s="10" t="s">
        <v>40</v>
      </c>
      <c r="AA1041" s="10" t="s">
        <v>40</v>
      </c>
      <c r="AB1041" s="10" t="s">
        <v>40</v>
      </c>
      <c r="AC1041" s="10" t="s">
        <v>40</v>
      </c>
      <c r="AD1041" s="69" t="s">
        <v>40</v>
      </c>
      <c r="AE1041" s="70"/>
      <c r="AF1041" s="10"/>
      <c r="AG1041" s="10"/>
      <c r="AH1041" s="10"/>
      <c r="AI1041" s="10"/>
      <c r="AJ1041" s="10"/>
      <c r="AK1041" s="10" t="s">
        <v>46</v>
      </c>
    </row>
    <row r="1042" customFormat="false" ht="13.8" hidden="false" customHeight="false" outlineLevel="0" collapsed="false">
      <c r="A1042" s="10" t="s">
        <v>742</v>
      </c>
      <c r="B1042" s="78" t="n">
        <v>2089</v>
      </c>
      <c r="C1042" s="10" t="s">
        <v>38</v>
      </c>
      <c r="D1042" s="76" t="s">
        <v>788</v>
      </c>
      <c r="E1042" s="10"/>
      <c r="F1042" s="10"/>
      <c r="G1042" s="10"/>
      <c r="H1042" s="10"/>
      <c r="I1042" s="10"/>
      <c r="J1042" s="10" t="n">
        <v>3.6445</v>
      </c>
      <c r="K1042" s="10" t="n">
        <v>0</v>
      </c>
      <c r="L1042" s="10" t="n">
        <v>0</v>
      </c>
      <c r="M1042" s="10" t="n">
        <v>0</v>
      </c>
      <c r="N1042" s="10" t="n">
        <v>0</v>
      </c>
      <c r="O1042" s="10" t="n">
        <v>5.4</v>
      </c>
      <c r="P1042" s="10" t="n">
        <v>7.2</v>
      </c>
      <c r="Q1042" s="10" t="n">
        <v>2.8</v>
      </c>
      <c r="R1042" s="10" t="s">
        <v>41</v>
      </c>
      <c r="S1042" s="10" t="s">
        <v>41</v>
      </c>
      <c r="T1042" s="10" t="s">
        <v>41</v>
      </c>
      <c r="U1042" s="10" t="s">
        <v>41</v>
      </c>
      <c r="V1042" s="10" t="s">
        <v>41</v>
      </c>
      <c r="W1042" s="10" t="s">
        <v>41</v>
      </c>
      <c r="X1042" s="10" t="s">
        <v>40</v>
      </c>
      <c r="Y1042" s="10" t="s">
        <v>40</v>
      </c>
      <c r="Z1042" s="10" t="s">
        <v>40</v>
      </c>
      <c r="AA1042" s="10" t="s">
        <v>40</v>
      </c>
      <c r="AB1042" s="10" t="s">
        <v>40</v>
      </c>
      <c r="AC1042" s="10" t="s">
        <v>40</v>
      </c>
      <c r="AD1042" s="69" t="s">
        <v>40</v>
      </c>
      <c r="AE1042" s="70"/>
      <c r="AF1042" s="10"/>
      <c r="AG1042" s="10"/>
      <c r="AH1042" s="10"/>
      <c r="AI1042" s="10"/>
      <c r="AJ1042" s="10"/>
      <c r="AK1042" s="10" t="s">
        <v>46</v>
      </c>
    </row>
    <row r="1043" customFormat="false" ht="13.8" hidden="false" customHeight="false" outlineLevel="0" collapsed="false">
      <c r="A1043" s="10" t="s">
        <v>742</v>
      </c>
      <c r="B1043" s="78" t="n">
        <v>2089</v>
      </c>
      <c r="C1043" s="10" t="s">
        <v>38</v>
      </c>
      <c r="D1043" s="76" t="s">
        <v>753</v>
      </c>
      <c r="E1043" s="10" t="n">
        <v>0.6</v>
      </c>
      <c r="F1043" s="10" t="n">
        <v>8.9</v>
      </c>
      <c r="G1043" s="10"/>
      <c r="H1043" s="10"/>
      <c r="I1043" s="10"/>
      <c r="J1043" s="10" t="n">
        <v>5.3613</v>
      </c>
      <c r="K1043" s="10"/>
      <c r="L1043" s="10" t="n">
        <v>0.1241</v>
      </c>
      <c r="M1043" s="10" t="n">
        <v>9.7</v>
      </c>
      <c r="N1043" s="10" t="n">
        <v>0</v>
      </c>
      <c r="O1043" s="10" t="n">
        <v>3.1</v>
      </c>
      <c r="P1043" s="10" t="n">
        <v>8.2</v>
      </c>
      <c r="Q1043" s="10" t="n">
        <v>4.4</v>
      </c>
      <c r="R1043" s="10" t="s">
        <v>40</v>
      </c>
      <c r="S1043" s="10" t="s">
        <v>40</v>
      </c>
      <c r="T1043" s="10" t="s">
        <v>41</v>
      </c>
      <c r="U1043" s="10" t="s">
        <v>41</v>
      </c>
      <c r="V1043" s="10" t="s">
        <v>41</v>
      </c>
      <c r="W1043" s="10" t="s">
        <v>41</v>
      </c>
      <c r="X1043" s="10" t="s">
        <v>41</v>
      </c>
      <c r="Y1043" s="10" t="s">
        <v>41</v>
      </c>
      <c r="Z1043" s="10" t="s">
        <v>40</v>
      </c>
      <c r="AA1043" s="10" t="s">
        <v>40</v>
      </c>
      <c r="AB1043" s="10" t="s">
        <v>40</v>
      </c>
      <c r="AC1043" s="10" t="s">
        <v>40</v>
      </c>
      <c r="AD1043" s="69" t="s">
        <v>40</v>
      </c>
      <c r="AE1043" s="70"/>
      <c r="AF1043" s="10"/>
      <c r="AG1043" s="10"/>
      <c r="AH1043" s="10"/>
      <c r="AI1043" s="10"/>
      <c r="AJ1043" s="10"/>
      <c r="AK1043" s="10" t="s">
        <v>46</v>
      </c>
    </row>
    <row r="1044" customFormat="false" ht="13.8" hidden="false" customHeight="false" outlineLevel="0" collapsed="false">
      <c r="A1044" s="10" t="s">
        <v>742</v>
      </c>
      <c r="B1044" s="78" t="n">
        <v>2089</v>
      </c>
      <c r="C1044" s="10" t="s">
        <v>38</v>
      </c>
      <c r="D1044" s="76" t="s">
        <v>754</v>
      </c>
      <c r="E1044" s="10" t="n">
        <v>0</v>
      </c>
      <c r="F1044" s="10" t="n">
        <v>6</v>
      </c>
      <c r="G1044" s="10"/>
      <c r="H1044" s="10"/>
      <c r="I1044" s="10"/>
      <c r="J1044" s="10"/>
      <c r="K1044" s="10" t="n">
        <v>4.5655</v>
      </c>
      <c r="L1044" s="10" t="n">
        <v>1.6</v>
      </c>
      <c r="M1044" s="10" t="n">
        <v>0</v>
      </c>
      <c r="N1044" s="10" t="n">
        <v>0</v>
      </c>
      <c r="O1044" s="10" t="n">
        <v>0</v>
      </c>
      <c r="P1044" s="10" t="n">
        <v>2.7</v>
      </c>
      <c r="Q1044" s="10" t="n">
        <v>4</v>
      </c>
      <c r="R1044" s="10" t="s">
        <v>40</v>
      </c>
      <c r="S1044" s="10" t="s">
        <v>40</v>
      </c>
      <c r="T1044" s="10" t="s">
        <v>41</v>
      </c>
      <c r="U1044" s="10" t="s">
        <v>41</v>
      </c>
      <c r="V1044" s="10" t="s">
        <v>41</v>
      </c>
      <c r="W1044" s="10" t="s">
        <v>41</v>
      </c>
      <c r="X1044" s="10" t="s">
        <v>41</v>
      </c>
      <c r="Y1044" s="10" t="s">
        <v>40</v>
      </c>
      <c r="Z1044" s="10" t="s">
        <v>40</v>
      </c>
      <c r="AA1044" s="10" t="s">
        <v>40</v>
      </c>
      <c r="AB1044" s="10" t="s">
        <v>40</v>
      </c>
      <c r="AC1044" s="10" t="s">
        <v>40</v>
      </c>
      <c r="AD1044" s="69" t="s">
        <v>40</v>
      </c>
      <c r="AE1044" s="70"/>
      <c r="AF1044" s="10"/>
      <c r="AG1044" s="10"/>
      <c r="AH1044" s="10"/>
      <c r="AI1044" s="10"/>
      <c r="AJ1044" s="10"/>
      <c r="AK1044" s="10" t="s">
        <v>46</v>
      </c>
    </row>
    <row r="1045" customFormat="false" ht="13.8" hidden="false" customHeight="false" outlineLevel="0" collapsed="false">
      <c r="A1045" s="10" t="s">
        <v>742</v>
      </c>
      <c r="B1045" s="78" t="n">
        <v>2089</v>
      </c>
      <c r="C1045" s="10" t="s">
        <v>38</v>
      </c>
      <c r="D1045" s="76" t="s">
        <v>756</v>
      </c>
      <c r="E1045" s="10" t="n">
        <v>0</v>
      </c>
      <c r="F1045" s="10" t="n">
        <v>6</v>
      </c>
      <c r="G1045" s="10" t="n">
        <v>22.9</v>
      </c>
      <c r="H1045" s="10" t="n">
        <v>27</v>
      </c>
      <c r="I1045" s="10"/>
      <c r="J1045" s="10"/>
      <c r="K1045" s="10"/>
      <c r="L1045" s="10" t="n">
        <v>2.8637</v>
      </c>
      <c r="M1045" s="10" t="n">
        <v>28.5</v>
      </c>
      <c r="N1045" s="10" t="n">
        <v>0</v>
      </c>
      <c r="O1045" s="10" t="n">
        <v>0</v>
      </c>
      <c r="P1045" s="10" t="n">
        <v>3.7</v>
      </c>
      <c r="Q1045" s="10" t="n">
        <v>4</v>
      </c>
      <c r="R1045" s="10" t="s">
        <v>40</v>
      </c>
      <c r="S1045" s="10" t="s">
        <v>40</v>
      </c>
      <c r="T1045" s="10" t="s">
        <v>40</v>
      </c>
      <c r="U1045" s="10" t="s">
        <v>40</v>
      </c>
      <c r="V1045" s="10" t="s">
        <v>41</v>
      </c>
      <c r="W1045" s="10" t="s">
        <v>41</v>
      </c>
      <c r="X1045" s="10" t="s">
        <v>41</v>
      </c>
      <c r="Y1045" s="10" t="s">
        <v>41</v>
      </c>
      <c r="Z1045" s="10" t="s">
        <v>40</v>
      </c>
      <c r="AA1045" s="10" t="s">
        <v>40</v>
      </c>
      <c r="AB1045" s="10" t="s">
        <v>40</v>
      </c>
      <c r="AC1045" s="10" t="s">
        <v>40</v>
      </c>
      <c r="AD1045" s="69" t="s">
        <v>40</v>
      </c>
      <c r="AE1045" s="70"/>
      <c r="AF1045" s="10"/>
      <c r="AG1045" s="10"/>
      <c r="AH1045" s="10"/>
      <c r="AI1045" s="10"/>
      <c r="AJ1045" s="10"/>
      <c r="AK1045" s="10" t="s">
        <v>46</v>
      </c>
    </row>
    <row r="1046" customFormat="false" ht="13.8" hidden="false" customHeight="false" outlineLevel="0" collapsed="false">
      <c r="A1046" s="10" t="s">
        <v>742</v>
      </c>
      <c r="B1046" s="78" t="n">
        <v>2089</v>
      </c>
      <c r="C1046" s="10" t="s">
        <v>38</v>
      </c>
      <c r="D1046" s="76" t="s">
        <v>758</v>
      </c>
      <c r="E1046" s="10" t="n">
        <v>0</v>
      </c>
      <c r="F1046" s="10" t="n">
        <v>7.1</v>
      </c>
      <c r="G1046" s="10"/>
      <c r="H1046" s="10"/>
      <c r="I1046" s="10"/>
      <c r="J1046" s="10" t="n">
        <v>4.594</v>
      </c>
      <c r="K1046" s="10" t="n">
        <v>42.3</v>
      </c>
      <c r="L1046" s="10" t="n">
        <v>0</v>
      </c>
      <c r="M1046" s="10" t="n">
        <v>0</v>
      </c>
      <c r="N1046" s="10" t="n">
        <v>0</v>
      </c>
      <c r="O1046" s="10" t="n">
        <v>0</v>
      </c>
      <c r="P1046" s="10" t="n">
        <v>6.3</v>
      </c>
      <c r="Q1046" s="10" t="n">
        <v>3.6</v>
      </c>
      <c r="R1046" s="10" t="s">
        <v>40</v>
      </c>
      <c r="S1046" s="10" t="s">
        <v>40</v>
      </c>
      <c r="T1046" s="10" t="s">
        <v>41</v>
      </c>
      <c r="U1046" s="10" t="s">
        <v>41</v>
      </c>
      <c r="V1046" s="10" t="s">
        <v>41</v>
      </c>
      <c r="W1046" s="10" t="s">
        <v>41</v>
      </c>
      <c r="X1046" s="10" t="s">
        <v>40</v>
      </c>
      <c r="Y1046" s="10" t="s">
        <v>40</v>
      </c>
      <c r="Z1046" s="10" t="s">
        <v>40</v>
      </c>
      <c r="AA1046" s="10" t="s">
        <v>40</v>
      </c>
      <c r="AB1046" s="10" t="s">
        <v>40</v>
      </c>
      <c r="AC1046" s="10" t="s">
        <v>40</v>
      </c>
      <c r="AD1046" s="69" t="s">
        <v>40</v>
      </c>
      <c r="AE1046" s="70"/>
      <c r="AF1046" s="10"/>
      <c r="AG1046" s="10"/>
      <c r="AH1046" s="10"/>
      <c r="AI1046" s="10"/>
      <c r="AJ1046" s="10"/>
      <c r="AK1046" s="10" t="s">
        <v>46</v>
      </c>
    </row>
    <row r="1047" customFormat="false" ht="13.8" hidden="false" customHeight="false" outlineLevel="0" collapsed="false">
      <c r="A1047" s="10" t="s">
        <v>742</v>
      </c>
      <c r="B1047" s="78" t="n">
        <v>2089</v>
      </c>
      <c r="C1047" s="10" t="s">
        <v>38</v>
      </c>
      <c r="D1047" s="76" t="s">
        <v>789</v>
      </c>
      <c r="E1047" s="10"/>
      <c r="F1047" s="10"/>
      <c r="G1047" s="10"/>
      <c r="H1047" s="10"/>
      <c r="I1047" s="10"/>
      <c r="J1047" s="10" t="n">
        <v>5.2</v>
      </c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 t="s">
        <v>41</v>
      </c>
      <c r="X1047" s="10"/>
      <c r="Y1047" s="10"/>
      <c r="Z1047" s="10"/>
      <c r="AA1047" s="10"/>
      <c r="AB1047" s="10"/>
      <c r="AC1047" s="10"/>
      <c r="AD1047" s="69"/>
      <c r="AE1047" s="70"/>
      <c r="AF1047" s="10"/>
      <c r="AG1047" s="10"/>
      <c r="AH1047" s="10"/>
      <c r="AI1047" s="10"/>
      <c r="AJ1047" s="10"/>
      <c r="AK1047" s="10" t="s">
        <v>46</v>
      </c>
    </row>
    <row r="1048" customFormat="false" ht="13.8" hidden="false" customHeight="false" outlineLevel="0" collapsed="false">
      <c r="A1048" s="10" t="s">
        <v>742</v>
      </c>
      <c r="B1048" s="78" t="n">
        <v>2089</v>
      </c>
      <c r="C1048" s="10" t="s">
        <v>38</v>
      </c>
      <c r="D1048" s="76" t="s">
        <v>790</v>
      </c>
      <c r="E1048" s="10"/>
      <c r="F1048" s="10"/>
      <c r="G1048" s="10"/>
      <c r="H1048" s="10"/>
      <c r="I1048" s="10" t="n">
        <v>3.2362</v>
      </c>
      <c r="J1048" s="10"/>
      <c r="K1048" s="10" t="n">
        <v>2.6742</v>
      </c>
      <c r="L1048" s="10" t="n">
        <v>0</v>
      </c>
      <c r="M1048" s="10" t="n">
        <v>0</v>
      </c>
      <c r="N1048" s="10" t="n">
        <v>0</v>
      </c>
      <c r="O1048" s="10" t="n">
        <v>0</v>
      </c>
      <c r="P1048" s="10" t="n">
        <v>6</v>
      </c>
      <c r="Q1048" s="10" t="n">
        <v>3.6</v>
      </c>
      <c r="R1048" s="10" t="s">
        <v>41</v>
      </c>
      <c r="S1048" s="10" t="s">
        <v>41</v>
      </c>
      <c r="T1048" s="10" t="s">
        <v>41</v>
      </c>
      <c r="U1048" s="10" t="s">
        <v>41</v>
      </c>
      <c r="V1048" s="10" t="s">
        <v>41</v>
      </c>
      <c r="W1048" s="10" t="s">
        <v>41</v>
      </c>
      <c r="X1048" s="10" t="s">
        <v>41</v>
      </c>
      <c r="Y1048" s="10" t="s">
        <v>40</v>
      </c>
      <c r="Z1048" s="10" t="s">
        <v>40</v>
      </c>
      <c r="AA1048" s="10" t="s">
        <v>40</v>
      </c>
      <c r="AB1048" s="10" t="s">
        <v>40</v>
      </c>
      <c r="AC1048" s="10" t="s">
        <v>40</v>
      </c>
      <c r="AD1048" s="69" t="s">
        <v>40</v>
      </c>
      <c r="AE1048" s="70"/>
      <c r="AF1048" s="10"/>
      <c r="AG1048" s="10"/>
      <c r="AH1048" s="10"/>
      <c r="AI1048" s="10"/>
      <c r="AJ1048" s="10"/>
      <c r="AK1048" s="10" t="s">
        <v>46</v>
      </c>
    </row>
    <row r="1049" customFormat="false" ht="13.8" hidden="false" customHeight="false" outlineLevel="0" collapsed="false">
      <c r="A1049" s="10" t="s">
        <v>742</v>
      </c>
      <c r="B1049" s="78" t="n">
        <v>2089</v>
      </c>
      <c r="C1049" s="10" t="s">
        <v>38</v>
      </c>
      <c r="D1049" s="76" t="s">
        <v>793</v>
      </c>
      <c r="E1049" s="10"/>
      <c r="F1049" s="10"/>
      <c r="G1049" s="10"/>
      <c r="H1049" s="10"/>
      <c r="I1049" s="10" t="n">
        <v>3.3494</v>
      </c>
      <c r="J1049" s="10"/>
      <c r="K1049" s="10" t="n">
        <v>2.4804</v>
      </c>
      <c r="L1049" s="10" t="n">
        <v>0</v>
      </c>
      <c r="M1049" s="10" t="n">
        <v>0</v>
      </c>
      <c r="N1049" s="10" t="n">
        <v>0</v>
      </c>
      <c r="O1049" s="10" t="n">
        <v>0</v>
      </c>
      <c r="P1049" s="10" t="n">
        <v>6.1</v>
      </c>
      <c r="Q1049" s="10" t="n">
        <v>3.3</v>
      </c>
      <c r="R1049" s="10" t="s">
        <v>41</v>
      </c>
      <c r="S1049" s="10" t="s">
        <v>41</v>
      </c>
      <c r="T1049" s="10" t="s">
        <v>41</v>
      </c>
      <c r="U1049" s="10" t="s">
        <v>41</v>
      </c>
      <c r="V1049" s="10" t="s">
        <v>41</v>
      </c>
      <c r="W1049" s="10" t="s">
        <v>41</v>
      </c>
      <c r="X1049" s="10" t="s">
        <v>41</v>
      </c>
      <c r="Y1049" s="10" t="s">
        <v>40</v>
      </c>
      <c r="Z1049" s="10" t="s">
        <v>40</v>
      </c>
      <c r="AA1049" s="10" t="s">
        <v>40</v>
      </c>
      <c r="AB1049" s="10" t="s">
        <v>40</v>
      </c>
      <c r="AC1049" s="10" t="s">
        <v>40</v>
      </c>
      <c r="AD1049" s="69" t="s">
        <v>40</v>
      </c>
      <c r="AE1049" s="70"/>
      <c r="AF1049" s="10"/>
      <c r="AG1049" s="10"/>
      <c r="AH1049" s="10"/>
      <c r="AI1049" s="10"/>
      <c r="AJ1049" s="10"/>
      <c r="AK1049" s="10" t="s">
        <v>46</v>
      </c>
    </row>
    <row r="1050" customFormat="false" ht="13.8" hidden="false" customHeight="false" outlineLevel="0" collapsed="false">
      <c r="A1050" s="10" t="s">
        <v>742</v>
      </c>
      <c r="B1050" s="78" t="n">
        <v>2089</v>
      </c>
      <c r="C1050" s="10" t="s">
        <v>38</v>
      </c>
      <c r="D1050" s="76" t="s">
        <v>794</v>
      </c>
      <c r="E1050" s="10"/>
      <c r="F1050" s="10"/>
      <c r="G1050" s="10"/>
      <c r="H1050" s="10"/>
      <c r="I1050" s="10" t="n">
        <v>3.2362</v>
      </c>
      <c r="J1050" s="10"/>
      <c r="K1050" s="10" t="n">
        <v>2.6742</v>
      </c>
      <c r="L1050" s="10" t="n">
        <v>0</v>
      </c>
      <c r="M1050" s="10" t="n">
        <v>0</v>
      </c>
      <c r="N1050" s="10" t="n">
        <v>0</v>
      </c>
      <c r="O1050" s="10" t="n">
        <v>0</v>
      </c>
      <c r="P1050" s="10" t="n">
        <v>6</v>
      </c>
      <c r="Q1050" s="10" t="n">
        <v>3.6</v>
      </c>
      <c r="R1050" s="10" t="s">
        <v>41</v>
      </c>
      <c r="S1050" s="10" t="s">
        <v>41</v>
      </c>
      <c r="T1050" s="10" t="s">
        <v>41</v>
      </c>
      <c r="U1050" s="10" t="s">
        <v>41</v>
      </c>
      <c r="V1050" s="10" t="s">
        <v>41</v>
      </c>
      <c r="W1050" s="10" t="s">
        <v>41</v>
      </c>
      <c r="X1050" s="10" t="s">
        <v>41</v>
      </c>
      <c r="Y1050" s="10" t="s">
        <v>40</v>
      </c>
      <c r="Z1050" s="10" t="s">
        <v>40</v>
      </c>
      <c r="AA1050" s="10" t="s">
        <v>40</v>
      </c>
      <c r="AB1050" s="10" t="s">
        <v>40</v>
      </c>
      <c r="AC1050" s="10" t="s">
        <v>40</v>
      </c>
      <c r="AD1050" s="69" t="s">
        <v>40</v>
      </c>
      <c r="AE1050" s="70"/>
      <c r="AF1050" s="10"/>
      <c r="AG1050" s="10"/>
      <c r="AH1050" s="10"/>
      <c r="AI1050" s="10"/>
      <c r="AJ1050" s="10"/>
      <c r="AK1050" s="10" t="s">
        <v>46</v>
      </c>
    </row>
    <row r="1051" customFormat="false" ht="13.8" hidden="false" customHeight="false" outlineLevel="0" collapsed="false">
      <c r="A1051" s="10" t="s">
        <v>742</v>
      </c>
      <c r="B1051" s="78" t="n">
        <v>2089</v>
      </c>
      <c r="C1051" s="10" t="s">
        <v>38</v>
      </c>
      <c r="D1051" s="76" t="s">
        <v>765</v>
      </c>
      <c r="E1051" s="10"/>
      <c r="F1051" s="10"/>
      <c r="G1051" s="10"/>
      <c r="H1051" s="10"/>
      <c r="I1051" s="10"/>
      <c r="J1051" s="10" t="n">
        <v>5.7477</v>
      </c>
      <c r="K1051" s="10" t="n">
        <v>0.5819</v>
      </c>
      <c r="L1051" s="10"/>
      <c r="M1051" s="10"/>
      <c r="N1051" s="10"/>
      <c r="O1051" s="10"/>
      <c r="P1051" s="10"/>
      <c r="Q1051" s="10"/>
      <c r="R1051" s="10" t="s">
        <v>41</v>
      </c>
      <c r="S1051" s="10" t="s">
        <v>41</v>
      </c>
      <c r="T1051" s="10" t="s">
        <v>41</v>
      </c>
      <c r="U1051" s="10" t="s">
        <v>41</v>
      </c>
      <c r="V1051" s="10" t="s">
        <v>41</v>
      </c>
      <c r="W1051" s="10" t="s">
        <v>41</v>
      </c>
      <c r="X1051" s="10"/>
      <c r="Y1051" s="10" t="s">
        <v>41</v>
      </c>
      <c r="Z1051" s="10" t="s">
        <v>41</v>
      </c>
      <c r="AA1051" s="10" t="s">
        <v>41</v>
      </c>
      <c r="AB1051" s="10" t="s">
        <v>41</v>
      </c>
      <c r="AC1051" s="10"/>
      <c r="AD1051" s="69"/>
      <c r="AE1051" s="70"/>
      <c r="AF1051" s="10"/>
      <c r="AG1051" s="10"/>
      <c r="AH1051" s="10"/>
      <c r="AI1051" s="10"/>
      <c r="AJ1051" s="10"/>
      <c r="AK1051" s="10" t="s">
        <v>46</v>
      </c>
    </row>
    <row r="1052" customFormat="false" ht="13.8" hidden="false" customHeight="false" outlineLevel="0" collapsed="false">
      <c r="A1052" s="10" t="s">
        <v>742</v>
      </c>
      <c r="B1052" s="78" t="n">
        <v>2089</v>
      </c>
      <c r="C1052" s="10" t="s">
        <v>38</v>
      </c>
      <c r="D1052" s="76" t="s">
        <v>795</v>
      </c>
      <c r="E1052" s="10"/>
      <c r="F1052" s="10"/>
      <c r="G1052" s="10"/>
      <c r="H1052" s="10"/>
      <c r="I1052" s="10" t="n">
        <v>3.4581</v>
      </c>
      <c r="J1052" s="10" t="n">
        <v>2.1867</v>
      </c>
      <c r="K1052" s="10"/>
      <c r="L1052" s="10"/>
      <c r="M1052" s="10"/>
      <c r="N1052" s="10"/>
      <c r="O1052" s="10"/>
      <c r="P1052" s="10"/>
      <c r="Q1052" s="10"/>
      <c r="R1052" s="10" t="s">
        <v>41</v>
      </c>
      <c r="S1052" s="10" t="s">
        <v>41</v>
      </c>
      <c r="T1052" s="10" t="s">
        <v>41</v>
      </c>
      <c r="U1052" s="10" t="s">
        <v>41</v>
      </c>
      <c r="V1052" s="10" t="s">
        <v>41</v>
      </c>
      <c r="W1052" s="10" t="s">
        <v>41</v>
      </c>
      <c r="X1052" s="10" t="s">
        <v>41</v>
      </c>
      <c r="Y1052" s="10" t="s">
        <v>41</v>
      </c>
      <c r="Z1052" s="10" t="s">
        <v>41</v>
      </c>
      <c r="AA1052" s="10" t="s">
        <v>41</v>
      </c>
      <c r="AB1052" s="10" t="s">
        <v>41</v>
      </c>
      <c r="AC1052" s="10" t="s">
        <v>41</v>
      </c>
      <c r="AD1052" s="69" t="s">
        <v>41</v>
      </c>
      <c r="AE1052" s="70"/>
      <c r="AF1052" s="10"/>
      <c r="AG1052" s="10"/>
      <c r="AH1052" s="10"/>
      <c r="AI1052" s="10"/>
      <c r="AJ1052" s="10"/>
      <c r="AK1052" s="10" t="s">
        <v>46</v>
      </c>
    </row>
    <row r="1053" customFormat="false" ht="13.8" hidden="false" customHeight="false" outlineLevel="0" collapsed="false">
      <c r="A1053" s="10" t="s">
        <v>742</v>
      </c>
      <c r="B1053" s="78" t="n">
        <v>2089</v>
      </c>
      <c r="C1053" s="10" t="s">
        <v>38</v>
      </c>
      <c r="D1053" s="76" t="s">
        <v>767</v>
      </c>
      <c r="E1053" s="10" t="n">
        <v>0</v>
      </c>
      <c r="F1053" s="10" t="n">
        <v>7.2</v>
      </c>
      <c r="G1053" s="10"/>
      <c r="H1053" s="10"/>
      <c r="I1053" s="10"/>
      <c r="J1053" s="10" t="n">
        <v>3.1138</v>
      </c>
      <c r="K1053" s="10" t="n">
        <v>14.2</v>
      </c>
      <c r="L1053" s="10" t="n">
        <v>0</v>
      </c>
      <c r="M1053" s="10" t="n">
        <v>0</v>
      </c>
      <c r="N1053" s="10" t="n">
        <v>0</v>
      </c>
      <c r="O1053" s="10" t="n">
        <v>5</v>
      </c>
      <c r="P1053" s="10" t="n">
        <v>6.9</v>
      </c>
      <c r="Q1053" s="10" t="n">
        <v>2.6</v>
      </c>
      <c r="R1053" s="10" t="s">
        <v>40</v>
      </c>
      <c r="S1053" s="10" t="s">
        <v>40</v>
      </c>
      <c r="T1053" s="10" t="s">
        <v>41</v>
      </c>
      <c r="U1053" s="10" t="s">
        <v>41</v>
      </c>
      <c r="V1053" s="10" t="s">
        <v>41</v>
      </c>
      <c r="W1053" s="10" t="s">
        <v>41</v>
      </c>
      <c r="X1053" s="10" t="s">
        <v>40</v>
      </c>
      <c r="Y1053" s="10" t="s">
        <v>40</v>
      </c>
      <c r="Z1053" s="10" t="s">
        <v>40</v>
      </c>
      <c r="AA1053" s="10" t="s">
        <v>40</v>
      </c>
      <c r="AB1053" s="10" t="s">
        <v>40</v>
      </c>
      <c r="AC1053" s="10" t="s">
        <v>40</v>
      </c>
      <c r="AD1053" s="69" t="s">
        <v>40</v>
      </c>
      <c r="AE1053" s="70"/>
      <c r="AF1053" s="10"/>
      <c r="AG1053" s="10"/>
      <c r="AH1053" s="10"/>
      <c r="AI1053" s="10"/>
      <c r="AJ1053" s="10"/>
      <c r="AK1053" s="10" t="s">
        <v>46</v>
      </c>
    </row>
    <row r="1054" customFormat="false" ht="13.8" hidden="false" customHeight="false" outlineLevel="0" collapsed="false">
      <c r="A1054" s="10" t="s">
        <v>742</v>
      </c>
      <c r="B1054" s="78" t="n">
        <v>2089</v>
      </c>
      <c r="C1054" s="10" t="s">
        <v>38</v>
      </c>
      <c r="D1054" s="76" t="s">
        <v>768</v>
      </c>
      <c r="E1054" s="10" t="n">
        <v>0</v>
      </c>
      <c r="F1054" s="10" t="n">
        <v>7.2</v>
      </c>
      <c r="G1054" s="10"/>
      <c r="H1054" s="10"/>
      <c r="I1054" s="10"/>
      <c r="J1054" s="10" t="n">
        <v>4.7095</v>
      </c>
      <c r="K1054" s="10" t="n">
        <v>42</v>
      </c>
      <c r="L1054" s="10" t="n">
        <v>0</v>
      </c>
      <c r="M1054" s="10" t="n">
        <v>0</v>
      </c>
      <c r="N1054" s="10" t="n">
        <v>0</v>
      </c>
      <c r="O1054" s="10" t="n">
        <v>0</v>
      </c>
      <c r="P1054" s="10" t="n">
        <v>6.4</v>
      </c>
      <c r="Q1054" s="10" t="n">
        <v>3.4</v>
      </c>
      <c r="R1054" s="10" t="s">
        <v>40</v>
      </c>
      <c r="S1054" s="10" t="s">
        <v>40</v>
      </c>
      <c r="T1054" s="10" t="s">
        <v>41</v>
      </c>
      <c r="U1054" s="10" t="s">
        <v>41</v>
      </c>
      <c r="V1054" s="10" t="s">
        <v>41</v>
      </c>
      <c r="W1054" s="10" t="s">
        <v>41</v>
      </c>
      <c r="X1054" s="10" t="s">
        <v>40</v>
      </c>
      <c r="Y1054" s="10" t="s">
        <v>40</v>
      </c>
      <c r="Z1054" s="10" t="s">
        <v>40</v>
      </c>
      <c r="AA1054" s="10" t="s">
        <v>40</v>
      </c>
      <c r="AB1054" s="10" t="s">
        <v>40</v>
      </c>
      <c r="AC1054" s="10" t="s">
        <v>40</v>
      </c>
      <c r="AD1054" s="69" t="s">
        <v>40</v>
      </c>
      <c r="AE1054" s="70"/>
      <c r="AF1054" s="10"/>
      <c r="AG1054" s="10"/>
      <c r="AH1054" s="10"/>
      <c r="AI1054" s="10"/>
      <c r="AJ1054" s="10"/>
      <c r="AK1054" s="10" t="s">
        <v>46</v>
      </c>
    </row>
    <row r="1055" customFormat="false" ht="13.8" hidden="false" customHeight="false" outlineLevel="0" collapsed="false">
      <c r="A1055" s="10" t="s">
        <v>742</v>
      </c>
      <c r="B1055" s="78" t="n">
        <v>2089</v>
      </c>
      <c r="C1055" s="10" t="s">
        <v>38</v>
      </c>
      <c r="D1055" s="76" t="s">
        <v>770</v>
      </c>
      <c r="E1055" s="10" t="n">
        <v>0</v>
      </c>
      <c r="F1055" s="10" t="n">
        <v>7.2</v>
      </c>
      <c r="G1055" s="10"/>
      <c r="H1055" s="10"/>
      <c r="I1055" s="10" t="n">
        <v>2.8708</v>
      </c>
      <c r="J1055" s="10" t="n">
        <v>30.5</v>
      </c>
      <c r="K1055" s="10" t="n">
        <v>34.8</v>
      </c>
      <c r="L1055" s="10" t="n">
        <v>0</v>
      </c>
      <c r="M1055" s="10" t="n">
        <v>0</v>
      </c>
      <c r="N1055" s="10" t="n">
        <v>0</v>
      </c>
      <c r="O1055" s="10" t="n">
        <v>0</v>
      </c>
      <c r="P1055" s="10" t="n">
        <v>6.1</v>
      </c>
      <c r="Q1055" s="10" t="n">
        <v>2.9</v>
      </c>
      <c r="R1055" s="10" t="s">
        <v>40</v>
      </c>
      <c r="S1055" s="10" t="s">
        <v>40</v>
      </c>
      <c r="T1055" s="10" t="s">
        <v>41</v>
      </c>
      <c r="U1055" s="10" t="s">
        <v>41</v>
      </c>
      <c r="V1055" s="10" t="s">
        <v>41</v>
      </c>
      <c r="W1055" s="10" t="s">
        <v>40</v>
      </c>
      <c r="X1055" s="10" t="s">
        <v>40</v>
      </c>
      <c r="Y1055" s="10" t="s">
        <v>40</v>
      </c>
      <c r="Z1055" s="10" t="s">
        <v>40</v>
      </c>
      <c r="AA1055" s="10" t="s">
        <v>40</v>
      </c>
      <c r="AB1055" s="10" t="s">
        <v>40</v>
      </c>
      <c r="AC1055" s="10" t="s">
        <v>40</v>
      </c>
      <c r="AD1055" s="69" t="s">
        <v>40</v>
      </c>
      <c r="AE1055" s="70"/>
      <c r="AF1055" s="10"/>
      <c r="AG1055" s="10"/>
      <c r="AH1055" s="10"/>
      <c r="AI1055" s="10"/>
      <c r="AJ1055" s="10"/>
      <c r="AK1055" s="10" t="s">
        <v>46</v>
      </c>
    </row>
    <row r="1056" customFormat="false" ht="13.8" hidden="false" customHeight="false" outlineLevel="0" collapsed="false">
      <c r="A1056" s="10" t="s">
        <v>742</v>
      </c>
      <c r="B1056" s="78" t="n">
        <v>2089</v>
      </c>
      <c r="C1056" s="10" t="s">
        <v>38</v>
      </c>
      <c r="D1056" s="76" t="s">
        <v>772</v>
      </c>
      <c r="E1056" s="10" t="n">
        <v>0</v>
      </c>
      <c r="F1056" s="10" t="n">
        <v>4.1</v>
      </c>
      <c r="G1056" s="10" t="n">
        <v>14.6</v>
      </c>
      <c r="H1056" s="10" t="n">
        <v>13.3</v>
      </c>
      <c r="I1056" s="10" t="n">
        <v>29.7</v>
      </c>
      <c r="J1056" s="10" t="n">
        <v>11.4</v>
      </c>
      <c r="K1056" s="10" t="n">
        <v>27.3</v>
      </c>
      <c r="L1056" s="10" t="n">
        <v>0</v>
      </c>
      <c r="M1056" s="10" t="n">
        <v>0</v>
      </c>
      <c r="N1056" s="10" t="n">
        <v>0</v>
      </c>
      <c r="O1056" s="10" t="n">
        <v>4.1</v>
      </c>
      <c r="P1056" s="10" t="n">
        <v>4</v>
      </c>
      <c r="Q1056" s="10" t="n">
        <v>1.8</v>
      </c>
      <c r="R1056" s="10" t="s">
        <v>40</v>
      </c>
      <c r="S1056" s="10" t="s">
        <v>40</v>
      </c>
      <c r="T1056" s="10" t="s">
        <v>40</v>
      </c>
      <c r="U1056" s="10" t="s">
        <v>40</v>
      </c>
      <c r="V1056" s="10" t="s">
        <v>40</v>
      </c>
      <c r="W1056" s="10" t="s">
        <v>40</v>
      </c>
      <c r="X1056" s="10" t="s">
        <v>40</v>
      </c>
      <c r="Y1056" s="10" t="s">
        <v>40</v>
      </c>
      <c r="Z1056" s="10" t="s">
        <v>40</v>
      </c>
      <c r="AA1056" s="10" t="s">
        <v>40</v>
      </c>
      <c r="AB1056" s="10" t="s">
        <v>40</v>
      </c>
      <c r="AC1056" s="10" t="s">
        <v>40</v>
      </c>
      <c r="AD1056" s="69" t="s">
        <v>40</v>
      </c>
      <c r="AE1056" s="70"/>
      <c r="AF1056" s="10"/>
      <c r="AG1056" s="10"/>
      <c r="AH1056" s="10"/>
      <c r="AI1056" s="10"/>
      <c r="AJ1056" s="10"/>
      <c r="AK1056" s="10" t="s">
        <v>46</v>
      </c>
    </row>
    <row r="1057" customFormat="false" ht="13.8" hidden="false" customHeight="false" outlineLevel="0" collapsed="false">
      <c r="A1057" s="10" t="s">
        <v>742</v>
      </c>
      <c r="B1057" s="78" t="n">
        <v>2089</v>
      </c>
      <c r="C1057" s="10" t="s">
        <v>38</v>
      </c>
      <c r="D1057" s="76" t="s">
        <v>774</v>
      </c>
      <c r="E1057" s="10" t="n">
        <v>0</v>
      </c>
      <c r="F1057" s="10" t="n">
        <v>3.1</v>
      </c>
      <c r="G1057" s="10" t="n">
        <v>12.6</v>
      </c>
      <c r="H1057" s="10" t="n">
        <v>12</v>
      </c>
      <c r="I1057" s="10" t="n">
        <v>30.7</v>
      </c>
      <c r="J1057" s="10" t="n">
        <v>8.3</v>
      </c>
      <c r="K1057" s="10" t="n">
        <v>30.9</v>
      </c>
      <c r="L1057" s="10" t="n">
        <v>0</v>
      </c>
      <c r="M1057" s="10" t="n">
        <v>0</v>
      </c>
      <c r="N1057" s="10" t="n">
        <v>0</v>
      </c>
      <c r="O1057" s="10" t="n">
        <v>0.5</v>
      </c>
      <c r="P1057" s="10" t="n">
        <v>3.9</v>
      </c>
      <c r="Q1057" s="10" t="n">
        <v>2.2</v>
      </c>
      <c r="R1057" s="10" t="s">
        <v>40</v>
      </c>
      <c r="S1057" s="10" t="s">
        <v>40</v>
      </c>
      <c r="T1057" s="10" t="s">
        <v>40</v>
      </c>
      <c r="U1057" s="10" t="s">
        <v>40</v>
      </c>
      <c r="V1057" s="10" t="s">
        <v>40</v>
      </c>
      <c r="W1057" s="10" t="s">
        <v>40</v>
      </c>
      <c r="X1057" s="10" t="s">
        <v>40</v>
      </c>
      <c r="Y1057" s="10" t="s">
        <v>40</v>
      </c>
      <c r="Z1057" s="10" t="s">
        <v>40</v>
      </c>
      <c r="AA1057" s="10" t="s">
        <v>40</v>
      </c>
      <c r="AB1057" s="10" t="s">
        <v>40</v>
      </c>
      <c r="AC1057" s="10" t="s">
        <v>40</v>
      </c>
      <c r="AD1057" s="69" t="s">
        <v>40</v>
      </c>
      <c r="AE1057" s="70"/>
      <c r="AF1057" s="10"/>
      <c r="AG1057" s="10"/>
      <c r="AH1057" s="10"/>
      <c r="AI1057" s="10"/>
      <c r="AJ1057" s="10"/>
      <c r="AK1057" s="10" t="s">
        <v>46</v>
      </c>
    </row>
    <row r="1058" customFormat="false" ht="13.8" hidden="false" customHeight="false" outlineLevel="0" collapsed="false">
      <c r="A1058" s="10" t="s">
        <v>742</v>
      </c>
      <c r="B1058" s="78" t="n">
        <v>2089</v>
      </c>
      <c r="C1058" s="10" t="s">
        <v>38</v>
      </c>
      <c r="D1058" s="76" t="s">
        <v>775</v>
      </c>
      <c r="E1058" s="10" t="n">
        <v>0</v>
      </c>
      <c r="F1058" s="10" t="n">
        <v>6.2</v>
      </c>
      <c r="G1058" s="10" t="n">
        <v>19</v>
      </c>
      <c r="H1058" s="10" t="n">
        <v>11.1</v>
      </c>
      <c r="I1058" s="10" t="n">
        <v>43.1</v>
      </c>
      <c r="J1058" s="10" t="n">
        <v>38.5</v>
      </c>
      <c r="K1058" s="10" t="n">
        <v>50.4</v>
      </c>
      <c r="L1058" s="10" t="n">
        <v>0</v>
      </c>
      <c r="M1058" s="10" t="n">
        <v>0</v>
      </c>
      <c r="N1058" s="10" t="n">
        <v>0</v>
      </c>
      <c r="O1058" s="10" t="n">
        <v>0</v>
      </c>
      <c r="P1058" s="10" t="n">
        <v>4.8</v>
      </c>
      <c r="Q1058" s="10" t="n">
        <v>3.6</v>
      </c>
      <c r="R1058" s="10" t="s">
        <v>40</v>
      </c>
      <c r="S1058" s="10" t="s">
        <v>40</v>
      </c>
      <c r="T1058" s="10" t="s">
        <v>40</v>
      </c>
      <c r="U1058" s="10" t="s">
        <v>40</v>
      </c>
      <c r="V1058" s="10" t="s">
        <v>40</v>
      </c>
      <c r="W1058" s="10" t="s">
        <v>40</v>
      </c>
      <c r="X1058" s="10" t="s">
        <v>40</v>
      </c>
      <c r="Y1058" s="10" t="s">
        <v>40</v>
      </c>
      <c r="Z1058" s="10" t="s">
        <v>40</v>
      </c>
      <c r="AA1058" s="10" t="s">
        <v>40</v>
      </c>
      <c r="AB1058" s="10" t="s">
        <v>40</v>
      </c>
      <c r="AC1058" s="10" t="s">
        <v>40</v>
      </c>
      <c r="AD1058" s="69" t="s">
        <v>40</v>
      </c>
      <c r="AE1058" s="70"/>
      <c r="AF1058" s="10"/>
      <c r="AG1058" s="10"/>
      <c r="AH1058" s="10"/>
      <c r="AI1058" s="10"/>
      <c r="AJ1058" s="10"/>
      <c r="AK1058" s="10" t="s">
        <v>46</v>
      </c>
    </row>
    <row r="1059" customFormat="false" ht="13.8" hidden="false" customHeight="false" outlineLevel="0" collapsed="false">
      <c r="A1059" s="10" t="s">
        <v>742</v>
      </c>
      <c r="B1059" s="78" t="n">
        <v>2089</v>
      </c>
      <c r="C1059" s="10" t="s">
        <v>38</v>
      </c>
      <c r="D1059" s="76" t="s">
        <v>777</v>
      </c>
      <c r="E1059" s="10" t="n">
        <v>0</v>
      </c>
      <c r="F1059" s="10" t="n">
        <v>4.5</v>
      </c>
      <c r="G1059" s="10" t="n">
        <v>15.7</v>
      </c>
      <c r="H1059" s="10" t="n">
        <v>14.2</v>
      </c>
      <c r="I1059" s="10" t="n">
        <v>29.2</v>
      </c>
      <c r="J1059" s="10" t="n">
        <v>13</v>
      </c>
      <c r="K1059" s="10" t="n">
        <v>25.9</v>
      </c>
      <c r="L1059" s="10" t="n">
        <v>0</v>
      </c>
      <c r="M1059" s="10" t="n">
        <v>0</v>
      </c>
      <c r="N1059" s="10" t="n">
        <v>0</v>
      </c>
      <c r="O1059" s="10" t="n">
        <v>2.7</v>
      </c>
      <c r="P1059" s="10" t="n">
        <v>3.8</v>
      </c>
      <c r="Q1059" s="10" t="n">
        <v>1.9</v>
      </c>
      <c r="R1059" s="10" t="s">
        <v>40</v>
      </c>
      <c r="S1059" s="10" t="s">
        <v>40</v>
      </c>
      <c r="T1059" s="10" t="s">
        <v>40</v>
      </c>
      <c r="U1059" s="10" t="s">
        <v>40</v>
      </c>
      <c r="V1059" s="10" t="s">
        <v>40</v>
      </c>
      <c r="W1059" s="10" t="s">
        <v>40</v>
      </c>
      <c r="X1059" s="10" t="s">
        <v>40</v>
      </c>
      <c r="Y1059" s="10" t="s">
        <v>40</v>
      </c>
      <c r="Z1059" s="10" t="s">
        <v>40</v>
      </c>
      <c r="AA1059" s="10" t="s">
        <v>40</v>
      </c>
      <c r="AB1059" s="10" t="s">
        <v>40</v>
      </c>
      <c r="AC1059" s="10" t="s">
        <v>40</v>
      </c>
      <c r="AD1059" s="69" t="s">
        <v>40</v>
      </c>
      <c r="AE1059" s="70"/>
      <c r="AF1059" s="10"/>
      <c r="AG1059" s="10"/>
      <c r="AH1059" s="10"/>
      <c r="AI1059" s="10"/>
      <c r="AJ1059" s="10"/>
      <c r="AK1059" s="10" t="s">
        <v>46</v>
      </c>
    </row>
    <row r="1060" customFormat="false" ht="13.8" hidden="false" customHeight="false" outlineLevel="0" collapsed="false">
      <c r="A1060" s="10" t="s">
        <v>742</v>
      </c>
      <c r="B1060" s="78" t="n">
        <v>2089</v>
      </c>
      <c r="C1060" s="10" t="s">
        <v>38</v>
      </c>
      <c r="D1060" s="76" t="s">
        <v>778</v>
      </c>
      <c r="E1060" s="10" t="n">
        <v>0</v>
      </c>
      <c r="F1060" s="10" t="n">
        <v>4.4</v>
      </c>
      <c r="G1060" s="10" t="n">
        <v>17.6</v>
      </c>
      <c r="H1060" s="10" t="n">
        <v>21.5</v>
      </c>
      <c r="I1060" s="10" t="n">
        <v>58.7</v>
      </c>
      <c r="J1060" s="10" t="n">
        <v>14.8</v>
      </c>
      <c r="K1060" s="10" t="n">
        <v>47.3</v>
      </c>
      <c r="L1060" s="10" t="n">
        <v>0</v>
      </c>
      <c r="M1060" s="10" t="n">
        <v>0</v>
      </c>
      <c r="N1060" s="10" t="n">
        <v>0</v>
      </c>
      <c r="O1060" s="10" t="n">
        <v>0</v>
      </c>
      <c r="P1060" s="10" t="n">
        <v>1.3</v>
      </c>
      <c r="Q1060" s="10" t="n">
        <v>2.7</v>
      </c>
      <c r="R1060" s="10" t="s">
        <v>40</v>
      </c>
      <c r="S1060" s="10" t="s">
        <v>40</v>
      </c>
      <c r="T1060" s="10" t="s">
        <v>40</v>
      </c>
      <c r="U1060" s="10" t="s">
        <v>40</v>
      </c>
      <c r="V1060" s="10" t="s">
        <v>40</v>
      </c>
      <c r="W1060" s="10" t="s">
        <v>40</v>
      </c>
      <c r="X1060" s="10" t="s">
        <v>40</v>
      </c>
      <c r="Y1060" s="10" t="s">
        <v>40</v>
      </c>
      <c r="Z1060" s="10" t="s">
        <v>40</v>
      </c>
      <c r="AA1060" s="10" t="s">
        <v>40</v>
      </c>
      <c r="AB1060" s="10" t="s">
        <v>40</v>
      </c>
      <c r="AC1060" s="10" t="s">
        <v>40</v>
      </c>
      <c r="AD1060" s="69" t="s">
        <v>40</v>
      </c>
      <c r="AE1060" s="70"/>
      <c r="AF1060" s="10"/>
      <c r="AG1060" s="10"/>
      <c r="AH1060" s="10"/>
      <c r="AI1060" s="10"/>
      <c r="AJ1060" s="10"/>
      <c r="AK1060" s="10" t="s">
        <v>46</v>
      </c>
    </row>
    <row r="1061" customFormat="false" ht="13.8" hidden="false" customHeight="false" outlineLevel="0" collapsed="false">
      <c r="A1061" s="10" t="s">
        <v>742</v>
      </c>
      <c r="B1061" s="79" t="n">
        <v>2093</v>
      </c>
      <c r="C1061" s="10" t="s">
        <v>59</v>
      </c>
      <c r="D1061" s="75" t="s">
        <v>744</v>
      </c>
      <c r="E1061" s="10"/>
      <c r="F1061" s="10"/>
      <c r="G1061" s="10"/>
      <c r="H1061" s="10"/>
      <c r="I1061" s="10"/>
      <c r="J1061" s="10" t="n">
        <v>5.5455</v>
      </c>
      <c r="K1061" s="10"/>
      <c r="L1061" s="10" t="n">
        <v>3.0742</v>
      </c>
      <c r="M1061" s="10" t="n">
        <v>26</v>
      </c>
      <c r="N1061" s="10" t="n">
        <v>0</v>
      </c>
      <c r="O1061" s="10" t="n">
        <v>10</v>
      </c>
      <c r="P1061" s="10" t="n">
        <v>7.1</v>
      </c>
      <c r="Q1061" s="10" t="n">
        <v>2.3</v>
      </c>
      <c r="R1061" s="10" t="s">
        <v>41</v>
      </c>
      <c r="S1061" s="10" t="s">
        <v>41</v>
      </c>
      <c r="T1061" s="10" t="s">
        <v>41</v>
      </c>
      <c r="U1061" s="10" t="s">
        <v>41</v>
      </c>
      <c r="V1061" s="10" t="s">
        <v>41</v>
      </c>
      <c r="W1061" s="10" t="s">
        <v>61</v>
      </c>
      <c r="X1061" s="10" t="s">
        <v>41</v>
      </c>
      <c r="Y1061" s="10" t="s">
        <v>41</v>
      </c>
      <c r="Z1061" s="10" t="s">
        <v>40</v>
      </c>
      <c r="AA1061" s="10" t="s">
        <v>40</v>
      </c>
      <c r="AB1061" s="10" t="s">
        <v>40</v>
      </c>
      <c r="AC1061" s="10" t="s">
        <v>40</v>
      </c>
      <c r="AD1061" s="69" t="s">
        <v>40</v>
      </c>
      <c r="AE1061" s="70"/>
      <c r="AF1061" s="10"/>
      <c r="AG1061" s="10"/>
      <c r="AH1061" s="10"/>
      <c r="AI1061" s="10"/>
      <c r="AJ1061" s="10"/>
      <c r="AK1061" s="10" t="s">
        <v>65</v>
      </c>
    </row>
    <row r="1062" customFormat="false" ht="13.8" hidden="false" customHeight="false" outlineLevel="0" collapsed="false">
      <c r="A1062" s="10" t="s">
        <v>742</v>
      </c>
      <c r="B1062" s="79" t="n">
        <v>2093</v>
      </c>
      <c r="C1062" s="10" t="s">
        <v>59</v>
      </c>
      <c r="D1062" s="75" t="s">
        <v>783</v>
      </c>
      <c r="E1062" s="10"/>
      <c r="F1062" s="10"/>
      <c r="G1062" s="10"/>
      <c r="H1062" s="10"/>
      <c r="I1062" s="10" t="n">
        <v>3.0382</v>
      </c>
      <c r="J1062" s="10"/>
      <c r="K1062" s="10" t="n">
        <v>4.9073</v>
      </c>
      <c r="L1062" s="10" t="n">
        <v>0</v>
      </c>
      <c r="M1062" s="10" t="n">
        <v>40.5</v>
      </c>
      <c r="N1062" s="10" t="n">
        <v>0</v>
      </c>
      <c r="O1062" s="10" t="n">
        <v>5.6</v>
      </c>
      <c r="P1062" s="10" t="n">
        <v>4.7</v>
      </c>
      <c r="Q1062" s="10" t="n">
        <v>1.1</v>
      </c>
      <c r="R1062" s="10" t="s">
        <v>41</v>
      </c>
      <c r="S1062" s="10" t="s">
        <v>41</v>
      </c>
      <c r="T1062" s="10" t="s">
        <v>41</v>
      </c>
      <c r="U1062" s="10" t="s">
        <v>41</v>
      </c>
      <c r="V1062" s="10" t="s">
        <v>61</v>
      </c>
      <c r="W1062" s="10" t="s">
        <v>41</v>
      </c>
      <c r="X1062" s="10" t="s">
        <v>41</v>
      </c>
      <c r="Y1062" s="10" t="s">
        <v>40</v>
      </c>
      <c r="Z1062" s="10" t="s">
        <v>40</v>
      </c>
      <c r="AA1062" s="10" t="s">
        <v>40</v>
      </c>
      <c r="AB1062" s="10" t="s">
        <v>40</v>
      </c>
      <c r="AC1062" s="10" t="s">
        <v>40</v>
      </c>
      <c r="AD1062" s="69" t="s">
        <v>40</v>
      </c>
      <c r="AE1062" s="70"/>
      <c r="AF1062" s="10"/>
      <c r="AG1062" s="10"/>
      <c r="AH1062" s="10"/>
      <c r="AI1062" s="10"/>
      <c r="AJ1062" s="10"/>
      <c r="AK1062" s="10" t="s">
        <v>65</v>
      </c>
    </row>
    <row r="1063" customFormat="false" ht="13.8" hidden="false" customHeight="false" outlineLevel="0" collapsed="false">
      <c r="A1063" s="10" t="s">
        <v>742</v>
      </c>
      <c r="B1063" s="79" t="n">
        <v>2093</v>
      </c>
      <c r="C1063" s="10" t="s">
        <v>38</v>
      </c>
      <c r="D1063" s="76" t="s">
        <v>745</v>
      </c>
      <c r="E1063" s="10"/>
      <c r="F1063" s="10"/>
      <c r="G1063" s="10"/>
      <c r="H1063" s="10"/>
      <c r="I1063" s="10"/>
      <c r="J1063" s="10"/>
      <c r="K1063" s="10" t="n">
        <v>8.5824</v>
      </c>
      <c r="L1063" s="10" t="n">
        <v>34.8</v>
      </c>
      <c r="M1063" s="10" t="n">
        <v>18.5</v>
      </c>
      <c r="N1063" s="10" t="n">
        <v>0</v>
      </c>
      <c r="O1063" s="10" t="n">
        <v>3.1</v>
      </c>
      <c r="P1063" s="10" t="n">
        <v>7.1</v>
      </c>
      <c r="Q1063" s="10" t="n">
        <v>1</v>
      </c>
      <c r="R1063" s="10" t="s">
        <v>41</v>
      </c>
      <c r="S1063" s="10" t="s">
        <v>41</v>
      </c>
      <c r="T1063" s="10" t="s">
        <v>41</v>
      </c>
      <c r="U1063" s="10" t="s">
        <v>41</v>
      </c>
      <c r="V1063" s="10" t="s">
        <v>41</v>
      </c>
      <c r="W1063" s="10" t="s">
        <v>41</v>
      </c>
      <c r="X1063" s="10" t="s">
        <v>41</v>
      </c>
      <c r="Y1063" s="10" t="s">
        <v>40</v>
      </c>
      <c r="Z1063" s="10" t="s">
        <v>40</v>
      </c>
      <c r="AA1063" s="10" t="s">
        <v>40</v>
      </c>
      <c r="AB1063" s="10" t="s">
        <v>40</v>
      </c>
      <c r="AC1063" s="10" t="s">
        <v>40</v>
      </c>
      <c r="AD1063" s="69" t="s">
        <v>40</v>
      </c>
      <c r="AE1063" s="70"/>
      <c r="AF1063" s="10"/>
      <c r="AG1063" s="10"/>
      <c r="AH1063" s="10"/>
      <c r="AI1063" s="10"/>
      <c r="AJ1063" s="10"/>
      <c r="AK1063" s="10" t="s">
        <v>46</v>
      </c>
    </row>
    <row r="1064" customFormat="false" ht="13.8" hidden="false" customHeight="false" outlineLevel="0" collapsed="false">
      <c r="A1064" s="10" t="s">
        <v>742</v>
      </c>
      <c r="B1064" s="79" t="n">
        <v>2093</v>
      </c>
      <c r="C1064" s="10" t="s">
        <v>38</v>
      </c>
      <c r="D1064" s="76" t="s">
        <v>784</v>
      </c>
      <c r="E1064" s="10"/>
      <c r="F1064" s="10"/>
      <c r="G1064" s="10"/>
      <c r="H1064" s="10"/>
      <c r="I1064" s="10"/>
      <c r="J1064" s="10"/>
      <c r="K1064" s="10" t="n">
        <v>8.5824</v>
      </c>
      <c r="L1064" s="10" t="n">
        <v>34.8</v>
      </c>
      <c r="M1064" s="10" t="n">
        <v>18.5</v>
      </c>
      <c r="N1064" s="10" t="n">
        <v>0</v>
      </c>
      <c r="O1064" s="10" t="n">
        <v>3.1</v>
      </c>
      <c r="P1064" s="10" t="n">
        <v>7.1</v>
      </c>
      <c r="Q1064" s="10" t="n">
        <v>1</v>
      </c>
      <c r="R1064" s="10" t="s">
        <v>41</v>
      </c>
      <c r="S1064" s="10" t="s">
        <v>41</v>
      </c>
      <c r="T1064" s="10" t="s">
        <v>41</v>
      </c>
      <c r="U1064" s="10" t="s">
        <v>41</v>
      </c>
      <c r="V1064" s="10" t="s">
        <v>41</v>
      </c>
      <c r="W1064" s="10" t="s">
        <v>41</v>
      </c>
      <c r="X1064" s="10" t="s">
        <v>41</v>
      </c>
      <c r="Y1064" s="10" t="s">
        <v>40</v>
      </c>
      <c r="Z1064" s="10" t="s">
        <v>40</v>
      </c>
      <c r="AA1064" s="10" t="s">
        <v>40</v>
      </c>
      <c r="AB1064" s="10" t="s">
        <v>40</v>
      </c>
      <c r="AC1064" s="10" t="s">
        <v>40</v>
      </c>
      <c r="AD1064" s="69" t="s">
        <v>40</v>
      </c>
      <c r="AE1064" s="70"/>
      <c r="AF1064" s="10"/>
      <c r="AG1064" s="10"/>
      <c r="AH1064" s="10"/>
      <c r="AI1064" s="10"/>
      <c r="AJ1064" s="10"/>
      <c r="AK1064" s="10" t="s">
        <v>46</v>
      </c>
    </row>
    <row r="1065" customFormat="false" ht="13.8" hidden="false" customHeight="false" outlineLevel="0" collapsed="false">
      <c r="A1065" s="10" t="s">
        <v>742</v>
      </c>
      <c r="B1065" s="79" t="n">
        <v>2093</v>
      </c>
      <c r="C1065" s="10" t="s">
        <v>38</v>
      </c>
      <c r="D1065" s="76" t="s">
        <v>747</v>
      </c>
      <c r="E1065" s="10"/>
      <c r="F1065" s="10"/>
      <c r="G1065" s="10"/>
      <c r="H1065" s="10"/>
      <c r="I1065" s="10"/>
      <c r="J1065" s="10"/>
      <c r="K1065" s="10" t="n">
        <v>7.1017</v>
      </c>
      <c r="L1065" s="10" t="n">
        <v>19.3</v>
      </c>
      <c r="M1065" s="10" t="n">
        <v>7</v>
      </c>
      <c r="N1065" s="10" t="n">
        <v>0</v>
      </c>
      <c r="O1065" s="10" t="n">
        <v>2.9</v>
      </c>
      <c r="P1065" s="10" t="n">
        <v>5.9</v>
      </c>
      <c r="Q1065" s="10" t="n">
        <v>1.2</v>
      </c>
      <c r="R1065" s="10" t="s">
        <v>41</v>
      </c>
      <c r="S1065" s="10" t="s">
        <v>41</v>
      </c>
      <c r="T1065" s="10" t="s">
        <v>41</v>
      </c>
      <c r="U1065" s="10" t="s">
        <v>41</v>
      </c>
      <c r="V1065" s="10" t="s">
        <v>41</v>
      </c>
      <c r="W1065" s="10" t="s">
        <v>41</v>
      </c>
      <c r="X1065" s="10" t="s">
        <v>41</v>
      </c>
      <c r="Y1065" s="10" t="s">
        <v>40</v>
      </c>
      <c r="Z1065" s="10" t="s">
        <v>40</v>
      </c>
      <c r="AA1065" s="10" t="s">
        <v>40</v>
      </c>
      <c r="AB1065" s="10" t="s">
        <v>40</v>
      </c>
      <c r="AC1065" s="10" t="s">
        <v>40</v>
      </c>
      <c r="AD1065" s="69" t="s">
        <v>40</v>
      </c>
      <c r="AE1065" s="70"/>
      <c r="AF1065" s="10"/>
      <c r="AG1065" s="10"/>
      <c r="AH1065" s="10"/>
      <c r="AI1065" s="10"/>
      <c r="AJ1065" s="10"/>
      <c r="AK1065" s="10" t="s">
        <v>46</v>
      </c>
    </row>
    <row r="1066" customFormat="false" ht="13.8" hidden="false" customHeight="false" outlineLevel="0" collapsed="false">
      <c r="A1066" s="10" t="s">
        <v>742</v>
      </c>
      <c r="B1066" s="79" t="n">
        <v>2093</v>
      </c>
      <c r="C1066" s="10" t="s">
        <v>38</v>
      </c>
      <c r="D1066" s="76" t="s">
        <v>785</v>
      </c>
      <c r="E1066" s="10"/>
      <c r="F1066" s="10"/>
      <c r="G1066" s="10"/>
      <c r="H1066" s="10"/>
      <c r="I1066" s="10"/>
      <c r="J1066" s="10"/>
      <c r="K1066" s="10" t="n">
        <v>7.1017</v>
      </c>
      <c r="L1066" s="10" t="n">
        <v>19.3</v>
      </c>
      <c r="M1066" s="10" t="n">
        <v>7</v>
      </c>
      <c r="N1066" s="10" t="n">
        <v>0</v>
      </c>
      <c r="O1066" s="10" t="n">
        <v>2.9</v>
      </c>
      <c r="P1066" s="10" t="n">
        <v>5.9</v>
      </c>
      <c r="Q1066" s="10" t="n">
        <v>1.2</v>
      </c>
      <c r="R1066" s="10" t="s">
        <v>41</v>
      </c>
      <c r="S1066" s="10" t="s">
        <v>41</v>
      </c>
      <c r="T1066" s="10" t="s">
        <v>41</v>
      </c>
      <c r="U1066" s="10" t="s">
        <v>41</v>
      </c>
      <c r="V1066" s="10" t="s">
        <v>41</v>
      </c>
      <c r="W1066" s="10" t="s">
        <v>41</v>
      </c>
      <c r="X1066" s="10" t="s">
        <v>41</v>
      </c>
      <c r="Y1066" s="10" t="s">
        <v>40</v>
      </c>
      <c r="Z1066" s="10" t="s">
        <v>40</v>
      </c>
      <c r="AA1066" s="10" t="s">
        <v>40</v>
      </c>
      <c r="AB1066" s="10" t="s">
        <v>40</v>
      </c>
      <c r="AC1066" s="10" t="s">
        <v>40</v>
      </c>
      <c r="AD1066" s="69" t="s">
        <v>40</v>
      </c>
      <c r="AE1066" s="70"/>
      <c r="AF1066" s="10"/>
      <c r="AG1066" s="10"/>
      <c r="AH1066" s="10"/>
      <c r="AI1066" s="10"/>
      <c r="AJ1066" s="10"/>
      <c r="AK1066" s="10" t="s">
        <v>46</v>
      </c>
    </row>
    <row r="1067" customFormat="false" ht="13.8" hidden="false" customHeight="false" outlineLevel="0" collapsed="false">
      <c r="A1067" s="10" t="s">
        <v>742</v>
      </c>
      <c r="B1067" s="79" t="n">
        <v>2093</v>
      </c>
      <c r="C1067" s="10" t="s">
        <v>38</v>
      </c>
      <c r="D1067" s="76" t="s">
        <v>749</v>
      </c>
      <c r="E1067" s="10"/>
      <c r="F1067" s="10"/>
      <c r="G1067" s="10"/>
      <c r="H1067" s="10"/>
      <c r="I1067" s="10"/>
      <c r="J1067" s="10"/>
      <c r="K1067" s="10" t="n">
        <v>7.1017</v>
      </c>
      <c r="L1067" s="10" t="n">
        <v>19.3</v>
      </c>
      <c r="M1067" s="10" t="n">
        <v>9.9</v>
      </c>
      <c r="N1067" s="10" t="n">
        <v>0</v>
      </c>
      <c r="O1067" s="10" t="n">
        <v>1.8</v>
      </c>
      <c r="P1067" s="10" t="n">
        <v>7.4</v>
      </c>
      <c r="Q1067" s="10" t="n">
        <v>1.8</v>
      </c>
      <c r="R1067" s="10" t="s">
        <v>41</v>
      </c>
      <c r="S1067" s="10" t="s">
        <v>41</v>
      </c>
      <c r="T1067" s="10" t="s">
        <v>41</v>
      </c>
      <c r="U1067" s="10" t="s">
        <v>41</v>
      </c>
      <c r="V1067" s="10" t="s">
        <v>41</v>
      </c>
      <c r="W1067" s="10" t="s">
        <v>41</v>
      </c>
      <c r="X1067" s="10" t="s">
        <v>41</v>
      </c>
      <c r="Y1067" s="10" t="s">
        <v>40</v>
      </c>
      <c r="Z1067" s="10" t="s">
        <v>40</v>
      </c>
      <c r="AA1067" s="10" t="s">
        <v>40</v>
      </c>
      <c r="AB1067" s="10" t="s">
        <v>40</v>
      </c>
      <c r="AC1067" s="10" t="s">
        <v>40</v>
      </c>
      <c r="AD1067" s="69" t="s">
        <v>40</v>
      </c>
      <c r="AE1067" s="70"/>
      <c r="AF1067" s="10"/>
      <c r="AG1067" s="10"/>
      <c r="AH1067" s="10"/>
      <c r="AI1067" s="10"/>
      <c r="AJ1067" s="10"/>
      <c r="AK1067" s="10" t="s">
        <v>46</v>
      </c>
    </row>
    <row r="1068" customFormat="false" ht="13.8" hidden="false" customHeight="false" outlineLevel="0" collapsed="false">
      <c r="A1068" s="10" t="s">
        <v>742</v>
      </c>
      <c r="B1068" s="79" t="n">
        <v>2093</v>
      </c>
      <c r="C1068" s="10" t="s">
        <v>38</v>
      </c>
      <c r="D1068" s="76" t="s">
        <v>786</v>
      </c>
      <c r="E1068" s="10"/>
      <c r="F1068" s="10"/>
      <c r="G1068" s="10"/>
      <c r="H1068" s="10"/>
      <c r="I1068" s="10"/>
      <c r="J1068" s="10"/>
      <c r="K1068" s="10" t="n">
        <v>7.1017</v>
      </c>
      <c r="L1068" s="10" t="n">
        <v>19.3</v>
      </c>
      <c r="M1068" s="10" t="n">
        <v>9.9</v>
      </c>
      <c r="N1068" s="10" t="n">
        <v>0</v>
      </c>
      <c r="O1068" s="10" t="n">
        <v>1.8</v>
      </c>
      <c r="P1068" s="10" t="n">
        <v>7.4</v>
      </c>
      <c r="Q1068" s="10" t="n">
        <v>1.8</v>
      </c>
      <c r="R1068" s="10" t="s">
        <v>41</v>
      </c>
      <c r="S1068" s="10" t="s">
        <v>41</v>
      </c>
      <c r="T1068" s="10" t="s">
        <v>41</v>
      </c>
      <c r="U1068" s="10" t="s">
        <v>41</v>
      </c>
      <c r="V1068" s="10" t="s">
        <v>41</v>
      </c>
      <c r="W1068" s="10" t="s">
        <v>41</v>
      </c>
      <c r="X1068" s="10" t="s">
        <v>41</v>
      </c>
      <c r="Y1068" s="10" t="s">
        <v>40</v>
      </c>
      <c r="Z1068" s="10" t="s">
        <v>40</v>
      </c>
      <c r="AA1068" s="10" t="s">
        <v>40</v>
      </c>
      <c r="AB1068" s="10" t="s">
        <v>40</v>
      </c>
      <c r="AC1068" s="10" t="s">
        <v>40</v>
      </c>
      <c r="AD1068" s="69" t="s">
        <v>40</v>
      </c>
      <c r="AE1068" s="70"/>
      <c r="AF1068" s="10"/>
      <c r="AG1068" s="10"/>
      <c r="AH1068" s="10"/>
      <c r="AI1068" s="10"/>
      <c r="AJ1068" s="10"/>
      <c r="AK1068" s="10" t="s">
        <v>46</v>
      </c>
    </row>
    <row r="1069" customFormat="false" ht="13.8" hidden="false" customHeight="false" outlineLevel="0" collapsed="false">
      <c r="A1069" s="10" t="s">
        <v>742</v>
      </c>
      <c r="B1069" s="79" t="n">
        <v>2093</v>
      </c>
      <c r="C1069" s="10" t="s">
        <v>38</v>
      </c>
      <c r="D1069" s="76" t="s">
        <v>787</v>
      </c>
      <c r="E1069" s="10"/>
      <c r="F1069" s="10"/>
      <c r="G1069" s="10"/>
      <c r="H1069" s="10"/>
      <c r="I1069" s="10"/>
      <c r="J1069" s="10"/>
      <c r="K1069" s="10" t="n">
        <v>6.2062</v>
      </c>
      <c r="L1069" s="10" t="n">
        <v>0</v>
      </c>
      <c r="M1069" s="10" t="n">
        <v>18</v>
      </c>
      <c r="N1069" s="10" t="n">
        <v>0</v>
      </c>
      <c r="O1069" s="10" t="n">
        <v>7.1</v>
      </c>
      <c r="P1069" s="10" t="n">
        <v>7.7</v>
      </c>
      <c r="Q1069" s="10" t="n">
        <v>1.4</v>
      </c>
      <c r="R1069" s="10" t="s">
        <v>41</v>
      </c>
      <c r="S1069" s="10" t="s">
        <v>41</v>
      </c>
      <c r="T1069" s="10" t="s">
        <v>41</v>
      </c>
      <c r="U1069" s="10" t="s">
        <v>41</v>
      </c>
      <c r="V1069" s="10" t="s">
        <v>41</v>
      </c>
      <c r="W1069" s="10" t="s">
        <v>41</v>
      </c>
      <c r="X1069" s="10" t="s">
        <v>41</v>
      </c>
      <c r="Y1069" s="10" t="s">
        <v>40</v>
      </c>
      <c r="Z1069" s="10" t="s">
        <v>40</v>
      </c>
      <c r="AA1069" s="10" t="s">
        <v>40</v>
      </c>
      <c r="AB1069" s="10" t="s">
        <v>40</v>
      </c>
      <c r="AC1069" s="10" t="s">
        <v>40</v>
      </c>
      <c r="AD1069" s="69" t="s">
        <v>40</v>
      </c>
      <c r="AE1069" s="70"/>
      <c r="AF1069" s="10"/>
      <c r="AG1069" s="10"/>
      <c r="AH1069" s="10"/>
      <c r="AI1069" s="10"/>
      <c r="AJ1069" s="10"/>
      <c r="AK1069" s="10" t="s">
        <v>46</v>
      </c>
    </row>
    <row r="1070" customFormat="false" ht="13.8" hidden="false" customHeight="false" outlineLevel="0" collapsed="false">
      <c r="A1070" s="10" t="s">
        <v>742</v>
      </c>
      <c r="B1070" s="79" t="n">
        <v>2093</v>
      </c>
      <c r="C1070" s="10" t="s">
        <v>38</v>
      </c>
      <c r="D1070" s="76" t="s">
        <v>788</v>
      </c>
      <c r="E1070" s="10"/>
      <c r="F1070" s="10"/>
      <c r="G1070" s="10"/>
      <c r="H1070" s="10"/>
      <c r="I1070" s="10"/>
      <c r="J1070" s="10"/>
      <c r="K1070" s="10" t="n">
        <v>6.2062</v>
      </c>
      <c r="L1070" s="10" t="n">
        <v>0</v>
      </c>
      <c r="M1070" s="10" t="n">
        <v>18</v>
      </c>
      <c r="N1070" s="10" t="n">
        <v>0</v>
      </c>
      <c r="O1070" s="10" t="n">
        <v>7.1</v>
      </c>
      <c r="P1070" s="10" t="n">
        <v>7.7</v>
      </c>
      <c r="Q1070" s="10" t="n">
        <v>1.4</v>
      </c>
      <c r="R1070" s="10" t="s">
        <v>41</v>
      </c>
      <c r="S1070" s="10" t="s">
        <v>41</v>
      </c>
      <c r="T1070" s="10" t="s">
        <v>41</v>
      </c>
      <c r="U1070" s="10" t="s">
        <v>41</v>
      </c>
      <c r="V1070" s="10" t="s">
        <v>41</v>
      </c>
      <c r="W1070" s="10" t="s">
        <v>41</v>
      </c>
      <c r="X1070" s="10" t="s">
        <v>41</v>
      </c>
      <c r="Y1070" s="10" t="s">
        <v>40</v>
      </c>
      <c r="Z1070" s="10" t="s">
        <v>40</v>
      </c>
      <c r="AA1070" s="10" t="s">
        <v>40</v>
      </c>
      <c r="AB1070" s="10" t="s">
        <v>40</v>
      </c>
      <c r="AC1070" s="10" t="s">
        <v>40</v>
      </c>
      <c r="AD1070" s="69" t="s">
        <v>40</v>
      </c>
      <c r="AE1070" s="70"/>
      <c r="AF1070" s="10"/>
      <c r="AG1070" s="10"/>
      <c r="AH1070" s="10"/>
      <c r="AI1070" s="10"/>
      <c r="AJ1070" s="10"/>
      <c r="AK1070" s="10" t="s">
        <v>46</v>
      </c>
    </row>
    <row r="1071" customFormat="false" ht="13.8" hidden="false" customHeight="false" outlineLevel="0" collapsed="false">
      <c r="A1071" s="10" t="s">
        <v>742</v>
      </c>
      <c r="B1071" s="79" t="n">
        <v>2093</v>
      </c>
      <c r="C1071" s="10" t="s">
        <v>38</v>
      </c>
      <c r="D1071" s="76" t="s">
        <v>753</v>
      </c>
      <c r="E1071" s="10" t="n">
        <v>2.2</v>
      </c>
      <c r="F1071" s="10" t="n">
        <v>16.1</v>
      </c>
      <c r="G1071" s="10" t="n">
        <v>15.4</v>
      </c>
      <c r="H1071" s="10"/>
      <c r="I1071" s="10"/>
      <c r="J1071" s="10"/>
      <c r="K1071" s="10" t="n">
        <v>6.7413</v>
      </c>
      <c r="L1071" s="10" t="n">
        <v>1.0777</v>
      </c>
      <c r="M1071" s="10" t="n">
        <v>32.2</v>
      </c>
      <c r="N1071" s="10" t="n">
        <v>0</v>
      </c>
      <c r="O1071" s="10" t="n">
        <v>4.7</v>
      </c>
      <c r="P1071" s="10" t="n">
        <v>5.4</v>
      </c>
      <c r="Q1071" s="10" t="n">
        <v>0</v>
      </c>
      <c r="R1071" s="10" t="s">
        <v>40</v>
      </c>
      <c r="S1071" s="10" t="s">
        <v>40</v>
      </c>
      <c r="T1071" s="10" t="s">
        <v>40</v>
      </c>
      <c r="U1071" s="10" t="s">
        <v>41</v>
      </c>
      <c r="V1071" s="10" t="s">
        <v>41</v>
      </c>
      <c r="W1071" s="10" t="s">
        <v>41</v>
      </c>
      <c r="X1071" s="10" t="s">
        <v>41</v>
      </c>
      <c r="Y1071" s="10" t="s">
        <v>41</v>
      </c>
      <c r="Z1071" s="10" t="s">
        <v>40</v>
      </c>
      <c r="AA1071" s="10" t="s">
        <v>40</v>
      </c>
      <c r="AB1071" s="10" t="s">
        <v>40</v>
      </c>
      <c r="AC1071" s="10" t="s">
        <v>40</v>
      </c>
      <c r="AD1071" s="69" t="s">
        <v>40</v>
      </c>
      <c r="AE1071" s="70"/>
      <c r="AF1071" s="10"/>
      <c r="AG1071" s="10"/>
      <c r="AH1071" s="10"/>
      <c r="AI1071" s="10"/>
      <c r="AJ1071" s="10"/>
      <c r="AK1071" s="10" t="s">
        <v>46</v>
      </c>
    </row>
    <row r="1072" customFormat="false" ht="13.8" hidden="false" customHeight="false" outlineLevel="0" collapsed="false">
      <c r="A1072" s="10" t="s">
        <v>742</v>
      </c>
      <c r="B1072" s="79" t="n">
        <v>2093</v>
      </c>
      <c r="C1072" s="10" t="s">
        <v>38</v>
      </c>
      <c r="D1072" s="76" t="s">
        <v>754</v>
      </c>
      <c r="E1072" s="10" t="n">
        <v>0.4</v>
      </c>
      <c r="F1072" s="10" t="n">
        <v>12.2</v>
      </c>
      <c r="G1072" s="10" t="n">
        <v>12.5</v>
      </c>
      <c r="H1072" s="10"/>
      <c r="I1072" s="10"/>
      <c r="J1072" s="10"/>
      <c r="K1072" s="10" t="n">
        <v>5.8003</v>
      </c>
      <c r="L1072" s="10" t="n">
        <v>3.2</v>
      </c>
      <c r="M1072" s="10" t="n">
        <v>26.2</v>
      </c>
      <c r="N1072" s="10" t="n">
        <v>0</v>
      </c>
      <c r="O1072" s="10" t="n">
        <v>1.5</v>
      </c>
      <c r="P1072" s="10" t="n">
        <v>4.2</v>
      </c>
      <c r="Q1072" s="10" t="n">
        <v>0.2</v>
      </c>
      <c r="R1072" s="10" t="s">
        <v>40</v>
      </c>
      <c r="S1072" s="10" t="s">
        <v>40</v>
      </c>
      <c r="T1072" s="10" t="s">
        <v>40</v>
      </c>
      <c r="U1072" s="10" t="s">
        <v>41</v>
      </c>
      <c r="V1072" s="10" t="s">
        <v>41</v>
      </c>
      <c r="W1072" s="10" t="s">
        <v>41</v>
      </c>
      <c r="X1072" s="10" t="s">
        <v>41</v>
      </c>
      <c r="Y1072" s="10" t="s">
        <v>40</v>
      </c>
      <c r="Z1072" s="10" t="s">
        <v>40</v>
      </c>
      <c r="AA1072" s="10" t="s">
        <v>40</v>
      </c>
      <c r="AB1072" s="10" t="s">
        <v>40</v>
      </c>
      <c r="AC1072" s="10" t="s">
        <v>40</v>
      </c>
      <c r="AD1072" s="69" t="s">
        <v>40</v>
      </c>
      <c r="AE1072" s="70"/>
      <c r="AF1072" s="10"/>
      <c r="AG1072" s="10"/>
      <c r="AH1072" s="10"/>
      <c r="AI1072" s="10"/>
      <c r="AJ1072" s="10"/>
      <c r="AK1072" s="10" t="s">
        <v>46</v>
      </c>
    </row>
    <row r="1073" customFormat="false" ht="13.8" hidden="false" customHeight="false" outlineLevel="0" collapsed="false">
      <c r="A1073" s="10" t="s">
        <v>742</v>
      </c>
      <c r="B1073" s="79" t="n">
        <v>2093</v>
      </c>
      <c r="C1073" s="10" t="s">
        <v>38</v>
      </c>
      <c r="D1073" s="76" t="s">
        <v>756</v>
      </c>
      <c r="E1073" s="10" t="n">
        <v>0.4</v>
      </c>
      <c r="F1073" s="10" t="n">
        <v>12.2</v>
      </c>
      <c r="G1073" s="10" t="n">
        <v>12.5</v>
      </c>
      <c r="H1073" s="10" t="n">
        <v>34.7</v>
      </c>
      <c r="I1073" s="10"/>
      <c r="J1073" s="10"/>
      <c r="K1073" s="10"/>
      <c r="L1073" s="10" t="n">
        <v>3.8777</v>
      </c>
      <c r="M1073" s="10" t="n">
        <v>57.1</v>
      </c>
      <c r="N1073" s="10" t="n">
        <v>0</v>
      </c>
      <c r="O1073" s="10" t="n">
        <v>2.7</v>
      </c>
      <c r="P1073" s="10" t="n">
        <v>5.3</v>
      </c>
      <c r="Q1073" s="10" t="n">
        <v>0.8</v>
      </c>
      <c r="R1073" s="10" t="s">
        <v>40</v>
      </c>
      <c r="S1073" s="10" t="s">
        <v>40</v>
      </c>
      <c r="T1073" s="10" t="s">
        <v>40</v>
      </c>
      <c r="U1073" s="10" t="s">
        <v>40</v>
      </c>
      <c r="V1073" s="10" t="s">
        <v>41</v>
      </c>
      <c r="W1073" s="10" t="s">
        <v>41</v>
      </c>
      <c r="X1073" s="10" t="s">
        <v>41</v>
      </c>
      <c r="Y1073" s="10" t="s">
        <v>41</v>
      </c>
      <c r="Z1073" s="10" t="s">
        <v>40</v>
      </c>
      <c r="AA1073" s="10" t="s">
        <v>40</v>
      </c>
      <c r="AB1073" s="10" t="s">
        <v>40</v>
      </c>
      <c r="AC1073" s="10" t="s">
        <v>40</v>
      </c>
      <c r="AD1073" s="69" t="s">
        <v>40</v>
      </c>
      <c r="AE1073" s="70"/>
      <c r="AF1073" s="10"/>
      <c r="AG1073" s="10"/>
      <c r="AH1073" s="10"/>
      <c r="AI1073" s="10"/>
      <c r="AJ1073" s="10"/>
      <c r="AK1073" s="10" t="s">
        <v>46</v>
      </c>
    </row>
    <row r="1074" customFormat="false" ht="13.8" hidden="false" customHeight="false" outlineLevel="0" collapsed="false">
      <c r="A1074" s="10" t="s">
        <v>742</v>
      </c>
      <c r="B1074" s="79" t="n">
        <v>2093</v>
      </c>
      <c r="C1074" s="10" t="s">
        <v>38</v>
      </c>
      <c r="D1074" s="76" t="s">
        <v>758</v>
      </c>
      <c r="E1074" s="10" t="n">
        <v>0.8</v>
      </c>
      <c r="F1074" s="10" t="n">
        <v>13.9</v>
      </c>
      <c r="G1074" s="10" t="n">
        <v>13.9</v>
      </c>
      <c r="H1074" s="10"/>
      <c r="I1074" s="10"/>
      <c r="J1074" s="10"/>
      <c r="K1074" s="10" t="n">
        <v>6.2043</v>
      </c>
      <c r="L1074" s="10" t="n">
        <v>29.9</v>
      </c>
      <c r="M1074" s="10" t="n">
        <v>9.3</v>
      </c>
      <c r="N1074" s="10" t="n">
        <v>0</v>
      </c>
      <c r="O1074" s="10" t="n">
        <v>1</v>
      </c>
      <c r="P1074" s="10" t="n">
        <v>3.8</v>
      </c>
      <c r="Q1074" s="10" t="n">
        <v>0</v>
      </c>
      <c r="R1074" s="10" t="s">
        <v>40</v>
      </c>
      <c r="S1074" s="10" t="s">
        <v>40</v>
      </c>
      <c r="T1074" s="10" t="s">
        <v>40</v>
      </c>
      <c r="U1074" s="10" t="s">
        <v>41</v>
      </c>
      <c r="V1074" s="10" t="s">
        <v>41</v>
      </c>
      <c r="W1074" s="10" t="s">
        <v>41</v>
      </c>
      <c r="X1074" s="10" t="s">
        <v>41</v>
      </c>
      <c r="Y1074" s="10" t="s">
        <v>40</v>
      </c>
      <c r="Z1074" s="10" t="s">
        <v>40</v>
      </c>
      <c r="AA1074" s="10" t="s">
        <v>40</v>
      </c>
      <c r="AB1074" s="10" t="s">
        <v>40</v>
      </c>
      <c r="AC1074" s="10" t="s">
        <v>40</v>
      </c>
      <c r="AD1074" s="69" t="s">
        <v>40</v>
      </c>
      <c r="AE1074" s="70"/>
      <c r="AF1074" s="10"/>
      <c r="AG1074" s="10"/>
      <c r="AH1074" s="10"/>
      <c r="AI1074" s="10"/>
      <c r="AJ1074" s="10"/>
      <c r="AK1074" s="10" t="s">
        <v>46</v>
      </c>
    </row>
    <row r="1075" customFormat="false" ht="13.8" hidden="false" customHeight="false" outlineLevel="0" collapsed="false">
      <c r="A1075" s="10" t="s">
        <v>742</v>
      </c>
      <c r="B1075" s="79" t="n">
        <v>2093</v>
      </c>
      <c r="C1075" s="10" t="s">
        <v>38</v>
      </c>
      <c r="D1075" s="76" t="s">
        <v>793</v>
      </c>
      <c r="E1075" s="10"/>
      <c r="F1075" s="10"/>
      <c r="G1075" s="10"/>
      <c r="H1075" s="10"/>
      <c r="I1075" s="10"/>
      <c r="J1075" s="10"/>
      <c r="K1075" s="10" t="n">
        <v>7.1017</v>
      </c>
      <c r="L1075" s="10" t="n">
        <v>0.875</v>
      </c>
      <c r="M1075" s="10" t="n">
        <v>7.3</v>
      </c>
      <c r="N1075" s="10" t="n">
        <v>0</v>
      </c>
      <c r="O1075" s="10" t="n">
        <v>4.1</v>
      </c>
      <c r="P1075" s="10" t="n">
        <v>5.9</v>
      </c>
      <c r="Q1075" s="10" t="n">
        <v>1.7</v>
      </c>
      <c r="R1075" s="10" t="s">
        <v>41</v>
      </c>
      <c r="S1075" s="10" t="s">
        <v>41</v>
      </c>
      <c r="T1075" s="10" t="s">
        <v>41</v>
      </c>
      <c r="U1075" s="10" t="s">
        <v>41</v>
      </c>
      <c r="V1075" s="10" t="s">
        <v>41</v>
      </c>
      <c r="W1075" s="10" t="s">
        <v>41</v>
      </c>
      <c r="X1075" s="10" t="s">
        <v>41</v>
      </c>
      <c r="Y1075" s="10" t="s">
        <v>41</v>
      </c>
      <c r="Z1075" s="10" t="s">
        <v>40</v>
      </c>
      <c r="AA1075" s="10" t="s">
        <v>40</v>
      </c>
      <c r="AB1075" s="10" t="s">
        <v>40</v>
      </c>
      <c r="AC1075" s="10" t="s">
        <v>40</v>
      </c>
      <c r="AD1075" s="69" t="s">
        <v>40</v>
      </c>
      <c r="AE1075" s="70"/>
      <c r="AF1075" s="10"/>
      <c r="AG1075" s="10"/>
      <c r="AH1075" s="10"/>
      <c r="AI1075" s="10"/>
      <c r="AJ1075" s="10"/>
      <c r="AK1075" s="10" t="s">
        <v>46</v>
      </c>
    </row>
    <row r="1076" customFormat="false" ht="13.8" hidden="false" customHeight="false" outlineLevel="0" collapsed="false">
      <c r="A1076" s="10" t="s">
        <v>742</v>
      </c>
      <c r="B1076" s="79" t="n">
        <v>2093</v>
      </c>
      <c r="C1076" s="10" t="s">
        <v>38</v>
      </c>
      <c r="D1076" s="76" t="s">
        <v>765</v>
      </c>
      <c r="E1076" s="10"/>
      <c r="F1076" s="10"/>
      <c r="G1076" s="10"/>
      <c r="H1076" s="10"/>
      <c r="I1076" s="10"/>
      <c r="J1076" s="10"/>
      <c r="K1076" s="10" t="n">
        <v>7.9406</v>
      </c>
      <c r="L1076" s="10" t="n">
        <v>1.2681</v>
      </c>
      <c r="M1076" s="10"/>
      <c r="N1076" s="10"/>
      <c r="O1076" s="10"/>
      <c r="P1076" s="10" t="n">
        <v>0.1046</v>
      </c>
      <c r="Q1076" s="10" t="n">
        <v>0</v>
      </c>
      <c r="R1076" s="10" t="s">
        <v>41</v>
      </c>
      <c r="S1076" s="10" t="s">
        <v>41</v>
      </c>
      <c r="T1076" s="10" t="s">
        <v>41</v>
      </c>
      <c r="U1076" s="10" t="s">
        <v>41</v>
      </c>
      <c r="V1076" s="10" t="s">
        <v>41</v>
      </c>
      <c r="W1076" s="10" t="s">
        <v>41</v>
      </c>
      <c r="X1076" s="10" t="s">
        <v>41</v>
      </c>
      <c r="Y1076" s="10" t="s">
        <v>41</v>
      </c>
      <c r="Z1076" s="10" t="s">
        <v>41</v>
      </c>
      <c r="AA1076" s="10" t="s">
        <v>41</v>
      </c>
      <c r="AB1076" s="10" t="s">
        <v>41</v>
      </c>
      <c r="AC1076" s="10"/>
      <c r="AD1076" s="69"/>
      <c r="AE1076" s="70"/>
      <c r="AF1076" s="10"/>
      <c r="AG1076" s="10"/>
      <c r="AH1076" s="10"/>
      <c r="AI1076" s="10"/>
      <c r="AJ1076" s="10"/>
      <c r="AK1076" s="10" t="s">
        <v>46</v>
      </c>
    </row>
    <row r="1077" customFormat="false" ht="13.8" hidden="false" customHeight="false" outlineLevel="0" collapsed="false">
      <c r="A1077" s="10" t="s">
        <v>742</v>
      </c>
      <c r="B1077" s="79" t="n">
        <v>2093</v>
      </c>
      <c r="C1077" s="10" t="s">
        <v>38</v>
      </c>
      <c r="D1077" s="76" t="s">
        <v>795</v>
      </c>
      <c r="E1077" s="10"/>
      <c r="F1077" s="10"/>
      <c r="G1077" s="10"/>
      <c r="H1077" s="10"/>
      <c r="I1077" s="10"/>
      <c r="J1077" s="10"/>
      <c r="K1077" s="10" t="n">
        <v>7.9406</v>
      </c>
      <c r="L1077" s="10" t="n">
        <v>1.2681</v>
      </c>
      <c r="M1077" s="10"/>
      <c r="N1077" s="10"/>
      <c r="O1077" s="10"/>
      <c r="P1077" s="10" t="n">
        <v>0.1046</v>
      </c>
      <c r="Q1077" s="10" t="n">
        <v>0</v>
      </c>
      <c r="R1077" s="10" t="s">
        <v>41</v>
      </c>
      <c r="S1077" s="10" t="s">
        <v>41</v>
      </c>
      <c r="T1077" s="10" t="s">
        <v>41</v>
      </c>
      <c r="U1077" s="10" t="s">
        <v>41</v>
      </c>
      <c r="V1077" s="10" t="s">
        <v>41</v>
      </c>
      <c r="W1077" s="10" t="s">
        <v>41</v>
      </c>
      <c r="X1077" s="10" t="s">
        <v>41</v>
      </c>
      <c r="Y1077" s="10" t="s">
        <v>41</v>
      </c>
      <c r="Z1077" s="10" t="s">
        <v>41</v>
      </c>
      <c r="AA1077" s="10" t="s">
        <v>41</v>
      </c>
      <c r="AB1077" s="10" t="s">
        <v>41</v>
      </c>
      <c r="AC1077" s="10" t="s">
        <v>41</v>
      </c>
      <c r="AD1077" s="69" t="s">
        <v>40</v>
      </c>
      <c r="AE1077" s="70"/>
      <c r="AF1077" s="10"/>
      <c r="AG1077" s="10"/>
      <c r="AH1077" s="10"/>
      <c r="AI1077" s="10"/>
      <c r="AJ1077" s="10"/>
      <c r="AK1077" s="10" t="s">
        <v>46</v>
      </c>
    </row>
    <row r="1078" customFormat="false" ht="13.8" hidden="false" customHeight="false" outlineLevel="0" collapsed="false">
      <c r="A1078" s="10" t="s">
        <v>742</v>
      </c>
      <c r="B1078" s="79" t="n">
        <v>2093</v>
      </c>
      <c r="C1078" s="10" t="s">
        <v>38</v>
      </c>
      <c r="D1078" s="76" t="s">
        <v>767</v>
      </c>
      <c r="E1078" s="10" t="n">
        <v>1.1</v>
      </c>
      <c r="F1078" s="10" t="n">
        <v>13.7</v>
      </c>
      <c r="G1078" s="10" t="n">
        <v>13.5</v>
      </c>
      <c r="H1078" s="10"/>
      <c r="I1078" s="10"/>
      <c r="J1078" s="10"/>
      <c r="K1078" s="10" t="n">
        <v>5.1219</v>
      </c>
      <c r="L1078" s="10" t="n">
        <v>7.4</v>
      </c>
      <c r="M1078" s="10" t="n">
        <v>0</v>
      </c>
      <c r="N1078" s="10" t="n">
        <v>0</v>
      </c>
      <c r="O1078" s="10" t="n">
        <v>9.2</v>
      </c>
      <c r="P1078" s="10" t="n">
        <v>8.4</v>
      </c>
      <c r="Q1078" s="10" t="n">
        <v>2.4</v>
      </c>
      <c r="R1078" s="10" t="s">
        <v>40</v>
      </c>
      <c r="S1078" s="10" t="s">
        <v>40</v>
      </c>
      <c r="T1078" s="10" t="s">
        <v>40</v>
      </c>
      <c r="U1078" s="10" t="s">
        <v>41</v>
      </c>
      <c r="V1078" s="10" t="s">
        <v>41</v>
      </c>
      <c r="W1078" s="10" t="s">
        <v>41</v>
      </c>
      <c r="X1078" s="10" t="s">
        <v>41</v>
      </c>
      <c r="Y1078" s="10" t="s">
        <v>40</v>
      </c>
      <c r="Z1078" s="10" t="s">
        <v>40</v>
      </c>
      <c r="AA1078" s="10" t="s">
        <v>40</v>
      </c>
      <c r="AB1078" s="10" t="s">
        <v>40</v>
      </c>
      <c r="AC1078" s="10" t="s">
        <v>40</v>
      </c>
      <c r="AD1078" s="69" t="s">
        <v>40</v>
      </c>
      <c r="AE1078" s="70"/>
      <c r="AF1078" s="10"/>
      <c r="AG1078" s="10"/>
      <c r="AH1078" s="10"/>
      <c r="AI1078" s="10"/>
      <c r="AJ1078" s="10"/>
      <c r="AK1078" s="10" t="s">
        <v>46</v>
      </c>
    </row>
    <row r="1079" customFormat="false" ht="13.8" hidden="false" customHeight="false" outlineLevel="0" collapsed="false">
      <c r="A1079" s="10" t="s">
        <v>742</v>
      </c>
      <c r="B1079" s="79" t="n">
        <v>2093</v>
      </c>
      <c r="C1079" s="10" t="s">
        <v>38</v>
      </c>
      <c r="D1079" s="76" t="s">
        <v>768</v>
      </c>
      <c r="E1079" s="10" t="n">
        <v>1.1</v>
      </c>
      <c r="F1079" s="10" t="n">
        <v>13.8</v>
      </c>
      <c r="G1079" s="10" t="n">
        <v>13.7</v>
      </c>
      <c r="H1079" s="10"/>
      <c r="I1079" s="10"/>
      <c r="J1079" s="10"/>
      <c r="K1079" s="10" t="n">
        <v>6.077</v>
      </c>
      <c r="L1079" s="10" t="n">
        <v>38</v>
      </c>
      <c r="M1079" s="10" t="n">
        <v>24.7</v>
      </c>
      <c r="N1079" s="10" t="n">
        <v>0</v>
      </c>
      <c r="O1079" s="10" t="n">
        <v>0</v>
      </c>
      <c r="P1079" s="10" t="n">
        <v>0</v>
      </c>
      <c r="Q1079" s="10" t="n">
        <v>0</v>
      </c>
      <c r="R1079" s="10" t="s">
        <v>40</v>
      </c>
      <c r="S1079" s="10" t="s">
        <v>40</v>
      </c>
      <c r="T1079" s="10" t="s">
        <v>40</v>
      </c>
      <c r="U1079" s="10" t="s">
        <v>41</v>
      </c>
      <c r="V1079" s="10" t="s">
        <v>41</v>
      </c>
      <c r="W1079" s="10" t="s">
        <v>41</v>
      </c>
      <c r="X1079" s="10" t="s">
        <v>41</v>
      </c>
      <c r="Y1079" s="10" t="s">
        <v>40</v>
      </c>
      <c r="Z1079" s="10" t="s">
        <v>40</v>
      </c>
      <c r="AA1079" s="10" t="s">
        <v>40</v>
      </c>
      <c r="AB1079" s="10" t="s">
        <v>40</v>
      </c>
      <c r="AC1079" s="10" t="s">
        <v>40</v>
      </c>
      <c r="AD1079" s="69" t="s">
        <v>40</v>
      </c>
      <c r="AE1079" s="70"/>
      <c r="AF1079" s="10"/>
      <c r="AG1079" s="10"/>
      <c r="AH1079" s="10"/>
      <c r="AI1079" s="10"/>
      <c r="AJ1079" s="10"/>
      <c r="AK1079" s="10" t="s">
        <v>46</v>
      </c>
    </row>
    <row r="1080" customFormat="false" ht="13.8" hidden="false" customHeight="false" outlineLevel="0" collapsed="false">
      <c r="A1080" s="10" t="s">
        <v>742</v>
      </c>
      <c r="B1080" s="79" t="n">
        <v>2093</v>
      </c>
      <c r="C1080" s="10" t="s">
        <v>38</v>
      </c>
      <c r="D1080" s="76" t="s">
        <v>770</v>
      </c>
      <c r="E1080" s="10" t="n">
        <v>1.1</v>
      </c>
      <c r="F1080" s="10" t="n">
        <v>13.8</v>
      </c>
      <c r="G1080" s="10" t="n">
        <v>13.7</v>
      </c>
      <c r="H1080" s="10"/>
      <c r="I1080" s="10"/>
      <c r="J1080" s="10"/>
      <c r="K1080" s="10" t="n">
        <v>6.077</v>
      </c>
      <c r="L1080" s="10" t="n">
        <v>13.3</v>
      </c>
      <c r="M1080" s="10" t="n">
        <v>20.2</v>
      </c>
      <c r="N1080" s="10" t="n">
        <v>0</v>
      </c>
      <c r="O1080" s="10" t="n">
        <v>0.1</v>
      </c>
      <c r="P1080" s="10" t="n">
        <v>3</v>
      </c>
      <c r="Q1080" s="10" t="n">
        <v>0</v>
      </c>
      <c r="R1080" s="10" t="s">
        <v>40</v>
      </c>
      <c r="S1080" s="10" t="s">
        <v>40</v>
      </c>
      <c r="T1080" s="10" t="s">
        <v>40</v>
      </c>
      <c r="U1080" s="10" t="s">
        <v>41</v>
      </c>
      <c r="V1080" s="10" t="s">
        <v>41</v>
      </c>
      <c r="W1080" s="10" t="s">
        <v>41</v>
      </c>
      <c r="X1080" s="10" t="s">
        <v>41</v>
      </c>
      <c r="Y1080" s="10" t="s">
        <v>40</v>
      </c>
      <c r="Z1080" s="10" t="s">
        <v>40</v>
      </c>
      <c r="AA1080" s="10" t="s">
        <v>40</v>
      </c>
      <c r="AB1080" s="10" t="s">
        <v>40</v>
      </c>
      <c r="AC1080" s="10" t="s">
        <v>40</v>
      </c>
      <c r="AD1080" s="69" t="s">
        <v>40</v>
      </c>
      <c r="AE1080" s="70"/>
      <c r="AF1080" s="10"/>
      <c r="AG1080" s="10"/>
      <c r="AH1080" s="10"/>
      <c r="AI1080" s="10"/>
      <c r="AJ1080" s="10"/>
      <c r="AK1080" s="10" t="s">
        <v>46</v>
      </c>
    </row>
    <row r="1081" customFormat="false" ht="13.8" hidden="false" customHeight="false" outlineLevel="0" collapsed="false">
      <c r="A1081" s="10" t="s">
        <v>742</v>
      </c>
      <c r="B1081" s="79" t="n">
        <v>2093</v>
      </c>
      <c r="C1081" s="10" t="s">
        <v>38</v>
      </c>
      <c r="D1081" s="76" t="s">
        <v>772</v>
      </c>
      <c r="E1081" s="10" t="n">
        <v>0.4</v>
      </c>
      <c r="F1081" s="10" t="n">
        <v>8.5</v>
      </c>
      <c r="G1081" s="10" t="n">
        <v>8.7</v>
      </c>
      <c r="H1081" s="10" t="n">
        <v>24.4</v>
      </c>
      <c r="I1081" s="10" t="n">
        <v>26</v>
      </c>
      <c r="J1081" s="10" t="n">
        <v>38.8</v>
      </c>
      <c r="K1081" s="10" t="n">
        <v>28.7</v>
      </c>
      <c r="L1081" s="10" t="n">
        <v>4.7</v>
      </c>
      <c r="M1081" s="10" t="n">
        <v>18</v>
      </c>
      <c r="N1081" s="10" t="n">
        <v>0</v>
      </c>
      <c r="O1081" s="10" t="n">
        <v>6.3</v>
      </c>
      <c r="P1081" s="10" t="n">
        <v>3.3</v>
      </c>
      <c r="Q1081" s="10" t="n">
        <v>0.4</v>
      </c>
      <c r="R1081" s="10" t="s">
        <v>40</v>
      </c>
      <c r="S1081" s="10" t="s">
        <v>40</v>
      </c>
      <c r="T1081" s="10" t="s">
        <v>40</v>
      </c>
      <c r="U1081" s="10" t="s">
        <v>40</v>
      </c>
      <c r="V1081" s="10" t="s">
        <v>40</v>
      </c>
      <c r="W1081" s="10" t="s">
        <v>40</v>
      </c>
      <c r="X1081" s="10" t="s">
        <v>40</v>
      </c>
      <c r="Y1081" s="10" t="s">
        <v>40</v>
      </c>
      <c r="Z1081" s="10" t="s">
        <v>40</v>
      </c>
      <c r="AA1081" s="10" t="s">
        <v>40</v>
      </c>
      <c r="AB1081" s="10" t="s">
        <v>40</v>
      </c>
      <c r="AC1081" s="10" t="s">
        <v>40</v>
      </c>
      <c r="AD1081" s="69" t="s">
        <v>40</v>
      </c>
      <c r="AE1081" s="70"/>
      <c r="AF1081" s="10"/>
      <c r="AG1081" s="10"/>
      <c r="AH1081" s="10"/>
      <c r="AI1081" s="10"/>
      <c r="AJ1081" s="10"/>
      <c r="AK1081" s="10" t="s">
        <v>46</v>
      </c>
    </row>
    <row r="1082" customFormat="false" ht="13.8" hidden="false" customHeight="false" outlineLevel="0" collapsed="false">
      <c r="A1082" s="10" t="s">
        <v>742</v>
      </c>
      <c r="B1082" s="79" t="n">
        <v>2093</v>
      </c>
      <c r="C1082" s="10" t="s">
        <v>38</v>
      </c>
      <c r="D1082" s="76" t="s">
        <v>774</v>
      </c>
      <c r="E1082" s="10" t="n">
        <v>0</v>
      </c>
      <c r="F1082" s="10" t="n">
        <v>7.1</v>
      </c>
      <c r="G1082" s="10" t="n">
        <v>7.2</v>
      </c>
      <c r="H1082" s="10" t="n">
        <v>21.7</v>
      </c>
      <c r="I1082" s="10" t="n">
        <v>26.7</v>
      </c>
      <c r="J1082" s="10" t="n">
        <v>39.1</v>
      </c>
      <c r="K1082" s="10" t="n">
        <v>25.7</v>
      </c>
      <c r="L1082" s="10" t="n">
        <v>6.3</v>
      </c>
      <c r="M1082" s="10" t="n">
        <v>19.1</v>
      </c>
      <c r="N1082" s="10" t="n">
        <v>0</v>
      </c>
      <c r="O1082" s="10" t="n">
        <v>5.5</v>
      </c>
      <c r="P1082" s="10" t="n">
        <v>3.5</v>
      </c>
      <c r="Q1082" s="10" t="n">
        <v>0</v>
      </c>
      <c r="R1082" s="10" t="s">
        <v>40</v>
      </c>
      <c r="S1082" s="10" t="s">
        <v>40</v>
      </c>
      <c r="T1082" s="10" t="s">
        <v>40</v>
      </c>
      <c r="U1082" s="10" t="s">
        <v>40</v>
      </c>
      <c r="V1082" s="10" t="s">
        <v>40</v>
      </c>
      <c r="W1082" s="10" t="s">
        <v>40</v>
      </c>
      <c r="X1082" s="10" t="s">
        <v>40</v>
      </c>
      <c r="Y1082" s="10" t="s">
        <v>40</v>
      </c>
      <c r="Z1082" s="10" t="s">
        <v>40</v>
      </c>
      <c r="AA1082" s="10" t="s">
        <v>40</v>
      </c>
      <c r="AB1082" s="10" t="s">
        <v>40</v>
      </c>
      <c r="AC1082" s="10" t="s">
        <v>40</v>
      </c>
      <c r="AD1082" s="69" t="s">
        <v>40</v>
      </c>
      <c r="AE1082" s="70"/>
      <c r="AF1082" s="10"/>
      <c r="AG1082" s="10"/>
      <c r="AH1082" s="10"/>
      <c r="AI1082" s="10"/>
      <c r="AJ1082" s="10"/>
      <c r="AK1082" s="10" t="s">
        <v>46</v>
      </c>
    </row>
    <row r="1083" customFormat="false" ht="13.8" hidden="false" customHeight="false" outlineLevel="0" collapsed="false">
      <c r="A1083" s="10" t="s">
        <v>742</v>
      </c>
      <c r="B1083" s="79" t="n">
        <v>2093</v>
      </c>
      <c r="C1083" s="10" t="s">
        <v>38</v>
      </c>
      <c r="D1083" s="76" t="s">
        <v>775</v>
      </c>
      <c r="E1083" s="10" t="n">
        <v>1</v>
      </c>
      <c r="F1083" s="10" t="n">
        <v>12.2</v>
      </c>
      <c r="G1083" s="10" t="n">
        <v>12.2</v>
      </c>
      <c r="H1083" s="10" t="n">
        <v>16</v>
      </c>
      <c r="I1083" s="10" t="n">
        <v>40.7</v>
      </c>
      <c r="J1083" s="10" t="n">
        <v>47.7</v>
      </c>
      <c r="K1083" s="10" t="n">
        <v>53.3</v>
      </c>
      <c r="L1083" s="10" t="n">
        <v>13.4</v>
      </c>
      <c r="M1083" s="10" t="n">
        <v>12.1</v>
      </c>
      <c r="N1083" s="10" t="n">
        <v>0</v>
      </c>
      <c r="O1083" s="10" t="n">
        <v>0</v>
      </c>
      <c r="P1083" s="10" t="n">
        <v>0</v>
      </c>
      <c r="Q1083" s="10" t="n">
        <v>0</v>
      </c>
      <c r="R1083" s="10" t="s">
        <v>40</v>
      </c>
      <c r="S1083" s="10" t="s">
        <v>40</v>
      </c>
      <c r="T1083" s="10" t="s">
        <v>40</v>
      </c>
      <c r="U1083" s="10" t="s">
        <v>40</v>
      </c>
      <c r="V1083" s="10" t="s">
        <v>40</v>
      </c>
      <c r="W1083" s="10" t="s">
        <v>40</v>
      </c>
      <c r="X1083" s="10" t="s">
        <v>40</v>
      </c>
      <c r="Y1083" s="10" t="s">
        <v>40</v>
      </c>
      <c r="Z1083" s="10" t="s">
        <v>40</v>
      </c>
      <c r="AA1083" s="10" t="s">
        <v>40</v>
      </c>
      <c r="AB1083" s="10" t="s">
        <v>40</v>
      </c>
      <c r="AC1083" s="10" t="s">
        <v>40</v>
      </c>
      <c r="AD1083" s="69" t="s">
        <v>40</v>
      </c>
      <c r="AE1083" s="70"/>
      <c r="AF1083" s="10"/>
      <c r="AG1083" s="10"/>
      <c r="AH1083" s="10"/>
      <c r="AI1083" s="10"/>
      <c r="AJ1083" s="10"/>
      <c r="AK1083" s="10" t="s">
        <v>46</v>
      </c>
    </row>
    <row r="1084" customFormat="false" ht="13.8" hidden="false" customHeight="false" outlineLevel="0" collapsed="false">
      <c r="A1084" s="10" t="s">
        <v>742</v>
      </c>
      <c r="B1084" s="79" t="n">
        <v>2093</v>
      </c>
      <c r="C1084" s="10" t="s">
        <v>38</v>
      </c>
      <c r="D1084" s="76" t="s">
        <v>777</v>
      </c>
      <c r="E1084" s="10" t="n">
        <v>0.4</v>
      </c>
      <c r="F1084" s="10" t="n">
        <v>9.2</v>
      </c>
      <c r="G1084" s="10" t="n">
        <v>9.4</v>
      </c>
      <c r="H1084" s="10" t="n">
        <v>26</v>
      </c>
      <c r="I1084" s="10" t="n">
        <v>26.9</v>
      </c>
      <c r="J1084" s="10" t="n">
        <v>39.9</v>
      </c>
      <c r="K1084" s="10" t="n">
        <v>27.3</v>
      </c>
      <c r="L1084" s="10" t="n">
        <v>3.3</v>
      </c>
      <c r="M1084" s="10" t="n">
        <v>18.5</v>
      </c>
      <c r="N1084" s="10" t="n">
        <v>0</v>
      </c>
      <c r="O1084" s="10" t="n">
        <v>5.3</v>
      </c>
      <c r="P1084" s="10" t="n">
        <v>0.6</v>
      </c>
      <c r="Q1084" s="10" t="n">
        <v>0</v>
      </c>
      <c r="R1084" s="10" t="s">
        <v>40</v>
      </c>
      <c r="S1084" s="10" t="s">
        <v>40</v>
      </c>
      <c r="T1084" s="10" t="s">
        <v>40</v>
      </c>
      <c r="U1084" s="10" t="s">
        <v>40</v>
      </c>
      <c r="V1084" s="10" t="s">
        <v>40</v>
      </c>
      <c r="W1084" s="10" t="s">
        <v>40</v>
      </c>
      <c r="X1084" s="10" t="s">
        <v>40</v>
      </c>
      <c r="Y1084" s="10" t="s">
        <v>40</v>
      </c>
      <c r="Z1084" s="10" t="s">
        <v>40</v>
      </c>
      <c r="AA1084" s="10" t="s">
        <v>40</v>
      </c>
      <c r="AB1084" s="10" t="s">
        <v>40</v>
      </c>
      <c r="AC1084" s="10" t="s">
        <v>40</v>
      </c>
      <c r="AD1084" s="69" t="s">
        <v>40</v>
      </c>
      <c r="AE1084" s="70"/>
      <c r="AF1084" s="10"/>
      <c r="AG1084" s="10"/>
      <c r="AH1084" s="10"/>
      <c r="AI1084" s="10"/>
      <c r="AJ1084" s="10"/>
      <c r="AK1084" s="10" t="s">
        <v>46</v>
      </c>
    </row>
    <row r="1085" customFormat="false" ht="13.8" hidden="false" customHeight="false" outlineLevel="0" collapsed="false">
      <c r="A1085" s="10" t="s">
        <v>742</v>
      </c>
      <c r="B1085" s="79" t="n">
        <v>2093</v>
      </c>
      <c r="C1085" s="10" t="s">
        <v>38</v>
      </c>
      <c r="D1085" s="76" t="s">
        <v>778</v>
      </c>
      <c r="E1085" s="10" t="n">
        <v>0.1</v>
      </c>
      <c r="F1085" s="10" t="n">
        <v>9.2</v>
      </c>
      <c r="G1085" s="10" t="n">
        <v>9.8</v>
      </c>
      <c r="H1085" s="10" t="n">
        <v>27.8</v>
      </c>
      <c r="I1085" s="10" t="n">
        <v>50.4</v>
      </c>
      <c r="J1085" s="10" t="n">
        <v>58.1</v>
      </c>
      <c r="K1085" s="10" t="n">
        <v>43.8</v>
      </c>
      <c r="L1085" s="10" t="n">
        <v>9.3</v>
      </c>
      <c r="M1085" s="10" t="n">
        <v>16</v>
      </c>
      <c r="N1085" s="10" t="n">
        <v>0</v>
      </c>
      <c r="O1085" s="10" t="n">
        <v>0</v>
      </c>
      <c r="P1085" s="10" t="n">
        <v>0</v>
      </c>
      <c r="Q1085" s="10" t="n">
        <v>0</v>
      </c>
      <c r="R1085" s="10" t="s">
        <v>40</v>
      </c>
      <c r="S1085" s="10" t="s">
        <v>40</v>
      </c>
      <c r="T1085" s="10" t="s">
        <v>40</v>
      </c>
      <c r="U1085" s="10" t="s">
        <v>40</v>
      </c>
      <c r="V1085" s="10" t="s">
        <v>40</v>
      </c>
      <c r="W1085" s="10" t="s">
        <v>40</v>
      </c>
      <c r="X1085" s="10" t="s">
        <v>40</v>
      </c>
      <c r="Y1085" s="10" t="s">
        <v>40</v>
      </c>
      <c r="Z1085" s="10" t="s">
        <v>40</v>
      </c>
      <c r="AA1085" s="10" t="s">
        <v>40</v>
      </c>
      <c r="AB1085" s="10" t="s">
        <v>40</v>
      </c>
      <c r="AC1085" s="10" t="s">
        <v>40</v>
      </c>
      <c r="AD1085" s="69" t="s">
        <v>40</v>
      </c>
      <c r="AE1085" s="70"/>
      <c r="AF1085" s="10"/>
      <c r="AG1085" s="10"/>
      <c r="AH1085" s="10"/>
      <c r="AI1085" s="10"/>
      <c r="AJ1085" s="10"/>
      <c r="AK1085" s="10" t="s">
        <v>46</v>
      </c>
    </row>
    <row r="1086" customFormat="false" ht="13.8" hidden="false" customHeight="false" outlineLevel="0" collapsed="false">
      <c r="A1086" s="10" t="s">
        <v>742</v>
      </c>
      <c r="B1086" s="74" t="n">
        <v>2051</v>
      </c>
      <c r="C1086" s="10" t="s">
        <v>99</v>
      </c>
      <c r="D1086" s="72" t="s">
        <v>798</v>
      </c>
      <c r="E1086" s="10"/>
      <c r="F1086" s="10"/>
      <c r="G1086" s="10"/>
      <c r="H1086" s="10"/>
      <c r="I1086" s="10"/>
      <c r="J1086" s="10"/>
      <c r="K1086" s="10"/>
      <c r="L1086" s="10" t="n">
        <v>60</v>
      </c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 t="s">
        <v>101</v>
      </c>
      <c r="Z1086" s="10"/>
      <c r="AA1086" s="10"/>
      <c r="AB1086" s="10"/>
      <c r="AC1086" s="10"/>
      <c r="AD1086" s="69"/>
      <c r="AE1086" s="70" t="n">
        <v>5000</v>
      </c>
      <c r="AF1086" s="10"/>
      <c r="AG1086" s="10"/>
      <c r="AH1086" s="10"/>
      <c r="AI1086" s="10" t="s">
        <v>780</v>
      </c>
      <c r="AJ1086" s="10"/>
      <c r="AK1086" s="10"/>
    </row>
    <row r="1087" customFormat="false" ht="13.8" hidden="false" customHeight="false" outlineLevel="0" collapsed="false">
      <c r="A1087" s="10" t="s">
        <v>742</v>
      </c>
      <c r="B1087" s="78" t="n">
        <v>2089</v>
      </c>
      <c r="C1087" s="10" t="s">
        <v>99</v>
      </c>
      <c r="D1087" s="72" t="s">
        <v>798</v>
      </c>
      <c r="E1087" s="10"/>
      <c r="F1087" s="10"/>
      <c r="G1087" s="10"/>
      <c r="H1087" s="10"/>
      <c r="I1087" s="10"/>
      <c r="J1087" s="10"/>
      <c r="K1087" s="10"/>
      <c r="L1087" s="10" t="n">
        <v>60</v>
      </c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 t="s">
        <v>101</v>
      </c>
      <c r="Z1087" s="10"/>
      <c r="AA1087" s="10"/>
      <c r="AB1087" s="10"/>
      <c r="AC1087" s="10"/>
      <c r="AD1087" s="69"/>
      <c r="AE1087" s="70" t="n">
        <v>5000</v>
      </c>
      <c r="AF1087" s="10"/>
      <c r="AG1087" s="10"/>
      <c r="AH1087" s="10"/>
      <c r="AI1087" s="10" t="s">
        <v>780</v>
      </c>
      <c r="AJ1087" s="10"/>
      <c r="AK1087" s="10"/>
    </row>
    <row r="1088" customFormat="false" ht="13.8" hidden="false" customHeight="false" outlineLevel="0" collapsed="false">
      <c r="A1088" s="10" t="s">
        <v>742</v>
      </c>
      <c r="B1088" s="79" t="n">
        <v>2093</v>
      </c>
      <c r="C1088" s="10" t="s">
        <v>99</v>
      </c>
      <c r="D1088" s="72" t="s">
        <v>798</v>
      </c>
      <c r="E1088" s="10"/>
      <c r="F1088" s="10"/>
      <c r="G1088" s="10"/>
      <c r="H1088" s="10"/>
      <c r="I1088" s="10"/>
      <c r="J1088" s="10"/>
      <c r="K1088" s="10"/>
      <c r="L1088" s="10" t="n">
        <v>60</v>
      </c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 t="s">
        <v>101</v>
      </c>
      <c r="Z1088" s="10"/>
      <c r="AA1088" s="10"/>
      <c r="AB1088" s="10"/>
      <c r="AC1088" s="10"/>
      <c r="AD1088" s="69"/>
      <c r="AE1088" s="70" t="n">
        <v>5000</v>
      </c>
      <c r="AF1088" s="10"/>
      <c r="AG1088" s="10"/>
      <c r="AH1088" s="10"/>
      <c r="AI1088" s="10" t="s">
        <v>780</v>
      </c>
      <c r="AJ1088" s="10"/>
      <c r="AK1088" s="10"/>
    </row>
    <row r="1089" customFormat="false" ht="13.8" hidden="false" customHeight="false" outlineLevel="0" collapsed="false">
      <c r="A1089" s="10" t="s">
        <v>742</v>
      </c>
      <c r="B1089" s="77" t="n">
        <v>2081</v>
      </c>
      <c r="C1089" s="10" t="s">
        <v>99</v>
      </c>
      <c r="D1089" s="72" t="s">
        <v>798</v>
      </c>
      <c r="E1089" s="10"/>
      <c r="F1089" s="10"/>
      <c r="G1089" s="10"/>
      <c r="H1089" s="10"/>
      <c r="I1089" s="10"/>
      <c r="J1089" s="10"/>
      <c r="K1089" s="10"/>
      <c r="L1089" s="10" t="n">
        <v>60</v>
      </c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 t="s">
        <v>101</v>
      </c>
      <c r="Z1089" s="10"/>
      <c r="AA1089" s="10"/>
      <c r="AB1089" s="10"/>
      <c r="AC1089" s="10"/>
      <c r="AD1089" s="69"/>
      <c r="AE1089" s="70" t="n">
        <v>5000</v>
      </c>
      <c r="AF1089" s="10"/>
      <c r="AG1089" s="10"/>
      <c r="AH1089" s="10"/>
      <c r="AI1089" s="10" t="s">
        <v>780</v>
      </c>
      <c r="AJ1089" s="10"/>
      <c r="AK1089" s="10"/>
    </row>
    <row r="1090" customFormat="false" ht="13.8" hidden="false" customHeight="false" outlineLevel="0" collapsed="false">
      <c r="A1090" s="10" t="s">
        <v>799</v>
      </c>
      <c r="B1090" s="74" t="n">
        <v>2051</v>
      </c>
      <c r="C1090" s="10" t="s">
        <v>38</v>
      </c>
      <c r="D1090" s="76" t="s">
        <v>800</v>
      </c>
      <c r="E1090" s="10"/>
      <c r="F1090" s="10"/>
      <c r="G1090" s="10"/>
      <c r="H1090" s="10"/>
      <c r="I1090" s="10"/>
      <c r="J1090" s="10" t="n">
        <v>5.1405</v>
      </c>
      <c r="K1090" s="10" t="n">
        <v>39.1071428571429</v>
      </c>
      <c r="L1090" s="10" t="n">
        <v>0</v>
      </c>
      <c r="M1090" s="10" t="n">
        <v>0</v>
      </c>
      <c r="N1090" s="10" t="n">
        <v>0</v>
      </c>
      <c r="O1090" s="10" t="n">
        <v>13.7142857142857</v>
      </c>
      <c r="P1090" s="10" t="n">
        <v>17.25</v>
      </c>
      <c r="Q1090" s="10" t="n">
        <v>5.6551724137931</v>
      </c>
      <c r="R1090" s="10" t="s">
        <v>41</v>
      </c>
      <c r="S1090" s="10" t="s">
        <v>41</v>
      </c>
      <c r="T1090" s="10" t="s">
        <v>41</v>
      </c>
      <c r="U1090" s="10" t="s">
        <v>41</v>
      </c>
      <c r="V1090" s="10" t="s">
        <v>41</v>
      </c>
      <c r="W1090" s="10" t="s">
        <v>41</v>
      </c>
      <c r="X1090" s="10" t="s">
        <v>40</v>
      </c>
      <c r="Y1090" s="10" t="s">
        <v>40</v>
      </c>
      <c r="Z1090" s="10" t="s">
        <v>40</v>
      </c>
      <c r="AA1090" s="10" t="s">
        <v>40</v>
      </c>
      <c r="AB1090" s="10" t="s">
        <v>40</v>
      </c>
      <c r="AC1090" s="10" t="s">
        <v>40</v>
      </c>
      <c r="AD1090" s="69" t="s">
        <v>40</v>
      </c>
      <c r="AE1090" s="70"/>
      <c r="AF1090" s="10"/>
      <c r="AG1090" s="10" t="n">
        <v>100</v>
      </c>
      <c r="AH1090" s="10" t="n">
        <v>0.75</v>
      </c>
      <c r="AI1090" s="10" t="s">
        <v>801</v>
      </c>
      <c r="AJ1090" s="10"/>
      <c r="AK1090" s="10" t="s">
        <v>46</v>
      </c>
    </row>
    <row r="1091" customFormat="false" ht="13.8" hidden="false" customHeight="false" outlineLevel="0" collapsed="false">
      <c r="A1091" s="10" t="s">
        <v>799</v>
      </c>
      <c r="B1091" s="74" t="n">
        <v>2051</v>
      </c>
      <c r="C1091" s="10" t="s">
        <v>38</v>
      </c>
      <c r="D1091" s="76" t="s">
        <v>802</v>
      </c>
      <c r="E1091" s="10"/>
      <c r="F1091" s="10"/>
      <c r="G1091" s="10"/>
      <c r="H1091" s="10"/>
      <c r="I1091" s="10" t="n">
        <v>2.3268</v>
      </c>
      <c r="J1091" s="10"/>
      <c r="K1091" s="10" t="n">
        <v>3.2587</v>
      </c>
      <c r="L1091" s="10" t="n">
        <v>0</v>
      </c>
      <c r="M1091" s="10" t="n">
        <v>0</v>
      </c>
      <c r="N1091" s="10" t="n">
        <v>6.89285714285714</v>
      </c>
      <c r="O1091" s="10" t="n">
        <v>23.1785714285714</v>
      </c>
      <c r="P1091" s="10" t="n">
        <v>10.7142857142857</v>
      </c>
      <c r="Q1091" s="10" t="n">
        <v>0</v>
      </c>
      <c r="R1091" s="10" t="s">
        <v>41</v>
      </c>
      <c r="S1091" s="10" t="s">
        <v>41</v>
      </c>
      <c r="T1091" s="10" t="s">
        <v>41</v>
      </c>
      <c r="U1091" s="10" t="s">
        <v>41</v>
      </c>
      <c r="V1091" s="10" t="s">
        <v>41</v>
      </c>
      <c r="W1091" s="10" t="s">
        <v>41</v>
      </c>
      <c r="X1091" s="10" t="s">
        <v>41</v>
      </c>
      <c r="Y1091" s="10" t="s">
        <v>40</v>
      </c>
      <c r="Z1091" s="10" t="s">
        <v>40</v>
      </c>
      <c r="AA1091" s="10" t="s">
        <v>40</v>
      </c>
      <c r="AB1091" s="10" t="s">
        <v>40</v>
      </c>
      <c r="AC1091" s="10" t="s">
        <v>40</v>
      </c>
      <c r="AD1091" s="69" t="s">
        <v>40</v>
      </c>
      <c r="AE1091" s="70"/>
      <c r="AF1091" s="10"/>
      <c r="AG1091" s="10" t="n">
        <v>100</v>
      </c>
      <c r="AH1091" s="10" t="n">
        <v>0.75</v>
      </c>
      <c r="AI1091" s="10" t="s">
        <v>801</v>
      </c>
      <c r="AJ1091" s="10"/>
      <c r="AK1091" s="10" t="s">
        <v>46</v>
      </c>
    </row>
    <row r="1092" customFormat="false" ht="13.8" hidden="false" customHeight="false" outlineLevel="0" collapsed="false">
      <c r="A1092" s="10" t="s">
        <v>799</v>
      </c>
      <c r="B1092" s="74" t="n">
        <v>2051</v>
      </c>
      <c r="C1092" s="10" t="s">
        <v>38</v>
      </c>
      <c r="D1092" s="76" t="s">
        <v>803</v>
      </c>
      <c r="E1092" s="10"/>
      <c r="F1092" s="10"/>
      <c r="G1092" s="10"/>
      <c r="H1092" s="10"/>
      <c r="I1092" s="10"/>
      <c r="J1092" s="10" t="n">
        <v>4.617</v>
      </c>
      <c r="K1092" s="10" t="n">
        <v>31.1785714285714</v>
      </c>
      <c r="L1092" s="10" t="n">
        <v>0</v>
      </c>
      <c r="M1092" s="10" t="n">
        <v>0</v>
      </c>
      <c r="N1092" s="10" t="n">
        <v>0</v>
      </c>
      <c r="O1092" s="10" t="n">
        <v>13.8214285714286</v>
      </c>
      <c r="P1092" s="10" t="n">
        <v>14.8214285714286</v>
      </c>
      <c r="Q1092" s="10" t="n">
        <v>4.03448275862069</v>
      </c>
      <c r="R1092" s="10" t="s">
        <v>41</v>
      </c>
      <c r="S1092" s="10" t="s">
        <v>41</v>
      </c>
      <c r="T1092" s="10" t="s">
        <v>41</v>
      </c>
      <c r="U1092" s="10" t="s">
        <v>41</v>
      </c>
      <c r="V1092" s="10" t="s">
        <v>41</v>
      </c>
      <c r="W1092" s="10" t="s">
        <v>41</v>
      </c>
      <c r="X1092" s="10" t="s">
        <v>40</v>
      </c>
      <c r="Y1092" s="10" t="s">
        <v>40</v>
      </c>
      <c r="Z1092" s="10" t="s">
        <v>40</v>
      </c>
      <c r="AA1092" s="10" t="s">
        <v>40</v>
      </c>
      <c r="AB1092" s="10" t="s">
        <v>40</v>
      </c>
      <c r="AC1092" s="10" t="s">
        <v>40</v>
      </c>
      <c r="AD1092" s="69" t="s">
        <v>40</v>
      </c>
      <c r="AE1092" s="70"/>
      <c r="AF1092" s="10"/>
      <c r="AG1092" s="10" t="n">
        <v>100</v>
      </c>
      <c r="AH1092" s="10" t="n">
        <v>0.7</v>
      </c>
      <c r="AI1092" s="10" t="s">
        <v>804</v>
      </c>
      <c r="AJ1092" s="10"/>
      <c r="AK1092" s="10" t="s">
        <v>46</v>
      </c>
    </row>
    <row r="1093" customFormat="false" ht="13.8" hidden="false" customHeight="false" outlineLevel="0" collapsed="false">
      <c r="A1093" s="10" t="s">
        <v>799</v>
      </c>
      <c r="B1093" s="74" t="n">
        <v>2051</v>
      </c>
      <c r="C1093" s="10" t="s">
        <v>38</v>
      </c>
      <c r="D1093" s="76" t="s">
        <v>805</v>
      </c>
      <c r="E1093" s="10"/>
      <c r="F1093" s="10"/>
      <c r="G1093" s="10"/>
      <c r="H1093" s="10"/>
      <c r="I1093" s="10"/>
      <c r="J1093" s="10" t="n">
        <v>3.0087</v>
      </c>
      <c r="K1093" s="10" t="n">
        <v>28.9</v>
      </c>
      <c r="L1093" s="10" t="n">
        <v>0</v>
      </c>
      <c r="M1093" s="10" t="n">
        <v>0</v>
      </c>
      <c r="N1093" s="10" t="n">
        <v>0</v>
      </c>
      <c r="O1093" s="10" t="n">
        <v>20.8</v>
      </c>
      <c r="P1093" s="10" t="n">
        <v>12.1</v>
      </c>
      <c r="Q1093" s="10" t="n">
        <v>0</v>
      </c>
      <c r="R1093" s="10" t="s">
        <v>41</v>
      </c>
      <c r="S1093" s="10" t="s">
        <v>41</v>
      </c>
      <c r="T1093" s="10" t="s">
        <v>41</v>
      </c>
      <c r="U1093" s="10" t="s">
        <v>41</v>
      </c>
      <c r="V1093" s="10" t="s">
        <v>41</v>
      </c>
      <c r="W1093" s="10" t="s">
        <v>41</v>
      </c>
      <c r="X1093" s="10" t="s">
        <v>40</v>
      </c>
      <c r="Y1093" s="10" t="s">
        <v>40</v>
      </c>
      <c r="Z1093" s="10" t="s">
        <v>40</v>
      </c>
      <c r="AA1093" s="10" t="s">
        <v>40</v>
      </c>
      <c r="AB1093" s="10" t="s">
        <v>40</v>
      </c>
      <c r="AC1093" s="10" t="s">
        <v>40</v>
      </c>
      <c r="AD1093" s="69" t="s">
        <v>40</v>
      </c>
      <c r="AE1093" s="70"/>
      <c r="AF1093" s="10"/>
      <c r="AG1093" s="10" t="n">
        <v>100</v>
      </c>
      <c r="AH1093" s="10" t="n">
        <v>0.65</v>
      </c>
      <c r="AI1093" s="10" t="s">
        <v>806</v>
      </c>
      <c r="AJ1093" s="10"/>
      <c r="AK1093" s="10" t="s">
        <v>46</v>
      </c>
    </row>
    <row r="1094" customFormat="false" ht="13.8" hidden="false" customHeight="false" outlineLevel="0" collapsed="false">
      <c r="A1094" s="10" t="s">
        <v>799</v>
      </c>
      <c r="B1094" s="74" t="n">
        <v>2051</v>
      </c>
      <c r="C1094" s="10" t="s">
        <v>38</v>
      </c>
      <c r="D1094" s="76" t="s">
        <v>807</v>
      </c>
      <c r="E1094" s="10"/>
      <c r="F1094" s="10"/>
      <c r="G1094" s="10"/>
      <c r="H1094" s="10"/>
      <c r="I1094" s="10"/>
      <c r="J1094" s="10" t="n">
        <v>4.3889</v>
      </c>
      <c r="K1094" s="10" t="n">
        <v>0</v>
      </c>
      <c r="L1094" s="10" t="n">
        <v>0</v>
      </c>
      <c r="M1094" s="10" t="n">
        <v>0</v>
      </c>
      <c r="N1094" s="10" t="n">
        <v>0</v>
      </c>
      <c r="O1094" s="10" t="n">
        <v>18.7</v>
      </c>
      <c r="P1094" s="10" t="n">
        <v>0</v>
      </c>
      <c r="Q1094" s="10" t="n">
        <v>0</v>
      </c>
      <c r="R1094" s="10" t="s">
        <v>41</v>
      </c>
      <c r="S1094" s="10" t="s">
        <v>41</v>
      </c>
      <c r="T1094" s="10" t="s">
        <v>41</v>
      </c>
      <c r="U1094" s="10" t="s">
        <v>41</v>
      </c>
      <c r="V1094" s="10" t="s">
        <v>41</v>
      </c>
      <c r="W1094" s="10" t="s">
        <v>41</v>
      </c>
      <c r="X1094" s="10" t="s">
        <v>40</v>
      </c>
      <c r="Y1094" s="10" t="s">
        <v>40</v>
      </c>
      <c r="Z1094" s="10" t="s">
        <v>40</v>
      </c>
      <c r="AA1094" s="10" t="s">
        <v>40</v>
      </c>
      <c r="AB1094" s="10" t="s">
        <v>40</v>
      </c>
      <c r="AC1094" s="10" t="s">
        <v>40</v>
      </c>
      <c r="AD1094" s="69" t="s">
        <v>40</v>
      </c>
      <c r="AE1094" s="70"/>
      <c r="AF1094" s="10"/>
      <c r="AG1094" s="10" t="n">
        <v>100</v>
      </c>
      <c r="AH1094" s="10" t="n">
        <v>0.65</v>
      </c>
      <c r="AI1094" s="10" t="s">
        <v>806</v>
      </c>
      <c r="AJ1094" s="10"/>
      <c r="AK1094" s="10" t="s">
        <v>46</v>
      </c>
    </row>
    <row r="1095" customFormat="false" ht="13.8" hidden="false" customHeight="false" outlineLevel="0" collapsed="false">
      <c r="A1095" s="10" t="s">
        <v>799</v>
      </c>
      <c r="B1095" s="74" t="n">
        <v>2051</v>
      </c>
      <c r="C1095" s="10" t="s">
        <v>38</v>
      </c>
      <c r="D1095" s="76" t="s">
        <v>808</v>
      </c>
      <c r="E1095" s="10"/>
      <c r="F1095" s="10"/>
      <c r="G1095" s="10"/>
      <c r="H1095" s="10"/>
      <c r="I1095" s="10"/>
      <c r="J1095" s="10" t="n">
        <v>4.2405</v>
      </c>
      <c r="K1095" s="10" t="n">
        <v>0</v>
      </c>
      <c r="L1095" s="10" t="n">
        <v>0</v>
      </c>
      <c r="M1095" s="10" t="n">
        <v>0</v>
      </c>
      <c r="N1095" s="10" t="n">
        <v>0</v>
      </c>
      <c r="O1095" s="10" t="n">
        <v>13.7</v>
      </c>
      <c r="P1095" s="10" t="n">
        <v>8.7</v>
      </c>
      <c r="Q1095" s="10" t="n">
        <v>0</v>
      </c>
      <c r="R1095" s="10" t="s">
        <v>41</v>
      </c>
      <c r="S1095" s="10" t="s">
        <v>41</v>
      </c>
      <c r="T1095" s="10" t="s">
        <v>41</v>
      </c>
      <c r="U1095" s="10" t="s">
        <v>41</v>
      </c>
      <c r="V1095" s="10" t="s">
        <v>41</v>
      </c>
      <c r="W1095" s="10" t="s">
        <v>41</v>
      </c>
      <c r="X1095" s="10" t="s">
        <v>40</v>
      </c>
      <c r="Y1095" s="10" t="s">
        <v>40</v>
      </c>
      <c r="Z1095" s="10" t="s">
        <v>40</v>
      </c>
      <c r="AA1095" s="10" t="s">
        <v>40</v>
      </c>
      <c r="AB1095" s="10" t="s">
        <v>40</v>
      </c>
      <c r="AC1095" s="10" t="s">
        <v>40</v>
      </c>
      <c r="AD1095" s="69" t="s">
        <v>40</v>
      </c>
      <c r="AE1095" s="70"/>
      <c r="AF1095" s="10"/>
      <c r="AG1095" s="10" t="n">
        <v>100</v>
      </c>
      <c r="AH1095" s="10" t="n">
        <v>0.65</v>
      </c>
      <c r="AI1095" s="10" t="s">
        <v>806</v>
      </c>
      <c r="AJ1095" s="10"/>
      <c r="AK1095" s="10" t="s">
        <v>46</v>
      </c>
    </row>
    <row r="1096" customFormat="false" ht="13.8" hidden="false" customHeight="false" outlineLevel="0" collapsed="false">
      <c r="A1096" s="10" t="s">
        <v>799</v>
      </c>
      <c r="B1096" s="74" t="n">
        <v>2051</v>
      </c>
      <c r="C1096" s="10" t="s">
        <v>38</v>
      </c>
      <c r="D1096" s="76" t="s">
        <v>809</v>
      </c>
      <c r="E1096" s="10"/>
      <c r="F1096" s="10"/>
      <c r="G1096" s="10"/>
      <c r="H1096" s="10"/>
      <c r="I1096" s="10"/>
      <c r="J1096" s="10"/>
      <c r="K1096" s="10" t="n">
        <v>4.4094</v>
      </c>
      <c r="L1096" s="10" t="n">
        <v>0</v>
      </c>
      <c r="M1096" s="10" t="n">
        <v>0</v>
      </c>
      <c r="N1096" s="10" t="n">
        <v>0.1</v>
      </c>
      <c r="O1096" s="10" t="n">
        <v>21</v>
      </c>
      <c r="P1096" s="10" t="n">
        <v>0</v>
      </c>
      <c r="Q1096" s="10" t="n">
        <v>0</v>
      </c>
      <c r="R1096" s="10" t="s">
        <v>41</v>
      </c>
      <c r="S1096" s="10" t="s">
        <v>41</v>
      </c>
      <c r="T1096" s="10" t="s">
        <v>41</v>
      </c>
      <c r="U1096" s="10" t="s">
        <v>41</v>
      </c>
      <c r="V1096" s="10" t="s">
        <v>41</v>
      </c>
      <c r="W1096" s="10" t="s">
        <v>41</v>
      </c>
      <c r="X1096" s="10" t="s">
        <v>41</v>
      </c>
      <c r="Y1096" s="10" t="s">
        <v>40</v>
      </c>
      <c r="Z1096" s="10" t="s">
        <v>40</v>
      </c>
      <c r="AA1096" s="10" t="s">
        <v>40</v>
      </c>
      <c r="AB1096" s="10" t="s">
        <v>40</v>
      </c>
      <c r="AC1096" s="10" t="s">
        <v>40</v>
      </c>
      <c r="AD1096" s="69" t="s">
        <v>40</v>
      </c>
      <c r="AE1096" s="70"/>
      <c r="AF1096" s="10"/>
      <c r="AG1096" s="10" t="n">
        <v>100</v>
      </c>
      <c r="AH1096" s="10" t="n">
        <v>0.65</v>
      </c>
      <c r="AI1096" s="10" t="s">
        <v>806</v>
      </c>
      <c r="AJ1096" s="10"/>
      <c r="AK1096" s="10" t="s">
        <v>46</v>
      </c>
    </row>
    <row r="1097" customFormat="false" ht="13.8" hidden="false" customHeight="false" outlineLevel="0" collapsed="false">
      <c r="A1097" s="10" t="s">
        <v>799</v>
      </c>
      <c r="B1097" s="74" t="n">
        <v>2051</v>
      </c>
      <c r="C1097" s="10" t="s">
        <v>38</v>
      </c>
      <c r="D1097" s="76" t="s">
        <v>810</v>
      </c>
      <c r="E1097" s="10" t="n">
        <v>0</v>
      </c>
      <c r="F1097" s="10" t="n">
        <v>4.3</v>
      </c>
      <c r="G1097" s="10" t="n">
        <v>8.1</v>
      </c>
      <c r="H1097" s="10"/>
      <c r="I1097" s="10"/>
      <c r="J1097" s="10" t="n">
        <v>2.376</v>
      </c>
      <c r="K1097" s="10" t="n">
        <v>0</v>
      </c>
      <c r="L1097" s="10" t="n">
        <v>0</v>
      </c>
      <c r="M1097" s="10" t="n">
        <v>0</v>
      </c>
      <c r="N1097" s="10" t="n">
        <v>0</v>
      </c>
      <c r="O1097" s="10" t="n">
        <v>14.5</v>
      </c>
      <c r="P1097" s="10" t="n">
        <v>7.2</v>
      </c>
      <c r="Q1097" s="10" t="n">
        <v>0</v>
      </c>
      <c r="R1097" s="10" t="s">
        <v>40</v>
      </c>
      <c r="S1097" s="10" t="s">
        <v>40</v>
      </c>
      <c r="T1097" s="10" t="s">
        <v>40</v>
      </c>
      <c r="U1097" s="10" t="s">
        <v>41</v>
      </c>
      <c r="V1097" s="10" t="s">
        <v>41</v>
      </c>
      <c r="W1097" s="10" t="s">
        <v>41</v>
      </c>
      <c r="X1097" s="10" t="s">
        <v>40</v>
      </c>
      <c r="Y1097" s="10" t="s">
        <v>40</v>
      </c>
      <c r="Z1097" s="10" t="s">
        <v>40</v>
      </c>
      <c r="AA1097" s="10" t="s">
        <v>40</v>
      </c>
      <c r="AB1097" s="10" t="s">
        <v>40</v>
      </c>
      <c r="AC1097" s="10" t="s">
        <v>40</v>
      </c>
      <c r="AD1097" s="69" t="s">
        <v>40</v>
      </c>
      <c r="AE1097" s="70"/>
      <c r="AF1097" s="10"/>
      <c r="AG1097" s="10" t="n">
        <v>50</v>
      </c>
      <c r="AH1097" s="10" t="n">
        <v>0.65</v>
      </c>
      <c r="AI1097" s="10" t="s">
        <v>811</v>
      </c>
      <c r="AJ1097" s="10"/>
      <c r="AK1097" s="10" t="s">
        <v>46</v>
      </c>
    </row>
    <row r="1098" customFormat="false" ht="13.8" hidden="false" customHeight="false" outlineLevel="0" collapsed="false">
      <c r="A1098" s="10" t="s">
        <v>799</v>
      </c>
      <c r="B1098" s="74" t="n">
        <v>2051</v>
      </c>
      <c r="C1098" s="10" t="s">
        <v>38</v>
      </c>
      <c r="D1098" s="76" t="s">
        <v>812</v>
      </c>
      <c r="E1098" s="10" t="n">
        <v>0</v>
      </c>
      <c r="F1098" s="10" t="n">
        <v>4.3</v>
      </c>
      <c r="G1098" s="10" t="n">
        <v>10</v>
      </c>
      <c r="H1098" s="10" t="n">
        <v>20.2</v>
      </c>
      <c r="I1098" s="10"/>
      <c r="J1098" s="10"/>
      <c r="K1098" s="10" t="n">
        <v>2.4752</v>
      </c>
      <c r="L1098" s="10" t="n">
        <v>14.8</v>
      </c>
      <c r="M1098" s="10" t="n">
        <v>0</v>
      </c>
      <c r="N1098" s="10" t="n">
        <v>0</v>
      </c>
      <c r="O1098" s="10" t="n">
        <v>18</v>
      </c>
      <c r="P1098" s="10" t="n">
        <v>0</v>
      </c>
      <c r="Q1098" s="10" t="n">
        <v>0</v>
      </c>
      <c r="R1098" s="10" t="s">
        <v>40</v>
      </c>
      <c r="S1098" s="10" t="s">
        <v>40</v>
      </c>
      <c r="T1098" s="10" t="s">
        <v>40</v>
      </c>
      <c r="U1098" s="10" t="s">
        <v>40</v>
      </c>
      <c r="V1098" s="10" t="s">
        <v>41</v>
      </c>
      <c r="W1098" s="10" t="s">
        <v>41</v>
      </c>
      <c r="X1098" s="10" t="s">
        <v>41</v>
      </c>
      <c r="Y1098" s="10" t="s">
        <v>40</v>
      </c>
      <c r="Z1098" s="10" t="s">
        <v>40</v>
      </c>
      <c r="AA1098" s="10" t="s">
        <v>40</v>
      </c>
      <c r="AB1098" s="10" t="s">
        <v>40</v>
      </c>
      <c r="AC1098" s="10" t="s">
        <v>40</v>
      </c>
      <c r="AD1098" s="69" t="s">
        <v>40</v>
      </c>
      <c r="AE1098" s="70"/>
      <c r="AF1098" s="10"/>
      <c r="AG1098" s="10" t="n">
        <v>100</v>
      </c>
      <c r="AH1098" s="10" t="n">
        <v>0.65</v>
      </c>
      <c r="AI1098" s="10" t="s">
        <v>811</v>
      </c>
      <c r="AJ1098" s="10"/>
      <c r="AK1098" s="10" t="s">
        <v>46</v>
      </c>
    </row>
    <row r="1099" customFormat="false" ht="13.8" hidden="false" customHeight="false" outlineLevel="0" collapsed="false">
      <c r="A1099" s="10" t="s">
        <v>799</v>
      </c>
      <c r="B1099" s="74" t="n">
        <v>2051</v>
      </c>
      <c r="C1099" s="10" t="s">
        <v>38</v>
      </c>
      <c r="D1099" s="76" t="s">
        <v>813</v>
      </c>
      <c r="E1099" s="10" t="n">
        <v>0</v>
      </c>
      <c r="F1099" s="10" t="n">
        <v>4.2</v>
      </c>
      <c r="G1099" s="10"/>
      <c r="H1099" s="10"/>
      <c r="I1099" s="10"/>
      <c r="J1099" s="10"/>
      <c r="K1099" s="10" t="n">
        <v>3.7736</v>
      </c>
      <c r="L1099" s="10" t="n">
        <v>0</v>
      </c>
      <c r="M1099" s="10" t="n">
        <v>0</v>
      </c>
      <c r="N1099" s="10" t="n">
        <v>0</v>
      </c>
      <c r="O1099" s="10" t="n">
        <v>18.7</v>
      </c>
      <c r="P1099" s="10" t="n">
        <v>0</v>
      </c>
      <c r="Q1099" s="10" t="n">
        <v>0</v>
      </c>
      <c r="R1099" s="10" t="s">
        <v>40</v>
      </c>
      <c r="S1099" s="10" t="s">
        <v>40</v>
      </c>
      <c r="T1099" s="10" t="s">
        <v>41</v>
      </c>
      <c r="U1099" s="10" t="s">
        <v>41</v>
      </c>
      <c r="V1099" s="10" t="s">
        <v>41</v>
      </c>
      <c r="W1099" s="10" t="s">
        <v>41</v>
      </c>
      <c r="X1099" s="10" t="s">
        <v>41</v>
      </c>
      <c r="Y1099" s="10" t="s">
        <v>40</v>
      </c>
      <c r="Z1099" s="10" t="s">
        <v>40</v>
      </c>
      <c r="AA1099" s="10" t="s">
        <v>40</v>
      </c>
      <c r="AB1099" s="10" t="s">
        <v>40</v>
      </c>
      <c r="AC1099" s="10" t="s">
        <v>40</v>
      </c>
      <c r="AD1099" s="69" t="s">
        <v>40</v>
      </c>
      <c r="AE1099" s="70"/>
      <c r="AF1099" s="10"/>
      <c r="AG1099" s="10" t="n">
        <v>100</v>
      </c>
      <c r="AH1099" s="10" t="n">
        <v>0.65</v>
      </c>
      <c r="AI1099" s="10" t="s">
        <v>811</v>
      </c>
      <c r="AJ1099" s="10"/>
      <c r="AK1099" s="10" t="s">
        <v>46</v>
      </c>
    </row>
    <row r="1100" customFormat="false" ht="13.8" hidden="false" customHeight="false" outlineLevel="0" collapsed="false">
      <c r="A1100" s="10" t="s">
        <v>799</v>
      </c>
      <c r="B1100" s="74" t="n">
        <v>2051</v>
      </c>
      <c r="C1100" s="10" t="s">
        <v>38</v>
      </c>
      <c r="D1100" s="76" t="s">
        <v>814</v>
      </c>
      <c r="E1100" s="10" t="n">
        <v>0</v>
      </c>
      <c r="F1100" s="10" t="n">
        <v>5.2</v>
      </c>
      <c r="G1100" s="10" t="n">
        <v>11.4</v>
      </c>
      <c r="H1100" s="10"/>
      <c r="I1100" s="10"/>
      <c r="J1100" s="10"/>
      <c r="K1100" s="10" t="n">
        <v>3.8189</v>
      </c>
      <c r="L1100" s="10" t="n">
        <v>0</v>
      </c>
      <c r="M1100" s="10" t="n">
        <v>0</v>
      </c>
      <c r="N1100" s="10" t="n">
        <v>0</v>
      </c>
      <c r="O1100" s="10" t="n">
        <v>22.4642857142857</v>
      </c>
      <c r="P1100" s="10" t="n">
        <v>10.7142857142857</v>
      </c>
      <c r="Q1100" s="10" t="n">
        <v>0.620689655172414</v>
      </c>
      <c r="R1100" s="10" t="s">
        <v>40</v>
      </c>
      <c r="S1100" s="10" t="s">
        <v>40</v>
      </c>
      <c r="T1100" s="10" t="s">
        <v>40</v>
      </c>
      <c r="U1100" s="10" t="s">
        <v>41</v>
      </c>
      <c r="V1100" s="10" t="s">
        <v>41</v>
      </c>
      <c r="W1100" s="10" t="s">
        <v>41</v>
      </c>
      <c r="X1100" s="10" t="s">
        <v>41</v>
      </c>
      <c r="Y1100" s="10" t="s">
        <v>40</v>
      </c>
      <c r="Z1100" s="10" t="s">
        <v>40</v>
      </c>
      <c r="AA1100" s="10" t="s">
        <v>40</v>
      </c>
      <c r="AB1100" s="10" t="s">
        <v>40</v>
      </c>
      <c r="AC1100" s="10" t="s">
        <v>40</v>
      </c>
      <c r="AD1100" s="69" t="s">
        <v>40</v>
      </c>
      <c r="AE1100" s="70"/>
      <c r="AF1100" s="10"/>
      <c r="AG1100" s="10" t="n">
        <v>100</v>
      </c>
      <c r="AH1100" s="10" t="n">
        <v>0.7</v>
      </c>
      <c r="AI1100" s="10" t="s">
        <v>815</v>
      </c>
      <c r="AJ1100" s="10"/>
      <c r="AK1100" s="10" t="s">
        <v>46</v>
      </c>
    </row>
    <row r="1101" customFormat="false" ht="13.8" hidden="false" customHeight="false" outlineLevel="0" collapsed="false">
      <c r="A1101" s="10" t="s">
        <v>799</v>
      </c>
      <c r="B1101" s="74" t="n">
        <v>2051</v>
      </c>
      <c r="C1101" s="10" t="s">
        <v>38</v>
      </c>
      <c r="D1101" s="76" t="s">
        <v>816</v>
      </c>
      <c r="E1101" s="10" t="n">
        <v>0</v>
      </c>
      <c r="F1101" s="10" t="n">
        <v>2.9</v>
      </c>
      <c r="G1101" s="10" t="n">
        <v>5.5</v>
      </c>
      <c r="H1101" s="10" t="n">
        <v>12.1</v>
      </c>
      <c r="I1101" s="10" t="n">
        <v>26.6</v>
      </c>
      <c r="J1101" s="10" t="n">
        <v>12.3</v>
      </c>
      <c r="K1101" s="10" t="n">
        <v>12.1</v>
      </c>
      <c r="L1101" s="10" t="n">
        <v>0</v>
      </c>
      <c r="M1101" s="10" t="n">
        <v>0</v>
      </c>
      <c r="N1101" s="10" t="n">
        <v>0</v>
      </c>
      <c r="O1101" s="10" t="n">
        <v>9</v>
      </c>
      <c r="P1101" s="10" t="n">
        <v>10.5</v>
      </c>
      <c r="Q1101" s="10" t="n">
        <v>2.9</v>
      </c>
      <c r="R1101" s="10" t="s">
        <v>40</v>
      </c>
      <c r="S1101" s="10" t="s">
        <v>40</v>
      </c>
      <c r="T1101" s="10" t="s">
        <v>40</v>
      </c>
      <c r="U1101" s="10" t="s">
        <v>40</v>
      </c>
      <c r="V1101" s="10" t="s">
        <v>40</v>
      </c>
      <c r="W1101" s="10" t="s">
        <v>40</v>
      </c>
      <c r="X1101" s="10" t="s">
        <v>40</v>
      </c>
      <c r="Y1101" s="10" t="s">
        <v>40</v>
      </c>
      <c r="Z1101" s="10" t="s">
        <v>40</v>
      </c>
      <c r="AA1101" s="10" t="s">
        <v>40</v>
      </c>
      <c r="AB1101" s="10" t="s">
        <v>40</v>
      </c>
      <c r="AC1101" s="10" t="s">
        <v>40</v>
      </c>
      <c r="AD1101" s="69" t="s">
        <v>40</v>
      </c>
      <c r="AE1101" s="70"/>
      <c r="AF1101" s="10"/>
      <c r="AG1101" s="10" t="n">
        <v>50</v>
      </c>
      <c r="AH1101" s="10" t="n">
        <v>0.6</v>
      </c>
      <c r="AI1101" s="10" t="s">
        <v>817</v>
      </c>
      <c r="AJ1101" s="10"/>
      <c r="AK1101" s="10" t="s">
        <v>46</v>
      </c>
    </row>
    <row r="1102" customFormat="false" ht="13.8" hidden="false" customHeight="false" outlineLevel="0" collapsed="false">
      <c r="A1102" s="10" t="s">
        <v>799</v>
      </c>
      <c r="B1102" s="74" t="n">
        <v>2051</v>
      </c>
      <c r="C1102" s="10" t="s">
        <v>38</v>
      </c>
      <c r="D1102" s="76" t="s">
        <v>818</v>
      </c>
      <c r="E1102" s="10" t="n">
        <v>0</v>
      </c>
      <c r="F1102" s="10" t="n">
        <v>5</v>
      </c>
      <c r="G1102" s="10" t="n">
        <v>10.7</v>
      </c>
      <c r="H1102" s="10" t="n">
        <v>11.1</v>
      </c>
      <c r="I1102" s="10" t="n">
        <v>35</v>
      </c>
      <c r="J1102" s="10" t="n">
        <v>31.4</v>
      </c>
      <c r="K1102" s="10" t="n">
        <v>11</v>
      </c>
      <c r="L1102" s="10" t="n">
        <v>0</v>
      </c>
      <c r="M1102" s="10" t="n">
        <v>0</v>
      </c>
      <c r="N1102" s="10" t="n">
        <v>0</v>
      </c>
      <c r="O1102" s="10" t="n">
        <v>21.1</v>
      </c>
      <c r="P1102" s="10" t="n">
        <v>10.9</v>
      </c>
      <c r="Q1102" s="10" t="n">
        <v>0.5</v>
      </c>
      <c r="R1102" s="10" t="s">
        <v>40</v>
      </c>
      <c r="S1102" s="10" t="s">
        <v>40</v>
      </c>
      <c r="T1102" s="10" t="s">
        <v>40</v>
      </c>
      <c r="U1102" s="10" t="s">
        <v>40</v>
      </c>
      <c r="V1102" s="10" t="s">
        <v>40</v>
      </c>
      <c r="W1102" s="10" t="s">
        <v>40</v>
      </c>
      <c r="X1102" s="10" t="s">
        <v>40</v>
      </c>
      <c r="Y1102" s="10" t="s">
        <v>40</v>
      </c>
      <c r="Z1102" s="10" t="s">
        <v>40</v>
      </c>
      <c r="AA1102" s="10" t="s">
        <v>40</v>
      </c>
      <c r="AB1102" s="10" t="s">
        <v>40</v>
      </c>
      <c r="AC1102" s="10" t="s">
        <v>40</v>
      </c>
      <c r="AD1102" s="69" t="s">
        <v>40</v>
      </c>
      <c r="AE1102" s="70"/>
      <c r="AF1102" s="10"/>
      <c r="AG1102" s="10" t="n">
        <v>100</v>
      </c>
      <c r="AH1102" s="10" t="n">
        <v>0.7</v>
      </c>
      <c r="AI1102" s="10" t="s">
        <v>817</v>
      </c>
      <c r="AJ1102" s="10"/>
      <c r="AK1102" s="10" t="s">
        <v>46</v>
      </c>
    </row>
    <row r="1103" customFormat="false" ht="13.8" hidden="false" customHeight="false" outlineLevel="0" collapsed="false">
      <c r="A1103" s="10" t="s">
        <v>799</v>
      </c>
      <c r="B1103" s="74" t="n">
        <v>2051</v>
      </c>
      <c r="C1103" s="10" t="s">
        <v>38</v>
      </c>
      <c r="D1103" s="76" t="s">
        <v>819</v>
      </c>
      <c r="E1103" s="10" t="n">
        <v>0</v>
      </c>
      <c r="F1103" s="10" t="n">
        <v>5.2</v>
      </c>
      <c r="G1103" s="10" t="n">
        <v>11.4</v>
      </c>
      <c r="H1103" s="10" t="n">
        <v>22.5</v>
      </c>
      <c r="I1103" s="10" t="n">
        <v>29.7</v>
      </c>
      <c r="J1103" s="10" t="n">
        <v>33.3</v>
      </c>
      <c r="K1103" s="10" t="n">
        <v>11.1</v>
      </c>
      <c r="L1103" s="10" t="n">
        <v>0</v>
      </c>
      <c r="M1103" s="10" t="n">
        <v>0</v>
      </c>
      <c r="N1103" s="10" t="n">
        <v>0.5</v>
      </c>
      <c r="O1103" s="10" t="n">
        <v>21.1</v>
      </c>
      <c r="P1103" s="10" t="n">
        <v>13.7</v>
      </c>
      <c r="Q1103" s="10" t="n">
        <v>3.1</v>
      </c>
      <c r="R1103" s="10" t="s">
        <v>40</v>
      </c>
      <c r="S1103" s="10" t="s">
        <v>40</v>
      </c>
      <c r="T1103" s="10" t="s">
        <v>40</v>
      </c>
      <c r="U1103" s="10" t="s">
        <v>40</v>
      </c>
      <c r="V1103" s="10" t="s">
        <v>40</v>
      </c>
      <c r="W1103" s="10" t="s">
        <v>40</v>
      </c>
      <c r="X1103" s="10" t="s">
        <v>40</v>
      </c>
      <c r="Y1103" s="10" t="s">
        <v>40</v>
      </c>
      <c r="Z1103" s="10" t="s">
        <v>40</v>
      </c>
      <c r="AA1103" s="10" t="s">
        <v>40</v>
      </c>
      <c r="AB1103" s="10" t="s">
        <v>40</v>
      </c>
      <c r="AC1103" s="10" t="s">
        <v>40</v>
      </c>
      <c r="AD1103" s="69" t="s">
        <v>40</v>
      </c>
      <c r="AE1103" s="70"/>
      <c r="AF1103" s="10"/>
      <c r="AG1103" s="10" t="n">
        <v>100</v>
      </c>
      <c r="AH1103" s="10" t="n">
        <v>0.7</v>
      </c>
      <c r="AI1103" s="10" t="s">
        <v>817</v>
      </c>
      <c r="AJ1103" s="10"/>
      <c r="AK1103" s="10" t="s">
        <v>46</v>
      </c>
    </row>
    <row r="1104" customFormat="false" ht="13.8" hidden="false" customHeight="false" outlineLevel="0" collapsed="false">
      <c r="A1104" s="10" t="s">
        <v>799</v>
      </c>
      <c r="B1104" s="74" t="n">
        <v>2051</v>
      </c>
      <c r="C1104" s="10" t="s">
        <v>38</v>
      </c>
      <c r="D1104" s="76" t="s">
        <v>820</v>
      </c>
      <c r="E1104" s="10" t="n">
        <v>0</v>
      </c>
      <c r="F1104" s="10" t="n">
        <v>5.2</v>
      </c>
      <c r="G1104" s="10" t="n">
        <v>11.2</v>
      </c>
      <c r="H1104" s="10" t="n">
        <v>22</v>
      </c>
      <c r="I1104" s="10" t="n">
        <v>53.1</v>
      </c>
      <c r="J1104" s="10" t="n">
        <v>30.9</v>
      </c>
      <c r="K1104" s="10" t="n">
        <v>15</v>
      </c>
      <c r="L1104" s="10" t="n">
        <v>0</v>
      </c>
      <c r="M1104" s="10" t="n">
        <v>0</v>
      </c>
      <c r="N1104" s="10" t="n">
        <v>0</v>
      </c>
      <c r="O1104" s="10" t="n">
        <v>20.4</v>
      </c>
      <c r="P1104" s="10" t="n">
        <v>14.5</v>
      </c>
      <c r="Q1104" s="10" t="n">
        <v>3.9</v>
      </c>
      <c r="R1104" s="10" t="s">
        <v>40</v>
      </c>
      <c r="S1104" s="10" t="s">
        <v>40</v>
      </c>
      <c r="T1104" s="10" t="s">
        <v>40</v>
      </c>
      <c r="U1104" s="10" t="s">
        <v>40</v>
      </c>
      <c r="V1104" s="10" t="s">
        <v>40</v>
      </c>
      <c r="W1104" s="10" t="s">
        <v>40</v>
      </c>
      <c r="X1104" s="10" t="s">
        <v>40</v>
      </c>
      <c r="Y1104" s="10" t="s">
        <v>40</v>
      </c>
      <c r="Z1104" s="10" t="s">
        <v>40</v>
      </c>
      <c r="AA1104" s="10" t="s">
        <v>40</v>
      </c>
      <c r="AB1104" s="10" t="s">
        <v>40</v>
      </c>
      <c r="AC1104" s="10" t="s">
        <v>40</v>
      </c>
      <c r="AD1104" s="69" t="s">
        <v>40</v>
      </c>
      <c r="AE1104" s="70"/>
      <c r="AF1104" s="10"/>
      <c r="AG1104" s="10" t="n">
        <v>100</v>
      </c>
      <c r="AH1104" s="10" t="n">
        <v>0.7</v>
      </c>
      <c r="AI1104" s="10" t="s">
        <v>817</v>
      </c>
      <c r="AJ1104" s="10"/>
      <c r="AK1104" s="10" t="s">
        <v>46</v>
      </c>
    </row>
    <row r="1105" customFormat="false" ht="13.8" hidden="false" customHeight="false" outlineLevel="0" collapsed="false">
      <c r="A1105" s="10" t="s">
        <v>799</v>
      </c>
      <c r="B1105" s="74" t="n">
        <v>2051</v>
      </c>
      <c r="C1105" s="10" t="s">
        <v>38</v>
      </c>
      <c r="D1105" s="76" t="s">
        <v>821</v>
      </c>
      <c r="E1105" s="10" t="n">
        <v>0</v>
      </c>
      <c r="F1105" s="10" t="n">
        <v>4.2</v>
      </c>
      <c r="G1105" s="10" t="n">
        <v>9</v>
      </c>
      <c r="H1105" s="10" t="n">
        <v>18.3</v>
      </c>
      <c r="I1105" s="10" t="n">
        <v>38.9</v>
      </c>
      <c r="J1105" s="10" t="n">
        <v>33.5</v>
      </c>
      <c r="K1105" s="10" t="n">
        <v>36.1</v>
      </c>
      <c r="L1105" s="10" t="n">
        <v>0</v>
      </c>
      <c r="M1105" s="10" t="n">
        <v>0</v>
      </c>
      <c r="N1105" s="10" t="n">
        <v>0</v>
      </c>
      <c r="O1105" s="10" t="n">
        <v>17.6</v>
      </c>
      <c r="P1105" s="10" t="n">
        <v>10.8</v>
      </c>
      <c r="Q1105" s="10" t="n">
        <v>0.8</v>
      </c>
      <c r="R1105" s="10" t="s">
        <v>40</v>
      </c>
      <c r="S1105" s="10" t="s">
        <v>40</v>
      </c>
      <c r="T1105" s="10" t="s">
        <v>40</v>
      </c>
      <c r="U1105" s="10" t="s">
        <v>40</v>
      </c>
      <c r="V1105" s="10" t="s">
        <v>40</v>
      </c>
      <c r="W1105" s="10" t="s">
        <v>40</v>
      </c>
      <c r="X1105" s="10" t="s">
        <v>40</v>
      </c>
      <c r="Y1105" s="10" t="s">
        <v>40</v>
      </c>
      <c r="Z1105" s="10" t="s">
        <v>40</v>
      </c>
      <c r="AA1105" s="10" t="s">
        <v>40</v>
      </c>
      <c r="AB1105" s="10" t="s">
        <v>40</v>
      </c>
      <c r="AC1105" s="10" t="s">
        <v>40</v>
      </c>
      <c r="AD1105" s="69" t="s">
        <v>40</v>
      </c>
      <c r="AE1105" s="70"/>
      <c r="AF1105" s="10"/>
      <c r="AG1105" s="10" t="n">
        <v>100</v>
      </c>
      <c r="AH1105" s="10" t="n">
        <v>0.65</v>
      </c>
      <c r="AI1105" s="10" t="s">
        <v>817</v>
      </c>
      <c r="AJ1105" s="10"/>
      <c r="AK1105" s="10" t="s">
        <v>46</v>
      </c>
    </row>
    <row r="1106" customFormat="false" ht="13.8" hidden="false" customHeight="false" outlineLevel="0" collapsed="false">
      <c r="A1106" s="10" t="s">
        <v>799</v>
      </c>
      <c r="B1106" s="74" t="n">
        <v>2051</v>
      </c>
      <c r="C1106" s="10" t="s">
        <v>38</v>
      </c>
      <c r="D1106" s="76" t="s">
        <v>822</v>
      </c>
      <c r="E1106" s="10" t="n">
        <v>0</v>
      </c>
      <c r="F1106" s="10" t="n">
        <v>4.3</v>
      </c>
      <c r="G1106" s="10" t="n">
        <v>9.1</v>
      </c>
      <c r="H1106" s="10" t="n">
        <v>9.5</v>
      </c>
      <c r="I1106" s="10" t="n">
        <v>39</v>
      </c>
      <c r="J1106" s="10" t="n">
        <v>29.3</v>
      </c>
      <c r="K1106" s="10" t="n">
        <v>14.4</v>
      </c>
      <c r="L1106" s="10" t="n">
        <v>0</v>
      </c>
      <c r="M1106" s="10" t="n">
        <v>0</v>
      </c>
      <c r="N1106" s="10" t="n">
        <v>0</v>
      </c>
      <c r="O1106" s="10" t="n">
        <v>18.4</v>
      </c>
      <c r="P1106" s="10" t="n">
        <v>11.2</v>
      </c>
      <c r="Q1106" s="10" t="n">
        <v>1.6</v>
      </c>
      <c r="R1106" s="10" t="s">
        <v>40</v>
      </c>
      <c r="S1106" s="10" t="s">
        <v>40</v>
      </c>
      <c r="T1106" s="10" t="s">
        <v>40</v>
      </c>
      <c r="U1106" s="10" t="s">
        <v>40</v>
      </c>
      <c r="V1106" s="10" t="s">
        <v>40</v>
      </c>
      <c r="W1106" s="10" t="s">
        <v>40</v>
      </c>
      <c r="X1106" s="10" t="s">
        <v>40</v>
      </c>
      <c r="Y1106" s="10" t="s">
        <v>40</v>
      </c>
      <c r="Z1106" s="10" t="s">
        <v>40</v>
      </c>
      <c r="AA1106" s="10" t="s">
        <v>40</v>
      </c>
      <c r="AB1106" s="10" t="s">
        <v>40</v>
      </c>
      <c r="AC1106" s="10" t="s">
        <v>40</v>
      </c>
      <c r="AD1106" s="69" t="s">
        <v>40</v>
      </c>
      <c r="AE1106" s="70"/>
      <c r="AF1106" s="10"/>
      <c r="AG1106" s="10" t="n">
        <v>100</v>
      </c>
      <c r="AH1106" s="10" t="n">
        <v>0.65</v>
      </c>
      <c r="AI1106" s="10" t="s">
        <v>817</v>
      </c>
      <c r="AJ1106" s="10"/>
      <c r="AK1106" s="10" t="s">
        <v>46</v>
      </c>
    </row>
    <row r="1107" customFormat="false" ht="13.8" hidden="false" customHeight="false" outlineLevel="0" collapsed="false">
      <c r="A1107" s="10" t="s">
        <v>799</v>
      </c>
      <c r="B1107" s="74" t="n">
        <v>2051</v>
      </c>
      <c r="C1107" s="10" t="s">
        <v>38</v>
      </c>
      <c r="D1107" s="76" t="s">
        <v>823</v>
      </c>
      <c r="E1107" s="10" t="n">
        <v>0</v>
      </c>
      <c r="F1107" s="10" t="n">
        <v>4.2</v>
      </c>
      <c r="G1107" s="10" t="n">
        <v>7.5</v>
      </c>
      <c r="H1107" s="10" t="n">
        <v>16.2</v>
      </c>
      <c r="I1107" s="10" t="n">
        <v>29</v>
      </c>
      <c r="J1107" s="10" t="n">
        <v>20.9</v>
      </c>
      <c r="K1107" s="10" t="n">
        <v>16.6</v>
      </c>
      <c r="L1107" s="10" t="n">
        <v>0</v>
      </c>
      <c r="M1107" s="10" t="n">
        <v>0</v>
      </c>
      <c r="N1107" s="10" t="n">
        <v>0</v>
      </c>
      <c r="O1107" s="10" t="n">
        <v>17.5</v>
      </c>
      <c r="P1107" s="10" t="n">
        <v>9.5</v>
      </c>
      <c r="Q1107" s="10" t="n">
        <v>0.5</v>
      </c>
      <c r="R1107" s="10" t="s">
        <v>40</v>
      </c>
      <c r="S1107" s="10" t="s">
        <v>40</v>
      </c>
      <c r="T1107" s="10" t="s">
        <v>40</v>
      </c>
      <c r="U1107" s="10" t="s">
        <v>40</v>
      </c>
      <c r="V1107" s="10" t="s">
        <v>40</v>
      </c>
      <c r="W1107" s="10" t="s">
        <v>40</v>
      </c>
      <c r="X1107" s="10" t="s">
        <v>40</v>
      </c>
      <c r="Y1107" s="10" t="s">
        <v>40</v>
      </c>
      <c r="Z1107" s="10" t="s">
        <v>40</v>
      </c>
      <c r="AA1107" s="10" t="s">
        <v>40</v>
      </c>
      <c r="AB1107" s="10" t="s">
        <v>40</v>
      </c>
      <c r="AC1107" s="10" t="s">
        <v>40</v>
      </c>
      <c r="AD1107" s="69" t="s">
        <v>40</v>
      </c>
      <c r="AE1107" s="70"/>
      <c r="AF1107" s="10"/>
      <c r="AG1107" s="10" t="n">
        <v>50</v>
      </c>
      <c r="AH1107" s="10" t="n">
        <v>0.65</v>
      </c>
      <c r="AI1107" s="10" t="s">
        <v>817</v>
      </c>
      <c r="AJ1107" s="10"/>
      <c r="AK1107" s="10" t="s">
        <v>46</v>
      </c>
    </row>
    <row r="1108" customFormat="false" ht="13.8" hidden="false" customHeight="false" outlineLevel="0" collapsed="false">
      <c r="A1108" s="10" t="s">
        <v>799</v>
      </c>
      <c r="B1108" s="80" t="n">
        <v>2081</v>
      </c>
      <c r="C1108" s="10" t="s">
        <v>38</v>
      </c>
      <c r="D1108" s="76" t="s">
        <v>800</v>
      </c>
      <c r="E1108" s="10"/>
      <c r="F1108" s="10"/>
      <c r="G1108" s="10"/>
      <c r="H1108" s="10"/>
      <c r="I1108" s="10" t="n">
        <v>3.0344</v>
      </c>
      <c r="J1108" s="10"/>
      <c r="K1108" s="10" t="n">
        <v>2.5894</v>
      </c>
      <c r="L1108" s="10"/>
      <c r="M1108" s="10" t="n">
        <v>0.9021</v>
      </c>
      <c r="N1108" s="10" t="n">
        <v>33.7</v>
      </c>
      <c r="O1108" s="10" t="n">
        <v>10.5</v>
      </c>
      <c r="P1108" s="10" t="n">
        <v>3.2</v>
      </c>
      <c r="Q1108" s="10" t="n">
        <v>0</v>
      </c>
      <c r="R1108" s="10" t="s">
        <v>41</v>
      </c>
      <c r="S1108" s="10" t="s">
        <v>41</v>
      </c>
      <c r="T1108" s="10" t="s">
        <v>41</v>
      </c>
      <c r="U1108" s="10" t="s">
        <v>41</v>
      </c>
      <c r="V1108" s="10" t="s">
        <v>41</v>
      </c>
      <c r="W1108" s="10" t="s">
        <v>41</v>
      </c>
      <c r="X1108" s="10" t="s">
        <v>41</v>
      </c>
      <c r="Y1108" s="10" t="s">
        <v>41</v>
      </c>
      <c r="Z1108" s="10" t="s">
        <v>41</v>
      </c>
      <c r="AA1108" s="10" t="s">
        <v>40</v>
      </c>
      <c r="AB1108" s="10" t="s">
        <v>40</v>
      </c>
      <c r="AC1108" s="10" t="s">
        <v>40</v>
      </c>
      <c r="AD1108" s="69" t="s">
        <v>40</v>
      </c>
      <c r="AE1108" s="70"/>
      <c r="AF1108" s="10"/>
      <c r="AG1108" s="10" t="n">
        <v>100</v>
      </c>
      <c r="AH1108" s="10" t="n">
        <v>0.75</v>
      </c>
      <c r="AI1108" s="10" t="s">
        <v>801</v>
      </c>
      <c r="AJ1108" s="10"/>
      <c r="AK1108" s="10" t="s">
        <v>46</v>
      </c>
    </row>
    <row r="1109" customFormat="false" ht="13.8" hidden="false" customHeight="false" outlineLevel="0" collapsed="false">
      <c r="A1109" s="10" t="s">
        <v>799</v>
      </c>
      <c r="B1109" s="80" t="n">
        <v>2081</v>
      </c>
      <c r="C1109" s="10" t="s">
        <v>38</v>
      </c>
      <c r="D1109" s="76" t="s">
        <v>802</v>
      </c>
      <c r="E1109" s="10"/>
      <c r="F1109" s="10"/>
      <c r="G1109" s="10"/>
      <c r="H1109" s="10" t="n">
        <v>1.9591</v>
      </c>
      <c r="I1109" s="10"/>
      <c r="J1109" s="10" t="n">
        <v>4.309</v>
      </c>
      <c r="K1109" s="10"/>
      <c r="L1109" s="10" t="n">
        <v>0.7794</v>
      </c>
      <c r="M1109" s="10" t="n">
        <v>22.9</v>
      </c>
      <c r="N1109" s="10" t="n">
        <v>16</v>
      </c>
      <c r="O1109" s="10" t="n">
        <v>21.7</v>
      </c>
      <c r="P1109" s="10" t="n">
        <v>0.2</v>
      </c>
      <c r="Q1109" s="10" t="n">
        <v>0</v>
      </c>
      <c r="R1109" s="10" t="s">
        <v>41</v>
      </c>
      <c r="S1109" s="10" t="s">
        <v>41</v>
      </c>
      <c r="T1109" s="10" t="s">
        <v>41</v>
      </c>
      <c r="U1109" s="10" t="s">
        <v>41</v>
      </c>
      <c r="V1109" s="10" t="s">
        <v>41</v>
      </c>
      <c r="W1109" s="10" t="s">
        <v>41</v>
      </c>
      <c r="X1109" s="10" t="s">
        <v>41</v>
      </c>
      <c r="Y1109" s="10" t="s">
        <v>41</v>
      </c>
      <c r="Z1109" s="10" t="s">
        <v>40</v>
      </c>
      <c r="AA1109" s="10" t="s">
        <v>40</v>
      </c>
      <c r="AB1109" s="10" t="s">
        <v>40</v>
      </c>
      <c r="AC1109" s="10" t="s">
        <v>40</v>
      </c>
      <c r="AD1109" s="69" t="s">
        <v>40</v>
      </c>
      <c r="AE1109" s="70"/>
      <c r="AF1109" s="10"/>
      <c r="AG1109" s="10" t="n">
        <v>100</v>
      </c>
      <c r="AH1109" s="10" t="n">
        <v>0.75</v>
      </c>
      <c r="AI1109" s="10" t="s">
        <v>801</v>
      </c>
      <c r="AJ1109" s="10"/>
      <c r="AK1109" s="10" t="s">
        <v>46</v>
      </c>
    </row>
    <row r="1110" customFormat="false" ht="13.8" hidden="false" customHeight="false" outlineLevel="0" collapsed="false">
      <c r="A1110" s="10" t="s">
        <v>799</v>
      </c>
      <c r="B1110" s="80" t="n">
        <v>2081</v>
      </c>
      <c r="C1110" s="10" t="s">
        <v>38</v>
      </c>
      <c r="D1110" s="76" t="s">
        <v>803</v>
      </c>
      <c r="E1110" s="10"/>
      <c r="F1110" s="10"/>
      <c r="G1110" s="10"/>
      <c r="H1110" s="10"/>
      <c r="I1110" s="10" t="n">
        <v>3.015</v>
      </c>
      <c r="J1110" s="10"/>
      <c r="K1110" s="10" t="n">
        <v>2.2373</v>
      </c>
      <c r="L1110" s="10" t="n">
        <v>0</v>
      </c>
      <c r="M1110" s="10" t="n">
        <v>25</v>
      </c>
      <c r="N1110" s="10" t="n">
        <v>13.3</v>
      </c>
      <c r="O1110" s="10" t="n">
        <v>22.2</v>
      </c>
      <c r="P1110" s="10" t="n">
        <v>0</v>
      </c>
      <c r="Q1110" s="10" t="n">
        <v>0</v>
      </c>
      <c r="R1110" s="10" t="s">
        <v>41</v>
      </c>
      <c r="S1110" s="10" t="s">
        <v>41</v>
      </c>
      <c r="T1110" s="10" t="s">
        <v>41</v>
      </c>
      <c r="U1110" s="10" t="s">
        <v>41</v>
      </c>
      <c r="V1110" s="10" t="s">
        <v>41</v>
      </c>
      <c r="W1110" s="10" t="s">
        <v>41</v>
      </c>
      <c r="X1110" s="10" t="s">
        <v>41</v>
      </c>
      <c r="Y1110" s="10" t="s">
        <v>40</v>
      </c>
      <c r="Z1110" s="10" t="s">
        <v>40</v>
      </c>
      <c r="AA1110" s="10" t="s">
        <v>40</v>
      </c>
      <c r="AB1110" s="10" t="s">
        <v>40</v>
      </c>
      <c r="AC1110" s="10" t="s">
        <v>40</v>
      </c>
      <c r="AD1110" s="69" t="s">
        <v>40</v>
      </c>
      <c r="AE1110" s="70"/>
      <c r="AF1110" s="10"/>
      <c r="AG1110" s="10" t="n">
        <v>100</v>
      </c>
      <c r="AH1110" s="10" t="n">
        <v>0.7</v>
      </c>
      <c r="AI1110" s="10" t="s">
        <v>804</v>
      </c>
      <c r="AJ1110" s="10"/>
      <c r="AK1110" s="10" t="s">
        <v>46</v>
      </c>
    </row>
    <row r="1111" customFormat="false" ht="13.8" hidden="false" customHeight="false" outlineLevel="0" collapsed="false">
      <c r="A1111" s="10" t="s">
        <v>799</v>
      </c>
      <c r="B1111" s="80" t="n">
        <v>2081</v>
      </c>
      <c r="C1111" s="10" t="s">
        <v>38</v>
      </c>
      <c r="D1111" s="76" t="s">
        <v>805</v>
      </c>
      <c r="E1111" s="10"/>
      <c r="F1111" s="10"/>
      <c r="G1111" s="10"/>
      <c r="H1111" s="10"/>
      <c r="I1111" s="10" t="n">
        <v>3.1</v>
      </c>
      <c r="J1111" s="10" t="n">
        <v>41</v>
      </c>
      <c r="K1111" s="10" t="n">
        <v>33.9</v>
      </c>
      <c r="L1111" s="10" t="n">
        <v>0</v>
      </c>
      <c r="M1111" s="10" t="n">
        <v>24.2</v>
      </c>
      <c r="N1111" s="10" t="n">
        <v>37.6</v>
      </c>
      <c r="O1111" s="10" t="n">
        <v>16.9</v>
      </c>
      <c r="P1111" s="10" t="n">
        <v>0.5</v>
      </c>
      <c r="Q1111" s="10" t="n">
        <v>0</v>
      </c>
      <c r="R1111" s="10" t="s">
        <v>41</v>
      </c>
      <c r="S1111" s="10" t="s">
        <v>41</v>
      </c>
      <c r="T1111" s="10" t="s">
        <v>41</v>
      </c>
      <c r="U1111" s="10" t="s">
        <v>41</v>
      </c>
      <c r="V1111" s="10" t="s">
        <v>41</v>
      </c>
      <c r="W1111" s="10" t="s">
        <v>40</v>
      </c>
      <c r="X1111" s="10" t="s">
        <v>40</v>
      </c>
      <c r="Y1111" s="10" t="s">
        <v>40</v>
      </c>
      <c r="Z1111" s="10" t="s">
        <v>40</v>
      </c>
      <c r="AA1111" s="10" t="s">
        <v>40</v>
      </c>
      <c r="AB1111" s="10" t="s">
        <v>40</v>
      </c>
      <c r="AC1111" s="10" t="s">
        <v>40</v>
      </c>
      <c r="AD1111" s="69" t="s">
        <v>40</v>
      </c>
      <c r="AE1111" s="70"/>
      <c r="AF1111" s="10"/>
      <c r="AG1111" s="10" t="n">
        <v>100</v>
      </c>
      <c r="AH1111" s="10" t="n">
        <v>0.65</v>
      </c>
      <c r="AI1111" s="10" t="s">
        <v>806</v>
      </c>
      <c r="AJ1111" s="10"/>
      <c r="AK1111" s="10" t="s">
        <v>46</v>
      </c>
    </row>
    <row r="1112" customFormat="false" ht="13.8" hidden="false" customHeight="false" outlineLevel="0" collapsed="false">
      <c r="A1112" s="10" t="s">
        <v>799</v>
      </c>
      <c r="B1112" s="80" t="n">
        <v>2081</v>
      </c>
      <c r="C1112" s="10" t="s">
        <v>38</v>
      </c>
      <c r="D1112" s="76" t="s">
        <v>807</v>
      </c>
      <c r="E1112" s="10"/>
      <c r="F1112" s="10"/>
      <c r="G1112" s="10"/>
      <c r="H1112" s="10"/>
      <c r="I1112" s="10"/>
      <c r="J1112" s="10" t="n">
        <v>4.3311</v>
      </c>
      <c r="K1112" s="10" t="n">
        <v>54</v>
      </c>
      <c r="L1112" s="10" t="n">
        <v>0</v>
      </c>
      <c r="M1112" s="10" t="n">
        <v>22.5</v>
      </c>
      <c r="N1112" s="10" t="n">
        <v>31.8</v>
      </c>
      <c r="O1112" s="10" t="n">
        <v>21.2</v>
      </c>
      <c r="P1112" s="10" t="n">
        <v>0</v>
      </c>
      <c r="Q1112" s="10" t="n">
        <v>0</v>
      </c>
      <c r="R1112" s="10" t="s">
        <v>41</v>
      </c>
      <c r="S1112" s="10" t="s">
        <v>41</v>
      </c>
      <c r="T1112" s="10" t="s">
        <v>41</v>
      </c>
      <c r="U1112" s="10" t="s">
        <v>41</v>
      </c>
      <c r="V1112" s="10" t="s">
        <v>41</v>
      </c>
      <c r="W1112" s="10" t="s">
        <v>41</v>
      </c>
      <c r="X1112" s="10" t="s">
        <v>40</v>
      </c>
      <c r="Y1112" s="10" t="s">
        <v>40</v>
      </c>
      <c r="Z1112" s="10" t="s">
        <v>40</v>
      </c>
      <c r="AA1112" s="10" t="s">
        <v>40</v>
      </c>
      <c r="AB1112" s="10" t="s">
        <v>40</v>
      </c>
      <c r="AC1112" s="10" t="s">
        <v>40</v>
      </c>
      <c r="AD1112" s="69" t="s">
        <v>40</v>
      </c>
      <c r="AE1112" s="70"/>
      <c r="AF1112" s="10"/>
      <c r="AG1112" s="10" t="n">
        <v>100</v>
      </c>
      <c r="AH1112" s="10" t="n">
        <v>0.65</v>
      </c>
      <c r="AI1112" s="10" t="s">
        <v>806</v>
      </c>
      <c r="AJ1112" s="10"/>
      <c r="AK1112" s="10" t="s">
        <v>46</v>
      </c>
    </row>
    <row r="1113" customFormat="false" ht="13.8" hidden="false" customHeight="false" outlineLevel="0" collapsed="false">
      <c r="A1113" s="10" t="s">
        <v>799</v>
      </c>
      <c r="B1113" s="80" t="n">
        <v>2081</v>
      </c>
      <c r="C1113" s="10" t="s">
        <v>38</v>
      </c>
      <c r="D1113" s="76" t="s">
        <v>808</v>
      </c>
      <c r="E1113" s="10"/>
      <c r="F1113" s="10"/>
      <c r="G1113" s="10"/>
      <c r="H1113" s="10"/>
      <c r="I1113" s="10"/>
      <c r="J1113" s="10" t="n">
        <v>4.1998</v>
      </c>
      <c r="K1113" s="10" t="n">
        <v>61.7</v>
      </c>
      <c r="L1113" s="10" t="n">
        <v>0</v>
      </c>
      <c r="M1113" s="10" t="n">
        <v>21.2</v>
      </c>
      <c r="N1113" s="10" t="n">
        <v>35.7</v>
      </c>
      <c r="O1113" s="10" t="n">
        <v>21.9</v>
      </c>
      <c r="P1113" s="10" t="n">
        <v>0</v>
      </c>
      <c r="Q1113" s="10" t="n">
        <v>0</v>
      </c>
      <c r="R1113" s="10" t="s">
        <v>41</v>
      </c>
      <c r="S1113" s="10" t="s">
        <v>41</v>
      </c>
      <c r="T1113" s="10" t="s">
        <v>41</v>
      </c>
      <c r="U1113" s="10" t="s">
        <v>41</v>
      </c>
      <c r="V1113" s="10" t="s">
        <v>41</v>
      </c>
      <c r="W1113" s="10" t="s">
        <v>41</v>
      </c>
      <c r="X1113" s="10" t="s">
        <v>40</v>
      </c>
      <c r="Y1113" s="10" t="s">
        <v>40</v>
      </c>
      <c r="Z1113" s="10" t="s">
        <v>40</v>
      </c>
      <c r="AA1113" s="10" t="s">
        <v>40</v>
      </c>
      <c r="AB1113" s="10" t="s">
        <v>40</v>
      </c>
      <c r="AC1113" s="10" t="s">
        <v>40</v>
      </c>
      <c r="AD1113" s="69" t="s">
        <v>40</v>
      </c>
      <c r="AE1113" s="70"/>
      <c r="AF1113" s="10"/>
      <c r="AG1113" s="10" t="n">
        <v>100</v>
      </c>
      <c r="AH1113" s="10" t="n">
        <v>0.65</v>
      </c>
      <c r="AI1113" s="10" t="s">
        <v>806</v>
      </c>
      <c r="AJ1113" s="10"/>
      <c r="AK1113" s="10" t="s">
        <v>46</v>
      </c>
    </row>
    <row r="1114" customFormat="false" ht="13.8" hidden="false" customHeight="false" outlineLevel="0" collapsed="false">
      <c r="A1114" s="10" t="s">
        <v>799</v>
      </c>
      <c r="B1114" s="80" t="n">
        <v>2081</v>
      </c>
      <c r="C1114" s="10" t="s">
        <v>38</v>
      </c>
      <c r="D1114" s="76" t="s">
        <v>809</v>
      </c>
      <c r="E1114" s="10"/>
      <c r="F1114" s="10"/>
      <c r="G1114" s="10"/>
      <c r="H1114" s="10"/>
      <c r="I1114" s="10"/>
      <c r="J1114" s="10" t="n">
        <v>4.8479</v>
      </c>
      <c r="K1114" s="10" t="n">
        <v>40.6</v>
      </c>
      <c r="L1114" s="10" t="n">
        <v>0</v>
      </c>
      <c r="M1114" s="10" t="n">
        <v>26.2</v>
      </c>
      <c r="N1114" s="10" t="n">
        <v>35.4</v>
      </c>
      <c r="O1114" s="10" t="n">
        <v>22.1</v>
      </c>
      <c r="P1114" s="10" t="n">
        <v>0</v>
      </c>
      <c r="Q1114" s="10" t="n">
        <v>0</v>
      </c>
      <c r="R1114" s="10" t="s">
        <v>41</v>
      </c>
      <c r="S1114" s="10" t="s">
        <v>41</v>
      </c>
      <c r="T1114" s="10" t="s">
        <v>41</v>
      </c>
      <c r="U1114" s="10" t="s">
        <v>41</v>
      </c>
      <c r="V1114" s="10" t="s">
        <v>41</v>
      </c>
      <c r="W1114" s="10" t="s">
        <v>41</v>
      </c>
      <c r="X1114" s="10" t="s">
        <v>40</v>
      </c>
      <c r="Y1114" s="10" t="s">
        <v>40</v>
      </c>
      <c r="Z1114" s="10" t="s">
        <v>40</v>
      </c>
      <c r="AA1114" s="10" t="s">
        <v>40</v>
      </c>
      <c r="AB1114" s="10" t="s">
        <v>40</v>
      </c>
      <c r="AC1114" s="10" t="s">
        <v>40</v>
      </c>
      <c r="AD1114" s="69" t="s">
        <v>40</v>
      </c>
      <c r="AE1114" s="70"/>
      <c r="AF1114" s="10"/>
      <c r="AG1114" s="10" t="n">
        <v>100</v>
      </c>
      <c r="AH1114" s="10" t="n">
        <v>0.65</v>
      </c>
      <c r="AI1114" s="10" t="s">
        <v>806</v>
      </c>
      <c r="AJ1114" s="10"/>
      <c r="AK1114" s="10" t="s">
        <v>46</v>
      </c>
    </row>
    <row r="1115" customFormat="false" ht="13.8" hidden="false" customHeight="false" outlineLevel="0" collapsed="false">
      <c r="A1115" s="10" t="s">
        <v>799</v>
      </c>
      <c r="B1115" s="80" t="n">
        <v>2081</v>
      </c>
      <c r="C1115" s="10" t="s">
        <v>38</v>
      </c>
      <c r="D1115" s="76" t="s">
        <v>810</v>
      </c>
      <c r="E1115" s="10" t="n">
        <v>0</v>
      </c>
      <c r="F1115" s="10" t="n">
        <v>1.1</v>
      </c>
      <c r="G1115" s="10" t="n">
        <v>7.1</v>
      </c>
      <c r="H1115" s="10"/>
      <c r="I1115" s="10"/>
      <c r="J1115" s="10" t="n">
        <v>1.9032</v>
      </c>
      <c r="K1115" s="10" t="n">
        <v>34.4</v>
      </c>
      <c r="L1115" s="10" t="n">
        <v>0</v>
      </c>
      <c r="M1115" s="10" t="n">
        <v>29.2</v>
      </c>
      <c r="N1115" s="10" t="n">
        <v>34.8</v>
      </c>
      <c r="O1115" s="10" t="n">
        <v>5</v>
      </c>
      <c r="P1115" s="10" t="n">
        <v>0</v>
      </c>
      <c r="Q1115" s="10" t="n">
        <v>0</v>
      </c>
      <c r="R1115" s="10" t="s">
        <v>40</v>
      </c>
      <c r="S1115" s="10" t="s">
        <v>40</v>
      </c>
      <c r="T1115" s="10" t="s">
        <v>40</v>
      </c>
      <c r="U1115" s="10" t="s">
        <v>41</v>
      </c>
      <c r="V1115" s="10" t="s">
        <v>41</v>
      </c>
      <c r="W1115" s="10" t="s">
        <v>41</v>
      </c>
      <c r="X1115" s="10" t="s">
        <v>40</v>
      </c>
      <c r="Y1115" s="10" t="s">
        <v>40</v>
      </c>
      <c r="Z1115" s="10" t="s">
        <v>40</v>
      </c>
      <c r="AA1115" s="10" t="s">
        <v>40</v>
      </c>
      <c r="AB1115" s="10" t="s">
        <v>40</v>
      </c>
      <c r="AC1115" s="10" t="s">
        <v>40</v>
      </c>
      <c r="AD1115" s="69" t="s">
        <v>40</v>
      </c>
      <c r="AE1115" s="70"/>
      <c r="AF1115" s="10"/>
      <c r="AG1115" s="10" t="n">
        <v>50</v>
      </c>
      <c r="AH1115" s="10" t="n">
        <v>0.65</v>
      </c>
      <c r="AI1115" s="10" t="s">
        <v>811</v>
      </c>
      <c r="AJ1115" s="10"/>
      <c r="AK1115" s="10" t="s">
        <v>46</v>
      </c>
    </row>
    <row r="1116" customFormat="false" ht="13.8" hidden="false" customHeight="false" outlineLevel="0" collapsed="false">
      <c r="A1116" s="10" t="s">
        <v>799</v>
      </c>
      <c r="B1116" s="80" t="n">
        <v>2081</v>
      </c>
      <c r="C1116" s="10" t="s">
        <v>38</v>
      </c>
      <c r="D1116" s="76" t="s">
        <v>812</v>
      </c>
      <c r="E1116" s="10" t="n">
        <v>0</v>
      </c>
      <c r="F1116" s="10" t="n">
        <v>1.1</v>
      </c>
      <c r="G1116" s="10" t="n">
        <v>7.7</v>
      </c>
      <c r="H1116" s="10" t="n">
        <v>41.6</v>
      </c>
      <c r="I1116" s="10"/>
      <c r="J1116" s="10"/>
      <c r="K1116" s="10" t="n">
        <v>3.5005</v>
      </c>
      <c r="L1116" s="10" t="n">
        <v>0</v>
      </c>
      <c r="M1116" s="10" t="n">
        <v>23</v>
      </c>
      <c r="N1116" s="10" t="n">
        <v>34</v>
      </c>
      <c r="O1116" s="10" t="n">
        <v>15.5</v>
      </c>
      <c r="P1116" s="10" t="n">
        <v>0.4</v>
      </c>
      <c r="Q1116" s="10" t="n">
        <v>0</v>
      </c>
      <c r="R1116" s="10" t="s">
        <v>40</v>
      </c>
      <c r="S1116" s="10" t="s">
        <v>40</v>
      </c>
      <c r="T1116" s="10" t="s">
        <v>40</v>
      </c>
      <c r="U1116" s="10" t="s">
        <v>40</v>
      </c>
      <c r="V1116" s="10" t="s">
        <v>41</v>
      </c>
      <c r="W1116" s="10" t="s">
        <v>41</v>
      </c>
      <c r="X1116" s="10" t="s">
        <v>41</v>
      </c>
      <c r="Y1116" s="10" t="s">
        <v>40</v>
      </c>
      <c r="Z1116" s="10" t="s">
        <v>40</v>
      </c>
      <c r="AA1116" s="10" t="s">
        <v>40</v>
      </c>
      <c r="AB1116" s="10" t="s">
        <v>40</v>
      </c>
      <c r="AC1116" s="10" t="s">
        <v>40</v>
      </c>
      <c r="AD1116" s="69" t="s">
        <v>40</v>
      </c>
      <c r="AE1116" s="70"/>
      <c r="AF1116" s="10"/>
      <c r="AG1116" s="10" t="n">
        <v>100</v>
      </c>
      <c r="AH1116" s="10" t="n">
        <v>0.65</v>
      </c>
      <c r="AI1116" s="10" t="s">
        <v>811</v>
      </c>
      <c r="AJ1116" s="10"/>
      <c r="AK1116" s="10" t="s">
        <v>46</v>
      </c>
    </row>
    <row r="1117" customFormat="false" ht="13.8" hidden="false" customHeight="false" outlineLevel="0" collapsed="false">
      <c r="A1117" s="10" t="s">
        <v>799</v>
      </c>
      <c r="B1117" s="80" t="n">
        <v>2081</v>
      </c>
      <c r="C1117" s="10" t="s">
        <v>38</v>
      </c>
      <c r="D1117" s="76" t="s">
        <v>813</v>
      </c>
      <c r="E1117" s="10" t="n">
        <v>0</v>
      </c>
      <c r="F1117" s="10" t="n">
        <v>0.9</v>
      </c>
      <c r="G1117" s="10" t="n">
        <v>7.7</v>
      </c>
      <c r="H1117" s="10"/>
      <c r="I1117" s="10"/>
      <c r="J1117" s="10" t="n">
        <v>4.3884</v>
      </c>
      <c r="K1117" s="10" t="n">
        <v>40.2</v>
      </c>
      <c r="L1117" s="10" t="n">
        <v>0</v>
      </c>
      <c r="M1117" s="10" t="n">
        <v>16.8</v>
      </c>
      <c r="N1117" s="10" t="n">
        <v>34.9</v>
      </c>
      <c r="O1117" s="10" t="n">
        <v>14.4</v>
      </c>
      <c r="P1117" s="10" t="n">
        <v>0</v>
      </c>
      <c r="Q1117" s="10" t="n">
        <v>0</v>
      </c>
      <c r="R1117" s="10" t="s">
        <v>40</v>
      </c>
      <c r="S1117" s="10" t="s">
        <v>40</v>
      </c>
      <c r="T1117" s="10" t="s">
        <v>40</v>
      </c>
      <c r="U1117" s="10" t="s">
        <v>41</v>
      </c>
      <c r="V1117" s="10" t="s">
        <v>41</v>
      </c>
      <c r="W1117" s="10" t="s">
        <v>41</v>
      </c>
      <c r="X1117" s="10" t="s">
        <v>40</v>
      </c>
      <c r="Y1117" s="10" t="s">
        <v>40</v>
      </c>
      <c r="Z1117" s="10" t="s">
        <v>40</v>
      </c>
      <c r="AA1117" s="10" t="s">
        <v>40</v>
      </c>
      <c r="AB1117" s="10" t="s">
        <v>40</v>
      </c>
      <c r="AC1117" s="10" t="s">
        <v>40</v>
      </c>
      <c r="AD1117" s="69" t="s">
        <v>40</v>
      </c>
      <c r="AE1117" s="70"/>
      <c r="AF1117" s="10"/>
      <c r="AG1117" s="10" t="n">
        <v>100</v>
      </c>
      <c r="AH1117" s="10" t="n">
        <v>0.65</v>
      </c>
      <c r="AI1117" s="10" t="s">
        <v>811</v>
      </c>
      <c r="AJ1117" s="10"/>
      <c r="AK1117" s="10" t="s">
        <v>46</v>
      </c>
    </row>
    <row r="1118" customFormat="false" ht="13.8" hidden="false" customHeight="false" outlineLevel="0" collapsed="false">
      <c r="A1118" s="10" t="s">
        <v>799</v>
      </c>
      <c r="B1118" s="80" t="n">
        <v>2081</v>
      </c>
      <c r="C1118" s="10" t="s">
        <v>38</v>
      </c>
      <c r="D1118" s="76" t="s">
        <v>814</v>
      </c>
      <c r="E1118" s="10" t="n">
        <v>0</v>
      </c>
      <c r="F1118" s="10" t="n">
        <v>1.6</v>
      </c>
      <c r="G1118" s="10" t="n">
        <v>8.9</v>
      </c>
      <c r="H1118" s="10"/>
      <c r="I1118" s="10"/>
      <c r="J1118" s="10" t="n">
        <v>4.5892</v>
      </c>
      <c r="K1118" s="10" t="n">
        <v>1.048</v>
      </c>
      <c r="L1118" s="10" t="n">
        <v>0</v>
      </c>
      <c r="M1118" s="10" t="n">
        <v>25.7</v>
      </c>
      <c r="N1118" s="10" t="n">
        <v>34.9</v>
      </c>
      <c r="O1118" s="10" t="n">
        <v>13.8</v>
      </c>
      <c r="P1118" s="10" t="n">
        <v>1.3</v>
      </c>
      <c r="Q1118" s="10" t="n">
        <v>0</v>
      </c>
      <c r="R1118" s="10" t="s">
        <v>40</v>
      </c>
      <c r="S1118" s="10" t="s">
        <v>40</v>
      </c>
      <c r="T1118" s="10" t="s">
        <v>40</v>
      </c>
      <c r="U1118" s="10" t="s">
        <v>41</v>
      </c>
      <c r="V1118" s="10" t="s">
        <v>41</v>
      </c>
      <c r="W1118" s="10" t="s">
        <v>41</v>
      </c>
      <c r="X1118" s="10" t="s">
        <v>41</v>
      </c>
      <c r="Y1118" s="10" t="s">
        <v>40</v>
      </c>
      <c r="Z1118" s="10" t="s">
        <v>40</v>
      </c>
      <c r="AA1118" s="10" t="s">
        <v>40</v>
      </c>
      <c r="AB1118" s="10" t="s">
        <v>40</v>
      </c>
      <c r="AC1118" s="10" t="s">
        <v>40</v>
      </c>
      <c r="AD1118" s="69" t="s">
        <v>40</v>
      </c>
      <c r="AE1118" s="70"/>
      <c r="AF1118" s="10"/>
      <c r="AG1118" s="10" t="n">
        <v>100</v>
      </c>
      <c r="AH1118" s="10" t="n">
        <v>0.7</v>
      </c>
      <c r="AI1118" s="10" t="s">
        <v>815</v>
      </c>
      <c r="AJ1118" s="10"/>
      <c r="AK1118" s="10" t="s">
        <v>46</v>
      </c>
    </row>
    <row r="1119" customFormat="false" ht="13.8" hidden="false" customHeight="false" outlineLevel="0" collapsed="false">
      <c r="A1119" s="10" t="s">
        <v>799</v>
      </c>
      <c r="B1119" s="80" t="n">
        <v>2081</v>
      </c>
      <c r="C1119" s="10" t="s">
        <v>38</v>
      </c>
      <c r="D1119" s="76" t="s">
        <v>816</v>
      </c>
      <c r="E1119" s="10" t="n">
        <v>0</v>
      </c>
      <c r="F1119" s="10" t="n">
        <v>0.7</v>
      </c>
      <c r="G1119" s="10" t="n">
        <v>4.5</v>
      </c>
      <c r="H1119" s="10" t="n">
        <v>22.7</v>
      </c>
      <c r="I1119" s="10" t="n">
        <v>9.7</v>
      </c>
      <c r="J1119" s="10" t="n">
        <v>29.4</v>
      </c>
      <c r="K1119" s="10" t="n">
        <v>22.4</v>
      </c>
      <c r="L1119" s="10" t="n">
        <v>0</v>
      </c>
      <c r="M1119" s="10" t="n">
        <v>19.9</v>
      </c>
      <c r="N1119" s="10" t="n">
        <v>27.9</v>
      </c>
      <c r="O1119" s="10" t="n">
        <v>10.7</v>
      </c>
      <c r="P1119" s="10" t="n">
        <v>0</v>
      </c>
      <c r="Q1119" s="10" t="n">
        <v>0</v>
      </c>
      <c r="R1119" s="10" t="s">
        <v>40</v>
      </c>
      <c r="S1119" s="10" t="s">
        <v>40</v>
      </c>
      <c r="T1119" s="10" t="s">
        <v>40</v>
      </c>
      <c r="U1119" s="10" t="s">
        <v>40</v>
      </c>
      <c r="V1119" s="10" t="s">
        <v>40</v>
      </c>
      <c r="W1119" s="10" t="s">
        <v>40</v>
      </c>
      <c r="X1119" s="10" t="s">
        <v>40</v>
      </c>
      <c r="Y1119" s="10" t="s">
        <v>40</v>
      </c>
      <c r="Z1119" s="10" t="s">
        <v>40</v>
      </c>
      <c r="AA1119" s="10" t="s">
        <v>40</v>
      </c>
      <c r="AB1119" s="10" t="s">
        <v>40</v>
      </c>
      <c r="AC1119" s="10" t="s">
        <v>40</v>
      </c>
      <c r="AD1119" s="69" t="s">
        <v>40</v>
      </c>
      <c r="AE1119" s="70"/>
      <c r="AF1119" s="10"/>
      <c r="AG1119" s="10" t="n">
        <v>50</v>
      </c>
      <c r="AH1119" s="10" t="n">
        <v>0.6</v>
      </c>
      <c r="AI1119" s="10" t="s">
        <v>817</v>
      </c>
      <c r="AJ1119" s="10"/>
      <c r="AK1119" s="10" t="s">
        <v>46</v>
      </c>
    </row>
    <row r="1120" customFormat="false" ht="13.8" hidden="false" customHeight="false" outlineLevel="0" collapsed="false">
      <c r="A1120" s="10" t="s">
        <v>799</v>
      </c>
      <c r="B1120" s="80" t="n">
        <v>2081</v>
      </c>
      <c r="C1120" s="10" t="s">
        <v>38</v>
      </c>
      <c r="D1120" s="76" t="s">
        <v>818</v>
      </c>
      <c r="E1120" s="10" t="n">
        <v>0</v>
      </c>
      <c r="F1120" s="10" t="n">
        <v>1.3</v>
      </c>
      <c r="G1120" s="10" t="n">
        <v>9.2</v>
      </c>
      <c r="H1120" s="10" t="n">
        <v>29.7</v>
      </c>
      <c r="I1120" s="10" t="n">
        <v>32.7</v>
      </c>
      <c r="J1120" s="10" t="n">
        <v>45</v>
      </c>
      <c r="K1120" s="10" t="n">
        <v>38.7</v>
      </c>
      <c r="L1120" s="10" t="n">
        <v>0</v>
      </c>
      <c r="M1120" s="10" t="n">
        <v>26.1</v>
      </c>
      <c r="N1120" s="10" t="n">
        <v>34.2</v>
      </c>
      <c r="O1120" s="10" t="n">
        <v>19.7</v>
      </c>
      <c r="P1120" s="10" t="n">
        <v>0</v>
      </c>
      <c r="Q1120" s="10" t="n">
        <v>0</v>
      </c>
      <c r="R1120" s="10" t="s">
        <v>40</v>
      </c>
      <c r="S1120" s="10" t="s">
        <v>40</v>
      </c>
      <c r="T1120" s="10" t="s">
        <v>40</v>
      </c>
      <c r="U1120" s="10" t="s">
        <v>40</v>
      </c>
      <c r="V1120" s="10" t="s">
        <v>40</v>
      </c>
      <c r="W1120" s="10" t="s">
        <v>40</v>
      </c>
      <c r="X1120" s="10" t="s">
        <v>40</v>
      </c>
      <c r="Y1120" s="10" t="s">
        <v>40</v>
      </c>
      <c r="Z1120" s="10" t="s">
        <v>40</v>
      </c>
      <c r="AA1120" s="10" t="s">
        <v>40</v>
      </c>
      <c r="AB1120" s="10" t="s">
        <v>40</v>
      </c>
      <c r="AC1120" s="10" t="s">
        <v>40</v>
      </c>
      <c r="AD1120" s="69" t="s">
        <v>40</v>
      </c>
      <c r="AE1120" s="70"/>
      <c r="AF1120" s="10"/>
      <c r="AG1120" s="10" t="n">
        <v>100</v>
      </c>
      <c r="AH1120" s="10" t="n">
        <v>0.7</v>
      </c>
      <c r="AI1120" s="10" t="s">
        <v>817</v>
      </c>
      <c r="AJ1120" s="10"/>
      <c r="AK1120" s="10" t="s">
        <v>46</v>
      </c>
    </row>
    <row r="1121" customFormat="false" ht="13.8" hidden="false" customHeight="false" outlineLevel="0" collapsed="false">
      <c r="A1121" s="10" t="s">
        <v>799</v>
      </c>
      <c r="B1121" s="80" t="n">
        <v>2081</v>
      </c>
      <c r="C1121" s="10" t="s">
        <v>38</v>
      </c>
      <c r="D1121" s="76" t="s">
        <v>819</v>
      </c>
      <c r="E1121" s="10" t="n">
        <v>0</v>
      </c>
      <c r="F1121" s="10" t="n">
        <v>1.6</v>
      </c>
      <c r="G1121" s="10" t="n">
        <v>9</v>
      </c>
      <c r="H1121" s="10" t="n">
        <v>34.9</v>
      </c>
      <c r="I1121" s="10" t="n">
        <v>35.7</v>
      </c>
      <c r="J1121" s="10" t="n">
        <v>48.1</v>
      </c>
      <c r="K1121" s="10" t="n">
        <v>38.5</v>
      </c>
      <c r="L1121" s="10" t="n">
        <v>0</v>
      </c>
      <c r="M1121" s="10" t="n">
        <v>28.1</v>
      </c>
      <c r="N1121" s="10" t="n">
        <v>37.6</v>
      </c>
      <c r="O1121" s="10" t="n">
        <v>22.8</v>
      </c>
      <c r="P1121" s="10" t="n">
        <v>0</v>
      </c>
      <c r="Q1121" s="10" t="n">
        <v>0</v>
      </c>
      <c r="R1121" s="10" t="s">
        <v>40</v>
      </c>
      <c r="S1121" s="10" t="s">
        <v>40</v>
      </c>
      <c r="T1121" s="10" t="s">
        <v>40</v>
      </c>
      <c r="U1121" s="10" t="s">
        <v>40</v>
      </c>
      <c r="V1121" s="10" t="s">
        <v>40</v>
      </c>
      <c r="W1121" s="10" t="s">
        <v>40</v>
      </c>
      <c r="X1121" s="10" t="s">
        <v>40</v>
      </c>
      <c r="Y1121" s="10" t="s">
        <v>40</v>
      </c>
      <c r="Z1121" s="10" t="s">
        <v>40</v>
      </c>
      <c r="AA1121" s="10" t="s">
        <v>40</v>
      </c>
      <c r="AB1121" s="10" t="s">
        <v>40</v>
      </c>
      <c r="AC1121" s="10" t="s">
        <v>40</v>
      </c>
      <c r="AD1121" s="69" t="s">
        <v>40</v>
      </c>
      <c r="AE1121" s="70"/>
      <c r="AF1121" s="10"/>
      <c r="AG1121" s="10" t="n">
        <v>100</v>
      </c>
      <c r="AH1121" s="10" t="n">
        <v>0.7</v>
      </c>
      <c r="AI1121" s="10" t="s">
        <v>817</v>
      </c>
      <c r="AJ1121" s="10"/>
      <c r="AK1121" s="10" t="s">
        <v>46</v>
      </c>
    </row>
    <row r="1122" customFormat="false" ht="13.8" hidden="false" customHeight="false" outlineLevel="0" collapsed="false">
      <c r="A1122" s="10" t="s">
        <v>799</v>
      </c>
      <c r="B1122" s="80" t="n">
        <v>2081</v>
      </c>
      <c r="C1122" s="10" t="s">
        <v>38</v>
      </c>
      <c r="D1122" s="76" t="s">
        <v>820</v>
      </c>
      <c r="E1122" s="10" t="n">
        <v>0</v>
      </c>
      <c r="F1122" s="10" t="n">
        <v>1.7</v>
      </c>
      <c r="G1122" s="10" t="n">
        <v>8.8</v>
      </c>
      <c r="H1122" s="10" t="n">
        <v>44.9</v>
      </c>
      <c r="I1122" s="10" t="n">
        <v>39.3</v>
      </c>
      <c r="J1122" s="10" t="n">
        <v>48.5</v>
      </c>
      <c r="K1122" s="10" t="n">
        <v>32.9</v>
      </c>
      <c r="L1122" s="10" t="n">
        <v>0</v>
      </c>
      <c r="M1122" s="10" t="n">
        <v>26.2</v>
      </c>
      <c r="N1122" s="10" t="n">
        <v>32.7</v>
      </c>
      <c r="O1122" s="10" t="n">
        <v>20.3</v>
      </c>
      <c r="P1122" s="10" t="n">
        <v>0</v>
      </c>
      <c r="Q1122" s="10" t="n">
        <v>0</v>
      </c>
      <c r="R1122" s="10" t="s">
        <v>40</v>
      </c>
      <c r="S1122" s="10" t="s">
        <v>40</v>
      </c>
      <c r="T1122" s="10" t="s">
        <v>40</v>
      </c>
      <c r="U1122" s="10" t="s">
        <v>40</v>
      </c>
      <c r="V1122" s="10" t="s">
        <v>40</v>
      </c>
      <c r="W1122" s="10" t="s">
        <v>40</v>
      </c>
      <c r="X1122" s="10" t="s">
        <v>40</v>
      </c>
      <c r="Y1122" s="10" t="s">
        <v>40</v>
      </c>
      <c r="Z1122" s="10" t="s">
        <v>40</v>
      </c>
      <c r="AA1122" s="10" t="s">
        <v>40</v>
      </c>
      <c r="AB1122" s="10" t="s">
        <v>40</v>
      </c>
      <c r="AC1122" s="10" t="s">
        <v>40</v>
      </c>
      <c r="AD1122" s="69" t="s">
        <v>40</v>
      </c>
      <c r="AE1122" s="70"/>
      <c r="AF1122" s="10"/>
      <c r="AG1122" s="10" t="n">
        <v>100</v>
      </c>
      <c r="AH1122" s="10" t="n">
        <v>0.7</v>
      </c>
      <c r="AI1122" s="10" t="s">
        <v>817</v>
      </c>
      <c r="AJ1122" s="10"/>
      <c r="AK1122" s="10" t="s">
        <v>46</v>
      </c>
    </row>
    <row r="1123" customFormat="false" ht="13.8" hidden="false" customHeight="false" outlineLevel="0" collapsed="false">
      <c r="A1123" s="10" t="s">
        <v>799</v>
      </c>
      <c r="B1123" s="80" t="n">
        <v>2081</v>
      </c>
      <c r="C1123" s="10" t="s">
        <v>38</v>
      </c>
      <c r="D1123" s="76" t="s">
        <v>821</v>
      </c>
      <c r="E1123" s="10" t="n">
        <v>0</v>
      </c>
      <c r="F1123" s="10" t="n">
        <v>1.3</v>
      </c>
      <c r="G1123" s="10" t="n">
        <v>7</v>
      </c>
      <c r="H1123" s="10" t="n">
        <v>38.6</v>
      </c>
      <c r="I1123" s="10" t="n">
        <v>34</v>
      </c>
      <c r="J1123" s="10" t="n">
        <v>86.8</v>
      </c>
      <c r="K1123" s="10" t="n">
        <v>42.2</v>
      </c>
      <c r="L1123" s="10" t="n">
        <v>0</v>
      </c>
      <c r="M1123" s="10" t="n">
        <v>26.8</v>
      </c>
      <c r="N1123" s="10" t="n">
        <v>34</v>
      </c>
      <c r="O1123" s="10" t="n">
        <v>19.8</v>
      </c>
      <c r="P1123" s="10" t="n">
        <v>0</v>
      </c>
      <c r="Q1123" s="10" t="n">
        <v>0</v>
      </c>
      <c r="R1123" s="10" t="s">
        <v>40</v>
      </c>
      <c r="S1123" s="10" t="s">
        <v>40</v>
      </c>
      <c r="T1123" s="10" t="s">
        <v>40</v>
      </c>
      <c r="U1123" s="10" t="s">
        <v>40</v>
      </c>
      <c r="V1123" s="10" t="s">
        <v>40</v>
      </c>
      <c r="W1123" s="10" t="s">
        <v>40</v>
      </c>
      <c r="X1123" s="10" t="s">
        <v>40</v>
      </c>
      <c r="Y1123" s="10" t="s">
        <v>40</v>
      </c>
      <c r="Z1123" s="10" t="s">
        <v>40</v>
      </c>
      <c r="AA1123" s="10" t="s">
        <v>40</v>
      </c>
      <c r="AB1123" s="10" t="s">
        <v>40</v>
      </c>
      <c r="AC1123" s="10" t="s">
        <v>40</v>
      </c>
      <c r="AD1123" s="69" t="s">
        <v>40</v>
      </c>
      <c r="AE1123" s="70"/>
      <c r="AF1123" s="10"/>
      <c r="AG1123" s="10" t="n">
        <v>100</v>
      </c>
      <c r="AH1123" s="10" t="n">
        <v>0.65</v>
      </c>
      <c r="AI1123" s="10" t="s">
        <v>817</v>
      </c>
      <c r="AJ1123" s="10"/>
      <c r="AK1123" s="10" t="s">
        <v>46</v>
      </c>
    </row>
    <row r="1124" customFormat="false" ht="13.8" hidden="false" customHeight="false" outlineLevel="0" collapsed="false">
      <c r="A1124" s="10" t="s">
        <v>799</v>
      </c>
      <c r="B1124" s="80" t="n">
        <v>2081</v>
      </c>
      <c r="C1124" s="10" t="s">
        <v>38</v>
      </c>
      <c r="D1124" s="76" t="s">
        <v>822</v>
      </c>
      <c r="E1124" s="10" t="n">
        <v>0</v>
      </c>
      <c r="F1124" s="10" t="n">
        <v>1.1</v>
      </c>
      <c r="G1124" s="10" t="n">
        <v>7.7</v>
      </c>
      <c r="H1124" s="10" t="n">
        <v>25.1</v>
      </c>
      <c r="I1124" s="10" t="n">
        <v>32.9</v>
      </c>
      <c r="J1124" s="10" t="n">
        <v>44.1</v>
      </c>
      <c r="K1124" s="10" t="n">
        <v>29.1</v>
      </c>
      <c r="L1124" s="10" t="n">
        <v>0</v>
      </c>
      <c r="M1124" s="10" t="n">
        <v>3</v>
      </c>
      <c r="N1124" s="10" t="n">
        <v>37.3</v>
      </c>
      <c r="O1124" s="10" t="n">
        <v>10.4</v>
      </c>
      <c r="P1124" s="10" t="n">
        <v>0</v>
      </c>
      <c r="Q1124" s="10" t="n">
        <v>0</v>
      </c>
      <c r="R1124" s="10" t="s">
        <v>40</v>
      </c>
      <c r="S1124" s="10" t="s">
        <v>40</v>
      </c>
      <c r="T1124" s="10" t="s">
        <v>40</v>
      </c>
      <c r="U1124" s="10" t="s">
        <v>40</v>
      </c>
      <c r="V1124" s="10" t="s">
        <v>40</v>
      </c>
      <c r="W1124" s="10" t="s">
        <v>40</v>
      </c>
      <c r="X1124" s="10" t="s">
        <v>40</v>
      </c>
      <c r="Y1124" s="10" t="s">
        <v>40</v>
      </c>
      <c r="Z1124" s="10" t="s">
        <v>40</v>
      </c>
      <c r="AA1124" s="10" t="s">
        <v>40</v>
      </c>
      <c r="AB1124" s="10" t="s">
        <v>40</v>
      </c>
      <c r="AC1124" s="10" t="s">
        <v>40</v>
      </c>
      <c r="AD1124" s="69" t="s">
        <v>40</v>
      </c>
      <c r="AE1124" s="70"/>
      <c r="AF1124" s="10"/>
      <c r="AG1124" s="10" t="n">
        <v>100</v>
      </c>
      <c r="AH1124" s="10" t="n">
        <v>0.65</v>
      </c>
      <c r="AI1124" s="10" t="s">
        <v>817</v>
      </c>
      <c r="AJ1124" s="10"/>
      <c r="AK1124" s="10" t="s">
        <v>46</v>
      </c>
    </row>
    <row r="1125" customFormat="false" ht="13.8" hidden="false" customHeight="false" outlineLevel="0" collapsed="false">
      <c r="A1125" s="10" t="s">
        <v>799</v>
      </c>
      <c r="B1125" s="80" t="n">
        <v>2081</v>
      </c>
      <c r="C1125" s="10" t="s">
        <v>38</v>
      </c>
      <c r="D1125" s="76" t="s">
        <v>823</v>
      </c>
      <c r="E1125" s="10" t="n">
        <v>0</v>
      </c>
      <c r="F1125" s="10" t="n">
        <v>1.3</v>
      </c>
      <c r="G1125" s="10" t="n">
        <v>6.6</v>
      </c>
      <c r="H1125" s="10" t="n">
        <v>28.9</v>
      </c>
      <c r="I1125" s="10" t="n">
        <v>11.2</v>
      </c>
      <c r="J1125" s="10" t="n">
        <v>41.7</v>
      </c>
      <c r="K1125" s="10" t="n">
        <v>21.9</v>
      </c>
      <c r="L1125" s="10" t="n">
        <v>0</v>
      </c>
      <c r="M1125" s="10" t="n">
        <v>27.7</v>
      </c>
      <c r="N1125" s="10" t="n">
        <v>24.6</v>
      </c>
      <c r="O1125" s="10" t="n">
        <v>10.7</v>
      </c>
      <c r="P1125" s="10" t="n">
        <v>0</v>
      </c>
      <c r="Q1125" s="10" t="n">
        <v>0</v>
      </c>
      <c r="R1125" s="10" t="s">
        <v>40</v>
      </c>
      <c r="S1125" s="10" t="s">
        <v>40</v>
      </c>
      <c r="T1125" s="10" t="s">
        <v>40</v>
      </c>
      <c r="U1125" s="10" t="s">
        <v>40</v>
      </c>
      <c r="V1125" s="10" t="s">
        <v>40</v>
      </c>
      <c r="W1125" s="10" t="s">
        <v>40</v>
      </c>
      <c r="X1125" s="10" t="s">
        <v>40</v>
      </c>
      <c r="Y1125" s="10" t="s">
        <v>40</v>
      </c>
      <c r="Z1125" s="10" t="s">
        <v>40</v>
      </c>
      <c r="AA1125" s="10" t="s">
        <v>40</v>
      </c>
      <c r="AB1125" s="10" t="s">
        <v>40</v>
      </c>
      <c r="AC1125" s="10" t="s">
        <v>40</v>
      </c>
      <c r="AD1125" s="69" t="s">
        <v>40</v>
      </c>
      <c r="AE1125" s="70"/>
      <c r="AF1125" s="10"/>
      <c r="AG1125" s="10" t="n">
        <v>50</v>
      </c>
      <c r="AH1125" s="10" t="n">
        <v>0.65</v>
      </c>
      <c r="AI1125" s="10" t="s">
        <v>817</v>
      </c>
      <c r="AJ1125" s="10"/>
      <c r="AK1125" s="10" t="s">
        <v>46</v>
      </c>
    </row>
    <row r="1126" customFormat="false" ht="13.8" hidden="false" customHeight="false" outlineLevel="0" collapsed="false">
      <c r="A1126" s="10" t="s">
        <v>799</v>
      </c>
      <c r="B1126" s="79" t="n">
        <v>2093</v>
      </c>
      <c r="C1126" s="10" t="s">
        <v>38</v>
      </c>
      <c r="D1126" s="76" t="s">
        <v>800</v>
      </c>
      <c r="E1126" s="10"/>
      <c r="F1126" s="10"/>
      <c r="G1126" s="10"/>
      <c r="H1126" s="10"/>
      <c r="I1126" s="10"/>
      <c r="J1126" s="10"/>
      <c r="K1126" s="10" t="n">
        <v>7.9216</v>
      </c>
      <c r="L1126" s="10" t="n">
        <v>0.9339</v>
      </c>
      <c r="M1126" s="10" t="n">
        <v>25.8214285714286</v>
      </c>
      <c r="N1126" s="10" t="n">
        <v>0</v>
      </c>
      <c r="O1126" s="10" t="n">
        <v>1.03571428571429</v>
      </c>
      <c r="P1126" s="10" t="n">
        <v>5.42857142857143</v>
      </c>
      <c r="Q1126" s="10" t="n">
        <v>1.89655172413793</v>
      </c>
      <c r="R1126" s="10" t="s">
        <v>41</v>
      </c>
      <c r="S1126" s="10" t="s">
        <v>41</v>
      </c>
      <c r="T1126" s="10" t="s">
        <v>41</v>
      </c>
      <c r="U1126" s="10" t="s">
        <v>41</v>
      </c>
      <c r="V1126" s="10" t="s">
        <v>41</v>
      </c>
      <c r="W1126" s="10" t="s">
        <v>41</v>
      </c>
      <c r="X1126" s="10" t="s">
        <v>41</v>
      </c>
      <c r="Y1126" s="10" t="s">
        <v>41</v>
      </c>
      <c r="Z1126" s="10" t="s">
        <v>40</v>
      </c>
      <c r="AA1126" s="10" t="s">
        <v>40</v>
      </c>
      <c r="AB1126" s="10" t="s">
        <v>40</v>
      </c>
      <c r="AC1126" s="10" t="s">
        <v>40</v>
      </c>
      <c r="AD1126" s="69" t="s">
        <v>40</v>
      </c>
      <c r="AE1126" s="70"/>
      <c r="AF1126" s="10"/>
      <c r="AG1126" s="10" t="n">
        <v>100</v>
      </c>
      <c r="AH1126" s="10" t="n">
        <v>0.75</v>
      </c>
      <c r="AI1126" s="10" t="s">
        <v>801</v>
      </c>
      <c r="AJ1126" s="10"/>
      <c r="AK1126" s="10" t="s">
        <v>46</v>
      </c>
    </row>
    <row r="1127" customFormat="false" ht="13.8" hidden="false" customHeight="false" outlineLevel="0" collapsed="false">
      <c r="A1127" s="10" t="s">
        <v>799</v>
      </c>
      <c r="B1127" s="79" t="n">
        <v>2093</v>
      </c>
      <c r="C1127" s="10" t="s">
        <v>38</v>
      </c>
      <c r="D1127" s="76" t="s">
        <v>802</v>
      </c>
      <c r="E1127" s="10"/>
      <c r="F1127" s="10"/>
      <c r="G1127" s="10"/>
      <c r="H1127" s="10" t="n">
        <v>2.6252</v>
      </c>
      <c r="I1127" s="10"/>
      <c r="J1127" s="10"/>
      <c r="K1127" s="10" t="n">
        <v>5.0507</v>
      </c>
      <c r="L1127" s="10" t="n">
        <v>0.9413</v>
      </c>
      <c r="M1127" s="10" t="n">
        <v>22.6</v>
      </c>
      <c r="N1127" s="10" t="n">
        <v>0</v>
      </c>
      <c r="O1127" s="10" t="n">
        <v>1</v>
      </c>
      <c r="P1127" s="10" t="n">
        <v>5.5</v>
      </c>
      <c r="Q1127" s="10" t="n">
        <v>1.9</v>
      </c>
      <c r="R1127" s="10" t="s">
        <v>41</v>
      </c>
      <c r="S1127" s="10" t="s">
        <v>41</v>
      </c>
      <c r="T1127" s="10" t="s">
        <v>41</v>
      </c>
      <c r="U1127" s="10" t="s">
        <v>41</v>
      </c>
      <c r="V1127" s="10" t="s">
        <v>41</v>
      </c>
      <c r="W1127" s="10" t="s">
        <v>41</v>
      </c>
      <c r="X1127" s="10" t="s">
        <v>41</v>
      </c>
      <c r="Y1127" s="10" t="s">
        <v>41</v>
      </c>
      <c r="Z1127" s="10" t="s">
        <v>40</v>
      </c>
      <c r="AA1127" s="10" t="s">
        <v>40</v>
      </c>
      <c r="AB1127" s="10" t="s">
        <v>40</v>
      </c>
      <c r="AC1127" s="10" t="s">
        <v>40</v>
      </c>
      <c r="AD1127" s="69" t="s">
        <v>40</v>
      </c>
      <c r="AE1127" s="70"/>
      <c r="AF1127" s="10"/>
      <c r="AG1127" s="10" t="n">
        <v>100</v>
      </c>
      <c r="AH1127" s="10" t="n">
        <v>0.75</v>
      </c>
      <c r="AI1127" s="10" t="s">
        <v>801</v>
      </c>
      <c r="AJ1127" s="10"/>
      <c r="AK1127" s="10" t="s">
        <v>46</v>
      </c>
    </row>
    <row r="1128" customFormat="false" ht="13.8" hidden="false" customHeight="false" outlineLevel="0" collapsed="false">
      <c r="A1128" s="10" t="s">
        <v>799</v>
      </c>
      <c r="B1128" s="79" t="n">
        <v>2093</v>
      </c>
      <c r="C1128" s="10" t="s">
        <v>38</v>
      </c>
      <c r="D1128" s="76" t="s">
        <v>803</v>
      </c>
      <c r="E1128" s="10"/>
      <c r="F1128" s="10"/>
      <c r="G1128" s="10"/>
      <c r="H1128" s="10"/>
      <c r="I1128" s="10"/>
      <c r="J1128" s="10"/>
      <c r="K1128" s="10" t="n">
        <v>7.0153</v>
      </c>
      <c r="L1128" s="10" t="n">
        <v>0.8084</v>
      </c>
      <c r="M1128" s="10" t="n">
        <v>18.9</v>
      </c>
      <c r="N1128" s="10" t="n">
        <v>0</v>
      </c>
      <c r="O1128" s="10" t="n">
        <v>1.7</v>
      </c>
      <c r="P1128" s="10" t="n">
        <v>5.2</v>
      </c>
      <c r="Q1128" s="10" t="n">
        <v>1.3</v>
      </c>
      <c r="R1128" s="10" t="s">
        <v>41</v>
      </c>
      <c r="S1128" s="10" t="s">
        <v>41</v>
      </c>
      <c r="T1128" s="10" t="s">
        <v>41</v>
      </c>
      <c r="U1128" s="10" t="s">
        <v>41</v>
      </c>
      <c r="V1128" s="10" t="s">
        <v>41</v>
      </c>
      <c r="W1128" s="10" t="s">
        <v>41</v>
      </c>
      <c r="X1128" s="10" t="s">
        <v>41</v>
      </c>
      <c r="Y1128" s="10" t="s">
        <v>41</v>
      </c>
      <c r="Z1128" s="10" t="s">
        <v>40</v>
      </c>
      <c r="AA1128" s="10" t="s">
        <v>40</v>
      </c>
      <c r="AB1128" s="10" t="s">
        <v>40</v>
      </c>
      <c r="AC1128" s="10" t="s">
        <v>40</v>
      </c>
      <c r="AD1128" s="69" t="s">
        <v>40</v>
      </c>
      <c r="AE1128" s="70"/>
      <c r="AF1128" s="10"/>
      <c r="AG1128" s="10" t="n">
        <v>100</v>
      </c>
      <c r="AH1128" s="10" t="n">
        <v>0.7</v>
      </c>
      <c r="AI1128" s="10" t="s">
        <v>804</v>
      </c>
      <c r="AJ1128" s="10"/>
      <c r="AK1128" s="10" t="s">
        <v>46</v>
      </c>
    </row>
    <row r="1129" customFormat="false" ht="13.8" hidden="false" customHeight="false" outlineLevel="0" collapsed="false">
      <c r="A1129" s="10" t="s">
        <v>799</v>
      </c>
      <c r="B1129" s="79" t="n">
        <v>2093</v>
      </c>
      <c r="C1129" s="10" t="s">
        <v>38</v>
      </c>
      <c r="D1129" s="76" t="s">
        <v>805</v>
      </c>
      <c r="E1129" s="10"/>
      <c r="F1129" s="10"/>
      <c r="G1129" s="10"/>
      <c r="H1129" s="10"/>
      <c r="I1129" s="10"/>
      <c r="J1129" s="10" t="n">
        <v>4.0232</v>
      </c>
      <c r="K1129" s="10" t="n">
        <v>19.4</v>
      </c>
      <c r="L1129" s="10" t="n">
        <v>7.6</v>
      </c>
      <c r="M1129" s="10" t="n">
        <v>24.5</v>
      </c>
      <c r="N1129" s="10" t="n">
        <v>0</v>
      </c>
      <c r="O1129" s="10" t="n">
        <v>0</v>
      </c>
      <c r="P1129" s="10" t="n">
        <v>3.9</v>
      </c>
      <c r="Q1129" s="10" t="n">
        <v>0.5</v>
      </c>
      <c r="R1129" s="10" t="s">
        <v>41</v>
      </c>
      <c r="S1129" s="10" t="s">
        <v>41</v>
      </c>
      <c r="T1129" s="10" t="s">
        <v>41</v>
      </c>
      <c r="U1129" s="10" t="s">
        <v>41</v>
      </c>
      <c r="V1129" s="10" t="s">
        <v>41</v>
      </c>
      <c r="W1129" s="10" t="s">
        <v>41</v>
      </c>
      <c r="X1129" s="10" t="s">
        <v>40</v>
      </c>
      <c r="Y1129" s="10" t="s">
        <v>40</v>
      </c>
      <c r="Z1129" s="10" t="s">
        <v>40</v>
      </c>
      <c r="AA1129" s="10" t="s">
        <v>40</v>
      </c>
      <c r="AB1129" s="10" t="s">
        <v>40</v>
      </c>
      <c r="AC1129" s="10" t="s">
        <v>40</v>
      </c>
      <c r="AD1129" s="69" t="s">
        <v>40</v>
      </c>
      <c r="AE1129" s="70"/>
      <c r="AF1129" s="10"/>
      <c r="AG1129" s="10" t="n">
        <v>100</v>
      </c>
      <c r="AH1129" s="10" t="n">
        <v>0.65</v>
      </c>
      <c r="AI1129" s="10" t="s">
        <v>806</v>
      </c>
      <c r="AJ1129" s="10"/>
      <c r="AK1129" s="10" t="s">
        <v>46</v>
      </c>
    </row>
    <row r="1130" customFormat="false" ht="13.8" hidden="false" customHeight="false" outlineLevel="0" collapsed="false">
      <c r="A1130" s="10" t="s">
        <v>799</v>
      </c>
      <c r="B1130" s="79" t="n">
        <v>2093</v>
      </c>
      <c r="C1130" s="10" t="s">
        <v>38</v>
      </c>
      <c r="D1130" s="76" t="s">
        <v>807</v>
      </c>
      <c r="E1130" s="10"/>
      <c r="F1130" s="10"/>
      <c r="G1130" s="10"/>
      <c r="H1130" s="10"/>
      <c r="I1130" s="10"/>
      <c r="J1130" s="10"/>
      <c r="K1130" s="10" t="n">
        <v>6.3756</v>
      </c>
      <c r="L1130" s="10" t="n">
        <v>0</v>
      </c>
      <c r="M1130" s="10" t="n">
        <v>23.6</v>
      </c>
      <c r="N1130" s="10" t="n">
        <v>0</v>
      </c>
      <c r="O1130" s="10" t="n">
        <v>0.9</v>
      </c>
      <c r="P1130" s="10" t="n">
        <v>5.3</v>
      </c>
      <c r="Q1130" s="10" t="n">
        <v>0.4</v>
      </c>
      <c r="R1130" s="10" t="s">
        <v>41</v>
      </c>
      <c r="S1130" s="10" t="s">
        <v>41</v>
      </c>
      <c r="T1130" s="10" t="s">
        <v>41</v>
      </c>
      <c r="U1130" s="10" t="s">
        <v>41</v>
      </c>
      <c r="V1130" s="10" t="s">
        <v>41</v>
      </c>
      <c r="W1130" s="10" t="s">
        <v>41</v>
      </c>
      <c r="X1130" s="10" t="s">
        <v>41</v>
      </c>
      <c r="Y1130" s="10" t="s">
        <v>40</v>
      </c>
      <c r="Z1130" s="10" t="s">
        <v>40</v>
      </c>
      <c r="AA1130" s="10" t="s">
        <v>40</v>
      </c>
      <c r="AB1130" s="10" t="s">
        <v>40</v>
      </c>
      <c r="AC1130" s="10" t="s">
        <v>40</v>
      </c>
      <c r="AD1130" s="69" t="s">
        <v>40</v>
      </c>
      <c r="AE1130" s="70"/>
      <c r="AF1130" s="10"/>
      <c r="AG1130" s="10" t="n">
        <v>100</v>
      </c>
      <c r="AH1130" s="10" t="n">
        <v>0.65</v>
      </c>
      <c r="AI1130" s="10" t="s">
        <v>806</v>
      </c>
      <c r="AJ1130" s="10"/>
      <c r="AK1130" s="10" t="s">
        <v>46</v>
      </c>
    </row>
    <row r="1131" customFormat="false" ht="13.8" hidden="false" customHeight="false" outlineLevel="0" collapsed="false">
      <c r="A1131" s="10" t="s">
        <v>799</v>
      </c>
      <c r="B1131" s="79" t="n">
        <v>2093</v>
      </c>
      <c r="C1131" s="10" t="s">
        <v>38</v>
      </c>
      <c r="D1131" s="76" t="s">
        <v>808</v>
      </c>
      <c r="E1131" s="10"/>
      <c r="F1131" s="10"/>
      <c r="G1131" s="10"/>
      <c r="H1131" s="10"/>
      <c r="I1131" s="10"/>
      <c r="J1131" s="10"/>
      <c r="K1131" s="10" t="n">
        <v>6.3145</v>
      </c>
      <c r="L1131" s="10" t="n">
        <v>19</v>
      </c>
      <c r="M1131" s="10" t="n">
        <v>2.5</v>
      </c>
      <c r="N1131" s="10" t="n">
        <v>0</v>
      </c>
      <c r="O1131" s="10" t="n">
        <v>5.8</v>
      </c>
      <c r="P1131" s="10" t="n">
        <v>5.7</v>
      </c>
      <c r="Q1131" s="10" t="n">
        <v>1.5</v>
      </c>
      <c r="R1131" s="10" t="s">
        <v>41</v>
      </c>
      <c r="S1131" s="10" t="s">
        <v>41</v>
      </c>
      <c r="T1131" s="10" t="s">
        <v>41</v>
      </c>
      <c r="U1131" s="10" t="s">
        <v>41</v>
      </c>
      <c r="V1131" s="10" t="s">
        <v>41</v>
      </c>
      <c r="W1131" s="10" t="s">
        <v>41</v>
      </c>
      <c r="X1131" s="10" t="s">
        <v>41</v>
      </c>
      <c r="Y1131" s="10" t="s">
        <v>40</v>
      </c>
      <c r="Z1131" s="10" t="s">
        <v>40</v>
      </c>
      <c r="AA1131" s="10" t="s">
        <v>40</v>
      </c>
      <c r="AB1131" s="10" t="s">
        <v>40</v>
      </c>
      <c r="AC1131" s="10" t="s">
        <v>40</v>
      </c>
      <c r="AD1131" s="69" t="s">
        <v>40</v>
      </c>
      <c r="AE1131" s="70"/>
      <c r="AF1131" s="10"/>
      <c r="AG1131" s="10" t="n">
        <v>100</v>
      </c>
      <c r="AH1131" s="10" t="n">
        <v>0.65</v>
      </c>
      <c r="AI1131" s="10" t="s">
        <v>806</v>
      </c>
      <c r="AJ1131" s="10"/>
      <c r="AK1131" s="10" t="s">
        <v>46</v>
      </c>
    </row>
    <row r="1132" customFormat="false" ht="13.8" hidden="false" customHeight="false" outlineLevel="0" collapsed="false">
      <c r="A1132" s="10" t="s">
        <v>799</v>
      </c>
      <c r="B1132" s="79" t="n">
        <v>2093</v>
      </c>
      <c r="C1132" s="10" t="s">
        <v>38</v>
      </c>
      <c r="D1132" s="76" t="s">
        <v>809</v>
      </c>
      <c r="E1132" s="10"/>
      <c r="F1132" s="10"/>
      <c r="G1132" s="10"/>
      <c r="H1132" s="10"/>
      <c r="I1132" s="10"/>
      <c r="J1132" s="10"/>
      <c r="K1132" s="10" t="n">
        <v>6.2785</v>
      </c>
      <c r="L1132" s="10" t="n">
        <v>24.5</v>
      </c>
      <c r="M1132" s="10" t="n">
        <v>20.4</v>
      </c>
      <c r="N1132" s="10" t="n">
        <v>0</v>
      </c>
      <c r="O1132" s="10" t="n">
        <v>1.4</v>
      </c>
      <c r="P1132" s="10" t="n">
        <v>3.7</v>
      </c>
      <c r="Q1132" s="10" t="n">
        <v>0.4</v>
      </c>
      <c r="R1132" s="10" t="s">
        <v>41</v>
      </c>
      <c r="S1132" s="10" t="s">
        <v>41</v>
      </c>
      <c r="T1132" s="10" t="s">
        <v>41</v>
      </c>
      <c r="U1132" s="10" t="s">
        <v>41</v>
      </c>
      <c r="V1132" s="10" t="s">
        <v>41</v>
      </c>
      <c r="W1132" s="10" t="s">
        <v>41</v>
      </c>
      <c r="X1132" s="10" t="s">
        <v>41</v>
      </c>
      <c r="Y1132" s="10" t="s">
        <v>40</v>
      </c>
      <c r="Z1132" s="10" t="s">
        <v>40</v>
      </c>
      <c r="AA1132" s="10" t="s">
        <v>40</v>
      </c>
      <c r="AB1132" s="10" t="s">
        <v>40</v>
      </c>
      <c r="AC1132" s="10" t="s">
        <v>40</v>
      </c>
      <c r="AD1132" s="69" t="s">
        <v>40</v>
      </c>
      <c r="AE1132" s="70"/>
      <c r="AF1132" s="10"/>
      <c r="AG1132" s="10" t="n">
        <v>100</v>
      </c>
      <c r="AH1132" s="10" t="n">
        <v>0.65</v>
      </c>
      <c r="AI1132" s="10" t="s">
        <v>806</v>
      </c>
      <c r="AJ1132" s="10"/>
      <c r="AK1132" s="10" t="s">
        <v>46</v>
      </c>
    </row>
    <row r="1133" customFormat="false" ht="13.8" hidden="false" customHeight="false" outlineLevel="0" collapsed="false">
      <c r="A1133" s="10" t="s">
        <v>799</v>
      </c>
      <c r="B1133" s="79" t="n">
        <v>2093</v>
      </c>
      <c r="C1133" s="10" t="s">
        <v>38</v>
      </c>
      <c r="D1133" s="76" t="s">
        <v>810</v>
      </c>
      <c r="E1133" s="10" t="n">
        <v>0</v>
      </c>
      <c r="F1133" s="10" t="n">
        <v>10.6</v>
      </c>
      <c r="G1133" s="10" t="n">
        <v>11</v>
      </c>
      <c r="H1133" s="10"/>
      <c r="I1133" s="10"/>
      <c r="J1133" s="10"/>
      <c r="K1133" s="10" t="n">
        <v>4.1934</v>
      </c>
      <c r="L1133" s="10" t="n">
        <v>0.9</v>
      </c>
      <c r="M1133" s="10" t="n">
        <v>1.4</v>
      </c>
      <c r="N1133" s="10" t="n">
        <v>0</v>
      </c>
      <c r="O1133" s="10" t="n">
        <v>10</v>
      </c>
      <c r="P1133" s="10" t="n">
        <v>6.2</v>
      </c>
      <c r="Q1133" s="10" t="n">
        <v>0</v>
      </c>
      <c r="R1133" s="10" t="s">
        <v>40</v>
      </c>
      <c r="S1133" s="10" t="s">
        <v>40</v>
      </c>
      <c r="T1133" s="10" t="s">
        <v>40</v>
      </c>
      <c r="U1133" s="10" t="s">
        <v>41</v>
      </c>
      <c r="V1133" s="10" t="s">
        <v>41</v>
      </c>
      <c r="W1133" s="10" t="s">
        <v>41</v>
      </c>
      <c r="X1133" s="10" t="s">
        <v>41</v>
      </c>
      <c r="Y1133" s="10" t="s">
        <v>40</v>
      </c>
      <c r="Z1133" s="10" t="s">
        <v>40</v>
      </c>
      <c r="AA1133" s="10" t="s">
        <v>40</v>
      </c>
      <c r="AB1133" s="10" t="s">
        <v>40</v>
      </c>
      <c r="AC1133" s="10" t="s">
        <v>40</v>
      </c>
      <c r="AD1133" s="69" t="s">
        <v>40</v>
      </c>
      <c r="AE1133" s="70"/>
      <c r="AF1133" s="10"/>
      <c r="AG1133" s="10" t="n">
        <v>50</v>
      </c>
      <c r="AH1133" s="10" t="n">
        <v>0.65</v>
      </c>
      <c r="AI1133" s="10" t="s">
        <v>811</v>
      </c>
      <c r="AJ1133" s="10"/>
      <c r="AK1133" s="10" t="s">
        <v>46</v>
      </c>
    </row>
    <row r="1134" customFormat="false" ht="13.8" hidden="false" customHeight="false" outlineLevel="0" collapsed="false">
      <c r="A1134" s="10" t="s">
        <v>799</v>
      </c>
      <c r="B1134" s="79" t="n">
        <v>2093</v>
      </c>
      <c r="C1134" s="10" t="s">
        <v>38</v>
      </c>
      <c r="D1134" s="76" t="s">
        <v>812</v>
      </c>
      <c r="E1134" s="10" t="n">
        <v>0</v>
      </c>
      <c r="F1134" s="10" t="n">
        <v>10.7</v>
      </c>
      <c r="G1134" s="10" t="n">
        <v>11.3</v>
      </c>
      <c r="H1134" s="10" t="n">
        <v>31.9</v>
      </c>
      <c r="I1134" s="10"/>
      <c r="J1134" s="10"/>
      <c r="K1134" s="10" t="n">
        <v>4.3549</v>
      </c>
      <c r="L1134" s="10" t="n">
        <v>26.6</v>
      </c>
      <c r="M1134" s="10" t="n">
        <v>13.5</v>
      </c>
      <c r="N1134" s="10" t="n">
        <v>0</v>
      </c>
      <c r="O1134" s="10" t="n">
        <v>1.4</v>
      </c>
      <c r="P1134" s="10" t="n">
        <v>4.2</v>
      </c>
      <c r="Q1134" s="10" t="n">
        <v>0.7</v>
      </c>
      <c r="R1134" s="10" t="s">
        <v>40</v>
      </c>
      <c r="S1134" s="10" t="s">
        <v>40</v>
      </c>
      <c r="T1134" s="10" t="s">
        <v>40</v>
      </c>
      <c r="U1134" s="10" t="s">
        <v>40</v>
      </c>
      <c r="V1134" s="10" t="s">
        <v>41</v>
      </c>
      <c r="W1134" s="10" t="s">
        <v>41</v>
      </c>
      <c r="X1134" s="10" t="s">
        <v>41</v>
      </c>
      <c r="Y1134" s="10" t="s">
        <v>40</v>
      </c>
      <c r="Z1134" s="10" t="s">
        <v>40</v>
      </c>
      <c r="AA1134" s="10" t="s">
        <v>40</v>
      </c>
      <c r="AB1134" s="10" t="s">
        <v>40</v>
      </c>
      <c r="AC1134" s="10" t="s">
        <v>40</v>
      </c>
      <c r="AD1134" s="69" t="s">
        <v>40</v>
      </c>
      <c r="AE1134" s="70"/>
      <c r="AF1134" s="10"/>
      <c r="AG1134" s="10" t="n">
        <v>100</v>
      </c>
      <c r="AH1134" s="10" t="n">
        <v>0.65</v>
      </c>
      <c r="AI1134" s="10" t="s">
        <v>811</v>
      </c>
      <c r="AJ1134" s="10"/>
      <c r="AK1134" s="10" t="s">
        <v>46</v>
      </c>
    </row>
    <row r="1135" customFormat="false" ht="13.8" hidden="false" customHeight="false" outlineLevel="0" collapsed="false">
      <c r="A1135" s="10" t="s">
        <v>799</v>
      </c>
      <c r="B1135" s="79" t="n">
        <v>2093</v>
      </c>
      <c r="C1135" s="10" t="s">
        <v>38</v>
      </c>
      <c r="D1135" s="76" t="s">
        <v>813</v>
      </c>
      <c r="E1135" s="10" t="n">
        <v>0</v>
      </c>
      <c r="F1135" s="10" t="n">
        <v>10.7</v>
      </c>
      <c r="G1135" s="10"/>
      <c r="H1135" s="10"/>
      <c r="I1135" s="10"/>
      <c r="J1135" s="10"/>
      <c r="K1135" s="10" t="n">
        <v>5.3881</v>
      </c>
      <c r="L1135" s="10" t="n">
        <v>20.4</v>
      </c>
      <c r="M1135" s="10" t="n">
        <v>18</v>
      </c>
      <c r="N1135" s="10" t="n">
        <v>0</v>
      </c>
      <c r="O1135" s="10" t="n">
        <v>3.5</v>
      </c>
      <c r="P1135" s="10" t="n">
        <v>3.2</v>
      </c>
      <c r="Q1135" s="10" t="n">
        <v>0</v>
      </c>
      <c r="R1135" s="10" t="s">
        <v>40</v>
      </c>
      <c r="S1135" s="10" t="s">
        <v>40</v>
      </c>
      <c r="T1135" s="10" t="s">
        <v>41</v>
      </c>
      <c r="U1135" s="10" t="s">
        <v>41</v>
      </c>
      <c r="V1135" s="10" t="s">
        <v>41</v>
      </c>
      <c r="W1135" s="10" t="s">
        <v>41</v>
      </c>
      <c r="X1135" s="10" t="s">
        <v>41</v>
      </c>
      <c r="Y1135" s="10" t="s">
        <v>40</v>
      </c>
      <c r="Z1135" s="10" t="s">
        <v>40</v>
      </c>
      <c r="AA1135" s="10" t="s">
        <v>40</v>
      </c>
      <c r="AB1135" s="10" t="s">
        <v>40</v>
      </c>
      <c r="AC1135" s="10" t="s">
        <v>40</v>
      </c>
      <c r="AD1135" s="69" t="s">
        <v>40</v>
      </c>
      <c r="AE1135" s="70"/>
      <c r="AF1135" s="10"/>
      <c r="AG1135" s="10" t="n">
        <v>100</v>
      </c>
      <c r="AH1135" s="10" t="n">
        <v>0.65</v>
      </c>
      <c r="AI1135" s="10" t="s">
        <v>811</v>
      </c>
      <c r="AJ1135" s="10"/>
      <c r="AK1135" s="10" t="s">
        <v>46</v>
      </c>
    </row>
    <row r="1136" customFormat="false" ht="13.8" hidden="false" customHeight="false" outlineLevel="0" collapsed="false">
      <c r="A1136" s="10" t="s">
        <v>799</v>
      </c>
      <c r="B1136" s="79" t="n">
        <v>2093</v>
      </c>
      <c r="C1136" s="10" t="s">
        <v>38</v>
      </c>
      <c r="D1136" s="76" t="s">
        <v>814</v>
      </c>
      <c r="E1136" s="10" t="n">
        <v>0.5</v>
      </c>
      <c r="F1136" s="10" t="n">
        <v>12.3</v>
      </c>
      <c r="G1136" s="10" t="n">
        <v>12.5</v>
      </c>
      <c r="H1136" s="10"/>
      <c r="I1136" s="10"/>
      <c r="J1136" s="10"/>
      <c r="K1136" s="10" t="n">
        <v>5.5613</v>
      </c>
      <c r="L1136" s="10" t="n">
        <v>0.775</v>
      </c>
      <c r="M1136" s="10" t="n">
        <v>25.4</v>
      </c>
      <c r="N1136" s="10" t="n">
        <v>0</v>
      </c>
      <c r="O1136" s="10" t="n">
        <v>0.1</v>
      </c>
      <c r="P1136" s="10" t="n">
        <v>6.8</v>
      </c>
      <c r="Q1136" s="10" t="n">
        <v>1.8</v>
      </c>
      <c r="R1136" s="10" t="s">
        <v>40</v>
      </c>
      <c r="S1136" s="10" t="s">
        <v>40</v>
      </c>
      <c r="T1136" s="10" t="s">
        <v>40</v>
      </c>
      <c r="U1136" s="10" t="s">
        <v>41</v>
      </c>
      <c r="V1136" s="10" t="s">
        <v>41</v>
      </c>
      <c r="W1136" s="10" t="s">
        <v>41</v>
      </c>
      <c r="X1136" s="10" t="s">
        <v>41</v>
      </c>
      <c r="Y1136" s="10" t="s">
        <v>41</v>
      </c>
      <c r="Z1136" s="10" t="s">
        <v>40</v>
      </c>
      <c r="AA1136" s="10" t="s">
        <v>40</v>
      </c>
      <c r="AB1136" s="10" t="s">
        <v>40</v>
      </c>
      <c r="AC1136" s="10" t="s">
        <v>40</v>
      </c>
      <c r="AD1136" s="69" t="s">
        <v>40</v>
      </c>
      <c r="AE1136" s="70"/>
      <c r="AF1136" s="10"/>
      <c r="AG1136" s="10" t="n">
        <v>100</v>
      </c>
      <c r="AH1136" s="10" t="n">
        <v>0.7</v>
      </c>
      <c r="AI1136" s="10" t="s">
        <v>815</v>
      </c>
      <c r="AJ1136" s="10"/>
      <c r="AK1136" s="10" t="s">
        <v>46</v>
      </c>
    </row>
    <row r="1137" customFormat="false" ht="13.8" hidden="false" customHeight="false" outlineLevel="0" collapsed="false">
      <c r="A1137" s="10" t="s">
        <v>799</v>
      </c>
      <c r="B1137" s="79" t="n">
        <v>2093</v>
      </c>
      <c r="C1137" s="10" t="s">
        <v>38</v>
      </c>
      <c r="D1137" s="76" t="s">
        <v>816</v>
      </c>
      <c r="E1137" s="10" t="n">
        <v>0</v>
      </c>
      <c r="F1137" s="10" t="n">
        <v>7.2</v>
      </c>
      <c r="G1137" s="10" t="n">
        <v>7.3</v>
      </c>
      <c r="H1137" s="10" t="n">
        <v>21.7</v>
      </c>
      <c r="I1137" s="10" t="n">
        <v>27.7</v>
      </c>
      <c r="J1137" s="10" t="n">
        <v>32.3</v>
      </c>
      <c r="K1137" s="10" t="n">
        <v>25.1</v>
      </c>
      <c r="L1137" s="10" t="n">
        <v>3.3</v>
      </c>
      <c r="M1137" s="10" t="n">
        <v>23.1</v>
      </c>
      <c r="N1137" s="10" t="n">
        <v>0</v>
      </c>
      <c r="O1137" s="10" t="n">
        <v>5.3</v>
      </c>
      <c r="P1137" s="10" t="n">
        <v>0</v>
      </c>
      <c r="Q1137" s="10" t="n">
        <v>0</v>
      </c>
      <c r="R1137" s="10" t="s">
        <v>40</v>
      </c>
      <c r="S1137" s="10" t="s">
        <v>40</v>
      </c>
      <c r="T1137" s="10" t="s">
        <v>40</v>
      </c>
      <c r="U1137" s="10" t="s">
        <v>40</v>
      </c>
      <c r="V1137" s="10" t="s">
        <v>40</v>
      </c>
      <c r="W1137" s="10" t="s">
        <v>40</v>
      </c>
      <c r="X1137" s="10" t="s">
        <v>40</v>
      </c>
      <c r="Y1137" s="10" t="s">
        <v>40</v>
      </c>
      <c r="Z1137" s="10" t="s">
        <v>40</v>
      </c>
      <c r="AA1137" s="10" t="s">
        <v>40</v>
      </c>
      <c r="AB1137" s="10" t="s">
        <v>40</v>
      </c>
      <c r="AC1137" s="10" t="s">
        <v>40</v>
      </c>
      <c r="AD1137" s="69" t="s">
        <v>40</v>
      </c>
      <c r="AE1137" s="70"/>
      <c r="AF1137" s="10"/>
      <c r="AG1137" s="10" t="n">
        <v>50</v>
      </c>
      <c r="AH1137" s="10" t="n">
        <v>0.6</v>
      </c>
      <c r="AI1137" s="10" t="s">
        <v>817</v>
      </c>
      <c r="AJ1137" s="10"/>
      <c r="AK1137" s="10" t="s">
        <v>46</v>
      </c>
    </row>
    <row r="1138" customFormat="false" ht="13.8" hidden="false" customHeight="false" outlineLevel="0" collapsed="false">
      <c r="A1138" s="10" t="s">
        <v>799</v>
      </c>
      <c r="B1138" s="79" t="n">
        <v>2093</v>
      </c>
      <c r="C1138" s="10" t="s">
        <v>38</v>
      </c>
      <c r="D1138" s="76" t="s">
        <v>818</v>
      </c>
      <c r="E1138" s="10" t="n">
        <v>0</v>
      </c>
      <c r="F1138" s="10" t="n">
        <v>12.6</v>
      </c>
      <c r="G1138" s="10" t="n">
        <v>7</v>
      </c>
      <c r="H1138" s="10" t="n">
        <v>20</v>
      </c>
      <c r="I1138" s="10" t="n">
        <v>34.2</v>
      </c>
      <c r="J1138" s="10" t="n">
        <v>47.2</v>
      </c>
      <c r="K1138" s="10" t="n">
        <v>49.6</v>
      </c>
      <c r="L1138" s="10" t="n">
        <v>4.5</v>
      </c>
      <c r="M1138" s="10" t="n">
        <v>27.2</v>
      </c>
      <c r="N1138" s="10" t="n">
        <v>0</v>
      </c>
      <c r="O1138" s="10" t="n">
        <v>0.9</v>
      </c>
      <c r="P1138" s="10" t="n">
        <v>0</v>
      </c>
      <c r="Q1138" s="10" t="n">
        <v>0</v>
      </c>
      <c r="R1138" s="10" t="s">
        <v>40</v>
      </c>
      <c r="S1138" s="10" t="s">
        <v>40</v>
      </c>
      <c r="T1138" s="10" t="s">
        <v>40</v>
      </c>
      <c r="U1138" s="10" t="s">
        <v>40</v>
      </c>
      <c r="V1138" s="10" t="s">
        <v>40</v>
      </c>
      <c r="W1138" s="10" t="s">
        <v>40</v>
      </c>
      <c r="X1138" s="10" t="s">
        <v>40</v>
      </c>
      <c r="Y1138" s="10" t="s">
        <v>40</v>
      </c>
      <c r="Z1138" s="10" t="s">
        <v>40</v>
      </c>
      <c r="AA1138" s="10" t="s">
        <v>40</v>
      </c>
      <c r="AB1138" s="10" t="s">
        <v>40</v>
      </c>
      <c r="AC1138" s="10" t="s">
        <v>40</v>
      </c>
      <c r="AD1138" s="69" t="s">
        <v>40</v>
      </c>
      <c r="AE1138" s="70"/>
      <c r="AF1138" s="10"/>
      <c r="AG1138" s="10" t="n">
        <v>100</v>
      </c>
      <c r="AH1138" s="10" t="n">
        <v>0.7</v>
      </c>
      <c r="AI1138" s="10" t="s">
        <v>817</v>
      </c>
      <c r="AJ1138" s="10"/>
      <c r="AK1138" s="10" t="s">
        <v>46</v>
      </c>
    </row>
    <row r="1139" customFormat="false" ht="13.8" hidden="false" customHeight="false" outlineLevel="0" collapsed="false">
      <c r="A1139" s="10" t="s">
        <v>799</v>
      </c>
      <c r="B1139" s="79" t="n">
        <v>2093</v>
      </c>
      <c r="C1139" s="10" t="s">
        <v>38</v>
      </c>
      <c r="D1139" s="76" t="s">
        <v>819</v>
      </c>
      <c r="E1139" s="10" t="n">
        <v>0.5</v>
      </c>
      <c r="F1139" s="10" t="n">
        <v>12.3</v>
      </c>
      <c r="G1139" s="10" t="n">
        <v>12.6</v>
      </c>
      <c r="H1139" s="10" t="n">
        <v>30.8</v>
      </c>
      <c r="I1139" s="10" t="n">
        <v>34.5</v>
      </c>
      <c r="J1139" s="10" t="n">
        <v>48.4</v>
      </c>
      <c r="K1139" s="10" t="n">
        <v>52.4</v>
      </c>
      <c r="L1139" s="10" t="n">
        <v>10</v>
      </c>
      <c r="M1139" s="10" t="n">
        <v>25.7</v>
      </c>
      <c r="N1139" s="10" t="n">
        <v>0</v>
      </c>
      <c r="O1139" s="10" t="n">
        <v>1.8</v>
      </c>
      <c r="P1139" s="10" t="n">
        <v>4.6</v>
      </c>
      <c r="Q1139" s="10" t="n">
        <v>0.3</v>
      </c>
      <c r="R1139" s="10" t="s">
        <v>40</v>
      </c>
      <c r="S1139" s="10" t="s">
        <v>40</v>
      </c>
      <c r="T1139" s="10" t="s">
        <v>40</v>
      </c>
      <c r="U1139" s="10" t="s">
        <v>40</v>
      </c>
      <c r="V1139" s="10" t="s">
        <v>40</v>
      </c>
      <c r="W1139" s="10" t="s">
        <v>40</v>
      </c>
      <c r="X1139" s="10" t="s">
        <v>40</v>
      </c>
      <c r="Y1139" s="10" t="s">
        <v>40</v>
      </c>
      <c r="Z1139" s="10" t="s">
        <v>40</v>
      </c>
      <c r="AA1139" s="10" t="s">
        <v>40</v>
      </c>
      <c r="AB1139" s="10" t="s">
        <v>40</v>
      </c>
      <c r="AC1139" s="10" t="s">
        <v>40</v>
      </c>
      <c r="AD1139" s="69" t="s">
        <v>40</v>
      </c>
      <c r="AE1139" s="70"/>
      <c r="AF1139" s="10"/>
      <c r="AG1139" s="10" t="n">
        <v>100</v>
      </c>
      <c r="AH1139" s="10" t="n">
        <v>0.7</v>
      </c>
      <c r="AI1139" s="10" t="s">
        <v>817</v>
      </c>
      <c r="AJ1139" s="10"/>
      <c r="AK1139" s="10" t="s">
        <v>46</v>
      </c>
    </row>
    <row r="1140" customFormat="false" ht="13.8" hidden="false" customHeight="false" outlineLevel="0" collapsed="false">
      <c r="A1140" s="10" t="s">
        <v>799</v>
      </c>
      <c r="B1140" s="79" t="n">
        <v>2093</v>
      </c>
      <c r="C1140" s="10" t="s">
        <v>38</v>
      </c>
      <c r="D1140" s="76" t="s">
        <v>820</v>
      </c>
      <c r="E1140" s="10" t="n">
        <v>0.7</v>
      </c>
      <c r="F1140" s="10" t="n">
        <v>12.2</v>
      </c>
      <c r="G1140" s="10" t="n">
        <v>12.3</v>
      </c>
      <c r="H1140" s="10" t="n">
        <v>34.1</v>
      </c>
      <c r="I1140" s="10" t="n">
        <v>56.1</v>
      </c>
      <c r="J1140" s="10" t="n">
        <v>45.4</v>
      </c>
      <c r="K1140" s="10" t="n">
        <v>49.1</v>
      </c>
      <c r="L1140" s="10" t="n">
        <v>4.3</v>
      </c>
      <c r="M1140" s="10" t="n">
        <v>22.1</v>
      </c>
      <c r="N1140" s="10" t="n">
        <v>0</v>
      </c>
      <c r="O1140" s="10" t="n">
        <v>0</v>
      </c>
      <c r="P1140" s="10" t="n">
        <v>3</v>
      </c>
      <c r="Q1140" s="10" t="n">
        <v>0.1</v>
      </c>
      <c r="R1140" s="10" t="s">
        <v>40</v>
      </c>
      <c r="S1140" s="10" t="s">
        <v>40</v>
      </c>
      <c r="T1140" s="10" t="s">
        <v>40</v>
      </c>
      <c r="U1140" s="10" t="s">
        <v>40</v>
      </c>
      <c r="V1140" s="10" t="s">
        <v>40</v>
      </c>
      <c r="W1140" s="10" t="s">
        <v>40</v>
      </c>
      <c r="X1140" s="10" t="s">
        <v>40</v>
      </c>
      <c r="Y1140" s="10" t="s">
        <v>40</v>
      </c>
      <c r="Z1140" s="10" t="s">
        <v>40</v>
      </c>
      <c r="AA1140" s="10" t="s">
        <v>40</v>
      </c>
      <c r="AB1140" s="10" t="s">
        <v>40</v>
      </c>
      <c r="AC1140" s="10" t="s">
        <v>40</v>
      </c>
      <c r="AD1140" s="69" t="s">
        <v>40</v>
      </c>
      <c r="AE1140" s="70"/>
      <c r="AF1140" s="10"/>
      <c r="AG1140" s="10" t="n">
        <v>100</v>
      </c>
      <c r="AH1140" s="10" t="n">
        <v>0.7</v>
      </c>
      <c r="AI1140" s="10" t="s">
        <v>817</v>
      </c>
      <c r="AJ1140" s="10"/>
      <c r="AK1140" s="10" t="s">
        <v>46</v>
      </c>
    </row>
    <row r="1141" customFormat="false" ht="13.8" hidden="false" customHeight="false" outlineLevel="0" collapsed="false">
      <c r="A1141" s="10" t="s">
        <v>799</v>
      </c>
      <c r="B1141" s="79" t="n">
        <v>2093</v>
      </c>
      <c r="C1141" s="10" t="s">
        <v>38</v>
      </c>
      <c r="D1141" s="76" t="s">
        <v>821</v>
      </c>
      <c r="E1141" s="10" t="n">
        <v>0.4</v>
      </c>
      <c r="F1141" s="10" t="n">
        <v>10</v>
      </c>
      <c r="G1141" s="10" t="n">
        <v>10.2</v>
      </c>
      <c r="H1141" s="10" t="n">
        <v>29.2</v>
      </c>
      <c r="I1141" s="10" t="n">
        <v>34.5</v>
      </c>
      <c r="J1141" s="10" t="n">
        <v>59.8</v>
      </c>
      <c r="K1141" s="10" t="n">
        <v>81</v>
      </c>
      <c r="L1141" s="10" t="n">
        <v>14.5</v>
      </c>
      <c r="M1141" s="10" t="n">
        <v>15.9</v>
      </c>
      <c r="N1141" s="10" t="n">
        <v>0</v>
      </c>
      <c r="O1141" s="10" t="n">
        <v>5.4</v>
      </c>
      <c r="P1141" s="10" t="n">
        <v>4.5</v>
      </c>
      <c r="Q1141" s="10" t="n">
        <v>0.9</v>
      </c>
      <c r="R1141" s="10" t="s">
        <v>40</v>
      </c>
      <c r="S1141" s="10" t="s">
        <v>40</v>
      </c>
      <c r="T1141" s="10" t="s">
        <v>40</v>
      </c>
      <c r="U1141" s="10" t="s">
        <v>40</v>
      </c>
      <c r="V1141" s="10" t="s">
        <v>40</v>
      </c>
      <c r="W1141" s="10" t="s">
        <v>40</v>
      </c>
      <c r="X1141" s="10" t="s">
        <v>40</v>
      </c>
      <c r="Y1141" s="10" t="s">
        <v>40</v>
      </c>
      <c r="Z1141" s="10" t="s">
        <v>40</v>
      </c>
      <c r="AA1141" s="10" t="s">
        <v>40</v>
      </c>
      <c r="AB1141" s="10" t="s">
        <v>40</v>
      </c>
      <c r="AC1141" s="10" t="s">
        <v>40</v>
      </c>
      <c r="AD1141" s="69" t="s">
        <v>40</v>
      </c>
      <c r="AE1141" s="70"/>
      <c r="AF1141" s="10"/>
      <c r="AG1141" s="10" t="n">
        <v>100</v>
      </c>
      <c r="AH1141" s="10" t="n">
        <v>0.65</v>
      </c>
      <c r="AI1141" s="10" t="s">
        <v>817</v>
      </c>
      <c r="AJ1141" s="10"/>
      <c r="AK1141" s="10" t="s">
        <v>46</v>
      </c>
    </row>
    <row r="1142" customFormat="false" ht="13.8" hidden="false" customHeight="false" outlineLevel="0" collapsed="false">
      <c r="A1142" s="10" t="s">
        <v>799</v>
      </c>
      <c r="B1142" s="79" t="n">
        <v>2093</v>
      </c>
      <c r="C1142" s="10" t="s">
        <v>38</v>
      </c>
      <c r="D1142" s="76" t="s">
        <v>822</v>
      </c>
      <c r="E1142" s="10" t="n">
        <v>0</v>
      </c>
      <c r="F1142" s="10" t="n">
        <v>10.7</v>
      </c>
      <c r="G1142" s="10" t="n">
        <v>6.1</v>
      </c>
      <c r="H1142" s="10" t="n">
        <v>17</v>
      </c>
      <c r="I1142" s="10" t="n">
        <v>49.7</v>
      </c>
      <c r="J1142" s="10" t="n">
        <v>41.1</v>
      </c>
      <c r="K1142" s="10" t="n">
        <v>41.6</v>
      </c>
      <c r="L1142" s="10" t="n">
        <v>4.2</v>
      </c>
      <c r="M1142" s="10" t="n">
        <v>20.1</v>
      </c>
      <c r="N1142" s="10" t="n">
        <v>0</v>
      </c>
      <c r="O1142" s="10" t="n">
        <v>0.8</v>
      </c>
      <c r="P1142" s="10" t="n">
        <v>4</v>
      </c>
      <c r="Q1142" s="10" t="n">
        <v>0.1</v>
      </c>
      <c r="R1142" s="10" t="s">
        <v>40</v>
      </c>
      <c r="S1142" s="10" t="s">
        <v>40</v>
      </c>
      <c r="T1142" s="10" t="s">
        <v>40</v>
      </c>
      <c r="U1142" s="10" t="s">
        <v>40</v>
      </c>
      <c r="V1142" s="10" t="s">
        <v>40</v>
      </c>
      <c r="W1142" s="10" t="s">
        <v>40</v>
      </c>
      <c r="X1142" s="10" t="s">
        <v>40</v>
      </c>
      <c r="Y1142" s="10" t="s">
        <v>40</v>
      </c>
      <c r="Z1142" s="10" t="s">
        <v>40</v>
      </c>
      <c r="AA1142" s="10" t="s">
        <v>40</v>
      </c>
      <c r="AB1142" s="10" t="s">
        <v>40</v>
      </c>
      <c r="AC1142" s="10" t="s">
        <v>40</v>
      </c>
      <c r="AD1142" s="69" t="s">
        <v>40</v>
      </c>
      <c r="AE1142" s="70"/>
      <c r="AF1142" s="10"/>
      <c r="AG1142" s="10" t="n">
        <v>100</v>
      </c>
      <c r="AH1142" s="10" t="n">
        <v>0.65</v>
      </c>
      <c r="AI1142" s="10" t="s">
        <v>817</v>
      </c>
      <c r="AJ1142" s="10"/>
      <c r="AK1142" s="10" t="s">
        <v>46</v>
      </c>
    </row>
    <row r="1143" customFormat="false" ht="13.8" hidden="false" customHeight="false" outlineLevel="0" collapsed="false">
      <c r="A1143" s="10" t="s">
        <v>799</v>
      </c>
      <c r="B1143" s="79" t="n">
        <v>2093</v>
      </c>
      <c r="C1143" s="10" t="s">
        <v>38</v>
      </c>
      <c r="D1143" s="76" t="s">
        <v>823</v>
      </c>
      <c r="E1143" s="10" t="n">
        <v>0.4</v>
      </c>
      <c r="F1143" s="10" t="n">
        <v>10</v>
      </c>
      <c r="G1143" s="10" t="n">
        <v>10.1</v>
      </c>
      <c r="H1143" s="10" t="n">
        <v>28</v>
      </c>
      <c r="I1143" s="10" t="n">
        <v>30</v>
      </c>
      <c r="J1143" s="10" t="n">
        <v>53</v>
      </c>
      <c r="K1143" s="10" t="n">
        <v>43.1</v>
      </c>
      <c r="L1143" s="10" t="n">
        <v>3.1</v>
      </c>
      <c r="M1143" s="10" t="n">
        <v>20.1</v>
      </c>
      <c r="N1143" s="10" t="n">
        <v>0</v>
      </c>
      <c r="O1143" s="10" t="n">
        <v>7.3</v>
      </c>
      <c r="P1143" s="10" t="n">
        <v>2.8</v>
      </c>
      <c r="Q1143" s="10" t="n">
        <v>0</v>
      </c>
      <c r="R1143" s="10" t="s">
        <v>40</v>
      </c>
      <c r="S1143" s="10" t="s">
        <v>40</v>
      </c>
      <c r="T1143" s="10" t="s">
        <v>40</v>
      </c>
      <c r="U1143" s="10" t="s">
        <v>40</v>
      </c>
      <c r="V1143" s="10" t="s">
        <v>40</v>
      </c>
      <c r="W1143" s="10" t="s">
        <v>40</v>
      </c>
      <c r="X1143" s="10" t="s">
        <v>40</v>
      </c>
      <c r="Y1143" s="10" t="s">
        <v>40</v>
      </c>
      <c r="Z1143" s="10" t="s">
        <v>40</v>
      </c>
      <c r="AA1143" s="10" t="s">
        <v>40</v>
      </c>
      <c r="AB1143" s="10" t="s">
        <v>40</v>
      </c>
      <c r="AC1143" s="10" t="s">
        <v>40</v>
      </c>
      <c r="AD1143" s="69" t="s">
        <v>40</v>
      </c>
      <c r="AE1143" s="70"/>
      <c r="AF1143" s="10"/>
      <c r="AG1143" s="10" t="n">
        <v>50</v>
      </c>
      <c r="AH1143" s="10" t="n">
        <v>0.65</v>
      </c>
      <c r="AI1143" s="10" t="s">
        <v>817</v>
      </c>
      <c r="AJ1143" s="10"/>
      <c r="AK1143" s="10" t="s">
        <v>46</v>
      </c>
    </row>
    <row r="1144" customFormat="false" ht="13.8" hidden="false" customHeight="false" outlineLevel="0" collapsed="false">
      <c r="A1144" s="10" t="s">
        <v>799</v>
      </c>
      <c r="B1144" s="81" t="s">
        <v>781</v>
      </c>
      <c r="C1144" s="10" t="s">
        <v>38</v>
      </c>
      <c r="D1144" s="76" t="s">
        <v>800</v>
      </c>
      <c r="E1144" s="10"/>
      <c r="F1144" s="10"/>
      <c r="G1144" s="10"/>
      <c r="H1144" s="10"/>
      <c r="I1144" s="10"/>
      <c r="J1144" s="10"/>
      <c r="K1144" s="10" t="n">
        <v>7.8094</v>
      </c>
      <c r="L1144" s="10" t="n">
        <v>0</v>
      </c>
      <c r="M1144" s="10" t="n">
        <v>24.39285714</v>
      </c>
      <c r="N1144" s="10" t="n">
        <v>14.89285714</v>
      </c>
      <c r="O1144" s="10" t="n">
        <v>23.25</v>
      </c>
      <c r="P1144" s="10" t="n">
        <v>4</v>
      </c>
      <c r="Q1144" s="10" t="n">
        <v>0</v>
      </c>
      <c r="R1144" s="10" t="s">
        <v>41</v>
      </c>
      <c r="S1144" s="10" t="s">
        <v>41</v>
      </c>
      <c r="T1144" s="10" t="s">
        <v>41</v>
      </c>
      <c r="U1144" s="10" t="s">
        <v>41</v>
      </c>
      <c r="V1144" s="10" t="s">
        <v>41</v>
      </c>
      <c r="W1144" s="10" t="s">
        <v>41</v>
      </c>
      <c r="X1144" s="10" t="s">
        <v>41</v>
      </c>
      <c r="Y1144" s="10" t="s">
        <v>40</v>
      </c>
      <c r="Z1144" s="10" t="s">
        <v>40</v>
      </c>
      <c r="AA1144" s="10" t="s">
        <v>40</v>
      </c>
      <c r="AB1144" s="10" t="s">
        <v>40</v>
      </c>
      <c r="AC1144" s="10" t="s">
        <v>40</v>
      </c>
      <c r="AD1144" s="69" t="s">
        <v>40</v>
      </c>
      <c r="AE1144" s="70"/>
      <c r="AF1144" s="10"/>
      <c r="AG1144" s="10" t="n">
        <v>100</v>
      </c>
      <c r="AH1144" s="10" t="n">
        <v>0.75</v>
      </c>
      <c r="AI1144" s="10" t="s">
        <v>801</v>
      </c>
      <c r="AJ1144" s="10"/>
      <c r="AK1144" s="10" t="s">
        <v>46</v>
      </c>
    </row>
    <row r="1145" customFormat="false" ht="13.8" hidden="false" customHeight="false" outlineLevel="0" collapsed="false">
      <c r="A1145" s="10" t="s">
        <v>799</v>
      </c>
      <c r="B1145" s="81" t="s">
        <v>781</v>
      </c>
      <c r="C1145" s="10" t="s">
        <v>38</v>
      </c>
      <c r="D1145" s="76" t="s">
        <v>802</v>
      </c>
      <c r="E1145" s="10"/>
      <c r="F1145" s="10"/>
      <c r="G1145" s="10"/>
      <c r="H1145" s="10"/>
      <c r="I1145" s="10" t="n">
        <v>2.2069</v>
      </c>
      <c r="J1145" s="10"/>
      <c r="K1145" s="10" t="n">
        <v>5.762</v>
      </c>
      <c r="L1145" s="10" t="n">
        <v>0</v>
      </c>
      <c r="M1145" s="10" t="n">
        <v>19.28571429</v>
      </c>
      <c r="N1145" s="10" t="n">
        <v>14.82142857</v>
      </c>
      <c r="O1145" s="10" t="n">
        <v>23.25</v>
      </c>
      <c r="P1145" s="10" t="n">
        <v>4</v>
      </c>
      <c r="Q1145" s="10" t="n">
        <v>0</v>
      </c>
      <c r="R1145" s="10" t="s">
        <v>41</v>
      </c>
      <c r="S1145" s="10" t="s">
        <v>41</v>
      </c>
      <c r="T1145" s="10" t="s">
        <v>41</v>
      </c>
      <c r="U1145" s="10" t="s">
        <v>41</v>
      </c>
      <c r="V1145" s="10" t="s">
        <v>41</v>
      </c>
      <c r="W1145" s="10" t="s">
        <v>41</v>
      </c>
      <c r="X1145" s="10" t="s">
        <v>41</v>
      </c>
      <c r="Y1145" s="10" t="s">
        <v>40</v>
      </c>
      <c r="Z1145" s="10" t="s">
        <v>40</v>
      </c>
      <c r="AA1145" s="10" t="s">
        <v>40</v>
      </c>
      <c r="AB1145" s="10" t="s">
        <v>40</v>
      </c>
      <c r="AC1145" s="10" t="s">
        <v>40</v>
      </c>
      <c r="AD1145" s="69" t="s">
        <v>40</v>
      </c>
      <c r="AE1145" s="70"/>
      <c r="AF1145" s="10"/>
      <c r="AG1145" s="10" t="n">
        <v>100</v>
      </c>
      <c r="AH1145" s="10" t="n">
        <v>0.75</v>
      </c>
      <c r="AI1145" s="10" t="s">
        <v>801</v>
      </c>
      <c r="AJ1145" s="10"/>
      <c r="AK1145" s="10" t="s">
        <v>46</v>
      </c>
    </row>
    <row r="1146" customFormat="false" ht="13.8" hidden="false" customHeight="false" outlineLevel="0" collapsed="false">
      <c r="A1146" s="10" t="s">
        <v>799</v>
      </c>
      <c r="B1146" s="81" t="s">
        <v>781</v>
      </c>
      <c r="C1146" s="10" t="s">
        <v>38</v>
      </c>
      <c r="D1146" s="76" t="s">
        <v>803</v>
      </c>
      <c r="E1146" s="10"/>
      <c r="F1146" s="10"/>
      <c r="G1146" s="10"/>
      <c r="H1146" s="10"/>
      <c r="I1146" s="10"/>
      <c r="J1146" s="10"/>
      <c r="K1146" s="10" t="n">
        <v>7.0609</v>
      </c>
      <c r="L1146" s="10" t="n">
        <v>0</v>
      </c>
      <c r="M1146" s="10" t="n">
        <v>17.53571429</v>
      </c>
      <c r="N1146" s="10" t="n">
        <v>12</v>
      </c>
      <c r="O1146" s="10" t="n">
        <v>20</v>
      </c>
      <c r="P1146" s="10" t="n">
        <v>5.428571429</v>
      </c>
      <c r="Q1146" s="10" t="n">
        <v>0</v>
      </c>
      <c r="R1146" s="10" t="s">
        <v>41</v>
      </c>
      <c r="S1146" s="10" t="s">
        <v>41</v>
      </c>
      <c r="T1146" s="10" t="s">
        <v>41</v>
      </c>
      <c r="U1146" s="10" t="s">
        <v>41</v>
      </c>
      <c r="V1146" s="10" t="s">
        <v>41</v>
      </c>
      <c r="W1146" s="10" t="s">
        <v>41</v>
      </c>
      <c r="X1146" s="10" t="s">
        <v>41</v>
      </c>
      <c r="Y1146" s="10" t="s">
        <v>40</v>
      </c>
      <c r="Z1146" s="10" t="s">
        <v>40</v>
      </c>
      <c r="AA1146" s="10" t="s">
        <v>40</v>
      </c>
      <c r="AB1146" s="10" t="s">
        <v>40</v>
      </c>
      <c r="AC1146" s="10" t="s">
        <v>40</v>
      </c>
      <c r="AD1146" s="69" t="s">
        <v>40</v>
      </c>
      <c r="AE1146" s="70"/>
      <c r="AF1146" s="10"/>
      <c r="AG1146" s="10" t="n">
        <v>100</v>
      </c>
      <c r="AH1146" s="10" t="n">
        <v>0.7</v>
      </c>
      <c r="AI1146" s="10" t="s">
        <v>804</v>
      </c>
      <c r="AJ1146" s="10"/>
      <c r="AK1146" s="10" t="s">
        <v>46</v>
      </c>
    </row>
    <row r="1147" customFormat="false" ht="13.8" hidden="false" customHeight="false" outlineLevel="0" collapsed="false">
      <c r="A1147" s="10" t="s">
        <v>799</v>
      </c>
      <c r="B1147" s="81" t="s">
        <v>781</v>
      </c>
      <c r="C1147" s="10" t="s">
        <v>38</v>
      </c>
      <c r="D1147" s="76" t="s">
        <v>805</v>
      </c>
      <c r="E1147" s="10"/>
      <c r="F1147" s="10"/>
      <c r="G1147" s="10"/>
      <c r="H1147" s="10"/>
      <c r="I1147" s="10" t="n">
        <v>3.4251</v>
      </c>
      <c r="J1147" s="10" t="n">
        <v>34.3</v>
      </c>
      <c r="K1147" s="10" t="n">
        <v>8.9</v>
      </c>
      <c r="L1147" s="10" t="n">
        <v>0</v>
      </c>
      <c r="M1147" s="10" t="n">
        <v>15.1</v>
      </c>
      <c r="N1147" s="10" t="n">
        <v>10.2</v>
      </c>
      <c r="O1147" s="10" t="n">
        <v>10.6</v>
      </c>
      <c r="P1147" s="10" t="n">
        <v>0</v>
      </c>
      <c r="Q1147" s="10" t="n">
        <v>0</v>
      </c>
      <c r="R1147" s="10" t="s">
        <v>41</v>
      </c>
      <c r="S1147" s="10" t="s">
        <v>41</v>
      </c>
      <c r="T1147" s="10" t="s">
        <v>41</v>
      </c>
      <c r="U1147" s="10" t="s">
        <v>41</v>
      </c>
      <c r="V1147" s="10" t="s">
        <v>41</v>
      </c>
      <c r="W1147" s="10" t="s">
        <v>40</v>
      </c>
      <c r="X1147" s="10" t="s">
        <v>40</v>
      </c>
      <c r="Y1147" s="10" t="s">
        <v>40</v>
      </c>
      <c r="Z1147" s="10" t="s">
        <v>40</v>
      </c>
      <c r="AA1147" s="10" t="s">
        <v>40</v>
      </c>
      <c r="AB1147" s="10" t="s">
        <v>40</v>
      </c>
      <c r="AC1147" s="10" t="s">
        <v>40</v>
      </c>
      <c r="AD1147" s="69" t="s">
        <v>40</v>
      </c>
      <c r="AE1147" s="70"/>
      <c r="AF1147" s="10"/>
      <c r="AG1147" s="10" t="n">
        <v>100</v>
      </c>
      <c r="AH1147" s="10" t="n">
        <v>0.65</v>
      </c>
      <c r="AI1147" s="10" t="s">
        <v>806</v>
      </c>
      <c r="AJ1147" s="10"/>
      <c r="AK1147" s="10" t="s">
        <v>46</v>
      </c>
    </row>
    <row r="1148" customFormat="false" ht="13.8" hidden="false" customHeight="false" outlineLevel="0" collapsed="false">
      <c r="A1148" s="10" t="s">
        <v>799</v>
      </c>
      <c r="B1148" s="81" t="s">
        <v>781</v>
      </c>
      <c r="C1148" s="10" t="s">
        <v>38</v>
      </c>
      <c r="D1148" s="76" t="s">
        <v>807</v>
      </c>
      <c r="E1148" s="10"/>
      <c r="F1148" s="10"/>
      <c r="G1148" s="10"/>
      <c r="H1148" s="10"/>
      <c r="I1148" s="10"/>
      <c r="J1148" s="10"/>
      <c r="K1148" s="10" t="n">
        <v>6.3629</v>
      </c>
      <c r="L1148" s="10" t="n">
        <v>0</v>
      </c>
      <c r="M1148" s="10" t="n">
        <v>16.2</v>
      </c>
      <c r="N1148" s="10" t="n">
        <v>14.9</v>
      </c>
      <c r="O1148" s="10" t="n">
        <v>15.2</v>
      </c>
      <c r="P1148" s="10" t="n">
        <v>1</v>
      </c>
      <c r="Q1148" s="10" t="n">
        <v>0</v>
      </c>
      <c r="R1148" s="10" t="s">
        <v>41</v>
      </c>
      <c r="S1148" s="10" t="s">
        <v>41</v>
      </c>
      <c r="T1148" s="10" t="s">
        <v>41</v>
      </c>
      <c r="U1148" s="10" t="s">
        <v>41</v>
      </c>
      <c r="V1148" s="10" t="s">
        <v>41</v>
      </c>
      <c r="W1148" s="10" t="s">
        <v>41</v>
      </c>
      <c r="X1148" s="10" t="s">
        <v>41</v>
      </c>
      <c r="Y1148" s="10" t="s">
        <v>40</v>
      </c>
      <c r="Z1148" s="10" t="s">
        <v>40</v>
      </c>
      <c r="AA1148" s="10" t="s">
        <v>40</v>
      </c>
      <c r="AB1148" s="10" t="s">
        <v>40</v>
      </c>
      <c r="AC1148" s="10" t="s">
        <v>40</v>
      </c>
      <c r="AD1148" s="69" t="s">
        <v>40</v>
      </c>
      <c r="AE1148" s="70"/>
      <c r="AF1148" s="10"/>
      <c r="AG1148" s="10" t="n">
        <v>100</v>
      </c>
      <c r="AH1148" s="10" t="n">
        <v>0.65</v>
      </c>
      <c r="AI1148" s="10" t="s">
        <v>806</v>
      </c>
      <c r="AJ1148" s="10"/>
      <c r="AK1148" s="10" t="s">
        <v>46</v>
      </c>
    </row>
    <row r="1149" customFormat="false" ht="13.8" hidden="false" customHeight="false" outlineLevel="0" collapsed="false">
      <c r="A1149" s="10" t="s">
        <v>799</v>
      </c>
      <c r="B1149" s="81" t="s">
        <v>781</v>
      </c>
      <c r="C1149" s="10" t="s">
        <v>38</v>
      </c>
      <c r="D1149" s="76" t="s">
        <v>808</v>
      </c>
      <c r="E1149" s="10"/>
      <c r="F1149" s="10"/>
      <c r="G1149" s="10"/>
      <c r="H1149" s="10"/>
      <c r="I1149" s="10"/>
      <c r="J1149" s="10"/>
      <c r="K1149" s="10" t="n">
        <v>6.3345</v>
      </c>
      <c r="L1149" s="10" t="n">
        <v>0</v>
      </c>
      <c r="M1149" s="10" t="n">
        <v>5.4</v>
      </c>
      <c r="N1149" s="10" t="n">
        <v>0.3</v>
      </c>
      <c r="O1149" s="10" t="n">
        <v>16.4</v>
      </c>
      <c r="P1149" s="10" t="n">
        <v>3.6</v>
      </c>
      <c r="Q1149" s="10" t="n">
        <v>0</v>
      </c>
      <c r="R1149" s="10" t="s">
        <v>41</v>
      </c>
      <c r="S1149" s="10" t="s">
        <v>41</v>
      </c>
      <c r="T1149" s="10" t="s">
        <v>41</v>
      </c>
      <c r="U1149" s="10" t="s">
        <v>41</v>
      </c>
      <c r="V1149" s="10" t="s">
        <v>41</v>
      </c>
      <c r="W1149" s="10" t="s">
        <v>41</v>
      </c>
      <c r="X1149" s="10" t="s">
        <v>41</v>
      </c>
      <c r="Y1149" s="10" t="s">
        <v>40</v>
      </c>
      <c r="Z1149" s="10" t="s">
        <v>40</v>
      </c>
      <c r="AA1149" s="10" t="s">
        <v>40</v>
      </c>
      <c r="AB1149" s="10" t="s">
        <v>40</v>
      </c>
      <c r="AC1149" s="10" t="s">
        <v>40</v>
      </c>
      <c r="AD1149" s="69" t="s">
        <v>40</v>
      </c>
      <c r="AE1149" s="70"/>
      <c r="AF1149" s="10"/>
      <c r="AG1149" s="10" t="n">
        <v>100</v>
      </c>
      <c r="AH1149" s="10" t="n">
        <v>0.65</v>
      </c>
      <c r="AI1149" s="10" t="s">
        <v>806</v>
      </c>
      <c r="AJ1149" s="10"/>
      <c r="AK1149" s="10" t="s">
        <v>46</v>
      </c>
    </row>
    <row r="1150" customFormat="false" ht="13.8" hidden="false" customHeight="false" outlineLevel="0" collapsed="false">
      <c r="A1150" s="10" t="s">
        <v>799</v>
      </c>
      <c r="B1150" s="81" t="s">
        <v>781</v>
      </c>
      <c r="C1150" s="10" t="s">
        <v>38</v>
      </c>
      <c r="D1150" s="76" t="s">
        <v>809</v>
      </c>
      <c r="E1150" s="10"/>
      <c r="F1150" s="10"/>
      <c r="G1150" s="10"/>
      <c r="H1150" s="10"/>
      <c r="I1150" s="10"/>
      <c r="J1150" s="10"/>
      <c r="K1150" s="10" t="n">
        <v>6.2907</v>
      </c>
      <c r="L1150" s="10" t="n">
        <v>0</v>
      </c>
      <c r="M1150" s="10" t="n">
        <v>6.2</v>
      </c>
      <c r="N1150" s="10" t="n">
        <v>1.5</v>
      </c>
      <c r="O1150" s="10" t="n">
        <v>16.9</v>
      </c>
      <c r="P1150" s="10" t="n">
        <v>4</v>
      </c>
      <c r="Q1150" s="10" t="n">
        <v>0</v>
      </c>
      <c r="R1150" s="10" t="s">
        <v>41</v>
      </c>
      <c r="S1150" s="10" t="s">
        <v>41</v>
      </c>
      <c r="T1150" s="10" t="s">
        <v>41</v>
      </c>
      <c r="U1150" s="10" t="s">
        <v>41</v>
      </c>
      <c r="V1150" s="10" t="s">
        <v>41</v>
      </c>
      <c r="W1150" s="10" t="s">
        <v>41</v>
      </c>
      <c r="X1150" s="10" t="s">
        <v>41</v>
      </c>
      <c r="Y1150" s="10" t="s">
        <v>40</v>
      </c>
      <c r="Z1150" s="10" t="s">
        <v>40</v>
      </c>
      <c r="AA1150" s="10" t="s">
        <v>40</v>
      </c>
      <c r="AB1150" s="10" t="s">
        <v>40</v>
      </c>
      <c r="AC1150" s="10" t="s">
        <v>40</v>
      </c>
      <c r="AD1150" s="69" t="s">
        <v>40</v>
      </c>
      <c r="AE1150" s="70"/>
      <c r="AF1150" s="10"/>
      <c r="AG1150" s="10" t="n">
        <v>100</v>
      </c>
      <c r="AH1150" s="10" t="n">
        <v>0.65</v>
      </c>
      <c r="AI1150" s="10" t="s">
        <v>806</v>
      </c>
      <c r="AJ1150" s="10"/>
      <c r="AK1150" s="10" t="s">
        <v>46</v>
      </c>
    </row>
    <row r="1151" customFormat="false" ht="13.8" hidden="false" customHeight="false" outlineLevel="0" collapsed="false">
      <c r="A1151" s="10" t="s">
        <v>799</v>
      </c>
      <c r="B1151" s="81" t="s">
        <v>781</v>
      </c>
      <c r="C1151" s="10" t="s">
        <v>38</v>
      </c>
      <c r="D1151" s="76" t="s">
        <v>810</v>
      </c>
      <c r="E1151" s="10" t="n">
        <v>0</v>
      </c>
      <c r="F1151" s="10" t="n">
        <v>2.2</v>
      </c>
      <c r="G1151" s="10" t="n">
        <v>6.2</v>
      </c>
      <c r="H1151" s="10"/>
      <c r="I1151" s="10"/>
      <c r="J1151" s="10" t="n">
        <v>4.5002</v>
      </c>
      <c r="K1151" s="10" t="n">
        <v>0</v>
      </c>
      <c r="L1151" s="10" t="n">
        <v>0</v>
      </c>
      <c r="M1151" s="10" t="n">
        <v>25.6</v>
      </c>
      <c r="N1151" s="10" t="n">
        <v>0</v>
      </c>
      <c r="O1151" s="10" t="n">
        <v>16.8</v>
      </c>
      <c r="P1151" s="10" t="n">
        <v>4.6</v>
      </c>
      <c r="Q1151" s="10" t="n">
        <v>0</v>
      </c>
      <c r="R1151" s="10" t="s">
        <v>40</v>
      </c>
      <c r="S1151" s="10" t="s">
        <v>40</v>
      </c>
      <c r="T1151" s="10" t="s">
        <v>40</v>
      </c>
      <c r="U1151" s="10" t="s">
        <v>41</v>
      </c>
      <c r="V1151" s="10" t="s">
        <v>41</v>
      </c>
      <c r="W1151" s="10" t="s">
        <v>41</v>
      </c>
      <c r="X1151" s="10" t="s">
        <v>40</v>
      </c>
      <c r="Y1151" s="10" t="s">
        <v>40</v>
      </c>
      <c r="Z1151" s="10" t="s">
        <v>40</v>
      </c>
      <c r="AA1151" s="10" t="s">
        <v>40</v>
      </c>
      <c r="AB1151" s="10" t="s">
        <v>40</v>
      </c>
      <c r="AC1151" s="10" t="s">
        <v>40</v>
      </c>
      <c r="AD1151" s="69" t="s">
        <v>40</v>
      </c>
      <c r="AE1151" s="70"/>
      <c r="AF1151" s="10"/>
      <c r="AG1151" s="10" t="n">
        <v>50</v>
      </c>
      <c r="AH1151" s="10" t="n">
        <v>0.65</v>
      </c>
      <c r="AI1151" s="10" t="s">
        <v>811</v>
      </c>
      <c r="AJ1151" s="10"/>
      <c r="AK1151" s="10" t="s">
        <v>46</v>
      </c>
    </row>
    <row r="1152" customFormat="false" ht="13.8" hidden="false" customHeight="false" outlineLevel="0" collapsed="false">
      <c r="A1152" s="10" t="s">
        <v>799</v>
      </c>
      <c r="B1152" s="81" t="s">
        <v>781</v>
      </c>
      <c r="C1152" s="10" t="s">
        <v>38</v>
      </c>
      <c r="D1152" s="76" t="s">
        <v>812</v>
      </c>
      <c r="E1152" s="10" t="n">
        <v>0</v>
      </c>
      <c r="F1152" s="10" t="n">
        <v>2.2</v>
      </c>
      <c r="G1152" s="10" t="n">
        <v>6.3</v>
      </c>
      <c r="H1152" s="10" t="n">
        <v>23.5</v>
      </c>
      <c r="I1152" s="10"/>
      <c r="J1152" s="10"/>
      <c r="K1152" s="10" t="n">
        <v>4.5938</v>
      </c>
      <c r="L1152" s="10" t="n">
        <v>21.5</v>
      </c>
      <c r="M1152" s="10" t="n">
        <v>14.3</v>
      </c>
      <c r="N1152" s="10" t="n">
        <v>6</v>
      </c>
      <c r="O1152" s="10" t="n">
        <v>16.3</v>
      </c>
      <c r="P1152" s="10" t="n">
        <v>3.4</v>
      </c>
      <c r="Q1152" s="10" t="n">
        <v>0</v>
      </c>
      <c r="R1152" s="10" t="s">
        <v>40</v>
      </c>
      <c r="S1152" s="10" t="s">
        <v>40</v>
      </c>
      <c r="T1152" s="10" t="s">
        <v>40</v>
      </c>
      <c r="U1152" s="10" t="s">
        <v>40</v>
      </c>
      <c r="V1152" s="10" t="s">
        <v>41</v>
      </c>
      <c r="W1152" s="10" t="s">
        <v>41</v>
      </c>
      <c r="X1152" s="10" t="s">
        <v>41</v>
      </c>
      <c r="Y1152" s="10" t="s">
        <v>40</v>
      </c>
      <c r="Z1152" s="10" t="s">
        <v>40</v>
      </c>
      <c r="AA1152" s="10" t="s">
        <v>40</v>
      </c>
      <c r="AB1152" s="10" t="s">
        <v>40</v>
      </c>
      <c r="AC1152" s="10" t="s">
        <v>40</v>
      </c>
      <c r="AD1152" s="69" t="s">
        <v>40</v>
      </c>
      <c r="AE1152" s="70"/>
      <c r="AF1152" s="10"/>
      <c r="AG1152" s="10" t="n">
        <v>100</v>
      </c>
      <c r="AH1152" s="10" t="n">
        <v>0.65</v>
      </c>
      <c r="AI1152" s="10" t="s">
        <v>811</v>
      </c>
      <c r="AJ1152" s="10"/>
      <c r="AK1152" s="10" t="s">
        <v>46</v>
      </c>
    </row>
    <row r="1153" customFormat="false" ht="13.8" hidden="false" customHeight="false" outlineLevel="0" collapsed="false">
      <c r="A1153" s="10" t="s">
        <v>799</v>
      </c>
      <c r="B1153" s="81" t="s">
        <v>781</v>
      </c>
      <c r="C1153" s="10" t="s">
        <v>38</v>
      </c>
      <c r="D1153" s="76" t="s">
        <v>813</v>
      </c>
      <c r="E1153" s="10" t="n">
        <v>0</v>
      </c>
      <c r="F1153" s="10" t="n">
        <v>2.1</v>
      </c>
      <c r="G1153" s="10" t="n">
        <v>6.3</v>
      </c>
      <c r="H1153" s="10"/>
      <c r="I1153" s="10"/>
      <c r="J1153" s="10"/>
      <c r="K1153" s="10" t="n">
        <v>5.7616</v>
      </c>
      <c r="L1153" s="10" t="n">
        <v>0</v>
      </c>
      <c r="M1153" s="10" t="n">
        <v>4.8</v>
      </c>
      <c r="N1153" s="10" t="n">
        <v>12.3</v>
      </c>
      <c r="O1153" s="10" t="n">
        <v>11.5</v>
      </c>
      <c r="P1153" s="10" t="n">
        <v>4.9</v>
      </c>
      <c r="Q1153" s="10" t="n">
        <v>0</v>
      </c>
      <c r="R1153" s="10" t="s">
        <v>40</v>
      </c>
      <c r="S1153" s="10" t="s">
        <v>40</v>
      </c>
      <c r="T1153" s="10" t="s">
        <v>40</v>
      </c>
      <c r="U1153" s="10" t="s">
        <v>41</v>
      </c>
      <c r="V1153" s="10" t="s">
        <v>41</v>
      </c>
      <c r="W1153" s="10" t="s">
        <v>41</v>
      </c>
      <c r="X1153" s="10" t="s">
        <v>41</v>
      </c>
      <c r="Y1153" s="10" t="s">
        <v>40</v>
      </c>
      <c r="Z1153" s="10" t="s">
        <v>40</v>
      </c>
      <c r="AA1153" s="10" t="s">
        <v>40</v>
      </c>
      <c r="AB1153" s="10" t="s">
        <v>40</v>
      </c>
      <c r="AC1153" s="10" t="s">
        <v>40</v>
      </c>
      <c r="AD1153" s="69" t="s">
        <v>40</v>
      </c>
      <c r="AE1153" s="70"/>
      <c r="AF1153" s="10"/>
      <c r="AG1153" s="10" t="n">
        <v>100</v>
      </c>
      <c r="AH1153" s="10" t="n">
        <v>0.65</v>
      </c>
      <c r="AI1153" s="10" t="s">
        <v>811</v>
      </c>
      <c r="AJ1153" s="10"/>
      <c r="AK1153" s="10" t="s">
        <v>46</v>
      </c>
    </row>
    <row r="1154" customFormat="false" ht="13.8" hidden="false" customHeight="false" outlineLevel="0" collapsed="false">
      <c r="A1154" s="10" t="s">
        <v>799</v>
      </c>
      <c r="B1154" s="81" t="s">
        <v>781</v>
      </c>
      <c r="C1154" s="10" t="s">
        <v>38</v>
      </c>
      <c r="D1154" s="76" t="s">
        <v>814</v>
      </c>
      <c r="E1154" s="10" t="n">
        <v>0</v>
      </c>
      <c r="F1154" s="10" t="n">
        <v>2.7</v>
      </c>
      <c r="G1154" s="10" t="n">
        <v>7.4</v>
      </c>
      <c r="H1154" s="10"/>
      <c r="I1154" s="10"/>
      <c r="J1154" s="10"/>
      <c r="K1154" s="10" t="n">
        <v>6.2182</v>
      </c>
      <c r="L1154" s="10" t="n">
        <v>0</v>
      </c>
      <c r="M1154" s="10" t="n">
        <v>17.64285714</v>
      </c>
      <c r="N1154" s="10" t="n">
        <v>16.07142857</v>
      </c>
      <c r="O1154" s="10" t="n">
        <v>14.07142857</v>
      </c>
      <c r="P1154" s="10" t="n">
        <v>1.464285714</v>
      </c>
      <c r="Q1154" s="10" t="n">
        <v>0</v>
      </c>
      <c r="R1154" s="10" t="s">
        <v>40</v>
      </c>
      <c r="S1154" s="10" t="s">
        <v>40</v>
      </c>
      <c r="T1154" s="10" t="s">
        <v>40</v>
      </c>
      <c r="U1154" s="10" t="s">
        <v>41</v>
      </c>
      <c r="V1154" s="10" t="s">
        <v>41</v>
      </c>
      <c r="W1154" s="10" t="s">
        <v>41</v>
      </c>
      <c r="X1154" s="10" t="s">
        <v>41</v>
      </c>
      <c r="Y1154" s="10" t="s">
        <v>40</v>
      </c>
      <c r="Z1154" s="10" t="s">
        <v>40</v>
      </c>
      <c r="AA1154" s="10" t="s">
        <v>40</v>
      </c>
      <c r="AB1154" s="10" t="s">
        <v>40</v>
      </c>
      <c r="AC1154" s="10" t="s">
        <v>40</v>
      </c>
      <c r="AD1154" s="69" t="s">
        <v>40</v>
      </c>
      <c r="AE1154" s="70"/>
      <c r="AF1154" s="10"/>
      <c r="AG1154" s="10" t="n">
        <v>100</v>
      </c>
      <c r="AH1154" s="10" t="n">
        <v>0.7</v>
      </c>
      <c r="AI1154" s="10" t="s">
        <v>815</v>
      </c>
      <c r="AJ1154" s="10"/>
      <c r="AK1154" s="10" t="s">
        <v>46</v>
      </c>
    </row>
    <row r="1155" customFormat="false" ht="13.8" hidden="false" customHeight="false" outlineLevel="0" collapsed="false">
      <c r="A1155" s="10" t="s">
        <v>799</v>
      </c>
      <c r="B1155" s="81" t="s">
        <v>781</v>
      </c>
      <c r="C1155" s="10" t="s">
        <v>38</v>
      </c>
      <c r="D1155" s="76" t="s">
        <v>816</v>
      </c>
      <c r="E1155" s="10" t="n">
        <v>0</v>
      </c>
      <c r="F1155" s="10" t="n">
        <v>1.4</v>
      </c>
      <c r="G1155" s="10" t="n">
        <v>3.5</v>
      </c>
      <c r="H1155" s="10" t="n">
        <v>11.7</v>
      </c>
      <c r="I1155" s="10" t="n">
        <v>32.4</v>
      </c>
      <c r="J1155" s="10" t="n">
        <v>40.2</v>
      </c>
      <c r="K1155" s="10" t="n">
        <v>19.1</v>
      </c>
      <c r="L1155" s="10" t="n">
        <v>0</v>
      </c>
      <c r="M1155" s="10" t="n">
        <v>29.7</v>
      </c>
      <c r="N1155" s="10" t="n">
        <v>7.7</v>
      </c>
      <c r="O1155" s="10" t="n">
        <v>13</v>
      </c>
      <c r="P1155" s="10" t="n">
        <v>0</v>
      </c>
      <c r="Q1155" s="10" t="n">
        <v>0</v>
      </c>
      <c r="R1155" s="10" t="s">
        <v>40</v>
      </c>
      <c r="S1155" s="10" t="s">
        <v>40</v>
      </c>
      <c r="T1155" s="10" t="s">
        <v>40</v>
      </c>
      <c r="U1155" s="10" t="s">
        <v>40</v>
      </c>
      <c r="V1155" s="10" t="s">
        <v>40</v>
      </c>
      <c r="W1155" s="10" t="s">
        <v>40</v>
      </c>
      <c r="X1155" s="10" t="s">
        <v>40</v>
      </c>
      <c r="Y1155" s="10" t="s">
        <v>40</v>
      </c>
      <c r="Z1155" s="10" t="s">
        <v>40</v>
      </c>
      <c r="AA1155" s="10" t="s">
        <v>40</v>
      </c>
      <c r="AB1155" s="10" t="s">
        <v>40</v>
      </c>
      <c r="AC1155" s="10" t="s">
        <v>40</v>
      </c>
      <c r="AD1155" s="69" t="s">
        <v>40</v>
      </c>
      <c r="AE1155" s="70"/>
      <c r="AF1155" s="10"/>
      <c r="AG1155" s="10" t="n">
        <v>50</v>
      </c>
      <c r="AH1155" s="10" t="n">
        <v>0.6</v>
      </c>
      <c r="AI1155" s="10" t="s">
        <v>817</v>
      </c>
      <c r="AJ1155" s="10"/>
      <c r="AK1155" s="10" t="s">
        <v>46</v>
      </c>
    </row>
    <row r="1156" customFormat="false" ht="13.8" hidden="false" customHeight="false" outlineLevel="0" collapsed="false">
      <c r="A1156" s="10" t="s">
        <v>799</v>
      </c>
      <c r="B1156" s="81" t="s">
        <v>781</v>
      </c>
      <c r="C1156" s="10" t="s">
        <v>38</v>
      </c>
      <c r="D1156" s="76" t="s">
        <v>818</v>
      </c>
      <c r="E1156" s="10" t="n">
        <v>0</v>
      </c>
      <c r="F1156" s="10" t="n">
        <v>2.5</v>
      </c>
      <c r="G1156" s="10" t="n">
        <v>7.5</v>
      </c>
      <c r="H1156" s="10" t="n">
        <v>13.8</v>
      </c>
      <c r="I1156" s="10" t="n">
        <v>40.6</v>
      </c>
      <c r="J1156" s="10" t="n">
        <v>58.5</v>
      </c>
      <c r="K1156" s="10" t="n">
        <v>42.4</v>
      </c>
      <c r="L1156" s="10" t="n">
        <v>0</v>
      </c>
      <c r="M1156" s="10" t="n">
        <v>22.5</v>
      </c>
      <c r="N1156" s="10" t="n">
        <v>12.5</v>
      </c>
      <c r="O1156" s="10" t="n">
        <v>13.6</v>
      </c>
      <c r="P1156" s="10" t="n">
        <v>1</v>
      </c>
      <c r="Q1156" s="10" t="n">
        <v>0</v>
      </c>
      <c r="R1156" s="10" t="s">
        <v>40</v>
      </c>
      <c r="S1156" s="10" t="s">
        <v>40</v>
      </c>
      <c r="T1156" s="10" t="s">
        <v>40</v>
      </c>
      <c r="U1156" s="10" t="s">
        <v>40</v>
      </c>
      <c r="V1156" s="10" t="s">
        <v>40</v>
      </c>
      <c r="W1156" s="10" t="s">
        <v>40</v>
      </c>
      <c r="X1156" s="10" t="s">
        <v>40</v>
      </c>
      <c r="Y1156" s="10" t="s">
        <v>40</v>
      </c>
      <c r="Z1156" s="10" t="s">
        <v>40</v>
      </c>
      <c r="AA1156" s="10" t="s">
        <v>40</v>
      </c>
      <c r="AB1156" s="10" t="s">
        <v>40</v>
      </c>
      <c r="AC1156" s="10" t="s">
        <v>40</v>
      </c>
      <c r="AD1156" s="69" t="s">
        <v>40</v>
      </c>
      <c r="AE1156" s="70"/>
      <c r="AF1156" s="10"/>
      <c r="AG1156" s="10" t="n">
        <v>100</v>
      </c>
      <c r="AH1156" s="10" t="n">
        <v>0.7</v>
      </c>
      <c r="AI1156" s="10" t="s">
        <v>817</v>
      </c>
      <c r="AJ1156" s="10"/>
      <c r="AK1156" s="10" t="s">
        <v>46</v>
      </c>
    </row>
    <row r="1157" customFormat="false" ht="13.8" hidden="false" customHeight="false" outlineLevel="0" collapsed="false">
      <c r="A1157" s="10" t="s">
        <v>799</v>
      </c>
      <c r="B1157" s="81" t="s">
        <v>781</v>
      </c>
      <c r="C1157" s="10" t="s">
        <v>38</v>
      </c>
      <c r="D1157" s="76" t="s">
        <v>819</v>
      </c>
      <c r="E1157" s="10" t="n">
        <v>0</v>
      </c>
      <c r="F1157" s="10" t="n">
        <v>2.8</v>
      </c>
      <c r="G1157" s="10" t="n">
        <v>7.4</v>
      </c>
      <c r="H1157" s="10" t="n">
        <v>26.4</v>
      </c>
      <c r="I1157" s="10" t="n">
        <v>37</v>
      </c>
      <c r="J1157" s="10" t="n">
        <v>61.8</v>
      </c>
      <c r="K1157" s="10" t="n">
        <v>37.5</v>
      </c>
      <c r="L1157" s="10" t="n">
        <v>0</v>
      </c>
      <c r="M1157" s="10" t="n">
        <v>13.2</v>
      </c>
      <c r="N1157" s="10" t="n">
        <v>10.4</v>
      </c>
      <c r="O1157" s="10" t="n">
        <v>10.2</v>
      </c>
      <c r="P1157" s="10" t="n">
        <v>4.6</v>
      </c>
      <c r="Q1157" s="10" t="n">
        <v>0</v>
      </c>
      <c r="R1157" s="10" t="s">
        <v>40</v>
      </c>
      <c r="S1157" s="10" t="s">
        <v>40</v>
      </c>
      <c r="T1157" s="10" t="s">
        <v>40</v>
      </c>
      <c r="U1157" s="10" t="s">
        <v>40</v>
      </c>
      <c r="V1157" s="10" t="s">
        <v>40</v>
      </c>
      <c r="W1157" s="10" t="s">
        <v>40</v>
      </c>
      <c r="X1157" s="10" t="s">
        <v>40</v>
      </c>
      <c r="Y1157" s="10" t="s">
        <v>40</v>
      </c>
      <c r="Z1157" s="10" t="s">
        <v>40</v>
      </c>
      <c r="AA1157" s="10" t="s">
        <v>40</v>
      </c>
      <c r="AB1157" s="10" t="s">
        <v>40</v>
      </c>
      <c r="AC1157" s="10" t="s">
        <v>40</v>
      </c>
      <c r="AD1157" s="69" t="s">
        <v>40</v>
      </c>
      <c r="AE1157" s="70"/>
      <c r="AF1157" s="10"/>
      <c r="AG1157" s="10" t="n">
        <v>100</v>
      </c>
      <c r="AH1157" s="10" t="n">
        <v>0.7</v>
      </c>
      <c r="AI1157" s="10" t="s">
        <v>817</v>
      </c>
      <c r="AJ1157" s="10"/>
      <c r="AK1157" s="10" t="s">
        <v>46</v>
      </c>
    </row>
    <row r="1158" customFormat="false" ht="13.8" hidden="false" customHeight="false" outlineLevel="0" collapsed="false">
      <c r="A1158" s="10" t="s">
        <v>799</v>
      </c>
      <c r="B1158" s="81" t="s">
        <v>781</v>
      </c>
      <c r="C1158" s="10" t="s">
        <v>38</v>
      </c>
      <c r="D1158" s="76" t="s">
        <v>820</v>
      </c>
      <c r="E1158" s="10" t="n">
        <v>0</v>
      </c>
      <c r="F1158" s="10" t="n">
        <v>2.8</v>
      </c>
      <c r="G1158" s="10" t="n">
        <v>7.3</v>
      </c>
      <c r="H1158" s="10" t="n">
        <v>25.8</v>
      </c>
      <c r="I1158" s="10" t="n">
        <v>60.3</v>
      </c>
      <c r="J1158" s="10" t="n">
        <v>64.4</v>
      </c>
      <c r="K1158" s="10" t="n">
        <v>40.1</v>
      </c>
      <c r="L1158" s="10" t="n">
        <v>0</v>
      </c>
      <c r="M1158" s="10" t="n">
        <v>17.4</v>
      </c>
      <c r="N1158" s="10" t="n">
        <v>16.1</v>
      </c>
      <c r="O1158" s="10" t="n">
        <v>14.8</v>
      </c>
      <c r="P1158" s="10" t="n">
        <v>0</v>
      </c>
      <c r="Q1158" s="10" t="n">
        <v>0</v>
      </c>
      <c r="R1158" s="10" t="s">
        <v>40</v>
      </c>
      <c r="S1158" s="10" t="s">
        <v>40</v>
      </c>
      <c r="T1158" s="10" t="s">
        <v>40</v>
      </c>
      <c r="U1158" s="10" t="s">
        <v>40</v>
      </c>
      <c r="V1158" s="10" t="s">
        <v>40</v>
      </c>
      <c r="W1158" s="10" t="s">
        <v>40</v>
      </c>
      <c r="X1158" s="10" t="s">
        <v>40</v>
      </c>
      <c r="Y1158" s="10" t="s">
        <v>40</v>
      </c>
      <c r="Z1158" s="10" t="s">
        <v>40</v>
      </c>
      <c r="AA1158" s="10" t="s">
        <v>40</v>
      </c>
      <c r="AB1158" s="10" t="s">
        <v>40</v>
      </c>
      <c r="AC1158" s="10" t="s">
        <v>40</v>
      </c>
      <c r="AD1158" s="69" t="s">
        <v>40</v>
      </c>
      <c r="AE1158" s="70"/>
      <c r="AF1158" s="10"/>
      <c r="AG1158" s="10" t="n">
        <v>100</v>
      </c>
      <c r="AH1158" s="10" t="n">
        <v>0.7</v>
      </c>
      <c r="AI1158" s="10" t="s">
        <v>817</v>
      </c>
      <c r="AJ1158" s="10"/>
      <c r="AK1158" s="10" t="s">
        <v>46</v>
      </c>
    </row>
    <row r="1159" customFormat="false" ht="13.8" hidden="false" customHeight="false" outlineLevel="0" collapsed="false">
      <c r="A1159" s="10" t="s">
        <v>799</v>
      </c>
      <c r="B1159" s="81" t="s">
        <v>781</v>
      </c>
      <c r="C1159" s="10" t="s">
        <v>38</v>
      </c>
      <c r="D1159" s="76" t="s">
        <v>821</v>
      </c>
      <c r="E1159" s="10" t="n">
        <v>0</v>
      </c>
      <c r="F1159" s="10" t="n">
        <v>2.1</v>
      </c>
      <c r="G1159" s="10" t="n">
        <v>5.5</v>
      </c>
      <c r="H1159" s="10" t="n">
        <v>20.8</v>
      </c>
      <c r="I1159" s="10" t="n">
        <v>39.5</v>
      </c>
      <c r="J1159" s="10" t="n">
        <v>82.2</v>
      </c>
      <c r="K1159" s="10" t="n">
        <v>68</v>
      </c>
      <c r="L1159" s="10" t="n">
        <v>0</v>
      </c>
      <c r="M1159" s="10" t="n">
        <v>15.6</v>
      </c>
      <c r="N1159" s="10" t="n">
        <v>15</v>
      </c>
      <c r="O1159" s="10" t="n">
        <v>11.4</v>
      </c>
      <c r="P1159" s="10" t="n">
        <v>0</v>
      </c>
      <c r="Q1159" s="10" t="n">
        <v>0</v>
      </c>
      <c r="R1159" s="10" t="s">
        <v>40</v>
      </c>
      <c r="S1159" s="10" t="s">
        <v>40</v>
      </c>
      <c r="T1159" s="10" t="s">
        <v>40</v>
      </c>
      <c r="U1159" s="10" t="s">
        <v>40</v>
      </c>
      <c r="V1159" s="10" t="s">
        <v>40</v>
      </c>
      <c r="W1159" s="10" t="s">
        <v>40</v>
      </c>
      <c r="X1159" s="10" t="s">
        <v>40</v>
      </c>
      <c r="Y1159" s="10" t="s">
        <v>40</v>
      </c>
      <c r="Z1159" s="10" t="s">
        <v>40</v>
      </c>
      <c r="AA1159" s="10" t="s">
        <v>40</v>
      </c>
      <c r="AB1159" s="10" t="s">
        <v>40</v>
      </c>
      <c r="AC1159" s="10" t="s">
        <v>40</v>
      </c>
      <c r="AD1159" s="69" t="s">
        <v>40</v>
      </c>
      <c r="AE1159" s="70"/>
      <c r="AF1159" s="10"/>
      <c r="AG1159" s="10" t="n">
        <v>100</v>
      </c>
      <c r="AH1159" s="10" t="n">
        <v>0.65</v>
      </c>
      <c r="AI1159" s="10" t="s">
        <v>817</v>
      </c>
      <c r="AJ1159" s="10"/>
      <c r="AK1159" s="10" t="s">
        <v>46</v>
      </c>
    </row>
    <row r="1160" customFormat="false" ht="13.8" hidden="false" customHeight="false" outlineLevel="0" collapsed="false">
      <c r="A1160" s="10" t="s">
        <v>799</v>
      </c>
      <c r="B1160" s="81" t="s">
        <v>781</v>
      </c>
      <c r="C1160" s="10" t="s">
        <v>38</v>
      </c>
      <c r="D1160" s="76" t="s">
        <v>822</v>
      </c>
      <c r="E1160" s="10" t="n">
        <v>0</v>
      </c>
      <c r="F1160" s="10" t="n">
        <v>2.2</v>
      </c>
      <c r="G1160" s="10" t="n">
        <v>6.3</v>
      </c>
      <c r="H1160" s="10" t="n">
        <v>11.9</v>
      </c>
      <c r="I1160" s="10" t="n">
        <v>49.3</v>
      </c>
      <c r="J1160" s="10" t="n">
        <v>64.4</v>
      </c>
      <c r="K1160" s="10" t="n">
        <v>30.1</v>
      </c>
      <c r="L1160" s="10" t="n">
        <v>0</v>
      </c>
      <c r="M1160" s="10" t="n">
        <v>1.2</v>
      </c>
      <c r="N1160" s="10" t="n">
        <v>16.7</v>
      </c>
      <c r="O1160" s="10" t="n">
        <v>16.3</v>
      </c>
      <c r="P1160" s="10" t="n">
        <v>3.2</v>
      </c>
      <c r="Q1160" s="10" t="n">
        <v>0</v>
      </c>
      <c r="R1160" s="10" t="s">
        <v>40</v>
      </c>
      <c r="S1160" s="10" t="s">
        <v>40</v>
      </c>
      <c r="T1160" s="10" t="s">
        <v>40</v>
      </c>
      <c r="U1160" s="10" t="s">
        <v>40</v>
      </c>
      <c r="V1160" s="10" t="s">
        <v>40</v>
      </c>
      <c r="W1160" s="10" t="s">
        <v>40</v>
      </c>
      <c r="X1160" s="10" t="s">
        <v>40</v>
      </c>
      <c r="Y1160" s="10" t="s">
        <v>40</v>
      </c>
      <c r="Z1160" s="10" t="s">
        <v>40</v>
      </c>
      <c r="AA1160" s="10" t="s">
        <v>40</v>
      </c>
      <c r="AB1160" s="10" t="s">
        <v>40</v>
      </c>
      <c r="AC1160" s="10" t="s">
        <v>40</v>
      </c>
      <c r="AD1160" s="69" t="s">
        <v>40</v>
      </c>
      <c r="AE1160" s="70"/>
      <c r="AF1160" s="10"/>
      <c r="AG1160" s="10" t="n">
        <v>100</v>
      </c>
      <c r="AH1160" s="10" t="n">
        <v>0.65</v>
      </c>
      <c r="AI1160" s="10" t="s">
        <v>817</v>
      </c>
      <c r="AJ1160" s="10"/>
      <c r="AK1160" s="10" t="s">
        <v>46</v>
      </c>
    </row>
    <row r="1161" customFormat="false" ht="13.8" hidden="false" customHeight="false" outlineLevel="0" collapsed="false">
      <c r="A1161" s="10" t="s">
        <v>799</v>
      </c>
      <c r="B1161" s="81" t="s">
        <v>781</v>
      </c>
      <c r="C1161" s="10" t="s">
        <v>38</v>
      </c>
      <c r="D1161" s="76" t="s">
        <v>823</v>
      </c>
      <c r="E1161" s="10" t="n">
        <v>0</v>
      </c>
      <c r="F1161" s="10" t="n">
        <v>2.1</v>
      </c>
      <c r="G1161" s="10" t="n">
        <v>5.5</v>
      </c>
      <c r="H1161" s="10" t="n">
        <v>16.9</v>
      </c>
      <c r="I1161" s="10" t="n">
        <v>36.8</v>
      </c>
      <c r="J1161" s="10" t="n">
        <v>70.9</v>
      </c>
      <c r="K1161" s="10" t="n">
        <v>25.5</v>
      </c>
      <c r="L1161" s="10" t="n">
        <v>0</v>
      </c>
      <c r="M1161" s="10" t="n">
        <v>28.5</v>
      </c>
      <c r="N1161" s="10" t="n">
        <v>9.1</v>
      </c>
      <c r="O1161" s="10" t="n">
        <v>12.3</v>
      </c>
      <c r="P1161" s="10" t="n">
        <v>0</v>
      </c>
      <c r="Q1161" s="10" t="n">
        <v>0</v>
      </c>
      <c r="R1161" s="10" t="s">
        <v>40</v>
      </c>
      <c r="S1161" s="10" t="s">
        <v>40</v>
      </c>
      <c r="T1161" s="10" t="s">
        <v>40</v>
      </c>
      <c r="U1161" s="10" t="s">
        <v>40</v>
      </c>
      <c r="V1161" s="10" t="s">
        <v>40</v>
      </c>
      <c r="W1161" s="10" t="s">
        <v>40</v>
      </c>
      <c r="X1161" s="10" t="s">
        <v>40</v>
      </c>
      <c r="Y1161" s="10" t="s">
        <v>40</v>
      </c>
      <c r="Z1161" s="10" t="s">
        <v>40</v>
      </c>
      <c r="AA1161" s="10" t="s">
        <v>40</v>
      </c>
      <c r="AB1161" s="10" t="s">
        <v>40</v>
      </c>
      <c r="AC1161" s="10" t="s">
        <v>40</v>
      </c>
      <c r="AD1161" s="69" t="s">
        <v>40</v>
      </c>
      <c r="AE1161" s="70"/>
      <c r="AF1161" s="10"/>
      <c r="AG1161" s="10" t="n">
        <v>50</v>
      </c>
      <c r="AH1161" s="10" t="n">
        <v>0.65</v>
      </c>
      <c r="AI1161" s="10" t="s">
        <v>817</v>
      </c>
      <c r="AJ1161" s="10"/>
      <c r="AK1161" s="10" t="s">
        <v>46</v>
      </c>
    </row>
    <row r="1162" customFormat="false" ht="13.8" hidden="false" customHeight="false" outlineLevel="0" collapsed="false">
      <c r="A1162" s="10" t="s">
        <v>799</v>
      </c>
      <c r="B1162" s="67" t="s">
        <v>743</v>
      </c>
      <c r="C1162" s="10" t="s">
        <v>38</v>
      </c>
      <c r="D1162" s="76" t="s">
        <v>800</v>
      </c>
      <c r="E1162" s="10"/>
      <c r="F1162" s="10"/>
      <c r="G1162" s="10"/>
      <c r="H1162" s="10"/>
      <c r="I1162" s="10"/>
      <c r="J1162" s="10" t="n">
        <v>4.0892</v>
      </c>
      <c r="K1162" s="10"/>
      <c r="L1162" s="10" t="n">
        <v>1.602</v>
      </c>
      <c r="M1162" s="10"/>
      <c r="N1162" s="10" t="n">
        <v>1.5307</v>
      </c>
      <c r="O1162" s="10" t="n">
        <v>13.5</v>
      </c>
      <c r="P1162" s="10" t="n">
        <v>4.7</v>
      </c>
      <c r="Q1162" s="10" t="n">
        <v>1.3</v>
      </c>
      <c r="R1162" s="10" t="s">
        <v>41</v>
      </c>
      <c r="S1162" s="10" t="s">
        <v>41</v>
      </c>
      <c r="T1162" s="10" t="s">
        <v>41</v>
      </c>
      <c r="U1162" s="10" t="s">
        <v>41</v>
      </c>
      <c r="V1162" s="10" t="s">
        <v>41</v>
      </c>
      <c r="W1162" s="10" t="s">
        <v>41</v>
      </c>
      <c r="X1162" s="10" t="s">
        <v>41</v>
      </c>
      <c r="Y1162" s="10" t="s">
        <v>41</v>
      </c>
      <c r="Z1162" s="10" t="s">
        <v>41</v>
      </c>
      <c r="AA1162" s="10" t="s">
        <v>41</v>
      </c>
      <c r="AB1162" s="10" t="s">
        <v>40</v>
      </c>
      <c r="AC1162" s="10" t="s">
        <v>40</v>
      </c>
      <c r="AD1162" s="69" t="s">
        <v>40</v>
      </c>
      <c r="AE1162" s="70"/>
      <c r="AF1162" s="10"/>
      <c r="AG1162" s="10" t="n">
        <v>100</v>
      </c>
      <c r="AH1162" s="10" t="n">
        <v>0.75</v>
      </c>
      <c r="AI1162" s="10" t="s">
        <v>801</v>
      </c>
      <c r="AJ1162" s="10"/>
      <c r="AK1162" s="10" t="s">
        <v>46</v>
      </c>
    </row>
    <row r="1163" customFormat="false" ht="13.8" hidden="false" customHeight="false" outlineLevel="0" collapsed="false">
      <c r="A1163" s="10" t="s">
        <v>799</v>
      </c>
      <c r="B1163" s="67" t="s">
        <v>743</v>
      </c>
      <c r="C1163" s="10" t="s">
        <v>38</v>
      </c>
      <c r="D1163" s="76" t="s">
        <v>802</v>
      </c>
      <c r="E1163" s="10"/>
      <c r="F1163" s="10"/>
      <c r="G1163" s="10"/>
      <c r="H1163" s="10"/>
      <c r="I1163" s="10" t="n">
        <v>1.82</v>
      </c>
      <c r="J1163" s="10"/>
      <c r="K1163" s="10" t="n">
        <v>4.0168</v>
      </c>
      <c r="L1163" s="10"/>
      <c r="M1163" s="10" t="n">
        <v>1.63</v>
      </c>
      <c r="N1163" s="10" t="n">
        <v>21.9</v>
      </c>
      <c r="O1163" s="10" t="n">
        <v>12.3</v>
      </c>
      <c r="P1163" s="10" t="n">
        <v>0.3</v>
      </c>
      <c r="Q1163" s="10" t="n">
        <v>0</v>
      </c>
      <c r="R1163" s="10" t="s">
        <v>41</v>
      </c>
      <c r="S1163" s="10" t="s">
        <v>41</v>
      </c>
      <c r="T1163" s="10" t="s">
        <v>41</v>
      </c>
      <c r="U1163" s="10" t="s">
        <v>41</v>
      </c>
      <c r="V1163" s="10" t="s">
        <v>41</v>
      </c>
      <c r="W1163" s="10" t="s">
        <v>41</v>
      </c>
      <c r="X1163" s="10" t="s">
        <v>41</v>
      </c>
      <c r="Y1163" s="10" t="s">
        <v>41</v>
      </c>
      <c r="Z1163" s="10" t="s">
        <v>41</v>
      </c>
      <c r="AA1163" s="10" t="s">
        <v>40</v>
      </c>
      <c r="AB1163" s="10" t="s">
        <v>40</v>
      </c>
      <c r="AC1163" s="10" t="s">
        <v>40</v>
      </c>
      <c r="AD1163" s="69" t="s">
        <v>40</v>
      </c>
      <c r="AE1163" s="70"/>
      <c r="AF1163" s="10"/>
      <c r="AG1163" s="10" t="n">
        <v>100</v>
      </c>
      <c r="AH1163" s="10" t="n">
        <v>0.75</v>
      </c>
      <c r="AI1163" s="10" t="s">
        <v>801</v>
      </c>
      <c r="AJ1163" s="10"/>
      <c r="AK1163" s="10" t="s">
        <v>46</v>
      </c>
    </row>
    <row r="1164" customFormat="false" ht="13.8" hidden="false" customHeight="false" outlineLevel="0" collapsed="false">
      <c r="A1164" s="10" t="s">
        <v>799</v>
      </c>
      <c r="B1164" s="67" t="s">
        <v>743</v>
      </c>
      <c r="C1164" s="10" t="s">
        <v>38</v>
      </c>
      <c r="D1164" s="76" t="s">
        <v>803</v>
      </c>
      <c r="E1164" s="10"/>
      <c r="F1164" s="10"/>
      <c r="G1164" s="10"/>
      <c r="H1164" s="10"/>
      <c r="I1164" s="10"/>
      <c r="J1164" s="10" t="n">
        <v>3.6948</v>
      </c>
      <c r="K1164" s="10"/>
      <c r="L1164" s="10" t="n">
        <v>1.4285</v>
      </c>
      <c r="M1164" s="10" t="n">
        <v>44.4</v>
      </c>
      <c r="N1164" s="10" t="n">
        <v>12.2</v>
      </c>
      <c r="O1164" s="10" t="n">
        <v>9.3</v>
      </c>
      <c r="P1164" s="10" t="n">
        <v>0.2</v>
      </c>
      <c r="Q1164" s="10" t="n">
        <v>0</v>
      </c>
      <c r="R1164" s="10" t="s">
        <v>41</v>
      </c>
      <c r="S1164" s="10" t="s">
        <v>41</v>
      </c>
      <c r="T1164" s="10" t="s">
        <v>41</v>
      </c>
      <c r="U1164" s="10" t="s">
        <v>41</v>
      </c>
      <c r="V1164" s="10" t="s">
        <v>41</v>
      </c>
      <c r="W1164" s="10" t="s">
        <v>41</v>
      </c>
      <c r="X1164" s="10" t="s">
        <v>41</v>
      </c>
      <c r="Y1164" s="10" t="s">
        <v>41</v>
      </c>
      <c r="Z1164" s="10" t="s">
        <v>40</v>
      </c>
      <c r="AA1164" s="10" t="s">
        <v>40</v>
      </c>
      <c r="AB1164" s="10" t="s">
        <v>40</v>
      </c>
      <c r="AC1164" s="10" t="s">
        <v>40</v>
      </c>
      <c r="AD1164" s="69" t="s">
        <v>40</v>
      </c>
      <c r="AE1164" s="70"/>
      <c r="AF1164" s="10"/>
      <c r="AG1164" s="10" t="n">
        <v>100</v>
      </c>
      <c r="AH1164" s="10" t="n">
        <v>0.7</v>
      </c>
      <c r="AI1164" s="10" t="s">
        <v>804</v>
      </c>
      <c r="AJ1164" s="10"/>
      <c r="AK1164" s="10" t="s">
        <v>46</v>
      </c>
    </row>
    <row r="1165" customFormat="false" ht="13.8" hidden="false" customHeight="false" outlineLevel="0" collapsed="false">
      <c r="A1165" s="10" t="s">
        <v>799</v>
      </c>
      <c r="B1165" s="67" t="s">
        <v>743</v>
      </c>
      <c r="C1165" s="10" t="s">
        <v>38</v>
      </c>
      <c r="D1165" s="76" t="s">
        <v>805</v>
      </c>
      <c r="E1165" s="10"/>
      <c r="F1165" s="10"/>
      <c r="G1165" s="10"/>
      <c r="H1165" s="10"/>
      <c r="I1165" s="10"/>
      <c r="J1165" s="10" t="n">
        <v>3.0483</v>
      </c>
      <c r="K1165" s="10" t="n">
        <v>44.1</v>
      </c>
      <c r="L1165" s="10" t="n">
        <v>20.1</v>
      </c>
      <c r="M1165" s="10" t="n">
        <v>20.6</v>
      </c>
      <c r="N1165" s="10" t="n">
        <v>13.8</v>
      </c>
      <c r="O1165" s="10" t="n">
        <v>3.5</v>
      </c>
      <c r="P1165" s="10" t="n">
        <v>0</v>
      </c>
      <c r="Q1165" s="10" t="n">
        <v>0</v>
      </c>
      <c r="R1165" s="10" t="s">
        <v>41</v>
      </c>
      <c r="S1165" s="10" t="s">
        <v>41</v>
      </c>
      <c r="T1165" s="10" t="s">
        <v>41</v>
      </c>
      <c r="U1165" s="10" t="s">
        <v>41</v>
      </c>
      <c r="V1165" s="10" t="s">
        <v>41</v>
      </c>
      <c r="W1165" s="10" t="s">
        <v>41</v>
      </c>
      <c r="X1165" s="10" t="s">
        <v>40</v>
      </c>
      <c r="Y1165" s="10" t="s">
        <v>40</v>
      </c>
      <c r="Z1165" s="10" t="s">
        <v>40</v>
      </c>
      <c r="AA1165" s="10" t="s">
        <v>40</v>
      </c>
      <c r="AB1165" s="10" t="s">
        <v>40</v>
      </c>
      <c r="AC1165" s="10" t="s">
        <v>40</v>
      </c>
      <c r="AD1165" s="69" t="s">
        <v>40</v>
      </c>
      <c r="AE1165" s="70"/>
      <c r="AF1165" s="10"/>
      <c r="AG1165" s="10" t="n">
        <v>100</v>
      </c>
      <c r="AH1165" s="10" t="n">
        <v>0.65</v>
      </c>
      <c r="AI1165" s="10" t="s">
        <v>806</v>
      </c>
      <c r="AJ1165" s="10"/>
      <c r="AK1165" s="10" t="s">
        <v>46</v>
      </c>
    </row>
    <row r="1166" customFormat="false" ht="13.8" hidden="false" customHeight="false" outlineLevel="0" collapsed="false">
      <c r="A1166" s="10" t="s">
        <v>799</v>
      </c>
      <c r="B1166" s="67" t="s">
        <v>743</v>
      </c>
      <c r="C1166" s="10" t="s">
        <v>38</v>
      </c>
      <c r="D1166" s="76" t="s">
        <v>807</v>
      </c>
      <c r="E1166" s="10"/>
      <c r="F1166" s="10"/>
      <c r="G1166" s="10"/>
      <c r="H1166" s="10"/>
      <c r="I1166" s="10"/>
      <c r="J1166" s="10" t="n">
        <v>3.5963</v>
      </c>
      <c r="K1166" s="10" t="n">
        <v>36.9</v>
      </c>
      <c r="L1166" s="10" t="n">
        <v>11.7</v>
      </c>
      <c r="M1166" s="10" t="n">
        <v>23</v>
      </c>
      <c r="N1166" s="10" t="n">
        <v>10.9</v>
      </c>
      <c r="O1166" s="10" t="n">
        <v>6.8</v>
      </c>
      <c r="P1166" s="10" t="n">
        <v>0</v>
      </c>
      <c r="Q1166" s="10" t="n">
        <v>0</v>
      </c>
      <c r="R1166" s="10" t="s">
        <v>41</v>
      </c>
      <c r="S1166" s="10" t="s">
        <v>41</v>
      </c>
      <c r="T1166" s="10" t="s">
        <v>41</v>
      </c>
      <c r="U1166" s="10" t="s">
        <v>41</v>
      </c>
      <c r="V1166" s="10" t="s">
        <v>41</v>
      </c>
      <c r="W1166" s="10" t="s">
        <v>41</v>
      </c>
      <c r="X1166" s="10" t="s">
        <v>40</v>
      </c>
      <c r="Y1166" s="10" t="s">
        <v>40</v>
      </c>
      <c r="Z1166" s="10" t="s">
        <v>40</v>
      </c>
      <c r="AA1166" s="10" t="s">
        <v>40</v>
      </c>
      <c r="AB1166" s="10" t="s">
        <v>40</v>
      </c>
      <c r="AC1166" s="10" t="s">
        <v>40</v>
      </c>
      <c r="AD1166" s="69" t="s">
        <v>40</v>
      </c>
      <c r="AE1166" s="70"/>
      <c r="AF1166" s="10"/>
      <c r="AG1166" s="10" t="n">
        <v>100</v>
      </c>
      <c r="AH1166" s="10" t="n">
        <v>0.65</v>
      </c>
      <c r="AI1166" s="10" t="s">
        <v>806</v>
      </c>
      <c r="AJ1166" s="10"/>
      <c r="AK1166" s="10" t="s">
        <v>46</v>
      </c>
    </row>
    <row r="1167" customFormat="false" ht="13.8" hidden="false" customHeight="false" outlineLevel="0" collapsed="false">
      <c r="A1167" s="10" t="s">
        <v>799</v>
      </c>
      <c r="B1167" s="67" t="s">
        <v>743</v>
      </c>
      <c r="C1167" s="10" t="s">
        <v>38</v>
      </c>
      <c r="D1167" s="76" t="s">
        <v>808</v>
      </c>
      <c r="E1167" s="10"/>
      <c r="F1167" s="10"/>
      <c r="G1167" s="10"/>
      <c r="H1167" s="10"/>
      <c r="I1167" s="10"/>
      <c r="J1167" s="10" t="n">
        <v>3.9031</v>
      </c>
      <c r="K1167" s="10" t="n">
        <v>22.5</v>
      </c>
      <c r="L1167" s="10" t="n">
        <v>18.6</v>
      </c>
      <c r="M1167" s="10" t="n">
        <v>14.8</v>
      </c>
      <c r="N1167" s="10" t="n">
        <v>13.5</v>
      </c>
      <c r="O1167" s="10" t="n">
        <v>6</v>
      </c>
      <c r="P1167" s="10" t="n">
        <v>0</v>
      </c>
      <c r="Q1167" s="10" t="n">
        <v>0</v>
      </c>
      <c r="R1167" s="10" t="s">
        <v>41</v>
      </c>
      <c r="S1167" s="10" t="s">
        <v>41</v>
      </c>
      <c r="T1167" s="10" t="s">
        <v>41</v>
      </c>
      <c r="U1167" s="10" t="s">
        <v>41</v>
      </c>
      <c r="V1167" s="10" t="s">
        <v>41</v>
      </c>
      <c r="W1167" s="10" t="s">
        <v>41</v>
      </c>
      <c r="X1167" s="10" t="s">
        <v>40</v>
      </c>
      <c r="Y1167" s="10" t="s">
        <v>40</v>
      </c>
      <c r="Z1167" s="10" t="s">
        <v>40</v>
      </c>
      <c r="AA1167" s="10" t="s">
        <v>40</v>
      </c>
      <c r="AB1167" s="10" t="s">
        <v>40</v>
      </c>
      <c r="AC1167" s="10" t="s">
        <v>40</v>
      </c>
      <c r="AD1167" s="69" t="s">
        <v>40</v>
      </c>
      <c r="AE1167" s="70"/>
      <c r="AF1167" s="10"/>
      <c r="AG1167" s="10" t="n">
        <v>100</v>
      </c>
      <c r="AH1167" s="10" t="n">
        <v>0.65</v>
      </c>
      <c r="AI1167" s="10" t="s">
        <v>806</v>
      </c>
      <c r="AJ1167" s="10"/>
      <c r="AK1167" s="10" t="s">
        <v>46</v>
      </c>
    </row>
    <row r="1168" customFormat="false" ht="13.8" hidden="false" customHeight="false" outlineLevel="0" collapsed="false">
      <c r="A1168" s="10" t="s">
        <v>799</v>
      </c>
      <c r="B1168" s="67" t="s">
        <v>743</v>
      </c>
      <c r="C1168" s="10" t="s">
        <v>38</v>
      </c>
      <c r="D1168" s="76" t="s">
        <v>809</v>
      </c>
      <c r="E1168" s="10"/>
      <c r="F1168" s="10"/>
      <c r="G1168" s="10"/>
      <c r="H1168" s="10"/>
      <c r="I1168" s="10"/>
      <c r="J1168" s="10"/>
      <c r="K1168" s="10" t="n">
        <v>4.5804</v>
      </c>
      <c r="L1168" s="10" t="n">
        <v>27.4</v>
      </c>
      <c r="M1168" s="10" t="n">
        <v>18.7</v>
      </c>
      <c r="N1168" s="10" t="n">
        <v>12.4</v>
      </c>
      <c r="O1168" s="10" t="n">
        <v>3</v>
      </c>
      <c r="P1168" s="10" t="n">
        <v>0</v>
      </c>
      <c r="Q1168" s="10" t="n">
        <v>0</v>
      </c>
      <c r="R1168" s="10" t="s">
        <v>41</v>
      </c>
      <c r="S1168" s="10" t="s">
        <v>41</v>
      </c>
      <c r="T1168" s="10" t="s">
        <v>41</v>
      </c>
      <c r="U1168" s="10" t="s">
        <v>41</v>
      </c>
      <c r="V1168" s="10" t="s">
        <v>41</v>
      </c>
      <c r="W1168" s="10" t="s">
        <v>41</v>
      </c>
      <c r="X1168" s="10" t="s">
        <v>41</v>
      </c>
      <c r="Y1168" s="10" t="s">
        <v>40</v>
      </c>
      <c r="Z1168" s="10" t="s">
        <v>40</v>
      </c>
      <c r="AA1168" s="10" t="s">
        <v>40</v>
      </c>
      <c r="AB1168" s="10" t="s">
        <v>40</v>
      </c>
      <c r="AC1168" s="10" t="s">
        <v>40</v>
      </c>
      <c r="AD1168" s="69" t="s">
        <v>40</v>
      </c>
      <c r="AE1168" s="70"/>
      <c r="AF1168" s="10"/>
      <c r="AG1168" s="10" t="n">
        <v>100</v>
      </c>
      <c r="AH1168" s="10" t="n">
        <v>0.65</v>
      </c>
      <c r="AI1168" s="10" t="s">
        <v>806</v>
      </c>
      <c r="AJ1168" s="10"/>
      <c r="AK1168" s="10" t="s">
        <v>46</v>
      </c>
    </row>
    <row r="1169" customFormat="false" ht="13.8" hidden="false" customHeight="false" outlineLevel="0" collapsed="false">
      <c r="A1169" s="10" t="s">
        <v>799</v>
      </c>
      <c r="B1169" s="67" t="s">
        <v>743</v>
      </c>
      <c r="C1169" s="10" t="s">
        <v>38</v>
      </c>
      <c r="D1169" s="76" t="s">
        <v>810</v>
      </c>
      <c r="E1169" s="10" t="n">
        <v>0</v>
      </c>
      <c r="F1169" s="10" t="n">
        <v>0.6</v>
      </c>
      <c r="G1169" s="10" t="n">
        <v>4.5</v>
      </c>
      <c r="H1169" s="10"/>
      <c r="I1169" s="10"/>
      <c r="J1169" s="10" t="n">
        <v>2.9474</v>
      </c>
      <c r="K1169" s="10" t="n">
        <v>1.9</v>
      </c>
      <c r="L1169" s="10" t="n">
        <v>15.6</v>
      </c>
      <c r="M1169" s="10" t="n">
        <v>28.9</v>
      </c>
      <c r="N1169" s="10" t="n">
        <v>6.6</v>
      </c>
      <c r="O1169" s="10" t="n">
        <v>0.8</v>
      </c>
      <c r="P1169" s="10" t="n">
        <v>0</v>
      </c>
      <c r="Q1169" s="10" t="n">
        <v>0</v>
      </c>
      <c r="R1169" s="10" t="s">
        <v>40</v>
      </c>
      <c r="S1169" s="10" t="s">
        <v>40</v>
      </c>
      <c r="T1169" s="10" t="s">
        <v>40</v>
      </c>
      <c r="U1169" s="10" t="s">
        <v>41</v>
      </c>
      <c r="V1169" s="10" t="s">
        <v>41</v>
      </c>
      <c r="W1169" s="10" t="s">
        <v>41</v>
      </c>
      <c r="X1169" s="10" t="s">
        <v>40</v>
      </c>
      <c r="Y1169" s="10" t="s">
        <v>40</v>
      </c>
      <c r="Z1169" s="10" t="s">
        <v>40</v>
      </c>
      <c r="AA1169" s="10" t="s">
        <v>40</v>
      </c>
      <c r="AB1169" s="10" t="s">
        <v>40</v>
      </c>
      <c r="AC1169" s="10" t="s">
        <v>40</v>
      </c>
      <c r="AD1169" s="69" t="s">
        <v>40</v>
      </c>
      <c r="AE1169" s="70"/>
      <c r="AF1169" s="10"/>
      <c r="AG1169" s="10" t="n">
        <v>50</v>
      </c>
      <c r="AH1169" s="10" t="n">
        <v>0.65</v>
      </c>
      <c r="AI1169" s="10" t="s">
        <v>811</v>
      </c>
      <c r="AJ1169" s="10"/>
      <c r="AK1169" s="10" t="s">
        <v>46</v>
      </c>
    </row>
    <row r="1170" customFormat="false" ht="13.8" hidden="false" customHeight="false" outlineLevel="0" collapsed="false">
      <c r="A1170" s="10" t="s">
        <v>799</v>
      </c>
      <c r="B1170" s="67" t="s">
        <v>743</v>
      </c>
      <c r="C1170" s="10" t="s">
        <v>38</v>
      </c>
      <c r="D1170" s="76" t="s">
        <v>812</v>
      </c>
      <c r="E1170" s="10" t="n">
        <v>0</v>
      </c>
      <c r="F1170" s="10" t="n">
        <v>0.6</v>
      </c>
      <c r="G1170" s="10" t="n">
        <v>4.8</v>
      </c>
      <c r="H1170" s="10" t="n">
        <v>14.4</v>
      </c>
      <c r="I1170" s="10"/>
      <c r="J1170" s="10"/>
      <c r="K1170" s="10" t="n">
        <v>3.4591</v>
      </c>
      <c r="L1170" s="10" t="n">
        <v>46</v>
      </c>
      <c r="M1170" s="10" t="n">
        <v>17.2</v>
      </c>
      <c r="N1170" s="10" t="n">
        <v>11.3</v>
      </c>
      <c r="O1170" s="10" t="n">
        <v>2.5</v>
      </c>
      <c r="P1170" s="10" t="n">
        <v>0</v>
      </c>
      <c r="Q1170" s="10" t="n">
        <v>0</v>
      </c>
      <c r="R1170" s="10" t="s">
        <v>40</v>
      </c>
      <c r="S1170" s="10" t="s">
        <v>40</v>
      </c>
      <c r="T1170" s="10" t="s">
        <v>40</v>
      </c>
      <c r="U1170" s="10" t="s">
        <v>40</v>
      </c>
      <c r="V1170" s="10" t="s">
        <v>41</v>
      </c>
      <c r="W1170" s="10" t="s">
        <v>41</v>
      </c>
      <c r="X1170" s="10" t="s">
        <v>41</v>
      </c>
      <c r="Y1170" s="10" t="s">
        <v>40</v>
      </c>
      <c r="Z1170" s="10" t="s">
        <v>40</v>
      </c>
      <c r="AA1170" s="10" t="s">
        <v>40</v>
      </c>
      <c r="AB1170" s="10" t="s">
        <v>40</v>
      </c>
      <c r="AC1170" s="10" t="s">
        <v>40</v>
      </c>
      <c r="AD1170" s="69" t="s">
        <v>40</v>
      </c>
      <c r="AE1170" s="70"/>
      <c r="AF1170" s="10"/>
      <c r="AG1170" s="10" t="n">
        <v>100</v>
      </c>
      <c r="AH1170" s="10" t="n">
        <v>0.65</v>
      </c>
      <c r="AI1170" s="10" t="s">
        <v>811</v>
      </c>
      <c r="AJ1170" s="10"/>
      <c r="AK1170" s="10" t="s">
        <v>46</v>
      </c>
    </row>
    <row r="1171" customFormat="false" ht="13.8" hidden="false" customHeight="false" outlineLevel="0" collapsed="false">
      <c r="A1171" s="10" t="s">
        <v>799</v>
      </c>
      <c r="B1171" s="67" t="s">
        <v>743</v>
      </c>
      <c r="C1171" s="10" t="s">
        <v>38</v>
      </c>
      <c r="D1171" s="76" t="s">
        <v>813</v>
      </c>
      <c r="E1171" s="10" t="n">
        <v>0</v>
      </c>
      <c r="F1171" s="10" t="n">
        <v>0.5</v>
      </c>
      <c r="G1171" s="10" t="n">
        <v>4.8</v>
      </c>
      <c r="H1171" s="10"/>
      <c r="I1171" s="10"/>
      <c r="J1171" s="10"/>
      <c r="K1171" s="10" t="n">
        <v>4.2175</v>
      </c>
      <c r="L1171" s="10" t="n">
        <v>30.1</v>
      </c>
      <c r="M1171" s="10" t="n">
        <v>19.8</v>
      </c>
      <c r="N1171" s="10" t="n">
        <v>12.2</v>
      </c>
      <c r="O1171" s="10" t="n">
        <v>4.5</v>
      </c>
      <c r="P1171" s="10" t="n">
        <v>0</v>
      </c>
      <c r="Q1171" s="10" t="n">
        <v>0</v>
      </c>
      <c r="R1171" s="10" t="s">
        <v>40</v>
      </c>
      <c r="S1171" s="10" t="s">
        <v>40</v>
      </c>
      <c r="T1171" s="10" t="s">
        <v>40</v>
      </c>
      <c r="U1171" s="10" t="s">
        <v>41</v>
      </c>
      <c r="V1171" s="10" t="s">
        <v>41</v>
      </c>
      <c r="W1171" s="10" t="s">
        <v>41</v>
      </c>
      <c r="X1171" s="10" t="s">
        <v>41</v>
      </c>
      <c r="Y1171" s="10" t="s">
        <v>40</v>
      </c>
      <c r="Z1171" s="10" t="s">
        <v>40</v>
      </c>
      <c r="AA1171" s="10" t="s">
        <v>40</v>
      </c>
      <c r="AB1171" s="10" t="s">
        <v>40</v>
      </c>
      <c r="AC1171" s="10" t="s">
        <v>40</v>
      </c>
      <c r="AD1171" s="69" t="s">
        <v>40</v>
      </c>
      <c r="AE1171" s="70"/>
      <c r="AF1171" s="10"/>
      <c r="AG1171" s="10" t="n">
        <v>100</v>
      </c>
      <c r="AH1171" s="10" t="n">
        <v>0.65</v>
      </c>
      <c r="AI1171" s="10" t="s">
        <v>811</v>
      </c>
      <c r="AJ1171" s="10"/>
      <c r="AK1171" s="10" t="s">
        <v>46</v>
      </c>
    </row>
    <row r="1172" customFormat="false" ht="13.8" hidden="false" customHeight="false" outlineLevel="0" collapsed="false">
      <c r="A1172" s="10" t="s">
        <v>799</v>
      </c>
      <c r="B1172" s="67" t="s">
        <v>743</v>
      </c>
      <c r="C1172" s="10" t="s">
        <v>38</v>
      </c>
      <c r="D1172" s="76" t="s">
        <v>814</v>
      </c>
      <c r="E1172" s="10" t="n">
        <v>0</v>
      </c>
      <c r="F1172" s="10" t="n">
        <v>0.9</v>
      </c>
      <c r="G1172" s="10" t="n">
        <v>5.7</v>
      </c>
      <c r="H1172" s="10"/>
      <c r="I1172" s="10"/>
      <c r="J1172" s="10" t="n">
        <v>4.1771</v>
      </c>
      <c r="K1172" s="10"/>
      <c r="L1172" s="10" t="n">
        <v>1.0738</v>
      </c>
      <c r="M1172" s="10" t="n">
        <v>44.7</v>
      </c>
      <c r="N1172" s="10" t="n">
        <v>2.9</v>
      </c>
      <c r="O1172" s="10" t="n">
        <v>8.3</v>
      </c>
      <c r="P1172" s="10" t="n">
        <v>1.3</v>
      </c>
      <c r="Q1172" s="10" t="n">
        <v>0</v>
      </c>
      <c r="R1172" s="10" t="s">
        <v>40</v>
      </c>
      <c r="S1172" s="10" t="s">
        <v>40</v>
      </c>
      <c r="T1172" s="10" t="s">
        <v>40</v>
      </c>
      <c r="U1172" s="10" t="s">
        <v>41</v>
      </c>
      <c r="V1172" s="10" t="s">
        <v>41</v>
      </c>
      <c r="W1172" s="10" t="s">
        <v>41</v>
      </c>
      <c r="X1172" s="10" t="s">
        <v>41</v>
      </c>
      <c r="Y1172" s="10" t="s">
        <v>41</v>
      </c>
      <c r="Z1172" s="10" t="s">
        <v>40</v>
      </c>
      <c r="AA1172" s="10" t="s">
        <v>40</v>
      </c>
      <c r="AB1172" s="10" t="s">
        <v>40</v>
      </c>
      <c r="AC1172" s="10" t="s">
        <v>40</v>
      </c>
      <c r="AD1172" s="69" t="s">
        <v>40</v>
      </c>
      <c r="AE1172" s="70"/>
      <c r="AF1172" s="10"/>
      <c r="AG1172" s="10" t="n">
        <v>100</v>
      </c>
      <c r="AH1172" s="10" t="n">
        <v>0.7</v>
      </c>
      <c r="AI1172" s="10" t="s">
        <v>815</v>
      </c>
      <c r="AJ1172" s="10"/>
      <c r="AK1172" s="10" t="s">
        <v>46</v>
      </c>
    </row>
    <row r="1173" customFormat="false" ht="13.8" hidden="false" customHeight="false" outlineLevel="0" collapsed="false">
      <c r="A1173" s="10" t="s">
        <v>799</v>
      </c>
      <c r="B1173" s="67" t="s">
        <v>743</v>
      </c>
      <c r="C1173" s="10" t="s">
        <v>38</v>
      </c>
      <c r="D1173" s="76" t="s">
        <v>816</v>
      </c>
      <c r="E1173" s="10" t="n">
        <v>0</v>
      </c>
      <c r="F1173" s="10" t="n">
        <v>0.5</v>
      </c>
      <c r="G1173" s="10" t="n">
        <v>3.1</v>
      </c>
      <c r="H1173" s="10" t="n">
        <v>8.3</v>
      </c>
      <c r="I1173" s="10" t="n">
        <v>25.1</v>
      </c>
      <c r="J1173" s="10" t="n">
        <v>32.5</v>
      </c>
      <c r="K1173" s="10" t="n">
        <v>4.9</v>
      </c>
      <c r="L1173" s="10" t="n">
        <v>20.7</v>
      </c>
      <c r="M1173" s="10" t="n">
        <v>22.1</v>
      </c>
      <c r="N1173" s="10" t="n">
        <v>14.6</v>
      </c>
      <c r="O1173" s="10" t="n">
        <v>7.3</v>
      </c>
      <c r="P1173" s="10" t="n">
        <v>0</v>
      </c>
      <c r="Q1173" s="10" t="n">
        <v>0</v>
      </c>
      <c r="R1173" s="10" t="s">
        <v>40</v>
      </c>
      <c r="S1173" s="10" t="s">
        <v>40</v>
      </c>
      <c r="T1173" s="10" t="s">
        <v>40</v>
      </c>
      <c r="U1173" s="10" t="s">
        <v>40</v>
      </c>
      <c r="V1173" s="10" t="s">
        <v>40</v>
      </c>
      <c r="W1173" s="10" t="s">
        <v>40</v>
      </c>
      <c r="X1173" s="10" t="s">
        <v>40</v>
      </c>
      <c r="Y1173" s="10" t="s">
        <v>40</v>
      </c>
      <c r="Z1173" s="10" t="s">
        <v>40</v>
      </c>
      <c r="AA1173" s="10" t="s">
        <v>40</v>
      </c>
      <c r="AB1173" s="10" t="s">
        <v>40</v>
      </c>
      <c r="AC1173" s="10" t="s">
        <v>40</v>
      </c>
      <c r="AD1173" s="69" t="s">
        <v>40</v>
      </c>
      <c r="AE1173" s="70"/>
      <c r="AF1173" s="10"/>
      <c r="AG1173" s="10" t="n">
        <v>50</v>
      </c>
      <c r="AH1173" s="10" t="n">
        <v>0.6</v>
      </c>
      <c r="AI1173" s="10" t="s">
        <v>817</v>
      </c>
      <c r="AJ1173" s="10"/>
      <c r="AK1173" s="10" t="s">
        <v>46</v>
      </c>
    </row>
    <row r="1174" customFormat="false" ht="13.8" hidden="false" customHeight="false" outlineLevel="0" collapsed="false">
      <c r="A1174" s="10" t="s">
        <v>799</v>
      </c>
      <c r="B1174" s="67" t="s">
        <v>743</v>
      </c>
      <c r="C1174" s="10" t="s">
        <v>38</v>
      </c>
      <c r="D1174" s="76" t="s">
        <v>818</v>
      </c>
      <c r="E1174" s="10" t="n">
        <v>0</v>
      </c>
      <c r="F1174" s="10" t="n">
        <v>0.6</v>
      </c>
      <c r="G1174" s="10" t="n">
        <v>5.6</v>
      </c>
      <c r="H1174" s="10" t="n">
        <v>11.3</v>
      </c>
      <c r="I1174" s="10" t="n">
        <v>30</v>
      </c>
      <c r="J1174" s="10" t="n">
        <v>45.6</v>
      </c>
      <c r="K1174" s="10" t="n">
        <v>31.9</v>
      </c>
      <c r="L1174" s="10" t="n">
        <v>16</v>
      </c>
      <c r="M1174" s="10" t="n">
        <v>29.8</v>
      </c>
      <c r="N1174" s="10" t="n">
        <v>4.9</v>
      </c>
      <c r="O1174" s="10" t="n">
        <v>7.4</v>
      </c>
      <c r="P1174" s="10" t="n">
        <v>0</v>
      </c>
      <c r="Q1174" s="10" t="n">
        <v>0</v>
      </c>
      <c r="R1174" s="10" t="s">
        <v>40</v>
      </c>
      <c r="S1174" s="10" t="s">
        <v>40</v>
      </c>
      <c r="T1174" s="10" t="s">
        <v>40</v>
      </c>
      <c r="U1174" s="10" t="s">
        <v>40</v>
      </c>
      <c r="V1174" s="10" t="s">
        <v>40</v>
      </c>
      <c r="W1174" s="10" t="s">
        <v>40</v>
      </c>
      <c r="X1174" s="10" t="s">
        <v>40</v>
      </c>
      <c r="Y1174" s="10" t="s">
        <v>40</v>
      </c>
      <c r="Z1174" s="10" t="s">
        <v>40</v>
      </c>
      <c r="AA1174" s="10" t="s">
        <v>40</v>
      </c>
      <c r="AB1174" s="10" t="s">
        <v>40</v>
      </c>
      <c r="AC1174" s="10" t="s">
        <v>40</v>
      </c>
      <c r="AD1174" s="69" t="s">
        <v>40</v>
      </c>
      <c r="AE1174" s="70"/>
      <c r="AF1174" s="10"/>
      <c r="AG1174" s="10" t="n">
        <v>100</v>
      </c>
      <c r="AH1174" s="10" t="n">
        <v>0.7</v>
      </c>
      <c r="AI1174" s="10" t="s">
        <v>817</v>
      </c>
      <c r="AJ1174" s="10"/>
      <c r="AK1174" s="10" t="s">
        <v>46</v>
      </c>
    </row>
    <row r="1175" customFormat="false" ht="13.8" hidden="false" customHeight="false" outlineLevel="0" collapsed="false">
      <c r="A1175" s="10" t="s">
        <v>799</v>
      </c>
      <c r="B1175" s="67" t="s">
        <v>743</v>
      </c>
      <c r="C1175" s="10" t="s">
        <v>38</v>
      </c>
      <c r="D1175" s="76" t="s">
        <v>819</v>
      </c>
      <c r="E1175" s="10" t="n">
        <v>0</v>
      </c>
      <c r="F1175" s="10" t="n">
        <v>0.9</v>
      </c>
      <c r="G1175" s="10" t="n">
        <v>5.7</v>
      </c>
      <c r="H1175" s="10" t="n">
        <v>16.3</v>
      </c>
      <c r="I1175" s="10" t="n">
        <v>28.7</v>
      </c>
      <c r="J1175" s="10" t="n">
        <v>52</v>
      </c>
      <c r="K1175" s="10" t="n">
        <v>31.7</v>
      </c>
      <c r="L1175" s="10" t="n">
        <v>20.1</v>
      </c>
      <c r="M1175" s="10" t="n">
        <v>31</v>
      </c>
      <c r="N1175" s="10" t="n">
        <v>6.4</v>
      </c>
      <c r="O1175" s="10" t="n">
        <v>9</v>
      </c>
      <c r="P1175" s="10" t="n">
        <v>1</v>
      </c>
      <c r="Q1175" s="10" t="n">
        <v>0</v>
      </c>
      <c r="R1175" s="10" t="s">
        <v>40</v>
      </c>
      <c r="S1175" s="10" t="s">
        <v>40</v>
      </c>
      <c r="T1175" s="10" t="s">
        <v>40</v>
      </c>
      <c r="U1175" s="10" t="s">
        <v>40</v>
      </c>
      <c r="V1175" s="10" t="s">
        <v>40</v>
      </c>
      <c r="W1175" s="10" t="s">
        <v>40</v>
      </c>
      <c r="X1175" s="10" t="s">
        <v>40</v>
      </c>
      <c r="Y1175" s="10" t="s">
        <v>40</v>
      </c>
      <c r="Z1175" s="10" t="s">
        <v>40</v>
      </c>
      <c r="AA1175" s="10" t="s">
        <v>40</v>
      </c>
      <c r="AB1175" s="10" t="s">
        <v>40</v>
      </c>
      <c r="AC1175" s="10" t="s">
        <v>40</v>
      </c>
      <c r="AD1175" s="69" t="s">
        <v>40</v>
      </c>
      <c r="AE1175" s="70"/>
      <c r="AF1175" s="10"/>
      <c r="AG1175" s="10" t="n">
        <v>100</v>
      </c>
      <c r="AH1175" s="10" t="n">
        <v>0.7</v>
      </c>
      <c r="AI1175" s="10" t="s">
        <v>817</v>
      </c>
      <c r="AJ1175" s="10"/>
      <c r="AK1175" s="10" t="s">
        <v>46</v>
      </c>
    </row>
    <row r="1176" customFormat="false" ht="13.8" hidden="false" customHeight="false" outlineLevel="0" collapsed="false">
      <c r="A1176" s="10" t="s">
        <v>799</v>
      </c>
      <c r="B1176" s="67" t="s">
        <v>743</v>
      </c>
      <c r="C1176" s="10" t="s">
        <v>38</v>
      </c>
      <c r="D1176" s="76" t="s">
        <v>820</v>
      </c>
      <c r="E1176" s="10" t="n">
        <v>0</v>
      </c>
      <c r="F1176" s="10" t="n">
        <v>1</v>
      </c>
      <c r="G1176" s="10" t="n">
        <v>5.7</v>
      </c>
      <c r="H1176" s="10" t="n">
        <v>16</v>
      </c>
      <c r="I1176" s="10" t="n">
        <v>43.1</v>
      </c>
      <c r="J1176" s="10" t="n">
        <v>56.2</v>
      </c>
      <c r="K1176" s="10" t="n">
        <v>30.5</v>
      </c>
      <c r="L1176" s="10" t="n">
        <v>17.6</v>
      </c>
      <c r="M1176" s="10" t="n">
        <v>22</v>
      </c>
      <c r="N1176" s="10" t="n">
        <v>13.7</v>
      </c>
      <c r="O1176" s="10" t="n">
        <v>4</v>
      </c>
      <c r="P1176" s="10" t="n">
        <v>0</v>
      </c>
      <c r="Q1176" s="10" t="n">
        <v>0</v>
      </c>
      <c r="R1176" s="10" t="s">
        <v>40</v>
      </c>
      <c r="S1176" s="10" t="s">
        <v>40</v>
      </c>
      <c r="T1176" s="10" t="s">
        <v>40</v>
      </c>
      <c r="U1176" s="10" t="s">
        <v>40</v>
      </c>
      <c r="V1176" s="10" t="s">
        <v>40</v>
      </c>
      <c r="W1176" s="10" t="s">
        <v>40</v>
      </c>
      <c r="X1176" s="10" t="s">
        <v>40</v>
      </c>
      <c r="Y1176" s="10" t="s">
        <v>40</v>
      </c>
      <c r="Z1176" s="10" t="s">
        <v>40</v>
      </c>
      <c r="AA1176" s="10" t="s">
        <v>40</v>
      </c>
      <c r="AB1176" s="10" t="s">
        <v>40</v>
      </c>
      <c r="AC1176" s="10" t="s">
        <v>40</v>
      </c>
      <c r="AD1176" s="69" t="s">
        <v>40</v>
      </c>
      <c r="AE1176" s="70"/>
      <c r="AF1176" s="10"/>
      <c r="AG1176" s="10" t="n">
        <v>100</v>
      </c>
      <c r="AH1176" s="10" t="n">
        <v>0.7</v>
      </c>
      <c r="AI1176" s="10" t="s">
        <v>817</v>
      </c>
      <c r="AJ1176" s="10"/>
      <c r="AK1176" s="10" t="s">
        <v>46</v>
      </c>
    </row>
    <row r="1177" customFormat="false" ht="13.8" hidden="false" customHeight="false" outlineLevel="0" collapsed="false">
      <c r="A1177" s="10" t="s">
        <v>799</v>
      </c>
      <c r="B1177" s="67" t="s">
        <v>743</v>
      </c>
      <c r="C1177" s="10" t="s">
        <v>38</v>
      </c>
      <c r="D1177" s="76" t="s">
        <v>821</v>
      </c>
      <c r="E1177" s="10" t="n">
        <v>0</v>
      </c>
      <c r="F1177" s="10" t="n">
        <v>0.8</v>
      </c>
      <c r="G1177" s="10" t="n">
        <v>4.6</v>
      </c>
      <c r="H1177" s="10" t="n">
        <v>12.9</v>
      </c>
      <c r="I1177" s="10" t="n">
        <v>30.3</v>
      </c>
      <c r="J1177" s="10" t="n">
        <v>53.8</v>
      </c>
      <c r="K1177" s="10" t="n">
        <v>57.5</v>
      </c>
      <c r="L1177" s="10" t="n">
        <v>19.2</v>
      </c>
      <c r="M1177" s="10" t="n">
        <v>22.2</v>
      </c>
      <c r="N1177" s="10" t="n">
        <v>13.6</v>
      </c>
      <c r="O1177" s="10" t="n">
        <v>6.7</v>
      </c>
      <c r="P1177" s="10" t="n">
        <v>0</v>
      </c>
      <c r="Q1177" s="10" t="n">
        <v>0</v>
      </c>
      <c r="R1177" s="10" t="s">
        <v>40</v>
      </c>
      <c r="S1177" s="10" t="s">
        <v>40</v>
      </c>
      <c r="T1177" s="10" t="s">
        <v>40</v>
      </c>
      <c r="U1177" s="10" t="s">
        <v>40</v>
      </c>
      <c r="V1177" s="10" t="s">
        <v>40</v>
      </c>
      <c r="W1177" s="10" t="s">
        <v>40</v>
      </c>
      <c r="X1177" s="10" t="s">
        <v>40</v>
      </c>
      <c r="Y1177" s="10" t="s">
        <v>40</v>
      </c>
      <c r="Z1177" s="10" t="s">
        <v>40</v>
      </c>
      <c r="AA1177" s="10" t="s">
        <v>40</v>
      </c>
      <c r="AB1177" s="10" t="s">
        <v>40</v>
      </c>
      <c r="AC1177" s="10" t="s">
        <v>40</v>
      </c>
      <c r="AD1177" s="69" t="s">
        <v>40</v>
      </c>
      <c r="AE1177" s="70"/>
      <c r="AF1177" s="10"/>
      <c r="AG1177" s="10" t="n">
        <v>100</v>
      </c>
      <c r="AH1177" s="10" t="n">
        <v>0.65</v>
      </c>
      <c r="AI1177" s="10" t="s">
        <v>817</v>
      </c>
      <c r="AJ1177" s="10"/>
      <c r="AK1177" s="10" t="s">
        <v>46</v>
      </c>
    </row>
    <row r="1178" customFormat="false" ht="13.8" hidden="false" customHeight="false" outlineLevel="0" collapsed="false">
      <c r="A1178" s="10" t="s">
        <v>799</v>
      </c>
      <c r="B1178" s="67" t="s">
        <v>743</v>
      </c>
      <c r="C1178" s="10" t="s">
        <v>38</v>
      </c>
      <c r="D1178" s="76" t="s">
        <v>822</v>
      </c>
      <c r="E1178" s="10" t="n">
        <v>0</v>
      </c>
      <c r="F1178" s="10" t="n">
        <v>0.6</v>
      </c>
      <c r="G1178" s="10" t="n">
        <v>4.8</v>
      </c>
      <c r="H1178" s="10" t="n">
        <v>11.3</v>
      </c>
      <c r="I1178" s="10" t="n">
        <v>26.7</v>
      </c>
      <c r="J1178" s="10" t="n">
        <v>61.3</v>
      </c>
      <c r="K1178" s="10" t="n">
        <v>29.6</v>
      </c>
      <c r="L1178" s="10" t="n">
        <v>16.6</v>
      </c>
      <c r="M1178" s="10" t="n">
        <v>18.8</v>
      </c>
      <c r="N1178" s="10" t="n">
        <v>10.4</v>
      </c>
      <c r="O1178" s="10" t="n">
        <v>2.4</v>
      </c>
      <c r="P1178" s="10" t="n">
        <v>0</v>
      </c>
      <c r="Q1178" s="10" t="n">
        <v>0</v>
      </c>
      <c r="R1178" s="10" t="s">
        <v>40</v>
      </c>
      <c r="S1178" s="10" t="s">
        <v>40</v>
      </c>
      <c r="T1178" s="10" t="s">
        <v>40</v>
      </c>
      <c r="U1178" s="10" t="s">
        <v>40</v>
      </c>
      <c r="V1178" s="10" t="s">
        <v>40</v>
      </c>
      <c r="W1178" s="10" t="s">
        <v>40</v>
      </c>
      <c r="X1178" s="10" t="s">
        <v>40</v>
      </c>
      <c r="Y1178" s="10" t="s">
        <v>40</v>
      </c>
      <c r="Z1178" s="10" t="s">
        <v>40</v>
      </c>
      <c r="AA1178" s="10" t="s">
        <v>40</v>
      </c>
      <c r="AB1178" s="10" t="s">
        <v>40</v>
      </c>
      <c r="AC1178" s="10" t="s">
        <v>40</v>
      </c>
      <c r="AD1178" s="69" t="s">
        <v>40</v>
      </c>
      <c r="AE1178" s="70"/>
      <c r="AF1178" s="10"/>
      <c r="AG1178" s="10" t="n">
        <v>100</v>
      </c>
      <c r="AH1178" s="10" t="n">
        <v>0.65</v>
      </c>
      <c r="AI1178" s="10" t="s">
        <v>817</v>
      </c>
      <c r="AJ1178" s="10"/>
      <c r="AK1178" s="10" t="s">
        <v>46</v>
      </c>
    </row>
    <row r="1179" customFormat="false" ht="13.8" hidden="false" customHeight="false" outlineLevel="0" collapsed="false">
      <c r="A1179" s="10" t="s">
        <v>799</v>
      </c>
      <c r="B1179" s="67" t="s">
        <v>743</v>
      </c>
      <c r="C1179" s="10" t="s">
        <v>38</v>
      </c>
      <c r="D1179" s="76" t="s">
        <v>823</v>
      </c>
      <c r="E1179" s="10" t="n">
        <v>0</v>
      </c>
      <c r="F1179" s="10" t="n">
        <v>0.8</v>
      </c>
      <c r="G1179" s="10" t="n">
        <v>4.4</v>
      </c>
      <c r="H1179" s="10" t="n">
        <v>11.5</v>
      </c>
      <c r="I1179" s="10" t="n">
        <v>27.8</v>
      </c>
      <c r="J1179" s="10" t="n">
        <v>48.1</v>
      </c>
      <c r="K1179" s="10" t="n">
        <v>12.6</v>
      </c>
      <c r="L1179" s="10" t="n">
        <v>14.1</v>
      </c>
      <c r="M1179" s="10" t="n">
        <v>26.1</v>
      </c>
      <c r="N1179" s="10" t="n">
        <v>11.3</v>
      </c>
      <c r="O1179" s="10" t="n">
        <v>8.4</v>
      </c>
      <c r="P1179" s="10" t="n">
        <v>0</v>
      </c>
      <c r="Q1179" s="10" t="n">
        <v>0</v>
      </c>
      <c r="R1179" s="10" t="s">
        <v>40</v>
      </c>
      <c r="S1179" s="10" t="s">
        <v>40</v>
      </c>
      <c r="T1179" s="10" t="s">
        <v>40</v>
      </c>
      <c r="U1179" s="10" t="s">
        <v>40</v>
      </c>
      <c r="V1179" s="10" t="s">
        <v>40</v>
      </c>
      <c r="W1179" s="10" t="s">
        <v>40</v>
      </c>
      <c r="X1179" s="10" t="s">
        <v>40</v>
      </c>
      <c r="Y1179" s="10" t="s">
        <v>40</v>
      </c>
      <c r="Z1179" s="10" t="s">
        <v>40</v>
      </c>
      <c r="AA1179" s="10" t="s">
        <v>40</v>
      </c>
      <c r="AB1179" s="10" t="s">
        <v>40</v>
      </c>
      <c r="AC1179" s="10" t="s">
        <v>40</v>
      </c>
      <c r="AD1179" s="69" t="s">
        <v>40</v>
      </c>
      <c r="AE1179" s="70"/>
      <c r="AF1179" s="10"/>
      <c r="AG1179" s="10" t="n">
        <v>50</v>
      </c>
      <c r="AH1179" s="10" t="n">
        <v>0.65</v>
      </c>
      <c r="AI1179" s="10" t="s">
        <v>817</v>
      </c>
      <c r="AJ1179" s="10"/>
      <c r="AK1179" s="10" t="s">
        <v>46</v>
      </c>
    </row>
    <row r="1180" customFormat="false" ht="13.8" hidden="false" customHeight="false" outlineLevel="0" collapsed="false">
      <c r="A1180" s="82" t="s">
        <v>824</v>
      </c>
      <c r="B1180" s="83" t="n">
        <v>2011</v>
      </c>
      <c r="C1180" s="82" t="s">
        <v>59</v>
      </c>
      <c r="D1180" s="68" t="s">
        <v>825</v>
      </c>
      <c r="E1180" s="82" t="n">
        <v>0.0769230769230769</v>
      </c>
      <c r="F1180" s="82" t="n">
        <v>6.53846153846154</v>
      </c>
      <c r="G1180" s="82" t="n">
        <v>20.3846153846154</v>
      </c>
      <c r="H1180" s="82" t="n">
        <v>25.5384615384615</v>
      </c>
      <c r="I1180" s="82" t="n">
        <v>21.2307692307692</v>
      </c>
      <c r="J1180" s="82" t="n">
        <v>0</v>
      </c>
      <c r="K1180" s="82" t="n">
        <v>0</v>
      </c>
      <c r="L1180" s="82" t="n">
        <v>31.1538461538462</v>
      </c>
      <c r="M1180" s="82" t="n">
        <v>28.2307692307692</v>
      </c>
      <c r="N1180" s="82" t="n">
        <v>23.4615384615385</v>
      </c>
      <c r="O1180" s="82" t="n">
        <v>4.38461538461539</v>
      </c>
      <c r="P1180" s="82" t="n">
        <v>5.07692307692308</v>
      </c>
      <c r="Q1180" s="82" t="n">
        <v>2.92307692307692</v>
      </c>
      <c r="R1180" s="82" t="s">
        <v>40</v>
      </c>
      <c r="S1180" s="82" t="s">
        <v>40</v>
      </c>
      <c r="T1180" s="82" t="s">
        <v>40</v>
      </c>
      <c r="U1180" s="82" t="s">
        <v>40</v>
      </c>
      <c r="V1180" s="82" t="s">
        <v>40</v>
      </c>
      <c r="W1180" s="82" t="s">
        <v>40</v>
      </c>
      <c r="X1180" s="82" t="s">
        <v>40</v>
      </c>
      <c r="Y1180" s="82" t="s">
        <v>40</v>
      </c>
      <c r="Z1180" s="82" t="s">
        <v>40</v>
      </c>
      <c r="AA1180" s="82" t="s">
        <v>40</v>
      </c>
      <c r="AB1180" s="82" t="s">
        <v>40</v>
      </c>
      <c r="AC1180" s="82" t="s">
        <v>40</v>
      </c>
      <c r="AD1180" s="84" t="s">
        <v>40</v>
      </c>
      <c r="AE1180" s="85"/>
      <c r="AF1180" s="82" t="s">
        <v>138</v>
      </c>
      <c r="AG1180" s="82" t="n">
        <v>80</v>
      </c>
      <c r="AH1180" s="82" t="n">
        <v>0.7</v>
      </c>
      <c r="AI1180" s="82" t="s">
        <v>139</v>
      </c>
      <c r="AJ1180" s="82"/>
      <c r="AK1180" s="10"/>
    </row>
    <row r="1181" customFormat="false" ht="13.8" hidden="false" customHeight="false" outlineLevel="0" collapsed="false">
      <c r="A1181" s="82" t="s">
        <v>824</v>
      </c>
      <c r="B1181" s="83" t="n">
        <v>2011</v>
      </c>
      <c r="C1181" s="82" t="s">
        <v>59</v>
      </c>
      <c r="D1181" s="68" t="s">
        <v>826</v>
      </c>
      <c r="E1181" s="82" t="n">
        <v>0.1</v>
      </c>
      <c r="F1181" s="82" t="n">
        <v>8.5</v>
      </c>
      <c r="G1181" s="82" t="n">
        <v>26.5</v>
      </c>
      <c r="H1181" s="82" t="n">
        <v>33.2</v>
      </c>
      <c r="I1181" s="82" t="n">
        <v>27.6</v>
      </c>
      <c r="J1181" s="82" t="n">
        <v>0</v>
      </c>
      <c r="K1181" s="82" t="n">
        <v>0</v>
      </c>
      <c r="L1181" s="82" t="n">
        <v>40.5</v>
      </c>
      <c r="M1181" s="82" t="n">
        <v>36.7</v>
      </c>
      <c r="N1181" s="82" t="n">
        <v>30.5</v>
      </c>
      <c r="O1181" s="82" t="n">
        <v>5.7</v>
      </c>
      <c r="P1181" s="82" t="n">
        <v>6.6</v>
      </c>
      <c r="Q1181" s="82" t="n">
        <v>3.8</v>
      </c>
      <c r="R1181" s="82" t="s">
        <v>40</v>
      </c>
      <c r="S1181" s="82" t="s">
        <v>40</v>
      </c>
      <c r="T1181" s="82" t="s">
        <v>40</v>
      </c>
      <c r="U1181" s="82" t="s">
        <v>40</v>
      </c>
      <c r="V1181" s="82" t="s">
        <v>40</v>
      </c>
      <c r="W1181" s="82" t="s">
        <v>40</v>
      </c>
      <c r="X1181" s="82" t="s">
        <v>40</v>
      </c>
      <c r="Y1181" s="82" t="s">
        <v>40</v>
      </c>
      <c r="Z1181" s="82" t="s">
        <v>40</v>
      </c>
      <c r="AA1181" s="82" t="s">
        <v>40</v>
      </c>
      <c r="AB1181" s="82" t="s">
        <v>40</v>
      </c>
      <c r="AC1181" s="82" t="s">
        <v>40</v>
      </c>
      <c r="AD1181" s="84" t="s">
        <v>40</v>
      </c>
      <c r="AE1181" s="85"/>
      <c r="AF1181" s="82" t="s">
        <v>138</v>
      </c>
      <c r="AG1181" s="82" t="n">
        <v>80</v>
      </c>
      <c r="AH1181" s="82" t="n">
        <v>0.7</v>
      </c>
      <c r="AI1181" s="82" t="s">
        <v>139</v>
      </c>
      <c r="AJ1181" s="82"/>
      <c r="AK1181" s="10"/>
    </row>
    <row r="1182" customFormat="false" ht="13.8" hidden="false" customHeight="false" outlineLevel="0" collapsed="false">
      <c r="A1182" s="82" t="s">
        <v>824</v>
      </c>
      <c r="B1182" s="83" t="n">
        <v>2011</v>
      </c>
      <c r="C1182" s="82" t="s">
        <v>59</v>
      </c>
      <c r="D1182" s="68" t="s">
        <v>827</v>
      </c>
      <c r="E1182" s="82"/>
      <c r="F1182" s="82"/>
      <c r="G1182" s="82"/>
      <c r="H1182" s="82"/>
      <c r="I1182" s="82" t="n">
        <v>3</v>
      </c>
      <c r="J1182" s="82"/>
      <c r="K1182" s="82"/>
      <c r="L1182" s="82" t="n">
        <v>1.0024</v>
      </c>
      <c r="M1182" s="82" t="n">
        <v>1.5</v>
      </c>
      <c r="N1182" s="82" t="n">
        <v>13</v>
      </c>
      <c r="O1182" s="82" t="n">
        <v>5.5</v>
      </c>
      <c r="P1182" s="82" t="n">
        <v>4.3</v>
      </c>
      <c r="Q1182" s="82" t="n">
        <v>2.6</v>
      </c>
      <c r="R1182" s="82"/>
      <c r="S1182" s="82"/>
      <c r="T1182" s="82"/>
      <c r="U1182" s="82"/>
      <c r="V1182" s="82" t="s">
        <v>41</v>
      </c>
      <c r="W1182" s="82"/>
      <c r="X1182" s="82"/>
      <c r="Y1182" s="82" t="s">
        <v>41</v>
      </c>
      <c r="Z1182" s="82" t="s">
        <v>41</v>
      </c>
      <c r="AA1182" s="82" t="s">
        <v>40</v>
      </c>
      <c r="AB1182" s="82" t="s">
        <v>40</v>
      </c>
      <c r="AC1182" s="82" t="s">
        <v>40</v>
      </c>
      <c r="AD1182" s="84" t="s">
        <v>40</v>
      </c>
      <c r="AE1182" s="85"/>
      <c r="AF1182" s="82" t="s">
        <v>138</v>
      </c>
      <c r="AG1182" s="82" t="n">
        <v>80</v>
      </c>
      <c r="AH1182" s="82" t="n">
        <v>0.7</v>
      </c>
      <c r="AI1182" s="82" t="s">
        <v>160</v>
      </c>
      <c r="AJ1182" s="82"/>
      <c r="AK1182" s="10"/>
    </row>
    <row r="1183" customFormat="false" ht="13.8" hidden="false" customHeight="false" outlineLevel="0" collapsed="false">
      <c r="A1183" s="82" t="s">
        <v>824</v>
      </c>
      <c r="B1183" s="83" t="n">
        <v>2011</v>
      </c>
      <c r="C1183" s="82" t="s">
        <v>59</v>
      </c>
      <c r="D1183" s="68" t="s">
        <v>828</v>
      </c>
      <c r="E1183" s="82"/>
      <c r="F1183" s="82"/>
      <c r="G1183" s="82"/>
      <c r="H1183" s="82"/>
      <c r="I1183" s="82" t="n">
        <v>3</v>
      </c>
      <c r="J1183" s="82"/>
      <c r="K1183" s="82"/>
      <c r="L1183" s="82" t="n">
        <v>1</v>
      </c>
      <c r="M1183" s="82" t="n">
        <v>42.5</v>
      </c>
      <c r="N1183" s="82" t="n">
        <v>23.8</v>
      </c>
      <c r="O1183" s="82" t="n">
        <v>5.1</v>
      </c>
      <c r="P1183" s="82" t="n">
        <v>11.3</v>
      </c>
      <c r="Q1183" s="82" t="n">
        <v>4.7</v>
      </c>
      <c r="R1183" s="82"/>
      <c r="S1183" s="82"/>
      <c r="T1183" s="82"/>
      <c r="U1183" s="82"/>
      <c r="V1183" s="82" t="s">
        <v>41</v>
      </c>
      <c r="W1183" s="82"/>
      <c r="X1183" s="82"/>
      <c r="Y1183" s="82" t="s">
        <v>41</v>
      </c>
      <c r="Z1183" s="82" t="s">
        <v>40</v>
      </c>
      <c r="AA1183" s="82" t="s">
        <v>40</v>
      </c>
      <c r="AB1183" s="82" t="s">
        <v>40</v>
      </c>
      <c r="AC1183" s="82" t="s">
        <v>40</v>
      </c>
      <c r="AD1183" s="84" t="s">
        <v>40</v>
      </c>
      <c r="AE1183" s="85"/>
      <c r="AF1183" s="82" t="s">
        <v>138</v>
      </c>
      <c r="AG1183" s="82" t="n">
        <v>80</v>
      </c>
      <c r="AH1183" s="82" t="n">
        <v>0.7</v>
      </c>
      <c r="AI1183" s="82" t="s">
        <v>761</v>
      </c>
      <c r="AJ1183" s="82"/>
      <c r="AK1183" s="10"/>
    </row>
    <row r="1184" customFormat="false" ht="13.8" hidden="false" customHeight="false" outlineLevel="0" collapsed="false">
      <c r="A1184" s="82" t="s">
        <v>824</v>
      </c>
      <c r="B1184" s="83" t="n">
        <v>2011</v>
      </c>
      <c r="C1184" s="82" t="s">
        <v>59</v>
      </c>
      <c r="D1184" s="68" t="s">
        <v>829</v>
      </c>
      <c r="E1184" s="82" t="n">
        <v>0.1</v>
      </c>
      <c r="F1184" s="82" t="n">
        <v>8.5</v>
      </c>
      <c r="G1184" s="82" t="n">
        <v>30.9</v>
      </c>
      <c r="H1184" s="82" t="n">
        <v>30.5</v>
      </c>
      <c r="I1184" s="82"/>
      <c r="J1184" s="82"/>
      <c r="K1184" s="82"/>
      <c r="L1184" s="82" t="n">
        <v>1.5</v>
      </c>
      <c r="M1184" s="82" t="n">
        <v>62.4</v>
      </c>
      <c r="N1184" s="82" t="n">
        <v>16.1</v>
      </c>
      <c r="O1184" s="82" t="n">
        <v>6.1</v>
      </c>
      <c r="P1184" s="82" t="n">
        <v>8</v>
      </c>
      <c r="Q1184" s="82" t="n">
        <v>4.9</v>
      </c>
      <c r="R1184" s="82" t="s">
        <v>40</v>
      </c>
      <c r="S1184" s="82" t="s">
        <v>40</v>
      </c>
      <c r="T1184" s="82" t="s">
        <v>40</v>
      </c>
      <c r="U1184" s="82" t="s">
        <v>40</v>
      </c>
      <c r="V1184" s="82"/>
      <c r="W1184" s="82"/>
      <c r="X1184" s="82"/>
      <c r="Y1184" s="82" t="s">
        <v>41</v>
      </c>
      <c r="Z1184" s="82" t="s">
        <v>40</v>
      </c>
      <c r="AA1184" s="82" t="s">
        <v>40</v>
      </c>
      <c r="AB1184" s="82" t="s">
        <v>40</v>
      </c>
      <c r="AC1184" s="82" t="s">
        <v>40</v>
      </c>
      <c r="AD1184" s="84" t="s">
        <v>40</v>
      </c>
      <c r="AE1184" s="85"/>
      <c r="AF1184" s="82" t="s">
        <v>138</v>
      </c>
      <c r="AG1184" s="82" t="n">
        <v>80</v>
      </c>
      <c r="AH1184" s="82" t="n">
        <v>0.7</v>
      </c>
      <c r="AI1184" s="82" t="s">
        <v>149</v>
      </c>
      <c r="AJ1184" s="82"/>
      <c r="AK1184" s="10"/>
    </row>
    <row r="1185" customFormat="false" ht="13.8" hidden="false" customHeight="false" outlineLevel="0" collapsed="false">
      <c r="A1185" s="82" t="s">
        <v>824</v>
      </c>
      <c r="B1185" s="83" t="n">
        <v>2011</v>
      </c>
      <c r="C1185" s="82" t="s">
        <v>59</v>
      </c>
      <c r="D1185" s="68" t="s">
        <v>830</v>
      </c>
      <c r="E1185" s="82" t="n">
        <v>0.1</v>
      </c>
      <c r="F1185" s="82" t="n">
        <v>8.5</v>
      </c>
      <c r="G1185" s="82" t="n">
        <v>30.9</v>
      </c>
      <c r="H1185" s="82" t="n">
        <v>30.5</v>
      </c>
      <c r="I1185" s="82" t="n">
        <v>29.3</v>
      </c>
      <c r="J1185" s="82" t="n">
        <v>0</v>
      </c>
      <c r="K1185" s="82" t="n">
        <v>0</v>
      </c>
      <c r="L1185" s="82"/>
      <c r="M1185" s="82" t="n">
        <v>1.5</v>
      </c>
      <c r="N1185" s="82" t="n">
        <v>31</v>
      </c>
      <c r="O1185" s="82" t="n">
        <v>3.3</v>
      </c>
      <c r="P1185" s="82" t="n">
        <v>8.2</v>
      </c>
      <c r="Q1185" s="82" t="n">
        <v>2.9</v>
      </c>
      <c r="R1185" s="82" t="s">
        <v>40</v>
      </c>
      <c r="S1185" s="82" t="s">
        <v>40</v>
      </c>
      <c r="T1185" s="82" t="s">
        <v>40</v>
      </c>
      <c r="U1185" s="82" t="s">
        <v>40</v>
      </c>
      <c r="V1185" s="82" t="s">
        <v>40</v>
      </c>
      <c r="W1185" s="82" t="s">
        <v>40</v>
      </c>
      <c r="X1185" s="82" t="s">
        <v>40</v>
      </c>
      <c r="Y1185" s="82"/>
      <c r="Z1185" s="82" t="s">
        <v>41</v>
      </c>
      <c r="AA1185" s="82" t="s">
        <v>40</v>
      </c>
      <c r="AB1185" s="82" t="s">
        <v>40</v>
      </c>
      <c r="AC1185" s="82" t="s">
        <v>40</v>
      </c>
      <c r="AD1185" s="84" t="s">
        <v>40</v>
      </c>
      <c r="AE1185" s="85"/>
      <c r="AF1185" s="82" t="s">
        <v>138</v>
      </c>
      <c r="AG1185" s="82" t="n">
        <v>80</v>
      </c>
      <c r="AH1185" s="82" t="n">
        <v>0.7</v>
      </c>
      <c r="AI1185" s="82" t="s">
        <v>151</v>
      </c>
      <c r="AJ1185" s="82"/>
      <c r="AK1185" s="10"/>
    </row>
    <row r="1186" customFormat="false" ht="13.8" hidden="false" customHeight="false" outlineLevel="0" collapsed="false">
      <c r="A1186" s="82" t="s">
        <v>824</v>
      </c>
      <c r="B1186" s="83" t="n">
        <v>2011</v>
      </c>
      <c r="C1186" s="82" t="s">
        <v>59</v>
      </c>
      <c r="D1186" s="68" t="s">
        <v>831</v>
      </c>
      <c r="E1186" s="82" t="n">
        <v>0.4</v>
      </c>
      <c r="F1186" s="82" t="n">
        <v>8.7</v>
      </c>
      <c r="G1186" s="82" t="n">
        <v>26.1</v>
      </c>
      <c r="H1186" s="82" t="n">
        <v>8.1</v>
      </c>
      <c r="I1186" s="82" t="n">
        <v>14.9</v>
      </c>
      <c r="J1186" s="82" t="n">
        <v>0</v>
      </c>
      <c r="K1186" s="82" t="n">
        <v>0</v>
      </c>
      <c r="L1186" s="82" t="n">
        <v>39.1</v>
      </c>
      <c r="M1186" s="82" t="n">
        <v>33.9</v>
      </c>
      <c r="N1186" s="82" t="n">
        <v>30.9</v>
      </c>
      <c r="O1186" s="82" t="n">
        <v>0</v>
      </c>
      <c r="P1186" s="82" t="n">
        <v>7.3</v>
      </c>
      <c r="Q1186" s="82" t="n">
        <v>4</v>
      </c>
      <c r="R1186" s="82" t="s">
        <v>40</v>
      </c>
      <c r="S1186" s="82" t="s">
        <v>40</v>
      </c>
      <c r="T1186" s="82" t="s">
        <v>40</v>
      </c>
      <c r="U1186" s="82" t="s">
        <v>40</v>
      </c>
      <c r="V1186" s="82" t="s">
        <v>40</v>
      </c>
      <c r="W1186" s="82" t="s">
        <v>40</v>
      </c>
      <c r="X1186" s="82" t="s">
        <v>40</v>
      </c>
      <c r="Y1186" s="82" t="s">
        <v>40</v>
      </c>
      <c r="Z1186" s="82" t="s">
        <v>40</v>
      </c>
      <c r="AA1186" s="82" t="s">
        <v>40</v>
      </c>
      <c r="AB1186" s="82" t="s">
        <v>40</v>
      </c>
      <c r="AC1186" s="82" t="s">
        <v>40</v>
      </c>
      <c r="AD1186" s="84" t="s">
        <v>40</v>
      </c>
      <c r="AE1186" s="85"/>
      <c r="AF1186" s="82" t="s">
        <v>138</v>
      </c>
      <c r="AG1186" s="82" t="n">
        <v>45</v>
      </c>
      <c r="AH1186" s="82" t="n">
        <v>0.7</v>
      </c>
      <c r="AI1186" s="82" t="s">
        <v>139</v>
      </c>
      <c r="AJ1186" s="82"/>
      <c r="AK1186" s="10"/>
    </row>
    <row r="1187" customFormat="false" ht="13.8" hidden="false" customHeight="false" outlineLevel="0" collapsed="false">
      <c r="A1187" s="82" t="s">
        <v>824</v>
      </c>
      <c r="B1187" s="83" t="n">
        <v>2011</v>
      </c>
      <c r="C1187" s="82" t="s">
        <v>59</v>
      </c>
      <c r="D1187" s="68" t="s">
        <v>832</v>
      </c>
      <c r="E1187" s="82"/>
      <c r="F1187" s="82"/>
      <c r="G1187" s="82"/>
      <c r="H1187" s="82"/>
      <c r="I1187" s="82" t="n">
        <v>2</v>
      </c>
      <c r="J1187" s="82"/>
      <c r="K1187" s="82"/>
      <c r="L1187" s="82" t="n">
        <v>1</v>
      </c>
      <c r="M1187" s="82" t="n">
        <v>1</v>
      </c>
      <c r="N1187" s="82" t="n">
        <v>7.3</v>
      </c>
      <c r="O1187" s="82" t="n">
        <v>1.9</v>
      </c>
      <c r="P1187" s="82" t="n">
        <v>10.6</v>
      </c>
      <c r="Q1187" s="82" t="n">
        <v>6.3</v>
      </c>
      <c r="R1187" s="82"/>
      <c r="S1187" s="82"/>
      <c r="T1187" s="82"/>
      <c r="U1187" s="82"/>
      <c r="V1187" s="82" t="s">
        <v>41</v>
      </c>
      <c r="W1187" s="82"/>
      <c r="X1187" s="82"/>
      <c r="Y1187" s="82" t="s">
        <v>41</v>
      </c>
      <c r="Z1187" s="82" t="s">
        <v>41</v>
      </c>
      <c r="AA1187" s="82" t="s">
        <v>40</v>
      </c>
      <c r="AB1187" s="82" t="s">
        <v>40</v>
      </c>
      <c r="AC1187" s="82" t="s">
        <v>40</v>
      </c>
      <c r="AD1187" s="84" t="s">
        <v>40</v>
      </c>
      <c r="AE1187" s="85"/>
      <c r="AF1187" s="82" t="s">
        <v>138</v>
      </c>
      <c r="AG1187" s="82" t="n">
        <v>45</v>
      </c>
      <c r="AH1187" s="82" t="n">
        <v>0.7</v>
      </c>
      <c r="AI1187" s="82" t="s">
        <v>160</v>
      </c>
      <c r="AJ1187" s="82"/>
      <c r="AK1187" s="10"/>
    </row>
    <row r="1188" customFormat="false" ht="13.8" hidden="false" customHeight="false" outlineLevel="0" collapsed="false">
      <c r="A1188" s="82" t="s">
        <v>824</v>
      </c>
      <c r="B1188" s="83" t="n">
        <v>2011</v>
      </c>
      <c r="C1188" s="82" t="s">
        <v>59</v>
      </c>
      <c r="D1188" s="68" t="s">
        <v>833</v>
      </c>
      <c r="E1188" s="82"/>
      <c r="F1188" s="82"/>
      <c r="G1188" s="82"/>
      <c r="H1188" s="82"/>
      <c r="I1188" s="82" t="n">
        <v>3.5</v>
      </c>
      <c r="J1188" s="82"/>
      <c r="K1188" s="82"/>
      <c r="L1188" s="82" t="n">
        <v>1</v>
      </c>
      <c r="M1188" s="82" t="n">
        <v>2</v>
      </c>
      <c r="N1188" s="82" t="n">
        <v>15.6</v>
      </c>
      <c r="O1188" s="82" t="n">
        <v>7.7</v>
      </c>
      <c r="P1188" s="82" t="n">
        <v>11.5</v>
      </c>
      <c r="Q1188" s="82" t="n">
        <v>7.1</v>
      </c>
      <c r="R1188" s="82"/>
      <c r="S1188" s="82"/>
      <c r="T1188" s="82"/>
      <c r="U1188" s="82"/>
      <c r="V1188" s="82" t="s">
        <v>41</v>
      </c>
      <c r="W1188" s="82"/>
      <c r="X1188" s="82"/>
      <c r="Y1188" s="82" t="s">
        <v>41</v>
      </c>
      <c r="Z1188" s="82" t="s">
        <v>41</v>
      </c>
      <c r="AA1188" s="82" t="s">
        <v>40</v>
      </c>
      <c r="AB1188" s="82" t="s">
        <v>40</v>
      </c>
      <c r="AC1188" s="82" t="s">
        <v>40</v>
      </c>
      <c r="AD1188" s="84" t="s">
        <v>40</v>
      </c>
      <c r="AE1188" s="85"/>
      <c r="AF1188" s="82" t="s">
        <v>155</v>
      </c>
      <c r="AG1188" s="82" t="n">
        <v>80</v>
      </c>
      <c r="AH1188" s="82" t="n">
        <v>0.7</v>
      </c>
      <c r="AI1188" s="82" t="s">
        <v>160</v>
      </c>
      <c r="AJ1188" s="82"/>
      <c r="AK1188" s="10"/>
    </row>
    <row r="1189" customFormat="false" ht="13.8" hidden="false" customHeight="false" outlineLevel="0" collapsed="false">
      <c r="A1189" s="82" t="s">
        <v>824</v>
      </c>
      <c r="B1189" s="83" t="n">
        <v>2011</v>
      </c>
      <c r="C1189" s="82" t="s">
        <v>59</v>
      </c>
      <c r="D1189" s="86" t="s">
        <v>834</v>
      </c>
      <c r="E1189" s="82"/>
      <c r="F1189" s="82"/>
      <c r="G1189" s="82"/>
      <c r="H1189" s="82"/>
      <c r="I1189" s="82" t="n">
        <v>3.5</v>
      </c>
      <c r="J1189" s="82" t="n">
        <v>0</v>
      </c>
      <c r="K1189" s="82" t="n">
        <v>0</v>
      </c>
      <c r="L1189" s="82"/>
      <c r="M1189" s="82" t="n">
        <v>2</v>
      </c>
      <c r="N1189" s="82" t="n">
        <v>48.2</v>
      </c>
      <c r="O1189" s="82" t="n">
        <v>8.6</v>
      </c>
      <c r="P1189" s="82" t="n">
        <v>10.9</v>
      </c>
      <c r="Q1189" s="82" t="n">
        <v>5.3</v>
      </c>
      <c r="R1189" s="82"/>
      <c r="S1189" s="82"/>
      <c r="T1189" s="82"/>
      <c r="U1189" s="82"/>
      <c r="V1189" s="82" t="s">
        <v>41</v>
      </c>
      <c r="W1189" s="82" t="s">
        <v>40</v>
      </c>
      <c r="X1189" s="82" t="s">
        <v>40</v>
      </c>
      <c r="Y1189" s="82"/>
      <c r="Z1189" s="82" t="s">
        <v>41</v>
      </c>
      <c r="AA1189" s="82" t="s">
        <v>40</v>
      </c>
      <c r="AB1189" s="82" t="s">
        <v>40</v>
      </c>
      <c r="AC1189" s="82" t="s">
        <v>40</v>
      </c>
      <c r="AD1189" s="84" t="s">
        <v>40</v>
      </c>
      <c r="AE1189" s="85"/>
      <c r="AF1189" s="82" t="s">
        <v>155</v>
      </c>
      <c r="AG1189" s="82" t="n">
        <v>80</v>
      </c>
      <c r="AH1189" s="82" t="n">
        <v>0.7</v>
      </c>
      <c r="AI1189" s="82" t="s">
        <v>158</v>
      </c>
      <c r="AJ1189" s="82"/>
      <c r="AK1189" s="10"/>
    </row>
    <row r="1190" customFormat="false" ht="13.8" hidden="false" customHeight="false" outlineLevel="0" collapsed="false">
      <c r="A1190" s="82" t="s">
        <v>824</v>
      </c>
      <c r="B1190" s="83" t="n">
        <v>2011</v>
      </c>
      <c r="C1190" s="82" t="s">
        <v>59</v>
      </c>
      <c r="D1190" s="68" t="s">
        <v>835</v>
      </c>
      <c r="E1190" s="82" t="n">
        <v>0.153846153846154</v>
      </c>
      <c r="F1190" s="82" t="n">
        <v>8.07692307692308</v>
      </c>
      <c r="G1190" s="82" t="n">
        <v>21.7692307692308</v>
      </c>
      <c r="H1190" s="82" t="n">
        <v>38.6923076923077</v>
      </c>
      <c r="I1190" s="82" t="n">
        <v>21</v>
      </c>
      <c r="J1190" s="82" t="n">
        <v>0</v>
      </c>
      <c r="K1190" s="82" t="n">
        <v>0</v>
      </c>
      <c r="L1190" s="82" t="n">
        <v>29.0769230769231</v>
      </c>
      <c r="M1190" s="82" t="n">
        <v>25.1538461538462</v>
      </c>
      <c r="N1190" s="82" t="n">
        <v>21</v>
      </c>
      <c r="O1190" s="82" t="n">
        <v>2.07692307692308</v>
      </c>
      <c r="P1190" s="82" t="n">
        <v>3.92307692307692</v>
      </c>
      <c r="Q1190" s="82" t="n">
        <v>2.38461538461538</v>
      </c>
      <c r="R1190" s="82" t="s">
        <v>40</v>
      </c>
      <c r="S1190" s="82" t="s">
        <v>40</v>
      </c>
      <c r="T1190" s="82" t="s">
        <v>40</v>
      </c>
      <c r="U1190" s="82" t="s">
        <v>40</v>
      </c>
      <c r="V1190" s="82" t="s">
        <v>40</v>
      </c>
      <c r="W1190" s="82" t="s">
        <v>40</v>
      </c>
      <c r="X1190" s="82" t="s">
        <v>40</v>
      </c>
      <c r="Y1190" s="82" t="s">
        <v>40</v>
      </c>
      <c r="Z1190" s="82" t="s">
        <v>40</v>
      </c>
      <c r="AA1190" s="82" t="s">
        <v>40</v>
      </c>
      <c r="AB1190" s="82" t="s">
        <v>40</v>
      </c>
      <c r="AC1190" s="82" t="s">
        <v>40</v>
      </c>
      <c r="AD1190" s="84" t="s">
        <v>40</v>
      </c>
      <c r="AE1190" s="85"/>
      <c r="AF1190" s="82" t="s">
        <v>537</v>
      </c>
      <c r="AG1190" s="82" t="n">
        <v>80</v>
      </c>
      <c r="AH1190" s="82" t="n">
        <v>0.7</v>
      </c>
      <c r="AI1190" s="82" t="s">
        <v>139</v>
      </c>
      <c r="AJ1190" s="82"/>
      <c r="AK1190" s="10"/>
    </row>
    <row r="1191" customFormat="false" ht="13.8" hidden="false" customHeight="false" outlineLevel="0" collapsed="false">
      <c r="A1191" s="82" t="s">
        <v>824</v>
      </c>
      <c r="B1191" s="83" t="n">
        <v>2011</v>
      </c>
      <c r="C1191" s="82" t="s">
        <v>59</v>
      </c>
      <c r="D1191" s="68" t="s">
        <v>836</v>
      </c>
      <c r="E1191" s="82" t="n">
        <v>0.2</v>
      </c>
      <c r="F1191" s="82" t="n">
        <v>10.5</v>
      </c>
      <c r="G1191" s="82" t="n">
        <v>28.3</v>
      </c>
      <c r="H1191" s="82" t="n">
        <v>50.3</v>
      </c>
      <c r="I1191" s="82" t="n">
        <v>27.3</v>
      </c>
      <c r="J1191" s="82" t="n">
        <v>0</v>
      </c>
      <c r="K1191" s="82" t="n">
        <v>0</v>
      </c>
      <c r="L1191" s="82" t="n">
        <v>37.8</v>
      </c>
      <c r="M1191" s="82" t="n">
        <v>32.7</v>
      </c>
      <c r="N1191" s="82" t="n">
        <v>27.3</v>
      </c>
      <c r="O1191" s="82" t="n">
        <v>2.7</v>
      </c>
      <c r="P1191" s="82" t="n">
        <v>5.1</v>
      </c>
      <c r="Q1191" s="82" t="n">
        <v>3.1</v>
      </c>
      <c r="R1191" s="82" t="s">
        <v>40</v>
      </c>
      <c r="S1191" s="82" t="s">
        <v>40</v>
      </c>
      <c r="T1191" s="82" t="s">
        <v>40</v>
      </c>
      <c r="U1191" s="82" t="s">
        <v>40</v>
      </c>
      <c r="V1191" s="82" t="s">
        <v>40</v>
      </c>
      <c r="W1191" s="82" t="s">
        <v>40</v>
      </c>
      <c r="X1191" s="82" t="s">
        <v>40</v>
      </c>
      <c r="Y1191" s="82" t="s">
        <v>40</v>
      </c>
      <c r="Z1191" s="82" t="s">
        <v>40</v>
      </c>
      <c r="AA1191" s="82" t="s">
        <v>40</v>
      </c>
      <c r="AB1191" s="82" t="s">
        <v>40</v>
      </c>
      <c r="AC1191" s="82" t="s">
        <v>40</v>
      </c>
      <c r="AD1191" s="84" t="s">
        <v>40</v>
      </c>
      <c r="AE1191" s="85"/>
      <c r="AF1191" s="82" t="s">
        <v>537</v>
      </c>
      <c r="AG1191" s="82" t="n">
        <v>80</v>
      </c>
      <c r="AH1191" s="82" t="n">
        <v>0.7</v>
      </c>
      <c r="AI1191" s="82" t="s">
        <v>139</v>
      </c>
      <c r="AJ1191" s="82"/>
      <c r="AK1191" s="10"/>
    </row>
    <row r="1192" customFormat="false" ht="13.8" hidden="false" customHeight="false" outlineLevel="0" collapsed="false">
      <c r="A1192" s="82" t="s">
        <v>824</v>
      </c>
      <c r="B1192" s="83" t="n">
        <v>2011</v>
      </c>
      <c r="C1192" s="82" t="s">
        <v>59</v>
      </c>
      <c r="D1192" s="68" t="s">
        <v>837</v>
      </c>
      <c r="E1192" s="82"/>
      <c r="F1192" s="82"/>
      <c r="G1192" s="82"/>
      <c r="H1192" s="82"/>
      <c r="I1192" s="82" t="n">
        <v>3</v>
      </c>
      <c r="J1192" s="82"/>
      <c r="K1192" s="82"/>
      <c r="L1192" s="82" t="n">
        <v>1</v>
      </c>
      <c r="M1192" s="82" t="n">
        <v>1</v>
      </c>
      <c r="N1192" s="82" t="n">
        <v>5.2</v>
      </c>
      <c r="O1192" s="82" t="n">
        <v>3.6</v>
      </c>
      <c r="P1192" s="82" t="n">
        <v>7</v>
      </c>
      <c r="Q1192" s="82" t="n">
        <v>5.8</v>
      </c>
      <c r="R1192" s="82"/>
      <c r="S1192" s="82"/>
      <c r="T1192" s="82"/>
      <c r="U1192" s="82"/>
      <c r="V1192" s="82" t="s">
        <v>41</v>
      </c>
      <c r="W1192" s="82"/>
      <c r="X1192" s="82"/>
      <c r="Y1192" s="82" t="s">
        <v>41</v>
      </c>
      <c r="Z1192" s="82" t="s">
        <v>41</v>
      </c>
      <c r="AA1192" s="82" t="s">
        <v>40</v>
      </c>
      <c r="AB1192" s="82" t="s">
        <v>40</v>
      </c>
      <c r="AC1192" s="82" t="s">
        <v>40</v>
      </c>
      <c r="AD1192" s="84" t="s">
        <v>40</v>
      </c>
      <c r="AE1192" s="85"/>
      <c r="AF1192" s="82" t="s">
        <v>537</v>
      </c>
      <c r="AG1192" s="82" t="n">
        <v>80</v>
      </c>
      <c r="AH1192" s="82" t="n">
        <v>0.7</v>
      </c>
      <c r="AI1192" s="82" t="s">
        <v>160</v>
      </c>
      <c r="AJ1192" s="82"/>
      <c r="AK1192" s="10"/>
    </row>
    <row r="1193" customFormat="false" ht="13.8" hidden="false" customHeight="false" outlineLevel="0" collapsed="false">
      <c r="A1193" s="82" t="s">
        <v>824</v>
      </c>
      <c r="B1193" s="83" t="n">
        <v>2011</v>
      </c>
      <c r="C1193" s="82" t="s">
        <v>59</v>
      </c>
      <c r="D1193" s="68" t="s">
        <v>838</v>
      </c>
      <c r="E1193" s="82" t="n">
        <v>0.2</v>
      </c>
      <c r="F1193" s="82" t="n">
        <v>10.5</v>
      </c>
      <c r="G1193" s="82"/>
      <c r="H1193" s="82"/>
      <c r="I1193" s="82" t="n">
        <v>1.5</v>
      </c>
      <c r="J1193" s="82" t="n">
        <v>10.2</v>
      </c>
      <c r="K1193" s="82" t="n">
        <v>0</v>
      </c>
      <c r="L1193" s="82" t="n">
        <v>34</v>
      </c>
      <c r="M1193" s="82" t="n">
        <v>32.7</v>
      </c>
      <c r="N1193" s="82" t="n">
        <v>27.3</v>
      </c>
      <c r="O1193" s="82" t="n">
        <v>2.7</v>
      </c>
      <c r="P1193" s="82" t="n">
        <v>5.1</v>
      </c>
      <c r="Q1193" s="82" t="n">
        <v>3.1</v>
      </c>
      <c r="R1193" s="82" t="s">
        <v>40</v>
      </c>
      <c r="S1193" s="82" t="s">
        <v>40</v>
      </c>
      <c r="T1193" s="82"/>
      <c r="U1193" s="82"/>
      <c r="V1193" s="82" t="s">
        <v>41</v>
      </c>
      <c r="W1193" s="82" t="s">
        <v>40</v>
      </c>
      <c r="X1193" s="82" t="s">
        <v>40</v>
      </c>
      <c r="Y1193" s="82" t="s">
        <v>40</v>
      </c>
      <c r="Z1193" s="82" t="s">
        <v>40</v>
      </c>
      <c r="AA1193" s="82" t="s">
        <v>40</v>
      </c>
      <c r="AB1193" s="82" t="s">
        <v>40</v>
      </c>
      <c r="AC1193" s="82" t="s">
        <v>40</v>
      </c>
      <c r="AD1193" s="84" t="s">
        <v>40</v>
      </c>
      <c r="AE1193" s="85"/>
      <c r="AF1193" s="82" t="s">
        <v>537</v>
      </c>
      <c r="AG1193" s="82" t="n">
        <v>80</v>
      </c>
      <c r="AH1193" s="82" t="n">
        <v>0.7</v>
      </c>
      <c r="AI1193" s="82" t="s">
        <v>167</v>
      </c>
      <c r="AJ1193" s="82"/>
      <c r="AK1193" s="10"/>
    </row>
    <row r="1194" customFormat="false" ht="13.8" hidden="false" customHeight="false" outlineLevel="0" collapsed="false">
      <c r="A1194" s="82" t="s">
        <v>824</v>
      </c>
      <c r="B1194" s="83" t="n">
        <v>2011</v>
      </c>
      <c r="C1194" s="82" t="s">
        <v>59</v>
      </c>
      <c r="D1194" s="68" t="s">
        <v>839</v>
      </c>
      <c r="E1194" s="82" t="n">
        <v>0.2</v>
      </c>
      <c r="F1194" s="82" t="n">
        <v>10.5</v>
      </c>
      <c r="G1194" s="82" t="n">
        <v>28.3</v>
      </c>
      <c r="H1194" s="82" t="n">
        <v>50.3</v>
      </c>
      <c r="I1194" s="82"/>
      <c r="J1194" s="82"/>
      <c r="K1194" s="82"/>
      <c r="L1194" s="82" t="n">
        <v>1</v>
      </c>
      <c r="M1194" s="82" t="n">
        <v>54.8</v>
      </c>
      <c r="N1194" s="82" t="n">
        <v>14</v>
      </c>
      <c r="O1194" s="82" t="n">
        <v>4.1</v>
      </c>
      <c r="P1194" s="82" t="n">
        <v>6.2</v>
      </c>
      <c r="Q1194" s="82" t="n">
        <v>4.6</v>
      </c>
      <c r="R1194" s="82" t="s">
        <v>40</v>
      </c>
      <c r="S1194" s="82" t="s">
        <v>40</v>
      </c>
      <c r="T1194" s="82" t="s">
        <v>40</v>
      </c>
      <c r="U1194" s="82" t="s">
        <v>40</v>
      </c>
      <c r="V1194" s="82"/>
      <c r="W1194" s="82"/>
      <c r="X1194" s="82"/>
      <c r="Y1194" s="82" t="s">
        <v>41</v>
      </c>
      <c r="Z1194" s="82" t="s">
        <v>40</v>
      </c>
      <c r="AA1194" s="82" t="s">
        <v>40</v>
      </c>
      <c r="AB1194" s="82" t="s">
        <v>40</v>
      </c>
      <c r="AC1194" s="82" t="s">
        <v>40</v>
      </c>
      <c r="AD1194" s="84" t="s">
        <v>40</v>
      </c>
      <c r="AE1194" s="85"/>
      <c r="AF1194" s="82" t="s">
        <v>537</v>
      </c>
      <c r="AG1194" s="82" t="n">
        <v>80</v>
      </c>
      <c r="AH1194" s="82" t="n">
        <v>0.7</v>
      </c>
      <c r="AI1194" s="82" t="s">
        <v>169</v>
      </c>
      <c r="AJ1194" s="82"/>
      <c r="AK1194" s="10"/>
    </row>
    <row r="1195" customFormat="false" ht="13.8" hidden="false" customHeight="false" outlineLevel="0" collapsed="false">
      <c r="A1195" s="82" t="s">
        <v>824</v>
      </c>
      <c r="B1195" s="83" t="n">
        <v>2011</v>
      </c>
      <c r="C1195" s="82" t="s">
        <v>59</v>
      </c>
      <c r="D1195" s="68" t="s">
        <v>840</v>
      </c>
      <c r="E1195" s="82" t="n">
        <v>0.2</v>
      </c>
      <c r="F1195" s="82" t="n">
        <v>10.5</v>
      </c>
      <c r="G1195" s="82" t="n">
        <v>28.3</v>
      </c>
      <c r="H1195" s="82" t="n">
        <v>50.3</v>
      </c>
      <c r="I1195" s="82" t="n">
        <v>27.3</v>
      </c>
      <c r="J1195" s="82" t="n">
        <v>0</v>
      </c>
      <c r="K1195" s="82" t="n">
        <v>0</v>
      </c>
      <c r="L1195" s="82"/>
      <c r="M1195" s="82" t="n">
        <v>1.5</v>
      </c>
      <c r="N1195" s="82" t="n">
        <v>26.2</v>
      </c>
      <c r="O1195" s="82" t="n">
        <v>1</v>
      </c>
      <c r="P1195" s="82" t="n">
        <v>6.7</v>
      </c>
      <c r="Q1195" s="82" t="n">
        <v>2.1</v>
      </c>
      <c r="R1195" s="82" t="s">
        <v>40</v>
      </c>
      <c r="S1195" s="82" t="s">
        <v>40</v>
      </c>
      <c r="T1195" s="82" t="s">
        <v>40</v>
      </c>
      <c r="U1195" s="82" t="s">
        <v>40</v>
      </c>
      <c r="V1195" s="82" t="s">
        <v>40</v>
      </c>
      <c r="W1195" s="82" t="s">
        <v>40</v>
      </c>
      <c r="X1195" s="82" t="s">
        <v>40</v>
      </c>
      <c r="Y1195" s="82"/>
      <c r="Z1195" s="82" t="s">
        <v>41</v>
      </c>
      <c r="AA1195" s="82" t="s">
        <v>40</v>
      </c>
      <c r="AB1195" s="82" t="s">
        <v>40</v>
      </c>
      <c r="AC1195" s="82" t="s">
        <v>40</v>
      </c>
      <c r="AD1195" s="84" t="s">
        <v>40</v>
      </c>
      <c r="AE1195" s="85"/>
      <c r="AF1195" s="82" t="s">
        <v>537</v>
      </c>
      <c r="AG1195" s="82" t="n">
        <v>80</v>
      </c>
      <c r="AH1195" s="82" t="n">
        <v>0.7</v>
      </c>
      <c r="AI1195" s="82" t="s">
        <v>333</v>
      </c>
      <c r="AJ1195" s="82"/>
      <c r="AK1195" s="10"/>
    </row>
    <row r="1196" customFormat="false" ht="13.8" hidden="false" customHeight="false" outlineLevel="0" collapsed="false">
      <c r="A1196" s="82" t="s">
        <v>824</v>
      </c>
      <c r="B1196" s="83" t="n">
        <v>2011</v>
      </c>
      <c r="C1196" s="82" t="s">
        <v>59</v>
      </c>
      <c r="D1196" s="68" t="s">
        <v>841</v>
      </c>
      <c r="E1196" s="82"/>
      <c r="F1196" s="82"/>
      <c r="G1196" s="82"/>
      <c r="H1196" s="82"/>
      <c r="I1196" s="82" t="n">
        <v>3</v>
      </c>
      <c r="J1196" s="82" t="n">
        <v>0</v>
      </c>
      <c r="K1196" s="82" t="n">
        <v>0</v>
      </c>
      <c r="L1196" s="82" t="n">
        <v>35.9</v>
      </c>
      <c r="M1196" s="82" t="n">
        <v>32.6</v>
      </c>
      <c r="N1196" s="82" t="n">
        <v>27.5</v>
      </c>
      <c r="O1196" s="82" t="n">
        <v>2.7</v>
      </c>
      <c r="P1196" s="82" t="n">
        <v>5.1</v>
      </c>
      <c r="Q1196" s="82" t="n">
        <v>3.1</v>
      </c>
      <c r="R1196" s="82"/>
      <c r="S1196" s="82"/>
      <c r="T1196" s="82"/>
      <c r="U1196" s="82"/>
      <c r="V1196" s="82" t="s">
        <v>41</v>
      </c>
      <c r="W1196" s="82" t="s">
        <v>40</v>
      </c>
      <c r="X1196" s="82" t="s">
        <v>40</v>
      </c>
      <c r="Y1196" s="82" t="s">
        <v>40</v>
      </c>
      <c r="Z1196" s="82" t="s">
        <v>40</v>
      </c>
      <c r="AA1196" s="82" t="s">
        <v>40</v>
      </c>
      <c r="AB1196" s="82" t="s">
        <v>40</v>
      </c>
      <c r="AC1196" s="82" t="s">
        <v>40</v>
      </c>
      <c r="AD1196" s="84" t="s">
        <v>40</v>
      </c>
      <c r="AE1196" s="85"/>
      <c r="AF1196" s="82" t="s">
        <v>537</v>
      </c>
      <c r="AG1196" s="82" t="n">
        <v>80</v>
      </c>
      <c r="AH1196" s="82" t="n">
        <v>0.7</v>
      </c>
      <c r="AI1196" s="82" t="s">
        <v>558</v>
      </c>
      <c r="AJ1196" s="82"/>
      <c r="AK1196" s="10"/>
    </row>
    <row r="1197" customFormat="false" ht="13.8" hidden="false" customHeight="false" outlineLevel="0" collapsed="false">
      <c r="A1197" s="82" t="s">
        <v>824</v>
      </c>
      <c r="B1197" s="83" t="n">
        <v>2011</v>
      </c>
      <c r="C1197" s="82" t="s">
        <v>59</v>
      </c>
      <c r="D1197" s="68" t="s">
        <v>842</v>
      </c>
      <c r="E1197" s="82" t="n">
        <v>0.5</v>
      </c>
      <c r="F1197" s="82" t="n">
        <v>10.7</v>
      </c>
      <c r="G1197" s="82" t="n">
        <v>26.1</v>
      </c>
      <c r="H1197" s="82" t="n">
        <v>19.4</v>
      </c>
      <c r="I1197" s="82" t="n">
        <v>16.8</v>
      </c>
      <c r="J1197" s="82" t="n">
        <v>0</v>
      </c>
      <c r="K1197" s="82" t="n">
        <v>0</v>
      </c>
      <c r="L1197" s="82" t="n">
        <v>43.7</v>
      </c>
      <c r="M1197" s="82" t="n">
        <v>36.2</v>
      </c>
      <c r="N1197" s="82" t="n">
        <v>28.7</v>
      </c>
      <c r="O1197" s="82" t="n">
        <v>0</v>
      </c>
      <c r="P1197" s="82" t="n">
        <v>4.1</v>
      </c>
      <c r="Q1197" s="82" t="n">
        <v>2.9</v>
      </c>
      <c r="R1197" s="82" t="s">
        <v>40</v>
      </c>
      <c r="S1197" s="82" t="s">
        <v>40</v>
      </c>
      <c r="T1197" s="82" t="s">
        <v>40</v>
      </c>
      <c r="U1197" s="82" t="s">
        <v>40</v>
      </c>
      <c r="V1197" s="82" t="s">
        <v>40</v>
      </c>
      <c r="W1197" s="82" t="s">
        <v>40</v>
      </c>
      <c r="X1197" s="82" t="s">
        <v>40</v>
      </c>
      <c r="Y1197" s="82" t="s">
        <v>40</v>
      </c>
      <c r="Z1197" s="82" t="s">
        <v>40</v>
      </c>
      <c r="AA1197" s="82" t="s">
        <v>40</v>
      </c>
      <c r="AB1197" s="82" t="s">
        <v>40</v>
      </c>
      <c r="AC1197" s="82" t="s">
        <v>40</v>
      </c>
      <c r="AD1197" s="84" t="s">
        <v>40</v>
      </c>
      <c r="AE1197" s="85"/>
      <c r="AF1197" s="82" t="s">
        <v>537</v>
      </c>
      <c r="AG1197" s="82" t="n">
        <v>45</v>
      </c>
      <c r="AH1197" s="82" t="n">
        <v>0.7</v>
      </c>
      <c r="AI1197" s="82" t="s">
        <v>139</v>
      </c>
      <c r="AJ1197" s="82"/>
      <c r="AK1197" s="10"/>
    </row>
    <row r="1198" customFormat="false" ht="13.8" hidden="false" customHeight="false" outlineLevel="0" collapsed="false">
      <c r="A1198" s="82" t="s">
        <v>824</v>
      </c>
      <c r="B1198" s="83" t="n">
        <v>2011</v>
      </c>
      <c r="C1198" s="82" t="s">
        <v>59</v>
      </c>
      <c r="D1198" s="68" t="s">
        <v>843</v>
      </c>
      <c r="E1198" s="82"/>
      <c r="F1198" s="87"/>
      <c r="G1198" s="87"/>
      <c r="H1198" s="87"/>
      <c r="I1198" s="87" t="n">
        <v>2</v>
      </c>
      <c r="J1198" s="87" t="n">
        <v>0</v>
      </c>
      <c r="K1198" s="87" t="n">
        <v>0</v>
      </c>
      <c r="L1198" s="87" t="n">
        <v>34</v>
      </c>
      <c r="M1198" s="87" t="n">
        <v>36.2</v>
      </c>
      <c r="N1198" s="88" t="n">
        <v>28.7</v>
      </c>
      <c r="O1198" s="87" t="n">
        <v>0</v>
      </c>
      <c r="P1198" s="87" t="n">
        <v>4.1</v>
      </c>
      <c r="Q1198" s="87" t="n">
        <v>2.9</v>
      </c>
      <c r="R1198" s="87"/>
      <c r="S1198" s="87"/>
      <c r="T1198" s="87"/>
      <c r="U1198" s="87"/>
      <c r="V1198" s="87" t="s">
        <v>41</v>
      </c>
      <c r="W1198" s="87" t="s">
        <v>40</v>
      </c>
      <c r="X1198" s="87" t="s">
        <v>40</v>
      </c>
      <c r="Y1198" s="87" t="s">
        <v>40</v>
      </c>
      <c r="Z1198" s="87" t="s">
        <v>40</v>
      </c>
      <c r="AA1198" s="87" t="s">
        <v>40</v>
      </c>
      <c r="AB1198" s="87" t="s">
        <v>40</v>
      </c>
      <c r="AC1198" s="87" t="s">
        <v>40</v>
      </c>
      <c r="AD1198" s="89" t="s">
        <v>40</v>
      </c>
      <c r="AE1198" s="90"/>
      <c r="AF1198" s="82" t="s">
        <v>537</v>
      </c>
      <c r="AG1198" s="82" t="n">
        <v>45</v>
      </c>
      <c r="AH1198" s="82" t="n">
        <v>0.7</v>
      </c>
      <c r="AI1198" s="82" t="s">
        <v>558</v>
      </c>
      <c r="AJ1198" s="82"/>
      <c r="AK1198" s="10"/>
    </row>
    <row r="1199" customFormat="false" ht="13.8" hidden="false" customHeight="false" outlineLevel="0" collapsed="false">
      <c r="A1199" s="82" t="s">
        <v>824</v>
      </c>
      <c r="B1199" s="83" t="n">
        <v>2011</v>
      </c>
      <c r="C1199" s="82" t="s">
        <v>59</v>
      </c>
      <c r="D1199" s="68" t="s">
        <v>844</v>
      </c>
      <c r="E1199" s="82" t="n">
        <v>0.5</v>
      </c>
      <c r="F1199" s="87" t="n">
        <v>10.7</v>
      </c>
      <c r="G1199" s="87"/>
      <c r="H1199" s="87"/>
      <c r="I1199" s="87"/>
      <c r="J1199" s="87"/>
      <c r="K1199" s="87"/>
      <c r="L1199" s="88" t="n">
        <v>1.5</v>
      </c>
      <c r="M1199" s="87" t="n">
        <v>56.4</v>
      </c>
      <c r="N1199" s="87" t="n">
        <v>16.3</v>
      </c>
      <c r="O1199" s="87" t="n">
        <v>0</v>
      </c>
      <c r="P1199" s="87" t="n">
        <v>8.2</v>
      </c>
      <c r="Q1199" s="87" t="n">
        <v>4.6</v>
      </c>
      <c r="R1199" s="87" t="s">
        <v>40</v>
      </c>
      <c r="S1199" s="87" t="s">
        <v>40</v>
      </c>
      <c r="T1199" s="87"/>
      <c r="U1199" s="87"/>
      <c r="V1199" s="87"/>
      <c r="W1199" s="87"/>
      <c r="X1199" s="87"/>
      <c r="Y1199" s="87" t="s">
        <v>41</v>
      </c>
      <c r="Z1199" s="87" t="s">
        <v>40</v>
      </c>
      <c r="AA1199" s="87" t="s">
        <v>40</v>
      </c>
      <c r="AB1199" s="87" t="s">
        <v>40</v>
      </c>
      <c r="AC1199" s="87" t="s">
        <v>40</v>
      </c>
      <c r="AD1199" s="89" t="s">
        <v>40</v>
      </c>
      <c r="AE1199" s="90"/>
      <c r="AF1199" s="82" t="s">
        <v>537</v>
      </c>
      <c r="AG1199" s="82" t="n">
        <v>45</v>
      </c>
      <c r="AH1199" s="82" t="n">
        <v>0.7</v>
      </c>
      <c r="AI1199" s="82" t="s">
        <v>167</v>
      </c>
      <c r="AJ1199" s="82"/>
      <c r="AK1199" s="10"/>
    </row>
    <row r="1200" customFormat="false" ht="13.8" hidden="false" customHeight="false" outlineLevel="0" collapsed="false">
      <c r="A1200" s="82" t="s">
        <v>824</v>
      </c>
      <c r="B1200" s="83" t="n">
        <v>2011</v>
      </c>
      <c r="C1200" s="82" t="s">
        <v>59</v>
      </c>
      <c r="D1200" s="68" t="s">
        <v>845</v>
      </c>
      <c r="E1200" s="82" t="n">
        <v>0.5</v>
      </c>
      <c r="F1200" s="87" t="n">
        <v>10.7</v>
      </c>
      <c r="G1200" s="87"/>
      <c r="H1200" s="87"/>
      <c r="I1200" s="87"/>
      <c r="J1200" s="87"/>
      <c r="K1200" s="87"/>
      <c r="L1200" s="88" t="n">
        <v>1</v>
      </c>
      <c r="M1200" s="87" t="n">
        <v>1</v>
      </c>
      <c r="N1200" s="87" t="n">
        <v>23.2</v>
      </c>
      <c r="O1200" s="87" t="n">
        <v>0</v>
      </c>
      <c r="P1200" s="87" t="n">
        <v>6.4</v>
      </c>
      <c r="Q1200" s="87" t="n">
        <v>4.4</v>
      </c>
      <c r="R1200" s="87" t="s">
        <v>40</v>
      </c>
      <c r="S1200" s="87" t="s">
        <v>40</v>
      </c>
      <c r="T1200" s="87"/>
      <c r="U1200" s="87"/>
      <c r="V1200" s="87"/>
      <c r="W1200" s="87"/>
      <c r="X1200" s="87"/>
      <c r="Y1200" s="87" t="s">
        <v>41</v>
      </c>
      <c r="Z1200" s="87" t="s">
        <v>41</v>
      </c>
      <c r="AA1200" s="87" t="s">
        <v>40</v>
      </c>
      <c r="AB1200" s="87" t="s">
        <v>40</v>
      </c>
      <c r="AC1200" s="87" t="s">
        <v>40</v>
      </c>
      <c r="AD1200" s="89" t="s">
        <v>40</v>
      </c>
      <c r="AE1200" s="90"/>
      <c r="AF1200" s="82" t="s">
        <v>537</v>
      </c>
      <c r="AG1200" s="82" t="n">
        <v>45</v>
      </c>
      <c r="AH1200" s="82" t="n">
        <v>0.7</v>
      </c>
      <c r="AI1200" s="82" t="s">
        <v>177</v>
      </c>
      <c r="AJ1200" s="82"/>
      <c r="AK1200" s="10"/>
    </row>
    <row r="1201" customFormat="false" ht="13.8" hidden="false" customHeight="false" outlineLevel="0" collapsed="false">
      <c r="A1201" s="82" t="s">
        <v>824</v>
      </c>
      <c r="B1201" s="83" t="n">
        <v>2011</v>
      </c>
      <c r="C1201" s="82" t="s">
        <v>59</v>
      </c>
      <c r="D1201" s="68" t="s">
        <v>846</v>
      </c>
      <c r="E1201" s="82" t="n">
        <v>0.5</v>
      </c>
      <c r="F1201" s="82" t="n">
        <v>10.7</v>
      </c>
      <c r="G1201" s="82" t="n">
        <v>26.1</v>
      </c>
      <c r="H1201" s="91" t="n">
        <v>19.4</v>
      </c>
      <c r="I1201" s="91" t="n">
        <v>16.8</v>
      </c>
      <c r="J1201" s="88" t="n">
        <v>0</v>
      </c>
      <c r="K1201" s="91" t="n">
        <v>0</v>
      </c>
      <c r="L1201" s="91"/>
      <c r="M1201" s="91" t="n">
        <v>1.5</v>
      </c>
      <c r="N1201" s="91" t="n">
        <v>28</v>
      </c>
      <c r="O1201" s="92" t="n">
        <v>0</v>
      </c>
      <c r="P1201" s="82" t="n">
        <v>8.3</v>
      </c>
      <c r="Q1201" s="82" t="n">
        <v>4.3</v>
      </c>
      <c r="R1201" s="82" t="s">
        <v>40</v>
      </c>
      <c r="S1201" s="82" t="s">
        <v>40</v>
      </c>
      <c r="T1201" s="82" t="s">
        <v>40</v>
      </c>
      <c r="U1201" s="82" t="s">
        <v>40</v>
      </c>
      <c r="V1201" s="82" t="s">
        <v>40</v>
      </c>
      <c r="W1201" s="82" t="s">
        <v>40</v>
      </c>
      <c r="X1201" s="82" t="s">
        <v>40</v>
      </c>
      <c r="Y1201" s="82"/>
      <c r="Z1201" s="82" t="s">
        <v>41</v>
      </c>
      <c r="AA1201" s="82" t="s">
        <v>40</v>
      </c>
      <c r="AB1201" s="82" t="s">
        <v>40</v>
      </c>
      <c r="AC1201" s="82" t="s">
        <v>40</v>
      </c>
      <c r="AD1201" s="84" t="s">
        <v>40</v>
      </c>
      <c r="AE1201" s="85"/>
      <c r="AF1201" s="82" t="s">
        <v>537</v>
      </c>
      <c r="AG1201" s="82" t="n">
        <v>45</v>
      </c>
      <c r="AH1201" s="82" t="n">
        <v>0.7</v>
      </c>
      <c r="AI1201" s="82" t="s">
        <v>151</v>
      </c>
      <c r="AJ1201" s="82"/>
      <c r="AK1201" s="10"/>
    </row>
    <row r="1202" customFormat="false" ht="13.8" hidden="false" customHeight="false" outlineLevel="0" collapsed="false">
      <c r="A1202" s="82" t="s">
        <v>824</v>
      </c>
      <c r="B1202" s="83" t="n">
        <v>2011</v>
      </c>
      <c r="C1202" s="82" t="s">
        <v>59</v>
      </c>
      <c r="D1202" s="68" t="s">
        <v>847</v>
      </c>
      <c r="E1202" s="82"/>
      <c r="F1202" s="87"/>
      <c r="G1202" s="87"/>
      <c r="H1202" s="87" t="n">
        <v>4</v>
      </c>
      <c r="I1202" s="87" t="n">
        <v>2</v>
      </c>
      <c r="J1202" s="87"/>
      <c r="K1202" s="87"/>
      <c r="L1202" s="87" t="n">
        <v>1</v>
      </c>
      <c r="M1202" s="87" t="n">
        <v>5</v>
      </c>
      <c r="N1202" s="87" t="n">
        <v>0.1</v>
      </c>
      <c r="O1202" s="87" t="n">
        <v>7.2</v>
      </c>
      <c r="P1202" s="87" t="n">
        <v>0.6</v>
      </c>
      <c r="Q1202" s="87" t="n">
        <v>3.4</v>
      </c>
      <c r="R1202" s="87"/>
      <c r="S1202" s="87"/>
      <c r="T1202" s="87"/>
      <c r="U1202" s="87" t="s">
        <v>78</v>
      </c>
      <c r="V1202" s="87" t="s">
        <v>78</v>
      </c>
      <c r="W1202" s="87"/>
      <c r="X1202" s="87"/>
      <c r="Y1202" s="87" t="s">
        <v>78</v>
      </c>
      <c r="Z1202" s="87" t="s">
        <v>40</v>
      </c>
      <c r="AA1202" s="87" t="s">
        <v>40</v>
      </c>
      <c r="AB1202" s="87" t="s">
        <v>40</v>
      </c>
      <c r="AC1202" s="87" t="s">
        <v>40</v>
      </c>
      <c r="AD1202" s="89" t="s">
        <v>40</v>
      </c>
      <c r="AE1202" s="90"/>
      <c r="AF1202" s="82" t="s">
        <v>181</v>
      </c>
      <c r="AG1202" s="82" t="n">
        <v>170</v>
      </c>
      <c r="AH1202" s="82" t="n">
        <v>0.7</v>
      </c>
      <c r="AI1202" s="82" t="s">
        <v>255</v>
      </c>
      <c r="AJ1202" s="82"/>
      <c r="AK1202" s="10"/>
    </row>
    <row r="1203" customFormat="false" ht="13.8" hidden="false" customHeight="false" outlineLevel="0" collapsed="false">
      <c r="A1203" s="82" t="s">
        <v>824</v>
      </c>
      <c r="B1203" s="83" t="n">
        <v>2011</v>
      </c>
      <c r="C1203" s="82" t="s">
        <v>59</v>
      </c>
      <c r="D1203" s="68" t="s">
        <v>848</v>
      </c>
      <c r="E1203" s="82"/>
      <c r="F1203" s="87"/>
      <c r="G1203" s="87"/>
      <c r="H1203" s="87" t="n">
        <v>2.5</v>
      </c>
      <c r="I1203" s="87"/>
      <c r="J1203" s="87"/>
      <c r="K1203" s="87" t="n">
        <v>1.5</v>
      </c>
      <c r="L1203" s="87"/>
      <c r="M1203" s="87" t="n">
        <v>1.5</v>
      </c>
      <c r="N1203" s="87" t="n">
        <v>0.1</v>
      </c>
      <c r="O1203" s="87" t="n">
        <v>7.2</v>
      </c>
      <c r="P1203" s="87" t="n">
        <v>0.6</v>
      </c>
      <c r="Q1203" s="87" t="n">
        <v>3.4</v>
      </c>
      <c r="R1203" s="87"/>
      <c r="S1203" s="87"/>
      <c r="T1203" s="87"/>
      <c r="U1203" s="87" t="s">
        <v>78</v>
      </c>
      <c r="V1203" s="87"/>
      <c r="W1203" s="87"/>
      <c r="X1203" s="87" t="s">
        <v>78</v>
      </c>
      <c r="Y1203" s="87"/>
      <c r="Z1203" s="87" t="s">
        <v>78</v>
      </c>
      <c r="AA1203" s="87" t="s">
        <v>40</v>
      </c>
      <c r="AB1203" s="87" t="s">
        <v>40</v>
      </c>
      <c r="AC1203" s="87" t="s">
        <v>40</v>
      </c>
      <c r="AD1203" s="89" t="s">
        <v>40</v>
      </c>
      <c r="AE1203" s="90"/>
      <c r="AF1203" s="82" t="s">
        <v>181</v>
      </c>
      <c r="AG1203" s="82" t="n">
        <v>50</v>
      </c>
      <c r="AH1203" s="82" t="n">
        <v>0.7</v>
      </c>
      <c r="AI1203" s="82" t="s">
        <v>255</v>
      </c>
      <c r="AJ1203" s="82"/>
      <c r="AK1203" s="10"/>
    </row>
    <row r="1204" customFormat="false" ht="13.8" hidden="false" customHeight="false" outlineLevel="0" collapsed="false">
      <c r="A1204" s="82" t="s">
        <v>824</v>
      </c>
      <c r="B1204" s="83" t="n">
        <v>2011</v>
      </c>
      <c r="C1204" s="82" t="s">
        <v>59</v>
      </c>
      <c r="D1204" s="68" t="s">
        <v>849</v>
      </c>
      <c r="E1204" s="82" t="n">
        <v>0.846153846153846</v>
      </c>
      <c r="F1204" s="87" t="n">
        <v>10.3846153846154</v>
      </c>
      <c r="G1204" s="87" t="n">
        <v>17.6153846153846</v>
      </c>
      <c r="H1204" s="87" t="n">
        <v>58.9230769230769</v>
      </c>
      <c r="I1204" s="87" t="n">
        <v>33.6153846153846</v>
      </c>
      <c r="J1204" s="87" t="n">
        <v>0</v>
      </c>
      <c r="K1204" s="87" t="n">
        <v>0</v>
      </c>
      <c r="L1204" s="87" t="n">
        <v>18.1538461538462</v>
      </c>
      <c r="M1204" s="87" t="n">
        <v>27.6153846153846</v>
      </c>
      <c r="N1204" s="87" t="n">
        <v>22.1538461538462</v>
      </c>
      <c r="O1204" s="87" t="n">
        <v>2.76923076923077</v>
      </c>
      <c r="P1204" s="87" t="n">
        <v>6.53846153846154</v>
      </c>
      <c r="Q1204" s="87" t="n">
        <v>4.53846153846154</v>
      </c>
      <c r="R1204" s="87" t="s">
        <v>40</v>
      </c>
      <c r="S1204" s="87" t="s">
        <v>40</v>
      </c>
      <c r="T1204" s="87" t="s">
        <v>40</v>
      </c>
      <c r="U1204" s="87" t="s">
        <v>40</v>
      </c>
      <c r="V1204" s="87" t="s">
        <v>40</v>
      </c>
      <c r="W1204" s="87" t="s">
        <v>40</v>
      </c>
      <c r="X1204" s="87" t="s">
        <v>40</v>
      </c>
      <c r="Y1204" s="87" t="s">
        <v>40</v>
      </c>
      <c r="Z1204" s="87" t="s">
        <v>40</v>
      </c>
      <c r="AA1204" s="87" t="s">
        <v>40</v>
      </c>
      <c r="AB1204" s="87" t="s">
        <v>40</v>
      </c>
      <c r="AC1204" s="87" t="s">
        <v>40</v>
      </c>
      <c r="AD1204" s="89" t="s">
        <v>40</v>
      </c>
      <c r="AE1204" s="90"/>
      <c r="AF1204" s="82" t="s">
        <v>185</v>
      </c>
      <c r="AG1204" s="82" t="n">
        <v>120</v>
      </c>
      <c r="AH1204" s="82" t="n">
        <v>0.7</v>
      </c>
      <c r="AI1204" s="82" t="s">
        <v>139</v>
      </c>
      <c r="AJ1204" s="82"/>
      <c r="AK1204" s="10"/>
    </row>
    <row r="1205" customFormat="false" ht="13.8" hidden="false" customHeight="false" outlineLevel="0" collapsed="false">
      <c r="A1205" s="82" t="s">
        <v>824</v>
      </c>
      <c r="B1205" s="83" t="n">
        <v>2011</v>
      </c>
      <c r="C1205" s="82" t="s">
        <v>59</v>
      </c>
      <c r="D1205" s="68" t="s">
        <v>850</v>
      </c>
      <c r="E1205" s="82" t="n">
        <v>1.1</v>
      </c>
      <c r="F1205" s="82" t="n">
        <v>13.5</v>
      </c>
      <c r="G1205" s="82" t="n">
        <v>22.9</v>
      </c>
      <c r="H1205" s="82" t="n">
        <v>76.6</v>
      </c>
      <c r="I1205" s="82" t="n">
        <v>43.7</v>
      </c>
      <c r="J1205" s="82" t="n">
        <v>0</v>
      </c>
      <c r="K1205" s="82" t="n">
        <v>0</v>
      </c>
      <c r="L1205" s="82" t="n">
        <v>23.6</v>
      </c>
      <c r="M1205" s="82" t="n">
        <v>35.9</v>
      </c>
      <c r="N1205" s="82" t="n">
        <v>28.8</v>
      </c>
      <c r="O1205" s="82" t="n">
        <v>3.6</v>
      </c>
      <c r="P1205" s="82" t="n">
        <v>8.5</v>
      </c>
      <c r="Q1205" s="82" t="n">
        <v>5.9</v>
      </c>
      <c r="R1205" s="82" t="s">
        <v>40</v>
      </c>
      <c r="S1205" s="82" t="s">
        <v>40</v>
      </c>
      <c r="T1205" s="82" t="s">
        <v>40</v>
      </c>
      <c r="U1205" s="82" t="s">
        <v>40</v>
      </c>
      <c r="V1205" s="82" t="s">
        <v>40</v>
      </c>
      <c r="W1205" s="82" t="s">
        <v>40</v>
      </c>
      <c r="X1205" s="82" t="s">
        <v>40</v>
      </c>
      <c r="Y1205" s="82" t="s">
        <v>40</v>
      </c>
      <c r="Z1205" s="82" t="s">
        <v>40</v>
      </c>
      <c r="AA1205" s="82" t="s">
        <v>40</v>
      </c>
      <c r="AB1205" s="82" t="s">
        <v>40</v>
      </c>
      <c r="AC1205" s="82" t="s">
        <v>40</v>
      </c>
      <c r="AD1205" s="84" t="s">
        <v>40</v>
      </c>
      <c r="AE1205" s="85"/>
      <c r="AF1205" s="82" t="s">
        <v>185</v>
      </c>
      <c r="AG1205" s="82" t="n">
        <v>120</v>
      </c>
      <c r="AH1205" s="82" t="n">
        <v>0.7</v>
      </c>
      <c r="AI1205" s="82" t="s">
        <v>139</v>
      </c>
      <c r="AJ1205" s="82"/>
      <c r="AK1205" s="10"/>
    </row>
    <row r="1206" customFormat="false" ht="13.8" hidden="false" customHeight="false" outlineLevel="0" collapsed="false">
      <c r="A1206" s="82" t="s">
        <v>824</v>
      </c>
      <c r="B1206" s="83" t="n">
        <v>2011</v>
      </c>
      <c r="C1206" s="82" t="s">
        <v>59</v>
      </c>
      <c r="D1206" s="68" t="s">
        <v>851</v>
      </c>
      <c r="E1206" s="82"/>
      <c r="F1206" s="82"/>
      <c r="G1206" s="82"/>
      <c r="H1206" s="82" t="n">
        <v>4.5</v>
      </c>
      <c r="I1206" s="82"/>
      <c r="J1206" s="82"/>
      <c r="K1206" s="82"/>
      <c r="L1206" s="82" t="n">
        <v>1.5</v>
      </c>
      <c r="M1206" s="82" t="n">
        <v>1</v>
      </c>
      <c r="N1206" s="82" t="n">
        <v>24.2</v>
      </c>
      <c r="O1206" s="82" t="n">
        <v>7.7</v>
      </c>
      <c r="P1206" s="82" t="n">
        <v>6.8</v>
      </c>
      <c r="Q1206" s="82" t="n">
        <v>7</v>
      </c>
      <c r="R1206" s="82"/>
      <c r="S1206" s="82"/>
      <c r="T1206" s="82"/>
      <c r="U1206" s="82" t="s">
        <v>78</v>
      </c>
      <c r="V1206" s="82"/>
      <c r="W1206" s="82"/>
      <c r="X1206" s="82"/>
      <c r="Y1206" s="82" t="s">
        <v>78</v>
      </c>
      <c r="Z1206" s="82" t="s">
        <v>78</v>
      </c>
      <c r="AA1206" s="82" t="s">
        <v>40</v>
      </c>
      <c r="AB1206" s="82" t="s">
        <v>40</v>
      </c>
      <c r="AC1206" s="82" t="s">
        <v>40</v>
      </c>
      <c r="AD1206" s="84" t="s">
        <v>40</v>
      </c>
      <c r="AE1206" s="85"/>
      <c r="AF1206" s="82" t="s">
        <v>185</v>
      </c>
      <c r="AG1206" s="82" t="n">
        <v>120</v>
      </c>
      <c r="AH1206" s="82" t="n">
        <v>0.7</v>
      </c>
      <c r="AI1206" s="82" t="s">
        <v>255</v>
      </c>
      <c r="AJ1206" s="82"/>
      <c r="AK1206" s="10"/>
    </row>
    <row r="1207" customFormat="false" ht="13.8" hidden="false" customHeight="false" outlineLevel="0" collapsed="false">
      <c r="A1207" s="82" t="s">
        <v>824</v>
      </c>
      <c r="B1207" s="83" t="n">
        <v>2011</v>
      </c>
      <c r="C1207" s="82" t="s">
        <v>59</v>
      </c>
      <c r="D1207" s="68" t="s">
        <v>852</v>
      </c>
      <c r="E1207" s="82" t="n">
        <v>2.2</v>
      </c>
      <c r="F1207" s="82" t="n">
        <v>16.9</v>
      </c>
      <c r="G1207" s="82" t="n">
        <v>28.5</v>
      </c>
      <c r="H1207" s="82" t="n">
        <v>94.3</v>
      </c>
      <c r="I1207" s="82"/>
      <c r="J1207" s="82"/>
      <c r="K1207" s="82"/>
      <c r="L1207" s="82" t="n">
        <v>1.5</v>
      </c>
      <c r="M1207" s="82" t="n">
        <v>69.2</v>
      </c>
      <c r="N1207" s="82" t="n">
        <v>34.1</v>
      </c>
      <c r="O1207" s="82" t="n">
        <v>4.5</v>
      </c>
      <c r="P1207" s="82" t="n">
        <v>10.4</v>
      </c>
      <c r="Q1207" s="82" t="n">
        <v>2.5</v>
      </c>
      <c r="R1207" s="82" t="s">
        <v>40</v>
      </c>
      <c r="S1207" s="82" t="s">
        <v>40</v>
      </c>
      <c r="T1207" s="82" t="s">
        <v>40</v>
      </c>
      <c r="U1207" s="82" t="s">
        <v>40</v>
      </c>
      <c r="V1207" s="82"/>
      <c r="W1207" s="82"/>
      <c r="X1207" s="82"/>
      <c r="Y1207" s="82" t="s">
        <v>78</v>
      </c>
      <c r="Z1207" s="82" t="s">
        <v>40</v>
      </c>
      <c r="AA1207" s="82" t="s">
        <v>40</v>
      </c>
      <c r="AB1207" s="82" t="s">
        <v>40</v>
      </c>
      <c r="AC1207" s="82" t="s">
        <v>40</v>
      </c>
      <c r="AD1207" s="84" t="s">
        <v>40</v>
      </c>
      <c r="AE1207" s="85"/>
      <c r="AF1207" s="82" t="s">
        <v>185</v>
      </c>
      <c r="AG1207" s="82" t="n">
        <v>120</v>
      </c>
      <c r="AH1207" s="82" t="n">
        <v>0.7</v>
      </c>
      <c r="AI1207" s="82" t="s">
        <v>149</v>
      </c>
      <c r="AJ1207" s="82"/>
      <c r="AK1207" s="10"/>
    </row>
    <row r="1208" customFormat="false" ht="13.8" hidden="false" customHeight="false" outlineLevel="0" collapsed="false">
      <c r="A1208" s="82" t="s">
        <v>824</v>
      </c>
      <c r="B1208" s="83" t="n">
        <v>2011</v>
      </c>
      <c r="C1208" s="82" t="s">
        <v>59</v>
      </c>
      <c r="D1208" s="68" t="s">
        <v>853</v>
      </c>
      <c r="E1208" s="82" t="n">
        <v>2.2</v>
      </c>
      <c r="F1208" s="82" t="n">
        <v>16.9</v>
      </c>
      <c r="G1208" s="82" t="n">
        <v>28.5</v>
      </c>
      <c r="H1208" s="82" t="n">
        <v>94.3</v>
      </c>
      <c r="I1208" s="82" t="n">
        <v>57.6</v>
      </c>
      <c r="J1208" s="82"/>
      <c r="K1208" s="82"/>
      <c r="L1208" s="82" t="n">
        <v>1.5</v>
      </c>
      <c r="M1208" s="82" t="n">
        <v>30.6</v>
      </c>
      <c r="N1208" s="82" t="n">
        <v>13.1</v>
      </c>
      <c r="O1208" s="82" t="n">
        <v>9.9</v>
      </c>
      <c r="P1208" s="82" t="n">
        <v>7.2</v>
      </c>
      <c r="Q1208" s="82" t="n">
        <v>6.6</v>
      </c>
      <c r="R1208" s="82" t="s">
        <v>40</v>
      </c>
      <c r="S1208" s="82" t="s">
        <v>40</v>
      </c>
      <c r="T1208" s="82" t="s">
        <v>40</v>
      </c>
      <c r="U1208" s="82" t="s">
        <v>40</v>
      </c>
      <c r="V1208" s="82" t="s">
        <v>40</v>
      </c>
      <c r="W1208" s="82"/>
      <c r="X1208" s="82"/>
      <c r="Y1208" s="82" t="s">
        <v>78</v>
      </c>
      <c r="Z1208" s="82" t="s">
        <v>40</v>
      </c>
      <c r="AA1208" s="82" t="s">
        <v>40</v>
      </c>
      <c r="AB1208" s="82" t="s">
        <v>40</v>
      </c>
      <c r="AC1208" s="82" t="s">
        <v>40</v>
      </c>
      <c r="AD1208" s="84" t="s">
        <v>40</v>
      </c>
      <c r="AE1208" s="85"/>
      <c r="AF1208" s="82" t="s">
        <v>185</v>
      </c>
      <c r="AG1208" s="82" t="n">
        <v>120</v>
      </c>
      <c r="AH1208" s="82" t="n">
        <v>0.7</v>
      </c>
      <c r="AI1208" s="82" t="s">
        <v>139</v>
      </c>
      <c r="AJ1208" s="82"/>
      <c r="AK1208" s="10"/>
    </row>
    <row r="1209" customFormat="false" ht="13.8" hidden="false" customHeight="false" outlineLevel="0" collapsed="false">
      <c r="A1209" s="82" t="s">
        <v>824</v>
      </c>
      <c r="B1209" s="83" t="n">
        <v>2011</v>
      </c>
      <c r="C1209" s="82" t="s">
        <v>38</v>
      </c>
      <c r="D1209" s="71" t="s">
        <v>669</v>
      </c>
      <c r="E1209" s="82" t="n">
        <v>0</v>
      </c>
      <c r="F1209" s="82" t="n">
        <v>6.3</v>
      </c>
      <c r="G1209" s="82" t="n">
        <v>26.6</v>
      </c>
      <c r="H1209" s="82" t="n">
        <v>30.5</v>
      </c>
      <c r="I1209" s="82" t="n">
        <v>22.4</v>
      </c>
      <c r="J1209" s="82" t="n">
        <v>0</v>
      </c>
      <c r="K1209" s="82" t="n">
        <v>0</v>
      </c>
      <c r="L1209" s="82" t="n">
        <v>27.6</v>
      </c>
      <c r="M1209" s="82" t="n">
        <v>29.2</v>
      </c>
      <c r="N1209" s="82" t="n">
        <v>25.7</v>
      </c>
      <c r="O1209" s="82" t="n">
        <v>1.1</v>
      </c>
      <c r="P1209" s="82" t="n">
        <v>1.9</v>
      </c>
      <c r="Q1209" s="82" t="n">
        <v>1.8</v>
      </c>
      <c r="R1209" s="82" t="s">
        <v>40</v>
      </c>
      <c r="S1209" s="82" t="s">
        <v>40</v>
      </c>
      <c r="T1209" s="82" t="s">
        <v>40</v>
      </c>
      <c r="U1209" s="82" t="s">
        <v>40</v>
      </c>
      <c r="V1209" s="82" t="s">
        <v>40</v>
      </c>
      <c r="W1209" s="82" t="s">
        <v>40</v>
      </c>
      <c r="X1209" s="82" t="s">
        <v>40</v>
      </c>
      <c r="Y1209" s="82" t="s">
        <v>40</v>
      </c>
      <c r="Z1209" s="82" t="s">
        <v>40</v>
      </c>
      <c r="AA1209" s="82" t="s">
        <v>40</v>
      </c>
      <c r="AB1209" s="82" t="s">
        <v>40</v>
      </c>
      <c r="AC1209" s="82" t="s">
        <v>40</v>
      </c>
      <c r="AD1209" s="84" t="s">
        <v>40</v>
      </c>
      <c r="AE1209" s="85"/>
      <c r="AF1209" s="82" t="s">
        <v>854</v>
      </c>
      <c r="AG1209" s="82" t="n">
        <v>65</v>
      </c>
      <c r="AH1209" s="82" t="n">
        <v>0.7</v>
      </c>
      <c r="AI1209" s="82" t="s">
        <v>196</v>
      </c>
      <c r="AJ1209" s="82"/>
      <c r="AK1209" s="10"/>
    </row>
    <row r="1210" customFormat="false" ht="13.8" hidden="false" customHeight="false" outlineLevel="0" collapsed="false">
      <c r="A1210" s="82" t="s">
        <v>824</v>
      </c>
      <c r="B1210" s="83" t="n">
        <v>2011</v>
      </c>
      <c r="C1210" s="82" t="s">
        <v>38</v>
      </c>
      <c r="D1210" s="71" t="s">
        <v>673</v>
      </c>
      <c r="E1210" s="82" t="n">
        <v>0</v>
      </c>
      <c r="F1210" s="82" t="n">
        <v>6.3</v>
      </c>
      <c r="G1210" s="82"/>
      <c r="H1210" s="82"/>
      <c r="I1210" s="82" t="n">
        <v>1.5</v>
      </c>
      <c r="J1210" s="82" t="n">
        <v>13.4</v>
      </c>
      <c r="K1210" s="82" t="n">
        <v>0</v>
      </c>
      <c r="L1210" s="82" t="n">
        <v>27.7</v>
      </c>
      <c r="M1210" s="82" t="n">
        <v>27.9</v>
      </c>
      <c r="N1210" s="82" t="n">
        <v>21.7</v>
      </c>
      <c r="O1210" s="82" t="n">
        <v>1.9</v>
      </c>
      <c r="P1210" s="82" t="n">
        <v>1.7</v>
      </c>
      <c r="Q1210" s="82" t="n">
        <v>1.9</v>
      </c>
      <c r="R1210" s="82" t="s">
        <v>40</v>
      </c>
      <c r="S1210" s="82" t="s">
        <v>40</v>
      </c>
      <c r="T1210" s="82"/>
      <c r="U1210" s="82"/>
      <c r="V1210" s="82" t="s">
        <v>41</v>
      </c>
      <c r="W1210" s="82" t="s">
        <v>40</v>
      </c>
      <c r="X1210" s="82" t="s">
        <v>40</v>
      </c>
      <c r="Y1210" s="82" t="s">
        <v>40</v>
      </c>
      <c r="Z1210" s="82" t="s">
        <v>40</v>
      </c>
      <c r="AA1210" s="82" t="s">
        <v>40</v>
      </c>
      <c r="AB1210" s="82" t="s">
        <v>40</v>
      </c>
      <c r="AC1210" s="82" t="s">
        <v>40</v>
      </c>
      <c r="AD1210" s="84" t="s">
        <v>40</v>
      </c>
      <c r="AE1210" s="85"/>
      <c r="AF1210" s="82" t="s">
        <v>854</v>
      </c>
      <c r="AG1210" s="82" t="n">
        <v>65</v>
      </c>
      <c r="AH1210" s="82" t="n">
        <v>0.7</v>
      </c>
      <c r="AI1210" s="82" t="s">
        <v>196</v>
      </c>
      <c r="AJ1210" s="82"/>
      <c r="AK1210" s="10"/>
    </row>
    <row r="1211" customFormat="false" ht="13.8" hidden="false" customHeight="false" outlineLevel="0" collapsed="false">
      <c r="A1211" s="82" t="s">
        <v>824</v>
      </c>
      <c r="B1211" s="83" t="n">
        <v>2011</v>
      </c>
      <c r="C1211" s="82" t="s">
        <v>38</v>
      </c>
      <c r="D1211" s="71" t="s">
        <v>677</v>
      </c>
      <c r="E1211" s="82" t="n">
        <v>0</v>
      </c>
      <c r="F1211" s="82" t="n">
        <v>6.9</v>
      </c>
      <c r="G1211" s="82" t="n">
        <v>21.8</v>
      </c>
      <c r="H1211" s="82" t="n">
        <v>6.1</v>
      </c>
      <c r="I1211" s="82" t="n">
        <v>8.6</v>
      </c>
      <c r="J1211" s="82" t="n">
        <v>0</v>
      </c>
      <c r="K1211" s="82" t="n">
        <v>0</v>
      </c>
      <c r="L1211" s="82" t="n">
        <v>32.2</v>
      </c>
      <c r="M1211" s="82" t="n">
        <v>33.2</v>
      </c>
      <c r="N1211" s="82" t="n">
        <v>26</v>
      </c>
      <c r="O1211" s="82" t="n">
        <v>0</v>
      </c>
      <c r="P1211" s="82" t="n">
        <v>8.5</v>
      </c>
      <c r="Q1211" s="82" t="n">
        <v>2.7</v>
      </c>
      <c r="R1211" s="82" t="s">
        <v>40</v>
      </c>
      <c r="S1211" s="82" t="s">
        <v>40</v>
      </c>
      <c r="T1211" s="82" t="s">
        <v>40</v>
      </c>
      <c r="U1211" s="82" t="s">
        <v>40</v>
      </c>
      <c r="V1211" s="82" t="s">
        <v>40</v>
      </c>
      <c r="W1211" s="82" t="s">
        <v>40</v>
      </c>
      <c r="X1211" s="82" t="s">
        <v>40</v>
      </c>
      <c r="Y1211" s="82" t="s">
        <v>40</v>
      </c>
      <c r="Z1211" s="82" t="s">
        <v>40</v>
      </c>
      <c r="AA1211" s="82" t="s">
        <v>40</v>
      </c>
      <c r="AB1211" s="82" t="s">
        <v>40</v>
      </c>
      <c r="AC1211" s="82" t="s">
        <v>40</v>
      </c>
      <c r="AD1211" s="84" t="s">
        <v>40</v>
      </c>
      <c r="AE1211" s="85"/>
      <c r="AF1211" s="82" t="s">
        <v>855</v>
      </c>
      <c r="AG1211" s="82" t="n">
        <v>65</v>
      </c>
      <c r="AH1211" s="82" t="n">
        <v>0.7</v>
      </c>
      <c r="AI1211" s="82" t="s">
        <v>139</v>
      </c>
      <c r="AJ1211" s="82"/>
      <c r="AK1211" s="10"/>
    </row>
    <row r="1212" customFormat="false" ht="13.8" hidden="false" customHeight="false" outlineLevel="0" collapsed="false">
      <c r="A1212" s="82" t="s">
        <v>824</v>
      </c>
      <c r="B1212" s="83" t="n">
        <v>2011</v>
      </c>
      <c r="C1212" s="82" t="s">
        <v>38</v>
      </c>
      <c r="D1212" s="71" t="s">
        <v>680</v>
      </c>
      <c r="E1212" s="82" t="n">
        <v>0</v>
      </c>
      <c r="F1212" s="82" t="n">
        <v>6.9</v>
      </c>
      <c r="G1212" s="82" t="n">
        <v>21.8</v>
      </c>
      <c r="H1212" s="82"/>
      <c r="I1212" s="82"/>
      <c r="J1212" s="82"/>
      <c r="K1212" s="82" t="n">
        <v>1.5</v>
      </c>
      <c r="L1212" s="82" t="n">
        <v>32.2</v>
      </c>
      <c r="M1212" s="82" t="n">
        <v>33.2</v>
      </c>
      <c r="N1212" s="82" t="n">
        <v>26</v>
      </c>
      <c r="O1212" s="82" t="n">
        <v>0</v>
      </c>
      <c r="P1212" s="82" t="n">
        <v>8.5</v>
      </c>
      <c r="Q1212" s="82" t="n">
        <v>2.7</v>
      </c>
      <c r="R1212" s="82" t="s">
        <v>40</v>
      </c>
      <c r="S1212" s="82" t="s">
        <v>40</v>
      </c>
      <c r="T1212" s="82" t="s">
        <v>40</v>
      </c>
      <c r="U1212" s="82"/>
      <c r="V1212" s="82"/>
      <c r="W1212" s="82"/>
      <c r="X1212" s="82" t="s">
        <v>41</v>
      </c>
      <c r="Y1212" s="82" t="s">
        <v>40</v>
      </c>
      <c r="Z1212" s="82" t="s">
        <v>40</v>
      </c>
      <c r="AA1212" s="82" t="s">
        <v>40</v>
      </c>
      <c r="AB1212" s="82" t="s">
        <v>40</v>
      </c>
      <c r="AC1212" s="82" t="s">
        <v>40</v>
      </c>
      <c r="AD1212" s="84" t="s">
        <v>40</v>
      </c>
      <c r="AE1212" s="85"/>
      <c r="AF1212" s="82" t="s">
        <v>855</v>
      </c>
      <c r="AG1212" s="82" t="n">
        <v>65</v>
      </c>
      <c r="AH1212" s="82" t="n">
        <v>0.7</v>
      </c>
      <c r="AI1212" s="82" t="s">
        <v>196</v>
      </c>
      <c r="AJ1212" s="82"/>
      <c r="AK1212" s="10"/>
    </row>
    <row r="1213" customFormat="false" ht="13.8" hidden="false" customHeight="false" outlineLevel="0" collapsed="false">
      <c r="A1213" s="82" t="s">
        <v>824</v>
      </c>
      <c r="B1213" s="83" t="n">
        <v>2011</v>
      </c>
      <c r="C1213" s="82" t="s">
        <v>38</v>
      </c>
      <c r="D1213" s="71" t="s">
        <v>684</v>
      </c>
      <c r="E1213" s="82"/>
      <c r="F1213" s="82"/>
      <c r="G1213" s="82"/>
      <c r="H1213" s="82"/>
      <c r="I1213" s="82" t="n">
        <v>2.5</v>
      </c>
      <c r="J1213" s="82"/>
      <c r="K1213" s="82"/>
      <c r="L1213" s="82"/>
      <c r="M1213" s="82" t="n">
        <v>2.5</v>
      </c>
      <c r="N1213" s="82" t="n">
        <v>9</v>
      </c>
      <c r="O1213" s="82" t="n">
        <v>6</v>
      </c>
      <c r="P1213" s="82" t="n">
        <v>10</v>
      </c>
      <c r="Q1213" s="82" t="n">
        <v>6.3</v>
      </c>
      <c r="R1213" s="82"/>
      <c r="S1213" s="82"/>
      <c r="T1213" s="82"/>
      <c r="U1213" s="82"/>
      <c r="V1213" s="82" t="s">
        <v>41</v>
      </c>
      <c r="W1213" s="82"/>
      <c r="X1213" s="82"/>
      <c r="Y1213" s="82"/>
      <c r="Z1213" s="82" t="s">
        <v>41</v>
      </c>
      <c r="AA1213" s="82" t="s">
        <v>40</v>
      </c>
      <c r="AB1213" s="82" t="s">
        <v>40</v>
      </c>
      <c r="AC1213" s="82" t="s">
        <v>40</v>
      </c>
      <c r="AD1213" s="84" t="s">
        <v>40</v>
      </c>
      <c r="AE1213" s="85"/>
      <c r="AF1213" s="82" t="s">
        <v>856</v>
      </c>
      <c r="AG1213" s="82" t="n">
        <v>65</v>
      </c>
      <c r="AH1213" s="82" t="n">
        <v>0.7</v>
      </c>
      <c r="AI1213" s="82" t="s">
        <v>160</v>
      </c>
      <c r="AJ1213" s="82"/>
      <c r="AK1213" s="10"/>
    </row>
    <row r="1214" customFormat="false" ht="13.8" hidden="false" customHeight="false" outlineLevel="0" collapsed="false">
      <c r="A1214" s="82" t="s">
        <v>824</v>
      </c>
      <c r="B1214" s="87" t="n">
        <v>2011</v>
      </c>
      <c r="C1214" s="82" t="s">
        <v>99</v>
      </c>
      <c r="D1214" s="93" t="s">
        <v>857</v>
      </c>
      <c r="E1214" s="87"/>
      <c r="F1214" s="87"/>
      <c r="G1214" s="87"/>
      <c r="H1214" s="87"/>
      <c r="I1214" s="87"/>
      <c r="J1214" s="87"/>
      <c r="K1214" s="87"/>
      <c r="L1214" s="87"/>
      <c r="M1214" s="87"/>
      <c r="N1214" s="88" t="n">
        <v>40</v>
      </c>
      <c r="O1214" s="87"/>
      <c r="P1214" s="87"/>
      <c r="Q1214" s="87"/>
      <c r="R1214" s="87" t="s">
        <v>40</v>
      </c>
      <c r="S1214" s="87" t="s">
        <v>40</v>
      </c>
      <c r="T1214" s="87" t="s">
        <v>40</v>
      </c>
      <c r="U1214" s="87" t="s">
        <v>40</v>
      </c>
      <c r="V1214" s="87"/>
      <c r="W1214" s="87"/>
      <c r="X1214" s="87"/>
      <c r="Y1214" s="87"/>
      <c r="Z1214" s="87"/>
      <c r="AA1214" s="87" t="s">
        <v>101</v>
      </c>
      <c r="AB1214" s="87" t="s">
        <v>40</v>
      </c>
      <c r="AC1214" s="87" t="s">
        <v>40</v>
      </c>
      <c r="AD1214" s="89" t="s">
        <v>40</v>
      </c>
      <c r="AE1214" s="90"/>
      <c r="AF1214" s="87" t="s">
        <v>200</v>
      </c>
      <c r="AG1214" s="82"/>
      <c r="AH1214" s="82"/>
      <c r="AI1214" s="82"/>
      <c r="AJ1214" s="82"/>
      <c r="AK1214" s="10"/>
    </row>
    <row r="1215" customFormat="false" ht="13.8" hidden="false" customHeight="false" outlineLevel="0" collapsed="false">
      <c r="A1215" s="82" t="s">
        <v>824</v>
      </c>
      <c r="B1215" s="87" t="n">
        <v>2011</v>
      </c>
      <c r="C1215" s="82" t="s">
        <v>99</v>
      </c>
      <c r="D1215" s="93" t="s">
        <v>858</v>
      </c>
      <c r="E1215" s="87"/>
      <c r="F1215" s="87"/>
      <c r="G1215" s="87"/>
      <c r="H1215" s="87"/>
      <c r="I1215" s="87"/>
      <c r="J1215" s="87"/>
      <c r="K1215" s="87"/>
      <c r="L1215" s="88" t="n">
        <v>40</v>
      </c>
      <c r="M1215" s="87"/>
      <c r="N1215" s="87"/>
      <c r="O1215" s="87"/>
      <c r="P1215" s="87"/>
      <c r="Q1215" s="87"/>
      <c r="R1215" s="87"/>
      <c r="S1215" s="87"/>
      <c r="T1215" s="87"/>
      <c r="U1215" s="87"/>
      <c r="V1215" s="87"/>
      <c r="W1215" s="87"/>
      <c r="X1215" s="87"/>
      <c r="Y1215" s="87" t="s">
        <v>101</v>
      </c>
      <c r="Z1215" s="87" t="s">
        <v>40</v>
      </c>
      <c r="AA1215" s="87" t="s">
        <v>40</v>
      </c>
      <c r="AB1215" s="87"/>
      <c r="AC1215" s="87"/>
      <c r="AD1215" s="89"/>
      <c r="AE1215" s="90" t="n">
        <v>3500</v>
      </c>
      <c r="AF1215" s="87" t="s">
        <v>100</v>
      </c>
      <c r="AG1215" s="82"/>
      <c r="AH1215" s="82"/>
      <c r="AI1215" s="82"/>
      <c r="AJ1215" s="82"/>
      <c r="AK1215" s="10"/>
    </row>
    <row r="1216" customFormat="false" ht="13.8" hidden="false" customHeight="false" outlineLevel="0" collapsed="false">
      <c r="A1216" s="82" t="s">
        <v>824</v>
      </c>
      <c r="B1216" s="87" t="n">
        <v>2011</v>
      </c>
      <c r="C1216" s="82" t="s">
        <v>99</v>
      </c>
      <c r="D1216" s="93" t="s">
        <v>859</v>
      </c>
      <c r="E1216" s="87"/>
      <c r="F1216" s="87"/>
      <c r="G1216" s="87"/>
      <c r="H1216" s="87"/>
      <c r="I1216" s="87"/>
      <c r="J1216" s="87"/>
      <c r="K1216" s="87"/>
      <c r="L1216" s="88" t="n">
        <v>40</v>
      </c>
      <c r="M1216" s="87"/>
      <c r="N1216" s="87"/>
      <c r="O1216" s="87"/>
      <c r="P1216" s="87"/>
      <c r="Q1216" s="87"/>
      <c r="R1216" s="87"/>
      <c r="S1216" s="87"/>
      <c r="T1216" s="87"/>
      <c r="U1216" s="87"/>
      <c r="V1216" s="87"/>
      <c r="W1216" s="87"/>
      <c r="X1216" s="87"/>
      <c r="Y1216" s="87" t="s">
        <v>101</v>
      </c>
      <c r="Z1216" s="87" t="s">
        <v>40</v>
      </c>
      <c r="AA1216" s="87" t="s">
        <v>40</v>
      </c>
      <c r="AB1216" s="87"/>
      <c r="AC1216" s="87"/>
      <c r="AD1216" s="89"/>
      <c r="AE1216" s="90" t="n">
        <v>3500</v>
      </c>
      <c r="AF1216" s="87" t="s">
        <v>102</v>
      </c>
      <c r="AG1216" s="82"/>
      <c r="AH1216" s="82"/>
      <c r="AI1216" s="82"/>
      <c r="AJ1216" s="82"/>
      <c r="AK1216" s="10"/>
    </row>
    <row r="1217" customFormat="false" ht="13.8" hidden="false" customHeight="false" outlineLevel="0" collapsed="false">
      <c r="A1217" s="82" t="s">
        <v>824</v>
      </c>
      <c r="B1217" s="87" t="n">
        <v>2011</v>
      </c>
      <c r="C1217" s="82" t="s">
        <v>99</v>
      </c>
      <c r="D1217" s="93" t="s">
        <v>860</v>
      </c>
      <c r="E1217" s="87"/>
      <c r="F1217" s="87"/>
      <c r="G1217" s="87"/>
      <c r="H1217" s="87"/>
      <c r="I1217" s="87"/>
      <c r="J1217" s="87"/>
      <c r="K1217" s="87"/>
      <c r="L1217" s="88" t="n">
        <v>40</v>
      </c>
      <c r="M1217" s="87"/>
      <c r="N1217" s="87"/>
      <c r="O1217" s="87"/>
      <c r="P1217" s="87"/>
      <c r="Q1217" s="87"/>
      <c r="R1217" s="87"/>
      <c r="S1217" s="87"/>
      <c r="T1217" s="87"/>
      <c r="U1217" s="87"/>
      <c r="V1217" s="87"/>
      <c r="W1217" s="87"/>
      <c r="X1217" s="87"/>
      <c r="Y1217" s="87" t="s">
        <v>101</v>
      </c>
      <c r="Z1217" s="87" t="s">
        <v>40</v>
      </c>
      <c r="AA1217" s="87" t="s">
        <v>40</v>
      </c>
      <c r="AB1217" s="87"/>
      <c r="AC1217" s="87"/>
      <c r="AD1217" s="89"/>
      <c r="AE1217" s="90" t="n">
        <v>3500</v>
      </c>
      <c r="AF1217" s="87" t="s">
        <v>206</v>
      </c>
      <c r="AG1217" s="82"/>
      <c r="AH1217" s="82"/>
      <c r="AI1217" s="82"/>
      <c r="AJ1217" s="82"/>
      <c r="AK1217" s="10"/>
    </row>
    <row r="1218" customFormat="false" ht="13.8" hidden="false" customHeight="false" outlineLevel="0" collapsed="false">
      <c r="A1218" s="82" t="s">
        <v>824</v>
      </c>
      <c r="B1218" s="87" t="n">
        <v>2011</v>
      </c>
      <c r="C1218" s="82" t="s">
        <v>116</v>
      </c>
      <c r="D1218" s="93" t="s">
        <v>861</v>
      </c>
      <c r="E1218" s="87"/>
      <c r="F1218" s="87"/>
      <c r="G1218" s="87"/>
      <c r="H1218" s="87"/>
      <c r="I1218" s="87"/>
      <c r="J1218" s="88" t="n">
        <v>8</v>
      </c>
      <c r="K1218" s="87"/>
      <c r="L1218" s="87"/>
      <c r="M1218" s="87"/>
      <c r="N1218" s="87"/>
      <c r="O1218" s="87"/>
      <c r="P1218" s="87"/>
      <c r="Q1218" s="87"/>
      <c r="R1218" s="87"/>
      <c r="S1218" s="87"/>
      <c r="T1218" s="87"/>
      <c r="U1218" s="87"/>
      <c r="V1218" s="87"/>
      <c r="W1218" s="87" t="s">
        <v>180</v>
      </c>
      <c r="X1218" s="87" t="s">
        <v>40</v>
      </c>
      <c r="Y1218" s="87" t="s">
        <v>40</v>
      </c>
      <c r="Z1218" s="87" t="s">
        <v>40</v>
      </c>
      <c r="AA1218" s="87" t="s">
        <v>40</v>
      </c>
      <c r="AB1218" s="87"/>
      <c r="AC1218" s="87"/>
      <c r="AD1218" s="89"/>
      <c r="AE1218" s="90"/>
      <c r="AF1218" s="87" t="s">
        <v>208</v>
      </c>
      <c r="AG1218" s="82"/>
      <c r="AH1218" s="82"/>
      <c r="AI1218" s="82"/>
      <c r="AJ1218" s="82" t="s">
        <v>209</v>
      </c>
      <c r="AK1218" s="10"/>
    </row>
    <row r="1219" customFormat="false" ht="13.8" hidden="false" customHeight="false" outlineLevel="0" collapsed="false">
      <c r="A1219" s="82" t="s">
        <v>824</v>
      </c>
      <c r="B1219" s="82" t="n">
        <v>2011</v>
      </c>
      <c r="C1219" s="82" t="s">
        <v>116</v>
      </c>
      <c r="D1219" s="93" t="s">
        <v>862</v>
      </c>
      <c r="E1219" s="82"/>
      <c r="F1219" s="82"/>
      <c r="G1219" s="82"/>
      <c r="H1219" s="91"/>
      <c r="I1219" s="91"/>
      <c r="J1219" s="88"/>
      <c r="K1219" s="91"/>
      <c r="L1219" s="91"/>
      <c r="M1219" s="91"/>
      <c r="N1219" s="91"/>
      <c r="O1219" s="92" t="n">
        <v>12</v>
      </c>
      <c r="P1219" s="82"/>
      <c r="Q1219" s="82"/>
      <c r="R1219" s="82" t="s">
        <v>40</v>
      </c>
      <c r="S1219" s="82" t="s">
        <v>40</v>
      </c>
      <c r="T1219" s="82" t="s">
        <v>40</v>
      </c>
      <c r="U1219" s="82"/>
      <c r="V1219" s="82"/>
      <c r="W1219" s="82"/>
      <c r="X1219" s="82"/>
      <c r="Y1219" s="82"/>
      <c r="Z1219" s="82"/>
      <c r="AA1219" s="82"/>
      <c r="AB1219" s="82" t="s">
        <v>211</v>
      </c>
      <c r="AC1219" s="82" t="s">
        <v>40</v>
      </c>
      <c r="AD1219" s="84" t="s">
        <v>40</v>
      </c>
      <c r="AE1219" s="85"/>
      <c r="AF1219" s="82" t="s">
        <v>212</v>
      </c>
      <c r="AG1219" s="82"/>
      <c r="AH1219" s="82"/>
      <c r="AI1219" s="82"/>
      <c r="AJ1219" s="82"/>
      <c r="AK1219" s="10"/>
    </row>
    <row r="1220" customFormat="false" ht="13.8" hidden="false" customHeight="false" outlineLevel="0" collapsed="false">
      <c r="A1220" s="82" t="s">
        <v>824</v>
      </c>
      <c r="B1220" s="87" t="n">
        <v>2011</v>
      </c>
      <c r="C1220" s="82" t="s">
        <v>213</v>
      </c>
      <c r="D1220" s="94" t="s">
        <v>863</v>
      </c>
      <c r="E1220" s="87"/>
      <c r="F1220" s="87"/>
      <c r="G1220" s="87"/>
      <c r="H1220" s="87"/>
      <c r="I1220" s="87"/>
      <c r="J1220" s="87"/>
      <c r="K1220" s="87"/>
      <c r="L1220" s="87"/>
      <c r="M1220" s="87" t="n">
        <v>4</v>
      </c>
      <c r="N1220" s="87"/>
      <c r="O1220" s="87"/>
      <c r="P1220" s="87"/>
      <c r="Q1220" s="87"/>
      <c r="R1220" s="87" t="s">
        <v>40</v>
      </c>
      <c r="S1220" s="87" t="s">
        <v>40</v>
      </c>
      <c r="T1220" s="87" t="s">
        <v>40</v>
      </c>
      <c r="U1220" s="87" t="s">
        <v>40</v>
      </c>
      <c r="V1220" s="87" t="s">
        <v>40</v>
      </c>
      <c r="W1220" s="87"/>
      <c r="X1220" s="87"/>
      <c r="Y1220" s="87"/>
      <c r="Z1220" s="87" t="s">
        <v>41</v>
      </c>
      <c r="AA1220" s="87" t="s">
        <v>40</v>
      </c>
      <c r="AB1220" s="87" t="s">
        <v>40</v>
      </c>
      <c r="AC1220" s="87" t="s">
        <v>40</v>
      </c>
      <c r="AD1220" s="89" t="s">
        <v>40</v>
      </c>
      <c r="AE1220" s="90"/>
      <c r="AF1220" s="87" t="s">
        <v>215</v>
      </c>
      <c r="AG1220" s="82"/>
      <c r="AH1220" s="82"/>
      <c r="AI1220" s="82"/>
      <c r="AJ1220" s="82"/>
      <c r="AK1220" s="10"/>
    </row>
    <row r="1221" customFormat="false" ht="13.8" hidden="false" customHeight="false" outlineLevel="0" collapsed="false">
      <c r="A1221" s="82" t="s">
        <v>824</v>
      </c>
      <c r="B1221" s="87" t="n">
        <v>2011</v>
      </c>
      <c r="C1221" s="82" t="s">
        <v>213</v>
      </c>
      <c r="D1221" s="94" t="s">
        <v>864</v>
      </c>
      <c r="E1221" s="87"/>
      <c r="F1221" s="87"/>
      <c r="G1221" s="87"/>
      <c r="H1221" s="87"/>
      <c r="I1221" s="87"/>
      <c r="J1221" s="87" t="n">
        <v>28</v>
      </c>
      <c r="K1221" s="87" t="n">
        <v>42</v>
      </c>
      <c r="L1221" s="87" t="n">
        <v>42</v>
      </c>
      <c r="M1221" s="87" t="n">
        <v>28</v>
      </c>
      <c r="N1221" s="87"/>
      <c r="O1221" s="87"/>
      <c r="P1221" s="87"/>
      <c r="Q1221" s="87"/>
      <c r="R1221" s="87" t="s">
        <v>40</v>
      </c>
      <c r="S1221" s="87" t="s">
        <v>40</v>
      </c>
      <c r="T1221" s="87" t="s">
        <v>40</v>
      </c>
      <c r="U1221" s="87" t="s">
        <v>40</v>
      </c>
      <c r="V1221" s="87" t="s">
        <v>40</v>
      </c>
      <c r="W1221" s="87" t="s">
        <v>40</v>
      </c>
      <c r="X1221" s="87" t="s">
        <v>40</v>
      </c>
      <c r="Y1221" s="87" t="s">
        <v>40</v>
      </c>
      <c r="Z1221" s="87" t="s">
        <v>40</v>
      </c>
      <c r="AA1221" s="87" t="s">
        <v>40</v>
      </c>
      <c r="AB1221" s="87" t="s">
        <v>40</v>
      </c>
      <c r="AC1221" s="87" t="s">
        <v>40</v>
      </c>
      <c r="AD1221" s="89" t="s">
        <v>40</v>
      </c>
      <c r="AE1221" s="90"/>
      <c r="AF1221" s="87" t="s">
        <v>217</v>
      </c>
      <c r="AG1221" s="82"/>
      <c r="AH1221" s="82"/>
      <c r="AI1221" s="82"/>
      <c r="AJ1221" s="82"/>
      <c r="AK1221" s="10"/>
    </row>
    <row r="1222" customFormat="false" ht="13.8" hidden="false" customHeight="false" outlineLevel="0" collapsed="false">
      <c r="A1222" s="82" t="s">
        <v>824</v>
      </c>
      <c r="B1222" s="87" t="n">
        <v>2011</v>
      </c>
      <c r="C1222" s="82" t="s">
        <v>213</v>
      </c>
      <c r="D1222" s="94" t="s">
        <v>865</v>
      </c>
      <c r="E1222" s="87"/>
      <c r="F1222" s="87"/>
      <c r="G1222" s="87"/>
      <c r="H1222" s="87"/>
      <c r="I1222" s="87"/>
      <c r="J1222" s="87"/>
      <c r="K1222" s="87"/>
      <c r="L1222" s="87"/>
      <c r="M1222" s="87"/>
      <c r="N1222" s="87"/>
      <c r="O1222" s="87" t="n">
        <v>4.5</v>
      </c>
      <c r="P1222" s="87"/>
      <c r="Q1222" s="87"/>
      <c r="R1222" s="87" t="s">
        <v>40</v>
      </c>
      <c r="S1222" s="87" t="s">
        <v>40</v>
      </c>
      <c r="T1222" s="87" t="s">
        <v>40</v>
      </c>
      <c r="U1222" s="87" t="s">
        <v>40</v>
      </c>
      <c r="V1222" s="87" t="s">
        <v>40</v>
      </c>
      <c r="W1222" s="87" t="s">
        <v>40</v>
      </c>
      <c r="X1222" s="87" t="s">
        <v>40</v>
      </c>
      <c r="Y1222" s="87"/>
      <c r="Z1222" s="87"/>
      <c r="AA1222" s="87"/>
      <c r="AB1222" s="87" t="s">
        <v>41</v>
      </c>
      <c r="AC1222" s="87" t="s">
        <v>40</v>
      </c>
      <c r="AD1222" s="89" t="s">
        <v>40</v>
      </c>
      <c r="AE1222" s="90"/>
      <c r="AF1222" s="87" t="s">
        <v>219</v>
      </c>
      <c r="AG1222" s="82"/>
      <c r="AH1222" s="82"/>
      <c r="AI1222" s="82"/>
      <c r="AJ1222" s="82"/>
      <c r="AK1222" s="10"/>
    </row>
    <row r="1223" customFormat="false" ht="13.8" hidden="false" customHeight="false" outlineLevel="0" collapsed="false">
      <c r="A1223" s="82" t="s">
        <v>824</v>
      </c>
      <c r="B1223" s="87" t="n">
        <v>2011</v>
      </c>
      <c r="C1223" s="82" t="s">
        <v>213</v>
      </c>
      <c r="D1223" s="94" t="s">
        <v>866</v>
      </c>
      <c r="E1223" s="87"/>
      <c r="F1223" s="87"/>
      <c r="G1223" s="87"/>
      <c r="H1223" s="87"/>
      <c r="I1223" s="87"/>
      <c r="J1223" s="87"/>
      <c r="K1223" s="87"/>
      <c r="L1223" s="87" t="n">
        <v>32</v>
      </c>
      <c r="M1223" s="87" t="n">
        <v>48</v>
      </c>
      <c r="N1223" s="87" t="n">
        <v>48</v>
      </c>
      <c r="O1223" s="87" t="n">
        <v>32</v>
      </c>
      <c r="P1223" s="87"/>
      <c r="Q1223" s="87"/>
      <c r="R1223" s="87" t="s">
        <v>40</v>
      </c>
      <c r="S1223" s="87" t="s">
        <v>40</v>
      </c>
      <c r="T1223" s="87" t="s">
        <v>40</v>
      </c>
      <c r="U1223" s="87" t="s">
        <v>40</v>
      </c>
      <c r="V1223" s="87" t="s">
        <v>40</v>
      </c>
      <c r="W1223" s="87" t="s">
        <v>40</v>
      </c>
      <c r="X1223" s="87" t="s">
        <v>40</v>
      </c>
      <c r="Y1223" s="87" t="s">
        <v>40</v>
      </c>
      <c r="Z1223" s="87" t="s">
        <v>40</v>
      </c>
      <c r="AA1223" s="87" t="s">
        <v>40</v>
      </c>
      <c r="AB1223" s="87" t="s">
        <v>40</v>
      </c>
      <c r="AC1223" s="87" t="s">
        <v>40</v>
      </c>
      <c r="AD1223" s="89" t="s">
        <v>40</v>
      </c>
      <c r="AE1223" s="90"/>
      <c r="AF1223" s="87" t="s">
        <v>221</v>
      </c>
      <c r="AG1223" s="82"/>
      <c r="AH1223" s="82"/>
      <c r="AI1223" s="82"/>
      <c r="AJ1223" s="82"/>
      <c r="AK1223" s="10"/>
    </row>
    <row r="1224" customFormat="false" ht="13.8" hidden="false" customHeight="false" outlineLevel="0" collapsed="false">
      <c r="A1224" s="82" t="s">
        <v>824</v>
      </c>
      <c r="B1224" s="83" t="s">
        <v>223</v>
      </c>
      <c r="C1224" s="82" t="s">
        <v>59</v>
      </c>
      <c r="D1224" s="68" t="s">
        <v>825</v>
      </c>
      <c r="E1224" s="82" t="n">
        <v>0</v>
      </c>
      <c r="F1224" s="82" t="n">
        <v>2.92307692307692</v>
      </c>
      <c r="G1224" s="82" t="n">
        <v>13.7692307692308</v>
      </c>
      <c r="H1224" s="82" t="n">
        <v>24.2307692307692</v>
      </c>
      <c r="I1224" s="82" t="n">
        <v>65.5384615384615</v>
      </c>
      <c r="J1224" s="82" t="n">
        <v>44.1538461538462</v>
      </c>
      <c r="K1224" s="82" t="n">
        <v>16.1538461538462</v>
      </c>
      <c r="L1224" s="82" t="n">
        <v>21.1538461538462</v>
      </c>
      <c r="M1224" s="82" t="n">
        <v>17.6923076923077</v>
      </c>
      <c r="N1224" s="82" t="n">
        <v>15.3076923076923</v>
      </c>
      <c r="O1224" s="82" t="n">
        <v>10.6153846153846</v>
      </c>
      <c r="P1224" s="82" t="n">
        <v>5.84615384615385</v>
      </c>
      <c r="Q1224" s="82" t="n">
        <v>3.15384615384615</v>
      </c>
      <c r="R1224" s="82" t="s">
        <v>40</v>
      </c>
      <c r="S1224" s="82" t="s">
        <v>40</v>
      </c>
      <c r="T1224" s="82" t="s">
        <v>40</v>
      </c>
      <c r="U1224" s="82" t="s">
        <v>40</v>
      </c>
      <c r="V1224" s="82" t="s">
        <v>40</v>
      </c>
      <c r="W1224" s="82" t="s">
        <v>40</v>
      </c>
      <c r="X1224" s="82" t="s">
        <v>40</v>
      </c>
      <c r="Y1224" s="82" t="s">
        <v>40</v>
      </c>
      <c r="Z1224" s="82" t="s">
        <v>40</v>
      </c>
      <c r="AA1224" s="82" t="s">
        <v>40</v>
      </c>
      <c r="AB1224" s="82" t="s">
        <v>40</v>
      </c>
      <c r="AC1224" s="82" t="s">
        <v>40</v>
      </c>
      <c r="AD1224" s="84" t="s">
        <v>40</v>
      </c>
      <c r="AE1224" s="85"/>
      <c r="AF1224" s="82" t="s">
        <v>138</v>
      </c>
      <c r="AG1224" s="82" t="n">
        <v>80</v>
      </c>
      <c r="AH1224" s="82" t="n">
        <v>0.7</v>
      </c>
      <c r="AI1224" s="82" t="s">
        <v>139</v>
      </c>
      <c r="AJ1224" s="82"/>
      <c r="AK1224" s="10"/>
    </row>
    <row r="1225" customFormat="false" ht="13.8" hidden="false" customHeight="false" outlineLevel="0" collapsed="false">
      <c r="A1225" s="82" t="s">
        <v>824</v>
      </c>
      <c r="B1225" s="83" t="s">
        <v>223</v>
      </c>
      <c r="C1225" s="82" t="s">
        <v>59</v>
      </c>
      <c r="D1225" s="68" t="s">
        <v>826</v>
      </c>
      <c r="E1225" s="82" t="n">
        <v>0</v>
      </c>
      <c r="F1225" s="82" t="n">
        <v>3.8</v>
      </c>
      <c r="G1225" s="82" t="n">
        <v>17.9</v>
      </c>
      <c r="H1225" s="82" t="n">
        <v>31.5</v>
      </c>
      <c r="I1225" s="82" t="n">
        <v>85.2</v>
      </c>
      <c r="J1225" s="82" t="n">
        <v>57.4</v>
      </c>
      <c r="K1225" s="82" t="n">
        <v>21</v>
      </c>
      <c r="L1225" s="82" t="n">
        <v>27.5</v>
      </c>
      <c r="M1225" s="82" t="n">
        <v>23</v>
      </c>
      <c r="N1225" s="82" t="n">
        <v>19.9</v>
      </c>
      <c r="O1225" s="82" t="n">
        <v>13.8</v>
      </c>
      <c r="P1225" s="82" t="n">
        <v>7.6</v>
      </c>
      <c r="Q1225" s="82" t="n">
        <v>4.1</v>
      </c>
      <c r="R1225" s="82" t="s">
        <v>40</v>
      </c>
      <c r="S1225" s="82" t="s">
        <v>40</v>
      </c>
      <c r="T1225" s="82" t="s">
        <v>40</v>
      </c>
      <c r="U1225" s="82" t="s">
        <v>40</v>
      </c>
      <c r="V1225" s="82" t="s">
        <v>40</v>
      </c>
      <c r="W1225" s="82" t="s">
        <v>40</v>
      </c>
      <c r="X1225" s="82" t="s">
        <v>40</v>
      </c>
      <c r="Y1225" s="82" t="s">
        <v>40</v>
      </c>
      <c r="Z1225" s="82" t="s">
        <v>40</v>
      </c>
      <c r="AA1225" s="82" t="s">
        <v>40</v>
      </c>
      <c r="AB1225" s="82" t="s">
        <v>40</v>
      </c>
      <c r="AC1225" s="82" t="s">
        <v>40</v>
      </c>
      <c r="AD1225" s="84" t="s">
        <v>40</v>
      </c>
      <c r="AE1225" s="85"/>
      <c r="AF1225" s="82" t="s">
        <v>138</v>
      </c>
      <c r="AG1225" s="82" t="n">
        <v>80</v>
      </c>
      <c r="AH1225" s="82" t="n">
        <v>0.7</v>
      </c>
      <c r="AI1225" s="82" t="s">
        <v>139</v>
      </c>
      <c r="AJ1225" s="82"/>
      <c r="AK1225" s="10"/>
    </row>
    <row r="1226" customFormat="false" ht="13.8" hidden="false" customHeight="false" outlineLevel="0" collapsed="false">
      <c r="A1226" s="82" t="s">
        <v>824</v>
      </c>
      <c r="B1226" s="83" t="s">
        <v>223</v>
      </c>
      <c r="C1226" s="82" t="s">
        <v>59</v>
      </c>
      <c r="D1226" s="68" t="s">
        <v>827</v>
      </c>
      <c r="E1226" s="82"/>
      <c r="F1226" s="82"/>
      <c r="G1226" s="82"/>
      <c r="H1226" s="82"/>
      <c r="I1226" s="82" t="n">
        <v>4</v>
      </c>
      <c r="J1226" s="82"/>
      <c r="K1226" s="82" t="n">
        <v>1.5</v>
      </c>
      <c r="L1226" s="82" t="n">
        <v>1.2</v>
      </c>
      <c r="M1226" s="82" t="n">
        <v>22.8</v>
      </c>
      <c r="N1226" s="82" t="n">
        <v>8.3</v>
      </c>
      <c r="O1226" s="82" t="n">
        <v>16.9</v>
      </c>
      <c r="P1226" s="82" t="n">
        <v>4.5</v>
      </c>
      <c r="Q1226" s="82" t="n">
        <v>0</v>
      </c>
      <c r="R1226" s="82"/>
      <c r="S1226" s="82"/>
      <c r="T1226" s="82"/>
      <c r="U1226" s="82"/>
      <c r="V1226" s="82" t="s">
        <v>41</v>
      </c>
      <c r="W1226" s="82"/>
      <c r="X1226" s="82" t="s">
        <v>41</v>
      </c>
      <c r="Y1226" s="82" t="s">
        <v>41</v>
      </c>
      <c r="Z1226" s="82" t="s">
        <v>40</v>
      </c>
      <c r="AA1226" s="82" t="s">
        <v>40</v>
      </c>
      <c r="AB1226" s="82" t="s">
        <v>40</v>
      </c>
      <c r="AC1226" s="82" t="s">
        <v>40</v>
      </c>
      <c r="AD1226" s="84" t="s">
        <v>40</v>
      </c>
      <c r="AE1226" s="85"/>
      <c r="AF1226" s="82" t="s">
        <v>138</v>
      </c>
      <c r="AG1226" s="82" t="n">
        <v>80</v>
      </c>
      <c r="AH1226" s="82" t="n">
        <v>0.7</v>
      </c>
      <c r="AI1226" s="82" t="s">
        <v>160</v>
      </c>
      <c r="AJ1226" s="82"/>
      <c r="AK1226" s="10"/>
    </row>
    <row r="1227" customFormat="false" ht="13.8" hidden="false" customHeight="false" outlineLevel="0" collapsed="false">
      <c r="A1227" s="82" t="s">
        <v>824</v>
      </c>
      <c r="B1227" s="83" t="s">
        <v>223</v>
      </c>
      <c r="C1227" s="82" t="s">
        <v>59</v>
      </c>
      <c r="D1227" s="68" t="s">
        <v>828</v>
      </c>
      <c r="E1227" s="82"/>
      <c r="F1227" s="82"/>
      <c r="G1227" s="82"/>
      <c r="H1227" s="82"/>
      <c r="I1227" s="82" t="n">
        <v>4</v>
      </c>
      <c r="J1227" s="82"/>
      <c r="K1227" s="82" t="n">
        <v>1.5</v>
      </c>
      <c r="L1227" s="82" t="n">
        <v>34.8</v>
      </c>
      <c r="M1227" s="82" t="n">
        <v>23.9</v>
      </c>
      <c r="N1227" s="82" t="n">
        <v>23.9</v>
      </c>
      <c r="O1227" s="82" t="n">
        <v>15.9</v>
      </c>
      <c r="P1227" s="82" t="n">
        <v>9.3</v>
      </c>
      <c r="Q1227" s="82" t="n">
        <v>5</v>
      </c>
      <c r="R1227" s="82"/>
      <c r="S1227" s="82"/>
      <c r="T1227" s="82"/>
      <c r="U1227" s="82"/>
      <c r="V1227" s="82" t="s">
        <v>41</v>
      </c>
      <c r="W1227" s="82"/>
      <c r="X1227" s="82" t="s">
        <v>41</v>
      </c>
      <c r="Y1227" s="82" t="s">
        <v>40</v>
      </c>
      <c r="Z1227" s="82" t="s">
        <v>40</v>
      </c>
      <c r="AA1227" s="82" t="s">
        <v>40</v>
      </c>
      <c r="AB1227" s="82" t="s">
        <v>40</v>
      </c>
      <c r="AC1227" s="82" t="s">
        <v>40</v>
      </c>
      <c r="AD1227" s="84" t="s">
        <v>40</v>
      </c>
      <c r="AE1227" s="85"/>
      <c r="AF1227" s="82" t="s">
        <v>138</v>
      </c>
      <c r="AG1227" s="82" t="n">
        <v>80</v>
      </c>
      <c r="AH1227" s="82" t="n">
        <v>0.7</v>
      </c>
      <c r="AI1227" s="82" t="s">
        <v>761</v>
      </c>
      <c r="AJ1227" s="82"/>
      <c r="AK1227" s="10"/>
    </row>
    <row r="1228" customFormat="false" ht="13.8" hidden="false" customHeight="false" outlineLevel="0" collapsed="false">
      <c r="A1228" s="82" t="s">
        <v>824</v>
      </c>
      <c r="B1228" s="83" t="s">
        <v>223</v>
      </c>
      <c r="C1228" s="82" t="s">
        <v>59</v>
      </c>
      <c r="D1228" s="68" t="s">
        <v>829</v>
      </c>
      <c r="E1228" s="82" t="n">
        <v>0</v>
      </c>
      <c r="F1228" s="82" t="n">
        <v>3.8</v>
      </c>
      <c r="G1228" s="82" t="n">
        <v>17.9</v>
      </c>
      <c r="H1228" s="82" t="n">
        <v>33.7</v>
      </c>
      <c r="I1228" s="82" t="n">
        <v>83.8</v>
      </c>
      <c r="J1228" s="82"/>
      <c r="K1228" s="82" t="n">
        <v>1.5</v>
      </c>
      <c r="L1228" s="82" t="n">
        <v>53.2</v>
      </c>
      <c r="M1228" s="82" t="n">
        <v>24.2</v>
      </c>
      <c r="N1228" s="82" t="n">
        <v>14.6</v>
      </c>
      <c r="O1228" s="82" t="n">
        <v>16</v>
      </c>
      <c r="P1228" s="82" t="n">
        <v>5.8</v>
      </c>
      <c r="Q1228" s="82" t="n">
        <v>3.5</v>
      </c>
      <c r="R1228" s="82" t="s">
        <v>40</v>
      </c>
      <c r="S1228" s="82" t="s">
        <v>40</v>
      </c>
      <c r="T1228" s="82" t="s">
        <v>40</v>
      </c>
      <c r="U1228" s="82" t="s">
        <v>40</v>
      </c>
      <c r="V1228" s="82" t="s">
        <v>40</v>
      </c>
      <c r="W1228" s="82"/>
      <c r="X1228" s="82" t="s">
        <v>41</v>
      </c>
      <c r="Y1228" s="82" t="s">
        <v>40</v>
      </c>
      <c r="Z1228" s="82" t="s">
        <v>40</v>
      </c>
      <c r="AA1228" s="82" t="s">
        <v>40</v>
      </c>
      <c r="AB1228" s="82" t="s">
        <v>40</v>
      </c>
      <c r="AC1228" s="82" t="s">
        <v>40</v>
      </c>
      <c r="AD1228" s="84" t="s">
        <v>40</v>
      </c>
      <c r="AE1228" s="85"/>
      <c r="AF1228" s="82" t="s">
        <v>138</v>
      </c>
      <c r="AG1228" s="82" t="n">
        <v>80</v>
      </c>
      <c r="AH1228" s="82" t="n">
        <v>0.7</v>
      </c>
      <c r="AI1228" s="82" t="s">
        <v>149</v>
      </c>
      <c r="AJ1228" s="82"/>
      <c r="AK1228" s="10"/>
    </row>
    <row r="1229" customFormat="false" ht="13.8" hidden="false" customHeight="false" outlineLevel="0" collapsed="false">
      <c r="A1229" s="82" t="s">
        <v>824</v>
      </c>
      <c r="B1229" s="83" t="s">
        <v>223</v>
      </c>
      <c r="C1229" s="82" t="s">
        <v>59</v>
      </c>
      <c r="D1229" s="68" t="s">
        <v>830</v>
      </c>
      <c r="E1229" s="82" t="n">
        <v>0</v>
      </c>
      <c r="F1229" s="82" t="n">
        <v>3.8</v>
      </c>
      <c r="G1229" s="82" t="n">
        <v>17.9</v>
      </c>
      <c r="H1229" s="82" t="n">
        <v>33.7</v>
      </c>
      <c r="I1229" s="82" t="n">
        <v>83.8</v>
      </c>
      <c r="J1229" s="82" t="n">
        <v>58.5</v>
      </c>
      <c r="K1229" s="82"/>
      <c r="L1229" s="82" t="n">
        <v>1.5</v>
      </c>
      <c r="M1229" s="82" t="n">
        <v>26.3</v>
      </c>
      <c r="N1229" s="82" t="n">
        <v>5.8</v>
      </c>
      <c r="O1229" s="82" t="n">
        <v>19.6</v>
      </c>
      <c r="P1229" s="82" t="n">
        <v>7.5</v>
      </c>
      <c r="Q1229" s="82" t="n">
        <v>2.8</v>
      </c>
      <c r="R1229" s="82" t="s">
        <v>40</v>
      </c>
      <c r="S1229" s="82" t="s">
        <v>40</v>
      </c>
      <c r="T1229" s="82" t="s">
        <v>40</v>
      </c>
      <c r="U1229" s="82" t="s">
        <v>40</v>
      </c>
      <c r="V1229" s="82" t="s">
        <v>40</v>
      </c>
      <c r="W1229" s="82" t="s">
        <v>40</v>
      </c>
      <c r="X1229" s="82"/>
      <c r="Y1229" s="82" t="s">
        <v>41</v>
      </c>
      <c r="Z1229" s="82" t="s">
        <v>40</v>
      </c>
      <c r="AA1229" s="82" t="s">
        <v>40</v>
      </c>
      <c r="AB1229" s="82" t="s">
        <v>40</v>
      </c>
      <c r="AC1229" s="82" t="s">
        <v>40</v>
      </c>
      <c r="AD1229" s="84" t="s">
        <v>40</v>
      </c>
      <c r="AE1229" s="85"/>
      <c r="AF1229" s="82" t="s">
        <v>138</v>
      </c>
      <c r="AG1229" s="82" t="n">
        <v>80</v>
      </c>
      <c r="AH1229" s="82" t="n">
        <v>0.7</v>
      </c>
      <c r="AI1229" s="82" t="s">
        <v>151</v>
      </c>
      <c r="AJ1229" s="82"/>
      <c r="AK1229" s="10"/>
    </row>
    <row r="1230" customFormat="false" ht="13.8" hidden="false" customHeight="false" outlineLevel="0" collapsed="false">
      <c r="A1230" s="82" t="s">
        <v>824</v>
      </c>
      <c r="B1230" s="83" t="s">
        <v>223</v>
      </c>
      <c r="C1230" s="82" t="s">
        <v>59</v>
      </c>
      <c r="D1230" s="68" t="s">
        <v>831</v>
      </c>
      <c r="E1230" s="82" t="n">
        <v>0</v>
      </c>
      <c r="F1230" s="82" t="n">
        <v>3.8</v>
      </c>
      <c r="G1230" s="82" t="n">
        <v>17.9</v>
      </c>
      <c r="H1230" s="82" t="n">
        <v>33.7</v>
      </c>
      <c r="I1230" s="82" t="n">
        <v>74.6</v>
      </c>
      <c r="J1230" s="82" t="n">
        <v>46</v>
      </c>
      <c r="K1230" s="82" t="n">
        <v>10.2</v>
      </c>
      <c r="L1230" s="82" t="n">
        <v>27.2</v>
      </c>
      <c r="M1230" s="82" t="n">
        <v>23</v>
      </c>
      <c r="N1230" s="82" t="n">
        <v>21.5</v>
      </c>
      <c r="O1230" s="82" t="n">
        <v>14.8</v>
      </c>
      <c r="P1230" s="82" t="n">
        <v>7.4</v>
      </c>
      <c r="Q1230" s="82" t="n">
        <v>4.1</v>
      </c>
      <c r="R1230" s="82" t="s">
        <v>40</v>
      </c>
      <c r="S1230" s="82" t="s">
        <v>40</v>
      </c>
      <c r="T1230" s="82" t="s">
        <v>40</v>
      </c>
      <c r="U1230" s="82" t="s">
        <v>40</v>
      </c>
      <c r="V1230" s="82" t="s">
        <v>40</v>
      </c>
      <c r="W1230" s="82" t="s">
        <v>40</v>
      </c>
      <c r="X1230" s="82" t="s">
        <v>40</v>
      </c>
      <c r="Y1230" s="82" t="s">
        <v>40</v>
      </c>
      <c r="Z1230" s="82" t="s">
        <v>40</v>
      </c>
      <c r="AA1230" s="82" t="s">
        <v>40</v>
      </c>
      <c r="AB1230" s="82" t="s">
        <v>40</v>
      </c>
      <c r="AC1230" s="82" t="s">
        <v>40</v>
      </c>
      <c r="AD1230" s="84" t="s">
        <v>40</v>
      </c>
      <c r="AE1230" s="85"/>
      <c r="AF1230" s="82" t="s">
        <v>138</v>
      </c>
      <c r="AG1230" s="82" t="n">
        <v>45</v>
      </c>
      <c r="AH1230" s="82" t="n">
        <v>0.7</v>
      </c>
      <c r="AI1230" s="82" t="s">
        <v>139</v>
      </c>
      <c r="AJ1230" s="82"/>
      <c r="AK1230" s="10"/>
    </row>
    <row r="1231" customFormat="false" ht="13.8" hidden="false" customHeight="false" outlineLevel="0" collapsed="false">
      <c r="A1231" s="82" t="s">
        <v>824</v>
      </c>
      <c r="B1231" s="83" t="s">
        <v>223</v>
      </c>
      <c r="C1231" s="82" t="s">
        <v>59</v>
      </c>
      <c r="D1231" s="68" t="s">
        <v>832</v>
      </c>
      <c r="E1231" s="82"/>
      <c r="F1231" s="82"/>
      <c r="G1231" s="82"/>
      <c r="H1231" s="82"/>
      <c r="I1231" s="82" t="n">
        <v>4</v>
      </c>
      <c r="J1231" s="82"/>
      <c r="K1231" s="82" t="n">
        <v>1</v>
      </c>
      <c r="L1231" s="82" t="n">
        <v>1</v>
      </c>
      <c r="M1231" s="82" t="n">
        <v>19.2</v>
      </c>
      <c r="N1231" s="82" t="n">
        <v>16.3</v>
      </c>
      <c r="O1231" s="82" t="n">
        <v>23.4</v>
      </c>
      <c r="P1231" s="82" t="n">
        <v>7.5</v>
      </c>
      <c r="Q1231" s="82" t="n">
        <v>0</v>
      </c>
      <c r="R1231" s="82"/>
      <c r="S1231" s="82"/>
      <c r="T1231" s="82"/>
      <c r="U1231" s="82"/>
      <c r="V1231" s="82" t="s">
        <v>41</v>
      </c>
      <c r="W1231" s="82"/>
      <c r="X1231" s="82" t="s">
        <v>41</v>
      </c>
      <c r="Y1231" s="82" t="s">
        <v>41</v>
      </c>
      <c r="Z1231" s="82" t="s">
        <v>40</v>
      </c>
      <c r="AA1231" s="82" t="s">
        <v>40</v>
      </c>
      <c r="AB1231" s="82" t="s">
        <v>40</v>
      </c>
      <c r="AC1231" s="82" t="s">
        <v>40</v>
      </c>
      <c r="AD1231" s="84" t="s">
        <v>40</v>
      </c>
      <c r="AE1231" s="85"/>
      <c r="AF1231" s="82" t="s">
        <v>138</v>
      </c>
      <c r="AG1231" s="82" t="n">
        <v>45</v>
      </c>
      <c r="AH1231" s="82" t="n">
        <v>0.7</v>
      </c>
      <c r="AI1231" s="82" t="s">
        <v>160</v>
      </c>
      <c r="AJ1231" s="82"/>
      <c r="AK1231" s="10"/>
    </row>
    <row r="1232" customFormat="false" ht="13.8" hidden="false" customHeight="false" outlineLevel="0" collapsed="false">
      <c r="A1232" s="82" t="s">
        <v>824</v>
      </c>
      <c r="B1232" s="83" t="s">
        <v>223</v>
      </c>
      <c r="C1232" s="82" t="s">
        <v>59</v>
      </c>
      <c r="D1232" s="68" t="s">
        <v>833</v>
      </c>
      <c r="E1232" s="82"/>
      <c r="F1232" s="82"/>
      <c r="G1232" s="82"/>
      <c r="H1232" s="82"/>
      <c r="I1232" s="82" t="n">
        <v>5</v>
      </c>
      <c r="J1232" s="82"/>
      <c r="K1232" s="82" t="n">
        <v>2</v>
      </c>
      <c r="L1232" s="82" t="n">
        <v>1.5</v>
      </c>
      <c r="M1232" s="82" t="n">
        <v>25.9</v>
      </c>
      <c r="N1232" s="82" t="n">
        <v>17.3</v>
      </c>
      <c r="O1232" s="82" t="n">
        <v>26.2</v>
      </c>
      <c r="P1232" s="82" t="n">
        <v>9.4</v>
      </c>
      <c r="Q1232" s="82" t="n">
        <v>0</v>
      </c>
      <c r="R1232" s="82"/>
      <c r="S1232" s="82"/>
      <c r="T1232" s="82"/>
      <c r="U1232" s="82"/>
      <c r="V1232" s="82" t="s">
        <v>41</v>
      </c>
      <c r="W1232" s="82"/>
      <c r="X1232" s="82" t="s">
        <v>41</v>
      </c>
      <c r="Y1232" s="82" t="s">
        <v>41</v>
      </c>
      <c r="Z1232" s="82" t="s">
        <v>40</v>
      </c>
      <c r="AA1232" s="82" t="s">
        <v>40</v>
      </c>
      <c r="AB1232" s="82" t="s">
        <v>40</v>
      </c>
      <c r="AC1232" s="82" t="s">
        <v>40</v>
      </c>
      <c r="AD1232" s="84" t="s">
        <v>40</v>
      </c>
      <c r="AE1232" s="85"/>
      <c r="AF1232" s="82" t="s">
        <v>155</v>
      </c>
      <c r="AG1232" s="82" t="n">
        <v>80</v>
      </c>
      <c r="AH1232" s="82" t="n">
        <v>0.7</v>
      </c>
      <c r="AI1232" s="82" t="s">
        <v>160</v>
      </c>
      <c r="AJ1232" s="82"/>
      <c r="AK1232" s="10"/>
    </row>
    <row r="1233" customFormat="false" ht="13.8" hidden="false" customHeight="false" outlineLevel="0" collapsed="false">
      <c r="A1233" s="82" t="s">
        <v>824</v>
      </c>
      <c r="B1233" s="83" t="s">
        <v>223</v>
      </c>
      <c r="C1233" s="82" t="s">
        <v>59</v>
      </c>
      <c r="D1233" s="86" t="s">
        <v>834</v>
      </c>
      <c r="E1233" s="82"/>
      <c r="F1233" s="82"/>
      <c r="G1233" s="82"/>
      <c r="H1233" s="82"/>
      <c r="I1233" s="82" t="n">
        <v>5</v>
      </c>
      <c r="J1233" s="82" t="n">
        <v>51.1</v>
      </c>
      <c r="K1233" s="82"/>
      <c r="L1233" s="82" t="n">
        <v>1.5</v>
      </c>
      <c r="M1233" s="82" t="n">
        <v>47.4</v>
      </c>
      <c r="N1233" s="82" t="n">
        <v>19.8</v>
      </c>
      <c r="O1233" s="82" t="n">
        <v>20.2</v>
      </c>
      <c r="P1233" s="82" t="n">
        <v>8.7</v>
      </c>
      <c r="Q1233" s="82" t="n">
        <v>5</v>
      </c>
      <c r="R1233" s="82"/>
      <c r="S1233" s="82"/>
      <c r="T1233" s="82"/>
      <c r="U1233" s="82"/>
      <c r="V1233" s="82" t="s">
        <v>41</v>
      </c>
      <c r="W1233" s="82" t="s">
        <v>40</v>
      </c>
      <c r="X1233" s="82"/>
      <c r="Y1233" s="82" t="s">
        <v>41</v>
      </c>
      <c r="Z1233" s="82" t="s">
        <v>40</v>
      </c>
      <c r="AA1233" s="82" t="s">
        <v>40</v>
      </c>
      <c r="AB1233" s="82" t="s">
        <v>40</v>
      </c>
      <c r="AC1233" s="82" t="s">
        <v>40</v>
      </c>
      <c r="AD1233" s="84" t="s">
        <v>40</v>
      </c>
      <c r="AE1233" s="85"/>
      <c r="AF1233" s="82" t="s">
        <v>155</v>
      </c>
      <c r="AG1233" s="82" t="n">
        <v>80</v>
      </c>
      <c r="AH1233" s="82" t="n">
        <v>0.7</v>
      </c>
      <c r="AI1233" s="82" t="s">
        <v>158</v>
      </c>
      <c r="AJ1233" s="82"/>
      <c r="AK1233" s="10"/>
    </row>
    <row r="1234" customFormat="false" ht="13.8" hidden="false" customHeight="false" outlineLevel="0" collapsed="false">
      <c r="A1234" s="82" t="s">
        <v>824</v>
      </c>
      <c r="B1234" s="83" t="s">
        <v>223</v>
      </c>
      <c r="C1234" s="82" t="s">
        <v>59</v>
      </c>
      <c r="D1234" s="68" t="s">
        <v>835</v>
      </c>
      <c r="E1234" s="82" t="n">
        <v>0</v>
      </c>
      <c r="F1234" s="82" t="n">
        <v>3.53846153846154</v>
      </c>
      <c r="G1234" s="82" t="n">
        <v>14.8461538461538</v>
      </c>
      <c r="H1234" s="82" t="n">
        <v>39</v>
      </c>
      <c r="I1234" s="82" t="n">
        <v>57.3076923076923</v>
      </c>
      <c r="J1234" s="82" t="n">
        <v>54</v>
      </c>
      <c r="K1234" s="82" t="n">
        <v>19.4615384615385</v>
      </c>
      <c r="L1234" s="82" t="n">
        <v>18.3846153846154</v>
      </c>
      <c r="M1234" s="82" t="n">
        <v>13.8461538461538</v>
      </c>
      <c r="N1234" s="82" t="n">
        <v>13.3846153846154</v>
      </c>
      <c r="O1234" s="82" t="n">
        <v>9.07692307692308</v>
      </c>
      <c r="P1234" s="82" t="n">
        <v>5.30769230769231</v>
      </c>
      <c r="Q1234" s="82" t="n">
        <v>2.76923076923077</v>
      </c>
      <c r="R1234" s="82" t="s">
        <v>40</v>
      </c>
      <c r="S1234" s="82" t="s">
        <v>40</v>
      </c>
      <c r="T1234" s="82" t="s">
        <v>40</v>
      </c>
      <c r="U1234" s="82" t="s">
        <v>40</v>
      </c>
      <c r="V1234" s="82" t="s">
        <v>40</v>
      </c>
      <c r="W1234" s="82" t="s">
        <v>40</v>
      </c>
      <c r="X1234" s="82" t="s">
        <v>40</v>
      </c>
      <c r="Y1234" s="82" t="s">
        <v>40</v>
      </c>
      <c r="Z1234" s="82" t="s">
        <v>40</v>
      </c>
      <c r="AA1234" s="82" t="s">
        <v>40</v>
      </c>
      <c r="AB1234" s="82" t="s">
        <v>40</v>
      </c>
      <c r="AC1234" s="82" t="s">
        <v>40</v>
      </c>
      <c r="AD1234" s="84" t="s">
        <v>40</v>
      </c>
      <c r="AE1234" s="85"/>
      <c r="AF1234" s="82" t="s">
        <v>537</v>
      </c>
      <c r="AG1234" s="82" t="n">
        <v>80</v>
      </c>
      <c r="AH1234" s="82" t="n">
        <v>0.7</v>
      </c>
      <c r="AI1234" s="82" t="s">
        <v>139</v>
      </c>
      <c r="AJ1234" s="82"/>
      <c r="AK1234" s="10"/>
    </row>
    <row r="1235" customFormat="false" ht="13.8" hidden="false" customHeight="false" outlineLevel="0" collapsed="false">
      <c r="A1235" s="82" t="s">
        <v>824</v>
      </c>
      <c r="B1235" s="83" t="s">
        <v>223</v>
      </c>
      <c r="C1235" s="82" t="s">
        <v>59</v>
      </c>
      <c r="D1235" s="68" t="s">
        <v>836</v>
      </c>
      <c r="E1235" s="82" t="n">
        <v>0</v>
      </c>
      <c r="F1235" s="82" t="n">
        <v>4.6</v>
      </c>
      <c r="G1235" s="82" t="n">
        <v>19.3</v>
      </c>
      <c r="H1235" s="82" t="n">
        <v>50.7</v>
      </c>
      <c r="I1235" s="82" t="n">
        <v>74.5</v>
      </c>
      <c r="J1235" s="82" t="n">
        <v>70.2</v>
      </c>
      <c r="K1235" s="82" t="n">
        <v>25.3</v>
      </c>
      <c r="L1235" s="82" t="n">
        <v>23.9</v>
      </c>
      <c r="M1235" s="82" t="n">
        <v>18</v>
      </c>
      <c r="N1235" s="82" t="n">
        <v>17.4</v>
      </c>
      <c r="O1235" s="82" t="n">
        <v>11.8</v>
      </c>
      <c r="P1235" s="82" t="n">
        <v>6.9</v>
      </c>
      <c r="Q1235" s="82" t="n">
        <v>3.6</v>
      </c>
      <c r="R1235" s="82" t="s">
        <v>40</v>
      </c>
      <c r="S1235" s="82" t="s">
        <v>40</v>
      </c>
      <c r="T1235" s="82" t="s">
        <v>40</v>
      </c>
      <c r="U1235" s="82" t="s">
        <v>40</v>
      </c>
      <c r="V1235" s="82" t="s">
        <v>40</v>
      </c>
      <c r="W1235" s="82" t="s">
        <v>40</v>
      </c>
      <c r="X1235" s="82" t="s">
        <v>40</v>
      </c>
      <c r="Y1235" s="82" t="s">
        <v>40</v>
      </c>
      <c r="Z1235" s="82" t="s">
        <v>40</v>
      </c>
      <c r="AA1235" s="82" t="s">
        <v>40</v>
      </c>
      <c r="AB1235" s="82" t="s">
        <v>40</v>
      </c>
      <c r="AC1235" s="82" t="s">
        <v>40</v>
      </c>
      <c r="AD1235" s="84" t="s">
        <v>40</v>
      </c>
      <c r="AE1235" s="85"/>
      <c r="AF1235" s="82" t="s">
        <v>537</v>
      </c>
      <c r="AG1235" s="82" t="n">
        <v>80</v>
      </c>
      <c r="AH1235" s="82" t="n">
        <v>0.7</v>
      </c>
      <c r="AI1235" s="82" t="s">
        <v>139</v>
      </c>
      <c r="AJ1235" s="82"/>
      <c r="AK1235" s="10"/>
    </row>
    <row r="1236" customFormat="false" ht="13.8" hidden="false" customHeight="false" outlineLevel="0" collapsed="false">
      <c r="A1236" s="82" t="s">
        <v>824</v>
      </c>
      <c r="B1236" s="83" t="s">
        <v>223</v>
      </c>
      <c r="C1236" s="82" t="s">
        <v>59</v>
      </c>
      <c r="D1236" s="68" t="s">
        <v>837</v>
      </c>
      <c r="E1236" s="82"/>
      <c r="F1236" s="82"/>
      <c r="G1236" s="82"/>
      <c r="H1236" s="82"/>
      <c r="I1236" s="82" t="n">
        <v>4</v>
      </c>
      <c r="J1236" s="82"/>
      <c r="K1236" s="82" t="n">
        <v>2</v>
      </c>
      <c r="L1236" s="82" t="n">
        <v>1</v>
      </c>
      <c r="M1236" s="82" t="n">
        <v>15.4</v>
      </c>
      <c r="N1236" s="82" t="n">
        <v>12.4</v>
      </c>
      <c r="O1236" s="82" t="n">
        <v>19.1</v>
      </c>
      <c r="P1236" s="82" t="n">
        <v>5.6</v>
      </c>
      <c r="Q1236" s="82" t="n">
        <v>1.3</v>
      </c>
      <c r="R1236" s="82"/>
      <c r="S1236" s="82"/>
      <c r="T1236" s="82"/>
      <c r="U1236" s="82"/>
      <c r="V1236" s="82" t="s">
        <v>41</v>
      </c>
      <c r="W1236" s="82"/>
      <c r="X1236" s="82" t="s">
        <v>41</v>
      </c>
      <c r="Y1236" s="82" t="s">
        <v>41</v>
      </c>
      <c r="Z1236" s="82" t="s">
        <v>40</v>
      </c>
      <c r="AA1236" s="82" t="s">
        <v>40</v>
      </c>
      <c r="AB1236" s="82" t="s">
        <v>40</v>
      </c>
      <c r="AC1236" s="82" t="s">
        <v>40</v>
      </c>
      <c r="AD1236" s="84" t="s">
        <v>40</v>
      </c>
      <c r="AE1236" s="85"/>
      <c r="AF1236" s="82" t="s">
        <v>537</v>
      </c>
      <c r="AG1236" s="82" t="n">
        <v>80</v>
      </c>
      <c r="AH1236" s="82" t="n">
        <v>0.7</v>
      </c>
      <c r="AI1236" s="82" t="s">
        <v>160</v>
      </c>
      <c r="AJ1236" s="82"/>
      <c r="AK1236" s="10"/>
    </row>
    <row r="1237" customFormat="false" ht="13.8" hidden="false" customHeight="false" outlineLevel="0" collapsed="false">
      <c r="A1237" s="82" t="s">
        <v>824</v>
      </c>
      <c r="B1237" s="83" t="s">
        <v>223</v>
      </c>
      <c r="C1237" s="82" t="s">
        <v>59</v>
      </c>
      <c r="D1237" s="68" t="s">
        <v>838</v>
      </c>
      <c r="E1237" s="82" t="n">
        <v>0</v>
      </c>
      <c r="F1237" s="82" t="n">
        <v>4.6</v>
      </c>
      <c r="G1237" s="82" t="n">
        <v>19.3</v>
      </c>
      <c r="H1237" s="82" t="n">
        <v>50.7</v>
      </c>
      <c r="I1237" s="82" t="n">
        <v>74.5</v>
      </c>
      <c r="J1237" s="82" t="n">
        <v>1.5</v>
      </c>
      <c r="K1237" s="82" t="n">
        <v>28.3</v>
      </c>
      <c r="L1237" s="82" t="n">
        <v>24.1</v>
      </c>
      <c r="M1237" s="82" t="n">
        <v>17</v>
      </c>
      <c r="N1237" s="82" t="n">
        <v>12.2</v>
      </c>
      <c r="O1237" s="82" t="n">
        <v>16.9</v>
      </c>
      <c r="P1237" s="82" t="n">
        <v>5.5</v>
      </c>
      <c r="Q1237" s="82" t="n">
        <v>2.1</v>
      </c>
      <c r="R1237" s="82" t="s">
        <v>40</v>
      </c>
      <c r="S1237" s="82" t="s">
        <v>40</v>
      </c>
      <c r="T1237" s="82" t="s">
        <v>40</v>
      </c>
      <c r="U1237" s="82" t="s">
        <v>40</v>
      </c>
      <c r="V1237" s="82" t="s">
        <v>40</v>
      </c>
      <c r="W1237" s="82" t="s">
        <v>41</v>
      </c>
      <c r="X1237" s="82" t="s">
        <v>40</v>
      </c>
      <c r="Y1237" s="82" t="s">
        <v>40</v>
      </c>
      <c r="Z1237" s="82" t="s">
        <v>40</v>
      </c>
      <c r="AA1237" s="82" t="s">
        <v>40</v>
      </c>
      <c r="AB1237" s="82" t="s">
        <v>40</v>
      </c>
      <c r="AC1237" s="82" t="s">
        <v>40</v>
      </c>
      <c r="AD1237" s="84" t="s">
        <v>40</v>
      </c>
      <c r="AE1237" s="85"/>
      <c r="AF1237" s="82" t="s">
        <v>537</v>
      </c>
      <c r="AG1237" s="82" t="n">
        <v>80</v>
      </c>
      <c r="AH1237" s="82" t="n">
        <v>0.7</v>
      </c>
      <c r="AI1237" s="82" t="s">
        <v>167</v>
      </c>
      <c r="AJ1237" s="82"/>
      <c r="AK1237" s="10"/>
    </row>
    <row r="1238" customFormat="false" ht="13.8" hidden="false" customHeight="false" outlineLevel="0" collapsed="false">
      <c r="A1238" s="82" t="s">
        <v>824</v>
      </c>
      <c r="B1238" s="83" t="s">
        <v>223</v>
      </c>
      <c r="C1238" s="82" t="s">
        <v>59</v>
      </c>
      <c r="D1238" s="68" t="s">
        <v>839</v>
      </c>
      <c r="E1238" s="82" t="n">
        <v>0</v>
      </c>
      <c r="F1238" s="82" t="n">
        <v>4.6</v>
      </c>
      <c r="G1238" s="82" t="n">
        <v>19.3</v>
      </c>
      <c r="H1238" s="82" t="n">
        <v>50.7</v>
      </c>
      <c r="I1238" s="82" t="n">
        <v>74.5</v>
      </c>
      <c r="J1238" s="82" t="n">
        <v>70.2</v>
      </c>
      <c r="K1238" s="82"/>
      <c r="L1238" s="82" t="n">
        <v>1.5</v>
      </c>
      <c r="M1238" s="82" t="n">
        <v>17.1</v>
      </c>
      <c r="N1238" s="82" t="n">
        <v>11.4</v>
      </c>
      <c r="O1238" s="82" t="n">
        <v>16.9</v>
      </c>
      <c r="P1238" s="82" t="n">
        <v>5.5</v>
      </c>
      <c r="Q1238" s="82" t="n">
        <v>2.1</v>
      </c>
      <c r="R1238" s="82" t="s">
        <v>40</v>
      </c>
      <c r="S1238" s="82" t="s">
        <v>40</v>
      </c>
      <c r="T1238" s="82" t="s">
        <v>40</v>
      </c>
      <c r="U1238" s="82" t="s">
        <v>40</v>
      </c>
      <c r="V1238" s="82" t="s">
        <v>40</v>
      </c>
      <c r="W1238" s="82" t="s">
        <v>40</v>
      </c>
      <c r="X1238" s="82"/>
      <c r="Y1238" s="82" t="s">
        <v>41</v>
      </c>
      <c r="Z1238" s="82" t="s">
        <v>40</v>
      </c>
      <c r="AA1238" s="82" t="s">
        <v>40</v>
      </c>
      <c r="AB1238" s="82" t="s">
        <v>40</v>
      </c>
      <c r="AC1238" s="82" t="s">
        <v>40</v>
      </c>
      <c r="AD1238" s="84" t="s">
        <v>40</v>
      </c>
      <c r="AE1238" s="85"/>
      <c r="AF1238" s="82" t="s">
        <v>537</v>
      </c>
      <c r="AG1238" s="82" t="n">
        <v>80</v>
      </c>
      <c r="AH1238" s="82" t="n">
        <v>0.7</v>
      </c>
      <c r="AI1238" s="82" t="s">
        <v>169</v>
      </c>
      <c r="AJ1238" s="82"/>
      <c r="AK1238" s="10"/>
    </row>
    <row r="1239" customFormat="false" ht="13.8" hidden="false" customHeight="false" outlineLevel="0" collapsed="false">
      <c r="A1239" s="82" t="s">
        <v>824</v>
      </c>
      <c r="B1239" s="83" t="s">
        <v>223</v>
      </c>
      <c r="C1239" s="82" t="s">
        <v>59</v>
      </c>
      <c r="D1239" s="68" t="s">
        <v>840</v>
      </c>
      <c r="E1239" s="82" t="n">
        <v>0</v>
      </c>
      <c r="F1239" s="82" t="n">
        <v>4.6</v>
      </c>
      <c r="G1239" s="82" t="n">
        <v>19.3</v>
      </c>
      <c r="H1239" s="82" t="n">
        <v>50.7</v>
      </c>
      <c r="I1239" s="82" t="n">
        <v>74.5</v>
      </c>
      <c r="J1239" s="82" t="n">
        <v>70.2</v>
      </c>
      <c r="K1239" s="82" t="n">
        <v>25.3</v>
      </c>
      <c r="L1239" s="82"/>
      <c r="M1239" s="82"/>
      <c r="N1239" s="82" t="n">
        <v>1.5</v>
      </c>
      <c r="O1239" s="82" t="n">
        <v>14.8</v>
      </c>
      <c r="P1239" s="82" t="n">
        <v>6.8</v>
      </c>
      <c r="Q1239" s="82" t="n">
        <v>3</v>
      </c>
      <c r="R1239" s="82" t="s">
        <v>40</v>
      </c>
      <c r="S1239" s="82" t="s">
        <v>40</v>
      </c>
      <c r="T1239" s="82" t="s">
        <v>40</v>
      </c>
      <c r="U1239" s="82" t="s">
        <v>40</v>
      </c>
      <c r="V1239" s="82" t="s">
        <v>40</v>
      </c>
      <c r="W1239" s="82" t="s">
        <v>40</v>
      </c>
      <c r="X1239" s="82" t="s">
        <v>40</v>
      </c>
      <c r="Y1239" s="82"/>
      <c r="Z1239" s="82"/>
      <c r="AA1239" s="82" t="s">
        <v>41</v>
      </c>
      <c r="AB1239" s="82" t="s">
        <v>40</v>
      </c>
      <c r="AC1239" s="82" t="s">
        <v>40</v>
      </c>
      <c r="AD1239" s="84" t="s">
        <v>40</v>
      </c>
      <c r="AE1239" s="85"/>
      <c r="AF1239" s="82" t="s">
        <v>537</v>
      </c>
      <c r="AG1239" s="82" t="n">
        <v>80</v>
      </c>
      <c r="AH1239" s="82" t="n">
        <v>0.7</v>
      </c>
      <c r="AI1239" s="82" t="s">
        <v>333</v>
      </c>
      <c r="AJ1239" s="82"/>
      <c r="AK1239" s="10"/>
    </row>
    <row r="1240" customFormat="false" ht="13.8" hidden="false" customHeight="false" outlineLevel="0" collapsed="false">
      <c r="A1240" s="82" t="s">
        <v>824</v>
      </c>
      <c r="B1240" s="83" t="s">
        <v>223</v>
      </c>
      <c r="C1240" s="82" t="s">
        <v>59</v>
      </c>
      <c r="D1240" s="68" t="s">
        <v>841</v>
      </c>
      <c r="E1240" s="82"/>
      <c r="F1240" s="82"/>
      <c r="G1240" s="82"/>
      <c r="H1240" s="82"/>
      <c r="I1240" s="82" t="n">
        <v>4</v>
      </c>
      <c r="J1240" s="82" t="n">
        <v>56.6</v>
      </c>
      <c r="K1240" s="82" t="n">
        <v>9.4</v>
      </c>
      <c r="L1240" s="82" t="n">
        <v>23.9</v>
      </c>
      <c r="M1240" s="82" t="n">
        <v>18.6</v>
      </c>
      <c r="N1240" s="82" t="n">
        <v>18</v>
      </c>
      <c r="O1240" s="82" t="n">
        <v>10.4</v>
      </c>
      <c r="P1240" s="82" t="n">
        <v>6.8</v>
      </c>
      <c r="Q1240" s="82" t="n">
        <v>4</v>
      </c>
      <c r="R1240" s="82"/>
      <c r="S1240" s="82"/>
      <c r="T1240" s="82"/>
      <c r="U1240" s="82"/>
      <c r="V1240" s="82" t="s">
        <v>41</v>
      </c>
      <c r="W1240" s="82" t="s">
        <v>40</v>
      </c>
      <c r="X1240" s="82" t="s">
        <v>40</v>
      </c>
      <c r="Y1240" s="82" t="s">
        <v>40</v>
      </c>
      <c r="Z1240" s="82" t="s">
        <v>40</v>
      </c>
      <c r="AA1240" s="82" t="s">
        <v>40</v>
      </c>
      <c r="AB1240" s="82" t="s">
        <v>40</v>
      </c>
      <c r="AC1240" s="82" t="s">
        <v>40</v>
      </c>
      <c r="AD1240" s="84" t="s">
        <v>40</v>
      </c>
      <c r="AE1240" s="85"/>
      <c r="AF1240" s="82" t="s">
        <v>537</v>
      </c>
      <c r="AG1240" s="82" t="n">
        <v>80</v>
      </c>
      <c r="AH1240" s="82" t="n">
        <v>0.7</v>
      </c>
      <c r="AI1240" s="82" t="s">
        <v>558</v>
      </c>
      <c r="AJ1240" s="82"/>
      <c r="AK1240" s="10"/>
    </row>
    <row r="1241" customFormat="false" ht="13.8" hidden="false" customHeight="false" outlineLevel="0" collapsed="false">
      <c r="A1241" s="82" t="s">
        <v>824</v>
      </c>
      <c r="B1241" s="83" t="s">
        <v>223</v>
      </c>
      <c r="C1241" s="82" t="s">
        <v>59</v>
      </c>
      <c r="D1241" s="68" t="s">
        <v>842</v>
      </c>
      <c r="E1241" s="82" t="n">
        <v>0</v>
      </c>
      <c r="F1241" s="82" t="n">
        <v>4.6</v>
      </c>
      <c r="G1241" s="82" t="n">
        <v>19.2</v>
      </c>
      <c r="H1241" s="82" t="n">
        <v>50.5</v>
      </c>
      <c r="I1241" s="82" t="n">
        <v>59.2</v>
      </c>
      <c r="J1241" s="82" t="n">
        <v>51.4</v>
      </c>
      <c r="K1241" s="82" t="n">
        <v>8.6</v>
      </c>
      <c r="L1241" s="82" t="n">
        <v>25.9</v>
      </c>
      <c r="M1241" s="82" t="n">
        <v>18.9</v>
      </c>
      <c r="N1241" s="82" t="n">
        <v>13.1</v>
      </c>
      <c r="O1241" s="82" t="n">
        <v>17.8</v>
      </c>
      <c r="P1241" s="82" t="n">
        <v>4.5</v>
      </c>
      <c r="Q1241" s="82" t="n">
        <v>0.6</v>
      </c>
      <c r="R1241" s="82" t="s">
        <v>40</v>
      </c>
      <c r="S1241" s="82" t="s">
        <v>40</v>
      </c>
      <c r="T1241" s="82" t="s">
        <v>40</v>
      </c>
      <c r="U1241" s="82" t="s">
        <v>40</v>
      </c>
      <c r="V1241" s="82" t="s">
        <v>40</v>
      </c>
      <c r="W1241" s="82" t="s">
        <v>40</v>
      </c>
      <c r="X1241" s="82" t="s">
        <v>40</v>
      </c>
      <c r="Y1241" s="82" t="s">
        <v>40</v>
      </c>
      <c r="Z1241" s="82" t="s">
        <v>40</v>
      </c>
      <c r="AA1241" s="82" t="s">
        <v>40</v>
      </c>
      <c r="AB1241" s="82" t="s">
        <v>40</v>
      </c>
      <c r="AC1241" s="82" t="s">
        <v>40</v>
      </c>
      <c r="AD1241" s="84" t="s">
        <v>40</v>
      </c>
      <c r="AE1241" s="85"/>
      <c r="AF1241" s="82" t="s">
        <v>537</v>
      </c>
      <c r="AG1241" s="82" t="n">
        <v>45</v>
      </c>
      <c r="AH1241" s="82" t="n">
        <v>0.7</v>
      </c>
      <c r="AI1241" s="82" t="s">
        <v>139</v>
      </c>
      <c r="AJ1241" s="82"/>
      <c r="AK1241" s="10"/>
    </row>
    <row r="1242" customFormat="false" ht="13.8" hidden="false" customHeight="false" outlineLevel="0" collapsed="false">
      <c r="A1242" s="82" t="s">
        <v>824</v>
      </c>
      <c r="B1242" s="83" t="s">
        <v>223</v>
      </c>
      <c r="C1242" s="82" t="s">
        <v>59</v>
      </c>
      <c r="D1242" s="68" t="s">
        <v>843</v>
      </c>
      <c r="E1242" s="82"/>
      <c r="F1242" s="82"/>
      <c r="G1242" s="82"/>
      <c r="H1242" s="82"/>
      <c r="I1242" s="82" t="n">
        <v>4</v>
      </c>
      <c r="J1242" s="82" t="n">
        <v>33.5</v>
      </c>
      <c r="K1242" s="82" t="n">
        <v>2.6</v>
      </c>
      <c r="L1242" s="82" t="n">
        <v>21.6</v>
      </c>
      <c r="M1242" s="82" t="n">
        <v>18.8</v>
      </c>
      <c r="N1242" s="82" t="n">
        <v>20.1</v>
      </c>
      <c r="O1242" s="82" t="n">
        <v>11.1</v>
      </c>
      <c r="P1242" s="82" t="n">
        <v>6.9</v>
      </c>
      <c r="Q1242" s="82" t="n">
        <v>4</v>
      </c>
      <c r="R1242" s="82"/>
      <c r="S1242" s="82"/>
      <c r="T1242" s="82"/>
      <c r="U1242" s="82"/>
      <c r="V1242" s="82" t="s">
        <v>41</v>
      </c>
      <c r="W1242" s="82" t="s">
        <v>40</v>
      </c>
      <c r="X1242" s="82" t="s">
        <v>40</v>
      </c>
      <c r="Y1242" s="82" t="s">
        <v>40</v>
      </c>
      <c r="Z1242" s="82" t="s">
        <v>40</v>
      </c>
      <c r="AA1242" s="82" t="s">
        <v>40</v>
      </c>
      <c r="AB1242" s="82" t="s">
        <v>40</v>
      </c>
      <c r="AC1242" s="82" t="s">
        <v>40</v>
      </c>
      <c r="AD1242" s="84" t="s">
        <v>40</v>
      </c>
      <c r="AE1242" s="85"/>
      <c r="AF1242" s="82" t="s">
        <v>537</v>
      </c>
      <c r="AG1242" s="82" t="n">
        <v>45</v>
      </c>
      <c r="AH1242" s="82" t="n">
        <v>0.7</v>
      </c>
      <c r="AI1242" s="82" t="s">
        <v>558</v>
      </c>
      <c r="AJ1242" s="82"/>
      <c r="AK1242" s="10"/>
    </row>
    <row r="1243" customFormat="false" ht="13.8" hidden="false" customHeight="false" outlineLevel="0" collapsed="false">
      <c r="A1243" s="82" t="s">
        <v>824</v>
      </c>
      <c r="B1243" s="83" t="s">
        <v>223</v>
      </c>
      <c r="C1243" s="82" t="s">
        <v>59</v>
      </c>
      <c r="D1243" s="68" t="s">
        <v>844</v>
      </c>
      <c r="E1243" s="82" t="n">
        <v>0</v>
      </c>
      <c r="F1243" s="87" t="n">
        <v>4.6</v>
      </c>
      <c r="G1243" s="87" t="n">
        <v>19.2</v>
      </c>
      <c r="H1243" s="87" t="n">
        <v>50.5</v>
      </c>
      <c r="I1243" s="87"/>
      <c r="J1243" s="87" t="n">
        <v>2.5</v>
      </c>
      <c r="K1243" s="87" t="n">
        <v>4.6</v>
      </c>
      <c r="L1243" s="87" t="n">
        <v>23.8</v>
      </c>
      <c r="M1243" s="87" t="n">
        <v>17.7</v>
      </c>
      <c r="N1243" s="88" t="n">
        <v>13.7</v>
      </c>
      <c r="O1243" s="87" t="n">
        <v>18</v>
      </c>
      <c r="P1243" s="87" t="n">
        <v>5.1</v>
      </c>
      <c r="Q1243" s="87" t="n">
        <v>1.6</v>
      </c>
      <c r="R1243" s="87" t="s">
        <v>40</v>
      </c>
      <c r="S1243" s="87" t="s">
        <v>40</v>
      </c>
      <c r="T1243" s="87" t="s">
        <v>40</v>
      </c>
      <c r="U1243" s="87" t="s">
        <v>40</v>
      </c>
      <c r="V1243" s="87"/>
      <c r="W1243" s="87" t="s">
        <v>41</v>
      </c>
      <c r="X1243" s="87" t="s">
        <v>40</v>
      </c>
      <c r="Y1243" s="87" t="s">
        <v>40</v>
      </c>
      <c r="Z1243" s="87" t="s">
        <v>40</v>
      </c>
      <c r="AA1243" s="87" t="s">
        <v>40</v>
      </c>
      <c r="AB1243" s="87" t="s">
        <v>40</v>
      </c>
      <c r="AC1243" s="87" t="s">
        <v>40</v>
      </c>
      <c r="AD1243" s="89" t="s">
        <v>40</v>
      </c>
      <c r="AE1243" s="90"/>
      <c r="AF1243" s="82" t="s">
        <v>537</v>
      </c>
      <c r="AG1243" s="82" t="n">
        <v>45</v>
      </c>
      <c r="AH1243" s="82" t="n">
        <v>0.7</v>
      </c>
      <c r="AI1243" s="82" t="s">
        <v>167</v>
      </c>
      <c r="AJ1243" s="82"/>
      <c r="AK1243" s="10"/>
    </row>
    <row r="1244" customFormat="false" ht="13.8" hidden="false" customHeight="false" outlineLevel="0" collapsed="false">
      <c r="A1244" s="82" t="s">
        <v>824</v>
      </c>
      <c r="B1244" s="83" t="s">
        <v>223</v>
      </c>
      <c r="C1244" s="82" t="s">
        <v>59</v>
      </c>
      <c r="D1244" s="68" t="s">
        <v>845</v>
      </c>
      <c r="E1244" s="82" t="n">
        <v>0</v>
      </c>
      <c r="F1244" s="87" t="n">
        <v>4.6</v>
      </c>
      <c r="G1244" s="87" t="n">
        <v>19.2</v>
      </c>
      <c r="H1244" s="87" t="n">
        <v>50.5</v>
      </c>
      <c r="I1244" s="87"/>
      <c r="J1244" s="87" t="n">
        <v>2.5</v>
      </c>
      <c r="K1244" s="87"/>
      <c r="L1244" s="88" t="n">
        <v>1.5</v>
      </c>
      <c r="M1244" s="87" t="n">
        <v>10.7</v>
      </c>
      <c r="N1244" s="87" t="n">
        <v>11.3</v>
      </c>
      <c r="O1244" s="87" t="n">
        <v>17.8</v>
      </c>
      <c r="P1244" s="87" t="n">
        <v>4.5</v>
      </c>
      <c r="Q1244" s="87" t="n">
        <v>0.6</v>
      </c>
      <c r="R1244" s="87" t="s">
        <v>40</v>
      </c>
      <c r="S1244" s="87" t="s">
        <v>40</v>
      </c>
      <c r="T1244" s="87" t="s">
        <v>40</v>
      </c>
      <c r="U1244" s="87" t="s">
        <v>40</v>
      </c>
      <c r="V1244" s="87"/>
      <c r="W1244" s="87" t="s">
        <v>41</v>
      </c>
      <c r="X1244" s="87"/>
      <c r="Y1244" s="87" t="s">
        <v>41</v>
      </c>
      <c r="Z1244" s="87" t="s">
        <v>40</v>
      </c>
      <c r="AA1244" s="87" t="s">
        <v>40</v>
      </c>
      <c r="AB1244" s="87" t="s">
        <v>40</v>
      </c>
      <c r="AC1244" s="87" t="s">
        <v>40</v>
      </c>
      <c r="AD1244" s="89" t="s">
        <v>40</v>
      </c>
      <c r="AE1244" s="90"/>
      <c r="AF1244" s="82" t="s">
        <v>537</v>
      </c>
      <c r="AG1244" s="82" t="n">
        <v>45</v>
      </c>
      <c r="AH1244" s="82" t="n">
        <v>0.7</v>
      </c>
      <c r="AI1244" s="82" t="s">
        <v>177</v>
      </c>
      <c r="AJ1244" s="82"/>
      <c r="AK1244" s="10"/>
    </row>
    <row r="1245" customFormat="false" ht="13.8" hidden="false" customHeight="false" outlineLevel="0" collapsed="false">
      <c r="A1245" s="82" t="s">
        <v>824</v>
      </c>
      <c r="B1245" s="83" t="s">
        <v>223</v>
      </c>
      <c r="C1245" s="82" t="s">
        <v>59</v>
      </c>
      <c r="D1245" s="68" t="s">
        <v>846</v>
      </c>
      <c r="E1245" s="82" t="n">
        <v>0</v>
      </c>
      <c r="F1245" s="87" t="n">
        <v>4.6</v>
      </c>
      <c r="G1245" s="87" t="n">
        <v>19.2</v>
      </c>
      <c r="H1245" s="87" t="n">
        <v>50.5</v>
      </c>
      <c r="I1245" s="87" t="n">
        <v>59.2</v>
      </c>
      <c r="J1245" s="88" t="n">
        <v>51.4</v>
      </c>
      <c r="K1245" s="87"/>
      <c r="L1245" s="87"/>
      <c r="M1245" s="87"/>
      <c r="N1245" s="87" t="n">
        <v>1.0019</v>
      </c>
      <c r="O1245" s="87" t="n">
        <v>18.3</v>
      </c>
      <c r="P1245" s="87" t="n">
        <v>4.1</v>
      </c>
      <c r="Q1245" s="87" t="n">
        <v>1.7</v>
      </c>
      <c r="R1245" s="87" t="s">
        <v>40</v>
      </c>
      <c r="S1245" s="87" t="s">
        <v>40</v>
      </c>
      <c r="T1245" s="87" t="s">
        <v>40</v>
      </c>
      <c r="U1245" s="87" t="s">
        <v>40</v>
      </c>
      <c r="V1245" s="87" t="s">
        <v>40</v>
      </c>
      <c r="W1245" s="87" t="s">
        <v>40</v>
      </c>
      <c r="X1245" s="87"/>
      <c r="Y1245" s="87"/>
      <c r="Z1245" s="87"/>
      <c r="AA1245" s="87" t="s">
        <v>41</v>
      </c>
      <c r="AB1245" s="87" t="s">
        <v>40</v>
      </c>
      <c r="AC1245" s="87" t="s">
        <v>40</v>
      </c>
      <c r="AD1245" s="89" t="s">
        <v>40</v>
      </c>
      <c r="AE1245" s="90"/>
      <c r="AF1245" s="82" t="s">
        <v>537</v>
      </c>
      <c r="AG1245" s="82" t="n">
        <v>45</v>
      </c>
      <c r="AH1245" s="82" t="n">
        <v>0.7</v>
      </c>
      <c r="AI1245" s="82" t="s">
        <v>151</v>
      </c>
      <c r="AJ1245" s="82"/>
      <c r="AK1245" s="10"/>
    </row>
    <row r="1246" customFormat="false" ht="13.8" hidden="false" customHeight="false" outlineLevel="0" collapsed="false">
      <c r="A1246" s="82" t="s">
        <v>824</v>
      </c>
      <c r="B1246" s="83" t="s">
        <v>223</v>
      </c>
      <c r="C1246" s="82" t="s">
        <v>59</v>
      </c>
      <c r="D1246" s="68" t="s">
        <v>847</v>
      </c>
      <c r="E1246" s="82"/>
      <c r="F1246" s="87"/>
      <c r="G1246" s="87"/>
      <c r="H1246" s="87"/>
      <c r="I1246" s="87" t="n">
        <v>4.5</v>
      </c>
      <c r="J1246" s="88" t="n">
        <v>3</v>
      </c>
      <c r="K1246" s="87" t="n">
        <v>1.5</v>
      </c>
      <c r="L1246" s="87"/>
      <c r="M1246" s="87" t="n">
        <v>1</v>
      </c>
      <c r="N1246" s="87" t="n">
        <v>0.1</v>
      </c>
      <c r="O1246" s="87" t="n">
        <v>7.2</v>
      </c>
      <c r="P1246" s="87" t="n">
        <v>0.6</v>
      </c>
      <c r="Q1246" s="87" t="n">
        <v>3.4</v>
      </c>
      <c r="R1246" s="87"/>
      <c r="S1246" s="87"/>
      <c r="T1246" s="87"/>
      <c r="U1246" s="87"/>
      <c r="V1246" s="87" t="s">
        <v>78</v>
      </c>
      <c r="W1246" s="87" t="s">
        <v>78</v>
      </c>
      <c r="X1246" s="87" t="s">
        <v>78</v>
      </c>
      <c r="Y1246" s="87"/>
      <c r="Z1246" s="87" t="s">
        <v>78</v>
      </c>
      <c r="AA1246" s="87" t="s">
        <v>40</v>
      </c>
      <c r="AB1246" s="87" t="s">
        <v>40</v>
      </c>
      <c r="AC1246" s="87" t="s">
        <v>40</v>
      </c>
      <c r="AD1246" s="89" t="s">
        <v>40</v>
      </c>
      <c r="AE1246" s="90"/>
      <c r="AF1246" s="82" t="s">
        <v>181</v>
      </c>
      <c r="AG1246" s="82" t="n">
        <v>170</v>
      </c>
      <c r="AH1246" s="82" t="n">
        <v>0.7</v>
      </c>
      <c r="AI1246" s="82" t="s">
        <v>255</v>
      </c>
      <c r="AJ1246" s="82"/>
      <c r="AK1246" s="10"/>
    </row>
    <row r="1247" customFormat="false" ht="13.8" hidden="false" customHeight="false" outlineLevel="0" collapsed="false">
      <c r="A1247" s="82" t="s">
        <v>824</v>
      </c>
      <c r="B1247" s="83" t="s">
        <v>223</v>
      </c>
      <c r="C1247" s="82" t="s">
        <v>59</v>
      </c>
      <c r="D1247" s="68" t="s">
        <v>867</v>
      </c>
      <c r="E1247" s="82"/>
      <c r="F1247" s="87"/>
      <c r="G1247" s="87"/>
      <c r="H1247" s="87"/>
      <c r="I1247" s="87" t="n">
        <v>4.5</v>
      </c>
      <c r="J1247" s="87" t="n">
        <v>2</v>
      </c>
      <c r="K1247" s="87"/>
      <c r="L1247" s="87"/>
      <c r="M1247" s="87" t="n">
        <v>1</v>
      </c>
      <c r="N1247" s="87" t="n">
        <v>0.1</v>
      </c>
      <c r="O1247" s="87" t="n">
        <v>7.2</v>
      </c>
      <c r="P1247" s="87" t="n">
        <v>0.6</v>
      </c>
      <c r="Q1247" s="87" t="n">
        <v>3.4</v>
      </c>
      <c r="R1247" s="87"/>
      <c r="S1247" s="87"/>
      <c r="T1247" s="87"/>
      <c r="U1247" s="87"/>
      <c r="V1247" s="87" t="s">
        <v>78</v>
      </c>
      <c r="W1247" s="87" t="s">
        <v>78</v>
      </c>
      <c r="X1247" s="87"/>
      <c r="Y1247" s="87"/>
      <c r="Z1247" s="87" t="s">
        <v>78</v>
      </c>
      <c r="AA1247" s="87" t="s">
        <v>40</v>
      </c>
      <c r="AB1247" s="87" t="s">
        <v>40</v>
      </c>
      <c r="AC1247" s="87" t="s">
        <v>40</v>
      </c>
      <c r="AD1247" s="89" t="s">
        <v>40</v>
      </c>
      <c r="AE1247" s="90"/>
      <c r="AF1247" s="82" t="s">
        <v>181</v>
      </c>
      <c r="AG1247" s="82" t="n">
        <v>50</v>
      </c>
      <c r="AH1247" s="82" t="n">
        <v>0.7</v>
      </c>
      <c r="AI1247" s="82" t="s">
        <v>255</v>
      </c>
      <c r="AJ1247" s="82"/>
      <c r="AK1247" s="10"/>
    </row>
    <row r="1248" customFormat="false" ht="13.8" hidden="false" customHeight="false" outlineLevel="0" collapsed="false">
      <c r="A1248" s="82" t="s">
        <v>824</v>
      </c>
      <c r="B1248" s="83" t="s">
        <v>223</v>
      </c>
      <c r="C1248" s="82" t="s">
        <v>59</v>
      </c>
      <c r="D1248" s="68" t="s">
        <v>849</v>
      </c>
      <c r="E1248" s="82" t="n">
        <v>0.615384615384615</v>
      </c>
      <c r="F1248" s="87" t="n">
        <v>8.38461538461539</v>
      </c>
      <c r="G1248" s="87" t="n">
        <v>13.9230769230769</v>
      </c>
      <c r="H1248" s="87" t="n">
        <v>44.6153846153846</v>
      </c>
      <c r="I1248" s="87" t="n">
        <v>48.6923076923077</v>
      </c>
      <c r="J1248" s="87" t="n">
        <v>82.3846153846154</v>
      </c>
      <c r="K1248" s="87" t="n">
        <v>35.0769230769231</v>
      </c>
      <c r="L1248" s="87" t="n">
        <v>21.2307692307692</v>
      </c>
      <c r="M1248" s="87" t="n">
        <v>14.0769230769231</v>
      </c>
      <c r="N1248" s="87" t="n">
        <v>10.6923076923077</v>
      </c>
      <c r="O1248" s="87" t="n">
        <v>11</v>
      </c>
      <c r="P1248" s="87" t="n">
        <v>5.76923076923077</v>
      </c>
      <c r="Q1248" s="87" t="n">
        <v>3.53846153846154</v>
      </c>
      <c r="R1248" s="87" t="s">
        <v>40</v>
      </c>
      <c r="S1248" s="87" t="s">
        <v>40</v>
      </c>
      <c r="T1248" s="87" t="s">
        <v>40</v>
      </c>
      <c r="U1248" s="87" t="s">
        <v>40</v>
      </c>
      <c r="V1248" s="87" t="s">
        <v>40</v>
      </c>
      <c r="W1248" s="87" t="s">
        <v>40</v>
      </c>
      <c r="X1248" s="87" t="s">
        <v>40</v>
      </c>
      <c r="Y1248" s="87" t="s">
        <v>40</v>
      </c>
      <c r="Z1248" s="87" t="s">
        <v>40</v>
      </c>
      <c r="AA1248" s="87" t="s">
        <v>40</v>
      </c>
      <c r="AB1248" s="87" t="s">
        <v>40</v>
      </c>
      <c r="AC1248" s="87" t="s">
        <v>40</v>
      </c>
      <c r="AD1248" s="89" t="s">
        <v>40</v>
      </c>
      <c r="AE1248" s="90"/>
      <c r="AF1248" s="82" t="s">
        <v>185</v>
      </c>
      <c r="AG1248" s="82" t="n">
        <v>120</v>
      </c>
      <c r="AH1248" s="82" t="n">
        <v>0.7</v>
      </c>
      <c r="AI1248" s="82" t="s">
        <v>139</v>
      </c>
      <c r="AJ1248" s="82"/>
      <c r="AK1248" s="10"/>
    </row>
    <row r="1249" customFormat="false" ht="13.8" hidden="false" customHeight="false" outlineLevel="0" collapsed="false">
      <c r="A1249" s="82" t="s">
        <v>824</v>
      </c>
      <c r="B1249" s="83" t="s">
        <v>223</v>
      </c>
      <c r="C1249" s="82" t="s">
        <v>59</v>
      </c>
      <c r="D1249" s="68" t="s">
        <v>850</v>
      </c>
      <c r="E1249" s="82" t="n">
        <v>0.8</v>
      </c>
      <c r="F1249" s="82" t="n">
        <v>10.9</v>
      </c>
      <c r="G1249" s="82" t="n">
        <v>18.1</v>
      </c>
      <c r="H1249" s="82" t="n">
        <v>58</v>
      </c>
      <c r="I1249" s="82" t="n">
        <v>63.3</v>
      </c>
      <c r="J1249" s="82" t="n">
        <v>107.1</v>
      </c>
      <c r="K1249" s="82" t="n">
        <v>45.6</v>
      </c>
      <c r="L1249" s="82" t="n">
        <v>27.6</v>
      </c>
      <c r="M1249" s="82" t="n">
        <v>18.3</v>
      </c>
      <c r="N1249" s="82" t="n">
        <v>13.9</v>
      </c>
      <c r="O1249" s="82" t="n">
        <v>14.3</v>
      </c>
      <c r="P1249" s="82" t="n">
        <v>7.5</v>
      </c>
      <c r="Q1249" s="82" t="n">
        <v>4.6</v>
      </c>
      <c r="R1249" s="82" t="s">
        <v>40</v>
      </c>
      <c r="S1249" s="82" t="s">
        <v>40</v>
      </c>
      <c r="T1249" s="82" t="s">
        <v>40</v>
      </c>
      <c r="U1249" s="82" t="s">
        <v>40</v>
      </c>
      <c r="V1249" s="82" t="s">
        <v>40</v>
      </c>
      <c r="W1249" s="82" t="s">
        <v>40</v>
      </c>
      <c r="X1249" s="82" t="s">
        <v>40</v>
      </c>
      <c r="Y1249" s="82" t="s">
        <v>40</v>
      </c>
      <c r="Z1249" s="82" t="s">
        <v>40</v>
      </c>
      <c r="AA1249" s="82" t="s">
        <v>40</v>
      </c>
      <c r="AB1249" s="82" t="s">
        <v>40</v>
      </c>
      <c r="AC1249" s="82" t="s">
        <v>40</v>
      </c>
      <c r="AD1249" s="84" t="s">
        <v>40</v>
      </c>
      <c r="AE1249" s="85"/>
      <c r="AF1249" s="82" t="s">
        <v>185</v>
      </c>
      <c r="AG1249" s="82" t="n">
        <v>120</v>
      </c>
      <c r="AH1249" s="82" t="n">
        <v>0.7</v>
      </c>
      <c r="AI1249" s="82" t="s">
        <v>139</v>
      </c>
      <c r="AJ1249" s="82"/>
      <c r="AK1249" s="10"/>
    </row>
    <row r="1250" customFormat="false" ht="13.8" hidden="false" customHeight="false" outlineLevel="0" collapsed="false">
      <c r="A1250" s="82" t="s">
        <v>824</v>
      </c>
      <c r="B1250" s="83" t="s">
        <v>223</v>
      </c>
      <c r="C1250" s="82" t="s">
        <v>59</v>
      </c>
      <c r="D1250" s="68" t="s">
        <v>851</v>
      </c>
      <c r="E1250" s="82"/>
      <c r="F1250" s="82"/>
      <c r="G1250" s="82"/>
      <c r="H1250" s="82"/>
      <c r="I1250" s="82" t="n">
        <v>4.5</v>
      </c>
      <c r="J1250" s="82" t="n">
        <v>3</v>
      </c>
      <c r="K1250" s="82" t="n">
        <v>1.5</v>
      </c>
      <c r="L1250" s="82" t="n">
        <v>1</v>
      </c>
      <c r="M1250" s="82" t="n">
        <v>6.6</v>
      </c>
      <c r="N1250" s="82" t="n">
        <v>20.7</v>
      </c>
      <c r="O1250" s="82" t="n">
        <v>7.7</v>
      </c>
      <c r="P1250" s="82" t="n">
        <v>9.7</v>
      </c>
      <c r="Q1250" s="82" t="n">
        <v>6</v>
      </c>
      <c r="R1250" s="82"/>
      <c r="S1250" s="82"/>
      <c r="T1250" s="82"/>
      <c r="U1250" s="82"/>
      <c r="V1250" s="82" t="s">
        <v>78</v>
      </c>
      <c r="W1250" s="82" t="s">
        <v>78</v>
      </c>
      <c r="X1250" s="82" t="s">
        <v>78</v>
      </c>
      <c r="Y1250" s="82" t="s">
        <v>78</v>
      </c>
      <c r="Z1250" s="82" t="s">
        <v>40</v>
      </c>
      <c r="AA1250" s="82" t="s">
        <v>40</v>
      </c>
      <c r="AB1250" s="82" t="s">
        <v>40</v>
      </c>
      <c r="AC1250" s="82" t="s">
        <v>40</v>
      </c>
      <c r="AD1250" s="84" t="s">
        <v>40</v>
      </c>
      <c r="AE1250" s="85"/>
      <c r="AF1250" s="82" t="s">
        <v>185</v>
      </c>
      <c r="AG1250" s="82" t="n">
        <v>120</v>
      </c>
      <c r="AH1250" s="82" t="n">
        <v>0.7</v>
      </c>
      <c r="AI1250" s="82" t="s">
        <v>255</v>
      </c>
      <c r="AJ1250" s="82"/>
      <c r="AK1250" s="10"/>
    </row>
    <row r="1251" customFormat="false" ht="13.8" hidden="false" customHeight="false" outlineLevel="0" collapsed="false">
      <c r="A1251" s="82" t="s">
        <v>824</v>
      </c>
      <c r="B1251" s="83" t="s">
        <v>223</v>
      </c>
      <c r="C1251" s="82" t="s">
        <v>59</v>
      </c>
      <c r="D1251" s="68" t="s">
        <v>852</v>
      </c>
      <c r="E1251" s="82" t="n">
        <v>1.6</v>
      </c>
      <c r="F1251" s="82" t="n">
        <v>13.5</v>
      </c>
      <c r="G1251" s="82" t="n">
        <v>22.8</v>
      </c>
      <c r="H1251" s="82" t="n">
        <v>69.1</v>
      </c>
      <c r="I1251" s="82"/>
      <c r="J1251" s="82" t="n">
        <v>4</v>
      </c>
      <c r="K1251" s="82" t="n">
        <v>90.8</v>
      </c>
      <c r="L1251" s="82" t="n">
        <v>20.7</v>
      </c>
      <c r="M1251" s="82" t="n">
        <v>26.4</v>
      </c>
      <c r="N1251" s="82" t="n">
        <v>21.4</v>
      </c>
      <c r="O1251" s="82" t="n">
        <v>17</v>
      </c>
      <c r="P1251" s="82" t="n">
        <v>9.7</v>
      </c>
      <c r="Q1251" s="82" t="n">
        <v>5.6</v>
      </c>
      <c r="R1251" s="82" t="s">
        <v>40</v>
      </c>
      <c r="S1251" s="82" t="s">
        <v>40</v>
      </c>
      <c r="T1251" s="82" t="s">
        <v>40</v>
      </c>
      <c r="U1251" s="82" t="s">
        <v>40</v>
      </c>
      <c r="V1251" s="82"/>
      <c r="W1251" s="82" t="s">
        <v>78</v>
      </c>
      <c r="X1251" s="82" t="s">
        <v>40</v>
      </c>
      <c r="Y1251" s="82" t="s">
        <v>40</v>
      </c>
      <c r="Z1251" s="82" t="s">
        <v>40</v>
      </c>
      <c r="AA1251" s="82" t="s">
        <v>40</v>
      </c>
      <c r="AB1251" s="82" t="s">
        <v>40</v>
      </c>
      <c r="AC1251" s="82" t="s">
        <v>40</v>
      </c>
      <c r="AD1251" s="84" t="s">
        <v>40</v>
      </c>
      <c r="AE1251" s="85"/>
      <c r="AF1251" s="82" t="s">
        <v>185</v>
      </c>
      <c r="AG1251" s="82" t="n">
        <v>120</v>
      </c>
      <c r="AH1251" s="82" t="n">
        <v>0.7</v>
      </c>
      <c r="AI1251" s="82" t="s">
        <v>149</v>
      </c>
      <c r="AJ1251" s="82"/>
      <c r="AK1251" s="10"/>
    </row>
    <row r="1252" customFormat="false" ht="13.8" hidden="false" customHeight="false" outlineLevel="0" collapsed="false">
      <c r="A1252" s="82" t="s">
        <v>824</v>
      </c>
      <c r="B1252" s="83" t="s">
        <v>223</v>
      </c>
      <c r="C1252" s="82" t="s">
        <v>59</v>
      </c>
      <c r="D1252" s="68" t="s">
        <v>853</v>
      </c>
      <c r="E1252" s="82" t="n">
        <v>1.6</v>
      </c>
      <c r="F1252" s="82" t="n">
        <v>13.5</v>
      </c>
      <c r="G1252" s="82" t="n">
        <v>22.8</v>
      </c>
      <c r="H1252" s="82" t="n">
        <v>69.1</v>
      </c>
      <c r="I1252" s="82" t="n">
        <v>83.1</v>
      </c>
      <c r="J1252" s="82"/>
      <c r="K1252" s="82" t="n">
        <v>2</v>
      </c>
      <c r="L1252" s="82" t="n">
        <v>140.4</v>
      </c>
      <c r="M1252" s="82" t="n">
        <v>9.9</v>
      </c>
      <c r="N1252" s="82" t="n">
        <v>21.4</v>
      </c>
      <c r="O1252" s="82" t="n">
        <v>17</v>
      </c>
      <c r="P1252" s="82" t="n">
        <v>9.7</v>
      </c>
      <c r="Q1252" s="82" t="n">
        <v>5.6</v>
      </c>
      <c r="R1252" s="82" t="s">
        <v>40</v>
      </c>
      <c r="S1252" s="82" t="s">
        <v>40</v>
      </c>
      <c r="T1252" s="82" t="s">
        <v>40</v>
      </c>
      <c r="U1252" s="82" t="s">
        <v>40</v>
      </c>
      <c r="V1252" s="82" t="s">
        <v>40</v>
      </c>
      <c r="W1252" s="82"/>
      <c r="X1252" s="82" t="s">
        <v>78</v>
      </c>
      <c r="Y1252" s="82" t="s">
        <v>40</v>
      </c>
      <c r="Z1252" s="82" t="s">
        <v>40</v>
      </c>
      <c r="AA1252" s="82" t="s">
        <v>40</v>
      </c>
      <c r="AB1252" s="82" t="s">
        <v>40</v>
      </c>
      <c r="AC1252" s="82" t="s">
        <v>40</v>
      </c>
      <c r="AD1252" s="84" t="s">
        <v>40</v>
      </c>
      <c r="AE1252" s="85"/>
      <c r="AF1252" s="82" t="s">
        <v>185</v>
      </c>
      <c r="AG1252" s="82" t="n">
        <v>120</v>
      </c>
      <c r="AH1252" s="82" t="n">
        <v>0.7</v>
      </c>
      <c r="AI1252" s="82" t="s">
        <v>151</v>
      </c>
      <c r="AJ1252" s="82"/>
      <c r="AK1252" s="10"/>
    </row>
    <row r="1253" customFormat="false" ht="13.8" hidden="false" customHeight="false" outlineLevel="0" collapsed="false">
      <c r="A1253" s="82" t="s">
        <v>824</v>
      </c>
      <c r="B1253" s="83" t="s">
        <v>223</v>
      </c>
      <c r="C1253" s="82" t="s">
        <v>38</v>
      </c>
      <c r="D1253" s="71" t="s">
        <v>669</v>
      </c>
      <c r="E1253" s="82" t="n">
        <v>0</v>
      </c>
      <c r="F1253" s="82" t="n">
        <v>3.9</v>
      </c>
      <c r="G1253" s="82" t="n">
        <v>20.5</v>
      </c>
      <c r="H1253" s="82" t="n">
        <v>30.8</v>
      </c>
      <c r="I1253" s="82" t="n">
        <v>84.7</v>
      </c>
      <c r="J1253" s="82" t="n">
        <v>46.7</v>
      </c>
      <c r="K1253" s="82" t="n">
        <v>7.1</v>
      </c>
      <c r="L1253" s="82" t="n">
        <v>21</v>
      </c>
      <c r="M1253" s="82" t="n">
        <v>14.5</v>
      </c>
      <c r="N1253" s="82" t="n">
        <v>10.4</v>
      </c>
      <c r="O1253" s="82" t="n">
        <v>14.1</v>
      </c>
      <c r="P1253" s="82" t="n">
        <v>0.9</v>
      </c>
      <c r="Q1253" s="82" t="n">
        <v>0</v>
      </c>
      <c r="R1253" s="82" t="s">
        <v>40</v>
      </c>
      <c r="S1253" s="82" t="s">
        <v>40</v>
      </c>
      <c r="T1253" s="82" t="s">
        <v>40</v>
      </c>
      <c r="U1253" s="82" t="s">
        <v>40</v>
      </c>
      <c r="V1253" s="82" t="s">
        <v>40</v>
      </c>
      <c r="W1253" s="82" t="s">
        <v>40</v>
      </c>
      <c r="X1253" s="82" t="s">
        <v>40</v>
      </c>
      <c r="Y1253" s="82" t="s">
        <v>40</v>
      </c>
      <c r="Z1253" s="82" t="s">
        <v>40</v>
      </c>
      <c r="AA1253" s="82" t="s">
        <v>40</v>
      </c>
      <c r="AB1253" s="82" t="s">
        <v>40</v>
      </c>
      <c r="AC1253" s="82" t="s">
        <v>40</v>
      </c>
      <c r="AD1253" s="84" t="s">
        <v>40</v>
      </c>
      <c r="AE1253" s="85"/>
      <c r="AF1253" s="82" t="s">
        <v>854</v>
      </c>
      <c r="AG1253" s="82" t="n">
        <v>65</v>
      </c>
      <c r="AH1253" s="82" t="n">
        <v>0.7</v>
      </c>
      <c r="AI1253" s="82" t="s">
        <v>139</v>
      </c>
      <c r="AJ1253" s="82"/>
      <c r="AK1253" s="10"/>
    </row>
    <row r="1254" customFormat="false" ht="13.8" hidden="false" customHeight="false" outlineLevel="0" collapsed="false">
      <c r="A1254" s="82" t="s">
        <v>824</v>
      </c>
      <c r="B1254" s="83" t="s">
        <v>223</v>
      </c>
      <c r="C1254" s="82" t="s">
        <v>38</v>
      </c>
      <c r="D1254" s="71" t="s">
        <v>673</v>
      </c>
      <c r="E1254" s="82" t="n">
        <v>0</v>
      </c>
      <c r="F1254" s="82" t="n">
        <v>3.9</v>
      </c>
      <c r="G1254" s="82" t="n">
        <v>20.5</v>
      </c>
      <c r="H1254" s="82"/>
      <c r="I1254" s="82" t="n">
        <v>2.5</v>
      </c>
      <c r="J1254" s="82" t="n">
        <v>45.7</v>
      </c>
      <c r="K1254" s="82" t="n">
        <v>1.6</v>
      </c>
      <c r="L1254" s="82" t="n">
        <v>20.7</v>
      </c>
      <c r="M1254" s="82" t="n">
        <v>14.7</v>
      </c>
      <c r="N1254" s="82" t="n">
        <v>10.7</v>
      </c>
      <c r="O1254" s="82" t="n">
        <v>14.2</v>
      </c>
      <c r="P1254" s="82" t="n">
        <v>0.9</v>
      </c>
      <c r="Q1254" s="82" t="n">
        <v>0</v>
      </c>
      <c r="R1254" s="82" t="s">
        <v>40</v>
      </c>
      <c r="S1254" s="82" t="s">
        <v>40</v>
      </c>
      <c r="T1254" s="82" t="s">
        <v>40</v>
      </c>
      <c r="U1254" s="82"/>
      <c r="V1254" s="82" t="s">
        <v>41</v>
      </c>
      <c r="W1254" s="82" t="s">
        <v>40</v>
      </c>
      <c r="X1254" s="82" t="s">
        <v>40</v>
      </c>
      <c r="Y1254" s="82" t="s">
        <v>40</v>
      </c>
      <c r="Z1254" s="82" t="s">
        <v>40</v>
      </c>
      <c r="AA1254" s="82" t="s">
        <v>40</v>
      </c>
      <c r="AB1254" s="82" t="s">
        <v>40</v>
      </c>
      <c r="AC1254" s="82" t="s">
        <v>40</v>
      </c>
      <c r="AD1254" s="84" t="s">
        <v>40</v>
      </c>
      <c r="AE1254" s="85"/>
      <c r="AF1254" s="82" t="s">
        <v>854</v>
      </c>
      <c r="AG1254" s="82" t="n">
        <v>65</v>
      </c>
      <c r="AH1254" s="82" t="n">
        <v>0.7</v>
      </c>
      <c r="AI1254" s="82" t="s">
        <v>196</v>
      </c>
      <c r="AJ1254" s="82"/>
      <c r="AK1254" s="10"/>
    </row>
    <row r="1255" customFormat="false" ht="13.8" hidden="false" customHeight="false" outlineLevel="0" collapsed="false">
      <c r="A1255" s="82" t="s">
        <v>824</v>
      </c>
      <c r="B1255" s="83" t="s">
        <v>223</v>
      </c>
      <c r="C1255" s="82" t="s">
        <v>38</v>
      </c>
      <c r="D1255" s="71" t="s">
        <v>677</v>
      </c>
      <c r="E1255" s="82" t="n">
        <v>0</v>
      </c>
      <c r="F1255" s="82" t="n">
        <v>4.6</v>
      </c>
      <c r="G1255" s="82" t="n">
        <v>19.1</v>
      </c>
      <c r="H1255" s="82" t="n">
        <v>26.8</v>
      </c>
      <c r="I1255" s="82" t="n">
        <v>52.4</v>
      </c>
      <c r="J1255" s="82" t="n">
        <v>40.6</v>
      </c>
      <c r="K1255" s="82" t="n">
        <v>10.6</v>
      </c>
      <c r="L1255" s="82" t="n">
        <v>25.5</v>
      </c>
      <c r="M1255" s="82" t="n">
        <v>18.2</v>
      </c>
      <c r="N1255" s="82" t="n">
        <v>17.2</v>
      </c>
      <c r="O1255" s="82" t="n">
        <v>16.6</v>
      </c>
      <c r="P1255" s="82" t="n">
        <v>6.8</v>
      </c>
      <c r="Q1255" s="82" t="n">
        <v>2.1</v>
      </c>
      <c r="R1255" s="82" t="s">
        <v>40</v>
      </c>
      <c r="S1255" s="82" t="s">
        <v>40</v>
      </c>
      <c r="T1255" s="82" t="s">
        <v>40</v>
      </c>
      <c r="U1255" s="82" t="s">
        <v>40</v>
      </c>
      <c r="V1255" s="82" t="s">
        <v>40</v>
      </c>
      <c r="W1255" s="82" t="s">
        <v>40</v>
      </c>
      <c r="X1255" s="82" t="s">
        <v>40</v>
      </c>
      <c r="Y1255" s="82" t="s">
        <v>40</v>
      </c>
      <c r="Z1255" s="82" t="s">
        <v>40</v>
      </c>
      <c r="AA1255" s="82" t="s">
        <v>40</v>
      </c>
      <c r="AB1255" s="82" t="s">
        <v>40</v>
      </c>
      <c r="AC1255" s="82" t="s">
        <v>40</v>
      </c>
      <c r="AD1255" s="84" t="s">
        <v>40</v>
      </c>
      <c r="AE1255" s="85"/>
      <c r="AF1255" s="82" t="s">
        <v>855</v>
      </c>
      <c r="AG1255" s="82" t="n">
        <v>65</v>
      </c>
      <c r="AH1255" s="82" t="n">
        <v>0.7</v>
      </c>
      <c r="AI1255" s="82" t="s">
        <v>139</v>
      </c>
      <c r="AJ1255" s="82"/>
      <c r="AK1255" s="10"/>
    </row>
    <row r="1256" customFormat="false" ht="13.8" hidden="false" customHeight="false" outlineLevel="0" collapsed="false">
      <c r="A1256" s="82" t="s">
        <v>824</v>
      </c>
      <c r="B1256" s="83" t="s">
        <v>223</v>
      </c>
      <c r="C1256" s="82" t="s">
        <v>38</v>
      </c>
      <c r="D1256" s="71" t="s">
        <v>680</v>
      </c>
      <c r="E1256" s="82" t="n">
        <v>0</v>
      </c>
      <c r="F1256" s="82" t="n">
        <v>4.6</v>
      </c>
      <c r="G1256" s="82" t="n">
        <v>19.1</v>
      </c>
      <c r="H1256" s="82"/>
      <c r="I1256" s="82"/>
      <c r="J1256" s="82" t="n">
        <v>3</v>
      </c>
      <c r="K1256" s="82" t="n">
        <v>18.7</v>
      </c>
      <c r="L1256" s="82" t="n">
        <v>18.1</v>
      </c>
      <c r="M1256" s="82" t="n">
        <v>18.9</v>
      </c>
      <c r="N1256" s="82" t="n">
        <v>20.8</v>
      </c>
      <c r="O1256" s="82" t="n">
        <v>12.8</v>
      </c>
      <c r="P1256" s="82" t="n">
        <v>6.5</v>
      </c>
      <c r="Q1256" s="82" t="n">
        <v>3.1</v>
      </c>
      <c r="R1256" s="82" t="s">
        <v>40</v>
      </c>
      <c r="S1256" s="82" t="s">
        <v>40</v>
      </c>
      <c r="T1256" s="82" t="s">
        <v>40</v>
      </c>
      <c r="U1256" s="82"/>
      <c r="V1256" s="82"/>
      <c r="W1256" s="82" t="s">
        <v>41</v>
      </c>
      <c r="X1256" s="82" t="s">
        <v>40</v>
      </c>
      <c r="Y1256" s="82" t="s">
        <v>40</v>
      </c>
      <c r="Z1256" s="82" t="s">
        <v>40</v>
      </c>
      <c r="AA1256" s="82" t="s">
        <v>40</v>
      </c>
      <c r="AB1256" s="82" t="s">
        <v>40</v>
      </c>
      <c r="AC1256" s="82" t="s">
        <v>40</v>
      </c>
      <c r="AD1256" s="84" t="s">
        <v>40</v>
      </c>
      <c r="AE1256" s="85"/>
      <c r="AF1256" s="82" t="s">
        <v>855</v>
      </c>
      <c r="AG1256" s="82" t="n">
        <v>65</v>
      </c>
      <c r="AH1256" s="82" t="n">
        <v>0.7</v>
      </c>
      <c r="AI1256" s="82" t="s">
        <v>196</v>
      </c>
      <c r="AJ1256" s="82"/>
      <c r="AK1256" s="10"/>
    </row>
    <row r="1257" customFormat="false" ht="13.8" hidden="false" customHeight="false" outlineLevel="0" collapsed="false">
      <c r="A1257" s="82" t="s">
        <v>824</v>
      </c>
      <c r="B1257" s="83" t="s">
        <v>223</v>
      </c>
      <c r="C1257" s="82" t="s">
        <v>38</v>
      </c>
      <c r="D1257" s="71" t="s">
        <v>684</v>
      </c>
      <c r="E1257" s="82"/>
      <c r="F1257" s="82"/>
      <c r="G1257" s="82"/>
      <c r="H1257" s="82"/>
      <c r="I1257" s="82" t="n">
        <v>4</v>
      </c>
      <c r="J1257" s="82"/>
      <c r="K1257" s="82"/>
      <c r="L1257" s="82" t="n">
        <v>2</v>
      </c>
      <c r="M1257" s="82" t="n">
        <v>10.8</v>
      </c>
      <c r="N1257" s="82" t="n">
        <v>18.3</v>
      </c>
      <c r="O1257" s="82" t="n">
        <v>21.4</v>
      </c>
      <c r="P1257" s="82" t="n">
        <v>9.3</v>
      </c>
      <c r="Q1257" s="82" t="n">
        <v>4.4</v>
      </c>
      <c r="R1257" s="82"/>
      <c r="S1257" s="82"/>
      <c r="T1257" s="82"/>
      <c r="U1257" s="82"/>
      <c r="V1257" s="82" t="s">
        <v>41</v>
      </c>
      <c r="W1257" s="82"/>
      <c r="X1257" s="82"/>
      <c r="Y1257" s="82" t="s">
        <v>41</v>
      </c>
      <c r="Z1257" s="82" t="s">
        <v>40</v>
      </c>
      <c r="AA1257" s="82" t="s">
        <v>40</v>
      </c>
      <c r="AB1257" s="82" t="s">
        <v>40</v>
      </c>
      <c r="AC1257" s="82" t="s">
        <v>40</v>
      </c>
      <c r="AD1257" s="84" t="s">
        <v>40</v>
      </c>
      <c r="AE1257" s="85"/>
      <c r="AF1257" s="82" t="s">
        <v>856</v>
      </c>
      <c r="AG1257" s="82" t="n">
        <v>65</v>
      </c>
      <c r="AH1257" s="82" t="n">
        <v>0.7</v>
      </c>
      <c r="AI1257" s="82" t="s">
        <v>160</v>
      </c>
      <c r="AJ1257" s="82"/>
      <c r="AK1257" s="10"/>
    </row>
    <row r="1258" customFormat="false" ht="13.8" hidden="false" customHeight="false" outlineLevel="0" collapsed="false">
      <c r="A1258" s="82" t="s">
        <v>824</v>
      </c>
      <c r="B1258" s="87" t="s">
        <v>223</v>
      </c>
      <c r="C1258" s="82" t="s">
        <v>99</v>
      </c>
      <c r="D1258" s="93" t="s">
        <v>857</v>
      </c>
      <c r="E1258" s="87"/>
      <c r="F1258" s="87"/>
      <c r="G1258" s="87"/>
      <c r="H1258" s="87"/>
      <c r="I1258" s="87"/>
      <c r="J1258" s="87"/>
      <c r="K1258" s="87"/>
      <c r="L1258" s="87"/>
      <c r="M1258" s="87"/>
      <c r="N1258" s="87" t="n">
        <v>70</v>
      </c>
      <c r="O1258" s="87"/>
      <c r="P1258" s="87"/>
      <c r="Q1258" s="87"/>
      <c r="R1258" s="87" t="s">
        <v>40</v>
      </c>
      <c r="S1258" s="87" t="s">
        <v>40</v>
      </c>
      <c r="T1258" s="87" t="s">
        <v>40</v>
      </c>
      <c r="U1258" s="87" t="s">
        <v>40</v>
      </c>
      <c r="V1258" s="87"/>
      <c r="W1258" s="87"/>
      <c r="X1258" s="87"/>
      <c r="Y1258" s="87"/>
      <c r="Z1258" s="87"/>
      <c r="AA1258" s="87" t="s">
        <v>101</v>
      </c>
      <c r="AB1258" s="87" t="s">
        <v>40</v>
      </c>
      <c r="AC1258" s="87" t="s">
        <v>40</v>
      </c>
      <c r="AD1258" s="89" t="s">
        <v>40</v>
      </c>
      <c r="AE1258" s="90"/>
      <c r="AF1258" s="87" t="s">
        <v>200</v>
      </c>
      <c r="AG1258" s="82"/>
      <c r="AH1258" s="82"/>
      <c r="AI1258" s="82"/>
      <c r="AJ1258" s="82"/>
      <c r="AK1258" s="10"/>
    </row>
    <row r="1259" customFormat="false" ht="13.8" hidden="false" customHeight="false" outlineLevel="0" collapsed="false">
      <c r="A1259" s="82" t="s">
        <v>824</v>
      </c>
      <c r="B1259" s="87" t="s">
        <v>223</v>
      </c>
      <c r="C1259" s="82" t="s">
        <v>99</v>
      </c>
      <c r="D1259" s="93" t="s">
        <v>858</v>
      </c>
      <c r="E1259" s="87"/>
      <c r="F1259" s="87"/>
      <c r="G1259" s="87"/>
      <c r="H1259" s="87"/>
      <c r="I1259" s="87"/>
      <c r="J1259" s="87"/>
      <c r="K1259" s="87"/>
      <c r="L1259" s="87" t="n">
        <v>65</v>
      </c>
      <c r="M1259" s="87"/>
      <c r="N1259" s="87"/>
      <c r="O1259" s="87"/>
      <c r="P1259" s="87"/>
      <c r="Q1259" s="87"/>
      <c r="R1259" s="87"/>
      <c r="S1259" s="87"/>
      <c r="T1259" s="87"/>
      <c r="U1259" s="87"/>
      <c r="V1259" s="87"/>
      <c r="W1259" s="87"/>
      <c r="X1259" s="87"/>
      <c r="Y1259" s="87" t="s">
        <v>101</v>
      </c>
      <c r="Z1259" s="87" t="s">
        <v>40</v>
      </c>
      <c r="AA1259" s="87" t="s">
        <v>40</v>
      </c>
      <c r="AB1259" s="87"/>
      <c r="AC1259" s="87"/>
      <c r="AD1259" s="89"/>
      <c r="AE1259" s="90" t="n">
        <v>4500</v>
      </c>
      <c r="AF1259" s="87" t="s">
        <v>100</v>
      </c>
      <c r="AG1259" s="82"/>
      <c r="AH1259" s="82"/>
      <c r="AI1259" s="82"/>
      <c r="AJ1259" s="82"/>
      <c r="AK1259" s="10"/>
    </row>
    <row r="1260" customFormat="false" ht="13.8" hidden="false" customHeight="false" outlineLevel="0" collapsed="false">
      <c r="A1260" s="82" t="s">
        <v>824</v>
      </c>
      <c r="B1260" s="87" t="s">
        <v>223</v>
      </c>
      <c r="C1260" s="82" t="s">
        <v>99</v>
      </c>
      <c r="D1260" s="93" t="s">
        <v>859</v>
      </c>
      <c r="E1260" s="87"/>
      <c r="F1260" s="87"/>
      <c r="G1260" s="87"/>
      <c r="H1260" s="87"/>
      <c r="I1260" s="87"/>
      <c r="J1260" s="87"/>
      <c r="K1260" s="87"/>
      <c r="L1260" s="87" t="n">
        <v>65</v>
      </c>
      <c r="M1260" s="87"/>
      <c r="N1260" s="87"/>
      <c r="O1260" s="87"/>
      <c r="P1260" s="87"/>
      <c r="Q1260" s="87"/>
      <c r="R1260" s="87"/>
      <c r="S1260" s="87"/>
      <c r="T1260" s="87"/>
      <c r="U1260" s="87"/>
      <c r="V1260" s="87"/>
      <c r="W1260" s="87"/>
      <c r="X1260" s="87"/>
      <c r="Y1260" s="87" t="s">
        <v>101</v>
      </c>
      <c r="Z1260" s="87" t="s">
        <v>40</v>
      </c>
      <c r="AA1260" s="87" t="s">
        <v>40</v>
      </c>
      <c r="AB1260" s="87"/>
      <c r="AC1260" s="87"/>
      <c r="AD1260" s="89"/>
      <c r="AE1260" s="90" t="n">
        <v>4500</v>
      </c>
      <c r="AF1260" s="87" t="s">
        <v>102</v>
      </c>
      <c r="AG1260" s="82"/>
      <c r="AH1260" s="82"/>
      <c r="AI1260" s="82"/>
      <c r="AJ1260" s="82"/>
      <c r="AK1260" s="10"/>
    </row>
    <row r="1261" customFormat="false" ht="13.8" hidden="false" customHeight="false" outlineLevel="0" collapsed="false">
      <c r="A1261" s="82" t="s">
        <v>824</v>
      </c>
      <c r="B1261" s="87" t="s">
        <v>223</v>
      </c>
      <c r="C1261" s="82" t="s">
        <v>99</v>
      </c>
      <c r="D1261" s="93" t="s">
        <v>860</v>
      </c>
      <c r="E1261" s="87"/>
      <c r="F1261" s="87"/>
      <c r="G1261" s="87"/>
      <c r="H1261" s="87"/>
      <c r="I1261" s="87"/>
      <c r="J1261" s="87"/>
      <c r="K1261" s="87"/>
      <c r="L1261" s="87" t="n">
        <v>65</v>
      </c>
      <c r="M1261" s="87"/>
      <c r="N1261" s="87"/>
      <c r="O1261" s="87"/>
      <c r="P1261" s="87"/>
      <c r="Q1261" s="87"/>
      <c r="R1261" s="87"/>
      <c r="S1261" s="87"/>
      <c r="T1261" s="87"/>
      <c r="U1261" s="87"/>
      <c r="V1261" s="87"/>
      <c r="W1261" s="87"/>
      <c r="X1261" s="87"/>
      <c r="Y1261" s="87" t="s">
        <v>101</v>
      </c>
      <c r="Z1261" s="87" t="s">
        <v>40</v>
      </c>
      <c r="AA1261" s="87" t="s">
        <v>40</v>
      </c>
      <c r="AB1261" s="87"/>
      <c r="AC1261" s="87"/>
      <c r="AD1261" s="89"/>
      <c r="AE1261" s="90" t="n">
        <v>4500</v>
      </c>
      <c r="AF1261" s="87" t="s">
        <v>206</v>
      </c>
      <c r="AG1261" s="82"/>
      <c r="AH1261" s="82"/>
      <c r="AI1261" s="82"/>
      <c r="AJ1261" s="82"/>
      <c r="AK1261" s="10"/>
    </row>
    <row r="1262" customFormat="false" ht="13.8" hidden="false" customHeight="false" outlineLevel="0" collapsed="false">
      <c r="A1262" s="82" t="s">
        <v>824</v>
      </c>
      <c r="B1262" s="87" t="s">
        <v>223</v>
      </c>
      <c r="C1262" s="82" t="s">
        <v>99</v>
      </c>
      <c r="D1262" s="93" t="s">
        <v>861</v>
      </c>
      <c r="E1262" s="87"/>
      <c r="F1262" s="87"/>
      <c r="G1262" s="87"/>
      <c r="H1262" s="87"/>
      <c r="I1262" s="87"/>
      <c r="J1262" s="87"/>
      <c r="K1262" s="87"/>
      <c r="L1262" s="87" t="n">
        <v>60</v>
      </c>
      <c r="M1262" s="87"/>
      <c r="N1262" s="87"/>
      <c r="O1262" s="87"/>
      <c r="P1262" s="87"/>
      <c r="Q1262" s="87"/>
      <c r="R1262" s="87"/>
      <c r="S1262" s="87"/>
      <c r="T1262" s="87"/>
      <c r="U1262" s="87"/>
      <c r="V1262" s="87"/>
      <c r="W1262" s="87"/>
      <c r="X1262" s="87"/>
      <c r="Y1262" s="87" t="s">
        <v>436</v>
      </c>
      <c r="Z1262" s="87" t="s">
        <v>40</v>
      </c>
      <c r="AA1262" s="87" t="s">
        <v>40</v>
      </c>
      <c r="AB1262" s="87"/>
      <c r="AC1262" s="87"/>
      <c r="AD1262" s="89"/>
      <c r="AE1262" s="90" t="n">
        <v>4000</v>
      </c>
      <c r="AF1262" s="87" t="s">
        <v>225</v>
      </c>
      <c r="AG1262" s="82"/>
      <c r="AH1262" s="82"/>
      <c r="AI1262" s="82"/>
      <c r="AJ1262" s="82" t="s">
        <v>209</v>
      </c>
      <c r="AK1262" s="10"/>
    </row>
    <row r="1263" customFormat="false" ht="13.8" hidden="false" customHeight="false" outlineLevel="0" collapsed="false">
      <c r="A1263" s="82" t="s">
        <v>824</v>
      </c>
      <c r="B1263" s="87" t="s">
        <v>223</v>
      </c>
      <c r="C1263" s="82" t="s">
        <v>116</v>
      </c>
      <c r="D1263" s="93" t="s">
        <v>862</v>
      </c>
      <c r="E1263" s="82"/>
      <c r="F1263" s="82"/>
      <c r="G1263" s="82"/>
      <c r="H1263" s="91"/>
      <c r="I1263" s="91"/>
      <c r="J1263" s="91"/>
      <c r="K1263" s="91"/>
      <c r="L1263" s="91"/>
      <c r="M1263" s="91"/>
      <c r="N1263" s="91"/>
      <c r="O1263" s="92" t="n">
        <v>12</v>
      </c>
      <c r="P1263" s="82"/>
      <c r="Q1263" s="82"/>
      <c r="R1263" s="82" t="s">
        <v>40</v>
      </c>
      <c r="S1263" s="82" t="s">
        <v>40</v>
      </c>
      <c r="T1263" s="82" t="s">
        <v>40</v>
      </c>
      <c r="U1263" s="82"/>
      <c r="V1263" s="82"/>
      <c r="W1263" s="82"/>
      <c r="X1263" s="82"/>
      <c r="Y1263" s="82"/>
      <c r="Z1263" s="82"/>
      <c r="AA1263" s="82"/>
      <c r="AB1263" s="82" t="s">
        <v>211</v>
      </c>
      <c r="AC1263" s="82" t="s">
        <v>40</v>
      </c>
      <c r="AD1263" s="84" t="s">
        <v>40</v>
      </c>
      <c r="AE1263" s="85"/>
      <c r="AF1263" s="82" t="s">
        <v>212</v>
      </c>
      <c r="AG1263" s="82"/>
      <c r="AH1263" s="82"/>
      <c r="AI1263" s="82"/>
      <c r="AJ1263" s="82"/>
      <c r="AK1263" s="10"/>
    </row>
    <row r="1264" customFormat="false" ht="13.8" hidden="false" customHeight="false" outlineLevel="0" collapsed="false">
      <c r="A1264" s="82" t="s">
        <v>824</v>
      </c>
      <c r="B1264" s="87" t="s">
        <v>223</v>
      </c>
      <c r="C1264" s="82" t="s">
        <v>213</v>
      </c>
      <c r="D1264" s="94" t="s">
        <v>863</v>
      </c>
      <c r="E1264" s="87"/>
      <c r="F1264" s="87"/>
      <c r="G1264" s="87"/>
      <c r="H1264" s="87"/>
      <c r="I1264" s="87"/>
      <c r="J1264" s="87"/>
      <c r="K1264" s="87"/>
      <c r="L1264" s="87"/>
      <c r="M1264" s="87" t="n">
        <v>4</v>
      </c>
      <c r="N1264" s="87"/>
      <c r="O1264" s="87"/>
      <c r="P1264" s="87"/>
      <c r="Q1264" s="87"/>
      <c r="R1264" s="87" t="s">
        <v>40</v>
      </c>
      <c r="S1264" s="87" t="s">
        <v>40</v>
      </c>
      <c r="T1264" s="87" t="s">
        <v>40</v>
      </c>
      <c r="U1264" s="87" t="s">
        <v>40</v>
      </c>
      <c r="V1264" s="87" t="s">
        <v>40</v>
      </c>
      <c r="W1264" s="87"/>
      <c r="X1264" s="87"/>
      <c r="Y1264" s="87"/>
      <c r="Z1264" s="87" t="s">
        <v>41</v>
      </c>
      <c r="AA1264" s="87" t="s">
        <v>40</v>
      </c>
      <c r="AB1264" s="87" t="s">
        <v>40</v>
      </c>
      <c r="AC1264" s="87" t="s">
        <v>40</v>
      </c>
      <c r="AD1264" s="89" t="s">
        <v>40</v>
      </c>
      <c r="AE1264" s="90"/>
      <c r="AF1264" s="87" t="s">
        <v>215</v>
      </c>
      <c r="AG1264" s="82"/>
      <c r="AH1264" s="82"/>
      <c r="AI1264" s="82"/>
      <c r="AJ1264" s="82"/>
      <c r="AK1264" s="10"/>
    </row>
    <row r="1265" customFormat="false" ht="13.8" hidden="false" customHeight="false" outlineLevel="0" collapsed="false">
      <c r="A1265" s="82" t="s">
        <v>824</v>
      </c>
      <c r="B1265" s="87" t="s">
        <v>223</v>
      </c>
      <c r="C1265" s="82" t="s">
        <v>213</v>
      </c>
      <c r="D1265" s="94" t="s">
        <v>864</v>
      </c>
      <c r="E1265" s="87"/>
      <c r="F1265" s="87"/>
      <c r="G1265" s="87"/>
      <c r="H1265" s="87"/>
      <c r="I1265" s="87"/>
      <c r="J1265" s="87" t="n">
        <v>28</v>
      </c>
      <c r="K1265" s="87" t="n">
        <v>42</v>
      </c>
      <c r="L1265" s="87" t="n">
        <v>42</v>
      </c>
      <c r="M1265" s="87" t="n">
        <v>28</v>
      </c>
      <c r="N1265" s="87"/>
      <c r="O1265" s="87"/>
      <c r="P1265" s="87"/>
      <c r="Q1265" s="87"/>
      <c r="R1265" s="87" t="s">
        <v>40</v>
      </c>
      <c r="S1265" s="87" t="s">
        <v>40</v>
      </c>
      <c r="T1265" s="87" t="s">
        <v>40</v>
      </c>
      <c r="U1265" s="87" t="s">
        <v>40</v>
      </c>
      <c r="V1265" s="87" t="s">
        <v>40</v>
      </c>
      <c r="W1265" s="87" t="s">
        <v>40</v>
      </c>
      <c r="X1265" s="87" t="s">
        <v>40</v>
      </c>
      <c r="Y1265" s="87" t="s">
        <v>40</v>
      </c>
      <c r="Z1265" s="87" t="s">
        <v>40</v>
      </c>
      <c r="AA1265" s="87" t="s">
        <v>40</v>
      </c>
      <c r="AB1265" s="87" t="s">
        <v>40</v>
      </c>
      <c r="AC1265" s="87" t="s">
        <v>40</v>
      </c>
      <c r="AD1265" s="89" t="s">
        <v>40</v>
      </c>
      <c r="AE1265" s="90"/>
      <c r="AF1265" s="87" t="s">
        <v>217</v>
      </c>
      <c r="AG1265" s="82"/>
      <c r="AH1265" s="82"/>
      <c r="AI1265" s="82"/>
      <c r="AJ1265" s="82"/>
      <c r="AK1265" s="10"/>
    </row>
    <row r="1266" customFormat="false" ht="13.8" hidden="false" customHeight="false" outlineLevel="0" collapsed="false">
      <c r="A1266" s="82" t="s">
        <v>824</v>
      </c>
      <c r="B1266" s="87" t="s">
        <v>223</v>
      </c>
      <c r="C1266" s="82" t="s">
        <v>213</v>
      </c>
      <c r="D1266" s="94" t="s">
        <v>865</v>
      </c>
      <c r="E1266" s="87"/>
      <c r="F1266" s="87"/>
      <c r="G1266" s="87"/>
      <c r="H1266" s="87"/>
      <c r="I1266" s="87"/>
      <c r="J1266" s="87"/>
      <c r="K1266" s="87"/>
      <c r="L1266" s="87"/>
      <c r="M1266" s="87"/>
      <c r="N1266" s="87"/>
      <c r="O1266" s="87" t="n">
        <v>5</v>
      </c>
      <c r="P1266" s="87"/>
      <c r="Q1266" s="87"/>
      <c r="R1266" s="87" t="s">
        <v>40</v>
      </c>
      <c r="S1266" s="87" t="s">
        <v>40</v>
      </c>
      <c r="T1266" s="87" t="s">
        <v>40</v>
      </c>
      <c r="U1266" s="87" t="s">
        <v>40</v>
      </c>
      <c r="V1266" s="87" t="s">
        <v>40</v>
      </c>
      <c r="W1266" s="87" t="s">
        <v>40</v>
      </c>
      <c r="X1266" s="87" t="s">
        <v>40</v>
      </c>
      <c r="Y1266" s="87"/>
      <c r="Z1266" s="87"/>
      <c r="AA1266" s="87"/>
      <c r="AB1266" s="87" t="s">
        <v>41</v>
      </c>
      <c r="AC1266" s="87" t="s">
        <v>40</v>
      </c>
      <c r="AD1266" s="89" t="s">
        <v>40</v>
      </c>
      <c r="AE1266" s="90"/>
      <c r="AF1266" s="87" t="s">
        <v>219</v>
      </c>
      <c r="AG1266" s="82"/>
      <c r="AH1266" s="82"/>
      <c r="AI1266" s="82"/>
      <c r="AJ1266" s="82"/>
      <c r="AK1266" s="10"/>
    </row>
    <row r="1267" customFormat="false" ht="13.8" hidden="false" customHeight="false" outlineLevel="0" collapsed="false">
      <c r="A1267" s="95" t="s">
        <v>824</v>
      </c>
      <c r="B1267" s="96" t="s">
        <v>223</v>
      </c>
      <c r="C1267" s="95" t="s">
        <v>213</v>
      </c>
      <c r="D1267" s="97" t="s">
        <v>866</v>
      </c>
      <c r="E1267" s="96"/>
      <c r="F1267" s="96"/>
      <c r="G1267" s="96"/>
      <c r="H1267" s="96"/>
      <c r="I1267" s="96"/>
      <c r="J1267" s="96"/>
      <c r="K1267" s="96"/>
      <c r="L1267" s="96" t="n">
        <v>36</v>
      </c>
      <c r="M1267" s="96" t="n">
        <v>54</v>
      </c>
      <c r="N1267" s="96" t="n">
        <v>54</v>
      </c>
      <c r="O1267" s="96" t="n">
        <v>36</v>
      </c>
      <c r="P1267" s="96"/>
      <c r="Q1267" s="96"/>
      <c r="R1267" s="96" t="s">
        <v>40</v>
      </c>
      <c r="S1267" s="96" t="s">
        <v>40</v>
      </c>
      <c r="T1267" s="96" t="s">
        <v>40</v>
      </c>
      <c r="U1267" s="96" t="s">
        <v>40</v>
      </c>
      <c r="V1267" s="96" t="s">
        <v>40</v>
      </c>
      <c r="W1267" s="96" t="s">
        <v>40</v>
      </c>
      <c r="X1267" s="96" t="s">
        <v>40</v>
      </c>
      <c r="Y1267" s="96" t="s">
        <v>40</v>
      </c>
      <c r="Z1267" s="96" t="s">
        <v>40</v>
      </c>
      <c r="AA1267" s="96" t="s">
        <v>40</v>
      </c>
      <c r="AB1267" s="96" t="s">
        <v>40</v>
      </c>
      <c r="AC1267" s="96" t="s">
        <v>40</v>
      </c>
      <c r="AD1267" s="98" t="s">
        <v>40</v>
      </c>
      <c r="AE1267" s="90"/>
      <c r="AF1267" s="87" t="s">
        <v>221</v>
      </c>
      <c r="AG1267" s="82"/>
      <c r="AH1267" s="82"/>
      <c r="AI1267" s="82"/>
      <c r="AJ1267" s="82"/>
      <c r="AK1267" s="10"/>
    </row>
    <row r="1268" customFormat="false" ht="13.8" hidden="false" customHeight="false" outlineLevel="0" collapsed="false">
      <c r="A1268" s="10" t="s">
        <v>868</v>
      </c>
      <c r="B1268" s="74" t="n">
        <v>2051</v>
      </c>
      <c r="C1268" s="10" t="s">
        <v>59</v>
      </c>
      <c r="D1268" s="75" t="s">
        <v>869</v>
      </c>
      <c r="E1268" s="10"/>
      <c r="F1268" s="10"/>
      <c r="G1268" s="10"/>
      <c r="H1268" s="10" t="n">
        <v>2.525</v>
      </c>
      <c r="I1268" s="10"/>
      <c r="J1268" s="10" t="n">
        <v>2.3165</v>
      </c>
      <c r="K1268" s="10"/>
      <c r="L1268" s="10"/>
      <c r="M1268" s="10"/>
      <c r="N1268" s="10"/>
      <c r="O1268" s="10"/>
      <c r="P1268" s="10"/>
      <c r="Q1268" s="10"/>
      <c r="R1268" s="10" t="s">
        <v>41</v>
      </c>
      <c r="S1268" s="10" t="s">
        <v>41</v>
      </c>
      <c r="T1268" s="10" t="s">
        <v>41</v>
      </c>
      <c r="U1268" s="10" t="s">
        <v>61</v>
      </c>
      <c r="V1268" s="10" t="s">
        <v>41</v>
      </c>
      <c r="W1268" s="10" t="s">
        <v>41</v>
      </c>
      <c r="X1268" s="10" t="s">
        <v>41</v>
      </c>
      <c r="Y1268" s="10" t="s">
        <v>41</v>
      </c>
      <c r="Z1268" s="10" t="s">
        <v>41</v>
      </c>
      <c r="AA1268" s="10" t="s">
        <v>41</v>
      </c>
      <c r="AB1268" s="10" t="s">
        <v>41</v>
      </c>
      <c r="AC1268" s="10" t="s">
        <v>41</v>
      </c>
      <c r="AD1268" s="69" t="s">
        <v>41</v>
      </c>
      <c r="AE1268" s="70"/>
      <c r="AF1268" s="10"/>
      <c r="AG1268" s="10" t="n">
        <v>200</v>
      </c>
      <c r="AH1268" s="10" t="n">
        <v>0.8</v>
      </c>
      <c r="AI1268" s="10"/>
      <c r="AJ1268" s="10"/>
      <c r="AK1268" s="10" t="s">
        <v>72</v>
      </c>
    </row>
    <row r="1269" customFormat="false" ht="13.8" hidden="false" customHeight="false" outlineLevel="0" collapsed="false">
      <c r="A1269" s="10" t="s">
        <v>868</v>
      </c>
      <c r="B1269" s="74" t="n">
        <v>2051</v>
      </c>
      <c r="C1269" s="10" t="s">
        <v>59</v>
      </c>
      <c r="D1269" s="75" t="s">
        <v>870</v>
      </c>
      <c r="E1269" s="10"/>
      <c r="F1269" s="10"/>
      <c r="G1269" s="10"/>
      <c r="H1269" s="10" t="n">
        <v>2.147</v>
      </c>
      <c r="I1269" s="10"/>
      <c r="J1269" s="10" t="n">
        <v>1.0528</v>
      </c>
      <c r="K1269" s="10"/>
      <c r="L1269" s="10"/>
      <c r="M1269" s="10"/>
      <c r="N1269" s="10"/>
      <c r="O1269" s="10"/>
      <c r="P1269" s="10"/>
      <c r="Q1269" s="10" t="n">
        <v>1.0023</v>
      </c>
      <c r="R1269" s="10" t="s">
        <v>41</v>
      </c>
      <c r="S1269" s="10" t="s">
        <v>41</v>
      </c>
      <c r="T1269" s="10" t="s">
        <v>41</v>
      </c>
      <c r="U1269" s="10" t="s">
        <v>61</v>
      </c>
      <c r="V1269" s="10" t="s">
        <v>41</v>
      </c>
      <c r="W1269" s="10" t="s">
        <v>41</v>
      </c>
      <c r="X1269" s="10" t="s">
        <v>41</v>
      </c>
      <c r="Y1269" s="10" t="s">
        <v>41</v>
      </c>
      <c r="Z1269" s="10" t="s">
        <v>41</v>
      </c>
      <c r="AA1269" s="10" t="s">
        <v>41</v>
      </c>
      <c r="AB1269" s="10" t="s">
        <v>41</v>
      </c>
      <c r="AC1269" s="10" t="s">
        <v>41</v>
      </c>
      <c r="AD1269" s="69"/>
      <c r="AE1269" s="70"/>
      <c r="AF1269" s="10"/>
      <c r="AG1269" s="10" t="n">
        <v>100</v>
      </c>
      <c r="AH1269" s="10" t="n">
        <v>0.8</v>
      </c>
      <c r="AI1269" s="10"/>
      <c r="AJ1269" s="10"/>
      <c r="AK1269" s="10" t="s">
        <v>72</v>
      </c>
    </row>
    <row r="1270" customFormat="false" ht="13.8" hidden="false" customHeight="false" outlineLevel="0" collapsed="false">
      <c r="A1270" s="10" t="s">
        <v>868</v>
      </c>
      <c r="B1270" s="74" t="n">
        <v>2051</v>
      </c>
      <c r="C1270" s="10" t="s">
        <v>59</v>
      </c>
      <c r="D1270" s="75" t="s">
        <v>871</v>
      </c>
      <c r="E1270" s="10" t="n">
        <v>0.1</v>
      </c>
      <c r="F1270" s="10" t="n">
        <v>14.9</v>
      </c>
      <c r="G1270" s="10" t="n">
        <v>14.7</v>
      </c>
      <c r="H1270" s="10" t="n">
        <v>35.3</v>
      </c>
      <c r="I1270" s="10" t="n">
        <v>62.1</v>
      </c>
      <c r="J1270" s="10" t="n">
        <v>37.3</v>
      </c>
      <c r="K1270" s="10" t="n">
        <v>19.4</v>
      </c>
      <c r="L1270" s="10" t="n">
        <v>0</v>
      </c>
      <c r="M1270" s="10" t="n">
        <v>0</v>
      </c>
      <c r="N1270" s="10" t="n">
        <v>0</v>
      </c>
      <c r="O1270" s="10" t="n">
        <v>17.9</v>
      </c>
      <c r="P1270" s="10" t="n">
        <v>12.2</v>
      </c>
      <c r="Q1270" s="10" t="n">
        <v>0.9</v>
      </c>
      <c r="R1270" s="10" t="s">
        <v>40</v>
      </c>
      <c r="S1270" s="10" t="s">
        <v>40</v>
      </c>
      <c r="T1270" s="10" t="s">
        <v>40</v>
      </c>
      <c r="U1270" s="10" t="s">
        <v>40</v>
      </c>
      <c r="V1270" s="10" t="s">
        <v>40</v>
      </c>
      <c r="W1270" s="10" t="s">
        <v>40</v>
      </c>
      <c r="X1270" s="10" t="s">
        <v>40</v>
      </c>
      <c r="Y1270" s="10" t="s">
        <v>40</v>
      </c>
      <c r="Z1270" s="10" t="s">
        <v>40</v>
      </c>
      <c r="AA1270" s="10" t="s">
        <v>40</v>
      </c>
      <c r="AB1270" s="10" t="s">
        <v>40</v>
      </c>
      <c r="AC1270" s="10" t="s">
        <v>40</v>
      </c>
      <c r="AD1270" s="69" t="s">
        <v>40</v>
      </c>
      <c r="AE1270" s="70"/>
      <c r="AF1270" s="10"/>
      <c r="AG1270" s="10" t="n">
        <v>200</v>
      </c>
      <c r="AH1270" s="10" t="n">
        <v>0.8</v>
      </c>
      <c r="AI1270" s="10"/>
      <c r="AJ1270" s="10"/>
      <c r="AK1270" s="10" t="s">
        <v>72</v>
      </c>
    </row>
    <row r="1271" customFormat="false" ht="13.8" hidden="false" customHeight="false" outlineLevel="0" collapsed="false">
      <c r="A1271" s="10" t="s">
        <v>868</v>
      </c>
      <c r="B1271" s="74" t="n">
        <v>2051</v>
      </c>
      <c r="C1271" s="10" t="s">
        <v>59</v>
      </c>
      <c r="D1271" s="75" t="s">
        <v>872</v>
      </c>
      <c r="E1271" s="10" t="n">
        <v>0.4</v>
      </c>
      <c r="F1271" s="10" t="n">
        <v>15</v>
      </c>
      <c r="G1271" s="10" t="n">
        <v>12.7</v>
      </c>
      <c r="H1271" s="10" t="n">
        <v>26.8</v>
      </c>
      <c r="I1271" s="10" t="n">
        <v>44.4</v>
      </c>
      <c r="J1271" s="10" t="n">
        <v>2.5</v>
      </c>
      <c r="K1271" s="10" t="n">
        <v>0</v>
      </c>
      <c r="L1271" s="10" t="n">
        <v>0</v>
      </c>
      <c r="M1271" s="10" t="n">
        <v>0</v>
      </c>
      <c r="N1271" s="10" t="n">
        <v>5.3</v>
      </c>
      <c r="O1271" s="10" t="n">
        <v>35.3</v>
      </c>
      <c r="P1271" s="10" t="n">
        <v>19.8</v>
      </c>
      <c r="Q1271" s="10" t="n">
        <v>0</v>
      </c>
      <c r="R1271" s="10" t="s">
        <v>40</v>
      </c>
      <c r="S1271" s="10" t="s">
        <v>40</v>
      </c>
      <c r="T1271" s="10" t="s">
        <v>40</v>
      </c>
      <c r="U1271" s="10" t="s">
        <v>40</v>
      </c>
      <c r="V1271" s="10" t="s">
        <v>40</v>
      </c>
      <c r="W1271" s="10" t="s">
        <v>40</v>
      </c>
      <c r="X1271" s="10" t="s">
        <v>40</v>
      </c>
      <c r="Y1271" s="10" t="s">
        <v>40</v>
      </c>
      <c r="Z1271" s="10" t="s">
        <v>40</v>
      </c>
      <c r="AA1271" s="10" t="s">
        <v>40</v>
      </c>
      <c r="AB1271" s="10" t="s">
        <v>40</v>
      </c>
      <c r="AC1271" s="10" t="s">
        <v>40</v>
      </c>
      <c r="AD1271" s="69" t="s">
        <v>40</v>
      </c>
      <c r="AE1271" s="70"/>
      <c r="AF1271" s="10"/>
      <c r="AG1271" s="10" t="n">
        <v>100</v>
      </c>
      <c r="AH1271" s="10" t="n">
        <v>0.8</v>
      </c>
      <c r="AI1271" s="10"/>
      <c r="AJ1271" s="10"/>
      <c r="AK1271" s="10" t="s">
        <v>72</v>
      </c>
    </row>
    <row r="1272" customFormat="false" ht="13.8" hidden="false" customHeight="false" outlineLevel="0" collapsed="false">
      <c r="A1272" s="10" t="s">
        <v>868</v>
      </c>
      <c r="B1272" s="74" t="n">
        <v>2051</v>
      </c>
      <c r="C1272" s="10" t="s">
        <v>59</v>
      </c>
      <c r="D1272" s="75" t="s">
        <v>873</v>
      </c>
      <c r="E1272" s="10" t="n">
        <v>1.4</v>
      </c>
      <c r="F1272" s="10" t="n">
        <v>24.5</v>
      </c>
      <c r="G1272" s="10"/>
      <c r="H1272" s="10"/>
      <c r="I1272" s="10"/>
      <c r="J1272" s="10" t="n">
        <v>3.6278</v>
      </c>
      <c r="K1272" s="10" t="n">
        <v>8</v>
      </c>
      <c r="L1272" s="10" t="n">
        <v>0</v>
      </c>
      <c r="M1272" s="10" t="n">
        <v>0</v>
      </c>
      <c r="N1272" s="10" t="n">
        <v>0</v>
      </c>
      <c r="O1272" s="10" t="n">
        <v>25.1</v>
      </c>
      <c r="P1272" s="10" t="n">
        <v>15.2</v>
      </c>
      <c r="Q1272" s="10" t="n">
        <v>5.6</v>
      </c>
      <c r="R1272" s="10" t="s">
        <v>40</v>
      </c>
      <c r="S1272" s="10" t="s">
        <v>40</v>
      </c>
      <c r="T1272" s="10" t="s">
        <v>41</v>
      </c>
      <c r="U1272" s="10" t="s">
        <v>41</v>
      </c>
      <c r="V1272" s="10" t="s">
        <v>41</v>
      </c>
      <c r="W1272" s="10" t="s">
        <v>41</v>
      </c>
      <c r="X1272" s="10" t="s">
        <v>40</v>
      </c>
      <c r="Y1272" s="10" t="s">
        <v>40</v>
      </c>
      <c r="Z1272" s="10" t="s">
        <v>40</v>
      </c>
      <c r="AA1272" s="10" t="s">
        <v>40</v>
      </c>
      <c r="AB1272" s="10" t="s">
        <v>40</v>
      </c>
      <c r="AC1272" s="10" t="s">
        <v>40</v>
      </c>
      <c r="AD1272" s="69" t="s">
        <v>40</v>
      </c>
      <c r="AE1272" s="70"/>
      <c r="AF1272" s="10"/>
      <c r="AG1272" s="10" t="n">
        <v>100</v>
      </c>
      <c r="AH1272" s="10" t="n">
        <v>0.8</v>
      </c>
      <c r="AI1272" s="10"/>
      <c r="AJ1272" s="10"/>
      <c r="AK1272" s="10" t="s">
        <v>65</v>
      </c>
    </row>
    <row r="1273" customFormat="false" ht="13.8" hidden="false" customHeight="false" outlineLevel="0" collapsed="false">
      <c r="A1273" s="10" t="s">
        <v>868</v>
      </c>
      <c r="B1273" s="74" t="n">
        <v>2051</v>
      </c>
      <c r="C1273" s="10" t="s">
        <v>59</v>
      </c>
      <c r="D1273" s="75" t="s">
        <v>874</v>
      </c>
      <c r="E1273" s="10" t="n">
        <v>1.1</v>
      </c>
      <c r="F1273" s="10" t="n">
        <v>21.5</v>
      </c>
      <c r="G1273" s="10" t="n">
        <v>18.6</v>
      </c>
      <c r="H1273" s="10" t="n">
        <v>22.8</v>
      </c>
      <c r="I1273" s="10" t="n">
        <v>45.7</v>
      </c>
      <c r="J1273" s="10" t="n">
        <v>18.4</v>
      </c>
      <c r="K1273" s="10" t="n">
        <v>0</v>
      </c>
      <c r="L1273" s="10" t="n">
        <v>0</v>
      </c>
      <c r="M1273" s="10" t="n">
        <v>0</v>
      </c>
      <c r="N1273" s="10" t="n">
        <v>1.6</v>
      </c>
      <c r="O1273" s="10" t="n">
        <v>33.3</v>
      </c>
      <c r="P1273" s="10" t="n">
        <v>18.9</v>
      </c>
      <c r="Q1273" s="10" t="n">
        <v>3.7</v>
      </c>
      <c r="R1273" s="10" t="s">
        <v>40</v>
      </c>
      <c r="S1273" s="10" t="s">
        <v>40</v>
      </c>
      <c r="T1273" s="10" t="s">
        <v>40</v>
      </c>
      <c r="U1273" s="10" t="s">
        <v>40</v>
      </c>
      <c r="V1273" s="10" t="s">
        <v>40</v>
      </c>
      <c r="W1273" s="10" t="s">
        <v>40</v>
      </c>
      <c r="X1273" s="10" t="s">
        <v>40</v>
      </c>
      <c r="Y1273" s="10" t="s">
        <v>40</v>
      </c>
      <c r="Z1273" s="10" t="s">
        <v>40</v>
      </c>
      <c r="AA1273" s="10" t="s">
        <v>40</v>
      </c>
      <c r="AB1273" s="10" t="s">
        <v>40</v>
      </c>
      <c r="AC1273" s="10" t="s">
        <v>40</v>
      </c>
      <c r="AD1273" s="69" t="s">
        <v>40</v>
      </c>
      <c r="AE1273" s="70"/>
      <c r="AF1273" s="10"/>
      <c r="AG1273" s="10" t="n">
        <v>100</v>
      </c>
      <c r="AH1273" s="10" t="n">
        <v>0.8</v>
      </c>
      <c r="AI1273" s="10"/>
      <c r="AJ1273" s="10"/>
      <c r="AK1273" s="10" t="s">
        <v>72</v>
      </c>
    </row>
    <row r="1274" customFormat="false" ht="13.8" hidden="false" customHeight="false" outlineLevel="0" collapsed="false">
      <c r="A1274" s="10" t="s">
        <v>868</v>
      </c>
      <c r="B1274" s="74" t="n">
        <v>2051</v>
      </c>
      <c r="C1274" s="10" t="s">
        <v>59</v>
      </c>
      <c r="D1274" s="75" t="s">
        <v>875</v>
      </c>
      <c r="E1274" s="10"/>
      <c r="F1274" s="10"/>
      <c r="G1274" s="10"/>
      <c r="H1274" s="10" t="n">
        <v>2.9788</v>
      </c>
      <c r="I1274" s="10"/>
      <c r="J1274" s="10" t="n">
        <v>1.7247</v>
      </c>
      <c r="K1274" s="10"/>
      <c r="L1274" s="10"/>
      <c r="M1274" s="10"/>
      <c r="N1274" s="10"/>
      <c r="O1274" s="10"/>
      <c r="P1274" s="10" t="n">
        <v>1.0079</v>
      </c>
      <c r="Q1274" s="10" t="n">
        <v>2.6</v>
      </c>
      <c r="R1274" s="10" t="s">
        <v>41</v>
      </c>
      <c r="S1274" s="10" t="s">
        <v>41</v>
      </c>
      <c r="T1274" s="10" t="s">
        <v>41</v>
      </c>
      <c r="U1274" s="10" t="s">
        <v>61</v>
      </c>
      <c r="V1274" s="10" t="s">
        <v>41</v>
      </c>
      <c r="W1274" s="10" t="s">
        <v>41</v>
      </c>
      <c r="X1274" s="10" t="s">
        <v>41</v>
      </c>
      <c r="Y1274" s="10" t="s">
        <v>41</v>
      </c>
      <c r="Z1274" s="10" t="s">
        <v>41</v>
      </c>
      <c r="AA1274" s="10" t="s">
        <v>41</v>
      </c>
      <c r="AB1274" s="10" t="s">
        <v>41</v>
      </c>
      <c r="AC1274" s="10"/>
      <c r="AD1274" s="69"/>
      <c r="AE1274" s="70"/>
      <c r="AF1274" s="10"/>
      <c r="AG1274" s="10" t="n">
        <v>100</v>
      </c>
      <c r="AH1274" s="10" t="n">
        <v>0.8</v>
      </c>
      <c r="AI1274" s="10"/>
      <c r="AJ1274" s="10"/>
      <c r="AK1274" s="10" t="s">
        <v>65</v>
      </c>
    </row>
    <row r="1275" customFormat="false" ht="13.8" hidden="false" customHeight="false" outlineLevel="0" collapsed="false">
      <c r="A1275" s="10" t="s">
        <v>868</v>
      </c>
      <c r="B1275" s="74" t="n">
        <v>2051</v>
      </c>
      <c r="C1275" s="10" t="s">
        <v>59</v>
      </c>
      <c r="D1275" s="75" t="s">
        <v>876</v>
      </c>
      <c r="E1275" s="10"/>
      <c r="F1275" s="10"/>
      <c r="G1275" s="10"/>
      <c r="H1275" s="10" t="n">
        <v>3.4521</v>
      </c>
      <c r="I1275" s="10"/>
      <c r="J1275" s="10" t="n">
        <v>3.391</v>
      </c>
      <c r="K1275" s="10"/>
      <c r="L1275" s="10"/>
      <c r="M1275" s="10"/>
      <c r="N1275" s="10"/>
      <c r="O1275" s="10"/>
      <c r="P1275" s="10"/>
      <c r="Q1275" s="10"/>
      <c r="R1275" s="10" t="s">
        <v>41</v>
      </c>
      <c r="S1275" s="10" t="s">
        <v>41</v>
      </c>
      <c r="T1275" s="10" t="s">
        <v>41</v>
      </c>
      <c r="U1275" s="10" t="s">
        <v>61</v>
      </c>
      <c r="V1275" s="10" t="s">
        <v>41</v>
      </c>
      <c r="W1275" s="10" t="s">
        <v>41</v>
      </c>
      <c r="X1275" s="10" t="s">
        <v>41</v>
      </c>
      <c r="Y1275" s="10" t="s">
        <v>41</v>
      </c>
      <c r="Z1275" s="10" t="s">
        <v>41</v>
      </c>
      <c r="AA1275" s="10" t="s">
        <v>41</v>
      </c>
      <c r="AB1275" s="10" t="s">
        <v>41</v>
      </c>
      <c r="AC1275" s="10" t="s">
        <v>41</v>
      </c>
      <c r="AD1275" s="69" t="s">
        <v>41</v>
      </c>
      <c r="AE1275" s="70"/>
      <c r="AF1275" s="10"/>
      <c r="AG1275" s="10" t="n">
        <v>200</v>
      </c>
      <c r="AH1275" s="10" t="n">
        <v>0.8</v>
      </c>
      <c r="AI1275" s="10"/>
      <c r="AJ1275" s="10"/>
      <c r="AK1275" s="10" t="s">
        <v>65</v>
      </c>
    </row>
    <row r="1276" customFormat="false" ht="13.8" hidden="false" customHeight="false" outlineLevel="0" collapsed="false">
      <c r="A1276" s="10" t="s">
        <v>868</v>
      </c>
      <c r="B1276" s="74" t="n">
        <v>2051</v>
      </c>
      <c r="C1276" s="10" t="s">
        <v>59</v>
      </c>
      <c r="D1276" s="75" t="s">
        <v>877</v>
      </c>
      <c r="E1276" s="10"/>
      <c r="F1276" s="10"/>
      <c r="G1276" s="10"/>
      <c r="H1276" s="10"/>
      <c r="I1276" s="10" t="n">
        <v>3.8714</v>
      </c>
      <c r="J1276" s="10" t="n">
        <v>1.0444</v>
      </c>
      <c r="K1276" s="10" t="n">
        <v>0</v>
      </c>
      <c r="L1276" s="10" t="n">
        <v>0</v>
      </c>
      <c r="M1276" s="10" t="n">
        <v>0</v>
      </c>
      <c r="N1276" s="10" t="n">
        <v>4.9</v>
      </c>
      <c r="O1276" s="10" t="n">
        <v>25.1</v>
      </c>
      <c r="P1276" s="10" t="n">
        <v>13.9</v>
      </c>
      <c r="Q1276" s="10" t="n">
        <v>6</v>
      </c>
      <c r="R1276" s="10" t="s">
        <v>41</v>
      </c>
      <c r="S1276" s="10" t="s">
        <v>41</v>
      </c>
      <c r="T1276" s="10" t="s">
        <v>41</v>
      </c>
      <c r="U1276" s="10" t="s">
        <v>61</v>
      </c>
      <c r="V1276" s="10" t="s">
        <v>61</v>
      </c>
      <c r="W1276" s="10" t="s">
        <v>41</v>
      </c>
      <c r="X1276" s="10" t="s">
        <v>40</v>
      </c>
      <c r="Y1276" s="10" t="s">
        <v>40</v>
      </c>
      <c r="Z1276" s="10" t="s">
        <v>40</v>
      </c>
      <c r="AA1276" s="10" t="s">
        <v>40</v>
      </c>
      <c r="AB1276" s="10" t="s">
        <v>40</v>
      </c>
      <c r="AC1276" s="10" t="s">
        <v>40</v>
      </c>
      <c r="AD1276" s="69" t="s">
        <v>40</v>
      </c>
      <c r="AE1276" s="70"/>
      <c r="AF1276" s="10"/>
      <c r="AG1276" s="10" t="n">
        <v>100</v>
      </c>
      <c r="AH1276" s="10" t="n">
        <v>0.8</v>
      </c>
      <c r="AI1276" s="10"/>
      <c r="AJ1276" s="10"/>
      <c r="AK1276" s="10" t="s">
        <v>65</v>
      </c>
    </row>
    <row r="1277" customFormat="false" ht="13.8" hidden="false" customHeight="false" outlineLevel="0" collapsed="false">
      <c r="A1277" s="10" t="s">
        <v>868</v>
      </c>
      <c r="B1277" s="74" t="n">
        <v>2051</v>
      </c>
      <c r="C1277" s="10" t="s">
        <v>59</v>
      </c>
      <c r="D1277" s="75" t="s">
        <v>878</v>
      </c>
      <c r="E1277" s="10" t="n">
        <v>0.5</v>
      </c>
      <c r="F1277" s="10" t="n">
        <v>19.7</v>
      </c>
      <c r="G1277" s="10" t="n">
        <v>35.9</v>
      </c>
      <c r="H1277" s="10" t="n">
        <v>23</v>
      </c>
      <c r="I1277" s="10" t="n">
        <v>42.1</v>
      </c>
      <c r="J1277" s="10" t="n">
        <v>4.7</v>
      </c>
      <c r="K1277" s="10" t="n">
        <v>0</v>
      </c>
      <c r="L1277" s="10" t="n">
        <v>0</v>
      </c>
      <c r="M1277" s="10" t="n">
        <v>0</v>
      </c>
      <c r="N1277" s="10" t="n">
        <v>0</v>
      </c>
      <c r="O1277" s="10" t="n">
        <v>27.8</v>
      </c>
      <c r="P1277" s="10" t="n">
        <v>10</v>
      </c>
      <c r="Q1277" s="10" t="n">
        <v>4.6</v>
      </c>
      <c r="R1277" s="10" t="s">
        <v>40</v>
      </c>
      <c r="S1277" s="10" t="s">
        <v>40</v>
      </c>
      <c r="T1277" s="10" t="s">
        <v>40</v>
      </c>
      <c r="U1277" s="10" t="s">
        <v>40</v>
      </c>
      <c r="V1277" s="10" t="s">
        <v>40</v>
      </c>
      <c r="W1277" s="10" t="s">
        <v>40</v>
      </c>
      <c r="X1277" s="10" t="s">
        <v>40</v>
      </c>
      <c r="Y1277" s="10" t="s">
        <v>40</v>
      </c>
      <c r="Z1277" s="10" t="s">
        <v>40</v>
      </c>
      <c r="AA1277" s="10" t="s">
        <v>40</v>
      </c>
      <c r="AB1277" s="10" t="s">
        <v>40</v>
      </c>
      <c r="AC1277" s="10" t="s">
        <v>40</v>
      </c>
      <c r="AD1277" s="69" t="s">
        <v>40</v>
      </c>
      <c r="AE1277" s="70"/>
      <c r="AF1277" s="10"/>
      <c r="AG1277" s="10" t="n">
        <v>100</v>
      </c>
      <c r="AH1277" s="10" t="n">
        <v>0.8</v>
      </c>
      <c r="AI1277" s="10"/>
      <c r="AJ1277" s="10"/>
      <c r="AK1277" s="10" t="s">
        <v>65</v>
      </c>
    </row>
    <row r="1278" customFormat="false" ht="13.8" hidden="false" customHeight="false" outlineLevel="0" collapsed="false">
      <c r="A1278" s="10" t="s">
        <v>868</v>
      </c>
      <c r="B1278" s="74" t="n">
        <v>2051</v>
      </c>
      <c r="C1278" s="10" t="s">
        <v>59</v>
      </c>
      <c r="D1278" s="75" t="s">
        <v>879</v>
      </c>
      <c r="E1278" s="10"/>
      <c r="F1278" s="10"/>
      <c r="G1278" s="10"/>
      <c r="H1278" s="10"/>
      <c r="I1278" s="10" t="n">
        <v>5.977</v>
      </c>
      <c r="J1278" s="10"/>
      <c r="K1278" s="10" t="n">
        <v>1.1152</v>
      </c>
      <c r="L1278" s="10"/>
      <c r="M1278" s="10"/>
      <c r="N1278" s="10"/>
      <c r="O1278" s="10"/>
      <c r="P1278" s="10"/>
      <c r="Q1278" s="10"/>
      <c r="R1278" s="10" t="s">
        <v>78</v>
      </c>
      <c r="S1278" s="10" t="s">
        <v>78</v>
      </c>
      <c r="T1278" s="10" t="s">
        <v>78</v>
      </c>
      <c r="U1278" s="10" t="s">
        <v>78</v>
      </c>
      <c r="V1278" s="10" t="s">
        <v>78</v>
      </c>
      <c r="W1278" s="10" t="s">
        <v>78</v>
      </c>
      <c r="X1278" s="10" t="s">
        <v>78</v>
      </c>
      <c r="Y1278" s="10" t="s">
        <v>78</v>
      </c>
      <c r="Z1278" s="10" t="s">
        <v>78</v>
      </c>
      <c r="AA1278" s="10" t="s">
        <v>78</v>
      </c>
      <c r="AB1278" s="10" t="s">
        <v>78</v>
      </c>
      <c r="AC1278" s="10" t="s">
        <v>78</v>
      </c>
      <c r="AD1278" s="69" t="s">
        <v>78</v>
      </c>
      <c r="AE1278" s="70"/>
      <c r="AF1278" s="10"/>
      <c r="AG1278" s="10" t="n">
        <v>200</v>
      </c>
      <c r="AH1278" s="10" t="n">
        <v>0.8</v>
      </c>
      <c r="AI1278" s="10"/>
      <c r="AJ1278" s="10"/>
      <c r="AK1278" s="10" t="s">
        <v>81</v>
      </c>
    </row>
    <row r="1279" customFormat="false" ht="13.8" hidden="false" customHeight="false" outlineLevel="0" collapsed="false">
      <c r="A1279" s="10" t="s">
        <v>868</v>
      </c>
      <c r="B1279" s="74" t="n">
        <v>2051</v>
      </c>
      <c r="C1279" s="10" t="s">
        <v>59</v>
      </c>
      <c r="D1279" s="75" t="s">
        <v>880</v>
      </c>
      <c r="E1279" s="10"/>
      <c r="F1279" s="10"/>
      <c r="G1279" s="10"/>
      <c r="H1279" s="10"/>
      <c r="I1279" s="10" t="n">
        <v>5.4077</v>
      </c>
      <c r="J1279" s="10" t="n">
        <v>3.2633</v>
      </c>
      <c r="K1279" s="10"/>
      <c r="L1279" s="10"/>
      <c r="M1279" s="10"/>
      <c r="N1279" s="10"/>
      <c r="O1279" s="10"/>
      <c r="P1279" s="10"/>
      <c r="Q1279" s="10"/>
      <c r="R1279" s="10" t="s">
        <v>180</v>
      </c>
      <c r="S1279" s="10" t="s">
        <v>180</v>
      </c>
      <c r="T1279" s="10" t="s">
        <v>180</v>
      </c>
      <c r="U1279" s="10" t="s">
        <v>180</v>
      </c>
      <c r="V1279" s="10" t="s">
        <v>180</v>
      </c>
      <c r="W1279" s="10" t="s">
        <v>78</v>
      </c>
      <c r="X1279" s="10" t="s">
        <v>78</v>
      </c>
      <c r="Y1279" s="10" t="s">
        <v>78</v>
      </c>
      <c r="Z1279" s="10" t="s">
        <v>78</v>
      </c>
      <c r="AA1279" s="10" t="s">
        <v>78</v>
      </c>
      <c r="AB1279" s="10" t="s">
        <v>78</v>
      </c>
      <c r="AC1279" s="10" t="s">
        <v>78</v>
      </c>
      <c r="AD1279" s="69" t="s">
        <v>78</v>
      </c>
      <c r="AE1279" s="70"/>
      <c r="AF1279" s="10"/>
      <c r="AG1279" s="10" t="n">
        <v>200</v>
      </c>
      <c r="AH1279" s="10" t="n">
        <v>0.8</v>
      </c>
      <c r="AI1279" s="10"/>
      <c r="AJ1279" s="10"/>
      <c r="AK1279" s="10" t="s">
        <v>81</v>
      </c>
    </row>
    <row r="1280" customFormat="false" ht="13.8" hidden="false" customHeight="false" outlineLevel="0" collapsed="false">
      <c r="A1280" s="10" t="s">
        <v>868</v>
      </c>
      <c r="B1280" s="74" t="n">
        <v>2051</v>
      </c>
      <c r="C1280" s="10" t="s">
        <v>59</v>
      </c>
      <c r="D1280" s="75" t="s">
        <v>881</v>
      </c>
      <c r="E1280" s="10"/>
      <c r="F1280" s="10"/>
      <c r="G1280" s="10"/>
      <c r="H1280" s="10"/>
      <c r="I1280" s="10" t="n">
        <v>5.7666</v>
      </c>
      <c r="J1280" s="10"/>
      <c r="K1280" s="10"/>
      <c r="L1280" s="10"/>
      <c r="M1280" s="10"/>
      <c r="N1280" s="10"/>
      <c r="O1280" s="10"/>
      <c r="P1280" s="10"/>
      <c r="Q1280" s="10" t="n">
        <v>1.0012</v>
      </c>
      <c r="R1280" s="10" t="s">
        <v>41</v>
      </c>
      <c r="S1280" s="10" t="s">
        <v>41</v>
      </c>
      <c r="T1280" s="10" t="s">
        <v>41</v>
      </c>
      <c r="U1280" s="10" t="s">
        <v>41</v>
      </c>
      <c r="V1280" s="10" t="s">
        <v>41</v>
      </c>
      <c r="W1280" s="10" t="s">
        <v>41</v>
      </c>
      <c r="X1280" s="10" t="s">
        <v>41</v>
      </c>
      <c r="Y1280" s="10" t="s">
        <v>41</v>
      </c>
      <c r="Z1280" s="10" t="s">
        <v>41</v>
      </c>
      <c r="AA1280" s="10" t="s">
        <v>41</v>
      </c>
      <c r="AB1280" s="10" t="s">
        <v>41</v>
      </c>
      <c r="AC1280" s="10" t="s">
        <v>41</v>
      </c>
      <c r="AD1280" s="69"/>
      <c r="AE1280" s="70"/>
      <c r="AF1280" s="10"/>
      <c r="AG1280" s="10" t="n">
        <v>100</v>
      </c>
      <c r="AH1280" s="10" t="n">
        <v>0.8</v>
      </c>
      <c r="AI1280" s="10"/>
      <c r="AJ1280" s="10"/>
      <c r="AK1280" s="10" t="s">
        <v>65</v>
      </c>
    </row>
    <row r="1281" customFormat="false" ht="13.8" hidden="false" customHeight="false" outlineLevel="0" collapsed="false">
      <c r="A1281" s="10" t="s">
        <v>868</v>
      </c>
      <c r="B1281" s="74" t="n">
        <v>2051</v>
      </c>
      <c r="C1281" s="10" t="s">
        <v>59</v>
      </c>
      <c r="D1281" s="75" t="s">
        <v>882</v>
      </c>
      <c r="E1281" s="10"/>
      <c r="F1281" s="10"/>
      <c r="G1281" s="10"/>
      <c r="H1281" s="10"/>
      <c r="I1281" s="10" t="n">
        <v>5.5504</v>
      </c>
      <c r="J1281" s="10" t="n">
        <v>0</v>
      </c>
      <c r="K1281" s="10" t="n">
        <v>0</v>
      </c>
      <c r="L1281" s="10" t="n">
        <v>0</v>
      </c>
      <c r="M1281" s="10" t="n">
        <v>0</v>
      </c>
      <c r="N1281" s="10" t="n">
        <v>0</v>
      </c>
      <c r="O1281" s="10" t="n">
        <v>23.8</v>
      </c>
      <c r="P1281" s="10" t="n">
        <v>1.8</v>
      </c>
      <c r="Q1281" s="10" t="n">
        <v>2.2</v>
      </c>
      <c r="R1281" s="10" t="s">
        <v>41</v>
      </c>
      <c r="S1281" s="10" t="s">
        <v>41</v>
      </c>
      <c r="T1281" s="10" t="s">
        <v>41</v>
      </c>
      <c r="U1281" s="10" t="s">
        <v>41</v>
      </c>
      <c r="V1281" s="10" t="s">
        <v>41</v>
      </c>
      <c r="W1281" s="10" t="s">
        <v>40</v>
      </c>
      <c r="X1281" s="10" t="s">
        <v>40</v>
      </c>
      <c r="Y1281" s="10" t="s">
        <v>40</v>
      </c>
      <c r="Z1281" s="10" t="s">
        <v>40</v>
      </c>
      <c r="AA1281" s="10" t="s">
        <v>40</v>
      </c>
      <c r="AB1281" s="10" t="s">
        <v>40</v>
      </c>
      <c r="AC1281" s="10" t="s">
        <v>40</v>
      </c>
      <c r="AD1281" s="69" t="s">
        <v>40</v>
      </c>
      <c r="AE1281" s="70"/>
      <c r="AF1281" s="10"/>
      <c r="AG1281" s="10" t="n">
        <v>100</v>
      </c>
      <c r="AH1281" s="10" t="n">
        <v>0.8</v>
      </c>
      <c r="AI1281" s="10"/>
      <c r="AJ1281" s="10"/>
      <c r="AK1281" s="10" t="s">
        <v>65</v>
      </c>
    </row>
    <row r="1282" customFormat="false" ht="13.8" hidden="false" customHeight="false" outlineLevel="0" collapsed="false">
      <c r="A1282" s="10" t="s">
        <v>868</v>
      </c>
      <c r="B1282" s="74" t="n">
        <v>2051</v>
      </c>
      <c r="C1282" s="10" t="s">
        <v>59</v>
      </c>
      <c r="D1282" s="75" t="s">
        <v>883</v>
      </c>
      <c r="E1282" s="10"/>
      <c r="F1282" s="10"/>
      <c r="G1282" s="10"/>
      <c r="H1282" s="10"/>
      <c r="I1282" s="10" t="n">
        <v>4.8913</v>
      </c>
      <c r="J1282" s="10"/>
      <c r="K1282" s="10" t="n">
        <v>0.7618</v>
      </c>
      <c r="L1282" s="10" t="n">
        <v>0</v>
      </c>
      <c r="M1282" s="10" t="n">
        <v>0</v>
      </c>
      <c r="N1282" s="10" t="n">
        <v>2.7</v>
      </c>
      <c r="O1282" s="10" t="n">
        <v>25.8</v>
      </c>
      <c r="P1282" s="10" t="n">
        <v>20.2</v>
      </c>
      <c r="Q1282" s="10" t="n">
        <v>5.4</v>
      </c>
      <c r="R1282" s="10" t="s">
        <v>41</v>
      </c>
      <c r="S1282" s="10" t="s">
        <v>41</v>
      </c>
      <c r="T1282" s="10" t="s">
        <v>41</v>
      </c>
      <c r="U1282" s="10" t="s">
        <v>41</v>
      </c>
      <c r="V1282" s="10" t="s">
        <v>41</v>
      </c>
      <c r="W1282" s="10" t="s">
        <v>41</v>
      </c>
      <c r="X1282" s="10" t="s">
        <v>41</v>
      </c>
      <c r="Y1282" s="10" t="s">
        <v>40</v>
      </c>
      <c r="Z1282" s="10" t="s">
        <v>40</v>
      </c>
      <c r="AA1282" s="10" t="s">
        <v>40</v>
      </c>
      <c r="AB1282" s="10" t="s">
        <v>40</v>
      </c>
      <c r="AC1282" s="10" t="s">
        <v>40</v>
      </c>
      <c r="AD1282" s="69" t="s">
        <v>40</v>
      </c>
      <c r="AE1282" s="70"/>
      <c r="AF1282" s="10"/>
      <c r="AG1282" s="10" t="n">
        <v>100</v>
      </c>
      <c r="AH1282" s="10" t="n">
        <v>0.8</v>
      </c>
      <c r="AI1282" s="10"/>
      <c r="AJ1282" s="10"/>
      <c r="AK1282" s="10" t="s">
        <v>65</v>
      </c>
    </row>
    <row r="1283" customFormat="false" ht="13.8" hidden="false" customHeight="false" outlineLevel="0" collapsed="false">
      <c r="A1283" s="10" t="s">
        <v>868</v>
      </c>
      <c r="B1283" s="74" t="n">
        <v>2051</v>
      </c>
      <c r="C1283" s="10" t="s">
        <v>59</v>
      </c>
      <c r="D1283" s="75" t="s">
        <v>884</v>
      </c>
      <c r="E1283" s="10"/>
      <c r="F1283" s="10"/>
      <c r="G1283" s="10"/>
      <c r="H1283" s="10"/>
      <c r="I1283" s="10" t="n">
        <v>3.7264</v>
      </c>
      <c r="J1283" s="10" t="n">
        <v>31.5</v>
      </c>
      <c r="K1283" s="10" t="n">
        <v>0</v>
      </c>
      <c r="L1283" s="10" t="n">
        <v>0</v>
      </c>
      <c r="M1283" s="10" t="n">
        <v>0</v>
      </c>
      <c r="N1283" s="10" t="n">
        <v>0.5</v>
      </c>
      <c r="O1283" s="10" t="n">
        <v>29.5</v>
      </c>
      <c r="P1283" s="10" t="n">
        <v>20.8</v>
      </c>
      <c r="Q1283" s="10" t="n">
        <v>4.9</v>
      </c>
      <c r="R1283" s="10" t="s">
        <v>61</v>
      </c>
      <c r="S1283" s="10" t="s">
        <v>61</v>
      </c>
      <c r="T1283" s="10" t="s">
        <v>61</v>
      </c>
      <c r="U1283" s="10" t="s">
        <v>61</v>
      </c>
      <c r="V1283" s="10" t="s">
        <v>61</v>
      </c>
      <c r="W1283" s="10" t="s">
        <v>40</v>
      </c>
      <c r="X1283" s="10" t="s">
        <v>40</v>
      </c>
      <c r="Y1283" s="10" t="s">
        <v>40</v>
      </c>
      <c r="Z1283" s="10" t="s">
        <v>40</v>
      </c>
      <c r="AA1283" s="10" t="s">
        <v>40</v>
      </c>
      <c r="AB1283" s="10" t="s">
        <v>40</v>
      </c>
      <c r="AC1283" s="10" t="s">
        <v>40</v>
      </c>
      <c r="AD1283" s="69" t="s">
        <v>40</v>
      </c>
      <c r="AE1283" s="70"/>
      <c r="AF1283" s="10"/>
      <c r="AG1283" s="10" t="n">
        <v>100</v>
      </c>
      <c r="AH1283" s="10" t="n">
        <v>0.8</v>
      </c>
      <c r="AI1283" s="10"/>
      <c r="AJ1283" s="10"/>
      <c r="AK1283" s="10" t="s">
        <v>65</v>
      </c>
    </row>
    <row r="1284" customFormat="false" ht="13.8" hidden="false" customHeight="false" outlineLevel="0" collapsed="false">
      <c r="A1284" s="10" t="s">
        <v>868</v>
      </c>
      <c r="B1284" s="74" t="n">
        <v>2051</v>
      </c>
      <c r="C1284" s="10" t="s">
        <v>59</v>
      </c>
      <c r="D1284" s="75" t="s">
        <v>885</v>
      </c>
      <c r="E1284" s="10" t="n">
        <v>0.7</v>
      </c>
      <c r="F1284" s="10" t="n">
        <v>20.1</v>
      </c>
      <c r="G1284" s="10" t="n">
        <v>36.1</v>
      </c>
      <c r="H1284" s="10"/>
      <c r="I1284" s="10"/>
      <c r="J1284" s="10" t="n">
        <v>3.0972</v>
      </c>
      <c r="K1284" s="10" t="n">
        <v>0</v>
      </c>
      <c r="L1284" s="10" t="n">
        <v>0</v>
      </c>
      <c r="M1284" s="10" t="n">
        <v>0</v>
      </c>
      <c r="N1284" s="10" t="n">
        <v>0.4</v>
      </c>
      <c r="O1284" s="10" t="n">
        <v>29.5</v>
      </c>
      <c r="P1284" s="10" t="n">
        <v>18.7</v>
      </c>
      <c r="Q1284" s="10" t="n">
        <v>0</v>
      </c>
      <c r="R1284" s="10" t="s">
        <v>40</v>
      </c>
      <c r="S1284" s="10" t="s">
        <v>40</v>
      </c>
      <c r="T1284" s="10" t="s">
        <v>40</v>
      </c>
      <c r="U1284" s="10" t="s">
        <v>61</v>
      </c>
      <c r="V1284" s="10" t="s">
        <v>61</v>
      </c>
      <c r="W1284" s="10" t="s">
        <v>61</v>
      </c>
      <c r="X1284" s="10" t="s">
        <v>40</v>
      </c>
      <c r="Y1284" s="10" t="s">
        <v>40</v>
      </c>
      <c r="Z1284" s="10" t="s">
        <v>40</v>
      </c>
      <c r="AA1284" s="10" t="s">
        <v>40</v>
      </c>
      <c r="AB1284" s="10" t="s">
        <v>40</v>
      </c>
      <c r="AC1284" s="10" t="s">
        <v>40</v>
      </c>
      <c r="AD1284" s="69" t="s">
        <v>40</v>
      </c>
      <c r="AE1284" s="70"/>
      <c r="AF1284" s="10"/>
      <c r="AG1284" s="10" t="n">
        <v>100</v>
      </c>
      <c r="AH1284" s="10" t="n">
        <v>0.8</v>
      </c>
      <c r="AI1284" s="10"/>
      <c r="AJ1284" s="10"/>
      <c r="AK1284" s="10" t="s">
        <v>65</v>
      </c>
    </row>
    <row r="1285" customFormat="false" ht="13.8" hidden="false" customHeight="false" outlineLevel="0" collapsed="false">
      <c r="A1285" s="10" t="s">
        <v>868</v>
      </c>
      <c r="B1285" s="74" t="n">
        <v>2051</v>
      </c>
      <c r="C1285" s="10" t="s">
        <v>59</v>
      </c>
      <c r="D1285" s="75" t="s">
        <v>886</v>
      </c>
      <c r="E1285" s="10" t="n">
        <v>0.2</v>
      </c>
      <c r="F1285" s="10" t="n">
        <v>17.2</v>
      </c>
      <c r="G1285" s="10" t="n">
        <v>32.2</v>
      </c>
      <c r="H1285" s="10" t="n">
        <v>19.8</v>
      </c>
      <c r="I1285" s="10" t="n">
        <v>37.9</v>
      </c>
      <c r="J1285" s="10" t="n">
        <v>13.5</v>
      </c>
      <c r="K1285" s="10" t="n">
        <v>0</v>
      </c>
      <c r="L1285" s="10" t="n">
        <v>0</v>
      </c>
      <c r="M1285" s="10" t="n">
        <v>0</v>
      </c>
      <c r="N1285" s="10" t="n">
        <v>0</v>
      </c>
      <c r="O1285" s="10" t="n">
        <v>27.6</v>
      </c>
      <c r="P1285" s="10" t="n">
        <v>16.2</v>
      </c>
      <c r="Q1285" s="10" t="n">
        <v>4.2</v>
      </c>
      <c r="R1285" s="10" t="s">
        <v>40</v>
      </c>
      <c r="S1285" s="10" t="s">
        <v>40</v>
      </c>
      <c r="T1285" s="10" t="s">
        <v>40</v>
      </c>
      <c r="U1285" s="10" t="s">
        <v>40</v>
      </c>
      <c r="V1285" s="10" t="s">
        <v>40</v>
      </c>
      <c r="W1285" s="10" t="s">
        <v>40</v>
      </c>
      <c r="X1285" s="10" t="s">
        <v>40</v>
      </c>
      <c r="Y1285" s="10" t="s">
        <v>40</v>
      </c>
      <c r="Z1285" s="10" t="s">
        <v>40</v>
      </c>
      <c r="AA1285" s="10" t="s">
        <v>40</v>
      </c>
      <c r="AB1285" s="10" t="s">
        <v>40</v>
      </c>
      <c r="AC1285" s="10" t="s">
        <v>40</v>
      </c>
      <c r="AD1285" s="69" t="s">
        <v>40</v>
      </c>
      <c r="AE1285" s="70"/>
      <c r="AF1285" s="10"/>
      <c r="AG1285" s="10" t="n">
        <v>100</v>
      </c>
      <c r="AH1285" s="10" t="n">
        <v>0.7</v>
      </c>
      <c r="AI1285" s="10"/>
      <c r="AJ1285" s="10"/>
      <c r="AK1285" s="10" t="s">
        <v>65</v>
      </c>
    </row>
    <row r="1286" customFormat="false" ht="13.8" hidden="false" customHeight="false" outlineLevel="0" collapsed="false">
      <c r="A1286" s="10" t="s">
        <v>868</v>
      </c>
      <c r="B1286" s="74" t="n">
        <v>2051</v>
      </c>
      <c r="C1286" s="10" t="s">
        <v>38</v>
      </c>
      <c r="D1286" s="76" t="s">
        <v>887</v>
      </c>
      <c r="E1286" s="10" t="n">
        <v>0</v>
      </c>
      <c r="F1286" s="10" t="n">
        <v>7.7</v>
      </c>
      <c r="G1286" s="10" t="n">
        <v>2.9</v>
      </c>
      <c r="H1286" s="10" t="n">
        <v>9.5</v>
      </c>
      <c r="I1286" s="10" t="n">
        <v>21.9</v>
      </c>
      <c r="J1286" s="10" t="n">
        <v>0</v>
      </c>
      <c r="K1286" s="10" t="n">
        <v>0</v>
      </c>
      <c r="L1286" s="10" t="n">
        <v>0</v>
      </c>
      <c r="M1286" s="10" t="n">
        <v>0</v>
      </c>
      <c r="N1286" s="10" t="n">
        <v>0.4</v>
      </c>
      <c r="O1286" s="10" t="n">
        <v>9</v>
      </c>
      <c r="P1286" s="10" t="n">
        <v>4.7</v>
      </c>
      <c r="Q1286" s="10" t="n">
        <v>1.7</v>
      </c>
      <c r="R1286" s="10" t="s">
        <v>40</v>
      </c>
      <c r="S1286" s="10" t="s">
        <v>40</v>
      </c>
      <c r="T1286" s="10" t="s">
        <v>40</v>
      </c>
      <c r="U1286" s="10" t="s">
        <v>40</v>
      </c>
      <c r="V1286" s="10" t="s">
        <v>40</v>
      </c>
      <c r="W1286" s="10" t="s">
        <v>40</v>
      </c>
      <c r="X1286" s="10" t="s">
        <v>40</v>
      </c>
      <c r="Y1286" s="10" t="s">
        <v>40</v>
      </c>
      <c r="Z1286" s="10" t="s">
        <v>40</v>
      </c>
      <c r="AA1286" s="10" t="s">
        <v>40</v>
      </c>
      <c r="AB1286" s="10" t="s">
        <v>40</v>
      </c>
      <c r="AC1286" s="10" t="s">
        <v>40</v>
      </c>
      <c r="AD1286" s="69" t="s">
        <v>40</v>
      </c>
      <c r="AE1286" s="70"/>
      <c r="AF1286" s="10"/>
      <c r="AG1286" s="10" t="n">
        <v>50</v>
      </c>
      <c r="AH1286" s="10" t="n">
        <v>0.5</v>
      </c>
      <c r="AI1286" s="10"/>
      <c r="AJ1286" s="10"/>
      <c r="AK1286" s="10" t="s">
        <v>46</v>
      </c>
    </row>
    <row r="1287" customFormat="false" ht="13.8" hidden="false" customHeight="false" outlineLevel="0" collapsed="false">
      <c r="A1287" s="10" t="s">
        <v>868</v>
      </c>
      <c r="B1287" s="74" t="n">
        <v>2051</v>
      </c>
      <c r="C1287" s="10" t="s">
        <v>38</v>
      </c>
      <c r="D1287" s="76" t="s">
        <v>888</v>
      </c>
      <c r="E1287" s="10" t="n">
        <v>0</v>
      </c>
      <c r="F1287" s="10" t="n">
        <v>10.7</v>
      </c>
      <c r="G1287" s="10" t="n">
        <v>14.6</v>
      </c>
      <c r="H1287" s="10" t="n">
        <v>8.6</v>
      </c>
      <c r="I1287" s="10" t="n">
        <v>23.6</v>
      </c>
      <c r="J1287" s="10" t="n">
        <v>0</v>
      </c>
      <c r="K1287" s="10" t="n">
        <v>0</v>
      </c>
      <c r="L1287" s="10" t="n">
        <v>0</v>
      </c>
      <c r="M1287" s="10" t="n">
        <v>0</v>
      </c>
      <c r="N1287" s="10" t="n">
        <v>1</v>
      </c>
      <c r="O1287" s="10" t="n">
        <v>9.6</v>
      </c>
      <c r="P1287" s="10" t="n">
        <v>4.2</v>
      </c>
      <c r="Q1287" s="10" t="n">
        <v>1.4</v>
      </c>
      <c r="R1287" s="10" t="s">
        <v>40</v>
      </c>
      <c r="S1287" s="10" t="s">
        <v>40</v>
      </c>
      <c r="T1287" s="10" t="s">
        <v>40</v>
      </c>
      <c r="U1287" s="10" t="s">
        <v>40</v>
      </c>
      <c r="V1287" s="10" t="s">
        <v>40</v>
      </c>
      <c r="W1287" s="10" t="s">
        <v>40</v>
      </c>
      <c r="X1287" s="10" t="s">
        <v>40</v>
      </c>
      <c r="Y1287" s="10" t="s">
        <v>40</v>
      </c>
      <c r="Z1287" s="10" t="s">
        <v>40</v>
      </c>
      <c r="AA1287" s="10" t="s">
        <v>40</v>
      </c>
      <c r="AB1287" s="10" t="s">
        <v>40</v>
      </c>
      <c r="AC1287" s="10" t="s">
        <v>40</v>
      </c>
      <c r="AD1287" s="69" t="s">
        <v>40</v>
      </c>
      <c r="AE1287" s="70"/>
      <c r="AF1287" s="10"/>
      <c r="AG1287" s="10" t="n">
        <v>50</v>
      </c>
      <c r="AH1287" s="10" t="n">
        <v>0.6</v>
      </c>
      <c r="AI1287" s="10"/>
      <c r="AJ1287" s="10"/>
      <c r="AK1287" s="10" t="s">
        <v>46</v>
      </c>
    </row>
    <row r="1288" customFormat="false" ht="13.8" hidden="false" customHeight="false" outlineLevel="0" collapsed="false">
      <c r="A1288" s="10" t="s">
        <v>868</v>
      </c>
      <c r="B1288" s="74" t="n">
        <v>2051</v>
      </c>
      <c r="C1288" s="10" t="s">
        <v>38</v>
      </c>
      <c r="D1288" s="76" t="s">
        <v>889</v>
      </c>
      <c r="E1288" s="10" t="n">
        <v>0</v>
      </c>
      <c r="F1288" s="10" t="n">
        <v>12.8</v>
      </c>
      <c r="G1288" s="10" t="n">
        <v>4.8</v>
      </c>
      <c r="H1288" s="10" t="n">
        <v>16.6</v>
      </c>
      <c r="I1288" s="10" t="n">
        <v>21.6</v>
      </c>
      <c r="J1288" s="10" t="n">
        <v>0</v>
      </c>
      <c r="K1288" s="10" t="n">
        <v>0</v>
      </c>
      <c r="L1288" s="10" t="n">
        <v>0</v>
      </c>
      <c r="M1288" s="10" t="n">
        <v>0</v>
      </c>
      <c r="N1288" s="10" t="n">
        <v>0</v>
      </c>
      <c r="O1288" s="10" t="n">
        <v>26.9</v>
      </c>
      <c r="P1288" s="10" t="n">
        <v>16.1</v>
      </c>
      <c r="Q1288" s="10" t="n">
        <v>6.7</v>
      </c>
      <c r="R1288" s="10" t="s">
        <v>40</v>
      </c>
      <c r="S1288" s="10" t="s">
        <v>40</v>
      </c>
      <c r="T1288" s="10" t="s">
        <v>40</v>
      </c>
      <c r="U1288" s="10" t="s">
        <v>40</v>
      </c>
      <c r="V1288" s="10" t="s">
        <v>40</v>
      </c>
      <c r="W1288" s="10" t="s">
        <v>40</v>
      </c>
      <c r="X1288" s="10" t="s">
        <v>40</v>
      </c>
      <c r="Y1288" s="10" t="s">
        <v>40</v>
      </c>
      <c r="Z1288" s="10" t="s">
        <v>40</v>
      </c>
      <c r="AA1288" s="10" t="s">
        <v>40</v>
      </c>
      <c r="AB1288" s="10" t="s">
        <v>40</v>
      </c>
      <c r="AC1288" s="10" t="s">
        <v>40</v>
      </c>
      <c r="AD1288" s="69" t="s">
        <v>40</v>
      </c>
      <c r="AE1288" s="70"/>
      <c r="AF1288" s="10"/>
      <c r="AG1288" s="10" t="n">
        <v>50</v>
      </c>
      <c r="AH1288" s="10" t="n">
        <v>0.65</v>
      </c>
      <c r="AI1288" s="10"/>
      <c r="AJ1288" s="10"/>
      <c r="AK1288" s="10" t="s">
        <v>46</v>
      </c>
    </row>
    <row r="1289" customFormat="false" ht="13.8" hidden="false" customHeight="false" outlineLevel="0" collapsed="false">
      <c r="A1289" s="10" t="s">
        <v>868</v>
      </c>
      <c r="B1289" s="74" t="n">
        <v>2051</v>
      </c>
      <c r="C1289" s="10" t="s">
        <v>38</v>
      </c>
      <c r="D1289" s="76" t="s">
        <v>890</v>
      </c>
      <c r="E1289" s="10" t="n">
        <v>0</v>
      </c>
      <c r="F1289" s="10" t="n">
        <v>9.4</v>
      </c>
      <c r="G1289" s="10" t="n">
        <v>13</v>
      </c>
      <c r="H1289" s="10" t="n">
        <v>8.4</v>
      </c>
      <c r="I1289" s="10" t="n">
        <v>18.7</v>
      </c>
      <c r="J1289" s="10" t="n">
        <v>0</v>
      </c>
      <c r="K1289" s="10" t="n">
        <v>0</v>
      </c>
      <c r="L1289" s="10" t="n">
        <v>0</v>
      </c>
      <c r="M1289" s="10" t="n">
        <v>0</v>
      </c>
      <c r="N1289" s="10" t="n">
        <v>2.2</v>
      </c>
      <c r="O1289" s="10" t="n">
        <v>9.4</v>
      </c>
      <c r="P1289" s="10" t="n">
        <v>4.5</v>
      </c>
      <c r="Q1289" s="10" t="n">
        <v>1.6</v>
      </c>
      <c r="R1289" s="10" t="s">
        <v>40</v>
      </c>
      <c r="S1289" s="10" t="s">
        <v>40</v>
      </c>
      <c r="T1289" s="10" t="s">
        <v>40</v>
      </c>
      <c r="U1289" s="10" t="s">
        <v>40</v>
      </c>
      <c r="V1289" s="10" t="s">
        <v>40</v>
      </c>
      <c r="W1289" s="10" t="s">
        <v>40</v>
      </c>
      <c r="X1289" s="10" t="s">
        <v>40</v>
      </c>
      <c r="Y1289" s="10" t="s">
        <v>40</v>
      </c>
      <c r="Z1289" s="10" t="s">
        <v>40</v>
      </c>
      <c r="AA1289" s="10" t="s">
        <v>40</v>
      </c>
      <c r="AB1289" s="10" t="s">
        <v>40</v>
      </c>
      <c r="AC1289" s="10" t="s">
        <v>40</v>
      </c>
      <c r="AD1289" s="69" t="s">
        <v>40</v>
      </c>
      <c r="AE1289" s="70"/>
      <c r="AF1289" s="10"/>
      <c r="AG1289" s="10" t="n">
        <v>50</v>
      </c>
      <c r="AH1289" s="10" t="n">
        <v>0.55</v>
      </c>
      <c r="AI1289" s="10"/>
      <c r="AJ1289" s="10"/>
      <c r="AK1289" s="10" t="s">
        <v>46</v>
      </c>
    </row>
    <row r="1290" customFormat="false" ht="13.8" hidden="false" customHeight="false" outlineLevel="0" collapsed="false">
      <c r="A1290" s="10" t="s">
        <v>868</v>
      </c>
      <c r="B1290" s="74" t="n">
        <v>2051</v>
      </c>
      <c r="C1290" s="10" t="s">
        <v>38</v>
      </c>
      <c r="D1290" s="76" t="s">
        <v>891</v>
      </c>
      <c r="E1290" s="10" t="n">
        <v>0</v>
      </c>
      <c r="F1290" s="10" t="n">
        <v>11</v>
      </c>
      <c r="G1290" s="10" t="n">
        <v>4.1</v>
      </c>
      <c r="H1290" s="10" t="n">
        <v>13.9</v>
      </c>
      <c r="I1290" s="10" t="n">
        <v>21.7</v>
      </c>
      <c r="J1290" s="10" t="n">
        <v>0</v>
      </c>
      <c r="K1290" s="10" t="n">
        <v>0</v>
      </c>
      <c r="L1290" s="10" t="n">
        <v>0</v>
      </c>
      <c r="M1290" s="10" t="n">
        <v>0</v>
      </c>
      <c r="N1290" s="10" t="n">
        <v>0</v>
      </c>
      <c r="O1290" s="10" t="n">
        <v>23.7</v>
      </c>
      <c r="P1290" s="10" t="n">
        <v>11.9</v>
      </c>
      <c r="Q1290" s="10" t="n">
        <v>4.4</v>
      </c>
      <c r="R1290" s="10" t="s">
        <v>40</v>
      </c>
      <c r="S1290" s="10" t="s">
        <v>40</v>
      </c>
      <c r="T1290" s="10" t="s">
        <v>40</v>
      </c>
      <c r="U1290" s="10" t="s">
        <v>40</v>
      </c>
      <c r="V1290" s="10" t="s">
        <v>40</v>
      </c>
      <c r="W1290" s="10" t="s">
        <v>40</v>
      </c>
      <c r="X1290" s="10" t="s">
        <v>40</v>
      </c>
      <c r="Y1290" s="10" t="s">
        <v>40</v>
      </c>
      <c r="Z1290" s="10" t="s">
        <v>40</v>
      </c>
      <c r="AA1290" s="10" t="s">
        <v>40</v>
      </c>
      <c r="AB1290" s="10" t="s">
        <v>40</v>
      </c>
      <c r="AC1290" s="10" t="s">
        <v>40</v>
      </c>
      <c r="AD1290" s="69" t="s">
        <v>40</v>
      </c>
      <c r="AE1290" s="70"/>
      <c r="AF1290" s="10"/>
      <c r="AG1290" s="10" t="n">
        <v>50</v>
      </c>
      <c r="AH1290" s="10" t="n">
        <v>0.6</v>
      </c>
      <c r="AI1290" s="10"/>
      <c r="AJ1290" s="10"/>
      <c r="AK1290" s="10" t="s">
        <v>46</v>
      </c>
    </row>
    <row r="1291" customFormat="false" ht="13.8" hidden="false" customHeight="false" outlineLevel="0" collapsed="false">
      <c r="A1291" s="10" t="s">
        <v>868</v>
      </c>
      <c r="B1291" s="80" t="n">
        <v>2085</v>
      </c>
      <c r="C1291" s="10" t="s">
        <v>59</v>
      </c>
      <c r="D1291" s="75" t="s">
        <v>869</v>
      </c>
      <c r="E1291" s="10"/>
      <c r="F1291" s="10"/>
      <c r="G1291" s="10"/>
      <c r="H1291" s="10" t="n">
        <v>2.0175</v>
      </c>
      <c r="I1291" s="10"/>
      <c r="J1291" s="10" t="n">
        <v>2.8227</v>
      </c>
      <c r="K1291" s="10"/>
      <c r="L1291" s="10" t="n">
        <v>3.5048</v>
      </c>
      <c r="M1291" s="10" t="n">
        <v>34.2</v>
      </c>
      <c r="N1291" s="10" t="n">
        <v>13</v>
      </c>
      <c r="O1291" s="10" t="n">
        <v>2</v>
      </c>
      <c r="P1291" s="10" t="n">
        <v>3.3</v>
      </c>
      <c r="Q1291" s="10" t="n">
        <v>0.9</v>
      </c>
      <c r="R1291" s="10" t="s">
        <v>41</v>
      </c>
      <c r="S1291" s="10" t="s">
        <v>41</v>
      </c>
      <c r="T1291" s="10" t="s">
        <v>41</v>
      </c>
      <c r="U1291" s="10" t="s">
        <v>61</v>
      </c>
      <c r="V1291" s="10" t="s">
        <v>41</v>
      </c>
      <c r="W1291" s="10" t="s">
        <v>41</v>
      </c>
      <c r="X1291" s="10" t="s">
        <v>41</v>
      </c>
      <c r="Y1291" s="10" t="s">
        <v>41</v>
      </c>
      <c r="Z1291" s="10" t="s">
        <v>40</v>
      </c>
      <c r="AA1291" s="10" t="s">
        <v>40</v>
      </c>
      <c r="AB1291" s="10" t="s">
        <v>40</v>
      </c>
      <c r="AC1291" s="10" t="s">
        <v>40</v>
      </c>
      <c r="AD1291" s="69" t="s">
        <v>40</v>
      </c>
      <c r="AE1291" s="70"/>
      <c r="AF1291" s="10"/>
      <c r="AG1291" s="10" t="n">
        <v>200</v>
      </c>
      <c r="AH1291" s="10" t="n">
        <v>0.8</v>
      </c>
      <c r="AI1291" s="10"/>
      <c r="AJ1291" s="10"/>
      <c r="AK1291" s="10" t="s">
        <v>72</v>
      </c>
    </row>
    <row r="1292" customFormat="false" ht="13.8" hidden="false" customHeight="false" outlineLevel="0" collapsed="false">
      <c r="A1292" s="10" t="s">
        <v>868</v>
      </c>
      <c r="B1292" s="80" t="n">
        <v>2085</v>
      </c>
      <c r="C1292" s="10" t="s">
        <v>59</v>
      </c>
      <c r="D1292" s="75" t="s">
        <v>870</v>
      </c>
      <c r="E1292" s="10"/>
      <c r="F1292" s="10"/>
      <c r="G1292" s="10"/>
      <c r="H1292" s="10" t="n">
        <v>2.0972</v>
      </c>
      <c r="I1292" s="10"/>
      <c r="J1292" s="10" t="n">
        <v>1.9101</v>
      </c>
      <c r="K1292" s="10"/>
      <c r="L1292" s="10" t="n">
        <v>2.4548</v>
      </c>
      <c r="M1292" s="10" t="n">
        <v>34.7</v>
      </c>
      <c r="N1292" s="10" t="n">
        <v>11.5</v>
      </c>
      <c r="O1292" s="10" t="n">
        <v>3.5</v>
      </c>
      <c r="P1292" s="10" t="n">
        <v>3.9</v>
      </c>
      <c r="Q1292" s="10" t="n">
        <v>1.1</v>
      </c>
      <c r="R1292" s="10" t="s">
        <v>41</v>
      </c>
      <c r="S1292" s="10" t="s">
        <v>41</v>
      </c>
      <c r="T1292" s="10" t="s">
        <v>41</v>
      </c>
      <c r="U1292" s="10" t="s">
        <v>61</v>
      </c>
      <c r="V1292" s="10" t="s">
        <v>41</v>
      </c>
      <c r="W1292" s="10" t="s">
        <v>41</v>
      </c>
      <c r="X1292" s="10" t="s">
        <v>41</v>
      </c>
      <c r="Y1292" s="10" t="s">
        <v>41</v>
      </c>
      <c r="Z1292" s="10" t="s">
        <v>40</v>
      </c>
      <c r="AA1292" s="10" t="s">
        <v>40</v>
      </c>
      <c r="AB1292" s="10" t="s">
        <v>40</v>
      </c>
      <c r="AC1292" s="10" t="s">
        <v>40</v>
      </c>
      <c r="AD1292" s="69" t="s">
        <v>40</v>
      </c>
      <c r="AE1292" s="70"/>
      <c r="AF1292" s="10"/>
      <c r="AG1292" s="10" t="n">
        <v>100</v>
      </c>
      <c r="AH1292" s="10" t="n">
        <v>0.8</v>
      </c>
      <c r="AI1292" s="10"/>
      <c r="AJ1292" s="10"/>
      <c r="AK1292" s="10" t="s">
        <v>72</v>
      </c>
    </row>
    <row r="1293" customFormat="false" ht="13.8" hidden="false" customHeight="false" outlineLevel="0" collapsed="false">
      <c r="A1293" s="10" t="s">
        <v>868</v>
      </c>
      <c r="B1293" s="80" t="n">
        <v>2085</v>
      </c>
      <c r="C1293" s="10" t="s">
        <v>59</v>
      </c>
      <c r="D1293" s="75" t="s">
        <v>871</v>
      </c>
      <c r="E1293" s="10" t="n">
        <v>0</v>
      </c>
      <c r="F1293" s="10" t="n">
        <v>12.8</v>
      </c>
      <c r="G1293" s="10" t="n">
        <v>9.7</v>
      </c>
      <c r="H1293" s="10" t="n">
        <v>40.6</v>
      </c>
      <c r="I1293" s="10" t="n">
        <v>63.9</v>
      </c>
      <c r="J1293" s="10" t="n">
        <v>54.2</v>
      </c>
      <c r="K1293" s="10" t="n">
        <v>70.7</v>
      </c>
      <c r="L1293" s="10" t="n">
        <v>28.7</v>
      </c>
      <c r="M1293" s="10" t="n">
        <v>0</v>
      </c>
      <c r="N1293" s="10" t="n">
        <v>0</v>
      </c>
      <c r="O1293" s="10" t="n">
        <v>0</v>
      </c>
      <c r="P1293" s="10" t="n">
        <v>0</v>
      </c>
      <c r="Q1293" s="10" t="n">
        <v>0</v>
      </c>
      <c r="R1293" s="10" t="s">
        <v>40</v>
      </c>
      <c r="S1293" s="10" t="s">
        <v>40</v>
      </c>
      <c r="T1293" s="10" t="s">
        <v>40</v>
      </c>
      <c r="U1293" s="10" t="s">
        <v>40</v>
      </c>
      <c r="V1293" s="10" t="s">
        <v>40</v>
      </c>
      <c r="W1293" s="10" t="s">
        <v>40</v>
      </c>
      <c r="X1293" s="10" t="s">
        <v>40</v>
      </c>
      <c r="Y1293" s="10" t="s">
        <v>40</v>
      </c>
      <c r="Z1293" s="10" t="s">
        <v>40</v>
      </c>
      <c r="AA1293" s="10" t="s">
        <v>40</v>
      </c>
      <c r="AB1293" s="10" t="s">
        <v>40</v>
      </c>
      <c r="AC1293" s="10" t="s">
        <v>40</v>
      </c>
      <c r="AD1293" s="69" t="s">
        <v>40</v>
      </c>
      <c r="AE1293" s="70"/>
      <c r="AF1293" s="10"/>
      <c r="AG1293" s="10" t="n">
        <v>200</v>
      </c>
      <c r="AH1293" s="10" t="n">
        <v>0.8</v>
      </c>
      <c r="AI1293" s="10"/>
      <c r="AJ1293" s="10"/>
      <c r="AK1293" s="10" t="s">
        <v>72</v>
      </c>
    </row>
    <row r="1294" customFormat="false" ht="13.8" hidden="false" customHeight="false" outlineLevel="0" collapsed="false">
      <c r="A1294" s="10" t="s">
        <v>868</v>
      </c>
      <c r="B1294" s="80" t="n">
        <v>2085</v>
      </c>
      <c r="C1294" s="10" t="s">
        <v>59</v>
      </c>
      <c r="D1294" s="75" t="s">
        <v>872</v>
      </c>
      <c r="E1294" s="10" t="n">
        <v>0.7</v>
      </c>
      <c r="F1294" s="10" t="n">
        <v>7</v>
      </c>
      <c r="G1294" s="10" t="n">
        <v>12.6</v>
      </c>
      <c r="H1294" s="10" t="n">
        <v>42.5</v>
      </c>
      <c r="I1294" s="10" t="n">
        <v>67.5</v>
      </c>
      <c r="J1294" s="10" t="n">
        <v>25.3</v>
      </c>
      <c r="K1294" s="10" t="n">
        <v>69.7</v>
      </c>
      <c r="L1294" s="10" t="n">
        <v>0</v>
      </c>
      <c r="M1294" s="10" t="n">
        <v>10.6</v>
      </c>
      <c r="N1294" s="10" t="n">
        <v>0</v>
      </c>
      <c r="O1294" s="10" t="n">
        <v>3.3</v>
      </c>
      <c r="P1294" s="10" t="n">
        <v>0</v>
      </c>
      <c r="Q1294" s="10" t="n">
        <v>0</v>
      </c>
      <c r="R1294" s="10" t="s">
        <v>40</v>
      </c>
      <c r="S1294" s="10" t="s">
        <v>40</v>
      </c>
      <c r="T1294" s="10" t="s">
        <v>40</v>
      </c>
      <c r="U1294" s="10" t="s">
        <v>40</v>
      </c>
      <c r="V1294" s="10" t="s">
        <v>40</v>
      </c>
      <c r="W1294" s="10" t="s">
        <v>40</v>
      </c>
      <c r="X1294" s="10" t="s">
        <v>40</v>
      </c>
      <c r="Y1294" s="10" t="s">
        <v>40</v>
      </c>
      <c r="Z1294" s="10" t="s">
        <v>40</v>
      </c>
      <c r="AA1294" s="10" t="s">
        <v>40</v>
      </c>
      <c r="AB1294" s="10" t="s">
        <v>40</v>
      </c>
      <c r="AC1294" s="10" t="s">
        <v>40</v>
      </c>
      <c r="AD1294" s="69" t="s">
        <v>40</v>
      </c>
      <c r="AE1294" s="70"/>
      <c r="AF1294" s="10"/>
      <c r="AG1294" s="10" t="n">
        <v>100</v>
      </c>
      <c r="AH1294" s="10" t="n">
        <v>0.8</v>
      </c>
      <c r="AI1294" s="10"/>
      <c r="AJ1294" s="10"/>
      <c r="AK1294" s="10" t="s">
        <v>72</v>
      </c>
    </row>
    <row r="1295" customFormat="false" ht="13.8" hidden="false" customHeight="false" outlineLevel="0" collapsed="false">
      <c r="A1295" s="10" t="s">
        <v>868</v>
      </c>
      <c r="B1295" s="80" t="n">
        <v>2085</v>
      </c>
      <c r="C1295" s="10" t="s">
        <v>59</v>
      </c>
      <c r="D1295" s="75" t="s">
        <v>873</v>
      </c>
      <c r="E1295" s="10" t="n">
        <v>2.7</v>
      </c>
      <c r="F1295" s="10" t="n">
        <v>19.7</v>
      </c>
      <c r="G1295" s="10" t="n">
        <v>33</v>
      </c>
      <c r="H1295" s="10"/>
      <c r="I1295" s="10"/>
      <c r="J1295" s="10"/>
      <c r="K1295" s="10" t="n">
        <v>4.0331</v>
      </c>
      <c r="L1295" s="10" t="n">
        <v>47.8</v>
      </c>
      <c r="M1295" s="10" t="n">
        <v>38.1</v>
      </c>
      <c r="N1295" s="10" t="n">
        <v>15.8</v>
      </c>
      <c r="O1295" s="10" t="n">
        <v>13.9</v>
      </c>
      <c r="P1295" s="10" t="n">
        <v>1.8</v>
      </c>
      <c r="Q1295" s="10" t="n">
        <v>0</v>
      </c>
      <c r="R1295" s="10" t="s">
        <v>40</v>
      </c>
      <c r="S1295" s="10" t="s">
        <v>40</v>
      </c>
      <c r="T1295" s="10" t="s">
        <v>40</v>
      </c>
      <c r="U1295" s="10" t="s">
        <v>41</v>
      </c>
      <c r="V1295" s="10" t="s">
        <v>41</v>
      </c>
      <c r="W1295" s="10" t="s">
        <v>41</v>
      </c>
      <c r="X1295" s="10" t="s">
        <v>41</v>
      </c>
      <c r="Y1295" s="10" t="s">
        <v>40</v>
      </c>
      <c r="Z1295" s="10" t="s">
        <v>40</v>
      </c>
      <c r="AA1295" s="10" t="s">
        <v>40</v>
      </c>
      <c r="AB1295" s="10" t="s">
        <v>40</v>
      </c>
      <c r="AC1295" s="10" t="s">
        <v>40</v>
      </c>
      <c r="AD1295" s="69" t="s">
        <v>40</v>
      </c>
      <c r="AE1295" s="70"/>
      <c r="AF1295" s="10"/>
      <c r="AG1295" s="10" t="n">
        <v>100</v>
      </c>
      <c r="AH1295" s="10" t="n">
        <v>0.8</v>
      </c>
      <c r="AI1295" s="10"/>
      <c r="AJ1295" s="10"/>
      <c r="AK1295" s="10" t="s">
        <v>65</v>
      </c>
    </row>
    <row r="1296" customFormat="false" ht="13.8" hidden="false" customHeight="false" outlineLevel="0" collapsed="false">
      <c r="A1296" s="10" t="s">
        <v>868</v>
      </c>
      <c r="B1296" s="80" t="n">
        <v>2085</v>
      </c>
      <c r="C1296" s="10" t="s">
        <v>59</v>
      </c>
      <c r="D1296" s="75" t="s">
        <v>874</v>
      </c>
      <c r="E1296" s="10" t="n">
        <v>3.4</v>
      </c>
      <c r="F1296" s="10" t="n">
        <v>15.6</v>
      </c>
      <c r="G1296" s="10" t="n">
        <v>17.9</v>
      </c>
      <c r="H1296" s="10" t="n">
        <v>41.7</v>
      </c>
      <c r="I1296" s="10" t="n">
        <v>58.5</v>
      </c>
      <c r="J1296" s="10" t="n">
        <v>30.8</v>
      </c>
      <c r="K1296" s="10" t="n">
        <v>71.4</v>
      </c>
      <c r="L1296" s="10" t="n">
        <v>36</v>
      </c>
      <c r="M1296" s="10" t="n">
        <v>24.6</v>
      </c>
      <c r="N1296" s="10" t="n">
        <v>6.3</v>
      </c>
      <c r="O1296" s="10" t="n">
        <v>3.1</v>
      </c>
      <c r="P1296" s="10" t="n">
        <v>0</v>
      </c>
      <c r="Q1296" s="10" t="n">
        <v>0</v>
      </c>
      <c r="R1296" s="10" t="s">
        <v>40</v>
      </c>
      <c r="S1296" s="10" t="s">
        <v>40</v>
      </c>
      <c r="T1296" s="10" t="s">
        <v>40</v>
      </c>
      <c r="U1296" s="10" t="s">
        <v>40</v>
      </c>
      <c r="V1296" s="10" t="s">
        <v>40</v>
      </c>
      <c r="W1296" s="10" t="s">
        <v>40</v>
      </c>
      <c r="X1296" s="10" t="s">
        <v>40</v>
      </c>
      <c r="Y1296" s="10" t="s">
        <v>40</v>
      </c>
      <c r="Z1296" s="10" t="s">
        <v>40</v>
      </c>
      <c r="AA1296" s="10" t="s">
        <v>40</v>
      </c>
      <c r="AB1296" s="10" t="s">
        <v>40</v>
      </c>
      <c r="AC1296" s="10" t="s">
        <v>40</v>
      </c>
      <c r="AD1296" s="69" t="s">
        <v>40</v>
      </c>
      <c r="AE1296" s="70"/>
      <c r="AF1296" s="10"/>
      <c r="AG1296" s="10" t="n">
        <v>100</v>
      </c>
      <c r="AH1296" s="10" t="n">
        <v>0.8</v>
      </c>
      <c r="AI1296" s="10"/>
      <c r="AJ1296" s="10"/>
      <c r="AK1296" s="10" t="s">
        <v>72</v>
      </c>
    </row>
    <row r="1297" customFormat="false" ht="13.8" hidden="false" customHeight="false" outlineLevel="0" collapsed="false">
      <c r="A1297" s="10" t="s">
        <v>868</v>
      </c>
      <c r="B1297" s="80" t="n">
        <v>2085</v>
      </c>
      <c r="C1297" s="10" t="s">
        <v>59</v>
      </c>
      <c r="D1297" s="75" t="s">
        <v>875</v>
      </c>
      <c r="E1297" s="10"/>
      <c r="F1297" s="10"/>
      <c r="G1297" s="10"/>
      <c r="H1297" s="10" t="n">
        <v>3.3394</v>
      </c>
      <c r="I1297" s="10"/>
      <c r="J1297" s="10" t="n">
        <v>3.1853</v>
      </c>
      <c r="K1297" s="10"/>
      <c r="L1297" s="10"/>
      <c r="M1297" s="10" t="n">
        <v>2.3519</v>
      </c>
      <c r="N1297" s="10" t="n">
        <v>50.2</v>
      </c>
      <c r="O1297" s="10" t="n">
        <v>6.8</v>
      </c>
      <c r="P1297" s="10" t="n">
        <v>7.5</v>
      </c>
      <c r="Q1297" s="10" t="n">
        <v>6</v>
      </c>
      <c r="R1297" s="10" t="s">
        <v>41</v>
      </c>
      <c r="S1297" s="10" t="s">
        <v>41</v>
      </c>
      <c r="T1297" s="10" t="s">
        <v>41</v>
      </c>
      <c r="U1297" s="10" t="s">
        <v>61</v>
      </c>
      <c r="V1297" s="10" t="s">
        <v>41</v>
      </c>
      <c r="W1297" s="10" t="s">
        <v>41</v>
      </c>
      <c r="X1297" s="10" t="s">
        <v>41</v>
      </c>
      <c r="Y1297" s="10" t="s">
        <v>41</v>
      </c>
      <c r="Z1297" s="10" t="s">
        <v>41</v>
      </c>
      <c r="AA1297" s="10" t="s">
        <v>40</v>
      </c>
      <c r="AB1297" s="10" t="s">
        <v>40</v>
      </c>
      <c r="AC1297" s="10" t="s">
        <v>40</v>
      </c>
      <c r="AD1297" s="69" t="s">
        <v>40</v>
      </c>
      <c r="AE1297" s="70"/>
      <c r="AF1297" s="10"/>
      <c r="AG1297" s="10" t="n">
        <v>100</v>
      </c>
      <c r="AH1297" s="10" t="n">
        <v>0.8</v>
      </c>
      <c r="AI1297" s="10"/>
      <c r="AJ1297" s="10"/>
      <c r="AK1297" s="10" t="s">
        <v>65</v>
      </c>
    </row>
    <row r="1298" customFormat="false" ht="13.8" hidden="false" customHeight="false" outlineLevel="0" collapsed="false">
      <c r="A1298" s="10" t="s">
        <v>868</v>
      </c>
      <c r="B1298" s="80" t="n">
        <v>2085</v>
      </c>
      <c r="C1298" s="10" t="s">
        <v>59</v>
      </c>
      <c r="D1298" s="75" t="s">
        <v>876</v>
      </c>
      <c r="E1298" s="10"/>
      <c r="F1298" s="10"/>
      <c r="G1298" s="10"/>
      <c r="H1298" s="10" t="n">
        <v>3.2796</v>
      </c>
      <c r="I1298" s="10"/>
      <c r="J1298" s="10"/>
      <c r="K1298" s="10" t="n">
        <v>4.8127</v>
      </c>
      <c r="L1298" s="10"/>
      <c r="M1298" s="10" t="n">
        <v>2.9175</v>
      </c>
      <c r="N1298" s="10" t="n">
        <v>51.3</v>
      </c>
      <c r="O1298" s="10" t="n">
        <v>5.6</v>
      </c>
      <c r="P1298" s="10" t="n">
        <v>7.3</v>
      </c>
      <c r="Q1298" s="10" t="n">
        <v>5.9</v>
      </c>
      <c r="R1298" s="10" t="s">
        <v>41</v>
      </c>
      <c r="S1298" s="10" t="s">
        <v>41</v>
      </c>
      <c r="T1298" s="10" t="s">
        <v>41</v>
      </c>
      <c r="U1298" s="10" t="s">
        <v>61</v>
      </c>
      <c r="V1298" s="10" t="s">
        <v>41</v>
      </c>
      <c r="W1298" s="10" t="s">
        <v>41</v>
      </c>
      <c r="X1298" s="10" t="s">
        <v>41</v>
      </c>
      <c r="Y1298" s="10" t="s">
        <v>41</v>
      </c>
      <c r="Z1298" s="10" t="s">
        <v>41</v>
      </c>
      <c r="AA1298" s="10" t="s">
        <v>40</v>
      </c>
      <c r="AB1298" s="10" t="s">
        <v>40</v>
      </c>
      <c r="AC1298" s="10" t="s">
        <v>40</v>
      </c>
      <c r="AD1298" s="69" t="s">
        <v>40</v>
      </c>
      <c r="AE1298" s="70"/>
      <c r="AF1298" s="10"/>
      <c r="AG1298" s="10" t="n">
        <v>200</v>
      </c>
      <c r="AH1298" s="10" t="n">
        <v>0.8</v>
      </c>
      <c r="AI1298" s="10"/>
      <c r="AJ1298" s="10"/>
      <c r="AK1298" s="10" t="s">
        <v>65</v>
      </c>
    </row>
    <row r="1299" customFormat="false" ht="13.8" hidden="false" customHeight="false" outlineLevel="0" collapsed="false">
      <c r="A1299" s="10" t="s">
        <v>868</v>
      </c>
      <c r="B1299" s="80" t="n">
        <v>2085</v>
      </c>
      <c r="C1299" s="10" t="s">
        <v>59</v>
      </c>
      <c r="D1299" s="75" t="s">
        <v>877</v>
      </c>
      <c r="E1299" s="10"/>
      <c r="F1299" s="10"/>
      <c r="G1299" s="10"/>
      <c r="H1299" s="10" t="n">
        <v>4.1706</v>
      </c>
      <c r="I1299" s="10"/>
      <c r="J1299" s="10" t="n">
        <v>2.1682</v>
      </c>
      <c r="K1299" s="10" t="n">
        <v>68.1</v>
      </c>
      <c r="L1299" s="10" t="n">
        <v>16.2</v>
      </c>
      <c r="M1299" s="10" t="n">
        <v>32.4</v>
      </c>
      <c r="N1299" s="10" t="n">
        <v>29.9</v>
      </c>
      <c r="O1299" s="10" t="n">
        <v>12.3</v>
      </c>
      <c r="P1299" s="10" t="n">
        <v>6.3</v>
      </c>
      <c r="Q1299" s="10" t="n">
        <v>4.7</v>
      </c>
      <c r="R1299" s="10" t="s">
        <v>41</v>
      </c>
      <c r="S1299" s="10" t="s">
        <v>41</v>
      </c>
      <c r="T1299" s="10" t="s">
        <v>41</v>
      </c>
      <c r="U1299" s="10" t="s">
        <v>61</v>
      </c>
      <c r="V1299" s="10" t="s">
        <v>41</v>
      </c>
      <c r="W1299" s="10" t="s">
        <v>41</v>
      </c>
      <c r="X1299" s="10" t="s">
        <v>40</v>
      </c>
      <c r="Y1299" s="10" t="s">
        <v>40</v>
      </c>
      <c r="Z1299" s="10" t="s">
        <v>40</v>
      </c>
      <c r="AA1299" s="10" t="s">
        <v>40</v>
      </c>
      <c r="AB1299" s="10" t="s">
        <v>40</v>
      </c>
      <c r="AC1299" s="10" t="s">
        <v>40</v>
      </c>
      <c r="AD1299" s="69" t="s">
        <v>40</v>
      </c>
      <c r="AE1299" s="70"/>
      <c r="AF1299" s="10"/>
      <c r="AG1299" s="10" t="n">
        <v>100</v>
      </c>
      <c r="AH1299" s="10" t="n">
        <v>0.8</v>
      </c>
      <c r="AI1299" s="10"/>
      <c r="AJ1299" s="10"/>
      <c r="AK1299" s="10" t="s">
        <v>65</v>
      </c>
    </row>
    <row r="1300" customFormat="false" ht="13.8" hidden="false" customHeight="false" outlineLevel="0" collapsed="false">
      <c r="A1300" s="10" t="s">
        <v>868</v>
      </c>
      <c r="B1300" s="80" t="n">
        <v>2085</v>
      </c>
      <c r="C1300" s="10" t="s">
        <v>59</v>
      </c>
      <c r="D1300" s="75" t="s">
        <v>878</v>
      </c>
      <c r="E1300" s="10" t="n">
        <v>2.9</v>
      </c>
      <c r="F1300" s="10" t="n">
        <v>16</v>
      </c>
      <c r="G1300" s="10" t="n">
        <v>29.7</v>
      </c>
      <c r="H1300" s="10" t="n">
        <v>47</v>
      </c>
      <c r="I1300" s="10" t="n">
        <v>58.9</v>
      </c>
      <c r="J1300" s="10" t="n">
        <v>30.7</v>
      </c>
      <c r="K1300" s="10" t="n">
        <v>66.7</v>
      </c>
      <c r="L1300" s="10" t="n">
        <v>25.2</v>
      </c>
      <c r="M1300" s="10" t="n">
        <v>41</v>
      </c>
      <c r="N1300" s="10" t="n">
        <v>15.2</v>
      </c>
      <c r="O1300" s="10" t="n">
        <v>7.6</v>
      </c>
      <c r="P1300" s="10" t="n">
        <v>0</v>
      </c>
      <c r="Q1300" s="10" t="n">
        <v>0</v>
      </c>
      <c r="R1300" s="10" t="s">
        <v>40</v>
      </c>
      <c r="S1300" s="10" t="s">
        <v>40</v>
      </c>
      <c r="T1300" s="10" t="s">
        <v>40</v>
      </c>
      <c r="U1300" s="10" t="s">
        <v>40</v>
      </c>
      <c r="V1300" s="10" t="s">
        <v>40</v>
      </c>
      <c r="W1300" s="10" t="s">
        <v>40</v>
      </c>
      <c r="X1300" s="10" t="s">
        <v>40</v>
      </c>
      <c r="Y1300" s="10" t="s">
        <v>40</v>
      </c>
      <c r="Z1300" s="10" t="s">
        <v>40</v>
      </c>
      <c r="AA1300" s="10" t="s">
        <v>40</v>
      </c>
      <c r="AB1300" s="10" t="s">
        <v>40</v>
      </c>
      <c r="AC1300" s="10" t="s">
        <v>40</v>
      </c>
      <c r="AD1300" s="69" t="s">
        <v>40</v>
      </c>
      <c r="AE1300" s="70"/>
      <c r="AF1300" s="10"/>
      <c r="AG1300" s="10" t="n">
        <v>100</v>
      </c>
      <c r="AH1300" s="10" t="n">
        <v>0.8</v>
      </c>
      <c r="AI1300" s="10"/>
      <c r="AJ1300" s="10"/>
      <c r="AK1300" s="10" t="s">
        <v>65</v>
      </c>
    </row>
    <row r="1301" customFormat="false" ht="13.8" hidden="false" customHeight="false" outlineLevel="0" collapsed="false">
      <c r="A1301" s="10" t="s">
        <v>868</v>
      </c>
      <c r="B1301" s="80" t="n">
        <v>2085</v>
      </c>
      <c r="C1301" s="10" t="s">
        <v>59</v>
      </c>
      <c r="D1301" s="75" t="s">
        <v>879</v>
      </c>
      <c r="E1301" s="10"/>
      <c r="F1301" s="10"/>
      <c r="G1301" s="10"/>
      <c r="H1301" s="10"/>
      <c r="I1301" s="10" t="n">
        <v>5.9967</v>
      </c>
      <c r="J1301" s="10"/>
      <c r="K1301" s="10" t="n">
        <v>2.9146</v>
      </c>
      <c r="L1301" s="10" t="n">
        <v>2.0204</v>
      </c>
      <c r="M1301" s="10" t="n">
        <v>17.4</v>
      </c>
      <c r="N1301" s="10" t="n">
        <v>0.6</v>
      </c>
      <c r="O1301" s="10" t="n">
        <v>0.4</v>
      </c>
      <c r="P1301" s="10" t="n">
        <v>1.3</v>
      </c>
      <c r="Q1301" s="10" t="n">
        <v>6.6</v>
      </c>
      <c r="R1301" s="10" t="s">
        <v>78</v>
      </c>
      <c r="S1301" s="10" t="s">
        <v>78</v>
      </c>
      <c r="T1301" s="10" t="s">
        <v>78</v>
      </c>
      <c r="U1301" s="10" t="s">
        <v>78</v>
      </c>
      <c r="V1301" s="10" t="s">
        <v>78</v>
      </c>
      <c r="W1301" s="10" t="s">
        <v>78</v>
      </c>
      <c r="X1301" s="10" t="s">
        <v>78</v>
      </c>
      <c r="Y1301" s="10" t="s">
        <v>78</v>
      </c>
      <c r="Z1301" s="10" t="s">
        <v>40</v>
      </c>
      <c r="AA1301" s="10" t="s">
        <v>40</v>
      </c>
      <c r="AB1301" s="10" t="s">
        <v>40</v>
      </c>
      <c r="AC1301" s="10" t="s">
        <v>40</v>
      </c>
      <c r="AD1301" s="69" t="s">
        <v>40</v>
      </c>
      <c r="AE1301" s="70"/>
      <c r="AF1301" s="10"/>
      <c r="AG1301" s="10" t="n">
        <v>200</v>
      </c>
      <c r="AH1301" s="10" t="n">
        <v>0.8</v>
      </c>
      <c r="AI1301" s="10"/>
      <c r="AJ1301" s="10"/>
      <c r="AK1301" s="10" t="s">
        <v>81</v>
      </c>
    </row>
    <row r="1302" customFormat="false" ht="13.8" hidden="false" customHeight="false" outlineLevel="0" collapsed="false">
      <c r="A1302" s="10" t="s">
        <v>868</v>
      </c>
      <c r="B1302" s="80" t="n">
        <v>2085</v>
      </c>
      <c r="C1302" s="10" t="s">
        <v>59</v>
      </c>
      <c r="D1302" s="75" t="s">
        <v>880</v>
      </c>
      <c r="E1302" s="10"/>
      <c r="F1302" s="10"/>
      <c r="G1302" s="10"/>
      <c r="H1302" s="10"/>
      <c r="I1302" s="10" t="n">
        <v>5.9875</v>
      </c>
      <c r="J1302" s="10"/>
      <c r="K1302" s="10" t="n">
        <v>2.9786</v>
      </c>
      <c r="L1302" s="10"/>
      <c r="M1302" s="10" t="n">
        <v>2.2207</v>
      </c>
      <c r="N1302" s="10" t="n">
        <v>0</v>
      </c>
      <c r="O1302" s="10" t="n">
        <v>7.9</v>
      </c>
      <c r="P1302" s="10" t="n">
        <v>0</v>
      </c>
      <c r="Q1302" s="10" t="n">
        <v>1</v>
      </c>
      <c r="R1302" s="10" t="s">
        <v>180</v>
      </c>
      <c r="S1302" s="10" t="s">
        <v>180</v>
      </c>
      <c r="T1302" s="10" t="s">
        <v>180</v>
      </c>
      <c r="U1302" s="10" t="s">
        <v>180</v>
      </c>
      <c r="V1302" s="10" t="s">
        <v>180</v>
      </c>
      <c r="W1302" s="10" t="s">
        <v>78</v>
      </c>
      <c r="X1302" s="10" t="s">
        <v>78</v>
      </c>
      <c r="Y1302" s="10" t="s">
        <v>78</v>
      </c>
      <c r="Z1302" s="10" t="s">
        <v>78</v>
      </c>
      <c r="AA1302" s="10" t="s">
        <v>40</v>
      </c>
      <c r="AB1302" s="10" t="s">
        <v>40</v>
      </c>
      <c r="AC1302" s="10" t="s">
        <v>40</v>
      </c>
      <c r="AD1302" s="69" t="s">
        <v>40</v>
      </c>
      <c r="AE1302" s="70"/>
      <c r="AF1302" s="10"/>
      <c r="AG1302" s="10" t="n">
        <v>200</v>
      </c>
      <c r="AH1302" s="10" t="n">
        <v>0.8</v>
      </c>
      <c r="AI1302" s="10"/>
      <c r="AJ1302" s="10"/>
      <c r="AK1302" s="10" t="s">
        <v>81</v>
      </c>
    </row>
    <row r="1303" customFormat="false" ht="13.8" hidden="false" customHeight="false" outlineLevel="0" collapsed="false">
      <c r="A1303" s="10" t="s">
        <v>868</v>
      </c>
      <c r="B1303" s="80" t="n">
        <v>2085</v>
      </c>
      <c r="C1303" s="10" t="s">
        <v>59</v>
      </c>
      <c r="D1303" s="75" t="s">
        <v>881</v>
      </c>
      <c r="E1303" s="10"/>
      <c r="F1303" s="10"/>
      <c r="G1303" s="10"/>
      <c r="H1303" s="10"/>
      <c r="I1303" s="10" t="n">
        <v>6.4553</v>
      </c>
      <c r="J1303" s="10"/>
      <c r="K1303" s="10" t="n">
        <v>2.5847</v>
      </c>
      <c r="L1303" s="10" t="n">
        <v>4</v>
      </c>
      <c r="M1303" s="10" t="n">
        <v>38.3</v>
      </c>
      <c r="N1303" s="10" t="n">
        <v>18.1</v>
      </c>
      <c r="O1303" s="10" t="n">
        <v>13.6</v>
      </c>
      <c r="P1303" s="10" t="n">
        <v>3.4</v>
      </c>
      <c r="Q1303" s="10" t="n">
        <v>0.7</v>
      </c>
      <c r="R1303" s="10" t="s">
        <v>41</v>
      </c>
      <c r="S1303" s="10" t="s">
        <v>41</v>
      </c>
      <c r="T1303" s="10" t="s">
        <v>41</v>
      </c>
      <c r="U1303" s="10" t="s">
        <v>41</v>
      </c>
      <c r="V1303" s="10" t="s">
        <v>41</v>
      </c>
      <c r="W1303" s="10" t="s">
        <v>41</v>
      </c>
      <c r="X1303" s="10" t="s">
        <v>41</v>
      </c>
      <c r="Y1303" s="10" t="s">
        <v>40</v>
      </c>
      <c r="Z1303" s="10" t="s">
        <v>40</v>
      </c>
      <c r="AA1303" s="10" t="s">
        <v>40</v>
      </c>
      <c r="AB1303" s="10" t="s">
        <v>40</v>
      </c>
      <c r="AC1303" s="10" t="s">
        <v>40</v>
      </c>
      <c r="AD1303" s="69" t="s">
        <v>40</v>
      </c>
      <c r="AE1303" s="70"/>
      <c r="AF1303" s="10"/>
      <c r="AG1303" s="10" t="n">
        <v>100</v>
      </c>
      <c r="AH1303" s="10" t="n">
        <v>0.8</v>
      </c>
      <c r="AI1303" s="10"/>
      <c r="AJ1303" s="10"/>
      <c r="AK1303" s="10" t="s">
        <v>65</v>
      </c>
    </row>
    <row r="1304" customFormat="false" ht="13.8" hidden="false" customHeight="false" outlineLevel="0" collapsed="false">
      <c r="A1304" s="10" t="s">
        <v>868</v>
      </c>
      <c r="B1304" s="80" t="n">
        <v>2085</v>
      </c>
      <c r="C1304" s="10" t="s">
        <v>59</v>
      </c>
      <c r="D1304" s="75" t="s">
        <v>882</v>
      </c>
      <c r="E1304" s="10"/>
      <c r="F1304" s="10"/>
      <c r="G1304" s="10"/>
      <c r="H1304" s="10"/>
      <c r="I1304" s="10" t="n">
        <v>6.232</v>
      </c>
      <c r="J1304" s="10" t="n">
        <v>25.1</v>
      </c>
      <c r="K1304" s="10" t="n">
        <v>65.6</v>
      </c>
      <c r="L1304" s="10" t="n">
        <v>30.5</v>
      </c>
      <c r="M1304" s="10" t="n">
        <v>35.7</v>
      </c>
      <c r="N1304" s="10" t="n">
        <v>9.8</v>
      </c>
      <c r="O1304" s="10" t="n">
        <v>12.3</v>
      </c>
      <c r="P1304" s="10" t="n">
        <v>2</v>
      </c>
      <c r="Q1304" s="10" t="n">
        <v>0.3</v>
      </c>
      <c r="R1304" s="10" t="s">
        <v>41</v>
      </c>
      <c r="S1304" s="10" t="s">
        <v>41</v>
      </c>
      <c r="T1304" s="10" t="s">
        <v>41</v>
      </c>
      <c r="U1304" s="10" t="s">
        <v>41</v>
      </c>
      <c r="V1304" s="10" t="s">
        <v>41</v>
      </c>
      <c r="W1304" s="10" t="s">
        <v>40</v>
      </c>
      <c r="X1304" s="10" t="s">
        <v>40</v>
      </c>
      <c r="Y1304" s="10" t="s">
        <v>40</v>
      </c>
      <c r="Z1304" s="10" t="s">
        <v>40</v>
      </c>
      <c r="AA1304" s="10" t="s">
        <v>40</v>
      </c>
      <c r="AB1304" s="10" t="s">
        <v>40</v>
      </c>
      <c r="AC1304" s="10" t="s">
        <v>40</v>
      </c>
      <c r="AD1304" s="69" t="s">
        <v>40</v>
      </c>
      <c r="AE1304" s="70"/>
      <c r="AF1304" s="10"/>
      <c r="AG1304" s="10" t="n">
        <v>100</v>
      </c>
      <c r="AH1304" s="10" t="n">
        <v>0.8</v>
      </c>
      <c r="AI1304" s="10"/>
      <c r="AJ1304" s="10"/>
      <c r="AK1304" s="10" t="s">
        <v>65</v>
      </c>
    </row>
    <row r="1305" customFormat="false" ht="13.8" hidden="false" customHeight="false" outlineLevel="0" collapsed="false">
      <c r="A1305" s="10" t="s">
        <v>868</v>
      </c>
      <c r="B1305" s="80" t="n">
        <v>2085</v>
      </c>
      <c r="C1305" s="10" t="s">
        <v>59</v>
      </c>
      <c r="D1305" s="75" t="s">
        <v>883</v>
      </c>
      <c r="E1305" s="10"/>
      <c r="F1305" s="10"/>
      <c r="G1305" s="10"/>
      <c r="H1305" s="10"/>
      <c r="I1305" s="10" t="n">
        <v>5.6059</v>
      </c>
      <c r="J1305" s="10"/>
      <c r="K1305" s="10" t="n">
        <v>2.6567</v>
      </c>
      <c r="L1305" s="10" t="n">
        <v>46.9</v>
      </c>
      <c r="M1305" s="10" t="n">
        <v>39.3</v>
      </c>
      <c r="N1305" s="10" t="n">
        <v>12.3</v>
      </c>
      <c r="O1305" s="10" t="n">
        <v>15.4</v>
      </c>
      <c r="P1305" s="10" t="n">
        <v>8.2</v>
      </c>
      <c r="Q1305" s="10" t="n">
        <v>5.6</v>
      </c>
      <c r="R1305" s="10" t="s">
        <v>41</v>
      </c>
      <c r="S1305" s="10" t="s">
        <v>41</v>
      </c>
      <c r="T1305" s="10" t="s">
        <v>41</v>
      </c>
      <c r="U1305" s="10" t="s">
        <v>41</v>
      </c>
      <c r="V1305" s="10" t="s">
        <v>41</v>
      </c>
      <c r="W1305" s="10" t="s">
        <v>41</v>
      </c>
      <c r="X1305" s="10" t="s">
        <v>41</v>
      </c>
      <c r="Y1305" s="10" t="s">
        <v>40</v>
      </c>
      <c r="Z1305" s="10" t="s">
        <v>40</v>
      </c>
      <c r="AA1305" s="10" t="s">
        <v>40</v>
      </c>
      <c r="AB1305" s="10" t="s">
        <v>40</v>
      </c>
      <c r="AC1305" s="10" t="s">
        <v>40</v>
      </c>
      <c r="AD1305" s="69" t="s">
        <v>40</v>
      </c>
      <c r="AE1305" s="70"/>
      <c r="AF1305" s="10"/>
      <c r="AG1305" s="10" t="n">
        <v>100</v>
      </c>
      <c r="AH1305" s="10" t="n">
        <v>0.8</v>
      </c>
      <c r="AI1305" s="10"/>
      <c r="AJ1305" s="10"/>
      <c r="AK1305" s="10" t="s">
        <v>65</v>
      </c>
    </row>
    <row r="1306" customFormat="false" ht="13.8" hidden="false" customHeight="false" outlineLevel="0" collapsed="false">
      <c r="A1306" s="10" t="s">
        <v>868</v>
      </c>
      <c r="B1306" s="80" t="n">
        <v>2085</v>
      </c>
      <c r="C1306" s="10" t="s">
        <v>59</v>
      </c>
      <c r="D1306" s="75" t="s">
        <v>884</v>
      </c>
      <c r="E1306" s="10"/>
      <c r="F1306" s="10"/>
      <c r="G1306" s="10"/>
      <c r="H1306" s="10" t="n">
        <v>4.0229</v>
      </c>
      <c r="I1306" s="10" t="n">
        <v>30.2</v>
      </c>
      <c r="J1306" s="10" t="n">
        <v>44.3</v>
      </c>
      <c r="K1306" s="10" t="n">
        <v>45.6</v>
      </c>
      <c r="L1306" s="10" t="n">
        <v>29.6</v>
      </c>
      <c r="M1306" s="10" t="n">
        <v>21.2</v>
      </c>
      <c r="N1306" s="10" t="n">
        <v>25.2</v>
      </c>
      <c r="O1306" s="10" t="n">
        <v>15</v>
      </c>
      <c r="P1306" s="10" t="n">
        <v>6.6</v>
      </c>
      <c r="Q1306" s="10" t="n">
        <v>3.3</v>
      </c>
      <c r="R1306" s="10" t="s">
        <v>61</v>
      </c>
      <c r="S1306" s="10" t="s">
        <v>61</v>
      </c>
      <c r="T1306" s="10" t="s">
        <v>61</v>
      </c>
      <c r="U1306" s="10" t="s">
        <v>61</v>
      </c>
      <c r="V1306" s="10" t="s">
        <v>40</v>
      </c>
      <c r="W1306" s="10" t="s">
        <v>40</v>
      </c>
      <c r="X1306" s="10" t="s">
        <v>40</v>
      </c>
      <c r="Y1306" s="10" t="s">
        <v>40</v>
      </c>
      <c r="Z1306" s="10" t="s">
        <v>40</v>
      </c>
      <c r="AA1306" s="10" t="s">
        <v>40</v>
      </c>
      <c r="AB1306" s="10" t="s">
        <v>40</v>
      </c>
      <c r="AC1306" s="10" t="s">
        <v>40</v>
      </c>
      <c r="AD1306" s="69" t="s">
        <v>40</v>
      </c>
      <c r="AE1306" s="70"/>
      <c r="AF1306" s="10"/>
      <c r="AG1306" s="10" t="n">
        <v>100</v>
      </c>
      <c r="AH1306" s="10" t="n">
        <v>0.8</v>
      </c>
      <c r="AI1306" s="10"/>
      <c r="AJ1306" s="10"/>
      <c r="AK1306" s="10" t="s">
        <v>65</v>
      </c>
    </row>
    <row r="1307" customFormat="false" ht="13.8" hidden="false" customHeight="false" outlineLevel="0" collapsed="false">
      <c r="A1307" s="10" t="s">
        <v>868</v>
      </c>
      <c r="B1307" s="80" t="n">
        <v>2085</v>
      </c>
      <c r="C1307" s="10" t="s">
        <v>59</v>
      </c>
      <c r="D1307" s="75" t="s">
        <v>885</v>
      </c>
      <c r="E1307" s="10" t="n">
        <v>3.1</v>
      </c>
      <c r="F1307" s="10" t="n">
        <v>16</v>
      </c>
      <c r="G1307" s="10" t="n">
        <v>29.9</v>
      </c>
      <c r="H1307" s="10"/>
      <c r="I1307" s="10" t="n">
        <v>4.8011</v>
      </c>
      <c r="J1307" s="10" t="n">
        <v>11.4</v>
      </c>
      <c r="K1307" s="10" t="n">
        <v>72.4</v>
      </c>
      <c r="L1307" s="10" t="n">
        <v>21.7</v>
      </c>
      <c r="M1307" s="10" t="n">
        <v>28.2</v>
      </c>
      <c r="N1307" s="10" t="n">
        <v>26.6</v>
      </c>
      <c r="O1307" s="10" t="n">
        <v>9.8</v>
      </c>
      <c r="P1307" s="10" t="n">
        <v>4.6</v>
      </c>
      <c r="Q1307" s="10" t="n">
        <v>2.9</v>
      </c>
      <c r="R1307" s="10" t="s">
        <v>40</v>
      </c>
      <c r="S1307" s="10" t="s">
        <v>40</v>
      </c>
      <c r="T1307" s="10" t="s">
        <v>40</v>
      </c>
      <c r="U1307" s="10" t="s">
        <v>61</v>
      </c>
      <c r="V1307" s="10" t="s">
        <v>61</v>
      </c>
      <c r="W1307" s="10" t="s">
        <v>40</v>
      </c>
      <c r="X1307" s="10" t="s">
        <v>40</v>
      </c>
      <c r="Y1307" s="10" t="s">
        <v>40</v>
      </c>
      <c r="Z1307" s="10" t="s">
        <v>40</v>
      </c>
      <c r="AA1307" s="10" t="s">
        <v>40</v>
      </c>
      <c r="AB1307" s="10" t="s">
        <v>40</v>
      </c>
      <c r="AC1307" s="10" t="s">
        <v>40</v>
      </c>
      <c r="AD1307" s="69" t="s">
        <v>40</v>
      </c>
      <c r="AE1307" s="70"/>
      <c r="AF1307" s="10"/>
      <c r="AG1307" s="10" t="n">
        <v>100</v>
      </c>
      <c r="AH1307" s="10" t="n">
        <v>0.8</v>
      </c>
      <c r="AI1307" s="10"/>
      <c r="AJ1307" s="10"/>
      <c r="AK1307" s="10" t="s">
        <v>65</v>
      </c>
    </row>
    <row r="1308" customFormat="false" ht="13.8" hidden="false" customHeight="false" outlineLevel="0" collapsed="false">
      <c r="A1308" s="10" t="s">
        <v>868</v>
      </c>
      <c r="B1308" s="80" t="n">
        <v>2085</v>
      </c>
      <c r="C1308" s="10" t="s">
        <v>59</v>
      </c>
      <c r="D1308" s="75" t="s">
        <v>886</v>
      </c>
      <c r="E1308" s="10" t="n">
        <v>2.1</v>
      </c>
      <c r="F1308" s="10" t="n">
        <v>13.9</v>
      </c>
      <c r="G1308" s="10" t="n">
        <v>26.6</v>
      </c>
      <c r="H1308" s="10" t="n">
        <v>39.8</v>
      </c>
      <c r="I1308" s="10" t="n">
        <v>41.1</v>
      </c>
      <c r="J1308" s="10" t="n">
        <v>31.4</v>
      </c>
      <c r="K1308" s="10" t="n">
        <v>54.2</v>
      </c>
      <c r="L1308" s="10" t="n">
        <v>19.6</v>
      </c>
      <c r="M1308" s="10" t="n">
        <v>21.4</v>
      </c>
      <c r="N1308" s="10" t="n">
        <v>22.6</v>
      </c>
      <c r="O1308" s="10" t="n">
        <v>13.4</v>
      </c>
      <c r="P1308" s="10" t="n">
        <v>0</v>
      </c>
      <c r="Q1308" s="10" t="n">
        <v>0</v>
      </c>
      <c r="R1308" s="10" t="s">
        <v>40</v>
      </c>
      <c r="S1308" s="10" t="s">
        <v>40</v>
      </c>
      <c r="T1308" s="10" t="s">
        <v>40</v>
      </c>
      <c r="U1308" s="10" t="s">
        <v>40</v>
      </c>
      <c r="V1308" s="10" t="s">
        <v>40</v>
      </c>
      <c r="W1308" s="10" t="s">
        <v>40</v>
      </c>
      <c r="X1308" s="10" t="s">
        <v>40</v>
      </c>
      <c r="Y1308" s="10" t="s">
        <v>40</v>
      </c>
      <c r="Z1308" s="10" t="s">
        <v>40</v>
      </c>
      <c r="AA1308" s="10" t="s">
        <v>40</v>
      </c>
      <c r="AB1308" s="10" t="s">
        <v>40</v>
      </c>
      <c r="AC1308" s="10" t="s">
        <v>40</v>
      </c>
      <c r="AD1308" s="69" t="s">
        <v>40</v>
      </c>
      <c r="AE1308" s="70"/>
      <c r="AF1308" s="10"/>
      <c r="AG1308" s="10" t="n">
        <v>100</v>
      </c>
      <c r="AH1308" s="10" t="n">
        <v>0.7</v>
      </c>
      <c r="AI1308" s="10"/>
      <c r="AJ1308" s="10"/>
      <c r="AK1308" s="10" t="s">
        <v>65</v>
      </c>
    </row>
    <row r="1309" customFormat="false" ht="13.8" hidden="false" customHeight="false" outlineLevel="0" collapsed="false">
      <c r="A1309" s="10" t="s">
        <v>868</v>
      </c>
      <c r="B1309" s="80" t="n">
        <v>2085</v>
      </c>
      <c r="C1309" s="10" t="s">
        <v>38</v>
      </c>
      <c r="D1309" s="76" t="s">
        <v>887</v>
      </c>
      <c r="E1309" s="10" t="n">
        <v>0</v>
      </c>
      <c r="F1309" s="10" t="n">
        <v>4.9</v>
      </c>
      <c r="G1309" s="10" t="n">
        <v>5.9</v>
      </c>
      <c r="H1309" s="10" t="n">
        <v>23</v>
      </c>
      <c r="I1309" s="10" t="n">
        <v>24.7</v>
      </c>
      <c r="J1309" s="10" t="n">
        <v>1.4</v>
      </c>
      <c r="K1309" s="10" t="n">
        <v>28.5</v>
      </c>
      <c r="L1309" s="10" t="n">
        <v>0</v>
      </c>
      <c r="M1309" s="10" t="n">
        <v>25.2</v>
      </c>
      <c r="N1309" s="10" t="n">
        <v>0.7</v>
      </c>
      <c r="O1309" s="10" t="n">
        <v>7.1</v>
      </c>
      <c r="P1309" s="10" t="n">
        <v>1.1</v>
      </c>
      <c r="Q1309" s="10" t="n">
        <v>0</v>
      </c>
      <c r="R1309" s="10" t="s">
        <v>40</v>
      </c>
      <c r="S1309" s="10" t="s">
        <v>40</v>
      </c>
      <c r="T1309" s="10" t="s">
        <v>40</v>
      </c>
      <c r="U1309" s="10" t="s">
        <v>40</v>
      </c>
      <c r="V1309" s="10" t="s">
        <v>40</v>
      </c>
      <c r="W1309" s="10" t="s">
        <v>40</v>
      </c>
      <c r="X1309" s="10" t="s">
        <v>40</v>
      </c>
      <c r="Y1309" s="10" t="s">
        <v>40</v>
      </c>
      <c r="Z1309" s="10" t="s">
        <v>40</v>
      </c>
      <c r="AA1309" s="10" t="s">
        <v>40</v>
      </c>
      <c r="AB1309" s="10" t="s">
        <v>40</v>
      </c>
      <c r="AC1309" s="10" t="s">
        <v>40</v>
      </c>
      <c r="AD1309" s="69" t="s">
        <v>40</v>
      </c>
      <c r="AE1309" s="70"/>
      <c r="AF1309" s="10"/>
      <c r="AG1309" s="10" t="n">
        <v>50</v>
      </c>
      <c r="AH1309" s="10" t="n">
        <v>0.5</v>
      </c>
      <c r="AI1309" s="10"/>
      <c r="AJ1309" s="10"/>
      <c r="AK1309" s="10" t="s">
        <v>46</v>
      </c>
    </row>
    <row r="1310" customFormat="false" ht="13.8" hidden="false" customHeight="false" outlineLevel="0" collapsed="false">
      <c r="A1310" s="10" t="s">
        <v>868</v>
      </c>
      <c r="B1310" s="80" t="n">
        <v>2085</v>
      </c>
      <c r="C1310" s="10" t="s">
        <v>38</v>
      </c>
      <c r="D1310" s="76" t="s">
        <v>888</v>
      </c>
      <c r="E1310" s="10" t="n">
        <v>0</v>
      </c>
      <c r="F1310" s="10" t="n">
        <v>6.8</v>
      </c>
      <c r="G1310" s="10" t="n">
        <v>16.7</v>
      </c>
      <c r="H1310" s="10" t="n">
        <v>20.5</v>
      </c>
      <c r="I1310" s="10" t="n">
        <v>36.1</v>
      </c>
      <c r="J1310" s="10" t="n">
        <v>0</v>
      </c>
      <c r="K1310" s="10" t="n">
        <v>48.1</v>
      </c>
      <c r="L1310" s="10" t="n">
        <v>0</v>
      </c>
      <c r="M1310" s="10" t="n">
        <v>37.2</v>
      </c>
      <c r="N1310" s="10" t="n">
        <v>0</v>
      </c>
      <c r="O1310" s="10" t="n">
        <v>5.4</v>
      </c>
      <c r="P1310" s="10" t="n">
        <v>0</v>
      </c>
      <c r="Q1310" s="10" t="n">
        <v>0</v>
      </c>
      <c r="R1310" s="10" t="s">
        <v>40</v>
      </c>
      <c r="S1310" s="10" t="s">
        <v>40</v>
      </c>
      <c r="T1310" s="10" t="s">
        <v>40</v>
      </c>
      <c r="U1310" s="10" t="s">
        <v>40</v>
      </c>
      <c r="V1310" s="10" t="s">
        <v>40</v>
      </c>
      <c r="W1310" s="10" t="s">
        <v>40</v>
      </c>
      <c r="X1310" s="10" t="s">
        <v>40</v>
      </c>
      <c r="Y1310" s="10" t="s">
        <v>40</v>
      </c>
      <c r="Z1310" s="10" t="s">
        <v>40</v>
      </c>
      <c r="AA1310" s="10" t="s">
        <v>40</v>
      </c>
      <c r="AB1310" s="10" t="s">
        <v>40</v>
      </c>
      <c r="AC1310" s="10" t="s">
        <v>40</v>
      </c>
      <c r="AD1310" s="69" t="s">
        <v>40</v>
      </c>
      <c r="AE1310" s="70"/>
      <c r="AF1310" s="10"/>
      <c r="AG1310" s="10" t="n">
        <v>50</v>
      </c>
      <c r="AH1310" s="10" t="n">
        <v>0.6</v>
      </c>
      <c r="AI1310" s="10"/>
      <c r="AJ1310" s="10"/>
      <c r="AK1310" s="10" t="s">
        <v>46</v>
      </c>
    </row>
    <row r="1311" customFormat="false" ht="13.8" hidden="false" customHeight="false" outlineLevel="0" collapsed="false">
      <c r="A1311" s="10" t="s">
        <v>868</v>
      </c>
      <c r="B1311" s="80" t="n">
        <v>2085</v>
      </c>
      <c r="C1311" s="10" t="s">
        <v>38</v>
      </c>
      <c r="D1311" s="76" t="s">
        <v>889</v>
      </c>
      <c r="E1311" s="10" t="n">
        <v>0</v>
      </c>
      <c r="F1311" s="10" t="n">
        <v>8.1</v>
      </c>
      <c r="G1311" s="10" t="n">
        <v>9.6</v>
      </c>
      <c r="H1311" s="10" t="n">
        <v>35.9</v>
      </c>
      <c r="I1311" s="10" t="n">
        <v>31.1</v>
      </c>
      <c r="J1311" s="10" t="n">
        <v>0</v>
      </c>
      <c r="K1311" s="10" t="n">
        <v>33</v>
      </c>
      <c r="L1311" s="10" t="n">
        <v>0</v>
      </c>
      <c r="M1311" s="10" t="n">
        <v>35.9</v>
      </c>
      <c r="N1311" s="10" t="n">
        <v>8.4</v>
      </c>
      <c r="O1311" s="10" t="n">
        <v>1.6</v>
      </c>
      <c r="P1311" s="10" t="n">
        <v>0</v>
      </c>
      <c r="Q1311" s="10" t="n">
        <v>0</v>
      </c>
      <c r="R1311" s="10" t="s">
        <v>40</v>
      </c>
      <c r="S1311" s="10" t="s">
        <v>40</v>
      </c>
      <c r="T1311" s="10" t="s">
        <v>40</v>
      </c>
      <c r="U1311" s="10" t="s">
        <v>40</v>
      </c>
      <c r="V1311" s="10" t="s">
        <v>40</v>
      </c>
      <c r="W1311" s="10" t="s">
        <v>40</v>
      </c>
      <c r="X1311" s="10" t="s">
        <v>40</v>
      </c>
      <c r="Y1311" s="10" t="s">
        <v>40</v>
      </c>
      <c r="Z1311" s="10" t="s">
        <v>40</v>
      </c>
      <c r="AA1311" s="10" t="s">
        <v>40</v>
      </c>
      <c r="AB1311" s="10" t="s">
        <v>40</v>
      </c>
      <c r="AC1311" s="10" t="s">
        <v>40</v>
      </c>
      <c r="AD1311" s="69" t="s">
        <v>40</v>
      </c>
      <c r="AE1311" s="70"/>
      <c r="AF1311" s="10"/>
      <c r="AG1311" s="10" t="n">
        <v>50</v>
      </c>
      <c r="AH1311" s="10" t="n">
        <v>0.65</v>
      </c>
      <c r="AI1311" s="10"/>
      <c r="AJ1311" s="10"/>
      <c r="AK1311" s="10" t="s">
        <v>46</v>
      </c>
    </row>
    <row r="1312" customFormat="false" ht="13.8" hidden="false" customHeight="false" outlineLevel="0" collapsed="false">
      <c r="A1312" s="10" t="s">
        <v>868</v>
      </c>
      <c r="B1312" s="80" t="n">
        <v>2085</v>
      </c>
      <c r="C1312" s="10" t="s">
        <v>38</v>
      </c>
      <c r="D1312" s="76" t="s">
        <v>890</v>
      </c>
      <c r="E1312" s="10" t="n">
        <v>0</v>
      </c>
      <c r="F1312" s="10" t="n">
        <v>6</v>
      </c>
      <c r="G1312" s="10" t="n">
        <v>15</v>
      </c>
      <c r="H1312" s="10" t="n">
        <v>19.3</v>
      </c>
      <c r="I1312" s="10" t="n">
        <v>32.4</v>
      </c>
      <c r="J1312" s="10" t="n">
        <v>0</v>
      </c>
      <c r="K1312" s="10" t="n">
        <v>42.5</v>
      </c>
      <c r="L1312" s="10" t="n">
        <v>0</v>
      </c>
      <c r="M1312" s="10" t="n">
        <v>16</v>
      </c>
      <c r="N1312" s="10" t="n">
        <v>5.2</v>
      </c>
      <c r="O1312" s="10" t="n">
        <v>10.7</v>
      </c>
      <c r="P1312" s="10" t="n">
        <v>0</v>
      </c>
      <c r="Q1312" s="10" t="n">
        <v>0</v>
      </c>
      <c r="R1312" s="10" t="s">
        <v>40</v>
      </c>
      <c r="S1312" s="10" t="s">
        <v>40</v>
      </c>
      <c r="T1312" s="10" t="s">
        <v>40</v>
      </c>
      <c r="U1312" s="10" t="s">
        <v>40</v>
      </c>
      <c r="V1312" s="10" t="s">
        <v>40</v>
      </c>
      <c r="W1312" s="10" t="s">
        <v>40</v>
      </c>
      <c r="X1312" s="10" t="s">
        <v>40</v>
      </c>
      <c r="Y1312" s="10" t="s">
        <v>40</v>
      </c>
      <c r="Z1312" s="10" t="s">
        <v>40</v>
      </c>
      <c r="AA1312" s="10" t="s">
        <v>40</v>
      </c>
      <c r="AB1312" s="10" t="s">
        <v>40</v>
      </c>
      <c r="AC1312" s="10" t="s">
        <v>40</v>
      </c>
      <c r="AD1312" s="69" t="s">
        <v>40</v>
      </c>
      <c r="AE1312" s="70"/>
      <c r="AF1312" s="10"/>
      <c r="AG1312" s="10" t="n">
        <v>50</v>
      </c>
      <c r="AH1312" s="10" t="n">
        <v>0.55</v>
      </c>
      <c r="AI1312" s="10"/>
      <c r="AJ1312" s="10"/>
      <c r="AK1312" s="10" t="s">
        <v>46</v>
      </c>
    </row>
    <row r="1313" customFormat="false" ht="13.8" hidden="false" customHeight="false" outlineLevel="0" collapsed="false">
      <c r="A1313" s="10" t="s">
        <v>868</v>
      </c>
      <c r="B1313" s="80" t="n">
        <v>2085</v>
      </c>
      <c r="C1313" s="10" t="s">
        <v>38</v>
      </c>
      <c r="D1313" s="76" t="s">
        <v>891</v>
      </c>
      <c r="E1313" s="10" t="n">
        <v>0</v>
      </c>
      <c r="F1313" s="10" t="n">
        <v>7</v>
      </c>
      <c r="G1313" s="10" t="n">
        <v>8.3</v>
      </c>
      <c r="H1313" s="10" t="n">
        <v>31.1</v>
      </c>
      <c r="I1313" s="10" t="n">
        <v>37.7</v>
      </c>
      <c r="J1313" s="10" t="n">
        <v>0</v>
      </c>
      <c r="K1313" s="10" t="n">
        <v>23.8</v>
      </c>
      <c r="L1313" s="10" t="n">
        <v>0</v>
      </c>
      <c r="M1313" s="10" t="n">
        <v>27</v>
      </c>
      <c r="N1313" s="10" t="n">
        <v>0</v>
      </c>
      <c r="O1313" s="10" t="n">
        <v>4.3</v>
      </c>
      <c r="P1313" s="10" t="n">
        <v>0</v>
      </c>
      <c r="Q1313" s="10" t="n">
        <v>0</v>
      </c>
      <c r="R1313" s="10" t="s">
        <v>40</v>
      </c>
      <c r="S1313" s="10" t="s">
        <v>40</v>
      </c>
      <c r="T1313" s="10" t="s">
        <v>40</v>
      </c>
      <c r="U1313" s="10" t="s">
        <v>40</v>
      </c>
      <c r="V1313" s="10" t="s">
        <v>40</v>
      </c>
      <c r="W1313" s="10" t="s">
        <v>40</v>
      </c>
      <c r="X1313" s="10" t="s">
        <v>40</v>
      </c>
      <c r="Y1313" s="10" t="s">
        <v>40</v>
      </c>
      <c r="Z1313" s="10" t="s">
        <v>40</v>
      </c>
      <c r="AA1313" s="10" t="s">
        <v>40</v>
      </c>
      <c r="AB1313" s="10" t="s">
        <v>40</v>
      </c>
      <c r="AC1313" s="10" t="s">
        <v>40</v>
      </c>
      <c r="AD1313" s="69" t="s">
        <v>40</v>
      </c>
      <c r="AE1313" s="70"/>
      <c r="AF1313" s="10"/>
      <c r="AG1313" s="10" t="n">
        <v>50</v>
      </c>
      <c r="AH1313" s="10" t="n">
        <v>0.6</v>
      </c>
      <c r="AI1313" s="10"/>
      <c r="AJ1313" s="10"/>
      <c r="AK1313" s="10" t="s">
        <v>46</v>
      </c>
    </row>
    <row r="1314" customFormat="false" ht="13.8" hidden="false" customHeight="false" outlineLevel="0" collapsed="false">
      <c r="A1314" s="10" t="s">
        <v>868</v>
      </c>
      <c r="B1314" s="79" t="n">
        <v>2087</v>
      </c>
      <c r="C1314" s="10" t="s">
        <v>59</v>
      </c>
      <c r="D1314" s="75" t="s">
        <v>869</v>
      </c>
      <c r="E1314" s="10"/>
      <c r="F1314" s="10"/>
      <c r="G1314" s="10" t="n">
        <v>1.3683</v>
      </c>
      <c r="H1314" s="10"/>
      <c r="I1314" s="10"/>
      <c r="J1314" s="10" t="n">
        <v>3.2022</v>
      </c>
      <c r="K1314" s="10"/>
      <c r="L1314" s="10" t="n">
        <v>1.1642</v>
      </c>
      <c r="M1314" s="10" t="n">
        <v>41.7</v>
      </c>
      <c r="N1314" s="10" t="n">
        <v>4.3</v>
      </c>
      <c r="O1314" s="10" t="n">
        <v>5.5</v>
      </c>
      <c r="P1314" s="10" t="n">
        <v>7.2</v>
      </c>
      <c r="Q1314" s="10" t="n">
        <v>2.7</v>
      </c>
      <c r="R1314" s="10" t="s">
        <v>41</v>
      </c>
      <c r="S1314" s="10" t="s">
        <v>41</v>
      </c>
      <c r="T1314" s="10" t="s">
        <v>61</v>
      </c>
      <c r="U1314" s="10" t="s">
        <v>61</v>
      </c>
      <c r="V1314" s="10" t="s">
        <v>41</v>
      </c>
      <c r="W1314" s="10" t="s">
        <v>41</v>
      </c>
      <c r="X1314" s="10" t="s">
        <v>41</v>
      </c>
      <c r="Y1314" s="10" t="s">
        <v>41</v>
      </c>
      <c r="Z1314" s="10" t="s">
        <v>40</v>
      </c>
      <c r="AA1314" s="10" t="s">
        <v>40</v>
      </c>
      <c r="AB1314" s="10" t="s">
        <v>40</v>
      </c>
      <c r="AC1314" s="10" t="s">
        <v>40</v>
      </c>
      <c r="AD1314" s="69" t="s">
        <v>40</v>
      </c>
      <c r="AE1314" s="70"/>
      <c r="AF1314" s="10"/>
      <c r="AG1314" s="10" t="n">
        <v>200</v>
      </c>
      <c r="AH1314" s="10" t="n">
        <v>0.8</v>
      </c>
      <c r="AI1314" s="10"/>
      <c r="AJ1314" s="10"/>
      <c r="AK1314" s="10" t="s">
        <v>72</v>
      </c>
    </row>
    <row r="1315" customFormat="false" ht="13.8" hidden="false" customHeight="false" outlineLevel="0" collapsed="false">
      <c r="A1315" s="10" t="s">
        <v>868</v>
      </c>
      <c r="B1315" s="79" t="n">
        <v>2087</v>
      </c>
      <c r="C1315" s="10" t="s">
        <v>59</v>
      </c>
      <c r="D1315" s="75" t="s">
        <v>870</v>
      </c>
      <c r="E1315" s="10"/>
      <c r="F1315" s="10"/>
      <c r="G1315" s="10" t="n">
        <v>1.3951</v>
      </c>
      <c r="H1315" s="10"/>
      <c r="I1315" s="10"/>
      <c r="J1315" s="10" t="n">
        <v>1.344</v>
      </c>
      <c r="K1315" s="10"/>
      <c r="L1315" s="10" t="n">
        <v>1.106</v>
      </c>
      <c r="M1315" s="10" t="n">
        <v>37.9</v>
      </c>
      <c r="N1315" s="10" t="n">
        <v>10.6</v>
      </c>
      <c r="O1315" s="10" t="n">
        <v>15.7</v>
      </c>
      <c r="P1315" s="10" t="n">
        <v>5.6</v>
      </c>
      <c r="Q1315" s="10" t="n">
        <v>1.2</v>
      </c>
      <c r="R1315" s="10" t="s">
        <v>41</v>
      </c>
      <c r="S1315" s="10" t="s">
        <v>41</v>
      </c>
      <c r="T1315" s="10" t="s">
        <v>61</v>
      </c>
      <c r="U1315" s="10" t="s">
        <v>61</v>
      </c>
      <c r="V1315" s="10" t="s">
        <v>41</v>
      </c>
      <c r="W1315" s="10" t="s">
        <v>41</v>
      </c>
      <c r="X1315" s="10" t="s">
        <v>41</v>
      </c>
      <c r="Y1315" s="10" t="s">
        <v>41</v>
      </c>
      <c r="Z1315" s="10" t="s">
        <v>40</v>
      </c>
      <c r="AA1315" s="10" t="s">
        <v>40</v>
      </c>
      <c r="AB1315" s="10" t="s">
        <v>40</v>
      </c>
      <c r="AC1315" s="10" t="s">
        <v>40</v>
      </c>
      <c r="AD1315" s="69" t="s">
        <v>40</v>
      </c>
      <c r="AE1315" s="70"/>
      <c r="AF1315" s="10"/>
      <c r="AG1315" s="10" t="n">
        <v>100</v>
      </c>
      <c r="AH1315" s="10" t="n">
        <v>0.8</v>
      </c>
      <c r="AI1315" s="10"/>
      <c r="AJ1315" s="10"/>
      <c r="AK1315" s="10" t="s">
        <v>72</v>
      </c>
    </row>
    <row r="1316" customFormat="false" ht="13.8" hidden="false" customHeight="false" outlineLevel="0" collapsed="false">
      <c r="A1316" s="10" t="s">
        <v>868</v>
      </c>
      <c r="B1316" s="79" t="n">
        <v>2087</v>
      </c>
      <c r="C1316" s="10" t="s">
        <v>59</v>
      </c>
      <c r="D1316" s="75" t="s">
        <v>871</v>
      </c>
      <c r="E1316" s="10" t="n">
        <v>0</v>
      </c>
      <c r="F1316" s="10" t="n">
        <v>8</v>
      </c>
      <c r="G1316" s="10" t="n">
        <v>17.3</v>
      </c>
      <c r="H1316" s="10" t="n">
        <v>48.3</v>
      </c>
      <c r="I1316" s="10" t="n">
        <v>71.7</v>
      </c>
      <c r="J1316" s="10" t="n">
        <v>39.6</v>
      </c>
      <c r="K1316" s="10" t="n">
        <v>8.6</v>
      </c>
      <c r="L1316" s="10" t="n">
        <v>43.5</v>
      </c>
      <c r="M1316" s="10" t="n">
        <v>35.5</v>
      </c>
      <c r="N1316" s="10" t="n">
        <v>0</v>
      </c>
      <c r="O1316" s="10" t="n">
        <v>0</v>
      </c>
      <c r="P1316" s="10" t="n">
        <v>0</v>
      </c>
      <c r="Q1316" s="10" t="n">
        <v>0</v>
      </c>
      <c r="R1316" s="10" t="s">
        <v>40</v>
      </c>
      <c r="S1316" s="10" t="s">
        <v>40</v>
      </c>
      <c r="T1316" s="10" t="s">
        <v>40</v>
      </c>
      <c r="U1316" s="10" t="s">
        <v>40</v>
      </c>
      <c r="V1316" s="10" t="s">
        <v>40</v>
      </c>
      <c r="W1316" s="10" t="s">
        <v>40</v>
      </c>
      <c r="X1316" s="10" t="s">
        <v>40</v>
      </c>
      <c r="Y1316" s="10" t="s">
        <v>40</v>
      </c>
      <c r="Z1316" s="10" t="s">
        <v>40</v>
      </c>
      <c r="AA1316" s="10" t="s">
        <v>40</v>
      </c>
      <c r="AB1316" s="10" t="s">
        <v>40</v>
      </c>
      <c r="AC1316" s="10" t="s">
        <v>40</v>
      </c>
      <c r="AD1316" s="69" t="s">
        <v>40</v>
      </c>
      <c r="AE1316" s="70"/>
      <c r="AF1316" s="10"/>
      <c r="AG1316" s="10" t="n">
        <v>200</v>
      </c>
      <c r="AH1316" s="10" t="n">
        <v>0.8</v>
      </c>
      <c r="AI1316" s="10"/>
      <c r="AJ1316" s="10"/>
      <c r="AK1316" s="10" t="s">
        <v>72</v>
      </c>
    </row>
    <row r="1317" customFormat="false" ht="13.8" hidden="false" customHeight="false" outlineLevel="0" collapsed="false">
      <c r="A1317" s="10" t="s">
        <v>868</v>
      </c>
      <c r="B1317" s="79" t="n">
        <v>2087</v>
      </c>
      <c r="C1317" s="10" t="s">
        <v>59</v>
      </c>
      <c r="D1317" s="75" t="s">
        <v>872</v>
      </c>
      <c r="E1317" s="10" t="n">
        <v>0</v>
      </c>
      <c r="F1317" s="10" t="n">
        <v>8.2</v>
      </c>
      <c r="G1317" s="10" t="n">
        <v>17.3</v>
      </c>
      <c r="H1317" s="10" t="n">
        <v>46.9</v>
      </c>
      <c r="I1317" s="10" t="n">
        <v>43.7</v>
      </c>
      <c r="J1317" s="10" t="n">
        <v>0</v>
      </c>
      <c r="K1317" s="10" t="n">
        <v>0</v>
      </c>
      <c r="L1317" s="10" t="n">
        <v>54.1</v>
      </c>
      <c r="M1317" s="10" t="n">
        <v>23.6</v>
      </c>
      <c r="N1317" s="10" t="n">
        <v>8.1</v>
      </c>
      <c r="O1317" s="10" t="n">
        <v>18.5</v>
      </c>
      <c r="P1317" s="10" t="n">
        <v>4.2</v>
      </c>
      <c r="Q1317" s="10" t="n">
        <v>0.4</v>
      </c>
      <c r="R1317" s="10" t="s">
        <v>40</v>
      </c>
      <c r="S1317" s="10" t="s">
        <v>40</v>
      </c>
      <c r="T1317" s="10" t="s">
        <v>40</v>
      </c>
      <c r="U1317" s="10" t="s">
        <v>40</v>
      </c>
      <c r="V1317" s="10" t="s">
        <v>40</v>
      </c>
      <c r="W1317" s="10" t="s">
        <v>40</v>
      </c>
      <c r="X1317" s="10" t="s">
        <v>40</v>
      </c>
      <c r="Y1317" s="10" t="s">
        <v>40</v>
      </c>
      <c r="Z1317" s="10" t="s">
        <v>40</v>
      </c>
      <c r="AA1317" s="10" t="s">
        <v>40</v>
      </c>
      <c r="AB1317" s="10" t="s">
        <v>40</v>
      </c>
      <c r="AC1317" s="10" t="s">
        <v>40</v>
      </c>
      <c r="AD1317" s="69" t="s">
        <v>40</v>
      </c>
      <c r="AE1317" s="70"/>
      <c r="AF1317" s="10"/>
      <c r="AG1317" s="10" t="n">
        <v>100</v>
      </c>
      <c r="AH1317" s="10" t="n">
        <v>0.8</v>
      </c>
      <c r="AI1317" s="10"/>
      <c r="AJ1317" s="10"/>
      <c r="AK1317" s="10" t="s">
        <v>72</v>
      </c>
    </row>
    <row r="1318" customFormat="false" ht="13.8" hidden="false" customHeight="false" outlineLevel="0" collapsed="false">
      <c r="A1318" s="10" t="s">
        <v>868</v>
      </c>
      <c r="B1318" s="79" t="n">
        <v>2087</v>
      </c>
      <c r="C1318" s="10" t="s">
        <v>59</v>
      </c>
      <c r="D1318" s="75" t="s">
        <v>873</v>
      </c>
      <c r="E1318" s="10" t="n">
        <v>0.1</v>
      </c>
      <c r="F1318" s="10" t="n">
        <v>22.9</v>
      </c>
      <c r="G1318" s="10" t="n">
        <v>35.8</v>
      </c>
      <c r="H1318" s="10"/>
      <c r="I1318" s="10"/>
      <c r="J1318" s="10"/>
      <c r="K1318" s="10"/>
      <c r="L1318" s="10" t="n">
        <v>1.1672</v>
      </c>
      <c r="M1318" s="10" t="n">
        <v>117</v>
      </c>
      <c r="N1318" s="10" t="n">
        <v>23.2</v>
      </c>
      <c r="O1318" s="10" t="n">
        <v>18.9</v>
      </c>
      <c r="P1318" s="10" t="n">
        <v>0.4</v>
      </c>
      <c r="Q1318" s="10" t="n">
        <v>4.6</v>
      </c>
      <c r="R1318" s="10" t="s">
        <v>40</v>
      </c>
      <c r="S1318" s="10" t="s">
        <v>40</v>
      </c>
      <c r="T1318" s="10" t="s">
        <v>40</v>
      </c>
      <c r="U1318" s="10" t="s">
        <v>41</v>
      </c>
      <c r="V1318" s="10" t="s">
        <v>41</v>
      </c>
      <c r="W1318" s="10" t="s">
        <v>41</v>
      </c>
      <c r="X1318" s="10" t="s">
        <v>41</v>
      </c>
      <c r="Y1318" s="10" t="s">
        <v>41</v>
      </c>
      <c r="Z1318" s="10" t="s">
        <v>40</v>
      </c>
      <c r="AA1318" s="10" t="s">
        <v>40</v>
      </c>
      <c r="AB1318" s="10" t="s">
        <v>40</v>
      </c>
      <c r="AC1318" s="10" t="s">
        <v>40</v>
      </c>
      <c r="AD1318" s="69" t="s">
        <v>40</v>
      </c>
      <c r="AE1318" s="70"/>
      <c r="AF1318" s="10"/>
      <c r="AG1318" s="10" t="n">
        <v>100</v>
      </c>
      <c r="AH1318" s="10" t="n">
        <v>0.8</v>
      </c>
      <c r="AI1318" s="10"/>
      <c r="AJ1318" s="10"/>
      <c r="AK1318" s="10" t="s">
        <v>65</v>
      </c>
    </row>
    <row r="1319" customFormat="false" ht="13.8" hidden="false" customHeight="false" outlineLevel="0" collapsed="false">
      <c r="A1319" s="10" t="s">
        <v>868</v>
      </c>
      <c r="B1319" s="79" t="n">
        <v>2087</v>
      </c>
      <c r="C1319" s="10" t="s">
        <v>59</v>
      </c>
      <c r="D1319" s="75" t="s">
        <v>874</v>
      </c>
      <c r="E1319" s="10" t="n">
        <v>0.7</v>
      </c>
      <c r="F1319" s="10" t="n">
        <v>16</v>
      </c>
      <c r="G1319" s="10" t="n">
        <v>19.2</v>
      </c>
      <c r="H1319" s="10" t="n">
        <v>50.4</v>
      </c>
      <c r="I1319" s="10" t="n">
        <v>45.2</v>
      </c>
      <c r="J1319" s="10" t="n">
        <v>0</v>
      </c>
      <c r="K1319" s="10" t="n">
        <v>1.3</v>
      </c>
      <c r="L1319" s="10" t="n">
        <v>52</v>
      </c>
      <c r="M1319" s="10" t="n">
        <v>36.5</v>
      </c>
      <c r="N1319" s="10" t="n">
        <v>34.3</v>
      </c>
      <c r="O1319" s="10" t="n">
        <v>18.7</v>
      </c>
      <c r="P1319" s="10" t="n">
        <v>0</v>
      </c>
      <c r="Q1319" s="10" t="n">
        <v>0</v>
      </c>
      <c r="R1319" s="10" t="s">
        <v>40</v>
      </c>
      <c r="S1319" s="10" t="s">
        <v>40</v>
      </c>
      <c r="T1319" s="10" t="s">
        <v>40</v>
      </c>
      <c r="U1319" s="10" t="s">
        <v>40</v>
      </c>
      <c r="V1319" s="10" t="s">
        <v>40</v>
      </c>
      <c r="W1319" s="10" t="s">
        <v>40</v>
      </c>
      <c r="X1319" s="10" t="s">
        <v>40</v>
      </c>
      <c r="Y1319" s="10" t="s">
        <v>40</v>
      </c>
      <c r="Z1319" s="10" t="s">
        <v>40</v>
      </c>
      <c r="AA1319" s="10" t="s">
        <v>40</v>
      </c>
      <c r="AB1319" s="10" t="s">
        <v>40</v>
      </c>
      <c r="AC1319" s="10" t="s">
        <v>40</v>
      </c>
      <c r="AD1319" s="69" t="s">
        <v>40</v>
      </c>
      <c r="AE1319" s="70"/>
      <c r="AF1319" s="10"/>
      <c r="AG1319" s="10" t="n">
        <v>100</v>
      </c>
      <c r="AH1319" s="10" t="n">
        <v>0.8</v>
      </c>
      <c r="AI1319" s="10"/>
      <c r="AJ1319" s="10"/>
      <c r="AK1319" s="10" t="s">
        <v>72</v>
      </c>
    </row>
    <row r="1320" customFormat="false" ht="13.8" hidden="false" customHeight="false" outlineLevel="0" collapsed="false">
      <c r="A1320" s="10" t="s">
        <v>868</v>
      </c>
      <c r="B1320" s="79" t="n">
        <v>2087</v>
      </c>
      <c r="C1320" s="10" t="s">
        <v>59</v>
      </c>
      <c r="D1320" s="75" t="s">
        <v>875</v>
      </c>
      <c r="E1320" s="10"/>
      <c r="F1320" s="10"/>
      <c r="G1320" s="10"/>
      <c r="H1320" s="10" t="n">
        <v>2.3695</v>
      </c>
      <c r="I1320" s="10" t="n">
        <v>2.4054</v>
      </c>
      <c r="J1320" s="10"/>
      <c r="K1320" s="10"/>
      <c r="L1320" s="10" t="n">
        <v>1.0462</v>
      </c>
      <c r="M1320" s="10" t="n">
        <v>58.2</v>
      </c>
      <c r="N1320" s="10" t="n">
        <v>32</v>
      </c>
      <c r="O1320" s="10" t="n">
        <v>23.4</v>
      </c>
      <c r="P1320" s="10" t="n">
        <v>11</v>
      </c>
      <c r="Q1320" s="10" t="n">
        <v>9.6</v>
      </c>
      <c r="R1320" s="10" t="s">
        <v>41</v>
      </c>
      <c r="S1320" s="10" t="s">
        <v>41</v>
      </c>
      <c r="T1320" s="10" t="s">
        <v>41</v>
      </c>
      <c r="U1320" s="10" t="s">
        <v>61</v>
      </c>
      <c r="V1320" s="10" t="s">
        <v>41</v>
      </c>
      <c r="W1320" s="10" t="s">
        <v>41</v>
      </c>
      <c r="X1320" s="10" t="s">
        <v>41</v>
      </c>
      <c r="Y1320" s="10" t="s">
        <v>41</v>
      </c>
      <c r="Z1320" s="10" t="s">
        <v>40</v>
      </c>
      <c r="AA1320" s="10" t="s">
        <v>40</v>
      </c>
      <c r="AB1320" s="10" t="s">
        <v>40</v>
      </c>
      <c r="AC1320" s="10" t="s">
        <v>40</v>
      </c>
      <c r="AD1320" s="69" t="s">
        <v>40</v>
      </c>
      <c r="AE1320" s="70"/>
      <c r="AF1320" s="10"/>
      <c r="AG1320" s="10" t="n">
        <v>100</v>
      </c>
      <c r="AH1320" s="10" t="n">
        <v>0.8</v>
      </c>
      <c r="AI1320" s="10"/>
      <c r="AJ1320" s="10"/>
      <c r="AK1320" s="10" t="s">
        <v>65</v>
      </c>
    </row>
    <row r="1321" customFormat="false" ht="13.8" hidden="false" customHeight="false" outlineLevel="0" collapsed="false">
      <c r="A1321" s="10" t="s">
        <v>868</v>
      </c>
      <c r="B1321" s="79" t="n">
        <v>2087</v>
      </c>
      <c r="C1321" s="10" t="s">
        <v>59</v>
      </c>
      <c r="D1321" s="75" t="s">
        <v>876</v>
      </c>
      <c r="E1321" s="10"/>
      <c r="F1321" s="10"/>
      <c r="G1321" s="10"/>
      <c r="H1321" s="10" t="n">
        <v>2.3444</v>
      </c>
      <c r="I1321" s="10" t="n">
        <v>4.0961</v>
      </c>
      <c r="J1321" s="10"/>
      <c r="K1321" s="10" t="n">
        <v>1.7019</v>
      </c>
      <c r="L1321" s="10" t="n">
        <v>25.5</v>
      </c>
      <c r="M1321" s="10" t="n">
        <v>34.4</v>
      </c>
      <c r="N1321" s="10" t="n">
        <v>29.5</v>
      </c>
      <c r="O1321" s="10" t="n">
        <v>16.3</v>
      </c>
      <c r="P1321" s="10" t="n">
        <v>8.7</v>
      </c>
      <c r="Q1321" s="10" t="n">
        <v>9.4</v>
      </c>
      <c r="R1321" s="10" t="s">
        <v>41</v>
      </c>
      <c r="S1321" s="10" t="s">
        <v>41</v>
      </c>
      <c r="T1321" s="10" t="s">
        <v>41</v>
      </c>
      <c r="U1321" s="10" t="s">
        <v>61</v>
      </c>
      <c r="V1321" s="10" t="s">
        <v>41</v>
      </c>
      <c r="W1321" s="10" t="s">
        <v>41</v>
      </c>
      <c r="X1321" s="10" t="s">
        <v>41</v>
      </c>
      <c r="Y1321" s="10" t="s">
        <v>40</v>
      </c>
      <c r="Z1321" s="10" t="s">
        <v>40</v>
      </c>
      <c r="AA1321" s="10" t="s">
        <v>40</v>
      </c>
      <c r="AB1321" s="10" t="s">
        <v>40</v>
      </c>
      <c r="AC1321" s="10" t="s">
        <v>40</v>
      </c>
      <c r="AD1321" s="69" t="s">
        <v>40</v>
      </c>
      <c r="AE1321" s="70"/>
      <c r="AF1321" s="10"/>
      <c r="AG1321" s="10" t="n">
        <v>200</v>
      </c>
      <c r="AH1321" s="10" t="n">
        <v>0.8</v>
      </c>
      <c r="AI1321" s="10"/>
      <c r="AJ1321" s="10"/>
      <c r="AK1321" s="10" t="s">
        <v>65</v>
      </c>
    </row>
    <row r="1322" customFormat="false" ht="13.8" hidden="false" customHeight="false" outlineLevel="0" collapsed="false">
      <c r="A1322" s="10" t="s">
        <v>868</v>
      </c>
      <c r="B1322" s="79" t="n">
        <v>2087</v>
      </c>
      <c r="C1322" s="10" t="s">
        <v>59</v>
      </c>
      <c r="D1322" s="75" t="s">
        <v>877</v>
      </c>
      <c r="E1322" s="10"/>
      <c r="F1322" s="10"/>
      <c r="G1322" s="10"/>
      <c r="H1322" s="10" t="n">
        <v>3.1508</v>
      </c>
      <c r="I1322" s="10" t="n">
        <v>1.6805</v>
      </c>
      <c r="J1322" s="10" t="n">
        <v>0</v>
      </c>
      <c r="K1322" s="10" t="n">
        <v>9</v>
      </c>
      <c r="L1322" s="10" t="n">
        <v>36</v>
      </c>
      <c r="M1322" s="10" t="n">
        <v>33</v>
      </c>
      <c r="N1322" s="10" t="n">
        <v>18.2</v>
      </c>
      <c r="O1322" s="10" t="n">
        <v>24.8</v>
      </c>
      <c r="P1322" s="10" t="n">
        <v>9.3</v>
      </c>
      <c r="Q1322" s="10" t="n">
        <v>4</v>
      </c>
      <c r="R1322" s="10" t="s">
        <v>41</v>
      </c>
      <c r="S1322" s="10" t="s">
        <v>41</v>
      </c>
      <c r="T1322" s="10" t="s">
        <v>41</v>
      </c>
      <c r="U1322" s="10" t="s">
        <v>61</v>
      </c>
      <c r="V1322" s="10" t="s">
        <v>41</v>
      </c>
      <c r="W1322" s="10" t="s">
        <v>40</v>
      </c>
      <c r="X1322" s="10" t="s">
        <v>40</v>
      </c>
      <c r="Y1322" s="10" t="s">
        <v>40</v>
      </c>
      <c r="Z1322" s="10" t="s">
        <v>40</v>
      </c>
      <c r="AA1322" s="10" t="s">
        <v>40</v>
      </c>
      <c r="AB1322" s="10" t="s">
        <v>40</v>
      </c>
      <c r="AC1322" s="10" t="s">
        <v>40</v>
      </c>
      <c r="AD1322" s="69" t="s">
        <v>40</v>
      </c>
      <c r="AE1322" s="70"/>
      <c r="AF1322" s="10"/>
      <c r="AG1322" s="10" t="n">
        <v>100</v>
      </c>
      <c r="AH1322" s="10" t="n">
        <v>0.8</v>
      </c>
      <c r="AI1322" s="10"/>
      <c r="AJ1322" s="10"/>
      <c r="AK1322" s="10" t="s">
        <v>65</v>
      </c>
    </row>
    <row r="1323" customFormat="false" ht="13.8" hidden="false" customHeight="false" outlineLevel="0" collapsed="false">
      <c r="A1323" s="10" t="s">
        <v>868</v>
      </c>
      <c r="B1323" s="79" t="n">
        <v>2087</v>
      </c>
      <c r="C1323" s="10" t="s">
        <v>59</v>
      </c>
      <c r="D1323" s="75" t="s">
        <v>878</v>
      </c>
      <c r="E1323" s="10" t="n">
        <v>0.3</v>
      </c>
      <c r="F1323" s="10" t="n">
        <v>21.8</v>
      </c>
      <c r="G1323" s="10" t="n">
        <v>23.5</v>
      </c>
      <c r="H1323" s="10" t="n">
        <v>47.1</v>
      </c>
      <c r="I1323" s="10" t="n">
        <v>44.5</v>
      </c>
      <c r="J1323" s="10" t="n">
        <v>0</v>
      </c>
      <c r="K1323" s="10" t="n">
        <v>0</v>
      </c>
      <c r="L1323" s="10" t="n">
        <v>40.9</v>
      </c>
      <c r="M1323" s="10" t="n">
        <v>29.7</v>
      </c>
      <c r="N1323" s="10" t="n">
        <v>20.6</v>
      </c>
      <c r="O1323" s="10" t="n">
        <v>14.1</v>
      </c>
      <c r="P1323" s="10" t="n">
        <v>0</v>
      </c>
      <c r="Q1323" s="10" t="n">
        <v>0</v>
      </c>
      <c r="R1323" s="10" t="s">
        <v>40</v>
      </c>
      <c r="S1323" s="10" t="s">
        <v>40</v>
      </c>
      <c r="T1323" s="10" t="s">
        <v>40</v>
      </c>
      <c r="U1323" s="10" t="s">
        <v>40</v>
      </c>
      <c r="V1323" s="10" t="s">
        <v>40</v>
      </c>
      <c r="W1323" s="10" t="s">
        <v>40</v>
      </c>
      <c r="X1323" s="10" t="s">
        <v>40</v>
      </c>
      <c r="Y1323" s="10" t="s">
        <v>40</v>
      </c>
      <c r="Z1323" s="10" t="s">
        <v>40</v>
      </c>
      <c r="AA1323" s="10" t="s">
        <v>40</v>
      </c>
      <c r="AB1323" s="10" t="s">
        <v>40</v>
      </c>
      <c r="AC1323" s="10" t="s">
        <v>40</v>
      </c>
      <c r="AD1323" s="69" t="s">
        <v>40</v>
      </c>
      <c r="AE1323" s="70"/>
      <c r="AF1323" s="10"/>
      <c r="AG1323" s="10" t="n">
        <v>100</v>
      </c>
      <c r="AH1323" s="10" t="n">
        <v>0.8</v>
      </c>
      <c r="AI1323" s="10"/>
      <c r="AJ1323" s="10"/>
      <c r="AK1323" s="10" t="s">
        <v>65</v>
      </c>
    </row>
    <row r="1324" customFormat="false" ht="13.8" hidden="false" customHeight="false" outlineLevel="0" collapsed="false">
      <c r="A1324" s="10" t="s">
        <v>868</v>
      </c>
      <c r="B1324" s="79" t="n">
        <v>2087</v>
      </c>
      <c r="C1324" s="10" t="s">
        <v>59</v>
      </c>
      <c r="D1324" s="75" t="s">
        <v>879</v>
      </c>
      <c r="E1324" s="10"/>
      <c r="F1324" s="10"/>
      <c r="G1324" s="10"/>
      <c r="H1324" s="10"/>
      <c r="I1324" s="10" t="n">
        <v>6.034</v>
      </c>
      <c r="J1324" s="10" t="n">
        <v>2.3673</v>
      </c>
      <c r="K1324" s="10"/>
      <c r="L1324" s="10" t="n">
        <v>0.9947</v>
      </c>
      <c r="M1324" s="10" t="n">
        <v>10.4</v>
      </c>
      <c r="N1324" s="10" t="n">
        <v>5.8</v>
      </c>
      <c r="O1324" s="10" t="n">
        <v>0.2</v>
      </c>
      <c r="P1324" s="10" t="n">
        <v>4.9</v>
      </c>
      <c r="Q1324" s="10" t="n">
        <v>6.2</v>
      </c>
      <c r="R1324" s="10" t="s">
        <v>78</v>
      </c>
      <c r="S1324" s="10" t="s">
        <v>78</v>
      </c>
      <c r="T1324" s="10" t="s">
        <v>78</v>
      </c>
      <c r="U1324" s="10" t="s">
        <v>78</v>
      </c>
      <c r="V1324" s="10" t="s">
        <v>78</v>
      </c>
      <c r="W1324" s="10" t="s">
        <v>78</v>
      </c>
      <c r="X1324" s="10" t="s">
        <v>78</v>
      </c>
      <c r="Y1324" s="10" t="s">
        <v>78</v>
      </c>
      <c r="Z1324" s="10" t="s">
        <v>40</v>
      </c>
      <c r="AA1324" s="10" t="s">
        <v>40</v>
      </c>
      <c r="AB1324" s="10" t="s">
        <v>40</v>
      </c>
      <c r="AC1324" s="10" t="s">
        <v>40</v>
      </c>
      <c r="AD1324" s="69" t="s">
        <v>40</v>
      </c>
      <c r="AE1324" s="70"/>
      <c r="AF1324" s="10"/>
      <c r="AG1324" s="10" t="n">
        <v>200</v>
      </c>
      <c r="AH1324" s="10" t="n">
        <v>0.8</v>
      </c>
      <c r="AI1324" s="10"/>
      <c r="AJ1324" s="10"/>
      <c r="AK1324" s="10" t="s">
        <v>81</v>
      </c>
    </row>
    <row r="1325" customFormat="false" ht="13.8" hidden="false" customHeight="false" outlineLevel="0" collapsed="false">
      <c r="A1325" s="10" t="s">
        <v>868</v>
      </c>
      <c r="B1325" s="79" t="n">
        <v>2087</v>
      </c>
      <c r="C1325" s="10" t="s">
        <v>59</v>
      </c>
      <c r="D1325" s="75" t="s">
        <v>880</v>
      </c>
      <c r="E1325" s="10"/>
      <c r="F1325" s="10"/>
      <c r="G1325" s="10"/>
      <c r="H1325" s="10" t="n">
        <v>4.8774</v>
      </c>
      <c r="I1325" s="10"/>
      <c r="J1325" s="10" t="n">
        <v>3.3305</v>
      </c>
      <c r="K1325" s="10"/>
      <c r="L1325" s="10" t="n">
        <v>2.4947</v>
      </c>
      <c r="M1325" s="10" t="n">
        <v>3.4</v>
      </c>
      <c r="N1325" s="10" t="n">
        <v>0</v>
      </c>
      <c r="O1325" s="10" t="n">
        <v>5.8</v>
      </c>
      <c r="P1325" s="10" t="n">
        <v>0</v>
      </c>
      <c r="Q1325" s="10" t="n">
        <v>2.8</v>
      </c>
      <c r="R1325" s="10" t="s">
        <v>180</v>
      </c>
      <c r="S1325" s="10" t="s">
        <v>180</v>
      </c>
      <c r="T1325" s="10" t="s">
        <v>180</v>
      </c>
      <c r="U1325" s="10" t="s">
        <v>180</v>
      </c>
      <c r="V1325" s="10" t="s">
        <v>78</v>
      </c>
      <c r="W1325" s="10" t="s">
        <v>78</v>
      </c>
      <c r="X1325" s="10" t="s">
        <v>78</v>
      </c>
      <c r="Y1325" s="10" t="s">
        <v>78</v>
      </c>
      <c r="Z1325" s="10" t="s">
        <v>40</v>
      </c>
      <c r="AA1325" s="10" t="s">
        <v>40</v>
      </c>
      <c r="AB1325" s="10" t="s">
        <v>40</v>
      </c>
      <c r="AC1325" s="10" t="s">
        <v>40</v>
      </c>
      <c r="AD1325" s="69" t="s">
        <v>40</v>
      </c>
      <c r="AE1325" s="70"/>
      <c r="AF1325" s="10"/>
      <c r="AG1325" s="10" t="n">
        <v>200</v>
      </c>
      <c r="AH1325" s="10" t="n">
        <v>0.8</v>
      </c>
      <c r="AI1325" s="10"/>
      <c r="AJ1325" s="10"/>
      <c r="AK1325" s="10" t="s">
        <v>81</v>
      </c>
    </row>
    <row r="1326" customFormat="false" ht="13.8" hidden="false" customHeight="false" outlineLevel="0" collapsed="false">
      <c r="A1326" s="10" t="s">
        <v>868</v>
      </c>
      <c r="B1326" s="79" t="n">
        <v>2087</v>
      </c>
      <c r="C1326" s="10" t="s">
        <v>59</v>
      </c>
      <c r="D1326" s="75" t="s">
        <v>881</v>
      </c>
      <c r="E1326" s="10"/>
      <c r="F1326" s="10"/>
      <c r="G1326" s="10"/>
      <c r="H1326" s="10"/>
      <c r="I1326" s="10" t="n">
        <v>6.1679</v>
      </c>
      <c r="J1326" s="10"/>
      <c r="K1326" s="10" t="n">
        <v>1.0058</v>
      </c>
      <c r="L1326" s="10" t="n">
        <v>22</v>
      </c>
      <c r="M1326" s="10" t="n">
        <v>5.3</v>
      </c>
      <c r="N1326" s="10" t="n">
        <v>24.1</v>
      </c>
      <c r="O1326" s="10" t="n">
        <v>13.7</v>
      </c>
      <c r="P1326" s="10" t="n">
        <v>4.9</v>
      </c>
      <c r="Q1326" s="10" t="n">
        <v>6.9</v>
      </c>
      <c r="R1326" s="10" t="s">
        <v>41</v>
      </c>
      <c r="S1326" s="10" t="s">
        <v>41</v>
      </c>
      <c r="T1326" s="10" t="s">
        <v>41</v>
      </c>
      <c r="U1326" s="10" t="s">
        <v>41</v>
      </c>
      <c r="V1326" s="10" t="s">
        <v>41</v>
      </c>
      <c r="W1326" s="10" t="s">
        <v>41</v>
      </c>
      <c r="X1326" s="10" t="s">
        <v>41</v>
      </c>
      <c r="Y1326" s="10" t="s">
        <v>40</v>
      </c>
      <c r="Z1326" s="10" t="s">
        <v>40</v>
      </c>
      <c r="AA1326" s="10" t="s">
        <v>40</v>
      </c>
      <c r="AB1326" s="10" t="s">
        <v>40</v>
      </c>
      <c r="AC1326" s="10" t="s">
        <v>40</v>
      </c>
      <c r="AD1326" s="69" t="s">
        <v>40</v>
      </c>
      <c r="AE1326" s="70"/>
      <c r="AF1326" s="10"/>
      <c r="AG1326" s="10" t="n">
        <v>100</v>
      </c>
      <c r="AH1326" s="10" t="n">
        <v>0.8</v>
      </c>
      <c r="AI1326" s="10"/>
      <c r="AJ1326" s="10"/>
      <c r="AK1326" s="10" t="s">
        <v>65</v>
      </c>
    </row>
    <row r="1327" customFormat="false" ht="13.8" hidden="false" customHeight="false" outlineLevel="0" collapsed="false">
      <c r="A1327" s="10" t="s">
        <v>868</v>
      </c>
      <c r="B1327" s="79" t="n">
        <v>2087</v>
      </c>
      <c r="C1327" s="10" t="s">
        <v>59</v>
      </c>
      <c r="D1327" s="75" t="s">
        <v>882</v>
      </c>
      <c r="E1327" s="10"/>
      <c r="F1327" s="10"/>
      <c r="G1327" s="10"/>
      <c r="H1327" s="10"/>
      <c r="I1327" s="10" t="n">
        <v>5.9459</v>
      </c>
      <c r="J1327" s="10" t="n">
        <v>3.5</v>
      </c>
      <c r="K1327" s="10" t="n">
        <v>2.2</v>
      </c>
      <c r="L1327" s="10" t="n">
        <v>28.6</v>
      </c>
      <c r="M1327" s="10" t="n">
        <v>17.8</v>
      </c>
      <c r="N1327" s="10" t="n">
        <v>25.7</v>
      </c>
      <c r="O1327" s="10" t="n">
        <v>7</v>
      </c>
      <c r="P1327" s="10" t="n">
        <v>4.8</v>
      </c>
      <c r="Q1327" s="10" t="n">
        <v>2.2</v>
      </c>
      <c r="R1327" s="10" t="s">
        <v>41</v>
      </c>
      <c r="S1327" s="10" t="s">
        <v>41</v>
      </c>
      <c r="T1327" s="10" t="s">
        <v>41</v>
      </c>
      <c r="U1327" s="10" t="s">
        <v>41</v>
      </c>
      <c r="V1327" s="10" t="s">
        <v>41</v>
      </c>
      <c r="W1327" s="10" t="s">
        <v>40</v>
      </c>
      <c r="X1327" s="10" t="s">
        <v>40</v>
      </c>
      <c r="Y1327" s="10" t="s">
        <v>40</v>
      </c>
      <c r="Z1327" s="10" t="s">
        <v>40</v>
      </c>
      <c r="AA1327" s="10" t="s">
        <v>40</v>
      </c>
      <c r="AB1327" s="10" t="s">
        <v>40</v>
      </c>
      <c r="AC1327" s="10" t="s">
        <v>40</v>
      </c>
      <c r="AD1327" s="69" t="s">
        <v>40</v>
      </c>
      <c r="AE1327" s="70"/>
      <c r="AF1327" s="10"/>
      <c r="AG1327" s="10" t="n">
        <v>100</v>
      </c>
      <c r="AH1327" s="10" t="n">
        <v>0.8</v>
      </c>
      <c r="AI1327" s="10"/>
      <c r="AJ1327" s="10"/>
      <c r="AK1327" s="10" t="s">
        <v>65</v>
      </c>
    </row>
    <row r="1328" customFormat="false" ht="13.8" hidden="false" customHeight="false" outlineLevel="0" collapsed="false">
      <c r="A1328" s="10" t="s">
        <v>868</v>
      </c>
      <c r="B1328" s="79" t="n">
        <v>2087</v>
      </c>
      <c r="C1328" s="10" t="s">
        <v>59</v>
      </c>
      <c r="D1328" s="75" t="s">
        <v>883</v>
      </c>
      <c r="E1328" s="10"/>
      <c r="F1328" s="10"/>
      <c r="G1328" s="10"/>
      <c r="H1328" s="10" t="n">
        <v>4.7428</v>
      </c>
      <c r="I1328" s="10"/>
      <c r="J1328" s="10" t="n">
        <v>0.857</v>
      </c>
      <c r="K1328" s="10" t="n">
        <v>0</v>
      </c>
      <c r="L1328" s="10" t="n">
        <v>45.4</v>
      </c>
      <c r="M1328" s="10" t="n">
        <v>27.4</v>
      </c>
      <c r="N1328" s="10" t="n">
        <v>18.5</v>
      </c>
      <c r="O1328" s="10" t="n">
        <v>11.3</v>
      </c>
      <c r="P1328" s="10" t="n">
        <v>8.4</v>
      </c>
      <c r="Q1328" s="10" t="n">
        <v>7.1</v>
      </c>
      <c r="R1328" s="10" t="s">
        <v>41</v>
      </c>
      <c r="S1328" s="10" t="s">
        <v>41</v>
      </c>
      <c r="T1328" s="10" t="s">
        <v>41</v>
      </c>
      <c r="U1328" s="10" t="s">
        <v>41</v>
      </c>
      <c r="V1328" s="10" t="s">
        <v>41</v>
      </c>
      <c r="W1328" s="10" t="s">
        <v>41</v>
      </c>
      <c r="X1328" s="10" t="s">
        <v>40</v>
      </c>
      <c r="Y1328" s="10" t="s">
        <v>40</v>
      </c>
      <c r="Z1328" s="10" t="s">
        <v>40</v>
      </c>
      <c r="AA1328" s="10" t="s">
        <v>40</v>
      </c>
      <c r="AB1328" s="10" t="s">
        <v>40</v>
      </c>
      <c r="AC1328" s="10" t="s">
        <v>40</v>
      </c>
      <c r="AD1328" s="69" t="s">
        <v>40</v>
      </c>
      <c r="AE1328" s="70"/>
      <c r="AF1328" s="10"/>
      <c r="AG1328" s="10" t="n">
        <v>100</v>
      </c>
      <c r="AH1328" s="10" t="n">
        <v>0.8</v>
      </c>
      <c r="AI1328" s="10"/>
      <c r="AJ1328" s="10"/>
      <c r="AK1328" s="10" t="s">
        <v>65</v>
      </c>
    </row>
    <row r="1329" customFormat="false" ht="13.8" hidden="false" customHeight="false" outlineLevel="0" collapsed="false">
      <c r="A1329" s="10" t="s">
        <v>868</v>
      </c>
      <c r="B1329" s="79" t="n">
        <v>2087</v>
      </c>
      <c r="C1329" s="10" t="s">
        <v>59</v>
      </c>
      <c r="D1329" s="75" t="s">
        <v>884</v>
      </c>
      <c r="E1329" s="10"/>
      <c r="F1329" s="10"/>
      <c r="G1329" s="10"/>
      <c r="H1329" s="10" t="n">
        <v>2.9849</v>
      </c>
      <c r="I1329" s="10" t="n">
        <v>62.1</v>
      </c>
      <c r="J1329" s="10" t="n">
        <v>0</v>
      </c>
      <c r="K1329" s="10" t="n">
        <v>0</v>
      </c>
      <c r="L1329" s="10" t="n">
        <v>47</v>
      </c>
      <c r="M1329" s="10" t="n">
        <v>31.4</v>
      </c>
      <c r="N1329" s="10" t="n">
        <v>18.9</v>
      </c>
      <c r="O1329" s="10" t="n">
        <v>21.5</v>
      </c>
      <c r="P1329" s="10" t="n">
        <v>7.7</v>
      </c>
      <c r="Q1329" s="10" t="n">
        <v>1.9</v>
      </c>
      <c r="R1329" s="10" t="s">
        <v>61</v>
      </c>
      <c r="S1329" s="10" t="s">
        <v>61</v>
      </c>
      <c r="T1329" s="10" t="s">
        <v>61</v>
      </c>
      <c r="U1329" s="10" t="s">
        <v>61</v>
      </c>
      <c r="V1329" s="10" t="s">
        <v>40</v>
      </c>
      <c r="W1329" s="10" t="s">
        <v>40</v>
      </c>
      <c r="X1329" s="10" t="s">
        <v>40</v>
      </c>
      <c r="Y1329" s="10" t="s">
        <v>40</v>
      </c>
      <c r="Z1329" s="10" t="s">
        <v>40</v>
      </c>
      <c r="AA1329" s="10" t="s">
        <v>40</v>
      </c>
      <c r="AB1329" s="10" t="s">
        <v>40</v>
      </c>
      <c r="AC1329" s="10" t="s">
        <v>40</v>
      </c>
      <c r="AD1329" s="69" t="s">
        <v>40</v>
      </c>
      <c r="AE1329" s="70"/>
      <c r="AF1329" s="10"/>
      <c r="AG1329" s="10" t="n">
        <v>100</v>
      </c>
      <c r="AH1329" s="10" t="n">
        <v>0.8</v>
      </c>
      <c r="AI1329" s="10"/>
      <c r="AJ1329" s="10"/>
      <c r="AK1329" s="10" t="s">
        <v>65</v>
      </c>
    </row>
    <row r="1330" customFormat="false" ht="13.8" hidden="false" customHeight="false" outlineLevel="0" collapsed="false">
      <c r="A1330" s="10" t="s">
        <v>868</v>
      </c>
      <c r="B1330" s="79" t="n">
        <v>2087</v>
      </c>
      <c r="C1330" s="10" t="s">
        <v>59</v>
      </c>
      <c r="D1330" s="75" t="s">
        <v>885</v>
      </c>
      <c r="E1330" s="10" t="n">
        <v>0.5</v>
      </c>
      <c r="F1330" s="10" t="n">
        <v>22</v>
      </c>
      <c r="G1330" s="10"/>
      <c r="H1330" s="10"/>
      <c r="I1330" s="10" t="n">
        <v>4.4206</v>
      </c>
      <c r="J1330" s="10" t="n">
        <v>0.2</v>
      </c>
      <c r="K1330" s="10" t="n">
        <v>5.1</v>
      </c>
      <c r="L1330" s="10" t="n">
        <v>54.7</v>
      </c>
      <c r="M1330" s="10" t="n">
        <v>32.2</v>
      </c>
      <c r="N1330" s="10" t="n">
        <v>25.3</v>
      </c>
      <c r="O1330" s="10" t="n">
        <v>17.8</v>
      </c>
      <c r="P1330" s="10" t="n">
        <v>5.9</v>
      </c>
      <c r="Q1330" s="10" t="n">
        <v>6.5</v>
      </c>
      <c r="R1330" s="10" t="s">
        <v>40</v>
      </c>
      <c r="S1330" s="10" t="s">
        <v>40</v>
      </c>
      <c r="T1330" s="10" t="s">
        <v>61</v>
      </c>
      <c r="U1330" s="10" t="s">
        <v>61</v>
      </c>
      <c r="V1330" s="10" t="s">
        <v>61</v>
      </c>
      <c r="W1330" s="10" t="s">
        <v>40</v>
      </c>
      <c r="X1330" s="10" t="s">
        <v>40</v>
      </c>
      <c r="Y1330" s="10" t="s">
        <v>40</v>
      </c>
      <c r="Z1330" s="10" t="s">
        <v>40</v>
      </c>
      <c r="AA1330" s="10" t="s">
        <v>40</v>
      </c>
      <c r="AB1330" s="10" t="s">
        <v>40</v>
      </c>
      <c r="AC1330" s="10" t="s">
        <v>40</v>
      </c>
      <c r="AD1330" s="69" t="s">
        <v>40</v>
      </c>
      <c r="AE1330" s="70"/>
      <c r="AF1330" s="10"/>
      <c r="AG1330" s="10" t="n">
        <v>100</v>
      </c>
      <c r="AH1330" s="10" t="n">
        <v>0.8</v>
      </c>
      <c r="AI1330" s="10"/>
      <c r="AJ1330" s="10"/>
      <c r="AK1330" s="10" t="s">
        <v>65</v>
      </c>
    </row>
    <row r="1331" customFormat="false" ht="13.8" hidden="false" customHeight="false" outlineLevel="0" collapsed="false">
      <c r="A1331" s="10" t="s">
        <v>868</v>
      </c>
      <c r="B1331" s="79" t="n">
        <v>2087</v>
      </c>
      <c r="C1331" s="10" t="s">
        <v>59</v>
      </c>
      <c r="D1331" s="75" t="s">
        <v>886</v>
      </c>
      <c r="E1331" s="10" t="n">
        <v>0</v>
      </c>
      <c r="F1331" s="10" t="n">
        <v>19.2</v>
      </c>
      <c r="G1331" s="10" t="n">
        <v>20.8</v>
      </c>
      <c r="H1331" s="10" t="n">
        <v>45.6</v>
      </c>
      <c r="I1331" s="10" t="n">
        <v>38.5</v>
      </c>
      <c r="J1331" s="10" t="n">
        <v>0</v>
      </c>
      <c r="K1331" s="10" t="n">
        <v>0</v>
      </c>
      <c r="L1331" s="10" t="n">
        <v>41.4</v>
      </c>
      <c r="M1331" s="10" t="n">
        <v>26.6</v>
      </c>
      <c r="N1331" s="10" t="n">
        <v>16.5</v>
      </c>
      <c r="O1331" s="10" t="n">
        <v>17.9</v>
      </c>
      <c r="P1331" s="10" t="n">
        <v>6.4</v>
      </c>
      <c r="Q1331" s="10" t="n">
        <v>3.5</v>
      </c>
      <c r="R1331" s="10" t="s">
        <v>40</v>
      </c>
      <c r="S1331" s="10" t="s">
        <v>40</v>
      </c>
      <c r="T1331" s="10" t="s">
        <v>40</v>
      </c>
      <c r="U1331" s="10" t="s">
        <v>40</v>
      </c>
      <c r="V1331" s="10" t="s">
        <v>40</v>
      </c>
      <c r="W1331" s="10" t="s">
        <v>40</v>
      </c>
      <c r="X1331" s="10" t="s">
        <v>40</v>
      </c>
      <c r="Y1331" s="10" t="s">
        <v>40</v>
      </c>
      <c r="Z1331" s="10" t="s">
        <v>40</v>
      </c>
      <c r="AA1331" s="10" t="s">
        <v>40</v>
      </c>
      <c r="AB1331" s="10" t="s">
        <v>40</v>
      </c>
      <c r="AC1331" s="10" t="s">
        <v>40</v>
      </c>
      <c r="AD1331" s="69" t="s">
        <v>40</v>
      </c>
      <c r="AE1331" s="70"/>
      <c r="AF1331" s="10"/>
      <c r="AG1331" s="10" t="n">
        <v>100</v>
      </c>
      <c r="AH1331" s="10" t="n">
        <v>0.7</v>
      </c>
      <c r="AI1331" s="10"/>
      <c r="AJ1331" s="10"/>
      <c r="AK1331" s="10" t="s">
        <v>65</v>
      </c>
    </row>
    <row r="1332" customFormat="false" ht="13.8" hidden="false" customHeight="false" outlineLevel="0" collapsed="false">
      <c r="A1332" s="10" t="s">
        <v>868</v>
      </c>
      <c r="B1332" s="79" t="n">
        <v>2087</v>
      </c>
      <c r="C1332" s="10" t="s">
        <v>38</v>
      </c>
      <c r="D1332" s="76" t="s">
        <v>887</v>
      </c>
      <c r="E1332" s="10" t="n">
        <v>0</v>
      </c>
      <c r="F1332" s="10" t="n">
        <v>6.7</v>
      </c>
      <c r="G1332" s="10" t="n">
        <v>8.6</v>
      </c>
      <c r="H1332" s="10" t="n">
        <v>30.1</v>
      </c>
      <c r="I1332" s="10" t="n">
        <v>0</v>
      </c>
      <c r="J1332" s="10" t="n">
        <v>0</v>
      </c>
      <c r="K1332" s="10" t="n">
        <v>1.1</v>
      </c>
      <c r="L1332" s="10" t="n">
        <v>23.2</v>
      </c>
      <c r="M1332" s="10" t="n">
        <v>5.1</v>
      </c>
      <c r="N1332" s="10" t="n">
        <v>7.6</v>
      </c>
      <c r="O1332" s="10" t="n">
        <v>9.9</v>
      </c>
      <c r="P1332" s="10" t="n">
        <v>3.1</v>
      </c>
      <c r="Q1332" s="10" t="n">
        <v>0.1</v>
      </c>
      <c r="R1332" s="10" t="s">
        <v>40</v>
      </c>
      <c r="S1332" s="10" t="s">
        <v>40</v>
      </c>
      <c r="T1332" s="10" t="s">
        <v>40</v>
      </c>
      <c r="U1332" s="10" t="s">
        <v>40</v>
      </c>
      <c r="V1332" s="10" t="s">
        <v>40</v>
      </c>
      <c r="W1332" s="10" t="s">
        <v>40</v>
      </c>
      <c r="X1332" s="10" t="s">
        <v>40</v>
      </c>
      <c r="Y1332" s="10" t="s">
        <v>40</v>
      </c>
      <c r="Z1332" s="10" t="s">
        <v>40</v>
      </c>
      <c r="AA1332" s="10" t="s">
        <v>40</v>
      </c>
      <c r="AB1332" s="10" t="s">
        <v>40</v>
      </c>
      <c r="AC1332" s="10" t="s">
        <v>40</v>
      </c>
      <c r="AD1332" s="69" t="s">
        <v>40</v>
      </c>
      <c r="AE1332" s="70"/>
      <c r="AF1332" s="10"/>
      <c r="AG1332" s="10" t="n">
        <v>50</v>
      </c>
      <c r="AH1332" s="10" t="n">
        <v>0.5</v>
      </c>
      <c r="AI1332" s="10"/>
      <c r="AJ1332" s="10"/>
      <c r="AK1332" s="10" t="s">
        <v>46</v>
      </c>
    </row>
    <row r="1333" customFormat="false" ht="13.8" hidden="false" customHeight="false" outlineLevel="0" collapsed="false">
      <c r="A1333" s="10" t="s">
        <v>868</v>
      </c>
      <c r="B1333" s="79" t="n">
        <v>2087</v>
      </c>
      <c r="C1333" s="10" t="s">
        <v>38</v>
      </c>
      <c r="D1333" s="76" t="s">
        <v>888</v>
      </c>
      <c r="E1333" s="10" t="n">
        <v>0</v>
      </c>
      <c r="F1333" s="10" t="n">
        <v>9.8</v>
      </c>
      <c r="G1333" s="10" t="n">
        <v>13.7</v>
      </c>
      <c r="H1333" s="10" t="n">
        <v>28.3</v>
      </c>
      <c r="I1333" s="10" t="n">
        <v>4.5</v>
      </c>
      <c r="J1333" s="10" t="n">
        <v>0</v>
      </c>
      <c r="K1333" s="10" t="n">
        <v>5</v>
      </c>
      <c r="L1333" s="10" t="n">
        <v>39.8</v>
      </c>
      <c r="M1333" s="10" t="n">
        <v>0</v>
      </c>
      <c r="N1333" s="10" t="n">
        <v>2</v>
      </c>
      <c r="O1333" s="10" t="n">
        <v>9.7</v>
      </c>
      <c r="P1333" s="10" t="n">
        <v>0</v>
      </c>
      <c r="Q1333" s="10" t="n">
        <v>0</v>
      </c>
      <c r="R1333" s="10" t="s">
        <v>40</v>
      </c>
      <c r="S1333" s="10" t="s">
        <v>40</v>
      </c>
      <c r="T1333" s="10" t="s">
        <v>40</v>
      </c>
      <c r="U1333" s="10" t="s">
        <v>40</v>
      </c>
      <c r="V1333" s="10" t="s">
        <v>40</v>
      </c>
      <c r="W1333" s="10" t="s">
        <v>40</v>
      </c>
      <c r="X1333" s="10" t="s">
        <v>40</v>
      </c>
      <c r="Y1333" s="10" t="s">
        <v>40</v>
      </c>
      <c r="Z1333" s="10" t="s">
        <v>40</v>
      </c>
      <c r="AA1333" s="10" t="s">
        <v>40</v>
      </c>
      <c r="AB1333" s="10" t="s">
        <v>40</v>
      </c>
      <c r="AC1333" s="10" t="s">
        <v>40</v>
      </c>
      <c r="AD1333" s="69" t="s">
        <v>40</v>
      </c>
      <c r="AE1333" s="70"/>
      <c r="AF1333" s="10"/>
      <c r="AG1333" s="10" t="n">
        <v>50</v>
      </c>
      <c r="AH1333" s="10" t="n">
        <v>0.6</v>
      </c>
      <c r="AI1333" s="10"/>
      <c r="AJ1333" s="10"/>
      <c r="AK1333" s="10" t="s">
        <v>46</v>
      </c>
    </row>
    <row r="1334" customFormat="false" ht="13.8" hidden="false" customHeight="false" outlineLevel="0" collapsed="false">
      <c r="A1334" s="10" t="s">
        <v>868</v>
      </c>
      <c r="B1334" s="79" t="n">
        <v>2087</v>
      </c>
      <c r="C1334" s="10" t="s">
        <v>38</v>
      </c>
      <c r="D1334" s="76" t="s">
        <v>889</v>
      </c>
      <c r="E1334" s="10" t="n">
        <v>0</v>
      </c>
      <c r="F1334" s="10" t="n">
        <v>7.7</v>
      </c>
      <c r="G1334" s="10" t="n">
        <v>15.2</v>
      </c>
      <c r="H1334" s="10" t="n">
        <v>34.7</v>
      </c>
      <c r="I1334" s="10" t="n">
        <v>4.5</v>
      </c>
      <c r="J1334" s="10" t="n">
        <v>0</v>
      </c>
      <c r="K1334" s="10" t="n">
        <v>0</v>
      </c>
      <c r="L1334" s="10" t="n">
        <v>41.9</v>
      </c>
      <c r="M1334" s="10" t="n">
        <v>0</v>
      </c>
      <c r="N1334" s="10" t="n">
        <v>1</v>
      </c>
      <c r="O1334" s="10" t="n">
        <v>0</v>
      </c>
      <c r="P1334" s="10" t="n">
        <v>0</v>
      </c>
      <c r="Q1334" s="10" t="n">
        <v>0</v>
      </c>
      <c r="R1334" s="10" t="s">
        <v>40</v>
      </c>
      <c r="S1334" s="10" t="s">
        <v>40</v>
      </c>
      <c r="T1334" s="10" t="s">
        <v>40</v>
      </c>
      <c r="U1334" s="10" t="s">
        <v>40</v>
      </c>
      <c r="V1334" s="10" t="s">
        <v>40</v>
      </c>
      <c r="W1334" s="10" t="s">
        <v>40</v>
      </c>
      <c r="X1334" s="10" t="s">
        <v>40</v>
      </c>
      <c r="Y1334" s="10" t="s">
        <v>40</v>
      </c>
      <c r="Z1334" s="10" t="s">
        <v>40</v>
      </c>
      <c r="AA1334" s="10" t="s">
        <v>40</v>
      </c>
      <c r="AB1334" s="10" t="s">
        <v>40</v>
      </c>
      <c r="AC1334" s="10" t="s">
        <v>40</v>
      </c>
      <c r="AD1334" s="69" t="s">
        <v>40</v>
      </c>
      <c r="AE1334" s="70"/>
      <c r="AF1334" s="10"/>
      <c r="AG1334" s="10" t="n">
        <v>50</v>
      </c>
      <c r="AH1334" s="10" t="n">
        <v>0.65</v>
      </c>
      <c r="AI1334" s="10"/>
      <c r="AJ1334" s="10"/>
      <c r="AK1334" s="10" t="s">
        <v>46</v>
      </c>
    </row>
    <row r="1335" customFormat="false" ht="13.8" hidden="false" customHeight="false" outlineLevel="0" collapsed="false">
      <c r="A1335" s="10" t="s">
        <v>868</v>
      </c>
      <c r="B1335" s="79" t="n">
        <v>2087</v>
      </c>
      <c r="C1335" s="10" t="s">
        <v>38</v>
      </c>
      <c r="D1335" s="76" t="s">
        <v>890</v>
      </c>
      <c r="E1335" s="10" t="n">
        <v>0</v>
      </c>
      <c r="F1335" s="10" t="n">
        <v>8.9</v>
      </c>
      <c r="G1335" s="10" t="n">
        <v>12.9</v>
      </c>
      <c r="H1335" s="10" t="n">
        <v>24.3</v>
      </c>
      <c r="I1335" s="10" t="n">
        <v>6.3</v>
      </c>
      <c r="J1335" s="10" t="n">
        <v>0</v>
      </c>
      <c r="K1335" s="10" t="n">
        <v>0</v>
      </c>
      <c r="L1335" s="10" t="n">
        <v>32.6</v>
      </c>
      <c r="M1335" s="10" t="n">
        <v>7.5</v>
      </c>
      <c r="N1335" s="10" t="n">
        <v>7.2</v>
      </c>
      <c r="O1335" s="10" t="n">
        <v>7.4</v>
      </c>
      <c r="P1335" s="10" t="n">
        <v>0</v>
      </c>
      <c r="Q1335" s="10" t="n">
        <v>0</v>
      </c>
      <c r="R1335" s="10" t="s">
        <v>40</v>
      </c>
      <c r="S1335" s="10" t="s">
        <v>40</v>
      </c>
      <c r="T1335" s="10" t="s">
        <v>40</v>
      </c>
      <c r="U1335" s="10" t="s">
        <v>40</v>
      </c>
      <c r="V1335" s="10" t="s">
        <v>40</v>
      </c>
      <c r="W1335" s="10" t="s">
        <v>40</v>
      </c>
      <c r="X1335" s="10" t="s">
        <v>40</v>
      </c>
      <c r="Y1335" s="10" t="s">
        <v>40</v>
      </c>
      <c r="Z1335" s="10" t="s">
        <v>40</v>
      </c>
      <c r="AA1335" s="10" t="s">
        <v>40</v>
      </c>
      <c r="AB1335" s="10" t="s">
        <v>40</v>
      </c>
      <c r="AC1335" s="10" t="s">
        <v>40</v>
      </c>
      <c r="AD1335" s="69" t="s">
        <v>40</v>
      </c>
      <c r="AE1335" s="70"/>
      <c r="AF1335" s="10"/>
      <c r="AG1335" s="10" t="n">
        <v>50</v>
      </c>
      <c r="AH1335" s="10" t="n">
        <v>0.55</v>
      </c>
      <c r="AI1335" s="10"/>
      <c r="AJ1335" s="10"/>
      <c r="AK1335" s="10" t="s">
        <v>46</v>
      </c>
    </row>
    <row r="1336" customFormat="false" ht="13.8" hidden="false" customHeight="false" outlineLevel="0" collapsed="false">
      <c r="A1336" s="10" t="s">
        <v>868</v>
      </c>
      <c r="B1336" s="79" t="n">
        <v>2087</v>
      </c>
      <c r="C1336" s="10" t="s">
        <v>38</v>
      </c>
      <c r="D1336" s="76" t="s">
        <v>891</v>
      </c>
      <c r="E1336" s="10" t="n">
        <v>0</v>
      </c>
      <c r="F1336" s="10" t="n">
        <v>7.5</v>
      </c>
      <c r="G1336" s="10" t="n">
        <v>12.8</v>
      </c>
      <c r="H1336" s="10" t="n">
        <v>33.1</v>
      </c>
      <c r="I1336" s="10" t="n">
        <v>1.2</v>
      </c>
      <c r="J1336" s="10" t="n">
        <v>0</v>
      </c>
      <c r="K1336" s="10" t="n">
        <v>4.4</v>
      </c>
      <c r="L1336" s="10" t="n">
        <v>37.3</v>
      </c>
      <c r="M1336" s="10" t="n">
        <v>0</v>
      </c>
      <c r="N1336" s="10" t="n">
        <v>1.8</v>
      </c>
      <c r="O1336" s="10" t="n">
        <v>3.4</v>
      </c>
      <c r="P1336" s="10" t="n">
        <v>0</v>
      </c>
      <c r="Q1336" s="10" t="n">
        <v>0</v>
      </c>
      <c r="R1336" s="10" t="s">
        <v>40</v>
      </c>
      <c r="S1336" s="10" t="s">
        <v>40</v>
      </c>
      <c r="T1336" s="10" t="s">
        <v>40</v>
      </c>
      <c r="U1336" s="10" t="s">
        <v>40</v>
      </c>
      <c r="V1336" s="10" t="s">
        <v>40</v>
      </c>
      <c r="W1336" s="10" t="s">
        <v>40</v>
      </c>
      <c r="X1336" s="10" t="s">
        <v>40</v>
      </c>
      <c r="Y1336" s="10" t="s">
        <v>40</v>
      </c>
      <c r="Z1336" s="10" t="s">
        <v>40</v>
      </c>
      <c r="AA1336" s="10" t="s">
        <v>40</v>
      </c>
      <c r="AB1336" s="10" t="s">
        <v>40</v>
      </c>
      <c r="AC1336" s="10" t="s">
        <v>40</v>
      </c>
      <c r="AD1336" s="69" t="s">
        <v>40</v>
      </c>
      <c r="AE1336" s="70"/>
      <c r="AF1336" s="10"/>
      <c r="AG1336" s="10" t="n">
        <v>50</v>
      </c>
      <c r="AH1336" s="10" t="n">
        <v>0.6</v>
      </c>
      <c r="AI1336" s="10"/>
      <c r="AJ1336" s="10"/>
      <c r="AK1336" s="10" t="s">
        <v>46</v>
      </c>
    </row>
    <row r="1337" customFormat="false" ht="13.8" hidden="false" customHeight="false" outlineLevel="0" collapsed="false">
      <c r="A1337" s="10" t="s">
        <v>868</v>
      </c>
      <c r="B1337" s="81" t="s">
        <v>781</v>
      </c>
      <c r="C1337" s="10" t="s">
        <v>213</v>
      </c>
      <c r="D1337" s="99" t="s">
        <v>892</v>
      </c>
      <c r="E1337" s="10"/>
      <c r="F1337" s="10"/>
      <c r="G1337" s="10"/>
      <c r="H1337" s="10" t="n">
        <v>2.2459</v>
      </c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 t="s">
        <v>61</v>
      </c>
      <c r="V1337" s="10"/>
      <c r="W1337" s="10"/>
      <c r="X1337" s="10"/>
      <c r="Y1337" s="10"/>
      <c r="Z1337" s="10"/>
      <c r="AA1337" s="10"/>
      <c r="AB1337" s="10"/>
      <c r="AC1337" s="10"/>
      <c r="AD1337" s="69"/>
      <c r="AE1337" s="70"/>
      <c r="AF1337" s="10"/>
      <c r="AG1337" s="10"/>
      <c r="AH1337" s="10"/>
      <c r="AI1337" s="10"/>
      <c r="AJ1337" s="10"/>
      <c r="AK1337" s="10"/>
    </row>
    <row r="1338" customFormat="false" ht="13.8" hidden="false" customHeight="false" outlineLevel="0" collapsed="false">
      <c r="A1338" s="10" t="s">
        <v>868</v>
      </c>
      <c r="B1338" s="81" t="s">
        <v>781</v>
      </c>
      <c r="C1338" s="10" t="s">
        <v>213</v>
      </c>
      <c r="D1338" s="99" t="s">
        <v>626</v>
      </c>
      <c r="E1338" s="10"/>
      <c r="F1338" s="10"/>
      <c r="G1338" s="10"/>
      <c r="H1338" s="10"/>
      <c r="I1338" s="10"/>
      <c r="J1338" s="10" t="n">
        <v>0</v>
      </c>
      <c r="K1338" s="10" t="n">
        <v>40</v>
      </c>
      <c r="L1338" s="10" t="n">
        <v>50</v>
      </c>
      <c r="M1338" s="10" t="n">
        <v>30</v>
      </c>
      <c r="N1338" s="10" t="n">
        <v>20</v>
      </c>
      <c r="O1338" s="10"/>
      <c r="P1338" s="10"/>
      <c r="Q1338" s="10"/>
      <c r="R1338" s="10"/>
      <c r="S1338" s="10"/>
      <c r="T1338" s="10"/>
      <c r="U1338" s="10"/>
      <c r="V1338" s="10"/>
      <c r="W1338" s="10" t="s">
        <v>40</v>
      </c>
      <c r="X1338" s="10" t="s">
        <v>40</v>
      </c>
      <c r="Y1338" s="10" t="s">
        <v>40</v>
      </c>
      <c r="Z1338" s="10" t="s">
        <v>40</v>
      </c>
      <c r="AA1338" s="10" t="s">
        <v>40</v>
      </c>
      <c r="AB1338" s="10"/>
      <c r="AC1338" s="10"/>
      <c r="AD1338" s="69"/>
      <c r="AE1338" s="70"/>
      <c r="AF1338" s="10"/>
      <c r="AG1338" s="10"/>
      <c r="AH1338" s="10"/>
      <c r="AI1338" s="10"/>
      <c r="AJ1338" s="10"/>
      <c r="AK1338" s="10" t="s">
        <v>115</v>
      </c>
    </row>
    <row r="1339" customFormat="false" ht="13.8" hidden="false" customHeight="false" outlineLevel="0" collapsed="false">
      <c r="A1339" s="10" t="s">
        <v>868</v>
      </c>
      <c r="B1339" s="81" t="s">
        <v>781</v>
      </c>
      <c r="C1339" s="10" t="s">
        <v>213</v>
      </c>
      <c r="D1339" s="99" t="s">
        <v>893</v>
      </c>
      <c r="E1339" s="10" t="n">
        <v>0.6</v>
      </c>
      <c r="F1339" s="10" t="n">
        <v>14.7</v>
      </c>
      <c r="G1339" s="10" t="n">
        <v>17.8</v>
      </c>
      <c r="H1339" s="10" t="n">
        <v>40.6</v>
      </c>
      <c r="I1339" s="10"/>
      <c r="J1339" s="10"/>
      <c r="K1339" s="10"/>
      <c r="L1339" s="10"/>
      <c r="M1339" s="10"/>
      <c r="N1339" s="10"/>
      <c r="O1339" s="10" t="n">
        <v>0</v>
      </c>
      <c r="P1339" s="10" t="n">
        <v>11.1</v>
      </c>
      <c r="Q1339" s="10" t="n">
        <v>5.7</v>
      </c>
      <c r="R1339" s="10" t="s">
        <v>40</v>
      </c>
      <c r="S1339" s="10" t="s">
        <v>40</v>
      </c>
      <c r="T1339" s="10" t="s">
        <v>40</v>
      </c>
      <c r="U1339" s="10" t="s">
        <v>40</v>
      </c>
      <c r="V1339" s="10"/>
      <c r="W1339" s="10"/>
      <c r="X1339" s="10"/>
      <c r="Y1339" s="10"/>
      <c r="Z1339" s="10"/>
      <c r="AA1339" s="10"/>
      <c r="AB1339" s="10" t="s">
        <v>40</v>
      </c>
      <c r="AC1339" s="10" t="s">
        <v>40</v>
      </c>
      <c r="AD1339" s="69" t="s">
        <v>40</v>
      </c>
      <c r="AE1339" s="70"/>
      <c r="AF1339" s="10"/>
      <c r="AG1339" s="10"/>
      <c r="AH1339" s="10"/>
      <c r="AI1339" s="10"/>
      <c r="AJ1339" s="10"/>
      <c r="AK1339" s="10" t="s">
        <v>72</v>
      </c>
    </row>
    <row r="1340" customFormat="false" ht="13.8" hidden="false" customHeight="false" outlineLevel="0" collapsed="false">
      <c r="A1340" s="10" t="s">
        <v>868</v>
      </c>
      <c r="B1340" s="81" t="s">
        <v>781</v>
      </c>
      <c r="C1340" s="10" t="s">
        <v>99</v>
      </c>
      <c r="D1340" s="100" t="s">
        <v>894</v>
      </c>
      <c r="E1340" s="10"/>
      <c r="F1340" s="10"/>
      <c r="G1340" s="10"/>
      <c r="H1340" s="10"/>
      <c r="I1340" s="10"/>
      <c r="J1340" s="10" t="n">
        <v>60</v>
      </c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 t="s">
        <v>101</v>
      </c>
      <c r="X1340" s="10"/>
      <c r="Y1340" s="10"/>
      <c r="Z1340" s="10"/>
      <c r="AA1340" s="10"/>
      <c r="AB1340" s="10"/>
      <c r="AC1340" s="10"/>
      <c r="AD1340" s="69"/>
      <c r="AE1340" s="70"/>
      <c r="AF1340" s="10"/>
      <c r="AG1340" s="10"/>
      <c r="AH1340" s="10"/>
      <c r="AI1340" s="10"/>
      <c r="AJ1340" s="10"/>
      <c r="AK1340" s="10"/>
    </row>
    <row r="1341" customFormat="false" ht="13.8" hidden="false" customHeight="false" outlineLevel="0" collapsed="false">
      <c r="A1341" s="10" t="s">
        <v>868</v>
      </c>
      <c r="B1341" s="81" t="s">
        <v>781</v>
      </c>
      <c r="C1341" s="10" t="s">
        <v>384</v>
      </c>
      <c r="D1341" s="72" t="s">
        <v>895</v>
      </c>
      <c r="E1341" s="10"/>
      <c r="F1341" s="10"/>
      <c r="G1341" s="10"/>
      <c r="H1341" s="10" t="n">
        <v>8</v>
      </c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 t="s">
        <v>61</v>
      </c>
      <c r="V1341" s="10"/>
      <c r="W1341" s="10"/>
      <c r="X1341" s="10"/>
      <c r="Y1341" s="10"/>
      <c r="Z1341" s="10"/>
      <c r="AA1341" s="10"/>
      <c r="AB1341" s="10"/>
      <c r="AC1341" s="10"/>
      <c r="AD1341" s="69"/>
      <c r="AE1341" s="70"/>
      <c r="AF1341" s="10"/>
      <c r="AG1341" s="10"/>
      <c r="AH1341" s="10"/>
      <c r="AI1341" s="10"/>
      <c r="AJ1341" s="10"/>
      <c r="AK1341" s="10"/>
    </row>
    <row r="1342" customFormat="false" ht="13.8" hidden="false" customHeight="false" outlineLevel="0" collapsed="false">
      <c r="A1342" s="10" t="s">
        <v>868</v>
      </c>
      <c r="B1342" s="81" t="s">
        <v>781</v>
      </c>
      <c r="C1342" s="10" t="s">
        <v>384</v>
      </c>
      <c r="D1342" s="72" t="s">
        <v>208</v>
      </c>
      <c r="E1342" s="10"/>
      <c r="F1342" s="10"/>
      <c r="G1342" s="10"/>
      <c r="H1342" s="10" t="n">
        <v>4.5</v>
      </c>
      <c r="I1342" s="10" t="n">
        <v>4.5</v>
      </c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 t="s">
        <v>61</v>
      </c>
      <c r="V1342" s="10" t="s">
        <v>78</v>
      </c>
      <c r="W1342" s="10"/>
      <c r="X1342" s="10"/>
      <c r="Y1342" s="10"/>
      <c r="Z1342" s="10"/>
      <c r="AA1342" s="10"/>
      <c r="AB1342" s="10"/>
      <c r="AC1342" s="10"/>
      <c r="AD1342" s="69"/>
      <c r="AE1342" s="70"/>
      <c r="AF1342" s="10"/>
      <c r="AG1342" s="10"/>
      <c r="AH1342" s="10"/>
      <c r="AI1342" s="10"/>
      <c r="AJ1342" s="10"/>
      <c r="AK1342" s="10"/>
    </row>
    <row r="1343" customFormat="false" ht="13.8" hidden="false" customHeight="false" outlineLevel="0" collapsed="false">
      <c r="A1343" s="10" t="s">
        <v>868</v>
      </c>
      <c r="B1343" s="81" t="s">
        <v>781</v>
      </c>
      <c r="C1343" s="10" t="s">
        <v>213</v>
      </c>
      <c r="D1343" s="99" t="s">
        <v>896</v>
      </c>
      <c r="E1343" s="10"/>
      <c r="F1343" s="10"/>
      <c r="G1343" s="10"/>
      <c r="H1343" s="10" t="n">
        <v>3.1604</v>
      </c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 t="s">
        <v>61</v>
      </c>
      <c r="V1343" s="10"/>
      <c r="W1343" s="10"/>
      <c r="X1343" s="10"/>
      <c r="Y1343" s="10"/>
      <c r="Z1343" s="10"/>
      <c r="AA1343" s="10"/>
      <c r="AB1343" s="10"/>
      <c r="AC1343" s="10"/>
      <c r="AD1343" s="69"/>
      <c r="AE1343" s="70"/>
      <c r="AF1343" s="10"/>
      <c r="AG1343" s="10"/>
      <c r="AH1343" s="10"/>
      <c r="AI1343" s="10"/>
      <c r="AJ1343" s="10"/>
      <c r="AK1343" s="10"/>
    </row>
    <row r="1344" customFormat="false" ht="13.8" hidden="false" customHeight="false" outlineLevel="0" collapsed="false">
      <c r="A1344" s="10" t="s">
        <v>868</v>
      </c>
      <c r="B1344" s="81" t="s">
        <v>781</v>
      </c>
      <c r="C1344" s="10" t="s">
        <v>59</v>
      </c>
      <c r="D1344" s="75" t="s">
        <v>869</v>
      </c>
      <c r="E1344" s="10"/>
      <c r="F1344" s="10"/>
      <c r="G1344" s="10"/>
      <c r="H1344" s="10" t="n">
        <v>2.2459</v>
      </c>
      <c r="I1344" s="10"/>
      <c r="J1344" s="10" t="n">
        <v>3.2418</v>
      </c>
      <c r="K1344" s="10"/>
      <c r="L1344" s="10"/>
      <c r="M1344" s="10"/>
      <c r="N1344" s="10"/>
      <c r="O1344" s="10"/>
      <c r="P1344" s="10"/>
      <c r="Q1344" s="10"/>
      <c r="R1344" s="10" t="s">
        <v>41</v>
      </c>
      <c r="S1344" s="10" t="s">
        <v>41</v>
      </c>
      <c r="T1344" s="10" t="s">
        <v>41</v>
      </c>
      <c r="U1344" s="10" t="s">
        <v>61</v>
      </c>
      <c r="V1344" s="10" t="s">
        <v>41</v>
      </c>
      <c r="W1344" s="10" t="s">
        <v>41</v>
      </c>
      <c r="X1344" s="10" t="s">
        <v>41</v>
      </c>
      <c r="Y1344" s="10" t="s">
        <v>41</v>
      </c>
      <c r="Z1344" s="10" t="s">
        <v>41</v>
      </c>
      <c r="AA1344" s="10" t="s">
        <v>41</v>
      </c>
      <c r="AB1344" s="10" t="s">
        <v>41</v>
      </c>
      <c r="AC1344" s="10" t="s">
        <v>41</v>
      </c>
      <c r="AD1344" s="69" t="s">
        <v>41</v>
      </c>
      <c r="AE1344" s="70"/>
      <c r="AF1344" s="10"/>
      <c r="AG1344" s="10" t="n">
        <v>200</v>
      </c>
      <c r="AH1344" s="10" t="n">
        <v>0.8</v>
      </c>
      <c r="AI1344" s="10"/>
      <c r="AJ1344" s="10"/>
      <c r="AK1344" s="10" t="s">
        <v>72</v>
      </c>
    </row>
    <row r="1345" customFormat="false" ht="13.8" hidden="false" customHeight="false" outlineLevel="0" collapsed="false">
      <c r="A1345" s="10" t="s">
        <v>868</v>
      </c>
      <c r="B1345" s="81" t="s">
        <v>781</v>
      </c>
      <c r="C1345" s="10" t="s">
        <v>59</v>
      </c>
      <c r="D1345" s="75" t="s">
        <v>870</v>
      </c>
      <c r="E1345" s="10"/>
      <c r="F1345" s="10"/>
      <c r="G1345" s="10"/>
      <c r="H1345" s="10" t="n">
        <v>2.3314</v>
      </c>
      <c r="I1345" s="10"/>
      <c r="J1345" s="10" t="n">
        <v>2.3767</v>
      </c>
      <c r="K1345" s="10"/>
      <c r="L1345" s="10"/>
      <c r="M1345" s="10"/>
      <c r="N1345" s="10"/>
      <c r="O1345" s="10"/>
      <c r="P1345" s="10"/>
      <c r="Q1345" s="10"/>
      <c r="R1345" s="10" t="s">
        <v>41</v>
      </c>
      <c r="S1345" s="10" t="s">
        <v>41</v>
      </c>
      <c r="T1345" s="10" t="s">
        <v>41</v>
      </c>
      <c r="U1345" s="10" t="s">
        <v>61</v>
      </c>
      <c r="V1345" s="10" t="s">
        <v>41</v>
      </c>
      <c r="W1345" s="10" t="s">
        <v>41</v>
      </c>
      <c r="X1345" s="10" t="s">
        <v>41</v>
      </c>
      <c r="Y1345" s="10" t="s">
        <v>41</v>
      </c>
      <c r="Z1345" s="10" t="s">
        <v>41</v>
      </c>
      <c r="AA1345" s="10" t="s">
        <v>41</v>
      </c>
      <c r="AB1345" s="10" t="s">
        <v>41</v>
      </c>
      <c r="AC1345" s="10" t="s">
        <v>41</v>
      </c>
      <c r="AD1345" s="69" t="s">
        <v>41</v>
      </c>
      <c r="AE1345" s="70"/>
      <c r="AF1345" s="10"/>
      <c r="AG1345" s="10" t="n">
        <v>100</v>
      </c>
      <c r="AH1345" s="10" t="n">
        <v>0.8</v>
      </c>
      <c r="AI1345" s="10"/>
      <c r="AJ1345" s="10"/>
      <c r="AK1345" s="10" t="s">
        <v>72</v>
      </c>
    </row>
    <row r="1346" customFormat="false" ht="13.8" hidden="false" customHeight="false" outlineLevel="0" collapsed="false">
      <c r="A1346" s="10" t="s">
        <v>868</v>
      </c>
      <c r="B1346" s="81" t="s">
        <v>781</v>
      </c>
      <c r="C1346" s="10" t="s">
        <v>59</v>
      </c>
      <c r="D1346" s="75" t="s">
        <v>871</v>
      </c>
      <c r="E1346" s="10" t="n">
        <v>0.6</v>
      </c>
      <c r="F1346" s="10" t="n">
        <v>14.7</v>
      </c>
      <c r="G1346" s="10" t="n">
        <v>17.8</v>
      </c>
      <c r="H1346" s="10" t="n">
        <v>40.6</v>
      </c>
      <c r="I1346" s="10" t="n">
        <v>63.9</v>
      </c>
      <c r="J1346" s="10" t="n">
        <v>64.1</v>
      </c>
      <c r="K1346" s="10" t="n">
        <v>19.8</v>
      </c>
      <c r="L1346" s="10" t="n">
        <v>0</v>
      </c>
      <c r="M1346" s="10" t="n">
        <v>0</v>
      </c>
      <c r="N1346" s="10" t="n">
        <v>11.1</v>
      </c>
      <c r="O1346" s="10" t="n">
        <v>18.3</v>
      </c>
      <c r="P1346" s="10" t="n">
        <v>10</v>
      </c>
      <c r="Q1346" s="10" t="n">
        <v>5.7</v>
      </c>
      <c r="R1346" s="10" t="s">
        <v>40</v>
      </c>
      <c r="S1346" s="10" t="s">
        <v>40</v>
      </c>
      <c r="T1346" s="10" t="s">
        <v>40</v>
      </c>
      <c r="U1346" s="10" t="s">
        <v>40</v>
      </c>
      <c r="V1346" s="10" t="s">
        <v>40</v>
      </c>
      <c r="W1346" s="10" t="s">
        <v>40</v>
      </c>
      <c r="X1346" s="10" t="s">
        <v>40</v>
      </c>
      <c r="Y1346" s="10" t="s">
        <v>40</v>
      </c>
      <c r="Z1346" s="10" t="s">
        <v>40</v>
      </c>
      <c r="AA1346" s="10" t="s">
        <v>40</v>
      </c>
      <c r="AB1346" s="10" t="s">
        <v>40</v>
      </c>
      <c r="AC1346" s="10" t="s">
        <v>40</v>
      </c>
      <c r="AD1346" s="69" t="s">
        <v>40</v>
      </c>
      <c r="AE1346" s="70"/>
      <c r="AF1346" s="10"/>
      <c r="AG1346" s="10" t="n">
        <v>200</v>
      </c>
      <c r="AH1346" s="10" t="n">
        <v>0.8</v>
      </c>
      <c r="AI1346" s="10"/>
      <c r="AJ1346" s="10"/>
      <c r="AK1346" s="10" t="s">
        <v>72</v>
      </c>
    </row>
    <row r="1347" customFormat="false" ht="13.8" hidden="false" customHeight="false" outlineLevel="0" collapsed="false">
      <c r="A1347" s="10" t="s">
        <v>868</v>
      </c>
      <c r="B1347" s="81" t="s">
        <v>781</v>
      </c>
      <c r="C1347" s="10" t="s">
        <v>59</v>
      </c>
      <c r="D1347" s="75" t="s">
        <v>872</v>
      </c>
      <c r="E1347" s="10" t="n">
        <v>2.5</v>
      </c>
      <c r="F1347" s="10" t="n">
        <v>7.9</v>
      </c>
      <c r="G1347" s="10" t="n">
        <v>17.1</v>
      </c>
      <c r="H1347" s="10" t="n">
        <v>48.2</v>
      </c>
      <c r="I1347" s="10" t="n">
        <v>60.3</v>
      </c>
      <c r="J1347" s="10" t="n">
        <v>41.6</v>
      </c>
      <c r="K1347" s="10" t="n">
        <v>0</v>
      </c>
      <c r="L1347" s="10" t="n">
        <v>0</v>
      </c>
      <c r="M1347" s="10" t="n">
        <v>0</v>
      </c>
      <c r="N1347" s="10" t="n">
        <v>0</v>
      </c>
      <c r="O1347" s="10" t="n">
        <v>30.7</v>
      </c>
      <c r="P1347" s="10" t="n">
        <v>30.2</v>
      </c>
      <c r="Q1347" s="10" t="n">
        <v>2</v>
      </c>
      <c r="R1347" s="10" t="s">
        <v>40</v>
      </c>
      <c r="S1347" s="10" t="s">
        <v>40</v>
      </c>
      <c r="T1347" s="10" t="s">
        <v>40</v>
      </c>
      <c r="U1347" s="10" t="s">
        <v>40</v>
      </c>
      <c r="V1347" s="10" t="s">
        <v>40</v>
      </c>
      <c r="W1347" s="10" t="s">
        <v>40</v>
      </c>
      <c r="X1347" s="10" t="s">
        <v>40</v>
      </c>
      <c r="Y1347" s="10" t="s">
        <v>40</v>
      </c>
      <c r="Z1347" s="10" t="s">
        <v>40</v>
      </c>
      <c r="AA1347" s="10" t="s">
        <v>40</v>
      </c>
      <c r="AB1347" s="10" t="s">
        <v>40</v>
      </c>
      <c r="AC1347" s="10" t="s">
        <v>40</v>
      </c>
      <c r="AD1347" s="69" t="s">
        <v>40</v>
      </c>
      <c r="AE1347" s="70"/>
      <c r="AF1347" s="10"/>
      <c r="AG1347" s="10" t="n">
        <v>100</v>
      </c>
      <c r="AH1347" s="10" t="n">
        <v>0.8</v>
      </c>
      <c r="AI1347" s="10"/>
      <c r="AJ1347" s="10"/>
      <c r="AK1347" s="10" t="s">
        <v>72</v>
      </c>
    </row>
    <row r="1348" customFormat="false" ht="13.8" hidden="false" customHeight="false" outlineLevel="0" collapsed="false">
      <c r="A1348" s="10" t="s">
        <v>868</v>
      </c>
      <c r="B1348" s="81" t="s">
        <v>781</v>
      </c>
      <c r="C1348" s="10" t="s">
        <v>59</v>
      </c>
      <c r="D1348" s="75" t="s">
        <v>873</v>
      </c>
      <c r="E1348" s="10" t="n">
        <v>3.1</v>
      </c>
      <c r="F1348" s="10" t="n">
        <v>20.4</v>
      </c>
      <c r="G1348" s="10" t="n">
        <v>40.9</v>
      </c>
      <c r="H1348" s="10" t="n">
        <v>69.7</v>
      </c>
      <c r="I1348" s="10"/>
      <c r="J1348" s="10" t="n">
        <v>2.6127</v>
      </c>
      <c r="K1348" s="10" t="n">
        <v>5.2</v>
      </c>
      <c r="L1348" s="10" t="n">
        <v>0</v>
      </c>
      <c r="M1348" s="10" t="n">
        <v>0</v>
      </c>
      <c r="N1348" s="10" t="n">
        <v>12.4</v>
      </c>
      <c r="O1348" s="10" t="n">
        <v>27.5</v>
      </c>
      <c r="P1348" s="10" t="n">
        <v>6.8</v>
      </c>
      <c r="Q1348" s="10" t="n">
        <v>3.8</v>
      </c>
      <c r="R1348" s="10" t="s">
        <v>40</v>
      </c>
      <c r="S1348" s="10" t="s">
        <v>40</v>
      </c>
      <c r="T1348" s="10" t="s">
        <v>40</v>
      </c>
      <c r="U1348" s="10" t="s">
        <v>40</v>
      </c>
      <c r="V1348" s="10" t="s">
        <v>41</v>
      </c>
      <c r="W1348" s="10" t="s">
        <v>41</v>
      </c>
      <c r="X1348" s="10" t="s">
        <v>40</v>
      </c>
      <c r="Y1348" s="10" t="s">
        <v>40</v>
      </c>
      <c r="Z1348" s="10" t="s">
        <v>40</v>
      </c>
      <c r="AA1348" s="10" t="s">
        <v>40</v>
      </c>
      <c r="AB1348" s="10" t="s">
        <v>40</v>
      </c>
      <c r="AC1348" s="10" t="s">
        <v>40</v>
      </c>
      <c r="AD1348" s="69" t="s">
        <v>40</v>
      </c>
      <c r="AE1348" s="70"/>
      <c r="AF1348" s="10"/>
      <c r="AG1348" s="10" t="n">
        <v>100</v>
      </c>
      <c r="AH1348" s="10" t="n">
        <v>0.8</v>
      </c>
      <c r="AI1348" s="10"/>
      <c r="AJ1348" s="10"/>
      <c r="AK1348" s="10" t="s">
        <v>65</v>
      </c>
    </row>
    <row r="1349" customFormat="false" ht="13.8" hidden="false" customHeight="false" outlineLevel="0" collapsed="false">
      <c r="A1349" s="10" t="s">
        <v>868</v>
      </c>
      <c r="B1349" s="81" t="s">
        <v>781</v>
      </c>
      <c r="C1349" s="10" t="s">
        <v>59</v>
      </c>
      <c r="D1349" s="75" t="s">
        <v>874</v>
      </c>
      <c r="E1349" s="10" t="n">
        <v>3.2</v>
      </c>
      <c r="F1349" s="10" t="n">
        <v>18.1</v>
      </c>
      <c r="G1349" s="10" t="n">
        <v>21.7</v>
      </c>
      <c r="H1349" s="10" t="n">
        <v>47.8</v>
      </c>
      <c r="I1349" s="10" t="n">
        <v>53.8</v>
      </c>
      <c r="J1349" s="10" t="n">
        <v>44.8</v>
      </c>
      <c r="K1349" s="10" t="n">
        <v>0</v>
      </c>
      <c r="L1349" s="10" t="n">
        <v>0</v>
      </c>
      <c r="M1349" s="10" t="n">
        <v>0</v>
      </c>
      <c r="N1349" s="10" t="n">
        <v>20</v>
      </c>
      <c r="O1349" s="10" t="n">
        <v>24.1</v>
      </c>
      <c r="P1349" s="10" t="n">
        <v>12.5</v>
      </c>
      <c r="Q1349" s="10" t="n">
        <v>2.9</v>
      </c>
      <c r="R1349" s="10" t="s">
        <v>40</v>
      </c>
      <c r="S1349" s="10" t="s">
        <v>40</v>
      </c>
      <c r="T1349" s="10" t="s">
        <v>40</v>
      </c>
      <c r="U1349" s="10" t="s">
        <v>40</v>
      </c>
      <c r="V1349" s="10" t="s">
        <v>40</v>
      </c>
      <c r="W1349" s="10" t="s">
        <v>40</v>
      </c>
      <c r="X1349" s="10" t="s">
        <v>40</v>
      </c>
      <c r="Y1349" s="10" t="s">
        <v>40</v>
      </c>
      <c r="Z1349" s="10" t="s">
        <v>40</v>
      </c>
      <c r="AA1349" s="10" t="s">
        <v>40</v>
      </c>
      <c r="AB1349" s="10" t="s">
        <v>40</v>
      </c>
      <c r="AC1349" s="10" t="s">
        <v>40</v>
      </c>
      <c r="AD1349" s="69" t="s">
        <v>40</v>
      </c>
      <c r="AE1349" s="70"/>
      <c r="AF1349" s="10"/>
      <c r="AG1349" s="10" t="n">
        <v>100</v>
      </c>
      <c r="AH1349" s="10" t="n">
        <v>0.8</v>
      </c>
      <c r="AI1349" s="10"/>
      <c r="AJ1349" s="10"/>
      <c r="AK1349" s="10" t="s">
        <v>72</v>
      </c>
    </row>
    <row r="1350" customFormat="false" ht="13.8" hidden="false" customHeight="false" outlineLevel="0" collapsed="false">
      <c r="A1350" s="10" t="s">
        <v>868</v>
      </c>
      <c r="B1350" s="81" t="s">
        <v>781</v>
      </c>
      <c r="C1350" s="10" t="s">
        <v>59</v>
      </c>
      <c r="D1350" s="75" t="s">
        <v>875</v>
      </c>
      <c r="E1350" s="10"/>
      <c r="F1350" s="10"/>
      <c r="G1350" s="10"/>
      <c r="H1350" s="10" t="n">
        <v>3.2256</v>
      </c>
      <c r="I1350" s="10"/>
      <c r="J1350" s="10" t="n">
        <v>3.0242</v>
      </c>
      <c r="K1350" s="10"/>
      <c r="L1350" s="10"/>
      <c r="M1350" s="10"/>
      <c r="N1350" s="10"/>
      <c r="O1350" s="10"/>
      <c r="P1350" s="10" t="n">
        <v>1.0336</v>
      </c>
      <c r="Q1350" s="10" t="n">
        <v>9.2</v>
      </c>
      <c r="R1350" s="10" t="s">
        <v>41</v>
      </c>
      <c r="S1350" s="10" t="s">
        <v>41</v>
      </c>
      <c r="T1350" s="10" t="s">
        <v>41</v>
      </c>
      <c r="U1350" s="10" t="s">
        <v>61</v>
      </c>
      <c r="V1350" s="10" t="s">
        <v>41</v>
      </c>
      <c r="W1350" s="10" t="s">
        <v>41</v>
      </c>
      <c r="X1350" s="10" t="s">
        <v>41</v>
      </c>
      <c r="Y1350" s="10" t="s">
        <v>41</v>
      </c>
      <c r="Z1350" s="10" t="s">
        <v>41</v>
      </c>
      <c r="AA1350" s="10" t="s">
        <v>41</v>
      </c>
      <c r="AB1350" s="10" t="s">
        <v>41</v>
      </c>
      <c r="AC1350" s="10"/>
      <c r="AD1350" s="69"/>
      <c r="AE1350" s="70"/>
      <c r="AF1350" s="10"/>
      <c r="AG1350" s="10" t="n">
        <v>100</v>
      </c>
      <c r="AH1350" s="10" t="n">
        <v>0.8</v>
      </c>
      <c r="AI1350" s="10"/>
      <c r="AJ1350" s="10"/>
      <c r="AK1350" s="10" t="s">
        <v>65</v>
      </c>
    </row>
    <row r="1351" customFormat="false" ht="13.8" hidden="false" customHeight="false" outlineLevel="0" collapsed="false">
      <c r="A1351" s="10" t="s">
        <v>868</v>
      </c>
      <c r="B1351" s="81" t="s">
        <v>781</v>
      </c>
      <c r="C1351" s="10" t="s">
        <v>59</v>
      </c>
      <c r="D1351" s="75" t="s">
        <v>876</v>
      </c>
      <c r="E1351" s="10"/>
      <c r="F1351" s="10"/>
      <c r="G1351" s="10"/>
      <c r="H1351" s="10" t="n">
        <v>3.1604</v>
      </c>
      <c r="I1351" s="10"/>
      <c r="J1351" s="10" t="n">
        <v>4.0681</v>
      </c>
      <c r="K1351" s="10"/>
      <c r="L1351" s="10"/>
      <c r="M1351" s="10"/>
      <c r="N1351" s="10"/>
      <c r="O1351" s="10"/>
      <c r="P1351" s="10"/>
      <c r="Q1351" s="10"/>
      <c r="R1351" s="10" t="s">
        <v>41</v>
      </c>
      <c r="S1351" s="10" t="s">
        <v>41</v>
      </c>
      <c r="T1351" s="10" t="s">
        <v>41</v>
      </c>
      <c r="U1351" s="10" t="s">
        <v>61</v>
      </c>
      <c r="V1351" s="10" t="s">
        <v>41</v>
      </c>
      <c r="W1351" s="10" t="s">
        <v>41</v>
      </c>
      <c r="X1351" s="10" t="s">
        <v>41</v>
      </c>
      <c r="Y1351" s="10" t="s">
        <v>41</v>
      </c>
      <c r="Z1351" s="10" t="s">
        <v>41</v>
      </c>
      <c r="AA1351" s="10" t="s">
        <v>41</v>
      </c>
      <c r="AB1351" s="10" t="s">
        <v>41</v>
      </c>
      <c r="AC1351" s="10" t="s">
        <v>41</v>
      </c>
      <c r="AD1351" s="69" t="s">
        <v>41</v>
      </c>
      <c r="AE1351" s="70"/>
      <c r="AF1351" s="10"/>
      <c r="AG1351" s="10" t="n">
        <v>200</v>
      </c>
      <c r="AH1351" s="10" t="n">
        <v>0.8</v>
      </c>
      <c r="AI1351" s="10"/>
      <c r="AJ1351" s="10"/>
      <c r="AK1351" s="10" t="s">
        <v>65</v>
      </c>
    </row>
    <row r="1352" customFormat="false" ht="13.8" hidden="false" customHeight="false" outlineLevel="0" collapsed="false">
      <c r="A1352" s="10" t="s">
        <v>868</v>
      </c>
      <c r="B1352" s="81" t="s">
        <v>781</v>
      </c>
      <c r="C1352" s="10" t="s">
        <v>59</v>
      </c>
      <c r="D1352" s="75" t="s">
        <v>877</v>
      </c>
      <c r="E1352" s="10"/>
      <c r="F1352" s="10"/>
      <c r="G1352" s="10"/>
      <c r="H1352" s="10" t="n">
        <v>4.0151</v>
      </c>
      <c r="I1352" s="10"/>
      <c r="J1352" s="10" t="n">
        <v>2.319</v>
      </c>
      <c r="K1352" s="10" t="n">
        <v>0.8</v>
      </c>
      <c r="L1352" s="10" t="n">
        <v>0</v>
      </c>
      <c r="M1352" s="10" t="n">
        <v>0</v>
      </c>
      <c r="N1352" s="10" t="n">
        <v>22.4</v>
      </c>
      <c r="O1352" s="10" t="n">
        <v>8.3</v>
      </c>
      <c r="P1352" s="10" t="n">
        <v>14.2</v>
      </c>
      <c r="Q1352" s="10" t="n">
        <v>6.5</v>
      </c>
      <c r="R1352" s="10" t="s">
        <v>41</v>
      </c>
      <c r="S1352" s="10" t="s">
        <v>41</v>
      </c>
      <c r="T1352" s="10" t="s">
        <v>41</v>
      </c>
      <c r="U1352" s="10" t="s">
        <v>61</v>
      </c>
      <c r="V1352" s="10" t="s">
        <v>41</v>
      </c>
      <c r="W1352" s="10" t="s">
        <v>41</v>
      </c>
      <c r="X1352" s="10" t="s">
        <v>40</v>
      </c>
      <c r="Y1352" s="10" t="s">
        <v>40</v>
      </c>
      <c r="Z1352" s="10" t="s">
        <v>40</v>
      </c>
      <c r="AA1352" s="10" t="s">
        <v>40</v>
      </c>
      <c r="AB1352" s="10" t="s">
        <v>40</v>
      </c>
      <c r="AC1352" s="10" t="s">
        <v>40</v>
      </c>
      <c r="AD1352" s="69" t="s">
        <v>40</v>
      </c>
      <c r="AE1352" s="70"/>
      <c r="AF1352" s="10"/>
      <c r="AG1352" s="10" t="n">
        <v>100</v>
      </c>
      <c r="AH1352" s="10" t="n">
        <v>0.8</v>
      </c>
      <c r="AI1352" s="10"/>
      <c r="AJ1352" s="10"/>
      <c r="AK1352" s="10" t="s">
        <v>65</v>
      </c>
    </row>
    <row r="1353" customFormat="false" ht="13.8" hidden="false" customHeight="false" outlineLevel="0" collapsed="false">
      <c r="A1353" s="10" t="s">
        <v>868</v>
      </c>
      <c r="B1353" s="81" t="s">
        <v>781</v>
      </c>
      <c r="C1353" s="10" t="s">
        <v>59</v>
      </c>
      <c r="D1353" s="75" t="s">
        <v>878</v>
      </c>
      <c r="E1353" s="10" t="n">
        <v>1.9</v>
      </c>
      <c r="F1353" s="10" t="n">
        <v>14.6</v>
      </c>
      <c r="G1353" s="10" t="n">
        <v>34.3</v>
      </c>
      <c r="H1353" s="10" t="n">
        <v>50.2</v>
      </c>
      <c r="I1353" s="10" t="n">
        <v>50.6</v>
      </c>
      <c r="J1353" s="10" t="n">
        <v>43.8</v>
      </c>
      <c r="K1353" s="10" t="n">
        <v>0</v>
      </c>
      <c r="L1353" s="10" t="n">
        <v>0</v>
      </c>
      <c r="M1353" s="10" t="n">
        <v>0</v>
      </c>
      <c r="N1353" s="10" t="n">
        <v>17.7</v>
      </c>
      <c r="O1353" s="10" t="n">
        <v>13.1</v>
      </c>
      <c r="P1353" s="10" t="n">
        <v>10.8</v>
      </c>
      <c r="Q1353" s="10" t="n">
        <v>0.6</v>
      </c>
      <c r="R1353" s="10" t="s">
        <v>40</v>
      </c>
      <c r="S1353" s="10" t="s">
        <v>40</v>
      </c>
      <c r="T1353" s="10" t="s">
        <v>40</v>
      </c>
      <c r="U1353" s="10" t="s">
        <v>40</v>
      </c>
      <c r="V1353" s="10" t="s">
        <v>40</v>
      </c>
      <c r="W1353" s="10" t="s">
        <v>40</v>
      </c>
      <c r="X1353" s="10" t="s">
        <v>40</v>
      </c>
      <c r="Y1353" s="10" t="s">
        <v>40</v>
      </c>
      <c r="Z1353" s="10" t="s">
        <v>40</v>
      </c>
      <c r="AA1353" s="10" t="s">
        <v>40</v>
      </c>
      <c r="AB1353" s="10" t="s">
        <v>40</v>
      </c>
      <c r="AC1353" s="10" t="s">
        <v>40</v>
      </c>
      <c r="AD1353" s="69" t="s">
        <v>40</v>
      </c>
      <c r="AE1353" s="70"/>
      <c r="AF1353" s="10"/>
      <c r="AG1353" s="10" t="n">
        <v>100</v>
      </c>
      <c r="AH1353" s="10" t="n">
        <v>0.8</v>
      </c>
      <c r="AI1353" s="10"/>
      <c r="AJ1353" s="10"/>
      <c r="AK1353" s="10" t="s">
        <v>65</v>
      </c>
    </row>
    <row r="1354" customFormat="false" ht="13.8" hidden="false" customHeight="false" outlineLevel="0" collapsed="false">
      <c r="A1354" s="10" t="s">
        <v>868</v>
      </c>
      <c r="B1354" s="81" t="s">
        <v>781</v>
      </c>
      <c r="C1354" s="10" t="s">
        <v>59</v>
      </c>
      <c r="D1354" s="75" t="s">
        <v>879</v>
      </c>
      <c r="E1354" s="10"/>
      <c r="F1354" s="10"/>
      <c r="G1354" s="10"/>
      <c r="H1354" s="10"/>
      <c r="I1354" s="10" t="n">
        <v>6.3272</v>
      </c>
      <c r="J1354" s="10"/>
      <c r="K1354" s="10" t="n">
        <v>3.0875</v>
      </c>
      <c r="L1354" s="10"/>
      <c r="M1354" s="10"/>
      <c r="N1354" s="10"/>
      <c r="O1354" s="10"/>
      <c r="P1354" s="10"/>
      <c r="Q1354" s="10"/>
      <c r="R1354" s="10" t="s">
        <v>78</v>
      </c>
      <c r="S1354" s="10" t="s">
        <v>78</v>
      </c>
      <c r="T1354" s="10" t="s">
        <v>78</v>
      </c>
      <c r="U1354" s="10" t="s">
        <v>78</v>
      </c>
      <c r="V1354" s="10" t="s">
        <v>78</v>
      </c>
      <c r="W1354" s="10" t="s">
        <v>78</v>
      </c>
      <c r="X1354" s="10" t="s">
        <v>78</v>
      </c>
      <c r="Y1354" s="10" t="s">
        <v>78</v>
      </c>
      <c r="Z1354" s="10" t="s">
        <v>78</v>
      </c>
      <c r="AA1354" s="10" t="s">
        <v>78</v>
      </c>
      <c r="AB1354" s="10" t="s">
        <v>78</v>
      </c>
      <c r="AC1354" s="10" t="s">
        <v>78</v>
      </c>
      <c r="AD1354" s="69" t="s">
        <v>78</v>
      </c>
      <c r="AE1354" s="70"/>
      <c r="AF1354" s="10"/>
      <c r="AG1354" s="10" t="n">
        <v>200</v>
      </c>
      <c r="AH1354" s="10" t="n">
        <v>0.8</v>
      </c>
      <c r="AI1354" s="10"/>
      <c r="AJ1354" s="10"/>
      <c r="AK1354" s="10" t="s">
        <v>81</v>
      </c>
    </row>
    <row r="1355" customFormat="false" ht="13.8" hidden="false" customHeight="false" outlineLevel="0" collapsed="false">
      <c r="A1355" s="10" t="s">
        <v>868</v>
      </c>
      <c r="B1355" s="81" t="s">
        <v>781</v>
      </c>
      <c r="C1355" s="10" t="s">
        <v>59</v>
      </c>
      <c r="D1355" s="75" t="s">
        <v>880</v>
      </c>
      <c r="E1355" s="10"/>
      <c r="F1355" s="10"/>
      <c r="G1355" s="10"/>
      <c r="H1355" s="10"/>
      <c r="I1355" s="10" t="n">
        <v>5.9894</v>
      </c>
      <c r="J1355" s="10" t="n">
        <v>4.8013</v>
      </c>
      <c r="K1355" s="10"/>
      <c r="L1355" s="10"/>
      <c r="M1355" s="10"/>
      <c r="N1355" s="10"/>
      <c r="O1355" s="10"/>
      <c r="P1355" s="10"/>
      <c r="Q1355" s="10"/>
      <c r="R1355" s="10" t="s">
        <v>180</v>
      </c>
      <c r="S1355" s="10" t="s">
        <v>180</v>
      </c>
      <c r="T1355" s="10" t="s">
        <v>180</v>
      </c>
      <c r="U1355" s="10" t="s">
        <v>180</v>
      </c>
      <c r="V1355" s="10" t="s">
        <v>180</v>
      </c>
      <c r="W1355" s="10" t="s">
        <v>78</v>
      </c>
      <c r="X1355" s="10" t="s">
        <v>78</v>
      </c>
      <c r="Y1355" s="10" t="s">
        <v>78</v>
      </c>
      <c r="Z1355" s="10" t="s">
        <v>78</v>
      </c>
      <c r="AA1355" s="10" t="s">
        <v>78</v>
      </c>
      <c r="AB1355" s="10" t="s">
        <v>78</v>
      </c>
      <c r="AC1355" s="10" t="s">
        <v>78</v>
      </c>
      <c r="AD1355" s="69" t="s">
        <v>78</v>
      </c>
      <c r="AE1355" s="70"/>
      <c r="AF1355" s="10"/>
      <c r="AG1355" s="10" t="n">
        <v>200</v>
      </c>
      <c r="AH1355" s="10" t="n">
        <v>0.8</v>
      </c>
      <c r="AI1355" s="10"/>
      <c r="AJ1355" s="10"/>
      <c r="AK1355" s="10" t="s">
        <v>81</v>
      </c>
    </row>
    <row r="1356" customFormat="false" ht="13.8" hidden="false" customHeight="false" outlineLevel="0" collapsed="false">
      <c r="A1356" s="10" t="s">
        <v>868</v>
      </c>
      <c r="B1356" s="81" t="s">
        <v>781</v>
      </c>
      <c r="C1356" s="10" t="s">
        <v>59</v>
      </c>
      <c r="D1356" s="75" t="s">
        <v>881</v>
      </c>
      <c r="E1356" s="10"/>
      <c r="F1356" s="10"/>
      <c r="G1356" s="10"/>
      <c r="H1356" s="10"/>
      <c r="I1356" s="10" t="n">
        <v>6.5822</v>
      </c>
      <c r="J1356" s="10"/>
      <c r="K1356" s="10" t="n">
        <v>1.1949</v>
      </c>
      <c r="L1356" s="10" t="n">
        <v>0</v>
      </c>
      <c r="M1356" s="10" t="n">
        <v>0</v>
      </c>
      <c r="N1356" s="10" t="n">
        <v>14.5</v>
      </c>
      <c r="O1356" s="10" t="n">
        <v>22.7</v>
      </c>
      <c r="P1356" s="10" t="n">
        <v>8</v>
      </c>
      <c r="Q1356" s="10" t="n">
        <v>4.1</v>
      </c>
      <c r="R1356" s="10" t="s">
        <v>41</v>
      </c>
      <c r="S1356" s="10" t="s">
        <v>41</v>
      </c>
      <c r="T1356" s="10" t="s">
        <v>41</v>
      </c>
      <c r="U1356" s="10" t="s">
        <v>41</v>
      </c>
      <c r="V1356" s="10" t="s">
        <v>41</v>
      </c>
      <c r="W1356" s="10" t="s">
        <v>41</v>
      </c>
      <c r="X1356" s="10" t="s">
        <v>41</v>
      </c>
      <c r="Y1356" s="10" t="s">
        <v>40</v>
      </c>
      <c r="Z1356" s="10" t="s">
        <v>40</v>
      </c>
      <c r="AA1356" s="10" t="s">
        <v>40</v>
      </c>
      <c r="AB1356" s="10" t="s">
        <v>40</v>
      </c>
      <c r="AC1356" s="10" t="s">
        <v>40</v>
      </c>
      <c r="AD1356" s="69" t="s">
        <v>40</v>
      </c>
      <c r="AE1356" s="70"/>
      <c r="AF1356" s="10"/>
      <c r="AG1356" s="10" t="n">
        <v>100</v>
      </c>
      <c r="AH1356" s="10" t="n">
        <v>0.8</v>
      </c>
      <c r="AI1356" s="10"/>
      <c r="AJ1356" s="10"/>
      <c r="AK1356" s="10" t="s">
        <v>65</v>
      </c>
    </row>
    <row r="1357" customFormat="false" ht="13.8" hidden="false" customHeight="false" outlineLevel="0" collapsed="false">
      <c r="A1357" s="10" t="s">
        <v>868</v>
      </c>
      <c r="B1357" s="81" t="s">
        <v>781</v>
      </c>
      <c r="C1357" s="10" t="s">
        <v>59</v>
      </c>
      <c r="D1357" s="75" t="s">
        <v>882</v>
      </c>
      <c r="E1357" s="10"/>
      <c r="F1357" s="10"/>
      <c r="G1357" s="10"/>
      <c r="H1357" s="10"/>
      <c r="I1357" s="10" t="n">
        <v>6.3646</v>
      </c>
      <c r="J1357" s="10" t="n">
        <v>46.1</v>
      </c>
      <c r="K1357" s="10" t="n">
        <v>0</v>
      </c>
      <c r="L1357" s="10" t="n">
        <v>0</v>
      </c>
      <c r="M1357" s="10" t="n">
        <v>0</v>
      </c>
      <c r="N1357" s="10" t="n">
        <v>10.1</v>
      </c>
      <c r="O1357" s="10" t="n">
        <v>22.6</v>
      </c>
      <c r="P1357" s="10" t="n">
        <v>8</v>
      </c>
      <c r="Q1357" s="10" t="n">
        <v>4.1</v>
      </c>
      <c r="R1357" s="10" t="s">
        <v>41</v>
      </c>
      <c r="S1357" s="10" t="s">
        <v>41</v>
      </c>
      <c r="T1357" s="10" t="s">
        <v>41</v>
      </c>
      <c r="U1357" s="10" t="s">
        <v>41</v>
      </c>
      <c r="V1357" s="10" t="s">
        <v>41</v>
      </c>
      <c r="W1357" s="10" t="s">
        <v>40</v>
      </c>
      <c r="X1357" s="10" t="s">
        <v>40</v>
      </c>
      <c r="Y1357" s="10" t="s">
        <v>40</v>
      </c>
      <c r="Z1357" s="10" t="s">
        <v>40</v>
      </c>
      <c r="AA1357" s="10" t="s">
        <v>40</v>
      </c>
      <c r="AB1357" s="10" t="s">
        <v>40</v>
      </c>
      <c r="AC1357" s="10" t="s">
        <v>40</v>
      </c>
      <c r="AD1357" s="69" t="s">
        <v>40</v>
      </c>
      <c r="AE1357" s="70"/>
      <c r="AF1357" s="10"/>
      <c r="AG1357" s="10" t="n">
        <v>100</v>
      </c>
      <c r="AH1357" s="10" t="n">
        <v>0.8</v>
      </c>
      <c r="AI1357" s="10"/>
      <c r="AJ1357" s="10"/>
      <c r="AK1357" s="10" t="s">
        <v>65</v>
      </c>
    </row>
    <row r="1358" customFormat="false" ht="13.8" hidden="false" customHeight="false" outlineLevel="0" collapsed="false">
      <c r="A1358" s="10" t="s">
        <v>868</v>
      </c>
      <c r="B1358" s="81" t="s">
        <v>781</v>
      </c>
      <c r="C1358" s="10" t="s">
        <v>59</v>
      </c>
      <c r="D1358" s="75" t="s">
        <v>883</v>
      </c>
      <c r="E1358" s="10"/>
      <c r="F1358" s="10"/>
      <c r="G1358" s="10"/>
      <c r="H1358" s="10"/>
      <c r="I1358" s="10" t="n">
        <v>5.0363</v>
      </c>
      <c r="J1358" s="10" t="n">
        <v>2.2704</v>
      </c>
      <c r="K1358" s="10" t="n">
        <v>0</v>
      </c>
      <c r="L1358" s="10" t="n">
        <v>0</v>
      </c>
      <c r="M1358" s="10" t="n">
        <v>0</v>
      </c>
      <c r="N1358" s="10" t="n">
        <v>14</v>
      </c>
      <c r="O1358" s="10" t="n">
        <v>26.2</v>
      </c>
      <c r="P1358" s="10" t="n">
        <v>11.2</v>
      </c>
      <c r="Q1358" s="10" t="n">
        <v>5.4</v>
      </c>
      <c r="R1358" s="10" t="s">
        <v>41</v>
      </c>
      <c r="S1358" s="10" t="s">
        <v>41</v>
      </c>
      <c r="T1358" s="10" t="s">
        <v>41</v>
      </c>
      <c r="U1358" s="10" t="s">
        <v>41</v>
      </c>
      <c r="V1358" s="10" t="s">
        <v>41</v>
      </c>
      <c r="W1358" s="10" t="s">
        <v>41</v>
      </c>
      <c r="X1358" s="10" t="s">
        <v>40</v>
      </c>
      <c r="Y1358" s="10" t="s">
        <v>40</v>
      </c>
      <c r="Z1358" s="10" t="s">
        <v>40</v>
      </c>
      <c r="AA1358" s="10" t="s">
        <v>40</v>
      </c>
      <c r="AB1358" s="10" t="s">
        <v>40</v>
      </c>
      <c r="AC1358" s="10" t="s">
        <v>40</v>
      </c>
      <c r="AD1358" s="69" t="s">
        <v>40</v>
      </c>
      <c r="AE1358" s="70"/>
      <c r="AF1358" s="10"/>
      <c r="AG1358" s="10" t="n">
        <v>100</v>
      </c>
      <c r="AH1358" s="10" t="n">
        <v>0.8</v>
      </c>
      <c r="AI1358" s="10"/>
      <c r="AJ1358" s="10"/>
      <c r="AK1358" s="10" t="s">
        <v>65</v>
      </c>
    </row>
    <row r="1359" customFormat="false" ht="13.8" hidden="false" customHeight="false" outlineLevel="0" collapsed="false">
      <c r="A1359" s="10" t="s">
        <v>868</v>
      </c>
      <c r="B1359" s="81" t="s">
        <v>781</v>
      </c>
      <c r="C1359" s="10" t="s">
        <v>59</v>
      </c>
      <c r="D1359" s="75" t="s">
        <v>884</v>
      </c>
      <c r="E1359" s="10"/>
      <c r="F1359" s="10"/>
      <c r="G1359" s="10"/>
      <c r="H1359" s="10" t="n">
        <v>3.8946</v>
      </c>
      <c r="I1359" s="10" t="n">
        <v>35.5</v>
      </c>
      <c r="J1359" s="10" t="n">
        <v>56.9</v>
      </c>
      <c r="K1359" s="10" t="n">
        <v>0</v>
      </c>
      <c r="L1359" s="10" t="n">
        <v>0</v>
      </c>
      <c r="M1359" s="10" t="n">
        <v>0</v>
      </c>
      <c r="N1359" s="10" t="n">
        <v>16.6</v>
      </c>
      <c r="O1359" s="10" t="n">
        <v>28.2</v>
      </c>
      <c r="P1359" s="10" t="n">
        <v>12</v>
      </c>
      <c r="Q1359" s="10" t="n">
        <v>2.8</v>
      </c>
      <c r="R1359" s="10" t="s">
        <v>61</v>
      </c>
      <c r="S1359" s="10" t="s">
        <v>61</v>
      </c>
      <c r="T1359" s="10" t="s">
        <v>61</v>
      </c>
      <c r="U1359" s="10" t="s">
        <v>61</v>
      </c>
      <c r="V1359" s="10" t="s">
        <v>40</v>
      </c>
      <c r="W1359" s="10" t="s">
        <v>40</v>
      </c>
      <c r="X1359" s="10" t="s">
        <v>40</v>
      </c>
      <c r="Y1359" s="10" t="s">
        <v>40</v>
      </c>
      <c r="Z1359" s="10" t="s">
        <v>40</v>
      </c>
      <c r="AA1359" s="10" t="s">
        <v>40</v>
      </c>
      <c r="AB1359" s="10" t="s">
        <v>40</v>
      </c>
      <c r="AC1359" s="10" t="s">
        <v>40</v>
      </c>
      <c r="AD1359" s="69" t="s">
        <v>40</v>
      </c>
      <c r="AE1359" s="70"/>
      <c r="AF1359" s="10"/>
      <c r="AG1359" s="10" t="n">
        <v>100</v>
      </c>
      <c r="AH1359" s="10" t="n">
        <v>0.8</v>
      </c>
      <c r="AI1359" s="10"/>
      <c r="AJ1359" s="10"/>
      <c r="AK1359" s="10" t="s">
        <v>65</v>
      </c>
    </row>
    <row r="1360" customFormat="false" ht="13.8" hidden="false" customHeight="false" outlineLevel="0" collapsed="false">
      <c r="A1360" s="10" t="s">
        <v>868</v>
      </c>
      <c r="B1360" s="81" t="s">
        <v>781</v>
      </c>
      <c r="C1360" s="10" t="s">
        <v>59</v>
      </c>
      <c r="D1360" s="75" t="s">
        <v>885</v>
      </c>
      <c r="E1360" s="10" t="n">
        <v>2.2</v>
      </c>
      <c r="F1360" s="10" t="n">
        <v>15.3</v>
      </c>
      <c r="G1360" s="10" t="n">
        <v>35</v>
      </c>
      <c r="H1360" s="10"/>
      <c r="I1360" s="10" t="n">
        <v>4.4658</v>
      </c>
      <c r="J1360" s="10" t="n">
        <v>32.4</v>
      </c>
      <c r="K1360" s="10" t="n">
        <v>0</v>
      </c>
      <c r="L1360" s="10" t="n">
        <v>0</v>
      </c>
      <c r="M1360" s="10" t="n">
        <v>0</v>
      </c>
      <c r="N1360" s="10" t="n">
        <v>17.9</v>
      </c>
      <c r="O1360" s="10" t="n">
        <v>25.8</v>
      </c>
      <c r="P1360" s="10" t="n">
        <v>10.5</v>
      </c>
      <c r="Q1360" s="10" t="n">
        <v>5</v>
      </c>
      <c r="R1360" s="10" t="s">
        <v>40</v>
      </c>
      <c r="S1360" s="10" t="s">
        <v>40</v>
      </c>
      <c r="T1360" s="10" t="s">
        <v>40</v>
      </c>
      <c r="U1360" s="10" t="s">
        <v>61</v>
      </c>
      <c r="V1360" s="10" t="s">
        <v>61</v>
      </c>
      <c r="W1360" s="10" t="s">
        <v>40</v>
      </c>
      <c r="X1360" s="10" t="s">
        <v>40</v>
      </c>
      <c r="Y1360" s="10" t="s">
        <v>40</v>
      </c>
      <c r="Z1360" s="10" t="s">
        <v>40</v>
      </c>
      <c r="AA1360" s="10" t="s">
        <v>40</v>
      </c>
      <c r="AB1360" s="10" t="s">
        <v>40</v>
      </c>
      <c r="AC1360" s="10" t="s">
        <v>40</v>
      </c>
      <c r="AD1360" s="69" t="s">
        <v>40</v>
      </c>
      <c r="AE1360" s="70"/>
      <c r="AF1360" s="10"/>
      <c r="AG1360" s="10" t="n">
        <v>100</v>
      </c>
      <c r="AH1360" s="10" t="n">
        <v>0.8</v>
      </c>
      <c r="AI1360" s="10"/>
      <c r="AJ1360" s="10"/>
      <c r="AK1360" s="10" t="s">
        <v>65</v>
      </c>
    </row>
    <row r="1361" customFormat="false" ht="13.8" hidden="false" customHeight="false" outlineLevel="0" collapsed="false">
      <c r="A1361" s="10" t="s">
        <v>868</v>
      </c>
      <c r="B1361" s="81" t="s">
        <v>781</v>
      </c>
      <c r="C1361" s="10" t="s">
        <v>59</v>
      </c>
      <c r="D1361" s="75" t="s">
        <v>886</v>
      </c>
      <c r="E1361" s="10" t="n">
        <v>1.4</v>
      </c>
      <c r="F1361" s="10" t="n">
        <v>12.8</v>
      </c>
      <c r="G1361" s="10" t="n">
        <v>30.8</v>
      </c>
      <c r="H1361" s="10" t="n">
        <v>38.8</v>
      </c>
      <c r="I1361" s="10" t="n">
        <v>42.6</v>
      </c>
      <c r="J1361" s="10" t="n">
        <v>41.6</v>
      </c>
      <c r="K1361" s="10" t="n">
        <v>0</v>
      </c>
      <c r="L1361" s="10" t="n">
        <v>0</v>
      </c>
      <c r="M1361" s="10" t="n">
        <v>0</v>
      </c>
      <c r="N1361" s="10" t="n">
        <v>15.6</v>
      </c>
      <c r="O1361" s="10" t="n">
        <v>20.5</v>
      </c>
      <c r="P1361" s="10" t="n">
        <v>11</v>
      </c>
      <c r="Q1361" s="10" t="n">
        <v>5.4</v>
      </c>
      <c r="R1361" s="10" t="s">
        <v>40</v>
      </c>
      <c r="S1361" s="10" t="s">
        <v>40</v>
      </c>
      <c r="T1361" s="10" t="s">
        <v>40</v>
      </c>
      <c r="U1361" s="10" t="s">
        <v>40</v>
      </c>
      <c r="V1361" s="10" t="s">
        <v>40</v>
      </c>
      <c r="W1361" s="10" t="s">
        <v>40</v>
      </c>
      <c r="X1361" s="10" t="s">
        <v>40</v>
      </c>
      <c r="Y1361" s="10" t="s">
        <v>40</v>
      </c>
      <c r="Z1361" s="10" t="s">
        <v>40</v>
      </c>
      <c r="AA1361" s="10" t="s">
        <v>40</v>
      </c>
      <c r="AB1361" s="10" t="s">
        <v>40</v>
      </c>
      <c r="AC1361" s="10" t="s">
        <v>40</v>
      </c>
      <c r="AD1361" s="69" t="s">
        <v>40</v>
      </c>
      <c r="AE1361" s="70"/>
      <c r="AF1361" s="10"/>
      <c r="AG1361" s="10" t="n">
        <v>100</v>
      </c>
      <c r="AH1361" s="10" t="n">
        <v>0.7</v>
      </c>
      <c r="AI1361" s="10"/>
      <c r="AJ1361" s="10"/>
      <c r="AK1361" s="10" t="s">
        <v>65</v>
      </c>
    </row>
    <row r="1362" customFormat="false" ht="13.8" hidden="false" customHeight="false" outlineLevel="0" collapsed="false">
      <c r="A1362" s="10" t="s">
        <v>868</v>
      </c>
      <c r="B1362" s="81" t="s">
        <v>781</v>
      </c>
      <c r="C1362" s="10" t="s">
        <v>38</v>
      </c>
      <c r="D1362" s="76" t="s">
        <v>887</v>
      </c>
      <c r="E1362" s="10" t="n">
        <v>0</v>
      </c>
      <c r="F1362" s="10" t="n">
        <v>6.2</v>
      </c>
      <c r="G1362" s="10" t="n">
        <v>7.8</v>
      </c>
      <c r="H1362" s="10" t="n">
        <v>28</v>
      </c>
      <c r="I1362" s="10" t="n">
        <v>10.1</v>
      </c>
      <c r="J1362" s="10" t="n">
        <v>19.9</v>
      </c>
      <c r="K1362" s="10" t="n">
        <v>0</v>
      </c>
      <c r="L1362" s="10" t="n">
        <v>0</v>
      </c>
      <c r="M1362" s="10" t="n">
        <v>0</v>
      </c>
      <c r="N1362" s="10" t="n">
        <v>9.7</v>
      </c>
      <c r="O1362" s="10" t="n">
        <v>7.3</v>
      </c>
      <c r="P1362" s="10" t="n">
        <v>5</v>
      </c>
      <c r="Q1362" s="10" t="n">
        <v>2.5</v>
      </c>
      <c r="R1362" s="10" t="s">
        <v>40</v>
      </c>
      <c r="S1362" s="10" t="s">
        <v>40</v>
      </c>
      <c r="T1362" s="10" t="s">
        <v>40</v>
      </c>
      <c r="U1362" s="10" t="s">
        <v>40</v>
      </c>
      <c r="V1362" s="10" t="s">
        <v>40</v>
      </c>
      <c r="W1362" s="10" t="s">
        <v>40</v>
      </c>
      <c r="X1362" s="10" t="s">
        <v>40</v>
      </c>
      <c r="Y1362" s="10" t="s">
        <v>40</v>
      </c>
      <c r="Z1362" s="10" t="s">
        <v>40</v>
      </c>
      <c r="AA1362" s="10" t="s">
        <v>40</v>
      </c>
      <c r="AB1362" s="10" t="s">
        <v>40</v>
      </c>
      <c r="AC1362" s="10" t="s">
        <v>40</v>
      </c>
      <c r="AD1362" s="69" t="s">
        <v>40</v>
      </c>
      <c r="AE1362" s="70"/>
      <c r="AF1362" s="10"/>
      <c r="AG1362" s="10" t="n">
        <v>50</v>
      </c>
      <c r="AH1362" s="10" t="n">
        <v>0.5</v>
      </c>
      <c r="AI1362" s="10"/>
      <c r="AJ1362" s="10"/>
      <c r="AK1362" s="10" t="s">
        <v>46</v>
      </c>
    </row>
    <row r="1363" customFormat="false" ht="13.8" hidden="false" customHeight="false" outlineLevel="0" collapsed="false">
      <c r="A1363" s="10" t="s">
        <v>868</v>
      </c>
      <c r="B1363" s="81" t="s">
        <v>781</v>
      </c>
      <c r="C1363" s="10" t="s">
        <v>38</v>
      </c>
      <c r="D1363" s="76" t="s">
        <v>888</v>
      </c>
      <c r="E1363" s="10" t="n">
        <v>0</v>
      </c>
      <c r="F1363" s="10" t="n">
        <v>8.6</v>
      </c>
      <c r="G1363" s="10" t="n">
        <v>21.5</v>
      </c>
      <c r="H1363" s="10" t="n">
        <v>26.4</v>
      </c>
      <c r="I1363" s="10" t="n">
        <v>19.4</v>
      </c>
      <c r="J1363" s="10" t="n">
        <v>11.6</v>
      </c>
      <c r="K1363" s="10" t="n">
        <v>0</v>
      </c>
      <c r="L1363" s="10" t="n">
        <v>0</v>
      </c>
      <c r="M1363" s="10" t="n">
        <v>0</v>
      </c>
      <c r="N1363" s="10" t="n">
        <v>13.6</v>
      </c>
      <c r="O1363" s="10" t="n">
        <v>14</v>
      </c>
      <c r="P1363" s="10" t="n">
        <v>10.4</v>
      </c>
      <c r="Q1363" s="10" t="n">
        <v>5.9</v>
      </c>
      <c r="R1363" s="10" t="s">
        <v>40</v>
      </c>
      <c r="S1363" s="10" t="s">
        <v>40</v>
      </c>
      <c r="T1363" s="10" t="s">
        <v>40</v>
      </c>
      <c r="U1363" s="10" t="s">
        <v>40</v>
      </c>
      <c r="V1363" s="10" t="s">
        <v>40</v>
      </c>
      <c r="W1363" s="10" t="s">
        <v>40</v>
      </c>
      <c r="X1363" s="10" t="s">
        <v>40</v>
      </c>
      <c r="Y1363" s="10" t="s">
        <v>40</v>
      </c>
      <c r="Z1363" s="10" t="s">
        <v>40</v>
      </c>
      <c r="AA1363" s="10" t="s">
        <v>40</v>
      </c>
      <c r="AB1363" s="10" t="s">
        <v>40</v>
      </c>
      <c r="AC1363" s="10" t="s">
        <v>40</v>
      </c>
      <c r="AD1363" s="69" t="s">
        <v>40</v>
      </c>
      <c r="AE1363" s="70"/>
      <c r="AF1363" s="10"/>
      <c r="AG1363" s="10" t="n">
        <v>50</v>
      </c>
      <c r="AH1363" s="10" t="n">
        <v>0.6</v>
      </c>
      <c r="AI1363" s="10"/>
      <c r="AJ1363" s="10"/>
      <c r="AK1363" s="10" t="s">
        <v>46</v>
      </c>
    </row>
    <row r="1364" customFormat="false" ht="13.8" hidden="false" customHeight="false" outlineLevel="0" collapsed="false">
      <c r="A1364" s="10" t="s">
        <v>868</v>
      </c>
      <c r="B1364" s="81" t="s">
        <v>781</v>
      </c>
      <c r="C1364" s="10" t="s">
        <v>38</v>
      </c>
      <c r="D1364" s="76" t="s">
        <v>889</v>
      </c>
      <c r="E1364" s="10" t="n">
        <v>0</v>
      </c>
      <c r="F1364" s="10" t="n">
        <v>10.4</v>
      </c>
      <c r="G1364" s="10" t="n">
        <v>12.6</v>
      </c>
      <c r="H1364" s="10" t="n">
        <v>36.7</v>
      </c>
      <c r="I1364" s="10" t="n">
        <v>17.8</v>
      </c>
      <c r="J1364" s="10" t="n">
        <v>12.4</v>
      </c>
      <c r="K1364" s="10" t="n">
        <v>0</v>
      </c>
      <c r="L1364" s="10" t="n">
        <v>0</v>
      </c>
      <c r="M1364" s="10" t="n">
        <v>0</v>
      </c>
      <c r="N1364" s="10" t="n">
        <v>10.3</v>
      </c>
      <c r="O1364" s="10" t="n">
        <v>32.4</v>
      </c>
      <c r="P1364" s="10" t="n">
        <v>18.3</v>
      </c>
      <c r="Q1364" s="10" t="n">
        <v>0</v>
      </c>
      <c r="R1364" s="10" t="s">
        <v>40</v>
      </c>
      <c r="S1364" s="10" t="s">
        <v>40</v>
      </c>
      <c r="T1364" s="10" t="s">
        <v>40</v>
      </c>
      <c r="U1364" s="10" t="s">
        <v>40</v>
      </c>
      <c r="V1364" s="10" t="s">
        <v>40</v>
      </c>
      <c r="W1364" s="10" t="s">
        <v>40</v>
      </c>
      <c r="X1364" s="10" t="s">
        <v>40</v>
      </c>
      <c r="Y1364" s="10" t="s">
        <v>40</v>
      </c>
      <c r="Z1364" s="10" t="s">
        <v>40</v>
      </c>
      <c r="AA1364" s="10" t="s">
        <v>40</v>
      </c>
      <c r="AB1364" s="10" t="s">
        <v>40</v>
      </c>
      <c r="AC1364" s="10" t="s">
        <v>40</v>
      </c>
      <c r="AD1364" s="69" t="s">
        <v>40</v>
      </c>
      <c r="AE1364" s="70"/>
      <c r="AF1364" s="10"/>
      <c r="AG1364" s="10" t="n">
        <v>50</v>
      </c>
      <c r="AH1364" s="10" t="n">
        <v>0.65</v>
      </c>
      <c r="AI1364" s="10"/>
      <c r="AJ1364" s="10"/>
      <c r="AK1364" s="10" t="s">
        <v>46</v>
      </c>
    </row>
    <row r="1365" customFormat="false" ht="13.8" hidden="false" customHeight="false" outlineLevel="0" collapsed="false">
      <c r="A1365" s="10" t="s">
        <v>868</v>
      </c>
      <c r="B1365" s="81" t="s">
        <v>781</v>
      </c>
      <c r="C1365" s="10" t="s">
        <v>38</v>
      </c>
      <c r="D1365" s="76" t="s">
        <v>890</v>
      </c>
      <c r="E1365" s="10" t="n">
        <v>0</v>
      </c>
      <c r="F1365" s="10" t="n">
        <v>7.6</v>
      </c>
      <c r="G1365" s="10" t="n">
        <v>19</v>
      </c>
      <c r="H1365" s="10" t="n">
        <v>24.3</v>
      </c>
      <c r="I1365" s="10" t="n">
        <v>19.2</v>
      </c>
      <c r="J1365" s="10" t="n">
        <v>8.1</v>
      </c>
      <c r="K1365" s="10" t="n">
        <v>0</v>
      </c>
      <c r="L1365" s="10" t="n">
        <v>0</v>
      </c>
      <c r="M1365" s="10" t="n">
        <v>0</v>
      </c>
      <c r="N1365" s="10" t="n">
        <v>11.7</v>
      </c>
      <c r="O1365" s="10" t="n">
        <v>17.8</v>
      </c>
      <c r="P1365" s="10" t="n">
        <v>9.8</v>
      </c>
      <c r="Q1365" s="10" t="n">
        <v>5.5</v>
      </c>
      <c r="R1365" s="10" t="s">
        <v>40</v>
      </c>
      <c r="S1365" s="10" t="s">
        <v>40</v>
      </c>
      <c r="T1365" s="10" t="s">
        <v>40</v>
      </c>
      <c r="U1365" s="10" t="s">
        <v>40</v>
      </c>
      <c r="V1365" s="10" t="s">
        <v>40</v>
      </c>
      <c r="W1365" s="10" t="s">
        <v>40</v>
      </c>
      <c r="X1365" s="10" t="s">
        <v>40</v>
      </c>
      <c r="Y1365" s="10" t="s">
        <v>40</v>
      </c>
      <c r="Z1365" s="10" t="s">
        <v>40</v>
      </c>
      <c r="AA1365" s="10" t="s">
        <v>40</v>
      </c>
      <c r="AB1365" s="10" t="s">
        <v>40</v>
      </c>
      <c r="AC1365" s="10" t="s">
        <v>40</v>
      </c>
      <c r="AD1365" s="69" t="s">
        <v>40</v>
      </c>
      <c r="AE1365" s="70"/>
      <c r="AF1365" s="10"/>
      <c r="AG1365" s="10" t="n">
        <v>50</v>
      </c>
      <c r="AH1365" s="10" t="n">
        <v>0.55</v>
      </c>
      <c r="AI1365" s="10"/>
      <c r="AJ1365" s="10"/>
      <c r="AK1365" s="10" t="s">
        <v>46</v>
      </c>
    </row>
    <row r="1366" customFormat="false" ht="13.8" hidden="false" customHeight="false" outlineLevel="0" collapsed="false">
      <c r="A1366" s="10" t="s">
        <v>868</v>
      </c>
      <c r="B1366" s="81" t="s">
        <v>781</v>
      </c>
      <c r="C1366" s="10" t="s">
        <v>38</v>
      </c>
      <c r="D1366" s="76" t="s">
        <v>891</v>
      </c>
      <c r="E1366" s="10" t="n">
        <v>0</v>
      </c>
      <c r="F1366" s="10" t="n">
        <v>8.9</v>
      </c>
      <c r="G1366" s="10" t="n">
        <v>10.9</v>
      </c>
      <c r="H1366" s="10" t="n">
        <v>35.7</v>
      </c>
      <c r="I1366" s="10" t="n">
        <v>19.3</v>
      </c>
      <c r="J1366" s="10" t="n">
        <v>18.7</v>
      </c>
      <c r="K1366" s="10" t="n">
        <v>0</v>
      </c>
      <c r="L1366" s="10" t="n">
        <v>0</v>
      </c>
      <c r="M1366" s="10" t="n">
        <v>0</v>
      </c>
      <c r="N1366" s="10" t="n">
        <v>11</v>
      </c>
      <c r="O1366" s="10" t="n">
        <v>6.1</v>
      </c>
      <c r="P1366" s="10" t="n">
        <v>4</v>
      </c>
      <c r="Q1366" s="10" t="n">
        <v>1.8</v>
      </c>
      <c r="R1366" s="10" t="s">
        <v>40</v>
      </c>
      <c r="S1366" s="10" t="s">
        <v>40</v>
      </c>
      <c r="T1366" s="10" t="s">
        <v>40</v>
      </c>
      <c r="U1366" s="10" t="s">
        <v>40</v>
      </c>
      <c r="V1366" s="10" t="s">
        <v>40</v>
      </c>
      <c r="W1366" s="10" t="s">
        <v>40</v>
      </c>
      <c r="X1366" s="10" t="s">
        <v>40</v>
      </c>
      <c r="Y1366" s="10" t="s">
        <v>40</v>
      </c>
      <c r="Z1366" s="10" t="s">
        <v>40</v>
      </c>
      <c r="AA1366" s="10" t="s">
        <v>40</v>
      </c>
      <c r="AB1366" s="10" t="s">
        <v>40</v>
      </c>
      <c r="AC1366" s="10" t="s">
        <v>40</v>
      </c>
      <c r="AD1366" s="69" t="s">
        <v>40</v>
      </c>
      <c r="AE1366" s="70"/>
      <c r="AF1366" s="10"/>
      <c r="AG1366" s="10" t="n">
        <v>50</v>
      </c>
      <c r="AH1366" s="10" t="n">
        <v>0.6</v>
      </c>
      <c r="AI1366" s="10"/>
      <c r="AJ1366" s="10"/>
      <c r="AK1366" s="10" t="s">
        <v>46</v>
      </c>
    </row>
    <row r="1367" customFormat="false" ht="13.8" hidden="false" customHeight="false" outlineLevel="0" collapsed="false">
      <c r="A1367" s="10" t="s">
        <v>868</v>
      </c>
      <c r="B1367" s="101" t="s">
        <v>743</v>
      </c>
      <c r="C1367" s="10" t="s">
        <v>384</v>
      </c>
      <c r="D1367" s="72" t="s">
        <v>654</v>
      </c>
      <c r="E1367" s="10"/>
      <c r="F1367" s="10"/>
      <c r="G1367" s="10"/>
      <c r="H1367" s="10"/>
      <c r="I1367" s="10"/>
      <c r="J1367" s="10"/>
      <c r="K1367" s="10"/>
      <c r="L1367" s="10"/>
      <c r="M1367" s="10"/>
      <c r="N1367" s="10" t="n">
        <v>15</v>
      </c>
      <c r="O1367" s="10"/>
      <c r="P1367" s="10"/>
      <c r="Q1367" s="10"/>
      <c r="R1367" s="10"/>
      <c r="S1367" s="10"/>
      <c r="T1367" s="10"/>
      <c r="U1367" s="10"/>
      <c r="V1367" s="10" t="s">
        <v>107</v>
      </c>
      <c r="W1367" s="10" t="s">
        <v>107</v>
      </c>
      <c r="X1367" s="10" t="s">
        <v>107</v>
      </c>
      <c r="Y1367" s="10" t="s">
        <v>107</v>
      </c>
      <c r="Z1367" s="10" t="s">
        <v>107</v>
      </c>
      <c r="AA1367" s="10" t="s">
        <v>107</v>
      </c>
      <c r="AB1367" s="10"/>
      <c r="AC1367" s="10"/>
      <c r="AD1367" s="69"/>
      <c r="AE1367" s="70"/>
      <c r="AF1367" s="10"/>
      <c r="AG1367" s="10"/>
      <c r="AH1367" s="10"/>
      <c r="AI1367" s="10"/>
      <c r="AJ1367" s="10"/>
      <c r="AK1367" s="10"/>
    </row>
    <row r="1368" customFormat="false" ht="13.8" hidden="false" customHeight="false" outlineLevel="0" collapsed="false">
      <c r="A1368" s="10" t="s">
        <v>868</v>
      </c>
      <c r="B1368" s="101" t="s">
        <v>743</v>
      </c>
      <c r="C1368" s="10" t="s">
        <v>384</v>
      </c>
      <c r="D1368" s="72" t="s">
        <v>655</v>
      </c>
      <c r="E1368" s="10"/>
      <c r="F1368" s="10"/>
      <c r="G1368" s="10"/>
      <c r="H1368" s="10"/>
      <c r="I1368" s="10"/>
      <c r="J1368" s="10"/>
      <c r="K1368" s="10"/>
      <c r="L1368" s="10"/>
      <c r="M1368" s="10"/>
      <c r="N1368" s="10" t="n">
        <v>12</v>
      </c>
      <c r="O1368" s="10"/>
      <c r="P1368" s="10"/>
      <c r="Q1368" s="10"/>
      <c r="R1368" s="10"/>
      <c r="S1368" s="10"/>
      <c r="T1368" s="10"/>
      <c r="U1368" s="10"/>
      <c r="V1368" s="10" t="s">
        <v>107</v>
      </c>
      <c r="W1368" s="10" t="s">
        <v>107</v>
      </c>
      <c r="X1368" s="10" t="s">
        <v>107</v>
      </c>
      <c r="Y1368" s="10" t="s">
        <v>107</v>
      </c>
      <c r="Z1368" s="10" t="s">
        <v>107</v>
      </c>
      <c r="AA1368" s="10" t="s">
        <v>107</v>
      </c>
      <c r="AB1368" s="10"/>
      <c r="AC1368" s="10"/>
      <c r="AD1368" s="69"/>
      <c r="AE1368" s="70"/>
      <c r="AF1368" s="10"/>
      <c r="AG1368" s="10"/>
      <c r="AH1368" s="10"/>
      <c r="AI1368" s="10"/>
      <c r="AJ1368" s="10"/>
      <c r="AK1368" s="10"/>
    </row>
    <row r="1369" customFormat="false" ht="13.8" hidden="false" customHeight="false" outlineLevel="0" collapsed="false">
      <c r="A1369" s="10" t="s">
        <v>868</v>
      </c>
      <c r="B1369" s="101" t="s">
        <v>743</v>
      </c>
      <c r="C1369" s="10" t="s">
        <v>213</v>
      </c>
      <c r="D1369" s="99" t="s">
        <v>892</v>
      </c>
      <c r="E1369" s="10"/>
      <c r="F1369" s="10"/>
      <c r="G1369" s="10"/>
      <c r="H1369" s="10" t="n">
        <v>2.2667</v>
      </c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 t="s">
        <v>61</v>
      </c>
      <c r="V1369" s="10"/>
      <c r="W1369" s="10"/>
      <c r="X1369" s="10"/>
      <c r="Y1369" s="10"/>
      <c r="Z1369" s="10"/>
      <c r="AA1369" s="10"/>
      <c r="AB1369" s="10"/>
      <c r="AC1369" s="10"/>
      <c r="AD1369" s="69"/>
      <c r="AE1369" s="70"/>
      <c r="AF1369" s="10"/>
      <c r="AG1369" s="10"/>
      <c r="AH1369" s="10"/>
      <c r="AI1369" s="10"/>
      <c r="AJ1369" s="10"/>
      <c r="AK1369" s="10"/>
    </row>
    <row r="1370" customFormat="false" ht="13.8" hidden="false" customHeight="false" outlineLevel="0" collapsed="false">
      <c r="A1370" s="10" t="s">
        <v>868</v>
      </c>
      <c r="B1370" s="101" t="s">
        <v>743</v>
      </c>
      <c r="C1370" s="10" t="s">
        <v>213</v>
      </c>
      <c r="D1370" s="99" t="s">
        <v>626</v>
      </c>
      <c r="E1370" s="10"/>
      <c r="F1370" s="10"/>
      <c r="G1370" s="10"/>
      <c r="H1370" s="10"/>
      <c r="I1370" s="10"/>
      <c r="J1370" s="10" t="n">
        <v>0</v>
      </c>
      <c r="K1370" s="10" t="n">
        <v>30</v>
      </c>
      <c r="L1370" s="10" t="n">
        <v>40</v>
      </c>
      <c r="M1370" s="10" t="n">
        <v>40</v>
      </c>
      <c r="N1370" s="10" t="n">
        <v>20</v>
      </c>
      <c r="O1370" s="10"/>
      <c r="P1370" s="10"/>
      <c r="Q1370" s="10"/>
      <c r="R1370" s="10"/>
      <c r="S1370" s="10"/>
      <c r="T1370" s="10"/>
      <c r="U1370" s="10"/>
      <c r="V1370" s="10"/>
      <c r="W1370" s="10" t="s">
        <v>40</v>
      </c>
      <c r="X1370" s="10" t="s">
        <v>40</v>
      </c>
      <c r="Y1370" s="10" t="s">
        <v>40</v>
      </c>
      <c r="Z1370" s="10" t="s">
        <v>40</v>
      </c>
      <c r="AA1370" s="10" t="s">
        <v>40</v>
      </c>
      <c r="AB1370" s="10"/>
      <c r="AC1370" s="10"/>
      <c r="AD1370" s="69"/>
      <c r="AE1370" s="70"/>
      <c r="AF1370" s="10"/>
      <c r="AG1370" s="10"/>
      <c r="AH1370" s="10"/>
      <c r="AI1370" s="10"/>
      <c r="AJ1370" s="10"/>
      <c r="AK1370" s="10" t="s">
        <v>115</v>
      </c>
    </row>
    <row r="1371" customFormat="false" ht="13.8" hidden="false" customHeight="false" outlineLevel="0" collapsed="false">
      <c r="A1371" s="10" t="s">
        <v>868</v>
      </c>
      <c r="B1371" s="101" t="s">
        <v>743</v>
      </c>
      <c r="C1371" s="10" t="s">
        <v>213</v>
      </c>
      <c r="D1371" s="99" t="s">
        <v>893</v>
      </c>
      <c r="E1371" s="10" t="n">
        <v>0</v>
      </c>
      <c r="F1371" s="10" t="n">
        <v>5.7</v>
      </c>
      <c r="G1371" s="10" t="n">
        <v>11.1</v>
      </c>
      <c r="H1371" s="10" t="n">
        <v>25.7</v>
      </c>
      <c r="I1371" s="10"/>
      <c r="J1371" s="10"/>
      <c r="K1371" s="10"/>
      <c r="L1371" s="10"/>
      <c r="M1371" s="10"/>
      <c r="N1371" s="10"/>
      <c r="O1371" s="10" t="n">
        <v>0</v>
      </c>
      <c r="P1371" s="10" t="n">
        <v>0.9</v>
      </c>
      <c r="Q1371" s="10" t="n">
        <v>0</v>
      </c>
      <c r="R1371" s="10" t="s">
        <v>40</v>
      </c>
      <c r="S1371" s="10" t="s">
        <v>40</v>
      </c>
      <c r="T1371" s="10" t="s">
        <v>40</v>
      </c>
      <c r="U1371" s="10" t="s">
        <v>40</v>
      </c>
      <c r="V1371" s="10"/>
      <c r="W1371" s="10"/>
      <c r="X1371" s="10"/>
      <c r="Y1371" s="10"/>
      <c r="Z1371" s="10"/>
      <c r="AA1371" s="10"/>
      <c r="AB1371" s="10" t="s">
        <v>40</v>
      </c>
      <c r="AC1371" s="10" t="s">
        <v>40</v>
      </c>
      <c r="AD1371" s="69" t="s">
        <v>40</v>
      </c>
      <c r="AE1371" s="70"/>
      <c r="AF1371" s="10"/>
      <c r="AG1371" s="10"/>
      <c r="AH1371" s="10"/>
      <c r="AI1371" s="10"/>
      <c r="AJ1371" s="10"/>
      <c r="AK1371" s="10" t="s">
        <v>72</v>
      </c>
    </row>
    <row r="1372" customFormat="false" ht="13.8" hidden="false" customHeight="false" outlineLevel="0" collapsed="false">
      <c r="A1372" s="10" t="s">
        <v>868</v>
      </c>
      <c r="B1372" s="101" t="s">
        <v>743</v>
      </c>
      <c r="C1372" s="10" t="s">
        <v>99</v>
      </c>
      <c r="D1372" s="100" t="s">
        <v>894</v>
      </c>
      <c r="E1372" s="10"/>
      <c r="F1372" s="10"/>
      <c r="G1372" s="10"/>
      <c r="H1372" s="10"/>
      <c r="I1372" s="10"/>
      <c r="J1372" s="10"/>
      <c r="K1372" s="10" t="n">
        <v>50</v>
      </c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 t="s">
        <v>101</v>
      </c>
      <c r="Y1372" s="10"/>
      <c r="Z1372" s="10"/>
      <c r="AA1372" s="10"/>
      <c r="AB1372" s="10"/>
      <c r="AC1372" s="10"/>
      <c r="AD1372" s="69"/>
      <c r="AE1372" s="70"/>
      <c r="AF1372" s="10"/>
      <c r="AG1372" s="10"/>
      <c r="AH1372" s="10"/>
      <c r="AI1372" s="10"/>
      <c r="AJ1372" s="10"/>
      <c r="AK1372" s="10"/>
    </row>
    <row r="1373" customFormat="false" ht="13.8" hidden="false" customHeight="false" outlineLevel="0" collapsed="false">
      <c r="A1373" s="10" t="s">
        <v>868</v>
      </c>
      <c r="B1373" s="101" t="s">
        <v>743</v>
      </c>
      <c r="C1373" s="10" t="s">
        <v>384</v>
      </c>
      <c r="D1373" s="72" t="s">
        <v>895</v>
      </c>
      <c r="E1373" s="10"/>
      <c r="F1373" s="10"/>
      <c r="G1373" s="10"/>
      <c r="H1373" s="10" t="n">
        <v>7</v>
      </c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 t="s">
        <v>61</v>
      </c>
      <c r="V1373" s="10"/>
      <c r="W1373" s="10"/>
      <c r="X1373" s="10"/>
      <c r="Y1373" s="10"/>
      <c r="Z1373" s="10"/>
      <c r="AA1373" s="10"/>
      <c r="AB1373" s="10"/>
      <c r="AC1373" s="10"/>
      <c r="AD1373" s="69"/>
      <c r="AE1373" s="70"/>
      <c r="AF1373" s="10"/>
      <c r="AG1373" s="10"/>
      <c r="AH1373" s="10"/>
      <c r="AI1373" s="10"/>
      <c r="AJ1373" s="10"/>
      <c r="AK1373" s="10"/>
    </row>
    <row r="1374" customFormat="false" ht="13.8" hidden="false" customHeight="false" outlineLevel="0" collapsed="false">
      <c r="A1374" s="10" t="s">
        <v>868</v>
      </c>
      <c r="B1374" s="101" t="s">
        <v>743</v>
      </c>
      <c r="C1374" s="10" t="s">
        <v>384</v>
      </c>
      <c r="D1374" s="72" t="s">
        <v>208</v>
      </c>
      <c r="E1374" s="10"/>
      <c r="F1374" s="10"/>
      <c r="G1374" s="10"/>
      <c r="H1374" s="10" t="n">
        <v>4</v>
      </c>
      <c r="I1374" s="10" t="n">
        <v>4</v>
      </c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 t="s">
        <v>61</v>
      </c>
      <c r="V1374" s="10" t="s">
        <v>180</v>
      </c>
      <c r="W1374" s="10"/>
      <c r="X1374" s="10"/>
      <c r="Y1374" s="10"/>
      <c r="Z1374" s="10"/>
      <c r="AA1374" s="10"/>
      <c r="AB1374" s="10"/>
      <c r="AC1374" s="10"/>
      <c r="AD1374" s="69"/>
      <c r="AE1374" s="70"/>
      <c r="AF1374" s="10"/>
      <c r="AG1374" s="10"/>
      <c r="AH1374" s="10"/>
      <c r="AI1374" s="10"/>
      <c r="AJ1374" s="10"/>
      <c r="AK1374" s="10"/>
    </row>
    <row r="1375" customFormat="false" ht="13.8" hidden="false" customHeight="false" outlineLevel="0" collapsed="false">
      <c r="A1375" s="10" t="s">
        <v>868</v>
      </c>
      <c r="B1375" s="101" t="s">
        <v>743</v>
      </c>
      <c r="C1375" s="10" t="s">
        <v>213</v>
      </c>
      <c r="D1375" s="99" t="s">
        <v>896</v>
      </c>
      <c r="E1375" s="10"/>
      <c r="F1375" s="10"/>
      <c r="G1375" s="10"/>
      <c r="H1375" s="10" t="n">
        <v>2.0938</v>
      </c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 t="s">
        <v>61</v>
      </c>
      <c r="V1375" s="10"/>
      <c r="W1375" s="10"/>
      <c r="X1375" s="10"/>
      <c r="Y1375" s="10"/>
      <c r="Z1375" s="10"/>
      <c r="AA1375" s="10"/>
      <c r="AB1375" s="10"/>
      <c r="AC1375" s="10"/>
      <c r="AD1375" s="69"/>
      <c r="AE1375" s="70"/>
      <c r="AF1375" s="10"/>
      <c r="AG1375" s="10"/>
      <c r="AH1375" s="10"/>
      <c r="AI1375" s="10"/>
      <c r="AJ1375" s="10"/>
      <c r="AK1375" s="10"/>
    </row>
    <row r="1376" customFormat="false" ht="13.8" hidden="false" customHeight="false" outlineLevel="0" collapsed="false">
      <c r="A1376" s="10" t="s">
        <v>868</v>
      </c>
      <c r="B1376" s="101" t="s">
        <v>743</v>
      </c>
      <c r="C1376" s="10" t="s">
        <v>59</v>
      </c>
      <c r="D1376" s="75" t="s">
        <v>869</v>
      </c>
      <c r="E1376" s="10"/>
      <c r="F1376" s="10"/>
      <c r="G1376" s="10"/>
      <c r="H1376" s="10" t="n">
        <v>2.2667</v>
      </c>
      <c r="I1376" s="10"/>
      <c r="J1376" s="10" t="n">
        <v>3.1964</v>
      </c>
      <c r="K1376" s="10"/>
      <c r="L1376" s="10" t="n">
        <v>2.7431</v>
      </c>
      <c r="M1376" s="10" t="n">
        <v>12.9</v>
      </c>
      <c r="N1376" s="10" t="n">
        <v>6.3</v>
      </c>
      <c r="O1376" s="10" t="n">
        <v>1.7</v>
      </c>
      <c r="P1376" s="10" t="n">
        <v>3.6</v>
      </c>
      <c r="Q1376" s="10" t="n">
        <v>1.2</v>
      </c>
      <c r="R1376" s="10" t="s">
        <v>41</v>
      </c>
      <c r="S1376" s="10" t="s">
        <v>41</v>
      </c>
      <c r="T1376" s="10" t="s">
        <v>41</v>
      </c>
      <c r="U1376" s="10" t="s">
        <v>61</v>
      </c>
      <c r="V1376" s="10" t="s">
        <v>41</v>
      </c>
      <c r="W1376" s="10" t="s">
        <v>41</v>
      </c>
      <c r="X1376" s="10" t="s">
        <v>41</v>
      </c>
      <c r="Y1376" s="10" t="s">
        <v>41</v>
      </c>
      <c r="Z1376" s="10" t="s">
        <v>40</v>
      </c>
      <c r="AA1376" s="10" t="s">
        <v>40</v>
      </c>
      <c r="AB1376" s="10" t="s">
        <v>40</v>
      </c>
      <c r="AC1376" s="10" t="s">
        <v>40</v>
      </c>
      <c r="AD1376" s="69" t="s">
        <v>40</v>
      </c>
      <c r="AE1376" s="70"/>
      <c r="AF1376" s="10"/>
      <c r="AG1376" s="10" t="n">
        <v>200</v>
      </c>
      <c r="AH1376" s="10" t="n">
        <v>0.8</v>
      </c>
      <c r="AI1376" s="10"/>
      <c r="AJ1376" s="10"/>
      <c r="AK1376" s="10" t="s">
        <v>72</v>
      </c>
    </row>
    <row r="1377" customFormat="false" ht="13.8" hidden="false" customHeight="false" outlineLevel="0" collapsed="false">
      <c r="A1377" s="10" t="s">
        <v>868</v>
      </c>
      <c r="B1377" s="101" t="s">
        <v>743</v>
      </c>
      <c r="C1377" s="10" t="s">
        <v>59</v>
      </c>
      <c r="D1377" s="75" t="s">
        <v>870</v>
      </c>
      <c r="E1377" s="10"/>
      <c r="F1377" s="10"/>
      <c r="G1377" s="10"/>
      <c r="H1377" s="10" t="n">
        <v>2.1004</v>
      </c>
      <c r="I1377" s="10"/>
      <c r="J1377" s="10" t="n">
        <v>2.8923</v>
      </c>
      <c r="K1377" s="10"/>
      <c r="L1377" s="10" t="n">
        <v>1.1956</v>
      </c>
      <c r="M1377" s="10" t="n">
        <v>4.8</v>
      </c>
      <c r="N1377" s="10" t="n">
        <v>0</v>
      </c>
      <c r="O1377" s="10" t="n">
        <v>9.6</v>
      </c>
      <c r="P1377" s="10" t="n">
        <v>7.3</v>
      </c>
      <c r="Q1377" s="10" t="n">
        <v>4.2</v>
      </c>
      <c r="R1377" s="10" t="s">
        <v>41</v>
      </c>
      <c r="S1377" s="10" t="s">
        <v>41</v>
      </c>
      <c r="T1377" s="10" t="s">
        <v>41</v>
      </c>
      <c r="U1377" s="10" t="s">
        <v>61</v>
      </c>
      <c r="V1377" s="10" t="s">
        <v>41</v>
      </c>
      <c r="W1377" s="10" t="s">
        <v>41</v>
      </c>
      <c r="X1377" s="10" t="s">
        <v>41</v>
      </c>
      <c r="Y1377" s="10" t="s">
        <v>41</v>
      </c>
      <c r="Z1377" s="10" t="s">
        <v>40</v>
      </c>
      <c r="AA1377" s="10" t="s">
        <v>40</v>
      </c>
      <c r="AB1377" s="10" t="s">
        <v>40</v>
      </c>
      <c r="AC1377" s="10" t="s">
        <v>40</v>
      </c>
      <c r="AD1377" s="69" t="s">
        <v>40</v>
      </c>
      <c r="AE1377" s="70"/>
      <c r="AF1377" s="10"/>
      <c r="AG1377" s="10" t="n">
        <v>100</v>
      </c>
      <c r="AH1377" s="10" t="n">
        <v>0.8</v>
      </c>
      <c r="AI1377" s="10"/>
      <c r="AJ1377" s="10"/>
      <c r="AK1377" s="10" t="s">
        <v>72</v>
      </c>
    </row>
    <row r="1378" customFormat="false" ht="13.8" hidden="false" customHeight="false" outlineLevel="0" collapsed="false">
      <c r="A1378" s="10" t="s">
        <v>868</v>
      </c>
      <c r="B1378" s="101" t="s">
        <v>743</v>
      </c>
      <c r="C1378" s="10" t="s">
        <v>59</v>
      </c>
      <c r="D1378" s="75" t="s">
        <v>871</v>
      </c>
      <c r="E1378" s="10" t="n">
        <v>0</v>
      </c>
      <c r="F1378" s="10" t="n">
        <v>5.7</v>
      </c>
      <c r="G1378" s="10" t="n">
        <v>11.1</v>
      </c>
      <c r="H1378" s="10" t="n">
        <v>25.7</v>
      </c>
      <c r="I1378" s="10" t="n">
        <v>53.3</v>
      </c>
      <c r="J1378" s="10" t="n">
        <v>65.4</v>
      </c>
      <c r="K1378" s="10" t="n">
        <v>58.1</v>
      </c>
      <c r="L1378" s="10" t="n">
        <v>18.9</v>
      </c>
      <c r="M1378" s="10" t="n">
        <v>0</v>
      </c>
      <c r="N1378" s="10" t="n">
        <v>0</v>
      </c>
      <c r="O1378" s="10" t="n">
        <v>0</v>
      </c>
      <c r="P1378" s="10" t="n">
        <v>0.9</v>
      </c>
      <c r="Q1378" s="10" t="n">
        <v>0</v>
      </c>
      <c r="R1378" s="10" t="s">
        <v>40</v>
      </c>
      <c r="S1378" s="10" t="s">
        <v>40</v>
      </c>
      <c r="T1378" s="10" t="s">
        <v>40</v>
      </c>
      <c r="U1378" s="10" t="s">
        <v>40</v>
      </c>
      <c r="V1378" s="10" t="s">
        <v>40</v>
      </c>
      <c r="W1378" s="10" t="s">
        <v>40</v>
      </c>
      <c r="X1378" s="10" t="s">
        <v>40</v>
      </c>
      <c r="Y1378" s="10" t="s">
        <v>40</v>
      </c>
      <c r="Z1378" s="10" t="s">
        <v>40</v>
      </c>
      <c r="AA1378" s="10" t="s">
        <v>40</v>
      </c>
      <c r="AB1378" s="10" t="s">
        <v>40</v>
      </c>
      <c r="AC1378" s="10" t="s">
        <v>40</v>
      </c>
      <c r="AD1378" s="69" t="s">
        <v>40</v>
      </c>
      <c r="AE1378" s="70"/>
      <c r="AF1378" s="10"/>
      <c r="AG1378" s="10" t="n">
        <v>200</v>
      </c>
      <c r="AH1378" s="10" t="n">
        <v>0.8</v>
      </c>
      <c r="AI1378" s="10"/>
      <c r="AJ1378" s="10"/>
      <c r="AK1378" s="10" t="s">
        <v>72</v>
      </c>
    </row>
    <row r="1379" customFormat="false" ht="13.8" hidden="false" customHeight="false" outlineLevel="0" collapsed="false">
      <c r="A1379" s="10" t="s">
        <v>868</v>
      </c>
      <c r="B1379" s="101" t="s">
        <v>743</v>
      </c>
      <c r="C1379" s="10" t="s">
        <v>59</v>
      </c>
      <c r="D1379" s="75" t="s">
        <v>872</v>
      </c>
      <c r="E1379" s="10" t="n">
        <v>0.6</v>
      </c>
      <c r="F1379" s="10" t="n">
        <v>6.2</v>
      </c>
      <c r="G1379" s="10" t="n">
        <v>9.9</v>
      </c>
      <c r="H1379" s="10" t="n">
        <v>19.2</v>
      </c>
      <c r="I1379" s="10" t="n">
        <v>52.5</v>
      </c>
      <c r="J1379" s="10" t="n">
        <v>61.3</v>
      </c>
      <c r="K1379" s="10" t="n">
        <v>24.9</v>
      </c>
      <c r="L1379" s="10" t="n">
        <v>0</v>
      </c>
      <c r="M1379" s="10" t="n">
        <v>0</v>
      </c>
      <c r="N1379" s="10" t="n">
        <v>0</v>
      </c>
      <c r="O1379" s="10" t="n">
        <v>3.8</v>
      </c>
      <c r="P1379" s="10" t="n">
        <v>4.3</v>
      </c>
      <c r="Q1379" s="10" t="n">
        <v>1.5</v>
      </c>
      <c r="R1379" s="10" t="s">
        <v>40</v>
      </c>
      <c r="S1379" s="10" t="s">
        <v>40</v>
      </c>
      <c r="T1379" s="10" t="s">
        <v>40</v>
      </c>
      <c r="U1379" s="10" t="s">
        <v>40</v>
      </c>
      <c r="V1379" s="10" t="s">
        <v>40</v>
      </c>
      <c r="W1379" s="10" t="s">
        <v>40</v>
      </c>
      <c r="X1379" s="10" t="s">
        <v>40</v>
      </c>
      <c r="Y1379" s="10" t="s">
        <v>40</v>
      </c>
      <c r="Z1379" s="10" t="s">
        <v>40</v>
      </c>
      <c r="AA1379" s="10" t="s">
        <v>40</v>
      </c>
      <c r="AB1379" s="10" t="s">
        <v>40</v>
      </c>
      <c r="AC1379" s="10" t="s">
        <v>40</v>
      </c>
      <c r="AD1379" s="69" t="s">
        <v>40</v>
      </c>
      <c r="AE1379" s="70"/>
      <c r="AF1379" s="10"/>
      <c r="AG1379" s="10" t="n">
        <v>100</v>
      </c>
      <c r="AH1379" s="10" t="n">
        <v>0.8</v>
      </c>
      <c r="AI1379" s="10"/>
      <c r="AJ1379" s="10"/>
      <c r="AK1379" s="10" t="s">
        <v>72</v>
      </c>
    </row>
    <row r="1380" customFormat="false" ht="13.8" hidden="false" customHeight="false" outlineLevel="0" collapsed="false">
      <c r="A1380" s="10" t="s">
        <v>868</v>
      </c>
      <c r="B1380" s="101" t="s">
        <v>743</v>
      </c>
      <c r="C1380" s="10" t="s">
        <v>59</v>
      </c>
      <c r="D1380" s="75" t="s">
        <v>873</v>
      </c>
      <c r="E1380" s="10" t="n">
        <v>1.1</v>
      </c>
      <c r="F1380" s="10" t="n">
        <v>9.5</v>
      </c>
      <c r="G1380" s="10"/>
      <c r="H1380" s="10"/>
      <c r="I1380" s="10"/>
      <c r="J1380" s="10" t="n">
        <v>5.2438</v>
      </c>
      <c r="K1380" s="10" t="n">
        <v>63.7</v>
      </c>
      <c r="L1380" s="10" t="n">
        <v>13.2</v>
      </c>
      <c r="M1380" s="10" t="n">
        <v>13</v>
      </c>
      <c r="N1380" s="10" t="n">
        <v>0</v>
      </c>
      <c r="O1380" s="10" t="n">
        <v>2.3</v>
      </c>
      <c r="P1380" s="10" t="n">
        <v>4.9</v>
      </c>
      <c r="Q1380" s="10" t="n">
        <v>2.8</v>
      </c>
      <c r="R1380" s="10" t="s">
        <v>40</v>
      </c>
      <c r="S1380" s="10" t="s">
        <v>40</v>
      </c>
      <c r="T1380" s="10" t="s">
        <v>41</v>
      </c>
      <c r="U1380" s="10" t="s">
        <v>41</v>
      </c>
      <c r="V1380" s="10" t="s">
        <v>41</v>
      </c>
      <c r="W1380" s="10" t="s">
        <v>41</v>
      </c>
      <c r="X1380" s="10" t="s">
        <v>40</v>
      </c>
      <c r="Y1380" s="10" t="s">
        <v>40</v>
      </c>
      <c r="Z1380" s="10" t="s">
        <v>40</v>
      </c>
      <c r="AA1380" s="10" t="s">
        <v>40</v>
      </c>
      <c r="AB1380" s="10" t="s">
        <v>40</v>
      </c>
      <c r="AC1380" s="10" t="s">
        <v>40</v>
      </c>
      <c r="AD1380" s="69" t="s">
        <v>40</v>
      </c>
      <c r="AE1380" s="70"/>
      <c r="AF1380" s="10"/>
      <c r="AG1380" s="10" t="n">
        <v>100</v>
      </c>
      <c r="AH1380" s="10" t="n">
        <v>0.8</v>
      </c>
      <c r="AI1380" s="10"/>
      <c r="AJ1380" s="10"/>
      <c r="AK1380" s="10" t="s">
        <v>65</v>
      </c>
    </row>
    <row r="1381" customFormat="false" ht="13.8" hidden="false" customHeight="false" outlineLevel="0" collapsed="false">
      <c r="A1381" s="10" t="s">
        <v>868</v>
      </c>
      <c r="B1381" s="101" t="s">
        <v>743</v>
      </c>
      <c r="C1381" s="10" t="s">
        <v>59</v>
      </c>
      <c r="D1381" s="75" t="s">
        <v>874</v>
      </c>
      <c r="E1381" s="10" t="n">
        <v>0.8</v>
      </c>
      <c r="F1381" s="10" t="n">
        <v>7</v>
      </c>
      <c r="G1381" s="10" t="n">
        <v>14.1</v>
      </c>
      <c r="H1381" s="10" t="n">
        <v>25.7</v>
      </c>
      <c r="I1381" s="10" t="n">
        <v>52.5</v>
      </c>
      <c r="J1381" s="10" t="n">
        <v>67</v>
      </c>
      <c r="K1381" s="10" t="n">
        <v>29.3</v>
      </c>
      <c r="L1381" s="10" t="n">
        <v>13.8</v>
      </c>
      <c r="M1381" s="10" t="n">
        <v>19.7</v>
      </c>
      <c r="N1381" s="10" t="n">
        <v>0</v>
      </c>
      <c r="O1381" s="10" t="n">
        <v>8.5</v>
      </c>
      <c r="P1381" s="10" t="n">
        <v>6.8</v>
      </c>
      <c r="Q1381" s="10" t="n">
        <v>3.7</v>
      </c>
      <c r="R1381" s="10" t="s">
        <v>40</v>
      </c>
      <c r="S1381" s="10" t="s">
        <v>40</v>
      </c>
      <c r="T1381" s="10" t="s">
        <v>40</v>
      </c>
      <c r="U1381" s="10" t="s">
        <v>40</v>
      </c>
      <c r="V1381" s="10" t="s">
        <v>40</v>
      </c>
      <c r="W1381" s="10" t="s">
        <v>40</v>
      </c>
      <c r="X1381" s="10" t="s">
        <v>40</v>
      </c>
      <c r="Y1381" s="10" t="s">
        <v>40</v>
      </c>
      <c r="Z1381" s="10" t="s">
        <v>40</v>
      </c>
      <c r="AA1381" s="10" t="s">
        <v>40</v>
      </c>
      <c r="AB1381" s="10" t="s">
        <v>40</v>
      </c>
      <c r="AC1381" s="10" t="s">
        <v>40</v>
      </c>
      <c r="AD1381" s="69" t="s">
        <v>40</v>
      </c>
      <c r="AE1381" s="70"/>
      <c r="AF1381" s="10"/>
      <c r="AG1381" s="10" t="n">
        <v>100</v>
      </c>
      <c r="AH1381" s="10" t="n">
        <v>0.8</v>
      </c>
      <c r="AI1381" s="10"/>
      <c r="AJ1381" s="10"/>
      <c r="AK1381" s="10" t="s">
        <v>72</v>
      </c>
    </row>
    <row r="1382" customFormat="false" ht="13.8" hidden="false" customHeight="false" outlineLevel="0" collapsed="false">
      <c r="A1382" s="10" t="s">
        <v>868</v>
      </c>
      <c r="B1382" s="101" t="s">
        <v>743</v>
      </c>
      <c r="C1382" s="10" t="s">
        <v>59</v>
      </c>
      <c r="D1382" s="75" t="s">
        <v>875</v>
      </c>
      <c r="E1382" s="10"/>
      <c r="F1382" s="10"/>
      <c r="G1382" s="10"/>
      <c r="H1382" s="10" t="n">
        <v>1.8026</v>
      </c>
      <c r="I1382" s="10"/>
      <c r="J1382" s="10" t="n">
        <v>2.8562</v>
      </c>
      <c r="K1382" s="10"/>
      <c r="L1382" s="10" t="n">
        <v>1.6557</v>
      </c>
      <c r="M1382" s="10" t="n">
        <v>10</v>
      </c>
      <c r="N1382" s="10" t="n">
        <v>0.9</v>
      </c>
      <c r="O1382" s="10" t="n">
        <v>13.1</v>
      </c>
      <c r="P1382" s="10" t="n">
        <v>8.7</v>
      </c>
      <c r="Q1382" s="10" t="n">
        <v>5.2</v>
      </c>
      <c r="R1382" s="10" t="s">
        <v>41</v>
      </c>
      <c r="S1382" s="10" t="s">
        <v>41</v>
      </c>
      <c r="T1382" s="10" t="s">
        <v>41</v>
      </c>
      <c r="U1382" s="10" t="s">
        <v>61</v>
      </c>
      <c r="V1382" s="10" t="s">
        <v>41</v>
      </c>
      <c r="W1382" s="10" t="s">
        <v>41</v>
      </c>
      <c r="X1382" s="10" t="s">
        <v>41</v>
      </c>
      <c r="Y1382" s="10" t="s">
        <v>41</v>
      </c>
      <c r="Z1382" s="10" t="s">
        <v>40</v>
      </c>
      <c r="AA1382" s="10" t="s">
        <v>40</v>
      </c>
      <c r="AB1382" s="10" t="s">
        <v>40</v>
      </c>
      <c r="AC1382" s="10" t="s">
        <v>40</v>
      </c>
      <c r="AD1382" s="69" t="s">
        <v>40</v>
      </c>
      <c r="AE1382" s="70"/>
      <c r="AF1382" s="10"/>
      <c r="AG1382" s="10" t="n">
        <v>100</v>
      </c>
      <c r="AH1382" s="10" t="n">
        <v>0.8</v>
      </c>
      <c r="AI1382" s="10"/>
      <c r="AJ1382" s="10"/>
      <c r="AK1382" s="10" t="s">
        <v>65</v>
      </c>
    </row>
    <row r="1383" customFormat="false" ht="13.8" hidden="false" customHeight="false" outlineLevel="0" collapsed="false">
      <c r="A1383" s="10" t="s">
        <v>868</v>
      </c>
      <c r="B1383" s="101" t="s">
        <v>743</v>
      </c>
      <c r="C1383" s="10" t="s">
        <v>59</v>
      </c>
      <c r="D1383" s="75" t="s">
        <v>876</v>
      </c>
      <c r="E1383" s="10"/>
      <c r="F1383" s="10"/>
      <c r="G1383" s="10"/>
      <c r="H1383" s="10" t="n">
        <v>2.0938</v>
      </c>
      <c r="I1383" s="10"/>
      <c r="J1383" s="10" t="n">
        <v>3.1968</v>
      </c>
      <c r="K1383" s="10"/>
      <c r="L1383" s="10" t="n">
        <v>2.7498</v>
      </c>
      <c r="M1383" s="10" t="n">
        <v>18.2</v>
      </c>
      <c r="N1383" s="10" t="n">
        <v>15.5</v>
      </c>
      <c r="O1383" s="10" t="n">
        <v>4.8</v>
      </c>
      <c r="P1383" s="10" t="n">
        <v>5.7</v>
      </c>
      <c r="Q1383" s="10" t="n">
        <v>3.1</v>
      </c>
      <c r="R1383" s="10" t="s">
        <v>41</v>
      </c>
      <c r="S1383" s="10" t="s">
        <v>41</v>
      </c>
      <c r="T1383" s="10" t="s">
        <v>41</v>
      </c>
      <c r="U1383" s="10" t="s">
        <v>61</v>
      </c>
      <c r="V1383" s="10" t="s">
        <v>41</v>
      </c>
      <c r="W1383" s="10" t="s">
        <v>41</v>
      </c>
      <c r="X1383" s="10" t="s">
        <v>41</v>
      </c>
      <c r="Y1383" s="10" t="s">
        <v>41</v>
      </c>
      <c r="Z1383" s="10" t="s">
        <v>40</v>
      </c>
      <c r="AA1383" s="10" t="s">
        <v>40</v>
      </c>
      <c r="AB1383" s="10" t="s">
        <v>40</v>
      </c>
      <c r="AC1383" s="10" t="s">
        <v>40</v>
      </c>
      <c r="AD1383" s="69" t="s">
        <v>40</v>
      </c>
      <c r="AE1383" s="70"/>
      <c r="AF1383" s="10"/>
      <c r="AG1383" s="10" t="n">
        <v>200</v>
      </c>
      <c r="AH1383" s="10" t="n">
        <v>0.8</v>
      </c>
      <c r="AI1383" s="10"/>
      <c r="AJ1383" s="10"/>
      <c r="AK1383" s="10" t="s">
        <v>65</v>
      </c>
    </row>
    <row r="1384" customFormat="false" ht="13.8" hidden="false" customHeight="false" outlineLevel="0" collapsed="false">
      <c r="A1384" s="10" t="s">
        <v>868</v>
      </c>
      <c r="B1384" s="101" t="s">
        <v>743</v>
      </c>
      <c r="C1384" s="10" t="s">
        <v>59</v>
      </c>
      <c r="D1384" s="75" t="s">
        <v>877</v>
      </c>
      <c r="E1384" s="10"/>
      <c r="F1384" s="10"/>
      <c r="G1384" s="10"/>
      <c r="H1384" s="10"/>
      <c r="I1384" s="10" t="n">
        <v>2.7595</v>
      </c>
      <c r="J1384" s="10" t="n">
        <v>2.8335</v>
      </c>
      <c r="K1384" s="10" t="n">
        <v>18.9</v>
      </c>
      <c r="L1384" s="10" t="n">
        <v>9.5</v>
      </c>
      <c r="M1384" s="10" t="n">
        <v>14.6</v>
      </c>
      <c r="N1384" s="10" t="n">
        <v>0</v>
      </c>
      <c r="O1384" s="10" t="n">
        <v>6.7</v>
      </c>
      <c r="P1384" s="10" t="n">
        <v>5.4</v>
      </c>
      <c r="Q1384" s="10" t="n">
        <v>2.8</v>
      </c>
      <c r="R1384" s="10" t="s">
        <v>41</v>
      </c>
      <c r="S1384" s="10" t="s">
        <v>41</v>
      </c>
      <c r="T1384" s="10" t="s">
        <v>41</v>
      </c>
      <c r="U1384" s="10" t="s">
        <v>61</v>
      </c>
      <c r="V1384" s="10" t="s">
        <v>61</v>
      </c>
      <c r="W1384" s="10" t="s">
        <v>41</v>
      </c>
      <c r="X1384" s="10" t="s">
        <v>40</v>
      </c>
      <c r="Y1384" s="10" t="s">
        <v>40</v>
      </c>
      <c r="Z1384" s="10" t="s">
        <v>40</v>
      </c>
      <c r="AA1384" s="10" t="s">
        <v>40</v>
      </c>
      <c r="AB1384" s="10" t="s">
        <v>40</v>
      </c>
      <c r="AC1384" s="10" t="s">
        <v>40</v>
      </c>
      <c r="AD1384" s="69" t="s">
        <v>40</v>
      </c>
      <c r="AE1384" s="70"/>
      <c r="AF1384" s="10"/>
      <c r="AG1384" s="10" t="n">
        <v>100</v>
      </c>
      <c r="AH1384" s="10" t="n">
        <v>0.8</v>
      </c>
      <c r="AI1384" s="10"/>
      <c r="AJ1384" s="10"/>
      <c r="AK1384" s="10" t="s">
        <v>65</v>
      </c>
    </row>
    <row r="1385" customFormat="false" ht="13.8" hidden="false" customHeight="false" outlineLevel="0" collapsed="false">
      <c r="A1385" s="10" t="s">
        <v>868</v>
      </c>
      <c r="B1385" s="101" t="s">
        <v>743</v>
      </c>
      <c r="C1385" s="10" t="s">
        <v>59</v>
      </c>
      <c r="D1385" s="75" t="s">
        <v>878</v>
      </c>
      <c r="E1385" s="10" t="n">
        <v>0</v>
      </c>
      <c r="F1385" s="10" t="n">
        <v>1.1</v>
      </c>
      <c r="G1385" s="10" t="n">
        <v>8.8</v>
      </c>
      <c r="H1385" s="10" t="n">
        <v>20.3</v>
      </c>
      <c r="I1385" s="10" t="n">
        <v>54.6</v>
      </c>
      <c r="J1385" s="10" t="n">
        <v>63.7</v>
      </c>
      <c r="K1385" s="10" t="n">
        <v>27.5</v>
      </c>
      <c r="L1385" s="10" t="n">
        <v>9.8</v>
      </c>
      <c r="M1385" s="10" t="n">
        <v>9.1</v>
      </c>
      <c r="N1385" s="10" t="n">
        <v>0</v>
      </c>
      <c r="O1385" s="10" t="n">
        <v>11.2</v>
      </c>
      <c r="P1385" s="10" t="n">
        <v>7.5</v>
      </c>
      <c r="Q1385" s="10" t="n">
        <v>4.1</v>
      </c>
      <c r="R1385" s="10" t="s">
        <v>40</v>
      </c>
      <c r="S1385" s="10" t="s">
        <v>40</v>
      </c>
      <c r="T1385" s="10" t="s">
        <v>40</v>
      </c>
      <c r="U1385" s="10" t="s">
        <v>40</v>
      </c>
      <c r="V1385" s="10" t="s">
        <v>40</v>
      </c>
      <c r="W1385" s="10" t="s">
        <v>40</v>
      </c>
      <c r="X1385" s="10" t="s">
        <v>40</v>
      </c>
      <c r="Y1385" s="10" t="s">
        <v>40</v>
      </c>
      <c r="Z1385" s="10" t="s">
        <v>40</v>
      </c>
      <c r="AA1385" s="10" t="s">
        <v>40</v>
      </c>
      <c r="AB1385" s="10" t="s">
        <v>40</v>
      </c>
      <c r="AC1385" s="10" t="s">
        <v>40</v>
      </c>
      <c r="AD1385" s="69" t="s">
        <v>40</v>
      </c>
      <c r="AE1385" s="70"/>
      <c r="AF1385" s="10"/>
      <c r="AG1385" s="10" t="n">
        <v>100</v>
      </c>
      <c r="AH1385" s="10" t="n">
        <v>0.8</v>
      </c>
      <c r="AI1385" s="10"/>
      <c r="AJ1385" s="10"/>
      <c r="AK1385" s="10" t="s">
        <v>65</v>
      </c>
    </row>
    <row r="1386" customFormat="false" ht="13.8" hidden="false" customHeight="false" outlineLevel="0" collapsed="false">
      <c r="A1386" s="10" t="s">
        <v>868</v>
      </c>
      <c r="B1386" s="101" t="s">
        <v>743</v>
      </c>
      <c r="C1386" s="10" t="s">
        <v>59</v>
      </c>
      <c r="D1386" s="75" t="s">
        <v>879</v>
      </c>
      <c r="E1386" s="10"/>
      <c r="F1386" s="10"/>
      <c r="G1386" s="10"/>
      <c r="H1386" s="10"/>
      <c r="I1386" s="10"/>
      <c r="J1386" s="10" t="n">
        <v>5.8281</v>
      </c>
      <c r="K1386" s="10"/>
      <c r="L1386" s="10" t="n">
        <v>3.0174</v>
      </c>
      <c r="M1386" s="10"/>
      <c r="N1386" s="10"/>
      <c r="O1386" s="10"/>
      <c r="P1386" s="10"/>
      <c r="Q1386" s="10"/>
      <c r="R1386" s="10" t="s">
        <v>78</v>
      </c>
      <c r="S1386" s="10" t="s">
        <v>78</v>
      </c>
      <c r="T1386" s="10" t="s">
        <v>78</v>
      </c>
      <c r="U1386" s="10" t="s">
        <v>78</v>
      </c>
      <c r="V1386" s="10" t="s">
        <v>78</v>
      </c>
      <c r="W1386" s="10" t="s">
        <v>78</v>
      </c>
      <c r="X1386" s="10" t="s">
        <v>78</v>
      </c>
      <c r="Y1386" s="10" t="s">
        <v>78</v>
      </c>
      <c r="Z1386" s="10" t="s">
        <v>78</v>
      </c>
      <c r="AA1386" s="10" t="s">
        <v>78</v>
      </c>
      <c r="AB1386" s="10" t="s">
        <v>78</v>
      </c>
      <c r="AC1386" s="10" t="s">
        <v>78</v>
      </c>
      <c r="AD1386" s="69" t="s">
        <v>78</v>
      </c>
      <c r="AE1386" s="70"/>
      <c r="AF1386" s="10"/>
      <c r="AG1386" s="10" t="n">
        <v>200</v>
      </c>
      <c r="AH1386" s="10" t="n">
        <v>0.8</v>
      </c>
      <c r="AI1386" s="10"/>
      <c r="AJ1386" s="10"/>
      <c r="AK1386" s="10" t="s">
        <v>81</v>
      </c>
    </row>
    <row r="1387" customFormat="false" ht="13.8" hidden="false" customHeight="false" outlineLevel="0" collapsed="false">
      <c r="A1387" s="10" t="s">
        <v>868</v>
      </c>
      <c r="B1387" s="101" t="s">
        <v>743</v>
      </c>
      <c r="C1387" s="10" t="s">
        <v>59</v>
      </c>
      <c r="D1387" s="75" t="s">
        <v>880</v>
      </c>
      <c r="E1387" s="10"/>
      <c r="F1387" s="10"/>
      <c r="G1387" s="10"/>
      <c r="H1387" s="10"/>
      <c r="I1387" s="10" t="n">
        <v>5.464</v>
      </c>
      <c r="J1387" s="10"/>
      <c r="K1387" s="10" t="n">
        <v>3.2892</v>
      </c>
      <c r="L1387" s="10"/>
      <c r="M1387" s="10"/>
      <c r="N1387" s="10" t="n">
        <v>1.4649</v>
      </c>
      <c r="O1387" s="10" t="n">
        <v>0</v>
      </c>
      <c r="P1387" s="10" t="n">
        <v>4.6</v>
      </c>
      <c r="Q1387" s="10" t="n">
        <v>4.8</v>
      </c>
      <c r="R1387" s="10" t="s">
        <v>180</v>
      </c>
      <c r="S1387" s="10" t="s">
        <v>180</v>
      </c>
      <c r="T1387" s="10" t="s">
        <v>180</v>
      </c>
      <c r="U1387" s="10" t="s">
        <v>180</v>
      </c>
      <c r="V1387" s="10" t="s">
        <v>180</v>
      </c>
      <c r="W1387" s="10" t="s">
        <v>78</v>
      </c>
      <c r="X1387" s="10" t="s">
        <v>78</v>
      </c>
      <c r="Y1387" s="10" t="s">
        <v>78</v>
      </c>
      <c r="Z1387" s="10" t="s">
        <v>78</v>
      </c>
      <c r="AA1387" s="10" t="s">
        <v>78</v>
      </c>
      <c r="AB1387" s="10" t="s">
        <v>40</v>
      </c>
      <c r="AC1387" s="10" t="s">
        <v>40</v>
      </c>
      <c r="AD1387" s="69" t="s">
        <v>40</v>
      </c>
      <c r="AE1387" s="70"/>
      <c r="AF1387" s="10"/>
      <c r="AG1387" s="10" t="n">
        <v>200</v>
      </c>
      <c r="AH1387" s="10" t="n">
        <v>0.8</v>
      </c>
      <c r="AI1387" s="10"/>
      <c r="AJ1387" s="10"/>
      <c r="AK1387" s="10" t="s">
        <v>81</v>
      </c>
    </row>
    <row r="1388" customFormat="false" ht="13.8" hidden="false" customHeight="false" outlineLevel="0" collapsed="false">
      <c r="A1388" s="10" t="s">
        <v>868</v>
      </c>
      <c r="B1388" s="101" t="s">
        <v>743</v>
      </c>
      <c r="C1388" s="10" t="s">
        <v>59</v>
      </c>
      <c r="D1388" s="75" t="s">
        <v>881</v>
      </c>
      <c r="E1388" s="10"/>
      <c r="F1388" s="10"/>
      <c r="G1388" s="10"/>
      <c r="H1388" s="10"/>
      <c r="I1388" s="10"/>
      <c r="J1388" s="10" t="n">
        <v>6.2898</v>
      </c>
      <c r="K1388" s="10" t="n">
        <v>1.6425</v>
      </c>
      <c r="L1388" s="10" t="n">
        <v>4</v>
      </c>
      <c r="M1388" s="10" t="n">
        <v>15.8</v>
      </c>
      <c r="N1388" s="10" t="n">
        <v>0</v>
      </c>
      <c r="O1388" s="10" t="n">
        <v>5.3</v>
      </c>
      <c r="P1388" s="10" t="n">
        <v>5.1</v>
      </c>
      <c r="Q1388" s="10" t="n">
        <v>3</v>
      </c>
      <c r="R1388" s="10" t="s">
        <v>41</v>
      </c>
      <c r="S1388" s="10" t="s">
        <v>41</v>
      </c>
      <c r="T1388" s="10" t="s">
        <v>41</v>
      </c>
      <c r="U1388" s="10" t="s">
        <v>41</v>
      </c>
      <c r="V1388" s="10" t="s">
        <v>41</v>
      </c>
      <c r="W1388" s="10" t="s">
        <v>41</v>
      </c>
      <c r="X1388" s="10" t="s">
        <v>41</v>
      </c>
      <c r="Y1388" s="10" t="s">
        <v>40</v>
      </c>
      <c r="Z1388" s="10" t="s">
        <v>40</v>
      </c>
      <c r="AA1388" s="10" t="s">
        <v>40</v>
      </c>
      <c r="AB1388" s="10" t="s">
        <v>40</v>
      </c>
      <c r="AC1388" s="10" t="s">
        <v>40</v>
      </c>
      <c r="AD1388" s="69" t="s">
        <v>40</v>
      </c>
      <c r="AE1388" s="70"/>
      <c r="AF1388" s="10"/>
      <c r="AG1388" s="10" t="n">
        <v>100</v>
      </c>
      <c r="AH1388" s="10" t="n">
        <v>0.8</v>
      </c>
      <c r="AI1388" s="10"/>
      <c r="AJ1388" s="10"/>
      <c r="AK1388" s="10" t="s">
        <v>65</v>
      </c>
    </row>
    <row r="1389" customFormat="false" ht="13.8" hidden="false" customHeight="false" outlineLevel="0" collapsed="false">
      <c r="A1389" s="10" t="s">
        <v>868</v>
      </c>
      <c r="B1389" s="101" t="s">
        <v>743</v>
      </c>
      <c r="C1389" s="10" t="s">
        <v>59</v>
      </c>
      <c r="D1389" s="75" t="s">
        <v>882</v>
      </c>
      <c r="E1389" s="10"/>
      <c r="F1389" s="10"/>
      <c r="G1389" s="10"/>
      <c r="H1389" s="10"/>
      <c r="I1389" s="10"/>
      <c r="J1389" s="10" t="n">
        <v>6.0777</v>
      </c>
      <c r="K1389" s="10" t="n">
        <v>53.1</v>
      </c>
      <c r="L1389" s="10" t="n">
        <v>0</v>
      </c>
      <c r="M1389" s="10" t="n">
        <v>11.6</v>
      </c>
      <c r="N1389" s="10" t="n">
        <v>0</v>
      </c>
      <c r="O1389" s="10" t="n">
        <v>4.8</v>
      </c>
      <c r="P1389" s="10" t="n">
        <v>5</v>
      </c>
      <c r="Q1389" s="10" t="n">
        <v>2.9</v>
      </c>
      <c r="R1389" s="10" t="s">
        <v>41</v>
      </c>
      <c r="S1389" s="10" t="s">
        <v>41</v>
      </c>
      <c r="T1389" s="10" t="s">
        <v>41</v>
      </c>
      <c r="U1389" s="10" t="s">
        <v>41</v>
      </c>
      <c r="V1389" s="10" t="s">
        <v>41</v>
      </c>
      <c r="W1389" s="10" t="s">
        <v>41</v>
      </c>
      <c r="X1389" s="10" t="s">
        <v>40</v>
      </c>
      <c r="Y1389" s="10" t="s">
        <v>40</v>
      </c>
      <c r="Z1389" s="10" t="s">
        <v>40</v>
      </c>
      <c r="AA1389" s="10" t="s">
        <v>40</v>
      </c>
      <c r="AB1389" s="10" t="s">
        <v>40</v>
      </c>
      <c r="AC1389" s="10" t="s">
        <v>40</v>
      </c>
      <c r="AD1389" s="69" t="s">
        <v>40</v>
      </c>
      <c r="AE1389" s="70"/>
      <c r="AF1389" s="10"/>
      <c r="AG1389" s="10" t="n">
        <v>100</v>
      </c>
      <c r="AH1389" s="10" t="n">
        <v>0.8</v>
      </c>
      <c r="AI1389" s="10"/>
      <c r="AJ1389" s="10"/>
      <c r="AK1389" s="10" t="s">
        <v>65</v>
      </c>
    </row>
    <row r="1390" customFormat="false" ht="13.8" hidden="false" customHeight="false" outlineLevel="0" collapsed="false">
      <c r="A1390" s="10" t="s">
        <v>868</v>
      </c>
      <c r="B1390" s="101" t="s">
        <v>743</v>
      </c>
      <c r="C1390" s="10" t="s">
        <v>59</v>
      </c>
      <c r="D1390" s="75" t="s">
        <v>883</v>
      </c>
      <c r="E1390" s="10"/>
      <c r="F1390" s="10"/>
      <c r="G1390" s="10"/>
      <c r="H1390" s="10"/>
      <c r="I1390" s="10" t="n">
        <v>3.2718</v>
      </c>
      <c r="J1390" s="10"/>
      <c r="K1390" s="10" t="n">
        <v>3.0846</v>
      </c>
      <c r="L1390" s="10" t="n">
        <v>17.4</v>
      </c>
      <c r="M1390" s="10" t="n">
        <v>12.9</v>
      </c>
      <c r="N1390" s="10" t="n">
        <v>0</v>
      </c>
      <c r="O1390" s="10" t="n">
        <v>4.4</v>
      </c>
      <c r="P1390" s="10" t="n">
        <v>5.3</v>
      </c>
      <c r="Q1390" s="10" t="n">
        <v>3.7</v>
      </c>
      <c r="R1390" s="10" t="s">
        <v>41</v>
      </c>
      <c r="S1390" s="10" t="s">
        <v>41</v>
      </c>
      <c r="T1390" s="10" t="s">
        <v>41</v>
      </c>
      <c r="U1390" s="10" t="s">
        <v>41</v>
      </c>
      <c r="V1390" s="10" t="s">
        <v>41</v>
      </c>
      <c r="W1390" s="10" t="s">
        <v>41</v>
      </c>
      <c r="X1390" s="10" t="s">
        <v>41</v>
      </c>
      <c r="Y1390" s="10" t="s">
        <v>40</v>
      </c>
      <c r="Z1390" s="10" t="s">
        <v>40</v>
      </c>
      <c r="AA1390" s="10" t="s">
        <v>40</v>
      </c>
      <c r="AB1390" s="10" t="s">
        <v>40</v>
      </c>
      <c r="AC1390" s="10" t="s">
        <v>40</v>
      </c>
      <c r="AD1390" s="69" t="s">
        <v>40</v>
      </c>
      <c r="AE1390" s="70"/>
      <c r="AF1390" s="10"/>
      <c r="AG1390" s="10" t="n">
        <v>100</v>
      </c>
      <c r="AH1390" s="10" t="n">
        <v>0.8</v>
      </c>
      <c r="AI1390" s="10"/>
      <c r="AJ1390" s="10"/>
      <c r="AK1390" s="10" t="s">
        <v>65</v>
      </c>
    </row>
    <row r="1391" customFormat="false" ht="13.8" hidden="false" customHeight="false" outlineLevel="0" collapsed="false">
      <c r="A1391" s="10" t="s">
        <v>868</v>
      </c>
      <c r="B1391" s="101" t="s">
        <v>743</v>
      </c>
      <c r="C1391" s="10" t="s">
        <v>59</v>
      </c>
      <c r="D1391" s="75" t="s">
        <v>884</v>
      </c>
      <c r="E1391" s="10"/>
      <c r="F1391" s="10"/>
      <c r="G1391" s="10"/>
      <c r="H1391" s="10"/>
      <c r="I1391" s="10" t="n">
        <v>2.7217</v>
      </c>
      <c r="J1391" s="10" t="n">
        <v>89.4</v>
      </c>
      <c r="K1391" s="10" t="n">
        <v>11.5</v>
      </c>
      <c r="L1391" s="10" t="n">
        <v>13.3</v>
      </c>
      <c r="M1391" s="10" t="n">
        <v>12.5</v>
      </c>
      <c r="N1391" s="10" t="n">
        <v>0</v>
      </c>
      <c r="O1391" s="10" t="n">
        <v>5.7</v>
      </c>
      <c r="P1391" s="10" t="n">
        <v>5.3</v>
      </c>
      <c r="Q1391" s="10" t="n">
        <v>2.9</v>
      </c>
      <c r="R1391" s="10" t="s">
        <v>61</v>
      </c>
      <c r="S1391" s="10" t="s">
        <v>61</v>
      </c>
      <c r="T1391" s="10" t="s">
        <v>61</v>
      </c>
      <c r="U1391" s="10" t="s">
        <v>61</v>
      </c>
      <c r="V1391" s="10" t="s">
        <v>61</v>
      </c>
      <c r="W1391" s="10" t="s">
        <v>40</v>
      </c>
      <c r="X1391" s="10" t="s">
        <v>40</v>
      </c>
      <c r="Y1391" s="10" t="s">
        <v>40</v>
      </c>
      <c r="Z1391" s="10" t="s">
        <v>40</v>
      </c>
      <c r="AA1391" s="10" t="s">
        <v>40</v>
      </c>
      <c r="AB1391" s="10" t="s">
        <v>40</v>
      </c>
      <c r="AC1391" s="10" t="s">
        <v>40</v>
      </c>
      <c r="AD1391" s="69" t="s">
        <v>40</v>
      </c>
      <c r="AE1391" s="70"/>
      <c r="AF1391" s="10"/>
      <c r="AG1391" s="10" t="n">
        <v>100</v>
      </c>
      <c r="AH1391" s="10" t="n">
        <v>0.8</v>
      </c>
      <c r="AI1391" s="10"/>
      <c r="AJ1391" s="10"/>
      <c r="AK1391" s="10" t="s">
        <v>65</v>
      </c>
    </row>
    <row r="1392" customFormat="false" ht="13.8" hidden="false" customHeight="false" outlineLevel="0" collapsed="false">
      <c r="A1392" s="10" t="s">
        <v>868</v>
      </c>
      <c r="B1392" s="101" t="s">
        <v>743</v>
      </c>
      <c r="C1392" s="10" t="s">
        <v>59</v>
      </c>
      <c r="D1392" s="75" t="s">
        <v>885</v>
      </c>
      <c r="E1392" s="10" t="n">
        <v>0</v>
      </c>
      <c r="F1392" s="10" t="n">
        <v>2.1</v>
      </c>
      <c r="G1392" s="10" t="n">
        <v>11.3</v>
      </c>
      <c r="H1392" s="10"/>
      <c r="I1392" s="10"/>
      <c r="J1392" s="10" t="n">
        <v>4.4139</v>
      </c>
      <c r="K1392" s="10" t="n">
        <v>11.4</v>
      </c>
      <c r="L1392" s="10" t="n">
        <v>16.9</v>
      </c>
      <c r="M1392" s="10" t="n">
        <v>8.7</v>
      </c>
      <c r="N1392" s="10" t="n">
        <v>0</v>
      </c>
      <c r="O1392" s="10" t="n">
        <v>5</v>
      </c>
      <c r="P1392" s="10" t="n">
        <v>4.7</v>
      </c>
      <c r="Q1392" s="10" t="n">
        <v>2.4</v>
      </c>
      <c r="R1392" s="10" t="s">
        <v>40</v>
      </c>
      <c r="S1392" s="10" t="s">
        <v>40</v>
      </c>
      <c r="T1392" s="10" t="s">
        <v>40</v>
      </c>
      <c r="U1392" s="10" t="s">
        <v>61</v>
      </c>
      <c r="V1392" s="10" t="s">
        <v>61</v>
      </c>
      <c r="W1392" s="10" t="s">
        <v>61</v>
      </c>
      <c r="X1392" s="10" t="s">
        <v>40</v>
      </c>
      <c r="Y1392" s="10" t="s">
        <v>40</v>
      </c>
      <c r="Z1392" s="10" t="s">
        <v>40</v>
      </c>
      <c r="AA1392" s="10" t="s">
        <v>40</v>
      </c>
      <c r="AB1392" s="10" t="s">
        <v>40</v>
      </c>
      <c r="AC1392" s="10" t="s">
        <v>40</v>
      </c>
      <c r="AD1392" s="69" t="s">
        <v>40</v>
      </c>
      <c r="AE1392" s="70"/>
      <c r="AF1392" s="10"/>
      <c r="AG1392" s="10" t="n">
        <v>100</v>
      </c>
      <c r="AH1392" s="10" t="n">
        <v>0.8</v>
      </c>
      <c r="AI1392" s="10"/>
      <c r="AJ1392" s="10"/>
      <c r="AK1392" s="10" t="s">
        <v>65</v>
      </c>
    </row>
    <row r="1393" customFormat="false" ht="13.8" hidden="false" customHeight="false" outlineLevel="0" collapsed="false">
      <c r="A1393" s="10" t="s">
        <v>868</v>
      </c>
      <c r="B1393" s="101" t="s">
        <v>743</v>
      </c>
      <c r="C1393" s="10" t="s">
        <v>59</v>
      </c>
      <c r="D1393" s="75" t="s">
        <v>886</v>
      </c>
      <c r="E1393" s="10" t="n">
        <v>0</v>
      </c>
      <c r="F1393" s="10" t="n">
        <v>0.9</v>
      </c>
      <c r="G1393" s="10" t="n">
        <v>8.2</v>
      </c>
      <c r="H1393" s="10" t="n">
        <v>18</v>
      </c>
      <c r="I1393" s="10" t="n">
        <v>46.6</v>
      </c>
      <c r="J1393" s="10" t="n">
        <v>57</v>
      </c>
      <c r="K1393" s="10" t="n">
        <v>18.9</v>
      </c>
      <c r="L1393" s="10" t="n">
        <v>8.2</v>
      </c>
      <c r="M1393" s="10" t="n">
        <v>2.3</v>
      </c>
      <c r="N1393" s="10" t="n">
        <v>0</v>
      </c>
      <c r="O1393" s="10" t="n">
        <v>2.9</v>
      </c>
      <c r="P1393" s="10" t="n">
        <v>3.4</v>
      </c>
      <c r="Q1393" s="10" t="n">
        <v>1.4</v>
      </c>
      <c r="R1393" s="10" t="s">
        <v>40</v>
      </c>
      <c r="S1393" s="10" t="s">
        <v>40</v>
      </c>
      <c r="T1393" s="10" t="s">
        <v>40</v>
      </c>
      <c r="U1393" s="10" t="s">
        <v>40</v>
      </c>
      <c r="V1393" s="10" t="s">
        <v>40</v>
      </c>
      <c r="W1393" s="10" t="s">
        <v>40</v>
      </c>
      <c r="X1393" s="10" t="s">
        <v>40</v>
      </c>
      <c r="Y1393" s="10" t="s">
        <v>40</v>
      </c>
      <c r="Z1393" s="10" t="s">
        <v>40</v>
      </c>
      <c r="AA1393" s="10" t="s">
        <v>40</v>
      </c>
      <c r="AB1393" s="10" t="s">
        <v>40</v>
      </c>
      <c r="AC1393" s="10" t="s">
        <v>40</v>
      </c>
      <c r="AD1393" s="69" t="s">
        <v>40</v>
      </c>
      <c r="AE1393" s="70"/>
      <c r="AF1393" s="10"/>
      <c r="AG1393" s="10" t="n">
        <v>100</v>
      </c>
      <c r="AH1393" s="10" t="n">
        <v>0.7</v>
      </c>
      <c r="AI1393" s="10"/>
      <c r="AJ1393" s="10"/>
      <c r="AK1393" s="10" t="s">
        <v>65</v>
      </c>
    </row>
    <row r="1394" customFormat="false" ht="13.8" hidden="false" customHeight="false" outlineLevel="0" collapsed="false">
      <c r="A1394" s="10" t="s">
        <v>868</v>
      </c>
      <c r="B1394" s="101" t="s">
        <v>743</v>
      </c>
      <c r="C1394" s="10" t="s">
        <v>38</v>
      </c>
      <c r="D1394" s="76" t="s">
        <v>887</v>
      </c>
      <c r="E1394" s="10" t="n">
        <v>0</v>
      </c>
      <c r="F1394" s="10" t="n">
        <v>1.7</v>
      </c>
      <c r="G1394" s="10" t="n">
        <v>5.4</v>
      </c>
      <c r="H1394" s="10" t="n">
        <v>8.1</v>
      </c>
      <c r="I1394" s="10" t="n">
        <v>25.2</v>
      </c>
      <c r="J1394" s="10" t="n">
        <v>28.2</v>
      </c>
      <c r="K1394" s="10" t="n">
        <v>0</v>
      </c>
      <c r="L1394" s="10" t="n">
        <v>1.2</v>
      </c>
      <c r="M1394" s="10" t="n">
        <v>3</v>
      </c>
      <c r="N1394" s="10" t="n">
        <v>0</v>
      </c>
      <c r="O1394" s="10" t="n">
        <v>7.9</v>
      </c>
      <c r="P1394" s="10" t="n">
        <v>4</v>
      </c>
      <c r="Q1394" s="10" t="n">
        <v>1.6</v>
      </c>
      <c r="R1394" s="10" t="s">
        <v>40</v>
      </c>
      <c r="S1394" s="10" t="s">
        <v>40</v>
      </c>
      <c r="T1394" s="10" t="s">
        <v>40</v>
      </c>
      <c r="U1394" s="10" t="s">
        <v>40</v>
      </c>
      <c r="V1394" s="10" t="s">
        <v>40</v>
      </c>
      <c r="W1394" s="10" t="s">
        <v>40</v>
      </c>
      <c r="X1394" s="10" t="s">
        <v>40</v>
      </c>
      <c r="Y1394" s="10" t="s">
        <v>40</v>
      </c>
      <c r="Z1394" s="10" t="s">
        <v>40</v>
      </c>
      <c r="AA1394" s="10" t="s">
        <v>40</v>
      </c>
      <c r="AB1394" s="10" t="s">
        <v>40</v>
      </c>
      <c r="AC1394" s="10" t="s">
        <v>40</v>
      </c>
      <c r="AD1394" s="69" t="s">
        <v>40</v>
      </c>
      <c r="AE1394" s="70"/>
      <c r="AF1394" s="10"/>
      <c r="AG1394" s="10" t="n">
        <v>50</v>
      </c>
      <c r="AH1394" s="10" t="n">
        <v>0.5</v>
      </c>
      <c r="AI1394" s="10"/>
      <c r="AJ1394" s="10"/>
      <c r="AK1394" s="10" t="s">
        <v>46</v>
      </c>
    </row>
    <row r="1395" customFormat="false" ht="13.8" hidden="false" customHeight="false" outlineLevel="0" collapsed="false">
      <c r="A1395" s="10" t="s">
        <v>868</v>
      </c>
      <c r="B1395" s="101" t="s">
        <v>743</v>
      </c>
      <c r="C1395" s="10" t="s">
        <v>38</v>
      </c>
      <c r="D1395" s="76" t="s">
        <v>888</v>
      </c>
      <c r="E1395" s="10" t="n">
        <v>0</v>
      </c>
      <c r="F1395" s="10" t="n">
        <v>2.2</v>
      </c>
      <c r="G1395" s="10" t="n">
        <v>7.5</v>
      </c>
      <c r="H1395" s="10" t="n">
        <v>13.8</v>
      </c>
      <c r="I1395" s="10" t="n">
        <v>34.9</v>
      </c>
      <c r="J1395" s="10" t="n">
        <v>30</v>
      </c>
      <c r="K1395" s="10" t="n">
        <v>0</v>
      </c>
      <c r="L1395" s="10" t="n">
        <v>0</v>
      </c>
      <c r="M1395" s="10" t="n">
        <v>0</v>
      </c>
      <c r="N1395" s="10" t="n">
        <v>0</v>
      </c>
      <c r="O1395" s="10" t="n">
        <v>8.1</v>
      </c>
      <c r="P1395" s="10" t="n">
        <v>4.4</v>
      </c>
      <c r="Q1395" s="10" t="n">
        <v>0.7</v>
      </c>
      <c r="R1395" s="10" t="s">
        <v>40</v>
      </c>
      <c r="S1395" s="10" t="s">
        <v>40</v>
      </c>
      <c r="T1395" s="10" t="s">
        <v>40</v>
      </c>
      <c r="U1395" s="10" t="s">
        <v>40</v>
      </c>
      <c r="V1395" s="10" t="s">
        <v>40</v>
      </c>
      <c r="W1395" s="10" t="s">
        <v>40</v>
      </c>
      <c r="X1395" s="10" t="s">
        <v>40</v>
      </c>
      <c r="Y1395" s="10" t="s">
        <v>40</v>
      </c>
      <c r="Z1395" s="10" t="s">
        <v>40</v>
      </c>
      <c r="AA1395" s="10" t="s">
        <v>40</v>
      </c>
      <c r="AB1395" s="10" t="s">
        <v>40</v>
      </c>
      <c r="AC1395" s="10" t="s">
        <v>40</v>
      </c>
      <c r="AD1395" s="69" t="s">
        <v>40</v>
      </c>
      <c r="AE1395" s="70"/>
      <c r="AF1395" s="10"/>
      <c r="AG1395" s="10" t="n">
        <v>50</v>
      </c>
      <c r="AH1395" s="10" t="n">
        <v>0.6</v>
      </c>
      <c r="AI1395" s="10"/>
      <c r="AJ1395" s="10"/>
      <c r="AK1395" s="10" t="s">
        <v>46</v>
      </c>
    </row>
    <row r="1396" customFormat="false" ht="13.8" hidden="false" customHeight="false" outlineLevel="0" collapsed="false">
      <c r="A1396" s="10" t="s">
        <v>868</v>
      </c>
      <c r="B1396" s="101" t="s">
        <v>743</v>
      </c>
      <c r="C1396" s="10" t="s">
        <v>38</v>
      </c>
      <c r="D1396" s="76" t="s">
        <v>889</v>
      </c>
      <c r="E1396" s="10" t="n">
        <v>0</v>
      </c>
      <c r="F1396" s="10" t="n">
        <v>2.9</v>
      </c>
      <c r="G1396" s="10" t="n">
        <v>5.1</v>
      </c>
      <c r="H1396" s="10" t="n">
        <v>12.1</v>
      </c>
      <c r="I1396" s="10" t="n">
        <v>36.4</v>
      </c>
      <c r="J1396" s="10" t="n">
        <v>37.9</v>
      </c>
      <c r="K1396" s="10" t="n">
        <v>0</v>
      </c>
      <c r="L1396" s="10" t="n">
        <v>8.3</v>
      </c>
      <c r="M1396" s="10" t="n">
        <v>0</v>
      </c>
      <c r="N1396" s="10" t="n">
        <v>0</v>
      </c>
      <c r="O1396" s="10" t="n">
        <v>9.3</v>
      </c>
      <c r="P1396" s="10" t="n">
        <v>4</v>
      </c>
      <c r="Q1396" s="10" t="n">
        <v>1.5</v>
      </c>
      <c r="R1396" s="10" t="s">
        <v>40</v>
      </c>
      <c r="S1396" s="10" t="s">
        <v>40</v>
      </c>
      <c r="T1396" s="10" t="s">
        <v>40</v>
      </c>
      <c r="U1396" s="10" t="s">
        <v>40</v>
      </c>
      <c r="V1396" s="10" t="s">
        <v>40</v>
      </c>
      <c r="W1396" s="10" t="s">
        <v>40</v>
      </c>
      <c r="X1396" s="10" t="s">
        <v>40</v>
      </c>
      <c r="Y1396" s="10" t="s">
        <v>40</v>
      </c>
      <c r="Z1396" s="10" t="s">
        <v>40</v>
      </c>
      <c r="AA1396" s="10" t="s">
        <v>40</v>
      </c>
      <c r="AB1396" s="10" t="s">
        <v>40</v>
      </c>
      <c r="AC1396" s="10" t="s">
        <v>40</v>
      </c>
      <c r="AD1396" s="69" t="s">
        <v>40</v>
      </c>
      <c r="AE1396" s="70"/>
      <c r="AF1396" s="10"/>
      <c r="AG1396" s="10" t="n">
        <v>50</v>
      </c>
      <c r="AH1396" s="10" t="n">
        <v>0.65</v>
      </c>
      <c r="AI1396" s="10"/>
      <c r="AJ1396" s="10"/>
      <c r="AK1396" s="10" t="s">
        <v>46</v>
      </c>
    </row>
    <row r="1397" customFormat="false" ht="13.8" hidden="false" customHeight="false" outlineLevel="0" collapsed="false">
      <c r="A1397" s="10" t="s">
        <v>868</v>
      </c>
      <c r="B1397" s="101" t="s">
        <v>743</v>
      </c>
      <c r="C1397" s="10" t="s">
        <v>38</v>
      </c>
      <c r="D1397" s="76" t="s">
        <v>890</v>
      </c>
      <c r="E1397" s="10" t="n">
        <v>0</v>
      </c>
      <c r="F1397" s="10" t="n">
        <v>2.1</v>
      </c>
      <c r="G1397" s="10" t="n">
        <v>6.6</v>
      </c>
      <c r="H1397" s="10" t="n">
        <v>12.4</v>
      </c>
      <c r="I1397" s="10" t="n">
        <v>28.7</v>
      </c>
      <c r="J1397" s="10" t="n">
        <v>27.6</v>
      </c>
      <c r="K1397" s="10" t="n">
        <v>0</v>
      </c>
      <c r="L1397" s="10" t="n">
        <v>0</v>
      </c>
      <c r="M1397" s="10" t="n">
        <v>0</v>
      </c>
      <c r="N1397" s="10" t="n">
        <v>0</v>
      </c>
      <c r="O1397" s="10" t="n">
        <v>8.8</v>
      </c>
      <c r="P1397" s="10" t="n">
        <v>4.7</v>
      </c>
      <c r="Q1397" s="10" t="n">
        <v>2.6</v>
      </c>
      <c r="R1397" s="10" t="s">
        <v>40</v>
      </c>
      <c r="S1397" s="10" t="s">
        <v>40</v>
      </c>
      <c r="T1397" s="10" t="s">
        <v>40</v>
      </c>
      <c r="U1397" s="10" t="s">
        <v>40</v>
      </c>
      <c r="V1397" s="10" t="s">
        <v>40</v>
      </c>
      <c r="W1397" s="10" t="s">
        <v>40</v>
      </c>
      <c r="X1397" s="10" t="s">
        <v>40</v>
      </c>
      <c r="Y1397" s="10" t="s">
        <v>40</v>
      </c>
      <c r="Z1397" s="10" t="s">
        <v>40</v>
      </c>
      <c r="AA1397" s="10" t="s">
        <v>40</v>
      </c>
      <c r="AB1397" s="10" t="s">
        <v>40</v>
      </c>
      <c r="AC1397" s="10" t="s">
        <v>40</v>
      </c>
      <c r="AD1397" s="69" t="s">
        <v>40</v>
      </c>
      <c r="AE1397" s="70"/>
      <c r="AF1397" s="10"/>
      <c r="AG1397" s="10" t="n">
        <v>50</v>
      </c>
      <c r="AH1397" s="10" t="n">
        <v>0.55</v>
      </c>
      <c r="AI1397" s="10"/>
      <c r="AJ1397" s="10"/>
      <c r="AK1397" s="10" t="s">
        <v>46</v>
      </c>
    </row>
    <row r="1398" customFormat="false" ht="13.8" hidden="false" customHeight="false" outlineLevel="0" collapsed="false">
      <c r="A1398" s="10" t="s">
        <v>868</v>
      </c>
      <c r="B1398" s="101" t="s">
        <v>743</v>
      </c>
      <c r="C1398" s="10" t="s">
        <v>38</v>
      </c>
      <c r="D1398" s="76" t="s">
        <v>891</v>
      </c>
      <c r="E1398" s="10" t="n">
        <v>0</v>
      </c>
      <c r="F1398" s="10" t="n">
        <v>2.4</v>
      </c>
      <c r="G1398" s="10" t="n">
        <v>6</v>
      </c>
      <c r="H1398" s="10" t="n">
        <v>8.4</v>
      </c>
      <c r="I1398" s="10" t="n">
        <v>35.6</v>
      </c>
      <c r="J1398" s="10" t="n">
        <v>36.6</v>
      </c>
      <c r="K1398" s="10" t="n">
        <v>0</v>
      </c>
      <c r="L1398" s="10" t="n">
        <v>7.4</v>
      </c>
      <c r="M1398" s="10" t="n">
        <v>2.1</v>
      </c>
      <c r="N1398" s="10" t="n">
        <v>0</v>
      </c>
      <c r="O1398" s="10" t="n">
        <v>8.7</v>
      </c>
      <c r="P1398" s="10" t="n">
        <v>4.3</v>
      </c>
      <c r="Q1398" s="10" t="n">
        <v>1.1</v>
      </c>
      <c r="R1398" s="10" t="s">
        <v>40</v>
      </c>
      <c r="S1398" s="10" t="s">
        <v>40</v>
      </c>
      <c r="T1398" s="10" t="s">
        <v>40</v>
      </c>
      <c r="U1398" s="10" t="s">
        <v>40</v>
      </c>
      <c r="V1398" s="10" t="s">
        <v>40</v>
      </c>
      <c r="W1398" s="10" t="s">
        <v>40</v>
      </c>
      <c r="X1398" s="10" t="s">
        <v>40</v>
      </c>
      <c r="Y1398" s="10" t="s">
        <v>40</v>
      </c>
      <c r="Z1398" s="10" t="s">
        <v>40</v>
      </c>
      <c r="AA1398" s="10" t="s">
        <v>40</v>
      </c>
      <c r="AB1398" s="10" t="s">
        <v>40</v>
      </c>
      <c r="AC1398" s="10" t="s">
        <v>40</v>
      </c>
      <c r="AD1398" s="69" t="s">
        <v>40</v>
      </c>
      <c r="AE1398" s="70"/>
      <c r="AF1398" s="10"/>
      <c r="AG1398" s="10" t="n">
        <v>50</v>
      </c>
      <c r="AH1398" s="10" t="n">
        <v>0.6</v>
      </c>
      <c r="AI1398" s="10"/>
      <c r="AJ1398" s="10"/>
      <c r="AK1398" s="10" t="s">
        <v>46</v>
      </c>
    </row>
    <row r="1399" customFormat="false" ht="13.8" hidden="false" customHeight="false" outlineLevel="0" collapsed="false">
      <c r="A1399" s="10" t="s">
        <v>897</v>
      </c>
      <c r="B1399" s="81" t="s">
        <v>781</v>
      </c>
      <c r="C1399" s="10" t="s">
        <v>213</v>
      </c>
      <c r="D1399" s="102" t="s">
        <v>892</v>
      </c>
      <c r="E1399" s="10"/>
      <c r="F1399" s="10"/>
      <c r="G1399" s="10"/>
      <c r="H1399" s="10" t="n">
        <v>2.2459</v>
      </c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 t="s">
        <v>61</v>
      </c>
      <c r="V1399" s="10"/>
      <c r="W1399" s="10"/>
      <c r="X1399" s="10"/>
      <c r="Y1399" s="10"/>
      <c r="Z1399" s="10"/>
      <c r="AA1399" s="10"/>
      <c r="AB1399" s="10"/>
      <c r="AC1399" s="10"/>
      <c r="AD1399" s="69"/>
      <c r="AE1399" s="70"/>
      <c r="AF1399" s="10"/>
      <c r="AG1399" s="10"/>
      <c r="AH1399" s="10"/>
      <c r="AI1399" s="10"/>
      <c r="AJ1399" s="10"/>
      <c r="AK1399" s="10"/>
    </row>
    <row r="1400" customFormat="false" ht="13.8" hidden="false" customHeight="false" outlineLevel="0" collapsed="false">
      <c r="A1400" s="10" t="s">
        <v>897</v>
      </c>
      <c r="B1400" s="81" t="s">
        <v>781</v>
      </c>
      <c r="C1400" s="10" t="s">
        <v>213</v>
      </c>
      <c r="D1400" s="102" t="s">
        <v>626</v>
      </c>
      <c r="E1400" s="10"/>
      <c r="F1400" s="10"/>
      <c r="G1400" s="10"/>
      <c r="H1400" s="10"/>
      <c r="I1400" s="10"/>
      <c r="J1400" s="10" t="n">
        <v>0</v>
      </c>
      <c r="K1400" s="10" t="n">
        <v>40</v>
      </c>
      <c r="L1400" s="10" t="n">
        <v>50</v>
      </c>
      <c r="M1400" s="10" t="n">
        <v>30</v>
      </c>
      <c r="N1400" s="10" t="n">
        <v>20</v>
      </c>
      <c r="O1400" s="10"/>
      <c r="P1400" s="10"/>
      <c r="Q1400" s="10"/>
      <c r="R1400" s="10"/>
      <c r="S1400" s="10"/>
      <c r="T1400" s="10"/>
      <c r="U1400" s="10"/>
      <c r="V1400" s="10"/>
      <c r="W1400" s="10" t="s">
        <v>40</v>
      </c>
      <c r="X1400" s="10" t="s">
        <v>40</v>
      </c>
      <c r="Y1400" s="10" t="s">
        <v>40</v>
      </c>
      <c r="Z1400" s="10" t="s">
        <v>40</v>
      </c>
      <c r="AA1400" s="10" t="s">
        <v>40</v>
      </c>
      <c r="AB1400" s="10"/>
      <c r="AC1400" s="10"/>
      <c r="AD1400" s="69"/>
      <c r="AE1400" s="70"/>
      <c r="AF1400" s="10"/>
      <c r="AG1400" s="10"/>
      <c r="AH1400" s="10"/>
      <c r="AI1400" s="10"/>
      <c r="AJ1400" s="10"/>
      <c r="AK1400" s="10" t="s">
        <v>115</v>
      </c>
    </row>
    <row r="1401" customFormat="false" ht="13.8" hidden="false" customHeight="false" outlineLevel="0" collapsed="false">
      <c r="A1401" s="10" t="s">
        <v>897</v>
      </c>
      <c r="B1401" s="81" t="s">
        <v>781</v>
      </c>
      <c r="C1401" s="10" t="s">
        <v>213</v>
      </c>
      <c r="D1401" s="102" t="s">
        <v>893</v>
      </c>
      <c r="E1401" s="10" t="n">
        <v>0.6</v>
      </c>
      <c r="F1401" s="10" t="n">
        <v>14.7</v>
      </c>
      <c r="G1401" s="10" t="n">
        <v>17.8</v>
      </c>
      <c r="H1401" s="10" t="n">
        <v>40.6</v>
      </c>
      <c r="I1401" s="10"/>
      <c r="J1401" s="10"/>
      <c r="K1401" s="10"/>
      <c r="L1401" s="10"/>
      <c r="M1401" s="10"/>
      <c r="N1401" s="10"/>
      <c r="O1401" s="10" t="n">
        <v>0</v>
      </c>
      <c r="P1401" s="10" t="n">
        <v>11.1</v>
      </c>
      <c r="Q1401" s="10" t="n">
        <v>5.7</v>
      </c>
      <c r="R1401" s="10" t="s">
        <v>40</v>
      </c>
      <c r="S1401" s="10" t="s">
        <v>40</v>
      </c>
      <c r="T1401" s="10" t="s">
        <v>40</v>
      </c>
      <c r="U1401" s="10" t="s">
        <v>40</v>
      </c>
      <c r="V1401" s="10"/>
      <c r="W1401" s="10"/>
      <c r="X1401" s="10"/>
      <c r="Y1401" s="10"/>
      <c r="Z1401" s="10"/>
      <c r="AA1401" s="10"/>
      <c r="AB1401" s="10" t="s">
        <v>40</v>
      </c>
      <c r="AC1401" s="10" t="s">
        <v>40</v>
      </c>
      <c r="AD1401" s="69" t="s">
        <v>40</v>
      </c>
      <c r="AE1401" s="70"/>
      <c r="AF1401" s="10"/>
      <c r="AG1401" s="10"/>
      <c r="AH1401" s="10"/>
      <c r="AI1401" s="10"/>
      <c r="AJ1401" s="10"/>
      <c r="AK1401" s="10" t="s">
        <v>72</v>
      </c>
    </row>
    <row r="1402" customFormat="false" ht="13.8" hidden="false" customHeight="false" outlineLevel="0" collapsed="false">
      <c r="A1402" s="10" t="s">
        <v>897</v>
      </c>
      <c r="B1402" s="81" t="s">
        <v>781</v>
      </c>
      <c r="C1402" s="10" t="s">
        <v>99</v>
      </c>
      <c r="D1402" s="103" t="s">
        <v>894</v>
      </c>
      <c r="E1402" s="10"/>
      <c r="F1402" s="10"/>
      <c r="G1402" s="10"/>
      <c r="H1402" s="10"/>
      <c r="I1402" s="10"/>
      <c r="J1402" s="10" t="n">
        <v>70</v>
      </c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 t="s">
        <v>101</v>
      </c>
      <c r="X1402" s="10"/>
      <c r="Y1402" s="10"/>
      <c r="Z1402" s="10"/>
      <c r="AA1402" s="10"/>
      <c r="AB1402" s="10"/>
      <c r="AC1402" s="10"/>
      <c r="AD1402" s="69"/>
      <c r="AE1402" s="70" t="n">
        <v>5500</v>
      </c>
      <c r="AF1402" s="10"/>
      <c r="AG1402" s="10"/>
      <c r="AH1402" s="10"/>
      <c r="AI1402" s="10"/>
      <c r="AJ1402" s="10"/>
      <c r="AK1402" s="10"/>
    </row>
    <row r="1403" customFormat="false" ht="13.8" hidden="false" customHeight="false" outlineLevel="0" collapsed="false">
      <c r="A1403" s="10" t="s">
        <v>897</v>
      </c>
      <c r="B1403" s="81" t="s">
        <v>781</v>
      </c>
      <c r="C1403" s="10" t="s">
        <v>384</v>
      </c>
      <c r="D1403" s="104" t="s">
        <v>895</v>
      </c>
      <c r="E1403" s="10"/>
      <c r="F1403" s="10"/>
      <c r="G1403" s="10"/>
      <c r="H1403" s="10" t="n">
        <v>8</v>
      </c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 t="s">
        <v>61</v>
      </c>
      <c r="V1403" s="10"/>
      <c r="W1403" s="10"/>
      <c r="X1403" s="10"/>
      <c r="Y1403" s="10"/>
      <c r="Z1403" s="10"/>
      <c r="AA1403" s="10"/>
      <c r="AB1403" s="10"/>
      <c r="AC1403" s="10"/>
      <c r="AD1403" s="69"/>
      <c r="AE1403" s="70"/>
      <c r="AF1403" s="10"/>
      <c r="AG1403" s="10"/>
      <c r="AH1403" s="10"/>
      <c r="AI1403" s="10"/>
      <c r="AJ1403" s="10"/>
      <c r="AK1403" s="10"/>
    </row>
    <row r="1404" customFormat="false" ht="13.8" hidden="false" customHeight="false" outlineLevel="0" collapsed="false">
      <c r="A1404" s="10" t="s">
        <v>897</v>
      </c>
      <c r="B1404" s="81" t="s">
        <v>781</v>
      </c>
      <c r="C1404" s="10" t="s">
        <v>384</v>
      </c>
      <c r="D1404" s="105" t="s">
        <v>208</v>
      </c>
      <c r="E1404" s="10"/>
      <c r="F1404" s="10"/>
      <c r="G1404" s="10"/>
      <c r="H1404" s="10" t="n">
        <v>4.5</v>
      </c>
      <c r="I1404" s="10" t="n">
        <v>4.5</v>
      </c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 t="s">
        <v>61</v>
      </c>
      <c r="V1404" s="10" t="s">
        <v>180</v>
      </c>
      <c r="W1404" s="10"/>
      <c r="X1404" s="10"/>
      <c r="Y1404" s="10"/>
      <c r="Z1404" s="10"/>
      <c r="AA1404" s="10"/>
      <c r="AB1404" s="10"/>
      <c r="AC1404" s="10"/>
      <c r="AD1404" s="69"/>
      <c r="AE1404" s="70"/>
      <c r="AF1404" s="10"/>
      <c r="AG1404" s="10"/>
      <c r="AH1404" s="10"/>
      <c r="AI1404" s="10"/>
      <c r="AJ1404" s="10"/>
      <c r="AK1404" s="10"/>
    </row>
    <row r="1405" customFormat="false" ht="13.8" hidden="false" customHeight="false" outlineLevel="0" collapsed="false">
      <c r="A1405" s="10" t="s">
        <v>897</v>
      </c>
      <c r="B1405" s="81" t="s">
        <v>781</v>
      </c>
      <c r="C1405" s="10" t="s">
        <v>213</v>
      </c>
      <c r="D1405" s="102" t="s">
        <v>898</v>
      </c>
      <c r="E1405" s="10"/>
      <c r="F1405" s="10"/>
      <c r="G1405" s="10"/>
      <c r="H1405" s="10" t="n">
        <v>3.1604</v>
      </c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 t="s">
        <v>61</v>
      </c>
      <c r="V1405" s="10"/>
      <c r="W1405" s="10"/>
      <c r="X1405" s="10"/>
      <c r="Y1405" s="10"/>
      <c r="Z1405" s="10"/>
      <c r="AA1405" s="10"/>
      <c r="AB1405" s="10"/>
      <c r="AC1405" s="10"/>
      <c r="AD1405" s="69"/>
      <c r="AE1405" s="70"/>
      <c r="AF1405" s="10"/>
      <c r="AG1405" s="10"/>
      <c r="AH1405" s="10"/>
      <c r="AI1405" s="10"/>
      <c r="AJ1405" s="10"/>
      <c r="AK1405" s="10"/>
    </row>
    <row r="1406" customFormat="false" ht="13.8" hidden="false" customHeight="false" outlineLevel="0" collapsed="false">
      <c r="A1406" s="10" t="s">
        <v>897</v>
      </c>
      <c r="B1406" s="81" t="s">
        <v>781</v>
      </c>
      <c r="C1406" s="10" t="s">
        <v>38</v>
      </c>
      <c r="D1406" s="106" t="s">
        <v>899</v>
      </c>
      <c r="E1406" s="10"/>
      <c r="F1406" s="10"/>
      <c r="G1406" s="10"/>
      <c r="H1406" s="10"/>
      <c r="I1406" s="10" t="n">
        <v>5.4034</v>
      </c>
      <c r="J1406" s="10"/>
      <c r="K1406" s="10"/>
      <c r="L1406" s="10"/>
      <c r="M1406" s="10"/>
      <c r="N1406" s="10" t="n">
        <v>1.0031</v>
      </c>
      <c r="O1406" s="10" t="n">
        <v>3.2</v>
      </c>
      <c r="P1406" s="10" t="n">
        <v>12.4</v>
      </c>
      <c r="Q1406" s="10" t="n">
        <v>8.2</v>
      </c>
      <c r="R1406" s="10" t="s">
        <v>41</v>
      </c>
      <c r="S1406" s="10" t="s">
        <v>41</v>
      </c>
      <c r="T1406" s="10" t="s">
        <v>41</v>
      </c>
      <c r="U1406" s="10" t="s">
        <v>41</v>
      </c>
      <c r="V1406" s="10" t="s">
        <v>41</v>
      </c>
      <c r="W1406" s="10" t="s">
        <v>41</v>
      </c>
      <c r="X1406" s="10" t="s">
        <v>41</v>
      </c>
      <c r="Y1406" s="10" t="s">
        <v>41</v>
      </c>
      <c r="Z1406" s="10" t="s">
        <v>41</v>
      </c>
      <c r="AA1406" s="10" t="s">
        <v>41</v>
      </c>
      <c r="AB1406" s="10" t="s">
        <v>40</v>
      </c>
      <c r="AC1406" s="10" t="s">
        <v>40</v>
      </c>
      <c r="AD1406" s="69" t="s">
        <v>40</v>
      </c>
      <c r="AE1406" s="70"/>
      <c r="AF1406" s="10"/>
      <c r="AG1406" s="10" t="n">
        <v>50</v>
      </c>
      <c r="AH1406" s="10" t="n">
        <v>0.75</v>
      </c>
      <c r="AI1406" s="10" t="s">
        <v>766</v>
      </c>
      <c r="AJ1406" s="10"/>
      <c r="AK1406" s="10" t="s">
        <v>46</v>
      </c>
    </row>
    <row r="1407" customFormat="false" ht="13.8" hidden="false" customHeight="false" outlineLevel="0" collapsed="false">
      <c r="A1407" s="10" t="s">
        <v>897</v>
      </c>
      <c r="B1407" s="81" t="s">
        <v>781</v>
      </c>
      <c r="C1407" s="10" t="s">
        <v>38</v>
      </c>
      <c r="D1407" s="106" t="s">
        <v>900</v>
      </c>
      <c r="E1407" s="10"/>
      <c r="F1407" s="10"/>
      <c r="G1407" s="10"/>
      <c r="H1407" s="10"/>
      <c r="I1407" s="10" t="n">
        <v>4.2432</v>
      </c>
      <c r="J1407" s="10"/>
      <c r="K1407" s="10"/>
      <c r="L1407" s="10"/>
      <c r="M1407" s="10"/>
      <c r="N1407" s="10"/>
      <c r="O1407" s="10"/>
      <c r="P1407" s="10"/>
      <c r="Q1407" s="10"/>
      <c r="R1407" s="10" t="s">
        <v>41</v>
      </c>
      <c r="S1407" s="10" t="s">
        <v>41</v>
      </c>
      <c r="T1407" s="10" t="s">
        <v>41</v>
      </c>
      <c r="U1407" s="10" t="s">
        <v>41</v>
      </c>
      <c r="V1407" s="10" t="s">
        <v>41</v>
      </c>
      <c r="W1407" s="10" t="s">
        <v>41</v>
      </c>
      <c r="X1407" s="10" t="s">
        <v>41</v>
      </c>
      <c r="Y1407" s="10" t="s">
        <v>41</v>
      </c>
      <c r="Z1407" s="10" t="s">
        <v>41</v>
      </c>
      <c r="AA1407" s="10" t="s">
        <v>41</v>
      </c>
      <c r="AB1407" s="10" t="s">
        <v>41</v>
      </c>
      <c r="AC1407" s="10" t="s">
        <v>41</v>
      </c>
      <c r="AD1407" s="69" t="s">
        <v>41</v>
      </c>
      <c r="AE1407" s="70"/>
      <c r="AF1407" s="10"/>
      <c r="AG1407" s="10" t="n">
        <v>50</v>
      </c>
      <c r="AH1407" s="10" t="n">
        <v>0.6</v>
      </c>
      <c r="AI1407" s="10" t="s">
        <v>766</v>
      </c>
      <c r="AJ1407" s="10"/>
      <c r="AK1407" s="10" t="s">
        <v>46</v>
      </c>
    </row>
    <row r="1408" customFormat="false" ht="13.8" hidden="false" customHeight="false" outlineLevel="0" collapsed="false">
      <c r="A1408" s="10" t="s">
        <v>897</v>
      </c>
      <c r="B1408" s="81" t="s">
        <v>781</v>
      </c>
      <c r="C1408" s="10" t="s">
        <v>59</v>
      </c>
      <c r="D1408" s="107" t="s">
        <v>901</v>
      </c>
      <c r="E1408" s="10"/>
      <c r="F1408" s="10"/>
      <c r="G1408" s="10"/>
      <c r="H1408" s="10"/>
      <c r="I1408" s="10" t="n">
        <v>7.082</v>
      </c>
      <c r="J1408" s="10" t="n">
        <v>3.6206</v>
      </c>
      <c r="K1408" s="10" t="n">
        <v>0</v>
      </c>
      <c r="L1408" s="10" t="n">
        <v>0</v>
      </c>
      <c r="M1408" s="10" t="n">
        <v>0</v>
      </c>
      <c r="N1408" s="10" t="n">
        <v>26.7</v>
      </c>
      <c r="O1408" s="10" t="n">
        <v>26.8</v>
      </c>
      <c r="P1408" s="10" t="n">
        <v>12.9</v>
      </c>
      <c r="Q1408" s="10" t="n">
        <v>11.1</v>
      </c>
      <c r="R1408" s="10" t="s">
        <v>61</v>
      </c>
      <c r="S1408" s="10" t="s">
        <v>61</v>
      </c>
      <c r="T1408" s="10" t="s">
        <v>61</v>
      </c>
      <c r="U1408" s="10" t="s">
        <v>61</v>
      </c>
      <c r="V1408" s="10" t="s">
        <v>61</v>
      </c>
      <c r="W1408" s="10" t="s">
        <v>41</v>
      </c>
      <c r="X1408" s="10" t="s">
        <v>40</v>
      </c>
      <c r="Y1408" s="10" t="s">
        <v>40</v>
      </c>
      <c r="Z1408" s="10" t="s">
        <v>40</v>
      </c>
      <c r="AA1408" s="10" t="s">
        <v>40</v>
      </c>
      <c r="AB1408" s="10" t="s">
        <v>40</v>
      </c>
      <c r="AC1408" s="10" t="s">
        <v>40</v>
      </c>
      <c r="AD1408" s="69" t="s">
        <v>40</v>
      </c>
      <c r="AE1408" s="70"/>
      <c r="AF1408" s="10"/>
      <c r="AG1408" s="10" t="n">
        <v>100</v>
      </c>
      <c r="AH1408" s="10" t="n">
        <v>1</v>
      </c>
      <c r="AI1408" s="10" t="s">
        <v>407</v>
      </c>
      <c r="AJ1408" s="10"/>
      <c r="AK1408" s="10" t="s">
        <v>65</v>
      </c>
    </row>
    <row r="1409" customFormat="false" ht="13.8" hidden="false" customHeight="false" outlineLevel="0" collapsed="false">
      <c r="A1409" s="10" t="s">
        <v>897</v>
      </c>
      <c r="B1409" s="81" t="s">
        <v>781</v>
      </c>
      <c r="C1409" s="10" t="s">
        <v>59</v>
      </c>
      <c r="D1409" s="107" t="s">
        <v>902</v>
      </c>
      <c r="E1409" s="10"/>
      <c r="F1409" s="10"/>
      <c r="G1409" s="10"/>
      <c r="H1409" s="10"/>
      <c r="I1409" s="10" t="n">
        <v>6.3148</v>
      </c>
      <c r="J1409" s="10" t="n">
        <v>3.3029</v>
      </c>
      <c r="K1409" s="10" t="n">
        <v>0</v>
      </c>
      <c r="L1409" s="10" t="n">
        <v>0</v>
      </c>
      <c r="M1409" s="10" t="n">
        <v>0</v>
      </c>
      <c r="N1409" s="10" t="n">
        <v>23</v>
      </c>
      <c r="O1409" s="10" t="n">
        <v>26.9</v>
      </c>
      <c r="P1409" s="10" t="n">
        <v>12.1</v>
      </c>
      <c r="Q1409" s="10" t="n">
        <v>5.5</v>
      </c>
      <c r="R1409" s="10" t="s">
        <v>61</v>
      </c>
      <c r="S1409" s="10" t="s">
        <v>61</v>
      </c>
      <c r="T1409" s="10" t="s">
        <v>61</v>
      </c>
      <c r="U1409" s="10" t="s">
        <v>61</v>
      </c>
      <c r="V1409" s="10" t="s">
        <v>61</v>
      </c>
      <c r="W1409" s="10" t="s">
        <v>41</v>
      </c>
      <c r="X1409" s="10" t="s">
        <v>40</v>
      </c>
      <c r="Y1409" s="10" t="s">
        <v>40</v>
      </c>
      <c r="Z1409" s="10" t="s">
        <v>40</v>
      </c>
      <c r="AA1409" s="10" t="s">
        <v>40</v>
      </c>
      <c r="AB1409" s="10" t="s">
        <v>40</v>
      </c>
      <c r="AC1409" s="10" t="s">
        <v>40</v>
      </c>
      <c r="AD1409" s="69" t="s">
        <v>40</v>
      </c>
      <c r="AE1409" s="70"/>
      <c r="AF1409" s="10"/>
      <c r="AG1409" s="10" t="n">
        <v>100</v>
      </c>
      <c r="AH1409" s="10"/>
      <c r="AI1409" s="10" t="s">
        <v>407</v>
      </c>
      <c r="AJ1409" s="10"/>
      <c r="AK1409" s="10" t="s">
        <v>65</v>
      </c>
    </row>
    <row r="1410" customFormat="false" ht="13.8" hidden="false" customHeight="false" outlineLevel="0" collapsed="false">
      <c r="A1410" s="10" t="s">
        <v>897</v>
      </c>
      <c r="B1410" s="81" t="s">
        <v>781</v>
      </c>
      <c r="C1410" s="10" t="s">
        <v>59</v>
      </c>
      <c r="D1410" s="107" t="s">
        <v>903</v>
      </c>
      <c r="E1410" s="10"/>
      <c r="F1410" s="10"/>
      <c r="G1410" s="10"/>
      <c r="H1410" s="10"/>
      <c r="I1410" s="10" t="n">
        <v>7.082</v>
      </c>
      <c r="J1410" s="10" t="n">
        <v>85.1</v>
      </c>
      <c r="K1410" s="10" t="n">
        <v>0</v>
      </c>
      <c r="L1410" s="10" t="n">
        <v>0</v>
      </c>
      <c r="M1410" s="10" t="n">
        <v>0</v>
      </c>
      <c r="N1410" s="10" t="n">
        <v>32.7</v>
      </c>
      <c r="O1410" s="10" t="n">
        <v>26.7</v>
      </c>
      <c r="P1410" s="10" t="n">
        <v>19.1</v>
      </c>
      <c r="Q1410" s="10" t="n">
        <v>8.4</v>
      </c>
      <c r="R1410" s="10" t="s">
        <v>61</v>
      </c>
      <c r="S1410" s="10" t="s">
        <v>61</v>
      </c>
      <c r="T1410" s="10" t="s">
        <v>61</v>
      </c>
      <c r="U1410" s="10" t="s">
        <v>61</v>
      </c>
      <c r="V1410" s="10" t="s">
        <v>61</v>
      </c>
      <c r="W1410" s="10" t="s">
        <v>40</v>
      </c>
      <c r="X1410" s="10" t="s">
        <v>40</v>
      </c>
      <c r="Y1410" s="10" t="s">
        <v>40</v>
      </c>
      <c r="Z1410" s="10" t="s">
        <v>40</v>
      </c>
      <c r="AA1410" s="10" t="s">
        <v>40</v>
      </c>
      <c r="AB1410" s="10" t="s">
        <v>40</v>
      </c>
      <c r="AC1410" s="10" t="s">
        <v>40</v>
      </c>
      <c r="AD1410" s="69" t="s">
        <v>40</v>
      </c>
      <c r="AE1410" s="70"/>
      <c r="AF1410" s="10"/>
      <c r="AG1410" s="10" t="n">
        <v>100</v>
      </c>
      <c r="AH1410" s="10"/>
      <c r="AI1410" s="10"/>
      <c r="AJ1410" s="10"/>
      <c r="AK1410" s="10" t="s">
        <v>65</v>
      </c>
    </row>
    <row r="1411" customFormat="false" ht="13.8" hidden="false" customHeight="false" outlineLevel="0" collapsed="false">
      <c r="A1411" s="10" t="s">
        <v>897</v>
      </c>
      <c r="B1411" s="81" t="s">
        <v>781</v>
      </c>
      <c r="C1411" s="10" t="s">
        <v>59</v>
      </c>
      <c r="D1411" s="107" t="s">
        <v>904</v>
      </c>
      <c r="E1411" s="10"/>
      <c r="F1411" s="10"/>
      <c r="G1411" s="10"/>
      <c r="H1411" s="10"/>
      <c r="I1411" s="10" t="n">
        <v>6.3148</v>
      </c>
      <c r="J1411" s="10" t="n">
        <v>77.4</v>
      </c>
      <c r="K1411" s="10" t="n">
        <v>0</v>
      </c>
      <c r="L1411" s="10" t="n">
        <v>0</v>
      </c>
      <c r="M1411" s="10" t="n">
        <v>0</v>
      </c>
      <c r="N1411" s="10" t="n">
        <v>29.8</v>
      </c>
      <c r="O1411" s="10" t="n">
        <v>25.1</v>
      </c>
      <c r="P1411" s="10" t="n">
        <v>18</v>
      </c>
      <c r="Q1411" s="10" t="n">
        <v>8.1</v>
      </c>
      <c r="R1411" s="10" t="s">
        <v>61</v>
      </c>
      <c r="S1411" s="10" t="s">
        <v>61</v>
      </c>
      <c r="T1411" s="10" t="s">
        <v>61</v>
      </c>
      <c r="U1411" s="10" t="s">
        <v>61</v>
      </c>
      <c r="V1411" s="10" t="s">
        <v>61</v>
      </c>
      <c r="W1411" s="10" t="s">
        <v>40</v>
      </c>
      <c r="X1411" s="10" t="s">
        <v>40</v>
      </c>
      <c r="Y1411" s="10" t="s">
        <v>40</v>
      </c>
      <c r="Z1411" s="10" t="s">
        <v>40</v>
      </c>
      <c r="AA1411" s="10" t="s">
        <v>40</v>
      </c>
      <c r="AB1411" s="10" t="s">
        <v>40</v>
      </c>
      <c r="AC1411" s="10" t="s">
        <v>40</v>
      </c>
      <c r="AD1411" s="69" t="s">
        <v>40</v>
      </c>
      <c r="AE1411" s="70"/>
      <c r="AF1411" s="10"/>
      <c r="AG1411" s="10" t="n">
        <v>100</v>
      </c>
      <c r="AH1411" s="10"/>
      <c r="AI1411" s="10"/>
      <c r="AJ1411" s="10"/>
      <c r="AK1411" s="10" t="s">
        <v>65</v>
      </c>
    </row>
    <row r="1412" customFormat="false" ht="13.8" hidden="false" customHeight="false" outlineLevel="0" collapsed="false">
      <c r="A1412" s="10" t="s">
        <v>897</v>
      </c>
      <c r="B1412" s="81" t="s">
        <v>781</v>
      </c>
      <c r="C1412" s="10" t="s">
        <v>38</v>
      </c>
      <c r="D1412" s="108" t="s">
        <v>905</v>
      </c>
      <c r="E1412" s="10" t="n">
        <v>4.1</v>
      </c>
      <c r="F1412" s="10" t="n">
        <v>19.9</v>
      </c>
      <c r="G1412" s="10" t="n">
        <v>28.6</v>
      </c>
      <c r="H1412" s="10" t="n">
        <v>47.4</v>
      </c>
      <c r="I1412" s="10" t="n">
        <v>45.7</v>
      </c>
      <c r="J1412" s="10" t="n">
        <v>32.1</v>
      </c>
      <c r="K1412" s="10" t="n">
        <v>0</v>
      </c>
      <c r="L1412" s="10" t="n">
        <v>0</v>
      </c>
      <c r="M1412" s="10" t="n">
        <v>0</v>
      </c>
      <c r="N1412" s="10" t="n">
        <v>33.4</v>
      </c>
      <c r="O1412" s="10" t="n">
        <v>19.6</v>
      </c>
      <c r="P1412" s="10" t="n">
        <v>8.4</v>
      </c>
      <c r="Q1412" s="10" t="n">
        <v>3</v>
      </c>
      <c r="R1412" s="10" t="s">
        <v>40</v>
      </c>
      <c r="S1412" s="10" t="s">
        <v>40</v>
      </c>
      <c r="T1412" s="10" t="s">
        <v>40</v>
      </c>
      <c r="U1412" s="10" t="s">
        <v>40</v>
      </c>
      <c r="V1412" s="10" t="s">
        <v>40</v>
      </c>
      <c r="W1412" s="10" t="s">
        <v>40</v>
      </c>
      <c r="X1412" s="10" t="s">
        <v>40</v>
      </c>
      <c r="Y1412" s="10" t="s">
        <v>40</v>
      </c>
      <c r="Z1412" s="10" t="s">
        <v>40</v>
      </c>
      <c r="AA1412" s="10" t="s">
        <v>40</v>
      </c>
      <c r="AB1412" s="10" t="s">
        <v>40</v>
      </c>
      <c r="AC1412" s="10" t="s">
        <v>40</v>
      </c>
      <c r="AD1412" s="69" t="s">
        <v>40</v>
      </c>
      <c r="AE1412" s="70"/>
      <c r="AF1412" s="10"/>
      <c r="AG1412" s="10" t="n">
        <v>50</v>
      </c>
      <c r="AH1412" s="10"/>
      <c r="AI1412" s="10"/>
      <c r="AJ1412" s="10"/>
      <c r="AK1412" s="10" t="s">
        <v>46</v>
      </c>
    </row>
    <row r="1413" customFormat="false" ht="13.8" hidden="false" customHeight="false" outlineLevel="0" collapsed="false">
      <c r="A1413" s="10" t="s">
        <v>897</v>
      </c>
      <c r="B1413" s="81" t="s">
        <v>781</v>
      </c>
      <c r="C1413" s="10" t="s">
        <v>38</v>
      </c>
      <c r="D1413" s="108" t="s">
        <v>906</v>
      </c>
      <c r="E1413" s="10" t="n">
        <v>2.8</v>
      </c>
      <c r="F1413" s="10" t="n">
        <v>15.9</v>
      </c>
      <c r="G1413" s="10" t="n">
        <v>23.1</v>
      </c>
      <c r="H1413" s="10" t="n">
        <v>37.2</v>
      </c>
      <c r="I1413" s="10" t="n">
        <v>38.8</v>
      </c>
      <c r="J1413" s="10" t="n">
        <v>20.1</v>
      </c>
      <c r="K1413" s="10" t="n">
        <v>0</v>
      </c>
      <c r="L1413" s="10" t="n">
        <v>0</v>
      </c>
      <c r="M1413" s="10" t="n">
        <v>0</v>
      </c>
      <c r="N1413" s="10" t="n">
        <v>26.5</v>
      </c>
      <c r="O1413" s="10" t="n">
        <v>21.3</v>
      </c>
      <c r="P1413" s="10" t="n">
        <v>14.2</v>
      </c>
      <c r="Q1413" s="10" t="n">
        <v>5.9</v>
      </c>
      <c r="R1413" s="10" t="s">
        <v>40</v>
      </c>
      <c r="S1413" s="10" t="s">
        <v>40</v>
      </c>
      <c r="T1413" s="10" t="s">
        <v>40</v>
      </c>
      <c r="U1413" s="10" t="s">
        <v>40</v>
      </c>
      <c r="V1413" s="10" t="s">
        <v>40</v>
      </c>
      <c r="W1413" s="10" t="s">
        <v>40</v>
      </c>
      <c r="X1413" s="10" t="s">
        <v>40</v>
      </c>
      <c r="Y1413" s="10" t="s">
        <v>40</v>
      </c>
      <c r="Z1413" s="10" t="s">
        <v>40</v>
      </c>
      <c r="AA1413" s="10" t="s">
        <v>40</v>
      </c>
      <c r="AB1413" s="10" t="s">
        <v>40</v>
      </c>
      <c r="AC1413" s="10" t="s">
        <v>40</v>
      </c>
      <c r="AD1413" s="69" t="s">
        <v>40</v>
      </c>
      <c r="AE1413" s="70"/>
      <c r="AF1413" s="10"/>
      <c r="AG1413" s="10" t="n">
        <v>50</v>
      </c>
      <c r="AH1413" s="10"/>
      <c r="AI1413" s="10"/>
      <c r="AJ1413" s="10"/>
      <c r="AK1413" s="10" t="s">
        <v>46</v>
      </c>
    </row>
    <row r="1414" customFormat="false" ht="13.8" hidden="false" customHeight="false" outlineLevel="0" collapsed="false">
      <c r="A1414" s="10" t="s">
        <v>897</v>
      </c>
      <c r="B1414" s="81" t="s">
        <v>781</v>
      </c>
      <c r="C1414" s="10" t="s">
        <v>38</v>
      </c>
      <c r="D1414" s="106" t="s">
        <v>907</v>
      </c>
      <c r="E1414" s="10" t="n">
        <v>4.1</v>
      </c>
      <c r="F1414" s="10" t="n">
        <v>19.9</v>
      </c>
      <c r="G1414" s="10" t="n">
        <v>39.5</v>
      </c>
      <c r="H1414" s="10" t="n">
        <v>60</v>
      </c>
      <c r="I1414" s="10" t="n">
        <v>43.4</v>
      </c>
      <c r="J1414" s="10" t="n">
        <v>32.7</v>
      </c>
      <c r="K1414" s="10" t="n">
        <v>0</v>
      </c>
      <c r="L1414" s="10" t="n">
        <v>0</v>
      </c>
      <c r="M1414" s="10" t="n">
        <v>0</v>
      </c>
      <c r="N1414" s="10" t="n">
        <v>32.6</v>
      </c>
      <c r="O1414" s="10" t="n">
        <v>19.8</v>
      </c>
      <c r="P1414" s="10" t="n">
        <v>8.7</v>
      </c>
      <c r="Q1414" s="10" t="n">
        <v>3.2</v>
      </c>
      <c r="R1414" s="10" t="s">
        <v>40</v>
      </c>
      <c r="S1414" s="10" t="s">
        <v>40</v>
      </c>
      <c r="T1414" s="10" t="s">
        <v>40</v>
      </c>
      <c r="U1414" s="10" t="s">
        <v>40</v>
      </c>
      <c r="V1414" s="10" t="s">
        <v>40</v>
      </c>
      <c r="W1414" s="10" t="s">
        <v>40</v>
      </c>
      <c r="X1414" s="10" t="s">
        <v>40</v>
      </c>
      <c r="Y1414" s="10" t="s">
        <v>40</v>
      </c>
      <c r="Z1414" s="10" t="s">
        <v>40</v>
      </c>
      <c r="AA1414" s="10" t="s">
        <v>40</v>
      </c>
      <c r="AB1414" s="10" t="s">
        <v>40</v>
      </c>
      <c r="AC1414" s="10" t="s">
        <v>40</v>
      </c>
      <c r="AD1414" s="69" t="s">
        <v>40</v>
      </c>
      <c r="AE1414" s="70"/>
      <c r="AF1414" s="10"/>
      <c r="AG1414" s="10" t="n">
        <v>50</v>
      </c>
      <c r="AH1414" s="10"/>
      <c r="AI1414" s="10"/>
      <c r="AJ1414" s="10"/>
      <c r="AK1414" s="10" t="s">
        <v>46</v>
      </c>
    </row>
    <row r="1415" customFormat="false" ht="13.8" hidden="false" customHeight="false" outlineLevel="0" collapsed="false">
      <c r="A1415" s="10" t="s">
        <v>897</v>
      </c>
      <c r="B1415" s="81" t="s">
        <v>781</v>
      </c>
      <c r="C1415" s="10" t="s">
        <v>38</v>
      </c>
      <c r="D1415" s="109" t="s">
        <v>908</v>
      </c>
      <c r="E1415" s="10" t="n">
        <v>2.8</v>
      </c>
      <c r="F1415" s="10" t="n">
        <v>15.9</v>
      </c>
      <c r="G1415" s="10" t="n">
        <v>32.7</v>
      </c>
      <c r="H1415" s="10" t="n">
        <v>49.7</v>
      </c>
      <c r="I1415" s="10" t="n">
        <v>33.5</v>
      </c>
      <c r="J1415" s="10" t="n">
        <v>26.1</v>
      </c>
      <c r="K1415" s="10" t="n">
        <v>0</v>
      </c>
      <c r="L1415" s="10" t="n">
        <v>0</v>
      </c>
      <c r="M1415" s="10" t="n">
        <v>0</v>
      </c>
      <c r="N1415" s="10" t="n">
        <v>28.7</v>
      </c>
      <c r="O1415" s="10" t="n">
        <v>21.8</v>
      </c>
      <c r="P1415" s="10" t="n">
        <v>13.2</v>
      </c>
      <c r="Q1415" s="10" t="n">
        <v>6.1</v>
      </c>
      <c r="R1415" s="10" t="s">
        <v>40</v>
      </c>
      <c r="S1415" s="10" t="s">
        <v>40</v>
      </c>
      <c r="T1415" s="10" t="s">
        <v>40</v>
      </c>
      <c r="U1415" s="10" t="s">
        <v>40</v>
      </c>
      <c r="V1415" s="10" t="s">
        <v>40</v>
      </c>
      <c r="W1415" s="10" t="s">
        <v>40</v>
      </c>
      <c r="X1415" s="10" t="s">
        <v>40</v>
      </c>
      <c r="Y1415" s="10" t="s">
        <v>40</v>
      </c>
      <c r="Z1415" s="10" t="s">
        <v>40</v>
      </c>
      <c r="AA1415" s="10" t="s">
        <v>40</v>
      </c>
      <c r="AB1415" s="10" t="s">
        <v>40</v>
      </c>
      <c r="AC1415" s="10" t="s">
        <v>40</v>
      </c>
      <c r="AD1415" s="69" t="s">
        <v>40</v>
      </c>
      <c r="AE1415" s="70"/>
      <c r="AF1415" s="10"/>
      <c r="AG1415" s="10" t="n">
        <v>50</v>
      </c>
      <c r="AH1415" s="10"/>
      <c r="AI1415" s="10"/>
      <c r="AJ1415" s="10"/>
      <c r="AK1415" s="10" t="s">
        <v>46</v>
      </c>
    </row>
    <row r="1416" customFormat="false" ht="13.8" hidden="false" customHeight="false" outlineLevel="0" collapsed="false">
      <c r="A1416" s="10" t="s">
        <v>897</v>
      </c>
      <c r="B1416" s="81" t="s">
        <v>781</v>
      </c>
      <c r="C1416" s="10" t="s">
        <v>59</v>
      </c>
      <c r="D1416" s="107" t="s">
        <v>909</v>
      </c>
      <c r="E1416" s="10" t="n">
        <v>6.4</v>
      </c>
      <c r="F1416" s="10" t="n">
        <v>26.9</v>
      </c>
      <c r="G1416" s="10" t="n">
        <v>50.4</v>
      </c>
      <c r="H1416" s="10" t="n">
        <v>88.9</v>
      </c>
      <c r="I1416" s="10"/>
      <c r="J1416" s="10" t="n">
        <v>3.839</v>
      </c>
      <c r="K1416" s="10" t="n">
        <v>39.3</v>
      </c>
      <c r="L1416" s="10" t="n">
        <v>0</v>
      </c>
      <c r="M1416" s="10" t="n">
        <v>0</v>
      </c>
      <c r="N1416" s="10" t="n">
        <v>29.7</v>
      </c>
      <c r="O1416" s="10" t="n">
        <v>24.4</v>
      </c>
      <c r="P1416" s="10" t="n">
        <v>13.8</v>
      </c>
      <c r="Q1416" s="10" t="n">
        <v>5.9</v>
      </c>
      <c r="R1416" s="10" t="s">
        <v>40</v>
      </c>
      <c r="S1416" s="10" t="s">
        <v>40</v>
      </c>
      <c r="T1416" s="10" t="s">
        <v>40</v>
      </c>
      <c r="U1416" s="10" t="s">
        <v>40</v>
      </c>
      <c r="V1416" s="10" t="s">
        <v>61</v>
      </c>
      <c r="W1416" s="10" t="s">
        <v>61</v>
      </c>
      <c r="X1416" s="10" t="s">
        <v>40</v>
      </c>
      <c r="Y1416" s="10" t="s">
        <v>40</v>
      </c>
      <c r="Z1416" s="10" t="s">
        <v>40</v>
      </c>
      <c r="AA1416" s="10" t="s">
        <v>40</v>
      </c>
      <c r="AB1416" s="10" t="s">
        <v>40</v>
      </c>
      <c r="AC1416" s="10" t="s">
        <v>40</v>
      </c>
      <c r="AD1416" s="69" t="s">
        <v>40</v>
      </c>
      <c r="AE1416" s="70"/>
      <c r="AF1416" s="10"/>
      <c r="AG1416" s="10" t="n">
        <v>100</v>
      </c>
      <c r="AH1416" s="10"/>
      <c r="AI1416" s="10"/>
      <c r="AJ1416" s="10"/>
      <c r="AK1416" s="10" t="s">
        <v>65</v>
      </c>
    </row>
    <row r="1417" customFormat="false" ht="13.8" hidden="false" customHeight="false" outlineLevel="0" collapsed="false">
      <c r="A1417" s="10" t="s">
        <v>897</v>
      </c>
      <c r="B1417" s="81" t="s">
        <v>781</v>
      </c>
      <c r="C1417" s="10" t="s">
        <v>59</v>
      </c>
      <c r="D1417" s="110" t="s">
        <v>910</v>
      </c>
      <c r="E1417" s="10" t="n">
        <v>5.5</v>
      </c>
      <c r="F1417" s="10" t="n">
        <v>24.1</v>
      </c>
      <c r="G1417" s="10" t="n">
        <v>46.1</v>
      </c>
      <c r="H1417" s="10" t="n">
        <v>81.1</v>
      </c>
      <c r="I1417" s="10"/>
      <c r="J1417" s="10" t="n">
        <v>3.4981</v>
      </c>
      <c r="K1417" s="10" t="n">
        <v>32.6</v>
      </c>
      <c r="L1417" s="10" t="n">
        <v>0</v>
      </c>
      <c r="M1417" s="10" t="n">
        <v>0</v>
      </c>
      <c r="N1417" s="10" t="n">
        <v>25.9</v>
      </c>
      <c r="O1417" s="10" t="n">
        <v>22.7</v>
      </c>
      <c r="P1417" s="10" t="n">
        <v>13</v>
      </c>
      <c r="Q1417" s="10" t="n">
        <v>5.6</v>
      </c>
      <c r="R1417" s="10" t="s">
        <v>40</v>
      </c>
      <c r="S1417" s="10" t="s">
        <v>40</v>
      </c>
      <c r="T1417" s="10" t="s">
        <v>40</v>
      </c>
      <c r="U1417" s="10" t="s">
        <v>40</v>
      </c>
      <c r="V1417" s="10" t="s">
        <v>61</v>
      </c>
      <c r="W1417" s="10" t="s">
        <v>61</v>
      </c>
      <c r="X1417" s="10" t="s">
        <v>40</v>
      </c>
      <c r="Y1417" s="10" t="s">
        <v>40</v>
      </c>
      <c r="Z1417" s="10" t="s">
        <v>40</v>
      </c>
      <c r="AA1417" s="10" t="s">
        <v>40</v>
      </c>
      <c r="AB1417" s="10" t="s">
        <v>40</v>
      </c>
      <c r="AC1417" s="10" t="s">
        <v>40</v>
      </c>
      <c r="AD1417" s="69" t="s">
        <v>40</v>
      </c>
      <c r="AE1417" s="70"/>
      <c r="AF1417" s="10"/>
      <c r="AG1417" s="10" t="n">
        <v>100</v>
      </c>
      <c r="AH1417" s="10"/>
      <c r="AI1417" s="10"/>
      <c r="AJ1417" s="10"/>
      <c r="AK1417" s="10" t="s">
        <v>65</v>
      </c>
    </row>
    <row r="1418" customFormat="false" ht="13.8" hidden="false" customHeight="false" outlineLevel="0" collapsed="false">
      <c r="A1418" s="10" t="s">
        <v>897</v>
      </c>
      <c r="B1418" s="81" t="s">
        <v>781</v>
      </c>
      <c r="C1418" s="10" t="s">
        <v>59</v>
      </c>
      <c r="D1418" s="110" t="s">
        <v>911</v>
      </c>
      <c r="E1418" s="10" t="n">
        <v>6.4</v>
      </c>
      <c r="F1418" s="10" t="n">
        <v>26.9</v>
      </c>
      <c r="G1418" s="10" t="n">
        <v>50.4</v>
      </c>
      <c r="H1418" s="10" t="n">
        <v>88.9</v>
      </c>
      <c r="I1418" s="10"/>
      <c r="J1418" s="10" t="n">
        <v>3.839</v>
      </c>
      <c r="K1418" s="10" t="n">
        <v>39.3</v>
      </c>
      <c r="L1418" s="10" t="n">
        <v>0</v>
      </c>
      <c r="M1418" s="10" t="n">
        <v>0</v>
      </c>
      <c r="N1418" s="10" t="n">
        <v>29.7</v>
      </c>
      <c r="O1418" s="10" t="n">
        <v>24.4</v>
      </c>
      <c r="P1418" s="10" t="n">
        <v>13.8</v>
      </c>
      <c r="Q1418" s="10" t="n">
        <v>5.9</v>
      </c>
      <c r="R1418" s="10" t="s">
        <v>40</v>
      </c>
      <c r="S1418" s="10" t="s">
        <v>40</v>
      </c>
      <c r="T1418" s="10" t="s">
        <v>40</v>
      </c>
      <c r="U1418" s="10" t="s">
        <v>40</v>
      </c>
      <c r="V1418" s="10" t="s">
        <v>41</v>
      </c>
      <c r="W1418" s="10" t="s">
        <v>41</v>
      </c>
      <c r="X1418" s="10" t="s">
        <v>40</v>
      </c>
      <c r="Y1418" s="10" t="s">
        <v>40</v>
      </c>
      <c r="Z1418" s="10" t="s">
        <v>40</v>
      </c>
      <c r="AA1418" s="10" t="s">
        <v>40</v>
      </c>
      <c r="AB1418" s="10" t="s">
        <v>40</v>
      </c>
      <c r="AC1418" s="10" t="s">
        <v>40</v>
      </c>
      <c r="AD1418" s="69" t="s">
        <v>40</v>
      </c>
      <c r="AE1418" s="70"/>
      <c r="AF1418" s="10"/>
      <c r="AG1418" s="10" t="n">
        <v>100</v>
      </c>
      <c r="AH1418" s="10"/>
      <c r="AI1418" s="10"/>
      <c r="AJ1418" s="10"/>
      <c r="AK1418" s="10" t="s">
        <v>65</v>
      </c>
    </row>
    <row r="1419" customFormat="false" ht="13.8" hidden="false" customHeight="false" outlineLevel="0" collapsed="false">
      <c r="A1419" s="10" t="s">
        <v>897</v>
      </c>
      <c r="B1419" s="81" t="s">
        <v>781</v>
      </c>
      <c r="C1419" s="10" t="s">
        <v>59</v>
      </c>
      <c r="D1419" s="107" t="s">
        <v>912</v>
      </c>
      <c r="E1419" s="10" t="n">
        <v>5.5</v>
      </c>
      <c r="F1419" s="10" t="n">
        <v>24.1</v>
      </c>
      <c r="G1419" s="10" t="n">
        <v>46.1</v>
      </c>
      <c r="H1419" s="10" t="n">
        <v>81.1</v>
      </c>
      <c r="I1419" s="10"/>
      <c r="J1419" s="10" t="n">
        <v>3.4981</v>
      </c>
      <c r="K1419" s="10" t="n">
        <v>32.6</v>
      </c>
      <c r="L1419" s="10" t="n">
        <v>0</v>
      </c>
      <c r="M1419" s="10" t="n">
        <v>0</v>
      </c>
      <c r="N1419" s="10" t="n">
        <v>25.9</v>
      </c>
      <c r="O1419" s="10" t="n">
        <v>22.7</v>
      </c>
      <c r="P1419" s="10" t="n">
        <v>13</v>
      </c>
      <c r="Q1419" s="10" t="n">
        <v>5.6</v>
      </c>
      <c r="R1419" s="10" t="s">
        <v>40</v>
      </c>
      <c r="S1419" s="10" t="s">
        <v>40</v>
      </c>
      <c r="T1419" s="10" t="s">
        <v>40</v>
      </c>
      <c r="U1419" s="10" t="s">
        <v>40</v>
      </c>
      <c r="V1419" s="10" t="s">
        <v>41</v>
      </c>
      <c r="W1419" s="10" t="s">
        <v>41</v>
      </c>
      <c r="X1419" s="10" t="s">
        <v>40</v>
      </c>
      <c r="Y1419" s="10" t="s">
        <v>40</v>
      </c>
      <c r="Z1419" s="10" t="s">
        <v>40</v>
      </c>
      <c r="AA1419" s="10" t="s">
        <v>40</v>
      </c>
      <c r="AB1419" s="10" t="s">
        <v>40</v>
      </c>
      <c r="AC1419" s="10" t="s">
        <v>40</v>
      </c>
      <c r="AD1419" s="69" t="s">
        <v>40</v>
      </c>
      <c r="AE1419" s="70"/>
      <c r="AF1419" s="10"/>
      <c r="AG1419" s="10" t="n">
        <v>100</v>
      </c>
      <c r="AH1419" s="10"/>
      <c r="AI1419" s="10"/>
      <c r="AJ1419" s="10"/>
      <c r="AK1419" s="10" t="s">
        <v>65</v>
      </c>
    </row>
    <row r="1420" customFormat="false" ht="13.8" hidden="false" customHeight="false" outlineLevel="0" collapsed="false">
      <c r="A1420" s="10" t="s">
        <v>897</v>
      </c>
      <c r="B1420" s="81" t="s">
        <v>781</v>
      </c>
      <c r="C1420" s="10" t="s">
        <v>59</v>
      </c>
      <c r="D1420" s="107" t="s">
        <v>913</v>
      </c>
      <c r="E1420" s="10" t="n">
        <v>6.4</v>
      </c>
      <c r="F1420" s="10" t="n">
        <v>26.9</v>
      </c>
      <c r="G1420" s="10" t="n">
        <v>50.4</v>
      </c>
      <c r="H1420" s="10" t="n">
        <v>88.9</v>
      </c>
      <c r="I1420" s="10"/>
      <c r="J1420" s="10" t="n">
        <v>4.1077</v>
      </c>
      <c r="K1420" s="10" t="n">
        <v>25.7</v>
      </c>
      <c r="L1420" s="10" t="n">
        <v>0</v>
      </c>
      <c r="M1420" s="10" t="n">
        <v>0</v>
      </c>
      <c r="N1420" s="10" t="n">
        <v>26.4</v>
      </c>
      <c r="O1420" s="10" t="n">
        <v>27.1</v>
      </c>
      <c r="P1420" s="10" t="n">
        <v>14</v>
      </c>
      <c r="Q1420" s="10" t="n">
        <v>5.5</v>
      </c>
      <c r="R1420" s="10" t="s">
        <v>40</v>
      </c>
      <c r="S1420" s="10" t="s">
        <v>40</v>
      </c>
      <c r="T1420" s="10" t="s">
        <v>40</v>
      </c>
      <c r="U1420" s="10" t="s">
        <v>40</v>
      </c>
      <c r="V1420" s="10" t="s">
        <v>41</v>
      </c>
      <c r="W1420" s="10" t="s">
        <v>41</v>
      </c>
      <c r="X1420" s="10" t="s">
        <v>40</v>
      </c>
      <c r="Y1420" s="10" t="s">
        <v>40</v>
      </c>
      <c r="Z1420" s="10" t="s">
        <v>40</v>
      </c>
      <c r="AA1420" s="10" t="s">
        <v>40</v>
      </c>
      <c r="AB1420" s="10" t="s">
        <v>40</v>
      </c>
      <c r="AC1420" s="10" t="s">
        <v>40</v>
      </c>
      <c r="AD1420" s="69" t="s">
        <v>40</v>
      </c>
      <c r="AE1420" s="70"/>
      <c r="AF1420" s="10"/>
      <c r="AG1420" s="10" t="n">
        <v>100</v>
      </c>
      <c r="AH1420" s="10"/>
      <c r="AI1420" s="10"/>
      <c r="AJ1420" s="10"/>
      <c r="AK1420" s="10" t="s">
        <v>65</v>
      </c>
    </row>
    <row r="1421" customFormat="false" ht="13.8" hidden="false" customHeight="false" outlineLevel="0" collapsed="false">
      <c r="A1421" s="10" t="s">
        <v>897</v>
      </c>
      <c r="B1421" s="81" t="s">
        <v>781</v>
      </c>
      <c r="C1421" s="10" t="s">
        <v>59</v>
      </c>
      <c r="D1421" s="107" t="s">
        <v>914</v>
      </c>
      <c r="E1421" s="10" t="n">
        <v>5.5</v>
      </c>
      <c r="F1421" s="10" t="n">
        <v>24.1</v>
      </c>
      <c r="G1421" s="10" t="n">
        <v>46.1</v>
      </c>
      <c r="H1421" s="10" t="n">
        <v>81.1</v>
      </c>
      <c r="I1421" s="10"/>
      <c r="J1421" s="10" t="n">
        <v>3.7482</v>
      </c>
      <c r="K1421" s="10" t="n">
        <v>20.4</v>
      </c>
      <c r="L1421" s="10" t="n">
        <v>0</v>
      </c>
      <c r="M1421" s="10" t="n">
        <v>0</v>
      </c>
      <c r="N1421" s="10" t="n">
        <v>22.6</v>
      </c>
      <c r="O1421" s="10" t="n">
        <v>25.4</v>
      </c>
      <c r="P1421" s="10" t="n">
        <v>13.2</v>
      </c>
      <c r="Q1421" s="10" t="n">
        <v>5.2</v>
      </c>
      <c r="R1421" s="10" t="s">
        <v>40</v>
      </c>
      <c r="S1421" s="10" t="s">
        <v>40</v>
      </c>
      <c r="T1421" s="10" t="s">
        <v>40</v>
      </c>
      <c r="U1421" s="10" t="s">
        <v>40</v>
      </c>
      <c r="V1421" s="10" t="s">
        <v>41</v>
      </c>
      <c r="W1421" s="10" t="s">
        <v>41</v>
      </c>
      <c r="X1421" s="10" t="s">
        <v>40</v>
      </c>
      <c r="Y1421" s="10" t="s">
        <v>40</v>
      </c>
      <c r="Z1421" s="10" t="s">
        <v>40</v>
      </c>
      <c r="AA1421" s="10" t="s">
        <v>40</v>
      </c>
      <c r="AB1421" s="10" t="s">
        <v>40</v>
      </c>
      <c r="AC1421" s="10" t="s">
        <v>40</v>
      </c>
      <c r="AD1421" s="69" t="s">
        <v>40</v>
      </c>
      <c r="AE1421" s="70"/>
      <c r="AF1421" s="10"/>
      <c r="AG1421" s="10" t="n">
        <v>100</v>
      </c>
      <c r="AH1421" s="10"/>
      <c r="AI1421" s="10"/>
      <c r="AJ1421" s="10"/>
      <c r="AK1421" s="10" t="s">
        <v>65</v>
      </c>
    </row>
    <row r="1422" customFormat="false" ht="13.8" hidden="false" customHeight="false" outlineLevel="0" collapsed="false">
      <c r="A1422" s="10" t="s">
        <v>897</v>
      </c>
      <c r="B1422" s="81" t="s">
        <v>781</v>
      </c>
      <c r="C1422" s="10" t="s">
        <v>38</v>
      </c>
      <c r="D1422" s="108" t="s">
        <v>915</v>
      </c>
      <c r="E1422" s="10" t="n">
        <v>4.1</v>
      </c>
      <c r="F1422" s="10" t="n">
        <v>19.9</v>
      </c>
      <c r="G1422" s="10"/>
      <c r="H1422" s="10"/>
      <c r="I1422" s="10"/>
      <c r="J1422" s="10" t="n">
        <v>3.6876</v>
      </c>
      <c r="K1422" s="10" t="n">
        <v>18.9</v>
      </c>
      <c r="L1422" s="10" t="n">
        <v>0</v>
      </c>
      <c r="M1422" s="10" t="n">
        <v>0</v>
      </c>
      <c r="N1422" s="10" t="n">
        <v>29.3</v>
      </c>
      <c r="O1422" s="10" t="n">
        <v>21.8</v>
      </c>
      <c r="P1422" s="10" t="n">
        <v>9.5</v>
      </c>
      <c r="Q1422" s="10" t="n">
        <v>3.6</v>
      </c>
      <c r="R1422" s="10" t="s">
        <v>40</v>
      </c>
      <c r="S1422" s="10" t="s">
        <v>40</v>
      </c>
      <c r="T1422" s="10" t="s">
        <v>41</v>
      </c>
      <c r="U1422" s="10" t="s">
        <v>41</v>
      </c>
      <c r="V1422" s="10" t="s">
        <v>41</v>
      </c>
      <c r="W1422" s="10" t="s">
        <v>41</v>
      </c>
      <c r="X1422" s="10" t="s">
        <v>40</v>
      </c>
      <c r="Y1422" s="10" t="s">
        <v>40</v>
      </c>
      <c r="Z1422" s="10" t="s">
        <v>40</v>
      </c>
      <c r="AA1422" s="10" t="s">
        <v>40</v>
      </c>
      <c r="AB1422" s="10" t="s">
        <v>40</v>
      </c>
      <c r="AC1422" s="10" t="s">
        <v>40</v>
      </c>
      <c r="AD1422" s="69" t="s">
        <v>40</v>
      </c>
      <c r="AE1422" s="70"/>
      <c r="AF1422" s="10"/>
      <c r="AG1422" s="10" t="n">
        <v>50</v>
      </c>
      <c r="AH1422" s="10"/>
      <c r="AI1422" s="10"/>
      <c r="AJ1422" s="10"/>
      <c r="AK1422" s="10" t="s">
        <v>46</v>
      </c>
    </row>
    <row r="1423" customFormat="false" ht="13.8" hidden="false" customHeight="false" outlineLevel="0" collapsed="false">
      <c r="A1423" s="10" t="s">
        <v>897</v>
      </c>
      <c r="B1423" s="81" t="s">
        <v>781</v>
      </c>
      <c r="C1423" s="10" t="s">
        <v>38</v>
      </c>
      <c r="D1423" s="108" t="s">
        <v>916</v>
      </c>
      <c r="E1423" s="10" t="n">
        <v>2.8</v>
      </c>
      <c r="F1423" s="10" t="n">
        <v>15.9</v>
      </c>
      <c r="G1423" s="10"/>
      <c r="H1423" s="10"/>
      <c r="I1423" s="10"/>
      <c r="J1423" s="10" t="n">
        <v>2.8943</v>
      </c>
      <c r="K1423" s="10" t="n">
        <v>12</v>
      </c>
      <c r="L1423" s="10" t="n">
        <v>0</v>
      </c>
      <c r="M1423" s="10" t="n">
        <v>0</v>
      </c>
      <c r="N1423" s="10" t="n">
        <v>22.8</v>
      </c>
      <c r="O1423" s="10" t="n">
        <v>18.8</v>
      </c>
      <c r="P1423" s="10" t="n">
        <v>8.5</v>
      </c>
      <c r="Q1423" s="10" t="n">
        <v>3.4</v>
      </c>
      <c r="R1423" s="10" t="s">
        <v>40</v>
      </c>
      <c r="S1423" s="10" t="s">
        <v>40</v>
      </c>
      <c r="T1423" s="10" t="s">
        <v>41</v>
      </c>
      <c r="U1423" s="10" t="s">
        <v>41</v>
      </c>
      <c r="V1423" s="10" t="s">
        <v>41</v>
      </c>
      <c r="W1423" s="10" t="s">
        <v>41</v>
      </c>
      <c r="X1423" s="10" t="s">
        <v>40</v>
      </c>
      <c r="Y1423" s="10" t="s">
        <v>40</v>
      </c>
      <c r="Z1423" s="10" t="s">
        <v>40</v>
      </c>
      <c r="AA1423" s="10" t="s">
        <v>40</v>
      </c>
      <c r="AB1423" s="10" t="s">
        <v>40</v>
      </c>
      <c r="AC1423" s="10" t="s">
        <v>40</v>
      </c>
      <c r="AD1423" s="69" t="s">
        <v>40</v>
      </c>
      <c r="AE1423" s="70"/>
      <c r="AF1423" s="10"/>
      <c r="AG1423" s="10" t="n">
        <v>50</v>
      </c>
      <c r="AH1423" s="10"/>
      <c r="AI1423" s="10"/>
      <c r="AJ1423" s="10"/>
      <c r="AK1423" s="10" t="s">
        <v>46</v>
      </c>
    </row>
    <row r="1424" customFormat="false" ht="13.8" hidden="false" customHeight="false" outlineLevel="0" collapsed="false">
      <c r="A1424" s="10" t="s">
        <v>897</v>
      </c>
      <c r="B1424" s="81" t="s">
        <v>781</v>
      </c>
      <c r="C1424" s="10" t="s">
        <v>59</v>
      </c>
      <c r="D1424" s="107" t="s">
        <v>917</v>
      </c>
      <c r="E1424" s="10" t="n">
        <v>4.5</v>
      </c>
      <c r="F1424" s="10" t="n">
        <v>12.5</v>
      </c>
      <c r="G1424" s="10" t="n">
        <v>31.4</v>
      </c>
      <c r="H1424" s="10" t="n">
        <v>55</v>
      </c>
      <c r="I1424" s="10" t="n">
        <v>65.5</v>
      </c>
      <c r="J1424" s="10" t="n">
        <v>57.6</v>
      </c>
      <c r="K1424" s="10" t="n">
        <v>0</v>
      </c>
      <c r="L1424" s="10" t="n">
        <v>0</v>
      </c>
      <c r="M1424" s="10" t="n">
        <v>0</v>
      </c>
      <c r="N1424" s="10" t="n">
        <v>31.6</v>
      </c>
      <c r="O1424" s="10" t="n">
        <v>21.8</v>
      </c>
      <c r="P1424" s="10" t="n">
        <v>13.5</v>
      </c>
      <c r="Q1424" s="10" t="n">
        <v>4.8</v>
      </c>
      <c r="R1424" s="10" t="s">
        <v>40</v>
      </c>
      <c r="S1424" s="10" t="s">
        <v>40</v>
      </c>
      <c r="T1424" s="10" t="s">
        <v>40</v>
      </c>
      <c r="U1424" s="10" t="s">
        <v>40</v>
      </c>
      <c r="V1424" s="10" t="s">
        <v>40</v>
      </c>
      <c r="W1424" s="10" t="s">
        <v>40</v>
      </c>
      <c r="X1424" s="10" t="s">
        <v>40</v>
      </c>
      <c r="Y1424" s="10" t="s">
        <v>40</v>
      </c>
      <c r="Z1424" s="10" t="s">
        <v>40</v>
      </c>
      <c r="AA1424" s="10" t="s">
        <v>40</v>
      </c>
      <c r="AB1424" s="10" t="s">
        <v>40</v>
      </c>
      <c r="AC1424" s="10" t="s">
        <v>40</v>
      </c>
      <c r="AD1424" s="69" t="s">
        <v>40</v>
      </c>
      <c r="AE1424" s="70"/>
      <c r="AF1424" s="10"/>
      <c r="AG1424" s="10" t="n">
        <v>100</v>
      </c>
      <c r="AH1424" s="10"/>
      <c r="AI1424" s="10"/>
      <c r="AJ1424" s="10"/>
      <c r="AK1424" s="10" t="s">
        <v>65</v>
      </c>
    </row>
    <row r="1425" customFormat="false" ht="13.8" hidden="false" customHeight="false" outlineLevel="0" collapsed="false">
      <c r="A1425" s="10" t="s">
        <v>897</v>
      </c>
      <c r="B1425" s="81" t="s">
        <v>781</v>
      </c>
      <c r="C1425" s="10" t="s">
        <v>59</v>
      </c>
      <c r="D1425" s="107" t="s">
        <v>918</v>
      </c>
      <c r="E1425" s="10" t="n">
        <v>3.8</v>
      </c>
      <c r="F1425" s="10" t="n">
        <v>12</v>
      </c>
      <c r="G1425" s="10" t="n">
        <v>30.4</v>
      </c>
      <c r="H1425" s="10" t="n">
        <v>53.4</v>
      </c>
      <c r="I1425" s="10" t="n">
        <v>57.2</v>
      </c>
      <c r="J1425" s="10" t="n">
        <v>52.4</v>
      </c>
      <c r="K1425" s="10" t="n">
        <v>0</v>
      </c>
      <c r="L1425" s="10" t="n">
        <v>0</v>
      </c>
      <c r="M1425" s="10" t="n">
        <v>0</v>
      </c>
      <c r="N1425" s="10" t="n">
        <v>27.6</v>
      </c>
      <c r="O1425" s="10" t="n">
        <v>22.2</v>
      </c>
      <c r="P1425" s="10" t="n">
        <v>14.5</v>
      </c>
      <c r="Q1425" s="10" t="n">
        <v>5.5</v>
      </c>
      <c r="R1425" s="10" t="s">
        <v>40</v>
      </c>
      <c r="S1425" s="10" t="s">
        <v>40</v>
      </c>
      <c r="T1425" s="10" t="s">
        <v>40</v>
      </c>
      <c r="U1425" s="10" t="s">
        <v>40</v>
      </c>
      <c r="V1425" s="10" t="s">
        <v>40</v>
      </c>
      <c r="W1425" s="10" t="s">
        <v>40</v>
      </c>
      <c r="X1425" s="10" t="s">
        <v>40</v>
      </c>
      <c r="Y1425" s="10" t="s">
        <v>40</v>
      </c>
      <c r="Z1425" s="10" t="s">
        <v>40</v>
      </c>
      <c r="AA1425" s="10" t="s">
        <v>40</v>
      </c>
      <c r="AB1425" s="10" t="s">
        <v>40</v>
      </c>
      <c r="AC1425" s="10" t="s">
        <v>40</v>
      </c>
      <c r="AD1425" s="69" t="s">
        <v>40</v>
      </c>
      <c r="AE1425" s="70"/>
      <c r="AF1425" s="10"/>
      <c r="AG1425" s="10" t="n">
        <v>100</v>
      </c>
      <c r="AH1425" s="10"/>
      <c r="AI1425" s="10"/>
      <c r="AJ1425" s="10"/>
      <c r="AK1425" s="10" t="s">
        <v>65</v>
      </c>
    </row>
    <row r="1426" customFormat="false" ht="13.8" hidden="false" customHeight="false" outlineLevel="0" collapsed="false">
      <c r="A1426" s="10" t="s">
        <v>897</v>
      </c>
      <c r="B1426" s="81" t="s">
        <v>781</v>
      </c>
      <c r="C1426" s="10" t="s">
        <v>38</v>
      </c>
      <c r="D1426" s="108" t="s">
        <v>919</v>
      </c>
      <c r="E1426" s="10" t="n">
        <v>2.8</v>
      </c>
      <c r="F1426" s="10" t="n">
        <v>14.4</v>
      </c>
      <c r="G1426" s="10" t="n">
        <v>20.9</v>
      </c>
      <c r="H1426" s="10" t="n">
        <v>43.3</v>
      </c>
      <c r="I1426" s="10" t="n">
        <v>31.9</v>
      </c>
      <c r="J1426" s="10" t="n">
        <v>32.9</v>
      </c>
      <c r="K1426" s="10" t="n">
        <v>0</v>
      </c>
      <c r="L1426" s="10" t="n">
        <v>0</v>
      </c>
      <c r="M1426" s="10" t="n">
        <v>0</v>
      </c>
      <c r="N1426" s="10" t="n">
        <v>36.8</v>
      </c>
      <c r="O1426" s="10" t="n">
        <v>23.8</v>
      </c>
      <c r="P1426" s="10" t="n">
        <v>10.1</v>
      </c>
      <c r="Q1426" s="10" t="n">
        <v>5.1</v>
      </c>
      <c r="R1426" s="10" t="s">
        <v>40</v>
      </c>
      <c r="S1426" s="10" t="s">
        <v>40</v>
      </c>
      <c r="T1426" s="10" t="s">
        <v>40</v>
      </c>
      <c r="U1426" s="10" t="s">
        <v>40</v>
      </c>
      <c r="V1426" s="10" t="s">
        <v>40</v>
      </c>
      <c r="W1426" s="10" t="s">
        <v>40</v>
      </c>
      <c r="X1426" s="10" t="s">
        <v>40</v>
      </c>
      <c r="Y1426" s="10" t="s">
        <v>40</v>
      </c>
      <c r="Z1426" s="10" t="s">
        <v>40</v>
      </c>
      <c r="AA1426" s="10" t="s">
        <v>40</v>
      </c>
      <c r="AB1426" s="10" t="s">
        <v>40</v>
      </c>
      <c r="AC1426" s="10" t="s">
        <v>40</v>
      </c>
      <c r="AD1426" s="69" t="s">
        <v>40</v>
      </c>
      <c r="AE1426" s="70"/>
      <c r="AF1426" s="10"/>
      <c r="AG1426" s="10" t="n">
        <v>50</v>
      </c>
      <c r="AH1426" s="10"/>
      <c r="AI1426" s="10"/>
      <c r="AJ1426" s="10"/>
      <c r="AK1426" s="10" t="s">
        <v>46</v>
      </c>
    </row>
    <row r="1427" customFormat="false" ht="13.8" hidden="false" customHeight="false" outlineLevel="0" collapsed="false">
      <c r="A1427" s="10" t="s">
        <v>897</v>
      </c>
      <c r="B1427" s="81" t="s">
        <v>781</v>
      </c>
      <c r="C1427" s="10" t="s">
        <v>38</v>
      </c>
      <c r="D1427" s="108" t="s">
        <v>920</v>
      </c>
      <c r="E1427" s="10" t="n">
        <v>1.8</v>
      </c>
      <c r="F1427" s="10" t="n">
        <v>11.4</v>
      </c>
      <c r="G1427" s="10" t="n">
        <v>17.3</v>
      </c>
      <c r="H1427" s="10" t="n">
        <v>36.7</v>
      </c>
      <c r="I1427" s="10" t="n">
        <v>30.2</v>
      </c>
      <c r="J1427" s="10" t="n">
        <v>24.4</v>
      </c>
      <c r="K1427" s="10" t="n">
        <v>0</v>
      </c>
      <c r="L1427" s="10" t="n">
        <v>0</v>
      </c>
      <c r="M1427" s="10" t="n">
        <v>0</v>
      </c>
      <c r="N1427" s="10" t="n">
        <v>30.5</v>
      </c>
      <c r="O1427" s="10" t="n">
        <v>21.6</v>
      </c>
      <c r="P1427" s="10" t="n">
        <v>11.2</v>
      </c>
      <c r="Q1427" s="10" t="n">
        <v>2.9</v>
      </c>
      <c r="R1427" s="10" t="s">
        <v>40</v>
      </c>
      <c r="S1427" s="10" t="s">
        <v>40</v>
      </c>
      <c r="T1427" s="10" t="s">
        <v>40</v>
      </c>
      <c r="U1427" s="10" t="s">
        <v>40</v>
      </c>
      <c r="V1427" s="10" t="s">
        <v>40</v>
      </c>
      <c r="W1427" s="10" t="s">
        <v>40</v>
      </c>
      <c r="X1427" s="10" t="s">
        <v>40</v>
      </c>
      <c r="Y1427" s="10" t="s">
        <v>40</v>
      </c>
      <c r="Z1427" s="10" t="s">
        <v>40</v>
      </c>
      <c r="AA1427" s="10" t="s">
        <v>40</v>
      </c>
      <c r="AB1427" s="10" t="s">
        <v>40</v>
      </c>
      <c r="AC1427" s="10" t="s">
        <v>40</v>
      </c>
      <c r="AD1427" s="69" t="s">
        <v>40</v>
      </c>
      <c r="AE1427" s="70"/>
      <c r="AF1427" s="10"/>
      <c r="AG1427" s="10" t="n">
        <v>50</v>
      </c>
      <c r="AH1427" s="10"/>
      <c r="AI1427" s="10"/>
      <c r="AJ1427" s="10"/>
      <c r="AK1427" s="10" t="s">
        <v>46</v>
      </c>
    </row>
    <row r="1428" customFormat="false" ht="13.8" hidden="false" customHeight="false" outlineLevel="0" collapsed="false">
      <c r="A1428" s="10" t="s">
        <v>897</v>
      </c>
      <c r="B1428" s="81" t="s">
        <v>781</v>
      </c>
      <c r="C1428" s="10" t="s">
        <v>59</v>
      </c>
      <c r="D1428" s="107" t="s">
        <v>921</v>
      </c>
      <c r="E1428" s="10" t="n">
        <v>4.5</v>
      </c>
      <c r="F1428" s="10" t="n">
        <v>19.6</v>
      </c>
      <c r="G1428" s="10" t="n">
        <v>27.6</v>
      </c>
      <c r="H1428" s="10" t="n">
        <v>56.9</v>
      </c>
      <c r="I1428" s="10" t="n">
        <v>70.1</v>
      </c>
      <c r="J1428" s="10" t="n">
        <v>51.7</v>
      </c>
      <c r="K1428" s="10" t="n">
        <v>0</v>
      </c>
      <c r="L1428" s="10" t="n">
        <v>0</v>
      </c>
      <c r="M1428" s="10" t="n">
        <v>0</v>
      </c>
      <c r="N1428" s="10" t="n">
        <v>32.2</v>
      </c>
      <c r="O1428" s="10" t="n">
        <v>25.6</v>
      </c>
      <c r="P1428" s="10" t="n">
        <v>11.5</v>
      </c>
      <c r="Q1428" s="10" t="n">
        <v>3.7</v>
      </c>
      <c r="R1428" s="10" t="s">
        <v>40</v>
      </c>
      <c r="S1428" s="10" t="s">
        <v>40</v>
      </c>
      <c r="T1428" s="10" t="s">
        <v>40</v>
      </c>
      <c r="U1428" s="10" t="s">
        <v>40</v>
      </c>
      <c r="V1428" s="10" t="s">
        <v>40</v>
      </c>
      <c r="W1428" s="10" t="s">
        <v>40</v>
      </c>
      <c r="X1428" s="10" t="s">
        <v>40</v>
      </c>
      <c r="Y1428" s="10" t="s">
        <v>40</v>
      </c>
      <c r="Z1428" s="10" t="s">
        <v>40</v>
      </c>
      <c r="AA1428" s="10" t="s">
        <v>40</v>
      </c>
      <c r="AB1428" s="10" t="s">
        <v>40</v>
      </c>
      <c r="AC1428" s="10" t="s">
        <v>40</v>
      </c>
      <c r="AD1428" s="69" t="s">
        <v>40</v>
      </c>
      <c r="AE1428" s="70"/>
      <c r="AF1428" s="10"/>
      <c r="AG1428" s="10" t="n">
        <v>100</v>
      </c>
      <c r="AH1428" s="10"/>
      <c r="AI1428" s="10"/>
      <c r="AJ1428" s="10"/>
      <c r="AK1428" s="10" t="s">
        <v>65</v>
      </c>
    </row>
    <row r="1429" customFormat="false" ht="13.8" hidden="false" customHeight="false" outlineLevel="0" collapsed="false">
      <c r="A1429" s="10" t="s">
        <v>897</v>
      </c>
      <c r="B1429" s="81" t="s">
        <v>781</v>
      </c>
      <c r="C1429" s="10" t="s">
        <v>59</v>
      </c>
      <c r="D1429" s="107" t="s">
        <v>922</v>
      </c>
      <c r="E1429" s="10" t="n">
        <v>3.8</v>
      </c>
      <c r="F1429" s="10" t="n">
        <v>17.5</v>
      </c>
      <c r="G1429" s="10" t="n">
        <v>25</v>
      </c>
      <c r="H1429" s="10" t="n">
        <v>52.1</v>
      </c>
      <c r="I1429" s="10" t="n">
        <v>64.4</v>
      </c>
      <c r="J1429" s="10" t="n">
        <v>52.5</v>
      </c>
      <c r="K1429" s="10" t="n">
        <v>0</v>
      </c>
      <c r="L1429" s="10" t="n">
        <v>0</v>
      </c>
      <c r="M1429" s="10" t="n">
        <v>0</v>
      </c>
      <c r="N1429" s="10" t="n">
        <v>25.1</v>
      </c>
      <c r="O1429" s="10" t="n">
        <v>29.7</v>
      </c>
      <c r="P1429" s="10" t="n">
        <v>11.1</v>
      </c>
      <c r="Q1429" s="10" t="n">
        <v>3.5</v>
      </c>
      <c r="R1429" s="10" t="s">
        <v>40</v>
      </c>
      <c r="S1429" s="10" t="s">
        <v>40</v>
      </c>
      <c r="T1429" s="10" t="s">
        <v>40</v>
      </c>
      <c r="U1429" s="10" t="s">
        <v>40</v>
      </c>
      <c r="V1429" s="10" t="s">
        <v>40</v>
      </c>
      <c r="W1429" s="10" t="s">
        <v>40</v>
      </c>
      <c r="X1429" s="10" t="s">
        <v>40</v>
      </c>
      <c r="Y1429" s="10" t="s">
        <v>40</v>
      </c>
      <c r="Z1429" s="10" t="s">
        <v>40</v>
      </c>
      <c r="AA1429" s="10" t="s">
        <v>40</v>
      </c>
      <c r="AB1429" s="10" t="s">
        <v>40</v>
      </c>
      <c r="AC1429" s="10" t="s">
        <v>40</v>
      </c>
      <c r="AD1429" s="69" t="s">
        <v>40</v>
      </c>
      <c r="AE1429" s="70"/>
      <c r="AF1429" s="10"/>
      <c r="AG1429" s="10" t="n">
        <v>100</v>
      </c>
      <c r="AH1429" s="10"/>
      <c r="AI1429" s="10"/>
      <c r="AJ1429" s="10"/>
      <c r="AK1429" s="10" t="s">
        <v>65</v>
      </c>
    </row>
    <row r="1430" customFormat="false" ht="13.8" hidden="false" customHeight="false" outlineLevel="0" collapsed="false">
      <c r="A1430" s="10" t="s">
        <v>897</v>
      </c>
      <c r="B1430" s="81" t="s">
        <v>781</v>
      </c>
      <c r="C1430" s="10" t="s">
        <v>38</v>
      </c>
      <c r="D1430" s="108" t="s">
        <v>923</v>
      </c>
      <c r="E1430" s="10" t="n">
        <v>2.8</v>
      </c>
      <c r="F1430" s="10" t="n">
        <v>14.4</v>
      </c>
      <c r="G1430" s="10" t="n">
        <v>20.9</v>
      </c>
      <c r="H1430" s="10" t="n">
        <v>43.3</v>
      </c>
      <c r="I1430" s="10" t="n">
        <v>31.9</v>
      </c>
      <c r="J1430" s="10" t="n">
        <v>32.9</v>
      </c>
      <c r="K1430" s="10" t="n">
        <v>0</v>
      </c>
      <c r="L1430" s="10" t="n">
        <v>0</v>
      </c>
      <c r="M1430" s="10" t="n">
        <v>0</v>
      </c>
      <c r="N1430" s="10" t="n">
        <v>36.8</v>
      </c>
      <c r="O1430" s="10" t="n">
        <v>23.8</v>
      </c>
      <c r="P1430" s="10" t="n">
        <v>10.1</v>
      </c>
      <c r="Q1430" s="10" t="n">
        <v>5.1</v>
      </c>
      <c r="R1430" s="10" t="s">
        <v>40</v>
      </c>
      <c r="S1430" s="10" t="s">
        <v>40</v>
      </c>
      <c r="T1430" s="10" t="s">
        <v>40</v>
      </c>
      <c r="U1430" s="10" t="s">
        <v>40</v>
      </c>
      <c r="V1430" s="10" t="s">
        <v>40</v>
      </c>
      <c r="W1430" s="10" t="s">
        <v>40</v>
      </c>
      <c r="X1430" s="10" t="s">
        <v>40</v>
      </c>
      <c r="Y1430" s="10" t="s">
        <v>40</v>
      </c>
      <c r="Z1430" s="10" t="s">
        <v>40</v>
      </c>
      <c r="AA1430" s="10" t="s">
        <v>40</v>
      </c>
      <c r="AB1430" s="10" t="s">
        <v>40</v>
      </c>
      <c r="AC1430" s="10" t="s">
        <v>40</v>
      </c>
      <c r="AD1430" s="69" t="s">
        <v>40</v>
      </c>
      <c r="AE1430" s="70"/>
      <c r="AF1430" s="10"/>
      <c r="AG1430" s="10" t="n">
        <v>50</v>
      </c>
      <c r="AH1430" s="10"/>
      <c r="AI1430" s="10"/>
      <c r="AJ1430" s="10"/>
      <c r="AK1430" s="10" t="s">
        <v>46</v>
      </c>
    </row>
    <row r="1431" customFormat="false" ht="13.8" hidden="false" customHeight="false" outlineLevel="0" collapsed="false">
      <c r="A1431" s="10" t="s">
        <v>897</v>
      </c>
      <c r="B1431" s="81" t="s">
        <v>781</v>
      </c>
      <c r="C1431" s="10" t="s">
        <v>38</v>
      </c>
      <c r="D1431" s="108" t="s">
        <v>924</v>
      </c>
      <c r="E1431" s="10" t="n">
        <v>1.8</v>
      </c>
      <c r="F1431" s="10" t="n">
        <v>11.4</v>
      </c>
      <c r="G1431" s="10" t="n">
        <v>17.3</v>
      </c>
      <c r="H1431" s="10" t="n">
        <v>36.7</v>
      </c>
      <c r="I1431" s="10" t="n">
        <v>30.2</v>
      </c>
      <c r="J1431" s="10" t="n">
        <v>24.4</v>
      </c>
      <c r="K1431" s="10" t="n">
        <v>0</v>
      </c>
      <c r="L1431" s="10" t="n">
        <v>0</v>
      </c>
      <c r="M1431" s="10" t="n">
        <v>0</v>
      </c>
      <c r="N1431" s="10" t="n">
        <v>30.5</v>
      </c>
      <c r="O1431" s="10" t="n">
        <v>21.6</v>
      </c>
      <c r="P1431" s="10" t="n">
        <v>11.2</v>
      </c>
      <c r="Q1431" s="10" t="n">
        <v>2.9</v>
      </c>
      <c r="R1431" s="10" t="s">
        <v>40</v>
      </c>
      <c r="S1431" s="10" t="s">
        <v>40</v>
      </c>
      <c r="T1431" s="10" t="s">
        <v>40</v>
      </c>
      <c r="U1431" s="10" t="s">
        <v>40</v>
      </c>
      <c r="V1431" s="10" t="s">
        <v>40</v>
      </c>
      <c r="W1431" s="10" t="s">
        <v>40</v>
      </c>
      <c r="X1431" s="10" t="s">
        <v>40</v>
      </c>
      <c r="Y1431" s="10" t="s">
        <v>40</v>
      </c>
      <c r="Z1431" s="10" t="s">
        <v>40</v>
      </c>
      <c r="AA1431" s="10" t="s">
        <v>40</v>
      </c>
      <c r="AB1431" s="10" t="s">
        <v>40</v>
      </c>
      <c r="AC1431" s="10" t="s">
        <v>40</v>
      </c>
      <c r="AD1431" s="69" t="s">
        <v>40</v>
      </c>
      <c r="AE1431" s="70"/>
      <c r="AF1431" s="10"/>
      <c r="AG1431" s="10" t="n">
        <v>50</v>
      </c>
      <c r="AH1431" s="10"/>
      <c r="AI1431" s="10"/>
      <c r="AJ1431" s="10"/>
      <c r="AK1431" s="10" t="s">
        <v>46</v>
      </c>
    </row>
    <row r="1432" customFormat="false" ht="13.8" hidden="false" customHeight="false" outlineLevel="0" collapsed="false">
      <c r="A1432" s="10" t="s">
        <v>897</v>
      </c>
      <c r="B1432" s="81" t="s">
        <v>781</v>
      </c>
      <c r="C1432" s="10" t="s">
        <v>59</v>
      </c>
      <c r="D1432" s="107" t="s">
        <v>925</v>
      </c>
      <c r="E1432" s="10" t="n">
        <v>4.5</v>
      </c>
      <c r="F1432" s="10" t="n">
        <v>19.6</v>
      </c>
      <c r="G1432" s="10" t="n">
        <v>42.2</v>
      </c>
      <c r="H1432" s="10" t="n">
        <v>60.9</v>
      </c>
      <c r="I1432" s="10" t="n">
        <v>61.1</v>
      </c>
      <c r="J1432" s="10" t="n">
        <v>56.8</v>
      </c>
      <c r="K1432" s="10" t="n">
        <v>0</v>
      </c>
      <c r="L1432" s="10" t="n">
        <v>0</v>
      </c>
      <c r="M1432" s="10" t="n">
        <v>0</v>
      </c>
      <c r="N1432" s="10" t="n">
        <v>30.8</v>
      </c>
      <c r="O1432" s="10" t="n">
        <v>23.4</v>
      </c>
      <c r="P1432" s="10" t="n">
        <v>15.2</v>
      </c>
      <c r="Q1432" s="10" t="n">
        <v>2.2</v>
      </c>
      <c r="R1432" s="10" t="s">
        <v>40</v>
      </c>
      <c r="S1432" s="10" t="s">
        <v>40</v>
      </c>
      <c r="T1432" s="10" t="s">
        <v>40</v>
      </c>
      <c r="U1432" s="10" t="s">
        <v>40</v>
      </c>
      <c r="V1432" s="10" t="s">
        <v>40</v>
      </c>
      <c r="W1432" s="10" t="s">
        <v>40</v>
      </c>
      <c r="X1432" s="10" t="s">
        <v>40</v>
      </c>
      <c r="Y1432" s="10" t="s">
        <v>40</v>
      </c>
      <c r="Z1432" s="10" t="s">
        <v>40</v>
      </c>
      <c r="AA1432" s="10" t="s">
        <v>40</v>
      </c>
      <c r="AB1432" s="10" t="s">
        <v>40</v>
      </c>
      <c r="AC1432" s="10" t="s">
        <v>40</v>
      </c>
      <c r="AD1432" s="69" t="s">
        <v>40</v>
      </c>
      <c r="AE1432" s="70"/>
      <c r="AF1432" s="10"/>
      <c r="AG1432" s="10" t="n">
        <v>100</v>
      </c>
      <c r="AH1432" s="10"/>
      <c r="AI1432" s="10"/>
      <c r="AJ1432" s="10"/>
      <c r="AK1432" s="10" t="s">
        <v>65</v>
      </c>
    </row>
    <row r="1433" customFormat="false" ht="13.8" hidden="false" customHeight="false" outlineLevel="0" collapsed="false">
      <c r="A1433" s="10" t="s">
        <v>897</v>
      </c>
      <c r="B1433" s="81" t="s">
        <v>781</v>
      </c>
      <c r="C1433" s="10" t="s">
        <v>59</v>
      </c>
      <c r="D1433" s="107" t="s">
        <v>926</v>
      </c>
      <c r="E1433" s="10" t="n">
        <v>3.8</v>
      </c>
      <c r="F1433" s="10" t="n">
        <v>17.5</v>
      </c>
      <c r="G1433" s="10" t="n">
        <v>39</v>
      </c>
      <c r="H1433" s="10" t="n">
        <v>56</v>
      </c>
      <c r="I1433" s="10" t="n">
        <v>57.5</v>
      </c>
      <c r="J1433" s="10" t="n">
        <v>51.8</v>
      </c>
      <c r="K1433" s="10" t="n">
        <v>0</v>
      </c>
      <c r="L1433" s="10" t="n">
        <v>0</v>
      </c>
      <c r="M1433" s="10" t="n">
        <v>0</v>
      </c>
      <c r="N1433" s="10" t="n">
        <v>30.3</v>
      </c>
      <c r="O1433" s="10" t="n">
        <v>22</v>
      </c>
      <c r="P1433" s="10" t="n">
        <v>12.9</v>
      </c>
      <c r="Q1433" s="10" t="n">
        <v>4.1</v>
      </c>
      <c r="R1433" s="10" t="s">
        <v>40</v>
      </c>
      <c r="S1433" s="10" t="s">
        <v>40</v>
      </c>
      <c r="T1433" s="10" t="s">
        <v>40</v>
      </c>
      <c r="U1433" s="10" t="s">
        <v>40</v>
      </c>
      <c r="V1433" s="10" t="s">
        <v>40</v>
      </c>
      <c r="W1433" s="10" t="s">
        <v>40</v>
      </c>
      <c r="X1433" s="10" t="s">
        <v>40</v>
      </c>
      <c r="Y1433" s="10" t="s">
        <v>40</v>
      </c>
      <c r="Z1433" s="10" t="s">
        <v>40</v>
      </c>
      <c r="AA1433" s="10" t="s">
        <v>40</v>
      </c>
      <c r="AB1433" s="10" t="s">
        <v>40</v>
      </c>
      <c r="AC1433" s="10" t="s">
        <v>40</v>
      </c>
      <c r="AD1433" s="69" t="s">
        <v>40</v>
      </c>
      <c r="AE1433" s="70"/>
      <c r="AF1433" s="10"/>
      <c r="AG1433" s="10" t="n">
        <v>100</v>
      </c>
      <c r="AH1433" s="10"/>
      <c r="AI1433" s="10"/>
      <c r="AJ1433" s="10"/>
      <c r="AK1433" s="10" t="s">
        <v>65</v>
      </c>
    </row>
    <row r="1434" customFormat="false" ht="13.8" hidden="false" customHeight="false" outlineLevel="0" collapsed="false">
      <c r="A1434" s="10" t="s">
        <v>897</v>
      </c>
      <c r="B1434" s="81" t="s">
        <v>781</v>
      </c>
      <c r="C1434" s="10" t="s">
        <v>38</v>
      </c>
      <c r="D1434" s="108" t="s">
        <v>927</v>
      </c>
      <c r="E1434" s="10" t="n">
        <v>2.8</v>
      </c>
      <c r="F1434" s="10" t="n">
        <v>14.4</v>
      </c>
      <c r="G1434" s="10" t="n">
        <v>33.6</v>
      </c>
      <c r="H1434" s="10" t="n">
        <v>46.6</v>
      </c>
      <c r="I1434" s="10" t="n">
        <v>27.7</v>
      </c>
      <c r="J1434" s="10" t="n">
        <v>29.9</v>
      </c>
      <c r="K1434" s="10" t="n">
        <v>0</v>
      </c>
      <c r="L1434" s="10" t="n">
        <v>0</v>
      </c>
      <c r="M1434" s="10" t="n">
        <v>0</v>
      </c>
      <c r="N1434" s="10" t="n">
        <v>34.4</v>
      </c>
      <c r="O1434" s="10" t="n">
        <v>18.6</v>
      </c>
      <c r="P1434" s="10" t="n">
        <v>10</v>
      </c>
      <c r="Q1434" s="10" t="n">
        <v>5.5</v>
      </c>
      <c r="R1434" s="10" t="s">
        <v>40</v>
      </c>
      <c r="S1434" s="10" t="s">
        <v>40</v>
      </c>
      <c r="T1434" s="10" t="s">
        <v>40</v>
      </c>
      <c r="U1434" s="10" t="s">
        <v>40</v>
      </c>
      <c r="V1434" s="10" t="s">
        <v>40</v>
      </c>
      <c r="W1434" s="10" t="s">
        <v>40</v>
      </c>
      <c r="X1434" s="10" t="s">
        <v>40</v>
      </c>
      <c r="Y1434" s="10" t="s">
        <v>40</v>
      </c>
      <c r="Z1434" s="10" t="s">
        <v>40</v>
      </c>
      <c r="AA1434" s="10" t="s">
        <v>40</v>
      </c>
      <c r="AB1434" s="10" t="s">
        <v>40</v>
      </c>
      <c r="AC1434" s="10" t="s">
        <v>40</v>
      </c>
      <c r="AD1434" s="69" t="s">
        <v>40</v>
      </c>
      <c r="AE1434" s="70"/>
      <c r="AF1434" s="10"/>
      <c r="AG1434" s="10" t="n">
        <v>50</v>
      </c>
      <c r="AH1434" s="10"/>
      <c r="AI1434" s="10"/>
      <c r="AJ1434" s="10"/>
      <c r="AK1434" s="10" t="s">
        <v>46</v>
      </c>
    </row>
    <row r="1435" customFormat="false" ht="13.8" hidden="false" customHeight="false" outlineLevel="0" collapsed="false">
      <c r="A1435" s="10" t="s">
        <v>897</v>
      </c>
      <c r="B1435" s="81" t="s">
        <v>781</v>
      </c>
      <c r="C1435" s="10" t="s">
        <v>38</v>
      </c>
      <c r="D1435" s="108" t="s">
        <v>928</v>
      </c>
      <c r="E1435" s="10" t="n">
        <v>1.8</v>
      </c>
      <c r="F1435" s="10" t="n">
        <v>11.4</v>
      </c>
      <c r="G1435" s="10" t="n">
        <v>28.6</v>
      </c>
      <c r="H1435" s="10" t="n">
        <v>39.7</v>
      </c>
      <c r="I1435" s="10" t="n">
        <v>22.6</v>
      </c>
      <c r="J1435" s="10" t="n">
        <v>28</v>
      </c>
      <c r="K1435" s="10" t="n">
        <v>0</v>
      </c>
      <c r="L1435" s="10" t="n">
        <v>0</v>
      </c>
      <c r="M1435" s="10" t="n">
        <v>0</v>
      </c>
      <c r="N1435" s="10" t="n">
        <v>27.8</v>
      </c>
      <c r="O1435" s="10" t="n">
        <v>19.4</v>
      </c>
      <c r="P1435" s="10" t="n">
        <v>8.5</v>
      </c>
      <c r="Q1435" s="10" t="n">
        <v>5</v>
      </c>
      <c r="R1435" s="10" t="s">
        <v>40</v>
      </c>
      <c r="S1435" s="10" t="s">
        <v>40</v>
      </c>
      <c r="T1435" s="10" t="s">
        <v>40</v>
      </c>
      <c r="U1435" s="10" t="s">
        <v>40</v>
      </c>
      <c r="V1435" s="10" t="s">
        <v>40</v>
      </c>
      <c r="W1435" s="10" t="s">
        <v>40</v>
      </c>
      <c r="X1435" s="10" t="s">
        <v>40</v>
      </c>
      <c r="Y1435" s="10" t="s">
        <v>40</v>
      </c>
      <c r="Z1435" s="10" t="s">
        <v>40</v>
      </c>
      <c r="AA1435" s="10" t="s">
        <v>40</v>
      </c>
      <c r="AB1435" s="10" t="s">
        <v>40</v>
      </c>
      <c r="AC1435" s="10" t="s">
        <v>40</v>
      </c>
      <c r="AD1435" s="69" t="s">
        <v>40</v>
      </c>
      <c r="AE1435" s="70"/>
      <c r="AF1435" s="10"/>
      <c r="AG1435" s="10" t="n">
        <v>50</v>
      </c>
      <c r="AH1435" s="10"/>
      <c r="AI1435" s="10"/>
      <c r="AJ1435" s="10"/>
      <c r="AK1435" s="10" t="s">
        <v>46</v>
      </c>
    </row>
    <row r="1436" customFormat="false" ht="13.8" hidden="false" customHeight="false" outlineLevel="0" collapsed="false">
      <c r="A1436" s="10" t="s">
        <v>897</v>
      </c>
      <c r="B1436" s="81" t="s">
        <v>781</v>
      </c>
      <c r="C1436" s="10" t="s">
        <v>38</v>
      </c>
      <c r="D1436" s="108" t="s">
        <v>929</v>
      </c>
      <c r="E1436" s="10"/>
      <c r="F1436" s="10"/>
      <c r="G1436" s="10"/>
      <c r="H1436" s="10"/>
      <c r="I1436" s="10" t="n">
        <v>4.1604</v>
      </c>
      <c r="J1436" s="10" t="n">
        <v>27.5</v>
      </c>
      <c r="K1436" s="10" t="n">
        <v>0</v>
      </c>
      <c r="L1436" s="10" t="n">
        <v>0</v>
      </c>
      <c r="M1436" s="10" t="n">
        <v>0</v>
      </c>
      <c r="N1436" s="10" t="n">
        <v>32.5</v>
      </c>
      <c r="O1436" s="10" t="n">
        <v>19.6</v>
      </c>
      <c r="P1436" s="10" t="n">
        <v>15</v>
      </c>
      <c r="Q1436" s="10" t="n">
        <v>3.7</v>
      </c>
      <c r="R1436" s="10" t="s">
        <v>41</v>
      </c>
      <c r="S1436" s="10" t="s">
        <v>41</v>
      </c>
      <c r="T1436" s="10" t="s">
        <v>41</v>
      </c>
      <c r="U1436" s="10" t="s">
        <v>41</v>
      </c>
      <c r="V1436" s="10" t="s">
        <v>41</v>
      </c>
      <c r="W1436" s="10" t="s">
        <v>40</v>
      </c>
      <c r="X1436" s="10" t="s">
        <v>40</v>
      </c>
      <c r="Y1436" s="10" t="s">
        <v>40</v>
      </c>
      <c r="Z1436" s="10" t="s">
        <v>40</v>
      </c>
      <c r="AA1436" s="10" t="s">
        <v>40</v>
      </c>
      <c r="AB1436" s="10" t="s">
        <v>40</v>
      </c>
      <c r="AC1436" s="10" t="s">
        <v>40</v>
      </c>
      <c r="AD1436" s="69" t="s">
        <v>40</v>
      </c>
      <c r="AE1436" s="70"/>
      <c r="AF1436" s="10"/>
      <c r="AG1436" s="10" t="n">
        <v>50</v>
      </c>
      <c r="AH1436" s="10"/>
      <c r="AI1436" s="10"/>
      <c r="AJ1436" s="10"/>
      <c r="AK1436" s="10" t="s">
        <v>46</v>
      </c>
    </row>
    <row r="1437" customFormat="false" ht="13.8" hidden="false" customHeight="false" outlineLevel="0" collapsed="false">
      <c r="A1437" s="10" t="s">
        <v>897</v>
      </c>
      <c r="B1437" s="81" t="s">
        <v>781</v>
      </c>
      <c r="C1437" s="10" t="s">
        <v>38</v>
      </c>
      <c r="D1437" s="106" t="s">
        <v>930</v>
      </c>
      <c r="E1437" s="10"/>
      <c r="F1437" s="10"/>
      <c r="G1437" s="10"/>
      <c r="H1437" s="10"/>
      <c r="I1437" s="10" t="n">
        <v>3.3977</v>
      </c>
      <c r="J1437" s="10" t="n">
        <v>22.3</v>
      </c>
      <c r="K1437" s="10" t="n">
        <v>0</v>
      </c>
      <c r="L1437" s="10" t="n">
        <v>0</v>
      </c>
      <c r="M1437" s="10" t="n">
        <v>0</v>
      </c>
      <c r="N1437" s="10" t="n">
        <v>27.4</v>
      </c>
      <c r="O1437" s="10" t="n">
        <v>17.4</v>
      </c>
      <c r="P1437" s="10" t="n">
        <v>13.5</v>
      </c>
      <c r="Q1437" s="10" t="n">
        <v>5.1</v>
      </c>
      <c r="R1437" s="10" t="s">
        <v>41</v>
      </c>
      <c r="S1437" s="10" t="s">
        <v>41</v>
      </c>
      <c r="T1437" s="10" t="s">
        <v>41</v>
      </c>
      <c r="U1437" s="10" t="s">
        <v>41</v>
      </c>
      <c r="V1437" s="10" t="s">
        <v>41</v>
      </c>
      <c r="W1437" s="10" t="s">
        <v>40</v>
      </c>
      <c r="X1437" s="10" t="s">
        <v>40</v>
      </c>
      <c r="Y1437" s="10" t="s">
        <v>40</v>
      </c>
      <c r="Z1437" s="10" t="s">
        <v>40</v>
      </c>
      <c r="AA1437" s="10" t="s">
        <v>40</v>
      </c>
      <c r="AB1437" s="10" t="s">
        <v>40</v>
      </c>
      <c r="AC1437" s="10" t="s">
        <v>40</v>
      </c>
      <c r="AD1437" s="69" t="s">
        <v>40</v>
      </c>
      <c r="AE1437" s="70"/>
      <c r="AF1437" s="10"/>
      <c r="AG1437" s="10" t="n">
        <v>50</v>
      </c>
      <c r="AH1437" s="10"/>
      <c r="AI1437" s="10"/>
      <c r="AJ1437" s="10"/>
      <c r="AK1437" s="10" t="s">
        <v>46</v>
      </c>
    </row>
    <row r="1438" customFormat="false" ht="13.8" hidden="false" customHeight="false" outlineLevel="0" collapsed="false">
      <c r="A1438" s="10" t="s">
        <v>897</v>
      </c>
      <c r="B1438" s="81" t="s">
        <v>781</v>
      </c>
      <c r="C1438" s="10" t="s">
        <v>59</v>
      </c>
      <c r="D1438" s="111" t="s">
        <v>931</v>
      </c>
      <c r="E1438" s="10"/>
      <c r="F1438" s="10"/>
      <c r="G1438" s="10"/>
      <c r="H1438" s="10"/>
      <c r="I1438" s="10" t="n">
        <v>7.0676</v>
      </c>
      <c r="J1438" s="10" t="n">
        <v>1.6895</v>
      </c>
      <c r="K1438" s="10" t="n">
        <v>0</v>
      </c>
      <c r="L1438" s="10" t="n">
        <v>0</v>
      </c>
      <c r="M1438" s="10" t="n">
        <v>0</v>
      </c>
      <c r="N1438" s="10" t="n">
        <v>27.9</v>
      </c>
      <c r="O1438" s="10" t="n">
        <v>31.5</v>
      </c>
      <c r="P1438" s="10" t="n">
        <v>10.1</v>
      </c>
      <c r="Q1438" s="10" t="n">
        <v>4</v>
      </c>
      <c r="R1438" s="10" t="s">
        <v>41</v>
      </c>
      <c r="S1438" s="10" t="s">
        <v>41</v>
      </c>
      <c r="T1438" s="10" t="s">
        <v>41</v>
      </c>
      <c r="U1438" s="10" t="s">
        <v>41</v>
      </c>
      <c r="V1438" s="10" t="s">
        <v>41</v>
      </c>
      <c r="W1438" s="10" t="s">
        <v>41</v>
      </c>
      <c r="X1438" s="10" t="s">
        <v>40</v>
      </c>
      <c r="Y1438" s="10" t="s">
        <v>40</v>
      </c>
      <c r="Z1438" s="10" t="s">
        <v>40</v>
      </c>
      <c r="AA1438" s="10" t="s">
        <v>40</v>
      </c>
      <c r="AB1438" s="10" t="s">
        <v>40</v>
      </c>
      <c r="AC1438" s="10" t="s">
        <v>40</v>
      </c>
      <c r="AD1438" s="69" t="s">
        <v>40</v>
      </c>
      <c r="AE1438" s="70"/>
      <c r="AF1438" s="10"/>
      <c r="AG1438" s="10" t="n">
        <v>100</v>
      </c>
      <c r="AH1438" s="10"/>
      <c r="AI1438" s="10"/>
      <c r="AJ1438" s="10"/>
      <c r="AK1438" s="10" t="s">
        <v>65</v>
      </c>
    </row>
    <row r="1439" customFormat="false" ht="13.8" hidden="false" customHeight="false" outlineLevel="0" collapsed="false">
      <c r="A1439" s="10" t="s">
        <v>897</v>
      </c>
      <c r="B1439" s="81" t="s">
        <v>781</v>
      </c>
      <c r="C1439" s="10" t="s">
        <v>59</v>
      </c>
      <c r="D1439" s="111" t="s">
        <v>932</v>
      </c>
      <c r="E1439" s="10"/>
      <c r="F1439" s="10"/>
      <c r="G1439" s="10"/>
      <c r="H1439" s="10"/>
      <c r="I1439" s="10" t="n">
        <v>6.3491</v>
      </c>
      <c r="J1439" s="10" t="n">
        <v>1.5498</v>
      </c>
      <c r="K1439" s="10" t="n">
        <v>0</v>
      </c>
      <c r="L1439" s="10" t="n">
        <v>0</v>
      </c>
      <c r="M1439" s="10" t="n">
        <v>0</v>
      </c>
      <c r="N1439" s="10" t="n">
        <v>25</v>
      </c>
      <c r="O1439" s="10" t="n">
        <v>29.7</v>
      </c>
      <c r="P1439" s="10" t="n">
        <v>11.1</v>
      </c>
      <c r="Q1439" s="10" t="n">
        <v>0.4</v>
      </c>
      <c r="R1439" s="10" t="s">
        <v>41</v>
      </c>
      <c r="S1439" s="10" t="s">
        <v>41</v>
      </c>
      <c r="T1439" s="10" t="s">
        <v>41</v>
      </c>
      <c r="U1439" s="10" t="s">
        <v>41</v>
      </c>
      <c r="V1439" s="10" t="s">
        <v>41</v>
      </c>
      <c r="W1439" s="10" t="s">
        <v>41</v>
      </c>
      <c r="X1439" s="10" t="s">
        <v>40</v>
      </c>
      <c r="Y1439" s="10" t="s">
        <v>40</v>
      </c>
      <c r="Z1439" s="10" t="s">
        <v>40</v>
      </c>
      <c r="AA1439" s="10" t="s">
        <v>40</v>
      </c>
      <c r="AB1439" s="10" t="s">
        <v>40</v>
      </c>
      <c r="AC1439" s="10" t="s">
        <v>40</v>
      </c>
      <c r="AD1439" s="69" t="s">
        <v>40</v>
      </c>
      <c r="AE1439" s="70"/>
      <c r="AF1439" s="10"/>
      <c r="AG1439" s="10" t="n">
        <v>100</v>
      </c>
      <c r="AH1439" s="10"/>
      <c r="AI1439" s="10"/>
      <c r="AJ1439" s="10"/>
      <c r="AK1439" s="10" t="s">
        <v>65</v>
      </c>
    </row>
    <row r="1440" customFormat="false" ht="13.8" hidden="false" customHeight="false" outlineLevel="0" collapsed="false">
      <c r="A1440" s="10" t="s">
        <v>897</v>
      </c>
      <c r="B1440" s="81" t="s">
        <v>781</v>
      </c>
      <c r="C1440" s="10" t="s">
        <v>59</v>
      </c>
      <c r="D1440" s="111" t="s">
        <v>933</v>
      </c>
      <c r="E1440" s="10"/>
      <c r="F1440" s="10"/>
      <c r="G1440" s="10"/>
      <c r="H1440" s="10"/>
      <c r="I1440" s="10" t="n">
        <v>5.341</v>
      </c>
      <c r="J1440" s="10" t="n">
        <v>1.0607</v>
      </c>
      <c r="K1440" s="10" t="n">
        <v>0</v>
      </c>
      <c r="L1440" s="10" t="n">
        <v>0</v>
      </c>
      <c r="M1440" s="10" t="n">
        <v>0</v>
      </c>
      <c r="N1440" s="10" t="n">
        <v>20.2</v>
      </c>
      <c r="O1440" s="10" t="n">
        <v>22.5</v>
      </c>
      <c r="P1440" s="10" t="n">
        <v>16.8</v>
      </c>
      <c r="Q1440" s="10" t="n">
        <v>1.4</v>
      </c>
      <c r="R1440" s="10" t="s">
        <v>41</v>
      </c>
      <c r="S1440" s="10" t="s">
        <v>41</v>
      </c>
      <c r="T1440" s="10" t="s">
        <v>41</v>
      </c>
      <c r="U1440" s="10" t="s">
        <v>41</v>
      </c>
      <c r="V1440" s="10" t="s">
        <v>41</v>
      </c>
      <c r="W1440" s="10" t="s">
        <v>41</v>
      </c>
      <c r="X1440" s="10" t="s">
        <v>40</v>
      </c>
      <c r="Y1440" s="10" t="s">
        <v>40</v>
      </c>
      <c r="Z1440" s="10" t="s">
        <v>40</v>
      </c>
      <c r="AA1440" s="10" t="s">
        <v>40</v>
      </c>
      <c r="AB1440" s="10" t="s">
        <v>40</v>
      </c>
      <c r="AC1440" s="10" t="s">
        <v>40</v>
      </c>
      <c r="AD1440" s="69" t="s">
        <v>40</v>
      </c>
      <c r="AE1440" s="70"/>
      <c r="AF1440" s="10"/>
      <c r="AG1440" s="10" t="n">
        <v>100</v>
      </c>
      <c r="AH1440" s="10"/>
      <c r="AI1440" s="10"/>
      <c r="AJ1440" s="10"/>
      <c r="AK1440" s="10" t="s">
        <v>65</v>
      </c>
    </row>
    <row r="1441" customFormat="false" ht="13.8" hidden="false" customHeight="false" outlineLevel="0" collapsed="false">
      <c r="A1441" s="10" t="s">
        <v>897</v>
      </c>
      <c r="B1441" s="81" t="s">
        <v>781</v>
      </c>
      <c r="C1441" s="10" t="s">
        <v>38</v>
      </c>
      <c r="D1441" s="106" t="s">
        <v>934</v>
      </c>
      <c r="E1441" s="10"/>
      <c r="F1441" s="10"/>
      <c r="G1441" s="10"/>
      <c r="H1441" s="10"/>
      <c r="I1441" s="10" t="n">
        <v>3.4116</v>
      </c>
      <c r="J1441" s="10"/>
      <c r="K1441" s="10"/>
      <c r="L1441" s="10"/>
      <c r="M1441" s="10"/>
      <c r="N1441" s="10"/>
      <c r="O1441" s="10" t="n">
        <v>1.064</v>
      </c>
      <c r="P1441" s="10" t="n">
        <v>2.8</v>
      </c>
      <c r="Q1441" s="10" t="n">
        <v>5.5</v>
      </c>
      <c r="R1441" s="10" t="s">
        <v>41</v>
      </c>
      <c r="S1441" s="10" t="s">
        <v>41</v>
      </c>
      <c r="T1441" s="10" t="s">
        <v>41</v>
      </c>
      <c r="U1441" s="10" t="s">
        <v>41</v>
      </c>
      <c r="V1441" s="10" t="s">
        <v>41</v>
      </c>
      <c r="W1441" s="10" t="s">
        <v>41</v>
      </c>
      <c r="X1441" s="10" t="s">
        <v>41</v>
      </c>
      <c r="Y1441" s="10" t="s">
        <v>41</v>
      </c>
      <c r="Z1441" s="10" t="s">
        <v>41</v>
      </c>
      <c r="AA1441" s="10" t="s">
        <v>41</v>
      </c>
      <c r="AB1441" s="10" t="s">
        <v>41</v>
      </c>
      <c r="AC1441" s="10" t="s">
        <v>40</v>
      </c>
      <c r="AD1441" s="69" t="s">
        <v>40</v>
      </c>
      <c r="AE1441" s="70"/>
      <c r="AF1441" s="10"/>
      <c r="AG1441" s="10" t="n">
        <v>50</v>
      </c>
      <c r="AH1441" s="10"/>
      <c r="AI1441" s="10"/>
      <c r="AJ1441" s="10"/>
      <c r="AK1441" s="10" t="s">
        <v>46</v>
      </c>
    </row>
    <row r="1442" customFormat="false" ht="13.8" hidden="false" customHeight="false" outlineLevel="0" collapsed="false">
      <c r="A1442" s="10" t="s">
        <v>897</v>
      </c>
      <c r="B1442" s="81" t="s">
        <v>781</v>
      </c>
      <c r="C1442" s="10" t="s">
        <v>59</v>
      </c>
      <c r="D1442" s="111" t="s">
        <v>935</v>
      </c>
      <c r="E1442" s="10" t="n">
        <v>4.2</v>
      </c>
      <c r="F1442" s="10" t="n">
        <v>19.2</v>
      </c>
      <c r="G1442" s="10" t="n">
        <v>37.8</v>
      </c>
      <c r="H1442" s="10" t="n">
        <v>72.3</v>
      </c>
      <c r="I1442" s="10" t="n">
        <v>67.2</v>
      </c>
      <c r="J1442" s="10" t="n">
        <v>96.2</v>
      </c>
      <c r="K1442" s="10" t="n">
        <v>0</v>
      </c>
      <c r="L1442" s="10" t="n">
        <v>0</v>
      </c>
      <c r="M1442" s="10" t="n">
        <v>0</v>
      </c>
      <c r="N1442" s="10" t="n">
        <v>20.9</v>
      </c>
      <c r="O1442" s="10" t="n">
        <v>21.1</v>
      </c>
      <c r="P1442" s="10" t="n">
        <v>14.8</v>
      </c>
      <c r="Q1442" s="10" t="n">
        <v>4.8</v>
      </c>
      <c r="R1442" s="10" t="s">
        <v>40</v>
      </c>
      <c r="S1442" s="10" t="s">
        <v>40</v>
      </c>
      <c r="T1442" s="10" t="s">
        <v>40</v>
      </c>
      <c r="U1442" s="10" t="s">
        <v>40</v>
      </c>
      <c r="V1442" s="10" t="s">
        <v>40</v>
      </c>
      <c r="W1442" s="10" t="s">
        <v>40</v>
      </c>
      <c r="X1442" s="10" t="s">
        <v>40</v>
      </c>
      <c r="Y1442" s="10" t="s">
        <v>40</v>
      </c>
      <c r="Z1442" s="10" t="s">
        <v>40</v>
      </c>
      <c r="AA1442" s="10" t="s">
        <v>40</v>
      </c>
      <c r="AB1442" s="10" t="s">
        <v>40</v>
      </c>
      <c r="AC1442" s="10" t="s">
        <v>40</v>
      </c>
      <c r="AD1442" s="69" t="s">
        <v>40</v>
      </c>
      <c r="AE1442" s="70"/>
      <c r="AF1442" s="10"/>
      <c r="AG1442" s="10" t="n">
        <v>100</v>
      </c>
      <c r="AH1442" s="10"/>
      <c r="AI1442" s="10"/>
      <c r="AJ1442" s="10"/>
      <c r="AK1442" s="10" t="s">
        <v>65</v>
      </c>
    </row>
    <row r="1443" customFormat="false" ht="13.8" hidden="false" customHeight="false" outlineLevel="0" collapsed="false">
      <c r="A1443" s="10" t="s">
        <v>897</v>
      </c>
      <c r="B1443" s="81" t="s">
        <v>781</v>
      </c>
      <c r="C1443" s="10" t="s">
        <v>38</v>
      </c>
      <c r="D1443" s="106" t="s">
        <v>936</v>
      </c>
      <c r="E1443" s="10" t="n">
        <v>2.7</v>
      </c>
      <c r="F1443" s="10" t="n">
        <v>14.6</v>
      </c>
      <c r="G1443" s="10" t="n">
        <v>30.1</v>
      </c>
      <c r="H1443" s="10" t="n">
        <v>59</v>
      </c>
      <c r="I1443" s="10" t="n">
        <v>22.1</v>
      </c>
      <c r="J1443" s="10" t="n">
        <v>48.6</v>
      </c>
      <c r="K1443" s="10" t="n">
        <v>0</v>
      </c>
      <c r="L1443" s="10" t="n">
        <v>0</v>
      </c>
      <c r="M1443" s="10" t="n">
        <v>0</v>
      </c>
      <c r="N1443" s="10" t="n">
        <v>23.7</v>
      </c>
      <c r="O1443" s="10" t="n">
        <v>16.3</v>
      </c>
      <c r="P1443" s="10" t="n">
        <v>11</v>
      </c>
      <c r="Q1443" s="10" t="n">
        <v>6.2</v>
      </c>
      <c r="R1443" s="10" t="s">
        <v>40</v>
      </c>
      <c r="S1443" s="10" t="s">
        <v>40</v>
      </c>
      <c r="T1443" s="10" t="s">
        <v>40</v>
      </c>
      <c r="U1443" s="10" t="s">
        <v>40</v>
      </c>
      <c r="V1443" s="10" t="s">
        <v>40</v>
      </c>
      <c r="W1443" s="10" t="s">
        <v>40</v>
      </c>
      <c r="X1443" s="10" t="s">
        <v>40</v>
      </c>
      <c r="Y1443" s="10" t="s">
        <v>40</v>
      </c>
      <c r="Z1443" s="10" t="s">
        <v>40</v>
      </c>
      <c r="AA1443" s="10" t="s">
        <v>40</v>
      </c>
      <c r="AB1443" s="10" t="s">
        <v>40</v>
      </c>
      <c r="AC1443" s="10" t="s">
        <v>40</v>
      </c>
      <c r="AD1443" s="69" t="s">
        <v>40</v>
      </c>
      <c r="AE1443" s="70"/>
      <c r="AF1443" s="10"/>
      <c r="AG1443" s="10" t="n">
        <v>50</v>
      </c>
      <c r="AH1443" s="10"/>
      <c r="AI1443" s="10"/>
      <c r="AJ1443" s="10"/>
      <c r="AK1443" s="10" t="s">
        <v>46</v>
      </c>
    </row>
    <row r="1444" customFormat="false" ht="13.8" hidden="false" customHeight="false" outlineLevel="0" collapsed="false">
      <c r="A1444" s="10" t="s">
        <v>897</v>
      </c>
      <c r="B1444" s="81" t="s">
        <v>781</v>
      </c>
      <c r="C1444" s="10" t="s">
        <v>38</v>
      </c>
      <c r="D1444" s="106" t="s">
        <v>937</v>
      </c>
      <c r="E1444" s="10" t="n">
        <v>1.3</v>
      </c>
      <c r="F1444" s="10" t="n">
        <v>10.2</v>
      </c>
      <c r="G1444" s="10" t="n">
        <v>22.7</v>
      </c>
      <c r="H1444" s="10" t="n">
        <v>47.3</v>
      </c>
      <c r="I1444" s="10" t="n">
        <v>14.2</v>
      </c>
      <c r="J1444" s="10" t="n">
        <v>32.4</v>
      </c>
      <c r="K1444" s="10" t="n">
        <v>0</v>
      </c>
      <c r="L1444" s="10" t="n">
        <v>0</v>
      </c>
      <c r="M1444" s="10" t="n">
        <v>0</v>
      </c>
      <c r="N1444" s="10" t="n">
        <v>15.8</v>
      </c>
      <c r="O1444" s="10" t="n">
        <v>13.9</v>
      </c>
      <c r="P1444" s="10" t="n">
        <v>9.5</v>
      </c>
      <c r="Q1444" s="10" t="n">
        <v>5.4</v>
      </c>
      <c r="R1444" s="10" t="s">
        <v>40</v>
      </c>
      <c r="S1444" s="10" t="s">
        <v>40</v>
      </c>
      <c r="T1444" s="10" t="s">
        <v>40</v>
      </c>
      <c r="U1444" s="10" t="s">
        <v>40</v>
      </c>
      <c r="V1444" s="10" t="s">
        <v>40</v>
      </c>
      <c r="W1444" s="10" t="s">
        <v>40</v>
      </c>
      <c r="X1444" s="10" t="s">
        <v>40</v>
      </c>
      <c r="Y1444" s="10" t="s">
        <v>40</v>
      </c>
      <c r="Z1444" s="10" t="s">
        <v>40</v>
      </c>
      <c r="AA1444" s="10" t="s">
        <v>40</v>
      </c>
      <c r="AB1444" s="10" t="s">
        <v>40</v>
      </c>
      <c r="AC1444" s="10" t="s">
        <v>40</v>
      </c>
      <c r="AD1444" s="69" t="s">
        <v>40</v>
      </c>
      <c r="AE1444" s="70"/>
      <c r="AF1444" s="10"/>
      <c r="AG1444" s="10" t="n">
        <v>50</v>
      </c>
      <c r="AH1444" s="10"/>
      <c r="AI1444" s="10"/>
      <c r="AJ1444" s="10"/>
      <c r="AK1444" s="10" t="s">
        <v>46</v>
      </c>
    </row>
    <row r="1445" customFormat="false" ht="13.8" hidden="false" customHeight="false" outlineLevel="0" collapsed="false">
      <c r="A1445" s="10" t="s">
        <v>897</v>
      </c>
      <c r="B1445" s="101" t="s">
        <v>743</v>
      </c>
      <c r="C1445" s="10" t="s">
        <v>384</v>
      </c>
      <c r="D1445" s="104" t="s">
        <v>654</v>
      </c>
      <c r="E1445" s="10"/>
      <c r="F1445" s="10"/>
      <c r="G1445" s="10"/>
      <c r="H1445" s="10"/>
      <c r="I1445" s="10"/>
      <c r="J1445" s="10"/>
      <c r="K1445" s="10"/>
      <c r="L1445" s="10"/>
      <c r="M1445" s="10"/>
      <c r="N1445" s="10" t="n">
        <v>15</v>
      </c>
      <c r="O1445" s="10"/>
      <c r="P1445" s="10"/>
      <c r="Q1445" s="10"/>
      <c r="R1445" s="10"/>
      <c r="S1445" s="10"/>
      <c r="T1445" s="10"/>
      <c r="U1445" s="10"/>
      <c r="V1445" s="10" t="s">
        <v>107</v>
      </c>
      <c r="W1445" s="10" t="s">
        <v>107</v>
      </c>
      <c r="X1445" s="10" t="s">
        <v>107</v>
      </c>
      <c r="Y1445" s="10" t="s">
        <v>107</v>
      </c>
      <c r="Z1445" s="10" t="s">
        <v>107</v>
      </c>
      <c r="AA1445" s="10" t="s">
        <v>107</v>
      </c>
      <c r="AB1445" s="10"/>
      <c r="AC1445" s="10"/>
      <c r="AD1445" s="69"/>
      <c r="AE1445" s="70"/>
      <c r="AF1445" s="10"/>
      <c r="AG1445" s="10"/>
      <c r="AH1445" s="10"/>
      <c r="AI1445" s="10"/>
      <c r="AJ1445" s="10"/>
      <c r="AK1445" s="10"/>
    </row>
    <row r="1446" customFormat="false" ht="13.8" hidden="false" customHeight="false" outlineLevel="0" collapsed="false">
      <c r="A1446" s="10" t="s">
        <v>897</v>
      </c>
      <c r="B1446" s="101" t="s">
        <v>743</v>
      </c>
      <c r="C1446" s="10" t="s">
        <v>384</v>
      </c>
      <c r="D1446" s="104" t="s">
        <v>655</v>
      </c>
      <c r="E1446" s="10"/>
      <c r="F1446" s="10"/>
      <c r="G1446" s="10"/>
      <c r="H1446" s="10"/>
      <c r="I1446" s="10"/>
      <c r="J1446" s="10"/>
      <c r="K1446" s="10"/>
      <c r="L1446" s="10"/>
      <c r="M1446" s="10"/>
      <c r="N1446" s="10" t="n">
        <v>12</v>
      </c>
      <c r="O1446" s="10"/>
      <c r="P1446" s="10"/>
      <c r="Q1446" s="10"/>
      <c r="R1446" s="10"/>
      <c r="S1446" s="10"/>
      <c r="T1446" s="10"/>
      <c r="U1446" s="10"/>
      <c r="V1446" s="10" t="s">
        <v>107</v>
      </c>
      <c r="W1446" s="10" t="s">
        <v>107</v>
      </c>
      <c r="X1446" s="10" t="s">
        <v>107</v>
      </c>
      <c r="Y1446" s="10" t="s">
        <v>107</v>
      </c>
      <c r="Z1446" s="10" t="s">
        <v>107</v>
      </c>
      <c r="AA1446" s="10" t="s">
        <v>107</v>
      </c>
      <c r="AB1446" s="10"/>
      <c r="AC1446" s="10"/>
      <c r="AD1446" s="69"/>
      <c r="AE1446" s="70"/>
      <c r="AF1446" s="10"/>
      <c r="AG1446" s="10"/>
      <c r="AH1446" s="10"/>
      <c r="AI1446" s="10"/>
      <c r="AJ1446" s="10"/>
      <c r="AK1446" s="10"/>
    </row>
    <row r="1447" customFormat="false" ht="13.8" hidden="false" customHeight="false" outlineLevel="0" collapsed="false">
      <c r="A1447" s="10" t="s">
        <v>897</v>
      </c>
      <c r="B1447" s="101" t="s">
        <v>743</v>
      </c>
      <c r="C1447" s="10" t="s">
        <v>213</v>
      </c>
      <c r="D1447" s="102" t="s">
        <v>892</v>
      </c>
      <c r="E1447" s="10"/>
      <c r="F1447" s="10"/>
      <c r="G1447" s="10"/>
      <c r="H1447" s="10" t="n">
        <v>2.2667</v>
      </c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 t="s">
        <v>61</v>
      </c>
      <c r="V1447" s="10"/>
      <c r="W1447" s="10"/>
      <c r="X1447" s="10"/>
      <c r="Y1447" s="10"/>
      <c r="Z1447" s="10"/>
      <c r="AA1447" s="10"/>
      <c r="AB1447" s="10"/>
      <c r="AC1447" s="10"/>
      <c r="AD1447" s="69"/>
      <c r="AE1447" s="70"/>
      <c r="AF1447" s="10"/>
      <c r="AG1447" s="10"/>
      <c r="AH1447" s="10"/>
      <c r="AI1447" s="10"/>
      <c r="AJ1447" s="10"/>
      <c r="AK1447" s="10"/>
    </row>
    <row r="1448" customFormat="false" ht="13.8" hidden="false" customHeight="false" outlineLevel="0" collapsed="false">
      <c r="A1448" s="10" t="s">
        <v>897</v>
      </c>
      <c r="B1448" s="101" t="s">
        <v>743</v>
      </c>
      <c r="C1448" s="10" t="s">
        <v>213</v>
      </c>
      <c r="D1448" s="102" t="s">
        <v>626</v>
      </c>
      <c r="E1448" s="10"/>
      <c r="F1448" s="10"/>
      <c r="G1448" s="10"/>
      <c r="H1448" s="10"/>
      <c r="I1448" s="10"/>
      <c r="J1448" s="10" t="n">
        <v>0</v>
      </c>
      <c r="K1448" s="10" t="n">
        <v>30</v>
      </c>
      <c r="L1448" s="10" t="n">
        <v>40</v>
      </c>
      <c r="M1448" s="10" t="n">
        <v>40</v>
      </c>
      <c r="N1448" s="10" t="n">
        <v>20</v>
      </c>
      <c r="O1448" s="10"/>
      <c r="P1448" s="10"/>
      <c r="Q1448" s="10"/>
      <c r="R1448" s="10"/>
      <c r="S1448" s="10"/>
      <c r="T1448" s="10"/>
      <c r="U1448" s="10"/>
      <c r="V1448" s="10"/>
      <c r="W1448" s="10" t="s">
        <v>40</v>
      </c>
      <c r="X1448" s="10" t="s">
        <v>40</v>
      </c>
      <c r="Y1448" s="10" t="s">
        <v>40</v>
      </c>
      <c r="Z1448" s="10" t="s">
        <v>40</v>
      </c>
      <c r="AA1448" s="10" t="s">
        <v>40</v>
      </c>
      <c r="AB1448" s="10"/>
      <c r="AC1448" s="10"/>
      <c r="AD1448" s="69"/>
      <c r="AE1448" s="70"/>
      <c r="AF1448" s="10"/>
      <c r="AG1448" s="10"/>
      <c r="AH1448" s="10"/>
      <c r="AI1448" s="10"/>
      <c r="AJ1448" s="10"/>
      <c r="AK1448" s="10" t="s">
        <v>115</v>
      </c>
    </row>
    <row r="1449" customFormat="false" ht="13.8" hidden="false" customHeight="false" outlineLevel="0" collapsed="false">
      <c r="A1449" s="10" t="s">
        <v>897</v>
      </c>
      <c r="B1449" s="101" t="s">
        <v>743</v>
      </c>
      <c r="C1449" s="10" t="s">
        <v>213</v>
      </c>
      <c r="D1449" s="102" t="s">
        <v>893</v>
      </c>
      <c r="E1449" s="10" t="n">
        <v>0</v>
      </c>
      <c r="F1449" s="10" t="n">
        <v>5.7</v>
      </c>
      <c r="G1449" s="10" t="n">
        <v>11.1</v>
      </c>
      <c r="H1449" s="10" t="n">
        <v>25.7</v>
      </c>
      <c r="I1449" s="10"/>
      <c r="J1449" s="10"/>
      <c r="K1449" s="10"/>
      <c r="L1449" s="10"/>
      <c r="M1449" s="10"/>
      <c r="N1449" s="10"/>
      <c r="O1449" s="10" t="n">
        <v>0</v>
      </c>
      <c r="P1449" s="10" t="n">
        <v>0.9</v>
      </c>
      <c r="Q1449" s="10" t="n">
        <v>0</v>
      </c>
      <c r="R1449" s="10" t="s">
        <v>40</v>
      </c>
      <c r="S1449" s="10" t="s">
        <v>40</v>
      </c>
      <c r="T1449" s="10" t="s">
        <v>40</v>
      </c>
      <c r="U1449" s="10" t="s">
        <v>40</v>
      </c>
      <c r="V1449" s="10"/>
      <c r="W1449" s="10"/>
      <c r="X1449" s="10"/>
      <c r="Y1449" s="10"/>
      <c r="Z1449" s="10"/>
      <c r="AA1449" s="10"/>
      <c r="AB1449" s="10" t="s">
        <v>40</v>
      </c>
      <c r="AC1449" s="10" t="s">
        <v>40</v>
      </c>
      <c r="AD1449" s="69" t="s">
        <v>40</v>
      </c>
      <c r="AE1449" s="70"/>
      <c r="AF1449" s="10"/>
      <c r="AG1449" s="10"/>
      <c r="AH1449" s="10"/>
      <c r="AI1449" s="10"/>
      <c r="AJ1449" s="10"/>
      <c r="AK1449" s="10" t="s">
        <v>72</v>
      </c>
    </row>
    <row r="1450" customFormat="false" ht="13.8" hidden="false" customHeight="false" outlineLevel="0" collapsed="false">
      <c r="A1450" s="10" t="s">
        <v>897</v>
      </c>
      <c r="B1450" s="101" t="s">
        <v>743</v>
      </c>
      <c r="C1450" s="10" t="s">
        <v>99</v>
      </c>
      <c r="D1450" s="103" t="s">
        <v>894</v>
      </c>
      <c r="E1450" s="10"/>
      <c r="F1450" s="10"/>
      <c r="G1450" s="10"/>
      <c r="H1450" s="10"/>
      <c r="I1450" s="10"/>
      <c r="J1450" s="10"/>
      <c r="K1450" s="10" t="n">
        <v>60</v>
      </c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 t="s">
        <v>101</v>
      </c>
      <c r="Y1450" s="10"/>
      <c r="Z1450" s="10"/>
      <c r="AA1450" s="10"/>
      <c r="AB1450" s="10"/>
      <c r="AC1450" s="10"/>
      <c r="AD1450" s="69"/>
      <c r="AE1450" s="70" t="n">
        <v>5000</v>
      </c>
      <c r="AF1450" s="10"/>
      <c r="AG1450" s="10"/>
      <c r="AH1450" s="10"/>
      <c r="AI1450" s="10"/>
      <c r="AJ1450" s="10"/>
      <c r="AK1450" s="10"/>
    </row>
    <row r="1451" customFormat="false" ht="13.8" hidden="false" customHeight="false" outlineLevel="0" collapsed="false">
      <c r="A1451" s="10" t="s">
        <v>897</v>
      </c>
      <c r="B1451" s="101" t="s">
        <v>743</v>
      </c>
      <c r="C1451" s="10" t="s">
        <v>384</v>
      </c>
      <c r="D1451" s="104" t="s">
        <v>895</v>
      </c>
      <c r="E1451" s="10"/>
      <c r="F1451" s="10"/>
      <c r="G1451" s="10"/>
      <c r="H1451" s="10" t="n">
        <v>7</v>
      </c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 t="s">
        <v>61</v>
      </c>
      <c r="V1451" s="10"/>
      <c r="W1451" s="10"/>
      <c r="X1451" s="10"/>
      <c r="Y1451" s="10"/>
      <c r="Z1451" s="10"/>
      <c r="AA1451" s="10"/>
      <c r="AB1451" s="10"/>
      <c r="AC1451" s="10"/>
      <c r="AD1451" s="69"/>
      <c r="AE1451" s="70"/>
      <c r="AF1451" s="10"/>
      <c r="AG1451" s="10"/>
      <c r="AH1451" s="10"/>
      <c r="AI1451" s="10"/>
      <c r="AJ1451" s="10"/>
      <c r="AK1451" s="10"/>
    </row>
    <row r="1452" customFormat="false" ht="13.8" hidden="false" customHeight="false" outlineLevel="0" collapsed="false">
      <c r="A1452" s="10" t="s">
        <v>897</v>
      </c>
      <c r="B1452" s="101" t="s">
        <v>743</v>
      </c>
      <c r="C1452" s="10" t="s">
        <v>384</v>
      </c>
      <c r="D1452" s="105" t="s">
        <v>208</v>
      </c>
      <c r="E1452" s="10"/>
      <c r="F1452" s="10"/>
      <c r="G1452" s="10"/>
      <c r="H1452" s="10" t="n">
        <v>4</v>
      </c>
      <c r="I1452" s="10" t="n">
        <v>4</v>
      </c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 t="s">
        <v>61</v>
      </c>
      <c r="V1452" s="10" t="s">
        <v>180</v>
      </c>
      <c r="W1452" s="10"/>
      <c r="X1452" s="10"/>
      <c r="Y1452" s="10"/>
      <c r="Z1452" s="10"/>
      <c r="AA1452" s="10"/>
      <c r="AB1452" s="10"/>
      <c r="AC1452" s="10"/>
      <c r="AD1452" s="69"/>
      <c r="AE1452" s="70"/>
      <c r="AF1452" s="10"/>
      <c r="AG1452" s="10"/>
      <c r="AH1452" s="10"/>
      <c r="AI1452" s="10"/>
      <c r="AJ1452" s="10"/>
      <c r="AK1452" s="10"/>
    </row>
    <row r="1453" customFormat="false" ht="13.8" hidden="false" customHeight="false" outlineLevel="0" collapsed="false">
      <c r="A1453" s="10" t="s">
        <v>897</v>
      </c>
      <c r="B1453" s="101" t="s">
        <v>743</v>
      </c>
      <c r="C1453" s="10" t="s">
        <v>213</v>
      </c>
      <c r="D1453" s="102" t="s">
        <v>898</v>
      </c>
      <c r="E1453" s="10"/>
      <c r="F1453" s="10"/>
      <c r="G1453" s="10"/>
      <c r="H1453" s="10" t="n">
        <v>2.0938</v>
      </c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 t="s">
        <v>61</v>
      </c>
      <c r="V1453" s="10"/>
      <c r="W1453" s="10"/>
      <c r="X1453" s="10"/>
      <c r="Y1453" s="10"/>
      <c r="Z1453" s="10"/>
      <c r="AA1453" s="10"/>
      <c r="AB1453" s="10"/>
      <c r="AC1453" s="10"/>
      <c r="AD1453" s="69"/>
      <c r="AE1453" s="70"/>
      <c r="AF1453" s="10"/>
      <c r="AG1453" s="10"/>
      <c r="AH1453" s="10"/>
      <c r="AI1453" s="10"/>
      <c r="AJ1453" s="10"/>
      <c r="AK1453" s="10"/>
    </row>
    <row r="1454" customFormat="false" ht="13.8" hidden="false" customHeight="false" outlineLevel="0" collapsed="false">
      <c r="A1454" s="10" t="s">
        <v>897</v>
      </c>
      <c r="B1454" s="101" t="s">
        <v>743</v>
      </c>
      <c r="C1454" s="10" t="s">
        <v>38</v>
      </c>
      <c r="D1454" s="106" t="s">
        <v>899</v>
      </c>
      <c r="E1454" s="10"/>
      <c r="F1454" s="10"/>
      <c r="G1454" s="10"/>
      <c r="H1454" s="10"/>
      <c r="I1454" s="10" t="n">
        <v>4.8874</v>
      </c>
      <c r="J1454" s="10"/>
      <c r="K1454" s="10" t="n">
        <v>1.3678</v>
      </c>
      <c r="L1454" s="10" t="n">
        <v>12.8</v>
      </c>
      <c r="M1454" s="10" t="n">
        <v>7.5</v>
      </c>
      <c r="N1454" s="10" t="n">
        <v>0</v>
      </c>
      <c r="O1454" s="10" t="n">
        <v>13.2</v>
      </c>
      <c r="P1454" s="10" t="n">
        <v>5.6</v>
      </c>
      <c r="Q1454" s="10" t="n">
        <v>2.5</v>
      </c>
      <c r="R1454" s="10" t="s">
        <v>41</v>
      </c>
      <c r="S1454" s="10" t="s">
        <v>41</v>
      </c>
      <c r="T1454" s="10" t="s">
        <v>41</v>
      </c>
      <c r="U1454" s="10" t="s">
        <v>41</v>
      </c>
      <c r="V1454" s="10" t="s">
        <v>41</v>
      </c>
      <c r="W1454" s="10" t="s">
        <v>41</v>
      </c>
      <c r="X1454" s="10" t="s">
        <v>41</v>
      </c>
      <c r="Y1454" s="10" t="s">
        <v>40</v>
      </c>
      <c r="Z1454" s="10" t="s">
        <v>40</v>
      </c>
      <c r="AA1454" s="10" t="s">
        <v>40</v>
      </c>
      <c r="AB1454" s="10" t="s">
        <v>40</v>
      </c>
      <c r="AC1454" s="10" t="s">
        <v>40</v>
      </c>
      <c r="AD1454" s="69" t="s">
        <v>40</v>
      </c>
      <c r="AE1454" s="70"/>
      <c r="AF1454" s="10"/>
      <c r="AG1454" s="10" t="n">
        <v>50</v>
      </c>
      <c r="AH1454" s="10" t="n">
        <v>0.75</v>
      </c>
      <c r="AI1454" s="10" t="s">
        <v>766</v>
      </c>
      <c r="AJ1454" s="10"/>
      <c r="AK1454" s="10" t="s">
        <v>46</v>
      </c>
    </row>
    <row r="1455" customFormat="false" ht="13.8" hidden="false" customHeight="false" outlineLevel="0" collapsed="false">
      <c r="A1455" s="10" t="s">
        <v>897</v>
      </c>
      <c r="B1455" s="101" t="s">
        <v>743</v>
      </c>
      <c r="C1455" s="10" t="s">
        <v>38</v>
      </c>
      <c r="D1455" s="106" t="s">
        <v>900</v>
      </c>
      <c r="E1455" s="10"/>
      <c r="F1455" s="10"/>
      <c r="G1455" s="10"/>
      <c r="H1455" s="10"/>
      <c r="I1455" s="10" t="n">
        <v>3.7823</v>
      </c>
      <c r="J1455" s="10"/>
      <c r="K1455" s="10" t="n">
        <v>1.0639</v>
      </c>
      <c r="L1455" s="10" t="n">
        <v>7.9</v>
      </c>
      <c r="M1455" s="10" t="n">
        <v>5.6</v>
      </c>
      <c r="N1455" s="10" t="n">
        <v>0</v>
      </c>
      <c r="O1455" s="10" t="n">
        <v>10.9</v>
      </c>
      <c r="P1455" s="10" t="n">
        <v>4.8</v>
      </c>
      <c r="Q1455" s="10" t="n">
        <v>2.2</v>
      </c>
      <c r="R1455" s="10" t="s">
        <v>41</v>
      </c>
      <c r="S1455" s="10" t="s">
        <v>41</v>
      </c>
      <c r="T1455" s="10" t="s">
        <v>41</v>
      </c>
      <c r="U1455" s="10" t="s">
        <v>41</v>
      </c>
      <c r="V1455" s="10" t="s">
        <v>41</v>
      </c>
      <c r="W1455" s="10" t="s">
        <v>41</v>
      </c>
      <c r="X1455" s="10" t="s">
        <v>41</v>
      </c>
      <c r="Y1455" s="10" t="s">
        <v>40</v>
      </c>
      <c r="Z1455" s="10" t="s">
        <v>40</v>
      </c>
      <c r="AA1455" s="10" t="s">
        <v>40</v>
      </c>
      <c r="AB1455" s="10" t="s">
        <v>40</v>
      </c>
      <c r="AC1455" s="10" t="s">
        <v>40</v>
      </c>
      <c r="AD1455" s="69" t="s">
        <v>40</v>
      </c>
      <c r="AE1455" s="70"/>
      <c r="AF1455" s="10"/>
      <c r="AG1455" s="10" t="n">
        <v>50</v>
      </c>
      <c r="AH1455" s="10" t="n">
        <v>0.6</v>
      </c>
      <c r="AI1455" s="10" t="s">
        <v>766</v>
      </c>
      <c r="AJ1455" s="10"/>
      <c r="AK1455" s="10" t="s">
        <v>46</v>
      </c>
    </row>
    <row r="1456" customFormat="false" ht="13.8" hidden="false" customHeight="false" outlineLevel="0" collapsed="false">
      <c r="A1456" s="10" t="s">
        <v>897</v>
      </c>
      <c r="B1456" s="101" t="s">
        <v>743</v>
      </c>
      <c r="C1456" s="10" t="s">
        <v>59</v>
      </c>
      <c r="D1456" s="110" t="s">
        <v>901</v>
      </c>
      <c r="E1456" s="10"/>
      <c r="F1456" s="10"/>
      <c r="G1456" s="10"/>
      <c r="H1456" s="10"/>
      <c r="I1456" s="10" t="n">
        <v>6.3553</v>
      </c>
      <c r="J1456" s="10"/>
      <c r="K1456" s="10" t="n">
        <v>3.9529</v>
      </c>
      <c r="L1456" s="10" t="n">
        <v>32.3</v>
      </c>
      <c r="M1456" s="10" t="n">
        <v>14.2</v>
      </c>
      <c r="N1456" s="10" t="n">
        <v>1</v>
      </c>
      <c r="O1456" s="10" t="n">
        <v>14.2</v>
      </c>
      <c r="P1456" s="10" t="n">
        <v>9</v>
      </c>
      <c r="Q1456" s="10" t="n">
        <v>5.2</v>
      </c>
      <c r="R1456" s="10" t="s">
        <v>61</v>
      </c>
      <c r="S1456" s="10" t="s">
        <v>61</v>
      </c>
      <c r="T1456" s="10" t="s">
        <v>61</v>
      </c>
      <c r="U1456" s="10" t="s">
        <v>61</v>
      </c>
      <c r="V1456" s="10" t="s">
        <v>61</v>
      </c>
      <c r="W1456" s="10" t="s">
        <v>41</v>
      </c>
      <c r="X1456" s="10" t="s">
        <v>41</v>
      </c>
      <c r="Y1456" s="10" t="s">
        <v>40</v>
      </c>
      <c r="Z1456" s="10" t="s">
        <v>40</v>
      </c>
      <c r="AA1456" s="10" t="s">
        <v>40</v>
      </c>
      <c r="AB1456" s="10" t="s">
        <v>40</v>
      </c>
      <c r="AC1456" s="10" t="s">
        <v>40</v>
      </c>
      <c r="AD1456" s="69" t="s">
        <v>40</v>
      </c>
      <c r="AE1456" s="70"/>
      <c r="AF1456" s="10"/>
      <c r="AG1456" s="10" t="n">
        <v>100</v>
      </c>
      <c r="AH1456" s="10" t="n">
        <v>1</v>
      </c>
      <c r="AI1456" s="10" t="s">
        <v>407</v>
      </c>
      <c r="AJ1456" s="10"/>
      <c r="AK1456" s="10" t="s">
        <v>65</v>
      </c>
    </row>
    <row r="1457" customFormat="false" ht="13.8" hidden="false" customHeight="false" outlineLevel="0" collapsed="false">
      <c r="A1457" s="10" t="s">
        <v>897</v>
      </c>
      <c r="B1457" s="101" t="s">
        <v>743</v>
      </c>
      <c r="C1457" s="10" t="s">
        <v>59</v>
      </c>
      <c r="D1457" s="107" t="s">
        <v>902</v>
      </c>
      <c r="E1457" s="10"/>
      <c r="F1457" s="10"/>
      <c r="G1457" s="10"/>
      <c r="H1457" s="10"/>
      <c r="I1457" s="10" t="n">
        <v>5.6454</v>
      </c>
      <c r="J1457" s="10"/>
      <c r="K1457" s="10" t="n">
        <v>3.6135</v>
      </c>
      <c r="L1457" s="10" t="n">
        <v>27.8</v>
      </c>
      <c r="M1457" s="10" t="n">
        <v>15</v>
      </c>
      <c r="N1457" s="10" t="n">
        <v>0.2</v>
      </c>
      <c r="O1457" s="10" t="n">
        <v>14.3</v>
      </c>
      <c r="P1457" s="10" t="n">
        <v>9.4</v>
      </c>
      <c r="Q1457" s="10" t="n">
        <v>4.5</v>
      </c>
      <c r="R1457" s="10" t="s">
        <v>61</v>
      </c>
      <c r="S1457" s="10" t="s">
        <v>61</v>
      </c>
      <c r="T1457" s="10" t="s">
        <v>61</v>
      </c>
      <c r="U1457" s="10" t="s">
        <v>61</v>
      </c>
      <c r="V1457" s="10" t="s">
        <v>61</v>
      </c>
      <c r="W1457" s="10" t="s">
        <v>41</v>
      </c>
      <c r="X1457" s="10" t="s">
        <v>41</v>
      </c>
      <c r="Y1457" s="10" t="s">
        <v>40</v>
      </c>
      <c r="Z1457" s="10" t="s">
        <v>40</v>
      </c>
      <c r="AA1457" s="10" t="s">
        <v>40</v>
      </c>
      <c r="AB1457" s="10" t="s">
        <v>40</v>
      </c>
      <c r="AC1457" s="10" t="s">
        <v>40</v>
      </c>
      <c r="AD1457" s="69" t="s">
        <v>40</v>
      </c>
      <c r="AE1457" s="70"/>
      <c r="AF1457" s="10"/>
      <c r="AG1457" s="10" t="n">
        <v>100</v>
      </c>
      <c r="AH1457" s="10"/>
      <c r="AI1457" s="10" t="s">
        <v>407</v>
      </c>
      <c r="AJ1457" s="10"/>
      <c r="AK1457" s="10" t="s">
        <v>65</v>
      </c>
    </row>
    <row r="1458" customFormat="false" ht="13.8" hidden="false" customHeight="false" outlineLevel="0" collapsed="false">
      <c r="A1458" s="10" t="s">
        <v>897</v>
      </c>
      <c r="B1458" s="101" t="s">
        <v>743</v>
      </c>
      <c r="C1458" s="10" t="s">
        <v>59</v>
      </c>
      <c r="D1458" s="107" t="s">
        <v>903</v>
      </c>
      <c r="E1458" s="10"/>
      <c r="F1458" s="10"/>
      <c r="G1458" s="10"/>
      <c r="H1458" s="10"/>
      <c r="I1458" s="10" t="n">
        <v>6.3553</v>
      </c>
      <c r="J1458" s="10" t="n">
        <v>87.1</v>
      </c>
      <c r="K1458" s="10" t="n">
        <v>44.9</v>
      </c>
      <c r="L1458" s="10" t="n">
        <v>0</v>
      </c>
      <c r="M1458" s="10" t="n">
        <v>0</v>
      </c>
      <c r="N1458" s="10" t="n">
        <v>0</v>
      </c>
      <c r="O1458" s="10" t="n">
        <v>0</v>
      </c>
      <c r="P1458" s="10" t="n">
        <v>3.9</v>
      </c>
      <c r="Q1458" s="10" t="n">
        <v>1.3</v>
      </c>
      <c r="R1458" s="10" t="s">
        <v>61</v>
      </c>
      <c r="S1458" s="10" t="s">
        <v>61</v>
      </c>
      <c r="T1458" s="10" t="s">
        <v>61</v>
      </c>
      <c r="U1458" s="10" t="s">
        <v>61</v>
      </c>
      <c r="V1458" s="10" t="s">
        <v>61</v>
      </c>
      <c r="W1458" s="10" t="s">
        <v>40</v>
      </c>
      <c r="X1458" s="10" t="s">
        <v>40</v>
      </c>
      <c r="Y1458" s="10" t="s">
        <v>40</v>
      </c>
      <c r="Z1458" s="10" t="s">
        <v>40</v>
      </c>
      <c r="AA1458" s="10" t="s">
        <v>40</v>
      </c>
      <c r="AB1458" s="10" t="s">
        <v>40</v>
      </c>
      <c r="AC1458" s="10" t="s">
        <v>40</v>
      </c>
      <c r="AD1458" s="69" t="s">
        <v>40</v>
      </c>
      <c r="AE1458" s="70"/>
      <c r="AF1458" s="10"/>
      <c r="AG1458" s="10" t="n">
        <v>100</v>
      </c>
      <c r="AH1458" s="10"/>
      <c r="AI1458" s="10"/>
      <c r="AJ1458" s="10"/>
      <c r="AK1458" s="10" t="s">
        <v>65</v>
      </c>
    </row>
    <row r="1459" customFormat="false" ht="13.8" hidden="false" customHeight="false" outlineLevel="0" collapsed="false">
      <c r="A1459" s="10" t="s">
        <v>897</v>
      </c>
      <c r="B1459" s="101" t="s">
        <v>743</v>
      </c>
      <c r="C1459" s="10" t="s">
        <v>59</v>
      </c>
      <c r="D1459" s="107" t="s">
        <v>904</v>
      </c>
      <c r="E1459" s="10"/>
      <c r="F1459" s="10"/>
      <c r="G1459" s="10"/>
      <c r="H1459" s="10"/>
      <c r="I1459" s="10" t="n">
        <v>5.6454</v>
      </c>
      <c r="J1459" s="10" t="n">
        <v>78.7</v>
      </c>
      <c r="K1459" s="10" t="n">
        <v>41.2</v>
      </c>
      <c r="L1459" s="10" t="n">
        <v>0</v>
      </c>
      <c r="M1459" s="10" t="n">
        <v>0</v>
      </c>
      <c r="N1459" s="10" t="n">
        <v>0</v>
      </c>
      <c r="O1459" s="10" t="n">
        <v>0</v>
      </c>
      <c r="P1459" s="10" t="n">
        <v>3.6</v>
      </c>
      <c r="Q1459" s="10" t="n">
        <v>1.3</v>
      </c>
      <c r="R1459" s="10" t="s">
        <v>61</v>
      </c>
      <c r="S1459" s="10" t="s">
        <v>61</v>
      </c>
      <c r="T1459" s="10" t="s">
        <v>61</v>
      </c>
      <c r="U1459" s="10" t="s">
        <v>61</v>
      </c>
      <c r="V1459" s="10" t="s">
        <v>61</v>
      </c>
      <c r="W1459" s="10" t="s">
        <v>40</v>
      </c>
      <c r="X1459" s="10" t="s">
        <v>40</v>
      </c>
      <c r="Y1459" s="10" t="s">
        <v>40</v>
      </c>
      <c r="Z1459" s="10" t="s">
        <v>40</v>
      </c>
      <c r="AA1459" s="10" t="s">
        <v>40</v>
      </c>
      <c r="AB1459" s="10" t="s">
        <v>40</v>
      </c>
      <c r="AC1459" s="10" t="s">
        <v>40</v>
      </c>
      <c r="AD1459" s="69" t="s">
        <v>40</v>
      </c>
      <c r="AE1459" s="70"/>
      <c r="AF1459" s="10"/>
      <c r="AG1459" s="10" t="n">
        <v>100</v>
      </c>
      <c r="AH1459" s="10"/>
      <c r="AI1459" s="10"/>
      <c r="AJ1459" s="10"/>
      <c r="AK1459" s="10" t="s">
        <v>65</v>
      </c>
    </row>
    <row r="1460" customFormat="false" ht="13.8" hidden="false" customHeight="false" outlineLevel="0" collapsed="false">
      <c r="A1460" s="10" t="s">
        <v>897</v>
      </c>
      <c r="B1460" s="101" t="s">
        <v>743</v>
      </c>
      <c r="C1460" s="10" t="s">
        <v>38</v>
      </c>
      <c r="D1460" s="108" t="s">
        <v>905</v>
      </c>
      <c r="E1460" s="10" t="n">
        <v>1.8</v>
      </c>
      <c r="F1460" s="10" t="n">
        <v>9.2</v>
      </c>
      <c r="G1460" s="10" t="n">
        <v>12.5</v>
      </c>
      <c r="H1460" s="10" t="n">
        <v>31.1</v>
      </c>
      <c r="I1460" s="10" t="n">
        <v>56</v>
      </c>
      <c r="J1460" s="10" t="n">
        <v>56</v>
      </c>
      <c r="K1460" s="10" t="n">
        <v>2.8</v>
      </c>
      <c r="L1460" s="10" t="n">
        <v>17.9</v>
      </c>
      <c r="M1460" s="10" t="n">
        <v>1.1</v>
      </c>
      <c r="N1460" s="10" t="n">
        <v>0</v>
      </c>
      <c r="O1460" s="10" t="n">
        <v>11.3</v>
      </c>
      <c r="P1460" s="10" t="n">
        <v>4.9</v>
      </c>
      <c r="Q1460" s="10" t="n">
        <v>2.1</v>
      </c>
      <c r="R1460" s="10" t="s">
        <v>40</v>
      </c>
      <c r="S1460" s="10" t="s">
        <v>40</v>
      </c>
      <c r="T1460" s="10" t="s">
        <v>40</v>
      </c>
      <c r="U1460" s="10" t="s">
        <v>40</v>
      </c>
      <c r="V1460" s="10" t="s">
        <v>40</v>
      </c>
      <c r="W1460" s="10" t="s">
        <v>40</v>
      </c>
      <c r="X1460" s="10" t="s">
        <v>40</v>
      </c>
      <c r="Y1460" s="10" t="s">
        <v>40</v>
      </c>
      <c r="Z1460" s="10" t="s">
        <v>40</v>
      </c>
      <c r="AA1460" s="10" t="s">
        <v>40</v>
      </c>
      <c r="AB1460" s="10" t="s">
        <v>40</v>
      </c>
      <c r="AC1460" s="10" t="s">
        <v>40</v>
      </c>
      <c r="AD1460" s="69" t="s">
        <v>40</v>
      </c>
      <c r="AE1460" s="70"/>
      <c r="AF1460" s="10"/>
      <c r="AG1460" s="10" t="n">
        <v>50</v>
      </c>
      <c r="AH1460" s="10"/>
      <c r="AI1460" s="10"/>
      <c r="AJ1460" s="10"/>
      <c r="AK1460" s="10" t="s">
        <v>46</v>
      </c>
    </row>
    <row r="1461" customFormat="false" ht="13.8" hidden="false" customHeight="false" outlineLevel="0" collapsed="false">
      <c r="A1461" s="10" t="s">
        <v>897</v>
      </c>
      <c r="B1461" s="101" t="s">
        <v>743</v>
      </c>
      <c r="C1461" s="10" t="s">
        <v>38</v>
      </c>
      <c r="D1461" s="108" t="s">
        <v>906</v>
      </c>
      <c r="E1461" s="10" t="n">
        <v>1.2</v>
      </c>
      <c r="F1461" s="10" t="n">
        <v>7.3</v>
      </c>
      <c r="G1461" s="10" t="n">
        <v>9.4</v>
      </c>
      <c r="H1461" s="10" t="n">
        <v>24.6</v>
      </c>
      <c r="I1461" s="10" t="n">
        <v>44.1</v>
      </c>
      <c r="J1461" s="10" t="n">
        <v>46.4</v>
      </c>
      <c r="K1461" s="10" t="n">
        <v>6.6</v>
      </c>
      <c r="L1461" s="10" t="n">
        <v>2.2</v>
      </c>
      <c r="M1461" s="10" t="n">
        <v>0</v>
      </c>
      <c r="N1461" s="10" t="n">
        <v>0</v>
      </c>
      <c r="O1461" s="10" t="n">
        <v>6.2</v>
      </c>
      <c r="P1461" s="10" t="n">
        <v>3.7</v>
      </c>
      <c r="Q1461" s="10" t="n">
        <v>2.1</v>
      </c>
      <c r="R1461" s="10" t="s">
        <v>40</v>
      </c>
      <c r="S1461" s="10" t="s">
        <v>40</v>
      </c>
      <c r="T1461" s="10" t="s">
        <v>40</v>
      </c>
      <c r="U1461" s="10" t="s">
        <v>40</v>
      </c>
      <c r="V1461" s="10" t="s">
        <v>40</v>
      </c>
      <c r="W1461" s="10" t="s">
        <v>40</v>
      </c>
      <c r="X1461" s="10" t="s">
        <v>40</v>
      </c>
      <c r="Y1461" s="10" t="s">
        <v>40</v>
      </c>
      <c r="Z1461" s="10" t="s">
        <v>40</v>
      </c>
      <c r="AA1461" s="10" t="s">
        <v>40</v>
      </c>
      <c r="AB1461" s="10" t="s">
        <v>40</v>
      </c>
      <c r="AC1461" s="10" t="s">
        <v>40</v>
      </c>
      <c r="AD1461" s="69" t="s">
        <v>40</v>
      </c>
      <c r="AE1461" s="70"/>
      <c r="AF1461" s="10"/>
      <c r="AG1461" s="10" t="n">
        <v>50</v>
      </c>
      <c r="AH1461" s="10"/>
      <c r="AI1461" s="10"/>
      <c r="AJ1461" s="10"/>
      <c r="AK1461" s="10" t="s">
        <v>46</v>
      </c>
    </row>
    <row r="1462" customFormat="false" ht="13.8" hidden="false" customHeight="false" outlineLevel="0" collapsed="false">
      <c r="A1462" s="10" t="s">
        <v>897</v>
      </c>
      <c r="B1462" s="101" t="s">
        <v>743</v>
      </c>
      <c r="C1462" s="10" t="s">
        <v>38</v>
      </c>
      <c r="D1462" s="108" t="s">
        <v>907</v>
      </c>
      <c r="E1462" s="10" t="n">
        <v>1.8</v>
      </c>
      <c r="F1462" s="10" t="n">
        <v>9.2</v>
      </c>
      <c r="G1462" s="10" t="n">
        <v>25</v>
      </c>
      <c r="H1462" s="10" t="n">
        <v>19.3</v>
      </c>
      <c r="I1462" s="10" t="n">
        <v>52.6</v>
      </c>
      <c r="J1462" s="10" t="n">
        <v>56</v>
      </c>
      <c r="K1462" s="10" t="n">
        <v>2.8</v>
      </c>
      <c r="L1462" s="10" t="n">
        <v>17.9</v>
      </c>
      <c r="M1462" s="10" t="n">
        <v>1.1</v>
      </c>
      <c r="N1462" s="10" t="n">
        <v>0</v>
      </c>
      <c r="O1462" s="10" t="n">
        <v>11.3</v>
      </c>
      <c r="P1462" s="10" t="n">
        <v>4.9</v>
      </c>
      <c r="Q1462" s="10" t="n">
        <v>2.1</v>
      </c>
      <c r="R1462" s="10" t="s">
        <v>40</v>
      </c>
      <c r="S1462" s="10" t="s">
        <v>40</v>
      </c>
      <c r="T1462" s="10" t="s">
        <v>40</v>
      </c>
      <c r="U1462" s="10" t="s">
        <v>40</v>
      </c>
      <c r="V1462" s="10" t="s">
        <v>40</v>
      </c>
      <c r="W1462" s="10" t="s">
        <v>40</v>
      </c>
      <c r="X1462" s="10" t="s">
        <v>40</v>
      </c>
      <c r="Y1462" s="10" t="s">
        <v>40</v>
      </c>
      <c r="Z1462" s="10" t="s">
        <v>40</v>
      </c>
      <c r="AA1462" s="10" t="s">
        <v>40</v>
      </c>
      <c r="AB1462" s="10" t="s">
        <v>40</v>
      </c>
      <c r="AC1462" s="10" t="s">
        <v>40</v>
      </c>
      <c r="AD1462" s="69" t="s">
        <v>40</v>
      </c>
      <c r="AE1462" s="70"/>
      <c r="AF1462" s="10"/>
      <c r="AG1462" s="10" t="n">
        <v>50</v>
      </c>
      <c r="AH1462" s="10"/>
      <c r="AI1462" s="10"/>
      <c r="AJ1462" s="10"/>
      <c r="AK1462" s="10" t="s">
        <v>46</v>
      </c>
    </row>
    <row r="1463" customFormat="false" ht="13.8" hidden="false" customHeight="false" outlineLevel="0" collapsed="false">
      <c r="A1463" s="10" t="s">
        <v>897</v>
      </c>
      <c r="B1463" s="101" t="s">
        <v>743</v>
      </c>
      <c r="C1463" s="10" t="s">
        <v>38</v>
      </c>
      <c r="D1463" s="109" t="s">
        <v>938</v>
      </c>
      <c r="E1463" s="10" t="n">
        <v>1.2</v>
      </c>
      <c r="F1463" s="10" t="n">
        <v>7.3</v>
      </c>
      <c r="G1463" s="10" t="n">
        <v>20.2</v>
      </c>
      <c r="H1463" s="10" t="n">
        <v>14.6</v>
      </c>
      <c r="I1463" s="10" t="n">
        <v>41.3</v>
      </c>
      <c r="J1463" s="10" t="n">
        <v>45.9</v>
      </c>
      <c r="K1463" s="10" t="n">
        <v>6.6</v>
      </c>
      <c r="L1463" s="10" t="n">
        <v>2.2</v>
      </c>
      <c r="M1463" s="10" t="n">
        <v>0</v>
      </c>
      <c r="N1463" s="10" t="n">
        <v>0</v>
      </c>
      <c r="O1463" s="10" t="n">
        <v>6.2</v>
      </c>
      <c r="P1463" s="10" t="n">
        <v>3.7</v>
      </c>
      <c r="Q1463" s="10" t="n">
        <v>2.1</v>
      </c>
      <c r="R1463" s="10" t="s">
        <v>40</v>
      </c>
      <c r="S1463" s="10" t="s">
        <v>40</v>
      </c>
      <c r="T1463" s="10" t="s">
        <v>40</v>
      </c>
      <c r="U1463" s="10" t="s">
        <v>40</v>
      </c>
      <c r="V1463" s="10" t="s">
        <v>40</v>
      </c>
      <c r="W1463" s="10" t="s">
        <v>40</v>
      </c>
      <c r="X1463" s="10" t="s">
        <v>40</v>
      </c>
      <c r="Y1463" s="10" t="s">
        <v>40</v>
      </c>
      <c r="Z1463" s="10" t="s">
        <v>40</v>
      </c>
      <c r="AA1463" s="10" t="s">
        <v>40</v>
      </c>
      <c r="AB1463" s="10" t="s">
        <v>40</v>
      </c>
      <c r="AC1463" s="10" t="s">
        <v>40</v>
      </c>
      <c r="AD1463" s="69" t="s">
        <v>40</v>
      </c>
      <c r="AE1463" s="70"/>
      <c r="AF1463" s="10"/>
      <c r="AG1463" s="10" t="n">
        <v>50</v>
      </c>
      <c r="AH1463" s="10"/>
      <c r="AI1463" s="10"/>
      <c r="AJ1463" s="10"/>
      <c r="AK1463" s="10" t="s">
        <v>46</v>
      </c>
    </row>
    <row r="1464" customFormat="false" ht="13.8" hidden="false" customHeight="false" outlineLevel="0" collapsed="false">
      <c r="A1464" s="10" t="s">
        <v>897</v>
      </c>
      <c r="B1464" s="101" t="s">
        <v>743</v>
      </c>
      <c r="C1464" s="10" t="s">
        <v>59</v>
      </c>
      <c r="D1464" s="107" t="s">
        <v>909</v>
      </c>
      <c r="E1464" s="10" t="n">
        <v>2.9</v>
      </c>
      <c r="F1464" s="10" t="n">
        <v>12.6</v>
      </c>
      <c r="G1464" s="10" t="n">
        <v>37.3</v>
      </c>
      <c r="H1464" s="10"/>
      <c r="I1464" s="10" t="n">
        <v>5.9641</v>
      </c>
      <c r="J1464" s="10" t="n">
        <v>62.7</v>
      </c>
      <c r="K1464" s="10" t="n">
        <v>47.7</v>
      </c>
      <c r="L1464" s="10" t="n">
        <v>25</v>
      </c>
      <c r="M1464" s="10" t="n">
        <v>20.8</v>
      </c>
      <c r="N1464" s="10" t="n">
        <v>0</v>
      </c>
      <c r="O1464" s="10" t="n">
        <v>10.4</v>
      </c>
      <c r="P1464" s="10" t="n">
        <v>8.5</v>
      </c>
      <c r="Q1464" s="10" t="n">
        <v>4.7</v>
      </c>
      <c r="R1464" s="10" t="s">
        <v>40</v>
      </c>
      <c r="S1464" s="10" t="s">
        <v>40</v>
      </c>
      <c r="T1464" s="10" t="s">
        <v>40</v>
      </c>
      <c r="U1464" s="10" t="s">
        <v>61</v>
      </c>
      <c r="V1464" s="10" t="s">
        <v>61</v>
      </c>
      <c r="W1464" s="10" t="s">
        <v>40</v>
      </c>
      <c r="X1464" s="10" t="s">
        <v>40</v>
      </c>
      <c r="Y1464" s="10" t="s">
        <v>40</v>
      </c>
      <c r="Z1464" s="10" t="s">
        <v>40</v>
      </c>
      <c r="AA1464" s="10" t="s">
        <v>40</v>
      </c>
      <c r="AB1464" s="10" t="s">
        <v>40</v>
      </c>
      <c r="AC1464" s="10" t="s">
        <v>40</v>
      </c>
      <c r="AD1464" s="69" t="s">
        <v>40</v>
      </c>
      <c r="AE1464" s="70"/>
      <c r="AF1464" s="10"/>
      <c r="AG1464" s="10" t="n">
        <v>100</v>
      </c>
      <c r="AH1464" s="10"/>
      <c r="AI1464" s="10"/>
      <c r="AJ1464" s="10"/>
      <c r="AK1464" s="10" t="s">
        <v>65</v>
      </c>
    </row>
    <row r="1465" customFormat="false" ht="13.8" hidden="false" customHeight="false" outlineLevel="0" collapsed="false">
      <c r="A1465" s="10" t="s">
        <v>897</v>
      </c>
      <c r="B1465" s="101" t="s">
        <v>743</v>
      </c>
      <c r="C1465" s="10" t="s">
        <v>59</v>
      </c>
      <c r="D1465" s="110" t="s">
        <v>910</v>
      </c>
      <c r="E1465" s="10" t="n">
        <v>2.4</v>
      </c>
      <c r="F1465" s="10" t="n">
        <v>11.2</v>
      </c>
      <c r="G1465" s="10" t="n">
        <v>33.6</v>
      </c>
      <c r="H1465" s="10"/>
      <c r="I1465" s="10" t="n">
        <v>5.206</v>
      </c>
      <c r="J1465" s="10" t="n">
        <v>59.5</v>
      </c>
      <c r="K1465" s="10" t="n">
        <v>39.2</v>
      </c>
      <c r="L1465" s="10" t="n">
        <v>23.9</v>
      </c>
      <c r="M1465" s="10" t="n">
        <v>13.7</v>
      </c>
      <c r="N1465" s="10" t="n">
        <v>0</v>
      </c>
      <c r="O1465" s="10" t="n">
        <v>12.6</v>
      </c>
      <c r="P1465" s="10" t="n">
        <v>8.1</v>
      </c>
      <c r="Q1465" s="10" t="n">
        <v>4.9</v>
      </c>
      <c r="R1465" s="10" t="s">
        <v>40</v>
      </c>
      <c r="S1465" s="10" t="s">
        <v>40</v>
      </c>
      <c r="T1465" s="10" t="s">
        <v>40</v>
      </c>
      <c r="U1465" s="10" t="s">
        <v>61</v>
      </c>
      <c r="V1465" s="10" t="s">
        <v>61</v>
      </c>
      <c r="W1465" s="10" t="s">
        <v>40</v>
      </c>
      <c r="X1465" s="10" t="s">
        <v>40</v>
      </c>
      <c r="Y1465" s="10" t="s">
        <v>40</v>
      </c>
      <c r="Z1465" s="10" t="s">
        <v>40</v>
      </c>
      <c r="AA1465" s="10" t="s">
        <v>40</v>
      </c>
      <c r="AB1465" s="10" t="s">
        <v>40</v>
      </c>
      <c r="AC1465" s="10" t="s">
        <v>40</v>
      </c>
      <c r="AD1465" s="69" t="s">
        <v>40</v>
      </c>
      <c r="AE1465" s="70"/>
      <c r="AF1465" s="10"/>
      <c r="AG1465" s="10" t="n">
        <v>100</v>
      </c>
      <c r="AH1465" s="10"/>
      <c r="AI1465" s="10"/>
      <c r="AJ1465" s="10"/>
      <c r="AK1465" s="10" t="s">
        <v>65</v>
      </c>
    </row>
    <row r="1466" customFormat="false" ht="13.8" hidden="false" customHeight="false" outlineLevel="0" collapsed="false">
      <c r="A1466" s="10" t="s">
        <v>897</v>
      </c>
      <c r="B1466" s="101" t="s">
        <v>743</v>
      </c>
      <c r="C1466" s="10" t="s">
        <v>59</v>
      </c>
      <c r="D1466" s="110" t="s">
        <v>911</v>
      </c>
      <c r="E1466" s="10" t="n">
        <v>2.9</v>
      </c>
      <c r="F1466" s="10" t="n">
        <v>12.6</v>
      </c>
      <c r="G1466" s="10" t="n">
        <v>37.3</v>
      </c>
      <c r="H1466" s="10"/>
      <c r="I1466" s="10" t="n">
        <v>5.9641</v>
      </c>
      <c r="J1466" s="10" t="n">
        <v>62.7</v>
      </c>
      <c r="K1466" s="10" t="n">
        <v>47.7</v>
      </c>
      <c r="L1466" s="10" t="n">
        <v>25</v>
      </c>
      <c r="M1466" s="10" t="n">
        <v>20.8</v>
      </c>
      <c r="N1466" s="10" t="n">
        <v>0</v>
      </c>
      <c r="O1466" s="10" t="n">
        <v>10.4</v>
      </c>
      <c r="P1466" s="10" t="n">
        <v>8.5</v>
      </c>
      <c r="Q1466" s="10" t="n">
        <v>4.7</v>
      </c>
      <c r="R1466" s="10" t="s">
        <v>40</v>
      </c>
      <c r="S1466" s="10" t="s">
        <v>40</v>
      </c>
      <c r="T1466" s="10" t="s">
        <v>40</v>
      </c>
      <c r="U1466" s="10" t="s">
        <v>41</v>
      </c>
      <c r="V1466" s="10" t="s">
        <v>41</v>
      </c>
      <c r="W1466" s="10" t="s">
        <v>40</v>
      </c>
      <c r="X1466" s="10" t="s">
        <v>40</v>
      </c>
      <c r="Y1466" s="10" t="s">
        <v>40</v>
      </c>
      <c r="Z1466" s="10" t="s">
        <v>40</v>
      </c>
      <c r="AA1466" s="10" t="s">
        <v>40</v>
      </c>
      <c r="AB1466" s="10" t="s">
        <v>40</v>
      </c>
      <c r="AC1466" s="10" t="s">
        <v>40</v>
      </c>
      <c r="AD1466" s="69" t="s">
        <v>40</v>
      </c>
      <c r="AE1466" s="70"/>
      <c r="AF1466" s="10"/>
      <c r="AG1466" s="10" t="n">
        <v>100</v>
      </c>
      <c r="AH1466" s="10"/>
      <c r="AI1466" s="10"/>
      <c r="AJ1466" s="10"/>
      <c r="AK1466" s="10" t="s">
        <v>65</v>
      </c>
    </row>
    <row r="1467" customFormat="false" ht="13.8" hidden="false" customHeight="false" outlineLevel="0" collapsed="false">
      <c r="A1467" s="10" t="s">
        <v>897</v>
      </c>
      <c r="B1467" s="101" t="s">
        <v>743</v>
      </c>
      <c r="C1467" s="10" t="s">
        <v>59</v>
      </c>
      <c r="D1467" s="107" t="s">
        <v>912</v>
      </c>
      <c r="E1467" s="10" t="n">
        <v>2.4</v>
      </c>
      <c r="F1467" s="10" t="n">
        <v>11.2</v>
      </c>
      <c r="G1467" s="10" t="n">
        <v>33.6</v>
      </c>
      <c r="H1467" s="10"/>
      <c r="I1467" s="10" t="n">
        <v>5.206</v>
      </c>
      <c r="J1467" s="10" t="n">
        <v>59.5</v>
      </c>
      <c r="K1467" s="10" t="n">
        <v>39.2</v>
      </c>
      <c r="L1467" s="10" t="n">
        <v>23.9</v>
      </c>
      <c r="M1467" s="10" t="n">
        <v>13.7</v>
      </c>
      <c r="N1467" s="10" t="n">
        <v>0</v>
      </c>
      <c r="O1467" s="10" t="n">
        <v>12.6</v>
      </c>
      <c r="P1467" s="10" t="n">
        <v>8.1</v>
      </c>
      <c r="Q1467" s="10" t="n">
        <v>4.9</v>
      </c>
      <c r="R1467" s="10" t="s">
        <v>40</v>
      </c>
      <c r="S1467" s="10" t="s">
        <v>40</v>
      </c>
      <c r="T1467" s="10" t="s">
        <v>40</v>
      </c>
      <c r="U1467" s="10" t="s">
        <v>41</v>
      </c>
      <c r="V1467" s="10" t="s">
        <v>41</v>
      </c>
      <c r="W1467" s="10" t="s">
        <v>40</v>
      </c>
      <c r="X1467" s="10" t="s">
        <v>40</v>
      </c>
      <c r="Y1467" s="10" t="s">
        <v>40</v>
      </c>
      <c r="Z1467" s="10" t="s">
        <v>40</v>
      </c>
      <c r="AA1467" s="10" t="s">
        <v>40</v>
      </c>
      <c r="AB1467" s="10" t="s">
        <v>40</v>
      </c>
      <c r="AC1467" s="10" t="s">
        <v>40</v>
      </c>
      <c r="AD1467" s="69" t="s">
        <v>40</v>
      </c>
      <c r="AE1467" s="70"/>
      <c r="AF1467" s="10"/>
      <c r="AG1467" s="10" t="n">
        <v>100</v>
      </c>
      <c r="AH1467" s="10"/>
      <c r="AI1467" s="10"/>
      <c r="AJ1467" s="10"/>
      <c r="AK1467" s="10" t="s">
        <v>65</v>
      </c>
    </row>
    <row r="1468" customFormat="false" ht="13.8" hidden="false" customHeight="false" outlineLevel="0" collapsed="false">
      <c r="A1468" s="10" t="s">
        <v>897</v>
      </c>
      <c r="B1468" s="101" t="s">
        <v>743</v>
      </c>
      <c r="C1468" s="10" t="s">
        <v>59</v>
      </c>
      <c r="D1468" s="107" t="s">
        <v>913</v>
      </c>
      <c r="E1468" s="10" t="n">
        <v>2.9</v>
      </c>
      <c r="F1468" s="10" t="n">
        <v>12.6</v>
      </c>
      <c r="G1468" s="10" t="n">
        <v>37.3</v>
      </c>
      <c r="H1468" s="10"/>
      <c r="I1468" s="10"/>
      <c r="J1468" s="10" t="n">
        <v>6.7581</v>
      </c>
      <c r="K1468" s="10" t="n">
        <v>44</v>
      </c>
      <c r="L1468" s="10" t="n">
        <v>23.2</v>
      </c>
      <c r="M1468" s="10" t="n">
        <v>14.9</v>
      </c>
      <c r="N1468" s="10" t="n">
        <v>0</v>
      </c>
      <c r="O1468" s="10" t="n">
        <v>16.1</v>
      </c>
      <c r="P1468" s="10" t="n">
        <v>10.7</v>
      </c>
      <c r="Q1468" s="10" t="n">
        <v>5.2</v>
      </c>
      <c r="R1468" s="10" t="s">
        <v>40</v>
      </c>
      <c r="S1468" s="10" t="s">
        <v>40</v>
      </c>
      <c r="T1468" s="10" t="s">
        <v>40</v>
      </c>
      <c r="U1468" s="10" t="s">
        <v>41</v>
      </c>
      <c r="V1468" s="10" t="s">
        <v>41</v>
      </c>
      <c r="W1468" s="10" t="s">
        <v>41</v>
      </c>
      <c r="X1468" s="10" t="s">
        <v>40</v>
      </c>
      <c r="Y1468" s="10" t="s">
        <v>40</v>
      </c>
      <c r="Z1468" s="10" t="s">
        <v>40</v>
      </c>
      <c r="AA1468" s="10" t="s">
        <v>40</v>
      </c>
      <c r="AB1468" s="10" t="s">
        <v>40</v>
      </c>
      <c r="AC1468" s="10" t="s">
        <v>40</v>
      </c>
      <c r="AD1468" s="69" t="s">
        <v>40</v>
      </c>
      <c r="AE1468" s="70"/>
      <c r="AF1468" s="10"/>
      <c r="AG1468" s="10" t="n">
        <v>100</v>
      </c>
      <c r="AH1468" s="10"/>
      <c r="AI1468" s="10"/>
      <c r="AJ1468" s="10"/>
      <c r="AK1468" s="10" t="s">
        <v>65</v>
      </c>
    </row>
    <row r="1469" customFormat="false" ht="13.8" hidden="false" customHeight="false" outlineLevel="0" collapsed="false">
      <c r="A1469" s="10" t="s">
        <v>897</v>
      </c>
      <c r="B1469" s="101" t="s">
        <v>743</v>
      </c>
      <c r="C1469" s="10" t="s">
        <v>59</v>
      </c>
      <c r="D1469" s="107" t="s">
        <v>914</v>
      </c>
      <c r="E1469" s="10" t="n">
        <v>2.4</v>
      </c>
      <c r="F1469" s="10" t="n">
        <v>11.2</v>
      </c>
      <c r="G1469" s="10" t="n">
        <v>33.6</v>
      </c>
      <c r="H1469" s="10"/>
      <c r="I1469" s="10"/>
      <c r="J1469" s="10" t="n">
        <v>5.9072</v>
      </c>
      <c r="K1469" s="10" t="n">
        <v>34</v>
      </c>
      <c r="L1469" s="10" t="n">
        <v>17.5</v>
      </c>
      <c r="M1469" s="10" t="n">
        <v>17.8</v>
      </c>
      <c r="N1469" s="10" t="n">
        <v>0</v>
      </c>
      <c r="O1469" s="10" t="n">
        <v>6.9</v>
      </c>
      <c r="P1469" s="10" t="n">
        <v>5.9</v>
      </c>
      <c r="Q1469" s="10" t="n">
        <v>2.8</v>
      </c>
      <c r="R1469" s="10" t="s">
        <v>40</v>
      </c>
      <c r="S1469" s="10" t="s">
        <v>40</v>
      </c>
      <c r="T1469" s="10" t="s">
        <v>40</v>
      </c>
      <c r="U1469" s="10" t="s">
        <v>41</v>
      </c>
      <c r="V1469" s="10" t="s">
        <v>41</v>
      </c>
      <c r="W1469" s="10" t="s">
        <v>41</v>
      </c>
      <c r="X1469" s="10" t="s">
        <v>40</v>
      </c>
      <c r="Y1469" s="10" t="s">
        <v>40</v>
      </c>
      <c r="Z1469" s="10" t="s">
        <v>40</v>
      </c>
      <c r="AA1469" s="10" t="s">
        <v>40</v>
      </c>
      <c r="AB1469" s="10" t="s">
        <v>40</v>
      </c>
      <c r="AC1469" s="10" t="s">
        <v>40</v>
      </c>
      <c r="AD1469" s="69" t="s">
        <v>40</v>
      </c>
      <c r="AE1469" s="70"/>
      <c r="AF1469" s="10"/>
      <c r="AG1469" s="10" t="n">
        <v>100</v>
      </c>
      <c r="AH1469" s="10"/>
      <c r="AI1469" s="10"/>
      <c r="AJ1469" s="10"/>
      <c r="AK1469" s="10" t="s">
        <v>65</v>
      </c>
    </row>
    <row r="1470" customFormat="false" ht="13.8" hidden="false" customHeight="false" outlineLevel="0" collapsed="false">
      <c r="A1470" s="10" t="s">
        <v>897</v>
      </c>
      <c r="B1470" s="101" t="s">
        <v>743</v>
      </c>
      <c r="C1470" s="10" t="s">
        <v>38</v>
      </c>
      <c r="D1470" s="108" t="s">
        <v>915</v>
      </c>
      <c r="E1470" s="10" t="n">
        <v>1.8</v>
      </c>
      <c r="F1470" s="10" t="n">
        <v>9.2</v>
      </c>
      <c r="G1470" s="10"/>
      <c r="H1470" s="10"/>
      <c r="I1470" s="10"/>
      <c r="J1470" s="10" t="n">
        <v>4.8729</v>
      </c>
      <c r="K1470" s="10" t="n">
        <v>25.4</v>
      </c>
      <c r="L1470" s="10" t="n">
        <v>15.7</v>
      </c>
      <c r="M1470" s="10" t="n">
        <v>0</v>
      </c>
      <c r="N1470" s="10" t="n">
        <v>0</v>
      </c>
      <c r="O1470" s="10" t="n">
        <v>9</v>
      </c>
      <c r="P1470" s="10" t="n">
        <v>4.3</v>
      </c>
      <c r="Q1470" s="10" t="n">
        <v>2</v>
      </c>
      <c r="R1470" s="10" t="s">
        <v>40</v>
      </c>
      <c r="S1470" s="10" t="s">
        <v>40</v>
      </c>
      <c r="T1470" s="10" t="s">
        <v>41</v>
      </c>
      <c r="U1470" s="10" t="s">
        <v>41</v>
      </c>
      <c r="V1470" s="10" t="s">
        <v>41</v>
      </c>
      <c r="W1470" s="10" t="s">
        <v>41</v>
      </c>
      <c r="X1470" s="10" t="s">
        <v>40</v>
      </c>
      <c r="Y1470" s="10" t="s">
        <v>40</v>
      </c>
      <c r="Z1470" s="10" t="s">
        <v>40</v>
      </c>
      <c r="AA1470" s="10" t="s">
        <v>40</v>
      </c>
      <c r="AB1470" s="10" t="s">
        <v>40</v>
      </c>
      <c r="AC1470" s="10" t="s">
        <v>40</v>
      </c>
      <c r="AD1470" s="69" t="s">
        <v>40</v>
      </c>
      <c r="AE1470" s="70"/>
      <c r="AF1470" s="10"/>
      <c r="AG1470" s="10" t="n">
        <v>50</v>
      </c>
      <c r="AH1470" s="10"/>
      <c r="AI1470" s="10"/>
      <c r="AJ1470" s="10"/>
      <c r="AK1470" s="10" t="s">
        <v>46</v>
      </c>
    </row>
    <row r="1471" customFormat="false" ht="13.8" hidden="false" customHeight="false" outlineLevel="0" collapsed="false">
      <c r="A1471" s="10" t="s">
        <v>897</v>
      </c>
      <c r="B1471" s="101" t="s">
        <v>743</v>
      </c>
      <c r="C1471" s="10" t="s">
        <v>38</v>
      </c>
      <c r="D1471" s="108" t="s">
        <v>916</v>
      </c>
      <c r="E1471" s="10" t="n">
        <v>1.2</v>
      </c>
      <c r="F1471" s="10" t="n">
        <v>7.3</v>
      </c>
      <c r="G1471" s="10"/>
      <c r="H1471" s="10"/>
      <c r="I1471" s="10"/>
      <c r="J1471" s="10" t="n">
        <v>3.8201</v>
      </c>
      <c r="K1471" s="10" t="n">
        <v>17.8</v>
      </c>
      <c r="L1471" s="10" t="n">
        <v>12.8</v>
      </c>
      <c r="M1471" s="10" t="n">
        <v>0</v>
      </c>
      <c r="N1471" s="10" t="n">
        <v>0</v>
      </c>
      <c r="O1471" s="10" t="n">
        <v>7.4</v>
      </c>
      <c r="P1471" s="10" t="n">
        <v>3.7</v>
      </c>
      <c r="Q1471" s="10" t="n">
        <v>1.8</v>
      </c>
      <c r="R1471" s="10" t="s">
        <v>40</v>
      </c>
      <c r="S1471" s="10" t="s">
        <v>40</v>
      </c>
      <c r="T1471" s="10" t="s">
        <v>41</v>
      </c>
      <c r="U1471" s="10" t="s">
        <v>41</v>
      </c>
      <c r="V1471" s="10" t="s">
        <v>41</v>
      </c>
      <c r="W1471" s="10" t="s">
        <v>41</v>
      </c>
      <c r="X1471" s="10" t="s">
        <v>40</v>
      </c>
      <c r="Y1471" s="10" t="s">
        <v>40</v>
      </c>
      <c r="Z1471" s="10" t="s">
        <v>40</v>
      </c>
      <c r="AA1471" s="10" t="s">
        <v>40</v>
      </c>
      <c r="AB1471" s="10" t="s">
        <v>40</v>
      </c>
      <c r="AC1471" s="10" t="s">
        <v>40</v>
      </c>
      <c r="AD1471" s="69" t="s">
        <v>40</v>
      </c>
      <c r="AE1471" s="70"/>
      <c r="AF1471" s="10"/>
      <c r="AG1471" s="10" t="n">
        <v>50</v>
      </c>
      <c r="AH1471" s="10"/>
      <c r="AI1471" s="10"/>
      <c r="AJ1471" s="10"/>
      <c r="AK1471" s="10" t="s">
        <v>46</v>
      </c>
    </row>
    <row r="1472" customFormat="false" ht="13.8" hidden="false" customHeight="false" outlineLevel="0" collapsed="false">
      <c r="A1472" s="10" t="s">
        <v>897</v>
      </c>
      <c r="B1472" s="101" t="s">
        <v>743</v>
      </c>
      <c r="C1472" s="10" t="s">
        <v>59</v>
      </c>
      <c r="D1472" s="107" t="s">
        <v>917</v>
      </c>
      <c r="E1472" s="10" t="n">
        <v>0.9</v>
      </c>
      <c r="F1472" s="10" t="n">
        <v>2.5</v>
      </c>
      <c r="G1472" s="10" t="n">
        <v>11.1</v>
      </c>
      <c r="H1472" s="10" t="n">
        <v>28.5</v>
      </c>
      <c r="I1472" s="10" t="n">
        <v>68.3</v>
      </c>
      <c r="J1472" s="10" t="n">
        <v>70.4</v>
      </c>
      <c r="K1472" s="10" t="n">
        <v>38.3</v>
      </c>
      <c r="L1472" s="10" t="n">
        <v>27</v>
      </c>
      <c r="M1472" s="10" t="n">
        <v>11.8</v>
      </c>
      <c r="N1472" s="10" t="n">
        <v>0</v>
      </c>
      <c r="O1472" s="10" t="n">
        <v>16.7</v>
      </c>
      <c r="P1472" s="10" t="n">
        <v>10.3</v>
      </c>
      <c r="Q1472" s="10" t="n">
        <v>6.6</v>
      </c>
      <c r="R1472" s="10" t="s">
        <v>40</v>
      </c>
      <c r="S1472" s="10" t="s">
        <v>40</v>
      </c>
      <c r="T1472" s="10" t="s">
        <v>40</v>
      </c>
      <c r="U1472" s="10" t="s">
        <v>40</v>
      </c>
      <c r="V1472" s="10" t="s">
        <v>40</v>
      </c>
      <c r="W1472" s="10" t="s">
        <v>40</v>
      </c>
      <c r="X1472" s="10" t="s">
        <v>40</v>
      </c>
      <c r="Y1472" s="10" t="s">
        <v>40</v>
      </c>
      <c r="Z1472" s="10" t="s">
        <v>40</v>
      </c>
      <c r="AA1472" s="10" t="s">
        <v>40</v>
      </c>
      <c r="AB1472" s="10" t="s">
        <v>40</v>
      </c>
      <c r="AC1472" s="10" t="s">
        <v>40</v>
      </c>
      <c r="AD1472" s="69" t="s">
        <v>40</v>
      </c>
      <c r="AE1472" s="70"/>
      <c r="AF1472" s="10"/>
      <c r="AG1472" s="10" t="n">
        <v>100</v>
      </c>
      <c r="AH1472" s="10"/>
      <c r="AI1472" s="10"/>
      <c r="AJ1472" s="10"/>
      <c r="AK1472" s="10" t="s">
        <v>65</v>
      </c>
    </row>
    <row r="1473" customFormat="false" ht="13.8" hidden="false" customHeight="false" outlineLevel="0" collapsed="false">
      <c r="A1473" s="10" t="s">
        <v>897</v>
      </c>
      <c r="B1473" s="101" t="s">
        <v>743</v>
      </c>
      <c r="C1473" s="10" t="s">
        <v>59</v>
      </c>
      <c r="D1473" s="107" t="s">
        <v>918</v>
      </c>
      <c r="E1473" s="10" t="n">
        <v>0.6</v>
      </c>
      <c r="F1473" s="10" t="n">
        <v>1.5</v>
      </c>
      <c r="G1473" s="10" t="n">
        <v>8.5</v>
      </c>
      <c r="H1473" s="10" t="n">
        <v>24.6</v>
      </c>
      <c r="I1473" s="10" t="n">
        <v>61.5</v>
      </c>
      <c r="J1473" s="10" t="n">
        <v>68.9</v>
      </c>
      <c r="K1473" s="10" t="n">
        <v>38</v>
      </c>
      <c r="L1473" s="10" t="n">
        <v>19.3</v>
      </c>
      <c r="M1473" s="10" t="n">
        <v>17.3</v>
      </c>
      <c r="N1473" s="10" t="n">
        <v>0</v>
      </c>
      <c r="O1473" s="10" t="n">
        <v>7.6</v>
      </c>
      <c r="P1473" s="10" t="n">
        <v>6.5</v>
      </c>
      <c r="Q1473" s="10" t="n">
        <v>3.9</v>
      </c>
      <c r="R1473" s="10" t="s">
        <v>40</v>
      </c>
      <c r="S1473" s="10" t="s">
        <v>40</v>
      </c>
      <c r="T1473" s="10" t="s">
        <v>40</v>
      </c>
      <c r="U1473" s="10" t="s">
        <v>40</v>
      </c>
      <c r="V1473" s="10" t="s">
        <v>40</v>
      </c>
      <c r="W1473" s="10" t="s">
        <v>40</v>
      </c>
      <c r="X1473" s="10" t="s">
        <v>40</v>
      </c>
      <c r="Y1473" s="10" t="s">
        <v>40</v>
      </c>
      <c r="Z1473" s="10" t="s">
        <v>40</v>
      </c>
      <c r="AA1473" s="10" t="s">
        <v>40</v>
      </c>
      <c r="AB1473" s="10" t="s">
        <v>40</v>
      </c>
      <c r="AC1473" s="10" t="s">
        <v>40</v>
      </c>
      <c r="AD1473" s="69" t="s">
        <v>40</v>
      </c>
      <c r="AE1473" s="70"/>
      <c r="AF1473" s="10"/>
      <c r="AG1473" s="10" t="n">
        <v>100</v>
      </c>
      <c r="AH1473" s="10"/>
      <c r="AI1473" s="10"/>
      <c r="AJ1473" s="10"/>
      <c r="AK1473" s="10" t="s">
        <v>65</v>
      </c>
    </row>
    <row r="1474" customFormat="false" ht="13.8" hidden="false" customHeight="false" outlineLevel="0" collapsed="false">
      <c r="A1474" s="10" t="s">
        <v>897</v>
      </c>
      <c r="B1474" s="101" t="s">
        <v>743</v>
      </c>
      <c r="C1474" s="10" t="s">
        <v>38</v>
      </c>
      <c r="D1474" s="108" t="s">
        <v>919</v>
      </c>
      <c r="E1474" s="10" t="n">
        <v>0.1</v>
      </c>
      <c r="F1474" s="10" t="n">
        <v>0</v>
      </c>
      <c r="G1474" s="10" t="n">
        <v>1.4</v>
      </c>
      <c r="H1474" s="10" t="n">
        <v>22.6</v>
      </c>
      <c r="I1474" s="10" t="n">
        <v>42.9</v>
      </c>
      <c r="J1474" s="10" t="n">
        <v>51.7</v>
      </c>
      <c r="K1474" s="10" t="n">
        <v>3.3</v>
      </c>
      <c r="L1474" s="10" t="n">
        <v>19.7</v>
      </c>
      <c r="M1474" s="10" t="n">
        <v>2.9</v>
      </c>
      <c r="N1474" s="10" t="n">
        <v>0</v>
      </c>
      <c r="O1474" s="10" t="n">
        <v>11.2</v>
      </c>
      <c r="P1474" s="10" t="n">
        <v>4.8</v>
      </c>
      <c r="Q1474" s="10" t="n">
        <v>1.9</v>
      </c>
      <c r="R1474" s="10" t="s">
        <v>40</v>
      </c>
      <c r="S1474" s="10" t="s">
        <v>40</v>
      </c>
      <c r="T1474" s="10" t="s">
        <v>40</v>
      </c>
      <c r="U1474" s="10" t="s">
        <v>40</v>
      </c>
      <c r="V1474" s="10" t="s">
        <v>40</v>
      </c>
      <c r="W1474" s="10" t="s">
        <v>40</v>
      </c>
      <c r="X1474" s="10" t="s">
        <v>40</v>
      </c>
      <c r="Y1474" s="10" t="s">
        <v>40</v>
      </c>
      <c r="Z1474" s="10" t="s">
        <v>40</v>
      </c>
      <c r="AA1474" s="10" t="s">
        <v>40</v>
      </c>
      <c r="AB1474" s="10" t="s">
        <v>40</v>
      </c>
      <c r="AC1474" s="10" t="s">
        <v>40</v>
      </c>
      <c r="AD1474" s="69" t="s">
        <v>40</v>
      </c>
      <c r="AE1474" s="70"/>
      <c r="AF1474" s="10"/>
      <c r="AG1474" s="10" t="n">
        <v>50</v>
      </c>
      <c r="AH1474" s="10"/>
      <c r="AI1474" s="10"/>
      <c r="AJ1474" s="10"/>
      <c r="AK1474" s="10" t="s">
        <v>46</v>
      </c>
    </row>
    <row r="1475" customFormat="false" ht="13.8" hidden="false" customHeight="false" outlineLevel="0" collapsed="false">
      <c r="A1475" s="10" t="s">
        <v>897</v>
      </c>
      <c r="B1475" s="101" t="s">
        <v>743</v>
      </c>
      <c r="C1475" s="10" t="s">
        <v>38</v>
      </c>
      <c r="D1475" s="108" t="s">
        <v>920</v>
      </c>
      <c r="E1475" s="10" t="n">
        <v>0</v>
      </c>
      <c r="F1475" s="10" t="n">
        <v>0</v>
      </c>
      <c r="G1475" s="10" t="n">
        <v>0</v>
      </c>
      <c r="H1475" s="10" t="n">
        <v>17.6</v>
      </c>
      <c r="I1475" s="10" t="n">
        <v>40.6</v>
      </c>
      <c r="J1475" s="10" t="n">
        <v>45.7</v>
      </c>
      <c r="K1475" s="10" t="n">
        <v>0</v>
      </c>
      <c r="L1475" s="10" t="n">
        <v>15.2</v>
      </c>
      <c r="M1475" s="10" t="n">
        <v>7</v>
      </c>
      <c r="N1475" s="10" t="n">
        <v>0</v>
      </c>
      <c r="O1475" s="10" t="n">
        <v>12.4</v>
      </c>
      <c r="P1475" s="10" t="n">
        <v>6.1</v>
      </c>
      <c r="Q1475" s="10" t="n">
        <v>3.5</v>
      </c>
      <c r="R1475" s="10" t="s">
        <v>40</v>
      </c>
      <c r="S1475" s="10" t="s">
        <v>40</v>
      </c>
      <c r="T1475" s="10" t="s">
        <v>40</v>
      </c>
      <c r="U1475" s="10" t="s">
        <v>40</v>
      </c>
      <c r="V1475" s="10" t="s">
        <v>40</v>
      </c>
      <c r="W1475" s="10" t="s">
        <v>40</v>
      </c>
      <c r="X1475" s="10" t="s">
        <v>40</v>
      </c>
      <c r="Y1475" s="10" t="s">
        <v>40</v>
      </c>
      <c r="Z1475" s="10" t="s">
        <v>40</v>
      </c>
      <c r="AA1475" s="10" t="s">
        <v>40</v>
      </c>
      <c r="AB1475" s="10" t="s">
        <v>40</v>
      </c>
      <c r="AC1475" s="10" t="s">
        <v>40</v>
      </c>
      <c r="AD1475" s="69" t="s">
        <v>40</v>
      </c>
      <c r="AE1475" s="70"/>
      <c r="AF1475" s="10"/>
      <c r="AG1475" s="10" t="n">
        <v>50</v>
      </c>
      <c r="AH1475" s="10"/>
      <c r="AI1475" s="10"/>
      <c r="AJ1475" s="10"/>
      <c r="AK1475" s="10" t="s">
        <v>46</v>
      </c>
    </row>
    <row r="1476" customFormat="false" ht="13.8" hidden="false" customHeight="false" outlineLevel="0" collapsed="false">
      <c r="A1476" s="10" t="s">
        <v>897</v>
      </c>
      <c r="B1476" s="101" t="s">
        <v>743</v>
      </c>
      <c r="C1476" s="10" t="s">
        <v>59</v>
      </c>
      <c r="D1476" s="107" t="s">
        <v>921</v>
      </c>
      <c r="E1476" s="10" t="n">
        <v>0.9</v>
      </c>
      <c r="F1476" s="10" t="n">
        <v>2.5</v>
      </c>
      <c r="G1476" s="10" t="n">
        <v>10.1</v>
      </c>
      <c r="H1476" s="10" t="n">
        <v>30.6</v>
      </c>
      <c r="I1476" s="10" t="n">
        <v>68.6</v>
      </c>
      <c r="J1476" s="10" t="n">
        <v>70.4</v>
      </c>
      <c r="K1476" s="10" t="n">
        <v>38.3</v>
      </c>
      <c r="L1476" s="10" t="n">
        <v>27</v>
      </c>
      <c r="M1476" s="10" t="n">
        <v>11.8</v>
      </c>
      <c r="N1476" s="10" t="n">
        <v>0</v>
      </c>
      <c r="O1476" s="10" t="n">
        <v>16.7</v>
      </c>
      <c r="P1476" s="10" t="n">
        <v>10.3</v>
      </c>
      <c r="Q1476" s="10" t="n">
        <v>6.6</v>
      </c>
      <c r="R1476" s="10" t="s">
        <v>40</v>
      </c>
      <c r="S1476" s="10" t="s">
        <v>40</v>
      </c>
      <c r="T1476" s="10" t="s">
        <v>40</v>
      </c>
      <c r="U1476" s="10" t="s">
        <v>40</v>
      </c>
      <c r="V1476" s="10" t="s">
        <v>40</v>
      </c>
      <c r="W1476" s="10" t="s">
        <v>40</v>
      </c>
      <c r="X1476" s="10" t="s">
        <v>40</v>
      </c>
      <c r="Y1476" s="10" t="s">
        <v>40</v>
      </c>
      <c r="Z1476" s="10" t="s">
        <v>40</v>
      </c>
      <c r="AA1476" s="10" t="s">
        <v>40</v>
      </c>
      <c r="AB1476" s="10" t="s">
        <v>40</v>
      </c>
      <c r="AC1476" s="10" t="s">
        <v>40</v>
      </c>
      <c r="AD1476" s="69" t="s">
        <v>40</v>
      </c>
      <c r="AE1476" s="70"/>
      <c r="AF1476" s="10"/>
      <c r="AG1476" s="10" t="n">
        <v>100</v>
      </c>
      <c r="AH1476" s="10"/>
      <c r="AI1476" s="10"/>
      <c r="AJ1476" s="10"/>
      <c r="AK1476" s="10" t="s">
        <v>65</v>
      </c>
    </row>
    <row r="1477" customFormat="false" ht="13.8" hidden="false" customHeight="false" outlineLevel="0" collapsed="false">
      <c r="A1477" s="10" t="s">
        <v>897</v>
      </c>
      <c r="B1477" s="101" t="s">
        <v>743</v>
      </c>
      <c r="C1477" s="10" t="s">
        <v>59</v>
      </c>
      <c r="D1477" s="107" t="s">
        <v>922</v>
      </c>
      <c r="E1477" s="10" t="n">
        <v>0.6</v>
      </c>
      <c r="F1477" s="10" t="n">
        <v>1.5</v>
      </c>
      <c r="G1477" s="10" t="n">
        <v>8.5</v>
      </c>
      <c r="H1477" s="10" t="n">
        <v>25.3</v>
      </c>
      <c r="I1477" s="10" t="n">
        <v>62.7</v>
      </c>
      <c r="J1477" s="10" t="n">
        <v>67.4</v>
      </c>
      <c r="K1477" s="10" t="n">
        <v>37.5</v>
      </c>
      <c r="L1477" s="10" t="n">
        <v>20.8</v>
      </c>
      <c r="M1477" s="10" t="n">
        <v>16.4</v>
      </c>
      <c r="N1477" s="10" t="n">
        <v>0</v>
      </c>
      <c r="O1477" s="10" t="n">
        <v>7.4</v>
      </c>
      <c r="P1477" s="10" t="n">
        <v>6.7</v>
      </c>
      <c r="Q1477" s="10" t="n">
        <v>4</v>
      </c>
      <c r="R1477" s="10" t="s">
        <v>40</v>
      </c>
      <c r="S1477" s="10" t="s">
        <v>40</v>
      </c>
      <c r="T1477" s="10" t="s">
        <v>40</v>
      </c>
      <c r="U1477" s="10" t="s">
        <v>40</v>
      </c>
      <c r="V1477" s="10" t="s">
        <v>40</v>
      </c>
      <c r="W1477" s="10" t="s">
        <v>40</v>
      </c>
      <c r="X1477" s="10" t="s">
        <v>40</v>
      </c>
      <c r="Y1477" s="10" t="s">
        <v>40</v>
      </c>
      <c r="Z1477" s="10" t="s">
        <v>40</v>
      </c>
      <c r="AA1477" s="10" t="s">
        <v>40</v>
      </c>
      <c r="AB1477" s="10" t="s">
        <v>40</v>
      </c>
      <c r="AC1477" s="10" t="s">
        <v>40</v>
      </c>
      <c r="AD1477" s="69" t="s">
        <v>40</v>
      </c>
      <c r="AE1477" s="70"/>
      <c r="AF1477" s="10"/>
      <c r="AG1477" s="10" t="n">
        <v>100</v>
      </c>
      <c r="AH1477" s="10"/>
      <c r="AI1477" s="10"/>
      <c r="AJ1477" s="10"/>
      <c r="AK1477" s="10" t="s">
        <v>65</v>
      </c>
    </row>
    <row r="1478" customFormat="false" ht="13.8" hidden="false" customHeight="false" outlineLevel="0" collapsed="false">
      <c r="A1478" s="10" t="s">
        <v>897</v>
      </c>
      <c r="B1478" s="101" t="s">
        <v>743</v>
      </c>
      <c r="C1478" s="10" t="s">
        <v>38</v>
      </c>
      <c r="D1478" s="108" t="s">
        <v>923</v>
      </c>
      <c r="E1478" s="10" t="n">
        <v>0.1</v>
      </c>
      <c r="F1478" s="10" t="n">
        <v>0</v>
      </c>
      <c r="G1478" s="10" t="n">
        <v>1.4</v>
      </c>
      <c r="H1478" s="10" t="n">
        <v>17.3</v>
      </c>
      <c r="I1478" s="10" t="n">
        <v>44.8</v>
      </c>
      <c r="J1478" s="10" t="n">
        <v>53.5</v>
      </c>
      <c r="K1478" s="10" t="n">
        <v>4.9</v>
      </c>
      <c r="L1478" s="10" t="n">
        <v>18.1</v>
      </c>
      <c r="M1478" s="10" t="n">
        <v>0</v>
      </c>
      <c r="N1478" s="10" t="n">
        <v>0</v>
      </c>
      <c r="O1478" s="10" t="n">
        <v>10.8</v>
      </c>
      <c r="P1478" s="10" t="n">
        <v>4.5</v>
      </c>
      <c r="Q1478" s="10" t="n">
        <v>1.9</v>
      </c>
      <c r="R1478" s="10" t="s">
        <v>40</v>
      </c>
      <c r="S1478" s="10" t="s">
        <v>40</v>
      </c>
      <c r="T1478" s="10" t="s">
        <v>40</v>
      </c>
      <c r="U1478" s="10" t="s">
        <v>40</v>
      </c>
      <c r="V1478" s="10" t="s">
        <v>40</v>
      </c>
      <c r="W1478" s="10" t="s">
        <v>40</v>
      </c>
      <c r="X1478" s="10" t="s">
        <v>40</v>
      </c>
      <c r="Y1478" s="10" t="s">
        <v>40</v>
      </c>
      <c r="Z1478" s="10" t="s">
        <v>40</v>
      </c>
      <c r="AA1478" s="10" t="s">
        <v>40</v>
      </c>
      <c r="AB1478" s="10" t="s">
        <v>40</v>
      </c>
      <c r="AC1478" s="10" t="s">
        <v>40</v>
      </c>
      <c r="AD1478" s="69" t="s">
        <v>40</v>
      </c>
      <c r="AE1478" s="70"/>
      <c r="AF1478" s="10"/>
      <c r="AG1478" s="10" t="n">
        <v>50</v>
      </c>
      <c r="AH1478" s="10"/>
      <c r="AI1478" s="10"/>
      <c r="AJ1478" s="10"/>
      <c r="AK1478" s="10" t="s">
        <v>46</v>
      </c>
    </row>
    <row r="1479" customFormat="false" ht="13.8" hidden="false" customHeight="false" outlineLevel="0" collapsed="false">
      <c r="A1479" s="10" t="s">
        <v>897</v>
      </c>
      <c r="B1479" s="101" t="s">
        <v>743</v>
      </c>
      <c r="C1479" s="10" t="s">
        <v>38</v>
      </c>
      <c r="D1479" s="108" t="s">
        <v>924</v>
      </c>
      <c r="E1479" s="10" t="n">
        <v>0</v>
      </c>
      <c r="F1479" s="10" t="n">
        <v>0</v>
      </c>
      <c r="G1479" s="10" t="n">
        <v>0</v>
      </c>
      <c r="H1479" s="10" t="n">
        <v>17.6</v>
      </c>
      <c r="I1479" s="10" t="n">
        <v>37.4</v>
      </c>
      <c r="J1479" s="10" t="n">
        <v>47.1</v>
      </c>
      <c r="K1479" s="10" t="n">
        <v>0</v>
      </c>
      <c r="L1479" s="10" t="n">
        <v>16.7</v>
      </c>
      <c r="M1479" s="10" t="n">
        <v>5</v>
      </c>
      <c r="N1479" s="10" t="n">
        <v>0</v>
      </c>
      <c r="O1479" s="10" t="n">
        <v>10.7</v>
      </c>
      <c r="P1479" s="10" t="n">
        <v>5</v>
      </c>
      <c r="Q1479" s="10" t="n">
        <v>2.1</v>
      </c>
      <c r="R1479" s="10" t="s">
        <v>40</v>
      </c>
      <c r="S1479" s="10" t="s">
        <v>40</v>
      </c>
      <c r="T1479" s="10" t="s">
        <v>40</v>
      </c>
      <c r="U1479" s="10" t="s">
        <v>40</v>
      </c>
      <c r="V1479" s="10" t="s">
        <v>40</v>
      </c>
      <c r="W1479" s="10" t="s">
        <v>40</v>
      </c>
      <c r="X1479" s="10" t="s">
        <v>40</v>
      </c>
      <c r="Y1479" s="10" t="s">
        <v>40</v>
      </c>
      <c r="Z1479" s="10" t="s">
        <v>40</v>
      </c>
      <c r="AA1479" s="10" t="s">
        <v>40</v>
      </c>
      <c r="AB1479" s="10" t="s">
        <v>40</v>
      </c>
      <c r="AC1479" s="10" t="s">
        <v>40</v>
      </c>
      <c r="AD1479" s="69" t="s">
        <v>40</v>
      </c>
      <c r="AE1479" s="70"/>
      <c r="AF1479" s="10"/>
      <c r="AG1479" s="10" t="n">
        <v>50</v>
      </c>
      <c r="AH1479" s="10"/>
      <c r="AI1479" s="10"/>
      <c r="AJ1479" s="10"/>
      <c r="AK1479" s="10" t="s">
        <v>46</v>
      </c>
    </row>
    <row r="1480" customFormat="false" ht="13.8" hidden="false" customHeight="false" outlineLevel="0" collapsed="false">
      <c r="A1480" s="10" t="s">
        <v>897</v>
      </c>
      <c r="B1480" s="101" t="s">
        <v>743</v>
      </c>
      <c r="C1480" s="10" t="s">
        <v>59</v>
      </c>
      <c r="D1480" s="107" t="s">
        <v>925</v>
      </c>
      <c r="E1480" s="10" t="n">
        <v>0.9</v>
      </c>
      <c r="F1480" s="10" t="n">
        <v>2.5</v>
      </c>
      <c r="G1480" s="10" t="n">
        <v>11.1</v>
      </c>
      <c r="H1480" s="10" t="n">
        <v>27.4</v>
      </c>
      <c r="I1480" s="10" t="n">
        <v>67.2</v>
      </c>
      <c r="J1480" s="10" t="n">
        <v>74.5</v>
      </c>
      <c r="K1480" s="10" t="n">
        <v>39.1</v>
      </c>
      <c r="L1480" s="10" t="n">
        <v>24.3</v>
      </c>
      <c r="M1480" s="10" t="n">
        <v>17.3</v>
      </c>
      <c r="N1480" s="10" t="n">
        <v>0</v>
      </c>
      <c r="O1480" s="10" t="n">
        <v>7.9</v>
      </c>
      <c r="P1480" s="10" t="n">
        <v>7</v>
      </c>
      <c r="Q1480" s="10" t="n">
        <v>0.6</v>
      </c>
      <c r="R1480" s="10" t="s">
        <v>40</v>
      </c>
      <c r="S1480" s="10" t="s">
        <v>40</v>
      </c>
      <c r="T1480" s="10" t="s">
        <v>40</v>
      </c>
      <c r="U1480" s="10" t="s">
        <v>40</v>
      </c>
      <c r="V1480" s="10" t="s">
        <v>40</v>
      </c>
      <c r="W1480" s="10" t="s">
        <v>40</v>
      </c>
      <c r="X1480" s="10" t="s">
        <v>40</v>
      </c>
      <c r="Y1480" s="10" t="s">
        <v>40</v>
      </c>
      <c r="Z1480" s="10" t="s">
        <v>40</v>
      </c>
      <c r="AA1480" s="10" t="s">
        <v>40</v>
      </c>
      <c r="AB1480" s="10" t="s">
        <v>40</v>
      </c>
      <c r="AC1480" s="10" t="s">
        <v>40</v>
      </c>
      <c r="AD1480" s="69" t="s">
        <v>40</v>
      </c>
      <c r="AE1480" s="70"/>
      <c r="AF1480" s="10"/>
      <c r="AG1480" s="10" t="n">
        <v>100</v>
      </c>
      <c r="AH1480" s="10"/>
      <c r="AI1480" s="10"/>
      <c r="AJ1480" s="10"/>
      <c r="AK1480" s="10" t="s">
        <v>65</v>
      </c>
    </row>
    <row r="1481" customFormat="false" ht="13.8" hidden="false" customHeight="false" outlineLevel="0" collapsed="false">
      <c r="A1481" s="10" t="s">
        <v>897</v>
      </c>
      <c r="B1481" s="101" t="s">
        <v>743</v>
      </c>
      <c r="C1481" s="10" t="s">
        <v>59</v>
      </c>
      <c r="D1481" s="107" t="s">
        <v>926</v>
      </c>
      <c r="E1481" s="10" t="n">
        <v>0.6</v>
      </c>
      <c r="F1481" s="10" t="n">
        <v>1.5</v>
      </c>
      <c r="G1481" s="10" t="n">
        <v>8.5</v>
      </c>
      <c r="H1481" s="10" t="n">
        <v>24.6</v>
      </c>
      <c r="I1481" s="10" t="n">
        <v>61.6</v>
      </c>
      <c r="J1481" s="10" t="n">
        <v>72.5</v>
      </c>
      <c r="K1481" s="10" t="n">
        <v>36.8</v>
      </c>
      <c r="L1481" s="10" t="n">
        <v>18.3</v>
      </c>
      <c r="M1481" s="10" t="n">
        <v>19.6</v>
      </c>
      <c r="N1481" s="10" t="n">
        <v>0</v>
      </c>
      <c r="O1481" s="10" t="n">
        <v>8.2</v>
      </c>
      <c r="P1481" s="10" t="n">
        <v>6.2</v>
      </c>
      <c r="Q1481" s="10" t="n">
        <v>3.3</v>
      </c>
      <c r="R1481" s="10" t="s">
        <v>40</v>
      </c>
      <c r="S1481" s="10" t="s">
        <v>40</v>
      </c>
      <c r="T1481" s="10" t="s">
        <v>40</v>
      </c>
      <c r="U1481" s="10" t="s">
        <v>40</v>
      </c>
      <c r="V1481" s="10" t="s">
        <v>40</v>
      </c>
      <c r="W1481" s="10" t="s">
        <v>40</v>
      </c>
      <c r="X1481" s="10" t="s">
        <v>40</v>
      </c>
      <c r="Y1481" s="10" t="s">
        <v>40</v>
      </c>
      <c r="Z1481" s="10" t="s">
        <v>40</v>
      </c>
      <c r="AA1481" s="10" t="s">
        <v>40</v>
      </c>
      <c r="AB1481" s="10" t="s">
        <v>40</v>
      </c>
      <c r="AC1481" s="10" t="s">
        <v>40</v>
      </c>
      <c r="AD1481" s="69" t="s">
        <v>40</v>
      </c>
      <c r="AE1481" s="70"/>
      <c r="AF1481" s="10"/>
      <c r="AG1481" s="10" t="n">
        <v>100</v>
      </c>
      <c r="AH1481" s="10"/>
      <c r="AI1481" s="10"/>
      <c r="AJ1481" s="10"/>
      <c r="AK1481" s="10" t="s">
        <v>65</v>
      </c>
    </row>
    <row r="1482" customFormat="false" ht="13.8" hidden="false" customHeight="false" outlineLevel="0" collapsed="false">
      <c r="A1482" s="10" t="s">
        <v>897</v>
      </c>
      <c r="B1482" s="101" t="s">
        <v>743</v>
      </c>
      <c r="C1482" s="10" t="s">
        <v>38</v>
      </c>
      <c r="D1482" s="108" t="s">
        <v>927</v>
      </c>
      <c r="E1482" s="10" t="n">
        <v>0.1</v>
      </c>
      <c r="F1482" s="10" t="n">
        <v>0</v>
      </c>
      <c r="G1482" s="10" t="n">
        <v>1.4</v>
      </c>
      <c r="H1482" s="10" t="n">
        <v>22.6</v>
      </c>
      <c r="I1482" s="10" t="n">
        <v>42.9</v>
      </c>
      <c r="J1482" s="10" t="n">
        <v>51.7</v>
      </c>
      <c r="K1482" s="10" t="n">
        <v>3.3</v>
      </c>
      <c r="L1482" s="10" t="n">
        <v>19.7</v>
      </c>
      <c r="M1482" s="10" t="n">
        <v>2.9</v>
      </c>
      <c r="N1482" s="10" t="n">
        <v>0</v>
      </c>
      <c r="O1482" s="10" t="n">
        <v>11.2</v>
      </c>
      <c r="P1482" s="10" t="n">
        <v>4.8</v>
      </c>
      <c r="Q1482" s="10" t="n">
        <v>1.9</v>
      </c>
      <c r="R1482" s="10" t="s">
        <v>40</v>
      </c>
      <c r="S1482" s="10" t="s">
        <v>40</v>
      </c>
      <c r="T1482" s="10" t="s">
        <v>40</v>
      </c>
      <c r="U1482" s="10" t="s">
        <v>40</v>
      </c>
      <c r="V1482" s="10" t="s">
        <v>40</v>
      </c>
      <c r="W1482" s="10" t="s">
        <v>40</v>
      </c>
      <c r="X1482" s="10" t="s">
        <v>40</v>
      </c>
      <c r="Y1482" s="10" t="s">
        <v>40</v>
      </c>
      <c r="Z1482" s="10" t="s">
        <v>40</v>
      </c>
      <c r="AA1482" s="10" t="s">
        <v>40</v>
      </c>
      <c r="AB1482" s="10" t="s">
        <v>40</v>
      </c>
      <c r="AC1482" s="10" t="s">
        <v>40</v>
      </c>
      <c r="AD1482" s="69" t="s">
        <v>40</v>
      </c>
      <c r="AE1482" s="70"/>
      <c r="AF1482" s="10"/>
      <c r="AG1482" s="10" t="n">
        <v>50</v>
      </c>
      <c r="AH1482" s="10"/>
      <c r="AI1482" s="10"/>
      <c r="AJ1482" s="10"/>
      <c r="AK1482" s="10" t="s">
        <v>46</v>
      </c>
    </row>
    <row r="1483" customFormat="false" ht="13.8" hidden="false" customHeight="false" outlineLevel="0" collapsed="false">
      <c r="A1483" s="10" t="s">
        <v>897</v>
      </c>
      <c r="B1483" s="101" t="s">
        <v>743</v>
      </c>
      <c r="C1483" s="10" t="s">
        <v>38</v>
      </c>
      <c r="D1483" s="108" t="s">
        <v>928</v>
      </c>
      <c r="E1483" s="10" t="n">
        <v>0</v>
      </c>
      <c r="F1483" s="10" t="n">
        <v>0</v>
      </c>
      <c r="G1483" s="10" t="n">
        <v>0</v>
      </c>
      <c r="H1483" s="10" t="n">
        <v>17.6</v>
      </c>
      <c r="I1483" s="10" t="n">
        <v>40.6</v>
      </c>
      <c r="J1483" s="10" t="n">
        <v>45.7</v>
      </c>
      <c r="K1483" s="10" t="n">
        <v>0</v>
      </c>
      <c r="L1483" s="10" t="n">
        <v>15.2</v>
      </c>
      <c r="M1483" s="10" t="n">
        <v>7</v>
      </c>
      <c r="N1483" s="10" t="n">
        <v>0</v>
      </c>
      <c r="O1483" s="10" t="n">
        <v>12.4</v>
      </c>
      <c r="P1483" s="10" t="n">
        <v>6.1</v>
      </c>
      <c r="Q1483" s="10" t="n">
        <v>3.5</v>
      </c>
      <c r="R1483" s="10" t="s">
        <v>40</v>
      </c>
      <c r="S1483" s="10" t="s">
        <v>40</v>
      </c>
      <c r="T1483" s="10" t="s">
        <v>40</v>
      </c>
      <c r="U1483" s="10" t="s">
        <v>40</v>
      </c>
      <c r="V1483" s="10" t="s">
        <v>40</v>
      </c>
      <c r="W1483" s="10" t="s">
        <v>40</v>
      </c>
      <c r="X1483" s="10" t="s">
        <v>40</v>
      </c>
      <c r="Y1483" s="10" t="s">
        <v>40</v>
      </c>
      <c r="Z1483" s="10" t="s">
        <v>40</v>
      </c>
      <c r="AA1483" s="10" t="s">
        <v>40</v>
      </c>
      <c r="AB1483" s="10" t="s">
        <v>40</v>
      </c>
      <c r="AC1483" s="10" t="s">
        <v>40</v>
      </c>
      <c r="AD1483" s="69" t="s">
        <v>40</v>
      </c>
      <c r="AE1483" s="70"/>
      <c r="AF1483" s="10"/>
      <c r="AG1483" s="10" t="n">
        <v>50</v>
      </c>
      <c r="AH1483" s="10"/>
      <c r="AI1483" s="10"/>
      <c r="AJ1483" s="10"/>
      <c r="AK1483" s="10" t="s">
        <v>46</v>
      </c>
    </row>
    <row r="1484" customFormat="false" ht="13.8" hidden="false" customHeight="false" outlineLevel="0" collapsed="false">
      <c r="A1484" s="10" t="s">
        <v>897</v>
      </c>
      <c r="B1484" s="101" t="s">
        <v>743</v>
      </c>
      <c r="C1484" s="10" t="s">
        <v>38</v>
      </c>
      <c r="D1484" s="108" t="s">
        <v>929</v>
      </c>
      <c r="E1484" s="10"/>
      <c r="F1484" s="10"/>
      <c r="G1484" s="10"/>
      <c r="H1484" s="10"/>
      <c r="I1484" s="10" t="n">
        <v>3.2798</v>
      </c>
      <c r="J1484" s="10" t="n">
        <v>34.5</v>
      </c>
      <c r="K1484" s="10" t="n">
        <v>8.4</v>
      </c>
      <c r="L1484" s="10" t="n">
        <v>8.4</v>
      </c>
      <c r="M1484" s="10" t="n">
        <v>9.1</v>
      </c>
      <c r="N1484" s="10" t="n">
        <v>0</v>
      </c>
      <c r="O1484" s="10" t="n">
        <v>13.7</v>
      </c>
      <c r="P1484" s="10" t="n">
        <v>6.3</v>
      </c>
      <c r="Q1484" s="10" t="n">
        <v>2.9</v>
      </c>
      <c r="R1484" s="10" t="s">
        <v>41</v>
      </c>
      <c r="S1484" s="10" t="s">
        <v>41</v>
      </c>
      <c r="T1484" s="10" t="s">
        <v>41</v>
      </c>
      <c r="U1484" s="10" t="s">
        <v>41</v>
      </c>
      <c r="V1484" s="10" t="s">
        <v>41</v>
      </c>
      <c r="W1484" s="10" t="s">
        <v>40</v>
      </c>
      <c r="X1484" s="10" t="s">
        <v>40</v>
      </c>
      <c r="Y1484" s="10" t="s">
        <v>40</v>
      </c>
      <c r="Z1484" s="10" t="s">
        <v>40</v>
      </c>
      <c r="AA1484" s="10" t="s">
        <v>40</v>
      </c>
      <c r="AB1484" s="10" t="s">
        <v>40</v>
      </c>
      <c r="AC1484" s="10" t="s">
        <v>40</v>
      </c>
      <c r="AD1484" s="69" t="s">
        <v>40</v>
      </c>
      <c r="AE1484" s="70"/>
      <c r="AF1484" s="10"/>
      <c r="AG1484" s="10" t="n">
        <v>50</v>
      </c>
      <c r="AH1484" s="10"/>
      <c r="AI1484" s="10"/>
      <c r="AJ1484" s="10"/>
      <c r="AK1484" s="10" t="s">
        <v>46</v>
      </c>
    </row>
    <row r="1485" customFormat="false" ht="13.8" hidden="false" customHeight="false" outlineLevel="0" collapsed="false">
      <c r="A1485" s="10" t="s">
        <v>897</v>
      </c>
      <c r="B1485" s="101" t="s">
        <v>743</v>
      </c>
      <c r="C1485" s="10" t="s">
        <v>38</v>
      </c>
      <c r="D1485" s="106" t="s">
        <v>930</v>
      </c>
      <c r="E1485" s="10"/>
      <c r="F1485" s="10"/>
      <c r="G1485" s="10"/>
      <c r="H1485" s="10"/>
      <c r="I1485" s="10" t="n">
        <v>2.5295</v>
      </c>
      <c r="J1485" s="10" t="n">
        <v>29.3</v>
      </c>
      <c r="K1485" s="10" t="n">
        <v>5.7</v>
      </c>
      <c r="L1485" s="10" t="n">
        <v>5.6</v>
      </c>
      <c r="M1485" s="10" t="n">
        <v>6.4</v>
      </c>
      <c r="N1485" s="10" t="n">
        <v>0</v>
      </c>
      <c r="O1485" s="10" t="n">
        <v>11.9</v>
      </c>
      <c r="P1485" s="10" t="n">
        <v>5.6</v>
      </c>
      <c r="Q1485" s="10" t="n">
        <v>2.6</v>
      </c>
      <c r="R1485" s="10" t="s">
        <v>41</v>
      </c>
      <c r="S1485" s="10" t="s">
        <v>41</v>
      </c>
      <c r="T1485" s="10" t="s">
        <v>41</v>
      </c>
      <c r="U1485" s="10" t="s">
        <v>41</v>
      </c>
      <c r="V1485" s="10" t="s">
        <v>41</v>
      </c>
      <c r="W1485" s="10" t="s">
        <v>40</v>
      </c>
      <c r="X1485" s="10" t="s">
        <v>40</v>
      </c>
      <c r="Y1485" s="10" t="s">
        <v>40</v>
      </c>
      <c r="Z1485" s="10" t="s">
        <v>40</v>
      </c>
      <c r="AA1485" s="10" t="s">
        <v>40</v>
      </c>
      <c r="AB1485" s="10" t="s">
        <v>40</v>
      </c>
      <c r="AC1485" s="10" t="s">
        <v>40</v>
      </c>
      <c r="AD1485" s="69" t="s">
        <v>40</v>
      </c>
      <c r="AE1485" s="70"/>
      <c r="AF1485" s="10"/>
      <c r="AG1485" s="10" t="n">
        <v>50</v>
      </c>
      <c r="AH1485" s="10"/>
      <c r="AI1485" s="10"/>
      <c r="AJ1485" s="10"/>
      <c r="AK1485" s="10" t="s">
        <v>46</v>
      </c>
    </row>
    <row r="1486" customFormat="false" ht="13.8" hidden="false" customHeight="false" outlineLevel="0" collapsed="false">
      <c r="A1486" s="10" t="s">
        <v>897</v>
      </c>
      <c r="B1486" s="101" t="s">
        <v>743</v>
      </c>
      <c r="C1486" s="10" t="s">
        <v>59</v>
      </c>
      <c r="D1486" s="111" t="s">
        <v>931</v>
      </c>
      <c r="E1486" s="10"/>
      <c r="F1486" s="10"/>
      <c r="G1486" s="10"/>
      <c r="H1486" s="10"/>
      <c r="I1486" s="10" t="n">
        <v>5.7269</v>
      </c>
      <c r="J1486" s="10"/>
      <c r="K1486" s="10" t="n">
        <v>2.3968</v>
      </c>
      <c r="L1486" s="10" t="n">
        <v>31.7</v>
      </c>
      <c r="M1486" s="10" t="n">
        <v>16.5</v>
      </c>
      <c r="N1486" s="10" t="n">
        <v>0</v>
      </c>
      <c r="O1486" s="10" t="n">
        <v>8</v>
      </c>
      <c r="P1486" s="10" t="n">
        <v>5.8</v>
      </c>
      <c r="Q1486" s="10" t="n">
        <v>0.5</v>
      </c>
      <c r="R1486" s="10" t="s">
        <v>41</v>
      </c>
      <c r="S1486" s="10" t="s">
        <v>41</v>
      </c>
      <c r="T1486" s="10" t="s">
        <v>41</v>
      </c>
      <c r="U1486" s="10" t="s">
        <v>41</v>
      </c>
      <c r="V1486" s="10" t="s">
        <v>41</v>
      </c>
      <c r="W1486" s="10" t="s">
        <v>41</v>
      </c>
      <c r="X1486" s="10" t="s">
        <v>41</v>
      </c>
      <c r="Y1486" s="10" t="s">
        <v>40</v>
      </c>
      <c r="Z1486" s="10" t="s">
        <v>40</v>
      </c>
      <c r="AA1486" s="10" t="s">
        <v>40</v>
      </c>
      <c r="AB1486" s="10" t="s">
        <v>40</v>
      </c>
      <c r="AC1486" s="10" t="s">
        <v>40</v>
      </c>
      <c r="AD1486" s="69" t="s">
        <v>40</v>
      </c>
      <c r="AE1486" s="70"/>
      <c r="AF1486" s="10"/>
      <c r="AG1486" s="10" t="n">
        <v>100</v>
      </c>
      <c r="AH1486" s="10"/>
      <c r="AI1486" s="10"/>
      <c r="AJ1486" s="10"/>
      <c r="AK1486" s="10" t="s">
        <v>65</v>
      </c>
    </row>
    <row r="1487" customFormat="false" ht="13.8" hidden="false" customHeight="false" outlineLevel="0" collapsed="false">
      <c r="A1487" s="10" t="s">
        <v>897</v>
      </c>
      <c r="B1487" s="101" t="s">
        <v>743</v>
      </c>
      <c r="C1487" s="10" t="s">
        <v>59</v>
      </c>
      <c r="D1487" s="111" t="s">
        <v>932</v>
      </c>
      <c r="E1487" s="10"/>
      <c r="F1487" s="10"/>
      <c r="G1487" s="10"/>
      <c r="H1487" s="10"/>
      <c r="I1487" s="10" t="n">
        <v>5.0623</v>
      </c>
      <c r="J1487" s="10"/>
      <c r="K1487" s="10" t="n">
        <v>2.2224</v>
      </c>
      <c r="L1487" s="10" t="n">
        <v>27.9</v>
      </c>
      <c r="M1487" s="10" t="n">
        <v>15.5</v>
      </c>
      <c r="N1487" s="10" t="n">
        <v>0</v>
      </c>
      <c r="O1487" s="10" t="n">
        <v>7.5</v>
      </c>
      <c r="P1487" s="10" t="n">
        <v>6.7</v>
      </c>
      <c r="Q1487" s="10" t="n">
        <v>4</v>
      </c>
      <c r="R1487" s="10" t="s">
        <v>41</v>
      </c>
      <c r="S1487" s="10" t="s">
        <v>41</v>
      </c>
      <c r="T1487" s="10" t="s">
        <v>41</v>
      </c>
      <c r="U1487" s="10" t="s">
        <v>41</v>
      </c>
      <c r="V1487" s="10" t="s">
        <v>41</v>
      </c>
      <c r="W1487" s="10" t="s">
        <v>41</v>
      </c>
      <c r="X1487" s="10" t="s">
        <v>41</v>
      </c>
      <c r="Y1487" s="10" t="s">
        <v>40</v>
      </c>
      <c r="Z1487" s="10" t="s">
        <v>40</v>
      </c>
      <c r="AA1487" s="10" t="s">
        <v>40</v>
      </c>
      <c r="AB1487" s="10" t="s">
        <v>40</v>
      </c>
      <c r="AC1487" s="10" t="s">
        <v>40</v>
      </c>
      <c r="AD1487" s="69" t="s">
        <v>40</v>
      </c>
      <c r="AE1487" s="70"/>
      <c r="AF1487" s="10"/>
      <c r="AG1487" s="10" t="n">
        <v>100</v>
      </c>
      <c r="AH1487" s="10"/>
      <c r="AI1487" s="10"/>
      <c r="AJ1487" s="10"/>
      <c r="AK1487" s="10" t="s">
        <v>65</v>
      </c>
    </row>
    <row r="1488" customFormat="false" ht="13.8" hidden="false" customHeight="false" outlineLevel="0" collapsed="false">
      <c r="A1488" s="10" t="s">
        <v>897</v>
      </c>
      <c r="B1488" s="101" t="s">
        <v>743</v>
      </c>
      <c r="C1488" s="10" t="s">
        <v>59</v>
      </c>
      <c r="D1488" s="111" t="s">
        <v>933</v>
      </c>
      <c r="E1488" s="10"/>
      <c r="F1488" s="10"/>
      <c r="G1488" s="10"/>
      <c r="H1488" s="10"/>
      <c r="I1488" s="10" t="n">
        <v>4.6933</v>
      </c>
      <c r="J1488" s="10" t="n">
        <v>1.0503</v>
      </c>
      <c r="K1488" s="10" t="n">
        <v>33.6</v>
      </c>
      <c r="L1488" s="10" t="n">
        <v>6.2</v>
      </c>
      <c r="M1488" s="10" t="n">
        <v>19</v>
      </c>
      <c r="N1488" s="10" t="n">
        <v>0</v>
      </c>
      <c r="O1488" s="10" t="n">
        <v>7.7</v>
      </c>
      <c r="P1488" s="10" t="n">
        <v>6.2</v>
      </c>
      <c r="Q1488" s="10" t="n">
        <v>3.3</v>
      </c>
      <c r="R1488" s="10" t="s">
        <v>41</v>
      </c>
      <c r="S1488" s="10" t="s">
        <v>41</v>
      </c>
      <c r="T1488" s="10" t="s">
        <v>41</v>
      </c>
      <c r="U1488" s="10" t="s">
        <v>41</v>
      </c>
      <c r="V1488" s="10" t="s">
        <v>41</v>
      </c>
      <c r="W1488" s="10" t="s">
        <v>41</v>
      </c>
      <c r="X1488" s="10" t="s">
        <v>40</v>
      </c>
      <c r="Y1488" s="10" t="s">
        <v>40</v>
      </c>
      <c r="Z1488" s="10" t="s">
        <v>40</v>
      </c>
      <c r="AA1488" s="10" t="s">
        <v>40</v>
      </c>
      <c r="AB1488" s="10" t="s">
        <v>40</v>
      </c>
      <c r="AC1488" s="10" t="s">
        <v>40</v>
      </c>
      <c r="AD1488" s="69" t="s">
        <v>40</v>
      </c>
      <c r="AE1488" s="70"/>
      <c r="AF1488" s="10"/>
      <c r="AG1488" s="10" t="n">
        <v>100</v>
      </c>
      <c r="AH1488" s="10"/>
      <c r="AI1488" s="10"/>
      <c r="AJ1488" s="10"/>
      <c r="AK1488" s="10" t="s">
        <v>65</v>
      </c>
    </row>
    <row r="1489" customFormat="false" ht="13.8" hidden="false" customHeight="false" outlineLevel="0" collapsed="false">
      <c r="A1489" s="10" t="s">
        <v>897</v>
      </c>
      <c r="B1489" s="101" t="s">
        <v>743</v>
      </c>
      <c r="C1489" s="10" t="s">
        <v>38</v>
      </c>
      <c r="D1489" s="106" t="s">
        <v>934</v>
      </c>
      <c r="E1489" s="10"/>
      <c r="F1489" s="10"/>
      <c r="G1489" s="10"/>
      <c r="H1489" s="10"/>
      <c r="I1489" s="10" t="n">
        <v>3.0379</v>
      </c>
      <c r="J1489" s="10" t="n">
        <v>1.0078</v>
      </c>
      <c r="K1489" s="10" t="n">
        <v>0</v>
      </c>
      <c r="L1489" s="10" t="n">
        <v>17.2</v>
      </c>
      <c r="M1489" s="10" t="n">
        <v>11.1</v>
      </c>
      <c r="N1489" s="10" t="n">
        <v>0</v>
      </c>
      <c r="O1489" s="10" t="n">
        <v>10.4</v>
      </c>
      <c r="P1489" s="10" t="n">
        <v>4.1</v>
      </c>
      <c r="Q1489" s="10" t="n">
        <v>1.4</v>
      </c>
      <c r="R1489" s="10" t="s">
        <v>41</v>
      </c>
      <c r="S1489" s="10" t="s">
        <v>41</v>
      </c>
      <c r="T1489" s="10" t="s">
        <v>41</v>
      </c>
      <c r="U1489" s="10" t="s">
        <v>41</v>
      </c>
      <c r="V1489" s="10" t="s">
        <v>41</v>
      </c>
      <c r="W1489" s="10" t="s">
        <v>41</v>
      </c>
      <c r="X1489" s="10" t="s">
        <v>40</v>
      </c>
      <c r="Y1489" s="10" t="s">
        <v>40</v>
      </c>
      <c r="Z1489" s="10" t="s">
        <v>40</v>
      </c>
      <c r="AA1489" s="10" t="s">
        <v>40</v>
      </c>
      <c r="AB1489" s="10" t="s">
        <v>40</v>
      </c>
      <c r="AC1489" s="10" t="s">
        <v>40</v>
      </c>
      <c r="AD1489" s="69" t="s">
        <v>40</v>
      </c>
      <c r="AE1489" s="70"/>
      <c r="AF1489" s="10"/>
      <c r="AG1489" s="10" t="n">
        <v>50</v>
      </c>
      <c r="AH1489" s="10"/>
      <c r="AI1489" s="10"/>
      <c r="AJ1489" s="10"/>
      <c r="AK1489" s="10" t="s">
        <v>46</v>
      </c>
    </row>
    <row r="1490" customFormat="false" ht="13.8" hidden="false" customHeight="false" outlineLevel="0" collapsed="false">
      <c r="A1490" s="10" t="s">
        <v>897</v>
      </c>
      <c r="B1490" s="101" t="s">
        <v>743</v>
      </c>
      <c r="C1490" s="10" t="s">
        <v>59</v>
      </c>
      <c r="D1490" s="111" t="s">
        <v>935</v>
      </c>
      <c r="E1490" s="10" t="n">
        <v>1.5</v>
      </c>
      <c r="F1490" s="10" t="n">
        <v>8</v>
      </c>
      <c r="G1490" s="10" t="n">
        <v>24.5</v>
      </c>
      <c r="H1490" s="10" t="n">
        <v>43</v>
      </c>
      <c r="I1490" s="10" t="n">
        <v>61.7</v>
      </c>
      <c r="J1490" s="10" t="n">
        <v>126.1</v>
      </c>
      <c r="K1490" s="10" t="n">
        <v>44.3</v>
      </c>
      <c r="L1490" s="10" t="n">
        <v>20</v>
      </c>
      <c r="M1490" s="10" t="n">
        <v>12.9</v>
      </c>
      <c r="N1490" s="10" t="n">
        <v>0</v>
      </c>
      <c r="O1490" s="10" t="n">
        <v>5.4</v>
      </c>
      <c r="P1490" s="10" t="n">
        <v>4.6</v>
      </c>
      <c r="Q1490" s="10" t="n">
        <v>1.8</v>
      </c>
      <c r="R1490" s="10" t="s">
        <v>40</v>
      </c>
      <c r="S1490" s="10" t="s">
        <v>40</v>
      </c>
      <c r="T1490" s="10" t="s">
        <v>40</v>
      </c>
      <c r="U1490" s="10" t="s">
        <v>40</v>
      </c>
      <c r="V1490" s="10" t="s">
        <v>40</v>
      </c>
      <c r="W1490" s="10" t="s">
        <v>40</v>
      </c>
      <c r="X1490" s="10" t="s">
        <v>40</v>
      </c>
      <c r="Y1490" s="10" t="s">
        <v>40</v>
      </c>
      <c r="Z1490" s="10" t="s">
        <v>40</v>
      </c>
      <c r="AA1490" s="10" t="s">
        <v>40</v>
      </c>
      <c r="AB1490" s="10" t="s">
        <v>40</v>
      </c>
      <c r="AC1490" s="10" t="s">
        <v>40</v>
      </c>
      <c r="AD1490" s="69" t="s">
        <v>40</v>
      </c>
      <c r="AE1490" s="70"/>
      <c r="AF1490" s="10"/>
      <c r="AG1490" s="10" t="n">
        <v>100</v>
      </c>
      <c r="AH1490" s="10"/>
      <c r="AI1490" s="10"/>
      <c r="AJ1490" s="10"/>
      <c r="AK1490" s="10" t="s">
        <v>65</v>
      </c>
    </row>
    <row r="1491" customFormat="false" ht="13.8" hidden="false" customHeight="false" outlineLevel="0" collapsed="false">
      <c r="A1491" s="10" t="s">
        <v>897</v>
      </c>
      <c r="B1491" s="101" t="s">
        <v>743</v>
      </c>
      <c r="C1491" s="10" t="s">
        <v>38</v>
      </c>
      <c r="D1491" s="106" t="s">
        <v>936</v>
      </c>
      <c r="E1491" s="10" t="n">
        <v>0.8</v>
      </c>
      <c r="F1491" s="10" t="n">
        <v>5.8</v>
      </c>
      <c r="G1491" s="10" t="n">
        <v>13.6</v>
      </c>
      <c r="H1491" s="10" t="n">
        <v>28.4</v>
      </c>
      <c r="I1491" s="10" t="n">
        <v>43.5</v>
      </c>
      <c r="J1491" s="10" t="n">
        <v>81.5</v>
      </c>
      <c r="K1491" s="10" t="n">
        <v>3.6</v>
      </c>
      <c r="L1491" s="10" t="n">
        <v>11.6</v>
      </c>
      <c r="M1491" s="10" t="n">
        <v>4.3</v>
      </c>
      <c r="N1491" s="10" t="n">
        <v>0</v>
      </c>
      <c r="O1491" s="10" t="n">
        <v>11.6</v>
      </c>
      <c r="P1491" s="10" t="n">
        <v>5.6</v>
      </c>
      <c r="Q1491" s="10" t="n">
        <v>2.5</v>
      </c>
      <c r="R1491" s="10" t="s">
        <v>40</v>
      </c>
      <c r="S1491" s="10" t="s">
        <v>40</v>
      </c>
      <c r="T1491" s="10" t="s">
        <v>40</v>
      </c>
      <c r="U1491" s="10" t="s">
        <v>40</v>
      </c>
      <c r="V1491" s="10" t="s">
        <v>40</v>
      </c>
      <c r="W1491" s="10" t="s">
        <v>40</v>
      </c>
      <c r="X1491" s="10" t="s">
        <v>40</v>
      </c>
      <c r="Y1491" s="10" t="s">
        <v>40</v>
      </c>
      <c r="Z1491" s="10" t="s">
        <v>40</v>
      </c>
      <c r="AA1491" s="10" t="s">
        <v>40</v>
      </c>
      <c r="AB1491" s="10" t="s">
        <v>40</v>
      </c>
      <c r="AC1491" s="10" t="s">
        <v>40</v>
      </c>
      <c r="AD1491" s="69" t="s">
        <v>40</v>
      </c>
      <c r="AE1491" s="70"/>
      <c r="AF1491" s="10"/>
      <c r="AG1491" s="10" t="n">
        <v>50</v>
      </c>
      <c r="AH1491" s="10"/>
      <c r="AI1491" s="10"/>
      <c r="AJ1491" s="10"/>
      <c r="AK1491" s="10" t="s">
        <v>46</v>
      </c>
    </row>
    <row r="1492" customFormat="false" ht="13.8" hidden="false" customHeight="false" outlineLevel="0" collapsed="false">
      <c r="A1492" s="10" t="s">
        <v>897</v>
      </c>
      <c r="B1492" s="101" t="s">
        <v>743</v>
      </c>
      <c r="C1492" s="10" t="s">
        <v>38</v>
      </c>
      <c r="D1492" s="106" t="s">
        <v>937</v>
      </c>
      <c r="E1492" s="10" t="n">
        <v>0.1</v>
      </c>
      <c r="F1492" s="10" t="n">
        <v>3.7</v>
      </c>
      <c r="G1492" s="10" t="n">
        <v>9.3</v>
      </c>
      <c r="H1492" s="10" t="n">
        <v>21</v>
      </c>
      <c r="I1492" s="10" t="n">
        <v>32.5</v>
      </c>
      <c r="J1492" s="10" t="n">
        <v>56.7</v>
      </c>
      <c r="K1492" s="10" t="n">
        <v>0</v>
      </c>
      <c r="L1492" s="10" t="n">
        <v>5</v>
      </c>
      <c r="M1492" s="10" t="n">
        <v>2.8</v>
      </c>
      <c r="N1492" s="10" t="n">
        <v>0</v>
      </c>
      <c r="O1492" s="10" t="n">
        <v>9.2</v>
      </c>
      <c r="P1492" s="10" t="n">
        <v>4.6</v>
      </c>
      <c r="Q1492" s="10" t="n">
        <v>2</v>
      </c>
      <c r="R1492" s="10" t="s">
        <v>40</v>
      </c>
      <c r="S1492" s="10" t="s">
        <v>40</v>
      </c>
      <c r="T1492" s="10" t="s">
        <v>40</v>
      </c>
      <c r="U1492" s="10" t="s">
        <v>40</v>
      </c>
      <c r="V1492" s="10" t="s">
        <v>40</v>
      </c>
      <c r="W1492" s="10" t="s">
        <v>40</v>
      </c>
      <c r="X1492" s="10" t="s">
        <v>40</v>
      </c>
      <c r="Y1492" s="10" t="s">
        <v>40</v>
      </c>
      <c r="Z1492" s="10" t="s">
        <v>40</v>
      </c>
      <c r="AA1492" s="10" t="s">
        <v>40</v>
      </c>
      <c r="AB1492" s="10" t="s">
        <v>40</v>
      </c>
      <c r="AC1492" s="10" t="s">
        <v>40</v>
      </c>
      <c r="AD1492" s="69" t="s">
        <v>40</v>
      </c>
      <c r="AE1492" s="70"/>
      <c r="AF1492" s="10"/>
      <c r="AG1492" s="10" t="n">
        <v>50</v>
      </c>
      <c r="AH1492" s="10"/>
      <c r="AI1492" s="10"/>
      <c r="AJ1492" s="10"/>
      <c r="AK1492" s="10" t="s">
        <v>46</v>
      </c>
    </row>
    <row r="1493" customFormat="false" ht="13.8" hidden="false" customHeight="false" outlineLevel="0" collapsed="false">
      <c r="A1493" s="112" t="s">
        <v>573</v>
      </c>
      <c r="B1493" s="28" t="s">
        <v>939</v>
      </c>
      <c r="C1493" s="12" t="s">
        <v>574</v>
      </c>
      <c r="D1493" s="48" t="s">
        <v>575</v>
      </c>
      <c r="E1493" s="49"/>
      <c r="F1493" s="50"/>
      <c r="G1493" s="51"/>
      <c r="H1493" s="51"/>
      <c r="I1493" s="51"/>
      <c r="J1493" s="50" t="n">
        <v>8.24641045990586</v>
      </c>
      <c r="K1493" s="50" t="n">
        <v>2.77797626494829</v>
      </c>
      <c r="L1493" s="49" t="n">
        <v>7.11948959310749</v>
      </c>
      <c r="M1493" s="49" t="n">
        <v>18.1651413526285</v>
      </c>
      <c r="N1493" s="49" t="n">
        <v>0</v>
      </c>
      <c r="O1493" s="49" t="n">
        <v>15.4579390032065</v>
      </c>
      <c r="P1493" s="49" t="n">
        <v>8.9127140800758</v>
      </c>
      <c r="Q1493" s="49" t="n">
        <v>3.95610351897323</v>
      </c>
      <c r="R1493" s="49" t="s">
        <v>40</v>
      </c>
      <c r="S1493" s="49" t="s">
        <v>41</v>
      </c>
      <c r="T1493" s="49" t="s">
        <v>41</v>
      </c>
      <c r="U1493" s="49" t="s">
        <v>41</v>
      </c>
      <c r="V1493" s="49" t="s">
        <v>41</v>
      </c>
      <c r="W1493" s="49" t="s">
        <v>41</v>
      </c>
      <c r="X1493" s="49" t="s">
        <v>41</v>
      </c>
      <c r="Y1493" s="49" t="s">
        <v>40</v>
      </c>
      <c r="Z1493" s="49" t="s">
        <v>40</v>
      </c>
      <c r="AA1493" s="49" t="s">
        <v>40</v>
      </c>
      <c r="AB1493" s="49" t="s">
        <v>40</v>
      </c>
      <c r="AC1493" s="49" t="s">
        <v>40</v>
      </c>
      <c r="AD1493" s="52" t="s">
        <v>40</v>
      </c>
      <c r="AE1493" s="70"/>
      <c r="AF1493" s="10"/>
      <c r="AG1493" s="10"/>
      <c r="AH1493" s="10"/>
      <c r="AI1493" s="10"/>
      <c r="AJ1493" s="10"/>
      <c r="AK1493" s="12" t="s">
        <v>46</v>
      </c>
    </row>
    <row r="1494" customFormat="false" ht="13.8" hidden="false" customHeight="false" outlineLevel="0" collapsed="false">
      <c r="A1494" s="112" t="s">
        <v>573</v>
      </c>
      <c r="B1494" s="28" t="s">
        <v>939</v>
      </c>
      <c r="C1494" s="12" t="s">
        <v>574</v>
      </c>
      <c r="D1494" s="48" t="s">
        <v>576</v>
      </c>
      <c r="E1494" s="49"/>
      <c r="F1494" s="50"/>
      <c r="G1494" s="51"/>
      <c r="H1494" s="51"/>
      <c r="I1494" s="51"/>
      <c r="J1494" s="51"/>
      <c r="K1494" s="50" t="n">
        <v>8.30447798107801</v>
      </c>
      <c r="L1494" s="49" t="n">
        <v>16.1766655922808</v>
      </c>
      <c r="M1494" s="49" t="n">
        <v>16.9616316047103</v>
      </c>
      <c r="N1494" s="49" t="n">
        <v>0</v>
      </c>
      <c r="O1494" s="49" t="n">
        <v>9.45646605611761</v>
      </c>
      <c r="P1494" s="49" t="n">
        <v>8.75495131257962</v>
      </c>
      <c r="Q1494" s="49" t="n">
        <v>3.68419953425681</v>
      </c>
      <c r="R1494" s="49" t="s">
        <v>40</v>
      </c>
      <c r="S1494" s="49" t="s">
        <v>41</v>
      </c>
      <c r="T1494" s="49" t="s">
        <v>41</v>
      </c>
      <c r="U1494" s="49" t="s">
        <v>41</v>
      </c>
      <c r="V1494" s="49" t="s">
        <v>41</v>
      </c>
      <c r="W1494" s="49" t="s">
        <v>41</v>
      </c>
      <c r="X1494" s="49" t="s">
        <v>41</v>
      </c>
      <c r="Y1494" s="49" t="s">
        <v>40</v>
      </c>
      <c r="Z1494" s="49" t="s">
        <v>40</v>
      </c>
      <c r="AA1494" s="49" t="s">
        <v>40</v>
      </c>
      <c r="AB1494" s="49" t="s">
        <v>40</v>
      </c>
      <c r="AC1494" s="49" t="s">
        <v>40</v>
      </c>
      <c r="AD1494" s="52" t="s">
        <v>40</v>
      </c>
      <c r="AE1494" s="70"/>
      <c r="AF1494" s="10"/>
      <c r="AG1494" s="10"/>
      <c r="AH1494" s="10"/>
      <c r="AI1494" s="10"/>
      <c r="AJ1494" s="10"/>
      <c r="AK1494" s="12" t="s">
        <v>46</v>
      </c>
    </row>
    <row r="1495" customFormat="false" ht="13.8" hidden="false" customHeight="false" outlineLevel="0" collapsed="false">
      <c r="A1495" s="112" t="s">
        <v>573</v>
      </c>
      <c r="B1495" s="28" t="s">
        <v>939</v>
      </c>
      <c r="C1495" s="12" t="s">
        <v>574</v>
      </c>
      <c r="D1495" s="48" t="s">
        <v>577</v>
      </c>
      <c r="E1495" s="49" t="n">
        <v>0</v>
      </c>
      <c r="F1495" s="49" t="n">
        <v>5.98971558403258</v>
      </c>
      <c r="G1495" s="49" t="n">
        <v>22.8182232013364</v>
      </c>
      <c r="H1495" s="49" t="n">
        <v>39.3963247493334</v>
      </c>
      <c r="I1495" s="49" t="n">
        <v>57.6122702106265</v>
      </c>
      <c r="J1495" s="49" t="n">
        <v>91.4156403915469</v>
      </c>
      <c r="K1495" s="49" t="n">
        <v>58.6333353823421</v>
      </c>
      <c r="L1495" s="49" t="n">
        <v>10.9874238313326</v>
      </c>
      <c r="M1495" s="49" t="n">
        <v>14.405030125691</v>
      </c>
      <c r="N1495" s="49" t="n">
        <v>0</v>
      </c>
      <c r="O1495" s="49" t="n">
        <v>17.4868154305513</v>
      </c>
      <c r="P1495" s="49" t="n">
        <v>12.5287111408501</v>
      </c>
      <c r="Q1495" s="49" t="n">
        <v>5.32103502018141</v>
      </c>
      <c r="R1495" s="49" t="s">
        <v>40</v>
      </c>
      <c r="S1495" s="49" t="s">
        <v>40</v>
      </c>
      <c r="T1495" s="49" t="s">
        <v>40</v>
      </c>
      <c r="U1495" s="49" t="s">
        <v>40</v>
      </c>
      <c r="V1495" s="49" t="s">
        <v>40</v>
      </c>
      <c r="W1495" s="49" t="s">
        <v>40</v>
      </c>
      <c r="X1495" s="49" t="s">
        <v>40</v>
      </c>
      <c r="Y1495" s="49" t="s">
        <v>40</v>
      </c>
      <c r="Z1495" s="49" t="s">
        <v>40</v>
      </c>
      <c r="AA1495" s="49" t="s">
        <v>40</v>
      </c>
      <c r="AB1495" s="49" t="s">
        <v>40</v>
      </c>
      <c r="AC1495" s="49" t="s">
        <v>40</v>
      </c>
      <c r="AD1495" s="52" t="s">
        <v>40</v>
      </c>
      <c r="AE1495" s="70"/>
      <c r="AF1495" s="10"/>
      <c r="AG1495" s="10"/>
      <c r="AH1495" s="10"/>
      <c r="AI1495" s="10"/>
      <c r="AJ1495" s="10"/>
      <c r="AK1495" s="12" t="s">
        <v>46</v>
      </c>
    </row>
    <row r="1496" customFormat="false" ht="13.8" hidden="false" customHeight="false" outlineLevel="0" collapsed="false">
      <c r="A1496" s="112" t="s">
        <v>573</v>
      </c>
      <c r="B1496" s="28" t="s">
        <v>939</v>
      </c>
      <c r="C1496" s="12" t="s">
        <v>574</v>
      </c>
      <c r="D1496" s="48" t="s">
        <v>578</v>
      </c>
      <c r="E1496" s="49" t="n">
        <v>0</v>
      </c>
      <c r="F1496" s="49" t="n">
        <v>8.09987174290987</v>
      </c>
      <c r="G1496" s="49" t="n">
        <v>26.1354552258224</v>
      </c>
      <c r="H1496" s="49" t="n">
        <v>41.0046018576402</v>
      </c>
      <c r="I1496" s="50"/>
      <c r="J1496" s="51"/>
      <c r="K1496" s="51"/>
      <c r="L1496" s="51"/>
      <c r="M1496" s="50" t="n">
        <v>7.09644254545534</v>
      </c>
      <c r="N1496" s="49" t="n">
        <v>0</v>
      </c>
      <c r="O1496" s="49" t="n">
        <v>2.56051803907416</v>
      </c>
      <c r="P1496" s="49" t="n">
        <v>6.87114930630004</v>
      </c>
      <c r="Q1496" s="49" t="n">
        <v>3.27232000831493</v>
      </c>
      <c r="R1496" s="49" t="s">
        <v>40</v>
      </c>
      <c r="S1496" s="49" t="s">
        <v>40</v>
      </c>
      <c r="T1496" s="49" t="s">
        <v>40</v>
      </c>
      <c r="U1496" s="49" t="s">
        <v>40</v>
      </c>
      <c r="V1496" s="49" t="s">
        <v>41</v>
      </c>
      <c r="W1496" s="49" t="s">
        <v>41</v>
      </c>
      <c r="X1496" s="49" t="s">
        <v>41</v>
      </c>
      <c r="Y1496" s="49" t="s">
        <v>41</v>
      </c>
      <c r="Z1496" s="49" t="s">
        <v>41</v>
      </c>
      <c r="AA1496" s="49" t="s">
        <v>40</v>
      </c>
      <c r="AB1496" s="49" t="s">
        <v>40</v>
      </c>
      <c r="AC1496" s="49" t="s">
        <v>40</v>
      </c>
      <c r="AD1496" s="52" t="s">
        <v>40</v>
      </c>
      <c r="AE1496" s="70"/>
      <c r="AF1496" s="10"/>
      <c r="AG1496" s="10"/>
      <c r="AH1496" s="10"/>
      <c r="AI1496" s="10"/>
      <c r="AJ1496" s="10"/>
      <c r="AK1496" s="12" t="s">
        <v>46</v>
      </c>
    </row>
    <row r="1497" customFormat="false" ht="13.8" hidden="false" customHeight="false" outlineLevel="0" collapsed="false">
      <c r="A1497" s="112" t="s">
        <v>573</v>
      </c>
      <c r="B1497" s="28" t="s">
        <v>939</v>
      </c>
      <c r="C1497" s="12" t="s">
        <v>574</v>
      </c>
      <c r="D1497" s="48" t="s">
        <v>579</v>
      </c>
      <c r="E1497" s="49" t="n">
        <v>0</v>
      </c>
      <c r="F1497" s="49" t="n">
        <v>4.63372690550165</v>
      </c>
      <c r="G1497" s="49" t="n">
        <v>17.5368880785283</v>
      </c>
      <c r="H1497" s="49" t="n">
        <v>35.1648154831493</v>
      </c>
      <c r="I1497" s="49" t="n">
        <v>58.9880191357794</v>
      </c>
      <c r="J1497" s="49" t="n">
        <v>58.4587682379565</v>
      </c>
      <c r="K1497" s="49" t="n">
        <v>66.5170502504919</v>
      </c>
      <c r="L1497" s="49" t="n">
        <v>3.88887166674973</v>
      </c>
      <c r="M1497" s="49" t="n">
        <v>10.7416943162863</v>
      </c>
      <c r="N1497" s="49" t="n">
        <v>0</v>
      </c>
      <c r="O1497" s="49" t="n">
        <v>9.8067238658451</v>
      </c>
      <c r="P1497" s="49" t="n">
        <v>5.69650052766425</v>
      </c>
      <c r="Q1497" s="49" t="n">
        <v>2.32442181583095</v>
      </c>
      <c r="R1497" s="49" t="s">
        <v>40</v>
      </c>
      <c r="S1497" s="49" t="s">
        <v>40</v>
      </c>
      <c r="T1497" s="49" t="s">
        <v>40</v>
      </c>
      <c r="U1497" s="49" t="s">
        <v>40</v>
      </c>
      <c r="V1497" s="49" t="s">
        <v>40</v>
      </c>
      <c r="W1497" s="49" t="s">
        <v>40</v>
      </c>
      <c r="X1497" s="49" t="s">
        <v>40</v>
      </c>
      <c r="Y1497" s="49" t="s">
        <v>40</v>
      </c>
      <c r="Z1497" s="49" t="s">
        <v>40</v>
      </c>
      <c r="AA1497" s="49" t="s">
        <v>40</v>
      </c>
      <c r="AB1497" s="49" t="s">
        <v>40</v>
      </c>
      <c r="AC1497" s="49" t="s">
        <v>40</v>
      </c>
      <c r="AD1497" s="52" t="s">
        <v>40</v>
      </c>
      <c r="AE1497" s="70"/>
      <c r="AF1497" s="10"/>
      <c r="AG1497" s="10"/>
      <c r="AH1497" s="10"/>
      <c r="AI1497" s="10"/>
      <c r="AJ1497" s="10"/>
      <c r="AK1497" s="12" t="s">
        <v>46</v>
      </c>
    </row>
    <row r="1498" customFormat="false" ht="13.8" hidden="false" customHeight="false" outlineLevel="0" collapsed="false">
      <c r="A1498" s="112" t="s">
        <v>573</v>
      </c>
      <c r="B1498" s="28" t="s">
        <v>939</v>
      </c>
      <c r="C1498" s="12" t="s">
        <v>574</v>
      </c>
      <c r="D1498" s="48" t="s">
        <v>580</v>
      </c>
      <c r="E1498" s="49"/>
      <c r="F1498" s="23"/>
      <c r="G1498" s="51"/>
      <c r="H1498" s="51"/>
      <c r="I1498" s="51"/>
      <c r="J1498" s="51"/>
      <c r="K1498" s="50" t="n">
        <v>7.04036122625781</v>
      </c>
      <c r="L1498" s="49" t="n">
        <v>7.35670649568288</v>
      </c>
      <c r="M1498" s="49" t="n">
        <v>14.704495892254</v>
      </c>
      <c r="N1498" s="49" t="n">
        <v>0</v>
      </c>
      <c r="O1498" s="49" t="n">
        <v>7.63574584337015</v>
      </c>
      <c r="P1498" s="49" t="n">
        <v>6.19870072165353</v>
      </c>
      <c r="Q1498" s="49" t="n">
        <v>1.85182529785233</v>
      </c>
      <c r="R1498" s="49" t="s">
        <v>40</v>
      </c>
      <c r="S1498" s="49" t="s">
        <v>41</v>
      </c>
      <c r="T1498" s="49" t="s">
        <v>41</v>
      </c>
      <c r="U1498" s="49" t="s">
        <v>41</v>
      </c>
      <c r="V1498" s="49" t="s">
        <v>41</v>
      </c>
      <c r="W1498" s="49" t="s">
        <v>41</v>
      </c>
      <c r="X1498" s="49" t="s">
        <v>41</v>
      </c>
      <c r="Y1498" s="49" t="s">
        <v>40</v>
      </c>
      <c r="Z1498" s="49" t="s">
        <v>40</v>
      </c>
      <c r="AA1498" s="49" t="s">
        <v>40</v>
      </c>
      <c r="AB1498" s="49" t="s">
        <v>40</v>
      </c>
      <c r="AC1498" s="49" t="s">
        <v>40</v>
      </c>
      <c r="AD1498" s="52" t="s">
        <v>40</v>
      </c>
      <c r="AE1498" s="70"/>
      <c r="AF1498" s="10"/>
      <c r="AG1498" s="10"/>
      <c r="AH1498" s="10"/>
      <c r="AI1498" s="10"/>
      <c r="AJ1498" s="10"/>
      <c r="AK1498" s="12" t="s">
        <v>46</v>
      </c>
    </row>
    <row r="1499" customFormat="false" ht="13.8" hidden="false" customHeight="false" outlineLevel="0" collapsed="false">
      <c r="A1499" s="112" t="s">
        <v>573</v>
      </c>
      <c r="B1499" s="28" t="s">
        <v>939</v>
      </c>
      <c r="C1499" s="12" t="s">
        <v>574</v>
      </c>
      <c r="D1499" s="48" t="s">
        <v>581</v>
      </c>
      <c r="E1499" s="49" t="n">
        <v>0</v>
      </c>
      <c r="F1499" s="49" t="n">
        <v>4.63372690550165</v>
      </c>
      <c r="G1499" s="49" t="n">
        <v>17.5368880785283</v>
      </c>
      <c r="H1499" s="49" t="n">
        <v>35.1648154831493</v>
      </c>
      <c r="I1499" s="49" t="n">
        <v>58.9880191357794</v>
      </c>
      <c r="J1499" s="49" t="n">
        <v>26.116447655559</v>
      </c>
      <c r="K1499" s="49" t="n">
        <v>13.4395333845313</v>
      </c>
      <c r="L1499" s="49" t="n">
        <v>2.40673324963971</v>
      </c>
      <c r="M1499" s="49" t="n">
        <v>11.5330877174688</v>
      </c>
      <c r="N1499" s="49" t="n">
        <v>0</v>
      </c>
      <c r="O1499" s="49" t="n">
        <v>10.1875339791531</v>
      </c>
      <c r="P1499" s="49" t="n">
        <v>5.62278538597846</v>
      </c>
      <c r="Q1499" s="49" t="n">
        <v>2.29370371640042</v>
      </c>
      <c r="R1499" s="49" t="s">
        <v>40</v>
      </c>
      <c r="S1499" s="49" t="s">
        <v>40</v>
      </c>
      <c r="T1499" s="49" t="s">
        <v>40</v>
      </c>
      <c r="U1499" s="49" t="s">
        <v>40</v>
      </c>
      <c r="V1499" s="49" t="s">
        <v>40</v>
      </c>
      <c r="W1499" s="49" t="s">
        <v>40</v>
      </c>
      <c r="X1499" s="49" t="s">
        <v>40</v>
      </c>
      <c r="Y1499" s="49" t="s">
        <v>40</v>
      </c>
      <c r="Z1499" s="49" t="s">
        <v>40</v>
      </c>
      <c r="AA1499" s="49" t="s">
        <v>40</v>
      </c>
      <c r="AB1499" s="49" t="s">
        <v>40</v>
      </c>
      <c r="AC1499" s="49" t="s">
        <v>40</v>
      </c>
      <c r="AD1499" s="52" t="s">
        <v>40</v>
      </c>
      <c r="AE1499" s="70"/>
      <c r="AF1499" s="10"/>
      <c r="AG1499" s="10"/>
      <c r="AH1499" s="10"/>
      <c r="AI1499" s="10"/>
      <c r="AJ1499" s="10"/>
      <c r="AK1499" s="12" t="s">
        <v>46</v>
      </c>
    </row>
    <row r="1500" customFormat="false" ht="13.8" hidden="false" customHeight="false" outlineLevel="0" collapsed="false">
      <c r="A1500" s="112" t="s">
        <v>573</v>
      </c>
      <c r="B1500" s="28" t="s">
        <v>939</v>
      </c>
      <c r="C1500" s="12" t="s">
        <v>574</v>
      </c>
      <c r="D1500" s="48" t="s">
        <v>582</v>
      </c>
      <c r="E1500" s="49"/>
      <c r="F1500" s="12"/>
      <c r="G1500" s="51"/>
      <c r="H1500" s="51"/>
      <c r="I1500" s="51"/>
      <c r="J1500" s="51"/>
      <c r="K1500" s="50" t="n">
        <v>5.25702711979819</v>
      </c>
      <c r="L1500" s="49" t="n">
        <v>0</v>
      </c>
      <c r="M1500" s="49" t="n">
        <v>10.2125827360053</v>
      </c>
      <c r="N1500" s="49" t="n">
        <v>0</v>
      </c>
      <c r="O1500" s="49" t="n">
        <v>10.8516767371803</v>
      </c>
      <c r="P1500" s="49" t="n">
        <v>7.02224879481744</v>
      </c>
      <c r="Q1500" s="49" t="n">
        <v>1.58604405038414</v>
      </c>
      <c r="R1500" s="49" t="s">
        <v>40</v>
      </c>
      <c r="S1500" s="49" t="s">
        <v>41</v>
      </c>
      <c r="T1500" s="49" t="s">
        <v>41</v>
      </c>
      <c r="U1500" s="49" t="s">
        <v>41</v>
      </c>
      <c r="V1500" s="49" t="s">
        <v>41</v>
      </c>
      <c r="W1500" s="49" t="s">
        <v>41</v>
      </c>
      <c r="X1500" s="49" t="s">
        <v>41</v>
      </c>
      <c r="Y1500" s="49" t="s">
        <v>40</v>
      </c>
      <c r="Z1500" s="49" t="s">
        <v>40</v>
      </c>
      <c r="AA1500" s="49" t="s">
        <v>40</v>
      </c>
      <c r="AB1500" s="49" t="s">
        <v>40</v>
      </c>
      <c r="AC1500" s="49" t="s">
        <v>40</v>
      </c>
      <c r="AD1500" s="52" t="s">
        <v>40</v>
      </c>
      <c r="AE1500" s="70"/>
      <c r="AF1500" s="10"/>
      <c r="AG1500" s="10"/>
      <c r="AH1500" s="10"/>
      <c r="AI1500" s="10"/>
      <c r="AJ1500" s="10"/>
      <c r="AK1500" s="12" t="s">
        <v>46</v>
      </c>
    </row>
    <row r="1501" customFormat="false" ht="13.8" hidden="false" customHeight="false" outlineLevel="0" collapsed="false">
      <c r="A1501" s="112" t="s">
        <v>573</v>
      </c>
      <c r="B1501" s="28" t="s">
        <v>939</v>
      </c>
      <c r="C1501" s="12" t="s">
        <v>59</v>
      </c>
      <c r="D1501" s="53" t="s">
        <v>583</v>
      </c>
      <c r="E1501" s="49" t="n">
        <v>0</v>
      </c>
      <c r="F1501" s="49" t="n">
        <v>11.0528968974013</v>
      </c>
      <c r="G1501" s="49" t="n">
        <v>31.5571360169774</v>
      </c>
      <c r="H1501" s="49" t="n">
        <v>32.1052686678094</v>
      </c>
      <c r="I1501" s="49" t="n">
        <v>106.010558041931</v>
      </c>
      <c r="J1501" s="49" t="n">
        <v>123.785399930016</v>
      </c>
      <c r="K1501" s="49" t="n">
        <v>68.7123580184086</v>
      </c>
      <c r="L1501" s="49" t="n">
        <v>15.3646047109052</v>
      </c>
      <c r="M1501" s="49" t="n">
        <v>21.8546288602215</v>
      </c>
      <c r="N1501" s="49" t="n">
        <v>0.0368045072034773</v>
      </c>
      <c r="O1501" s="49" t="n">
        <v>17.051661402219</v>
      </c>
      <c r="P1501" s="49" t="n">
        <v>13.6432767905563</v>
      </c>
      <c r="Q1501" s="49" t="n">
        <v>5.73345443192694</v>
      </c>
      <c r="R1501" s="49" t="s">
        <v>40</v>
      </c>
      <c r="S1501" s="49" t="s">
        <v>40</v>
      </c>
      <c r="T1501" s="49" t="s">
        <v>40</v>
      </c>
      <c r="U1501" s="49" t="s">
        <v>40</v>
      </c>
      <c r="V1501" s="49" t="s">
        <v>40</v>
      </c>
      <c r="W1501" s="49" t="s">
        <v>40</v>
      </c>
      <c r="X1501" s="49" t="s">
        <v>40</v>
      </c>
      <c r="Y1501" s="49" t="s">
        <v>40</v>
      </c>
      <c r="Z1501" s="49" t="s">
        <v>40</v>
      </c>
      <c r="AA1501" s="49" t="s">
        <v>40</v>
      </c>
      <c r="AB1501" s="49" t="s">
        <v>40</v>
      </c>
      <c r="AC1501" s="49" t="s">
        <v>40</v>
      </c>
      <c r="AD1501" s="52" t="s">
        <v>40</v>
      </c>
      <c r="AE1501" s="70"/>
      <c r="AF1501" s="10"/>
      <c r="AG1501" s="10"/>
      <c r="AH1501" s="10"/>
      <c r="AI1501" s="10"/>
      <c r="AJ1501" s="10"/>
      <c r="AK1501" s="12" t="s">
        <v>65</v>
      </c>
    </row>
    <row r="1502" customFormat="false" ht="13.8" hidden="false" customHeight="false" outlineLevel="0" collapsed="false">
      <c r="A1502" s="112" t="s">
        <v>573</v>
      </c>
      <c r="B1502" s="28" t="s">
        <v>939</v>
      </c>
      <c r="C1502" s="12" t="s">
        <v>59</v>
      </c>
      <c r="D1502" s="53" t="s">
        <v>584</v>
      </c>
      <c r="E1502" s="49" t="n">
        <v>0</v>
      </c>
      <c r="F1502" s="49" t="n">
        <v>11.0528968974013</v>
      </c>
      <c r="G1502" s="49" t="n">
        <v>31.5571360169774</v>
      </c>
      <c r="H1502" s="49" t="n">
        <v>28.9345594953489</v>
      </c>
      <c r="I1502" s="23"/>
      <c r="J1502" s="51"/>
      <c r="K1502" s="51"/>
      <c r="L1502" s="50" t="n">
        <v>6.94624385229659</v>
      </c>
      <c r="M1502" s="49" t="n">
        <v>19.1770733583355</v>
      </c>
      <c r="N1502" s="49" t="n">
        <v>5.08519178430042</v>
      </c>
      <c r="O1502" s="49" t="n">
        <v>12.3663915870905</v>
      </c>
      <c r="P1502" s="49" t="n">
        <v>12.6351618722226</v>
      </c>
      <c r="Q1502" s="49" t="n">
        <v>6.11496926170515</v>
      </c>
      <c r="R1502" s="49" t="s">
        <v>40</v>
      </c>
      <c r="S1502" s="49" t="s">
        <v>40</v>
      </c>
      <c r="T1502" s="49" t="s">
        <v>40</v>
      </c>
      <c r="U1502" s="49" t="s">
        <v>40</v>
      </c>
      <c r="V1502" s="49" t="s">
        <v>41</v>
      </c>
      <c r="W1502" s="49" t="s">
        <v>41</v>
      </c>
      <c r="X1502" s="49" t="s">
        <v>41</v>
      </c>
      <c r="Y1502" s="49" t="s">
        <v>41</v>
      </c>
      <c r="Z1502" s="49" t="s">
        <v>40</v>
      </c>
      <c r="AA1502" s="49" t="s">
        <v>40</v>
      </c>
      <c r="AB1502" s="49" t="s">
        <v>40</v>
      </c>
      <c r="AC1502" s="49" t="s">
        <v>40</v>
      </c>
      <c r="AD1502" s="52" t="s">
        <v>40</v>
      </c>
      <c r="AE1502" s="70"/>
      <c r="AF1502" s="10"/>
      <c r="AG1502" s="10"/>
      <c r="AH1502" s="10"/>
      <c r="AI1502" s="10"/>
      <c r="AJ1502" s="10"/>
      <c r="AK1502" s="12" t="s">
        <v>65</v>
      </c>
    </row>
    <row r="1503" customFormat="false" ht="13.8" hidden="false" customHeight="false" outlineLevel="0" collapsed="false">
      <c r="A1503" s="112" t="s">
        <v>573</v>
      </c>
      <c r="B1503" s="28" t="s">
        <v>939</v>
      </c>
      <c r="C1503" s="12" t="s">
        <v>59</v>
      </c>
      <c r="D1503" s="54" t="s">
        <v>619</v>
      </c>
      <c r="E1503" s="49"/>
      <c r="F1503" s="23"/>
      <c r="G1503" s="51"/>
      <c r="H1503" s="51"/>
      <c r="I1503" s="50" t="n">
        <v>5.3605225235397</v>
      </c>
      <c r="J1503" s="50" t="n">
        <v>3.23313086199057</v>
      </c>
      <c r="K1503" s="23"/>
      <c r="L1503" s="50" t="n">
        <v>3.41128032579243</v>
      </c>
      <c r="M1503" s="49" t="n">
        <v>25.4966360182018</v>
      </c>
      <c r="N1503" s="49" t="n">
        <v>0</v>
      </c>
      <c r="O1503" s="49" t="n">
        <v>21.4362049472925</v>
      </c>
      <c r="P1503" s="49" t="n">
        <v>17.3940865719852</v>
      </c>
      <c r="Q1503" s="49" t="n">
        <v>8.14060721162757</v>
      </c>
      <c r="R1503" s="49" t="s">
        <v>40</v>
      </c>
      <c r="S1503" s="49" t="s">
        <v>41</v>
      </c>
      <c r="T1503" s="49" t="s">
        <v>41</v>
      </c>
      <c r="U1503" s="49" t="s">
        <v>41</v>
      </c>
      <c r="V1503" s="49" t="s">
        <v>41</v>
      </c>
      <c r="W1503" s="49" t="s">
        <v>41</v>
      </c>
      <c r="X1503" s="49" t="s">
        <v>41</v>
      </c>
      <c r="Y1503" s="49" t="s">
        <v>41</v>
      </c>
      <c r="Z1503" s="49" t="s">
        <v>40</v>
      </c>
      <c r="AA1503" s="49" t="s">
        <v>40</v>
      </c>
      <c r="AB1503" s="49" t="s">
        <v>40</v>
      </c>
      <c r="AC1503" s="49" t="s">
        <v>40</v>
      </c>
      <c r="AD1503" s="52" t="s">
        <v>40</v>
      </c>
      <c r="AE1503" s="70"/>
      <c r="AF1503" s="10"/>
      <c r="AG1503" s="10"/>
      <c r="AH1503" s="10"/>
      <c r="AI1503" s="10"/>
      <c r="AJ1503" s="10"/>
      <c r="AK1503" s="12" t="s">
        <v>72</v>
      </c>
    </row>
    <row r="1504" customFormat="false" ht="13.8" hidden="false" customHeight="false" outlineLevel="0" collapsed="false">
      <c r="A1504" s="112" t="s">
        <v>573</v>
      </c>
      <c r="B1504" s="28" t="s">
        <v>939</v>
      </c>
      <c r="C1504" s="12" t="s">
        <v>59</v>
      </c>
      <c r="D1504" s="54" t="s">
        <v>620</v>
      </c>
      <c r="E1504" s="49" t="n">
        <v>0</v>
      </c>
      <c r="F1504" s="49" t="n">
        <v>15.4296423996621</v>
      </c>
      <c r="G1504" s="49" t="n">
        <v>43.5902113219204</v>
      </c>
      <c r="H1504" s="49" t="n">
        <v>40.5575527819681</v>
      </c>
      <c r="I1504" s="23"/>
      <c r="J1504" s="51"/>
      <c r="K1504" s="50" t="n">
        <v>6.11586500366543</v>
      </c>
      <c r="L1504" s="49" t="n">
        <v>26.7255848898311</v>
      </c>
      <c r="M1504" s="49" t="n">
        <v>22.5778511265078</v>
      </c>
      <c r="N1504" s="49" t="n">
        <v>1.24908303281935</v>
      </c>
      <c r="O1504" s="49" t="n">
        <v>23.6725437069902</v>
      </c>
      <c r="P1504" s="49" t="n">
        <v>7.99628073915896</v>
      </c>
      <c r="Q1504" s="49" t="n">
        <v>4.32973971759649</v>
      </c>
      <c r="R1504" s="49" t="s">
        <v>40</v>
      </c>
      <c r="S1504" s="49" t="s">
        <v>40</v>
      </c>
      <c r="T1504" s="49" t="s">
        <v>40</v>
      </c>
      <c r="U1504" s="49" t="s">
        <v>40</v>
      </c>
      <c r="V1504" s="49" t="s">
        <v>41</v>
      </c>
      <c r="W1504" s="49" t="s">
        <v>41</v>
      </c>
      <c r="X1504" s="49" t="s">
        <v>41</v>
      </c>
      <c r="Y1504" s="49" t="s">
        <v>40</v>
      </c>
      <c r="Z1504" s="49" t="s">
        <v>40</v>
      </c>
      <c r="AA1504" s="49" t="s">
        <v>40</v>
      </c>
      <c r="AB1504" s="49" t="s">
        <v>40</v>
      </c>
      <c r="AC1504" s="49" t="s">
        <v>40</v>
      </c>
      <c r="AD1504" s="52" t="s">
        <v>40</v>
      </c>
      <c r="AE1504" s="70"/>
      <c r="AF1504" s="10"/>
      <c r="AG1504" s="10"/>
      <c r="AH1504" s="10"/>
      <c r="AI1504" s="10"/>
      <c r="AJ1504" s="10"/>
      <c r="AK1504" s="12" t="s">
        <v>72</v>
      </c>
    </row>
    <row r="1505" customFormat="false" ht="13.8" hidden="false" customHeight="false" outlineLevel="0" collapsed="false">
      <c r="A1505" s="112" t="s">
        <v>573</v>
      </c>
      <c r="B1505" s="28" t="s">
        <v>939</v>
      </c>
      <c r="C1505" s="12" t="s">
        <v>59</v>
      </c>
      <c r="D1505" s="54" t="s">
        <v>621</v>
      </c>
      <c r="E1505" s="49"/>
      <c r="F1505" s="12"/>
      <c r="G1505" s="51"/>
      <c r="H1505" s="51"/>
      <c r="I1505" s="51"/>
      <c r="J1505" s="50" t="n">
        <v>5.61156808122413</v>
      </c>
      <c r="K1505" s="50" t="n">
        <v>1.99472502839575</v>
      </c>
      <c r="L1505" s="23"/>
      <c r="M1505" s="50" t="n">
        <v>2.92774654037718</v>
      </c>
      <c r="N1505" s="49" t="n">
        <v>9.76105504116907</v>
      </c>
      <c r="O1505" s="49" t="n">
        <v>15.4632711283097</v>
      </c>
      <c r="P1505" s="49" t="n">
        <v>6.34881718591814</v>
      </c>
      <c r="Q1505" s="49" t="n">
        <v>3.48690958922505</v>
      </c>
      <c r="R1505" s="49" t="s">
        <v>40</v>
      </c>
      <c r="S1505" s="49" t="s">
        <v>41</v>
      </c>
      <c r="T1505" s="49" t="s">
        <v>41</v>
      </c>
      <c r="U1505" s="49" t="s">
        <v>41</v>
      </c>
      <c r="V1505" s="49" t="s">
        <v>41</v>
      </c>
      <c r="W1505" s="49" t="s">
        <v>41</v>
      </c>
      <c r="X1505" s="49" t="s">
        <v>41</v>
      </c>
      <c r="Y1505" s="49" t="s">
        <v>41</v>
      </c>
      <c r="Z1505" s="49" t="s">
        <v>41</v>
      </c>
      <c r="AA1505" s="49" t="s">
        <v>40</v>
      </c>
      <c r="AB1505" s="49" t="s">
        <v>40</v>
      </c>
      <c r="AC1505" s="49" t="s">
        <v>40</v>
      </c>
      <c r="AD1505" s="52" t="s">
        <v>40</v>
      </c>
      <c r="AE1505" s="70"/>
      <c r="AF1505" s="10"/>
      <c r="AG1505" s="10"/>
      <c r="AH1505" s="10"/>
      <c r="AI1505" s="10"/>
      <c r="AJ1505" s="10"/>
      <c r="AK1505" s="12" t="s">
        <v>65</v>
      </c>
    </row>
    <row r="1506" customFormat="false" ht="13.8" hidden="false" customHeight="false" outlineLevel="0" collapsed="false">
      <c r="A1506" s="112" t="s">
        <v>573</v>
      </c>
      <c r="B1506" s="28" t="s">
        <v>939</v>
      </c>
      <c r="C1506" s="12" t="s">
        <v>59</v>
      </c>
      <c r="D1506" s="54" t="s">
        <v>622</v>
      </c>
      <c r="E1506" s="49" t="n">
        <v>0</v>
      </c>
      <c r="F1506" s="49" t="n">
        <v>9.21074681793187</v>
      </c>
      <c r="G1506" s="49" t="n">
        <v>26.297612987753</v>
      </c>
      <c r="H1506" s="49" t="n">
        <v>33.4864651016947</v>
      </c>
      <c r="I1506" s="23"/>
      <c r="J1506" s="51"/>
      <c r="K1506" s="51"/>
      <c r="L1506" s="50" t="n">
        <v>5.56655625495008</v>
      </c>
      <c r="M1506" s="23"/>
      <c r="N1506" s="50" t="n">
        <v>1.67796405387794</v>
      </c>
      <c r="O1506" s="49" t="n">
        <v>12.7281558053676</v>
      </c>
      <c r="P1506" s="49" t="n">
        <v>11.1365459244492</v>
      </c>
      <c r="Q1506" s="49" t="n">
        <v>0.856195234611227</v>
      </c>
      <c r="R1506" s="49" t="s">
        <v>40</v>
      </c>
      <c r="S1506" s="49" t="s">
        <v>40</v>
      </c>
      <c r="T1506" s="49" t="s">
        <v>40</v>
      </c>
      <c r="U1506" s="49" t="s">
        <v>40</v>
      </c>
      <c r="V1506" s="49" t="s">
        <v>41</v>
      </c>
      <c r="W1506" s="49" t="s">
        <v>41</v>
      </c>
      <c r="X1506" s="49" t="s">
        <v>41</v>
      </c>
      <c r="Y1506" s="49" t="s">
        <v>41</v>
      </c>
      <c r="Z1506" s="49" t="s">
        <v>41</v>
      </c>
      <c r="AA1506" s="49" t="s">
        <v>41</v>
      </c>
      <c r="AB1506" s="49" t="s">
        <v>40</v>
      </c>
      <c r="AC1506" s="49" t="s">
        <v>40</v>
      </c>
      <c r="AD1506" s="52" t="s">
        <v>40</v>
      </c>
      <c r="AE1506" s="70"/>
      <c r="AF1506" s="10"/>
      <c r="AG1506" s="10"/>
      <c r="AH1506" s="10"/>
      <c r="AI1506" s="10"/>
      <c r="AJ1506" s="10"/>
      <c r="AK1506" s="12" t="s">
        <v>65</v>
      </c>
    </row>
    <row r="1507" customFormat="false" ht="13.8" hidden="false" customHeight="false" outlineLevel="0" collapsed="false">
      <c r="A1507" s="112" t="s">
        <v>573</v>
      </c>
      <c r="B1507" s="28" t="s">
        <v>939</v>
      </c>
      <c r="C1507" s="12" t="s">
        <v>589</v>
      </c>
      <c r="D1507" s="56" t="s">
        <v>590</v>
      </c>
      <c r="E1507" s="12"/>
      <c r="F1507" s="12"/>
      <c r="G1507" s="12"/>
      <c r="H1507" s="14"/>
      <c r="I1507" s="14"/>
      <c r="J1507" s="14"/>
      <c r="K1507" s="14"/>
      <c r="L1507" s="14"/>
      <c r="M1507" s="14"/>
      <c r="N1507" s="14" t="n">
        <v>70</v>
      </c>
      <c r="O1507" s="12"/>
      <c r="P1507" s="12"/>
      <c r="Q1507" s="12"/>
      <c r="R1507" s="58"/>
      <c r="S1507" s="58"/>
      <c r="T1507" s="58" t="s">
        <v>101</v>
      </c>
      <c r="U1507" s="58" t="s">
        <v>101</v>
      </c>
      <c r="V1507" s="58" t="s">
        <v>101</v>
      </c>
      <c r="W1507" s="58" t="s">
        <v>101</v>
      </c>
      <c r="X1507" s="58" t="s">
        <v>101</v>
      </c>
      <c r="Y1507" s="58" t="s">
        <v>101</v>
      </c>
      <c r="Z1507" s="58" t="s">
        <v>101</v>
      </c>
      <c r="AA1507" s="58" t="s">
        <v>101</v>
      </c>
      <c r="AB1507" s="58"/>
      <c r="AC1507" s="58"/>
      <c r="AD1507" s="59"/>
      <c r="AE1507" s="70"/>
      <c r="AF1507" s="10"/>
      <c r="AG1507" s="10"/>
      <c r="AH1507" s="10"/>
      <c r="AI1507" s="10"/>
      <c r="AJ1507" s="10"/>
      <c r="AK1507" s="12"/>
    </row>
    <row r="1508" customFormat="false" ht="13.8" hidden="false" customHeight="false" outlineLevel="0" collapsed="false">
      <c r="A1508" s="112" t="s">
        <v>573</v>
      </c>
      <c r="B1508" s="28" t="s">
        <v>939</v>
      </c>
      <c r="C1508" s="12" t="s">
        <v>384</v>
      </c>
      <c r="D1508" s="56" t="s">
        <v>623</v>
      </c>
      <c r="E1508" s="12"/>
      <c r="F1508" s="12"/>
      <c r="G1508" s="12"/>
      <c r="H1508" s="23"/>
      <c r="I1508" s="23"/>
      <c r="J1508" s="23"/>
      <c r="K1508" s="23"/>
      <c r="L1508" s="23"/>
      <c r="M1508" s="23" t="n">
        <v>18</v>
      </c>
      <c r="N1508" s="12"/>
      <c r="O1508" s="12"/>
      <c r="P1508" s="12"/>
      <c r="Q1508" s="12"/>
      <c r="R1508" s="15"/>
      <c r="S1508" s="15"/>
      <c r="T1508" s="15" t="s">
        <v>107</v>
      </c>
      <c r="U1508" s="15" t="s">
        <v>107</v>
      </c>
      <c r="V1508" s="15" t="s">
        <v>107</v>
      </c>
      <c r="W1508" s="15" t="s">
        <v>107</v>
      </c>
      <c r="X1508" s="15" t="s">
        <v>107</v>
      </c>
      <c r="Y1508" s="15" t="s">
        <v>107</v>
      </c>
      <c r="Z1508" s="15"/>
      <c r="AA1508" s="15"/>
      <c r="AB1508" s="15"/>
      <c r="AC1508" s="15"/>
      <c r="AD1508" s="16"/>
      <c r="AE1508" s="70"/>
      <c r="AF1508" s="10"/>
      <c r="AG1508" s="10"/>
      <c r="AH1508" s="10"/>
      <c r="AI1508" s="10"/>
      <c r="AJ1508" s="10"/>
      <c r="AK1508" s="12"/>
    </row>
    <row r="1509" customFormat="false" ht="13.8" hidden="false" customHeight="false" outlineLevel="0" collapsed="false">
      <c r="A1509" s="112" t="s">
        <v>573</v>
      </c>
      <c r="B1509" s="28" t="s">
        <v>939</v>
      </c>
      <c r="C1509" s="12" t="s">
        <v>384</v>
      </c>
      <c r="D1509" s="56" t="s">
        <v>624</v>
      </c>
      <c r="E1509" s="12"/>
      <c r="F1509" s="12"/>
      <c r="G1509" s="12"/>
      <c r="H1509" s="12"/>
      <c r="I1509" s="23"/>
      <c r="J1509" s="23"/>
      <c r="K1509" s="23"/>
      <c r="L1509" s="23"/>
      <c r="M1509" s="23"/>
      <c r="N1509" s="23" t="n">
        <v>13</v>
      </c>
      <c r="O1509" s="12"/>
      <c r="P1509" s="12"/>
      <c r="Q1509" s="12"/>
      <c r="R1509" s="15"/>
      <c r="S1509" s="15"/>
      <c r="T1509" s="15"/>
      <c r="U1509" s="15" t="s">
        <v>107</v>
      </c>
      <c r="V1509" s="15" t="s">
        <v>107</v>
      </c>
      <c r="W1509" s="15" t="s">
        <v>107</v>
      </c>
      <c r="X1509" s="15" t="s">
        <v>107</v>
      </c>
      <c r="Y1509" s="15" t="s">
        <v>107</v>
      </c>
      <c r="Z1509" s="15" t="s">
        <v>107</v>
      </c>
      <c r="AA1509" s="15"/>
      <c r="AB1509" s="15"/>
      <c r="AC1509" s="15"/>
      <c r="AD1509" s="16"/>
      <c r="AE1509" s="70"/>
      <c r="AF1509" s="10"/>
      <c r="AG1509" s="10"/>
      <c r="AH1509" s="10"/>
      <c r="AI1509" s="10"/>
      <c r="AJ1509" s="10"/>
      <c r="AK1509" s="12"/>
    </row>
    <row r="1510" customFormat="false" ht="13.8" hidden="false" customHeight="false" outlineLevel="0" collapsed="false">
      <c r="A1510" s="112" t="s">
        <v>573</v>
      </c>
      <c r="B1510" s="28" t="s">
        <v>939</v>
      </c>
      <c r="C1510" s="12" t="s">
        <v>384</v>
      </c>
      <c r="D1510" s="56" t="s">
        <v>625</v>
      </c>
      <c r="E1510" s="12"/>
      <c r="F1510" s="12"/>
      <c r="G1510" s="12"/>
      <c r="H1510" s="12"/>
      <c r="I1510" s="23"/>
      <c r="J1510" s="23"/>
      <c r="K1510" s="23"/>
      <c r="L1510" s="23"/>
      <c r="M1510" s="23"/>
      <c r="N1510" s="23" t="n">
        <v>16</v>
      </c>
      <c r="O1510" s="12"/>
      <c r="P1510" s="12"/>
      <c r="Q1510" s="12"/>
      <c r="R1510" s="15"/>
      <c r="S1510" s="15"/>
      <c r="T1510" s="15"/>
      <c r="U1510" s="15" t="s">
        <v>107</v>
      </c>
      <c r="V1510" s="15" t="s">
        <v>107</v>
      </c>
      <c r="W1510" s="15" t="s">
        <v>107</v>
      </c>
      <c r="X1510" s="15" t="s">
        <v>107</v>
      </c>
      <c r="Y1510" s="15" t="s">
        <v>107</v>
      </c>
      <c r="Z1510" s="15" t="s">
        <v>107</v>
      </c>
      <c r="AA1510" s="15"/>
      <c r="AB1510" s="15"/>
      <c r="AC1510" s="15"/>
      <c r="AD1510" s="16"/>
      <c r="AE1510" s="70"/>
      <c r="AF1510" s="10"/>
      <c r="AG1510" s="10"/>
      <c r="AH1510" s="10"/>
      <c r="AI1510" s="10"/>
      <c r="AJ1510" s="10"/>
      <c r="AK1510" s="12"/>
    </row>
    <row r="1511" customFormat="false" ht="13.8" hidden="false" customHeight="false" outlineLevel="0" collapsed="false">
      <c r="A1511" s="112" t="s">
        <v>573</v>
      </c>
      <c r="B1511" s="28" t="s">
        <v>939</v>
      </c>
      <c r="C1511" s="12" t="s">
        <v>384</v>
      </c>
      <c r="D1511" s="56" t="s">
        <v>626</v>
      </c>
      <c r="E1511" s="12"/>
      <c r="F1511" s="12"/>
      <c r="G1511" s="12"/>
      <c r="H1511" s="12"/>
      <c r="I1511" s="61" t="n">
        <v>0</v>
      </c>
      <c r="J1511" s="61" t="n">
        <v>0</v>
      </c>
      <c r="K1511" s="61" t="n">
        <v>24</v>
      </c>
      <c r="L1511" s="61" t="n">
        <v>38</v>
      </c>
      <c r="M1511" s="61" t="n">
        <v>30</v>
      </c>
      <c r="N1511" s="61" t="n">
        <v>16</v>
      </c>
      <c r="O1511" s="12"/>
      <c r="P1511" s="12"/>
      <c r="Q1511" s="12"/>
      <c r="R1511" s="15"/>
      <c r="S1511" s="15"/>
      <c r="T1511" s="15"/>
      <c r="U1511" s="15" t="s">
        <v>40</v>
      </c>
      <c r="V1511" s="15" t="s">
        <v>40</v>
      </c>
      <c r="W1511" s="15" t="s">
        <v>40</v>
      </c>
      <c r="X1511" s="15" t="s">
        <v>40</v>
      </c>
      <c r="Y1511" s="15" t="s">
        <v>40</v>
      </c>
      <c r="Z1511" s="15" t="s">
        <v>40</v>
      </c>
      <c r="AA1511" s="15"/>
      <c r="AB1511" s="15"/>
      <c r="AC1511" s="15"/>
      <c r="AD1511" s="16"/>
      <c r="AE1511" s="70"/>
      <c r="AF1511" s="10"/>
      <c r="AG1511" s="10"/>
      <c r="AH1511" s="10"/>
      <c r="AI1511" s="10"/>
      <c r="AJ1511" s="10"/>
      <c r="AK1511" s="12" t="s">
        <v>115</v>
      </c>
    </row>
    <row r="1512" customFormat="false" ht="13.8" hidden="false" customHeight="false" outlineLevel="0" collapsed="false">
      <c r="A1512" s="112" t="s">
        <v>573</v>
      </c>
      <c r="B1512" s="28" t="s">
        <v>939</v>
      </c>
      <c r="C1512" s="12" t="s">
        <v>589</v>
      </c>
      <c r="D1512" s="56" t="s">
        <v>208</v>
      </c>
      <c r="E1512" s="23"/>
      <c r="F1512" s="23"/>
      <c r="G1512" s="23"/>
      <c r="H1512" s="23" t="n">
        <v>4</v>
      </c>
      <c r="I1512" s="23" t="n">
        <v>4</v>
      </c>
      <c r="J1512" s="12"/>
      <c r="K1512" s="12"/>
      <c r="L1512" s="12"/>
      <c r="M1512" s="12"/>
      <c r="N1512" s="12"/>
      <c r="O1512" s="23"/>
      <c r="P1512" s="23"/>
      <c r="Q1512" s="23"/>
      <c r="R1512" s="15"/>
      <c r="S1512" s="15"/>
      <c r="T1512" s="15" t="s">
        <v>180</v>
      </c>
      <c r="U1512" s="15" t="s">
        <v>107</v>
      </c>
      <c r="V1512" s="15"/>
      <c r="W1512" s="15"/>
      <c r="X1512" s="15"/>
      <c r="Y1512" s="15"/>
      <c r="Z1512" s="15"/>
      <c r="AA1512" s="15" t="s">
        <v>436</v>
      </c>
      <c r="AB1512" s="15" t="s">
        <v>436</v>
      </c>
      <c r="AC1512" s="15" t="s">
        <v>436</v>
      </c>
      <c r="AD1512" s="16" t="s">
        <v>436</v>
      </c>
      <c r="AE1512" s="70"/>
      <c r="AF1512" s="10"/>
      <c r="AG1512" s="10"/>
      <c r="AH1512" s="10"/>
      <c r="AI1512" s="10"/>
      <c r="AJ1512" s="10"/>
      <c r="AK1512" s="12"/>
    </row>
    <row r="1513" customFormat="false" ht="13.8" hidden="false" customHeight="false" outlineLevel="0" collapsed="false">
      <c r="A1513" s="112" t="s">
        <v>573</v>
      </c>
      <c r="B1513" s="28" t="s">
        <v>939</v>
      </c>
      <c r="C1513" s="12" t="s">
        <v>589</v>
      </c>
      <c r="D1513" s="62" t="s">
        <v>596</v>
      </c>
      <c r="E1513" s="23"/>
      <c r="F1513" s="23"/>
      <c r="G1513" s="23"/>
      <c r="H1513" s="23"/>
      <c r="I1513" s="23"/>
      <c r="J1513" s="23" t="n">
        <v>45</v>
      </c>
      <c r="K1513" s="12"/>
      <c r="L1513" s="12"/>
      <c r="M1513" s="12"/>
      <c r="N1513" s="12"/>
      <c r="O1513" s="23"/>
      <c r="P1513" s="23"/>
      <c r="Q1513" s="23"/>
      <c r="R1513" s="15" t="s">
        <v>436</v>
      </c>
      <c r="S1513" s="15" t="s">
        <v>436</v>
      </c>
      <c r="T1513" s="15" t="s">
        <v>436</v>
      </c>
      <c r="U1513" s="15" t="s">
        <v>436</v>
      </c>
      <c r="V1513" s="15" t="s">
        <v>101</v>
      </c>
      <c r="W1513" s="15"/>
      <c r="X1513" s="15"/>
      <c r="Y1513" s="15"/>
      <c r="Z1513" s="15"/>
      <c r="AA1513" s="15" t="s">
        <v>436</v>
      </c>
      <c r="AB1513" s="15" t="s">
        <v>436</v>
      </c>
      <c r="AC1513" s="15" t="s">
        <v>436</v>
      </c>
      <c r="AD1513" s="16" t="s">
        <v>436</v>
      </c>
      <c r="AE1513" s="70"/>
      <c r="AF1513" s="10"/>
      <c r="AG1513" s="10"/>
      <c r="AH1513" s="10"/>
      <c r="AI1513" s="10"/>
      <c r="AJ1513" s="10"/>
      <c r="AK1513" s="12"/>
    </row>
    <row r="1514" customFormat="false" ht="13.8" hidden="false" customHeight="false" outlineLevel="0" collapsed="false">
      <c r="A1514" s="113" t="s">
        <v>573</v>
      </c>
      <c r="B1514" s="114" t="s">
        <v>939</v>
      </c>
      <c r="C1514" s="115" t="s">
        <v>589</v>
      </c>
      <c r="D1514" s="116" t="s">
        <v>103</v>
      </c>
      <c r="E1514" s="117"/>
      <c r="F1514" s="117"/>
      <c r="G1514" s="117"/>
      <c r="H1514" s="117"/>
      <c r="I1514" s="117"/>
      <c r="J1514" s="117" t="n">
        <v>35</v>
      </c>
      <c r="K1514" s="115"/>
      <c r="L1514" s="115"/>
      <c r="M1514" s="115"/>
      <c r="N1514" s="115"/>
      <c r="O1514" s="115"/>
      <c r="P1514" s="117"/>
      <c r="Q1514" s="117"/>
      <c r="R1514" s="118" t="s">
        <v>436</v>
      </c>
      <c r="S1514" s="118" t="s">
        <v>436</v>
      </c>
      <c r="T1514" s="118" t="s">
        <v>436</v>
      </c>
      <c r="U1514" s="118" t="s">
        <v>436</v>
      </c>
      <c r="V1514" s="118" t="s">
        <v>104</v>
      </c>
      <c r="W1514" s="118"/>
      <c r="X1514" s="118"/>
      <c r="Y1514" s="118"/>
      <c r="Z1514" s="118"/>
      <c r="AA1514" s="118" t="s">
        <v>436</v>
      </c>
      <c r="AB1514" s="118" t="s">
        <v>436</v>
      </c>
      <c r="AC1514" s="118" t="s">
        <v>436</v>
      </c>
      <c r="AD1514" s="119" t="s">
        <v>436</v>
      </c>
      <c r="AE1514" s="70"/>
      <c r="AF1514" s="10"/>
      <c r="AG1514" s="10"/>
      <c r="AH1514" s="10"/>
      <c r="AI1514" s="10"/>
      <c r="AJ1514" s="10"/>
      <c r="AK1514" s="12"/>
    </row>
    <row r="1515" customFormat="false" ht="13.8" hidden="false" customHeight="false" outlineLevel="0" collapsed="false">
      <c r="A1515" s="120" t="s">
        <v>799</v>
      </c>
      <c r="B1515" s="27" t="s">
        <v>781</v>
      </c>
      <c r="C1515" s="12" t="s">
        <v>59</v>
      </c>
      <c r="D1515" s="48" t="s">
        <v>940</v>
      </c>
      <c r="E1515" s="49" t="n">
        <v>1.6</v>
      </c>
      <c r="F1515" s="121" t="n">
        <v>9.7</v>
      </c>
      <c r="G1515" s="122" t="n">
        <v>17</v>
      </c>
      <c r="H1515" s="122"/>
      <c r="I1515" s="122"/>
      <c r="J1515" s="122"/>
      <c r="K1515" s="121" t="n">
        <v>7.0781</v>
      </c>
      <c r="L1515" s="122" t="n">
        <v>32.6</v>
      </c>
      <c r="M1515" s="49" t="n">
        <v>21.3</v>
      </c>
      <c r="N1515" s="49" t="n">
        <v>0</v>
      </c>
      <c r="O1515" s="49" t="n">
        <v>17.4</v>
      </c>
      <c r="P1515" s="49" t="n">
        <v>6.8</v>
      </c>
      <c r="Q1515" s="49" t="n">
        <v>0</v>
      </c>
      <c r="R1515" s="49" t="s">
        <v>40</v>
      </c>
      <c r="S1515" s="49" t="s">
        <v>40</v>
      </c>
      <c r="T1515" s="49" t="s">
        <v>40</v>
      </c>
      <c r="U1515" s="49" t="s">
        <v>41</v>
      </c>
      <c r="V1515" s="49" t="s">
        <v>41</v>
      </c>
      <c r="W1515" s="49" t="s">
        <v>41</v>
      </c>
      <c r="X1515" s="49" t="s">
        <v>41</v>
      </c>
      <c r="Y1515" s="49" t="s">
        <v>40</v>
      </c>
      <c r="Z1515" s="49" t="s">
        <v>40</v>
      </c>
      <c r="AA1515" s="49" t="s">
        <v>40</v>
      </c>
      <c r="AB1515" s="49" t="s">
        <v>40</v>
      </c>
      <c r="AC1515" s="49" t="s">
        <v>40</v>
      </c>
      <c r="AD1515" s="52" t="s">
        <v>40</v>
      </c>
      <c r="AE1515" s="85"/>
      <c r="AF1515" s="82"/>
      <c r="AG1515" s="82" t="n">
        <v>100</v>
      </c>
      <c r="AH1515" s="82" t="n">
        <v>0.8</v>
      </c>
      <c r="AI1515" s="82"/>
      <c r="AJ1515" s="82"/>
      <c r="AK1515" s="12" t="s">
        <v>65</v>
      </c>
    </row>
    <row r="1516" customFormat="false" ht="13.8" hidden="false" customHeight="false" outlineLevel="0" collapsed="false">
      <c r="A1516" s="120" t="s">
        <v>799</v>
      </c>
      <c r="B1516" s="27" t="s">
        <v>781</v>
      </c>
      <c r="C1516" s="12" t="s">
        <v>59</v>
      </c>
      <c r="D1516" s="48" t="s">
        <v>941</v>
      </c>
      <c r="E1516" s="49" t="n">
        <v>0.6</v>
      </c>
      <c r="F1516" s="121" t="n">
        <v>4.9</v>
      </c>
      <c r="G1516" s="122" t="n">
        <v>10.5</v>
      </c>
      <c r="H1516" s="122" t="n">
        <v>20.2</v>
      </c>
      <c r="I1516" s="122" t="n">
        <v>54.6</v>
      </c>
      <c r="J1516" s="122" t="n">
        <v>79</v>
      </c>
      <c r="K1516" s="122" t="n">
        <v>60.6</v>
      </c>
      <c r="L1516" s="121" t="n">
        <v>0</v>
      </c>
      <c r="M1516" s="122" t="n">
        <v>28.7</v>
      </c>
      <c r="N1516" s="49" t="n">
        <v>24.3</v>
      </c>
      <c r="O1516" s="49" t="n">
        <v>27</v>
      </c>
      <c r="P1516" s="49" t="n">
        <v>5</v>
      </c>
      <c r="Q1516" s="49" t="n">
        <v>0</v>
      </c>
      <c r="R1516" s="49" t="s">
        <v>40</v>
      </c>
      <c r="S1516" s="49" t="s">
        <v>40</v>
      </c>
      <c r="T1516" s="49" t="s">
        <v>40</v>
      </c>
      <c r="U1516" s="49" t="s">
        <v>40</v>
      </c>
      <c r="V1516" s="49" t="s">
        <v>40</v>
      </c>
      <c r="W1516" s="49" t="s">
        <v>40</v>
      </c>
      <c r="X1516" s="49" t="s">
        <v>40</v>
      </c>
      <c r="Y1516" s="49" t="s">
        <v>40</v>
      </c>
      <c r="Z1516" s="49" t="s">
        <v>40</v>
      </c>
      <c r="AA1516" s="49" t="s">
        <v>40</v>
      </c>
      <c r="AB1516" s="49" t="s">
        <v>40</v>
      </c>
      <c r="AC1516" s="49" t="s">
        <v>40</v>
      </c>
      <c r="AD1516" s="52" t="s">
        <v>40</v>
      </c>
      <c r="AE1516" s="85"/>
      <c r="AF1516" s="82"/>
      <c r="AG1516" s="82" t="n">
        <v>100</v>
      </c>
      <c r="AH1516" s="82" t="n">
        <v>0.8</v>
      </c>
      <c r="AI1516" s="82"/>
      <c r="AJ1516" s="82"/>
      <c r="AK1516" s="12" t="s">
        <v>72</v>
      </c>
    </row>
    <row r="1517" customFormat="false" ht="13.8" hidden="false" customHeight="false" outlineLevel="0" collapsed="false">
      <c r="A1517" s="120" t="s">
        <v>799</v>
      </c>
      <c r="B1517" s="27" t="s">
        <v>781</v>
      </c>
      <c r="C1517" s="12" t="s">
        <v>59</v>
      </c>
      <c r="D1517" s="48" t="s">
        <v>942</v>
      </c>
      <c r="E1517" s="49"/>
      <c r="F1517" s="49"/>
      <c r="G1517" s="49"/>
      <c r="H1517" s="49"/>
      <c r="I1517" s="49" t="n">
        <v>1.4678</v>
      </c>
      <c r="J1517" s="49"/>
      <c r="K1517" s="49" t="n">
        <v>3.908</v>
      </c>
      <c r="L1517" s="49"/>
      <c r="M1517" s="49" t="n">
        <v>1.1207</v>
      </c>
      <c r="N1517" s="49" t="n">
        <v>15.6</v>
      </c>
      <c r="O1517" s="49" t="n">
        <v>29</v>
      </c>
      <c r="P1517" s="49" t="n">
        <v>9.9</v>
      </c>
      <c r="Q1517" s="49" t="n">
        <v>0</v>
      </c>
      <c r="R1517" s="49" t="s">
        <v>61</v>
      </c>
      <c r="S1517" s="49" t="s">
        <v>61</v>
      </c>
      <c r="T1517" s="49" t="s">
        <v>61</v>
      </c>
      <c r="U1517" s="49" t="s">
        <v>61</v>
      </c>
      <c r="V1517" s="49" t="s">
        <v>61</v>
      </c>
      <c r="W1517" s="49" t="s">
        <v>41</v>
      </c>
      <c r="X1517" s="49" t="s">
        <v>41</v>
      </c>
      <c r="Y1517" s="49" t="s">
        <v>41</v>
      </c>
      <c r="Z1517" s="49" t="s">
        <v>41</v>
      </c>
      <c r="AA1517" s="49" t="s">
        <v>40</v>
      </c>
      <c r="AB1517" s="49" t="s">
        <v>40</v>
      </c>
      <c r="AC1517" s="49" t="s">
        <v>40</v>
      </c>
      <c r="AD1517" s="52" t="s">
        <v>40</v>
      </c>
      <c r="AE1517" s="85"/>
      <c r="AF1517" s="82"/>
      <c r="AG1517" s="82" t="n">
        <v>100</v>
      </c>
      <c r="AH1517" s="82" t="n">
        <v>0.8</v>
      </c>
      <c r="AI1517" s="82"/>
      <c r="AJ1517" s="82"/>
      <c r="AK1517" s="12" t="s">
        <v>65</v>
      </c>
    </row>
    <row r="1518" customFormat="false" ht="13.8" hidden="false" customHeight="false" outlineLevel="0" collapsed="false">
      <c r="A1518" s="120" t="s">
        <v>799</v>
      </c>
      <c r="B1518" s="27" t="s">
        <v>781</v>
      </c>
      <c r="C1518" s="12" t="s">
        <v>59</v>
      </c>
      <c r="D1518" s="48" t="s">
        <v>943</v>
      </c>
      <c r="E1518" s="49" t="n">
        <v>0</v>
      </c>
      <c r="F1518" s="49" t="n">
        <v>0</v>
      </c>
      <c r="G1518" s="49" t="n">
        <v>0</v>
      </c>
      <c r="H1518" s="49" t="n">
        <v>0</v>
      </c>
      <c r="I1518" s="121" t="n">
        <v>42.1</v>
      </c>
      <c r="J1518" s="122" t="n">
        <v>84</v>
      </c>
      <c r="K1518" s="122" t="n">
        <v>60.9</v>
      </c>
      <c r="L1518" s="122" t="n">
        <v>0</v>
      </c>
      <c r="M1518" s="122" t="n">
        <v>18.7</v>
      </c>
      <c r="N1518" s="49" t="n">
        <v>19.5</v>
      </c>
      <c r="O1518" s="49" t="n">
        <v>15.4</v>
      </c>
      <c r="P1518" s="49" t="n">
        <v>7.7</v>
      </c>
      <c r="Q1518" s="49" t="n">
        <v>2.7</v>
      </c>
      <c r="R1518" s="49" t="s">
        <v>40</v>
      </c>
      <c r="S1518" s="49" t="s">
        <v>40</v>
      </c>
      <c r="T1518" s="49" t="s">
        <v>40</v>
      </c>
      <c r="U1518" s="49" t="s">
        <v>40</v>
      </c>
      <c r="V1518" s="49" t="s">
        <v>40</v>
      </c>
      <c r="W1518" s="49" t="s">
        <v>40</v>
      </c>
      <c r="X1518" s="49" t="s">
        <v>40</v>
      </c>
      <c r="Y1518" s="49" t="s">
        <v>40</v>
      </c>
      <c r="Z1518" s="49" t="s">
        <v>40</v>
      </c>
      <c r="AA1518" s="49" t="s">
        <v>40</v>
      </c>
      <c r="AB1518" s="49" t="s">
        <v>40</v>
      </c>
      <c r="AC1518" s="49" t="s">
        <v>40</v>
      </c>
      <c r="AD1518" s="52" t="s">
        <v>40</v>
      </c>
      <c r="AE1518" s="85"/>
      <c r="AF1518" s="82"/>
      <c r="AG1518" s="82" t="n">
        <v>100</v>
      </c>
      <c r="AH1518" s="82" t="n">
        <v>0.8</v>
      </c>
      <c r="AI1518" s="82"/>
      <c r="AJ1518" s="82"/>
      <c r="AK1518" s="12" t="s">
        <v>65</v>
      </c>
    </row>
    <row r="1519" customFormat="false" ht="13.8" hidden="false" customHeight="false" outlineLevel="0" collapsed="false">
      <c r="A1519" s="120" t="s">
        <v>799</v>
      </c>
      <c r="B1519" s="27" t="s">
        <v>781</v>
      </c>
      <c r="C1519" s="12" t="s">
        <v>59</v>
      </c>
      <c r="D1519" s="48" t="s">
        <v>944</v>
      </c>
      <c r="E1519" s="49"/>
      <c r="F1519" s="49"/>
      <c r="G1519" s="49"/>
      <c r="H1519" s="49"/>
      <c r="I1519" s="49"/>
      <c r="J1519" s="49"/>
      <c r="K1519" s="49" t="n">
        <v>7.047</v>
      </c>
      <c r="L1519" s="49"/>
      <c r="M1519" s="49" t="n">
        <v>1.0095</v>
      </c>
      <c r="N1519" s="49"/>
      <c r="O1519" s="49"/>
      <c r="P1519" s="49"/>
      <c r="Q1519" s="49"/>
      <c r="R1519" s="49" t="s">
        <v>78</v>
      </c>
      <c r="S1519" s="49" t="s">
        <v>78</v>
      </c>
      <c r="T1519" s="49" t="s">
        <v>78</v>
      </c>
      <c r="U1519" s="49" t="s">
        <v>78</v>
      </c>
      <c r="V1519" s="49" t="s">
        <v>78</v>
      </c>
      <c r="W1519" s="49" t="s">
        <v>78</v>
      </c>
      <c r="X1519" s="49" t="s">
        <v>78</v>
      </c>
      <c r="Y1519" s="49" t="s">
        <v>78</v>
      </c>
      <c r="Z1519" s="49" t="s">
        <v>78</v>
      </c>
      <c r="AA1519" s="49" t="s">
        <v>78</v>
      </c>
      <c r="AB1519" s="49" t="s">
        <v>78</v>
      </c>
      <c r="AC1519" s="49" t="s">
        <v>78</v>
      </c>
      <c r="AD1519" s="52" t="s">
        <v>78</v>
      </c>
      <c r="AE1519" s="85"/>
      <c r="AF1519" s="82"/>
      <c r="AG1519" s="82" t="n">
        <v>100</v>
      </c>
      <c r="AH1519" s="82" t="n">
        <v>0.8</v>
      </c>
      <c r="AI1519" s="82"/>
      <c r="AJ1519" s="82"/>
      <c r="AK1519" s="12" t="s">
        <v>81</v>
      </c>
    </row>
    <row r="1520" customFormat="false" ht="13.8" hidden="false" customHeight="false" outlineLevel="0" collapsed="false">
      <c r="A1520" s="123" t="str">
        <f aca="false">'type recolte'!$B$4</f>
        <v>Nord Loire Atlantique</v>
      </c>
      <c r="B1520" s="28" t="str">
        <f aca="false">'type recolte'!$C$4</f>
        <v>PASSE</v>
      </c>
      <c r="C1520" s="12" t="s">
        <v>99</v>
      </c>
      <c r="D1520" s="124" t="s">
        <v>947</v>
      </c>
      <c r="E1520" s="49"/>
      <c r="F1520" s="121"/>
      <c r="G1520" s="122"/>
      <c r="H1520" s="122"/>
      <c r="I1520" s="51"/>
      <c r="J1520" s="51"/>
      <c r="K1520" s="51"/>
      <c r="L1520" s="50"/>
      <c r="M1520" s="51"/>
      <c r="N1520" s="125" t="n">
        <v>50</v>
      </c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 t="s">
        <v>101</v>
      </c>
      <c r="AB1520" s="49"/>
      <c r="AC1520" s="49"/>
      <c r="AD1520" s="52"/>
      <c r="AE1520" s="70"/>
      <c r="AF1520" s="10"/>
      <c r="AG1520" s="10"/>
      <c r="AH1520" s="10"/>
      <c r="AI1520" s="10"/>
      <c r="AJ1520" s="10"/>
      <c r="AK1520" s="12"/>
    </row>
    <row r="1521" customFormat="false" ht="13.8" hidden="false" customHeight="false" outlineLevel="0" collapsed="false">
      <c r="A1521" s="123" t="str">
        <f aca="false">'type recolte'!$B$4</f>
        <v>Nord Loire Atlantique</v>
      </c>
      <c r="B1521" s="28" t="str">
        <f aca="false">'type recolte'!$C$4</f>
        <v>PASSE</v>
      </c>
      <c r="C1521" s="12" t="s">
        <v>99</v>
      </c>
      <c r="D1521" s="124" t="s">
        <v>948</v>
      </c>
      <c r="E1521" s="49"/>
      <c r="F1521" s="49"/>
      <c r="G1521" s="49"/>
      <c r="H1521" s="49"/>
      <c r="I1521" s="55"/>
      <c r="J1521" s="55"/>
      <c r="K1521" s="55"/>
      <c r="L1521" s="55"/>
      <c r="M1521" s="55"/>
      <c r="N1521" s="125" t="n">
        <v>60</v>
      </c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 t="s">
        <v>101</v>
      </c>
      <c r="AB1521" s="49"/>
      <c r="AC1521" s="49"/>
      <c r="AD1521" s="52"/>
      <c r="AE1521" s="70"/>
      <c r="AF1521" s="10"/>
      <c r="AG1521" s="10"/>
      <c r="AH1521" s="10"/>
      <c r="AI1521" s="10"/>
      <c r="AJ1521" s="10"/>
      <c r="AK1521" s="12"/>
    </row>
    <row r="1522" customFormat="false" ht="13.8" hidden="false" customHeight="false" outlineLevel="0" collapsed="false">
      <c r="A1522" s="123" t="str">
        <f aca="false">'type recolte'!$B$4</f>
        <v>Nord Loire Atlantique</v>
      </c>
      <c r="B1522" s="28" t="str">
        <f aca="false">'type recolte'!$C$4</f>
        <v>PASSE</v>
      </c>
      <c r="C1522" s="12" t="s">
        <v>99</v>
      </c>
      <c r="D1522" s="124" t="s">
        <v>949</v>
      </c>
      <c r="E1522" s="49"/>
      <c r="F1522" s="121"/>
      <c r="G1522" s="122"/>
      <c r="H1522" s="122"/>
      <c r="I1522" s="51"/>
      <c r="J1522" s="51"/>
      <c r="K1522" s="51"/>
      <c r="L1522" s="50"/>
      <c r="M1522" s="51"/>
      <c r="N1522" s="125" t="n">
        <v>70</v>
      </c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 t="s">
        <v>101</v>
      </c>
      <c r="AB1522" s="49"/>
      <c r="AC1522" s="49"/>
      <c r="AD1522" s="52"/>
      <c r="AE1522" s="70"/>
      <c r="AF1522" s="10"/>
      <c r="AG1522" s="10"/>
      <c r="AH1522" s="10"/>
      <c r="AI1522" s="10"/>
      <c r="AJ1522" s="10"/>
      <c r="AK1522" s="12"/>
    </row>
    <row r="1523" customFormat="false" ht="13.8" hidden="false" customHeight="false" outlineLevel="0" collapsed="false">
      <c r="A1523" s="123" t="str">
        <f aca="false">'type recolte'!$B$4</f>
        <v>Nord Loire Atlantique</v>
      </c>
      <c r="B1523" s="28" t="str">
        <f aca="false">'type recolte'!$C$4</f>
        <v>PASSE</v>
      </c>
      <c r="C1523" s="12" t="s">
        <v>99</v>
      </c>
      <c r="D1523" s="124" t="s">
        <v>950</v>
      </c>
      <c r="E1523" s="49"/>
      <c r="F1523" s="49"/>
      <c r="G1523" s="49"/>
      <c r="H1523" s="49"/>
      <c r="I1523" s="55"/>
      <c r="J1523" s="55"/>
      <c r="K1523" s="55"/>
      <c r="L1523" s="55"/>
      <c r="M1523" s="55"/>
      <c r="N1523" s="125" t="n">
        <v>80</v>
      </c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 t="s">
        <v>101</v>
      </c>
      <c r="AB1523" s="49"/>
      <c r="AC1523" s="49"/>
      <c r="AD1523" s="52"/>
      <c r="AE1523" s="70"/>
      <c r="AF1523" s="10"/>
      <c r="AG1523" s="10"/>
      <c r="AH1523" s="10"/>
      <c r="AI1523" s="10"/>
      <c r="AJ1523" s="10"/>
      <c r="AK1523" s="12"/>
    </row>
    <row r="1524" customFormat="false" ht="13.8" hidden="false" customHeight="false" outlineLevel="0" collapsed="false">
      <c r="A1524" s="123" t="str">
        <f aca="false">'type recolte'!$B$4</f>
        <v>Nord Loire Atlantique</v>
      </c>
      <c r="B1524" s="28" t="str">
        <f aca="false">'type recolte'!$C$4</f>
        <v>PASSE</v>
      </c>
      <c r="C1524" s="12" t="s">
        <v>99</v>
      </c>
      <c r="D1524" s="124" t="s">
        <v>951</v>
      </c>
      <c r="E1524" s="49"/>
      <c r="F1524" s="49"/>
      <c r="G1524" s="49"/>
      <c r="H1524" s="49"/>
      <c r="I1524" s="50"/>
      <c r="J1524" s="51"/>
      <c r="K1524" s="51"/>
      <c r="L1524" s="51"/>
      <c r="M1524" s="55"/>
      <c r="N1524" s="125" t="n">
        <v>90</v>
      </c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 t="s">
        <v>101</v>
      </c>
      <c r="AB1524" s="49"/>
      <c r="AC1524" s="49"/>
      <c r="AD1524" s="52"/>
      <c r="AE1524" s="70"/>
      <c r="AF1524" s="10"/>
      <c r="AG1524" s="10"/>
      <c r="AH1524" s="10"/>
      <c r="AI1524" s="10"/>
      <c r="AJ1524" s="10"/>
      <c r="AK1524" s="12"/>
    </row>
    <row r="1525" customFormat="false" ht="13.8" hidden="false" customHeight="false" outlineLevel="0" collapsed="false">
      <c r="A1525" s="123" t="n">
        <f aca="false">'type recolte'!A$4</f>
        <v>0</v>
      </c>
      <c r="B1525" s="28" t="n">
        <f aca="false">'type recolte'!$D$4</f>
        <v>0</v>
      </c>
      <c r="C1525" s="12" t="s">
        <v>116</v>
      </c>
      <c r="D1525" s="126" t="s">
        <v>952</v>
      </c>
      <c r="E1525" s="49"/>
      <c r="F1525" s="121"/>
      <c r="G1525" s="122"/>
      <c r="H1525" s="122"/>
      <c r="I1525" s="51"/>
      <c r="J1525" s="50"/>
      <c r="K1525" s="51"/>
      <c r="L1525" s="50"/>
      <c r="M1525" s="55"/>
      <c r="N1525" s="55" t="n">
        <v>11</v>
      </c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 t="s">
        <v>107</v>
      </c>
      <c r="AB1525" s="49"/>
      <c r="AC1525" s="49"/>
      <c r="AD1525" s="52"/>
      <c r="AE1525" s="70"/>
      <c r="AF1525" s="10"/>
      <c r="AG1525" s="10"/>
      <c r="AH1525" s="10"/>
      <c r="AI1525" s="10"/>
      <c r="AJ1525" s="10"/>
      <c r="AK1525" s="12"/>
    </row>
    <row r="1526" customFormat="false" ht="13.8" hidden="false" customHeight="false" outlineLevel="0" collapsed="false">
      <c r="A1526" s="123" t="n">
        <f aca="false">'type recolte'!A$4</f>
        <v>0</v>
      </c>
      <c r="B1526" s="28" t="n">
        <f aca="false">'type recolte'!$D$4</f>
        <v>0</v>
      </c>
      <c r="C1526" s="12" t="s">
        <v>116</v>
      </c>
      <c r="D1526" s="126" t="s">
        <v>953</v>
      </c>
      <c r="E1526" s="49"/>
      <c r="F1526" s="49"/>
      <c r="G1526" s="49"/>
      <c r="H1526" s="49"/>
      <c r="I1526" s="50"/>
      <c r="J1526" s="51"/>
      <c r="K1526" s="51"/>
      <c r="L1526" s="50"/>
      <c r="M1526" s="55"/>
      <c r="N1526" s="55" t="n">
        <v>12</v>
      </c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 t="s">
        <v>107</v>
      </c>
      <c r="AB1526" s="49"/>
      <c r="AC1526" s="49"/>
      <c r="AD1526" s="52"/>
      <c r="AE1526" s="70"/>
      <c r="AF1526" s="10"/>
      <c r="AG1526" s="10"/>
      <c r="AH1526" s="10"/>
      <c r="AI1526" s="10"/>
      <c r="AJ1526" s="10"/>
      <c r="AK1526" s="12"/>
    </row>
    <row r="1527" customFormat="false" ht="13.8" hidden="false" customHeight="false" outlineLevel="0" collapsed="false">
      <c r="A1527" s="123" t="n">
        <f aca="false">'type recolte'!A$4</f>
        <v>0</v>
      </c>
      <c r="B1527" s="28" t="n">
        <f aca="false">'type recolte'!$D$4</f>
        <v>0</v>
      </c>
      <c r="C1527" s="12" t="s">
        <v>116</v>
      </c>
      <c r="D1527" s="126" t="s">
        <v>954</v>
      </c>
      <c r="E1527" s="49"/>
      <c r="F1527" s="121"/>
      <c r="G1527" s="122"/>
      <c r="H1527" s="122"/>
      <c r="I1527" s="51"/>
      <c r="J1527" s="51"/>
      <c r="K1527" s="50"/>
      <c r="L1527" s="51"/>
      <c r="M1527" s="50"/>
      <c r="N1527" s="51" t="n">
        <v>13</v>
      </c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 t="s">
        <v>107</v>
      </c>
      <c r="AB1527" s="49"/>
      <c r="AC1527" s="49"/>
      <c r="AD1527" s="52"/>
      <c r="AE1527" s="70"/>
      <c r="AF1527" s="10"/>
      <c r="AG1527" s="10"/>
      <c r="AH1527" s="10"/>
      <c r="AI1527" s="10"/>
      <c r="AJ1527" s="10"/>
      <c r="AK1527" s="12"/>
    </row>
    <row r="1528" customFormat="false" ht="13.8" hidden="false" customHeight="false" outlineLevel="0" collapsed="false">
      <c r="A1528" s="123" t="n">
        <f aca="false">'type recolte'!A$4</f>
        <v>0</v>
      </c>
      <c r="B1528" s="28" t="n">
        <f aca="false">'type recolte'!$D$4</f>
        <v>0</v>
      </c>
      <c r="C1528" s="12" t="s">
        <v>116</v>
      </c>
      <c r="D1528" s="126" t="s">
        <v>955</v>
      </c>
      <c r="E1528" s="49"/>
      <c r="F1528" s="49"/>
      <c r="G1528" s="49"/>
      <c r="H1528" s="49"/>
      <c r="I1528" s="50"/>
      <c r="J1528" s="51"/>
      <c r="K1528" s="51"/>
      <c r="L1528" s="51"/>
      <c r="M1528" s="50"/>
      <c r="N1528" s="51" t="n">
        <v>14</v>
      </c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 t="s">
        <v>107</v>
      </c>
      <c r="AB1528" s="49"/>
      <c r="AC1528" s="49"/>
      <c r="AD1528" s="52"/>
      <c r="AE1528" s="70"/>
      <c r="AF1528" s="10"/>
      <c r="AG1528" s="10"/>
      <c r="AH1528" s="10"/>
      <c r="AI1528" s="10"/>
      <c r="AJ1528" s="10"/>
      <c r="AK1528" s="12"/>
    </row>
    <row r="1529" customFormat="false" ht="13.8" hidden="false" customHeight="false" outlineLevel="0" collapsed="false">
      <c r="A1529" s="123" t="n">
        <f aca="false">'type recolte'!A$4</f>
        <v>0</v>
      </c>
      <c r="B1529" s="28" t="n">
        <f aca="false">'type recolte'!$D$4</f>
        <v>0</v>
      </c>
      <c r="C1529" s="12" t="s">
        <v>116</v>
      </c>
      <c r="D1529" s="126" t="s">
        <v>956</v>
      </c>
      <c r="E1529" s="49"/>
      <c r="F1529" s="49"/>
      <c r="G1529" s="49"/>
      <c r="H1529" s="121"/>
      <c r="I1529" s="51"/>
      <c r="J1529" s="55"/>
      <c r="K1529" s="55"/>
      <c r="L1529" s="55"/>
      <c r="M1529" s="55"/>
      <c r="N1529" s="55" t="n">
        <v>15</v>
      </c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 t="s">
        <v>107</v>
      </c>
      <c r="AB1529" s="49"/>
      <c r="AC1529" s="49"/>
      <c r="AD1529" s="52"/>
      <c r="AE1529" s="70"/>
      <c r="AF1529" s="10"/>
      <c r="AG1529" s="10"/>
      <c r="AH1529" s="10"/>
      <c r="AI1529" s="10"/>
      <c r="AJ1529" s="10"/>
      <c r="AK1529" s="12"/>
    </row>
    <row r="1530" customFormat="false" ht="13.8" hidden="false" customHeight="false" outlineLevel="0" collapsed="false">
      <c r="A1530" s="123" t="n">
        <f aca="false">'type recolte'!A$4</f>
        <v>0</v>
      </c>
      <c r="B1530" s="28" t="n">
        <f aca="false">'type recolte'!$D$4</f>
        <v>0</v>
      </c>
      <c r="C1530" s="12" t="s">
        <v>116</v>
      </c>
      <c r="D1530" s="126" t="s">
        <v>957</v>
      </c>
      <c r="E1530" s="12"/>
      <c r="F1530" s="12"/>
      <c r="G1530" s="12"/>
      <c r="H1530" s="20"/>
      <c r="I1530" s="14"/>
      <c r="J1530" s="14"/>
      <c r="K1530" s="14"/>
      <c r="L1530" s="14"/>
      <c r="M1530" s="14"/>
      <c r="N1530" s="14" t="n">
        <v>16</v>
      </c>
      <c r="O1530" s="12"/>
      <c r="P1530" s="12"/>
      <c r="Q1530" s="12"/>
      <c r="R1530" s="58"/>
      <c r="S1530" s="58"/>
      <c r="T1530" s="58"/>
      <c r="U1530" s="58"/>
      <c r="V1530" s="58"/>
      <c r="W1530" s="58"/>
      <c r="X1530" s="58"/>
      <c r="Y1530" s="58"/>
      <c r="Z1530" s="58"/>
      <c r="AA1530" s="49" t="s">
        <v>107</v>
      </c>
      <c r="AB1530" s="58"/>
      <c r="AC1530" s="58"/>
      <c r="AD1530" s="59"/>
      <c r="AE1530" s="70"/>
      <c r="AF1530" s="10"/>
      <c r="AG1530" s="10"/>
      <c r="AH1530" s="10"/>
      <c r="AI1530" s="10"/>
      <c r="AJ1530" s="10"/>
      <c r="AK1530" s="12"/>
    </row>
    <row r="1531" customFormat="false" ht="13.8" hidden="false" customHeight="false" outlineLevel="0" collapsed="false">
      <c r="A1531" s="123" t="n">
        <f aca="false">'type recolte'!A$4</f>
        <v>0</v>
      </c>
      <c r="B1531" s="28" t="n">
        <f aca="false">'type recolte'!$D$4</f>
        <v>0</v>
      </c>
      <c r="C1531" s="12" t="s">
        <v>99</v>
      </c>
      <c r="D1531" s="127" t="s">
        <v>958</v>
      </c>
      <c r="E1531" s="23"/>
      <c r="F1531" s="23"/>
      <c r="G1531" s="23"/>
      <c r="H1531" s="23"/>
      <c r="I1531" s="23"/>
      <c r="J1531" s="23"/>
      <c r="K1531" s="23"/>
      <c r="L1531" s="23" t="n">
        <v>30</v>
      </c>
      <c r="M1531" s="12"/>
      <c r="N1531" s="12"/>
      <c r="O1531" s="23"/>
      <c r="P1531" s="23"/>
      <c r="Q1531" s="23"/>
      <c r="R1531" s="15"/>
      <c r="S1531" s="15"/>
      <c r="T1531" s="15"/>
      <c r="U1531" s="15"/>
      <c r="V1531" s="15"/>
      <c r="W1531" s="15"/>
      <c r="X1531" s="15"/>
      <c r="Y1531" s="15" t="s">
        <v>101</v>
      </c>
      <c r="Z1531" s="15"/>
      <c r="AA1531" s="15"/>
      <c r="AB1531" s="15"/>
      <c r="AC1531" s="15"/>
      <c r="AD1531" s="16"/>
      <c r="AE1531" s="70" t="n">
        <v>3000</v>
      </c>
      <c r="AF1531" s="10"/>
      <c r="AG1531" s="10"/>
      <c r="AH1531" s="10"/>
      <c r="AI1531" s="10"/>
      <c r="AJ1531" s="10"/>
      <c r="AK1531" s="12"/>
    </row>
    <row r="1532" customFormat="false" ht="13.8" hidden="false" customHeight="false" outlineLevel="0" collapsed="false">
      <c r="A1532" s="123" t="str">
        <f aca="false">'type recolte'!$B$4</f>
        <v>Nord Loire Atlantique</v>
      </c>
      <c r="B1532" s="28" t="str">
        <f aca="false">'type recolte'!$C$4</f>
        <v>PASSE</v>
      </c>
      <c r="C1532" s="12" t="s">
        <v>99</v>
      </c>
      <c r="D1532" s="128" t="s">
        <v>959</v>
      </c>
      <c r="E1532" s="23"/>
      <c r="F1532" s="23"/>
      <c r="G1532" s="23"/>
      <c r="H1532" s="23"/>
      <c r="I1532" s="23"/>
      <c r="J1532" s="23"/>
      <c r="K1532" s="23"/>
      <c r="L1532" s="129" t="n">
        <v>60</v>
      </c>
      <c r="M1532" s="12"/>
      <c r="N1532" s="12"/>
      <c r="O1532" s="23"/>
      <c r="P1532" s="23"/>
      <c r="Q1532" s="23"/>
      <c r="R1532" s="15"/>
      <c r="S1532" s="15"/>
      <c r="T1532" s="15"/>
      <c r="U1532" s="15"/>
      <c r="V1532" s="15"/>
      <c r="W1532" s="15"/>
      <c r="X1532" s="15"/>
      <c r="Y1532" s="15" t="s">
        <v>101</v>
      </c>
      <c r="Z1532" s="15"/>
      <c r="AA1532" s="15"/>
      <c r="AB1532" s="15"/>
      <c r="AC1532" s="15"/>
      <c r="AD1532" s="16"/>
      <c r="AE1532" s="70" t="n">
        <v>5500</v>
      </c>
      <c r="AF1532" s="10"/>
      <c r="AG1532" s="10"/>
      <c r="AH1532" s="10"/>
      <c r="AI1532" s="10"/>
      <c r="AJ1532" s="10"/>
      <c r="AK1532" s="12"/>
    </row>
    <row r="1533" customFormat="false" ht="13.8" hidden="false" customHeight="false" outlineLevel="0" collapsed="false">
      <c r="A1533" s="123" t="str">
        <f aca="false">'type recolte'!$B$4</f>
        <v>Nord Loire Atlantique</v>
      </c>
      <c r="B1533" s="28" t="str">
        <f aca="false">'type recolte'!$C$4</f>
        <v>PASSE</v>
      </c>
      <c r="C1533" s="12" t="s">
        <v>99</v>
      </c>
      <c r="D1533" s="128" t="s">
        <v>960</v>
      </c>
      <c r="E1533" s="23"/>
      <c r="F1533" s="23"/>
      <c r="G1533" s="23"/>
      <c r="H1533" s="23"/>
      <c r="I1533" s="23"/>
      <c r="J1533" s="23"/>
      <c r="K1533" s="23"/>
      <c r="L1533" s="129" t="n">
        <v>70</v>
      </c>
      <c r="M1533" s="12"/>
      <c r="N1533" s="12"/>
      <c r="O1533" s="23"/>
      <c r="P1533" s="23"/>
      <c r="Q1533" s="23"/>
      <c r="R1533" s="15"/>
      <c r="S1533" s="15"/>
      <c r="T1533" s="15"/>
      <c r="U1533" s="15"/>
      <c r="V1533" s="15"/>
      <c r="W1533" s="15"/>
      <c r="X1533" s="15"/>
      <c r="Y1533" s="15" t="s">
        <v>101</v>
      </c>
      <c r="Z1533" s="15"/>
      <c r="AA1533" s="15"/>
      <c r="AB1533" s="15"/>
      <c r="AC1533" s="15"/>
      <c r="AD1533" s="16"/>
      <c r="AE1533" s="70" t="n">
        <v>6000</v>
      </c>
      <c r="AF1533" s="10"/>
      <c r="AG1533" s="10"/>
      <c r="AH1533" s="10"/>
      <c r="AI1533" s="10"/>
      <c r="AJ1533" s="10"/>
      <c r="AK1533" s="12"/>
    </row>
    <row r="1534" customFormat="false" ht="13.8" hidden="false" customHeight="false" outlineLevel="0" collapsed="false">
      <c r="A1534" s="123" t="str">
        <f aca="false">'type recolte'!$B$4</f>
        <v>Nord Loire Atlantique</v>
      </c>
      <c r="B1534" s="28" t="str">
        <f aca="false">'type recolte'!$C$4</f>
        <v>PASSE</v>
      </c>
      <c r="C1534" s="12" t="s">
        <v>99</v>
      </c>
      <c r="D1534" s="128" t="s">
        <v>961</v>
      </c>
      <c r="E1534" s="23"/>
      <c r="F1534" s="23"/>
      <c r="G1534" s="23"/>
      <c r="H1534" s="23"/>
      <c r="I1534" s="130"/>
      <c r="J1534" s="130"/>
      <c r="K1534" s="130"/>
      <c r="L1534" s="129" t="n">
        <v>80</v>
      </c>
      <c r="M1534" s="61"/>
      <c r="N1534" s="61"/>
      <c r="O1534" s="23"/>
      <c r="P1534" s="23"/>
      <c r="Q1534" s="23"/>
      <c r="R1534" s="15"/>
      <c r="S1534" s="15"/>
      <c r="T1534" s="15"/>
      <c r="U1534" s="15"/>
      <c r="V1534" s="15"/>
      <c r="W1534" s="15"/>
      <c r="X1534" s="15"/>
      <c r="Y1534" s="15" t="s">
        <v>101</v>
      </c>
      <c r="Z1534" s="15"/>
      <c r="AA1534" s="15"/>
      <c r="AB1534" s="15"/>
      <c r="AC1534" s="15"/>
      <c r="AD1534" s="16"/>
      <c r="AE1534" s="70" t="n">
        <v>7000</v>
      </c>
      <c r="AF1534" s="10"/>
      <c r="AG1534" s="10"/>
      <c r="AH1534" s="10"/>
      <c r="AI1534" s="10"/>
      <c r="AJ1534" s="10"/>
      <c r="AK1534" s="12"/>
    </row>
    <row r="1535" customFormat="false" ht="13.8" hidden="false" customHeight="false" outlineLevel="0" collapsed="false">
      <c r="A1535" s="123" t="n">
        <f aca="false">'type recolte'!A$4</f>
        <v>0</v>
      </c>
      <c r="B1535" s="28" t="n">
        <f aca="false">'type recolte'!$D$4</f>
        <v>0</v>
      </c>
      <c r="C1535" s="12" t="s">
        <v>99</v>
      </c>
      <c r="D1535" s="127" t="s">
        <v>962</v>
      </c>
      <c r="E1535" s="23"/>
      <c r="F1535" s="23"/>
      <c r="G1535" s="23"/>
      <c r="H1535" s="23"/>
      <c r="I1535" s="23"/>
      <c r="J1535" s="23"/>
      <c r="K1535" s="23"/>
      <c r="L1535" s="23" t="n">
        <v>30</v>
      </c>
      <c r="M1535" s="12"/>
      <c r="N1535" s="12"/>
      <c r="O1535" s="23"/>
      <c r="P1535" s="23"/>
      <c r="Q1535" s="23"/>
      <c r="R1535" s="15"/>
      <c r="S1535" s="15"/>
      <c r="T1535" s="15"/>
      <c r="U1535" s="15"/>
      <c r="V1535" s="15"/>
      <c r="W1535" s="15"/>
      <c r="X1535" s="15"/>
      <c r="Y1535" s="15" t="s">
        <v>101</v>
      </c>
      <c r="Z1535" s="15"/>
      <c r="AA1535" s="15"/>
      <c r="AB1535" s="15"/>
      <c r="AC1535" s="15"/>
      <c r="AD1535" s="16"/>
      <c r="AE1535" s="70" t="n">
        <v>2500</v>
      </c>
      <c r="AF1535" s="10"/>
      <c r="AG1535" s="10"/>
      <c r="AH1535" s="10"/>
      <c r="AI1535" s="10"/>
      <c r="AJ1535" s="10"/>
      <c r="AK1535" s="12"/>
    </row>
    <row r="1536" customFormat="false" ht="13.8" hidden="false" customHeight="false" outlineLevel="0" collapsed="false">
      <c r="A1536" s="123" t="n">
        <f aca="false">'type recolte'!A$4</f>
        <v>0</v>
      </c>
      <c r="B1536" s="28" t="n">
        <f aca="false">'type recolte'!$D$4</f>
        <v>0</v>
      </c>
      <c r="C1536" s="12" t="s">
        <v>99</v>
      </c>
      <c r="D1536" s="127" t="s">
        <v>963</v>
      </c>
      <c r="E1536" s="23"/>
      <c r="F1536" s="23"/>
      <c r="G1536" s="23"/>
      <c r="H1536" s="23"/>
      <c r="I1536" s="23"/>
      <c r="J1536" s="23"/>
      <c r="K1536" s="23"/>
      <c r="L1536" s="23" t="n">
        <v>40</v>
      </c>
      <c r="M1536" s="12"/>
      <c r="N1536" s="12"/>
      <c r="O1536" s="23"/>
      <c r="P1536" s="23"/>
      <c r="Q1536" s="23"/>
      <c r="R1536" s="15"/>
      <c r="S1536" s="15"/>
      <c r="T1536" s="15"/>
      <c r="U1536" s="15"/>
      <c r="V1536" s="15"/>
      <c r="W1536" s="15"/>
      <c r="X1536" s="15"/>
      <c r="Y1536" s="15" t="s">
        <v>101</v>
      </c>
      <c r="Z1536" s="15"/>
      <c r="AA1536" s="15"/>
      <c r="AB1536" s="15"/>
      <c r="AC1536" s="15"/>
      <c r="AD1536" s="16"/>
      <c r="AE1536" s="70" t="n">
        <v>3000</v>
      </c>
      <c r="AF1536" s="10"/>
      <c r="AG1536" s="10"/>
      <c r="AH1536" s="10"/>
      <c r="AI1536" s="10"/>
      <c r="AJ1536" s="10"/>
      <c r="AK1536" s="12"/>
    </row>
    <row r="1537" customFormat="false" ht="13.8" hidden="false" customHeight="false" outlineLevel="0" collapsed="false">
      <c r="A1537" s="123" t="n">
        <f aca="false">'type recolte'!A$4</f>
        <v>0</v>
      </c>
      <c r="B1537" s="28" t="n">
        <f aca="false">'type recolte'!$D$4</f>
        <v>0</v>
      </c>
      <c r="C1537" s="12" t="s">
        <v>99</v>
      </c>
      <c r="D1537" s="127" t="s">
        <v>964</v>
      </c>
      <c r="E1537" s="23"/>
      <c r="F1537" s="23"/>
      <c r="G1537" s="23"/>
      <c r="H1537" s="23"/>
      <c r="I1537" s="23"/>
      <c r="J1537" s="23"/>
      <c r="K1537" s="23"/>
      <c r="L1537" s="23" t="n">
        <v>50</v>
      </c>
      <c r="M1537" s="12"/>
      <c r="N1537" s="12"/>
      <c r="O1537" s="23"/>
      <c r="P1537" s="23"/>
      <c r="Q1537" s="23"/>
      <c r="R1537" s="15"/>
      <c r="S1537" s="15"/>
      <c r="T1537" s="15"/>
      <c r="U1537" s="15"/>
      <c r="V1537" s="15"/>
      <c r="W1537" s="15"/>
      <c r="X1537" s="15"/>
      <c r="Y1537" s="15" t="s">
        <v>101</v>
      </c>
      <c r="Z1537" s="15"/>
      <c r="AA1537" s="15"/>
      <c r="AB1537" s="15"/>
      <c r="AC1537" s="15"/>
      <c r="AD1537" s="16"/>
      <c r="AE1537" s="70" t="n">
        <v>3500</v>
      </c>
      <c r="AF1537" s="10"/>
      <c r="AG1537" s="10"/>
      <c r="AH1537" s="10"/>
      <c r="AI1537" s="10"/>
      <c r="AJ1537" s="10"/>
      <c r="AK1537" s="12"/>
    </row>
    <row r="1538" customFormat="false" ht="13.8" hidden="false" customHeight="false" outlineLevel="0" collapsed="false">
      <c r="A1538" s="123" t="n">
        <f aca="false">'type recolte'!A$4</f>
        <v>0</v>
      </c>
      <c r="B1538" s="28" t="n">
        <f aca="false">'type recolte'!$D$4</f>
        <v>0</v>
      </c>
      <c r="C1538" s="12" t="s">
        <v>99</v>
      </c>
      <c r="D1538" s="127" t="s">
        <v>965</v>
      </c>
      <c r="E1538" s="55"/>
      <c r="F1538" s="50"/>
      <c r="G1538" s="51"/>
      <c r="H1538" s="51"/>
      <c r="I1538" s="51"/>
      <c r="J1538" s="51"/>
      <c r="K1538" s="50"/>
      <c r="L1538" s="55" t="n">
        <v>30</v>
      </c>
      <c r="M1538" s="49"/>
      <c r="N1538" s="49"/>
      <c r="O1538" s="55"/>
      <c r="P1538" s="55"/>
      <c r="Q1538" s="55"/>
      <c r="R1538" s="49"/>
      <c r="S1538" s="49"/>
      <c r="T1538" s="49"/>
      <c r="U1538" s="49"/>
      <c r="V1538" s="49"/>
      <c r="W1538" s="49"/>
      <c r="X1538" s="49"/>
      <c r="Y1538" s="15" t="s">
        <v>101</v>
      </c>
      <c r="Z1538" s="49"/>
      <c r="AA1538" s="49"/>
      <c r="AB1538" s="49"/>
      <c r="AC1538" s="49"/>
      <c r="AD1538" s="52"/>
      <c r="AE1538" s="70" t="n">
        <v>3500</v>
      </c>
      <c r="AF1538" s="10"/>
      <c r="AG1538" s="10"/>
      <c r="AH1538" s="10"/>
      <c r="AI1538" s="10"/>
      <c r="AJ1538" s="10"/>
      <c r="AK1538" s="12"/>
    </row>
    <row r="1539" customFormat="false" ht="13.8" hidden="false" customHeight="false" outlineLevel="0" collapsed="false">
      <c r="A1539" s="123" t="str">
        <f aca="false">'type recolte'!$B$4</f>
        <v>Nord Loire Atlantique</v>
      </c>
      <c r="B1539" s="28" t="str">
        <f aca="false">'type recolte'!$C$4</f>
        <v>PASSE</v>
      </c>
      <c r="C1539" s="12" t="s">
        <v>99</v>
      </c>
      <c r="D1539" s="128" t="s">
        <v>966</v>
      </c>
      <c r="E1539" s="55"/>
      <c r="F1539" s="50"/>
      <c r="G1539" s="51"/>
      <c r="H1539" s="51"/>
      <c r="I1539" s="51"/>
      <c r="J1539" s="51"/>
      <c r="K1539" s="51"/>
      <c r="L1539" s="125" t="n">
        <v>50</v>
      </c>
      <c r="M1539" s="122"/>
      <c r="N1539" s="49"/>
      <c r="O1539" s="55"/>
      <c r="P1539" s="55"/>
      <c r="Q1539" s="55"/>
      <c r="R1539" s="49"/>
      <c r="S1539" s="49"/>
      <c r="T1539" s="49"/>
      <c r="U1539" s="49"/>
      <c r="V1539" s="49"/>
      <c r="W1539" s="49"/>
      <c r="X1539" s="49"/>
      <c r="Y1539" s="15" t="s">
        <v>101</v>
      </c>
      <c r="Z1539" s="49"/>
      <c r="AA1539" s="49"/>
      <c r="AB1539" s="49"/>
      <c r="AC1539" s="49"/>
      <c r="AD1539" s="52"/>
      <c r="AE1539" s="70" t="n">
        <v>4500</v>
      </c>
      <c r="AF1539" s="10"/>
      <c r="AG1539" s="10"/>
      <c r="AH1539" s="10"/>
      <c r="AI1539" s="10"/>
      <c r="AJ1539" s="10"/>
      <c r="AK1539" s="12"/>
    </row>
    <row r="1540" customFormat="false" ht="13.8" hidden="false" customHeight="false" outlineLevel="0" collapsed="false">
      <c r="A1540" s="123" t="str">
        <f aca="false">'type recolte'!$B$4</f>
        <v>Nord Loire Atlantique</v>
      </c>
      <c r="B1540" s="28" t="str">
        <f aca="false">'type recolte'!$C$4</f>
        <v>PASSE</v>
      </c>
      <c r="C1540" s="12" t="s">
        <v>99</v>
      </c>
      <c r="D1540" s="128" t="s">
        <v>967</v>
      </c>
      <c r="E1540" s="55"/>
      <c r="F1540" s="55"/>
      <c r="G1540" s="55"/>
      <c r="H1540" s="55"/>
      <c r="I1540" s="55"/>
      <c r="J1540" s="55"/>
      <c r="K1540" s="55"/>
      <c r="L1540" s="125" t="n">
        <v>60</v>
      </c>
      <c r="M1540" s="49"/>
      <c r="N1540" s="49"/>
      <c r="O1540" s="55"/>
      <c r="P1540" s="55"/>
      <c r="Q1540" s="55"/>
      <c r="R1540" s="49"/>
      <c r="S1540" s="49"/>
      <c r="T1540" s="49"/>
      <c r="U1540" s="49"/>
      <c r="V1540" s="49"/>
      <c r="W1540" s="49"/>
      <c r="X1540" s="49"/>
      <c r="Y1540" s="15" t="s">
        <v>101</v>
      </c>
      <c r="Z1540" s="49"/>
      <c r="AA1540" s="49"/>
      <c r="AB1540" s="49"/>
      <c r="AC1540" s="49"/>
      <c r="AD1540" s="52"/>
      <c r="AE1540" s="70" t="n">
        <v>5500</v>
      </c>
      <c r="AF1540" s="10"/>
      <c r="AG1540" s="10"/>
      <c r="AH1540" s="10"/>
      <c r="AI1540" s="10"/>
      <c r="AJ1540" s="10"/>
      <c r="AK1540" s="12"/>
    </row>
    <row r="1541" customFormat="false" ht="13.8" hidden="false" customHeight="false" outlineLevel="0" collapsed="false">
      <c r="A1541" s="123" t="str">
        <f aca="false">'type recolte'!$B$4</f>
        <v>Nord Loire Atlantique</v>
      </c>
      <c r="B1541" s="28" t="str">
        <f aca="false">'type recolte'!$C$4</f>
        <v>PASSE</v>
      </c>
      <c r="C1541" s="12" t="s">
        <v>99</v>
      </c>
      <c r="D1541" s="128" t="s">
        <v>968</v>
      </c>
      <c r="E1541" s="55"/>
      <c r="F1541" s="55"/>
      <c r="G1541" s="55"/>
      <c r="H1541" s="55"/>
      <c r="I1541" s="50"/>
      <c r="J1541" s="51"/>
      <c r="K1541" s="51"/>
      <c r="L1541" s="125" t="n">
        <v>70</v>
      </c>
      <c r="M1541" s="122"/>
      <c r="N1541" s="49"/>
      <c r="O1541" s="55"/>
      <c r="P1541" s="55"/>
      <c r="Q1541" s="55"/>
      <c r="R1541" s="49"/>
      <c r="S1541" s="49"/>
      <c r="T1541" s="49"/>
      <c r="U1541" s="49"/>
      <c r="V1541" s="49"/>
      <c r="W1541" s="49"/>
      <c r="X1541" s="49"/>
      <c r="Y1541" s="15" t="s">
        <v>101</v>
      </c>
      <c r="Z1541" s="49"/>
      <c r="AA1541" s="49"/>
      <c r="AB1541" s="49"/>
      <c r="AC1541" s="49"/>
      <c r="AD1541" s="52"/>
      <c r="AE1541" s="70" t="n">
        <v>6000</v>
      </c>
      <c r="AF1541" s="10"/>
      <c r="AG1541" s="10"/>
      <c r="AH1541" s="10"/>
      <c r="AI1541" s="10"/>
      <c r="AJ1541" s="10"/>
      <c r="AK1541" s="12"/>
    </row>
    <row r="1542" customFormat="false" ht="13.8" hidden="false" customHeight="false" outlineLevel="0" collapsed="false">
      <c r="A1542" s="123" t="n">
        <f aca="false">'type recolte'!A$4</f>
        <v>0</v>
      </c>
      <c r="B1542" s="28" t="n">
        <f aca="false">'type recolte'!$D$4</f>
        <v>0</v>
      </c>
      <c r="C1542" s="12" t="s">
        <v>99</v>
      </c>
      <c r="D1542" s="127" t="s">
        <v>969</v>
      </c>
      <c r="E1542" s="55"/>
      <c r="F1542" s="55"/>
      <c r="G1542" s="55"/>
      <c r="H1542" s="55"/>
      <c r="I1542" s="55"/>
      <c r="J1542" s="55"/>
      <c r="K1542" s="55"/>
      <c r="L1542" s="55" t="n">
        <v>30</v>
      </c>
      <c r="M1542" s="49"/>
      <c r="N1542" s="49"/>
      <c r="O1542" s="55"/>
      <c r="P1542" s="55"/>
      <c r="Q1542" s="55"/>
      <c r="R1542" s="49"/>
      <c r="S1542" s="49"/>
      <c r="T1542" s="49"/>
      <c r="U1542" s="49"/>
      <c r="V1542" s="49"/>
      <c r="W1542" s="49"/>
      <c r="X1542" s="49"/>
      <c r="Y1542" s="15" t="s">
        <v>101</v>
      </c>
      <c r="Z1542" s="49"/>
      <c r="AA1542" s="49"/>
      <c r="AB1542" s="49"/>
      <c r="AC1542" s="49"/>
      <c r="AD1542" s="52"/>
      <c r="AE1542" s="70" t="n">
        <v>3000</v>
      </c>
      <c r="AF1542" s="10"/>
      <c r="AG1542" s="10"/>
      <c r="AH1542" s="10"/>
      <c r="AI1542" s="10"/>
      <c r="AJ1542" s="10"/>
      <c r="AK1542" s="12"/>
    </row>
    <row r="1543" customFormat="false" ht="13.8" hidden="false" customHeight="false" outlineLevel="0" collapsed="false">
      <c r="A1543" s="123" t="str">
        <f aca="false">'type recolte'!$B$4</f>
        <v>Nord Loire Atlantique</v>
      </c>
      <c r="B1543" s="28" t="str">
        <f aca="false">'type recolte'!$C$4</f>
        <v>PASSE</v>
      </c>
      <c r="C1543" s="12" t="s">
        <v>99</v>
      </c>
      <c r="D1543" s="128" t="s">
        <v>970</v>
      </c>
      <c r="E1543" s="55"/>
      <c r="F1543" s="50"/>
      <c r="G1543" s="51"/>
      <c r="H1543" s="51"/>
      <c r="I1543" s="51"/>
      <c r="J1543" s="51"/>
      <c r="K1543" s="51"/>
      <c r="L1543" s="125" t="n">
        <v>50</v>
      </c>
      <c r="M1543" s="122"/>
      <c r="N1543" s="49"/>
      <c r="O1543" s="55"/>
      <c r="P1543" s="55"/>
      <c r="Q1543" s="55"/>
      <c r="R1543" s="49"/>
      <c r="S1543" s="49"/>
      <c r="T1543" s="49"/>
      <c r="U1543" s="49"/>
      <c r="V1543" s="49"/>
      <c r="W1543" s="49"/>
      <c r="X1543" s="49"/>
      <c r="Y1543" s="49" t="s">
        <v>101</v>
      </c>
      <c r="Z1543" s="49"/>
      <c r="AA1543" s="49"/>
      <c r="AB1543" s="49"/>
      <c r="AC1543" s="49"/>
      <c r="AD1543" s="52"/>
      <c r="AE1543" s="70" t="n">
        <v>4500</v>
      </c>
      <c r="AF1543" s="10"/>
      <c r="AG1543" s="10"/>
      <c r="AH1543" s="10"/>
      <c r="AI1543" s="10"/>
      <c r="AJ1543" s="10"/>
      <c r="AK1543" s="12"/>
    </row>
    <row r="1544" customFormat="false" ht="13.8" hidden="false" customHeight="false" outlineLevel="0" collapsed="false">
      <c r="A1544" s="123" t="str">
        <f aca="false">'type recolte'!$B$4</f>
        <v>Nord Loire Atlantique</v>
      </c>
      <c r="B1544" s="28" t="str">
        <f aca="false">'type recolte'!$C$4</f>
        <v>PASSE</v>
      </c>
      <c r="C1544" s="12" t="s">
        <v>99</v>
      </c>
      <c r="D1544" s="128" t="s">
        <v>971</v>
      </c>
      <c r="E1544" s="55"/>
      <c r="F1544" s="55"/>
      <c r="G1544" s="55"/>
      <c r="H1544" s="55"/>
      <c r="I1544" s="55"/>
      <c r="J1544" s="55"/>
      <c r="K1544" s="55"/>
      <c r="L1544" s="125" t="n">
        <v>60</v>
      </c>
      <c r="M1544" s="49"/>
      <c r="N1544" s="49"/>
      <c r="O1544" s="55"/>
      <c r="P1544" s="55"/>
      <c r="Q1544" s="55"/>
      <c r="R1544" s="49"/>
      <c r="S1544" s="49"/>
      <c r="T1544" s="49"/>
      <c r="U1544" s="49"/>
      <c r="V1544" s="49"/>
      <c r="W1544" s="49"/>
      <c r="X1544" s="49"/>
      <c r="Y1544" s="49" t="s">
        <v>101</v>
      </c>
      <c r="Z1544" s="49"/>
      <c r="AA1544" s="49"/>
      <c r="AB1544" s="49"/>
      <c r="AC1544" s="49"/>
      <c r="AD1544" s="52"/>
      <c r="AE1544" s="70" t="n">
        <v>5500</v>
      </c>
      <c r="AF1544" s="10"/>
      <c r="AG1544" s="10"/>
      <c r="AH1544" s="10"/>
      <c r="AI1544" s="10"/>
      <c r="AJ1544" s="10"/>
      <c r="AK1544" s="12"/>
    </row>
    <row r="1545" customFormat="false" ht="13.8" hidden="false" customHeight="false" outlineLevel="0" collapsed="false">
      <c r="A1545" s="123" t="str">
        <f aca="false">'type recolte'!$B$4</f>
        <v>Nord Loire Atlantique</v>
      </c>
      <c r="B1545" s="28" t="str">
        <f aca="false">'type recolte'!$C$4</f>
        <v>PASSE</v>
      </c>
      <c r="C1545" s="12" t="s">
        <v>99</v>
      </c>
      <c r="D1545" s="128" t="s">
        <v>972</v>
      </c>
      <c r="E1545" s="55"/>
      <c r="F1545" s="50"/>
      <c r="G1545" s="51"/>
      <c r="H1545" s="51"/>
      <c r="I1545" s="51"/>
      <c r="J1545" s="51"/>
      <c r="K1545" s="51"/>
      <c r="L1545" s="125" t="n">
        <v>70</v>
      </c>
      <c r="M1545" s="122"/>
      <c r="N1545" s="49"/>
      <c r="O1545" s="55"/>
      <c r="P1545" s="55"/>
      <c r="Q1545" s="55"/>
      <c r="R1545" s="49"/>
      <c r="S1545" s="49"/>
      <c r="T1545" s="49"/>
      <c r="U1545" s="49"/>
      <c r="V1545" s="49"/>
      <c r="W1545" s="49"/>
      <c r="X1545" s="49"/>
      <c r="Y1545" s="49" t="s">
        <v>101</v>
      </c>
      <c r="Z1545" s="49"/>
      <c r="AA1545" s="49"/>
      <c r="AB1545" s="49"/>
      <c r="AC1545" s="49"/>
      <c r="AD1545" s="52"/>
      <c r="AE1545" s="70" t="n">
        <v>6000</v>
      </c>
      <c r="AF1545" s="10"/>
      <c r="AG1545" s="10"/>
      <c r="AH1545" s="10"/>
      <c r="AI1545" s="10"/>
      <c r="AJ1545" s="10"/>
      <c r="AK1545" s="12"/>
    </row>
    <row r="1546" customFormat="false" ht="13.8" hidden="false" customHeight="false" outlineLevel="0" collapsed="false">
      <c r="A1546" s="123" t="n">
        <f aca="false">'type recolte'!A$4</f>
        <v>0</v>
      </c>
      <c r="B1546" s="28" t="n">
        <f aca="false">'type recolte'!$D$4</f>
        <v>0</v>
      </c>
      <c r="C1546" s="12" t="s">
        <v>99</v>
      </c>
      <c r="D1546" s="127" t="s">
        <v>973</v>
      </c>
      <c r="E1546" s="55"/>
      <c r="F1546" s="55"/>
      <c r="G1546" s="55"/>
      <c r="H1546" s="55"/>
      <c r="I1546" s="55"/>
      <c r="J1546" s="55"/>
      <c r="K1546" s="55"/>
      <c r="L1546" s="55" t="n">
        <v>30</v>
      </c>
      <c r="M1546" s="49"/>
      <c r="N1546" s="49"/>
      <c r="O1546" s="55"/>
      <c r="P1546" s="55"/>
      <c r="Q1546" s="55"/>
      <c r="R1546" s="49"/>
      <c r="S1546" s="49"/>
      <c r="T1546" s="49"/>
      <c r="U1546" s="49"/>
      <c r="V1546" s="49"/>
      <c r="W1546" s="49"/>
      <c r="X1546" s="49"/>
      <c r="Y1546" s="49" t="s">
        <v>101</v>
      </c>
      <c r="Z1546" s="49"/>
      <c r="AA1546" s="49"/>
      <c r="AB1546" s="49"/>
      <c r="AC1546" s="49"/>
      <c r="AD1546" s="52"/>
      <c r="AE1546" s="70" t="n">
        <v>3500</v>
      </c>
      <c r="AF1546" s="10"/>
      <c r="AG1546" s="10"/>
      <c r="AH1546" s="10"/>
      <c r="AI1546" s="10"/>
      <c r="AJ1546" s="10"/>
      <c r="AK1546" s="12"/>
    </row>
    <row r="1547" customFormat="false" ht="13.8" hidden="false" customHeight="false" outlineLevel="0" collapsed="false">
      <c r="A1547" s="123" t="n">
        <f aca="false">'type recolte'!A$4</f>
        <v>0</v>
      </c>
      <c r="B1547" s="28" t="n">
        <f aca="false">'type recolte'!$D$4</f>
        <v>0</v>
      </c>
      <c r="C1547" s="12" t="s">
        <v>99</v>
      </c>
      <c r="D1547" s="127" t="s">
        <v>974</v>
      </c>
      <c r="E1547" s="55"/>
      <c r="F1547" s="55"/>
      <c r="G1547" s="55"/>
      <c r="H1547" s="55"/>
      <c r="I1547" s="50"/>
      <c r="J1547" s="51"/>
      <c r="K1547" s="51"/>
      <c r="L1547" s="55" t="n">
        <v>40</v>
      </c>
      <c r="M1547" s="49"/>
      <c r="N1547" s="49"/>
      <c r="O1547" s="55"/>
      <c r="P1547" s="55"/>
      <c r="Q1547" s="55"/>
      <c r="R1547" s="49"/>
      <c r="S1547" s="49"/>
      <c r="T1547" s="49"/>
      <c r="U1547" s="49"/>
      <c r="V1547" s="49"/>
      <c r="W1547" s="49"/>
      <c r="X1547" s="49"/>
      <c r="Y1547" s="49" t="s">
        <v>101</v>
      </c>
      <c r="Z1547" s="49"/>
      <c r="AA1547" s="49"/>
      <c r="AB1547" s="49"/>
      <c r="AC1547" s="49"/>
      <c r="AD1547" s="52"/>
      <c r="AE1547" s="70" t="n">
        <v>4000</v>
      </c>
      <c r="AF1547" s="10"/>
      <c r="AG1547" s="10"/>
      <c r="AH1547" s="10"/>
      <c r="AI1547" s="10"/>
      <c r="AJ1547" s="10"/>
      <c r="AK1547" s="12"/>
    </row>
    <row r="1548" customFormat="false" ht="13.8" hidden="false" customHeight="false" outlineLevel="0" collapsed="false">
      <c r="A1548" s="123" t="n">
        <f aca="false">'type recolte'!A$4</f>
        <v>0</v>
      </c>
      <c r="B1548" s="28" t="n">
        <f aca="false">'type recolte'!$D$4</f>
        <v>0</v>
      </c>
      <c r="C1548" s="12" t="s">
        <v>99</v>
      </c>
      <c r="D1548" s="127" t="s">
        <v>975</v>
      </c>
      <c r="E1548" s="55"/>
      <c r="F1548" s="50"/>
      <c r="G1548" s="51"/>
      <c r="H1548" s="51"/>
      <c r="I1548" s="51"/>
      <c r="J1548" s="50"/>
      <c r="K1548" s="51"/>
      <c r="L1548" s="55" t="n">
        <v>50</v>
      </c>
      <c r="M1548" s="49"/>
      <c r="N1548" s="49"/>
      <c r="O1548" s="55"/>
      <c r="P1548" s="55"/>
      <c r="Q1548" s="55"/>
      <c r="R1548" s="49"/>
      <c r="S1548" s="49"/>
      <c r="T1548" s="49"/>
      <c r="U1548" s="49"/>
      <c r="V1548" s="49"/>
      <c r="W1548" s="49"/>
      <c r="X1548" s="49"/>
      <c r="Y1548" s="49" t="s">
        <v>101</v>
      </c>
      <c r="Z1548" s="49"/>
      <c r="AA1548" s="49"/>
      <c r="AB1548" s="49"/>
      <c r="AC1548" s="49"/>
      <c r="AD1548" s="52"/>
      <c r="AE1548" s="70" t="n">
        <v>4500</v>
      </c>
      <c r="AF1548" s="10"/>
      <c r="AG1548" s="10"/>
      <c r="AH1548" s="10"/>
      <c r="AI1548" s="10"/>
      <c r="AJ1548" s="10"/>
      <c r="AK1548" s="12"/>
    </row>
    <row r="1549" customFormat="false" ht="13.8" hidden="false" customHeight="false" outlineLevel="0" collapsed="false">
      <c r="A1549" s="123" t="n">
        <f aca="false">'type recolte'!A$4</f>
        <v>0</v>
      </c>
      <c r="B1549" s="28" t="n">
        <f aca="false">'type recolte'!$D$4</f>
        <v>0</v>
      </c>
      <c r="C1549" s="12" t="s">
        <v>99</v>
      </c>
      <c r="D1549" s="131" t="s">
        <v>976</v>
      </c>
      <c r="E1549" s="55"/>
      <c r="F1549" s="55"/>
      <c r="G1549" s="55"/>
      <c r="H1549" s="55"/>
      <c r="I1549" s="50"/>
      <c r="J1549" s="51"/>
      <c r="K1549" s="51"/>
      <c r="L1549" s="55" t="n">
        <v>10</v>
      </c>
      <c r="M1549" s="49"/>
      <c r="N1549" s="49"/>
      <c r="O1549" s="55"/>
      <c r="P1549" s="55"/>
      <c r="Q1549" s="55"/>
      <c r="R1549" s="49"/>
      <c r="S1549" s="49"/>
      <c r="T1549" s="49"/>
      <c r="U1549" s="49"/>
      <c r="V1549" s="49"/>
      <c r="W1549" s="49"/>
      <c r="X1549" s="49"/>
      <c r="Y1549" s="49" t="s">
        <v>104</v>
      </c>
      <c r="Z1549" s="49"/>
      <c r="AA1549" s="49"/>
      <c r="AB1549" s="49"/>
      <c r="AC1549" s="49"/>
      <c r="AD1549" s="52"/>
      <c r="AE1549" s="70"/>
      <c r="AF1549" s="10"/>
      <c r="AG1549" s="10"/>
      <c r="AH1549" s="10"/>
      <c r="AI1549" s="10"/>
      <c r="AJ1549" s="10"/>
      <c r="AK1549" s="12"/>
    </row>
    <row r="1550" customFormat="false" ht="13.8" hidden="false" customHeight="false" outlineLevel="0" collapsed="false">
      <c r="A1550" s="123" t="n">
        <f aca="false">'type recolte'!A$4</f>
        <v>0</v>
      </c>
      <c r="B1550" s="28" t="n">
        <f aca="false">'type recolte'!$D$4</f>
        <v>0</v>
      </c>
      <c r="C1550" s="12" t="s">
        <v>99</v>
      </c>
      <c r="D1550" s="131" t="s">
        <v>977</v>
      </c>
      <c r="E1550" s="55"/>
      <c r="F1550" s="50"/>
      <c r="G1550" s="51"/>
      <c r="H1550" s="51"/>
      <c r="I1550" s="51"/>
      <c r="J1550" s="51"/>
      <c r="K1550" s="50"/>
      <c r="L1550" s="55" t="n">
        <v>20</v>
      </c>
      <c r="M1550" s="121"/>
      <c r="N1550" s="122"/>
      <c r="O1550" s="55"/>
      <c r="P1550" s="55"/>
      <c r="Q1550" s="55"/>
      <c r="R1550" s="49"/>
      <c r="S1550" s="49"/>
      <c r="T1550" s="49"/>
      <c r="U1550" s="49"/>
      <c r="V1550" s="49"/>
      <c r="W1550" s="49"/>
      <c r="X1550" s="49"/>
      <c r="Y1550" s="49" t="s">
        <v>104</v>
      </c>
      <c r="Z1550" s="49"/>
      <c r="AA1550" s="49"/>
      <c r="AB1550" s="49"/>
      <c r="AC1550" s="49"/>
      <c r="AD1550" s="52"/>
      <c r="AE1550" s="70"/>
      <c r="AF1550" s="10"/>
      <c r="AG1550" s="10"/>
      <c r="AH1550" s="10"/>
      <c r="AI1550" s="10"/>
      <c r="AJ1550" s="10"/>
      <c r="AK1550" s="12"/>
    </row>
    <row r="1551" customFormat="false" ht="13.8" hidden="false" customHeight="false" outlineLevel="0" collapsed="false">
      <c r="A1551" s="123" t="n">
        <f aca="false">'type recolte'!A$4</f>
        <v>0</v>
      </c>
      <c r="B1551" s="28" t="n">
        <f aca="false">'type recolte'!$D$4</f>
        <v>0</v>
      </c>
      <c r="C1551" s="12" t="s">
        <v>99</v>
      </c>
      <c r="D1551" s="131" t="s">
        <v>978</v>
      </c>
      <c r="E1551" s="55"/>
      <c r="F1551" s="55"/>
      <c r="G1551" s="55"/>
      <c r="H1551" s="55"/>
      <c r="I1551" s="50"/>
      <c r="J1551" s="51"/>
      <c r="K1551" s="51"/>
      <c r="L1551" s="55" t="n">
        <v>30</v>
      </c>
      <c r="M1551" s="121"/>
      <c r="N1551" s="122"/>
      <c r="O1551" s="55"/>
      <c r="P1551" s="55"/>
      <c r="Q1551" s="55"/>
      <c r="R1551" s="49"/>
      <c r="S1551" s="49"/>
      <c r="T1551" s="49"/>
      <c r="U1551" s="49"/>
      <c r="V1551" s="49"/>
      <c r="W1551" s="49"/>
      <c r="X1551" s="49"/>
      <c r="Y1551" s="49" t="s">
        <v>104</v>
      </c>
      <c r="Z1551" s="49"/>
      <c r="AA1551" s="49"/>
      <c r="AB1551" s="49"/>
      <c r="AC1551" s="49"/>
      <c r="AD1551" s="52"/>
      <c r="AE1551" s="70"/>
      <c r="AF1551" s="10"/>
      <c r="AG1551" s="10"/>
      <c r="AH1551" s="10"/>
      <c r="AI1551" s="10"/>
      <c r="AJ1551" s="10"/>
      <c r="AK1551" s="12"/>
    </row>
    <row r="1552" customFormat="false" ht="13.8" hidden="false" customHeight="false" outlineLevel="0" collapsed="false">
      <c r="A1552" s="123" t="n">
        <f aca="false">'type recolte'!A$4</f>
        <v>0</v>
      </c>
      <c r="B1552" s="28" t="n">
        <f aca="false">'type recolte'!$D$4</f>
        <v>0</v>
      </c>
      <c r="C1552" s="12" t="s">
        <v>99</v>
      </c>
      <c r="D1552" s="131" t="s">
        <v>979</v>
      </c>
      <c r="E1552" s="55"/>
      <c r="F1552" s="55"/>
      <c r="G1552" s="55"/>
      <c r="H1552" s="50"/>
      <c r="I1552" s="51"/>
      <c r="J1552" s="55"/>
      <c r="K1552" s="55"/>
      <c r="L1552" s="55" t="n">
        <v>40</v>
      </c>
      <c r="M1552" s="49"/>
      <c r="N1552" s="49"/>
      <c r="O1552" s="55"/>
      <c r="P1552" s="55"/>
      <c r="Q1552" s="55"/>
      <c r="R1552" s="49"/>
      <c r="S1552" s="49"/>
      <c r="T1552" s="49"/>
      <c r="U1552" s="49"/>
      <c r="V1552" s="49"/>
      <c r="W1552" s="49"/>
      <c r="X1552" s="49"/>
      <c r="Y1552" s="49" t="s">
        <v>104</v>
      </c>
      <c r="Z1552" s="49"/>
      <c r="AA1552" s="49"/>
      <c r="AB1552" s="49"/>
      <c r="AC1552" s="49"/>
      <c r="AD1552" s="52"/>
      <c r="AE1552" s="70"/>
      <c r="AF1552" s="10"/>
      <c r="AG1552" s="10"/>
      <c r="AH1552" s="10"/>
      <c r="AI1552" s="10"/>
      <c r="AJ1552" s="10"/>
      <c r="AK1552" s="12"/>
    </row>
    <row r="1553" customFormat="false" ht="13.8" hidden="false" customHeight="false" outlineLevel="0" collapsed="false">
      <c r="A1553" s="123" t="n">
        <f aca="false">'type recolte'!A$4</f>
        <v>0</v>
      </c>
      <c r="B1553" s="28" t="n">
        <f aca="false">'type recolte'!$D$4</f>
        <v>0</v>
      </c>
      <c r="C1553" s="12" t="s">
        <v>99</v>
      </c>
      <c r="D1553" s="131" t="s">
        <v>980</v>
      </c>
      <c r="E1553" s="12"/>
      <c r="F1553" s="12"/>
      <c r="G1553" s="12"/>
      <c r="H1553" s="14"/>
      <c r="I1553" s="14"/>
      <c r="J1553" s="14"/>
      <c r="K1553" s="14"/>
      <c r="L1553" s="14" t="n">
        <v>10</v>
      </c>
      <c r="M1553" s="20"/>
      <c r="N1553" s="20"/>
      <c r="O1553" s="12"/>
      <c r="P1553" s="12"/>
      <c r="Q1553" s="12"/>
      <c r="R1553" s="58"/>
      <c r="S1553" s="58"/>
      <c r="T1553" s="58"/>
      <c r="U1553" s="58"/>
      <c r="V1553" s="58"/>
      <c r="W1553" s="58"/>
      <c r="X1553" s="58"/>
      <c r="Y1553" s="49" t="s">
        <v>104</v>
      </c>
      <c r="Z1553" s="58"/>
      <c r="AA1553" s="58"/>
      <c r="AB1553" s="58"/>
      <c r="AC1553" s="58"/>
      <c r="AD1553" s="59"/>
      <c r="AE1553" s="70"/>
      <c r="AF1553" s="10"/>
      <c r="AG1553" s="10"/>
      <c r="AH1553" s="10"/>
      <c r="AI1553" s="10"/>
      <c r="AJ1553" s="10"/>
      <c r="AK1553" s="12"/>
    </row>
    <row r="1554" customFormat="false" ht="13.8" hidden="false" customHeight="false" outlineLevel="0" collapsed="false">
      <c r="A1554" s="123" t="n">
        <f aca="false">'type recolte'!A$4</f>
        <v>0</v>
      </c>
      <c r="B1554" s="28" t="n">
        <f aca="false">'type recolte'!$D$4</f>
        <v>0</v>
      </c>
      <c r="C1554" s="12" t="s">
        <v>99</v>
      </c>
      <c r="D1554" s="131" t="s">
        <v>981</v>
      </c>
      <c r="E1554" s="12"/>
      <c r="F1554" s="12"/>
      <c r="G1554" s="12"/>
      <c r="H1554" s="23"/>
      <c r="I1554" s="23"/>
      <c r="J1554" s="23"/>
      <c r="K1554" s="23"/>
      <c r="L1554" s="23" t="n">
        <v>20</v>
      </c>
      <c r="M1554" s="12"/>
      <c r="N1554" s="12"/>
      <c r="O1554" s="12"/>
      <c r="P1554" s="12"/>
      <c r="Q1554" s="12"/>
      <c r="R1554" s="15"/>
      <c r="S1554" s="15"/>
      <c r="T1554" s="15"/>
      <c r="U1554" s="15"/>
      <c r="V1554" s="15"/>
      <c r="W1554" s="15"/>
      <c r="X1554" s="15"/>
      <c r="Y1554" s="49" t="s">
        <v>104</v>
      </c>
      <c r="Z1554" s="15"/>
      <c r="AA1554" s="15"/>
      <c r="AB1554" s="15"/>
      <c r="AC1554" s="15"/>
      <c r="AD1554" s="16"/>
      <c r="AE1554" s="70"/>
      <c r="AF1554" s="10"/>
      <c r="AG1554" s="10"/>
      <c r="AH1554" s="10"/>
      <c r="AI1554" s="10"/>
      <c r="AJ1554" s="10"/>
      <c r="AK1554" s="12"/>
    </row>
    <row r="1555" customFormat="false" ht="13.8" hidden="false" customHeight="false" outlineLevel="0" collapsed="false">
      <c r="A1555" s="123" t="n">
        <f aca="false">'type recolte'!A$4</f>
        <v>0</v>
      </c>
      <c r="B1555" s="28" t="n">
        <f aca="false">'type recolte'!$D$4</f>
        <v>0</v>
      </c>
      <c r="C1555" s="12" t="s">
        <v>99</v>
      </c>
      <c r="D1555" s="131" t="s">
        <v>982</v>
      </c>
      <c r="E1555" s="12"/>
      <c r="F1555" s="12"/>
      <c r="G1555" s="12"/>
      <c r="H1555" s="23"/>
      <c r="I1555" s="23"/>
      <c r="J1555" s="23"/>
      <c r="K1555" s="23"/>
      <c r="L1555" s="23" t="n">
        <v>30</v>
      </c>
      <c r="M1555" s="12"/>
      <c r="N1555" s="12"/>
      <c r="O1555" s="12"/>
      <c r="P1555" s="12"/>
      <c r="Q1555" s="12"/>
      <c r="R1555" s="15"/>
      <c r="S1555" s="15"/>
      <c r="T1555" s="15"/>
      <c r="U1555" s="15"/>
      <c r="V1555" s="15"/>
      <c r="W1555" s="15"/>
      <c r="X1555" s="15"/>
      <c r="Y1555" s="49" t="s">
        <v>104</v>
      </c>
      <c r="Z1555" s="15"/>
      <c r="AA1555" s="15"/>
      <c r="AB1555" s="15"/>
      <c r="AC1555" s="15"/>
      <c r="AD1555" s="16"/>
      <c r="AE1555" s="70"/>
      <c r="AF1555" s="10"/>
      <c r="AG1555" s="10"/>
      <c r="AH1555" s="10"/>
      <c r="AI1555" s="10"/>
      <c r="AJ1555" s="10"/>
      <c r="AK1555" s="12"/>
    </row>
    <row r="1556" customFormat="false" ht="13.8" hidden="false" customHeight="false" outlineLevel="0" collapsed="false">
      <c r="A1556" s="123" t="n">
        <f aca="false">'type recolte'!A$4</f>
        <v>0</v>
      </c>
      <c r="B1556" s="28" t="n">
        <f aca="false">'type recolte'!$D$4</f>
        <v>0</v>
      </c>
      <c r="C1556" s="12" t="s">
        <v>99</v>
      </c>
      <c r="D1556" s="131" t="s">
        <v>983</v>
      </c>
      <c r="E1556" s="12"/>
      <c r="F1556" s="12"/>
      <c r="G1556" s="12"/>
      <c r="H1556" s="23"/>
      <c r="I1556" s="23"/>
      <c r="J1556" s="23"/>
      <c r="K1556" s="23"/>
      <c r="L1556" s="23" t="n">
        <v>40</v>
      </c>
      <c r="M1556" s="12"/>
      <c r="N1556" s="12"/>
      <c r="O1556" s="12"/>
      <c r="P1556" s="12"/>
      <c r="Q1556" s="12"/>
      <c r="R1556" s="15"/>
      <c r="S1556" s="15"/>
      <c r="T1556" s="15"/>
      <c r="U1556" s="15"/>
      <c r="V1556" s="15"/>
      <c r="W1556" s="15"/>
      <c r="X1556" s="15"/>
      <c r="Y1556" s="49" t="s">
        <v>104</v>
      </c>
      <c r="Z1556" s="15"/>
      <c r="AA1556" s="15"/>
      <c r="AB1556" s="15"/>
      <c r="AC1556" s="15"/>
      <c r="AD1556" s="16"/>
      <c r="AE1556" s="70"/>
      <c r="AF1556" s="10"/>
      <c r="AG1556" s="10"/>
      <c r="AH1556" s="10"/>
      <c r="AI1556" s="10"/>
      <c r="AJ1556" s="10"/>
      <c r="AK1556" s="12"/>
    </row>
    <row r="1557" customFormat="false" ht="13.8" hidden="false" customHeight="false" outlineLevel="0" collapsed="false">
      <c r="A1557" s="123" t="n">
        <f aca="false">'type recolte'!A$4</f>
        <v>0</v>
      </c>
      <c r="B1557" s="28" t="n">
        <f aca="false">'type recolte'!$D$4</f>
        <v>0</v>
      </c>
      <c r="C1557" s="12" t="s">
        <v>99</v>
      </c>
      <c r="D1557" s="132" t="s">
        <v>984</v>
      </c>
      <c r="E1557" s="23"/>
      <c r="F1557" s="23"/>
      <c r="G1557" s="23"/>
      <c r="H1557" s="23"/>
      <c r="I1557" s="130"/>
      <c r="J1557" s="130"/>
      <c r="K1557" s="130"/>
      <c r="L1557" s="23" t="n">
        <f aca="false">30/2</f>
        <v>15</v>
      </c>
      <c r="M1557" s="12" t="n">
        <f aca="false">30/2</f>
        <v>15</v>
      </c>
      <c r="N1557" s="61"/>
      <c r="O1557" s="23"/>
      <c r="P1557" s="23"/>
      <c r="Q1557" s="23"/>
      <c r="R1557" s="15"/>
      <c r="S1557" s="15"/>
      <c r="T1557" s="15"/>
      <c r="U1557" s="15"/>
      <c r="V1557" s="15"/>
      <c r="W1557" s="15"/>
      <c r="X1557" s="15"/>
      <c r="Y1557" s="15" t="s">
        <v>101</v>
      </c>
      <c r="Z1557" s="15" t="s">
        <v>104</v>
      </c>
      <c r="AA1557" s="15"/>
      <c r="AB1557" s="15"/>
      <c r="AC1557" s="15"/>
      <c r="AD1557" s="16"/>
      <c r="AE1557" s="70" t="n">
        <v>4000</v>
      </c>
      <c r="AF1557" s="10"/>
      <c r="AG1557" s="10"/>
      <c r="AH1557" s="10"/>
      <c r="AI1557" s="10"/>
      <c r="AJ1557" s="10"/>
      <c r="AK1557" s="12"/>
    </row>
    <row r="1558" customFormat="false" ht="13.8" hidden="false" customHeight="false" outlineLevel="0" collapsed="false">
      <c r="A1558" s="123" t="n">
        <f aca="false">'type recolte'!A$4</f>
        <v>0</v>
      </c>
      <c r="B1558" s="28" t="n">
        <f aca="false">'type recolte'!$D$4</f>
        <v>0</v>
      </c>
      <c r="C1558" s="12" t="s">
        <v>99</v>
      </c>
      <c r="D1558" s="132" t="s">
        <v>985</v>
      </c>
      <c r="E1558" s="23"/>
      <c r="F1558" s="23"/>
      <c r="G1558" s="23"/>
      <c r="H1558" s="23"/>
      <c r="I1558" s="23"/>
      <c r="J1558" s="23"/>
      <c r="K1558" s="23"/>
      <c r="L1558" s="23" t="n">
        <f aca="false">40/2</f>
        <v>20</v>
      </c>
      <c r="M1558" s="12" t="n">
        <f aca="false">40/2</f>
        <v>20</v>
      </c>
      <c r="N1558" s="12"/>
      <c r="O1558" s="23"/>
      <c r="P1558" s="23"/>
      <c r="Q1558" s="23"/>
      <c r="R1558" s="15"/>
      <c r="S1558" s="15"/>
      <c r="T1558" s="15"/>
      <c r="U1558" s="15"/>
      <c r="V1558" s="15"/>
      <c r="W1558" s="15"/>
      <c r="X1558" s="15"/>
      <c r="Y1558" s="15" t="s">
        <v>101</v>
      </c>
      <c r="Z1558" s="15" t="s">
        <v>104</v>
      </c>
      <c r="AA1558" s="15"/>
      <c r="AB1558" s="15"/>
      <c r="AC1558" s="15"/>
      <c r="AD1558" s="16"/>
      <c r="AE1558" s="70" t="n">
        <v>4500</v>
      </c>
      <c r="AF1558" s="10"/>
      <c r="AG1558" s="10"/>
      <c r="AH1558" s="10"/>
      <c r="AI1558" s="10"/>
      <c r="AJ1558" s="10"/>
      <c r="AK1558" s="12"/>
    </row>
    <row r="1559" customFormat="false" ht="13.8" hidden="false" customHeight="false" outlineLevel="0" collapsed="false">
      <c r="A1559" s="123" t="n">
        <f aca="false">'type recolte'!A$4</f>
        <v>0</v>
      </c>
      <c r="B1559" s="28" t="n">
        <f aca="false">'type recolte'!$D$4</f>
        <v>0</v>
      </c>
      <c r="C1559" s="12" t="s">
        <v>99</v>
      </c>
      <c r="D1559" s="132" t="s">
        <v>986</v>
      </c>
      <c r="E1559" s="23"/>
      <c r="F1559" s="23"/>
      <c r="G1559" s="23"/>
      <c r="H1559" s="23"/>
      <c r="I1559" s="23"/>
      <c r="J1559" s="23"/>
      <c r="K1559" s="23"/>
      <c r="L1559" s="23" t="n">
        <f aca="false">50/2</f>
        <v>25</v>
      </c>
      <c r="M1559" s="12" t="n">
        <f aca="false">50/2</f>
        <v>25</v>
      </c>
      <c r="N1559" s="12"/>
      <c r="O1559" s="23"/>
      <c r="P1559" s="23"/>
      <c r="Q1559" s="23"/>
      <c r="R1559" s="15"/>
      <c r="S1559" s="15"/>
      <c r="T1559" s="15"/>
      <c r="U1559" s="15"/>
      <c r="V1559" s="15"/>
      <c r="W1559" s="15"/>
      <c r="X1559" s="15"/>
      <c r="Y1559" s="15" t="s">
        <v>101</v>
      </c>
      <c r="Z1559" s="15" t="s">
        <v>104</v>
      </c>
      <c r="AA1559" s="15"/>
      <c r="AB1559" s="15"/>
      <c r="AC1559" s="15"/>
      <c r="AD1559" s="16"/>
      <c r="AE1559" s="70" t="n">
        <v>5000</v>
      </c>
      <c r="AF1559" s="10"/>
      <c r="AG1559" s="10"/>
      <c r="AH1559" s="10"/>
      <c r="AI1559" s="10"/>
      <c r="AJ1559" s="10"/>
      <c r="AK1559" s="12"/>
    </row>
    <row r="1560" customFormat="false" ht="13.8" hidden="false" customHeight="false" outlineLevel="0" collapsed="false">
      <c r="A1560" s="123" t="n">
        <f aca="false">'type recolte'!A$4</f>
        <v>0</v>
      </c>
      <c r="B1560" s="28" t="n">
        <f aca="false">'type recolte'!$D$4</f>
        <v>0</v>
      </c>
      <c r="C1560" s="12" t="s">
        <v>99</v>
      </c>
      <c r="D1560" s="132" t="s">
        <v>987</v>
      </c>
      <c r="E1560" s="23"/>
      <c r="F1560" s="23"/>
      <c r="G1560" s="23"/>
      <c r="H1560" s="23"/>
      <c r="I1560" s="23"/>
      <c r="J1560" s="23"/>
      <c r="K1560" s="23"/>
      <c r="L1560" s="23" t="n">
        <f aca="false">60/2</f>
        <v>30</v>
      </c>
      <c r="M1560" s="12" t="n">
        <f aca="false">60/2</f>
        <v>30</v>
      </c>
      <c r="N1560" s="12"/>
      <c r="O1560" s="23"/>
      <c r="P1560" s="23"/>
      <c r="Q1560" s="23"/>
      <c r="R1560" s="15"/>
      <c r="S1560" s="15"/>
      <c r="T1560" s="15"/>
      <c r="U1560" s="15"/>
      <c r="V1560" s="15"/>
      <c r="W1560" s="15"/>
      <c r="X1560" s="15"/>
      <c r="Y1560" s="15" t="s">
        <v>101</v>
      </c>
      <c r="Z1560" s="15" t="s">
        <v>104</v>
      </c>
      <c r="AA1560" s="15"/>
      <c r="AB1560" s="15"/>
      <c r="AC1560" s="15"/>
      <c r="AD1560" s="16"/>
      <c r="AE1560" s="70" t="n">
        <v>5500</v>
      </c>
      <c r="AF1560" s="10"/>
      <c r="AG1560" s="10"/>
      <c r="AH1560" s="10"/>
      <c r="AI1560" s="10"/>
      <c r="AJ1560" s="10"/>
      <c r="AK1560" s="12"/>
    </row>
    <row r="1561" customFormat="false" ht="13.8" hidden="false" customHeight="false" outlineLevel="0" collapsed="false">
      <c r="A1561" s="123" t="n">
        <f aca="false">'type recolte'!A$4</f>
        <v>0</v>
      </c>
      <c r="B1561" s="28" t="n">
        <f aca="false">'type recolte'!$D$4</f>
        <v>0</v>
      </c>
      <c r="C1561" s="12" t="s">
        <v>99</v>
      </c>
      <c r="D1561" s="132" t="s">
        <v>988</v>
      </c>
      <c r="E1561" s="133"/>
      <c r="F1561" s="133"/>
      <c r="G1561" s="133"/>
      <c r="H1561" s="133"/>
      <c r="I1561" s="133"/>
      <c r="J1561" s="133"/>
      <c r="K1561" s="133"/>
      <c r="L1561" s="23" t="n">
        <f aca="false">30/2</f>
        <v>15</v>
      </c>
      <c r="M1561" s="12" t="n">
        <f aca="false">30/2</f>
        <v>15</v>
      </c>
      <c r="N1561" s="10"/>
      <c r="O1561" s="133"/>
      <c r="P1561" s="133"/>
      <c r="Q1561" s="133"/>
      <c r="R1561" s="10"/>
      <c r="S1561" s="10"/>
      <c r="T1561" s="10"/>
      <c r="U1561" s="10"/>
      <c r="V1561" s="10"/>
      <c r="W1561" s="10"/>
      <c r="X1561" s="10"/>
      <c r="Y1561" s="10" t="s">
        <v>101</v>
      </c>
      <c r="Z1561" s="15" t="s">
        <v>104</v>
      </c>
      <c r="AA1561" s="10"/>
      <c r="AB1561" s="10"/>
      <c r="AC1561" s="10"/>
      <c r="AD1561" s="69"/>
      <c r="AE1561" s="70" t="n">
        <v>4000</v>
      </c>
      <c r="AF1561" s="10"/>
      <c r="AG1561" s="10"/>
      <c r="AH1561" s="10"/>
      <c r="AI1561" s="10"/>
      <c r="AJ1561" s="10"/>
      <c r="AK1561" s="10"/>
    </row>
    <row r="1562" customFormat="false" ht="13.8" hidden="false" customHeight="false" outlineLevel="0" collapsed="false">
      <c r="A1562" s="123" t="n">
        <f aca="false">'type recolte'!A$4</f>
        <v>0</v>
      </c>
      <c r="B1562" s="28" t="n">
        <f aca="false">'type recolte'!$D$4</f>
        <v>0</v>
      </c>
      <c r="C1562" s="12" t="s">
        <v>99</v>
      </c>
      <c r="D1562" s="132" t="s">
        <v>989</v>
      </c>
      <c r="E1562" s="133"/>
      <c r="F1562" s="133"/>
      <c r="G1562" s="133"/>
      <c r="H1562" s="133"/>
      <c r="I1562" s="133"/>
      <c r="J1562" s="133"/>
      <c r="K1562" s="133"/>
      <c r="L1562" s="23" t="n">
        <f aca="false">40/2</f>
        <v>20</v>
      </c>
      <c r="M1562" s="12" t="n">
        <f aca="false">40/2</f>
        <v>20</v>
      </c>
      <c r="N1562" s="10"/>
      <c r="O1562" s="133"/>
      <c r="P1562" s="133"/>
      <c r="Q1562" s="133"/>
      <c r="R1562" s="10"/>
      <c r="S1562" s="10"/>
      <c r="T1562" s="10"/>
      <c r="U1562" s="10"/>
      <c r="V1562" s="10"/>
      <c r="W1562" s="10"/>
      <c r="X1562" s="10"/>
      <c r="Y1562" s="10" t="s">
        <v>101</v>
      </c>
      <c r="Z1562" s="15" t="s">
        <v>104</v>
      </c>
      <c r="AA1562" s="10"/>
      <c r="AB1562" s="10"/>
      <c r="AC1562" s="10"/>
      <c r="AD1562" s="69"/>
      <c r="AE1562" s="70" t="n">
        <v>4500</v>
      </c>
      <c r="AF1562" s="10"/>
      <c r="AG1562" s="10"/>
      <c r="AH1562" s="10"/>
      <c r="AI1562" s="10"/>
      <c r="AJ1562" s="10"/>
      <c r="AK1562" s="10"/>
    </row>
    <row r="1563" customFormat="false" ht="13.8" hidden="false" customHeight="false" outlineLevel="0" collapsed="false">
      <c r="A1563" s="123" t="n">
        <f aca="false">'type recolte'!A$4</f>
        <v>0</v>
      </c>
      <c r="B1563" s="28" t="n">
        <f aca="false">'type recolte'!$D$4</f>
        <v>0</v>
      </c>
      <c r="C1563" s="12" t="s">
        <v>99</v>
      </c>
      <c r="D1563" s="132" t="s">
        <v>990</v>
      </c>
      <c r="E1563" s="133"/>
      <c r="F1563" s="133"/>
      <c r="G1563" s="133"/>
      <c r="H1563" s="133"/>
      <c r="I1563" s="133"/>
      <c r="J1563" s="133"/>
      <c r="K1563" s="133"/>
      <c r="L1563" s="23" t="n">
        <f aca="false">50/2</f>
        <v>25</v>
      </c>
      <c r="M1563" s="12" t="n">
        <f aca="false">50/2</f>
        <v>25</v>
      </c>
      <c r="N1563" s="10"/>
      <c r="O1563" s="133"/>
      <c r="P1563" s="133"/>
      <c r="Q1563" s="133"/>
      <c r="R1563" s="10"/>
      <c r="S1563" s="10"/>
      <c r="T1563" s="10"/>
      <c r="U1563" s="10"/>
      <c r="V1563" s="10"/>
      <c r="W1563" s="10"/>
      <c r="X1563" s="10"/>
      <c r="Y1563" s="10" t="s">
        <v>101</v>
      </c>
      <c r="Z1563" s="15" t="s">
        <v>104</v>
      </c>
      <c r="AA1563" s="10"/>
      <c r="AB1563" s="10"/>
      <c r="AC1563" s="10"/>
      <c r="AD1563" s="69"/>
      <c r="AE1563" s="70" t="n">
        <v>5000</v>
      </c>
      <c r="AF1563" s="10"/>
      <c r="AG1563" s="10"/>
      <c r="AH1563" s="10"/>
      <c r="AI1563" s="10"/>
      <c r="AJ1563" s="10"/>
      <c r="AK1563" s="10"/>
    </row>
    <row r="1564" customFormat="false" ht="13.8" hidden="false" customHeight="false" outlineLevel="0" collapsed="false">
      <c r="A1564" s="123" t="n">
        <f aca="false">'type recolte'!A$4</f>
        <v>0</v>
      </c>
      <c r="B1564" s="28" t="n">
        <f aca="false">'type recolte'!$D$4</f>
        <v>0</v>
      </c>
      <c r="C1564" s="12" t="s">
        <v>99</v>
      </c>
      <c r="D1564" s="132" t="s">
        <v>991</v>
      </c>
      <c r="E1564" s="133"/>
      <c r="F1564" s="133"/>
      <c r="G1564" s="133"/>
      <c r="H1564" s="133"/>
      <c r="I1564" s="133"/>
      <c r="J1564" s="133"/>
      <c r="K1564" s="133"/>
      <c r="L1564" s="23" t="n">
        <f aca="false">60/2</f>
        <v>30</v>
      </c>
      <c r="M1564" s="12" t="n">
        <f aca="false">60/2</f>
        <v>30</v>
      </c>
      <c r="N1564" s="10"/>
      <c r="O1564" s="133"/>
      <c r="P1564" s="133"/>
      <c r="Q1564" s="133"/>
      <c r="R1564" s="10"/>
      <c r="S1564" s="10"/>
      <c r="T1564" s="10"/>
      <c r="U1564" s="10"/>
      <c r="V1564" s="10"/>
      <c r="W1564" s="10"/>
      <c r="X1564" s="10"/>
      <c r="Y1564" s="10" t="s">
        <v>101</v>
      </c>
      <c r="Z1564" s="15" t="s">
        <v>104</v>
      </c>
      <c r="AA1564" s="10"/>
      <c r="AB1564" s="10"/>
      <c r="AC1564" s="10"/>
      <c r="AD1564" s="69"/>
      <c r="AE1564" s="70" t="n">
        <v>5500</v>
      </c>
      <c r="AF1564" s="10"/>
      <c r="AG1564" s="10"/>
      <c r="AH1564" s="10"/>
      <c r="AI1564" s="10"/>
      <c r="AJ1564" s="10"/>
      <c r="AK1564" s="10"/>
    </row>
    <row r="1565" customFormat="false" ht="13.8" hidden="false" customHeight="false" outlineLevel="0" collapsed="false">
      <c r="A1565" s="123" t="n">
        <f aca="false">'type recolte'!A$4</f>
        <v>0</v>
      </c>
      <c r="B1565" s="28" t="n">
        <f aca="false">'type recolte'!$D$4</f>
        <v>0</v>
      </c>
      <c r="C1565" s="12" t="s">
        <v>99</v>
      </c>
      <c r="D1565" s="132" t="s">
        <v>992</v>
      </c>
      <c r="E1565" s="133"/>
      <c r="F1565" s="133"/>
      <c r="G1565" s="133"/>
      <c r="H1565" s="133"/>
      <c r="I1565" s="133"/>
      <c r="J1565" s="133"/>
      <c r="K1565" s="133"/>
      <c r="L1565" s="23" t="n">
        <f aca="false">30/2</f>
        <v>15</v>
      </c>
      <c r="M1565" s="12" t="n">
        <f aca="false">30/2</f>
        <v>15</v>
      </c>
      <c r="N1565" s="10"/>
      <c r="O1565" s="133"/>
      <c r="P1565" s="133"/>
      <c r="Q1565" s="133"/>
      <c r="R1565" s="10"/>
      <c r="S1565" s="10"/>
      <c r="T1565" s="10"/>
      <c r="U1565" s="10"/>
      <c r="V1565" s="10"/>
      <c r="W1565" s="10"/>
      <c r="X1565" s="10"/>
      <c r="Y1565" s="10" t="s">
        <v>101</v>
      </c>
      <c r="Z1565" s="15" t="s">
        <v>104</v>
      </c>
      <c r="AA1565" s="10"/>
      <c r="AB1565" s="10"/>
      <c r="AC1565" s="10"/>
      <c r="AD1565" s="69"/>
      <c r="AE1565" s="70" t="n">
        <v>4000</v>
      </c>
      <c r="AF1565" s="10"/>
      <c r="AG1565" s="10"/>
      <c r="AH1565" s="10"/>
      <c r="AI1565" s="10"/>
      <c r="AJ1565" s="10"/>
      <c r="AK1565" s="10"/>
    </row>
    <row r="1566" customFormat="false" ht="13.8" hidden="false" customHeight="false" outlineLevel="0" collapsed="false">
      <c r="A1566" s="123" t="n">
        <f aca="false">'type recolte'!A$4</f>
        <v>0</v>
      </c>
      <c r="B1566" s="28" t="n">
        <f aca="false">'type recolte'!$D$4</f>
        <v>0</v>
      </c>
      <c r="C1566" s="12" t="s">
        <v>99</v>
      </c>
      <c r="D1566" s="132" t="s">
        <v>993</v>
      </c>
      <c r="E1566" s="133"/>
      <c r="F1566" s="133"/>
      <c r="G1566" s="133"/>
      <c r="H1566" s="133"/>
      <c r="I1566" s="133"/>
      <c r="J1566" s="133"/>
      <c r="K1566" s="133"/>
      <c r="L1566" s="23" t="n">
        <f aca="false">40/2</f>
        <v>20</v>
      </c>
      <c r="M1566" s="12" t="n">
        <f aca="false">40/2</f>
        <v>20</v>
      </c>
      <c r="N1566" s="10"/>
      <c r="O1566" s="133"/>
      <c r="P1566" s="133"/>
      <c r="Q1566" s="133"/>
      <c r="R1566" s="10"/>
      <c r="S1566" s="10"/>
      <c r="T1566" s="10"/>
      <c r="U1566" s="10"/>
      <c r="V1566" s="10"/>
      <c r="W1566" s="10"/>
      <c r="X1566" s="10"/>
      <c r="Y1566" s="10" t="s">
        <v>101</v>
      </c>
      <c r="Z1566" s="15" t="s">
        <v>104</v>
      </c>
      <c r="AA1566" s="10"/>
      <c r="AB1566" s="10"/>
      <c r="AC1566" s="10"/>
      <c r="AD1566" s="69"/>
      <c r="AE1566" s="70" t="n">
        <v>4500</v>
      </c>
      <c r="AF1566" s="10"/>
      <c r="AG1566" s="10"/>
      <c r="AH1566" s="10"/>
      <c r="AI1566" s="10"/>
      <c r="AJ1566" s="10"/>
      <c r="AK1566" s="10"/>
    </row>
    <row r="1567" customFormat="false" ht="13.8" hidden="false" customHeight="false" outlineLevel="0" collapsed="false">
      <c r="A1567" s="123" t="str">
        <f aca="false">'type recolte'!$B$4</f>
        <v>Nord Loire Atlantique</v>
      </c>
      <c r="B1567" s="28" t="str">
        <f aca="false">'type recolte'!$C$4</f>
        <v>PASSE</v>
      </c>
      <c r="C1567" s="12" t="s">
        <v>99</v>
      </c>
      <c r="D1567" s="134" t="s">
        <v>994</v>
      </c>
      <c r="E1567" s="133"/>
      <c r="F1567" s="133"/>
      <c r="G1567" s="133"/>
      <c r="H1567" s="133"/>
      <c r="I1567" s="133"/>
      <c r="J1567" s="133"/>
      <c r="K1567" s="133"/>
      <c r="L1567" s="23" t="n">
        <f aca="false">50/2</f>
        <v>25</v>
      </c>
      <c r="M1567" s="12" t="n">
        <f aca="false">50/2</f>
        <v>25</v>
      </c>
      <c r="N1567" s="10"/>
      <c r="O1567" s="133"/>
      <c r="P1567" s="133"/>
      <c r="Q1567" s="133"/>
      <c r="R1567" s="10"/>
      <c r="S1567" s="10"/>
      <c r="T1567" s="10"/>
      <c r="U1567" s="10"/>
      <c r="V1567" s="10"/>
      <c r="W1567" s="10"/>
      <c r="X1567" s="10"/>
      <c r="Y1567" s="10" t="s">
        <v>101</v>
      </c>
      <c r="Z1567" s="15" t="s">
        <v>104</v>
      </c>
      <c r="AA1567" s="10"/>
      <c r="AB1567" s="10"/>
      <c r="AC1567" s="10"/>
      <c r="AD1567" s="69"/>
      <c r="AE1567" s="70" t="n">
        <v>5000</v>
      </c>
      <c r="AF1567" s="10"/>
      <c r="AG1567" s="10"/>
      <c r="AH1567" s="10"/>
      <c r="AI1567" s="10"/>
      <c r="AJ1567" s="10"/>
      <c r="AK1567" s="10"/>
    </row>
    <row r="1568" customFormat="false" ht="13.8" hidden="false" customHeight="false" outlineLevel="0" collapsed="false">
      <c r="A1568" s="123" t="str">
        <f aca="false">'type recolte'!$B$4</f>
        <v>Nord Loire Atlantique</v>
      </c>
      <c r="B1568" s="28" t="str">
        <f aca="false">'type recolte'!$C$4</f>
        <v>PASSE</v>
      </c>
      <c r="C1568" s="12" t="s">
        <v>99</v>
      </c>
      <c r="D1568" s="134" t="s">
        <v>995</v>
      </c>
      <c r="E1568" s="133"/>
      <c r="F1568" s="133"/>
      <c r="G1568" s="133"/>
      <c r="H1568" s="133"/>
      <c r="I1568" s="133"/>
      <c r="J1568" s="133"/>
      <c r="K1568" s="133"/>
      <c r="L1568" s="23" t="n">
        <f aca="false">60/2</f>
        <v>30</v>
      </c>
      <c r="M1568" s="12" t="n">
        <f aca="false">60/2</f>
        <v>30</v>
      </c>
      <c r="N1568" s="10"/>
      <c r="O1568" s="133"/>
      <c r="P1568" s="133"/>
      <c r="Q1568" s="133"/>
      <c r="R1568" s="10"/>
      <c r="S1568" s="10"/>
      <c r="T1568" s="10"/>
      <c r="U1568" s="10"/>
      <c r="V1568" s="10"/>
      <c r="W1568" s="10"/>
      <c r="X1568" s="10"/>
      <c r="Y1568" s="10" t="s">
        <v>101</v>
      </c>
      <c r="Z1568" s="15" t="s">
        <v>104</v>
      </c>
      <c r="AA1568" s="10"/>
      <c r="AB1568" s="10"/>
      <c r="AC1568" s="10"/>
      <c r="AD1568" s="69"/>
      <c r="AE1568" s="70" t="n">
        <v>5500</v>
      </c>
      <c r="AF1568" s="10"/>
      <c r="AG1568" s="10"/>
      <c r="AH1568" s="10"/>
      <c r="AI1568" s="10"/>
      <c r="AJ1568" s="10"/>
      <c r="AK1568" s="10"/>
    </row>
    <row r="1569" customFormat="false" ht="13.8" hidden="false" customHeight="false" outlineLevel="0" collapsed="false">
      <c r="A1569" s="123" t="n">
        <f aca="false">'type recolte'!A$4</f>
        <v>0</v>
      </c>
      <c r="B1569" s="28" t="n">
        <f aca="false">'type recolte'!$D$4</f>
        <v>0</v>
      </c>
      <c r="C1569" s="12" t="s">
        <v>99</v>
      </c>
      <c r="D1569" s="132" t="s">
        <v>996</v>
      </c>
      <c r="E1569" s="10"/>
      <c r="F1569" s="10"/>
      <c r="G1569" s="10"/>
      <c r="H1569" s="133"/>
      <c r="I1569" s="133"/>
      <c r="J1569" s="133"/>
      <c r="K1569" s="133" t="n">
        <f aca="false">30/2</f>
        <v>15</v>
      </c>
      <c r="L1569" s="10" t="n">
        <f aca="false">30/2</f>
        <v>15</v>
      </c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 t="s">
        <v>104</v>
      </c>
      <c r="Y1569" s="10" t="s">
        <v>101</v>
      </c>
      <c r="Z1569" s="10"/>
      <c r="AA1569" s="10"/>
      <c r="AB1569" s="10"/>
      <c r="AC1569" s="10"/>
      <c r="AD1569" s="69"/>
      <c r="AE1569" s="70" t="n">
        <v>4000</v>
      </c>
      <c r="AF1569" s="10"/>
      <c r="AG1569" s="10"/>
      <c r="AH1569" s="10"/>
      <c r="AI1569" s="10"/>
      <c r="AJ1569" s="10"/>
      <c r="AK1569" s="10"/>
    </row>
    <row r="1570" customFormat="false" ht="13.8" hidden="false" customHeight="false" outlineLevel="0" collapsed="false">
      <c r="A1570" s="123" t="n">
        <f aca="false">'type recolte'!A$4</f>
        <v>0</v>
      </c>
      <c r="B1570" s="28" t="n">
        <f aca="false">'type recolte'!$D$4</f>
        <v>0</v>
      </c>
      <c r="C1570" s="12" t="s">
        <v>99</v>
      </c>
      <c r="D1570" s="132" t="s">
        <v>997</v>
      </c>
      <c r="E1570" s="10"/>
      <c r="F1570" s="10"/>
      <c r="G1570" s="10"/>
      <c r="H1570" s="133"/>
      <c r="I1570" s="133"/>
      <c r="J1570" s="133"/>
      <c r="K1570" s="133" t="n">
        <f aca="false">40/2</f>
        <v>20</v>
      </c>
      <c r="L1570" s="10" t="n">
        <f aca="false">40/2</f>
        <v>20</v>
      </c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 t="s">
        <v>104</v>
      </c>
      <c r="Y1570" s="10" t="s">
        <v>101</v>
      </c>
      <c r="Z1570" s="10"/>
      <c r="AA1570" s="10"/>
      <c r="AB1570" s="10"/>
      <c r="AC1570" s="10"/>
      <c r="AD1570" s="69"/>
      <c r="AE1570" s="70" t="n">
        <v>4500</v>
      </c>
      <c r="AF1570" s="10"/>
      <c r="AG1570" s="10"/>
      <c r="AH1570" s="10"/>
      <c r="AI1570" s="10"/>
      <c r="AJ1570" s="10"/>
      <c r="AK1570" s="10"/>
    </row>
    <row r="1571" customFormat="false" ht="13.8" hidden="false" customHeight="false" outlineLevel="0" collapsed="false">
      <c r="A1571" s="123" t="n">
        <f aca="false">'type recolte'!A$4</f>
        <v>0</v>
      </c>
      <c r="B1571" s="28" t="n">
        <f aca="false">'type recolte'!$D$4</f>
        <v>0</v>
      </c>
      <c r="C1571" s="12" t="s">
        <v>99</v>
      </c>
      <c r="D1571" s="132" t="s">
        <v>998</v>
      </c>
      <c r="E1571" s="10"/>
      <c r="F1571" s="10"/>
      <c r="G1571" s="10"/>
      <c r="H1571" s="133"/>
      <c r="I1571" s="133"/>
      <c r="J1571" s="133"/>
      <c r="K1571" s="133" t="n">
        <f aca="false">50/2</f>
        <v>25</v>
      </c>
      <c r="L1571" s="10" t="n">
        <f aca="false">50/2</f>
        <v>25</v>
      </c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 t="s">
        <v>104</v>
      </c>
      <c r="Y1571" s="10" t="s">
        <v>101</v>
      </c>
      <c r="Z1571" s="10"/>
      <c r="AA1571" s="10"/>
      <c r="AB1571" s="10"/>
      <c r="AC1571" s="10"/>
      <c r="AD1571" s="69"/>
      <c r="AE1571" s="70" t="n">
        <v>5000</v>
      </c>
      <c r="AF1571" s="10"/>
      <c r="AG1571" s="10"/>
      <c r="AH1571" s="10"/>
      <c r="AI1571" s="10"/>
      <c r="AJ1571" s="10"/>
      <c r="AK1571" s="10"/>
    </row>
    <row r="1572" customFormat="false" ht="13.8" hidden="false" customHeight="false" outlineLevel="0" collapsed="false">
      <c r="A1572" s="123" t="n">
        <f aca="false">'type recolte'!A$4</f>
        <v>0</v>
      </c>
      <c r="B1572" s="28" t="n">
        <f aca="false">'type recolte'!$D$4</f>
        <v>0</v>
      </c>
      <c r="C1572" s="12" t="s">
        <v>116</v>
      </c>
      <c r="D1572" s="135" t="s">
        <v>999</v>
      </c>
      <c r="E1572" s="133"/>
      <c r="F1572" s="133"/>
      <c r="G1572" s="133"/>
      <c r="H1572" s="133"/>
      <c r="I1572" s="133"/>
      <c r="J1572" s="133" t="n">
        <f aca="false">6/2</f>
        <v>3</v>
      </c>
      <c r="K1572" s="10" t="n">
        <f aca="false">6/2</f>
        <v>3</v>
      </c>
      <c r="L1572" s="10"/>
      <c r="M1572" s="10"/>
      <c r="N1572" s="10"/>
      <c r="O1572" s="133"/>
      <c r="P1572" s="133"/>
      <c r="Q1572" s="133"/>
      <c r="R1572" s="10"/>
      <c r="S1572" s="10"/>
      <c r="T1572" s="10"/>
      <c r="U1572" s="10"/>
      <c r="V1572" s="10"/>
      <c r="W1572" s="10" t="s">
        <v>180</v>
      </c>
      <c r="X1572" s="10" t="s">
        <v>61</v>
      </c>
      <c r="Y1572" s="10"/>
      <c r="Z1572" s="10"/>
      <c r="AA1572" s="10"/>
      <c r="AB1572" s="10"/>
      <c r="AC1572" s="10"/>
      <c r="AD1572" s="69"/>
      <c r="AE1572" s="70"/>
      <c r="AF1572" s="10" t="s">
        <v>1000</v>
      </c>
      <c r="AG1572" s="10"/>
      <c r="AH1572" s="10" t="s">
        <v>1001</v>
      </c>
      <c r="AI1572" s="10"/>
      <c r="AJ1572" s="10"/>
      <c r="AK1572" s="10"/>
    </row>
    <row r="1573" customFormat="false" ht="13.8" hidden="false" customHeight="false" outlineLevel="0" collapsed="false">
      <c r="A1573" s="123" t="n">
        <f aca="false">'type recolte'!A$4</f>
        <v>0</v>
      </c>
      <c r="B1573" s="28" t="n">
        <f aca="false">'type recolte'!$D$4</f>
        <v>0</v>
      </c>
      <c r="C1573" s="12" t="s">
        <v>116</v>
      </c>
      <c r="D1573" s="135" t="s">
        <v>1002</v>
      </c>
      <c r="E1573" s="133"/>
      <c r="F1573" s="133"/>
      <c r="G1573" s="133"/>
      <c r="H1573" s="133"/>
      <c r="I1573" s="133"/>
      <c r="J1573" s="133" t="n">
        <f aca="false">7/2</f>
        <v>3.5</v>
      </c>
      <c r="K1573" s="10" t="n">
        <f aca="false">7/2</f>
        <v>3.5</v>
      </c>
      <c r="L1573" s="10"/>
      <c r="M1573" s="10"/>
      <c r="N1573" s="10"/>
      <c r="O1573" s="133"/>
      <c r="P1573" s="133"/>
      <c r="Q1573" s="133"/>
      <c r="R1573" s="10"/>
      <c r="S1573" s="10"/>
      <c r="T1573" s="10"/>
      <c r="U1573" s="10"/>
      <c r="V1573" s="10"/>
      <c r="W1573" s="10" t="s">
        <v>180</v>
      </c>
      <c r="X1573" s="10" t="s">
        <v>61</v>
      </c>
      <c r="Y1573" s="10"/>
      <c r="Z1573" s="10"/>
      <c r="AA1573" s="10"/>
      <c r="AB1573" s="10"/>
      <c r="AC1573" s="10"/>
      <c r="AD1573" s="69"/>
      <c r="AE1573" s="70"/>
      <c r="AF1573" s="10" t="s">
        <v>1000</v>
      </c>
      <c r="AG1573" s="10"/>
      <c r="AH1573" s="10" t="s">
        <v>1001</v>
      </c>
      <c r="AI1573" s="10"/>
      <c r="AJ1573" s="10"/>
      <c r="AK1573" s="10"/>
    </row>
    <row r="1574" customFormat="false" ht="13.8" hidden="false" customHeight="false" outlineLevel="0" collapsed="false">
      <c r="A1574" s="123" t="n">
        <f aca="false">'type recolte'!A$4</f>
        <v>0</v>
      </c>
      <c r="B1574" s="28" t="n">
        <f aca="false">'type recolte'!$D$4</f>
        <v>0</v>
      </c>
      <c r="C1574" s="12" t="s">
        <v>116</v>
      </c>
      <c r="D1574" s="135" t="s">
        <v>1003</v>
      </c>
      <c r="E1574" s="133"/>
      <c r="F1574" s="133"/>
      <c r="G1574" s="133"/>
      <c r="H1574" s="133"/>
      <c r="I1574" s="133"/>
      <c r="J1574" s="133" t="n">
        <f aca="false">8/2</f>
        <v>4</v>
      </c>
      <c r="K1574" s="10" t="n">
        <f aca="false">8/2</f>
        <v>4</v>
      </c>
      <c r="L1574" s="10"/>
      <c r="M1574" s="10"/>
      <c r="N1574" s="10"/>
      <c r="O1574" s="133"/>
      <c r="P1574" s="133"/>
      <c r="Q1574" s="133"/>
      <c r="R1574" s="10"/>
      <c r="S1574" s="10"/>
      <c r="T1574" s="10"/>
      <c r="U1574" s="10"/>
      <c r="V1574" s="10"/>
      <c r="W1574" s="10" t="s">
        <v>180</v>
      </c>
      <c r="X1574" s="10" t="s">
        <v>61</v>
      </c>
      <c r="Y1574" s="10"/>
      <c r="Z1574" s="10"/>
      <c r="AA1574" s="10"/>
      <c r="AB1574" s="10"/>
      <c r="AC1574" s="10"/>
      <c r="AD1574" s="69"/>
      <c r="AE1574" s="70"/>
      <c r="AF1574" s="10" t="s">
        <v>1000</v>
      </c>
      <c r="AG1574" s="10"/>
      <c r="AH1574" s="10" t="s">
        <v>1001</v>
      </c>
      <c r="AI1574" s="10"/>
      <c r="AJ1574" s="10"/>
      <c r="AK1574" s="10"/>
    </row>
    <row r="1575" customFormat="false" ht="13.8" hidden="false" customHeight="false" outlineLevel="0" collapsed="false">
      <c r="A1575" s="123" t="n">
        <f aca="false">'type recolte'!A$4</f>
        <v>0</v>
      </c>
      <c r="B1575" s="28" t="n">
        <f aca="false">'type recolte'!$D$4</f>
        <v>0</v>
      </c>
      <c r="C1575" s="12" t="s">
        <v>116</v>
      </c>
      <c r="D1575" s="135" t="s">
        <v>1004</v>
      </c>
      <c r="E1575" s="133"/>
      <c r="F1575" s="133"/>
      <c r="G1575" s="133"/>
      <c r="H1575" s="133"/>
      <c r="I1575" s="133"/>
      <c r="J1575" s="133" t="n">
        <f aca="false">9/2</f>
        <v>4.5</v>
      </c>
      <c r="K1575" s="10" t="n">
        <f aca="false">9/2</f>
        <v>4.5</v>
      </c>
      <c r="L1575" s="10"/>
      <c r="M1575" s="10"/>
      <c r="N1575" s="10"/>
      <c r="O1575" s="133"/>
      <c r="P1575" s="133"/>
      <c r="Q1575" s="133"/>
      <c r="R1575" s="10"/>
      <c r="S1575" s="10"/>
      <c r="T1575" s="10"/>
      <c r="U1575" s="10"/>
      <c r="V1575" s="10"/>
      <c r="W1575" s="10" t="s">
        <v>180</v>
      </c>
      <c r="X1575" s="10" t="s">
        <v>61</v>
      </c>
      <c r="Y1575" s="10"/>
      <c r="Z1575" s="10"/>
      <c r="AA1575" s="10"/>
      <c r="AB1575" s="10"/>
      <c r="AC1575" s="10"/>
      <c r="AD1575" s="69"/>
      <c r="AE1575" s="70"/>
      <c r="AF1575" s="10" t="s">
        <v>1000</v>
      </c>
      <c r="AG1575" s="10"/>
      <c r="AH1575" s="10" t="s">
        <v>1001</v>
      </c>
      <c r="AI1575" s="10"/>
      <c r="AJ1575" s="10"/>
      <c r="AK1575" s="10"/>
    </row>
    <row r="1576" customFormat="false" ht="13.8" hidden="false" customHeight="false" outlineLevel="0" collapsed="false">
      <c r="A1576" s="10" t="s">
        <v>1005</v>
      </c>
      <c r="B1576" s="136" t="s">
        <v>1006</v>
      </c>
      <c r="C1576" s="12" t="s">
        <v>311</v>
      </c>
      <c r="D1576" s="24" t="s">
        <v>1007</v>
      </c>
      <c r="E1576" s="12"/>
      <c r="F1576" s="12"/>
      <c r="G1576" s="12"/>
      <c r="H1576" s="23"/>
      <c r="I1576" s="23"/>
      <c r="J1576" s="23"/>
      <c r="K1576" s="23"/>
      <c r="L1576" s="23"/>
      <c r="M1576" s="23"/>
      <c r="N1576" s="23"/>
      <c r="O1576" s="34" t="n">
        <v>12</v>
      </c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 t="s">
        <v>211</v>
      </c>
      <c r="AC1576" s="12"/>
      <c r="AD1576" s="18"/>
      <c r="AE1576" s="17"/>
      <c r="AF1576" s="12" t="s">
        <v>212</v>
      </c>
      <c r="AG1576" s="12"/>
      <c r="AH1576" s="12"/>
      <c r="AI1576" s="12"/>
      <c r="AJ1576" s="12"/>
      <c r="AK1576" s="12"/>
    </row>
    <row r="1577" customFormat="false" ht="13.8" hidden="false" customHeight="false" outlineLevel="0" collapsed="false">
      <c r="A1577" s="10" t="s">
        <v>1005</v>
      </c>
      <c r="B1577" s="136" t="s">
        <v>1006</v>
      </c>
      <c r="C1577" s="12" t="s">
        <v>213</v>
      </c>
      <c r="D1577" s="25" t="s">
        <v>1008</v>
      </c>
      <c r="E1577" s="12"/>
      <c r="F1577" s="12"/>
      <c r="G1577" s="12"/>
      <c r="H1577" s="12"/>
      <c r="I1577" s="12"/>
      <c r="J1577" s="12"/>
      <c r="K1577" s="12" t="n">
        <v>36</v>
      </c>
      <c r="L1577" s="12" t="n">
        <v>54</v>
      </c>
      <c r="M1577" s="12" t="n">
        <v>54</v>
      </c>
      <c r="N1577" s="12" t="n">
        <v>36</v>
      </c>
      <c r="O1577" s="12"/>
      <c r="P1577" s="12"/>
      <c r="Q1577" s="12"/>
      <c r="R1577" s="12"/>
      <c r="S1577" s="12"/>
      <c r="T1577" s="12"/>
      <c r="U1577" s="12"/>
      <c r="V1577" s="12"/>
      <c r="W1577" s="12" t="s">
        <v>40</v>
      </c>
      <c r="X1577" s="12" t="s">
        <v>40</v>
      </c>
      <c r="Y1577" s="12" t="s">
        <v>40</v>
      </c>
      <c r="Z1577" s="12" t="s">
        <v>40</v>
      </c>
      <c r="AA1577" s="12" t="s">
        <v>40</v>
      </c>
      <c r="AB1577" s="12"/>
      <c r="AC1577" s="12"/>
      <c r="AD1577" s="18"/>
      <c r="AE1577" s="17"/>
      <c r="AF1577" s="12" t="s">
        <v>221</v>
      </c>
      <c r="AG1577" s="12"/>
      <c r="AH1577" s="12"/>
      <c r="AI1577" s="12"/>
      <c r="AJ1577" s="12"/>
      <c r="AK1577" s="12" t="s">
        <v>222</v>
      </c>
    </row>
    <row r="1578" customFormat="false" ht="13.8" hidden="false" customHeight="false" outlineLevel="0" collapsed="false">
      <c r="A1578" s="10" t="s">
        <v>1005</v>
      </c>
      <c r="B1578" s="136" t="s">
        <v>1006</v>
      </c>
      <c r="C1578" s="12" t="s">
        <v>38</v>
      </c>
      <c r="D1578" s="13" t="s">
        <v>1009</v>
      </c>
      <c r="E1578" s="12" t="n">
        <v>0</v>
      </c>
      <c r="F1578" s="12" t="n">
        <v>3.6</v>
      </c>
      <c r="G1578" s="12" t="n">
        <v>18.8</v>
      </c>
      <c r="H1578" s="12" t="n">
        <v>28.9</v>
      </c>
      <c r="I1578" s="12" t="n">
        <v>89.8</v>
      </c>
      <c r="J1578" s="12" t="n">
        <v>61</v>
      </c>
      <c r="K1578" s="12" t="n">
        <v>28.8</v>
      </c>
      <c r="L1578" s="12" t="n">
        <v>29.5</v>
      </c>
      <c r="M1578" s="12" t="n">
        <v>19.5</v>
      </c>
      <c r="N1578" s="12" t="n">
        <v>11.8</v>
      </c>
      <c r="O1578" s="12" t="n">
        <v>7.4</v>
      </c>
      <c r="P1578" s="12" t="n">
        <v>2.4</v>
      </c>
      <c r="Q1578" s="12" t="n">
        <v>0</v>
      </c>
      <c r="R1578" s="12" t="s">
        <v>40</v>
      </c>
      <c r="S1578" s="12" t="s">
        <v>40</v>
      </c>
      <c r="T1578" s="12" t="s">
        <v>40</v>
      </c>
      <c r="U1578" s="12" t="s">
        <v>40</v>
      </c>
      <c r="V1578" s="12" t="s">
        <v>40</v>
      </c>
      <c r="W1578" s="12" t="s">
        <v>40</v>
      </c>
      <c r="X1578" s="12" t="s">
        <v>40</v>
      </c>
      <c r="Y1578" s="12" t="s">
        <v>40</v>
      </c>
      <c r="Z1578" s="12" t="s">
        <v>40</v>
      </c>
      <c r="AA1578" s="12" t="s">
        <v>40</v>
      </c>
      <c r="AB1578" s="12" t="s">
        <v>40</v>
      </c>
      <c r="AC1578" s="12" t="s">
        <v>40</v>
      </c>
      <c r="AD1578" s="18" t="s">
        <v>40</v>
      </c>
      <c r="AE1578" s="17"/>
      <c r="AF1578" s="12" t="s">
        <v>317</v>
      </c>
      <c r="AG1578" s="12" t="n">
        <v>65</v>
      </c>
      <c r="AH1578" s="12" t="n">
        <v>0.85</v>
      </c>
      <c r="AI1578" s="12" t="s">
        <v>139</v>
      </c>
      <c r="AJ1578" s="12" t="s">
        <v>318</v>
      </c>
      <c r="AK1578" s="12" t="s">
        <v>46</v>
      </c>
    </row>
    <row r="1579" customFormat="false" ht="13.8" hidden="false" customHeight="false" outlineLevel="0" collapsed="false">
      <c r="A1579" s="10" t="s">
        <v>1005</v>
      </c>
      <c r="B1579" s="136" t="s">
        <v>1006</v>
      </c>
      <c r="C1579" s="12" t="s">
        <v>38</v>
      </c>
      <c r="D1579" s="13" t="s">
        <v>1010</v>
      </c>
      <c r="E1579" s="12" t="n">
        <v>0</v>
      </c>
      <c r="F1579" s="12" t="n">
        <v>3.6</v>
      </c>
      <c r="G1579" s="12" t="n">
        <v>18.8</v>
      </c>
      <c r="H1579" s="12"/>
      <c r="I1579" s="12" t="n">
        <v>3.5</v>
      </c>
      <c r="J1579" s="12" t="n">
        <v>46.6</v>
      </c>
      <c r="K1579" s="12" t="n">
        <v>12.9</v>
      </c>
      <c r="L1579" s="12" t="n">
        <v>28</v>
      </c>
      <c r="M1579" s="12" t="n">
        <v>17.3</v>
      </c>
      <c r="N1579" s="12" t="n">
        <v>15.5</v>
      </c>
      <c r="O1579" s="12" t="n">
        <v>12.3</v>
      </c>
      <c r="P1579" s="12" t="n">
        <v>0.1</v>
      </c>
      <c r="Q1579" s="12" t="n">
        <v>0</v>
      </c>
      <c r="R1579" s="12" t="s">
        <v>40</v>
      </c>
      <c r="S1579" s="12" t="s">
        <v>40</v>
      </c>
      <c r="T1579" s="12" t="s">
        <v>40</v>
      </c>
      <c r="U1579" s="12"/>
      <c r="V1579" s="12" t="s">
        <v>41</v>
      </c>
      <c r="W1579" s="12" t="s">
        <v>40</v>
      </c>
      <c r="X1579" s="12" t="s">
        <v>40</v>
      </c>
      <c r="Y1579" s="12" t="s">
        <v>40</v>
      </c>
      <c r="Z1579" s="12" t="s">
        <v>40</v>
      </c>
      <c r="AA1579" s="12" t="s">
        <v>40</v>
      </c>
      <c r="AB1579" s="12" t="s">
        <v>40</v>
      </c>
      <c r="AC1579" s="12" t="s">
        <v>40</v>
      </c>
      <c r="AD1579" s="18" t="s">
        <v>40</v>
      </c>
      <c r="AE1579" s="17"/>
      <c r="AF1579" s="12" t="s">
        <v>317</v>
      </c>
      <c r="AG1579" s="12" t="n">
        <v>65</v>
      </c>
      <c r="AH1579" s="12" t="n">
        <v>0.85</v>
      </c>
      <c r="AI1579" s="12" t="s">
        <v>196</v>
      </c>
      <c r="AJ1579" s="12" t="s">
        <v>318</v>
      </c>
      <c r="AK1579" s="12" t="s">
        <v>46</v>
      </c>
    </row>
    <row r="1580" customFormat="false" ht="13.8" hidden="false" customHeight="false" outlineLevel="0" collapsed="false">
      <c r="A1580" s="10" t="s">
        <v>1005</v>
      </c>
      <c r="B1580" s="136" t="s">
        <v>1006</v>
      </c>
      <c r="C1580" s="12" t="s">
        <v>38</v>
      </c>
      <c r="D1580" s="13" t="s">
        <v>1011</v>
      </c>
      <c r="E1580" s="12" t="n">
        <v>0</v>
      </c>
      <c r="F1580" s="12" t="n">
        <v>4.3</v>
      </c>
      <c r="G1580" s="12" t="n">
        <v>17.6</v>
      </c>
      <c r="H1580" s="12" t="n">
        <v>25.5</v>
      </c>
      <c r="I1580" s="12" t="n">
        <v>59.2</v>
      </c>
      <c r="J1580" s="12" t="n">
        <v>73</v>
      </c>
      <c r="K1580" s="12" t="n">
        <v>37.1</v>
      </c>
      <c r="L1580" s="12" t="n">
        <v>31.7</v>
      </c>
      <c r="M1580" s="12" t="n">
        <v>28.5</v>
      </c>
      <c r="N1580" s="12" t="n">
        <v>15.3</v>
      </c>
      <c r="O1580" s="12" t="n">
        <v>16.5</v>
      </c>
      <c r="P1580" s="12" t="n">
        <v>2</v>
      </c>
      <c r="Q1580" s="12" t="n">
        <v>0</v>
      </c>
      <c r="R1580" s="12" t="s">
        <v>40</v>
      </c>
      <c r="S1580" s="12" t="s">
        <v>40</v>
      </c>
      <c r="T1580" s="12" t="s">
        <v>40</v>
      </c>
      <c r="U1580" s="12" t="s">
        <v>40</v>
      </c>
      <c r="V1580" s="12" t="s">
        <v>40</v>
      </c>
      <c r="W1580" s="12" t="s">
        <v>40</v>
      </c>
      <c r="X1580" s="12" t="s">
        <v>40</v>
      </c>
      <c r="Y1580" s="12" t="s">
        <v>40</v>
      </c>
      <c r="Z1580" s="12" t="s">
        <v>40</v>
      </c>
      <c r="AA1580" s="12" t="s">
        <v>40</v>
      </c>
      <c r="AB1580" s="12" t="s">
        <v>40</v>
      </c>
      <c r="AC1580" s="12" t="s">
        <v>40</v>
      </c>
      <c r="AD1580" s="18" t="s">
        <v>40</v>
      </c>
      <c r="AE1580" s="17"/>
      <c r="AF1580" s="12" t="s">
        <v>321</v>
      </c>
      <c r="AG1580" s="12" t="n">
        <v>65</v>
      </c>
      <c r="AH1580" s="12" t="n">
        <v>0.85</v>
      </c>
      <c r="AI1580" s="12" t="s">
        <v>139</v>
      </c>
      <c r="AJ1580" s="12" t="s">
        <v>318</v>
      </c>
      <c r="AK1580" s="12" t="s">
        <v>46</v>
      </c>
    </row>
    <row r="1581" customFormat="false" ht="13.8" hidden="false" customHeight="false" outlineLevel="0" collapsed="false">
      <c r="A1581" s="10" t="s">
        <v>1005</v>
      </c>
      <c r="B1581" s="136" t="s">
        <v>1006</v>
      </c>
      <c r="C1581" s="12" t="s">
        <v>38</v>
      </c>
      <c r="D1581" s="13" t="s">
        <v>1012</v>
      </c>
      <c r="E1581" s="12" t="n">
        <v>0</v>
      </c>
      <c r="F1581" s="12" t="n">
        <v>4.3</v>
      </c>
      <c r="G1581" s="12" t="n">
        <v>17.6</v>
      </c>
      <c r="H1581" s="12"/>
      <c r="I1581" s="12"/>
      <c r="J1581" s="12" t="n">
        <v>4</v>
      </c>
      <c r="K1581" s="12" t="n">
        <v>37.8</v>
      </c>
      <c r="L1581" s="12" t="n">
        <v>33.2</v>
      </c>
      <c r="M1581" s="12" t="n">
        <v>28.3</v>
      </c>
      <c r="N1581" s="12" t="n">
        <v>14.5</v>
      </c>
      <c r="O1581" s="12" t="n">
        <v>15.8</v>
      </c>
      <c r="P1581" s="12" t="n">
        <v>4.6</v>
      </c>
      <c r="Q1581" s="12" t="n">
        <v>0</v>
      </c>
      <c r="R1581" s="12" t="s">
        <v>40</v>
      </c>
      <c r="S1581" s="12" t="s">
        <v>40</v>
      </c>
      <c r="T1581" s="12" t="s">
        <v>40</v>
      </c>
      <c r="U1581" s="12"/>
      <c r="V1581" s="12"/>
      <c r="W1581" s="12" t="s">
        <v>41</v>
      </c>
      <c r="X1581" s="12" t="s">
        <v>40</v>
      </c>
      <c r="Y1581" s="12" t="s">
        <v>40</v>
      </c>
      <c r="Z1581" s="12" t="s">
        <v>40</v>
      </c>
      <c r="AA1581" s="12" t="s">
        <v>40</v>
      </c>
      <c r="AB1581" s="12" t="s">
        <v>40</v>
      </c>
      <c r="AC1581" s="12" t="s">
        <v>40</v>
      </c>
      <c r="AD1581" s="18" t="s">
        <v>40</v>
      </c>
      <c r="AE1581" s="17"/>
      <c r="AF1581" s="12" t="s">
        <v>321</v>
      </c>
      <c r="AG1581" s="12" t="n">
        <v>65</v>
      </c>
      <c r="AH1581" s="12" t="n">
        <v>0.85</v>
      </c>
      <c r="AI1581" s="12" t="s">
        <v>196</v>
      </c>
      <c r="AJ1581" s="12" t="s">
        <v>318</v>
      </c>
      <c r="AK1581" s="12" t="s">
        <v>46</v>
      </c>
    </row>
    <row r="1582" customFormat="false" ht="13.8" hidden="false" customHeight="false" outlineLevel="0" collapsed="false">
      <c r="A1582" s="10" t="s">
        <v>1005</v>
      </c>
      <c r="B1582" s="136" t="s">
        <v>1006</v>
      </c>
      <c r="C1582" s="12" t="s">
        <v>59</v>
      </c>
      <c r="D1582" s="21" t="s">
        <v>1013</v>
      </c>
      <c r="E1582" s="12" t="n">
        <v>0</v>
      </c>
      <c r="F1582" s="12" t="n">
        <v>2.6</v>
      </c>
      <c r="G1582" s="12" t="n">
        <v>16.6</v>
      </c>
      <c r="H1582" s="12" t="n">
        <v>30.1</v>
      </c>
      <c r="I1582" s="12" t="n">
        <v>67.5</v>
      </c>
      <c r="J1582" s="12" t="n">
        <v>38.9</v>
      </c>
      <c r="K1582" s="12" t="n">
        <v>33.5</v>
      </c>
      <c r="L1582" s="12" t="n">
        <v>31.4</v>
      </c>
      <c r="M1582" s="12" t="n">
        <v>20.2</v>
      </c>
      <c r="N1582" s="12" t="n">
        <v>11.6</v>
      </c>
      <c r="O1582" s="12" t="n">
        <v>11.6</v>
      </c>
      <c r="P1582" s="12" t="n">
        <v>0</v>
      </c>
      <c r="Q1582" s="12" t="n">
        <v>0</v>
      </c>
      <c r="R1582" s="12" t="s">
        <v>40</v>
      </c>
      <c r="S1582" s="12" t="s">
        <v>40</v>
      </c>
      <c r="T1582" s="12" t="s">
        <v>40</v>
      </c>
      <c r="U1582" s="12" t="s">
        <v>40</v>
      </c>
      <c r="V1582" s="12" t="s">
        <v>40</v>
      </c>
      <c r="W1582" s="12" t="s">
        <v>40</v>
      </c>
      <c r="X1582" s="12" t="s">
        <v>40</v>
      </c>
      <c r="Y1582" s="12" t="s">
        <v>40</v>
      </c>
      <c r="Z1582" s="12" t="s">
        <v>40</v>
      </c>
      <c r="AA1582" s="12" t="s">
        <v>40</v>
      </c>
      <c r="AB1582" s="12" t="s">
        <v>40</v>
      </c>
      <c r="AC1582" s="12" t="s">
        <v>40</v>
      </c>
      <c r="AD1582" s="18" t="s">
        <v>40</v>
      </c>
      <c r="AE1582" s="17"/>
      <c r="AF1582" s="12" t="s">
        <v>324</v>
      </c>
      <c r="AG1582" s="12" t="n">
        <v>85</v>
      </c>
      <c r="AH1582" s="12" t="n">
        <v>0.85</v>
      </c>
      <c r="AI1582" s="12" t="s">
        <v>139</v>
      </c>
      <c r="AJ1582" s="12" t="s">
        <v>318</v>
      </c>
      <c r="AK1582" s="12" t="s">
        <v>65</v>
      </c>
    </row>
    <row r="1583" customFormat="false" ht="13.8" hidden="false" customHeight="false" outlineLevel="0" collapsed="false">
      <c r="A1583" s="10" t="s">
        <v>1005</v>
      </c>
      <c r="B1583" s="136" t="s">
        <v>1006</v>
      </c>
      <c r="C1583" s="12" t="s">
        <v>59</v>
      </c>
      <c r="D1583" s="21" t="s">
        <v>1014</v>
      </c>
      <c r="E1583" s="12" t="n">
        <v>0</v>
      </c>
      <c r="F1583" s="12" t="n">
        <v>2.6</v>
      </c>
      <c r="G1583" s="12" t="n">
        <v>16.6</v>
      </c>
      <c r="H1583" s="12" t="n">
        <v>30.1</v>
      </c>
      <c r="I1583" s="12" t="n">
        <v>67.5</v>
      </c>
      <c r="J1583" s="12" t="n">
        <v>2</v>
      </c>
      <c r="K1583" s="12" t="n">
        <v>17.6</v>
      </c>
      <c r="L1583" s="12" t="n">
        <v>12.6</v>
      </c>
      <c r="M1583" s="12" t="n">
        <v>18.1</v>
      </c>
      <c r="N1583" s="12" t="n">
        <v>16.1</v>
      </c>
      <c r="O1583" s="12" t="n">
        <v>11.9</v>
      </c>
      <c r="P1583" s="12" t="n">
        <v>2.3</v>
      </c>
      <c r="Q1583" s="12" t="n">
        <v>0</v>
      </c>
      <c r="R1583" s="12" t="s">
        <v>40</v>
      </c>
      <c r="S1583" s="12" t="s">
        <v>40</v>
      </c>
      <c r="T1583" s="12" t="s">
        <v>40</v>
      </c>
      <c r="U1583" s="12" t="s">
        <v>40</v>
      </c>
      <c r="V1583" s="12" t="s">
        <v>40</v>
      </c>
      <c r="W1583" s="12" t="s">
        <v>61</v>
      </c>
      <c r="X1583" s="12" t="s">
        <v>40</v>
      </c>
      <c r="Y1583" s="12" t="s">
        <v>40</v>
      </c>
      <c r="Z1583" s="12" t="s">
        <v>40</v>
      </c>
      <c r="AA1583" s="12" t="s">
        <v>40</v>
      </c>
      <c r="AB1583" s="12" t="s">
        <v>40</v>
      </c>
      <c r="AC1583" s="12" t="s">
        <v>40</v>
      </c>
      <c r="AD1583" s="18" t="s">
        <v>40</v>
      </c>
      <c r="AE1583" s="17"/>
      <c r="AF1583" s="12" t="s">
        <v>324</v>
      </c>
      <c r="AG1583" s="12" t="n">
        <v>85</v>
      </c>
      <c r="AH1583" s="12" t="n">
        <v>0.85</v>
      </c>
      <c r="AI1583" s="12" t="s">
        <v>350</v>
      </c>
      <c r="AJ1583" s="12" t="s">
        <v>318</v>
      </c>
      <c r="AK1583" s="12" t="s">
        <v>65</v>
      </c>
    </row>
    <row r="1584" customFormat="false" ht="13.8" hidden="false" customHeight="false" outlineLevel="0" collapsed="false">
      <c r="A1584" s="10" t="s">
        <v>1005</v>
      </c>
      <c r="B1584" s="136" t="s">
        <v>1006</v>
      </c>
      <c r="C1584" s="12" t="s">
        <v>59</v>
      </c>
      <c r="D1584" s="21" t="s">
        <v>1015</v>
      </c>
      <c r="E1584" s="12" t="n">
        <v>0</v>
      </c>
      <c r="F1584" s="12" t="n">
        <v>2.6</v>
      </c>
      <c r="G1584" s="12" t="n">
        <v>16.6</v>
      </c>
      <c r="H1584" s="12" t="n">
        <v>29.5</v>
      </c>
      <c r="I1584" s="12" t="n">
        <v>57.3</v>
      </c>
      <c r="J1584" s="12" t="n">
        <v>49</v>
      </c>
      <c r="K1584" s="12" t="n">
        <v>23.9</v>
      </c>
      <c r="L1584" s="12" t="n">
        <v>30.1</v>
      </c>
      <c r="M1584" s="12" t="n">
        <v>18.4</v>
      </c>
      <c r="N1584" s="12" t="n">
        <v>18.7</v>
      </c>
      <c r="O1584" s="12" t="n">
        <v>13.6</v>
      </c>
      <c r="P1584" s="12" t="n">
        <v>1.5</v>
      </c>
      <c r="Q1584" s="12" t="n">
        <v>0</v>
      </c>
      <c r="R1584" s="12" t="s">
        <v>40</v>
      </c>
      <c r="S1584" s="12" t="s">
        <v>40</v>
      </c>
      <c r="T1584" s="12" t="s">
        <v>40</v>
      </c>
      <c r="U1584" s="12" t="s">
        <v>40</v>
      </c>
      <c r="V1584" s="12" t="s">
        <v>40</v>
      </c>
      <c r="W1584" s="12" t="s">
        <v>40</v>
      </c>
      <c r="X1584" s="12" t="s">
        <v>40</v>
      </c>
      <c r="Y1584" s="12" t="s">
        <v>40</v>
      </c>
      <c r="Z1584" s="12" t="s">
        <v>40</v>
      </c>
      <c r="AA1584" s="12" t="s">
        <v>40</v>
      </c>
      <c r="AB1584" s="12" t="s">
        <v>40</v>
      </c>
      <c r="AC1584" s="12" t="s">
        <v>40</v>
      </c>
      <c r="AD1584" s="18" t="s">
        <v>40</v>
      </c>
      <c r="AE1584" s="17"/>
      <c r="AF1584" s="12" t="s">
        <v>324</v>
      </c>
      <c r="AG1584" s="35" t="n">
        <v>45</v>
      </c>
      <c r="AH1584" s="12" t="n">
        <v>0.85</v>
      </c>
      <c r="AI1584" s="12" t="s">
        <v>139</v>
      </c>
      <c r="AJ1584" s="12" t="s">
        <v>318</v>
      </c>
      <c r="AK1584" s="12" t="s">
        <v>65</v>
      </c>
    </row>
    <row r="1585" customFormat="false" ht="13.8" hidden="false" customHeight="false" outlineLevel="0" collapsed="false">
      <c r="A1585" s="10" t="s">
        <v>1005</v>
      </c>
      <c r="B1585" s="136" t="s">
        <v>1006</v>
      </c>
      <c r="C1585" s="12" t="s">
        <v>59</v>
      </c>
      <c r="D1585" s="21" t="s">
        <v>1016</v>
      </c>
      <c r="E1585" s="12"/>
      <c r="F1585" s="12"/>
      <c r="G1585" s="12"/>
      <c r="H1585" s="12"/>
      <c r="I1585" s="12" t="n">
        <v>4.5</v>
      </c>
      <c r="J1585" s="12" t="n">
        <v>3</v>
      </c>
      <c r="K1585" s="12"/>
      <c r="L1585" s="12" t="n">
        <v>2</v>
      </c>
      <c r="M1585" s="12" t="n">
        <v>42.5</v>
      </c>
      <c r="N1585" s="12" t="n">
        <v>29.6</v>
      </c>
      <c r="O1585" s="12" t="n">
        <v>13.7</v>
      </c>
      <c r="P1585" s="12" t="n">
        <v>8</v>
      </c>
      <c r="Q1585" s="12" t="n">
        <v>0</v>
      </c>
      <c r="R1585" s="12"/>
      <c r="S1585" s="12"/>
      <c r="T1585" s="12"/>
      <c r="U1585" s="12"/>
      <c r="V1585" s="12" t="s">
        <v>61</v>
      </c>
      <c r="W1585" s="12" t="s">
        <v>41</v>
      </c>
      <c r="X1585" s="12"/>
      <c r="Y1585" s="12" t="s">
        <v>41</v>
      </c>
      <c r="Z1585" s="12" t="s">
        <v>40</v>
      </c>
      <c r="AA1585" s="12" t="s">
        <v>40</v>
      </c>
      <c r="AB1585" s="12" t="s">
        <v>40</v>
      </c>
      <c r="AC1585" s="12" t="s">
        <v>40</v>
      </c>
      <c r="AD1585" s="18" t="s">
        <v>40</v>
      </c>
      <c r="AE1585" s="17"/>
      <c r="AF1585" s="12" t="s">
        <v>155</v>
      </c>
      <c r="AG1585" s="12" t="n">
        <v>85</v>
      </c>
      <c r="AH1585" s="12" t="n">
        <v>0.85</v>
      </c>
      <c r="AI1585" s="12" t="s">
        <v>182</v>
      </c>
      <c r="AJ1585" s="12" t="s">
        <v>318</v>
      </c>
      <c r="AK1585" s="12" t="s">
        <v>72</v>
      </c>
    </row>
    <row r="1586" customFormat="false" ht="13.8" hidden="false" customHeight="false" outlineLevel="0" collapsed="false">
      <c r="A1586" s="10" t="s">
        <v>1005</v>
      </c>
      <c r="B1586" s="136" t="s">
        <v>1006</v>
      </c>
      <c r="C1586" s="12" t="s">
        <v>59</v>
      </c>
      <c r="D1586" s="21" t="s">
        <v>1017</v>
      </c>
      <c r="E1586" s="12" t="n">
        <v>0</v>
      </c>
      <c r="F1586" s="12" t="n">
        <v>1.4</v>
      </c>
      <c r="G1586" s="12" t="n">
        <v>11.8</v>
      </c>
      <c r="H1586" s="12" t="n">
        <v>30</v>
      </c>
      <c r="I1586" s="12" t="n">
        <v>71.3</v>
      </c>
      <c r="J1586" s="12" t="n">
        <v>67.8</v>
      </c>
      <c r="K1586" s="12" t="n">
        <v>37.7</v>
      </c>
      <c r="L1586" s="12" t="n">
        <v>35.4</v>
      </c>
      <c r="M1586" s="12" t="n">
        <v>23</v>
      </c>
      <c r="N1586" s="12" t="n">
        <v>17.8</v>
      </c>
      <c r="O1586" s="12" t="n">
        <v>14.8</v>
      </c>
      <c r="P1586" s="12" t="n">
        <v>4</v>
      </c>
      <c r="Q1586" s="12" t="n">
        <v>0</v>
      </c>
      <c r="R1586" s="12" t="s">
        <v>40</v>
      </c>
      <c r="S1586" s="12" t="s">
        <v>40</v>
      </c>
      <c r="T1586" s="12" t="s">
        <v>40</v>
      </c>
      <c r="U1586" s="12" t="s">
        <v>40</v>
      </c>
      <c r="V1586" s="12" t="s">
        <v>40</v>
      </c>
      <c r="W1586" s="12" t="s">
        <v>40</v>
      </c>
      <c r="X1586" s="12" t="s">
        <v>40</v>
      </c>
      <c r="Y1586" s="12" t="s">
        <v>40</v>
      </c>
      <c r="Z1586" s="12" t="s">
        <v>40</v>
      </c>
      <c r="AA1586" s="12" t="s">
        <v>40</v>
      </c>
      <c r="AB1586" s="12" t="s">
        <v>40</v>
      </c>
      <c r="AC1586" s="12" t="s">
        <v>40</v>
      </c>
      <c r="AD1586" s="18" t="s">
        <v>40</v>
      </c>
      <c r="AE1586" s="17"/>
      <c r="AF1586" s="12" t="s">
        <v>326</v>
      </c>
      <c r="AG1586" s="12" t="n">
        <v>85</v>
      </c>
      <c r="AH1586" s="12" t="n">
        <v>0.85</v>
      </c>
      <c r="AI1586" s="12" t="s">
        <v>139</v>
      </c>
      <c r="AJ1586" s="12" t="s">
        <v>318</v>
      </c>
      <c r="AK1586" s="12" t="s">
        <v>72</v>
      </c>
    </row>
    <row r="1587" customFormat="false" ht="13.8" hidden="false" customHeight="false" outlineLevel="0" collapsed="false">
      <c r="A1587" s="10" t="s">
        <v>1005</v>
      </c>
      <c r="B1587" s="136" t="s">
        <v>1006</v>
      </c>
      <c r="C1587" s="12" t="s">
        <v>59</v>
      </c>
      <c r="D1587" s="21" t="s">
        <v>1018</v>
      </c>
      <c r="E1587" s="12" t="n">
        <v>0</v>
      </c>
      <c r="F1587" s="12" t="n">
        <v>0.8</v>
      </c>
      <c r="G1587" s="12" t="n">
        <v>11</v>
      </c>
      <c r="H1587" s="12"/>
      <c r="I1587" s="12" t="n">
        <v>3</v>
      </c>
      <c r="J1587" s="12"/>
      <c r="K1587" s="12" t="n">
        <v>2.5</v>
      </c>
      <c r="L1587" s="12"/>
      <c r="M1587" s="12" t="n">
        <v>2.5</v>
      </c>
      <c r="N1587" s="12" t="n">
        <v>18</v>
      </c>
      <c r="O1587" s="12" t="n">
        <v>3.1</v>
      </c>
      <c r="P1587" s="12" t="n">
        <v>5.6</v>
      </c>
      <c r="Q1587" s="12" t="n">
        <v>2.6</v>
      </c>
      <c r="R1587" s="12" t="s">
        <v>40</v>
      </c>
      <c r="S1587" s="12" t="s">
        <v>40</v>
      </c>
      <c r="T1587" s="12" t="s">
        <v>40</v>
      </c>
      <c r="U1587" s="12"/>
      <c r="V1587" s="12" t="s">
        <v>41</v>
      </c>
      <c r="W1587" s="12"/>
      <c r="X1587" s="12" t="s">
        <v>41</v>
      </c>
      <c r="Y1587" s="12"/>
      <c r="Z1587" s="12" t="s">
        <v>41</v>
      </c>
      <c r="AA1587" s="12" t="s">
        <v>40</v>
      </c>
      <c r="AB1587" s="12" t="s">
        <v>40</v>
      </c>
      <c r="AC1587" s="12" t="s">
        <v>40</v>
      </c>
      <c r="AD1587" s="18" t="s">
        <v>40</v>
      </c>
      <c r="AE1587" s="17"/>
      <c r="AF1587" s="12" t="s">
        <v>326</v>
      </c>
      <c r="AG1587" s="12" t="n">
        <v>85</v>
      </c>
      <c r="AH1587" s="12" t="n">
        <v>0.85</v>
      </c>
      <c r="AI1587" s="12" t="s">
        <v>328</v>
      </c>
      <c r="AJ1587" s="12" t="s">
        <v>318</v>
      </c>
      <c r="AK1587" s="12" t="s">
        <v>65</v>
      </c>
    </row>
    <row r="1588" customFormat="false" ht="13.8" hidden="false" customHeight="false" outlineLevel="0" collapsed="false">
      <c r="A1588" s="10" t="s">
        <v>1005</v>
      </c>
      <c r="B1588" s="136" t="s">
        <v>1006</v>
      </c>
      <c r="C1588" s="12" t="s">
        <v>59</v>
      </c>
      <c r="D1588" s="21" t="s">
        <v>1019</v>
      </c>
      <c r="E1588" s="12" t="n">
        <v>0</v>
      </c>
      <c r="F1588" s="12" t="n">
        <v>0.8</v>
      </c>
      <c r="G1588" s="12" t="n">
        <v>11</v>
      </c>
      <c r="H1588" s="12"/>
      <c r="I1588" s="12" t="n">
        <v>3</v>
      </c>
      <c r="J1588" s="12"/>
      <c r="K1588" s="12" t="n">
        <v>2.5</v>
      </c>
      <c r="L1588" s="12"/>
      <c r="M1588" s="12" t="n">
        <v>2.5</v>
      </c>
      <c r="N1588" s="12" t="n">
        <v>18</v>
      </c>
      <c r="O1588" s="12" t="n">
        <v>3.1</v>
      </c>
      <c r="P1588" s="12" t="n">
        <v>5.6</v>
      </c>
      <c r="Q1588" s="12" t="n">
        <v>2.6</v>
      </c>
      <c r="R1588" s="12" t="s">
        <v>40</v>
      </c>
      <c r="S1588" s="12" t="s">
        <v>40</v>
      </c>
      <c r="T1588" s="12" t="s">
        <v>40</v>
      </c>
      <c r="U1588" s="12"/>
      <c r="V1588" s="12" t="s">
        <v>61</v>
      </c>
      <c r="W1588" s="12"/>
      <c r="X1588" s="12" t="s">
        <v>41</v>
      </c>
      <c r="Y1588" s="12"/>
      <c r="Z1588" s="12" t="s">
        <v>41</v>
      </c>
      <c r="AA1588" s="12" t="s">
        <v>40</v>
      </c>
      <c r="AB1588" s="12" t="s">
        <v>40</v>
      </c>
      <c r="AC1588" s="12" t="s">
        <v>40</v>
      </c>
      <c r="AD1588" s="18" t="s">
        <v>40</v>
      </c>
      <c r="AE1588" s="17"/>
      <c r="AF1588" s="12" t="s">
        <v>326</v>
      </c>
      <c r="AG1588" s="12" t="n">
        <v>85</v>
      </c>
      <c r="AH1588" s="12" t="n">
        <v>0.85</v>
      </c>
      <c r="AI1588" s="12" t="s">
        <v>261</v>
      </c>
      <c r="AJ1588" s="12" t="s">
        <v>318</v>
      </c>
      <c r="AK1588" s="12" t="s">
        <v>65</v>
      </c>
    </row>
    <row r="1589" customFormat="false" ht="13.8" hidden="false" customHeight="false" outlineLevel="0" collapsed="false">
      <c r="A1589" s="10" t="s">
        <v>1005</v>
      </c>
      <c r="B1589" s="136" t="s">
        <v>1006</v>
      </c>
      <c r="C1589" s="12" t="s">
        <v>59</v>
      </c>
      <c r="D1589" s="21" t="s">
        <v>1020</v>
      </c>
      <c r="E1589" s="12" t="n">
        <v>0</v>
      </c>
      <c r="F1589" s="12" t="n">
        <v>1.4</v>
      </c>
      <c r="G1589" s="12" t="n">
        <v>11.8</v>
      </c>
      <c r="H1589" s="12" t="n">
        <v>30</v>
      </c>
      <c r="I1589" s="12" t="n">
        <v>71.3</v>
      </c>
      <c r="J1589" s="12"/>
      <c r="K1589" s="12" t="n">
        <v>2</v>
      </c>
      <c r="L1589" s="12" t="n">
        <v>58.4</v>
      </c>
      <c r="M1589" s="12" t="n">
        <v>25.8</v>
      </c>
      <c r="N1589" s="12" t="n">
        <v>16.7</v>
      </c>
      <c r="O1589" s="12" t="n">
        <v>9.5</v>
      </c>
      <c r="P1589" s="12" t="n">
        <v>4.9</v>
      </c>
      <c r="Q1589" s="12" t="n">
        <v>1.1</v>
      </c>
      <c r="R1589" s="12" t="s">
        <v>40</v>
      </c>
      <c r="S1589" s="12" t="s">
        <v>40</v>
      </c>
      <c r="T1589" s="12" t="s">
        <v>40</v>
      </c>
      <c r="U1589" s="12" t="s">
        <v>40</v>
      </c>
      <c r="V1589" s="12" t="s">
        <v>40</v>
      </c>
      <c r="W1589" s="12"/>
      <c r="X1589" s="12" t="s">
        <v>41</v>
      </c>
      <c r="Y1589" s="12" t="s">
        <v>40</v>
      </c>
      <c r="Z1589" s="12" t="s">
        <v>40</v>
      </c>
      <c r="AA1589" s="12" t="s">
        <v>40</v>
      </c>
      <c r="AB1589" s="12" t="s">
        <v>40</v>
      </c>
      <c r="AC1589" s="12" t="s">
        <v>40</v>
      </c>
      <c r="AD1589" s="18" t="s">
        <v>40</v>
      </c>
      <c r="AE1589" s="17"/>
      <c r="AF1589" s="12" t="s">
        <v>326</v>
      </c>
      <c r="AG1589" s="12" t="n">
        <v>85</v>
      </c>
      <c r="AH1589" s="12" t="n">
        <v>0.85</v>
      </c>
      <c r="AI1589" s="12" t="s">
        <v>169</v>
      </c>
      <c r="AJ1589" s="12" t="s">
        <v>318</v>
      </c>
      <c r="AK1589" s="12" t="s">
        <v>65</v>
      </c>
    </row>
    <row r="1590" customFormat="false" ht="13.8" hidden="false" customHeight="false" outlineLevel="0" collapsed="false">
      <c r="A1590" s="10" t="s">
        <v>1005</v>
      </c>
      <c r="B1590" s="136" t="s">
        <v>1006</v>
      </c>
      <c r="C1590" s="12" t="s">
        <v>59</v>
      </c>
      <c r="D1590" s="21" t="s">
        <v>1021</v>
      </c>
      <c r="E1590" s="12" t="n">
        <v>0</v>
      </c>
      <c r="F1590" s="12" t="n">
        <v>1.4</v>
      </c>
      <c r="G1590" s="12" t="n">
        <v>11.8</v>
      </c>
      <c r="H1590" s="12"/>
      <c r="I1590" s="12" t="n">
        <v>1.5</v>
      </c>
      <c r="J1590" s="12" t="n">
        <v>116.1</v>
      </c>
      <c r="K1590" s="12" t="n">
        <v>41.5</v>
      </c>
      <c r="L1590" s="12" t="n">
        <v>34.9</v>
      </c>
      <c r="M1590" s="12" t="n">
        <v>22</v>
      </c>
      <c r="N1590" s="12" t="n">
        <v>15.3</v>
      </c>
      <c r="O1590" s="12" t="n">
        <v>14.6</v>
      </c>
      <c r="P1590" s="12" t="n">
        <v>0</v>
      </c>
      <c r="Q1590" s="12" t="n">
        <v>0</v>
      </c>
      <c r="R1590" s="12" t="s">
        <v>40</v>
      </c>
      <c r="S1590" s="12" t="s">
        <v>40</v>
      </c>
      <c r="T1590" s="12" t="s">
        <v>40</v>
      </c>
      <c r="U1590" s="12"/>
      <c r="V1590" s="12" t="s">
        <v>61</v>
      </c>
      <c r="W1590" s="12" t="s">
        <v>40</v>
      </c>
      <c r="X1590" s="12" t="s">
        <v>40</v>
      </c>
      <c r="Y1590" s="12" t="s">
        <v>40</v>
      </c>
      <c r="Z1590" s="12" t="s">
        <v>40</v>
      </c>
      <c r="AA1590" s="12" t="s">
        <v>40</v>
      </c>
      <c r="AB1590" s="12" t="s">
        <v>40</v>
      </c>
      <c r="AC1590" s="12" t="s">
        <v>40</v>
      </c>
      <c r="AD1590" s="18" t="s">
        <v>40</v>
      </c>
      <c r="AE1590" s="17"/>
      <c r="AF1590" s="12" t="s">
        <v>326</v>
      </c>
      <c r="AG1590" s="12" t="n">
        <v>85</v>
      </c>
      <c r="AH1590" s="12" t="n">
        <v>0.85</v>
      </c>
      <c r="AI1590" s="12" t="s">
        <v>264</v>
      </c>
      <c r="AJ1590" s="12" t="s">
        <v>318</v>
      </c>
      <c r="AK1590" s="12" t="s">
        <v>65</v>
      </c>
    </row>
    <row r="1591" customFormat="false" ht="13.8" hidden="false" customHeight="false" outlineLevel="0" collapsed="false">
      <c r="A1591" s="10" t="s">
        <v>1005</v>
      </c>
      <c r="B1591" s="136" t="s">
        <v>1006</v>
      </c>
      <c r="C1591" s="12" t="s">
        <v>59</v>
      </c>
      <c r="D1591" s="21" t="s">
        <v>1022</v>
      </c>
      <c r="E1591" s="12" t="n">
        <v>0</v>
      </c>
      <c r="F1591" s="12" t="n">
        <v>1.4</v>
      </c>
      <c r="G1591" s="12" t="n">
        <v>11.8</v>
      </c>
      <c r="H1591" s="12"/>
      <c r="I1591" s="12" t="n">
        <v>1.5</v>
      </c>
      <c r="J1591" s="12" t="n">
        <v>97.7</v>
      </c>
      <c r="K1591" s="12" t="n">
        <v>35.5</v>
      </c>
      <c r="L1591" s="12" t="n">
        <v>34.5</v>
      </c>
      <c r="M1591" s="12" t="n">
        <v>21.6</v>
      </c>
      <c r="N1591" s="12" t="n">
        <v>18.4</v>
      </c>
      <c r="O1591" s="12" t="n">
        <v>14.7</v>
      </c>
      <c r="P1591" s="12" t="n">
        <v>0</v>
      </c>
      <c r="Q1591" s="12" t="n">
        <v>0</v>
      </c>
      <c r="R1591" s="12" t="s">
        <v>40</v>
      </c>
      <c r="S1591" s="12" t="s">
        <v>40</v>
      </c>
      <c r="T1591" s="12" t="s">
        <v>40</v>
      </c>
      <c r="U1591" s="12"/>
      <c r="V1591" s="12" t="s">
        <v>61</v>
      </c>
      <c r="W1591" s="12" t="s">
        <v>40</v>
      </c>
      <c r="X1591" s="12" t="s">
        <v>40</v>
      </c>
      <c r="Y1591" s="12" t="s">
        <v>40</v>
      </c>
      <c r="Z1591" s="12" t="s">
        <v>40</v>
      </c>
      <c r="AA1591" s="12" t="s">
        <v>40</v>
      </c>
      <c r="AB1591" s="12" t="s">
        <v>40</v>
      </c>
      <c r="AC1591" s="12" t="s">
        <v>40</v>
      </c>
      <c r="AD1591" s="18" t="s">
        <v>40</v>
      </c>
      <c r="AE1591" s="17"/>
      <c r="AF1591" s="12" t="s">
        <v>326</v>
      </c>
      <c r="AG1591" s="35" t="n">
        <v>45</v>
      </c>
      <c r="AH1591" s="12" t="n">
        <v>0.85</v>
      </c>
      <c r="AI1591" s="12" t="s">
        <v>264</v>
      </c>
      <c r="AJ1591" s="12" t="s">
        <v>318</v>
      </c>
      <c r="AK1591" s="12" t="s">
        <v>65</v>
      </c>
    </row>
    <row r="1592" customFormat="false" ht="13.8" hidden="false" customHeight="false" outlineLevel="0" collapsed="false">
      <c r="A1592" s="10" t="s">
        <v>1005</v>
      </c>
      <c r="B1592" s="136" t="s">
        <v>1006</v>
      </c>
      <c r="C1592" s="12" t="s">
        <v>59</v>
      </c>
      <c r="D1592" s="21" t="s">
        <v>1023</v>
      </c>
      <c r="E1592" s="12"/>
      <c r="F1592" s="12"/>
      <c r="G1592" s="12"/>
      <c r="H1592" s="12"/>
      <c r="I1592" s="12" t="n">
        <v>4.5</v>
      </c>
      <c r="J1592" s="12" t="n">
        <v>3.5</v>
      </c>
      <c r="K1592" s="12"/>
      <c r="L1592" s="12" t="n">
        <v>2</v>
      </c>
      <c r="M1592" s="12"/>
      <c r="N1592" s="12" t="n">
        <v>2</v>
      </c>
      <c r="O1592" s="12" t="n">
        <v>0</v>
      </c>
      <c r="P1592" s="12" t="n">
        <v>1</v>
      </c>
      <c r="Q1592" s="12" t="n">
        <v>2.2</v>
      </c>
      <c r="R1592" s="12"/>
      <c r="S1592" s="12"/>
      <c r="T1592" s="12"/>
      <c r="U1592" s="12"/>
      <c r="V1592" s="12" t="s">
        <v>180</v>
      </c>
      <c r="W1592" s="12" t="s">
        <v>78</v>
      </c>
      <c r="X1592" s="12"/>
      <c r="Y1592" s="12" t="s">
        <v>78</v>
      </c>
      <c r="Z1592" s="12"/>
      <c r="AA1592" s="12" t="s">
        <v>78</v>
      </c>
      <c r="AB1592" s="12" t="s">
        <v>40</v>
      </c>
      <c r="AC1592" s="12" t="s">
        <v>40</v>
      </c>
      <c r="AD1592" s="18" t="s">
        <v>40</v>
      </c>
      <c r="AE1592" s="17"/>
      <c r="AF1592" s="12" t="s">
        <v>181</v>
      </c>
      <c r="AG1592" s="12" t="n">
        <v>200</v>
      </c>
      <c r="AH1592" s="12" t="n">
        <v>0.85</v>
      </c>
      <c r="AI1592" s="12" t="s">
        <v>182</v>
      </c>
      <c r="AJ1592" s="12" t="s">
        <v>318</v>
      </c>
      <c r="AK1592" s="12" t="s">
        <v>81</v>
      </c>
    </row>
    <row r="1593" customFormat="false" ht="13.8" hidden="false" customHeight="false" outlineLevel="0" collapsed="false">
      <c r="A1593" s="10" t="s">
        <v>1005</v>
      </c>
      <c r="B1593" s="136" t="s">
        <v>1006</v>
      </c>
      <c r="C1593" s="12" t="s">
        <v>59</v>
      </c>
      <c r="D1593" s="21" t="s">
        <v>1024</v>
      </c>
      <c r="E1593" s="12" t="n">
        <v>1.1</v>
      </c>
      <c r="F1593" s="12" t="n">
        <v>11.5</v>
      </c>
      <c r="G1593" s="12" t="n">
        <v>16</v>
      </c>
      <c r="H1593" s="12" t="n">
        <v>59.9</v>
      </c>
      <c r="I1593" s="12" t="n">
        <v>77</v>
      </c>
      <c r="J1593" s="12" t="n">
        <v>103.1</v>
      </c>
      <c r="K1593" s="12" t="n">
        <v>76.1</v>
      </c>
      <c r="L1593" s="12" t="n">
        <v>52.8</v>
      </c>
      <c r="M1593" s="12" t="n">
        <v>26.5</v>
      </c>
      <c r="N1593" s="12" t="n">
        <v>18.7</v>
      </c>
      <c r="O1593" s="12" t="n">
        <v>8.8</v>
      </c>
      <c r="P1593" s="12" t="n">
        <v>5.7</v>
      </c>
      <c r="Q1593" s="12" t="n">
        <v>2.7</v>
      </c>
      <c r="R1593" s="12" t="s">
        <v>40</v>
      </c>
      <c r="S1593" s="12" t="s">
        <v>40</v>
      </c>
      <c r="T1593" s="12" t="s">
        <v>40</v>
      </c>
      <c r="U1593" s="12" t="s">
        <v>40</v>
      </c>
      <c r="V1593" s="12" t="s">
        <v>40</v>
      </c>
      <c r="W1593" s="12" t="s">
        <v>40</v>
      </c>
      <c r="X1593" s="12" t="s">
        <v>40</v>
      </c>
      <c r="Y1593" s="12" t="s">
        <v>40</v>
      </c>
      <c r="Z1593" s="12" t="s">
        <v>40</v>
      </c>
      <c r="AA1593" s="12" t="s">
        <v>40</v>
      </c>
      <c r="AB1593" s="12" t="s">
        <v>40</v>
      </c>
      <c r="AC1593" s="12" t="s">
        <v>40</v>
      </c>
      <c r="AD1593" s="18" t="s">
        <v>40</v>
      </c>
      <c r="AE1593" s="17"/>
      <c r="AF1593" s="12" t="s">
        <v>343</v>
      </c>
      <c r="AG1593" s="12" t="n">
        <v>150</v>
      </c>
      <c r="AH1593" s="12" t="n">
        <v>0.85</v>
      </c>
      <c r="AI1593" s="12" t="s">
        <v>139</v>
      </c>
      <c r="AJ1593" s="12" t="s">
        <v>318</v>
      </c>
      <c r="AK1593" s="12" t="s">
        <v>81</v>
      </c>
    </row>
    <row r="1594" customFormat="false" ht="13.8" hidden="false" customHeight="false" outlineLevel="0" collapsed="false">
      <c r="A1594" s="10" t="s">
        <v>1005</v>
      </c>
      <c r="B1594" s="136" t="s">
        <v>1006</v>
      </c>
      <c r="C1594" s="12" t="s">
        <v>59</v>
      </c>
      <c r="D1594" s="21" t="s">
        <v>1025</v>
      </c>
      <c r="E1594" s="12" t="n">
        <v>2.8</v>
      </c>
      <c r="F1594" s="12" t="n">
        <v>13.2</v>
      </c>
      <c r="G1594" s="12"/>
      <c r="H1594" s="12"/>
      <c r="I1594" s="12" t="n">
        <v>5</v>
      </c>
      <c r="J1594" s="12"/>
      <c r="K1594" s="12" t="n">
        <v>3.5</v>
      </c>
      <c r="L1594" s="12" t="n">
        <v>2</v>
      </c>
      <c r="M1594" s="12"/>
      <c r="N1594" s="12" t="n">
        <v>1.5</v>
      </c>
      <c r="O1594" s="12" t="n">
        <v>23.2</v>
      </c>
      <c r="P1594" s="12" t="n">
        <v>0</v>
      </c>
      <c r="Q1594" s="12" t="n">
        <v>0</v>
      </c>
      <c r="R1594" s="12" t="s">
        <v>40</v>
      </c>
      <c r="S1594" s="12" t="s">
        <v>40</v>
      </c>
      <c r="T1594" s="12"/>
      <c r="U1594" s="12"/>
      <c r="V1594" s="12" t="s">
        <v>78</v>
      </c>
      <c r="W1594" s="12"/>
      <c r="X1594" s="12" t="s">
        <v>78</v>
      </c>
      <c r="Y1594" s="12" t="s">
        <v>78</v>
      </c>
      <c r="Z1594" s="12"/>
      <c r="AA1594" s="12" t="s">
        <v>78</v>
      </c>
      <c r="AB1594" s="12" t="s">
        <v>40</v>
      </c>
      <c r="AC1594" s="12" t="s">
        <v>40</v>
      </c>
      <c r="AD1594" s="18" t="s">
        <v>40</v>
      </c>
      <c r="AE1594" s="17"/>
      <c r="AF1594" s="12" t="s">
        <v>343</v>
      </c>
      <c r="AG1594" s="12" t="n">
        <v>150</v>
      </c>
      <c r="AH1594" s="12" t="n">
        <v>0.85</v>
      </c>
      <c r="AI1594" s="12" t="s">
        <v>328</v>
      </c>
      <c r="AJ1594" s="12" t="s">
        <v>318</v>
      </c>
      <c r="AK1594" s="12" t="s">
        <v>81</v>
      </c>
    </row>
    <row r="1595" customFormat="false" ht="13.8" hidden="false" customHeight="false" outlineLevel="0" collapsed="false">
      <c r="A1595" s="10" t="s">
        <v>1005</v>
      </c>
      <c r="B1595" s="137" t="s">
        <v>1026</v>
      </c>
      <c r="C1595" s="12" t="s">
        <v>311</v>
      </c>
      <c r="D1595" s="24" t="s">
        <v>1007</v>
      </c>
      <c r="E1595" s="12"/>
      <c r="F1595" s="12"/>
      <c r="G1595" s="12"/>
      <c r="H1595" s="23"/>
      <c r="I1595" s="23"/>
      <c r="J1595" s="23"/>
      <c r="K1595" s="23"/>
      <c r="L1595" s="23"/>
      <c r="M1595" s="23"/>
      <c r="N1595" s="23"/>
      <c r="O1595" s="34" t="n">
        <v>12</v>
      </c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 t="s">
        <v>211</v>
      </c>
      <c r="AC1595" s="12"/>
      <c r="AD1595" s="18"/>
      <c r="AE1595" s="17"/>
      <c r="AF1595" s="12" t="s">
        <v>212</v>
      </c>
      <c r="AG1595" s="12"/>
      <c r="AH1595" s="12"/>
      <c r="AI1595" s="12"/>
      <c r="AJ1595" s="12"/>
      <c r="AK1595" s="12"/>
    </row>
    <row r="1596" customFormat="false" ht="13.8" hidden="false" customHeight="false" outlineLevel="0" collapsed="false">
      <c r="A1596" s="10" t="s">
        <v>1005</v>
      </c>
      <c r="B1596" s="137" t="s">
        <v>1026</v>
      </c>
      <c r="C1596" s="12" t="s">
        <v>312</v>
      </c>
      <c r="D1596" s="25" t="s">
        <v>1027</v>
      </c>
      <c r="E1596" s="12"/>
      <c r="F1596" s="12"/>
      <c r="G1596" s="12"/>
      <c r="H1596" s="12"/>
      <c r="I1596" s="12"/>
      <c r="J1596" s="12"/>
      <c r="K1596" s="12" t="n">
        <v>32</v>
      </c>
      <c r="L1596" s="12" t="n">
        <v>48</v>
      </c>
      <c r="M1596" s="12" t="n">
        <v>48</v>
      </c>
      <c r="N1596" s="12" t="n">
        <v>32</v>
      </c>
      <c r="O1596" s="12"/>
      <c r="P1596" s="12"/>
      <c r="Q1596" s="12"/>
      <c r="R1596" s="12"/>
      <c r="S1596" s="12"/>
      <c r="T1596" s="12"/>
      <c r="U1596" s="12"/>
      <c r="V1596" s="12"/>
      <c r="W1596" s="12" t="s">
        <v>40</v>
      </c>
      <c r="X1596" s="12" t="s">
        <v>40</v>
      </c>
      <c r="Y1596" s="12" t="s">
        <v>40</v>
      </c>
      <c r="Z1596" s="12" t="s">
        <v>40</v>
      </c>
      <c r="AA1596" s="12" t="s">
        <v>40</v>
      </c>
      <c r="AB1596" s="12"/>
      <c r="AC1596" s="12"/>
      <c r="AD1596" s="18"/>
      <c r="AE1596" s="17"/>
      <c r="AF1596" s="12" t="s">
        <v>221</v>
      </c>
      <c r="AG1596" s="12"/>
      <c r="AH1596" s="12"/>
      <c r="AI1596" s="12"/>
      <c r="AJ1596" s="12"/>
      <c r="AK1596" s="12" t="s">
        <v>222</v>
      </c>
    </row>
    <row r="1597" customFormat="false" ht="13.8" hidden="false" customHeight="false" outlineLevel="0" collapsed="false">
      <c r="A1597" s="10" t="s">
        <v>1005</v>
      </c>
      <c r="B1597" s="137" t="s">
        <v>1026</v>
      </c>
      <c r="C1597" s="12" t="s">
        <v>38</v>
      </c>
      <c r="D1597" s="13" t="s">
        <v>1009</v>
      </c>
      <c r="E1597" s="12" t="n">
        <v>0</v>
      </c>
      <c r="F1597" s="12" t="n">
        <v>6.9</v>
      </c>
      <c r="G1597" s="12" t="n">
        <v>20.9</v>
      </c>
      <c r="H1597" s="12" t="n">
        <v>30.7</v>
      </c>
      <c r="I1597" s="12" t="n">
        <v>11.3</v>
      </c>
      <c r="J1597" s="12" t="n">
        <v>0</v>
      </c>
      <c r="K1597" s="12" t="n">
        <v>0</v>
      </c>
      <c r="L1597" s="12" t="n">
        <v>12.2</v>
      </c>
      <c r="M1597" s="12" t="n">
        <v>30.8</v>
      </c>
      <c r="N1597" s="12" t="n">
        <v>10.1</v>
      </c>
      <c r="O1597" s="12" t="n">
        <v>0</v>
      </c>
      <c r="P1597" s="12" t="n">
        <v>0.6</v>
      </c>
      <c r="Q1597" s="12" t="n">
        <v>1</v>
      </c>
      <c r="R1597" s="12" t="s">
        <v>40</v>
      </c>
      <c r="S1597" s="12" t="s">
        <v>40</v>
      </c>
      <c r="T1597" s="12" t="s">
        <v>40</v>
      </c>
      <c r="U1597" s="12" t="s">
        <v>40</v>
      </c>
      <c r="V1597" s="12" t="s">
        <v>40</v>
      </c>
      <c r="W1597" s="12" t="s">
        <v>40</v>
      </c>
      <c r="X1597" s="12" t="s">
        <v>40</v>
      </c>
      <c r="Y1597" s="12" t="s">
        <v>40</v>
      </c>
      <c r="Z1597" s="12" t="s">
        <v>40</v>
      </c>
      <c r="AA1597" s="12" t="s">
        <v>40</v>
      </c>
      <c r="AB1597" s="12" t="s">
        <v>40</v>
      </c>
      <c r="AC1597" s="12" t="s">
        <v>40</v>
      </c>
      <c r="AD1597" s="18" t="s">
        <v>40</v>
      </c>
      <c r="AE1597" s="17"/>
      <c r="AF1597" s="12" t="s">
        <v>317</v>
      </c>
      <c r="AG1597" s="12" t="n">
        <v>65</v>
      </c>
      <c r="AH1597" s="12" t="n">
        <v>0.85</v>
      </c>
      <c r="AI1597" s="12" t="s">
        <v>139</v>
      </c>
      <c r="AJ1597" s="12" t="s">
        <v>318</v>
      </c>
      <c r="AK1597" s="12" t="s">
        <v>46</v>
      </c>
    </row>
    <row r="1598" customFormat="false" ht="13.8" hidden="false" customHeight="false" outlineLevel="0" collapsed="false">
      <c r="A1598" s="10" t="s">
        <v>1005</v>
      </c>
      <c r="B1598" s="137" t="s">
        <v>1026</v>
      </c>
      <c r="C1598" s="12" t="s">
        <v>38</v>
      </c>
      <c r="D1598" s="13" t="s">
        <v>1010</v>
      </c>
      <c r="E1598" s="12" t="n">
        <v>0</v>
      </c>
      <c r="F1598" s="12" t="n">
        <v>6.9</v>
      </c>
      <c r="G1598" s="12"/>
      <c r="H1598" s="12" t="n">
        <v>1.5</v>
      </c>
      <c r="I1598" s="12" t="n">
        <v>11.2</v>
      </c>
      <c r="J1598" s="12" t="n">
        <v>0</v>
      </c>
      <c r="K1598" s="12" t="n">
        <v>0</v>
      </c>
      <c r="L1598" s="12" t="n">
        <v>12.6</v>
      </c>
      <c r="M1598" s="12" t="n">
        <v>31.3</v>
      </c>
      <c r="N1598" s="12" t="n">
        <v>12.2</v>
      </c>
      <c r="O1598" s="12" t="n">
        <v>0</v>
      </c>
      <c r="P1598" s="12" t="n">
        <v>0.8</v>
      </c>
      <c r="Q1598" s="12" t="n">
        <v>1.1</v>
      </c>
      <c r="R1598" s="12" t="s">
        <v>40</v>
      </c>
      <c r="S1598" s="12" t="s">
        <v>40</v>
      </c>
      <c r="T1598" s="12"/>
      <c r="U1598" s="12" t="s">
        <v>41</v>
      </c>
      <c r="V1598" s="12" t="s">
        <v>40</v>
      </c>
      <c r="W1598" s="12" t="s">
        <v>40</v>
      </c>
      <c r="X1598" s="12" t="s">
        <v>40</v>
      </c>
      <c r="Y1598" s="12" t="s">
        <v>40</v>
      </c>
      <c r="Z1598" s="12" t="s">
        <v>40</v>
      </c>
      <c r="AA1598" s="12" t="s">
        <v>40</v>
      </c>
      <c r="AB1598" s="12" t="s">
        <v>40</v>
      </c>
      <c r="AC1598" s="12" t="s">
        <v>40</v>
      </c>
      <c r="AD1598" s="18" t="s">
        <v>40</v>
      </c>
      <c r="AE1598" s="17"/>
      <c r="AF1598" s="12" t="s">
        <v>317</v>
      </c>
      <c r="AG1598" s="12" t="n">
        <v>65</v>
      </c>
      <c r="AH1598" s="12" t="n">
        <v>0.85</v>
      </c>
      <c r="AI1598" s="12" t="s">
        <v>196</v>
      </c>
      <c r="AJ1598" s="12" t="s">
        <v>318</v>
      </c>
      <c r="AK1598" s="12" t="s">
        <v>46</v>
      </c>
    </row>
    <row r="1599" customFormat="false" ht="13.8" hidden="false" customHeight="false" outlineLevel="0" collapsed="false">
      <c r="A1599" s="10" t="s">
        <v>1005</v>
      </c>
      <c r="B1599" s="137" t="s">
        <v>1026</v>
      </c>
      <c r="C1599" s="12" t="s">
        <v>38</v>
      </c>
      <c r="D1599" s="13" t="s">
        <v>1011</v>
      </c>
      <c r="E1599" s="12" t="n">
        <v>0</v>
      </c>
      <c r="F1599" s="12" t="n">
        <v>7.8</v>
      </c>
      <c r="G1599" s="12" t="n">
        <v>20.4</v>
      </c>
      <c r="H1599" s="12" t="n">
        <v>23.6</v>
      </c>
      <c r="I1599" s="12" t="n">
        <v>22.6</v>
      </c>
      <c r="J1599" s="12" t="n">
        <v>0</v>
      </c>
      <c r="K1599" s="12" t="n">
        <v>0</v>
      </c>
      <c r="L1599" s="12" t="n">
        <v>13</v>
      </c>
      <c r="M1599" s="12" t="n">
        <v>38.1</v>
      </c>
      <c r="N1599" s="12" t="n">
        <v>12.7</v>
      </c>
      <c r="O1599" s="12" t="n">
        <v>2.7</v>
      </c>
      <c r="P1599" s="12" t="n">
        <v>0.6</v>
      </c>
      <c r="Q1599" s="12" t="n">
        <v>2.4</v>
      </c>
      <c r="R1599" s="12" t="s">
        <v>40</v>
      </c>
      <c r="S1599" s="12" t="s">
        <v>40</v>
      </c>
      <c r="T1599" s="12" t="s">
        <v>40</v>
      </c>
      <c r="U1599" s="12" t="s">
        <v>40</v>
      </c>
      <c r="V1599" s="12" t="s">
        <v>40</v>
      </c>
      <c r="W1599" s="12" t="s">
        <v>40</v>
      </c>
      <c r="X1599" s="12" t="s">
        <v>40</v>
      </c>
      <c r="Y1599" s="12" t="s">
        <v>40</v>
      </c>
      <c r="Z1599" s="12" t="s">
        <v>40</v>
      </c>
      <c r="AA1599" s="12" t="s">
        <v>40</v>
      </c>
      <c r="AB1599" s="12" t="s">
        <v>40</v>
      </c>
      <c r="AC1599" s="12" t="s">
        <v>40</v>
      </c>
      <c r="AD1599" s="18" t="s">
        <v>40</v>
      </c>
      <c r="AE1599" s="17"/>
      <c r="AF1599" s="12" t="s">
        <v>321</v>
      </c>
      <c r="AG1599" s="12" t="n">
        <v>65</v>
      </c>
      <c r="AH1599" s="12" t="n">
        <v>0.85</v>
      </c>
      <c r="AI1599" s="12" t="s">
        <v>139</v>
      </c>
      <c r="AJ1599" s="12" t="s">
        <v>318</v>
      </c>
      <c r="AK1599" s="12" t="s">
        <v>46</v>
      </c>
    </row>
    <row r="1600" customFormat="false" ht="13.8" hidden="false" customHeight="false" outlineLevel="0" collapsed="false">
      <c r="A1600" s="10" t="s">
        <v>1005</v>
      </c>
      <c r="B1600" s="137" t="s">
        <v>1026</v>
      </c>
      <c r="C1600" s="12" t="s">
        <v>38</v>
      </c>
      <c r="D1600" s="13" t="s">
        <v>1012</v>
      </c>
      <c r="E1600" s="12" t="n">
        <v>0</v>
      </c>
      <c r="F1600" s="12" t="n">
        <v>7.8</v>
      </c>
      <c r="G1600" s="12"/>
      <c r="H1600" s="12"/>
      <c r="I1600" s="12" t="n">
        <v>1</v>
      </c>
      <c r="J1600" s="12" t="n">
        <v>13.8</v>
      </c>
      <c r="K1600" s="12" t="n">
        <v>0</v>
      </c>
      <c r="L1600" s="12" t="n">
        <v>4.6</v>
      </c>
      <c r="M1600" s="12" t="n">
        <v>36.6</v>
      </c>
      <c r="N1600" s="12" t="n">
        <v>16.5</v>
      </c>
      <c r="O1600" s="12" t="n">
        <v>1.9</v>
      </c>
      <c r="P1600" s="12" t="n">
        <v>2</v>
      </c>
      <c r="Q1600" s="12" t="n">
        <v>2.5</v>
      </c>
      <c r="R1600" s="12" t="s">
        <v>40</v>
      </c>
      <c r="S1600" s="12" t="s">
        <v>40</v>
      </c>
      <c r="T1600" s="12"/>
      <c r="U1600" s="12"/>
      <c r="V1600" s="12" t="s">
        <v>41</v>
      </c>
      <c r="W1600" s="12" t="s">
        <v>40</v>
      </c>
      <c r="X1600" s="12" t="s">
        <v>40</v>
      </c>
      <c r="Y1600" s="12" t="s">
        <v>40</v>
      </c>
      <c r="Z1600" s="12" t="s">
        <v>40</v>
      </c>
      <c r="AA1600" s="12" t="s">
        <v>40</v>
      </c>
      <c r="AB1600" s="12" t="s">
        <v>40</v>
      </c>
      <c r="AC1600" s="12" t="s">
        <v>40</v>
      </c>
      <c r="AD1600" s="18" t="s">
        <v>40</v>
      </c>
      <c r="AE1600" s="17"/>
      <c r="AF1600" s="12" t="s">
        <v>321</v>
      </c>
      <c r="AG1600" s="12" t="n">
        <v>65</v>
      </c>
      <c r="AH1600" s="12" t="n">
        <v>0.85</v>
      </c>
      <c r="AI1600" s="12" t="s">
        <v>196</v>
      </c>
      <c r="AJ1600" s="12" t="s">
        <v>318</v>
      </c>
      <c r="AK1600" s="12" t="s">
        <v>46</v>
      </c>
    </row>
    <row r="1601" customFormat="false" ht="13.8" hidden="false" customHeight="false" outlineLevel="0" collapsed="false">
      <c r="A1601" s="10" t="s">
        <v>1005</v>
      </c>
      <c r="B1601" s="137" t="s">
        <v>1026</v>
      </c>
      <c r="C1601" s="12" t="s">
        <v>59</v>
      </c>
      <c r="D1601" s="21" t="s">
        <v>1013</v>
      </c>
      <c r="E1601" s="12" t="n">
        <v>0</v>
      </c>
      <c r="F1601" s="12" t="n">
        <v>8.7</v>
      </c>
      <c r="G1601" s="12" t="n">
        <v>25.1</v>
      </c>
      <c r="H1601" s="12" t="n">
        <v>40.1</v>
      </c>
      <c r="I1601" s="12" t="n">
        <v>8.1</v>
      </c>
      <c r="J1601" s="12" t="n">
        <v>0</v>
      </c>
      <c r="K1601" s="12" t="n">
        <v>0</v>
      </c>
      <c r="L1601" s="12" t="n">
        <v>2.9</v>
      </c>
      <c r="M1601" s="12" t="n">
        <v>25.1</v>
      </c>
      <c r="N1601" s="12" t="n">
        <v>13.2</v>
      </c>
      <c r="O1601" s="12" t="n">
        <v>0</v>
      </c>
      <c r="P1601" s="12" t="n">
        <v>2.2</v>
      </c>
      <c r="Q1601" s="12" t="n">
        <v>0.6</v>
      </c>
      <c r="R1601" s="12" t="s">
        <v>40</v>
      </c>
      <c r="S1601" s="12" t="s">
        <v>40</v>
      </c>
      <c r="T1601" s="12" t="s">
        <v>40</v>
      </c>
      <c r="U1601" s="12" t="s">
        <v>40</v>
      </c>
      <c r="V1601" s="12" t="s">
        <v>40</v>
      </c>
      <c r="W1601" s="12" t="s">
        <v>40</v>
      </c>
      <c r="X1601" s="12" t="s">
        <v>40</v>
      </c>
      <c r="Y1601" s="12" t="s">
        <v>40</v>
      </c>
      <c r="Z1601" s="12" t="s">
        <v>40</v>
      </c>
      <c r="AA1601" s="12" t="s">
        <v>40</v>
      </c>
      <c r="AB1601" s="12" t="s">
        <v>40</v>
      </c>
      <c r="AC1601" s="12" t="s">
        <v>40</v>
      </c>
      <c r="AD1601" s="18" t="s">
        <v>40</v>
      </c>
      <c r="AE1601" s="17"/>
      <c r="AF1601" s="12" t="s">
        <v>324</v>
      </c>
      <c r="AG1601" s="12" t="n">
        <v>85</v>
      </c>
      <c r="AH1601" s="12" t="n">
        <v>0.85</v>
      </c>
      <c r="AI1601" s="12" t="s">
        <v>139</v>
      </c>
      <c r="AJ1601" s="12" t="s">
        <v>318</v>
      </c>
      <c r="AK1601" s="12" t="s">
        <v>65</v>
      </c>
    </row>
    <row r="1602" customFormat="false" ht="13.8" hidden="false" customHeight="false" outlineLevel="0" collapsed="false">
      <c r="A1602" s="10" t="s">
        <v>1005</v>
      </c>
      <c r="B1602" s="137" t="s">
        <v>1026</v>
      </c>
      <c r="C1602" s="12" t="s">
        <v>59</v>
      </c>
      <c r="D1602" s="21" t="s">
        <v>1014</v>
      </c>
      <c r="E1602" s="12" t="n">
        <v>0</v>
      </c>
      <c r="F1602" s="12" t="n">
        <v>8.7</v>
      </c>
      <c r="G1602" s="12" t="n">
        <v>25.1</v>
      </c>
      <c r="H1602" s="12" t="n">
        <v>40.1</v>
      </c>
      <c r="I1602" s="12"/>
      <c r="J1602" s="12"/>
      <c r="K1602" s="12"/>
      <c r="L1602" s="12"/>
      <c r="M1602" s="12"/>
      <c r="N1602" s="12" t="n">
        <v>1</v>
      </c>
      <c r="O1602" s="12" t="n">
        <v>0.7</v>
      </c>
      <c r="P1602" s="12" t="n">
        <v>0.9</v>
      </c>
      <c r="Q1602" s="12" t="n">
        <v>2.4</v>
      </c>
      <c r="R1602" s="12" t="s">
        <v>40</v>
      </c>
      <c r="S1602" s="12" t="s">
        <v>40</v>
      </c>
      <c r="T1602" s="12" t="s">
        <v>40</v>
      </c>
      <c r="U1602" s="12" t="s">
        <v>40</v>
      </c>
      <c r="V1602" s="12"/>
      <c r="W1602" s="12"/>
      <c r="X1602" s="12"/>
      <c r="Y1602" s="12"/>
      <c r="Z1602" s="12"/>
      <c r="AA1602" s="12" t="s">
        <v>61</v>
      </c>
      <c r="AB1602" s="12" t="s">
        <v>40</v>
      </c>
      <c r="AC1602" s="12" t="s">
        <v>40</v>
      </c>
      <c r="AD1602" s="18" t="s">
        <v>40</v>
      </c>
      <c r="AE1602" s="17"/>
      <c r="AF1602" s="12" t="s">
        <v>324</v>
      </c>
      <c r="AG1602" s="12" t="n">
        <v>85</v>
      </c>
      <c r="AH1602" s="12" t="n">
        <v>0.85</v>
      </c>
      <c r="AI1602" s="12" t="s">
        <v>350</v>
      </c>
      <c r="AJ1602" s="12" t="s">
        <v>318</v>
      </c>
      <c r="AK1602" s="12" t="s">
        <v>65</v>
      </c>
    </row>
    <row r="1603" customFormat="false" ht="13.8" hidden="false" customHeight="false" outlineLevel="0" collapsed="false">
      <c r="A1603" s="10" t="s">
        <v>1005</v>
      </c>
      <c r="B1603" s="137" t="s">
        <v>1026</v>
      </c>
      <c r="C1603" s="12" t="s">
        <v>59</v>
      </c>
      <c r="D1603" s="21" t="s">
        <v>1015</v>
      </c>
      <c r="E1603" s="12" t="n">
        <v>0</v>
      </c>
      <c r="F1603" s="12" t="n">
        <v>8.7</v>
      </c>
      <c r="G1603" s="12" t="n">
        <v>20.3</v>
      </c>
      <c r="H1603" s="12" t="n">
        <v>8.5</v>
      </c>
      <c r="I1603" s="12" t="n">
        <v>0</v>
      </c>
      <c r="J1603" s="12" t="n">
        <v>0.4</v>
      </c>
      <c r="K1603" s="12" t="n">
        <v>0</v>
      </c>
      <c r="L1603" s="12" t="n">
        <v>11.5</v>
      </c>
      <c r="M1603" s="12" t="n">
        <v>30</v>
      </c>
      <c r="N1603" s="12" t="n">
        <v>0</v>
      </c>
      <c r="O1603" s="12" t="n">
        <v>0.7</v>
      </c>
      <c r="P1603" s="12" t="n">
        <v>0.9</v>
      </c>
      <c r="Q1603" s="12" t="n">
        <v>2.6</v>
      </c>
      <c r="R1603" s="12" t="s">
        <v>40</v>
      </c>
      <c r="S1603" s="12" t="s">
        <v>40</v>
      </c>
      <c r="T1603" s="12" t="s">
        <v>40</v>
      </c>
      <c r="U1603" s="12" t="s">
        <v>40</v>
      </c>
      <c r="V1603" s="12" t="s">
        <v>40</v>
      </c>
      <c r="W1603" s="12" t="s">
        <v>40</v>
      </c>
      <c r="X1603" s="12" t="s">
        <v>40</v>
      </c>
      <c r="Y1603" s="12" t="s">
        <v>40</v>
      </c>
      <c r="Z1603" s="12" t="s">
        <v>40</v>
      </c>
      <c r="AA1603" s="12" t="s">
        <v>40</v>
      </c>
      <c r="AB1603" s="12" t="s">
        <v>40</v>
      </c>
      <c r="AC1603" s="12" t="s">
        <v>40</v>
      </c>
      <c r="AD1603" s="18" t="s">
        <v>40</v>
      </c>
      <c r="AE1603" s="17"/>
      <c r="AF1603" s="12" t="s">
        <v>324</v>
      </c>
      <c r="AG1603" s="35" t="n">
        <v>45</v>
      </c>
      <c r="AH1603" s="12" t="n">
        <v>0.85</v>
      </c>
      <c r="AI1603" s="12" t="s">
        <v>139</v>
      </c>
      <c r="AJ1603" s="12" t="s">
        <v>318</v>
      </c>
      <c r="AK1603" s="12" t="s">
        <v>65</v>
      </c>
    </row>
    <row r="1604" customFormat="false" ht="13.8" hidden="false" customHeight="false" outlineLevel="0" collapsed="false">
      <c r="A1604" s="10" t="s">
        <v>1005</v>
      </c>
      <c r="B1604" s="137" t="s">
        <v>1026</v>
      </c>
      <c r="C1604" s="12" t="s">
        <v>59</v>
      </c>
      <c r="D1604" s="21" t="s">
        <v>1016</v>
      </c>
      <c r="E1604" s="12"/>
      <c r="F1604" s="12"/>
      <c r="G1604" s="12"/>
      <c r="H1604" s="12" t="n">
        <v>3</v>
      </c>
      <c r="I1604" s="12"/>
      <c r="J1604" s="12"/>
      <c r="K1604" s="12"/>
      <c r="L1604" s="12"/>
      <c r="M1604" s="12" t="n">
        <v>1</v>
      </c>
      <c r="N1604" s="12" t="n">
        <v>41</v>
      </c>
      <c r="O1604" s="12" t="n">
        <v>0.7</v>
      </c>
      <c r="P1604" s="12" t="n">
        <v>0.9</v>
      </c>
      <c r="Q1604" s="12" t="n">
        <v>2.7</v>
      </c>
      <c r="R1604" s="12"/>
      <c r="S1604" s="12"/>
      <c r="T1604" s="12"/>
      <c r="U1604" s="12" t="s">
        <v>61</v>
      </c>
      <c r="V1604" s="12"/>
      <c r="W1604" s="12"/>
      <c r="X1604" s="12"/>
      <c r="Y1604" s="12"/>
      <c r="Z1604" s="12" t="s">
        <v>41</v>
      </c>
      <c r="AA1604" s="12" t="s">
        <v>40</v>
      </c>
      <c r="AB1604" s="12" t="s">
        <v>40</v>
      </c>
      <c r="AC1604" s="12" t="s">
        <v>40</v>
      </c>
      <c r="AD1604" s="18" t="s">
        <v>40</v>
      </c>
      <c r="AE1604" s="17"/>
      <c r="AF1604" s="12" t="s">
        <v>155</v>
      </c>
      <c r="AG1604" s="12" t="n">
        <v>85</v>
      </c>
      <c r="AH1604" s="12" t="n">
        <v>0.85</v>
      </c>
      <c r="AI1604" s="12" t="s">
        <v>182</v>
      </c>
      <c r="AJ1604" s="12" t="s">
        <v>318</v>
      </c>
      <c r="AK1604" s="12" t="s">
        <v>72</v>
      </c>
    </row>
    <row r="1605" customFormat="false" ht="13.8" hidden="false" customHeight="false" outlineLevel="0" collapsed="false">
      <c r="A1605" s="10" t="s">
        <v>1005</v>
      </c>
      <c r="B1605" s="137" t="s">
        <v>1026</v>
      </c>
      <c r="C1605" s="12" t="s">
        <v>59</v>
      </c>
      <c r="D1605" s="21" t="s">
        <v>1017</v>
      </c>
      <c r="E1605" s="12" t="n">
        <v>0</v>
      </c>
      <c r="F1605" s="12" t="n">
        <v>9.3</v>
      </c>
      <c r="G1605" s="12" t="n">
        <v>26.4</v>
      </c>
      <c r="H1605" s="12" t="n">
        <v>44.5</v>
      </c>
      <c r="I1605" s="12" t="n">
        <v>13.8</v>
      </c>
      <c r="J1605" s="12" t="n">
        <v>0</v>
      </c>
      <c r="K1605" s="12" t="n">
        <v>0</v>
      </c>
      <c r="L1605" s="12" t="n">
        <v>12.2</v>
      </c>
      <c r="M1605" s="12" t="n">
        <v>35.7</v>
      </c>
      <c r="N1605" s="12" t="n">
        <v>16.9</v>
      </c>
      <c r="O1605" s="12" t="n">
        <v>0</v>
      </c>
      <c r="P1605" s="12" t="n">
        <v>3.2</v>
      </c>
      <c r="Q1605" s="12" t="n">
        <v>2.8</v>
      </c>
      <c r="R1605" s="12" t="s">
        <v>40</v>
      </c>
      <c r="S1605" s="12" t="s">
        <v>40</v>
      </c>
      <c r="T1605" s="12" t="s">
        <v>40</v>
      </c>
      <c r="U1605" s="12" t="s">
        <v>40</v>
      </c>
      <c r="V1605" s="12" t="s">
        <v>40</v>
      </c>
      <c r="W1605" s="12" t="s">
        <v>40</v>
      </c>
      <c r="X1605" s="12" t="s">
        <v>40</v>
      </c>
      <c r="Y1605" s="12" t="s">
        <v>40</v>
      </c>
      <c r="Z1605" s="12" t="s">
        <v>40</v>
      </c>
      <c r="AA1605" s="12" t="s">
        <v>40</v>
      </c>
      <c r="AB1605" s="12" t="s">
        <v>40</v>
      </c>
      <c r="AC1605" s="12" t="s">
        <v>40</v>
      </c>
      <c r="AD1605" s="18" t="s">
        <v>40</v>
      </c>
      <c r="AE1605" s="17"/>
      <c r="AF1605" s="12" t="s">
        <v>326</v>
      </c>
      <c r="AG1605" s="12" t="n">
        <v>85</v>
      </c>
      <c r="AH1605" s="12" t="n">
        <v>0.85</v>
      </c>
      <c r="AI1605" s="12" t="s">
        <v>139</v>
      </c>
      <c r="AJ1605" s="12" t="s">
        <v>318</v>
      </c>
      <c r="AK1605" s="12" t="s">
        <v>72</v>
      </c>
    </row>
    <row r="1606" customFormat="false" ht="13.8" hidden="false" customHeight="false" outlineLevel="0" collapsed="false">
      <c r="A1606" s="10" t="s">
        <v>1005</v>
      </c>
      <c r="B1606" s="137" t="s">
        <v>1026</v>
      </c>
      <c r="C1606" s="12" t="s">
        <v>59</v>
      </c>
      <c r="D1606" s="21" t="s">
        <v>1018</v>
      </c>
      <c r="E1606" s="12" t="n">
        <v>0</v>
      </c>
      <c r="F1606" s="12" t="n">
        <v>8.5</v>
      </c>
      <c r="G1606" s="12"/>
      <c r="H1606" s="12" t="n">
        <v>2</v>
      </c>
      <c r="I1606" s="12"/>
      <c r="J1606" s="12"/>
      <c r="K1606" s="12"/>
      <c r="L1606" s="12"/>
      <c r="M1606" s="12" t="n">
        <v>1</v>
      </c>
      <c r="N1606" s="12" t="n">
        <v>1</v>
      </c>
      <c r="O1606" s="12" t="n">
        <v>0.1</v>
      </c>
      <c r="P1606" s="12" t="n">
        <v>3.3</v>
      </c>
      <c r="Q1606" s="12" t="n">
        <v>2.9</v>
      </c>
      <c r="R1606" s="12" t="s">
        <v>40</v>
      </c>
      <c r="S1606" s="12" t="s">
        <v>40</v>
      </c>
      <c r="T1606" s="12"/>
      <c r="U1606" s="12" t="s">
        <v>41</v>
      </c>
      <c r="V1606" s="12"/>
      <c r="W1606" s="12"/>
      <c r="X1606" s="12"/>
      <c r="Y1606" s="12"/>
      <c r="Z1606" s="12" t="s">
        <v>41</v>
      </c>
      <c r="AA1606" s="12" t="s">
        <v>41</v>
      </c>
      <c r="AB1606" s="12" t="s">
        <v>40</v>
      </c>
      <c r="AC1606" s="12" t="s">
        <v>40</v>
      </c>
      <c r="AD1606" s="18" t="s">
        <v>40</v>
      </c>
      <c r="AE1606" s="17"/>
      <c r="AF1606" s="12" t="s">
        <v>326</v>
      </c>
      <c r="AG1606" s="12" t="n">
        <v>85</v>
      </c>
      <c r="AH1606" s="12" t="n">
        <v>0.85</v>
      </c>
      <c r="AI1606" s="12" t="s">
        <v>328</v>
      </c>
      <c r="AJ1606" s="12" t="s">
        <v>318</v>
      </c>
      <c r="AK1606" s="12" t="s">
        <v>65</v>
      </c>
    </row>
    <row r="1607" customFormat="false" ht="13.8" hidden="false" customHeight="false" outlineLevel="0" collapsed="false">
      <c r="A1607" s="10" t="s">
        <v>1005</v>
      </c>
      <c r="B1607" s="137" t="s">
        <v>1026</v>
      </c>
      <c r="C1607" s="12" t="s">
        <v>59</v>
      </c>
      <c r="D1607" s="21" t="s">
        <v>1019</v>
      </c>
      <c r="E1607" s="12" t="n">
        <v>0</v>
      </c>
      <c r="F1607" s="12" t="n">
        <v>8.5</v>
      </c>
      <c r="G1607" s="12"/>
      <c r="H1607" s="12" t="n">
        <v>1</v>
      </c>
      <c r="I1607" s="12"/>
      <c r="J1607" s="12"/>
      <c r="K1607" s="12"/>
      <c r="L1607" s="12"/>
      <c r="M1607" s="12" t="n">
        <v>1</v>
      </c>
      <c r="N1607" s="12" t="n">
        <v>1</v>
      </c>
      <c r="O1607" s="12" t="n">
        <v>0.2</v>
      </c>
      <c r="P1607" s="12" t="n">
        <v>3.4</v>
      </c>
      <c r="Q1607" s="12" t="n">
        <v>2.1</v>
      </c>
      <c r="R1607" s="12" t="s">
        <v>40</v>
      </c>
      <c r="S1607" s="12" t="s">
        <v>40</v>
      </c>
      <c r="T1607" s="12"/>
      <c r="U1607" s="12" t="s">
        <v>61</v>
      </c>
      <c r="V1607" s="12"/>
      <c r="W1607" s="12"/>
      <c r="X1607" s="12"/>
      <c r="Y1607" s="12"/>
      <c r="Z1607" s="12" t="s">
        <v>41</v>
      </c>
      <c r="AA1607" s="12" t="s">
        <v>41</v>
      </c>
      <c r="AB1607" s="12" t="s">
        <v>40</v>
      </c>
      <c r="AC1607" s="12" t="s">
        <v>40</v>
      </c>
      <c r="AD1607" s="18" t="s">
        <v>40</v>
      </c>
      <c r="AE1607" s="17"/>
      <c r="AF1607" s="12" t="s">
        <v>326</v>
      </c>
      <c r="AG1607" s="12" t="n">
        <v>85</v>
      </c>
      <c r="AH1607" s="12" t="n">
        <v>0.85</v>
      </c>
      <c r="AI1607" s="12" t="s">
        <v>261</v>
      </c>
      <c r="AJ1607" s="12" t="s">
        <v>318</v>
      </c>
      <c r="AK1607" s="12" t="s">
        <v>65</v>
      </c>
    </row>
    <row r="1608" customFormat="false" ht="13.8" hidden="false" customHeight="false" outlineLevel="0" collapsed="false">
      <c r="A1608" s="10" t="s">
        <v>1005</v>
      </c>
      <c r="B1608" s="137" t="s">
        <v>1026</v>
      </c>
      <c r="C1608" s="12" t="s">
        <v>59</v>
      </c>
      <c r="D1608" s="21" t="s">
        <v>1020</v>
      </c>
      <c r="E1608" s="12" t="n">
        <v>0</v>
      </c>
      <c r="F1608" s="12" t="n">
        <v>9.3</v>
      </c>
      <c r="G1608" s="12" t="n">
        <v>26.4</v>
      </c>
      <c r="H1608" s="12" t="n">
        <v>44.5</v>
      </c>
      <c r="I1608" s="12"/>
      <c r="J1608" s="12"/>
      <c r="K1608" s="12"/>
      <c r="L1608" s="12"/>
      <c r="M1608" s="12" t="n">
        <v>1</v>
      </c>
      <c r="N1608" s="12" t="n">
        <v>30</v>
      </c>
      <c r="O1608" s="12" t="n">
        <v>0</v>
      </c>
      <c r="P1608" s="12" t="n">
        <v>1.9</v>
      </c>
      <c r="Q1608" s="12" t="n">
        <v>0.7</v>
      </c>
      <c r="R1608" s="12" t="s">
        <v>40</v>
      </c>
      <c r="S1608" s="12" t="s">
        <v>40</v>
      </c>
      <c r="T1608" s="12" t="s">
        <v>40</v>
      </c>
      <c r="U1608" s="12" t="s">
        <v>40</v>
      </c>
      <c r="V1608" s="12"/>
      <c r="W1608" s="12"/>
      <c r="X1608" s="12"/>
      <c r="Y1608" s="12"/>
      <c r="Z1608" s="12" t="s">
        <v>41</v>
      </c>
      <c r="AA1608" s="12" t="s">
        <v>40</v>
      </c>
      <c r="AB1608" s="12" t="s">
        <v>40</v>
      </c>
      <c r="AC1608" s="12" t="s">
        <v>40</v>
      </c>
      <c r="AD1608" s="18" t="s">
        <v>40</v>
      </c>
      <c r="AE1608" s="17"/>
      <c r="AF1608" s="12" t="s">
        <v>326</v>
      </c>
      <c r="AG1608" s="12" t="n">
        <v>85</v>
      </c>
      <c r="AH1608" s="12" t="n">
        <v>0.85</v>
      </c>
      <c r="AI1608" s="12" t="s">
        <v>169</v>
      </c>
      <c r="AJ1608" s="12" t="s">
        <v>318</v>
      </c>
      <c r="AK1608" s="12" t="s">
        <v>65</v>
      </c>
    </row>
    <row r="1609" customFormat="false" ht="13.8" hidden="false" customHeight="false" outlineLevel="0" collapsed="false">
      <c r="A1609" s="10" t="s">
        <v>1005</v>
      </c>
      <c r="B1609" s="137" t="s">
        <v>1026</v>
      </c>
      <c r="C1609" s="12" t="s">
        <v>59</v>
      </c>
      <c r="D1609" s="21" t="s">
        <v>1021</v>
      </c>
      <c r="E1609" s="12" t="n">
        <v>0</v>
      </c>
      <c r="F1609" s="12" t="n">
        <v>9.3</v>
      </c>
      <c r="G1609" s="12"/>
      <c r="H1609" s="12" t="n">
        <v>1</v>
      </c>
      <c r="I1609" s="12" t="n">
        <v>35.8</v>
      </c>
      <c r="J1609" s="12" t="n">
        <v>0</v>
      </c>
      <c r="K1609" s="12" t="n">
        <v>0</v>
      </c>
      <c r="L1609" s="12" t="n">
        <v>14.4</v>
      </c>
      <c r="M1609" s="12" t="n">
        <v>34.2</v>
      </c>
      <c r="N1609" s="12" t="n">
        <v>15.1</v>
      </c>
      <c r="O1609" s="12" t="n">
        <v>0</v>
      </c>
      <c r="P1609" s="12" t="n">
        <v>2.7</v>
      </c>
      <c r="Q1609" s="12" t="n">
        <v>2.6</v>
      </c>
      <c r="R1609" s="12" t="s">
        <v>40</v>
      </c>
      <c r="S1609" s="12" t="s">
        <v>40</v>
      </c>
      <c r="T1609" s="12"/>
      <c r="U1609" s="12" t="s">
        <v>61</v>
      </c>
      <c r="V1609" s="12" t="s">
        <v>40</v>
      </c>
      <c r="W1609" s="12" t="s">
        <v>40</v>
      </c>
      <c r="X1609" s="12" t="s">
        <v>40</v>
      </c>
      <c r="Y1609" s="12" t="s">
        <v>40</v>
      </c>
      <c r="Z1609" s="12" t="s">
        <v>40</v>
      </c>
      <c r="AA1609" s="12" t="s">
        <v>40</v>
      </c>
      <c r="AB1609" s="12" t="s">
        <v>40</v>
      </c>
      <c r="AC1609" s="12" t="s">
        <v>40</v>
      </c>
      <c r="AD1609" s="18" t="s">
        <v>40</v>
      </c>
      <c r="AE1609" s="17"/>
      <c r="AF1609" s="12" t="s">
        <v>326</v>
      </c>
      <c r="AG1609" s="12" t="n">
        <v>85</v>
      </c>
      <c r="AH1609" s="12" t="n">
        <v>0.85</v>
      </c>
      <c r="AI1609" s="12" t="s">
        <v>264</v>
      </c>
      <c r="AJ1609" s="12" t="s">
        <v>318</v>
      </c>
      <c r="AK1609" s="12" t="s">
        <v>65</v>
      </c>
    </row>
    <row r="1610" customFormat="false" ht="13.8" hidden="false" customHeight="false" outlineLevel="0" collapsed="false">
      <c r="A1610" s="10" t="s">
        <v>1005</v>
      </c>
      <c r="B1610" s="137" t="s">
        <v>1026</v>
      </c>
      <c r="C1610" s="12" t="s">
        <v>59</v>
      </c>
      <c r="D1610" s="21" t="s">
        <v>1022</v>
      </c>
      <c r="E1610" s="12" t="n">
        <v>0</v>
      </c>
      <c r="F1610" s="12" t="n">
        <v>9.3</v>
      </c>
      <c r="G1610" s="12"/>
      <c r="H1610" s="12"/>
      <c r="I1610" s="12"/>
      <c r="J1610" s="12"/>
      <c r="K1610" s="12"/>
      <c r="L1610" s="12"/>
      <c r="M1610" s="12" t="n">
        <v>1</v>
      </c>
      <c r="N1610" s="12" t="n">
        <v>35.7</v>
      </c>
      <c r="O1610" s="12" t="n">
        <v>0</v>
      </c>
      <c r="P1610" s="12" t="n">
        <v>8.4</v>
      </c>
      <c r="Q1610" s="12" t="n">
        <v>4.5</v>
      </c>
      <c r="R1610" s="12" t="s">
        <v>40</v>
      </c>
      <c r="S1610" s="12" t="s">
        <v>40</v>
      </c>
      <c r="T1610" s="12"/>
      <c r="U1610" s="12"/>
      <c r="V1610" s="12"/>
      <c r="W1610" s="12"/>
      <c r="X1610" s="12"/>
      <c r="Y1610" s="12"/>
      <c r="Z1610" s="12" t="s">
        <v>41</v>
      </c>
      <c r="AA1610" s="12" t="s">
        <v>40</v>
      </c>
      <c r="AB1610" s="12" t="s">
        <v>40</v>
      </c>
      <c r="AC1610" s="12" t="s">
        <v>40</v>
      </c>
      <c r="AD1610" s="18" t="s">
        <v>40</v>
      </c>
      <c r="AE1610" s="17"/>
      <c r="AF1610" s="12" t="s">
        <v>326</v>
      </c>
      <c r="AG1610" s="35" t="n">
        <v>45</v>
      </c>
      <c r="AH1610" s="12" t="n">
        <v>0.85</v>
      </c>
      <c r="AI1610" s="12" t="s">
        <v>264</v>
      </c>
      <c r="AJ1610" s="12" t="s">
        <v>318</v>
      </c>
      <c r="AK1610" s="12" t="s">
        <v>65</v>
      </c>
    </row>
    <row r="1611" customFormat="false" ht="13.8" hidden="false" customHeight="false" outlineLevel="0" collapsed="false">
      <c r="A1611" s="10" t="s">
        <v>1005</v>
      </c>
      <c r="B1611" s="137" t="s">
        <v>1026</v>
      </c>
      <c r="C1611" s="12" t="s">
        <v>59</v>
      </c>
      <c r="D1611" s="21" t="s">
        <v>1023</v>
      </c>
      <c r="E1611" s="12"/>
      <c r="F1611" s="12"/>
      <c r="G1611" s="12"/>
      <c r="H1611" s="12" t="n">
        <v>4</v>
      </c>
      <c r="I1611" s="12"/>
      <c r="J1611" s="12" t="n">
        <v>3</v>
      </c>
      <c r="K1611" s="12" t="n">
        <v>1</v>
      </c>
      <c r="L1611" s="12"/>
      <c r="M1611" s="12" t="n">
        <v>1</v>
      </c>
      <c r="N1611" s="12" t="n">
        <v>33.3</v>
      </c>
      <c r="O1611" s="12" t="n">
        <v>0</v>
      </c>
      <c r="P1611" s="12" t="n">
        <v>9.1</v>
      </c>
      <c r="Q1611" s="12" t="n">
        <v>4.4</v>
      </c>
      <c r="R1611" s="12"/>
      <c r="S1611" s="12"/>
      <c r="T1611" s="12"/>
      <c r="U1611" s="12" t="s">
        <v>180</v>
      </c>
      <c r="V1611" s="12"/>
      <c r="W1611" s="12" t="s">
        <v>78</v>
      </c>
      <c r="X1611" s="12" t="s">
        <v>78</v>
      </c>
      <c r="Y1611" s="12"/>
      <c r="Z1611" s="12" t="s">
        <v>78</v>
      </c>
      <c r="AA1611" s="12" t="s">
        <v>40</v>
      </c>
      <c r="AB1611" s="12" t="s">
        <v>40</v>
      </c>
      <c r="AC1611" s="12" t="s">
        <v>40</v>
      </c>
      <c r="AD1611" s="18" t="s">
        <v>40</v>
      </c>
      <c r="AE1611" s="17"/>
      <c r="AF1611" s="12" t="s">
        <v>181</v>
      </c>
      <c r="AG1611" s="12" t="n">
        <v>200</v>
      </c>
      <c r="AH1611" s="12" t="n">
        <v>0.85</v>
      </c>
      <c r="AI1611" s="12" t="s">
        <v>182</v>
      </c>
      <c r="AJ1611" s="12" t="s">
        <v>318</v>
      </c>
      <c r="AK1611" s="12" t="s">
        <v>81</v>
      </c>
    </row>
    <row r="1612" customFormat="false" ht="13.8" hidden="false" customHeight="false" outlineLevel="0" collapsed="false">
      <c r="A1612" s="10" t="s">
        <v>1005</v>
      </c>
      <c r="B1612" s="137" t="s">
        <v>1026</v>
      </c>
      <c r="C1612" s="12" t="s">
        <v>59</v>
      </c>
      <c r="D1612" s="21" t="s">
        <v>1024</v>
      </c>
      <c r="E1612" s="12" t="n">
        <v>2.1</v>
      </c>
      <c r="F1612" s="12" t="n">
        <v>15.2</v>
      </c>
      <c r="G1612" s="12" t="n">
        <v>49.1</v>
      </c>
      <c r="H1612" s="12" t="n">
        <v>75</v>
      </c>
      <c r="I1612" s="12" t="n">
        <v>64.1</v>
      </c>
      <c r="J1612" s="12" t="n">
        <v>17.8</v>
      </c>
      <c r="K1612" s="12" t="n">
        <v>0</v>
      </c>
      <c r="L1612" s="12" t="n">
        <v>10.3</v>
      </c>
      <c r="M1612" s="12" t="n">
        <v>27.1</v>
      </c>
      <c r="N1612" s="12" t="n">
        <v>12.8</v>
      </c>
      <c r="O1612" s="12" t="n">
        <v>0</v>
      </c>
      <c r="P1612" s="12" t="n">
        <v>1.5</v>
      </c>
      <c r="Q1612" s="12" t="n">
        <v>3.9</v>
      </c>
      <c r="R1612" s="12" t="s">
        <v>40</v>
      </c>
      <c r="S1612" s="12" t="s">
        <v>40</v>
      </c>
      <c r="T1612" s="12" t="s">
        <v>40</v>
      </c>
      <c r="U1612" s="12" t="s">
        <v>40</v>
      </c>
      <c r="V1612" s="12" t="s">
        <v>40</v>
      </c>
      <c r="W1612" s="12" t="s">
        <v>40</v>
      </c>
      <c r="X1612" s="12" t="s">
        <v>40</v>
      </c>
      <c r="Y1612" s="12" t="s">
        <v>40</v>
      </c>
      <c r="Z1612" s="12" t="s">
        <v>40</v>
      </c>
      <c r="AA1612" s="12" t="s">
        <v>40</v>
      </c>
      <c r="AB1612" s="12" t="s">
        <v>40</v>
      </c>
      <c r="AC1612" s="12" t="s">
        <v>40</v>
      </c>
      <c r="AD1612" s="18" t="s">
        <v>40</v>
      </c>
      <c r="AE1612" s="17"/>
      <c r="AF1612" s="12" t="s">
        <v>343</v>
      </c>
      <c r="AG1612" s="12" t="n">
        <v>150</v>
      </c>
      <c r="AH1612" s="12" t="n">
        <v>0.85</v>
      </c>
      <c r="AI1612" s="12" t="s">
        <v>139</v>
      </c>
      <c r="AJ1612" s="12" t="s">
        <v>318</v>
      </c>
      <c r="AK1612" s="12" t="s">
        <v>81</v>
      </c>
    </row>
    <row r="1613" customFormat="false" ht="13.8" hidden="false" customHeight="false" outlineLevel="0" collapsed="false">
      <c r="A1613" s="10" t="s">
        <v>1005</v>
      </c>
      <c r="B1613" s="137" t="s">
        <v>1026</v>
      </c>
      <c r="C1613" s="12" t="s">
        <v>59</v>
      </c>
      <c r="D1613" s="21" t="s">
        <v>1025</v>
      </c>
      <c r="E1613" s="12" t="n">
        <v>4.4</v>
      </c>
      <c r="F1613" s="12" t="n">
        <v>17.8</v>
      </c>
      <c r="G1613" s="12" t="n">
        <v>51.9</v>
      </c>
      <c r="H1613" s="12"/>
      <c r="I1613" s="12" t="n">
        <v>2.5</v>
      </c>
      <c r="J1613" s="12" t="n">
        <v>1</v>
      </c>
      <c r="K1613" s="12"/>
      <c r="L1613" s="12"/>
      <c r="M1613" s="12" t="n">
        <v>1</v>
      </c>
      <c r="N1613" s="12" t="n">
        <v>12.8</v>
      </c>
      <c r="O1613" s="12" t="n">
        <v>0</v>
      </c>
      <c r="P1613" s="12" t="n">
        <v>1.5</v>
      </c>
      <c r="Q1613" s="12" t="n">
        <v>3.9</v>
      </c>
      <c r="R1613" s="12" t="s">
        <v>40</v>
      </c>
      <c r="S1613" s="12" t="s">
        <v>40</v>
      </c>
      <c r="T1613" s="12" t="s">
        <v>40</v>
      </c>
      <c r="U1613" s="12"/>
      <c r="V1613" s="12" t="s">
        <v>78</v>
      </c>
      <c r="W1613" s="12" t="s">
        <v>78</v>
      </c>
      <c r="X1613" s="12"/>
      <c r="Y1613" s="12"/>
      <c r="Z1613" s="12" t="s">
        <v>78</v>
      </c>
      <c r="AA1613" s="12" t="s">
        <v>40</v>
      </c>
      <c r="AB1613" s="12" t="s">
        <v>40</v>
      </c>
      <c r="AC1613" s="12" t="s">
        <v>40</v>
      </c>
      <c r="AD1613" s="18" t="s">
        <v>40</v>
      </c>
      <c r="AE1613" s="17"/>
      <c r="AF1613" s="12" t="s">
        <v>343</v>
      </c>
      <c r="AG1613" s="12" t="n">
        <v>150</v>
      </c>
      <c r="AH1613" s="12" t="n">
        <v>0.85</v>
      </c>
      <c r="AI1613" s="12" t="s">
        <v>328</v>
      </c>
      <c r="AJ1613" s="12" t="s">
        <v>318</v>
      </c>
      <c r="AK1613" s="12" t="s">
        <v>81</v>
      </c>
    </row>
    <row r="1614" customFormat="false" ht="13.8" hidden="false" customHeight="false" outlineLevel="0" collapsed="false">
      <c r="A1614" s="138" t="s">
        <v>1028</v>
      </c>
      <c r="B1614" s="138" t="s">
        <v>1029</v>
      </c>
      <c r="C1614" s="139" t="s">
        <v>644</v>
      </c>
      <c r="D1614" s="139" t="s">
        <v>1030</v>
      </c>
      <c r="E1614" s="140" t="n">
        <v>0.0265321430218007</v>
      </c>
      <c r="F1614" s="141" t="n">
        <v>2.58404707358707</v>
      </c>
      <c r="G1614" s="141" t="n">
        <v>19.0285010702376</v>
      </c>
      <c r="H1614" s="141" t="n">
        <v>59.1167676585102</v>
      </c>
      <c r="I1614" s="141" t="n">
        <v>68.775948518464</v>
      </c>
      <c r="J1614" s="141" t="n">
        <v>46.6369506719796</v>
      </c>
      <c r="K1614" s="141" t="n">
        <v>44.9613173004768</v>
      </c>
      <c r="L1614" s="141" t="n">
        <v>27.2336660976233</v>
      </c>
      <c r="M1614" s="141" t="n">
        <v>19.1700324497818</v>
      </c>
      <c r="N1614" s="141" t="n">
        <v>18.1356990502811</v>
      </c>
      <c r="O1614" s="141" t="n">
        <v>17.3934371254891</v>
      </c>
      <c r="P1614" s="141" t="n">
        <v>7.71395903893577</v>
      </c>
      <c r="Q1614" s="141" t="n">
        <v>3.35531524185919</v>
      </c>
      <c r="R1614" s="142" t="s">
        <v>40</v>
      </c>
      <c r="S1614" s="142" t="s">
        <v>40</v>
      </c>
      <c r="T1614" s="142" t="s">
        <v>40</v>
      </c>
      <c r="U1614" s="142" t="s">
        <v>40</v>
      </c>
      <c r="V1614" s="142" t="s">
        <v>40</v>
      </c>
      <c r="W1614" s="142" t="s">
        <v>40</v>
      </c>
      <c r="X1614" s="142" t="s">
        <v>40</v>
      </c>
      <c r="Y1614" s="142" t="s">
        <v>40</v>
      </c>
      <c r="Z1614" s="142" t="s">
        <v>40</v>
      </c>
      <c r="AA1614" s="142" t="s">
        <v>40</v>
      </c>
      <c r="AB1614" s="142" t="s">
        <v>40</v>
      </c>
      <c r="AC1614" s="142" t="s">
        <v>40</v>
      </c>
      <c r="AD1614" s="143" t="s">
        <v>40</v>
      </c>
      <c r="AE1614" s="17"/>
      <c r="AF1614" s="12"/>
      <c r="AG1614" s="12"/>
      <c r="AH1614" s="12"/>
      <c r="AI1614" s="12"/>
      <c r="AJ1614" s="12"/>
      <c r="AK1614" s="12" t="s">
        <v>46</v>
      </c>
    </row>
    <row r="1615" customFormat="false" ht="13.8" hidden="false" customHeight="false" outlineLevel="0" collapsed="false">
      <c r="A1615" s="138" t="s">
        <v>1028</v>
      </c>
      <c r="B1615" s="138" t="s">
        <v>1029</v>
      </c>
      <c r="C1615" s="139" t="s">
        <v>644</v>
      </c>
      <c r="D1615" s="139" t="s">
        <v>1031</v>
      </c>
      <c r="E1615" s="144" t="n">
        <v>0.0265321430218007</v>
      </c>
      <c r="F1615" s="144" t="n">
        <v>2.58404656770151</v>
      </c>
      <c r="G1615" s="144" t="n">
        <v>19.0717266852125</v>
      </c>
      <c r="H1615" s="144" t="n">
        <v>59.7154833274443</v>
      </c>
      <c r="I1615" s="144" t="n">
        <v>82.8897173268894</v>
      </c>
      <c r="J1615" s="144" t="n">
        <v>57.2437899450435</v>
      </c>
      <c r="K1615" s="144" t="n">
        <v>49.4326608483532</v>
      </c>
      <c r="L1615" s="144" t="n">
        <v>31.9470618751292</v>
      </c>
      <c r="M1615" s="144" t="n">
        <v>23.0027994050216</v>
      </c>
      <c r="N1615" s="144" t="n">
        <v>20.7592847264734</v>
      </c>
      <c r="O1615" s="144" t="n">
        <v>20.0183425683136</v>
      </c>
      <c r="P1615" s="144" t="n">
        <v>8.45376045551957</v>
      </c>
      <c r="Q1615" s="144" t="n">
        <v>3.44036990751527</v>
      </c>
      <c r="R1615" s="145" t="s">
        <v>40</v>
      </c>
      <c r="S1615" s="142" t="s">
        <v>40</v>
      </c>
      <c r="T1615" s="142" t="s">
        <v>40</v>
      </c>
      <c r="U1615" s="142" t="s">
        <v>40</v>
      </c>
      <c r="V1615" s="142" t="s">
        <v>40</v>
      </c>
      <c r="W1615" s="142" t="s">
        <v>40</v>
      </c>
      <c r="X1615" s="142" t="s">
        <v>40</v>
      </c>
      <c r="Y1615" s="142" t="s">
        <v>40</v>
      </c>
      <c r="Z1615" s="142" t="s">
        <v>40</v>
      </c>
      <c r="AA1615" s="142" t="s">
        <v>40</v>
      </c>
      <c r="AB1615" s="142" t="s">
        <v>40</v>
      </c>
      <c r="AC1615" s="142" t="s">
        <v>40</v>
      </c>
      <c r="AD1615" s="143" t="s">
        <v>40</v>
      </c>
      <c r="AE1615" s="17"/>
      <c r="AF1615" s="12"/>
      <c r="AG1615" s="12"/>
      <c r="AH1615" s="12"/>
      <c r="AI1615" s="12"/>
      <c r="AJ1615" s="12"/>
      <c r="AK1615" s="12" t="s">
        <v>46</v>
      </c>
    </row>
    <row r="1616" customFormat="false" ht="13.8" hidden="false" customHeight="false" outlineLevel="0" collapsed="false">
      <c r="A1616" s="138" t="s">
        <v>1028</v>
      </c>
      <c r="B1616" s="138" t="s">
        <v>1029</v>
      </c>
      <c r="C1616" s="139" t="s">
        <v>644</v>
      </c>
      <c r="D1616" s="139" t="s">
        <v>1032</v>
      </c>
      <c r="E1616" s="146" t="n">
        <v>0</v>
      </c>
      <c r="F1616" s="146" t="n">
        <v>0</v>
      </c>
      <c r="G1616" s="146" t="n">
        <v>0</v>
      </c>
      <c r="H1616" s="146" t="n">
        <v>0</v>
      </c>
      <c r="I1616" s="146" t="n">
        <v>0</v>
      </c>
      <c r="J1616" s="146" t="n">
        <v>4.77888001759847</v>
      </c>
      <c r="K1616" s="146" t="n">
        <v>0</v>
      </c>
      <c r="L1616" s="146" t="n">
        <v>3.2520500048995</v>
      </c>
      <c r="M1616" s="146" t="n">
        <v>0</v>
      </c>
      <c r="N1616" s="146" t="n">
        <v>0</v>
      </c>
      <c r="O1616" s="146" t="n">
        <v>2.23002857651029</v>
      </c>
      <c r="P1616" s="146" t="n">
        <v>0</v>
      </c>
      <c r="Q1616" s="147" t="n">
        <v>0</v>
      </c>
      <c r="R1616" s="148"/>
      <c r="S1616" s="149"/>
      <c r="T1616" s="149"/>
      <c r="U1616" s="149"/>
      <c r="V1616" s="149"/>
      <c r="W1616" s="149" t="s">
        <v>180</v>
      </c>
      <c r="X1616" s="149"/>
      <c r="Y1616" s="149" t="s">
        <v>78</v>
      </c>
      <c r="Z1616" s="149"/>
      <c r="AA1616" s="149"/>
      <c r="AB1616" s="149" t="s">
        <v>180</v>
      </c>
      <c r="AC1616" s="149"/>
      <c r="AD1616" s="150"/>
      <c r="AE1616" s="17"/>
      <c r="AF1616" s="12"/>
      <c r="AG1616" s="12"/>
      <c r="AH1616" s="12"/>
      <c r="AI1616" s="12"/>
      <c r="AJ1616" s="12"/>
      <c r="AK1616" s="12" t="s">
        <v>46</v>
      </c>
    </row>
    <row r="1617" customFormat="false" ht="13.8" hidden="false" customHeight="false" outlineLevel="0" collapsed="false">
      <c r="A1617" s="138" t="s">
        <v>1028</v>
      </c>
      <c r="B1617" s="138" t="s">
        <v>1029</v>
      </c>
      <c r="C1617" s="139" t="s">
        <v>644</v>
      </c>
      <c r="D1617" s="139" t="s">
        <v>1033</v>
      </c>
      <c r="E1617" s="146" t="n">
        <v>0</v>
      </c>
      <c r="F1617" s="146" t="n">
        <v>0</v>
      </c>
      <c r="G1617" s="146" t="n">
        <v>0</v>
      </c>
      <c r="H1617" s="146" t="n">
        <v>0</v>
      </c>
      <c r="I1617" s="146" t="n">
        <v>0</v>
      </c>
      <c r="J1617" s="146" t="n">
        <v>4.77888001759847</v>
      </c>
      <c r="K1617" s="146" t="n">
        <v>0</v>
      </c>
      <c r="L1617" s="146" t="n">
        <v>3.2520500048995</v>
      </c>
      <c r="M1617" s="146" t="n">
        <v>0</v>
      </c>
      <c r="N1617" s="146" t="n">
        <v>0</v>
      </c>
      <c r="O1617" s="146" t="n">
        <v>2.0906517904784</v>
      </c>
      <c r="P1617" s="146" t="n">
        <v>0</v>
      </c>
      <c r="Q1617" s="147" t="n">
        <v>0</v>
      </c>
      <c r="R1617" s="148"/>
      <c r="S1617" s="151"/>
      <c r="T1617" s="151"/>
      <c r="U1617" s="151"/>
      <c r="V1617" s="151"/>
      <c r="W1617" s="151" t="s">
        <v>180</v>
      </c>
      <c r="X1617" s="151"/>
      <c r="Y1617" s="151" t="s">
        <v>78</v>
      </c>
      <c r="Z1617" s="151"/>
      <c r="AA1617" s="151"/>
      <c r="AB1617" s="151" t="s">
        <v>78</v>
      </c>
      <c r="AC1617" s="151"/>
      <c r="AD1617" s="150"/>
      <c r="AE1617" s="17"/>
      <c r="AF1617" s="12"/>
      <c r="AG1617" s="12"/>
      <c r="AH1617" s="12"/>
      <c r="AI1617" s="12"/>
      <c r="AJ1617" s="12"/>
      <c r="AK1617" s="12" t="s">
        <v>46</v>
      </c>
    </row>
    <row r="1618" customFormat="false" ht="13.5" hidden="false" customHeight="true" outlineLevel="0" collapsed="false">
      <c r="A1618" s="138" t="s">
        <v>1028</v>
      </c>
      <c r="B1618" s="138" t="s">
        <v>1029</v>
      </c>
      <c r="C1618" s="139" t="s">
        <v>644</v>
      </c>
      <c r="D1618" s="139" t="s">
        <v>1034</v>
      </c>
      <c r="E1618" s="146" t="n">
        <v>0</v>
      </c>
      <c r="F1618" s="146" t="n">
        <v>0</v>
      </c>
      <c r="G1618" s="146" t="n">
        <v>0</v>
      </c>
      <c r="H1618" s="146" t="n">
        <v>0</v>
      </c>
      <c r="I1618" s="146" t="n">
        <v>0</v>
      </c>
      <c r="J1618" s="146" t="n">
        <v>4.88789332707723</v>
      </c>
      <c r="K1618" s="146" t="n">
        <v>0</v>
      </c>
      <c r="L1618" s="146" t="n">
        <v>2.80537499785423</v>
      </c>
      <c r="M1618" s="146" t="n">
        <v>0</v>
      </c>
      <c r="N1618" s="146" t="n">
        <v>1.899899995327</v>
      </c>
      <c r="O1618" s="146" t="n">
        <v>0</v>
      </c>
      <c r="P1618" s="146" t="n">
        <v>0</v>
      </c>
      <c r="Q1618" s="147" t="n">
        <v>0</v>
      </c>
      <c r="R1618" s="148"/>
      <c r="S1618" s="151"/>
      <c r="T1618" s="151"/>
      <c r="U1618" s="151"/>
      <c r="V1618" s="151"/>
      <c r="W1618" s="151" t="s">
        <v>180</v>
      </c>
      <c r="X1618" s="151"/>
      <c r="Y1618" s="151" t="s">
        <v>78</v>
      </c>
      <c r="Z1618" s="151"/>
      <c r="AA1618" s="151" t="s">
        <v>78</v>
      </c>
      <c r="AB1618" s="151"/>
      <c r="AC1618" s="151"/>
      <c r="AD1618" s="150"/>
      <c r="AE1618" s="17"/>
      <c r="AF1618" s="12"/>
      <c r="AG1618" s="12"/>
      <c r="AH1618" s="12"/>
      <c r="AI1618" s="12"/>
      <c r="AJ1618" s="12"/>
      <c r="AK1618" s="12" t="s">
        <v>65</v>
      </c>
    </row>
    <row r="1619" customFormat="false" ht="13.8" hidden="false" customHeight="false" outlineLevel="0" collapsed="false">
      <c r="A1619" s="138" t="s">
        <v>1028</v>
      </c>
      <c r="B1619" s="138" t="s">
        <v>1029</v>
      </c>
      <c r="C1619" s="139" t="s">
        <v>644</v>
      </c>
      <c r="D1619" s="139" t="s">
        <v>1035</v>
      </c>
      <c r="E1619" s="146" t="n">
        <v>0</v>
      </c>
      <c r="F1619" s="146" t="n">
        <v>0</v>
      </c>
      <c r="G1619" s="146" t="n">
        <v>0</v>
      </c>
      <c r="H1619" s="146" t="n">
        <v>0</v>
      </c>
      <c r="I1619" s="146" t="n">
        <v>0</v>
      </c>
      <c r="J1619" s="146" t="n">
        <v>4.88789332707723</v>
      </c>
      <c r="K1619" s="146" t="n">
        <v>0</v>
      </c>
      <c r="L1619" s="146" t="n">
        <v>2.99239999771118</v>
      </c>
      <c r="M1619" s="146" t="n">
        <v>0</v>
      </c>
      <c r="N1619" s="146" t="n">
        <v>1.899899995327</v>
      </c>
      <c r="O1619" s="146" t="n">
        <v>0</v>
      </c>
      <c r="P1619" s="146" t="n">
        <v>0</v>
      </c>
      <c r="Q1619" s="147" t="n">
        <v>0</v>
      </c>
      <c r="R1619" s="148"/>
      <c r="S1619" s="151"/>
      <c r="T1619" s="151"/>
      <c r="U1619" s="151"/>
      <c r="V1619" s="151"/>
      <c r="W1619" s="151" t="s">
        <v>180</v>
      </c>
      <c r="X1619" s="151"/>
      <c r="Y1619" s="151" t="s">
        <v>180</v>
      </c>
      <c r="Z1619" s="151"/>
      <c r="AA1619" s="151" t="s">
        <v>78</v>
      </c>
      <c r="AB1619" s="151"/>
      <c r="AC1619" s="151"/>
      <c r="AD1619" s="150"/>
      <c r="AE1619" s="17"/>
      <c r="AF1619" s="12"/>
      <c r="AG1619" s="12"/>
      <c r="AH1619" s="12"/>
      <c r="AI1619" s="12"/>
      <c r="AJ1619" s="12"/>
      <c r="AK1619" s="12" t="s">
        <v>65</v>
      </c>
    </row>
    <row r="1620" customFormat="false" ht="13.8" hidden="false" customHeight="false" outlineLevel="0" collapsed="false">
      <c r="A1620" s="138" t="s">
        <v>1028</v>
      </c>
      <c r="B1620" s="138" t="s">
        <v>1029</v>
      </c>
      <c r="C1620" s="139" t="s">
        <v>644</v>
      </c>
      <c r="D1620" s="139" t="s">
        <v>1036</v>
      </c>
      <c r="E1620" s="146" t="n">
        <v>0</v>
      </c>
      <c r="F1620" s="146" t="n">
        <v>0</v>
      </c>
      <c r="G1620" s="146" t="n">
        <v>0</v>
      </c>
      <c r="H1620" s="146" t="n">
        <v>0</v>
      </c>
      <c r="I1620" s="146" t="n">
        <v>0</v>
      </c>
      <c r="J1620" s="146" t="n">
        <v>5.64394667307536</v>
      </c>
      <c r="K1620" s="146" t="n">
        <v>0</v>
      </c>
      <c r="L1620" s="146" t="n">
        <v>4.18277500271797</v>
      </c>
      <c r="M1620" s="146" t="n">
        <v>0</v>
      </c>
      <c r="N1620" s="146" t="n">
        <v>0</v>
      </c>
      <c r="O1620" s="146" t="n">
        <v>2.66440000272046</v>
      </c>
      <c r="P1620" s="146" t="n">
        <v>0</v>
      </c>
      <c r="Q1620" s="152" t="n">
        <v>0</v>
      </c>
      <c r="R1620" s="148"/>
      <c r="S1620" s="149"/>
      <c r="T1620" s="149"/>
      <c r="U1620" s="151"/>
      <c r="V1620" s="151"/>
      <c r="W1620" s="149" t="s">
        <v>180</v>
      </c>
      <c r="X1620" s="151"/>
      <c r="Y1620" s="149" t="s">
        <v>78</v>
      </c>
      <c r="Z1620" s="151"/>
      <c r="AA1620" s="149"/>
      <c r="AB1620" s="149" t="s">
        <v>180</v>
      </c>
      <c r="AC1620" s="151"/>
      <c r="AD1620" s="150"/>
      <c r="AE1620" s="17"/>
      <c r="AF1620" s="12"/>
      <c r="AG1620" s="12"/>
      <c r="AH1620" s="12"/>
      <c r="AI1620" s="12"/>
      <c r="AJ1620" s="12"/>
      <c r="AK1620" s="12" t="s">
        <v>65</v>
      </c>
    </row>
    <row r="1621" customFormat="false" ht="13.8" hidden="false" customHeight="false" outlineLevel="0" collapsed="false">
      <c r="A1621" s="138" t="s">
        <v>1028</v>
      </c>
      <c r="B1621" s="138" t="s">
        <v>1029</v>
      </c>
      <c r="C1621" s="139" t="s">
        <v>644</v>
      </c>
      <c r="D1621" s="139" t="s">
        <v>1037</v>
      </c>
      <c r="E1621" s="146" t="n">
        <v>0</v>
      </c>
      <c r="F1621" s="146" t="n">
        <v>0</v>
      </c>
      <c r="G1621" s="146" t="n">
        <v>0</v>
      </c>
      <c r="H1621" s="146" t="n">
        <v>0</v>
      </c>
      <c r="I1621" s="146" t="n">
        <v>0</v>
      </c>
      <c r="J1621" s="146" t="n">
        <v>5.64394667307536</v>
      </c>
      <c r="K1621" s="146" t="n">
        <v>0</v>
      </c>
      <c r="L1621" s="146" t="n">
        <v>4.18277500271797</v>
      </c>
      <c r="M1621" s="146" t="n">
        <v>0</v>
      </c>
      <c r="N1621" s="146" t="n">
        <v>0</v>
      </c>
      <c r="O1621" s="146" t="n">
        <v>2.49787500255043</v>
      </c>
      <c r="P1621" s="146" t="n">
        <v>0</v>
      </c>
      <c r="Q1621" s="152" t="n">
        <v>0</v>
      </c>
      <c r="R1621" s="148"/>
      <c r="S1621" s="149"/>
      <c r="T1621" s="149"/>
      <c r="U1621" s="151"/>
      <c r="V1621" s="151"/>
      <c r="W1621" s="149" t="s">
        <v>180</v>
      </c>
      <c r="X1621" s="151"/>
      <c r="Y1621" s="149" t="s">
        <v>78</v>
      </c>
      <c r="Z1621" s="151"/>
      <c r="AA1621" s="149"/>
      <c r="AB1621" s="149" t="s">
        <v>78</v>
      </c>
      <c r="AC1621" s="151"/>
      <c r="AD1621" s="150"/>
      <c r="AE1621" s="17"/>
      <c r="AF1621" s="12"/>
      <c r="AG1621" s="12"/>
      <c r="AH1621" s="12"/>
      <c r="AI1621" s="12"/>
      <c r="AJ1621" s="12"/>
      <c r="AK1621" s="12" t="s">
        <v>72</v>
      </c>
    </row>
    <row r="1622" customFormat="false" ht="13.8" hidden="false" customHeight="false" outlineLevel="0" collapsed="false">
      <c r="A1622" s="138" t="s">
        <v>1028</v>
      </c>
      <c r="B1622" s="138" t="s">
        <v>1029</v>
      </c>
      <c r="C1622" s="139" t="s">
        <v>644</v>
      </c>
      <c r="D1622" s="139" t="s">
        <v>1038</v>
      </c>
      <c r="E1622" s="146" t="n">
        <v>0</v>
      </c>
      <c r="F1622" s="146" t="n">
        <v>0</v>
      </c>
      <c r="G1622" s="146" t="n">
        <v>0</v>
      </c>
      <c r="H1622" s="146" t="n">
        <v>0</v>
      </c>
      <c r="I1622" s="146" t="n">
        <v>0</v>
      </c>
      <c r="J1622" s="146" t="n">
        <v>5.71986663818359</v>
      </c>
      <c r="K1622" s="146" t="n">
        <v>3.57939999103546</v>
      </c>
      <c r="L1622" s="146" t="n">
        <v>0</v>
      </c>
      <c r="M1622" s="146" t="n">
        <v>0</v>
      </c>
      <c r="N1622" s="146" t="n">
        <v>2.34347499255091</v>
      </c>
      <c r="O1622" s="146" t="n">
        <v>0</v>
      </c>
      <c r="P1622" s="146" t="n">
        <v>0</v>
      </c>
      <c r="Q1622" s="152" t="n">
        <v>0</v>
      </c>
      <c r="R1622" s="148"/>
      <c r="S1622" s="149"/>
      <c r="T1622" s="149"/>
      <c r="U1622" s="151"/>
      <c r="V1622" s="151"/>
      <c r="W1622" s="149" t="s">
        <v>180</v>
      </c>
      <c r="X1622" s="149" t="s">
        <v>78</v>
      </c>
      <c r="Y1622" s="149"/>
      <c r="Z1622" s="151"/>
      <c r="AA1622" s="149" t="s">
        <v>78</v>
      </c>
      <c r="AB1622" s="151"/>
      <c r="AC1622" s="151"/>
      <c r="AD1622" s="150"/>
      <c r="AE1622" s="17"/>
      <c r="AF1622" s="12"/>
      <c r="AG1622" s="12"/>
      <c r="AH1622" s="12"/>
      <c r="AI1622" s="12"/>
      <c r="AJ1622" s="12"/>
      <c r="AK1622" s="12" t="s">
        <v>72</v>
      </c>
    </row>
    <row r="1623" customFormat="false" ht="13.8" hidden="false" customHeight="false" outlineLevel="0" collapsed="false">
      <c r="A1623" s="138" t="s">
        <v>1028</v>
      </c>
      <c r="B1623" s="138" t="s">
        <v>1029</v>
      </c>
      <c r="C1623" s="139" t="s">
        <v>644</v>
      </c>
      <c r="D1623" s="139" t="s">
        <v>1039</v>
      </c>
      <c r="E1623" s="146" t="n">
        <v>0</v>
      </c>
      <c r="F1623" s="153" t="n">
        <v>0</v>
      </c>
      <c r="G1623" s="153" t="n">
        <v>0</v>
      </c>
      <c r="H1623" s="153" t="n">
        <v>0</v>
      </c>
      <c r="I1623" s="153" t="n">
        <v>0</v>
      </c>
      <c r="J1623" s="153" t="n">
        <v>5.71986663818359</v>
      </c>
      <c r="K1623" s="153" t="n">
        <v>3.81802665710449</v>
      </c>
      <c r="L1623" s="153" t="n">
        <v>0</v>
      </c>
      <c r="M1623" s="153" t="n">
        <v>0</v>
      </c>
      <c r="N1623" s="153" t="n">
        <v>2.34347499255091</v>
      </c>
      <c r="O1623" s="153" t="n">
        <v>0</v>
      </c>
      <c r="P1623" s="153" t="n">
        <v>0</v>
      </c>
      <c r="Q1623" s="152" t="n">
        <v>0</v>
      </c>
      <c r="R1623" s="148"/>
      <c r="S1623" s="149"/>
      <c r="T1623" s="149"/>
      <c r="U1623" s="151"/>
      <c r="V1623" s="151"/>
      <c r="W1623" s="138" t="s">
        <v>180</v>
      </c>
      <c r="X1623" s="138" t="s">
        <v>180</v>
      </c>
      <c r="Y1623" s="149"/>
      <c r="Z1623" s="151"/>
      <c r="AA1623" s="154" t="s">
        <v>78</v>
      </c>
      <c r="AB1623" s="151"/>
      <c r="AC1623" s="151"/>
      <c r="AD1623" s="150"/>
      <c r="AE1623" s="17"/>
      <c r="AF1623" s="12"/>
      <c r="AG1623" s="12"/>
      <c r="AH1623" s="12"/>
      <c r="AI1623" s="12"/>
      <c r="AJ1623" s="12"/>
      <c r="AK1623" s="12"/>
    </row>
    <row r="1624" customFormat="false" ht="13.8" hidden="false" customHeight="false" outlineLevel="0" collapsed="false">
      <c r="A1624" s="138" t="s">
        <v>1028</v>
      </c>
      <c r="B1624" s="138" t="s">
        <v>1029</v>
      </c>
      <c r="C1624" s="139" t="s">
        <v>1040</v>
      </c>
      <c r="D1624" s="139" t="s">
        <v>1041</v>
      </c>
      <c r="E1624" s="144" t="n">
        <v>0</v>
      </c>
      <c r="F1624" s="144" t="n">
        <v>1.96195182878347</v>
      </c>
      <c r="G1624" s="144" t="n">
        <v>20.0554773087303</v>
      </c>
      <c r="H1624" s="144" t="n">
        <v>61.7278433567105</v>
      </c>
      <c r="I1624" s="144" t="n">
        <v>83.1647595701303</v>
      </c>
      <c r="J1624" s="144" t="n">
        <v>49.4862623300056</v>
      </c>
      <c r="K1624" s="144" t="n">
        <v>39.2145885505699</v>
      </c>
      <c r="L1624" s="144" t="n">
        <v>26.7275982393721</v>
      </c>
      <c r="M1624" s="144" t="n">
        <v>19.4296300417138</v>
      </c>
      <c r="N1624" s="144" t="n">
        <v>18.454457868541</v>
      </c>
      <c r="O1624" s="144" t="n">
        <v>19.866129003395</v>
      </c>
      <c r="P1624" s="144" t="n">
        <v>8.91023238834423</v>
      </c>
      <c r="Q1624" s="144" t="n">
        <v>3.9953703181966</v>
      </c>
      <c r="R1624" s="149" t="s">
        <v>40</v>
      </c>
      <c r="S1624" s="138" t="s">
        <v>40</v>
      </c>
      <c r="T1624" s="138" t="s">
        <v>40</v>
      </c>
      <c r="U1624" s="138" t="s">
        <v>40</v>
      </c>
      <c r="V1624" s="138" t="s">
        <v>40</v>
      </c>
      <c r="W1624" s="138" t="s">
        <v>40</v>
      </c>
      <c r="X1624" s="138" t="s">
        <v>40</v>
      </c>
      <c r="Y1624" s="138" t="s">
        <v>40</v>
      </c>
      <c r="Z1624" s="138" t="s">
        <v>40</v>
      </c>
      <c r="AA1624" s="154" t="s">
        <v>40</v>
      </c>
      <c r="AB1624" s="138" t="s">
        <v>40</v>
      </c>
      <c r="AC1624" s="138" t="s">
        <v>40</v>
      </c>
      <c r="AD1624" s="155" t="s">
        <v>40</v>
      </c>
      <c r="AE1624" s="17"/>
      <c r="AF1624" s="12"/>
      <c r="AG1624" s="12"/>
      <c r="AH1624" s="12"/>
      <c r="AI1624" s="12"/>
      <c r="AJ1624" s="12"/>
      <c r="AK1624" s="12" t="s">
        <v>46</v>
      </c>
    </row>
    <row r="1625" customFormat="false" ht="13.8" hidden="false" customHeight="false" outlineLevel="0" collapsed="false">
      <c r="A1625" s="138" t="s">
        <v>1028</v>
      </c>
      <c r="B1625" s="138" t="s">
        <v>1029</v>
      </c>
      <c r="C1625" s="139" t="s">
        <v>1040</v>
      </c>
      <c r="D1625" s="139" t="s">
        <v>1042</v>
      </c>
      <c r="E1625" s="144" t="n">
        <v>0</v>
      </c>
      <c r="F1625" s="144" t="n">
        <v>1.96195182878347</v>
      </c>
      <c r="G1625" s="144" t="n">
        <v>15.8645113809256</v>
      </c>
      <c r="H1625" s="144" t="n">
        <v>31.5418501322468</v>
      </c>
      <c r="I1625" s="153" t="n">
        <v>0</v>
      </c>
      <c r="J1625" s="153" t="n">
        <v>0</v>
      </c>
      <c r="K1625" s="153" t="n">
        <v>6.56859996318817</v>
      </c>
      <c r="L1625" s="144" t="n">
        <v>24.9371386054415</v>
      </c>
      <c r="M1625" s="144" t="n">
        <v>15.9439157860886</v>
      </c>
      <c r="N1625" s="144" t="n">
        <v>17.7373952539416</v>
      </c>
      <c r="O1625" s="144" t="n">
        <v>19.2582583276644</v>
      </c>
      <c r="P1625" s="144" t="n">
        <v>7.83186803843516</v>
      </c>
      <c r="Q1625" s="144" t="n">
        <v>3.10453344846056</v>
      </c>
      <c r="R1625" s="149" t="s">
        <v>40</v>
      </c>
      <c r="S1625" s="138" t="s">
        <v>40</v>
      </c>
      <c r="T1625" s="138" t="s">
        <v>40</v>
      </c>
      <c r="U1625" s="138" t="s">
        <v>40</v>
      </c>
      <c r="V1625" s="151"/>
      <c r="W1625" s="138"/>
      <c r="X1625" s="138" t="s">
        <v>41</v>
      </c>
      <c r="Y1625" s="138" t="s">
        <v>40</v>
      </c>
      <c r="Z1625" s="138" t="s">
        <v>40</v>
      </c>
      <c r="AA1625" s="138" t="s">
        <v>40</v>
      </c>
      <c r="AB1625" s="138" t="s">
        <v>40</v>
      </c>
      <c r="AC1625" s="138" t="s">
        <v>40</v>
      </c>
      <c r="AD1625" s="155" t="s">
        <v>40</v>
      </c>
      <c r="AE1625" s="17"/>
      <c r="AF1625" s="12"/>
      <c r="AG1625" s="12"/>
      <c r="AH1625" s="12"/>
      <c r="AI1625" s="12"/>
      <c r="AJ1625" s="12"/>
      <c r="AK1625" s="12" t="s">
        <v>46</v>
      </c>
    </row>
    <row r="1626" customFormat="false" ht="13.8" hidden="false" customHeight="false" outlineLevel="0" collapsed="false">
      <c r="A1626" s="138" t="s">
        <v>1028</v>
      </c>
      <c r="B1626" s="138" t="s">
        <v>1029</v>
      </c>
      <c r="C1626" s="139" t="s">
        <v>1040</v>
      </c>
      <c r="D1626" s="139" t="s">
        <v>1043</v>
      </c>
      <c r="E1626" s="146" t="n">
        <v>0</v>
      </c>
      <c r="F1626" s="153" t="n">
        <v>0</v>
      </c>
      <c r="G1626" s="153" t="n">
        <v>0</v>
      </c>
      <c r="H1626" s="153" t="n">
        <v>0</v>
      </c>
      <c r="I1626" s="153" t="n">
        <v>0</v>
      </c>
      <c r="J1626" s="153" t="n">
        <v>7.39683332443237</v>
      </c>
      <c r="K1626" s="153" t="n">
        <v>0</v>
      </c>
      <c r="L1626" s="153" t="n">
        <v>2.66231999695301</v>
      </c>
      <c r="M1626" s="144" t="n">
        <v>18.1329480799225</v>
      </c>
      <c r="N1626" s="144" t="n">
        <v>17.6942179908067</v>
      </c>
      <c r="O1626" s="144" t="n">
        <v>20.6447801048801</v>
      </c>
      <c r="P1626" s="144" t="n">
        <v>9.20864745603121</v>
      </c>
      <c r="Q1626" s="144" t="n">
        <v>3.79648294610282</v>
      </c>
      <c r="R1626" s="148"/>
      <c r="S1626" s="149"/>
      <c r="T1626" s="149"/>
      <c r="U1626" s="151"/>
      <c r="V1626" s="151"/>
      <c r="W1626" s="138" t="s">
        <v>61</v>
      </c>
      <c r="X1626" s="151"/>
      <c r="Y1626" s="138" t="s">
        <v>61</v>
      </c>
      <c r="Z1626" s="138" t="s">
        <v>40</v>
      </c>
      <c r="AA1626" s="154" t="s">
        <v>40</v>
      </c>
      <c r="AB1626" s="138" t="s">
        <v>40</v>
      </c>
      <c r="AC1626" s="138" t="s">
        <v>40</v>
      </c>
      <c r="AD1626" s="155" t="s">
        <v>40</v>
      </c>
      <c r="AE1626" s="17"/>
      <c r="AF1626" s="12"/>
      <c r="AG1626" s="12"/>
      <c r="AH1626" s="12"/>
      <c r="AI1626" s="12"/>
      <c r="AJ1626" s="12"/>
      <c r="AK1626" s="12" t="s">
        <v>46</v>
      </c>
    </row>
    <row r="1627" customFormat="false" ht="13.8" hidden="false" customHeight="false" outlineLevel="0" collapsed="false">
      <c r="A1627" s="138" t="s">
        <v>1028</v>
      </c>
      <c r="B1627" s="138" t="s">
        <v>1029</v>
      </c>
      <c r="C1627" s="139" t="s">
        <v>1040</v>
      </c>
      <c r="D1627" s="139" t="s">
        <v>1044</v>
      </c>
      <c r="E1627" s="146" t="n">
        <v>0</v>
      </c>
      <c r="F1627" s="153" t="n">
        <v>0</v>
      </c>
      <c r="G1627" s="153" t="n">
        <v>0</v>
      </c>
      <c r="H1627" s="153" t="n">
        <v>0</v>
      </c>
      <c r="I1627" s="153" t="n">
        <v>0</v>
      </c>
      <c r="J1627" s="153" t="n">
        <v>5.84714999198914</v>
      </c>
      <c r="K1627" s="153" t="n">
        <v>0</v>
      </c>
      <c r="L1627" s="153" t="n">
        <v>0</v>
      </c>
      <c r="M1627" s="153" t="n">
        <v>2.39813332448403</v>
      </c>
      <c r="N1627" s="144" t="n">
        <v>20.5243022881249</v>
      </c>
      <c r="O1627" s="144" t="n">
        <v>18.9838809768359</v>
      </c>
      <c r="P1627" s="144" t="n">
        <v>8.6534266313538</v>
      </c>
      <c r="Q1627" s="144" t="n">
        <v>3.9859130579446</v>
      </c>
      <c r="R1627" s="148"/>
      <c r="S1627" s="149"/>
      <c r="T1627" s="149"/>
      <c r="U1627" s="151"/>
      <c r="V1627" s="151"/>
      <c r="W1627" s="138" t="s">
        <v>61</v>
      </c>
      <c r="X1627" s="151"/>
      <c r="Y1627" s="149"/>
      <c r="Z1627" s="138" t="s">
        <v>41</v>
      </c>
      <c r="AA1627" s="138" t="s">
        <v>40</v>
      </c>
      <c r="AB1627" s="138" t="s">
        <v>40</v>
      </c>
      <c r="AC1627" s="138" t="s">
        <v>40</v>
      </c>
      <c r="AD1627" s="155" t="s">
        <v>40</v>
      </c>
      <c r="AE1627" s="17"/>
      <c r="AF1627" s="12"/>
      <c r="AG1627" s="12"/>
      <c r="AH1627" s="12"/>
      <c r="AI1627" s="12"/>
      <c r="AJ1627" s="12"/>
      <c r="AK1627" s="12" t="s">
        <v>46</v>
      </c>
    </row>
    <row r="1628" customFormat="false" ht="13.8" hidden="false" customHeight="false" outlineLevel="0" collapsed="false">
      <c r="A1628" s="138" t="s">
        <v>1028</v>
      </c>
      <c r="B1628" s="138" t="s">
        <v>1029</v>
      </c>
      <c r="C1628" s="139" t="s">
        <v>1040</v>
      </c>
      <c r="D1628" s="139" t="s">
        <v>1045</v>
      </c>
      <c r="E1628" s="146" t="n">
        <v>0</v>
      </c>
      <c r="F1628" s="153" t="n">
        <v>0</v>
      </c>
      <c r="G1628" s="153" t="n">
        <v>0</v>
      </c>
      <c r="H1628" s="153" t="n">
        <v>0</v>
      </c>
      <c r="I1628" s="153" t="n">
        <v>0</v>
      </c>
      <c r="J1628" s="153" t="n">
        <v>5.35230832576752</v>
      </c>
      <c r="K1628" s="144" t="n">
        <v>36.4666897749218</v>
      </c>
      <c r="L1628" s="144" t="n">
        <v>28.2746019507093</v>
      </c>
      <c r="M1628" s="144" t="n">
        <v>20.0654437404037</v>
      </c>
      <c r="N1628" s="144" t="n">
        <v>18.0161951282727</v>
      </c>
      <c r="O1628" s="144" t="n">
        <v>16.757000759244</v>
      </c>
      <c r="P1628" s="144" t="n">
        <v>9.397922133406</v>
      </c>
      <c r="Q1628" s="144" t="n">
        <v>3.6758348736025</v>
      </c>
      <c r="R1628" s="148"/>
      <c r="S1628" s="149"/>
      <c r="T1628" s="149"/>
      <c r="U1628" s="151"/>
      <c r="V1628" s="151"/>
      <c r="W1628" s="138" t="s">
        <v>61</v>
      </c>
      <c r="X1628" s="138" t="s">
        <v>40</v>
      </c>
      <c r="Y1628" s="138" t="s">
        <v>40</v>
      </c>
      <c r="Z1628" s="138" t="s">
        <v>40</v>
      </c>
      <c r="AA1628" s="138" t="s">
        <v>40</v>
      </c>
      <c r="AB1628" s="138" t="s">
        <v>40</v>
      </c>
      <c r="AC1628" s="138" t="s">
        <v>40</v>
      </c>
      <c r="AD1628" s="155" t="s">
        <v>40</v>
      </c>
      <c r="AE1628" s="17"/>
      <c r="AF1628" s="12"/>
      <c r="AG1628" s="12"/>
      <c r="AH1628" s="12"/>
      <c r="AI1628" s="12"/>
      <c r="AJ1628" s="12"/>
      <c r="AK1628" s="12" t="s">
        <v>46</v>
      </c>
    </row>
    <row r="1629" customFormat="false" ht="13.8" hidden="false" customHeight="false" outlineLevel="0" collapsed="false">
      <c r="A1629" s="138" t="s">
        <v>1028</v>
      </c>
      <c r="B1629" s="138" t="s">
        <v>1029</v>
      </c>
      <c r="C1629" s="139" t="s">
        <v>1040</v>
      </c>
      <c r="D1629" s="139" t="s">
        <v>1046</v>
      </c>
      <c r="E1629" s="146" t="n">
        <v>0</v>
      </c>
      <c r="F1629" s="153" t="n">
        <v>0</v>
      </c>
      <c r="G1629" s="153" t="n">
        <v>0</v>
      </c>
      <c r="H1629" s="153" t="n">
        <v>0</v>
      </c>
      <c r="I1629" s="153" t="n">
        <v>0</v>
      </c>
      <c r="J1629" s="153" t="n">
        <v>0</v>
      </c>
      <c r="K1629" s="153" t="n">
        <v>7.31069997310638</v>
      </c>
      <c r="L1629" s="144" t="n">
        <v>29.1148166424994</v>
      </c>
      <c r="M1629" s="144" t="n">
        <v>18.9264237284217</v>
      </c>
      <c r="N1629" s="144" t="n">
        <v>19.7943652996106</v>
      </c>
      <c r="O1629" s="144" t="n">
        <v>19.9747469321093</v>
      </c>
      <c r="P1629" s="144" t="n">
        <v>9.0845251287378</v>
      </c>
      <c r="Q1629" s="144" t="n">
        <v>3.75964109564111</v>
      </c>
      <c r="R1629" s="148"/>
      <c r="S1629" s="149"/>
      <c r="T1629" s="149"/>
      <c r="U1629" s="151"/>
      <c r="V1629" s="151"/>
      <c r="W1629" s="138"/>
      <c r="X1629" s="138" t="s">
        <v>41</v>
      </c>
      <c r="Y1629" s="138" t="s">
        <v>1047</v>
      </c>
      <c r="Z1629" s="138" t="s">
        <v>40</v>
      </c>
      <c r="AA1629" s="138" t="s">
        <v>40</v>
      </c>
      <c r="AB1629" s="138" t="s">
        <v>40</v>
      </c>
      <c r="AC1629" s="138" t="s">
        <v>40</v>
      </c>
      <c r="AD1629" s="155" t="s">
        <v>40</v>
      </c>
      <c r="AE1629" s="17"/>
      <c r="AF1629" s="12"/>
      <c r="AG1629" s="12"/>
      <c r="AH1629" s="12"/>
      <c r="AI1629" s="12"/>
      <c r="AJ1629" s="12"/>
      <c r="AK1629" s="12" t="s">
        <v>46</v>
      </c>
    </row>
    <row r="1630" customFormat="false" ht="13.8" hidden="false" customHeight="false" outlineLevel="0" collapsed="false">
      <c r="A1630" s="138" t="s">
        <v>1028</v>
      </c>
      <c r="B1630" s="138" t="s">
        <v>1029</v>
      </c>
      <c r="C1630" s="139" t="s">
        <v>1040</v>
      </c>
      <c r="D1630" s="139" t="s">
        <v>1048</v>
      </c>
      <c r="E1630" s="146" t="n">
        <v>0</v>
      </c>
      <c r="F1630" s="153" t="n">
        <v>0</v>
      </c>
      <c r="G1630" s="153" t="n">
        <v>0</v>
      </c>
      <c r="H1630" s="153" t="n">
        <v>0</v>
      </c>
      <c r="I1630" s="153" t="n">
        <v>0</v>
      </c>
      <c r="J1630" s="153" t="n">
        <v>5.88237002849579</v>
      </c>
      <c r="K1630" s="153" t="n">
        <v>0</v>
      </c>
      <c r="L1630" s="153" t="n">
        <v>2.82759000241756</v>
      </c>
      <c r="M1630" s="144" t="n">
        <v>18.1309649180843</v>
      </c>
      <c r="N1630" s="144" t="n">
        <v>17.7634713792109</v>
      </c>
      <c r="O1630" s="144" t="n">
        <v>20.6854595420771</v>
      </c>
      <c r="P1630" s="144" t="n">
        <v>9.2850748594806</v>
      </c>
      <c r="Q1630" s="144" t="n">
        <v>4.11535384355202</v>
      </c>
      <c r="R1630" s="148"/>
      <c r="S1630" s="149"/>
      <c r="T1630" s="149"/>
      <c r="U1630" s="151"/>
      <c r="V1630" s="151"/>
      <c r="W1630" s="138" t="s">
        <v>61</v>
      </c>
      <c r="X1630" s="151"/>
      <c r="Y1630" s="138" t="s">
        <v>61</v>
      </c>
      <c r="Z1630" s="138" t="s">
        <v>40</v>
      </c>
      <c r="AA1630" s="138" t="s">
        <v>40</v>
      </c>
      <c r="AB1630" s="138" t="s">
        <v>40</v>
      </c>
      <c r="AC1630" s="138" t="s">
        <v>40</v>
      </c>
      <c r="AD1630" s="155" t="s">
        <v>40</v>
      </c>
      <c r="AE1630" s="17"/>
      <c r="AF1630" s="12"/>
      <c r="AG1630" s="12"/>
      <c r="AH1630" s="12"/>
      <c r="AI1630" s="12"/>
      <c r="AJ1630" s="12"/>
      <c r="AK1630" s="12" t="s">
        <v>46</v>
      </c>
    </row>
    <row r="1631" customFormat="false" ht="13.8" hidden="false" customHeight="false" outlineLevel="0" collapsed="false">
      <c r="A1631" s="138" t="s">
        <v>1028</v>
      </c>
      <c r="B1631" s="138" t="s">
        <v>1029</v>
      </c>
      <c r="C1631" s="139" t="s">
        <v>1040</v>
      </c>
      <c r="D1631" s="139" t="s">
        <v>1049</v>
      </c>
      <c r="E1631" s="146" t="n">
        <v>0</v>
      </c>
      <c r="F1631" s="153" t="n">
        <v>0</v>
      </c>
      <c r="G1631" s="153" t="n">
        <v>0</v>
      </c>
      <c r="H1631" s="153" t="n">
        <v>0</v>
      </c>
      <c r="I1631" s="153" t="n">
        <v>0</v>
      </c>
      <c r="J1631" s="153" t="n">
        <v>5.88237002849579</v>
      </c>
      <c r="K1631" s="153" t="n">
        <v>0</v>
      </c>
      <c r="L1631" s="153" t="n">
        <v>0</v>
      </c>
      <c r="M1631" s="153" t="n">
        <v>2.53776003092527</v>
      </c>
      <c r="N1631" s="144" t="n">
        <v>20.2501554667417</v>
      </c>
      <c r="O1631" s="144" t="n">
        <v>19.2079968319186</v>
      </c>
      <c r="P1631" s="144" t="n">
        <v>9.21744102767358</v>
      </c>
      <c r="Q1631" s="144" t="n">
        <v>3.78916780331305</v>
      </c>
      <c r="R1631" s="148"/>
      <c r="S1631" s="149"/>
      <c r="T1631" s="149"/>
      <c r="U1631" s="151"/>
      <c r="V1631" s="151"/>
      <c r="W1631" s="138" t="s">
        <v>61</v>
      </c>
      <c r="X1631" s="151"/>
      <c r="Y1631" s="149"/>
      <c r="Z1631" s="138" t="s">
        <v>41</v>
      </c>
      <c r="AA1631" s="138" t="s">
        <v>40</v>
      </c>
      <c r="AB1631" s="138" t="s">
        <v>40</v>
      </c>
      <c r="AC1631" s="138" t="s">
        <v>40</v>
      </c>
      <c r="AD1631" s="155" t="s">
        <v>40</v>
      </c>
      <c r="AE1631" s="17"/>
      <c r="AF1631" s="12"/>
      <c r="AG1631" s="12"/>
      <c r="AH1631" s="12"/>
      <c r="AI1631" s="12"/>
      <c r="AJ1631" s="12"/>
      <c r="AK1631" s="12" t="s">
        <v>46</v>
      </c>
    </row>
    <row r="1632" customFormat="false" ht="13.8" hidden="false" customHeight="false" outlineLevel="0" collapsed="false">
      <c r="A1632" s="138" t="s">
        <v>1028</v>
      </c>
      <c r="B1632" s="138" t="s">
        <v>1029</v>
      </c>
      <c r="C1632" s="139" t="s">
        <v>1040</v>
      </c>
      <c r="D1632" s="139" t="s">
        <v>1050</v>
      </c>
      <c r="E1632" s="144" t="n">
        <v>0</v>
      </c>
      <c r="F1632" s="144" t="n">
        <v>1.96195182878347</v>
      </c>
      <c r="G1632" s="144" t="n">
        <v>19.7318395067539</v>
      </c>
      <c r="H1632" s="144" t="n">
        <v>55.2187800068696</v>
      </c>
      <c r="I1632" s="144" t="n">
        <v>46.3863052377322</v>
      </c>
      <c r="J1632" s="144" t="n">
        <v>24.4600518577961</v>
      </c>
      <c r="K1632" s="144" t="n">
        <v>21.5103731570499</v>
      </c>
      <c r="L1632" s="144" t="n">
        <v>14.0727519528526</v>
      </c>
      <c r="M1632" s="144" t="n">
        <v>8.30329911376808</v>
      </c>
      <c r="N1632" s="144" t="n">
        <v>10.8008524282126</v>
      </c>
      <c r="O1632" s="144" t="n">
        <v>13.787195521466</v>
      </c>
      <c r="P1632" s="144" t="n">
        <v>6.91776932930456</v>
      </c>
      <c r="Q1632" s="144" t="n">
        <v>3.12773761709058</v>
      </c>
      <c r="R1632" s="149" t="s">
        <v>40</v>
      </c>
      <c r="S1632" s="138" t="s">
        <v>40</v>
      </c>
      <c r="T1632" s="138" t="s">
        <v>40</v>
      </c>
      <c r="U1632" s="138" t="s">
        <v>40</v>
      </c>
      <c r="V1632" s="138" t="s">
        <v>40</v>
      </c>
      <c r="W1632" s="138" t="s">
        <v>40</v>
      </c>
      <c r="X1632" s="138" t="s">
        <v>40</v>
      </c>
      <c r="Y1632" s="138" t="s">
        <v>40</v>
      </c>
      <c r="Z1632" s="138" t="s">
        <v>40</v>
      </c>
      <c r="AA1632" s="138" t="s">
        <v>40</v>
      </c>
      <c r="AB1632" s="138" t="s">
        <v>40</v>
      </c>
      <c r="AC1632" s="154" t="s">
        <v>40</v>
      </c>
      <c r="AD1632" s="155" t="s">
        <v>40</v>
      </c>
      <c r="AE1632" s="17"/>
      <c r="AF1632" s="12"/>
      <c r="AG1632" s="12"/>
      <c r="AH1632" s="12"/>
      <c r="AI1632" s="12"/>
      <c r="AJ1632" s="12"/>
      <c r="AK1632" s="12" t="s">
        <v>46</v>
      </c>
    </row>
    <row r="1633" customFormat="false" ht="13.8" hidden="false" customHeight="false" outlineLevel="0" collapsed="false">
      <c r="A1633" s="138" t="s">
        <v>1028</v>
      </c>
      <c r="B1633" s="138" t="s">
        <v>1029</v>
      </c>
      <c r="C1633" s="139" t="s">
        <v>1040</v>
      </c>
      <c r="D1633" s="139" t="s">
        <v>1051</v>
      </c>
      <c r="E1633" s="144" t="n">
        <v>0</v>
      </c>
      <c r="F1633" s="144" t="n">
        <v>1.96195182878347</v>
      </c>
      <c r="G1633" s="144" t="n">
        <v>19.9774594126003</v>
      </c>
      <c r="H1633" s="144" t="n">
        <v>59.458964624505</v>
      </c>
      <c r="I1633" s="144" t="n">
        <v>54.8980294386228</v>
      </c>
      <c r="J1633" s="144" t="n">
        <v>27.0918731156567</v>
      </c>
      <c r="K1633" s="144" t="n">
        <v>21.9583061239534</v>
      </c>
      <c r="L1633" s="144" t="n">
        <v>14.4461213103274</v>
      </c>
      <c r="M1633" s="144" t="n">
        <v>8.57413890971137</v>
      </c>
      <c r="N1633" s="144" t="n">
        <v>10.8928241950112</v>
      </c>
      <c r="O1633" s="144" t="n">
        <v>13.7944574919271</v>
      </c>
      <c r="P1633" s="144" t="n">
        <v>7.1212593373096</v>
      </c>
      <c r="Q1633" s="144" t="n">
        <v>3.18053209474163</v>
      </c>
      <c r="R1633" s="149" t="s">
        <v>40</v>
      </c>
      <c r="S1633" s="138" t="s">
        <v>40</v>
      </c>
      <c r="T1633" s="138" t="s">
        <v>40</v>
      </c>
      <c r="U1633" s="138" t="s">
        <v>40</v>
      </c>
      <c r="V1633" s="138" t="s">
        <v>40</v>
      </c>
      <c r="W1633" s="138" t="s">
        <v>40</v>
      </c>
      <c r="X1633" s="138" t="s">
        <v>40</v>
      </c>
      <c r="Y1633" s="138" t="s">
        <v>40</v>
      </c>
      <c r="Z1633" s="138" t="s">
        <v>40</v>
      </c>
      <c r="AA1633" s="138" t="s">
        <v>40</v>
      </c>
      <c r="AB1633" s="138" t="s">
        <v>40</v>
      </c>
      <c r="AC1633" s="138" t="s">
        <v>40</v>
      </c>
      <c r="AD1633" s="155" t="s">
        <v>40</v>
      </c>
      <c r="AE1633" s="17"/>
      <c r="AF1633" s="12"/>
      <c r="AG1633" s="12"/>
      <c r="AH1633" s="12"/>
      <c r="AI1633" s="12"/>
      <c r="AJ1633" s="12"/>
      <c r="AK1633" s="12" t="s">
        <v>46</v>
      </c>
    </row>
    <row r="1634" customFormat="false" ht="13.8" hidden="false" customHeight="false" outlineLevel="0" collapsed="false">
      <c r="A1634" s="138" t="s">
        <v>1028</v>
      </c>
      <c r="B1634" s="138" t="s">
        <v>1029</v>
      </c>
      <c r="C1634" s="139" t="s">
        <v>1040</v>
      </c>
      <c r="D1634" s="139" t="s">
        <v>1052</v>
      </c>
      <c r="E1634" s="146" t="n">
        <v>0</v>
      </c>
      <c r="F1634" s="153" t="n">
        <v>0</v>
      </c>
      <c r="G1634" s="153" t="n">
        <v>0</v>
      </c>
      <c r="H1634" s="153" t="n">
        <v>0</v>
      </c>
      <c r="I1634" s="153" t="n">
        <v>4.21004999756813</v>
      </c>
      <c r="J1634" s="144" t="n">
        <v>24.8297664418905</v>
      </c>
      <c r="K1634" s="144" t="n">
        <v>19.7792468504936</v>
      </c>
      <c r="L1634" s="144" t="n">
        <v>15.9693956279772</v>
      </c>
      <c r="M1634" s="144" t="n">
        <v>7.54460021010822</v>
      </c>
      <c r="N1634" s="144" t="n">
        <v>11.7720045766882</v>
      </c>
      <c r="O1634" s="144" t="n">
        <v>14.4281731336378</v>
      </c>
      <c r="P1634" s="144" t="n">
        <v>8.08770986229536</v>
      </c>
      <c r="Q1634" s="144" t="n">
        <v>3.05606338505944</v>
      </c>
      <c r="R1634" s="148"/>
      <c r="S1634" s="149"/>
      <c r="T1634" s="149"/>
      <c r="U1634" s="151"/>
      <c r="V1634" s="138" t="s">
        <v>61</v>
      </c>
      <c r="W1634" s="138" t="s">
        <v>40</v>
      </c>
      <c r="X1634" s="138" t="s">
        <v>40</v>
      </c>
      <c r="Y1634" s="138" t="s">
        <v>40</v>
      </c>
      <c r="Z1634" s="138" t="s">
        <v>40</v>
      </c>
      <c r="AA1634" s="138" t="s">
        <v>40</v>
      </c>
      <c r="AB1634" s="138" t="s">
        <v>40</v>
      </c>
      <c r="AC1634" s="138" t="s">
        <v>40</v>
      </c>
      <c r="AD1634" s="155" t="s">
        <v>40</v>
      </c>
      <c r="AE1634" s="17"/>
      <c r="AF1634" s="12"/>
      <c r="AG1634" s="12"/>
      <c r="AH1634" s="12"/>
      <c r="AI1634" s="12"/>
      <c r="AJ1634" s="12"/>
      <c r="AK1634" s="12" t="s">
        <v>46</v>
      </c>
    </row>
    <row r="1635" customFormat="false" ht="13.8" hidden="false" customHeight="false" outlineLevel="0" collapsed="false">
      <c r="A1635" s="138" t="s">
        <v>1028</v>
      </c>
      <c r="B1635" s="138" t="s">
        <v>1029</v>
      </c>
      <c r="C1635" s="139" t="s">
        <v>1040</v>
      </c>
      <c r="D1635" s="139" t="s">
        <v>1053</v>
      </c>
      <c r="E1635" s="146" t="n">
        <v>0</v>
      </c>
      <c r="F1635" s="153" t="n">
        <v>0</v>
      </c>
      <c r="G1635" s="153" t="n">
        <v>0</v>
      </c>
      <c r="H1635" s="153" t="n">
        <v>0</v>
      </c>
      <c r="I1635" s="153" t="n">
        <v>0</v>
      </c>
      <c r="J1635" s="153" t="n">
        <v>0</v>
      </c>
      <c r="K1635" s="153" t="n">
        <v>4.33637332280477</v>
      </c>
      <c r="L1635" s="144" t="n">
        <v>14.8921722240214</v>
      </c>
      <c r="M1635" s="144" t="n">
        <v>8.56344699593527</v>
      </c>
      <c r="N1635" s="144" t="n">
        <v>11.7268127440253</v>
      </c>
      <c r="O1635" s="144" t="n">
        <v>13.6428334583373</v>
      </c>
      <c r="P1635" s="144" t="n">
        <v>7.85522483566421</v>
      </c>
      <c r="Q1635" s="144" t="n">
        <v>3.19955219026832</v>
      </c>
      <c r="R1635" s="148"/>
      <c r="S1635" s="149"/>
      <c r="T1635" s="149"/>
      <c r="U1635" s="151"/>
      <c r="V1635" s="151"/>
      <c r="W1635" s="138"/>
      <c r="X1635" s="138" t="s">
        <v>41</v>
      </c>
      <c r="Y1635" s="138" t="s">
        <v>40</v>
      </c>
      <c r="Z1635" s="138" t="s">
        <v>40</v>
      </c>
      <c r="AA1635" s="138" t="s">
        <v>40</v>
      </c>
      <c r="AB1635" s="138" t="s">
        <v>40</v>
      </c>
      <c r="AC1635" s="138" t="s">
        <v>40</v>
      </c>
      <c r="AD1635" s="155" t="s">
        <v>40</v>
      </c>
      <c r="AE1635" s="17"/>
      <c r="AF1635" s="12"/>
      <c r="AG1635" s="12"/>
      <c r="AH1635" s="12"/>
      <c r="AI1635" s="12"/>
      <c r="AJ1635" s="12"/>
      <c r="AK1635" s="12" t="s">
        <v>46</v>
      </c>
    </row>
    <row r="1636" customFormat="false" ht="13.8" hidden="false" customHeight="false" outlineLevel="0" collapsed="false">
      <c r="A1636" s="138" t="s">
        <v>1028</v>
      </c>
      <c r="B1636" s="138" t="s">
        <v>1029</v>
      </c>
      <c r="C1636" s="139" t="s">
        <v>1040</v>
      </c>
      <c r="D1636" s="139" t="s">
        <v>1054</v>
      </c>
      <c r="E1636" s="144" t="n">
        <v>0</v>
      </c>
      <c r="F1636" s="144" t="n">
        <v>1.96195182878347</v>
      </c>
      <c r="G1636" s="144" t="n">
        <v>15.8663328554082</v>
      </c>
      <c r="H1636" s="144" t="n">
        <v>30.6516168225512</v>
      </c>
      <c r="I1636" s="153" t="n">
        <v>0</v>
      </c>
      <c r="J1636" s="153" t="n">
        <v>2.81483165661494</v>
      </c>
      <c r="K1636" s="144" t="n">
        <v>18.2394217311715</v>
      </c>
      <c r="L1636" s="144" t="n">
        <v>12.303213885697</v>
      </c>
      <c r="M1636" s="144" t="n">
        <v>7.37813096183042</v>
      </c>
      <c r="N1636" s="144" t="n">
        <v>8.7369681832691</v>
      </c>
      <c r="O1636" s="144" t="n">
        <v>12.5179607365724</v>
      </c>
      <c r="P1636" s="144" t="n">
        <v>7.87194087569203</v>
      </c>
      <c r="Q1636" s="144" t="n">
        <v>3.66749534649508</v>
      </c>
      <c r="R1636" s="149" t="s">
        <v>40</v>
      </c>
      <c r="S1636" s="138" t="s">
        <v>40</v>
      </c>
      <c r="T1636" s="138" t="s">
        <v>40</v>
      </c>
      <c r="U1636" s="138" t="s">
        <v>40</v>
      </c>
      <c r="V1636" s="151"/>
      <c r="W1636" s="138" t="s">
        <v>41</v>
      </c>
      <c r="X1636" s="138" t="s">
        <v>40</v>
      </c>
      <c r="Y1636" s="138" t="s">
        <v>40</v>
      </c>
      <c r="Z1636" s="138" t="s">
        <v>40</v>
      </c>
      <c r="AA1636" s="138" t="s">
        <v>40</v>
      </c>
      <c r="AB1636" s="138" t="s">
        <v>40</v>
      </c>
      <c r="AC1636" s="138" t="s">
        <v>40</v>
      </c>
      <c r="AD1636" s="155" t="s">
        <v>40</v>
      </c>
      <c r="AE1636" s="17"/>
      <c r="AF1636" s="12"/>
      <c r="AG1636" s="12"/>
      <c r="AH1636" s="12"/>
      <c r="AI1636" s="12"/>
      <c r="AJ1636" s="12"/>
      <c r="AK1636" s="12" t="s">
        <v>46</v>
      </c>
    </row>
    <row r="1637" customFormat="false" ht="13.8" hidden="false" customHeight="false" outlineLevel="0" collapsed="false">
      <c r="A1637" s="138" t="s">
        <v>1028</v>
      </c>
      <c r="B1637" s="138" t="s">
        <v>1029</v>
      </c>
      <c r="C1637" s="139" t="s">
        <v>1040</v>
      </c>
      <c r="D1637" s="139" t="s">
        <v>1055</v>
      </c>
      <c r="E1637" s="146" t="n">
        <v>0</v>
      </c>
      <c r="F1637" s="153" t="n">
        <v>0</v>
      </c>
      <c r="G1637" s="153" t="n">
        <v>0</v>
      </c>
      <c r="H1637" s="153" t="n">
        <v>0</v>
      </c>
      <c r="I1637" s="153" t="n">
        <v>4.66275999546051</v>
      </c>
      <c r="J1637" s="153" t="n">
        <v>0</v>
      </c>
      <c r="K1637" s="153" t="n">
        <v>0</v>
      </c>
      <c r="L1637" s="153" t="n">
        <v>0</v>
      </c>
      <c r="M1637" s="153" t="n">
        <v>1.20311999936899</v>
      </c>
      <c r="N1637" s="144" t="n">
        <v>11.1942874314263</v>
      </c>
      <c r="O1637" s="144" t="n">
        <v>15.4331871952551</v>
      </c>
      <c r="P1637" s="144" t="n">
        <v>7.75678587966554</v>
      </c>
      <c r="Q1637" s="144" t="n">
        <v>2.34201209442247</v>
      </c>
      <c r="R1637" s="148"/>
      <c r="S1637" s="149"/>
      <c r="T1637" s="149"/>
      <c r="U1637" s="151"/>
      <c r="V1637" s="138" t="s">
        <v>61</v>
      </c>
      <c r="W1637" s="138"/>
      <c r="X1637" s="151"/>
      <c r="Y1637" s="149"/>
      <c r="Z1637" s="138" t="s">
        <v>41</v>
      </c>
      <c r="AA1637" s="138" t="s">
        <v>40</v>
      </c>
      <c r="AB1637" s="138" t="s">
        <v>40</v>
      </c>
      <c r="AC1637" s="138" t="s">
        <v>40</v>
      </c>
      <c r="AD1637" s="155" t="s">
        <v>40</v>
      </c>
      <c r="AE1637" s="17"/>
      <c r="AF1637" s="12"/>
      <c r="AG1637" s="12"/>
      <c r="AH1637" s="12"/>
      <c r="AI1637" s="12"/>
      <c r="AJ1637" s="12"/>
      <c r="AK1637" s="12" t="s">
        <v>46</v>
      </c>
    </row>
    <row r="1638" customFormat="false" ht="13.8" hidden="false" customHeight="false" outlineLevel="0" collapsed="false">
      <c r="A1638" s="138" t="s">
        <v>1028</v>
      </c>
      <c r="B1638" s="138" t="s">
        <v>1029</v>
      </c>
      <c r="C1638" s="139" t="s">
        <v>1040</v>
      </c>
      <c r="D1638" s="139" t="s">
        <v>1056</v>
      </c>
      <c r="E1638" s="146" t="n">
        <v>0</v>
      </c>
      <c r="F1638" s="153" t="n">
        <v>0</v>
      </c>
      <c r="G1638" s="153" t="n">
        <v>0</v>
      </c>
      <c r="H1638" s="153" t="n">
        <v>0</v>
      </c>
      <c r="I1638" s="153" t="n">
        <v>4.49275998870532</v>
      </c>
      <c r="J1638" s="144" t="n">
        <v>27.3961771030112</v>
      </c>
      <c r="K1638" s="144" t="n">
        <v>20.4174153609866</v>
      </c>
      <c r="L1638" s="144" t="n">
        <v>16.2855850059229</v>
      </c>
      <c r="M1638" s="144" t="n">
        <v>7.58565194250661</v>
      </c>
      <c r="N1638" s="144" t="n">
        <v>12.3032944296886</v>
      </c>
      <c r="O1638" s="144" t="n">
        <v>14.5135184530989</v>
      </c>
      <c r="P1638" s="144" t="n">
        <v>8.22185658323135</v>
      </c>
      <c r="Q1638" s="144" t="n">
        <v>2.77497592603876</v>
      </c>
      <c r="R1638" s="148"/>
      <c r="S1638" s="149"/>
      <c r="T1638" s="149"/>
      <c r="U1638" s="151"/>
      <c r="V1638" s="138" t="s">
        <v>61</v>
      </c>
      <c r="W1638" s="138" t="s">
        <v>40</v>
      </c>
      <c r="X1638" s="138" t="s">
        <v>40</v>
      </c>
      <c r="Y1638" s="138" t="s">
        <v>40</v>
      </c>
      <c r="Z1638" s="138" t="s">
        <v>40</v>
      </c>
      <c r="AA1638" s="138" t="s">
        <v>40</v>
      </c>
      <c r="AB1638" s="138" t="s">
        <v>40</v>
      </c>
      <c r="AC1638" s="138" t="s">
        <v>40</v>
      </c>
      <c r="AD1638" s="155" t="s">
        <v>40</v>
      </c>
      <c r="AE1638" s="17"/>
      <c r="AF1638" s="12"/>
      <c r="AG1638" s="12"/>
      <c r="AH1638" s="12"/>
      <c r="AI1638" s="12"/>
      <c r="AJ1638" s="12"/>
      <c r="AK1638" s="12" t="s">
        <v>46</v>
      </c>
    </row>
    <row r="1639" customFormat="false" ht="13.8" hidden="false" customHeight="false" outlineLevel="0" collapsed="false">
      <c r="A1639" s="138" t="s">
        <v>1028</v>
      </c>
      <c r="B1639" s="138" t="s">
        <v>1029</v>
      </c>
      <c r="C1639" s="139" t="s">
        <v>1040</v>
      </c>
      <c r="D1639" s="139" t="s">
        <v>1057</v>
      </c>
      <c r="E1639" s="146" t="n">
        <v>0</v>
      </c>
      <c r="F1639" s="153" t="n">
        <v>0</v>
      </c>
      <c r="G1639" s="153" t="n">
        <v>0</v>
      </c>
      <c r="H1639" s="153" t="n">
        <v>0</v>
      </c>
      <c r="I1639" s="153" t="n">
        <v>0</v>
      </c>
      <c r="J1639" s="153" t="n">
        <v>0</v>
      </c>
      <c r="K1639" s="153" t="n">
        <v>4.76719998041789</v>
      </c>
      <c r="L1639" s="144" t="n">
        <v>15.4414635469827</v>
      </c>
      <c r="M1639" s="144" t="n">
        <v>8.8492791940059</v>
      </c>
      <c r="N1639" s="144" t="n">
        <v>12.2272295364001</v>
      </c>
      <c r="O1639" s="144" t="n">
        <v>14.3508937408859</v>
      </c>
      <c r="P1639" s="144" t="n">
        <v>7.40623162638041</v>
      </c>
      <c r="Q1639" s="144" t="n">
        <v>2.8548478814108</v>
      </c>
      <c r="R1639" s="148"/>
      <c r="S1639" s="149"/>
      <c r="T1639" s="149"/>
      <c r="U1639" s="151"/>
      <c r="V1639" s="151"/>
      <c r="W1639" s="138"/>
      <c r="X1639" s="138" t="s">
        <v>41</v>
      </c>
      <c r="Y1639" s="138" t="s">
        <v>1047</v>
      </c>
      <c r="Z1639" s="138" t="s">
        <v>40</v>
      </c>
      <c r="AA1639" s="138" t="s">
        <v>40</v>
      </c>
      <c r="AB1639" s="138" t="s">
        <v>40</v>
      </c>
      <c r="AC1639" s="138" t="s">
        <v>40</v>
      </c>
      <c r="AD1639" s="155" t="s">
        <v>40</v>
      </c>
      <c r="AE1639" s="17"/>
      <c r="AF1639" s="12"/>
      <c r="AG1639" s="12"/>
      <c r="AH1639" s="12"/>
      <c r="AI1639" s="12"/>
      <c r="AJ1639" s="12"/>
      <c r="AK1639" s="12" t="s">
        <v>46</v>
      </c>
    </row>
    <row r="1640" customFormat="false" ht="13.8" hidden="false" customHeight="false" outlineLevel="0" collapsed="false">
      <c r="A1640" s="138" t="s">
        <v>1028</v>
      </c>
      <c r="B1640" s="138" t="s">
        <v>1029</v>
      </c>
      <c r="C1640" s="139" t="s">
        <v>1040</v>
      </c>
      <c r="D1640" s="139" t="s">
        <v>1058</v>
      </c>
      <c r="E1640" s="146" t="n">
        <v>0</v>
      </c>
      <c r="F1640" s="153" t="n">
        <v>0</v>
      </c>
      <c r="G1640" s="153" t="n">
        <v>0</v>
      </c>
      <c r="H1640" s="153" t="n">
        <v>0</v>
      </c>
      <c r="I1640" s="153" t="n">
        <v>4.83513999183973</v>
      </c>
      <c r="J1640" s="153" t="n">
        <v>0</v>
      </c>
      <c r="K1640" s="153" t="n">
        <v>0</v>
      </c>
      <c r="L1640" s="153" t="n">
        <v>1.48152164811268</v>
      </c>
      <c r="M1640" s="144" t="n">
        <v>8.74526544424173</v>
      </c>
      <c r="N1640" s="144" t="n">
        <v>8.36341285379604</v>
      </c>
      <c r="O1640" s="144" t="n">
        <v>14.0599007637883</v>
      </c>
      <c r="P1640" s="144" t="n">
        <v>8.14727034214662</v>
      </c>
      <c r="Q1640" s="144" t="n">
        <v>2.58361651296062</v>
      </c>
      <c r="R1640" s="148"/>
      <c r="S1640" s="149"/>
      <c r="T1640" s="149"/>
      <c r="U1640" s="151"/>
      <c r="V1640" s="138" t="s">
        <v>61</v>
      </c>
      <c r="W1640" s="138"/>
      <c r="X1640" s="151"/>
      <c r="Y1640" s="138" t="s">
        <v>61</v>
      </c>
      <c r="Z1640" s="138" t="s">
        <v>40</v>
      </c>
      <c r="AA1640" s="138" t="s">
        <v>40</v>
      </c>
      <c r="AB1640" s="138" t="s">
        <v>40</v>
      </c>
      <c r="AC1640" s="138" t="s">
        <v>40</v>
      </c>
      <c r="AD1640" s="155" t="s">
        <v>40</v>
      </c>
      <c r="AE1640" s="17"/>
      <c r="AF1640" s="12"/>
      <c r="AG1640" s="12"/>
      <c r="AH1640" s="12"/>
      <c r="AI1640" s="12"/>
      <c r="AJ1640" s="12"/>
      <c r="AK1640" s="12" t="s">
        <v>46</v>
      </c>
    </row>
    <row r="1641" customFormat="false" ht="13.8" hidden="false" customHeight="false" outlineLevel="0" collapsed="false">
      <c r="A1641" s="138" t="s">
        <v>1028</v>
      </c>
      <c r="B1641" s="138" t="s">
        <v>1029</v>
      </c>
      <c r="C1641" s="139" t="s">
        <v>1040</v>
      </c>
      <c r="D1641" s="139" t="s">
        <v>1059</v>
      </c>
      <c r="E1641" s="146" t="n">
        <v>0</v>
      </c>
      <c r="F1641" s="153" t="n">
        <v>0</v>
      </c>
      <c r="G1641" s="153" t="n">
        <v>0</v>
      </c>
      <c r="H1641" s="153" t="n">
        <v>0</v>
      </c>
      <c r="I1641" s="153" t="n">
        <v>4.83513999183973</v>
      </c>
      <c r="J1641" s="153" t="n">
        <v>0</v>
      </c>
      <c r="K1641" s="153" t="n">
        <v>0</v>
      </c>
      <c r="L1641" s="153" t="n">
        <v>0</v>
      </c>
      <c r="M1641" s="153" t="n">
        <v>1.28338666508595</v>
      </c>
      <c r="N1641" s="144" t="n">
        <v>10.9556693435159</v>
      </c>
      <c r="O1641" s="144" t="n">
        <v>16.5398669691889</v>
      </c>
      <c r="P1641" s="144" t="n">
        <v>8.0433283785602</v>
      </c>
      <c r="Q1641" s="144" t="n">
        <v>2.39846729363004</v>
      </c>
      <c r="R1641" s="148"/>
      <c r="S1641" s="149"/>
      <c r="T1641" s="149"/>
      <c r="U1641" s="151"/>
      <c r="V1641" s="138" t="s">
        <v>61</v>
      </c>
      <c r="W1641" s="138"/>
      <c r="X1641" s="151"/>
      <c r="Y1641" s="149"/>
      <c r="Z1641" s="138" t="s">
        <v>41</v>
      </c>
      <c r="AA1641" s="138" t="s">
        <v>40</v>
      </c>
      <c r="AB1641" s="138" t="s">
        <v>40</v>
      </c>
      <c r="AC1641" s="138" t="s">
        <v>40</v>
      </c>
      <c r="AD1641" s="155" t="s">
        <v>40</v>
      </c>
      <c r="AE1641" s="17"/>
      <c r="AF1641" s="12"/>
      <c r="AG1641" s="12"/>
      <c r="AH1641" s="12"/>
      <c r="AI1641" s="12"/>
      <c r="AJ1641" s="12"/>
      <c r="AK1641" s="12" t="s">
        <v>46</v>
      </c>
    </row>
    <row r="1642" customFormat="false" ht="13.8" hidden="false" customHeight="false" outlineLevel="0" collapsed="false">
      <c r="A1642" s="138" t="s">
        <v>1028</v>
      </c>
      <c r="B1642" s="138" t="s">
        <v>1029</v>
      </c>
      <c r="C1642" s="139" t="s">
        <v>1040</v>
      </c>
      <c r="D1642" s="139" t="s">
        <v>1060</v>
      </c>
      <c r="E1642" s="144" t="n">
        <v>0</v>
      </c>
      <c r="F1642" s="144" t="n">
        <v>1.96196199173019</v>
      </c>
      <c r="G1642" s="144" t="n">
        <v>18.622397386602</v>
      </c>
      <c r="H1642" s="144" t="n">
        <v>39.9886027268792</v>
      </c>
      <c r="I1642" s="144" t="n">
        <v>24.1231179387782</v>
      </c>
      <c r="J1642" s="144" t="n">
        <v>14.8339737992409</v>
      </c>
      <c r="K1642" s="144" t="n">
        <v>10.8250905698653</v>
      </c>
      <c r="L1642" s="144" t="n">
        <v>6.89746659400592</v>
      </c>
      <c r="M1642" s="144" t="n">
        <v>5.40967986578979</v>
      </c>
      <c r="N1642" s="144" t="n">
        <v>7.59326955201917</v>
      </c>
      <c r="O1642" s="144" t="n">
        <v>8.81126547147269</v>
      </c>
      <c r="P1642" s="144" t="n">
        <v>5.88244190986549</v>
      </c>
      <c r="Q1642" s="144" t="n">
        <v>3.17702409885232</v>
      </c>
      <c r="R1642" s="149" t="s">
        <v>40</v>
      </c>
      <c r="S1642" s="138" t="s">
        <v>40</v>
      </c>
      <c r="T1642" s="138" t="s">
        <v>40</v>
      </c>
      <c r="U1642" s="138" t="s">
        <v>40</v>
      </c>
      <c r="V1642" s="138" t="s">
        <v>40</v>
      </c>
      <c r="W1642" s="138" t="s">
        <v>40</v>
      </c>
      <c r="X1642" s="138" t="s">
        <v>40</v>
      </c>
      <c r="Y1642" s="138" t="s">
        <v>40</v>
      </c>
      <c r="Z1642" s="138" t="s">
        <v>40</v>
      </c>
      <c r="AA1642" s="138" t="s">
        <v>40</v>
      </c>
      <c r="AB1642" s="138" t="s">
        <v>40</v>
      </c>
      <c r="AC1642" s="138" t="s">
        <v>40</v>
      </c>
      <c r="AD1642" s="155" t="s">
        <v>40</v>
      </c>
      <c r="AE1642" s="17"/>
      <c r="AF1642" s="12"/>
      <c r="AG1642" s="12"/>
      <c r="AH1642" s="12"/>
      <c r="AI1642" s="12"/>
      <c r="AJ1642" s="12"/>
      <c r="AK1642" s="12" t="s">
        <v>46</v>
      </c>
    </row>
    <row r="1643" customFormat="false" ht="13.8" hidden="false" customHeight="false" outlineLevel="0" collapsed="false">
      <c r="A1643" s="138" t="s">
        <v>1028</v>
      </c>
      <c r="B1643" s="138" t="s">
        <v>1029</v>
      </c>
      <c r="C1643" s="139" t="s">
        <v>1040</v>
      </c>
      <c r="D1643" s="139" t="s">
        <v>1061</v>
      </c>
      <c r="E1643" s="146" t="n">
        <v>0</v>
      </c>
      <c r="F1643" s="153" t="n">
        <v>0</v>
      </c>
      <c r="G1643" s="153" t="n">
        <v>0</v>
      </c>
      <c r="H1643" s="153" t="n">
        <v>0</v>
      </c>
      <c r="I1643" s="153" t="n">
        <v>0</v>
      </c>
      <c r="J1643" s="153" t="n">
        <v>2.0354666642348</v>
      </c>
      <c r="K1643" s="144" t="n">
        <v>9.65106152851756</v>
      </c>
      <c r="L1643" s="144" t="n">
        <v>6.39461099347543</v>
      </c>
      <c r="M1643" s="144" t="n">
        <v>5.86287480202459</v>
      </c>
      <c r="N1643" s="144" t="n">
        <v>8.12332874385729</v>
      </c>
      <c r="O1643" s="144" t="n">
        <v>8.84235786445927</v>
      </c>
      <c r="P1643" s="144" t="n">
        <v>4.23016648473484</v>
      </c>
      <c r="Q1643" s="144" t="n">
        <v>2.06529750710442</v>
      </c>
      <c r="R1643" s="148"/>
      <c r="S1643" s="149"/>
      <c r="T1643" s="149"/>
      <c r="U1643" s="151"/>
      <c r="V1643" s="151"/>
      <c r="W1643" s="138" t="s">
        <v>61</v>
      </c>
      <c r="X1643" s="138" t="s">
        <v>40</v>
      </c>
      <c r="Y1643" s="138" t="s">
        <v>40</v>
      </c>
      <c r="Z1643" s="138" t="s">
        <v>40</v>
      </c>
      <c r="AA1643" s="138" t="s">
        <v>40</v>
      </c>
      <c r="AB1643" s="138" t="s">
        <v>40</v>
      </c>
      <c r="AC1643" s="138" t="s">
        <v>40</v>
      </c>
      <c r="AD1643" s="155" t="s">
        <v>40</v>
      </c>
      <c r="AE1643" s="17"/>
      <c r="AF1643" s="12"/>
      <c r="AG1643" s="12"/>
      <c r="AH1643" s="12"/>
      <c r="AI1643" s="12"/>
      <c r="AJ1643" s="12"/>
      <c r="AK1643" s="12" t="s">
        <v>46</v>
      </c>
    </row>
    <row r="1644" customFormat="false" ht="13.8" hidden="false" customHeight="false" outlineLevel="0" collapsed="false">
      <c r="A1644" s="138" t="s">
        <v>1028</v>
      </c>
      <c r="B1644" s="138" t="s">
        <v>1029</v>
      </c>
      <c r="C1644" s="139" t="s">
        <v>1040</v>
      </c>
      <c r="D1644" s="139" t="s">
        <v>1062</v>
      </c>
      <c r="E1644" s="146" t="n">
        <v>0</v>
      </c>
      <c r="F1644" s="153" t="n">
        <v>0</v>
      </c>
      <c r="G1644" s="153" t="n">
        <v>0</v>
      </c>
      <c r="H1644" s="153" t="n">
        <v>0</v>
      </c>
      <c r="I1644" s="153" t="n">
        <v>0</v>
      </c>
      <c r="J1644" s="153" t="n">
        <v>0</v>
      </c>
      <c r="K1644" s="153" t="n">
        <v>2.01736001650492</v>
      </c>
      <c r="L1644" s="144" t="n">
        <v>5.72102673218719</v>
      </c>
      <c r="M1644" s="144" t="n">
        <v>3.09095465090303</v>
      </c>
      <c r="N1644" s="144" t="n">
        <v>6.81368121367303</v>
      </c>
      <c r="O1644" s="144" t="n">
        <v>10.3784294628228</v>
      </c>
      <c r="P1644" s="144" t="n">
        <v>6.593075188409</v>
      </c>
      <c r="Q1644" s="144" t="n">
        <v>3.11346996575594</v>
      </c>
      <c r="R1644" s="148"/>
      <c r="S1644" s="149"/>
      <c r="T1644" s="149"/>
      <c r="U1644" s="151"/>
      <c r="V1644" s="151"/>
      <c r="W1644" s="138"/>
      <c r="X1644" s="138" t="s">
        <v>41</v>
      </c>
      <c r="Y1644" s="138" t="s">
        <v>40</v>
      </c>
      <c r="Z1644" s="138" t="s">
        <v>40</v>
      </c>
      <c r="AA1644" s="138" t="s">
        <v>40</v>
      </c>
      <c r="AB1644" s="138" t="s">
        <v>40</v>
      </c>
      <c r="AC1644" s="138" t="s">
        <v>40</v>
      </c>
      <c r="AD1644" s="155" t="s">
        <v>40</v>
      </c>
      <c r="AE1644" s="17"/>
      <c r="AF1644" s="12"/>
      <c r="AG1644" s="12"/>
      <c r="AH1644" s="12"/>
      <c r="AI1644" s="12"/>
      <c r="AJ1644" s="12"/>
      <c r="AK1644" s="12" t="s">
        <v>46</v>
      </c>
    </row>
    <row r="1645" customFormat="false" ht="13.8" hidden="false" customHeight="false" outlineLevel="0" collapsed="false">
      <c r="A1645" s="138" t="s">
        <v>1028</v>
      </c>
      <c r="B1645" s="138" t="s">
        <v>1029</v>
      </c>
      <c r="C1645" s="139" t="s">
        <v>1040</v>
      </c>
      <c r="D1645" s="139" t="s">
        <v>1063</v>
      </c>
      <c r="E1645" s="144" t="n">
        <v>0</v>
      </c>
      <c r="F1645" s="144" t="n">
        <v>1.96196199173019</v>
      </c>
      <c r="G1645" s="144" t="n">
        <v>15.5527838419325</v>
      </c>
      <c r="H1645" s="144" t="n">
        <v>24.5270732979268</v>
      </c>
      <c r="I1645" s="153" t="n">
        <v>0</v>
      </c>
      <c r="J1645" s="153" t="n">
        <v>0</v>
      </c>
      <c r="K1645" s="153" t="n">
        <v>0.827390007376671</v>
      </c>
      <c r="L1645" s="144" t="n">
        <v>7.08760313933626</v>
      </c>
      <c r="M1645" s="144" t="n">
        <v>4.17883218177373</v>
      </c>
      <c r="N1645" s="144" t="n">
        <v>9.37351721726979</v>
      </c>
      <c r="O1645" s="144" t="n">
        <v>9.08701574618352</v>
      </c>
      <c r="P1645" s="144" t="n">
        <v>4.20276445114897</v>
      </c>
      <c r="Q1645" s="144" t="n">
        <v>2.13316620815368</v>
      </c>
      <c r="R1645" s="149" t="s">
        <v>40</v>
      </c>
      <c r="S1645" s="138" t="s">
        <v>40</v>
      </c>
      <c r="T1645" s="138" t="s">
        <v>40</v>
      </c>
      <c r="U1645" s="138" t="s">
        <v>40</v>
      </c>
      <c r="V1645" s="151"/>
      <c r="W1645" s="138"/>
      <c r="X1645" s="138" t="s">
        <v>41</v>
      </c>
      <c r="Y1645" s="138" t="s">
        <v>40</v>
      </c>
      <c r="Z1645" s="138" t="s">
        <v>40</v>
      </c>
      <c r="AA1645" s="154" t="s">
        <v>40</v>
      </c>
      <c r="AB1645" s="138" t="s">
        <v>40</v>
      </c>
      <c r="AC1645" s="138" t="s">
        <v>40</v>
      </c>
      <c r="AD1645" s="155" t="s">
        <v>40</v>
      </c>
      <c r="AE1645" s="17"/>
      <c r="AF1645" s="12"/>
      <c r="AG1645" s="12"/>
      <c r="AH1645" s="12"/>
      <c r="AI1645" s="12"/>
      <c r="AJ1645" s="12"/>
      <c r="AK1645" s="12" t="s">
        <v>46</v>
      </c>
    </row>
    <row r="1646" customFormat="false" ht="13.8" hidden="false" customHeight="false" outlineLevel="0" collapsed="false">
      <c r="A1646" s="138" t="s">
        <v>1028</v>
      </c>
      <c r="B1646" s="138" t="s">
        <v>1029</v>
      </c>
      <c r="C1646" s="139" t="s">
        <v>1040</v>
      </c>
      <c r="D1646" s="139" t="s">
        <v>1064</v>
      </c>
      <c r="E1646" s="146" t="n">
        <v>0</v>
      </c>
      <c r="F1646" s="153" t="n">
        <v>0</v>
      </c>
      <c r="G1646" s="153" t="n">
        <v>0</v>
      </c>
      <c r="H1646" s="153" t="n">
        <v>0</v>
      </c>
      <c r="I1646" s="153" t="n">
        <v>0</v>
      </c>
      <c r="J1646" s="153" t="n">
        <v>2.25765667458375</v>
      </c>
      <c r="K1646" s="144" t="n">
        <v>10.3714975943079</v>
      </c>
      <c r="L1646" s="144" t="n">
        <v>7.11229417861129</v>
      </c>
      <c r="M1646" s="144" t="n">
        <v>6.07532432180874</v>
      </c>
      <c r="N1646" s="144" t="n">
        <v>8.34087803765821</v>
      </c>
      <c r="O1646" s="144" t="n">
        <v>9.21376771143904</v>
      </c>
      <c r="P1646" s="144" t="n">
        <v>4.27827251409846</v>
      </c>
      <c r="Q1646" s="144" t="n">
        <v>1.83511970121236</v>
      </c>
      <c r="R1646" s="148"/>
      <c r="S1646" s="149"/>
      <c r="T1646" s="149"/>
      <c r="U1646" s="151"/>
      <c r="V1646" s="151"/>
      <c r="W1646" s="138" t="s">
        <v>61</v>
      </c>
      <c r="X1646" s="138" t="s">
        <v>40</v>
      </c>
      <c r="Y1646" s="138" t="s">
        <v>40</v>
      </c>
      <c r="Z1646" s="138" t="s">
        <v>40</v>
      </c>
      <c r="AA1646" s="154" t="s">
        <v>40</v>
      </c>
      <c r="AB1646" s="138" t="s">
        <v>40</v>
      </c>
      <c r="AC1646" s="138" t="s">
        <v>40</v>
      </c>
      <c r="AD1646" s="155" t="s">
        <v>40</v>
      </c>
      <c r="AE1646" s="17"/>
      <c r="AF1646" s="12"/>
      <c r="AG1646" s="12"/>
      <c r="AH1646" s="12"/>
      <c r="AI1646" s="12"/>
      <c r="AJ1646" s="12"/>
      <c r="AK1646" s="12" t="s">
        <v>46</v>
      </c>
    </row>
    <row r="1647" customFormat="false" ht="13.8" hidden="false" customHeight="false" outlineLevel="0" collapsed="false">
      <c r="A1647" s="138" t="s">
        <v>1028</v>
      </c>
      <c r="B1647" s="138" t="s">
        <v>1029</v>
      </c>
      <c r="C1647" s="139" t="s">
        <v>1040</v>
      </c>
      <c r="D1647" s="139" t="s">
        <v>1065</v>
      </c>
      <c r="E1647" s="146" t="n">
        <v>0</v>
      </c>
      <c r="F1647" s="153" t="n">
        <v>0</v>
      </c>
      <c r="G1647" s="153" t="n">
        <v>0</v>
      </c>
      <c r="H1647" s="153" t="n">
        <v>0</v>
      </c>
      <c r="I1647" s="153" t="n">
        <v>0</v>
      </c>
      <c r="J1647" s="153" t="n">
        <v>0</v>
      </c>
      <c r="K1647" s="153" t="n">
        <v>2.26298668066661</v>
      </c>
      <c r="L1647" s="144" t="n">
        <v>6.21034138924664</v>
      </c>
      <c r="M1647" s="144" t="n">
        <v>2.98212349193082</v>
      </c>
      <c r="N1647" s="144" t="n">
        <v>6.50189353574422</v>
      </c>
      <c r="O1647" s="144" t="n">
        <v>10.7714527950711</v>
      </c>
      <c r="P1647" s="144" t="n">
        <v>6.50915883636723</v>
      </c>
      <c r="Q1647" s="144" t="n">
        <v>2.83703684984218</v>
      </c>
      <c r="R1647" s="148"/>
      <c r="S1647" s="149"/>
      <c r="T1647" s="149"/>
      <c r="U1647" s="151"/>
      <c r="V1647" s="151"/>
      <c r="W1647" s="138"/>
      <c r="X1647" s="138" t="s">
        <v>41</v>
      </c>
      <c r="Y1647" s="138" t="s">
        <v>1047</v>
      </c>
      <c r="Z1647" s="138" t="s">
        <v>40</v>
      </c>
      <c r="AA1647" s="138" t="s">
        <v>40</v>
      </c>
      <c r="AB1647" s="138" t="s">
        <v>40</v>
      </c>
      <c r="AC1647" s="138" t="s">
        <v>40</v>
      </c>
      <c r="AD1647" s="155" t="s">
        <v>40</v>
      </c>
      <c r="AE1647" s="17"/>
      <c r="AF1647" s="12"/>
      <c r="AG1647" s="12"/>
      <c r="AH1647" s="12"/>
      <c r="AI1647" s="12"/>
      <c r="AJ1647" s="12"/>
      <c r="AK1647" s="12" t="s">
        <v>46</v>
      </c>
    </row>
    <row r="1648" customFormat="false" ht="13.8" hidden="false" customHeight="false" outlineLevel="0" collapsed="false">
      <c r="A1648" s="138" t="s">
        <v>1028</v>
      </c>
      <c r="B1648" s="138" t="s">
        <v>1029</v>
      </c>
      <c r="C1648" s="139" t="s">
        <v>1066</v>
      </c>
      <c r="D1648" s="139" t="s">
        <v>1067</v>
      </c>
      <c r="E1648" s="146" t="n">
        <v>0</v>
      </c>
      <c r="F1648" s="153" t="n">
        <v>0</v>
      </c>
      <c r="G1648" s="153" t="n">
        <v>0</v>
      </c>
      <c r="H1648" s="153" t="n">
        <v>0</v>
      </c>
      <c r="I1648" s="153" t="n">
        <v>0</v>
      </c>
      <c r="J1648" s="153" t="n">
        <v>0</v>
      </c>
      <c r="K1648" s="153" t="n">
        <v>0</v>
      </c>
      <c r="L1648" s="153" t="n">
        <v>0</v>
      </c>
      <c r="M1648" s="153" t="n">
        <v>10.2407</v>
      </c>
      <c r="N1648" s="153" t="n">
        <v>0</v>
      </c>
      <c r="O1648" s="153" t="n">
        <v>0</v>
      </c>
      <c r="P1648" s="153" t="n">
        <v>0</v>
      </c>
      <c r="Q1648" s="152" t="n">
        <v>0</v>
      </c>
      <c r="R1648" s="149"/>
      <c r="S1648" s="138"/>
      <c r="T1648" s="138"/>
      <c r="U1648" s="138"/>
      <c r="V1648" s="138"/>
      <c r="W1648" s="154"/>
      <c r="X1648" s="138"/>
      <c r="Y1648" s="138"/>
      <c r="Z1648" s="138" t="s">
        <v>107</v>
      </c>
      <c r="AA1648" s="138"/>
      <c r="AB1648" s="138"/>
      <c r="AC1648" s="138"/>
      <c r="AD1648" s="155"/>
      <c r="AE1648" s="17"/>
      <c r="AF1648" s="12"/>
      <c r="AG1648" s="12"/>
      <c r="AH1648" s="12"/>
      <c r="AI1648" s="12"/>
      <c r="AJ1648" s="12"/>
      <c r="AK1648" s="12"/>
    </row>
    <row r="1649" customFormat="false" ht="13.8" hidden="false" customHeight="false" outlineLevel="0" collapsed="false">
      <c r="A1649" s="138" t="s">
        <v>1028</v>
      </c>
      <c r="B1649" s="138" t="s">
        <v>1029</v>
      </c>
      <c r="C1649" s="139" t="s">
        <v>1066</v>
      </c>
      <c r="D1649" s="139" t="s">
        <v>1068</v>
      </c>
      <c r="E1649" s="146" t="n">
        <v>0</v>
      </c>
      <c r="F1649" s="153" t="n">
        <v>0</v>
      </c>
      <c r="G1649" s="153" t="n">
        <v>0</v>
      </c>
      <c r="H1649" s="153" t="n">
        <v>0</v>
      </c>
      <c r="I1649" s="153" t="n">
        <v>0</v>
      </c>
      <c r="J1649" s="153" t="n">
        <v>0</v>
      </c>
      <c r="K1649" s="153" t="n">
        <v>0</v>
      </c>
      <c r="L1649" s="153" t="n">
        <v>0</v>
      </c>
      <c r="M1649" s="153" t="n">
        <v>9.6157</v>
      </c>
      <c r="N1649" s="153" t="n">
        <v>0</v>
      </c>
      <c r="O1649" s="153" t="n">
        <v>0</v>
      </c>
      <c r="P1649" s="153" t="n">
        <v>0</v>
      </c>
      <c r="Q1649" s="152" t="n">
        <v>0</v>
      </c>
      <c r="R1649" s="149"/>
      <c r="S1649" s="138"/>
      <c r="T1649" s="138"/>
      <c r="U1649" s="138"/>
      <c r="V1649" s="138"/>
      <c r="W1649" s="154"/>
      <c r="X1649" s="138"/>
      <c r="Y1649" s="138"/>
      <c r="Z1649" s="138" t="s">
        <v>107</v>
      </c>
      <c r="AA1649" s="138"/>
      <c r="AB1649" s="138"/>
      <c r="AC1649" s="138"/>
      <c r="AD1649" s="155"/>
      <c r="AE1649" s="17"/>
      <c r="AF1649" s="12"/>
      <c r="AG1649" s="12"/>
      <c r="AH1649" s="12"/>
      <c r="AI1649" s="12"/>
      <c r="AJ1649" s="12"/>
      <c r="AK1649" s="12"/>
    </row>
    <row r="1650" customFormat="false" ht="13.8" hidden="false" customHeight="false" outlineLevel="0" collapsed="false">
      <c r="A1650" s="138" t="s">
        <v>1028</v>
      </c>
      <c r="B1650" s="138" t="s">
        <v>1029</v>
      </c>
      <c r="C1650" s="139" t="s">
        <v>1066</v>
      </c>
      <c r="D1650" s="139" t="s">
        <v>1069</v>
      </c>
      <c r="E1650" s="146" t="n">
        <v>0</v>
      </c>
      <c r="F1650" s="153" t="n">
        <v>0</v>
      </c>
      <c r="G1650" s="153" t="n">
        <v>0</v>
      </c>
      <c r="H1650" s="153" t="n">
        <v>0</v>
      </c>
      <c r="I1650" s="153" t="n">
        <v>0</v>
      </c>
      <c r="J1650" s="153" t="n">
        <v>0</v>
      </c>
      <c r="K1650" s="153" t="n">
        <v>0</v>
      </c>
      <c r="L1650" s="153" t="n">
        <v>0</v>
      </c>
      <c r="M1650" s="153" t="n">
        <v>8.96176666666667</v>
      </c>
      <c r="N1650" s="153" t="n">
        <v>0</v>
      </c>
      <c r="O1650" s="153" t="n">
        <v>0</v>
      </c>
      <c r="P1650" s="153" t="n">
        <v>0</v>
      </c>
      <c r="Q1650" s="152" t="n">
        <v>0</v>
      </c>
      <c r="R1650" s="149"/>
      <c r="S1650" s="138"/>
      <c r="T1650" s="138"/>
      <c r="U1650" s="138"/>
      <c r="V1650" s="154"/>
      <c r="W1650" s="138"/>
      <c r="X1650" s="138"/>
      <c r="Y1650" s="138"/>
      <c r="Z1650" s="138" t="s">
        <v>107</v>
      </c>
      <c r="AA1650" s="138"/>
      <c r="AB1650" s="138"/>
      <c r="AC1650" s="138"/>
      <c r="AD1650" s="155"/>
      <c r="AE1650" s="17"/>
      <c r="AF1650" s="12"/>
      <c r="AG1650" s="12"/>
      <c r="AH1650" s="12"/>
      <c r="AI1650" s="12"/>
      <c r="AJ1650" s="12"/>
      <c r="AK1650" s="12"/>
    </row>
    <row r="1651" customFormat="false" ht="13.8" hidden="false" customHeight="false" outlineLevel="0" collapsed="false">
      <c r="A1651" s="138" t="s">
        <v>1028</v>
      </c>
      <c r="B1651" s="138" t="s">
        <v>1029</v>
      </c>
      <c r="C1651" s="139" t="s">
        <v>1066</v>
      </c>
      <c r="D1651" s="139" t="s">
        <v>1070</v>
      </c>
      <c r="E1651" s="146" t="n">
        <v>0</v>
      </c>
      <c r="F1651" s="153" t="n">
        <v>0</v>
      </c>
      <c r="G1651" s="153" t="n">
        <v>0</v>
      </c>
      <c r="H1651" s="153" t="n">
        <v>0</v>
      </c>
      <c r="I1651" s="153" t="n">
        <v>0</v>
      </c>
      <c r="J1651" s="153" t="n">
        <v>0</v>
      </c>
      <c r="K1651" s="153" t="n">
        <v>0</v>
      </c>
      <c r="L1651" s="153" t="n">
        <v>0</v>
      </c>
      <c r="M1651" s="153" t="n">
        <v>10.4425</v>
      </c>
      <c r="N1651" s="153" t="n">
        <v>0</v>
      </c>
      <c r="O1651" s="153" t="n">
        <v>0</v>
      </c>
      <c r="P1651" s="153" t="n">
        <v>0</v>
      </c>
      <c r="Q1651" s="152" t="n">
        <v>0</v>
      </c>
      <c r="R1651" s="149"/>
      <c r="S1651" s="138"/>
      <c r="T1651" s="138"/>
      <c r="U1651" s="138"/>
      <c r="V1651" s="138"/>
      <c r="W1651" s="154"/>
      <c r="X1651" s="138"/>
      <c r="Y1651" s="138"/>
      <c r="Z1651" s="138" t="s">
        <v>107</v>
      </c>
      <c r="AA1651" s="138"/>
      <c r="AB1651" s="138"/>
      <c r="AC1651" s="138"/>
      <c r="AD1651" s="155"/>
      <c r="AE1651" s="17"/>
      <c r="AF1651" s="12"/>
      <c r="AG1651" s="12"/>
      <c r="AH1651" s="12"/>
      <c r="AI1651" s="12"/>
      <c r="AJ1651" s="12"/>
      <c r="AK1651" s="12"/>
    </row>
    <row r="1652" customFormat="false" ht="13.8" hidden="false" customHeight="false" outlineLevel="0" collapsed="false">
      <c r="A1652" s="138" t="s">
        <v>1028</v>
      </c>
      <c r="B1652" s="138" t="s">
        <v>1029</v>
      </c>
      <c r="C1652" s="139" t="s">
        <v>1066</v>
      </c>
      <c r="D1652" s="139" t="s">
        <v>1071</v>
      </c>
      <c r="E1652" s="146" t="n">
        <v>0</v>
      </c>
      <c r="F1652" s="153" t="n">
        <v>0</v>
      </c>
      <c r="G1652" s="153" t="n">
        <v>0</v>
      </c>
      <c r="H1652" s="153" t="n">
        <v>0</v>
      </c>
      <c r="I1652" s="153" t="n">
        <v>0</v>
      </c>
      <c r="J1652" s="153" t="n">
        <v>0</v>
      </c>
      <c r="K1652" s="153" t="n">
        <v>0</v>
      </c>
      <c r="L1652" s="153" t="n">
        <v>0</v>
      </c>
      <c r="M1652" s="153" t="n">
        <v>11.3036</v>
      </c>
      <c r="N1652" s="153" t="n">
        <v>0</v>
      </c>
      <c r="O1652" s="153" t="n">
        <v>0</v>
      </c>
      <c r="P1652" s="153" t="n">
        <v>0</v>
      </c>
      <c r="Q1652" s="152" t="n">
        <v>0</v>
      </c>
      <c r="R1652" s="149"/>
      <c r="S1652" s="138"/>
      <c r="T1652" s="138"/>
      <c r="U1652" s="138"/>
      <c r="V1652" s="138"/>
      <c r="W1652" s="154"/>
      <c r="X1652" s="138"/>
      <c r="Y1652" s="138"/>
      <c r="Z1652" s="138" t="s">
        <v>107</v>
      </c>
      <c r="AA1652" s="138"/>
      <c r="AB1652" s="138"/>
      <c r="AC1652" s="138"/>
      <c r="AD1652" s="155"/>
      <c r="AE1652" s="17"/>
      <c r="AF1652" s="12"/>
      <c r="AG1652" s="12"/>
      <c r="AH1652" s="12"/>
      <c r="AI1652" s="12"/>
      <c r="AJ1652" s="12"/>
      <c r="AK1652" s="12"/>
    </row>
    <row r="1653" customFormat="false" ht="13.8" hidden="false" customHeight="false" outlineLevel="0" collapsed="false">
      <c r="A1653" s="138" t="s">
        <v>1028</v>
      </c>
      <c r="B1653" s="138" t="s">
        <v>1029</v>
      </c>
      <c r="C1653" s="139" t="s">
        <v>1066</v>
      </c>
      <c r="D1653" s="139" t="s">
        <v>1072</v>
      </c>
      <c r="E1653" s="146" t="n">
        <v>0</v>
      </c>
      <c r="F1653" s="153" t="n">
        <v>0</v>
      </c>
      <c r="G1653" s="153" t="n">
        <v>0</v>
      </c>
      <c r="H1653" s="153" t="n">
        <v>0</v>
      </c>
      <c r="I1653" s="153" t="n">
        <v>0</v>
      </c>
      <c r="J1653" s="153" t="n">
        <v>0</v>
      </c>
      <c r="K1653" s="153" t="n">
        <v>0</v>
      </c>
      <c r="L1653" s="153" t="n">
        <v>0</v>
      </c>
      <c r="M1653" s="153" t="n">
        <v>5.5379</v>
      </c>
      <c r="N1653" s="153" t="n">
        <v>0</v>
      </c>
      <c r="O1653" s="153" t="n">
        <v>0</v>
      </c>
      <c r="P1653" s="153" t="n">
        <v>0</v>
      </c>
      <c r="Q1653" s="152" t="n">
        <v>0</v>
      </c>
      <c r="R1653" s="149"/>
      <c r="S1653" s="138"/>
      <c r="T1653" s="138"/>
      <c r="U1653" s="138"/>
      <c r="V1653" s="138"/>
      <c r="W1653" s="154"/>
      <c r="X1653" s="138"/>
      <c r="Y1653" s="138"/>
      <c r="Z1653" s="138" t="s">
        <v>107</v>
      </c>
      <c r="AA1653" s="138"/>
      <c r="AB1653" s="138"/>
      <c r="AC1653" s="138"/>
      <c r="AD1653" s="155"/>
      <c r="AE1653" s="17"/>
      <c r="AF1653" s="12"/>
      <c r="AG1653" s="12"/>
      <c r="AH1653" s="12"/>
      <c r="AI1653" s="12"/>
      <c r="AJ1653" s="12"/>
      <c r="AK1653" s="12"/>
    </row>
    <row r="1654" customFormat="false" ht="13.8" hidden="false" customHeight="false" outlineLevel="0" collapsed="false">
      <c r="A1654" s="138" t="s">
        <v>1028</v>
      </c>
      <c r="B1654" s="138" t="s">
        <v>1029</v>
      </c>
      <c r="C1654" s="139" t="s">
        <v>1066</v>
      </c>
      <c r="D1654" s="139" t="s">
        <v>1073</v>
      </c>
      <c r="E1654" s="146" t="n">
        <v>0</v>
      </c>
      <c r="F1654" s="153" t="n">
        <v>0</v>
      </c>
      <c r="G1654" s="153" t="n">
        <v>0</v>
      </c>
      <c r="H1654" s="153" t="n">
        <v>0</v>
      </c>
      <c r="I1654" s="153" t="n">
        <v>0</v>
      </c>
      <c r="J1654" s="153" t="n">
        <v>0</v>
      </c>
      <c r="K1654" s="153" t="n">
        <v>0</v>
      </c>
      <c r="L1654" s="153" t="n">
        <v>0</v>
      </c>
      <c r="M1654" s="153" t="n">
        <v>5.14983333333333</v>
      </c>
      <c r="N1654" s="153" t="n">
        <v>0</v>
      </c>
      <c r="O1654" s="153" t="n">
        <v>0</v>
      </c>
      <c r="P1654" s="153" t="n">
        <v>0</v>
      </c>
      <c r="Q1654" s="152" t="n">
        <v>0</v>
      </c>
      <c r="R1654" s="149"/>
      <c r="S1654" s="138"/>
      <c r="T1654" s="138"/>
      <c r="U1654" s="138"/>
      <c r="V1654" s="138"/>
      <c r="W1654" s="138"/>
      <c r="X1654" s="138"/>
      <c r="Y1654" s="138"/>
      <c r="Z1654" s="138" t="s">
        <v>107</v>
      </c>
      <c r="AA1654" s="138"/>
      <c r="AB1654" s="138"/>
      <c r="AC1654" s="138"/>
      <c r="AD1654" s="155"/>
      <c r="AE1654" s="17"/>
      <c r="AF1654" s="12"/>
      <c r="AG1654" s="12"/>
      <c r="AH1654" s="12"/>
      <c r="AI1654" s="12"/>
      <c r="AJ1654" s="12"/>
      <c r="AK1654" s="12"/>
    </row>
    <row r="1655" customFormat="false" ht="13.8" hidden="false" customHeight="false" outlineLevel="0" collapsed="false">
      <c r="A1655" s="138" t="s">
        <v>1028</v>
      </c>
      <c r="B1655" s="138" t="s">
        <v>1029</v>
      </c>
      <c r="C1655" s="139" t="s">
        <v>1066</v>
      </c>
      <c r="D1655" s="139" t="s">
        <v>1074</v>
      </c>
      <c r="E1655" s="146" t="n">
        <v>0</v>
      </c>
      <c r="F1655" s="153" t="n">
        <v>0</v>
      </c>
      <c r="G1655" s="153" t="n">
        <v>0</v>
      </c>
      <c r="H1655" s="153" t="n">
        <v>0</v>
      </c>
      <c r="I1655" s="153" t="n">
        <v>0</v>
      </c>
      <c r="J1655" s="153" t="n">
        <v>0</v>
      </c>
      <c r="K1655" s="153" t="n">
        <v>0</v>
      </c>
      <c r="L1655" s="153" t="n">
        <v>0</v>
      </c>
      <c r="M1655" s="153" t="n">
        <v>4.69353333333333</v>
      </c>
      <c r="N1655" s="153" t="n">
        <v>0</v>
      </c>
      <c r="O1655" s="153" t="n">
        <v>0</v>
      </c>
      <c r="P1655" s="153" t="n">
        <v>0</v>
      </c>
      <c r="Q1655" s="152" t="n">
        <v>0</v>
      </c>
      <c r="R1655" s="149"/>
      <c r="S1655" s="138"/>
      <c r="T1655" s="138"/>
      <c r="U1655" s="138"/>
      <c r="V1655" s="156"/>
      <c r="W1655" s="138"/>
      <c r="X1655" s="138"/>
      <c r="Y1655" s="138"/>
      <c r="Z1655" s="138" t="s">
        <v>107</v>
      </c>
      <c r="AA1655" s="138"/>
      <c r="AB1655" s="138"/>
      <c r="AC1655" s="138"/>
      <c r="AD1655" s="155"/>
      <c r="AE1655" s="17"/>
      <c r="AF1655" s="12"/>
      <c r="AG1655" s="12"/>
      <c r="AH1655" s="12"/>
      <c r="AI1655" s="12"/>
      <c r="AJ1655" s="12"/>
      <c r="AK1655" s="12"/>
    </row>
    <row r="1656" customFormat="false" ht="13.8" hidden="false" customHeight="false" outlineLevel="0" collapsed="false">
      <c r="A1656" s="138" t="s">
        <v>1028</v>
      </c>
      <c r="B1656" s="138" t="s">
        <v>1029</v>
      </c>
      <c r="C1656" s="139" t="s">
        <v>1066</v>
      </c>
      <c r="D1656" s="139" t="s">
        <v>1075</v>
      </c>
      <c r="E1656" s="146" t="n">
        <v>0</v>
      </c>
      <c r="F1656" s="153" t="n">
        <v>0</v>
      </c>
      <c r="G1656" s="153" t="n">
        <v>0</v>
      </c>
      <c r="H1656" s="153" t="n">
        <v>0</v>
      </c>
      <c r="I1656" s="153" t="n">
        <v>0</v>
      </c>
      <c r="J1656" s="153" t="n">
        <v>0</v>
      </c>
      <c r="K1656" s="153" t="n">
        <v>0</v>
      </c>
      <c r="L1656" s="153" t="n">
        <v>0</v>
      </c>
      <c r="M1656" s="153" t="n">
        <v>5.7273</v>
      </c>
      <c r="N1656" s="153" t="n">
        <v>0</v>
      </c>
      <c r="O1656" s="153" t="n">
        <v>0</v>
      </c>
      <c r="P1656" s="153" t="n">
        <v>0</v>
      </c>
      <c r="Q1656" s="152" t="n">
        <v>0</v>
      </c>
      <c r="R1656" s="149"/>
      <c r="S1656" s="138"/>
      <c r="T1656" s="138"/>
      <c r="U1656" s="138"/>
      <c r="V1656" s="138"/>
      <c r="W1656" s="138"/>
      <c r="X1656" s="138"/>
      <c r="Y1656" s="138"/>
      <c r="Z1656" s="138" t="s">
        <v>107</v>
      </c>
      <c r="AA1656" s="138"/>
      <c r="AB1656" s="138"/>
      <c r="AC1656" s="138"/>
      <c r="AD1656" s="155"/>
      <c r="AE1656" s="17"/>
      <c r="AF1656" s="12"/>
      <c r="AG1656" s="12"/>
      <c r="AH1656" s="12"/>
      <c r="AI1656" s="12"/>
      <c r="AJ1656" s="12"/>
      <c r="AK1656" s="12"/>
    </row>
    <row r="1657" customFormat="false" ht="13.8" hidden="false" customHeight="false" outlineLevel="0" collapsed="false">
      <c r="A1657" s="138" t="s">
        <v>1028</v>
      </c>
      <c r="B1657" s="138" t="s">
        <v>1029</v>
      </c>
      <c r="C1657" s="139" t="s">
        <v>1066</v>
      </c>
      <c r="D1657" s="139" t="s">
        <v>1076</v>
      </c>
      <c r="E1657" s="146" t="n">
        <v>0</v>
      </c>
      <c r="F1657" s="153" t="n">
        <v>0</v>
      </c>
      <c r="G1657" s="153" t="n">
        <v>0</v>
      </c>
      <c r="H1657" s="153" t="n">
        <v>0</v>
      </c>
      <c r="I1657" s="153" t="n">
        <v>0</v>
      </c>
      <c r="J1657" s="153" t="n">
        <v>0</v>
      </c>
      <c r="K1657" s="153" t="n">
        <v>0</v>
      </c>
      <c r="L1657" s="153" t="n">
        <v>0</v>
      </c>
      <c r="M1657" s="153" t="n">
        <v>5.9971</v>
      </c>
      <c r="N1657" s="153" t="n">
        <v>0</v>
      </c>
      <c r="O1657" s="153" t="n">
        <v>0</v>
      </c>
      <c r="P1657" s="153" t="n">
        <v>0</v>
      </c>
      <c r="Q1657" s="152" t="n">
        <v>0</v>
      </c>
      <c r="R1657" s="149"/>
      <c r="S1657" s="138"/>
      <c r="T1657" s="138"/>
      <c r="U1657" s="138"/>
      <c r="V1657" s="138"/>
      <c r="W1657" s="138"/>
      <c r="X1657" s="138"/>
      <c r="Y1657" s="138"/>
      <c r="Z1657" s="138" t="s">
        <v>107</v>
      </c>
      <c r="AA1657" s="138"/>
      <c r="AB1657" s="138"/>
      <c r="AC1657" s="138"/>
      <c r="AD1657" s="155"/>
      <c r="AE1657" s="17"/>
      <c r="AF1657" s="12"/>
      <c r="AG1657" s="12"/>
      <c r="AH1657" s="12"/>
      <c r="AI1657" s="12"/>
      <c r="AJ1657" s="12"/>
      <c r="AK1657" s="12"/>
    </row>
    <row r="1658" customFormat="false" ht="13.8" hidden="false" customHeight="false" outlineLevel="0" collapsed="false">
      <c r="A1658" s="138" t="s">
        <v>1028</v>
      </c>
      <c r="B1658" s="138" t="s">
        <v>1029</v>
      </c>
      <c r="C1658" s="139" t="s">
        <v>1077</v>
      </c>
      <c r="D1658" s="139" t="s">
        <v>1078</v>
      </c>
      <c r="E1658" s="146"/>
      <c r="F1658" s="153"/>
      <c r="G1658" s="153"/>
      <c r="H1658" s="153"/>
      <c r="I1658" s="153" t="n">
        <v>4.69062580645161</v>
      </c>
      <c r="J1658" s="153"/>
      <c r="K1658" s="153"/>
      <c r="L1658" s="153"/>
      <c r="M1658" s="153" t="n">
        <v>7.42787419354839</v>
      </c>
      <c r="N1658" s="153"/>
      <c r="O1658" s="153"/>
      <c r="P1658" s="153"/>
      <c r="Q1658" s="152"/>
      <c r="R1658" s="149"/>
      <c r="S1658" s="138"/>
      <c r="T1658" s="138"/>
      <c r="U1658" s="138"/>
      <c r="V1658" s="138" t="s">
        <v>61</v>
      </c>
      <c r="W1658" s="138"/>
      <c r="X1658" s="138"/>
      <c r="Y1658" s="138"/>
      <c r="Z1658" s="138" t="s">
        <v>107</v>
      </c>
      <c r="AA1658" s="138"/>
      <c r="AB1658" s="138"/>
      <c r="AC1658" s="138"/>
      <c r="AD1658" s="155"/>
      <c r="AE1658" s="17"/>
      <c r="AF1658" s="12"/>
      <c r="AG1658" s="12"/>
      <c r="AH1658" s="12"/>
      <c r="AI1658" s="12"/>
      <c r="AJ1658" s="12"/>
      <c r="AK1658" s="12"/>
    </row>
    <row r="1659" customFormat="false" ht="13.8" hidden="false" customHeight="false" outlineLevel="0" collapsed="false">
      <c r="A1659" s="138" t="s">
        <v>1028</v>
      </c>
      <c r="B1659" s="138" t="s">
        <v>1029</v>
      </c>
      <c r="C1659" s="139" t="s">
        <v>1077</v>
      </c>
      <c r="D1659" s="139" t="s">
        <v>1079</v>
      </c>
      <c r="E1659" s="146"/>
      <c r="F1659" s="153"/>
      <c r="G1659" s="153"/>
      <c r="H1659" s="153"/>
      <c r="I1659" s="153" t="n">
        <v>3.27344516129032</v>
      </c>
      <c r="J1659" s="153"/>
      <c r="K1659" s="153"/>
      <c r="L1659" s="153"/>
      <c r="M1659" s="153" t="n">
        <v>3.69987096774194</v>
      </c>
      <c r="N1659" s="153"/>
      <c r="O1659" s="153"/>
      <c r="P1659" s="153"/>
      <c r="Q1659" s="152"/>
      <c r="R1659" s="149"/>
      <c r="S1659" s="138"/>
      <c r="T1659" s="138"/>
      <c r="U1659" s="138"/>
      <c r="V1659" s="138" t="s">
        <v>61</v>
      </c>
      <c r="W1659" s="138"/>
      <c r="X1659" s="138"/>
      <c r="Y1659" s="138"/>
      <c r="Z1659" s="138" t="s">
        <v>107</v>
      </c>
      <c r="AA1659" s="138"/>
      <c r="AB1659" s="138"/>
      <c r="AC1659" s="138"/>
      <c r="AD1659" s="155"/>
      <c r="AE1659" s="17"/>
      <c r="AF1659" s="12"/>
      <c r="AG1659" s="12"/>
      <c r="AH1659" s="12"/>
      <c r="AI1659" s="12"/>
      <c r="AJ1659" s="12"/>
      <c r="AK1659" s="12"/>
    </row>
    <row r="1660" customFormat="false" ht="13.8" hidden="false" customHeight="false" outlineLevel="0" collapsed="false">
      <c r="A1660" s="138" t="s">
        <v>1028</v>
      </c>
      <c r="B1660" s="138" t="s">
        <v>1029</v>
      </c>
      <c r="C1660" s="139" t="s">
        <v>384</v>
      </c>
      <c r="D1660" s="139" t="s">
        <v>1080</v>
      </c>
      <c r="E1660" s="146"/>
      <c r="F1660" s="153"/>
      <c r="G1660" s="153"/>
      <c r="H1660" s="153"/>
      <c r="I1660" s="153" t="n">
        <v>9.40345464773572</v>
      </c>
      <c r="J1660" s="153"/>
      <c r="K1660" s="153"/>
      <c r="L1660" s="153"/>
      <c r="M1660" s="153"/>
      <c r="N1660" s="153"/>
      <c r="O1660" s="153"/>
      <c r="P1660" s="153"/>
      <c r="Q1660" s="152"/>
      <c r="R1660" s="149"/>
      <c r="S1660" s="138"/>
      <c r="T1660" s="138"/>
      <c r="U1660" s="138"/>
      <c r="V1660" s="138" t="s">
        <v>61</v>
      </c>
      <c r="W1660" s="138"/>
      <c r="X1660" s="138"/>
      <c r="Y1660" s="138"/>
      <c r="Z1660" s="138"/>
      <c r="AA1660" s="138"/>
      <c r="AB1660" s="138"/>
      <c r="AC1660" s="138"/>
      <c r="AD1660" s="155"/>
      <c r="AE1660" s="17"/>
      <c r="AF1660" s="12"/>
      <c r="AG1660" s="12"/>
      <c r="AH1660" s="12"/>
      <c r="AI1660" s="12"/>
      <c r="AJ1660" s="12"/>
      <c r="AK1660" s="12"/>
    </row>
    <row r="1661" customFormat="false" ht="13.8" hidden="false" customHeight="false" outlineLevel="0" collapsed="false">
      <c r="A1661" s="138" t="s">
        <v>1028</v>
      </c>
      <c r="B1661" s="138" t="s">
        <v>1029</v>
      </c>
      <c r="C1661" s="139" t="s">
        <v>384</v>
      </c>
      <c r="D1661" s="139" t="s">
        <v>1081</v>
      </c>
      <c r="E1661" s="146"/>
      <c r="F1661" s="153"/>
      <c r="G1661" s="153"/>
      <c r="H1661" s="153"/>
      <c r="I1661" s="153" t="n">
        <v>7.4</v>
      </c>
      <c r="J1661" s="153"/>
      <c r="K1661" s="153"/>
      <c r="L1661" s="153"/>
      <c r="M1661" s="153"/>
      <c r="N1661" s="153"/>
      <c r="O1661" s="153"/>
      <c r="P1661" s="153"/>
      <c r="Q1661" s="152"/>
      <c r="R1661" s="149"/>
      <c r="S1661" s="138"/>
      <c r="T1661" s="138"/>
      <c r="U1661" s="138"/>
      <c r="V1661" s="138" t="s">
        <v>61</v>
      </c>
      <c r="W1661" s="138"/>
      <c r="X1661" s="138"/>
      <c r="Y1661" s="138"/>
      <c r="Z1661" s="138"/>
      <c r="AA1661" s="138"/>
      <c r="AB1661" s="138"/>
      <c r="AC1661" s="138"/>
      <c r="AD1661" s="155"/>
      <c r="AE1661" s="17"/>
      <c r="AF1661" s="12"/>
      <c r="AG1661" s="12"/>
      <c r="AH1661" s="12"/>
      <c r="AI1661" s="12"/>
      <c r="AJ1661" s="12"/>
      <c r="AK1661" s="12"/>
    </row>
    <row r="1662" customFormat="false" ht="13.8" hidden="false" customHeight="false" outlineLevel="0" collapsed="false">
      <c r="A1662" s="138" t="s">
        <v>1028</v>
      </c>
      <c r="B1662" s="138" t="s">
        <v>946</v>
      </c>
      <c r="C1662" s="139" t="s">
        <v>644</v>
      </c>
      <c r="D1662" s="139" t="s">
        <v>1030</v>
      </c>
      <c r="E1662" s="140" t="n">
        <v>0.000239821416991098</v>
      </c>
      <c r="F1662" s="141" t="n">
        <v>0.60393816716082</v>
      </c>
      <c r="G1662" s="141" t="n">
        <v>7.40826610393733</v>
      </c>
      <c r="H1662" s="141" t="n">
        <v>41.8941566795961</v>
      </c>
      <c r="I1662" s="141" t="n">
        <v>57.6349306777674</v>
      </c>
      <c r="J1662" s="141" t="n">
        <v>46.0163758363619</v>
      </c>
      <c r="K1662" s="141" t="n">
        <v>44.9696863646534</v>
      </c>
      <c r="L1662" s="141" t="n">
        <v>30.1261216110184</v>
      </c>
      <c r="M1662" s="141" t="n">
        <v>24.186051182301</v>
      </c>
      <c r="N1662" s="141" t="n">
        <v>24.6195685372777</v>
      </c>
      <c r="O1662" s="141" t="n">
        <v>15.7498083002791</v>
      </c>
      <c r="P1662" s="141" t="n">
        <v>6.07109232509642</v>
      </c>
      <c r="Q1662" s="141" t="n">
        <v>3.89245856000436</v>
      </c>
      <c r="R1662" s="142" t="s">
        <v>40</v>
      </c>
      <c r="S1662" s="142" t="s">
        <v>40</v>
      </c>
      <c r="T1662" s="142" t="s">
        <v>40</v>
      </c>
      <c r="U1662" s="142" t="s">
        <v>40</v>
      </c>
      <c r="V1662" s="142" t="s">
        <v>40</v>
      </c>
      <c r="W1662" s="142" t="s">
        <v>40</v>
      </c>
      <c r="X1662" s="142" t="s">
        <v>40</v>
      </c>
      <c r="Y1662" s="142" t="s">
        <v>40</v>
      </c>
      <c r="Z1662" s="142" t="s">
        <v>40</v>
      </c>
      <c r="AA1662" s="142" t="s">
        <v>40</v>
      </c>
      <c r="AB1662" s="142" t="s">
        <v>40</v>
      </c>
      <c r="AC1662" s="142" t="s">
        <v>40</v>
      </c>
      <c r="AD1662" s="143" t="s">
        <v>40</v>
      </c>
      <c r="AE1662" s="17"/>
      <c r="AF1662" s="12"/>
      <c r="AG1662" s="12"/>
      <c r="AH1662" s="12"/>
      <c r="AI1662" s="12"/>
      <c r="AJ1662" s="12"/>
      <c r="AK1662" s="12" t="s">
        <v>65</v>
      </c>
    </row>
    <row r="1663" customFormat="false" ht="13.8" hidden="false" customHeight="false" outlineLevel="0" collapsed="false">
      <c r="A1663" s="138" t="s">
        <v>1028</v>
      </c>
      <c r="B1663" s="138" t="s">
        <v>946</v>
      </c>
      <c r="C1663" s="139" t="s">
        <v>644</v>
      </c>
      <c r="D1663" s="139" t="s">
        <v>1031</v>
      </c>
      <c r="E1663" s="144" t="n">
        <v>0.000239821416991098</v>
      </c>
      <c r="F1663" s="144" t="n">
        <v>0.603913884654286</v>
      </c>
      <c r="G1663" s="144" t="n">
        <v>7.40223103517755</v>
      </c>
      <c r="H1663" s="144" t="n">
        <v>42.5622265490182</v>
      </c>
      <c r="I1663" s="144" t="n">
        <v>67.2406235666842</v>
      </c>
      <c r="J1663" s="144" t="n">
        <v>55.4317504275583</v>
      </c>
      <c r="K1663" s="144" t="n">
        <v>52.4729543517876</v>
      </c>
      <c r="L1663" s="144" t="n">
        <v>35.569445410104</v>
      </c>
      <c r="M1663" s="144" t="n">
        <v>28.1332202099064</v>
      </c>
      <c r="N1663" s="144" t="n">
        <v>29.0288923652953</v>
      </c>
      <c r="O1663" s="144" t="n">
        <v>19.1605456503873</v>
      </c>
      <c r="P1663" s="144" t="n">
        <v>6.88022066110242</v>
      </c>
      <c r="Q1663" s="144" t="n">
        <v>3.60613952461807</v>
      </c>
      <c r="R1663" s="145" t="s">
        <v>40</v>
      </c>
      <c r="S1663" s="142" t="s">
        <v>40</v>
      </c>
      <c r="T1663" s="142" t="s">
        <v>40</v>
      </c>
      <c r="U1663" s="142" t="s">
        <v>40</v>
      </c>
      <c r="V1663" s="142" t="s">
        <v>40</v>
      </c>
      <c r="W1663" s="142" t="s">
        <v>40</v>
      </c>
      <c r="X1663" s="142" t="s">
        <v>40</v>
      </c>
      <c r="Y1663" s="142" t="s">
        <v>40</v>
      </c>
      <c r="Z1663" s="142" t="s">
        <v>40</v>
      </c>
      <c r="AA1663" s="142" t="s">
        <v>40</v>
      </c>
      <c r="AB1663" s="142" t="s">
        <v>40</v>
      </c>
      <c r="AC1663" s="142" t="s">
        <v>40</v>
      </c>
      <c r="AD1663" s="143" t="s">
        <v>40</v>
      </c>
      <c r="AE1663" s="17"/>
      <c r="AF1663" s="12"/>
      <c r="AG1663" s="12"/>
      <c r="AH1663" s="12"/>
      <c r="AI1663" s="12"/>
      <c r="AJ1663" s="12"/>
      <c r="AK1663" s="12" t="s">
        <v>65</v>
      </c>
    </row>
    <row r="1664" customFormat="false" ht="13.8" hidden="false" customHeight="false" outlineLevel="0" collapsed="false">
      <c r="A1664" s="138" t="s">
        <v>1028</v>
      </c>
      <c r="B1664" s="138" t="s">
        <v>946</v>
      </c>
      <c r="C1664" s="139" t="s">
        <v>644</v>
      </c>
      <c r="D1664" s="139" t="s">
        <v>1032</v>
      </c>
      <c r="E1664" s="146" t="n">
        <v>0</v>
      </c>
      <c r="F1664" s="146" t="n">
        <v>0</v>
      </c>
      <c r="G1664" s="146" t="n">
        <v>0</v>
      </c>
      <c r="H1664" s="146" t="n">
        <v>0</v>
      </c>
      <c r="I1664" s="146" t="n">
        <v>0</v>
      </c>
      <c r="J1664" s="146" t="n">
        <v>3.80789333025614</v>
      </c>
      <c r="K1664" s="146" t="n">
        <v>0</v>
      </c>
      <c r="L1664" s="146" t="n">
        <v>3.33907499313355</v>
      </c>
      <c r="M1664" s="146" t="n">
        <v>0</v>
      </c>
      <c r="N1664" s="146" t="n">
        <v>0</v>
      </c>
      <c r="O1664" s="146" t="n">
        <v>0</v>
      </c>
      <c r="P1664" s="146" t="n">
        <v>2.19711999495824</v>
      </c>
      <c r="Q1664" s="152" t="n">
        <v>0</v>
      </c>
      <c r="R1664" s="148"/>
      <c r="S1664" s="149"/>
      <c r="T1664" s="149"/>
      <c r="U1664" s="151"/>
      <c r="V1664" s="151"/>
      <c r="W1664" s="157" t="s">
        <v>180</v>
      </c>
      <c r="X1664" s="151"/>
      <c r="Y1664" s="157" t="s">
        <v>78</v>
      </c>
      <c r="Z1664" s="151"/>
      <c r="AA1664" s="149"/>
      <c r="AB1664" s="151"/>
      <c r="AC1664" s="157" t="s">
        <v>180</v>
      </c>
      <c r="AD1664" s="150"/>
      <c r="AE1664" s="17"/>
      <c r="AF1664" s="12"/>
      <c r="AG1664" s="12"/>
      <c r="AH1664" s="12"/>
      <c r="AI1664" s="12"/>
      <c r="AJ1664" s="12"/>
      <c r="AK1664" s="12"/>
    </row>
    <row r="1665" customFormat="false" ht="13.8" hidden="false" customHeight="false" outlineLevel="0" collapsed="false">
      <c r="A1665" s="138" t="s">
        <v>1028</v>
      </c>
      <c r="B1665" s="138" t="s">
        <v>946</v>
      </c>
      <c r="C1665" s="139" t="s">
        <v>644</v>
      </c>
      <c r="D1665" s="139" t="s">
        <v>1033</v>
      </c>
      <c r="E1665" s="146" t="n">
        <v>0</v>
      </c>
      <c r="F1665" s="146" t="n">
        <v>0</v>
      </c>
      <c r="G1665" s="146" t="n">
        <v>0</v>
      </c>
      <c r="H1665" s="146" t="n">
        <v>0</v>
      </c>
      <c r="I1665" s="146" t="n">
        <v>0</v>
      </c>
      <c r="J1665" s="146" t="n">
        <v>3.80789333025614</v>
      </c>
      <c r="K1665" s="146" t="n">
        <v>0</v>
      </c>
      <c r="L1665" s="146" t="n">
        <v>3.33907499313355</v>
      </c>
      <c r="M1665" s="146" t="n">
        <v>0</v>
      </c>
      <c r="N1665" s="146" t="n">
        <v>0</v>
      </c>
      <c r="O1665" s="146" t="n">
        <v>0</v>
      </c>
      <c r="P1665" s="146" t="n">
        <v>2.05979999527335</v>
      </c>
      <c r="Q1665" s="152" t="n">
        <v>0</v>
      </c>
      <c r="R1665" s="148"/>
      <c r="S1665" s="149"/>
      <c r="T1665" s="149"/>
      <c r="U1665" s="151"/>
      <c r="V1665" s="151"/>
      <c r="W1665" s="157" t="s">
        <v>180</v>
      </c>
      <c r="X1665" s="151"/>
      <c r="Y1665" s="157" t="s">
        <v>78</v>
      </c>
      <c r="Z1665" s="151"/>
      <c r="AA1665" s="149"/>
      <c r="AB1665" s="151"/>
      <c r="AC1665" s="157" t="s">
        <v>78</v>
      </c>
      <c r="AD1665" s="150"/>
      <c r="AE1665" s="17"/>
      <c r="AF1665" s="12"/>
      <c r="AG1665" s="12"/>
      <c r="AH1665" s="12"/>
      <c r="AI1665" s="12"/>
      <c r="AJ1665" s="12"/>
      <c r="AK1665" s="12"/>
    </row>
    <row r="1666" customFormat="false" ht="13.8" hidden="false" customHeight="false" outlineLevel="0" collapsed="false">
      <c r="A1666" s="138" t="s">
        <v>1028</v>
      </c>
      <c r="B1666" s="138" t="s">
        <v>946</v>
      </c>
      <c r="C1666" s="139" t="s">
        <v>644</v>
      </c>
      <c r="D1666" s="139" t="s">
        <v>1034</v>
      </c>
      <c r="E1666" s="146" t="n">
        <v>0</v>
      </c>
      <c r="F1666" s="146" t="n">
        <v>0</v>
      </c>
      <c r="G1666" s="146" t="n">
        <v>0</v>
      </c>
      <c r="H1666" s="146" t="n">
        <v>0</v>
      </c>
      <c r="I1666" s="146" t="n">
        <v>0</v>
      </c>
      <c r="J1666" s="146" t="n">
        <v>3.91037334124247</v>
      </c>
      <c r="K1666" s="146" t="n">
        <v>0</v>
      </c>
      <c r="L1666" s="146" t="n">
        <v>2.97627500593662</v>
      </c>
      <c r="M1666" s="146" t="n">
        <v>0</v>
      </c>
      <c r="N1666" s="146" t="n">
        <v>2.03593966107944</v>
      </c>
      <c r="O1666" s="146" t="n">
        <v>0</v>
      </c>
      <c r="P1666" s="146" t="n">
        <v>0</v>
      </c>
      <c r="Q1666" s="152" t="n">
        <v>0</v>
      </c>
      <c r="R1666" s="148"/>
      <c r="S1666" s="149"/>
      <c r="T1666" s="149"/>
      <c r="U1666" s="151"/>
      <c r="V1666" s="151"/>
      <c r="W1666" s="157" t="s">
        <v>180</v>
      </c>
      <c r="X1666" s="151"/>
      <c r="Y1666" s="157" t="s">
        <v>78</v>
      </c>
      <c r="Z1666" s="151"/>
      <c r="AA1666" s="157" t="s">
        <v>78</v>
      </c>
      <c r="AB1666" s="151"/>
      <c r="AC1666" s="151"/>
      <c r="AD1666" s="150"/>
      <c r="AE1666" s="17"/>
      <c r="AF1666" s="12"/>
      <c r="AG1666" s="12"/>
      <c r="AH1666" s="12"/>
      <c r="AI1666" s="12"/>
      <c r="AJ1666" s="12"/>
      <c r="AK1666" s="12"/>
    </row>
    <row r="1667" customFormat="false" ht="13.8" hidden="false" customHeight="false" outlineLevel="0" collapsed="false">
      <c r="A1667" s="138" t="s">
        <v>1028</v>
      </c>
      <c r="B1667" s="138" t="s">
        <v>946</v>
      </c>
      <c r="C1667" s="139" t="s">
        <v>644</v>
      </c>
      <c r="D1667" s="139" t="s">
        <v>1035</v>
      </c>
      <c r="E1667" s="146" t="n">
        <v>0</v>
      </c>
      <c r="F1667" s="146" t="n">
        <v>0</v>
      </c>
      <c r="G1667" s="146" t="n">
        <v>0</v>
      </c>
      <c r="H1667" s="146" t="n">
        <v>0</v>
      </c>
      <c r="I1667" s="146" t="n">
        <v>0</v>
      </c>
      <c r="J1667" s="146" t="n">
        <v>3.81261400771141</v>
      </c>
      <c r="K1667" s="146" t="n">
        <v>0</v>
      </c>
      <c r="L1667" s="146" t="n">
        <v>3.17469333966573</v>
      </c>
      <c r="M1667" s="146" t="n">
        <v>0</v>
      </c>
      <c r="N1667" s="146" t="n">
        <v>2.03593966107944</v>
      </c>
      <c r="O1667" s="146" t="n">
        <v>0</v>
      </c>
      <c r="P1667" s="146" t="n">
        <v>0</v>
      </c>
      <c r="Q1667" s="146" t="n">
        <v>0</v>
      </c>
      <c r="R1667" s="148"/>
      <c r="S1667" s="149"/>
      <c r="T1667" s="149"/>
      <c r="U1667" s="151"/>
      <c r="V1667" s="151"/>
      <c r="W1667" s="157" t="s">
        <v>180</v>
      </c>
      <c r="X1667" s="151"/>
      <c r="Y1667" s="157" t="s">
        <v>180</v>
      </c>
      <c r="Z1667" s="151"/>
      <c r="AA1667" s="157" t="s">
        <v>78</v>
      </c>
      <c r="AB1667" s="151"/>
      <c r="AC1667" s="151"/>
      <c r="AD1667" s="150"/>
      <c r="AE1667" s="17"/>
      <c r="AF1667" s="12"/>
      <c r="AG1667" s="12"/>
      <c r="AH1667" s="12"/>
      <c r="AI1667" s="12"/>
      <c r="AJ1667" s="12"/>
      <c r="AK1667" s="12"/>
    </row>
    <row r="1668" customFormat="false" ht="13.8" hidden="false" customHeight="false" outlineLevel="0" collapsed="false">
      <c r="A1668" s="138" t="s">
        <v>1028</v>
      </c>
      <c r="B1668" s="138" t="s">
        <v>946</v>
      </c>
      <c r="C1668" s="139" t="s">
        <v>644</v>
      </c>
      <c r="D1668" s="139" t="s">
        <v>1036</v>
      </c>
      <c r="E1668" s="146" t="n">
        <v>0</v>
      </c>
      <c r="F1668" s="146" t="n">
        <v>0</v>
      </c>
      <c r="G1668" s="146" t="n">
        <v>0</v>
      </c>
      <c r="H1668" s="146" t="n">
        <v>0</v>
      </c>
      <c r="I1668" s="146" t="n">
        <v>0</v>
      </c>
      <c r="J1668" s="146" t="n">
        <v>4.46407999674479</v>
      </c>
      <c r="K1668" s="146" t="n">
        <v>0</v>
      </c>
      <c r="L1668" s="146" t="n">
        <v>4.22447502017021</v>
      </c>
      <c r="M1668" s="146" t="n">
        <v>0</v>
      </c>
      <c r="N1668" s="146" t="n">
        <v>0</v>
      </c>
      <c r="O1668" s="146" t="n">
        <v>0</v>
      </c>
      <c r="P1668" s="146" t="n">
        <v>2.64720000425975</v>
      </c>
      <c r="Q1668" s="152" t="n">
        <v>0</v>
      </c>
      <c r="R1668" s="148"/>
      <c r="S1668" s="149"/>
      <c r="T1668" s="149"/>
      <c r="U1668" s="151"/>
      <c r="V1668" s="151"/>
      <c r="W1668" s="157" t="s">
        <v>180</v>
      </c>
      <c r="X1668" s="151"/>
      <c r="Y1668" s="157" t="s">
        <v>78</v>
      </c>
      <c r="Z1668" s="151"/>
      <c r="AA1668" s="149"/>
      <c r="AB1668" s="151"/>
      <c r="AC1668" s="157" t="s">
        <v>180</v>
      </c>
      <c r="AD1668" s="150"/>
      <c r="AE1668" s="17"/>
      <c r="AF1668" s="12"/>
      <c r="AG1668" s="12"/>
      <c r="AH1668" s="12"/>
      <c r="AI1668" s="12"/>
      <c r="AJ1668" s="12"/>
      <c r="AK1668" s="12"/>
    </row>
    <row r="1669" customFormat="false" ht="13.8" hidden="false" customHeight="false" outlineLevel="0" collapsed="false">
      <c r="A1669" s="138" t="s">
        <v>1028</v>
      </c>
      <c r="B1669" s="138" t="s">
        <v>946</v>
      </c>
      <c r="C1669" s="139" t="s">
        <v>644</v>
      </c>
      <c r="D1669" s="139" t="s">
        <v>1037</v>
      </c>
      <c r="E1669" s="146" t="n">
        <v>0</v>
      </c>
      <c r="F1669" s="146" t="n">
        <v>0</v>
      </c>
      <c r="G1669" s="146" t="n">
        <v>0</v>
      </c>
      <c r="H1669" s="146" t="n">
        <v>0</v>
      </c>
      <c r="I1669" s="146" t="n">
        <v>0</v>
      </c>
      <c r="J1669" s="146" t="n">
        <v>4.46407999674479</v>
      </c>
      <c r="K1669" s="146" t="n">
        <v>0</v>
      </c>
      <c r="L1669" s="146" t="n">
        <v>4.22447502017021</v>
      </c>
      <c r="M1669" s="146" t="n">
        <v>0</v>
      </c>
      <c r="N1669" s="146" t="n">
        <v>0</v>
      </c>
      <c r="O1669" s="146" t="n">
        <v>0</v>
      </c>
      <c r="P1669" s="146" t="n">
        <v>2.48175000399351</v>
      </c>
      <c r="Q1669" s="152" t="n">
        <v>0</v>
      </c>
      <c r="R1669" s="148"/>
      <c r="S1669" s="149"/>
      <c r="T1669" s="149"/>
      <c r="U1669" s="151"/>
      <c r="V1669" s="151"/>
      <c r="W1669" s="157" t="s">
        <v>180</v>
      </c>
      <c r="X1669" s="151"/>
      <c r="Y1669" s="157" t="s">
        <v>78</v>
      </c>
      <c r="Z1669" s="151"/>
      <c r="AA1669" s="149"/>
      <c r="AB1669" s="151"/>
      <c r="AC1669" s="157" t="s">
        <v>78</v>
      </c>
      <c r="AD1669" s="150"/>
      <c r="AE1669" s="17"/>
      <c r="AF1669" s="12"/>
      <c r="AG1669" s="12"/>
      <c r="AH1669" s="12"/>
      <c r="AI1669" s="12"/>
      <c r="AJ1669" s="12"/>
      <c r="AK1669" s="12"/>
    </row>
    <row r="1670" customFormat="false" ht="13.8" hidden="false" customHeight="false" outlineLevel="0" collapsed="false">
      <c r="A1670" s="138" t="s">
        <v>1028</v>
      </c>
      <c r="B1670" s="138" t="s">
        <v>946</v>
      </c>
      <c r="C1670" s="139" t="s">
        <v>644</v>
      </c>
      <c r="D1670" s="139" t="s">
        <v>1038</v>
      </c>
      <c r="E1670" s="146" t="n">
        <v>0</v>
      </c>
      <c r="F1670" s="146" t="n">
        <v>0</v>
      </c>
      <c r="G1670" s="146" t="n">
        <v>0</v>
      </c>
      <c r="H1670" s="146" t="n">
        <v>0</v>
      </c>
      <c r="I1670" s="146" t="n">
        <v>0</v>
      </c>
      <c r="J1670" s="146" t="n">
        <v>4.54373332341512</v>
      </c>
      <c r="K1670" s="146" t="n">
        <v>0</v>
      </c>
      <c r="L1670" s="146" t="n">
        <v>3.68069996833801</v>
      </c>
      <c r="M1670" s="146" t="n">
        <v>0</v>
      </c>
      <c r="N1670" s="146" t="n">
        <v>2.45595002472401</v>
      </c>
      <c r="O1670" s="146" t="n">
        <v>0</v>
      </c>
      <c r="P1670" s="146" t="n">
        <v>0</v>
      </c>
      <c r="Q1670" s="152" t="n">
        <v>0</v>
      </c>
      <c r="R1670" s="148"/>
      <c r="S1670" s="149"/>
      <c r="T1670" s="149"/>
      <c r="U1670" s="151"/>
      <c r="V1670" s="151"/>
      <c r="W1670" s="157" t="s">
        <v>180</v>
      </c>
      <c r="X1670" s="151"/>
      <c r="Y1670" s="157" t="s">
        <v>78</v>
      </c>
      <c r="Z1670" s="151"/>
      <c r="AA1670" s="157" t="s">
        <v>78</v>
      </c>
      <c r="AB1670" s="151"/>
      <c r="AC1670" s="151"/>
      <c r="AD1670" s="150"/>
      <c r="AE1670" s="17"/>
      <c r="AF1670" s="12"/>
      <c r="AG1670" s="12"/>
      <c r="AH1670" s="12"/>
      <c r="AI1670" s="12"/>
      <c r="AJ1670" s="12"/>
      <c r="AK1670" s="12"/>
    </row>
    <row r="1671" customFormat="false" ht="13.8" hidden="false" customHeight="false" outlineLevel="0" collapsed="false">
      <c r="A1671" s="138" t="s">
        <v>1028</v>
      </c>
      <c r="B1671" s="138" t="s">
        <v>946</v>
      </c>
      <c r="C1671" s="139" t="s">
        <v>644</v>
      </c>
      <c r="D1671" s="139" t="s">
        <v>1039</v>
      </c>
      <c r="E1671" s="146" t="n">
        <v>0</v>
      </c>
      <c r="F1671" s="153" t="n">
        <v>0</v>
      </c>
      <c r="G1671" s="153" t="n">
        <v>0</v>
      </c>
      <c r="H1671" s="153" t="n">
        <v>0</v>
      </c>
      <c r="I1671" s="153" t="n">
        <v>0</v>
      </c>
      <c r="J1671" s="153" t="n">
        <v>4.54373332341512</v>
      </c>
      <c r="K1671" s="153" t="n">
        <v>0</v>
      </c>
      <c r="L1671" s="153" t="n">
        <v>3.92607996622721</v>
      </c>
      <c r="M1671" s="153" t="n">
        <v>0</v>
      </c>
      <c r="N1671" s="153" t="n">
        <v>2.45595002472401</v>
      </c>
      <c r="O1671" s="153" t="n">
        <v>0</v>
      </c>
      <c r="P1671" s="153" t="n">
        <v>0</v>
      </c>
      <c r="Q1671" s="152" t="n">
        <v>0</v>
      </c>
      <c r="R1671" s="148"/>
      <c r="S1671" s="149"/>
      <c r="T1671" s="149"/>
      <c r="U1671" s="151"/>
      <c r="V1671" s="151"/>
      <c r="W1671" s="138" t="s">
        <v>180</v>
      </c>
      <c r="X1671" s="151"/>
      <c r="Y1671" s="138" t="s">
        <v>180</v>
      </c>
      <c r="Z1671" s="151"/>
      <c r="AA1671" s="154" t="s">
        <v>78</v>
      </c>
      <c r="AB1671" s="151"/>
      <c r="AC1671" s="151"/>
      <c r="AD1671" s="150"/>
      <c r="AE1671" s="17"/>
      <c r="AF1671" s="12"/>
      <c r="AG1671" s="12"/>
      <c r="AH1671" s="12"/>
      <c r="AI1671" s="12"/>
      <c r="AJ1671" s="12"/>
      <c r="AK1671" s="12"/>
    </row>
    <row r="1672" customFormat="false" ht="13.8" hidden="false" customHeight="false" outlineLevel="0" collapsed="false">
      <c r="A1672" s="138" t="s">
        <v>1028</v>
      </c>
      <c r="B1672" s="138" t="s">
        <v>946</v>
      </c>
      <c r="C1672" s="139" t="s">
        <v>1040</v>
      </c>
      <c r="D1672" s="139" t="s">
        <v>1041</v>
      </c>
      <c r="E1672" s="144" t="n">
        <v>0</v>
      </c>
      <c r="F1672" s="144" t="n">
        <v>0.383542251019251</v>
      </c>
      <c r="G1672" s="144" t="n">
        <v>7.14729590430146</v>
      </c>
      <c r="H1672" s="144" t="n">
        <v>45.5212564978726</v>
      </c>
      <c r="I1672" s="144" t="n">
        <v>69.6125634662837</v>
      </c>
      <c r="J1672" s="144" t="n">
        <v>48.9421047140948</v>
      </c>
      <c r="K1672" s="144" t="n">
        <v>43.4104550517874</v>
      </c>
      <c r="L1672" s="144" t="n">
        <v>30.4560528383295</v>
      </c>
      <c r="M1672" s="144" t="n">
        <v>23.3056872346926</v>
      </c>
      <c r="N1672" s="144" t="n">
        <v>25.6745623194036</v>
      </c>
      <c r="O1672" s="144" t="n">
        <v>19.1065839916978</v>
      </c>
      <c r="P1672" s="144" t="n">
        <v>7.48410052815748</v>
      </c>
      <c r="Q1672" s="144" t="n">
        <v>3.67881309950636</v>
      </c>
      <c r="R1672" s="157" t="s">
        <v>40</v>
      </c>
      <c r="S1672" s="138" t="s">
        <v>40</v>
      </c>
      <c r="T1672" s="138" t="s">
        <v>40</v>
      </c>
      <c r="U1672" s="138" t="s">
        <v>40</v>
      </c>
      <c r="V1672" s="138" t="s">
        <v>40</v>
      </c>
      <c r="W1672" s="138" t="s">
        <v>40</v>
      </c>
      <c r="X1672" s="138" t="s">
        <v>40</v>
      </c>
      <c r="Y1672" s="138" t="s">
        <v>40</v>
      </c>
      <c r="Z1672" s="138" t="s">
        <v>40</v>
      </c>
      <c r="AA1672" s="154" t="s">
        <v>40</v>
      </c>
      <c r="AB1672" s="138" t="s">
        <v>40</v>
      </c>
      <c r="AC1672" s="138" t="s">
        <v>40</v>
      </c>
      <c r="AD1672" s="155" t="s">
        <v>40</v>
      </c>
      <c r="AE1672" s="17"/>
      <c r="AF1672" s="12"/>
      <c r="AG1672" s="12"/>
      <c r="AH1672" s="12"/>
      <c r="AI1672" s="12"/>
      <c r="AJ1672" s="12"/>
      <c r="AK1672" s="12" t="s">
        <v>46</v>
      </c>
    </row>
    <row r="1673" customFormat="false" ht="13.8" hidden="false" customHeight="false" outlineLevel="0" collapsed="false">
      <c r="A1673" s="138" t="s">
        <v>1028</v>
      </c>
      <c r="B1673" s="138" t="s">
        <v>946</v>
      </c>
      <c r="C1673" s="139" t="s">
        <v>1040</v>
      </c>
      <c r="D1673" s="139" t="s">
        <v>1042</v>
      </c>
      <c r="E1673" s="144" t="n">
        <v>0</v>
      </c>
      <c r="F1673" s="144" t="n">
        <v>0.383542251019251</v>
      </c>
      <c r="G1673" s="144" t="n">
        <v>5.33741342347293</v>
      </c>
      <c r="H1673" s="144" t="n">
        <v>26.0464688002997</v>
      </c>
      <c r="I1673" s="153" t="n">
        <v>0</v>
      </c>
      <c r="J1673" s="153" t="n">
        <v>0</v>
      </c>
      <c r="K1673" s="144" t="n">
        <v>3.40811468108495</v>
      </c>
      <c r="L1673" s="144" t="n">
        <v>27.571966500975</v>
      </c>
      <c r="M1673" s="144" t="n">
        <v>23.1517939525656</v>
      </c>
      <c r="N1673" s="144" t="n">
        <v>24.6646510292998</v>
      </c>
      <c r="O1673" s="144" t="n">
        <v>19.4389027313307</v>
      </c>
      <c r="P1673" s="144" t="n">
        <v>7.13462663487354</v>
      </c>
      <c r="Q1673" s="144" t="n">
        <v>4.04660741222047</v>
      </c>
      <c r="R1673" s="157" t="s">
        <v>40</v>
      </c>
      <c r="S1673" s="138" t="s">
        <v>40</v>
      </c>
      <c r="T1673" s="138" t="s">
        <v>40</v>
      </c>
      <c r="U1673" s="138" t="s">
        <v>40</v>
      </c>
      <c r="V1673" s="151"/>
      <c r="W1673" s="138"/>
      <c r="X1673" s="138" t="s">
        <v>41</v>
      </c>
      <c r="Y1673" s="138" t="s">
        <v>40</v>
      </c>
      <c r="Z1673" s="138" t="s">
        <v>40</v>
      </c>
      <c r="AA1673" s="138" t="s">
        <v>40</v>
      </c>
      <c r="AB1673" s="138" t="s">
        <v>40</v>
      </c>
      <c r="AC1673" s="138" t="s">
        <v>40</v>
      </c>
      <c r="AD1673" s="155" t="s">
        <v>40</v>
      </c>
      <c r="AE1673" s="17"/>
      <c r="AF1673" s="12"/>
      <c r="AG1673" s="12"/>
      <c r="AH1673" s="12"/>
      <c r="AI1673" s="12"/>
      <c r="AJ1673" s="12"/>
      <c r="AK1673" s="12" t="s">
        <v>46</v>
      </c>
    </row>
    <row r="1674" customFormat="false" ht="13.8" hidden="false" customHeight="false" outlineLevel="0" collapsed="false">
      <c r="A1674" s="138" t="s">
        <v>1028</v>
      </c>
      <c r="B1674" s="138" t="s">
        <v>946</v>
      </c>
      <c r="C1674" s="139" t="s">
        <v>1040</v>
      </c>
      <c r="D1674" s="139" t="s">
        <v>1043</v>
      </c>
      <c r="E1674" s="146" t="n">
        <v>0</v>
      </c>
      <c r="F1674" s="153" t="n">
        <v>0</v>
      </c>
      <c r="G1674" s="153" t="n">
        <v>0</v>
      </c>
      <c r="H1674" s="153" t="n">
        <v>0</v>
      </c>
      <c r="I1674" s="153" t="n">
        <v>0</v>
      </c>
      <c r="J1674" s="153" t="n">
        <v>6.14760000705719</v>
      </c>
      <c r="K1674" s="153" t="n">
        <v>0</v>
      </c>
      <c r="L1674" s="153" t="n">
        <v>2.68180669228236</v>
      </c>
      <c r="M1674" s="144" t="n">
        <v>25.3411199352039</v>
      </c>
      <c r="N1674" s="144" t="n">
        <v>19.1212563417364</v>
      </c>
      <c r="O1674" s="144" t="n">
        <v>17.5254310770626</v>
      </c>
      <c r="P1674" s="144" t="n">
        <v>7.86654789444236</v>
      </c>
      <c r="Q1674" s="144" t="n">
        <v>3.05293683140051</v>
      </c>
      <c r="R1674" s="148"/>
      <c r="S1674" s="149"/>
      <c r="T1674" s="149"/>
      <c r="U1674" s="151"/>
      <c r="V1674" s="151"/>
      <c r="W1674" s="138" t="s">
        <v>61</v>
      </c>
      <c r="X1674" s="151"/>
      <c r="Y1674" s="138" t="s">
        <v>61</v>
      </c>
      <c r="Z1674" s="138" t="s">
        <v>40</v>
      </c>
      <c r="AA1674" s="154" t="s">
        <v>40</v>
      </c>
      <c r="AB1674" s="138" t="s">
        <v>40</v>
      </c>
      <c r="AC1674" s="138" t="s">
        <v>40</v>
      </c>
      <c r="AD1674" s="155" t="s">
        <v>40</v>
      </c>
      <c r="AE1674" s="17"/>
      <c r="AF1674" s="12"/>
      <c r="AG1674" s="12"/>
      <c r="AH1674" s="12"/>
      <c r="AI1674" s="12"/>
      <c r="AJ1674" s="12"/>
      <c r="AK1674" s="12" t="s">
        <v>46</v>
      </c>
    </row>
    <row r="1675" customFormat="false" ht="13.8" hidden="false" customHeight="false" outlineLevel="0" collapsed="false">
      <c r="A1675" s="138" t="s">
        <v>1028</v>
      </c>
      <c r="B1675" s="138" t="s">
        <v>946</v>
      </c>
      <c r="C1675" s="139" t="s">
        <v>1040</v>
      </c>
      <c r="D1675" s="139" t="s">
        <v>1044</v>
      </c>
      <c r="E1675" s="146" t="n">
        <v>0</v>
      </c>
      <c r="F1675" s="153" t="n">
        <v>0</v>
      </c>
      <c r="G1675" s="153" t="n">
        <v>0</v>
      </c>
      <c r="H1675" s="153" t="n">
        <v>0</v>
      </c>
      <c r="I1675" s="153" t="n">
        <v>0</v>
      </c>
      <c r="J1675" s="153" t="n">
        <v>4.50296000599861</v>
      </c>
      <c r="K1675" s="153" t="n">
        <v>0</v>
      </c>
      <c r="L1675" s="153" t="n">
        <v>2.48738665262858</v>
      </c>
      <c r="M1675" s="144" t="n">
        <v>20.6491899011391</v>
      </c>
      <c r="N1675" s="144" t="n">
        <v>29.2665611182539</v>
      </c>
      <c r="O1675" s="144" t="n">
        <v>21.5021064650223</v>
      </c>
      <c r="P1675" s="144" t="n">
        <v>7.12029650208673</v>
      </c>
      <c r="Q1675" s="144" t="n">
        <v>3.24934808093877</v>
      </c>
      <c r="R1675" s="148"/>
      <c r="S1675" s="149"/>
      <c r="T1675" s="149"/>
      <c r="U1675" s="151"/>
      <c r="V1675" s="151"/>
      <c r="W1675" s="138" t="s">
        <v>61</v>
      </c>
      <c r="X1675" s="151"/>
      <c r="Y1675" s="138" t="s">
        <v>41</v>
      </c>
      <c r="Z1675" s="138" t="s">
        <v>40</v>
      </c>
      <c r="AA1675" s="138" t="s">
        <v>40</v>
      </c>
      <c r="AB1675" s="138" t="s">
        <v>40</v>
      </c>
      <c r="AC1675" s="138" t="s">
        <v>40</v>
      </c>
      <c r="AD1675" s="155" t="s">
        <v>40</v>
      </c>
      <c r="AE1675" s="17"/>
      <c r="AF1675" s="12"/>
      <c r="AG1675" s="12"/>
      <c r="AH1675" s="12"/>
      <c r="AI1675" s="12"/>
      <c r="AJ1675" s="12"/>
      <c r="AK1675" s="12" t="s">
        <v>46</v>
      </c>
    </row>
    <row r="1676" customFormat="false" ht="13.8" hidden="false" customHeight="false" outlineLevel="0" collapsed="false">
      <c r="A1676" s="138" t="s">
        <v>1028</v>
      </c>
      <c r="B1676" s="138" t="s">
        <v>946</v>
      </c>
      <c r="C1676" s="139" t="s">
        <v>1040</v>
      </c>
      <c r="D1676" s="139" t="s">
        <v>1045</v>
      </c>
      <c r="E1676" s="146" t="n">
        <v>0</v>
      </c>
      <c r="F1676" s="153" t="n">
        <v>0</v>
      </c>
      <c r="G1676" s="153" t="n">
        <v>0</v>
      </c>
      <c r="H1676" s="153" t="n">
        <v>0</v>
      </c>
      <c r="I1676" s="153" t="n">
        <v>0</v>
      </c>
      <c r="J1676" s="153" t="n">
        <v>4.33295997897784</v>
      </c>
      <c r="K1676" s="144" t="n">
        <v>42.7202208812482</v>
      </c>
      <c r="L1676" s="144" t="n">
        <v>34.9716108698132</v>
      </c>
      <c r="M1676" s="144" t="n">
        <v>21.8133273315505</v>
      </c>
      <c r="N1676" s="144" t="n">
        <v>28.0543092323933</v>
      </c>
      <c r="O1676" s="144" t="n">
        <v>20.4855877083416</v>
      </c>
      <c r="P1676" s="144" t="n">
        <v>7.34299858704963</v>
      </c>
      <c r="Q1676" s="144" t="n">
        <v>2.94766823007237</v>
      </c>
      <c r="R1676" s="148"/>
      <c r="S1676" s="149"/>
      <c r="T1676" s="149"/>
      <c r="U1676" s="151"/>
      <c r="V1676" s="151"/>
      <c r="W1676" s="138" t="s">
        <v>61</v>
      </c>
      <c r="X1676" s="138" t="s">
        <v>40</v>
      </c>
      <c r="Y1676" s="138" t="s">
        <v>40</v>
      </c>
      <c r="Z1676" s="138" t="s">
        <v>40</v>
      </c>
      <c r="AA1676" s="138" t="s">
        <v>40</v>
      </c>
      <c r="AB1676" s="138" t="s">
        <v>40</v>
      </c>
      <c r="AC1676" s="138" t="s">
        <v>40</v>
      </c>
      <c r="AD1676" s="155" t="s">
        <v>40</v>
      </c>
      <c r="AE1676" s="17"/>
      <c r="AF1676" s="12"/>
      <c r="AG1676" s="12"/>
      <c r="AH1676" s="12"/>
      <c r="AI1676" s="12"/>
      <c r="AJ1676" s="12"/>
      <c r="AK1676" s="12" t="s">
        <v>46</v>
      </c>
    </row>
    <row r="1677" customFormat="false" ht="13.8" hidden="false" customHeight="false" outlineLevel="0" collapsed="false">
      <c r="A1677" s="138" t="s">
        <v>1028</v>
      </c>
      <c r="B1677" s="138" t="s">
        <v>946</v>
      </c>
      <c r="C1677" s="139" t="s">
        <v>1040</v>
      </c>
      <c r="D1677" s="139" t="s">
        <v>1046</v>
      </c>
      <c r="E1677" s="146" t="n">
        <v>0</v>
      </c>
      <c r="F1677" s="153" t="n">
        <v>0</v>
      </c>
      <c r="G1677" s="153" t="n">
        <v>0</v>
      </c>
      <c r="H1677" s="153" t="n">
        <v>0</v>
      </c>
      <c r="I1677" s="153" t="n">
        <v>0</v>
      </c>
      <c r="J1677" s="153" t="n">
        <v>0</v>
      </c>
      <c r="K1677" s="153" t="n">
        <v>5.65951995849609</v>
      </c>
      <c r="L1677" s="144" t="n">
        <v>34.7546382374795</v>
      </c>
      <c r="M1677" s="144" t="n">
        <v>20.5851174715818</v>
      </c>
      <c r="N1677" s="144" t="n">
        <v>28.6425805818068</v>
      </c>
      <c r="O1677" s="144" t="n">
        <v>20.2108132175636</v>
      </c>
      <c r="P1677" s="144" t="n">
        <v>7.37661343899423</v>
      </c>
      <c r="Q1677" s="144" t="n">
        <v>3.7461521210415</v>
      </c>
      <c r="R1677" s="148"/>
      <c r="S1677" s="149"/>
      <c r="T1677" s="149"/>
      <c r="U1677" s="151"/>
      <c r="V1677" s="151"/>
      <c r="W1677" s="138"/>
      <c r="X1677" s="138" t="s">
        <v>41</v>
      </c>
      <c r="Y1677" s="138" t="s">
        <v>1047</v>
      </c>
      <c r="Z1677" s="138" t="s">
        <v>40</v>
      </c>
      <c r="AA1677" s="138" t="s">
        <v>40</v>
      </c>
      <c r="AB1677" s="138" t="s">
        <v>40</v>
      </c>
      <c r="AC1677" s="138" t="s">
        <v>40</v>
      </c>
      <c r="AD1677" s="155" t="s">
        <v>40</v>
      </c>
      <c r="AE1677" s="17"/>
      <c r="AF1677" s="12"/>
      <c r="AG1677" s="12"/>
      <c r="AH1677" s="12"/>
      <c r="AI1677" s="12"/>
      <c r="AJ1677" s="12"/>
      <c r="AK1677" s="12" t="s">
        <v>46</v>
      </c>
    </row>
    <row r="1678" customFormat="false" ht="13.8" hidden="false" customHeight="false" outlineLevel="0" collapsed="false">
      <c r="A1678" s="138" t="s">
        <v>1028</v>
      </c>
      <c r="B1678" s="138" t="s">
        <v>946</v>
      </c>
      <c r="C1678" s="139" t="s">
        <v>1040</v>
      </c>
      <c r="D1678" s="139" t="s">
        <v>1048</v>
      </c>
      <c r="E1678" s="146" t="n">
        <v>0</v>
      </c>
      <c r="F1678" s="153" t="n">
        <v>0</v>
      </c>
      <c r="G1678" s="153" t="n">
        <v>0</v>
      </c>
      <c r="H1678" s="153" t="n">
        <v>0</v>
      </c>
      <c r="I1678" s="153" t="n">
        <v>0</v>
      </c>
      <c r="J1678" s="153" t="n">
        <v>4.53310664931933</v>
      </c>
      <c r="K1678" s="153" t="n">
        <v>0</v>
      </c>
      <c r="L1678" s="153" t="n">
        <v>2.85704833030701</v>
      </c>
      <c r="M1678" s="144" t="n">
        <v>25.2550074913805</v>
      </c>
      <c r="N1678" s="144" t="n">
        <v>19.4866840656669</v>
      </c>
      <c r="O1678" s="144" t="n">
        <v>18.3238229407774</v>
      </c>
      <c r="P1678" s="144" t="n">
        <v>8.41543526477402</v>
      </c>
      <c r="Q1678" s="144" t="n">
        <v>3.69451485219456</v>
      </c>
      <c r="R1678" s="148"/>
      <c r="S1678" s="149"/>
      <c r="T1678" s="149"/>
      <c r="U1678" s="151"/>
      <c r="V1678" s="151"/>
      <c r="W1678" s="138" t="s">
        <v>61</v>
      </c>
      <c r="X1678" s="151"/>
      <c r="Y1678" s="138" t="s">
        <v>61</v>
      </c>
      <c r="Z1678" s="138" t="s">
        <v>40</v>
      </c>
      <c r="AA1678" s="138" t="s">
        <v>40</v>
      </c>
      <c r="AB1678" s="138" t="s">
        <v>40</v>
      </c>
      <c r="AC1678" s="138" t="s">
        <v>40</v>
      </c>
      <c r="AD1678" s="155" t="s">
        <v>40</v>
      </c>
      <c r="AE1678" s="17"/>
      <c r="AF1678" s="12"/>
      <c r="AG1678" s="12"/>
      <c r="AH1678" s="12"/>
      <c r="AI1678" s="12"/>
      <c r="AJ1678" s="12"/>
      <c r="AK1678" s="12" t="s">
        <v>46</v>
      </c>
    </row>
    <row r="1679" customFormat="false" ht="13.8" hidden="false" customHeight="false" outlineLevel="0" collapsed="false">
      <c r="A1679" s="138" t="s">
        <v>1028</v>
      </c>
      <c r="B1679" s="138" t="s">
        <v>946</v>
      </c>
      <c r="C1679" s="139" t="s">
        <v>1040</v>
      </c>
      <c r="D1679" s="139" t="s">
        <v>1049</v>
      </c>
      <c r="E1679" s="146" t="n">
        <v>0</v>
      </c>
      <c r="F1679" s="153" t="n">
        <v>0</v>
      </c>
      <c r="G1679" s="153" t="n">
        <v>0</v>
      </c>
      <c r="H1679" s="153" t="n">
        <v>0</v>
      </c>
      <c r="I1679" s="153" t="n">
        <v>0</v>
      </c>
      <c r="J1679" s="153" t="n">
        <v>4.53310664931933</v>
      </c>
      <c r="K1679" s="153" t="n">
        <v>0</v>
      </c>
      <c r="L1679" s="153" t="n">
        <v>2.6521066792806</v>
      </c>
      <c r="M1679" s="144" t="n">
        <v>20.7162128365599</v>
      </c>
      <c r="N1679" s="144" t="n">
        <v>29.2331484659752</v>
      </c>
      <c r="O1679" s="144" t="n">
        <v>21.551860846313</v>
      </c>
      <c r="P1679" s="144" t="n">
        <v>7.04559788617882</v>
      </c>
      <c r="Q1679" s="144" t="n">
        <v>3.46777828942452</v>
      </c>
      <c r="R1679" s="148"/>
      <c r="S1679" s="149"/>
      <c r="T1679" s="149"/>
      <c r="U1679" s="151"/>
      <c r="V1679" s="151"/>
      <c r="W1679" s="138" t="s">
        <v>61</v>
      </c>
      <c r="X1679" s="151"/>
      <c r="Y1679" s="138" t="s">
        <v>41</v>
      </c>
      <c r="Z1679" s="138" t="s">
        <v>40</v>
      </c>
      <c r="AA1679" s="138" t="s">
        <v>40</v>
      </c>
      <c r="AB1679" s="138" t="s">
        <v>40</v>
      </c>
      <c r="AC1679" s="138" t="s">
        <v>40</v>
      </c>
      <c r="AD1679" s="155" t="s">
        <v>40</v>
      </c>
      <c r="AE1679" s="17"/>
      <c r="AF1679" s="12"/>
      <c r="AG1679" s="12"/>
      <c r="AH1679" s="12"/>
      <c r="AI1679" s="12"/>
      <c r="AJ1679" s="12"/>
      <c r="AK1679" s="12" t="s">
        <v>46</v>
      </c>
    </row>
    <row r="1680" customFormat="false" ht="13.8" hidden="false" customHeight="false" outlineLevel="0" collapsed="false">
      <c r="A1680" s="138" t="s">
        <v>1028</v>
      </c>
      <c r="B1680" s="138" t="s">
        <v>946</v>
      </c>
      <c r="C1680" s="139" t="s">
        <v>1040</v>
      </c>
      <c r="D1680" s="139" t="s">
        <v>1050</v>
      </c>
      <c r="E1680" s="144" t="n">
        <v>0</v>
      </c>
      <c r="F1680" s="144" t="n">
        <v>0.383542251019251</v>
      </c>
      <c r="G1680" s="144" t="n">
        <v>7.12763467360111</v>
      </c>
      <c r="H1680" s="144" t="n">
        <v>42.9339451264472</v>
      </c>
      <c r="I1680" s="144" t="n">
        <v>43.5774960738814</v>
      </c>
      <c r="J1680" s="144" t="n">
        <v>27.1306810367276</v>
      </c>
      <c r="K1680" s="144" t="n">
        <v>23.7432015897883</v>
      </c>
      <c r="L1680" s="144" t="n">
        <v>15.7158121285546</v>
      </c>
      <c r="M1680" s="144" t="n">
        <v>13.2117932310904</v>
      </c>
      <c r="N1680" s="144" t="n">
        <v>16.8632547548854</v>
      </c>
      <c r="O1680" s="144" t="n">
        <v>13.7938771315015</v>
      </c>
      <c r="P1680" s="144" t="n">
        <v>5.18065874472201</v>
      </c>
      <c r="Q1680" s="144" t="n">
        <v>3.20176495327836</v>
      </c>
      <c r="R1680" s="157" t="s">
        <v>40</v>
      </c>
      <c r="S1680" s="138" t="s">
        <v>40</v>
      </c>
      <c r="T1680" s="138" t="s">
        <v>40</v>
      </c>
      <c r="U1680" s="138" t="s">
        <v>40</v>
      </c>
      <c r="V1680" s="138" t="s">
        <v>40</v>
      </c>
      <c r="W1680" s="138" t="s">
        <v>40</v>
      </c>
      <c r="X1680" s="138" t="s">
        <v>40</v>
      </c>
      <c r="Y1680" s="138" t="s">
        <v>40</v>
      </c>
      <c r="Z1680" s="138" t="s">
        <v>40</v>
      </c>
      <c r="AA1680" s="138" t="s">
        <v>40</v>
      </c>
      <c r="AB1680" s="138" t="s">
        <v>40</v>
      </c>
      <c r="AC1680" s="154" t="s">
        <v>40</v>
      </c>
      <c r="AD1680" s="155" t="s">
        <v>40</v>
      </c>
      <c r="AE1680" s="17"/>
      <c r="AF1680" s="12"/>
      <c r="AG1680" s="12"/>
      <c r="AH1680" s="12"/>
      <c r="AI1680" s="12"/>
      <c r="AJ1680" s="12"/>
      <c r="AK1680" s="12" t="s">
        <v>46</v>
      </c>
    </row>
    <row r="1681" customFormat="false" ht="13.8" hidden="false" customHeight="false" outlineLevel="0" collapsed="false">
      <c r="A1681" s="138" t="s">
        <v>1028</v>
      </c>
      <c r="B1681" s="138" t="s">
        <v>946</v>
      </c>
      <c r="C1681" s="139" t="s">
        <v>1040</v>
      </c>
      <c r="D1681" s="139" t="s">
        <v>1051</v>
      </c>
      <c r="E1681" s="144" t="n">
        <v>0</v>
      </c>
      <c r="F1681" s="144" t="n">
        <v>0.383542251019251</v>
      </c>
      <c r="G1681" s="144" t="n">
        <v>7.14965370794137</v>
      </c>
      <c r="H1681" s="144" t="n">
        <v>43.7293693101374</v>
      </c>
      <c r="I1681" s="144" t="n">
        <v>50.3166656394578</v>
      </c>
      <c r="J1681" s="144" t="n">
        <v>30.4829037711135</v>
      </c>
      <c r="K1681" s="144" t="n">
        <v>24.5581732129139</v>
      </c>
      <c r="L1681" s="144" t="n">
        <v>15.7588113029487</v>
      </c>
      <c r="M1681" s="144" t="n">
        <v>13.4280974731322</v>
      </c>
      <c r="N1681" s="144" t="n">
        <v>17.0207205405348</v>
      </c>
      <c r="O1681" s="144" t="n">
        <v>13.6980435159427</v>
      </c>
      <c r="P1681" s="144" t="n">
        <v>5.58785142742896</v>
      </c>
      <c r="Q1681" s="144" t="n">
        <v>3.47226033489855</v>
      </c>
      <c r="R1681" s="157" t="s">
        <v>40</v>
      </c>
      <c r="S1681" s="138" t="s">
        <v>40</v>
      </c>
      <c r="T1681" s="138" t="s">
        <v>40</v>
      </c>
      <c r="U1681" s="138" t="s">
        <v>40</v>
      </c>
      <c r="V1681" s="138" t="s">
        <v>40</v>
      </c>
      <c r="W1681" s="138" t="s">
        <v>40</v>
      </c>
      <c r="X1681" s="138" t="s">
        <v>40</v>
      </c>
      <c r="Y1681" s="138" t="s">
        <v>40</v>
      </c>
      <c r="Z1681" s="138" t="s">
        <v>40</v>
      </c>
      <c r="AA1681" s="138" t="s">
        <v>40</v>
      </c>
      <c r="AB1681" s="138" t="s">
        <v>40</v>
      </c>
      <c r="AC1681" s="138" t="s">
        <v>40</v>
      </c>
      <c r="AD1681" s="155" t="s">
        <v>40</v>
      </c>
      <c r="AE1681" s="17"/>
      <c r="AF1681" s="12"/>
      <c r="AG1681" s="12"/>
      <c r="AH1681" s="12"/>
      <c r="AI1681" s="12"/>
      <c r="AJ1681" s="12"/>
      <c r="AK1681" s="12" t="s">
        <v>46</v>
      </c>
    </row>
    <row r="1682" customFormat="false" ht="13.8" hidden="false" customHeight="false" outlineLevel="0" collapsed="false">
      <c r="A1682" s="138" t="s">
        <v>1028</v>
      </c>
      <c r="B1682" s="138" t="s">
        <v>946</v>
      </c>
      <c r="C1682" s="139" t="s">
        <v>1040</v>
      </c>
      <c r="D1682" s="139" t="s">
        <v>1052</v>
      </c>
      <c r="E1682" s="146" t="n">
        <v>0</v>
      </c>
      <c r="F1682" s="153" t="n">
        <v>0</v>
      </c>
      <c r="G1682" s="153" t="n">
        <v>0</v>
      </c>
      <c r="H1682" s="153" t="n">
        <v>0</v>
      </c>
      <c r="I1682" s="153" t="n">
        <v>0</v>
      </c>
      <c r="J1682" s="153" t="n">
        <v>3.40643161932627</v>
      </c>
      <c r="K1682" s="144" t="n">
        <v>22.3393359834639</v>
      </c>
      <c r="L1682" s="144" t="n">
        <v>17.5554037537603</v>
      </c>
      <c r="M1682" s="144" t="n">
        <v>13.4744725100297</v>
      </c>
      <c r="N1682" s="144" t="n">
        <v>17.4742900321837</v>
      </c>
      <c r="O1682" s="144" t="n">
        <v>15.1125634995489</v>
      </c>
      <c r="P1682" s="144" t="n">
        <v>5.68348280436892</v>
      </c>
      <c r="Q1682" s="144" t="n">
        <v>3.82377551691163</v>
      </c>
      <c r="R1682" s="148"/>
      <c r="S1682" s="149"/>
      <c r="T1682" s="149"/>
      <c r="U1682" s="151"/>
      <c r="V1682" s="151"/>
      <c r="W1682" s="138" t="s">
        <v>61</v>
      </c>
      <c r="X1682" s="138" t="s">
        <v>40</v>
      </c>
      <c r="Y1682" s="138" t="s">
        <v>40</v>
      </c>
      <c r="Z1682" s="138" t="s">
        <v>40</v>
      </c>
      <c r="AA1682" s="138" t="s">
        <v>40</v>
      </c>
      <c r="AB1682" s="138" t="s">
        <v>40</v>
      </c>
      <c r="AC1682" s="138" t="s">
        <v>40</v>
      </c>
      <c r="AD1682" s="155" t="s">
        <v>40</v>
      </c>
      <c r="AE1682" s="17"/>
      <c r="AF1682" s="12"/>
      <c r="AG1682" s="12"/>
      <c r="AH1682" s="12"/>
      <c r="AI1682" s="12"/>
      <c r="AJ1682" s="12"/>
      <c r="AK1682" s="12" t="s">
        <v>46</v>
      </c>
    </row>
    <row r="1683" customFormat="false" ht="13.8" hidden="false" customHeight="false" outlineLevel="0" collapsed="false">
      <c r="A1683" s="138" t="s">
        <v>1028</v>
      </c>
      <c r="B1683" s="138" t="s">
        <v>946</v>
      </c>
      <c r="C1683" s="139" t="s">
        <v>1040</v>
      </c>
      <c r="D1683" s="139" t="s">
        <v>1053</v>
      </c>
      <c r="E1683" s="146" t="n">
        <v>0</v>
      </c>
      <c r="F1683" s="153" t="n">
        <v>0</v>
      </c>
      <c r="G1683" s="153" t="n">
        <v>0</v>
      </c>
      <c r="H1683" s="153" t="n">
        <v>0</v>
      </c>
      <c r="I1683" s="153" t="n">
        <v>0</v>
      </c>
      <c r="J1683" s="153" t="n">
        <v>0</v>
      </c>
      <c r="K1683" s="153" t="n">
        <v>3.93301332155863</v>
      </c>
      <c r="L1683" s="144" t="n">
        <v>15.867536589725</v>
      </c>
      <c r="M1683" s="144" t="n">
        <v>11.7887314921245</v>
      </c>
      <c r="N1683" s="144" t="n">
        <v>16.6046187517765</v>
      </c>
      <c r="O1683" s="144" t="n">
        <v>15.7797031699946</v>
      </c>
      <c r="P1683" s="144" t="n">
        <v>5.88953411306388</v>
      </c>
      <c r="Q1683" s="144" t="n">
        <v>3.49067575519993</v>
      </c>
      <c r="R1683" s="148"/>
      <c r="S1683" s="149"/>
      <c r="T1683" s="149"/>
      <c r="U1683" s="151"/>
      <c r="V1683" s="151"/>
      <c r="W1683" s="138"/>
      <c r="X1683" s="138" t="s">
        <v>41</v>
      </c>
      <c r="Y1683" s="138" t="s">
        <v>40</v>
      </c>
      <c r="Z1683" s="138" t="s">
        <v>40</v>
      </c>
      <c r="AA1683" s="138" t="s">
        <v>40</v>
      </c>
      <c r="AB1683" s="138" t="s">
        <v>40</v>
      </c>
      <c r="AC1683" s="138" t="s">
        <v>40</v>
      </c>
      <c r="AD1683" s="155" t="s">
        <v>40</v>
      </c>
      <c r="AE1683" s="17"/>
      <c r="AF1683" s="12"/>
      <c r="AG1683" s="12"/>
      <c r="AH1683" s="12"/>
      <c r="AI1683" s="12"/>
      <c r="AJ1683" s="12"/>
      <c r="AK1683" s="12" t="s">
        <v>46</v>
      </c>
    </row>
    <row r="1684" customFormat="false" ht="13.8" hidden="false" customHeight="false" outlineLevel="0" collapsed="false">
      <c r="A1684" s="138" t="s">
        <v>1028</v>
      </c>
      <c r="B1684" s="138" t="s">
        <v>946</v>
      </c>
      <c r="C1684" s="139" t="s">
        <v>1040</v>
      </c>
      <c r="D1684" s="139" t="s">
        <v>1054</v>
      </c>
      <c r="E1684" s="144" t="n">
        <v>0</v>
      </c>
      <c r="F1684" s="144" t="n">
        <v>0.383542251019251</v>
      </c>
      <c r="G1684" s="144" t="n">
        <v>5.3389515266532</v>
      </c>
      <c r="H1684" s="144" t="n">
        <v>25.6757778328999</v>
      </c>
      <c r="I1684" s="153" t="n">
        <v>0</v>
      </c>
      <c r="J1684" s="153" t="n">
        <v>0</v>
      </c>
      <c r="K1684" s="153" t="n">
        <v>2.63939165910085</v>
      </c>
      <c r="L1684" s="144" t="n">
        <v>14.5249014500795</v>
      </c>
      <c r="M1684" s="144" t="n">
        <v>12.1692888468637</v>
      </c>
      <c r="N1684" s="144" t="n">
        <v>13.7250103745499</v>
      </c>
      <c r="O1684" s="144" t="n">
        <v>12.8190527800914</v>
      </c>
      <c r="P1684" s="144" t="n">
        <v>5.44480615605911</v>
      </c>
      <c r="Q1684" s="144" t="n">
        <v>2.66922208170096</v>
      </c>
      <c r="R1684" s="157" t="s">
        <v>40</v>
      </c>
      <c r="S1684" s="138" t="s">
        <v>40</v>
      </c>
      <c r="T1684" s="138" t="s">
        <v>40</v>
      </c>
      <c r="U1684" s="138" t="s">
        <v>40</v>
      </c>
      <c r="V1684" s="151"/>
      <c r="W1684" s="138"/>
      <c r="X1684" s="138" t="s">
        <v>41</v>
      </c>
      <c r="Y1684" s="138" t="s">
        <v>40</v>
      </c>
      <c r="Z1684" s="138" t="s">
        <v>40</v>
      </c>
      <c r="AA1684" s="138" t="s">
        <v>40</v>
      </c>
      <c r="AB1684" s="138" t="s">
        <v>40</v>
      </c>
      <c r="AC1684" s="138" t="s">
        <v>40</v>
      </c>
      <c r="AD1684" s="155" t="s">
        <v>40</v>
      </c>
      <c r="AE1684" s="17"/>
      <c r="AF1684" s="12"/>
      <c r="AG1684" s="12"/>
      <c r="AH1684" s="12"/>
      <c r="AI1684" s="12"/>
      <c r="AJ1684" s="12"/>
      <c r="AK1684" s="12" t="s">
        <v>46</v>
      </c>
    </row>
    <row r="1685" customFormat="false" ht="13.8" hidden="false" customHeight="false" outlineLevel="0" collapsed="false">
      <c r="A1685" s="138" t="s">
        <v>1028</v>
      </c>
      <c r="B1685" s="138" t="s">
        <v>946</v>
      </c>
      <c r="C1685" s="139" t="s">
        <v>1040</v>
      </c>
      <c r="D1685" s="139" t="s">
        <v>1055</v>
      </c>
      <c r="E1685" s="146" t="n">
        <v>0</v>
      </c>
      <c r="F1685" s="153" t="n">
        <v>0</v>
      </c>
      <c r="G1685" s="153" t="n">
        <v>0</v>
      </c>
      <c r="H1685" s="153" t="n">
        <v>0</v>
      </c>
      <c r="I1685" s="153" t="n">
        <v>0</v>
      </c>
      <c r="J1685" s="153" t="n">
        <v>3.75071002086004</v>
      </c>
      <c r="K1685" s="153" t="n">
        <v>0</v>
      </c>
      <c r="L1685" s="153" t="n">
        <v>0</v>
      </c>
      <c r="M1685" s="153" t="n">
        <v>1.26272000630697</v>
      </c>
      <c r="N1685" s="144" t="n">
        <v>18.2998619288472</v>
      </c>
      <c r="O1685" s="144" t="n">
        <v>13.8732246672624</v>
      </c>
      <c r="P1685" s="144" t="n">
        <v>4.94934733047904</v>
      </c>
      <c r="Q1685" s="144" t="n">
        <v>3.31385746066059</v>
      </c>
      <c r="R1685" s="148"/>
      <c r="S1685" s="149"/>
      <c r="T1685" s="149"/>
      <c r="U1685" s="151"/>
      <c r="V1685" s="151"/>
      <c r="W1685" s="138" t="s">
        <v>61</v>
      </c>
      <c r="X1685" s="151"/>
      <c r="Y1685" s="149"/>
      <c r="Z1685" s="138" t="s">
        <v>41</v>
      </c>
      <c r="AA1685" s="138" t="s">
        <v>40</v>
      </c>
      <c r="AB1685" s="138" t="s">
        <v>40</v>
      </c>
      <c r="AC1685" s="138" t="s">
        <v>40</v>
      </c>
      <c r="AD1685" s="155" t="s">
        <v>40</v>
      </c>
      <c r="AE1685" s="17"/>
      <c r="AF1685" s="12"/>
      <c r="AG1685" s="12"/>
      <c r="AH1685" s="12"/>
      <c r="AI1685" s="12"/>
      <c r="AJ1685" s="12"/>
      <c r="AK1685" s="12" t="s">
        <v>46</v>
      </c>
    </row>
    <row r="1686" customFormat="false" ht="13.8" hidden="false" customHeight="false" outlineLevel="0" collapsed="false">
      <c r="A1686" s="138" t="s">
        <v>1028</v>
      </c>
      <c r="B1686" s="138" t="s">
        <v>946</v>
      </c>
      <c r="C1686" s="139" t="s">
        <v>1040</v>
      </c>
      <c r="D1686" s="139" t="s">
        <v>1056</v>
      </c>
      <c r="E1686" s="146" t="n">
        <v>0</v>
      </c>
      <c r="F1686" s="153" t="n">
        <v>0</v>
      </c>
      <c r="G1686" s="153" t="n">
        <v>0</v>
      </c>
      <c r="H1686" s="153" t="n">
        <v>0</v>
      </c>
      <c r="I1686" s="153" t="n">
        <v>0</v>
      </c>
      <c r="J1686" s="153" t="n">
        <v>3.58070998708407</v>
      </c>
      <c r="K1686" s="144" t="n">
        <v>23.2418742675024</v>
      </c>
      <c r="L1686" s="144" t="n">
        <v>17.8494633661051</v>
      </c>
      <c r="M1686" s="144" t="n">
        <v>13.8765132145601</v>
      </c>
      <c r="N1686" s="144" t="n">
        <v>18.0016341870872</v>
      </c>
      <c r="O1686" s="144" t="n">
        <v>15.0691544366003</v>
      </c>
      <c r="P1686" s="144" t="n">
        <v>5.59950558019669</v>
      </c>
      <c r="Q1686" s="144" t="n">
        <v>3.25293039903045</v>
      </c>
      <c r="R1686" s="148"/>
      <c r="S1686" s="149"/>
      <c r="T1686" s="149"/>
      <c r="U1686" s="151"/>
      <c r="V1686" s="151"/>
      <c r="W1686" s="138" t="s">
        <v>61</v>
      </c>
      <c r="X1686" s="138" t="s">
        <v>40</v>
      </c>
      <c r="Y1686" s="138" t="s">
        <v>40</v>
      </c>
      <c r="Z1686" s="138" t="s">
        <v>40</v>
      </c>
      <c r="AA1686" s="138" t="s">
        <v>40</v>
      </c>
      <c r="AB1686" s="138" t="s">
        <v>40</v>
      </c>
      <c r="AC1686" s="138" t="s">
        <v>40</v>
      </c>
      <c r="AD1686" s="155" t="s">
        <v>40</v>
      </c>
      <c r="AE1686" s="17"/>
      <c r="AF1686" s="12"/>
      <c r="AG1686" s="12"/>
      <c r="AH1686" s="12"/>
      <c r="AI1686" s="12"/>
      <c r="AJ1686" s="12"/>
      <c r="AK1686" s="12" t="s">
        <v>46</v>
      </c>
    </row>
    <row r="1687" customFormat="false" ht="13.8" hidden="false" customHeight="false" outlineLevel="0" collapsed="false">
      <c r="A1687" s="138" t="s">
        <v>1028</v>
      </c>
      <c r="B1687" s="138" t="s">
        <v>946</v>
      </c>
      <c r="C1687" s="139" t="s">
        <v>1040</v>
      </c>
      <c r="D1687" s="139" t="s">
        <v>1057</v>
      </c>
      <c r="E1687" s="146" t="n">
        <v>0</v>
      </c>
      <c r="F1687" s="153" t="n">
        <v>0</v>
      </c>
      <c r="G1687" s="153" t="n">
        <v>0</v>
      </c>
      <c r="H1687" s="153" t="n">
        <v>0</v>
      </c>
      <c r="I1687" s="153" t="n">
        <v>0</v>
      </c>
      <c r="J1687" s="153" t="n">
        <v>0</v>
      </c>
      <c r="K1687" s="153" t="n">
        <v>4.29298665682475</v>
      </c>
      <c r="L1687" s="144" t="n">
        <v>16.5962820518984</v>
      </c>
      <c r="M1687" s="144" t="n">
        <v>12.2201055397523</v>
      </c>
      <c r="N1687" s="144" t="n">
        <v>17.2405599409138</v>
      </c>
      <c r="O1687" s="144" t="n">
        <v>15.8056081564809</v>
      </c>
      <c r="P1687" s="144" t="n">
        <v>5.94642650840494</v>
      </c>
      <c r="Q1687" s="144" t="n">
        <v>2.98523946798273</v>
      </c>
      <c r="R1687" s="148"/>
      <c r="S1687" s="149"/>
      <c r="T1687" s="149"/>
      <c r="U1687" s="151"/>
      <c r="V1687" s="151"/>
      <c r="W1687" s="138"/>
      <c r="X1687" s="138" t="s">
        <v>41</v>
      </c>
      <c r="Y1687" s="138" t="s">
        <v>1047</v>
      </c>
      <c r="Z1687" s="138" t="s">
        <v>40</v>
      </c>
      <c r="AA1687" s="138" t="s">
        <v>40</v>
      </c>
      <c r="AB1687" s="138" t="s">
        <v>40</v>
      </c>
      <c r="AC1687" s="138" t="s">
        <v>40</v>
      </c>
      <c r="AD1687" s="155" t="s">
        <v>40</v>
      </c>
      <c r="AE1687" s="17"/>
      <c r="AF1687" s="12"/>
      <c r="AG1687" s="12"/>
      <c r="AH1687" s="12"/>
      <c r="AI1687" s="12"/>
      <c r="AJ1687" s="12"/>
      <c r="AK1687" s="12" t="s">
        <v>46</v>
      </c>
    </row>
    <row r="1688" customFormat="false" ht="13.8" hidden="false" customHeight="false" outlineLevel="0" collapsed="false">
      <c r="A1688" s="138" t="s">
        <v>1028</v>
      </c>
      <c r="B1688" s="138" t="s">
        <v>946</v>
      </c>
      <c r="C1688" s="139" t="s">
        <v>1040</v>
      </c>
      <c r="D1688" s="139" t="s">
        <v>1058</v>
      </c>
      <c r="E1688" s="146" t="n">
        <v>0</v>
      </c>
      <c r="F1688" s="153" t="n">
        <v>0</v>
      </c>
      <c r="G1688" s="153" t="n">
        <v>0</v>
      </c>
      <c r="H1688" s="153" t="n">
        <v>0</v>
      </c>
      <c r="I1688" s="153" t="n">
        <v>0</v>
      </c>
      <c r="J1688" s="153" t="n">
        <v>3.84001667936643</v>
      </c>
      <c r="K1688" s="153" t="n">
        <v>0</v>
      </c>
      <c r="L1688" s="153" t="n">
        <v>1.61417832702398</v>
      </c>
      <c r="M1688" s="144" t="n">
        <v>15.2384458712879</v>
      </c>
      <c r="N1688" s="144" t="n">
        <v>10.9222367507893</v>
      </c>
      <c r="O1688" s="144" t="n">
        <v>12.202559559983</v>
      </c>
      <c r="P1688" s="144" t="n">
        <v>5.28160696028776</v>
      </c>
      <c r="Q1688" s="144" t="n">
        <v>2.38707327328268</v>
      </c>
      <c r="R1688" s="148"/>
      <c r="S1688" s="149"/>
      <c r="T1688" s="149"/>
      <c r="U1688" s="151"/>
      <c r="V1688" s="151"/>
      <c r="W1688" s="138" t="s">
        <v>61</v>
      </c>
      <c r="X1688" s="151"/>
      <c r="Y1688" s="138" t="s">
        <v>61</v>
      </c>
      <c r="Z1688" s="138" t="s">
        <v>40</v>
      </c>
      <c r="AA1688" s="138" t="s">
        <v>40</v>
      </c>
      <c r="AB1688" s="138" t="s">
        <v>40</v>
      </c>
      <c r="AC1688" s="138" t="s">
        <v>40</v>
      </c>
      <c r="AD1688" s="155" t="s">
        <v>40</v>
      </c>
      <c r="AE1688" s="17"/>
      <c r="AF1688" s="12"/>
      <c r="AG1688" s="12"/>
      <c r="AH1688" s="12"/>
      <c r="AI1688" s="12"/>
      <c r="AJ1688" s="12"/>
      <c r="AK1688" s="12" t="s">
        <v>46</v>
      </c>
    </row>
    <row r="1689" customFormat="false" ht="13.8" hidden="false" customHeight="false" outlineLevel="0" collapsed="false">
      <c r="A1689" s="138" t="s">
        <v>1028</v>
      </c>
      <c r="B1689" s="138" t="s">
        <v>946</v>
      </c>
      <c r="C1689" s="139" t="s">
        <v>1040</v>
      </c>
      <c r="D1689" s="139" t="s">
        <v>1059</v>
      </c>
      <c r="E1689" s="153" t="n">
        <v>0</v>
      </c>
      <c r="F1689" s="153" t="n">
        <v>0</v>
      </c>
      <c r="G1689" s="153" t="n">
        <v>0</v>
      </c>
      <c r="H1689" s="153" t="n">
        <v>0</v>
      </c>
      <c r="I1689" s="153" t="n">
        <v>0</v>
      </c>
      <c r="J1689" s="153" t="n">
        <v>3.84001667936643</v>
      </c>
      <c r="K1689" s="153" t="n">
        <v>0</v>
      </c>
      <c r="L1689" s="153" t="n">
        <v>0</v>
      </c>
      <c r="M1689" s="153" t="n">
        <v>1.34405333677928</v>
      </c>
      <c r="N1689" s="144" t="n">
        <v>18.227359738334</v>
      </c>
      <c r="O1689" s="144" t="n">
        <v>14.6033828515959</v>
      </c>
      <c r="P1689" s="144" t="n">
        <v>5.13533537930232</v>
      </c>
      <c r="Q1689" s="144" t="n">
        <v>3.34705627922501</v>
      </c>
      <c r="R1689" s="148"/>
      <c r="S1689" s="149"/>
      <c r="T1689" s="149"/>
      <c r="U1689" s="151"/>
      <c r="V1689" s="151"/>
      <c r="W1689" s="138" t="s">
        <v>61</v>
      </c>
      <c r="X1689" s="151"/>
      <c r="Y1689" s="149"/>
      <c r="Z1689" s="138" t="s">
        <v>41</v>
      </c>
      <c r="AA1689" s="138" t="s">
        <v>40</v>
      </c>
      <c r="AB1689" s="138" t="s">
        <v>40</v>
      </c>
      <c r="AC1689" s="138" t="s">
        <v>40</v>
      </c>
      <c r="AD1689" s="155" t="s">
        <v>40</v>
      </c>
      <c r="AE1689" s="17"/>
      <c r="AF1689" s="12"/>
      <c r="AG1689" s="12"/>
      <c r="AH1689" s="12"/>
      <c r="AI1689" s="12"/>
      <c r="AJ1689" s="12"/>
      <c r="AK1689" s="12" t="s">
        <v>46</v>
      </c>
    </row>
    <row r="1690" customFormat="false" ht="13.8" hidden="false" customHeight="false" outlineLevel="0" collapsed="false">
      <c r="A1690" s="138" t="s">
        <v>1028</v>
      </c>
      <c r="B1690" s="138" t="s">
        <v>946</v>
      </c>
      <c r="C1690" s="139" t="s">
        <v>1040</v>
      </c>
      <c r="D1690" s="139" t="s">
        <v>1060</v>
      </c>
      <c r="E1690" s="144" t="n">
        <v>0</v>
      </c>
      <c r="F1690" s="144" t="n">
        <v>0.383491647385416</v>
      </c>
      <c r="G1690" s="144" t="n">
        <v>6.92828937832798</v>
      </c>
      <c r="H1690" s="144" t="n">
        <v>31.9398637245306</v>
      </c>
      <c r="I1690" s="144" t="n">
        <v>24.3677274821075</v>
      </c>
      <c r="J1690" s="144" t="n">
        <v>18.151408750028</v>
      </c>
      <c r="K1690" s="144" t="n">
        <v>13.112461308557</v>
      </c>
      <c r="L1690" s="144" t="n">
        <v>7.32720571056393</v>
      </c>
      <c r="M1690" s="144" t="n">
        <v>7.53248437928657</v>
      </c>
      <c r="N1690" s="144" t="n">
        <v>10.29737917893</v>
      </c>
      <c r="O1690" s="144" t="n">
        <v>8.86763177976559</v>
      </c>
      <c r="P1690" s="144" t="n">
        <v>4.80696951830021</v>
      </c>
      <c r="Q1690" s="144" t="n">
        <v>2.71800597508748</v>
      </c>
      <c r="R1690" s="142" t="s">
        <v>40</v>
      </c>
      <c r="S1690" s="156" t="s">
        <v>40</v>
      </c>
      <c r="T1690" s="156" t="s">
        <v>40</v>
      </c>
      <c r="U1690" s="156" t="s">
        <v>40</v>
      </c>
      <c r="V1690" s="156" t="s">
        <v>40</v>
      </c>
      <c r="W1690" s="156" t="s">
        <v>40</v>
      </c>
      <c r="X1690" s="156" t="s">
        <v>40</v>
      </c>
      <c r="Y1690" s="156" t="s">
        <v>40</v>
      </c>
      <c r="Z1690" s="156" t="s">
        <v>40</v>
      </c>
      <c r="AA1690" s="156" t="s">
        <v>40</v>
      </c>
      <c r="AB1690" s="156" t="s">
        <v>40</v>
      </c>
      <c r="AC1690" s="156" t="s">
        <v>40</v>
      </c>
      <c r="AD1690" s="143" t="s">
        <v>40</v>
      </c>
      <c r="AE1690" s="17"/>
      <c r="AF1690" s="12"/>
      <c r="AG1690" s="12"/>
      <c r="AH1690" s="12"/>
      <c r="AI1690" s="12"/>
      <c r="AJ1690" s="12"/>
      <c r="AK1690" s="12" t="s">
        <v>46</v>
      </c>
    </row>
    <row r="1691" customFormat="false" ht="13.8" hidden="false" customHeight="false" outlineLevel="0" collapsed="false">
      <c r="A1691" s="138" t="s">
        <v>1028</v>
      </c>
      <c r="B1691" s="138" t="s">
        <v>946</v>
      </c>
      <c r="C1691" s="139" t="s">
        <v>1040</v>
      </c>
      <c r="D1691" s="139" t="s">
        <v>1061</v>
      </c>
      <c r="E1691" s="146" t="n">
        <v>0</v>
      </c>
      <c r="F1691" s="146" t="n">
        <v>0</v>
      </c>
      <c r="G1691" s="146" t="n">
        <v>0</v>
      </c>
      <c r="H1691" s="146" t="n">
        <v>0</v>
      </c>
      <c r="I1691" s="146" t="n">
        <v>0</v>
      </c>
      <c r="J1691" s="146" t="n">
        <v>1.56836334268252</v>
      </c>
      <c r="K1691" s="144" t="n">
        <v>12.1061755114767</v>
      </c>
      <c r="L1691" s="144" t="n">
        <v>7.28052340913564</v>
      </c>
      <c r="M1691" s="144" t="n">
        <v>6.64991459487716</v>
      </c>
      <c r="N1691" s="144" t="n">
        <v>8.36616571560236</v>
      </c>
      <c r="O1691" s="144" t="n">
        <v>10.9194848276231</v>
      </c>
      <c r="P1691" s="144" t="n">
        <v>6.08558558260224</v>
      </c>
      <c r="Q1691" s="144" t="n">
        <v>4.24555929288978</v>
      </c>
      <c r="R1691" s="148"/>
      <c r="S1691" s="149"/>
      <c r="T1691" s="149"/>
      <c r="U1691" s="151"/>
      <c r="V1691" s="151"/>
      <c r="W1691" s="156" t="s">
        <v>61</v>
      </c>
      <c r="X1691" s="156" t="s">
        <v>40</v>
      </c>
      <c r="Y1691" s="156" t="s">
        <v>40</v>
      </c>
      <c r="Z1691" s="156" t="s">
        <v>40</v>
      </c>
      <c r="AA1691" s="156" t="s">
        <v>40</v>
      </c>
      <c r="AB1691" s="156" t="s">
        <v>40</v>
      </c>
      <c r="AC1691" s="156" t="s">
        <v>40</v>
      </c>
      <c r="AD1691" s="143" t="s">
        <v>40</v>
      </c>
      <c r="AE1691" s="17"/>
      <c r="AF1691" s="12"/>
      <c r="AG1691" s="12"/>
      <c r="AH1691" s="12"/>
      <c r="AI1691" s="12"/>
      <c r="AJ1691" s="12"/>
      <c r="AK1691" s="12" t="s">
        <v>46</v>
      </c>
    </row>
    <row r="1692" customFormat="false" ht="13.8" hidden="false" customHeight="false" outlineLevel="0" collapsed="false">
      <c r="A1692" s="138" t="s">
        <v>1028</v>
      </c>
      <c r="B1692" s="138" t="s">
        <v>946</v>
      </c>
      <c r="C1692" s="139" t="s">
        <v>1040</v>
      </c>
      <c r="D1692" s="139" t="s">
        <v>1062</v>
      </c>
      <c r="E1692" s="146" t="n">
        <v>0</v>
      </c>
      <c r="F1692" s="146" t="n">
        <v>0</v>
      </c>
      <c r="G1692" s="146" t="n">
        <v>0</v>
      </c>
      <c r="H1692" s="146" t="n">
        <v>0</v>
      </c>
      <c r="I1692" s="146" t="n">
        <v>0</v>
      </c>
      <c r="J1692" s="146" t="n">
        <v>0</v>
      </c>
      <c r="K1692" s="146" t="n">
        <v>1.91253334522247</v>
      </c>
      <c r="L1692" s="144" t="n">
        <v>6.77198956809228</v>
      </c>
      <c r="M1692" s="144" t="n">
        <v>5.2645461113813</v>
      </c>
      <c r="N1692" s="144" t="n">
        <v>8.69968913950115</v>
      </c>
      <c r="O1692" s="144" t="n">
        <v>6.40704718895168</v>
      </c>
      <c r="P1692" s="144" t="n">
        <v>2.96856456037079</v>
      </c>
      <c r="Q1692" s="144" t="n">
        <v>1.90480943946611</v>
      </c>
      <c r="R1692" s="148"/>
      <c r="S1692" s="149"/>
      <c r="T1692" s="149"/>
      <c r="U1692" s="151"/>
      <c r="V1692" s="151"/>
      <c r="W1692" s="138"/>
      <c r="X1692" s="142" t="s">
        <v>41</v>
      </c>
      <c r="Y1692" s="142" t="s">
        <v>40</v>
      </c>
      <c r="Z1692" s="142" t="s">
        <v>40</v>
      </c>
      <c r="AA1692" s="142" t="s">
        <v>40</v>
      </c>
      <c r="AB1692" s="142" t="s">
        <v>40</v>
      </c>
      <c r="AC1692" s="142" t="s">
        <v>40</v>
      </c>
      <c r="AD1692" s="143" t="s">
        <v>40</v>
      </c>
      <c r="AE1692" s="17"/>
      <c r="AF1692" s="12"/>
      <c r="AG1692" s="12"/>
      <c r="AH1692" s="12"/>
      <c r="AI1692" s="12"/>
      <c r="AJ1692" s="12"/>
      <c r="AK1692" s="12" t="s">
        <v>46</v>
      </c>
    </row>
    <row r="1693" customFormat="false" ht="13.8" hidden="false" customHeight="false" outlineLevel="0" collapsed="false">
      <c r="A1693" s="138" t="s">
        <v>1028</v>
      </c>
      <c r="B1693" s="138" t="s">
        <v>946</v>
      </c>
      <c r="C1693" s="139" t="s">
        <v>1040</v>
      </c>
      <c r="D1693" s="139" t="s">
        <v>1063</v>
      </c>
      <c r="E1693" s="144" t="n">
        <v>0</v>
      </c>
      <c r="F1693" s="144" t="n">
        <v>0.383572589073862</v>
      </c>
      <c r="G1693" s="144" t="n">
        <v>5.19328766990276</v>
      </c>
      <c r="H1693" s="144" t="n">
        <v>20.7423683786986</v>
      </c>
      <c r="I1693" s="146" t="n">
        <v>0</v>
      </c>
      <c r="J1693" s="146" t="n">
        <v>0</v>
      </c>
      <c r="K1693" s="146" t="n">
        <v>0</v>
      </c>
      <c r="L1693" s="146" t="n">
        <v>1.13443832164009</v>
      </c>
      <c r="M1693" s="144" t="n">
        <v>8.40927288889708</v>
      </c>
      <c r="N1693" s="144" t="n">
        <v>8.74591255649215</v>
      </c>
      <c r="O1693" s="144" t="n">
        <v>10.1492024333926</v>
      </c>
      <c r="P1693" s="144" t="n">
        <v>5.12271839947928</v>
      </c>
      <c r="Q1693" s="144" t="n">
        <v>2.43538163424957</v>
      </c>
      <c r="R1693" s="157" t="s">
        <v>40</v>
      </c>
      <c r="S1693" s="138" t="s">
        <v>40</v>
      </c>
      <c r="T1693" s="138" t="s">
        <v>40</v>
      </c>
      <c r="U1693" s="138" t="s">
        <v>40</v>
      </c>
      <c r="V1693" s="151"/>
      <c r="W1693" s="138"/>
      <c r="X1693" s="151"/>
      <c r="Y1693" s="138" t="s">
        <v>41</v>
      </c>
      <c r="Z1693" s="138" t="s">
        <v>40</v>
      </c>
      <c r="AA1693" s="138" t="s">
        <v>40</v>
      </c>
      <c r="AB1693" s="138" t="s">
        <v>40</v>
      </c>
      <c r="AC1693" s="138" t="s">
        <v>40</v>
      </c>
      <c r="AD1693" s="155" t="s">
        <v>40</v>
      </c>
      <c r="AE1693" s="17"/>
      <c r="AF1693" s="12"/>
      <c r="AG1693" s="12"/>
      <c r="AH1693" s="12"/>
      <c r="AI1693" s="12"/>
      <c r="AJ1693" s="12"/>
      <c r="AK1693" s="12" t="s">
        <v>46</v>
      </c>
    </row>
    <row r="1694" customFormat="false" ht="13.8" hidden="false" customHeight="false" outlineLevel="0" collapsed="false">
      <c r="A1694" s="138" t="s">
        <v>1028</v>
      </c>
      <c r="B1694" s="138" t="s">
        <v>946</v>
      </c>
      <c r="C1694" s="139" t="s">
        <v>1040</v>
      </c>
      <c r="D1694" s="139" t="s">
        <v>1064</v>
      </c>
      <c r="E1694" s="146" t="n">
        <v>0</v>
      </c>
      <c r="F1694" s="146" t="n">
        <v>0</v>
      </c>
      <c r="G1694" s="146" t="n">
        <v>0</v>
      </c>
      <c r="H1694" s="146" t="n">
        <v>0</v>
      </c>
      <c r="I1694" s="146" t="n">
        <v>0</v>
      </c>
      <c r="J1694" s="146" t="n">
        <v>1.65710334688425</v>
      </c>
      <c r="K1694" s="144" t="n">
        <v>12.9909349359306</v>
      </c>
      <c r="L1694" s="144" t="n">
        <v>7.29187654209368</v>
      </c>
      <c r="M1694" s="144" t="n">
        <v>7.96677655440622</v>
      </c>
      <c r="N1694" s="144" t="n">
        <v>9.22418006219058</v>
      </c>
      <c r="O1694" s="144" t="n">
        <v>11.6012053231576</v>
      </c>
      <c r="P1694" s="144" t="n">
        <v>5.66777902078771</v>
      </c>
      <c r="Q1694" s="144" t="n">
        <v>3.42924408969425</v>
      </c>
      <c r="R1694" s="148"/>
      <c r="S1694" s="149"/>
      <c r="T1694" s="149"/>
      <c r="U1694" s="151"/>
      <c r="V1694" s="151"/>
      <c r="W1694" s="138" t="s">
        <v>61</v>
      </c>
      <c r="X1694" s="138" t="s">
        <v>40</v>
      </c>
      <c r="Y1694" s="138" t="s">
        <v>40</v>
      </c>
      <c r="Z1694" s="138" t="s">
        <v>40</v>
      </c>
      <c r="AA1694" s="138" t="s">
        <v>40</v>
      </c>
      <c r="AB1694" s="138" t="s">
        <v>40</v>
      </c>
      <c r="AC1694" s="138" t="s">
        <v>40</v>
      </c>
      <c r="AD1694" s="155" t="s">
        <v>40</v>
      </c>
      <c r="AE1694" s="17"/>
      <c r="AF1694" s="12"/>
      <c r="AG1694" s="12"/>
      <c r="AH1694" s="12"/>
      <c r="AI1694" s="12"/>
      <c r="AJ1694" s="12"/>
      <c r="AK1694" s="12" t="s">
        <v>46</v>
      </c>
    </row>
    <row r="1695" customFormat="false" ht="13.8" hidden="false" customHeight="false" outlineLevel="0" collapsed="false">
      <c r="A1695" s="138" t="s">
        <v>1028</v>
      </c>
      <c r="B1695" s="138" t="s">
        <v>946</v>
      </c>
      <c r="C1695" s="139" t="s">
        <v>1040</v>
      </c>
      <c r="D1695" s="139" t="s">
        <v>1065</v>
      </c>
      <c r="E1695" s="158" t="n">
        <v>0</v>
      </c>
      <c r="F1695" s="158" t="n">
        <v>0</v>
      </c>
      <c r="G1695" s="158" t="n">
        <v>0</v>
      </c>
      <c r="H1695" s="158" t="n">
        <v>0</v>
      </c>
      <c r="I1695" s="158" t="n">
        <v>0</v>
      </c>
      <c r="J1695" s="158" t="n">
        <v>0</v>
      </c>
      <c r="K1695" s="158" t="n">
        <v>2.06711999575297</v>
      </c>
      <c r="L1695" s="144" t="n">
        <v>7.18362351192073</v>
      </c>
      <c r="M1695" s="144" t="n">
        <v>5.51457752584524</v>
      </c>
      <c r="N1695" s="144" t="n">
        <v>8.49961581479181</v>
      </c>
      <c r="O1695" s="144" t="n">
        <v>6.85551348186675</v>
      </c>
      <c r="P1695" s="144" t="n">
        <v>3.81411204735438</v>
      </c>
      <c r="Q1695" s="144" t="n">
        <v>1.84318449703001</v>
      </c>
      <c r="R1695" s="148"/>
      <c r="S1695" s="149"/>
      <c r="T1695" s="149"/>
      <c r="U1695" s="151"/>
      <c r="V1695" s="151"/>
      <c r="W1695" s="138"/>
      <c r="X1695" s="138" t="s">
        <v>41</v>
      </c>
      <c r="Y1695" s="138" t="s">
        <v>1047</v>
      </c>
      <c r="Z1695" s="138" t="s">
        <v>40</v>
      </c>
      <c r="AA1695" s="138" t="s">
        <v>40</v>
      </c>
      <c r="AB1695" s="138" t="s">
        <v>40</v>
      </c>
      <c r="AC1695" s="138" t="s">
        <v>40</v>
      </c>
      <c r="AD1695" s="155" t="s">
        <v>40</v>
      </c>
      <c r="AE1695" s="17"/>
      <c r="AF1695" s="12"/>
      <c r="AG1695" s="12"/>
      <c r="AH1695" s="12"/>
      <c r="AI1695" s="12"/>
      <c r="AJ1695" s="12"/>
      <c r="AK1695" s="12" t="s">
        <v>46</v>
      </c>
    </row>
    <row r="1696" customFormat="false" ht="13.8" hidden="false" customHeight="false" outlineLevel="0" collapsed="false">
      <c r="A1696" s="138" t="s">
        <v>1028</v>
      </c>
      <c r="B1696" s="138" t="s">
        <v>946</v>
      </c>
      <c r="C1696" s="139" t="s">
        <v>1066</v>
      </c>
      <c r="D1696" s="139" t="s">
        <v>1067</v>
      </c>
      <c r="E1696" s="146" t="n">
        <v>0</v>
      </c>
      <c r="F1696" s="153" t="n">
        <v>0</v>
      </c>
      <c r="G1696" s="153" t="n">
        <v>0</v>
      </c>
      <c r="H1696" s="153" t="n">
        <v>0</v>
      </c>
      <c r="I1696" s="153" t="n">
        <v>0</v>
      </c>
      <c r="J1696" s="153" t="n">
        <v>0</v>
      </c>
      <c r="K1696" s="153" t="n">
        <v>0</v>
      </c>
      <c r="L1696" s="153" t="n">
        <v>0</v>
      </c>
      <c r="M1696" s="153" t="n">
        <v>0</v>
      </c>
      <c r="N1696" s="153" t="n">
        <v>11.1189666666667</v>
      </c>
      <c r="O1696" s="153" t="n">
        <v>0</v>
      </c>
      <c r="P1696" s="153" t="n">
        <v>0</v>
      </c>
      <c r="Q1696" s="152" t="n">
        <v>0</v>
      </c>
      <c r="R1696" s="157"/>
      <c r="S1696" s="138"/>
      <c r="T1696" s="138"/>
      <c r="U1696" s="138"/>
      <c r="V1696" s="138"/>
      <c r="W1696" s="154"/>
      <c r="X1696" s="138"/>
      <c r="Y1696" s="138"/>
      <c r="Z1696" s="138"/>
      <c r="AA1696" s="138" t="s">
        <v>107</v>
      </c>
      <c r="AB1696" s="138"/>
      <c r="AC1696" s="138"/>
      <c r="AD1696" s="155"/>
      <c r="AE1696" s="17"/>
      <c r="AF1696" s="12"/>
      <c r="AG1696" s="12"/>
      <c r="AH1696" s="12"/>
      <c r="AI1696" s="12"/>
      <c r="AJ1696" s="12"/>
      <c r="AK1696" s="12"/>
    </row>
    <row r="1697" customFormat="false" ht="13.8" hidden="false" customHeight="false" outlineLevel="0" collapsed="false">
      <c r="A1697" s="138" t="s">
        <v>1028</v>
      </c>
      <c r="B1697" s="138" t="s">
        <v>946</v>
      </c>
      <c r="C1697" s="139" t="s">
        <v>1066</v>
      </c>
      <c r="D1697" s="139" t="s">
        <v>1068</v>
      </c>
      <c r="E1697" s="146" t="n">
        <v>0</v>
      </c>
      <c r="F1697" s="153" t="n">
        <v>0</v>
      </c>
      <c r="G1697" s="153" t="n">
        <v>0</v>
      </c>
      <c r="H1697" s="153" t="n">
        <v>0</v>
      </c>
      <c r="I1697" s="153" t="n">
        <v>0</v>
      </c>
      <c r="J1697" s="153" t="n">
        <v>0</v>
      </c>
      <c r="K1697" s="153" t="n">
        <v>0</v>
      </c>
      <c r="L1697" s="153" t="n">
        <v>0</v>
      </c>
      <c r="M1697" s="153" t="n">
        <v>0</v>
      </c>
      <c r="N1697" s="153" t="n">
        <v>10.9178</v>
      </c>
      <c r="O1697" s="153" t="n">
        <v>0</v>
      </c>
      <c r="P1697" s="153" t="n">
        <v>0</v>
      </c>
      <c r="Q1697" s="152" t="n">
        <v>0</v>
      </c>
      <c r="R1697" s="157"/>
      <c r="S1697" s="138"/>
      <c r="T1697" s="138"/>
      <c r="U1697" s="138"/>
      <c r="V1697" s="138"/>
      <c r="W1697" s="154"/>
      <c r="X1697" s="138"/>
      <c r="Y1697" s="138"/>
      <c r="Z1697" s="138"/>
      <c r="AA1697" s="138" t="s">
        <v>107</v>
      </c>
      <c r="AB1697" s="138"/>
      <c r="AC1697" s="138"/>
      <c r="AD1697" s="155"/>
      <c r="AE1697" s="17"/>
      <c r="AF1697" s="12"/>
      <c r="AG1697" s="12"/>
      <c r="AH1697" s="12"/>
      <c r="AI1697" s="12"/>
      <c r="AJ1697" s="12"/>
      <c r="AK1697" s="12"/>
    </row>
    <row r="1698" customFormat="false" ht="13.8" hidden="false" customHeight="false" outlineLevel="0" collapsed="false">
      <c r="A1698" s="138" t="s">
        <v>1028</v>
      </c>
      <c r="B1698" s="138" t="s">
        <v>946</v>
      </c>
      <c r="C1698" s="139" t="s">
        <v>1066</v>
      </c>
      <c r="D1698" s="139" t="s">
        <v>1069</v>
      </c>
      <c r="E1698" s="146" t="n">
        <v>0</v>
      </c>
      <c r="F1698" s="153" t="n">
        <v>0</v>
      </c>
      <c r="G1698" s="153" t="n">
        <v>0</v>
      </c>
      <c r="H1698" s="153" t="n">
        <v>0</v>
      </c>
      <c r="I1698" s="153" t="n">
        <v>0</v>
      </c>
      <c r="J1698" s="153" t="n">
        <v>0</v>
      </c>
      <c r="K1698" s="153" t="n">
        <v>0</v>
      </c>
      <c r="L1698" s="153" t="n">
        <v>0</v>
      </c>
      <c r="M1698" s="153" t="n">
        <v>0</v>
      </c>
      <c r="N1698" s="153" t="n">
        <v>0</v>
      </c>
      <c r="O1698" s="153" t="n">
        <v>10.2675666666667</v>
      </c>
      <c r="P1698" s="153" t="n">
        <v>0</v>
      </c>
      <c r="Q1698" s="152" t="n">
        <v>0</v>
      </c>
      <c r="R1698" s="157"/>
      <c r="S1698" s="138"/>
      <c r="T1698" s="138"/>
      <c r="U1698" s="138"/>
      <c r="V1698" s="154"/>
      <c r="W1698" s="138"/>
      <c r="X1698" s="138"/>
      <c r="Y1698" s="138"/>
      <c r="Z1698" s="138"/>
      <c r="AA1698" s="138"/>
      <c r="AB1698" s="138" t="s">
        <v>107</v>
      </c>
      <c r="AC1698" s="138"/>
      <c r="AD1698" s="155"/>
      <c r="AE1698" s="17"/>
      <c r="AF1698" s="12"/>
      <c r="AG1698" s="12"/>
      <c r="AH1698" s="12"/>
      <c r="AI1698" s="12"/>
      <c r="AJ1698" s="12"/>
      <c r="AK1698" s="12"/>
    </row>
    <row r="1699" customFormat="false" ht="13.8" hidden="false" customHeight="false" outlineLevel="0" collapsed="false">
      <c r="A1699" s="138" t="s">
        <v>1028</v>
      </c>
      <c r="B1699" s="138" t="s">
        <v>946</v>
      </c>
      <c r="C1699" s="139" t="s">
        <v>1066</v>
      </c>
      <c r="D1699" s="139" t="s">
        <v>1070</v>
      </c>
      <c r="E1699" s="146" t="n">
        <v>0</v>
      </c>
      <c r="F1699" s="153" t="n">
        <v>0</v>
      </c>
      <c r="G1699" s="153" t="n">
        <v>0</v>
      </c>
      <c r="H1699" s="153" t="n">
        <v>0</v>
      </c>
      <c r="I1699" s="153" t="n">
        <v>0</v>
      </c>
      <c r="J1699" s="153" t="n">
        <v>0</v>
      </c>
      <c r="K1699" s="153" t="n">
        <v>0</v>
      </c>
      <c r="L1699" s="153" t="n">
        <v>0</v>
      </c>
      <c r="M1699" s="153" t="n">
        <v>0</v>
      </c>
      <c r="N1699" s="153" t="n">
        <v>11.5015333333333</v>
      </c>
      <c r="O1699" s="153" t="n">
        <v>0</v>
      </c>
      <c r="P1699" s="153" t="n">
        <v>0</v>
      </c>
      <c r="Q1699" s="152" t="n">
        <v>0</v>
      </c>
      <c r="R1699" s="157"/>
      <c r="S1699" s="138"/>
      <c r="T1699" s="138"/>
      <c r="U1699" s="138"/>
      <c r="V1699" s="138"/>
      <c r="W1699" s="154"/>
      <c r="X1699" s="138"/>
      <c r="Y1699" s="138"/>
      <c r="Z1699" s="138"/>
      <c r="AA1699" s="138" t="s">
        <v>107</v>
      </c>
      <c r="AB1699" s="138"/>
      <c r="AC1699" s="138"/>
      <c r="AD1699" s="155"/>
      <c r="AE1699" s="17"/>
      <c r="AF1699" s="12"/>
      <c r="AG1699" s="12"/>
      <c r="AH1699" s="12"/>
      <c r="AI1699" s="12"/>
      <c r="AJ1699" s="12"/>
      <c r="AK1699" s="12"/>
    </row>
    <row r="1700" customFormat="false" ht="13.8" hidden="false" customHeight="false" outlineLevel="0" collapsed="false">
      <c r="A1700" s="138" t="s">
        <v>1028</v>
      </c>
      <c r="B1700" s="138" t="s">
        <v>946</v>
      </c>
      <c r="C1700" s="139" t="s">
        <v>1066</v>
      </c>
      <c r="D1700" s="139" t="s">
        <v>1071</v>
      </c>
      <c r="E1700" s="146" t="n">
        <v>0</v>
      </c>
      <c r="F1700" s="153" t="n">
        <v>0</v>
      </c>
      <c r="G1700" s="153" t="n">
        <v>0</v>
      </c>
      <c r="H1700" s="153" t="n">
        <v>0</v>
      </c>
      <c r="I1700" s="153" t="n">
        <v>0</v>
      </c>
      <c r="J1700" s="153" t="n">
        <v>0</v>
      </c>
      <c r="K1700" s="153" t="n">
        <v>0</v>
      </c>
      <c r="L1700" s="153" t="n">
        <v>0</v>
      </c>
      <c r="M1700" s="153" t="n">
        <v>0</v>
      </c>
      <c r="N1700" s="153" t="n">
        <v>11.7177666666667</v>
      </c>
      <c r="O1700" s="153" t="n">
        <v>0</v>
      </c>
      <c r="P1700" s="153" t="n">
        <v>0</v>
      </c>
      <c r="Q1700" s="152" t="n">
        <v>0</v>
      </c>
      <c r="R1700" s="157"/>
      <c r="S1700" s="138"/>
      <c r="T1700" s="138"/>
      <c r="U1700" s="138"/>
      <c r="V1700" s="138"/>
      <c r="W1700" s="154"/>
      <c r="X1700" s="138"/>
      <c r="Y1700" s="138"/>
      <c r="Z1700" s="138"/>
      <c r="AA1700" s="138" t="s">
        <v>107</v>
      </c>
      <c r="AB1700" s="138"/>
      <c r="AC1700" s="138"/>
      <c r="AD1700" s="155"/>
      <c r="AE1700" s="17"/>
      <c r="AF1700" s="12"/>
      <c r="AG1700" s="12"/>
      <c r="AH1700" s="12"/>
      <c r="AI1700" s="12"/>
      <c r="AJ1700" s="12"/>
      <c r="AK1700" s="12"/>
    </row>
    <row r="1701" customFormat="false" ht="13.8" hidden="false" customHeight="false" outlineLevel="0" collapsed="false">
      <c r="A1701" s="138" t="s">
        <v>1028</v>
      </c>
      <c r="B1701" s="138" t="s">
        <v>946</v>
      </c>
      <c r="C1701" s="139" t="s">
        <v>1066</v>
      </c>
      <c r="D1701" s="139" t="s">
        <v>1072</v>
      </c>
      <c r="E1701" s="146" t="n">
        <v>0</v>
      </c>
      <c r="F1701" s="153" t="n">
        <v>0</v>
      </c>
      <c r="G1701" s="153" t="n">
        <v>0</v>
      </c>
      <c r="H1701" s="153" t="n">
        <v>0</v>
      </c>
      <c r="I1701" s="153" t="n">
        <v>0</v>
      </c>
      <c r="J1701" s="153" t="n">
        <v>0</v>
      </c>
      <c r="K1701" s="153" t="n">
        <v>0</v>
      </c>
      <c r="L1701" s="153" t="n">
        <v>0</v>
      </c>
      <c r="M1701" s="153" t="n">
        <v>0</v>
      </c>
      <c r="N1701" s="153" t="n">
        <v>6.8127</v>
      </c>
      <c r="O1701" s="153" t="n">
        <v>0</v>
      </c>
      <c r="P1701" s="153" t="n">
        <v>0</v>
      </c>
      <c r="Q1701" s="152" t="n">
        <v>0</v>
      </c>
      <c r="R1701" s="157"/>
      <c r="S1701" s="138"/>
      <c r="T1701" s="138"/>
      <c r="U1701" s="138"/>
      <c r="V1701" s="138"/>
      <c r="W1701" s="154"/>
      <c r="X1701" s="138"/>
      <c r="Y1701" s="138"/>
      <c r="Z1701" s="138"/>
      <c r="AA1701" s="138" t="s">
        <v>107</v>
      </c>
      <c r="AB1701" s="138"/>
      <c r="AC1701" s="138"/>
      <c r="AD1701" s="155"/>
      <c r="AE1701" s="17"/>
      <c r="AF1701" s="12"/>
      <c r="AG1701" s="12"/>
      <c r="AH1701" s="12"/>
      <c r="AI1701" s="12"/>
      <c r="AJ1701" s="12"/>
      <c r="AK1701" s="12"/>
    </row>
    <row r="1702" customFormat="false" ht="13.8" hidden="false" customHeight="false" outlineLevel="0" collapsed="false">
      <c r="A1702" s="138" t="s">
        <v>1028</v>
      </c>
      <c r="B1702" s="138" t="s">
        <v>946</v>
      </c>
      <c r="C1702" s="139" t="s">
        <v>1066</v>
      </c>
      <c r="D1702" s="139" t="s">
        <v>1073</v>
      </c>
      <c r="E1702" s="146" t="n">
        <v>0</v>
      </c>
      <c r="F1702" s="153" t="n">
        <v>0</v>
      </c>
      <c r="G1702" s="153" t="n">
        <v>0</v>
      </c>
      <c r="H1702" s="153" t="n">
        <v>0</v>
      </c>
      <c r="I1702" s="153" t="n">
        <v>0</v>
      </c>
      <c r="J1702" s="153" t="n">
        <v>0</v>
      </c>
      <c r="K1702" s="153" t="n">
        <v>0</v>
      </c>
      <c r="L1702" s="153" t="n">
        <v>0</v>
      </c>
      <c r="M1702" s="153" t="n">
        <v>0</v>
      </c>
      <c r="N1702" s="153" t="n">
        <v>6.7732</v>
      </c>
      <c r="O1702" s="153" t="n">
        <v>0</v>
      </c>
      <c r="P1702" s="153" t="n">
        <v>0</v>
      </c>
      <c r="Q1702" s="152" t="n">
        <v>0</v>
      </c>
      <c r="R1702" s="157"/>
      <c r="S1702" s="138"/>
      <c r="T1702" s="138"/>
      <c r="U1702" s="138"/>
      <c r="V1702" s="138"/>
      <c r="W1702" s="138"/>
      <c r="X1702" s="138"/>
      <c r="Y1702" s="138"/>
      <c r="Z1702" s="138"/>
      <c r="AA1702" s="138" t="s">
        <v>107</v>
      </c>
      <c r="AB1702" s="138"/>
      <c r="AC1702" s="138"/>
      <c r="AD1702" s="155"/>
      <c r="AE1702" s="17"/>
      <c r="AF1702" s="12"/>
      <c r="AG1702" s="12"/>
      <c r="AH1702" s="12"/>
      <c r="AI1702" s="12"/>
      <c r="AJ1702" s="12"/>
      <c r="AK1702" s="12"/>
    </row>
    <row r="1703" customFormat="false" ht="13.8" hidden="false" customHeight="false" outlineLevel="0" collapsed="false">
      <c r="A1703" s="138" t="s">
        <v>1028</v>
      </c>
      <c r="B1703" s="138" t="s">
        <v>946</v>
      </c>
      <c r="C1703" s="139" t="s">
        <v>1066</v>
      </c>
      <c r="D1703" s="139" t="s">
        <v>1074</v>
      </c>
      <c r="E1703" s="146" t="n">
        <v>0</v>
      </c>
      <c r="F1703" s="153" t="n">
        <v>0</v>
      </c>
      <c r="G1703" s="153" t="n">
        <v>0</v>
      </c>
      <c r="H1703" s="153" t="n">
        <v>0</v>
      </c>
      <c r="I1703" s="153" t="n">
        <v>0</v>
      </c>
      <c r="J1703" s="153" t="n">
        <v>0</v>
      </c>
      <c r="K1703" s="153" t="n">
        <v>0</v>
      </c>
      <c r="L1703" s="153" t="n">
        <v>0</v>
      </c>
      <c r="M1703" s="153" t="n">
        <v>0</v>
      </c>
      <c r="N1703" s="153" t="n">
        <v>0</v>
      </c>
      <c r="O1703" s="153" t="n">
        <v>6.3437</v>
      </c>
      <c r="P1703" s="153" t="n">
        <v>0</v>
      </c>
      <c r="Q1703" s="152" t="n">
        <v>0</v>
      </c>
      <c r="R1703" s="157"/>
      <c r="S1703" s="138"/>
      <c r="T1703" s="138"/>
      <c r="U1703" s="138"/>
      <c r="V1703" s="156"/>
      <c r="W1703" s="138"/>
      <c r="X1703" s="138"/>
      <c r="Y1703" s="138"/>
      <c r="Z1703" s="138"/>
      <c r="AA1703" s="138"/>
      <c r="AB1703" s="138" t="s">
        <v>107</v>
      </c>
      <c r="AC1703" s="138"/>
      <c r="AD1703" s="155"/>
      <c r="AE1703" s="17"/>
      <c r="AF1703" s="12"/>
      <c r="AG1703" s="12"/>
      <c r="AH1703" s="12"/>
      <c r="AI1703" s="12"/>
      <c r="AJ1703" s="12"/>
      <c r="AK1703" s="12"/>
    </row>
    <row r="1704" customFormat="false" ht="13.8" hidden="false" customHeight="false" outlineLevel="0" collapsed="false">
      <c r="A1704" s="138" t="s">
        <v>1028</v>
      </c>
      <c r="B1704" s="138" t="s">
        <v>946</v>
      </c>
      <c r="C1704" s="139" t="s">
        <v>1066</v>
      </c>
      <c r="D1704" s="139" t="s">
        <v>1075</v>
      </c>
      <c r="E1704" s="146" t="n">
        <v>0</v>
      </c>
      <c r="F1704" s="153" t="n">
        <v>0</v>
      </c>
      <c r="G1704" s="153" t="n">
        <v>0</v>
      </c>
      <c r="H1704" s="153" t="n">
        <v>0</v>
      </c>
      <c r="I1704" s="153" t="n">
        <v>0</v>
      </c>
      <c r="J1704" s="153" t="n">
        <v>0</v>
      </c>
      <c r="K1704" s="153" t="n">
        <v>0</v>
      </c>
      <c r="L1704" s="153" t="n">
        <v>0</v>
      </c>
      <c r="M1704" s="153" t="n">
        <v>0</v>
      </c>
      <c r="N1704" s="153" t="n">
        <v>7.18783333333333</v>
      </c>
      <c r="O1704" s="153" t="n">
        <v>0</v>
      </c>
      <c r="P1704" s="153" t="n">
        <v>0</v>
      </c>
      <c r="Q1704" s="152" t="n">
        <v>0</v>
      </c>
      <c r="R1704" s="157"/>
      <c r="S1704" s="138"/>
      <c r="T1704" s="138"/>
      <c r="U1704" s="138"/>
      <c r="V1704" s="138"/>
      <c r="W1704" s="138"/>
      <c r="X1704" s="138"/>
      <c r="Y1704" s="138"/>
      <c r="Z1704" s="138"/>
      <c r="AA1704" s="138" t="s">
        <v>107</v>
      </c>
      <c r="AB1704" s="138"/>
      <c r="AC1704" s="138"/>
      <c r="AD1704" s="155"/>
      <c r="AE1704" s="17"/>
      <c r="AF1704" s="12"/>
      <c r="AG1704" s="12"/>
      <c r="AH1704" s="12"/>
      <c r="AI1704" s="12"/>
      <c r="AJ1704" s="12"/>
      <c r="AK1704" s="12"/>
    </row>
    <row r="1705" customFormat="false" ht="13.8" hidden="false" customHeight="false" outlineLevel="0" collapsed="false">
      <c r="A1705" s="138" t="s">
        <v>1028</v>
      </c>
      <c r="B1705" s="138" t="s">
        <v>946</v>
      </c>
      <c r="C1705" s="139" t="s">
        <v>1066</v>
      </c>
      <c r="D1705" s="139" t="s">
        <v>1076</v>
      </c>
      <c r="E1705" s="146" t="n">
        <v>0</v>
      </c>
      <c r="F1705" s="153" t="n">
        <v>0</v>
      </c>
      <c r="G1705" s="153" t="n">
        <v>0</v>
      </c>
      <c r="H1705" s="153" t="n">
        <v>0</v>
      </c>
      <c r="I1705" s="153" t="n">
        <v>0</v>
      </c>
      <c r="J1705" s="153" t="n">
        <v>0</v>
      </c>
      <c r="K1705" s="153" t="n">
        <v>0</v>
      </c>
      <c r="L1705" s="153" t="n">
        <v>0</v>
      </c>
      <c r="M1705" s="153" t="n">
        <v>0</v>
      </c>
      <c r="N1705" s="153" t="n">
        <v>7.2863</v>
      </c>
      <c r="O1705" s="153" t="n">
        <v>0</v>
      </c>
      <c r="P1705" s="153" t="n">
        <v>0</v>
      </c>
      <c r="Q1705" s="152" t="n">
        <v>0</v>
      </c>
      <c r="R1705" s="157"/>
      <c r="S1705" s="138"/>
      <c r="T1705" s="138"/>
      <c r="U1705" s="138"/>
      <c r="V1705" s="138"/>
      <c r="W1705" s="138"/>
      <c r="X1705" s="138"/>
      <c r="Y1705" s="138"/>
      <c r="Z1705" s="138"/>
      <c r="AA1705" s="138" t="s">
        <v>107</v>
      </c>
      <c r="AB1705" s="138"/>
      <c r="AC1705" s="138"/>
      <c r="AD1705" s="155"/>
      <c r="AE1705" s="17"/>
      <c r="AF1705" s="12"/>
      <c r="AG1705" s="12"/>
      <c r="AH1705" s="12"/>
      <c r="AI1705" s="12"/>
      <c r="AJ1705" s="12"/>
      <c r="AK1705" s="12"/>
    </row>
    <row r="1706" customFormat="false" ht="13.8" hidden="false" customHeight="false" outlineLevel="0" collapsed="false">
      <c r="A1706" s="138" t="s">
        <v>1028</v>
      </c>
      <c r="B1706" s="138" t="s">
        <v>946</v>
      </c>
      <c r="C1706" s="139" t="s">
        <v>1077</v>
      </c>
      <c r="D1706" s="139" t="s">
        <v>1078</v>
      </c>
      <c r="E1706" s="146"/>
      <c r="F1706" s="153"/>
      <c r="G1706" s="153"/>
      <c r="H1706" s="153"/>
      <c r="I1706" s="153" t="n">
        <v>3.73407</v>
      </c>
      <c r="J1706" s="153"/>
      <c r="K1706" s="153"/>
      <c r="L1706" s="153"/>
      <c r="M1706" s="153"/>
      <c r="N1706" s="153" t="n">
        <v>7.6758</v>
      </c>
      <c r="O1706" s="153"/>
      <c r="P1706" s="153"/>
      <c r="Q1706" s="152"/>
      <c r="R1706" s="157"/>
      <c r="S1706" s="138"/>
      <c r="T1706" s="138"/>
      <c r="U1706" s="138"/>
      <c r="V1706" s="138" t="s">
        <v>61</v>
      </c>
      <c r="W1706" s="138"/>
      <c r="X1706" s="138"/>
      <c r="Y1706" s="138"/>
      <c r="Z1706" s="138"/>
      <c r="AA1706" s="138" t="s">
        <v>107</v>
      </c>
      <c r="AB1706" s="138"/>
      <c r="AC1706" s="138"/>
      <c r="AD1706" s="155"/>
      <c r="AE1706" s="17"/>
      <c r="AF1706" s="12"/>
      <c r="AG1706" s="12"/>
      <c r="AH1706" s="12"/>
      <c r="AI1706" s="12"/>
      <c r="AJ1706" s="12"/>
      <c r="AK1706" s="12"/>
    </row>
    <row r="1707" customFormat="false" ht="13.8" hidden="false" customHeight="false" outlineLevel="0" collapsed="false">
      <c r="A1707" s="138" t="s">
        <v>1028</v>
      </c>
      <c r="B1707" s="138" t="s">
        <v>946</v>
      </c>
      <c r="C1707" s="139" t="s">
        <v>1077</v>
      </c>
      <c r="D1707" s="139" t="s">
        <v>1079</v>
      </c>
      <c r="E1707" s="146"/>
      <c r="F1707" s="153"/>
      <c r="G1707" s="153"/>
      <c r="H1707" s="153"/>
      <c r="I1707" s="153" t="n">
        <v>2.71596</v>
      </c>
      <c r="J1707" s="153"/>
      <c r="K1707" s="153"/>
      <c r="L1707" s="153"/>
      <c r="M1707" s="153"/>
      <c r="N1707" s="153" t="n">
        <v>4.35423</v>
      </c>
      <c r="O1707" s="153"/>
      <c r="P1707" s="153"/>
      <c r="Q1707" s="152"/>
      <c r="R1707" s="157"/>
      <c r="S1707" s="138"/>
      <c r="T1707" s="138"/>
      <c r="U1707" s="138"/>
      <c r="V1707" s="138" t="s">
        <v>61</v>
      </c>
      <c r="W1707" s="138"/>
      <c r="X1707" s="138"/>
      <c r="Y1707" s="138"/>
      <c r="Z1707" s="138"/>
      <c r="AA1707" s="138" t="s">
        <v>107</v>
      </c>
      <c r="AB1707" s="138"/>
      <c r="AC1707" s="138"/>
      <c r="AD1707" s="155"/>
      <c r="AE1707" s="17"/>
      <c r="AF1707" s="12"/>
      <c r="AG1707" s="12"/>
      <c r="AH1707" s="12"/>
      <c r="AI1707" s="12"/>
      <c r="AJ1707" s="12"/>
      <c r="AK1707" s="12"/>
    </row>
    <row r="1708" customFormat="false" ht="13.8" hidden="false" customHeight="false" outlineLevel="0" collapsed="false">
      <c r="A1708" s="138" t="s">
        <v>1028</v>
      </c>
      <c r="B1708" s="138" t="s">
        <v>946</v>
      </c>
      <c r="C1708" s="139" t="s">
        <v>384</v>
      </c>
      <c r="D1708" s="139" t="s">
        <v>1080</v>
      </c>
      <c r="E1708" s="146"/>
      <c r="F1708" s="153"/>
      <c r="G1708" s="153"/>
      <c r="H1708" s="153"/>
      <c r="I1708" s="153"/>
      <c r="J1708" s="153" t="n">
        <v>7.8</v>
      </c>
      <c r="K1708" s="153"/>
      <c r="L1708" s="153"/>
      <c r="M1708" s="153"/>
      <c r="N1708" s="153"/>
      <c r="O1708" s="153"/>
      <c r="P1708" s="153"/>
      <c r="Q1708" s="152"/>
      <c r="R1708" s="157"/>
      <c r="S1708" s="138"/>
      <c r="T1708" s="138"/>
      <c r="U1708" s="138"/>
      <c r="V1708" s="138"/>
      <c r="W1708" s="138" t="s">
        <v>61</v>
      </c>
      <c r="X1708" s="138"/>
      <c r="Y1708" s="138"/>
      <c r="Z1708" s="138"/>
      <c r="AA1708" s="138"/>
      <c r="AB1708" s="138"/>
      <c r="AC1708" s="138"/>
      <c r="AD1708" s="155"/>
      <c r="AE1708" s="17"/>
      <c r="AF1708" s="12"/>
      <c r="AG1708" s="12"/>
      <c r="AH1708" s="12"/>
      <c r="AI1708" s="12"/>
      <c r="AJ1708" s="12"/>
      <c r="AK1708" s="12"/>
    </row>
    <row r="1709" customFormat="false" ht="13.8" hidden="false" customHeight="false" outlineLevel="0" collapsed="false">
      <c r="A1709" s="138" t="s">
        <v>1028</v>
      </c>
      <c r="B1709" s="138" t="s">
        <v>946</v>
      </c>
      <c r="C1709" s="139" t="s">
        <v>384</v>
      </c>
      <c r="D1709" s="139" t="s">
        <v>1081</v>
      </c>
      <c r="E1709" s="146"/>
      <c r="F1709" s="153"/>
      <c r="G1709" s="153"/>
      <c r="H1709" s="153"/>
      <c r="I1709" s="153"/>
      <c r="J1709" s="153" t="n">
        <v>6.2</v>
      </c>
      <c r="K1709" s="153"/>
      <c r="L1709" s="153"/>
      <c r="M1709" s="153"/>
      <c r="N1709" s="153"/>
      <c r="O1709" s="153"/>
      <c r="P1709" s="153"/>
      <c r="Q1709" s="152"/>
      <c r="R1709" s="157"/>
      <c r="S1709" s="138"/>
      <c r="T1709" s="138"/>
      <c r="U1709" s="138"/>
      <c r="V1709" s="138"/>
      <c r="W1709" s="138" t="s">
        <v>61</v>
      </c>
      <c r="X1709" s="138"/>
      <c r="Y1709" s="138"/>
      <c r="Z1709" s="138"/>
      <c r="AA1709" s="138"/>
      <c r="AB1709" s="138"/>
      <c r="AC1709" s="138"/>
      <c r="AD1709" s="155"/>
      <c r="AE1709" s="17"/>
      <c r="AF1709" s="12"/>
      <c r="AG1709" s="12"/>
      <c r="AH1709" s="12"/>
      <c r="AI1709" s="12"/>
      <c r="AJ1709" s="12"/>
      <c r="AK1709" s="12"/>
    </row>
    <row r="1710" customFormat="false" ht="13.8" hidden="false" customHeight="false" outlineLevel="0" collapsed="false">
      <c r="A1710" s="138" t="s">
        <v>1028</v>
      </c>
      <c r="B1710" s="138" t="s">
        <v>1082</v>
      </c>
      <c r="C1710" s="139" t="s">
        <v>644</v>
      </c>
      <c r="D1710" s="139" t="s">
        <v>1030</v>
      </c>
      <c r="E1710" s="140" t="n">
        <v>0</v>
      </c>
      <c r="F1710" s="140" t="n">
        <v>3.88832800622497</v>
      </c>
      <c r="G1710" s="140" t="n">
        <v>23.8078817786383</v>
      </c>
      <c r="H1710" s="140" t="n">
        <v>66.7918429570605</v>
      </c>
      <c r="I1710" s="140" t="n">
        <v>59.0284340275075</v>
      </c>
      <c r="J1710" s="140" t="n">
        <v>19.0915029502163</v>
      </c>
      <c r="K1710" s="140" t="n">
        <v>9.6422344189625</v>
      </c>
      <c r="L1710" s="140" t="n">
        <v>8.02484610641286</v>
      </c>
      <c r="M1710" s="140" t="n">
        <v>5.40443731449722</v>
      </c>
      <c r="N1710" s="140" t="n">
        <v>10.8992602556633</v>
      </c>
      <c r="O1710" s="140" t="n">
        <v>18.5704607075812</v>
      </c>
      <c r="P1710" s="140" t="n">
        <v>8.31414391492893</v>
      </c>
      <c r="Q1710" s="140" t="n">
        <v>2.07320382729882</v>
      </c>
      <c r="R1710" s="142" t="s">
        <v>40</v>
      </c>
      <c r="S1710" s="142" t="s">
        <v>40</v>
      </c>
      <c r="T1710" s="142" t="s">
        <v>40</v>
      </c>
      <c r="U1710" s="142" t="s">
        <v>40</v>
      </c>
      <c r="V1710" s="142" t="s">
        <v>40</v>
      </c>
      <c r="W1710" s="142" t="s">
        <v>40</v>
      </c>
      <c r="X1710" s="142" t="s">
        <v>40</v>
      </c>
      <c r="Y1710" s="142" t="s">
        <v>40</v>
      </c>
      <c r="Z1710" s="142" t="s">
        <v>40</v>
      </c>
      <c r="AA1710" s="142" t="s">
        <v>40</v>
      </c>
      <c r="AB1710" s="142" t="s">
        <v>40</v>
      </c>
      <c r="AC1710" s="142" t="s">
        <v>40</v>
      </c>
      <c r="AD1710" s="143" t="s">
        <v>40</v>
      </c>
      <c r="AE1710" s="17"/>
      <c r="AF1710" s="12"/>
      <c r="AG1710" s="12"/>
      <c r="AH1710" s="12"/>
      <c r="AI1710" s="12"/>
      <c r="AJ1710" s="12"/>
      <c r="AK1710" s="12" t="s">
        <v>65</v>
      </c>
    </row>
    <row r="1711" customFormat="false" ht="13.8" hidden="false" customHeight="false" outlineLevel="0" collapsed="false">
      <c r="A1711" s="138" t="s">
        <v>1028</v>
      </c>
      <c r="B1711" s="138" t="s">
        <v>1082</v>
      </c>
      <c r="C1711" s="139" t="s">
        <v>644</v>
      </c>
      <c r="D1711" s="139" t="s">
        <v>1031</v>
      </c>
      <c r="E1711" s="159" t="n">
        <v>0</v>
      </c>
      <c r="F1711" s="159" t="n">
        <v>3.88832497091166</v>
      </c>
      <c r="G1711" s="159" t="n">
        <v>23.8043299463711</v>
      </c>
      <c r="H1711" s="159" t="n">
        <v>67.6266746714689</v>
      </c>
      <c r="I1711" s="159" t="n">
        <v>77.7479467405383</v>
      </c>
      <c r="J1711" s="159" t="n">
        <v>22.2588214429894</v>
      </c>
      <c r="K1711" s="159" t="n">
        <v>8.92406731094455</v>
      </c>
      <c r="L1711" s="159" t="n">
        <v>8.63074392869714</v>
      </c>
      <c r="M1711" s="159" t="n">
        <v>5.21490970471253</v>
      </c>
      <c r="N1711" s="159" t="n">
        <v>16.592064471228</v>
      </c>
      <c r="O1711" s="159" t="n">
        <v>14.2517865144071</v>
      </c>
      <c r="P1711" s="159" t="n">
        <v>4.98989483332705</v>
      </c>
      <c r="Q1711" s="159" t="n">
        <v>2.04903855804531</v>
      </c>
      <c r="R1711" s="142" t="s">
        <v>40</v>
      </c>
      <c r="S1711" s="142" t="s">
        <v>40</v>
      </c>
      <c r="T1711" s="142" t="s">
        <v>40</v>
      </c>
      <c r="U1711" s="142" t="s">
        <v>40</v>
      </c>
      <c r="V1711" s="142" t="s">
        <v>40</v>
      </c>
      <c r="W1711" s="142" t="s">
        <v>40</v>
      </c>
      <c r="X1711" s="142" t="s">
        <v>40</v>
      </c>
      <c r="Y1711" s="142" t="s">
        <v>40</v>
      </c>
      <c r="Z1711" s="142" t="s">
        <v>40</v>
      </c>
      <c r="AA1711" s="142" t="s">
        <v>40</v>
      </c>
      <c r="AB1711" s="142" t="s">
        <v>40</v>
      </c>
      <c r="AC1711" s="142" t="s">
        <v>40</v>
      </c>
      <c r="AD1711" s="143" t="s">
        <v>40</v>
      </c>
      <c r="AE1711" s="17"/>
      <c r="AF1711" s="12"/>
      <c r="AG1711" s="12"/>
      <c r="AH1711" s="12"/>
      <c r="AI1711" s="12"/>
      <c r="AJ1711" s="12"/>
      <c r="AK1711" s="12" t="s">
        <v>65</v>
      </c>
    </row>
    <row r="1712" customFormat="false" ht="13.8" hidden="false" customHeight="false" outlineLevel="0" collapsed="false">
      <c r="A1712" s="138" t="s">
        <v>1028</v>
      </c>
      <c r="B1712" s="138" t="s">
        <v>1082</v>
      </c>
      <c r="C1712" s="139" t="s">
        <v>644</v>
      </c>
      <c r="D1712" s="139" t="s">
        <v>1032</v>
      </c>
      <c r="E1712" s="146" t="n">
        <v>0</v>
      </c>
      <c r="F1712" s="146" t="n">
        <v>0</v>
      </c>
      <c r="G1712" s="146" t="n">
        <v>0</v>
      </c>
      <c r="H1712" s="146" t="n">
        <v>0</v>
      </c>
      <c r="I1712" s="146" t="n">
        <v>0</v>
      </c>
      <c r="J1712" s="146" t="n">
        <v>4.14784000396729</v>
      </c>
      <c r="K1712" s="146" t="n">
        <v>0</v>
      </c>
      <c r="L1712" s="146" t="n">
        <v>0</v>
      </c>
      <c r="M1712" s="146" t="n">
        <v>0.94274999499321</v>
      </c>
      <c r="N1712" s="146" t="n">
        <v>0</v>
      </c>
      <c r="O1712" s="146" t="n">
        <v>0.858599996566772</v>
      </c>
      <c r="P1712" s="146" t="n">
        <v>0</v>
      </c>
      <c r="Q1712" s="152" t="n">
        <v>0</v>
      </c>
      <c r="R1712" s="148"/>
      <c r="S1712" s="149"/>
      <c r="T1712" s="149"/>
      <c r="U1712" s="151"/>
      <c r="V1712" s="151"/>
      <c r="W1712" s="157" t="s">
        <v>180</v>
      </c>
      <c r="X1712" s="151"/>
      <c r="Y1712" s="149"/>
      <c r="Z1712" s="157" t="s">
        <v>78</v>
      </c>
      <c r="AA1712" s="149"/>
      <c r="AB1712" s="157" t="s">
        <v>180</v>
      </c>
      <c r="AC1712" s="151"/>
      <c r="AD1712" s="150"/>
      <c r="AE1712" s="17"/>
      <c r="AF1712" s="12"/>
      <c r="AG1712" s="12"/>
      <c r="AH1712" s="12"/>
      <c r="AI1712" s="12"/>
      <c r="AJ1712" s="12"/>
      <c r="AK1712" s="12"/>
    </row>
    <row r="1713" customFormat="false" ht="13.8" hidden="false" customHeight="false" outlineLevel="0" collapsed="false">
      <c r="A1713" s="138" t="s">
        <v>1028</v>
      </c>
      <c r="B1713" s="138" t="s">
        <v>1082</v>
      </c>
      <c r="C1713" s="139" t="s">
        <v>644</v>
      </c>
      <c r="D1713" s="139" t="s">
        <v>1033</v>
      </c>
      <c r="E1713" s="146" t="n">
        <v>0</v>
      </c>
      <c r="F1713" s="146" t="n">
        <v>0</v>
      </c>
      <c r="G1713" s="146" t="n">
        <v>0</v>
      </c>
      <c r="H1713" s="146" t="n">
        <v>0</v>
      </c>
      <c r="I1713" s="146" t="n">
        <v>0</v>
      </c>
      <c r="J1713" s="146" t="n">
        <v>4.0441440038681</v>
      </c>
      <c r="K1713" s="146" t="n">
        <v>0</v>
      </c>
      <c r="L1713" s="146" t="n">
        <v>0</v>
      </c>
      <c r="M1713" s="146" t="n">
        <v>0.94274999499321</v>
      </c>
      <c r="N1713" s="146" t="n">
        <v>0</v>
      </c>
      <c r="O1713" s="146" t="n">
        <v>0.804937496781349</v>
      </c>
      <c r="P1713" s="146" t="n">
        <v>0</v>
      </c>
      <c r="Q1713" s="152" t="n">
        <v>0</v>
      </c>
      <c r="R1713" s="148"/>
      <c r="S1713" s="149"/>
      <c r="T1713" s="149"/>
      <c r="U1713" s="151"/>
      <c r="V1713" s="151"/>
      <c r="W1713" s="157" t="s">
        <v>180</v>
      </c>
      <c r="X1713" s="151"/>
      <c r="Y1713" s="149"/>
      <c r="Z1713" s="157" t="s">
        <v>78</v>
      </c>
      <c r="AA1713" s="149"/>
      <c r="AB1713" s="157" t="s">
        <v>78</v>
      </c>
      <c r="AC1713" s="151"/>
      <c r="AD1713" s="150"/>
      <c r="AE1713" s="17"/>
      <c r="AF1713" s="12"/>
      <c r="AG1713" s="12"/>
      <c r="AH1713" s="12"/>
      <c r="AI1713" s="12"/>
      <c r="AJ1713" s="12"/>
      <c r="AK1713" s="12"/>
    </row>
    <row r="1714" customFormat="false" ht="13.8" hidden="false" customHeight="false" outlineLevel="0" collapsed="false">
      <c r="A1714" s="138" t="s">
        <v>1028</v>
      </c>
      <c r="B1714" s="138" t="s">
        <v>1082</v>
      </c>
      <c r="C1714" s="139" t="s">
        <v>644</v>
      </c>
      <c r="D1714" s="139" t="s">
        <v>1034</v>
      </c>
      <c r="E1714" s="146" t="n">
        <v>0</v>
      </c>
      <c r="F1714" s="146" t="n">
        <v>0</v>
      </c>
      <c r="G1714" s="146" t="n">
        <v>0</v>
      </c>
      <c r="H1714" s="146" t="n">
        <v>0</v>
      </c>
      <c r="I1714" s="146" t="n">
        <v>0</v>
      </c>
      <c r="J1714" s="146" t="n">
        <v>4.32671997070313</v>
      </c>
      <c r="K1714" s="146" t="n">
        <v>0</v>
      </c>
      <c r="L1714" s="146" t="n">
        <v>0.821400010585785</v>
      </c>
      <c r="M1714" s="146" t="n">
        <v>0</v>
      </c>
      <c r="N1714" s="146" t="n">
        <v>0</v>
      </c>
      <c r="O1714" s="146" t="n">
        <v>0.940200001001358</v>
      </c>
      <c r="P1714" s="146" t="n">
        <v>0</v>
      </c>
      <c r="Q1714" s="152" t="n">
        <v>0</v>
      </c>
      <c r="R1714" s="148"/>
      <c r="S1714" s="149"/>
      <c r="T1714" s="149"/>
      <c r="U1714" s="151"/>
      <c r="V1714" s="151"/>
      <c r="W1714" s="157" t="s">
        <v>180</v>
      </c>
      <c r="X1714" s="151"/>
      <c r="Y1714" s="157" t="s">
        <v>78</v>
      </c>
      <c r="Z1714" s="151"/>
      <c r="AA1714" s="149"/>
      <c r="AB1714" s="157" t="s">
        <v>78</v>
      </c>
      <c r="AC1714" s="151"/>
      <c r="AD1714" s="150"/>
      <c r="AE1714" s="17"/>
      <c r="AF1714" s="12"/>
      <c r="AG1714" s="12"/>
      <c r="AH1714" s="12"/>
      <c r="AI1714" s="12"/>
      <c r="AJ1714" s="12"/>
      <c r="AK1714" s="12"/>
    </row>
    <row r="1715" customFormat="false" ht="13.8" hidden="false" customHeight="false" outlineLevel="0" collapsed="false">
      <c r="A1715" s="138" t="s">
        <v>1028</v>
      </c>
      <c r="B1715" s="138" t="s">
        <v>1082</v>
      </c>
      <c r="C1715" s="139" t="s">
        <v>644</v>
      </c>
      <c r="D1715" s="139" t="s">
        <v>1035</v>
      </c>
      <c r="E1715" s="146" t="n">
        <v>0</v>
      </c>
      <c r="F1715" s="146" t="n">
        <v>0</v>
      </c>
      <c r="G1715" s="146" t="n">
        <v>0</v>
      </c>
      <c r="H1715" s="146" t="n">
        <v>0</v>
      </c>
      <c r="I1715" s="146" t="n">
        <v>0</v>
      </c>
      <c r="J1715" s="146" t="n">
        <v>4.32671997070313</v>
      </c>
      <c r="K1715" s="146" t="n">
        <v>0</v>
      </c>
      <c r="L1715" s="146" t="n">
        <v>0.876160011291504</v>
      </c>
      <c r="M1715" s="146" t="n">
        <v>0</v>
      </c>
      <c r="N1715" s="146" t="n">
        <v>0</v>
      </c>
      <c r="O1715" s="146" t="n">
        <v>0.940200001001358</v>
      </c>
      <c r="P1715" s="146" t="n">
        <v>0</v>
      </c>
      <c r="Q1715" s="146" t="n">
        <v>0</v>
      </c>
      <c r="R1715" s="148"/>
      <c r="S1715" s="149"/>
      <c r="T1715" s="149"/>
      <c r="U1715" s="151"/>
      <c r="V1715" s="151"/>
      <c r="W1715" s="157" t="s">
        <v>180</v>
      </c>
      <c r="X1715" s="151"/>
      <c r="Y1715" s="157" t="s">
        <v>180</v>
      </c>
      <c r="Z1715" s="151"/>
      <c r="AA1715" s="149"/>
      <c r="AB1715" s="157" t="s">
        <v>78</v>
      </c>
      <c r="AC1715" s="151"/>
      <c r="AD1715" s="150"/>
      <c r="AE1715" s="17"/>
      <c r="AF1715" s="12"/>
      <c r="AG1715" s="12"/>
      <c r="AH1715" s="12"/>
      <c r="AI1715" s="12"/>
      <c r="AJ1715" s="12"/>
      <c r="AK1715" s="12"/>
    </row>
    <row r="1716" customFormat="false" ht="13.8" hidden="false" customHeight="false" outlineLevel="0" collapsed="false">
      <c r="A1716" s="138" t="s">
        <v>1028</v>
      </c>
      <c r="B1716" s="138" t="s">
        <v>1082</v>
      </c>
      <c r="C1716" s="139" t="s">
        <v>644</v>
      </c>
      <c r="D1716" s="139" t="s">
        <v>1036</v>
      </c>
      <c r="E1716" s="146" t="n">
        <v>0</v>
      </c>
      <c r="F1716" s="146" t="n">
        <v>0</v>
      </c>
      <c r="G1716" s="146" t="n">
        <v>0</v>
      </c>
      <c r="H1716" s="146" t="n">
        <v>0</v>
      </c>
      <c r="I1716" s="146" t="n">
        <v>0</v>
      </c>
      <c r="J1716" s="146" t="n">
        <v>5.26094392204285</v>
      </c>
      <c r="K1716" s="146" t="n">
        <v>0</v>
      </c>
      <c r="L1716" s="146" t="n">
        <v>1.43985001444817</v>
      </c>
      <c r="M1716" s="146" t="n">
        <v>0</v>
      </c>
      <c r="N1716" s="146" t="n">
        <v>0.888960018157959</v>
      </c>
      <c r="O1716" s="146" t="n">
        <v>0</v>
      </c>
      <c r="P1716" s="146" t="n">
        <v>0</v>
      </c>
      <c r="Q1716" s="152" t="n">
        <v>0</v>
      </c>
      <c r="R1716" s="148"/>
      <c r="S1716" s="149"/>
      <c r="T1716" s="149"/>
      <c r="U1716" s="151"/>
      <c r="V1716" s="151"/>
      <c r="W1716" s="157" t="s">
        <v>180</v>
      </c>
      <c r="X1716" s="151"/>
      <c r="Y1716" s="157" t="s">
        <v>78</v>
      </c>
      <c r="Z1716" s="151"/>
      <c r="AA1716" s="157" t="s">
        <v>180</v>
      </c>
      <c r="AB1716" s="151"/>
      <c r="AC1716" s="151"/>
      <c r="AD1716" s="150"/>
      <c r="AE1716" s="17"/>
      <c r="AF1716" s="12"/>
      <c r="AG1716" s="12"/>
      <c r="AH1716" s="12"/>
      <c r="AI1716" s="12"/>
      <c r="AJ1716" s="12"/>
      <c r="AK1716" s="12"/>
    </row>
    <row r="1717" customFormat="false" ht="13.8" hidden="false" customHeight="false" outlineLevel="0" collapsed="false">
      <c r="A1717" s="138" t="s">
        <v>1028</v>
      </c>
      <c r="B1717" s="138" t="s">
        <v>1082</v>
      </c>
      <c r="C1717" s="139" t="s">
        <v>644</v>
      </c>
      <c r="D1717" s="139" t="s">
        <v>1037</v>
      </c>
      <c r="E1717" s="146" t="n">
        <v>0</v>
      </c>
      <c r="F1717" s="146" t="n">
        <v>0</v>
      </c>
      <c r="G1717" s="146" t="n">
        <v>0</v>
      </c>
      <c r="H1717" s="146" t="n">
        <v>0</v>
      </c>
      <c r="I1717" s="146" t="n">
        <v>0</v>
      </c>
      <c r="J1717" s="146" t="n">
        <v>5.26094392204285</v>
      </c>
      <c r="K1717" s="146" t="n">
        <v>0</v>
      </c>
      <c r="L1717" s="146" t="n">
        <v>1.43985001444817</v>
      </c>
      <c r="M1717" s="146" t="n">
        <v>0</v>
      </c>
      <c r="N1717" s="146" t="n">
        <v>0.833400017023087</v>
      </c>
      <c r="O1717" s="146" t="n">
        <v>0</v>
      </c>
      <c r="P1717" s="146" t="n">
        <v>0</v>
      </c>
      <c r="Q1717" s="152" t="n">
        <v>0</v>
      </c>
      <c r="R1717" s="148"/>
      <c r="S1717" s="149"/>
      <c r="T1717" s="149"/>
      <c r="U1717" s="151"/>
      <c r="V1717" s="151"/>
      <c r="W1717" s="157" t="s">
        <v>180</v>
      </c>
      <c r="X1717" s="151"/>
      <c r="Y1717" s="157" t="s">
        <v>78</v>
      </c>
      <c r="Z1717" s="151"/>
      <c r="AA1717" s="157" t="s">
        <v>78</v>
      </c>
      <c r="AB1717" s="151"/>
      <c r="AC1717" s="151"/>
      <c r="AD1717" s="150"/>
      <c r="AE1717" s="17"/>
      <c r="AF1717" s="12"/>
      <c r="AG1717" s="12"/>
      <c r="AH1717" s="12"/>
      <c r="AI1717" s="12"/>
      <c r="AJ1717" s="12"/>
      <c r="AK1717" s="12"/>
    </row>
    <row r="1718" customFormat="false" ht="13.8" hidden="false" customHeight="false" outlineLevel="0" collapsed="false">
      <c r="A1718" s="138" t="s">
        <v>1028</v>
      </c>
      <c r="B1718" s="138" t="s">
        <v>1082</v>
      </c>
      <c r="C1718" s="139" t="s">
        <v>644</v>
      </c>
      <c r="D1718" s="139" t="s">
        <v>1038</v>
      </c>
      <c r="E1718" s="146" t="n">
        <v>0</v>
      </c>
      <c r="F1718" s="146" t="n">
        <v>0</v>
      </c>
      <c r="G1718" s="146" t="n">
        <v>0</v>
      </c>
      <c r="H1718" s="146" t="n">
        <v>0</v>
      </c>
      <c r="I1718" s="146" t="n">
        <v>0</v>
      </c>
      <c r="J1718" s="146" t="n">
        <v>5.50415992736816</v>
      </c>
      <c r="K1718" s="146" t="n">
        <v>1.11239998340607</v>
      </c>
      <c r="L1718" s="146" t="n">
        <v>0</v>
      </c>
      <c r="M1718" s="146" t="n">
        <v>0</v>
      </c>
      <c r="N1718" s="146" t="n">
        <v>0.903749996423721</v>
      </c>
      <c r="O1718" s="146" t="n">
        <v>0</v>
      </c>
      <c r="P1718" s="146" t="n">
        <v>0</v>
      </c>
      <c r="Q1718" s="152" t="n">
        <v>0</v>
      </c>
      <c r="R1718" s="148"/>
      <c r="S1718" s="149"/>
      <c r="T1718" s="149"/>
      <c r="U1718" s="151"/>
      <c r="V1718" s="151"/>
      <c r="W1718" s="157" t="s">
        <v>180</v>
      </c>
      <c r="X1718" s="157" t="s">
        <v>78</v>
      </c>
      <c r="Y1718" s="149"/>
      <c r="Z1718" s="151"/>
      <c r="AA1718" s="157" t="s">
        <v>78</v>
      </c>
      <c r="AB1718" s="151"/>
      <c r="AC1718" s="151"/>
      <c r="AD1718" s="150"/>
      <c r="AE1718" s="17"/>
      <c r="AF1718" s="12"/>
      <c r="AG1718" s="12"/>
      <c r="AH1718" s="12"/>
      <c r="AI1718" s="12"/>
      <c r="AJ1718" s="12"/>
      <c r="AK1718" s="12"/>
    </row>
    <row r="1719" customFormat="false" ht="13.8" hidden="false" customHeight="false" outlineLevel="0" collapsed="false">
      <c r="A1719" s="138" t="s">
        <v>1028</v>
      </c>
      <c r="B1719" s="138" t="s">
        <v>1082</v>
      </c>
      <c r="C1719" s="139" t="s">
        <v>644</v>
      </c>
      <c r="D1719" s="139" t="s">
        <v>1039</v>
      </c>
      <c r="E1719" s="146" t="n">
        <v>0</v>
      </c>
      <c r="F1719" s="153" t="n">
        <v>0</v>
      </c>
      <c r="G1719" s="153" t="n">
        <v>0</v>
      </c>
      <c r="H1719" s="153" t="n">
        <v>0</v>
      </c>
      <c r="I1719" s="153" t="n">
        <v>0</v>
      </c>
      <c r="J1719" s="153" t="n">
        <v>5.50415992736816</v>
      </c>
      <c r="K1719" s="153" t="n">
        <v>1.1865599822998</v>
      </c>
      <c r="L1719" s="153" t="n">
        <v>0</v>
      </c>
      <c r="M1719" s="153" t="n">
        <v>0</v>
      </c>
      <c r="N1719" s="153" t="n">
        <v>0.903749996423721</v>
      </c>
      <c r="O1719" s="153" t="n">
        <v>0</v>
      </c>
      <c r="P1719" s="153" t="n">
        <v>0</v>
      </c>
      <c r="Q1719" s="152" t="n">
        <v>0</v>
      </c>
      <c r="R1719" s="148"/>
      <c r="S1719" s="149"/>
      <c r="T1719" s="149"/>
      <c r="U1719" s="151"/>
      <c r="V1719" s="151"/>
      <c r="W1719" s="138" t="s">
        <v>180</v>
      </c>
      <c r="X1719" s="138" t="s">
        <v>180</v>
      </c>
      <c r="Y1719" s="149"/>
      <c r="Z1719" s="151"/>
      <c r="AA1719" s="154" t="s">
        <v>78</v>
      </c>
      <c r="AB1719" s="151"/>
      <c r="AC1719" s="151"/>
      <c r="AD1719" s="150"/>
      <c r="AE1719" s="17"/>
      <c r="AF1719" s="12"/>
      <c r="AG1719" s="12"/>
      <c r="AH1719" s="12"/>
      <c r="AI1719" s="12"/>
      <c r="AJ1719" s="12"/>
      <c r="AK1719" s="12"/>
    </row>
    <row r="1720" customFormat="false" ht="13.8" hidden="false" customHeight="false" outlineLevel="0" collapsed="false">
      <c r="A1720" s="138" t="s">
        <v>1028</v>
      </c>
      <c r="B1720" s="138" t="s">
        <v>1082</v>
      </c>
      <c r="C1720" s="139" t="s">
        <v>1040</v>
      </c>
      <c r="D1720" s="139" t="s">
        <v>1041</v>
      </c>
      <c r="E1720" s="159" t="n">
        <v>0</v>
      </c>
      <c r="F1720" s="159" t="n">
        <v>2.93456425624234</v>
      </c>
      <c r="G1720" s="159" t="n">
        <v>24.3434547207185</v>
      </c>
      <c r="H1720" s="159" t="n">
        <v>69.8461149514298</v>
      </c>
      <c r="I1720" s="159" t="n">
        <v>82.0883049730522</v>
      </c>
      <c r="J1720" s="159" t="n">
        <v>19.7053077584133</v>
      </c>
      <c r="K1720" s="159" t="n">
        <v>4.3878419040924</v>
      </c>
      <c r="L1720" s="159" t="n">
        <v>6.02451643950883</v>
      </c>
      <c r="M1720" s="159" t="n">
        <v>4.13472394503298</v>
      </c>
      <c r="N1720" s="159" t="n">
        <v>15.4901975963176</v>
      </c>
      <c r="O1720" s="159" t="n">
        <v>12.0044287010318</v>
      </c>
      <c r="P1720" s="159" t="n">
        <v>3.8331964855925</v>
      </c>
      <c r="Q1720" s="159" t="n">
        <v>2.35180831558648</v>
      </c>
      <c r="R1720" s="157" t="s">
        <v>40</v>
      </c>
      <c r="S1720" s="138" t="s">
        <v>40</v>
      </c>
      <c r="T1720" s="138" t="s">
        <v>40</v>
      </c>
      <c r="U1720" s="138" t="s">
        <v>40</v>
      </c>
      <c r="V1720" s="138" t="s">
        <v>40</v>
      </c>
      <c r="W1720" s="138" t="s">
        <v>40</v>
      </c>
      <c r="X1720" s="138" t="s">
        <v>40</v>
      </c>
      <c r="Y1720" s="138" t="s">
        <v>40</v>
      </c>
      <c r="Z1720" s="138" t="s">
        <v>40</v>
      </c>
      <c r="AA1720" s="154" t="s">
        <v>40</v>
      </c>
      <c r="AB1720" s="138" t="s">
        <v>40</v>
      </c>
      <c r="AC1720" s="138" t="s">
        <v>40</v>
      </c>
      <c r="AD1720" s="155" t="s">
        <v>40</v>
      </c>
      <c r="AE1720" s="17"/>
      <c r="AF1720" s="12"/>
      <c r="AG1720" s="12"/>
      <c r="AH1720" s="12"/>
      <c r="AI1720" s="12"/>
      <c r="AJ1720" s="12"/>
      <c r="AK1720" s="12" t="s">
        <v>46</v>
      </c>
    </row>
    <row r="1721" customFormat="false" ht="13.8" hidden="false" customHeight="false" outlineLevel="0" collapsed="false">
      <c r="A1721" s="138" t="s">
        <v>1028</v>
      </c>
      <c r="B1721" s="138" t="s">
        <v>1082</v>
      </c>
      <c r="C1721" s="139" t="s">
        <v>1040</v>
      </c>
      <c r="D1721" s="139" t="s">
        <v>1042</v>
      </c>
      <c r="E1721" s="159" t="n">
        <v>0</v>
      </c>
      <c r="F1721" s="159" t="n">
        <v>2.93456425624234</v>
      </c>
      <c r="G1721" s="159" t="n">
        <v>19.9889037651675</v>
      </c>
      <c r="H1721" s="159" t="n">
        <v>34.7669414570555</v>
      </c>
      <c r="I1721" s="153" t="n">
        <v>0</v>
      </c>
      <c r="J1721" s="153" t="n">
        <v>3.48959999084473</v>
      </c>
      <c r="K1721" s="159" t="n">
        <v>4.96496994713587</v>
      </c>
      <c r="L1721" s="159" t="n">
        <v>5.94496009339179</v>
      </c>
      <c r="M1721" s="159" t="n">
        <v>3.99214617109724</v>
      </c>
      <c r="N1721" s="159" t="n">
        <v>13.7585862672755</v>
      </c>
      <c r="O1721" s="159" t="n">
        <v>12.860986817229</v>
      </c>
      <c r="P1721" s="159" t="n">
        <v>4.40251453779638</v>
      </c>
      <c r="Q1721" s="159" t="n">
        <v>2.23228168806859</v>
      </c>
      <c r="R1721" s="157" t="s">
        <v>40</v>
      </c>
      <c r="S1721" s="138" t="s">
        <v>40</v>
      </c>
      <c r="T1721" s="138" t="s">
        <v>40</v>
      </c>
      <c r="U1721" s="138" t="s">
        <v>40</v>
      </c>
      <c r="V1721" s="151"/>
      <c r="W1721" s="138" t="s">
        <v>41</v>
      </c>
      <c r="X1721" s="138" t="s">
        <v>40</v>
      </c>
      <c r="Y1721" s="138" t="s">
        <v>40</v>
      </c>
      <c r="Z1721" s="138" t="s">
        <v>40</v>
      </c>
      <c r="AA1721" s="138" t="s">
        <v>40</v>
      </c>
      <c r="AB1721" s="138" t="s">
        <v>40</v>
      </c>
      <c r="AC1721" s="138" t="s">
        <v>40</v>
      </c>
      <c r="AD1721" s="155" t="s">
        <v>40</v>
      </c>
      <c r="AE1721" s="17"/>
      <c r="AF1721" s="12"/>
      <c r="AG1721" s="12"/>
      <c r="AH1721" s="12"/>
      <c r="AI1721" s="12"/>
      <c r="AJ1721" s="12"/>
      <c r="AK1721" s="12" t="s">
        <v>46</v>
      </c>
    </row>
    <row r="1722" customFormat="false" ht="13.8" hidden="false" customHeight="false" outlineLevel="0" collapsed="false">
      <c r="A1722" s="138" t="s">
        <v>1028</v>
      </c>
      <c r="B1722" s="138" t="s">
        <v>1082</v>
      </c>
      <c r="C1722" s="139" t="s">
        <v>1040</v>
      </c>
      <c r="D1722" s="139" t="s">
        <v>1043</v>
      </c>
      <c r="E1722" s="146" t="n">
        <v>0</v>
      </c>
      <c r="F1722" s="153" t="n">
        <v>0</v>
      </c>
      <c r="G1722" s="153" t="n">
        <v>0</v>
      </c>
      <c r="H1722" s="153" t="n">
        <v>0</v>
      </c>
      <c r="I1722" s="153" t="n">
        <v>0</v>
      </c>
      <c r="J1722" s="153" t="n">
        <v>5.62632003307342</v>
      </c>
      <c r="K1722" s="153" t="n">
        <v>0</v>
      </c>
      <c r="L1722" s="153" t="n">
        <v>0</v>
      </c>
      <c r="M1722" s="153" t="n">
        <v>0.599250006079674</v>
      </c>
      <c r="N1722" s="159" t="n">
        <v>14.8831379090968</v>
      </c>
      <c r="O1722" s="159" t="n">
        <v>8.78371798699456</v>
      </c>
      <c r="P1722" s="159" t="n">
        <v>5.8679742791823</v>
      </c>
      <c r="Q1722" s="159" t="n">
        <v>2.26786107889244</v>
      </c>
      <c r="R1722" s="148"/>
      <c r="S1722" s="149"/>
      <c r="T1722" s="149"/>
      <c r="U1722" s="151"/>
      <c r="V1722" s="151"/>
      <c r="W1722" s="138" t="s">
        <v>61</v>
      </c>
      <c r="X1722" s="151"/>
      <c r="Y1722" s="149"/>
      <c r="Z1722" s="138" t="s">
        <v>61</v>
      </c>
      <c r="AA1722" s="154" t="s">
        <v>40</v>
      </c>
      <c r="AB1722" s="138" t="s">
        <v>40</v>
      </c>
      <c r="AC1722" s="138" t="s">
        <v>40</v>
      </c>
      <c r="AD1722" s="155" t="s">
        <v>40</v>
      </c>
      <c r="AE1722" s="17"/>
      <c r="AF1722" s="12"/>
      <c r="AG1722" s="12"/>
      <c r="AH1722" s="12"/>
      <c r="AI1722" s="12"/>
      <c r="AJ1722" s="12"/>
      <c r="AK1722" s="12" t="s">
        <v>46</v>
      </c>
    </row>
    <row r="1723" customFormat="false" ht="13.8" hidden="false" customHeight="false" outlineLevel="0" collapsed="false">
      <c r="A1723" s="138" t="s">
        <v>1028</v>
      </c>
      <c r="B1723" s="138" t="s">
        <v>1082</v>
      </c>
      <c r="C1723" s="139" t="s">
        <v>1040</v>
      </c>
      <c r="D1723" s="139" t="s">
        <v>1044</v>
      </c>
      <c r="E1723" s="146" t="n">
        <v>0</v>
      </c>
      <c r="F1723" s="153" t="n">
        <v>0</v>
      </c>
      <c r="G1723" s="153" t="n">
        <v>0</v>
      </c>
      <c r="H1723" s="153" t="n">
        <v>0</v>
      </c>
      <c r="I1723" s="153" t="n">
        <v>0</v>
      </c>
      <c r="J1723" s="153" t="n">
        <v>5.62632003307342</v>
      </c>
      <c r="K1723" s="153" t="n">
        <v>0</v>
      </c>
      <c r="L1723" s="153" t="n">
        <v>0</v>
      </c>
      <c r="M1723" s="153" t="n">
        <v>0</v>
      </c>
      <c r="N1723" s="153" t="n">
        <v>0.431520004272461</v>
      </c>
      <c r="O1723" s="159" t="n">
        <v>8.17809417976865</v>
      </c>
      <c r="P1723" s="159" t="n">
        <v>4.53687444595354</v>
      </c>
      <c r="Q1723" s="159" t="n">
        <v>3.4121414486851</v>
      </c>
      <c r="R1723" s="148"/>
      <c r="S1723" s="149"/>
      <c r="T1723" s="149"/>
      <c r="U1723" s="151"/>
      <c r="V1723" s="151"/>
      <c r="W1723" s="138" t="s">
        <v>61</v>
      </c>
      <c r="X1723" s="151"/>
      <c r="Y1723" s="149"/>
      <c r="Z1723" s="151"/>
      <c r="AA1723" s="138" t="s">
        <v>41</v>
      </c>
      <c r="AB1723" s="138" t="s">
        <v>40</v>
      </c>
      <c r="AC1723" s="138" t="s">
        <v>40</v>
      </c>
      <c r="AD1723" s="155" t="s">
        <v>40</v>
      </c>
      <c r="AE1723" s="17"/>
      <c r="AF1723" s="12"/>
      <c r="AG1723" s="12"/>
      <c r="AH1723" s="12"/>
      <c r="AI1723" s="12"/>
      <c r="AJ1723" s="12"/>
      <c r="AK1723" s="12" t="s">
        <v>46</v>
      </c>
    </row>
    <row r="1724" customFormat="false" ht="13.8" hidden="false" customHeight="false" outlineLevel="0" collapsed="false">
      <c r="A1724" s="138" t="s">
        <v>1028</v>
      </c>
      <c r="B1724" s="138" t="s">
        <v>1082</v>
      </c>
      <c r="C1724" s="139" t="s">
        <v>1040</v>
      </c>
      <c r="D1724" s="139" t="s">
        <v>1045</v>
      </c>
      <c r="E1724" s="146" t="n">
        <v>0</v>
      </c>
      <c r="F1724" s="153" t="n">
        <v>0</v>
      </c>
      <c r="G1724" s="153" t="n">
        <v>0</v>
      </c>
      <c r="H1724" s="153" t="n">
        <v>0</v>
      </c>
      <c r="I1724" s="153" t="n">
        <v>5.45631995201111</v>
      </c>
      <c r="J1724" s="159" t="n">
        <v>18.7908284040168</v>
      </c>
      <c r="K1724" s="159" t="n">
        <v>3.45628205154623</v>
      </c>
      <c r="L1724" s="159" t="n">
        <v>6.26189027513777</v>
      </c>
      <c r="M1724" s="159" t="n">
        <v>4.44944706346308</v>
      </c>
      <c r="N1724" s="159" t="n">
        <v>15.5060646929113</v>
      </c>
      <c r="O1724" s="159" t="n">
        <v>11.0801160548415</v>
      </c>
      <c r="P1724" s="159" t="n">
        <v>3.93410369753838</v>
      </c>
      <c r="Q1724" s="159" t="n">
        <v>2.73013993033341</v>
      </c>
      <c r="R1724" s="148"/>
      <c r="S1724" s="149"/>
      <c r="T1724" s="149"/>
      <c r="U1724" s="151"/>
      <c r="V1724" s="138" t="s">
        <v>61</v>
      </c>
      <c r="W1724" s="138" t="s">
        <v>40</v>
      </c>
      <c r="X1724" s="138" t="s">
        <v>40</v>
      </c>
      <c r="Y1724" s="138" t="s">
        <v>40</v>
      </c>
      <c r="Z1724" s="138" t="s">
        <v>40</v>
      </c>
      <c r="AA1724" s="138" t="s">
        <v>40</v>
      </c>
      <c r="AB1724" s="138" t="s">
        <v>40</v>
      </c>
      <c r="AC1724" s="138" t="s">
        <v>40</v>
      </c>
      <c r="AD1724" s="155" t="s">
        <v>40</v>
      </c>
      <c r="AE1724" s="17"/>
      <c r="AF1724" s="12"/>
      <c r="AG1724" s="12"/>
      <c r="AH1724" s="12"/>
      <c r="AI1724" s="12"/>
      <c r="AJ1724" s="12"/>
      <c r="AK1724" s="12" t="s">
        <v>46</v>
      </c>
    </row>
    <row r="1725" customFormat="false" ht="13.8" hidden="false" customHeight="false" outlineLevel="0" collapsed="false">
      <c r="A1725" s="138" t="s">
        <v>1028</v>
      </c>
      <c r="B1725" s="138" t="s">
        <v>1082</v>
      </c>
      <c r="C1725" s="139" t="s">
        <v>1040</v>
      </c>
      <c r="D1725" s="139" t="s">
        <v>1046</v>
      </c>
      <c r="E1725" s="146" t="n">
        <v>0</v>
      </c>
      <c r="F1725" s="153" t="n">
        <v>0</v>
      </c>
      <c r="G1725" s="153" t="n">
        <v>0</v>
      </c>
      <c r="H1725" s="153" t="n">
        <v>0</v>
      </c>
      <c r="I1725" s="153" t="n">
        <v>0</v>
      </c>
      <c r="J1725" s="153" t="n">
        <v>0</v>
      </c>
      <c r="K1725" s="153" t="n">
        <v>4.73008003234863</v>
      </c>
      <c r="L1725" s="159" t="n">
        <v>4.63711405106421</v>
      </c>
      <c r="M1725" s="159" t="n">
        <v>2.48837482716356</v>
      </c>
      <c r="N1725" s="159" t="n">
        <v>16.7326141654381</v>
      </c>
      <c r="O1725" s="159" t="n">
        <v>10.8758701101345</v>
      </c>
      <c r="P1725" s="159" t="n">
        <v>4.42115351025547</v>
      </c>
      <c r="Q1725" s="159" t="n">
        <v>2.54040796841894</v>
      </c>
      <c r="R1725" s="148"/>
      <c r="S1725" s="149"/>
      <c r="T1725" s="149"/>
      <c r="U1725" s="151"/>
      <c r="V1725" s="151"/>
      <c r="W1725" s="138"/>
      <c r="X1725" s="138" t="s">
        <v>41</v>
      </c>
      <c r="Y1725" s="138" t="s">
        <v>1047</v>
      </c>
      <c r="Z1725" s="138" t="s">
        <v>40</v>
      </c>
      <c r="AA1725" s="138" t="s">
        <v>40</v>
      </c>
      <c r="AB1725" s="138" t="s">
        <v>40</v>
      </c>
      <c r="AC1725" s="138" t="s">
        <v>40</v>
      </c>
      <c r="AD1725" s="155" t="s">
        <v>40</v>
      </c>
      <c r="AE1725" s="17"/>
      <c r="AF1725" s="12"/>
      <c r="AG1725" s="12"/>
      <c r="AH1725" s="12"/>
      <c r="AI1725" s="12"/>
      <c r="AJ1725" s="12"/>
      <c r="AK1725" s="12" t="s">
        <v>46</v>
      </c>
    </row>
    <row r="1726" customFormat="false" ht="13.8" hidden="false" customHeight="false" outlineLevel="0" collapsed="false">
      <c r="A1726" s="138" t="s">
        <v>1028</v>
      </c>
      <c r="B1726" s="138" t="s">
        <v>1082</v>
      </c>
      <c r="C1726" s="139" t="s">
        <v>1040</v>
      </c>
      <c r="D1726" s="139" t="s">
        <v>1048</v>
      </c>
      <c r="E1726" s="146" t="n">
        <v>0</v>
      </c>
      <c r="F1726" s="153" t="n">
        <v>0</v>
      </c>
      <c r="G1726" s="153" t="n">
        <v>0</v>
      </c>
      <c r="H1726" s="153" t="n">
        <v>0</v>
      </c>
      <c r="I1726" s="153" t="n">
        <v>5.65131008625031</v>
      </c>
      <c r="J1726" s="153" t="n">
        <v>0</v>
      </c>
      <c r="K1726" s="153" t="n">
        <v>0</v>
      </c>
      <c r="L1726" s="153" t="n">
        <v>0</v>
      </c>
      <c r="M1726" s="153" t="n">
        <v>0.651949996352196</v>
      </c>
      <c r="N1726" s="159" t="n">
        <v>13.7628368707374</v>
      </c>
      <c r="O1726" s="159" t="n">
        <v>8.83496113820002</v>
      </c>
      <c r="P1726" s="159" t="n">
        <v>5.79074672556349</v>
      </c>
      <c r="Q1726" s="159" t="n">
        <v>2.48169740928071</v>
      </c>
      <c r="R1726" s="148"/>
      <c r="S1726" s="149"/>
      <c r="T1726" s="149"/>
      <c r="U1726" s="151"/>
      <c r="V1726" s="138" t="s">
        <v>61</v>
      </c>
      <c r="W1726" s="138"/>
      <c r="X1726" s="151"/>
      <c r="Y1726" s="149"/>
      <c r="Z1726" s="138" t="s">
        <v>61</v>
      </c>
      <c r="AA1726" s="138" t="s">
        <v>40</v>
      </c>
      <c r="AB1726" s="138" t="s">
        <v>40</v>
      </c>
      <c r="AC1726" s="138" t="s">
        <v>40</v>
      </c>
      <c r="AD1726" s="155" t="s">
        <v>40</v>
      </c>
      <c r="AE1726" s="17"/>
      <c r="AF1726" s="12"/>
      <c r="AG1726" s="12"/>
      <c r="AH1726" s="12"/>
      <c r="AI1726" s="12"/>
      <c r="AJ1726" s="12"/>
      <c r="AK1726" s="12" t="s">
        <v>46</v>
      </c>
    </row>
    <row r="1727" customFormat="false" ht="13.8" hidden="false" customHeight="false" outlineLevel="0" collapsed="false">
      <c r="A1727" s="138" t="s">
        <v>1028</v>
      </c>
      <c r="B1727" s="138" t="s">
        <v>1082</v>
      </c>
      <c r="C1727" s="139" t="s">
        <v>1040</v>
      </c>
      <c r="D1727" s="139" t="s">
        <v>1049</v>
      </c>
      <c r="E1727" s="146" t="n">
        <v>0</v>
      </c>
      <c r="F1727" s="153" t="n">
        <v>0</v>
      </c>
      <c r="G1727" s="153" t="n">
        <v>0</v>
      </c>
      <c r="H1727" s="153" t="n">
        <v>0</v>
      </c>
      <c r="I1727" s="153" t="n">
        <v>5.65131008625031</v>
      </c>
      <c r="J1727" s="153" t="n">
        <v>0</v>
      </c>
      <c r="K1727" s="153" t="n">
        <v>0</v>
      </c>
      <c r="L1727" s="153" t="n">
        <v>0</v>
      </c>
      <c r="M1727" s="153" t="n">
        <v>0.450880002975464</v>
      </c>
      <c r="N1727" s="159" t="n">
        <v>13.3502823320617</v>
      </c>
      <c r="O1727" s="159" t="n">
        <v>10.0894400563889</v>
      </c>
      <c r="P1727" s="159" t="n">
        <v>7.5073217600584</v>
      </c>
      <c r="Q1727" s="159" t="n">
        <v>2.65430794230529</v>
      </c>
      <c r="R1727" s="148"/>
      <c r="S1727" s="149"/>
      <c r="T1727" s="149"/>
      <c r="U1727" s="151"/>
      <c r="V1727" s="138" t="s">
        <v>61</v>
      </c>
      <c r="W1727" s="138"/>
      <c r="X1727" s="151"/>
      <c r="Y1727" s="149"/>
      <c r="Z1727" s="138" t="s">
        <v>41</v>
      </c>
      <c r="AA1727" s="138" t="s">
        <v>40</v>
      </c>
      <c r="AB1727" s="138" t="s">
        <v>40</v>
      </c>
      <c r="AC1727" s="138" t="s">
        <v>40</v>
      </c>
      <c r="AD1727" s="155" t="s">
        <v>40</v>
      </c>
      <c r="AE1727" s="17"/>
      <c r="AF1727" s="12"/>
      <c r="AG1727" s="12"/>
      <c r="AH1727" s="12"/>
      <c r="AI1727" s="12"/>
      <c r="AJ1727" s="12"/>
      <c r="AK1727" s="12" t="s">
        <v>46</v>
      </c>
    </row>
    <row r="1728" customFormat="false" ht="13.8" hidden="false" customHeight="false" outlineLevel="0" collapsed="false">
      <c r="A1728" s="138" t="s">
        <v>1028</v>
      </c>
      <c r="B1728" s="138" t="s">
        <v>1082</v>
      </c>
      <c r="C1728" s="139" t="s">
        <v>1040</v>
      </c>
      <c r="D1728" s="139" t="s">
        <v>1050</v>
      </c>
      <c r="E1728" s="159" t="n">
        <v>0</v>
      </c>
      <c r="F1728" s="159" t="n">
        <v>2.93456425624234</v>
      </c>
      <c r="G1728" s="159" t="n">
        <v>24.2610042116472</v>
      </c>
      <c r="H1728" s="159" t="n">
        <v>62.4504050000438</v>
      </c>
      <c r="I1728" s="159" t="n">
        <v>36.7861613718837</v>
      </c>
      <c r="J1728" s="159" t="n">
        <v>4.30288539933307</v>
      </c>
      <c r="K1728" s="159" t="n">
        <v>3.27978514134884</v>
      </c>
      <c r="L1728" s="159" t="n">
        <v>4.73124253607932</v>
      </c>
      <c r="M1728" s="159" t="n">
        <v>2.37032601875918</v>
      </c>
      <c r="N1728" s="159" t="n">
        <v>4.19620808391344</v>
      </c>
      <c r="O1728" s="159" t="n">
        <v>16.6869169466996</v>
      </c>
      <c r="P1728" s="159" t="n">
        <v>8.03098285703787</v>
      </c>
      <c r="Q1728" s="159" t="n">
        <v>1.94000284941424</v>
      </c>
      <c r="R1728" s="157" t="s">
        <v>40</v>
      </c>
      <c r="S1728" s="138" t="s">
        <v>40</v>
      </c>
      <c r="T1728" s="138" t="s">
        <v>40</v>
      </c>
      <c r="U1728" s="138" t="s">
        <v>40</v>
      </c>
      <c r="V1728" s="138" t="s">
        <v>40</v>
      </c>
      <c r="W1728" s="138" t="s">
        <v>40</v>
      </c>
      <c r="X1728" s="138" t="s">
        <v>40</v>
      </c>
      <c r="Y1728" s="138" t="s">
        <v>40</v>
      </c>
      <c r="Z1728" s="138" t="s">
        <v>40</v>
      </c>
      <c r="AA1728" s="138" t="s">
        <v>40</v>
      </c>
      <c r="AB1728" s="138" t="s">
        <v>40</v>
      </c>
      <c r="AC1728" s="154" t="s">
        <v>40</v>
      </c>
      <c r="AD1728" s="155" t="s">
        <v>40</v>
      </c>
      <c r="AE1728" s="17"/>
      <c r="AF1728" s="12"/>
      <c r="AG1728" s="12"/>
      <c r="AH1728" s="12"/>
      <c r="AI1728" s="12"/>
      <c r="AJ1728" s="12"/>
      <c r="AK1728" s="12" t="s">
        <v>46</v>
      </c>
    </row>
    <row r="1729" customFormat="false" ht="13.8" hidden="false" customHeight="false" outlineLevel="0" collapsed="false">
      <c r="A1729" s="138" t="s">
        <v>1028</v>
      </c>
      <c r="B1729" s="138" t="s">
        <v>1082</v>
      </c>
      <c r="C1729" s="139" t="s">
        <v>1040</v>
      </c>
      <c r="D1729" s="139" t="s">
        <v>1051</v>
      </c>
      <c r="E1729" s="159" t="n">
        <v>0</v>
      </c>
      <c r="F1729" s="159" t="n">
        <v>2.93456425624234</v>
      </c>
      <c r="G1729" s="159" t="n">
        <v>24.3434547207185</v>
      </c>
      <c r="H1729" s="159" t="n">
        <v>67.0109601994045</v>
      </c>
      <c r="I1729" s="159" t="n">
        <v>42.3771169933579</v>
      </c>
      <c r="J1729" s="159" t="n">
        <v>4.68882321069638</v>
      </c>
      <c r="K1729" s="159" t="n">
        <v>3.17224089943227</v>
      </c>
      <c r="L1729" s="159" t="n">
        <v>5.13903864437626</v>
      </c>
      <c r="M1729" s="159" t="n">
        <v>2.74264656716869</v>
      </c>
      <c r="N1729" s="159" t="n">
        <v>4.40386989641757</v>
      </c>
      <c r="O1729" s="159" t="n">
        <v>16.0824258801793</v>
      </c>
      <c r="P1729" s="159" t="n">
        <v>7.69290398274149</v>
      </c>
      <c r="Q1729" s="159" t="n">
        <v>1.49553566284123</v>
      </c>
      <c r="R1729" s="157" t="s">
        <v>40</v>
      </c>
      <c r="S1729" s="138" t="s">
        <v>40</v>
      </c>
      <c r="T1729" s="138" t="s">
        <v>40</v>
      </c>
      <c r="U1729" s="138" t="s">
        <v>40</v>
      </c>
      <c r="V1729" s="138" t="s">
        <v>40</v>
      </c>
      <c r="W1729" s="138" t="s">
        <v>40</v>
      </c>
      <c r="X1729" s="138" t="s">
        <v>40</v>
      </c>
      <c r="Y1729" s="138" t="s">
        <v>40</v>
      </c>
      <c r="Z1729" s="138" t="s">
        <v>40</v>
      </c>
      <c r="AA1729" s="138" t="s">
        <v>40</v>
      </c>
      <c r="AB1729" s="138" t="s">
        <v>40</v>
      </c>
      <c r="AC1729" s="138" t="s">
        <v>40</v>
      </c>
      <c r="AD1729" s="155" t="s">
        <v>40</v>
      </c>
      <c r="AE1729" s="17"/>
      <c r="AF1729" s="12"/>
      <c r="AG1729" s="12"/>
      <c r="AH1729" s="12"/>
      <c r="AI1729" s="12"/>
      <c r="AJ1729" s="12"/>
      <c r="AK1729" s="12" t="s">
        <v>46</v>
      </c>
    </row>
    <row r="1730" customFormat="false" ht="13.8" hidden="false" customHeight="false" outlineLevel="0" collapsed="false">
      <c r="A1730" s="138" t="s">
        <v>1028</v>
      </c>
      <c r="B1730" s="138" t="s">
        <v>1082</v>
      </c>
      <c r="C1730" s="139" t="s">
        <v>1040</v>
      </c>
      <c r="D1730" s="139" t="s">
        <v>1052</v>
      </c>
      <c r="E1730" s="146" t="n">
        <v>0</v>
      </c>
      <c r="F1730" s="153" t="n">
        <v>0</v>
      </c>
      <c r="G1730" s="153" t="n">
        <v>0</v>
      </c>
      <c r="H1730" s="153" t="n">
        <v>0</v>
      </c>
      <c r="I1730" s="153" t="n">
        <v>4.04769994974136</v>
      </c>
      <c r="J1730" s="159" t="n">
        <v>2.92467027703034</v>
      </c>
      <c r="K1730" s="159" t="n">
        <v>1.59289985895157</v>
      </c>
      <c r="L1730" s="159" t="n">
        <v>3.79482488547053</v>
      </c>
      <c r="M1730" s="159" t="n">
        <v>0.686860914741244</v>
      </c>
      <c r="N1730" s="159" t="n">
        <v>3.81880738905498</v>
      </c>
      <c r="O1730" s="159" t="n">
        <v>14.7099169829328</v>
      </c>
      <c r="P1730" s="159" t="n">
        <v>7.66171720145004</v>
      </c>
      <c r="Q1730" s="159" t="n">
        <v>1.14519313509975</v>
      </c>
      <c r="R1730" s="148"/>
      <c r="S1730" s="149"/>
      <c r="T1730" s="149"/>
      <c r="U1730" s="151"/>
      <c r="V1730" s="138" t="s">
        <v>61</v>
      </c>
      <c r="W1730" s="138" t="s">
        <v>40</v>
      </c>
      <c r="X1730" s="138" t="s">
        <v>40</v>
      </c>
      <c r="Y1730" s="138" t="s">
        <v>40</v>
      </c>
      <c r="Z1730" s="138" t="s">
        <v>40</v>
      </c>
      <c r="AA1730" s="138" t="s">
        <v>40</v>
      </c>
      <c r="AB1730" s="138" t="s">
        <v>40</v>
      </c>
      <c r="AC1730" s="138" t="s">
        <v>40</v>
      </c>
      <c r="AD1730" s="155" t="s">
        <v>40</v>
      </c>
      <c r="AE1730" s="17"/>
      <c r="AF1730" s="12"/>
      <c r="AG1730" s="12"/>
      <c r="AH1730" s="12"/>
      <c r="AI1730" s="12"/>
      <c r="AJ1730" s="12"/>
      <c r="AK1730" s="12" t="s">
        <v>46</v>
      </c>
    </row>
    <row r="1731" customFormat="false" ht="13.8" hidden="false" customHeight="false" outlineLevel="0" collapsed="false">
      <c r="A1731" s="138" t="s">
        <v>1028</v>
      </c>
      <c r="B1731" s="138" t="s">
        <v>1082</v>
      </c>
      <c r="C1731" s="139" t="s">
        <v>1040</v>
      </c>
      <c r="D1731" s="139" t="s">
        <v>1053</v>
      </c>
      <c r="E1731" s="146" t="n">
        <v>0</v>
      </c>
      <c r="F1731" s="153" t="n">
        <v>0</v>
      </c>
      <c r="G1731" s="153" t="n">
        <v>0</v>
      </c>
      <c r="H1731" s="153" t="n">
        <v>0</v>
      </c>
      <c r="I1731" s="153" t="n">
        <v>0</v>
      </c>
      <c r="J1731" s="153" t="n">
        <v>0</v>
      </c>
      <c r="K1731" s="153" t="n">
        <v>2.95008003234863</v>
      </c>
      <c r="L1731" s="159" t="n">
        <v>3.91151725713696</v>
      </c>
      <c r="M1731" s="159" t="n">
        <v>1.24227602566992</v>
      </c>
      <c r="N1731" s="159" t="n">
        <v>8.53102627609457</v>
      </c>
      <c r="O1731" s="159" t="n">
        <v>8.85092796059325</v>
      </c>
      <c r="P1731" s="159" t="n">
        <v>7.74902624743325</v>
      </c>
      <c r="Q1731" s="159" t="n">
        <v>2.63099148869514</v>
      </c>
      <c r="R1731" s="148"/>
      <c r="S1731" s="149"/>
      <c r="T1731" s="149"/>
      <c r="U1731" s="151"/>
      <c r="V1731" s="151"/>
      <c r="W1731" s="138"/>
      <c r="X1731" s="138" t="s">
        <v>41</v>
      </c>
      <c r="Y1731" s="138" t="s">
        <v>40</v>
      </c>
      <c r="Z1731" s="138" t="s">
        <v>40</v>
      </c>
      <c r="AA1731" s="138" t="s">
        <v>40</v>
      </c>
      <c r="AB1731" s="138" t="s">
        <v>40</v>
      </c>
      <c r="AC1731" s="138" t="s">
        <v>40</v>
      </c>
      <c r="AD1731" s="155" t="s">
        <v>40</v>
      </c>
      <c r="AE1731" s="17"/>
      <c r="AF1731" s="12"/>
      <c r="AG1731" s="12"/>
      <c r="AH1731" s="12"/>
      <c r="AI1731" s="12"/>
      <c r="AJ1731" s="12"/>
      <c r="AK1731" s="12" t="s">
        <v>46</v>
      </c>
    </row>
    <row r="1732" customFormat="false" ht="13.8" hidden="false" customHeight="false" outlineLevel="0" collapsed="false">
      <c r="A1732" s="138" t="s">
        <v>1028</v>
      </c>
      <c r="B1732" s="138" t="s">
        <v>1082</v>
      </c>
      <c r="C1732" s="139" t="s">
        <v>1040</v>
      </c>
      <c r="D1732" s="139" t="s">
        <v>1054</v>
      </c>
      <c r="E1732" s="159" t="n">
        <v>0</v>
      </c>
      <c r="F1732" s="159" t="n">
        <v>2.93456425624234</v>
      </c>
      <c r="G1732" s="159" t="n">
        <v>19.9889037651675</v>
      </c>
      <c r="H1732" s="159" t="n">
        <v>33.0571065710059</v>
      </c>
      <c r="I1732" s="153" t="n">
        <v>0</v>
      </c>
      <c r="J1732" s="153" t="n">
        <v>1.53520000457764</v>
      </c>
      <c r="K1732" s="159" t="n">
        <v>1.51749236243112</v>
      </c>
      <c r="L1732" s="159" t="n">
        <v>2.72012077271938</v>
      </c>
      <c r="M1732" s="159" t="n">
        <v>0.776657696281161</v>
      </c>
      <c r="N1732" s="159" t="n">
        <v>0.389725001794951</v>
      </c>
      <c r="O1732" s="159" t="n">
        <v>12.2225750557014</v>
      </c>
      <c r="P1732" s="159" t="n">
        <v>8.6959865981979</v>
      </c>
      <c r="Q1732" s="159" t="n">
        <v>1.96465345365661</v>
      </c>
      <c r="R1732" s="157" t="s">
        <v>40</v>
      </c>
      <c r="S1732" s="138" t="s">
        <v>40</v>
      </c>
      <c r="T1732" s="138" t="s">
        <v>40</v>
      </c>
      <c r="U1732" s="138" t="s">
        <v>40</v>
      </c>
      <c r="V1732" s="151"/>
      <c r="W1732" s="138" t="s">
        <v>41</v>
      </c>
      <c r="X1732" s="138" t="s">
        <v>40</v>
      </c>
      <c r="Y1732" s="138" t="s">
        <v>40</v>
      </c>
      <c r="Z1732" s="138" t="s">
        <v>40</v>
      </c>
      <c r="AA1732" s="138" t="s">
        <v>40</v>
      </c>
      <c r="AB1732" s="138" t="s">
        <v>40</v>
      </c>
      <c r="AC1732" s="138" t="s">
        <v>40</v>
      </c>
      <c r="AD1732" s="155" t="s">
        <v>40</v>
      </c>
      <c r="AE1732" s="17"/>
      <c r="AF1732" s="12"/>
      <c r="AG1732" s="12"/>
      <c r="AH1732" s="12"/>
      <c r="AI1732" s="12"/>
      <c r="AJ1732" s="12"/>
      <c r="AK1732" s="12" t="s">
        <v>46</v>
      </c>
    </row>
    <row r="1733" customFormat="false" ht="13.8" hidden="false" customHeight="false" outlineLevel="0" collapsed="false">
      <c r="A1733" s="138" t="s">
        <v>1028</v>
      </c>
      <c r="B1733" s="138" t="s">
        <v>1082</v>
      </c>
      <c r="C1733" s="139" t="s">
        <v>1040</v>
      </c>
      <c r="D1733" s="139" t="s">
        <v>1055</v>
      </c>
      <c r="E1733" s="146" t="n">
        <v>0</v>
      </c>
      <c r="F1733" s="153" t="n">
        <v>0</v>
      </c>
      <c r="G1733" s="153" t="n">
        <v>0</v>
      </c>
      <c r="H1733" s="153" t="n">
        <v>0</v>
      </c>
      <c r="I1733" s="153" t="n">
        <v>4.42135998249054</v>
      </c>
      <c r="J1733" s="153" t="n">
        <v>0</v>
      </c>
      <c r="K1733" s="153" t="n">
        <v>0</v>
      </c>
      <c r="L1733" s="153" t="n">
        <v>0</v>
      </c>
      <c r="M1733" s="153" t="n">
        <v>0</v>
      </c>
      <c r="N1733" s="153" t="n">
        <v>0</v>
      </c>
      <c r="O1733" s="153" t="n">
        <v>0.336800004243851</v>
      </c>
      <c r="P1733" s="159" t="n">
        <v>7.32796957450254</v>
      </c>
      <c r="Q1733" s="159" t="n">
        <v>1.20274765150888</v>
      </c>
      <c r="R1733" s="148"/>
      <c r="S1733" s="149"/>
      <c r="T1733" s="149"/>
      <c r="U1733" s="151"/>
      <c r="V1733" s="138" t="s">
        <v>61</v>
      </c>
      <c r="W1733" s="138"/>
      <c r="X1733" s="151"/>
      <c r="Y1733" s="149"/>
      <c r="Z1733" s="151"/>
      <c r="AA1733" s="149"/>
      <c r="AB1733" s="138" t="s">
        <v>41</v>
      </c>
      <c r="AC1733" s="138" t="s">
        <v>40</v>
      </c>
      <c r="AD1733" s="155" t="s">
        <v>40</v>
      </c>
      <c r="AE1733" s="17"/>
      <c r="AF1733" s="12"/>
      <c r="AG1733" s="12"/>
      <c r="AH1733" s="12"/>
      <c r="AI1733" s="12"/>
      <c r="AJ1733" s="12"/>
      <c r="AK1733" s="12" t="s">
        <v>46</v>
      </c>
    </row>
    <row r="1734" customFormat="false" ht="13.8" hidden="false" customHeight="false" outlineLevel="0" collapsed="false">
      <c r="A1734" s="138" t="s">
        <v>1028</v>
      </c>
      <c r="B1734" s="138" t="s">
        <v>1082</v>
      </c>
      <c r="C1734" s="139" t="s">
        <v>1040</v>
      </c>
      <c r="D1734" s="139" t="s">
        <v>1056</v>
      </c>
      <c r="E1734" s="146" t="n">
        <v>0</v>
      </c>
      <c r="F1734" s="153" t="n">
        <v>0</v>
      </c>
      <c r="G1734" s="153" t="n">
        <v>0</v>
      </c>
      <c r="H1734" s="153" t="n">
        <v>0</v>
      </c>
      <c r="I1734" s="153" t="n">
        <v>4.25136006355286</v>
      </c>
      <c r="J1734" s="159" t="n">
        <v>3.51219838085983</v>
      </c>
      <c r="K1734" s="159" t="n">
        <v>2.28996087397848</v>
      </c>
      <c r="L1734" s="159" t="n">
        <v>4.41817817943437</v>
      </c>
      <c r="M1734" s="159" t="n">
        <v>0.876772552728653</v>
      </c>
      <c r="N1734" s="159" t="n">
        <v>4.39577494348799</v>
      </c>
      <c r="O1734" s="159" t="n">
        <v>15.3149369844635</v>
      </c>
      <c r="P1734" s="159" t="n">
        <v>7.6403458702511</v>
      </c>
      <c r="Q1734" s="159" t="n">
        <v>1.27190140741212</v>
      </c>
      <c r="R1734" s="148"/>
      <c r="S1734" s="149"/>
      <c r="T1734" s="149"/>
      <c r="U1734" s="151"/>
      <c r="V1734" s="138" t="s">
        <v>61</v>
      </c>
      <c r="W1734" s="138" t="s">
        <v>40</v>
      </c>
      <c r="X1734" s="138" t="s">
        <v>40</v>
      </c>
      <c r="Y1734" s="138" t="s">
        <v>40</v>
      </c>
      <c r="Z1734" s="138" t="s">
        <v>40</v>
      </c>
      <c r="AA1734" s="138" t="s">
        <v>40</v>
      </c>
      <c r="AB1734" s="138" t="s">
        <v>40</v>
      </c>
      <c r="AC1734" s="138" t="s">
        <v>40</v>
      </c>
      <c r="AD1734" s="155" t="s">
        <v>40</v>
      </c>
      <c r="AE1734" s="17"/>
      <c r="AF1734" s="12"/>
      <c r="AG1734" s="12"/>
      <c r="AH1734" s="12"/>
      <c r="AI1734" s="12"/>
      <c r="AJ1734" s="12"/>
      <c r="AK1734" s="12" t="s">
        <v>46</v>
      </c>
    </row>
    <row r="1735" customFormat="false" ht="13.8" hidden="false" customHeight="false" outlineLevel="0" collapsed="false">
      <c r="A1735" s="138" t="s">
        <v>1028</v>
      </c>
      <c r="B1735" s="138" t="s">
        <v>1082</v>
      </c>
      <c r="C1735" s="139" t="s">
        <v>1040</v>
      </c>
      <c r="D1735" s="139" t="s">
        <v>1057</v>
      </c>
      <c r="E1735" s="146" t="n">
        <v>0</v>
      </c>
      <c r="F1735" s="153" t="n">
        <v>0</v>
      </c>
      <c r="G1735" s="153" t="n">
        <v>0</v>
      </c>
      <c r="H1735" s="153" t="n">
        <v>0</v>
      </c>
      <c r="I1735" s="153" t="n">
        <v>0</v>
      </c>
      <c r="J1735" s="153" t="n">
        <v>0</v>
      </c>
      <c r="K1735" s="153" t="n">
        <v>3.18303997039795</v>
      </c>
      <c r="L1735" s="159" t="n">
        <v>4.40943539142609</v>
      </c>
      <c r="M1735" s="159" t="n">
        <v>1.36297473950045</v>
      </c>
      <c r="N1735" s="159" t="n">
        <v>8.64018898989473</v>
      </c>
      <c r="O1735" s="159" t="n">
        <v>9.30938241903537</v>
      </c>
      <c r="P1735" s="159" t="n">
        <v>7.65728546306491</v>
      </c>
      <c r="Q1735" s="159" t="n">
        <v>2.01213389635086</v>
      </c>
      <c r="R1735" s="148"/>
      <c r="S1735" s="149"/>
      <c r="T1735" s="149"/>
      <c r="U1735" s="151"/>
      <c r="V1735" s="151"/>
      <c r="W1735" s="138"/>
      <c r="X1735" s="138" t="s">
        <v>41</v>
      </c>
      <c r="Y1735" s="138" t="s">
        <v>1047</v>
      </c>
      <c r="Z1735" s="138" t="s">
        <v>40</v>
      </c>
      <c r="AA1735" s="138" t="s">
        <v>40</v>
      </c>
      <c r="AB1735" s="138" t="s">
        <v>40</v>
      </c>
      <c r="AC1735" s="138" t="s">
        <v>40</v>
      </c>
      <c r="AD1735" s="155" t="s">
        <v>40</v>
      </c>
      <c r="AE1735" s="17"/>
      <c r="AF1735" s="12"/>
      <c r="AG1735" s="12"/>
      <c r="AH1735" s="12"/>
      <c r="AI1735" s="12"/>
      <c r="AJ1735" s="12"/>
      <c r="AK1735" s="12" t="s">
        <v>46</v>
      </c>
    </row>
    <row r="1736" customFormat="false" ht="13.8" hidden="false" customHeight="false" outlineLevel="0" collapsed="false">
      <c r="A1736" s="138" t="s">
        <v>1028</v>
      </c>
      <c r="B1736" s="138" t="s">
        <v>1082</v>
      </c>
      <c r="C1736" s="139" t="s">
        <v>1040</v>
      </c>
      <c r="D1736" s="139" t="s">
        <v>1058</v>
      </c>
      <c r="E1736" s="146" t="n">
        <v>0</v>
      </c>
      <c r="F1736" s="153" t="n">
        <v>0</v>
      </c>
      <c r="G1736" s="153" t="n">
        <v>0</v>
      </c>
      <c r="H1736" s="153" t="n">
        <v>0</v>
      </c>
      <c r="I1736" s="153" t="n">
        <v>4.6258699131012</v>
      </c>
      <c r="J1736" s="153" t="n">
        <v>0</v>
      </c>
      <c r="K1736" s="153" t="n">
        <v>0</v>
      </c>
      <c r="L1736" s="153" t="n">
        <v>0</v>
      </c>
      <c r="M1736" s="153" t="n">
        <v>0</v>
      </c>
      <c r="N1736" s="153" t="n">
        <v>0</v>
      </c>
      <c r="O1736" s="153" t="n">
        <v>0.381419997476041</v>
      </c>
      <c r="P1736" s="159" t="n">
        <v>7.92115218771089</v>
      </c>
      <c r="Q1736" s="159" t="n">
        <v>1.00567430257797</v>
      </c>
      <c r="R1736" s="148"/>
      <c r="S1736" s="149"/>
      <c r="T1736" s="149"/>
      <c r="U1736" s="151"/>
      <c r="V1736" s="138" t="s">
        <v>61</v>
      </c>
      <c r="W1736" s="138"/>
      <c r="X1736" s="151"/>
      <c r="Y1736" s="149"/>
      <c r="Z1736" s="151"/>
      <c r="AA1736" s="149"/>
      <c r="AB1736" s="138" t="s">
        <v>61</v>
      </c>
      <c r="AC1736" s="138" t="s">
        <v>40</v>
      </c>
      <c r="AD1736" s="155" t="s">
        <v>40</v>
      </c>
      <c r="AE1736" s="17"/>
      <c r="AF1736" s="12"/>
      <c r="AG1736" s="12"/>
      <c r="AH1736" s="12"/>
      <c r="AI1736" s="12"/>
      <c r="AJ1736" s="12"/>
      <c r="AK1736" s="12" t="s">
        <v>46</v>
      </c>
    </row>
    <row r="1737" customFormat="false" ht="13.8" hidden="false" customHeight="false" outlineLevel="0" collapsed="false">
      <c r="A1737" s="138" t="s">
        <v>1028</v>
      </c>
      <c r="B1737" s="138" t="s">
        <v>1082</v>
      </c>
      <c r="C1737" s="139" t="s">
        <v>1040</v>
      </c>
      <c r="D1737" s="139" t="s">
        <v>1059</v>
      </c>
      <c r="E1737" s="146" t="n">
        <v>0</v>
      </c>
      <c r="F1737" s="153" t="n">
        <v>0</v>
      </c>
      <c r="G1737" s="153" t="n">
        <v>0</v>
      </c>
      <c r="H1737" s="153" t="n">
        <v>0</v>
      </c>
      <c r="I1737" s="153" t="n">
        <v>4.8979799079895</v>
      </c>
      <c r="J1737" s="153" t="n">
        <v>0</v>
      </c>
      <c r="K1737" s="153" t="n">
        <v>0</v>
      </c>
      <c r="L1737" s="153" t="n">
        <v>0</v>
      </c>
      <c r="M1737" s="153" t="n">
        <v>0</v>
      </c>
      <c r="N1737" s="153" t="n">
        <v>0</v>
      </c>
      <c r="O1737" s="153" t="n">
        <v>0.360229997616261</v>
      </c>
      <c r="P1737" s="159" t="n">
        <v>7.92115218771089</v>
      </c>
      <c r="Q1737" s="159" t="n">
        <v>1.00567430257797</v>
      </c>
      <c r="R1737" s="148"/>
      <c r="S1737" s="149"/>
      <c r="T1737" s="149"/>
      <c r="U1737" s="151"/>
      <c r="V1737" s="138" t="s">
        <v>61</v>
      </c>
      <c r="W1737" s="138"/>
      <c r="X1737" s="151"/>
      <c r="Y1737" s="149"/>
      <c r="Z1737" s="151"/>
      <c r="AA1737" s="149"/>
      <c r="AB1737" s="138" t="s">
        <v>41</v>
      </c>
      <c r="AC1737" s="138" t="s">
        <v>40</v>
      </c>
      <c r="AD1737" s="155" t="s">
        <v>40</v>
      </c>
      <c r="AE1737" s="17"/>
      <c r="AF1737" s="12"/>
      <c r="AG1737" s="12"/>
      <c r="AH1737" s="12"/>
      <c r="AI1737" s="12"/>
      <c r="AJ1737" s="12"/>
      <c r="AK1737" s="12" t="s">
        <v>46</v>
      </c>
    </row>
    <row r="1738" customFormat="false" ht="13.8" hidden="false" customHeight="false" outlineLevel="0" collapsed="false">
      <c r="A1738" s="138" t="s">
        <v>1028</v>
      </c>
      <c r="B1738" s="138" t="s">
        <v>1082</v>
      </c>
      <c r="C1738" s="139" t="s">
        <v>1040</v>
      </c>
      <c r="D1738" s="139" t="s">
        <v>1060</v>
      </c>
      <c r="E1738" s="159" t="n">
        <v>0</v>
      </c>
      <c r="F1738" s="159" t="n">
        <v>2.93456425624234</v>
      </c>
      <c r="G1738" s="159" t="n">
        <v>23.5094219126872</v>
      </c>
      <c r="H1738" s="159" t="n">
        <v>41.5237523890322</v>
      </c>
      <c r="I1738" s="159" t="n">
        <v>10.934520217457</v>
      </c>
      <c r="J1738" s="159" t="n">
        <v>2.21249063854061</v>
      </c>
      <c r="K1738" s="159" t="n">
        <v>1.1005886404642</v>
      </c>
      <c r="L1738" s="159" t="n">
        <v>2.1471404106844</v>
      </c>
      <c r="M1738" s="159" t="n">
        <v>0.433742865210488</v>
      </c>
      <c r="N1738" s="159" t="n">
        <v>3.20632108975024</v>
      </c>
      <c r="O1738" s="159" t="n">
        <v>11.9447864379202</v>
      </c>
      <c r="P1738" s="159" t="n">
        <v>8.82383054211026</v>
      </c>
      <c r="Q1738" s="159" t="n">
        <v>4.69127223959991</v>
      </c>
      <c r="R1738" s="157" t="s">
        <v>40</v>
      </c>
      <c r="S1738" s="138" t="s">
        <v>40</v>
      </c>
      <c r="T1738" s="138" t="s">
        <v>40</v>
      </c>
      <c r="U1738" s="138" t="s">
        <v>40</v>
      </c>
      <c r="V1738" s="138" t="s">
        <v>40</v>
      </c>
      <c r="W1738" s="138" t="s">
        <v>40</v>
      </c>
      <c r="X1738" s="138" t="s">
        <v>40</v>
      </c>
      <c r="Y1738" s="138" t="s">
        <v>40</v>
      </c>
      <c r="Z1738" s="138" t="s">
        <v>40</v>
      </c>
      <c r="AA1738" s="138" t="s">
        <v>40</v>
      </c>
      <c r="AB1738" s="138" t="s">
        <v>40</v>
      </c>
      <c r="AC1738" s="138" t="s">
        <v>40</v>
      </c>
      <c r="AD1738" s="155" t="s">
        <v>40</v>
      </c>
      <c r="AE1738" s="17"/>
      <c r="AF1738" s="12"/>
      <c r="AG1738" s="12"/>
      <c r="AH1738" s="12"/>
      <c r="AI1738" s="12"/>
      <c r="AJ1738" s="12"/>
      <c r="AK1738" s="12" t="s">
        <v>46</v>
      </c>
    </row>
    <row r="1739" customFormat="false" ht="13.8" hidden="false" customHeight="false" outlineLevel="0" collapsed="false">
      <c r="A1739" s="138" t="s">
        <v>1028</v>
      </c>
      <c r="B1739" s="138" t="s">
        <v>1082</v>
      </c>
      <c r="C1739" s="139" t="s">
        <v>1040</v>
      </c>
      <c r="D1739" s="139" t="s">
        <v>1061</v>
      </c>
      <c r="E1739" s="146" t="n">
        <v>0</v>
      </c>
      <c r="F1739" s="153" t="n">
        <v>0</v>
      </c>
      <c r="G1739" s="153" t="n">
        <v>0</v>
      </c>
      <c r="H1739" s="153" t="n">
        <v>0</v>
      </c>
      <c r="I1739" s="153" t="n">
        <v>0</v>
      </c>
      <c r="J1739" s="153" t="n">
        <v>1.37088004231453</v>
      </c>
      <c r="K1739" s="159" t="n">
        <v>1.83302453586033</v>
      </c>
      <c r="L1739" s="159" t="n">
        <v>0.189671346119472</v>
      </c>
      <c r="M1739" s="159" t="n">
        <v>0.0145108784948077</v>
      </c>
      <c r="N1739" s="159" t="n">
        <v>1.20189975414957</v>
      </c>
      <c r="O1739" s="159" t="n">
        <v>11.859868232693</v>
      </c>
      <c r="P1739" s="159" t="n">
        <v>9.72205666825175</v>
      </c>
      <c r="Q1739" s="159" t="n">
        <v>5.88181476507868</v>
      </c>
      <c r="R1739" s="148"/>
      <c r="S1739" s="149"/>
      <c r="T1739" s="149"/>
      <c r="U1739" s="151"/>
      <c r="V1739" s="151"/>
      <c r="W1739" s="138" t="s">
        <v>61</v>
      </c>
      <c r="X1739" s="138" t="s">
        <v>40</v>
      </c>
      <c r="Y1739" s="138" t="s">
        <v>40</v>
      </c>
      <c r="Z1739" s="138" t="s">
        <v>40</v>
      </c>
      <c r="AA1739" s="138" t="s">
        <v>40</v>
      </c>
      <c r="AB1739" s="138" t="s">
        <v>40</v>
      </c>
      <c r="AC1739" s="138" t="s">
        <v>40</v>
      </c>
      <c r="AD1739" s="155" t="s">
        <v>40</v>
      </c>
      <c r="AE1739" s="17"/>
      <c r="AF1739" s="12"/>
      <c r="AG1739" s="12"/>
      <c r="AH1739" s="12"/>
      <c r="AI1739" s="12"/>
      <c r="AJ1739" s="12"/>
      <c r="AK1739" s="12" t="s">
        <v>46</v>
      </c>
    </row>
    <row r="1740" customFormat="false" ht="13.8" hidden="false" customHeight="false" outlineLevel="0" collapsed="false">
      <c r="A1740" s="138" t="s">
        <v>1028</v>
      </c>
      <c r="B1740" s="138" t="s">
        <v>1082</v>
      </c>
      <c r="C1740" s="139" t="s">
        <v>1040</v>
      </c>
      <c r="D1740" s="139" t="s">
        <v>1062</v>
      </c>
      <c r="E1740" s="146" t="n">
        <v>0</v>
      </c>
      <c r="F1740" s="153" t="n">
        <v>0</v>
      </c>
      <c r="G1740" s="153" t="n">
        <v>0</v>
      </c>
      <c r="H1740" s="153" t="n">
        <v>0</v>
      </c>
      <c r="I1740" s="153" t="n">
        <v>0</v>
      </c>
      <c r="J1740" s="153" t="n">
        <v>0</v>
      </c>
      <c r="K1740" s="153" t="n">
        <v>0.996320009231567</v>
      </c>
      <c r="L1740" s="159" t="n">
        <v>2.56165914237499</v>
      </c>
      <c r="M1740" s="159" t="n">
        <v>0.731910754527365</v>
      </c>
      <c r="N1740" s="159" t="n">
        <v>0.929110763328416</v>
      </c>
      <c r="O1740" s="159" t="n">
        <v>10.439942330122</v>
      </c>
      <c r="P1740" s="159" t="n">
        <v>9.53013962001673</v>
      </c>
      <c r="Q1740" s="159" t="n">
        <v>4.9100891074964</v>
      </c>
      <c r="R1740" s="148"/>
      <c r="S1740" s="149"/>
      <c r="T1740" s="149"/>
      <c r="U1740" s="151"/>
      <c r="V1740" s="151"/>
      <c r="W1740" s="138"/>
      <c r="X1740" s="138" t="s">
        <v>41</v>
      </c>
      <c r="Y1740" s="138" t="s">
        <v>40</v>
      </c>
      <c r="Z1740" s="138" t="s">
        <v>40</v>
      </c>
      <c r="AA1740" s="138" t="s">
        <v>40</v>
      </c>
      <c r="AB1740" s="138" t="s">
        <v>40</v>
      </c>
      <c r="AC1740" s="138" t="s">
        <v>40</v>
      </c>
      <c r="AD1740" s="155" t="s">
        <v>40</v>
      </c>
      <c r="AE1740" s="17"/>
      <c r="AF1740" s="12"/>
      <c r="AG1740" s="12"/>
      <c r="AH1740" s="12"/>
      <c r="AI1740" s="12"/>
      <c r="AJ1740" s="12"/>
      <c r="AK1740" s="12" t="s">
        <v>46</v>
      </c>
    </row>
    <row r="1741" customFormat="false" ht="13.8" hidden="false" customHeight="false" outlineLevel="0" collapsed="false">
      <c r="A1741" s="138" t="s">
        <v>1028</v>
      </c>
      <c r="B1741" s="138" t="s">
        <v>1082</v>
      </c>
      <c r="C1741" s="139" t="s">
        <v>1040</v>
      </c>
      <c r="D1741" s="139" t="s">
        <v>1063</v>
      </c>
      <c r="E1741" s="159" t="n">
        <v>0</v>
      </c>
      <c r="F1741" s="159" t="n">
        <v>2.93456425624234</v>
      </c>
      <c r="G1741" s="159" t="n">
        <v>19.8611600484167</v>
      </c>
      <c r="H1741" s="159" t="n">
        <v>24.3841325332011</v>
      </c>
      <c r="I1741" s="153" t="n">
        <v>0</v>
      </c>
      <c r="J1741" s="153" t="n">
        <v>0</v>
      </c>
      <c r="K1741" s="153" t="n">
        <v>0</v>
      </c>
      <c r="L1741" s="153" t="n">
        <v>0</v>
      </c>
      <c r="M1741" s="153" t="n">
        <v>0</v>
      </c>
      <c r="N1741" s="153" t="n">
        <v>0.342719998545945</v>
      </c>
      <c r="O1741" s="159" t="n">
        <v>9.49073559870677</v>
      </c>
      <c r="P1741" s="159" t="n">
        <v>1.79149656423501</v>
      </c>
      <c r="Q1741" s="159" t="n">
        <v>2.03969598880836</v>
      </c>
      <c r="R1741" s="157" t="s">
        <v>40</v>
      </c>
      <c r="S1741" s="138" t="s">
        <v>40</v>
      </c>
      <c r="T1741" s="138" t="s">
        <v>40</v>
      </c>
      <c r="U1741" s="138" t="s">
        <v>40</v>
      </c>
      <c r="V1741" s="151"/>
      <c r="W1741" s="138"/>
      <c r="X1741" s="151"/>
      <c r="Y1741" s="149"/>
      <c r="Z1741" s="151"/>
      <c r="AA1741" s="154" t="s">
        <v>41</v>
      </c>
      <c r="AB1741" s="138" t="s">
        <v>40</v>
      </c>
      <c r="AC1741" s="138" t="s">
        <v>40</v>
      </c>
      <c r="AD1741" s="155" t="s">
        <v>40</v>
      </c>
      <c r="AE1741" s="17"/>
      <c r="AF1741" s="12"/>
      <c r="AG1741" s="12"/>
      <c r="AH1741" s="12"/>
      <c r="AI1741" s="12"/>
      <c r="AJ1741" s="12"/>
      <c r="AK1741" s="12" t="s">
        <v>46</v>
      </c>
    </row>
    <row r="1742" customFormat="false" ht="13.8" hidden="false" customHeight="false" outlineLevel="0" collapsed="false">
      <c r="A1742" s="138" t="s">
        <v>1028</v>
      </c>
      <c r="B1742" s="138" t="s">
        <v>1082</v>
      </c>
      <c r="C1742" s="139" t="s">
        <v>1040</v>
      </c>
      <c r="D1742" s="139" t="s">
        <v>1064</v>
      </c>
      <c r="E1742" s="146" t="n">
        <v>0</v>
      </c>
      <c r="F1742" s="153" t="n">
        <v>0</v>
      </c>
      <c r="G1742" s="153" t="n">
        <v>0</v>
      </c>
      <c r="H1742" s="153" t="n">
        <v>0</v>
      </c>
      <c r="I1742" s="153" t="n">
        <v>0</v>
      </c>
      <c r="J1742" s="153" t="n">
        <v>1.4560499894619</v>
      </c>
      <c r="K1742" s="159" t="n">
        <v>1.57941931326474</v>
      </c>
      <c r="L1742" s="159" t="n">
        <v>0.455296635627747</v>
      </c>
      <c r="M1742" s="159" t="n">
        <v>0.0144500817571368</v>
      </c>
      <c r="N1742" s="159" t="n">
        <v>1.31191434604781</v>
      </c>
      <c r="O1742" s="159" t="n">
        <v>15.7154080697468</v>
      </c>
      <c r="P1742" s="159" t="n">
        <v>7.96814085649593</v>
      </c>
      <c r="Q1742" s="159" t="n">
        <v>3.15756831850324</v>
      </c>
      <c r="R1742" s="148"/>
      <c r="S1742" s="149"/>
      <c r="T1742" s="149"/>
      <c r="U1742" s="151"/>
      <c r="V1742" s="151"/>
      <c r="W1742" s="138" t="s">
        <v>61</v>
      </c>
      <c r="X1742" s="138" t="s">
        <v>40</v>
      </c>
      <c r="Y1742" s="138" t="s">
        <v>40</v>
      </c>
      <c r="Z1742" s="138" t="s">
        <v>40</v>
      </c>
      <c r="AA1742" s="154" t="s">
        <v>40</v>
      </c>
      <c r="AB1742" s="138" t="s">
        <v>40</v>
      </c>
      <c r="AC1742" s="138" t="s">
        <v>40</v>
      </c>
      <c r="AD1742" s="155" t="s">
        <v>40</v>
      </c>
      <c r="AE1742" s="17"/>
      <c r="AF1742" s="12"/>
      <c r="AG1742" s="12"/>
      <c r="AH1742" s="12"/>
      <c r="AI1742" s="12"/>
      <c r="AJ1742" s="12"/>
      <c r="AK1742" s="12" t="s">
        <v>46</v>
      </c>
    </row>
    <row r="1743" customFormat="false" ht="13.8" hidden="false" customHeight="false" outlineLevel="0" collapsed="false">
      <c r="A1743" s="138" t="s">
        <v>1028</v>
      </c>
      <c r="B1743" s="138" t="s">
        <v>1082</v>
      </c>
      <c r="C1743" s="139" t="s">
        <v>1040</v>
      </c>
      <c r="D1743" s="139" t="s">
        <v>1065</v>
      </c>
      <c r="E1743" s="146" t="n">
        <v>0</v>
      </c>
      <c r="F1743" s="153" t="n">
        <v>0</v>
      </c>
      <c r="G1743" s="153" t="n">
        <v>0</v>
      </c>
      <c r="H1743" s="153" t="n">
        <v>0</v>
      </c>
      <c r="I1743" s="153" t="n">
        <v>0</v>
      </c>
      <c r="J1743" s="153" t="n">
        <v>0</v>
      </c>
      <c r="K1743" s="153" t="n">
        <v>1.079359998703</v>
      </c>
      <c r="L1743" s="159" t="n">
        <v>2.83237887280328</v>
      </c>
      <c r="M1743" s="159" t="n">
        <v>0.802157042281968</v>
      </c>
      <c r="N1743" s="159" t="n">
        <v>1.02704308927059</v>
      </c>
      <c r="O1743" s="159" t="n">
        <v>12.4922064159598</v>
      </c>
      <c r="P1743" s="159" t="n">
        <v>9.62248663018857</v>
      </c>
      <c r="Q1743" s="159" t="n">
        <v>6.00616182599749</v>
      </c>
      <c r="R1743" s="148"/>
      <c r="S1743" s="149"/>
      <c r="T1743" s="149"/>
      <c r="U1743" s="151"/>
      <c r="V1743" s="151"/>
      <c r="W1743" s="138"/>
      <c r="X1743" s="138" t="s">
        <v>41</v>
      </c>
      <c r="Y1743" s="138" t="s">
        <v>1047</v>
      </c>
      <c r="Z1743" s="138" t="s">
        <v>40</v>
      </c>
      <c r="AA1743" s="138" t="s">
        <v>40</v>
      </c>
      <c r="AB1743" s="138" t="s">
        <v>40</v>
      </c>
      <c r="AC1743" s="138" t="s">
        <v>40</v>
      </c>
      <c r="AD1743" s="155" t="s">
        <v>40</v>
      </c>
      <c r="AE1743" s="17"/>
      <c r="AF1743" s="12"/>
      <c r="AG1743" s="12"/>
      <c r="AH1743" s="12"/>
      <c r="AI1743" s="12"/>
      <c r="AJ1743" s="12"/>
      <c r="AK1743" s="12" t="s">
        <v>46</v>
      </c>
    </row>
    <row r="1744" customFormat="false" ht="13.8" hidden="false" customHeight="false" outlineLevel="0" collapsed="false">
      <c r="A1744" s="138" t="s">
        <v>1028</v>
      </c>
      <c r="B1744" s="138" t="s">
        <v>1082</v>
      </c>
      <c r="C1744" s="139" t="s">
        <v>1066</v>
      </c>
      <c r="D1744" s="139" t="s">
        <v>1067</v>
      </c>
      <c r="E1744" s="146" t="n">
        <v>0</v>
      </c>
      <c r="F1744" s="153" t="n">
        <v>0</v>
      </c>
      <c r="G1744" s="153" t="n">
        <v>0</v>
      </c>
      <c r="H1744" s="153" t="n">
        <v>0</v>
      </c>
      <c r="I1744" s="153" t="n">
        <v>0</v>
      </c>
      <c r="J1744" s="153" t="n">
        <v>0</v>
      </c>
      <c r="K1744" s="153" t="n">
        <v>0</v>
      </c>
      <c r="L1744" s="153" t="n">
        <v>5.5978</v>
      </c>
      <c r="M1744" s="153" t="n">
        <v>0</v>
      </c>
      <c r="N1744" s="153" t="n">
        <v>0</v>
      </c>
      <c r="O1744" s="153" t="n">
        <v>0</v>
      </c>
      <c r="P1744" s="153" t="n">
        <v>0</v>
      </c>
      <c r="Q1744" s="152" t="n">
        <v>0</v>
      </c>
      <c r="R1744" s="157"/>
      <c r="S1744" s="138"/>
      <c r="T1744" s="138"/>
      <c r="U1744" s="138"/>
      <c r="V1744" s="138"/>
      <c r="W1744" s="154"/>
      <c r="X1744" s="138"/>
      <c r="Y1744" s="138" t="s">
        <v>107</v>
      </c>
      <c r="Z1744" s="138"/>
      <c r="AA1744" s="138"/>
      <c r="AB1744" s="138"/>
      <c r="AC1744" s="138"/>
      <c r="AD1744" s="155"/>
      <c r="AE1744" s="17"/>
      <c r="AF1744" s="12"/>
      <c r="AG1744" s="12"/>
      <c r="AH1744" s="12"/>
      <c r="AI1744" s="12"/>
      <c r="AJ1744" s="12"/>
      <c r="AK1744" s="12"/>
    </row>
    <row r="1745" customFormat="false" ht="13.8" hidden="false" customHeight="false" outlineLevel="0" collapsed="false">
      <c r="A1745" s="138" t="s">
        <v>1028</v>
      </c>
      <c r="B1745" s="138" t="s">
        <v>1082</v>
      </c>
      <c r="C1745" s="139" t="s">
        <v>1066</v>
      </c>
      <c r="D1745" s="139" t="s">
        <v>1068</v>
      </c>
      <c r="E1745" s="146" t="n">
        <v>0</v>
      </c>
      <c r="F1745" s="153" t="n">
        <v>0</v>
      </c>
      <c r="G1745" s="153" t="n">
        <v>0</v>
      </c>
      <c r="H1745" s="153" t="n">
        <v>0</v>
      </c>
      <c r="I1745" s="153" t="n">
        <v>0</v>
      </c>
      <c r="J1745" s="153" t="n">
        <v>0</v>
      </c>
      <c r="K1745" s="153" t="n">
        <v>0</v>
      </c>
      <c r="L1745" s="153" t="n">
        <v>0</v>
      </c>
      <c r="M1745" s="153" t="n">
        <v>5.0574</v>
      </c>
      <c r="N1745" s="153" t="n">
        <v>0</v>
      </c>
      <c r="O1745" s="153" t="n">
        <v>0</v>
      </c>
      <c r="P1745" s="153" t="n">
        <v>0</v>
      </c>
      <c r="Q1745" s="152" t="n">
        <v>0</v>
      </c>
      <c r="R1745" s="157"/>
      <c r="S1745" s="138"/>
      <c r="T1745" s="138"/>
      <c r="U1745" s="138"/>
      <c r="V1745" s="138"/>
      <c r="W1745" s="154"/>
      <c r="X1745" s="138"/>
      <c r="Y1745" s="138"/>
      <c r="Z1745" s="138" t="s">
        <v>107</v>
      </c>
      <c r="AA1745" s="138"/>
      <c r="AB1745" s="138"/>
      <c r="AC1745" s="138"/>
      <c r="AD1745" s="155"/>
      <c r="AE1745" s="17"/>
      <c r="AF1745" s="12"/>
      <c r="AG1745" s="12"/>
      <c r="AH1745" s="12"/>
      <c r="AI1745" s="12"/>
      <c r="AJ1745" s="12"/>
      <c r="AK1745" s="12"/>
    </row>
    <row r="1746" customFormat="false" ht="13.8" hidden="false" customHeight="false" outlineLevel="0" collapsed="false">
      <c r="A1746" s="138" t="s">
        <v>1028</v>
      </c>
      <c r="B1746" s="138" t="s">
        <v>1082</v>
      </c>
      <c r="C1746" s="139" t="s">
        <v>1066</v>
      </c>
      <c r="D1746" s="139" t="s">
        <v>1069</v>
      </c>
      <c r="E1746" s="146" t="n">
        <v>0</v>
      </c>
      <c r="F1746" s="153" t="n">
        <v>0</v>
      </c>
      <c r="G1746" s="153" t="n">
        <v>0</v>
      </c>
      <c r="H1746" s="153" t="n">
        <v>0</v>
      </c>
      <c r="I1746" s="153" t="n">
        <v>0</v>
      </c>
      <c r="J1746" s="153" t="n">
        <v>0</v>
      </c>
      <c r="K1746" s="153" t="n">
        <v>0</v>
      </c>
      <c r="L1746" s="153" t="n">
        <v>0</v>
      </c>
      <c r="M1746" s="153" t="n">
        <v>3.548</v>
      </c>
      <c r="N1746" s="153" t="n">
        <v>0</v>
      </c>
      <c r="O1746" s="153" t="n">
        <v>0</v>
      </c>
      <c r="P1746" s="153" t="n">
        <v>0</v>
      </c>
      <c r="Q1746" s="152" t="n">
        <v>0</v>
      </c>
      <c r="R1746" s="157"/>
      <c r="S1746" s="138"/>
      <c r="T1746" s="138"/>
      <c r="U1746" s="138"/>
      <c r="V1746" s="154"/>
      <c r="W1746" s="138"/>
      <c r="X1746" s="138"/>
      <c r="Y1746" s="138"/>
      <c r="Z1746" s="138" t="s">
        <v>107</v>
      </c>
      <c r="AA1746" s="138"/>
      <c r="AB1746" s="138"/>
      <c r="AC1746" s="138"/>
      <c r="AD1746" s="155"/>
      <c r="AE1746" s="17"/>
      <c r="AF1746" s="12"/>
      <c r="AG1746" s="12"/>
      <c r="AH1746" s="12"/>
      <c r="AI1746" s="12"/>
      <c r="AJ1746" s="12"/>
      <c r="AK1746" s="12"/>
    </row>
    <row r="1747" customFormat="false" ht="13.8" hidden="false" customHeight="false" outlineLevel="0" collapsed="false">
      <c r="A1747" s="138" t="s">
        <v>1028</v>
      </c>
      <c r="B1747" s="138" t="s">
        <v>1082</v>
      </c>
      <c r="C1747" s="139" t="s">
        <v>1066</v>
      </c>
      <c r="D1747" s="139" t="s">
        <v>1070</v>
      </c>
      <c r="E1747" s="146" t="n">
        <v>0</v>
      </c>
      <c r="F1747" s="153" t="n">
        <v>0</v>
      </c>
      <c r="G1747" s="153" t="n">
        <v>0</v>
      </c>
      <c r="H1747" s="153" t="n">
        <v>0</v>
      </c>
      <c r="I1747" s="153" t="n">
        <v>0</v>
      </c>
      <c r="J1747" s="153" t="n">
        <v>0</v>
      </c>
      <c r="K1747" s="153" t="n">
        <v>0</v>
      </c>
      <c r="L1747" s="153" t="n">
        <v>5.6348</v>
      </c>
      <c r="M1747" s="153" t="n">
        <v>0</v>
      </c>
      <c r="N1747" s="153" t="n">
        <v>0</v>
      </c>
      <c r="O1747" s="153" t="n">
        <v>0</v>
      </c>
      <c r="P1747" s="153" t="n">
        <v>0</v>
      </c>
      <c r="Q1747" s="152" t="n">
        <v>0</v>
      </c>
      <c r="R1747" s="157"/>
      <c r="S1747" s="138"/>
      <c r="T1747" s="138"/>
      <c r="U1747" s="138"/>
      <c r="V1747" s="138"/>
      <c r="W1747" s="154"/>
      <c r="X1747" s="138"/>
      <c r="Y1747" s="138" t="s">
        <v>107</v>
      </c>
      <c r="Z1747" s="138"/>
      <c r="AA1747" s="138"/>
      <c r="AB1747" s="138"/>
      <c r="AC1747" s="138"/>
      <c r="AD1747" s="155"/>
      <c r="AE1747" s="17"/>
      <c r="AF1747" s="12"/>
      <c r="AG1747" s="12"/>
      <c r="AH1747" s="12"/>
      <c r="AI1747" s="12"/>
      <c r="AJ1747" s="12"/>
      <c r="AK1747" s="12"/>
    </row>
    <row r="1748" customFormat="false" ht="13.8" hidden="false" customHeight="false" outlineLevel="0" collapsed="false">
      <c r="A1748" s="138" t="s">
        <v>1028</v>
      </c>
      <c r="B1748" s="138" t="s">
        <v>1082</v>
      </c>
      <c r="C1748" s="139" t="s">
        <v>1066</v>
      </c>
      <c r="D1748" s="139" t="s">
        <v>1071</v>
      </c>
      <c r="E1748" s="146" t="n">
        <v>0</v>
      </c>
      <c r="F1748" s="153" t="n">
        <v>0</v>
      </c>
      <c r="G1748" s="153" t="n">
        <v>0</v>
      </c>
      <c r="H1748" s="153" t="n">
        <v>0</v>
      </c>
      <c r="I1748" s="153" t="n">
        <v>0</v>
      </c>
      <c r="J1748" s="153" t="n">
        <v>0</v>
      </c>
      <c r="K1748" s="153" t="n">
        <v>0</v>
      </c>
      <c r="L1748" s="153" t="n">
        <v>5.5938</v>
      </c>
      <c r="M1748" s="153" t="n">
        <v>0</v>
      </c>
      <c r="N1748" s="153" t="n">
        <v>0</v>
      </c>
      <c r="O1748" s="153" t="n">
        <v>0</v>
      </c>
      <c r="P1748" s="153" t="n">
        <v>0</v>
      </c>
      <c r="Q1748" s="152" t="n">
        <v>0</v>
      </c>
      <c r="R1748" s="157"/>
      <c r="S1748" s="138"/>
      <c r="T1748" s="138"/>
      <c r="U1748" s="138"/>
      <c r="V1748" s="138"/>
      <c r="W1748" s="154"/>
      <c r="X1748" s="138"/>
      <c r="Y1748" s="138" t="s">
        <v>107</v>
      </c>
      <c r="Z1748" s="138"/>
      <c r="AA1748" s="138"/>
      <c r="AB1748" s="138"/>
      <c r="AC1748" s="138"/>
      <c r="AD1748" s="155"/>
      <c r="AE1748" s="17"/>
      <c r="AF1748" s="12"/>
      <c r="AG1748" s="12"/>
      <c r="AH1748" s="12"/>
      <c r="AI1748" s="12"/>
      <c r="AJ1748" s="12"/>
      <c r="AK1748" s="12"/>
    </row>
    <row r="1749" customFormat="false" ht="13.8" hidden="false" customHeight="false" outlineLevel="0" collapsed="false">
      <c r="A1749" s="138" t="s">
        <v>1028</v>
      </c>
      <c r="B1749" s="138" t="s">
        <v>1082</v>
      </c>
      <c r="C1749" s="139" t="s">
        <v>1066</v>
      </c>
      <c r="D1749" s="139" t="s">
        <v>1072</v>
      </c>
      <c r="E1749" s="146" t="n">
        <v>0</v>
      </c>
      <c r="F1749" s="153" t="n">
        <v>0</v>
      </c>
      <c r="G1749" s="153" t="n">
        <v>0</v>
      </c>
      <c r="H1749" s="153" t="n">
        <v>0</v>
      </c>
      <c r="I1749" s="153" t="n">
        <v>0</v>
      </c>
      <c r="J1749" s="153" t="n">
        <v>0</v>
      </c>
      <c r="K1749" s="153" t="n">
        <v>0</v>
      </c>
      <c r="L1749" s="153" t="n">
        <v>2.1798</v>
      </c>
      <c r="M1749" s="153" t="n">
        <v>0</v>
      </c>
      <c r="N1749" s="153" t="n">
        <v>0</v>
      </c>
      <c r="O1749" s="153" t="n">
        <v>0</v>
      </c>
      <c r="P1749" s="153" t="n">
        <v>0</v>
      </c>
      <c r="Q1749" s="152" t="n">
        <v>0</v>
      </c>
      <c r="R1749" s="157"/>
      <c r="S1749" s="138"/>
      <c r="T1749" s="138"/>
      <c r="U1749" s="138"/>
      <c r="V1749" s="138"/>
      <c r="W1749" s="154"/>
      <c r="X1749" s="138"/>
      <c r="Y1749" s="138" t="s">
        <v>107</v>
      </c>
      <c r="Z1749" s="138"/>
      <c r="AA1749" s="138"/>
      <c r="AB1749" s="138"/>
      <c r="AC1749" s="138"/>
      <c r="AD1749" s="155"/>
      <c r="AE1749" s="17"/>
      <c r="AF1749" s="12"/>
      <c r="AG1749" s="12"/>
      <c r="AH1749" s="12"/>
      <c r="AI1749" s="12"/>
      <c r="AJ1749" s="12"/>
      <c r="AK1749" s="12"/>
    </row>
    <row r="1750" customFormat="false" ht="13.8" hidden="false" customHeight="false" outlineLevel="0" collapsed="false">
      <c r="A1750" s="138" t="s">
        <v>1028</v>
      </c>
      <c r="B1750" s="138" t="s">
        <v>1082</v>
      </c>
      <c r="C1750" s="139" t="s">
        <v>1066</v>
      </c>
      <c r="D1750" s="139" t="s">
        <v>1073</v>
      </c>
      <c r="E1750" s="146" t="n">
        <v>0</v>
      </c>
      <c r="F1750" s="153" t="n">
        <v>0</v>
      </c>
      <c r="G1750" s="153" t="n">
        <v>0</v>
      </c>
      <c r="H1750" s="153" t="n">
        <v>0</v>
      </c>
      <c r="I1750" s="153" t="n">
        <v>0</v>
      </c>
      <c r="J1750" s="153" t="n">
        <v>0</v>
      </c>
      <c r="K1750" s="153" t="n">
        <v>0</v>
      </c>
      <c r="L1750" s="153" t="n">
        <v>0</v>
      </c>
      <c r="M1750" s="153" t="n">
        <v>2.0284</v>
      </c>
      <c r="N1750" s="153" t="n">
        <v>0</v>
      </c>
      <c r="O1750" s="153" t="n">
        <v>0</v>
      </c>
      <c r="P1750" s="153" t="n">
        <v>0</v>
      </c>
      <c r="Q1750" s="152" t="n">
        <v>0</v>
      </c>
      <c r="R1750" s="157"/>
      <c r="S1750" s="138"/>
      <c r="T1750" s="138"/>
      <c r="U1750" s="138"/>
      <c r="V1750" s="138"/>
      <c r="W1750" s="138"/>
      <c r="X1750" s="138"/>
      <c r="Y1750" s="138"/>
      <c r="Z1750" s="138" t="s">
        <v>107</v>
      </c>
      <c r="AA1750" s="138"/>
      <c r="AB1750" s="138"/>
      <c r="AC1750" s="138"/>
      <c r="AD1750" s="155"/>
      <c r="AE1750" s="17"/>
      <c r="AF1750" s="12"/>
      <c r="AG1750" s="12"/>
      <c r="AH1750" s="12"/>
      <c r="AI1750" s="12"/>
      <c r="AJ1750" s="12"/>
      <c r="AK1750" s="12"/>
    </row>
    <row r="1751" customFormat="false" ht="13.8" hidden="false" customHeight="false" outlineLevel="0" collapsed="false">
      <c r="A1751" s="138" t="s">
        <v>1028</v>
      </c>
      <c r="B1751" s="138" t="s">
        <v>1082</v>
      </c>
      <c r="C1751" s="139" t="s">
        <v>1066</v>
      </c>
      <c r="D1751" s="139" t="s">
        <v>1074</v>
      </c>
      <c r="E1751" s="146" t="n">
        <v>0</v>
      </c>
      <c r="F1751" s="153" t="n">
        <v>0</v>
      </c>
      <c r="G1751" s="153" t="n">
        <v>0</v>
      </c>
      <c r="H1751" s="153" t="n">
        <v>0</v>
      </c>
      <c r="I1751" s="153" t="n">
        <v>0</v>
      </c>
      <c r="J1751" s="153" t="n">
        <v>0</v>
      </c>
      <c r="K1751" s="153" t="n">
        <v>0</v>
      </c>
      <c r="L1751" s="153" t="n">
        <v>0</v>
      </c>
      <c r="M1751" s="153" t="n">
        <v>1.2616</v>
      </c>
      <c r="N1751" s="153" t="n">
        <v>0</v>
      </c>
      <c r="O1751" s="153" t="n">
        <v>0</v>
      </c>
      <c r="P1751" s="153" t="n">
        <v>0</v>
      </c>
      <c r="Q1751" s="152" t="n">
        <v>0</v>
      </c>
      <c r="R1751" s="157"/>
      <c r="S1751" s="138"/>
      <c r="T1751" s="138"/>
      <c r="U1751" s="138"/>
      <c r="V1751" s="156"/>
      <c r="W1751" s="138"/>
      <c r="X1751" s="138"/>
      <c r="Y1751" s="138"/>
      <c r="Z1751" s="138" t="s">
        <v>107</v>
      </c>
      <c r="AA1751" s="138"/>
      <c r="AB1751" s="138"/>
      <c r="AC1751" s="138"/>
      <c r="AD1751" s="155"/>
      <c r="AE1751" s="17"/>
      <c r="AF1751" s="12"/>
      <c r="AG1751" s="12"/>
      <c r="AH1751" s="12"/>
      <c r="AI1751" s="12"/>
      <c r="AJ1751" s="12"/>
      <c r="AK1751" s="12"/>
    </row>
    <row r="1752" customFormat="false" ht="13.8" hidden="false" customHeight="false" outlineLevel="0" collapsed="false">
      <c r="A1752" s="138" t="s">
        <v>1028</v>
      </c>
      <c r="B1752" s="138" t="s">
        <v>1082</v>
      </c>
      <c r="C1752" s="139" t="s">
        <v>1066</v>
      </c>
      <c r="D1752" s="139" t="s">
        <v>1075</v>
      </c>
      <c r="E1752" s="146" t="n">
        <v>0</v>
      </c>
      <c r="F1752" s="153" t="n">
        <v>0</v>
      </c>
      <c r="G1752" s="153" t="n">
        <v>0</v>
      </c>
      <c r="H1752" s="153" t="n">
        <v>0</v>
      </c>
      <c r="I1752" s="153" t="n">
        <v>0</v>
      </c>
      <c r="J1752" s="153" t="n">
        <v>0</v>
      </c>
      <c r="K1752" s="153" t="n">
        <v>0</v>
      </c>
      <c r="L1752" s="153" t="n">
        <v>2.277</v>
      </c>
      <c r="M1752" s="153" t="n">
        <v>0</v>
      </c>
      <c r="N1752" s="153" t="n">
        <v>0</v>
      </c>
      <c r="O1752" s="153" t="n">
        <v>0</v>
      </c>
      <c r="P1752" s="153" t="n">
        <v>0</v>
      </c>
      <c r="Q1752" s="152" t="n">
        <v>0</v>
      </c>
      <c r="R1752" s="157"/>
      <c r="S1752" s="138"/>
      <c r="T1752" s="138"/>
      <c r="U1752" s="138"/>
      <c r="V1752" s="138"/>
      <c r="W1752" s="138"/>
      <c r="X1752" s="138"/>
      <c r="Y1752" s="138" t="s">
        <v>107</v>
      </c>
      <c r="Z1752" s="138"/>
      <c r="AA1752" s="138"/>
      <c r="AB1752" s="138"/>
      <c r="AC1752" s="138"/>
      <c r="AD1752" s="155"/>
      <c r="AE1752" s="17"/>
      <c r="AF1752" s="12"/>
      <c r="AG1752" s="12"/>
      <c r="AH1752" s="12"/>
      <c r="AI1752" s="12"/>
      <c r="AJ1752" s="12"/>
      <c r="AK1752" s="12"/>
    </row>
    <row r="1753" customFormat="false" ht="13.8" hidden="false" customHeight="false" outlineLevel="0" collapsed="false">
      <c r="A1753" s="138" t="s">
        <v>1028</v>
      </c>
      <c r="B1753" s="138" t="s">
        <v>1082</v>
      </c>
      <c r="C1753" s="139" t="s">
        <v>1066</v>
      </c>
      <c r="D1753" s="139" t="s">
        <v>1076</v>
      </c>
      <c r="E1753" s="146" t="n">
        <v>0</v>
      </c>
      <c r="F1753" s="153" t="n">
        <v>0</v>
      </c>
      <c r="G1753" s="153" t="n">
        <v>0</v>
      </c>
      <c r="H1753" s="153" t="n">
        <v>0</v>
      </c>
      <c r="I1753" s="153" t="n">
        <v>0</v>
      </c>
      <c r="J1753" s="153" t="n">
        <v>0</v>
      </c>
      <c r="K1753" s="153" t="n">
        <v>0</v>
      </c>
      <c r="L1753" s="153" t="n">
        <v>2.274</v>
      </c>
      <c r="M1753" s="153" t="n">
        <v>0</v>
      </c>
      <c r="N1753" s="153" t="n">
        <v>0</v>
      </c>
      <c r="O1753" s="153" t="n">
        <v>0</v>
      </c>
      <c r="P1753" s="153" t="n">
        <v>0</v>
      </c>
      <c r="Q1753" s="152" t="n">
        <v>0</v>
      </c>
      <c r="R1753" s="157"/>
      <c r="S1753" s="138"/>
      <c r="T1753" s="138"/>
      <c r="U1753" s="138"/>
      <c r="V1753" s="138"/>
      <c r="W1753" s="138"/>
      <c r="X1753" s="138"/>
      <c r="Y1753" s="138" t="s">
        <v>107</v>
      </c>
      <c r="Z1753" s="138"/>
      <c r="AA1753" s="138"/>
      <c r="AB1753" s="138"/>
      <c r="AC1753" s="138"/>
      <c r="AD1753" s="155"/>
      <c r="AE1753" s="17"/>
      <c r="AF1753" s="12"/>
      <c r="AG1753" s="12"/>
      <c r="AH1753" s="12"/>
      <c r="AI1753" s="12"/>
      <c r="AJ1753" s="12"/>
      <c r="AK1753" s="12"/>
    </row>
    <row r="1754" customFormat="false" ht="13.8" hidden="false" customHeight="false" outlineLevel="0" collapsed="false">
      <c r="A1754" s="138" t="s">
        <v>1028</v>
      </c>
      <c r="B1754" s="138" t="s">
        <v>1082</v>
      </c>
      <c r="C1754" s="139" t="s">
        <v>1077</v>
      </c>
      <c r="D1754" s="139" t="s">
        <v>1078</v>
      </c>
      <c r="E1754" s="146"/>
      <c r="F1754" s="153"/>
      <c r="G1754" s="153"/>
      <c r="H1754" s="153"/>
      <c r="I1754" s="153" t="n">
        <v>5.52402</v>
      </c>
      <c r="J1754" s="153"/>
      <c r="K1754" s="153"/>
      <c r="L1754" s="153"/>
      <c r="M1754" s="153" t="n">
        <v>2.05848</v>
      </c>
      <c r="N1754" s="153"/>
      <c r="O1754" s="153"/>
      <c r="P1754" s="153"/>
      <c r="Q1754" s="152"/>
      <c r="R1754" s="157"/>
      <c r="S1754" s="138"/>
      <c r="T1754" s="138"/>
      <c r="U1754" s="138"/>
      <c r="V1754" s="138" t="s">
        <v>61</v>
      </c>
      <c r="W1754" s="138"/>
      <c r="X1754" s="138"/>
      <c r="Y1754" s="138"/>
      <c r="Z1754" s="138" t="s">
        <v>107</v>
      </c>
      <c r="AA1754" s="138"/>
      <c r="AB1754" s="138"/>
      <c r="AC1754" s="138"/>
      <c r="AD1754" s="155"/>
      <c r="AE1754" s="17"/>
      <c r="AF1754" s="12"/>
      <c r="AG1754" s="12"/>
      <c r="AH1754" s="12"/>
      <c r="AI1754" s="12"/>
      <c r="AJ1754" s="12"/>
      <c r="AK1754" s="12"/>
    </row>
    <row r="1755" customFormat="false" ht="13.8" hidden="false" customHeight="false" outlineLevel="0" collapsed="false">
      <c r="A1755" s="138" t="s">
        <v>1028</v>
      </c>
      <c r="B1755" s="138" t="s">
        <v>1082</v>
      </c>
      <c r="C1755" s="139" t="s">
        <v>1077</v>
      </c>
      <c r="D1755" s="139" t="s">
        <v>1079</v>
      </c>
      <c r="E1755" s="146"/>
      <c r="F1755" s="153"/>
      <c r="G1755" s="153"/>
      <c r="H1755" s="153"/>
      <c r="I1755" s="153" t="n">
        <v>3.7782</v>
      </c>
      <c r="J1755" s="153"/>
      <c r="K1755" s="153"/>
      <c r="L1755" s="153"/>
      <c r="M1755" s="153" t="n">
        <v>0.50994</v>
      </c>
      <c r="N1755" s="153"/>
      <c r="O1755" s="153"/>
      <c r="P1755" s="153"/>
      <c r="Q1755" s="152"/>
      <c r="R1755" s="157"/>
      <c r="S1755" s="138"/>
      <c r="T1755" s="138"/>
      <c r="U1755" s="138"/>
      <c r="V1755" s="138" t="s">
        <v>61</v>
      </c>
      <c r="W1755" s="138"/>
      <c r="X1755" s="138"/>
      <c r="Y1755" s="138"/>
      <c r="Z1755" s="138" t="s">
        <v>107</v>
      </c>
      <c r="AA1755" s="138"/>
      <c r="AB1755" s="138"/>
      <c r="AC1755" s="138"/>
      <c r="AD1755" s="155"/>
      <c r="AE1755" s="17"/>
      <c r="AF1755" s="12"/>
      <c r="AG1755" s="12"/>
      <c r="AH1755" s="12"/>
      <c r="AI1755" s="12"/>
      <c r="AJ1755" s="12"/>
      <c r="AK1755" s="12"/>
    </row>
    <row r="1756" customFormat="false" ht="13.8" hidden="false" customHeight="false" outlineLevel="0" collapsed="false">
      <c r="A1756" s="138" t="s">
        <v>1028</v>
      </c>
      <c r="B1756" s="138" t="s">
        <v>1082</v>
      </c>
      <c r="C1756" s="139" t="s">
        <v>384</v>
      </c>
      <c r="D1756" s="139" t="s">
        <v>1080</v>
      </c>
      <c r="E1756" s="146"/>
      <c r="F1756" s="153"/>
      <c r="G1756" s="153"/>
      <c r="H1756" s="153"/>
      <c r="I1756" s="153" t="n">
        <v>7.76114628697032</v>
      </c>
      <c r="J1756" s="153"/>
      <c r="K1756" s="153"/>
      <c r="L1756" s="153"/>
      <c r="M1756" s="153"/>
      <c r="N1756" s="153"/>
      <c r="O1756" s="153"/>
      <c r="P1756" s="153"/>
      <c r="Q1756" s="152"/>
      <c r="R1756" s="157"/>
      <c r="S1756" s="138"/>
      <c r="T1756" s="138"/>
      <c r="U1756" s="138"/>
      <c r="V1756" s="138" t="s">
        <v>61</v>
      </c>
      <c r="W1756" s="138"/>
      <c r="X1756" s="138"/>
      <c r="Y1756" s="138"/>
      <c r="Z1756" s="138"/>
      <c r="AA1756" s="138"/>
      <c r="AB1756" s="138"/>
      <c r="AC1756" s="138"/>
      <c r="AD1756" s="155"/>
      <c r="AE1756" s="17"/>
      <c r="AF1756" s="12"/>
      <c r="AG1756" s="12"/>
      <c r="AH1756" s="12"/>
      <c r="AI1756" s="12"/>
      <c r="AJ1756" s="12"/>
      <c r="AK1756" s="12"/>
    </row>
    <row r="1757" customFormat="false" ht="13.8" hidden="false" customHeight="false" outlineLevel="0" collapsed="false">
      <c r="A1757" s="138" t="s">
        <v>1028</v>
      </c>
      <c r="B1757" s="138" t="s">
        <v>1082</v>
      </c>
      <c r="C1757" s="139" t="s">
        <v>384</v>
      </c>
      <c r="D1757" s="139" t="s">
        <v>1081</v>
      </c>
      <c r="E1757" s="146"/>
      <c r="F1757" s="153"/>
      <c r="G1757" s="153"/>
      <c r="H1757" s="153"/>
      <c r="I1757" s="153" t="n">
        <v>5.9601625633396</v>
      </c>
      <c r="J1757" s="153"/>
      <c r="K1757" s="153"/>
      <c r="L1757" s="153"/>
      <c r="M1757" s="153"/>
      <c r="N1757" s="153"/>
      <c r="O1757" s="153"/>
      <c r="P1757" s="153"/>
      <c r="Q1757" s="152"/>
      <c r="R1757" s="157"/>
      <c r="S1757" s="138"/>
      <c r="T1757" s="138"/>
      <c r="U1757" s="138"/>
      <c r="V1757" s="138" t="s">
        <v>61</v>
      </c>
      <c r="W1757" s="138"/>
      <c r="X1757" s="138"/>
      <c r="Y1757" s="138"/>
      <c r="Z1757" s="138"/>
      <c r="AA1757" s="138"/>
      <c r="AB1757" s="138"/>
      <c r="AC1757" s="138"/>
      <c r="AD1757" s="155"/>
      <c r="AE1757" s="17"/>
      <c r="AF1757" s="12"/>
      <c r="AG1757" s="12"/>
      <c r="AH1757" s="12"/>
      <c r="AI1757" s="12"/>
      <c r="AJ1757" s="12"/>
      <c r="AK1757" s="12"/>
    </row>
    <row r="1758" customFormat="false" ht="13.8" hidden="false" customHeight="false" outlineLevel="0" collapsed="false">
      <c r="A1758" s="138" t="s">
        <v>1083</v>
      </c>
      <c r="B1758" s="138" t="s">
        <v>946</v>
      </c>
      <c r="C1758" s="139" t="s">
        <v>1040</v>
      </c>
      <c r="D1758" s="139" t="s">
        <v>1084</v>
      </c>
      <c r="E1758" s="153" t="n">
        <v>4.01198828977252</v>
      </c>
      <c r="F1758" s="153" t="n">
        <v>3.126473183788</v>
      </c>
      <c r="G1758" s="153" t="n">
        <v>19.0612196638471</v>
      </c>
      <c r="H1758" s="153" t="n">
        <v>46.4070666182254</v>
      </c>
      <c r="I1758" s="153" t="n">
        <v>36.4172107436591</v>
      </c>
      <c r="J1758" s="153" t="n">
        <v>25.4136352090254</v>
      </c>
      <c r="K1758" s="153" t="n">
        <v>24.9301112265814</v>
      </c>
      <c r="L1758" s="153" t="n">
        <v>15.0034190418701</v>
      </c>
      <c r="M1758" s="153" t="n">
        <v>12.1270981259526</v>
      </c>
      <c r="N1758" s="153" t="n">
        <v>17.9116060901138</v>
      </c>
      <c r="O1758" s="153" t="n">
        <v>16.8358891480972</v>
      </c>
      <c r="P1758" s="153" t="n">
        <v>8.49861335718916</v>
      </c>
      <c r="Q1758" s="152" t="n">
        <v>4.53708505110135</v>
      </c>
      <c r="R1758" s="157" t="s">
        <v>40</v>
      </c>
      <c r="S1758" s="138" t="s">
        <v>40</v>
      </c>
      <c r="T1758" s="138" t="s">
        <v>40</v>
      </c>
      <c r="U1758" s="138" t="s">
        <v>40</v>
      </c>
      <c r="V1758" s="138" t="s">
        <v>40</v>
      </c>
      <c r="W1758" s="138" t="s">
        <v>40</v>
      </c>
      <c r="X1758" s="138" t="s">
        <v>40</v>
      </c>
      <c r="Y1758" s="138" t="s">
        <v>40</v>
      </c>
      <c r="Z1758" s="138" t="s">
        <v>40</v>
      </c>
      <c r="AA1758" s="138" t="s">
        <v>40</v>
      </c>
      <c r="AB1758" s="138" t="s">
        <v>40</v>
      </c>
      <c r="AC1758" s="138" t="s">
        <v>40</v>
      </c>
      <c r="AD1758" s="155" t="s">
        <v>40</v>
      </c>
      <c r="AE1758" s="17"/>
      <c r="AF1758" s="12"/>
      <c r="AG1758" s="12"/>
      <c r="AH1758" s="12"/>
      <c r="AI1758" s="12"/>
      <c r="AJ1758" s="12"/>
      <c r="AK1758" s="12" t="s">
        <v>46</v>
      </c>
    </row>
    <row r="1759" customFormat="false" ht="13.8" hidden="false" customHeight="false" outlineLevel="0" collapsed="false">
      <c r="A1759" s="10" t="s">
        <v>1083</v>
      </c>
      <c r="B1759" s="10" t="s">
        <v>946</v>
      </c>
      <c r="C1759" s="100" t="s">
        <v>1040</v>
      </c>
      <c r="D1759" s="100" t="s">
        <v>1085</v>
      </c>
      <c r="E1759" s="10" t="n">
        <v>4.02291804965999</v>
      </c>
      <c r="F1759" s="10" t="n">
        <v>3.07682257736959</v>
      </c>
      <c r="G1759" s="10" t="n">
        <v>19.4486674524489</v>
      </c>
      <c r="H1759" s="10" t="n">
        <v>50.3740794912335</v>
      </c>
      <c r="I1759" s="10" t="n">
        <v>43.0925274105181</v>
      </c>
      <c r="J1759" s="10" t="n">
        <v>28.0581139450863</v>
      </c>
      <c r="K1759" s="10" t="n">
        <v>25.3952222140062</v>
      </c>
      <c r="L1759" s="10" t="n">
        <v>15.1989299484662</v>
      </c>
      <c r="M1759" s="10" t="n">
        <v>12.1009079420141</v>
      </c>
      <c r="N1759" s="10" t="n">
        <v>17.8874700794381</v>
      </c>
      <c r="O1759" s="10" t="n">
        <v>17.2987902377333</v>
      </c>
      <c r="P1759" s="10" t="n">
        <v>8.63769200408743</v>
      </c>
      <c r="Q1759" s="160" t="n">
        <v>4.73201235371923</v>
      </c>
      <c r="R1759" s="70" t="s">
        <v>40</v>
      </c>
      <c r="S1759" s="10" t="s">
        <v>40</v>
      </c>
      <c r="T1759" s="10" t="s">
        <v>40</v>
      </c>
      <c r="U1759" s="10" t="s">
        <v>40</v>
      </c>
      <c r="V1759" s="10" t="s">
        <v>40</v>
      </c>
      <c r="W1759" s="10" t="s">
        <v>40</v>
      </c>
      <c r="X1759" s="10" t="s">
        <v>40</v>
      </c>
      <c r="Y1759" s="10" t="s">
        <v>40</v>
      </c>
      <c r="Z1759" s="10" t="s">
        <v>40</v>
      </c>
      <c r="AA1759" s="10" t="s">
        <v>40</v>
      </c>
      <c r="AB1759" s="10" t="s">
        <v>40</v>
      </c>
      <c r="AC1759" s="10" t="s">
        <v>40</v>
      </c>
      <c r="AD1759" s="69" t="s">
        <v>40</v>
      </c>
      <c r="AE1759" s="17"/>
      <c r="AF1759" s="12"/>
      <c r="AG1759" s="12"/>
      <c r="AH1759" s="12"/>
      <c r="AI1759" s="12"/>
      <c r="AJ1759" s="12"/>
      <c r="AK1759" s="12" t="s">
        <v>46</v>
      </c>
    </row>
    <row r="1760" customFormat="false" ht="13.8" hidden="false" customHeight="false" outlineLevel="0" collapsed="false">
      <c r="A1760" s="10" t="s">
        <v>1083</v>
      </c>
      <c r="B1760" s="10" t="s">
        <v>946</v>
      </c>
      <c r="C1760" s="100" t="s">
        <v>1040</v>
      </c>
      <c r="D1760" s="100" t="s">
        <v>1086</v>
      </c>
      <c r="E1760" s="10" t="n">
        <v>3.67453571349856</v>
      </c>
      <c r="F1760" s="10" t="n">
        <v>4.44072079563898</v>
      </c>
      <c r="G1760" s="10" t="n">
        <v>25.7728103796641</v>
      </c>
      <c r="H1760" s="10" t="n">
        <v>54.1528373669892</v>
      </c>
      <c r="I1760" s="10" t="n">
        <v>44.0880611872981</v>
      </c>
      <c r="J1760" s="10" t="n">
        <v>30.6865394337191</v>
      </c>
      <c r="K1760" s="10" t="n">
        <v>23.7851425816142</v>
      </c>
      <c r="L1760" s="10" t="n">
        <v>13.9643144713981</v>
      </c>
      <c r="M1760" s="10" t="n">
        <v>13.3962250518657</v>
      </c>
      <c r="N1760" s="10" t="n">
        <v>18.7836188128189</v>
      </c>
      <c r="O1760" s="10" t="n">
        <v>15.7590481405339</v>
      </c>
      <c r="P1760" s="10" t="n">
        <v>7.29903748938962</v>
      </c>
      <c r="Q1760" s="160" t="n">
        <v>4.0721550938629</v>
      </c>
      <c r="R1760" s="70" t="s">
        <v>40</v>
      </c>
      <c r="S1760" s="10" t="s">
        <v>40</v>
      </c>
      <c r="T1760" s="10" t="s">
        <v>40</v>
      </c>
      <c r="U1760" s="10" t="s">
        <v>40</v>
      </c>
      <c r="V1760" s="10" t="s">
        <v>40</v>
      </c>
      <c r="W1760" s="10" t="s">
        <v>40</v>
      </c>
      <c r="X1760" s="10" t="s">
        <v>40</v>
      </c>
      <c r="Y1760" s="10" t="s">
        <v>40</v>
      </c>
      <c r="Z1760" s="10" t="s">
        <v>40</v>
      </c>
      <c r="AA1760" s="10" t="s">
        <v>40</v>
      </c>
      <c r="AB1760" s="10" t="s">
        <v>40</v>
      </c>
      <c r="AC1760" s="10" t="s">
        <v>40</v>
      </c>
      <c r="AD1760" s="69" t="s">
        <v>40</v>
      </c>
      <c r="AE1760" s="17"/>
      <c r="AF1760" s="12"/>
      <c r="AG1760" s="12"/>
      <c r="AH1760" s="12"/>
      <c r="AI1760" s="12"/>
      <c r="AJ1760" s="12"/>
      <c r="AK1760" s="12" t="s">
        <v>46</v>
      </c>
    </row>
    <row r="1761" customFormat="false" ht="13.8" hidden="false" customHeight="false" outlineLevel="0" collapsed="false">
      <c r="A1761" s="10" t="s">
        <v>1083</v>
      </c>
      <c r="B1761" s="10" t="s">
        <v>946</v>
      </c>
      <c r="C1761" s="100" t="s">
        <v>1040</v>
      </c>
      <c r="D1761" s="100" t="s">
        <v>1087</v>
      </c>
      <c r="E1761" s="10" t="n">
        <v>3.65320739705884</v>
      </c>
      <c r="F1761" s="10" t="n">
        <v>4.30492074834922</v>
      </c>
      <c r="G1761" s="10" t="n">
        <v>22.9803145499456</v>
      </c>
      <c r="H1761" s="10" t="n">
        <v>0</v>
      </c>
      <c r="I1761" s="10" t="n">
        <v>0</v>
      </c>
      <c r="J1761" s="10" t="n">
        <v>0</v>
      </c>
      <c r="K1761" s="10" t="n">
        <v>1.99932</v>
      </c>
      <c r="L1761" s="10" t="n">
        <v>11.5748851657623</v>
      </c>
      <c r="M1761" s="10" t="n">
        <v>12.1750956826976</v>
      </c>
      <c r="N1761" s="10" t="n">
        <v>14.7096472818937</v>
      </c>
      <c r="O1761" s="10" t="n">
        <v>13.0162010004833</v>
      </c>
      <c r="P1761" s="10" t="n">
        <v>7.53688586609704</v>
      </c>
      <c r="Q1761" s="160" t="n">
        <v>4.52710543360029</v>
      </c>
      <c r="R1761" s="70" t="s">
        <v>40</v>
      </c>
      <c r="S1761" s="10" t="s">
        <v>40</v>
      </c>
      <c r="T1761" s="10" t="s">
        <v>40</v>
      </c>
      <c r="U1761" s="151"/>
      <c r="V1761" s="151"/>
      <c r="W1761" s="138"/>
      <c r="X1761" s="10" t="s">
        <v>61</v>
      </c>
      <c r="Y1761" s="10" t="s">
        <v>40</v>
      </c>
      <c r="Z1761" s="10" t="s">
        <v>40</v>
      </c>
      <c r="AA1761" s="10" t="s">
        <v>40</v>
      </c>
      <c r="AB1761" s="10" t="s">
        <v>40</v>
      </c>
      <c r="AC1761" s="10" t="s">
        <v>40</v>
      </c>
      <c r="AD1761" s="69" t="s">
        <v>40</v>
      </c>
      <c r="AE1761" s="17"/>
      <c r="AF1761" s="12"/>
      <c r="AG1761" s="12"/>
      <c r="AH1761" s="12"/>
      <c r="AI1761" s="12"/>
      <c r="AJ1761" s="12"/>
      <c r="AK1761" s="12" t="s">
        <v>46</v>
      </c>
    </row>
    <row r="1762" customFormat="false" ht="13.8" hidden="false" customHeight="false" outlineLevel="0" collapsed="false">
      <c r="A1762" s="10" t="s">
        <v>1083</v>
      </c>
      <c r="B1762" s="10" t="s">
        <v>946</v>
      </c>
      <c r="C1762" s="100" t="s">
        <v>1040</v>
      </c>
      <c r="D1762" s="100" t="s">
        <v>1088</v>
      </c>
      <c r="E1762" s="10" t="n">
        <v>3.65320739705884</v>
      </c>
      <c r="F1762" s="10" t="n">
        <v>4.30492074834922</v>
      </c>
      <c r="G1762" s="10" t="n">
        <v>22.9803145499456</v>
      </c>
      <c r="H1762" s="10" t="n">
        <v>0</v>
      </c>
      <c r="I1762" s="10" t="n">
        <v>0</v>
      </c>
      <c r="J1762" s="10" t="n">
        <v>0</v>
      </c>
      <c r="K1762" s="10" t="n">
        <v>0</v>
      </c>
      <c r="L1762" s="10" t="n">
        <v>1.66878</v>
      </c>
      <c r="M1762" s="10" t="n">
        <v>12.5218858427945</v>
      </c>
      <c r="N1762" s="10" t="n">
        <v>14.3601343133265</v>
      </c>
      <c r="O1762" s="10" t="n">
        <v>14.1029712273961</v>
      </c>
      <c r="P1762" s="10" t="n">
        <v>7.725865259057</v>
      </c>
      <c r="Q1762" s="160" t="n">
        <v>4.58578895954859</v>
      </c>
      <c r="R1762" s="70" t="s">
        <v>40</v>
      </c>
      <c r="S1762" s="10" t="s">
        <v>40</v>
      </c>
      <c r="T1762" s="10" t="s">
        <v>40</v>
      </c>
      <c r="U1762" s="151"/>
      <c r="V1762" s="151"/>
      <c r="W1762" s="138"/>
      <c r="X1762" s="151"/>
      <c r="Y1762" s="10" t="s">
        <v>41</v>
      </c>
      <c r="Z1762" s="10" t="s">
        <v>40</v>
      </c>
      <c r="AA1762" s="10" t="s">
        <v>40</v>
      </c>
      <c r="AB1762" s="10" t="s">
        <v>40</v>
      </c>
      <c r="AC1762" s="10" t="s">
        <v>40</v>
      </c>
      <c r="AD1762" s="69" t="s">
        <v>40</v>
      </c>
      <c r="AE1762" s="17"/>
      <c r="AF1762" s="12"/>
      <c r="AG1762" s="12"/>
      <c r="AH1762" s="12"/>
      <c r="AI1762" s="12"/>
      <c r="AJ1762" s="12"/>
      <c r="AK1762" s="12" t="s">
        <v>46</v>
      </c>
    </row>
    <row r="1763" customFormat="false" ht="13.8" hidden="false" customHeight="false" outlineLevel="0" collapsed="false">
      <c r="A1763" s="10" t="s">
        <v>1083</v>
      </c>
      <c r="B1763" s="10" t="s">
        <v>946</v>
      </c>
      <c r="C1763" s="100" t="s">
        <v>1040</v>
      </c>
      <c r="D1763" s="100" t="s">
        <v>1089</v>
      </c>
      <c r="E1763" s="10" t="n">
        <v>3.65320739705884</v>
      </c>
      <c r="F1763" s="10" t="n">
        <v>4.30492074834922</v>
      </c>
      <c r="G1763" s="10" t="n">
        <v>22.9803145499456</v>
      </c>
      <c r="H1763" s="10" t="n">
        <v>0</v>
      </c>
      <c r="I1763" s="10" t="n">
        <v>0</v>
      </c>
      <c r="J1763" s="10" t="n">
        <v>0</v>
      </c>
      <c r="K1763" s="10" t="n">
        <v>0</v>
      </c>
      <c r="L1763" s="10" t="n">
        <v>1.66878</v>
      </c>
      <c r="M1763" s="10" t="n">
        <v>0</v>
      </c>
      <c r="N1763" s="10" t="n">
        <v>0</v>
      </c>
      <c r="O1763" s="10" t="n">
        <v>0</v>
      </c>
      <c r="P1763" s="10" t="n">
        <v>0</v>
      </c>
      <c r="Q1763" s="160" t="n">
        <v>0</v>
      </c>
      <c r="R1763" s="70" t="s">
        <v>40</v>
      </c>
      <c r="S1763" s="10" t="s">
        <v>40</v>
      </c>
      <c r="T1763" s="10" t="s">
        <v>40</v>
      </c>
      <c r="U1763" s="151"/>
      <c r="V1763" s="151"/>
      <c r="W1763" s="138"/>
      <c r="X1763" s="151"/>
      <c r="Y1763" s="10" t="s">
        <v>41</v>
      </c>
      <c r="Z1763" s="151"/>
      <c r="AA1763" s="149"/>
      <c r="AB1763" s="151"/>
      <c r="AC1763" s="151"/>
      <c r="AD1763" s="150"/>
      <c r="AE1763" s="17"/>
      <c r="AF1763" s="12"/>
      <c r="AG1763" s="12"/>
      <c r="AH1763" s="12"/>
      <c r="AI1763" s="12"/>
      <c r="AJ1763" s="12"/>
      <c r="AK1763" s="12" t="s">
        <v>46</v>
      </c>
    </row>
    <row r="1764" customFormat="false" ht="13.8" hidden="false" customHeight="false" outlineLevel="0" collapsed="false">
      <c r="A1764" s="10" t="s">
        <v>1083</v>
      </c>
      <c r="B1764" s="10" t="s">
        <v>946</v>
      </c>
      <c r="C1764" s="100" t="s">
        <v>1040</v>
      </c>
      <c r="D1764" s="100" t="s">
        <v>1090</v>
      </c>
      <c r="E1764" s="10" t="n">
        <v>0</v>
      </c>
      <c r="F1764" s="10" t="n">
        <v>0</v>
      </c>
      <c r="G1764" s="10" t="n">
        <v>0</v>
      </c>
      <c r="H1764" s="10" t="n">
        <v>0</v>
      </c>
      <c r="I1764" s="10" t="n">
        <v>0</v>
      </c>
      <c r="J1764" s="10" t="n">
        <v>3.95355</v>
      </c>
      <c r="K1764" s="10" t="n">
        <v>0</v>
      </c>
      <c r="L1764" s="10" t="n">
        <v>1.57707</v>
      </c>
      <c r="M1764" s="10" t="n">
        <v>14.3646482626597</v>
      </c>
      <c r="N1764" s="10" t="n">
        <v>19.3054182304158</v>
      </c>
      <c r="O1764" s="10" t="n">
        <v>17.952264717647</v>
      </c>
      <c r="P1764" s="10" t="n">
        <v>10.3329800282206</v>
      </c>
      <c r="Q1764" s="160" t="n">
        <v>7.95060878708249</v>
      </c>
      <c r="R1764" s="148"/>
      <c r="S1764" s="149"/>
      <c r="T1764" s="149"/>
      <c r="U1764" s="151"/>
      <c r="V1764" s="151"/>
      <c r="W1764" s="10" t="s">
        <v>61</v>
      </c>
      <c r="X1764" s="151"/>
      <c r="Y1764" s="10" t="s">
        <v>61</v>
      </c>
      <c r="Z1764" s="10" t="s">
        <v>40</v>
      </c>
      <c r="AA1764" s="10" t="s">
        <v>40</v>
      </c>
      <c r="AB1764" s="10" t="s">
        <v>40</v>
      </c>
      <c r="AC1764" s="10" t="s">
        <v>40</v>
      </c>
      <c r="AD1764" s="69" t="s">
        <v>40</v>
      </c>
      <c r="AE1764" s="17"/>
      <c r="AF1764" s="12"/>
      <c r="AG1764" s="12"/>
      <c r="AH1764" s="12"/>
      <c r="AI1764" s="12"/>
      <c r="AJ1764" s="12"/>
      <c r="AK1764" s="12" t="s">
        <v>46</v>
      </c>
    </row>
    <row r="1765" customFormat="false" ht="13.8" hidden="false" customHeight="false" outlineLevel="0" collapsed="false">
      <c r="A1765" s="10" t="s">
        <v>1083</v>
      </c>
      <c r="B1765" s="10" t="s">
        <v>946</v>
      </c>
      <c r="C1765" s="100" t="s">
        <v>1040</v>
      </c>
      <c r="D1765" s="100" t="s">
        <v>1091</v>
      </c>
      <c r="E1765" s="10" t="n">
        <v>0</v>
      </c>
      <c r="F1765" s="10" t="n">
        <v>0</v>
      </c>
      <c r="G1765" s="10" t="n">
        <v>0</v>
      </c>
      <c r="H1765" s="10" t="n">
        <v>0</v>
      </c>
      <c r="I1765" s="10" t="n">
        <v>0</v>
      </c>
      <c r="J1765" s="10" t="n">
        <v>3.95355</v>
      </c>
      <c r="K1765" s="10" t="n">
        <v>0</v>
      </c>
      <c r="L1765" s="10" t="n">
        <v>0</v>
      </c>
      <c r="M1765" s="10" t="n">
        <v>1.28347166666667</v>
      </c>
      <c r="N1765" s="10" t="n">
        <v>16.9332854219136</v>
      </c>
      <c r="O1765" s="10" t="n">
        <v>15.2193901882995</v>
      </c>
      <c r="P1765" s="10" t="n">
        <v>7.13737227732227</v>
      </c>
      <c r="Q1765" s="160" t="n">
        <v>4.57960939123517</v>
      </c>
      <c r="R1765" s="148"/>
      <c r="S1765" s="149"/>
      <c r="T1765" s="149"/>
      <c r="U1765" s="151"/>
      <c r="V1765" s="151"/>
      <c r="W1765" s="10" t="s">
        <v>61</v>
      </c>
      <c r="X1765" s="151"/>
      <c r="Y1765" s="149"/>
      <c r="Z1765" s="10" t="s">
        <v>41</v>
      </c>
      <c r="AA1765" s="10" t="s">
        <v>40</v>
      </c>
      <c r="AB1765" s="10" t="s">
        <v>40</v>
      </c>
      <c r="AC1765" s="10" t="s">
        <v>40</v>
      </c>
      <c r="AD1765" s="69" t="s">
        <v>40</v>
      </c>
      <c r="AE1765" s="17"/>
      <c r="AF1765" s="12"/>
      <c r="AG1765" s="12"/>
      <c r="AH1765" s="12"/>
      <c r="AI1765" s="12"/>
      <c r="AJ1765" s="12"/>
      <c r="AK1765" s="12" t="s">
        <v>46</v>
      </c>
    </row>
    <row r="1766" customFormat="false" ht="13.8" hidden="false" customHeight="false" outlineLevel="0" collapsed="false">
      <c r="A1766" s="10" t="s">
        <v>1083</v>
      </c>
      <c r="B1766" s="10" t="s">
        <v>946</v>
      </c>
      <c r="C1766" s="100" t="s">
        <v>1040</v>
      </c>
      <c r="D1766" s="100" t="s">
        <v>1092</v>
      </c>
      <c r="E1766" s="10" t="n">
        <v>0</v>
      </c>
      <c r="F1766" s="10" t="n">
        <v>0</v>
      </c>
      <c r="G1766" s="10" t="n">
        <v>0</v>
      </c>
      <c r="H1766" s="10" t="n">
        <v>0</v>
      </c>
      <c r="I1766" s="10" t="n">
        <v>0</v>
      </c>
      <c r="J1766" s="10" t="n">
        <v>3.95355</v>
      </c>
      <c r="K1766" s="10" t="n">
        <v>0</v>
      </c>
      <c r="L1766" s="10" t="n">
        <v>0</v>
      </c>
      <c r="M1766" s="10" t="n">
        <v>1.28347166666667</v>
      </c>
      <c r="N1766" s="10" t="n">
        <v>0</v>
      </c>
      <c r="O1766" s="10" t="n">
        <v>0</v>
      </c>
      <c r="P1766" s="10" t="n">
        <v>0</v>
      </c>
      <c r="Q1766" s="160" t="n">
        <v>0</v>
      </c>
      <c r="R1766" s="148"/>
      <c r="S1766" s="149"/>
      <c r="T1766" s="149"/>
      <c r="U1766" s="151"/>
      <c r="V1766" s="151"/>
      <c r="W1766" s="10" t="s">
        <v>61</v>
      </c>
      <c r="X1766" s="151"/>
      <c r="Y1766" s="149"/>
      <c r="Z1766" s="10" t="s">
        <v>41</v>
      </c>
      <c r="AA1766" s="149"/>
      <c r="AB1766" s="151"/>
      <c r="AC1766" s="151"/>
      <c r="AD1766" s="150"/>
      <c r="AE1766" s="17"/>
      <c r="AF1766" s="12"/>
      <c r="AG1766" s="12"/>
      <c r="AH1766" s="12"/>
      <c r="AI1766" s="12"/>
      <c r="AJ1766" s="12"/>
      <c r="AK1766" s="12" t="s">
        <v>46</v>
      </c>
    </row>
    <row r="1767" customFormat="false" ht="13.8" hidden="false" customHeight="false" outlineLevel="0" collapsed="false">
      <c r="A1767" s="10" t="s">
        <v>1083</v>
      </c>
      <c r="B1767" s="10" t="s">
        <v>946</v>
      </c>
      <c r="C1767" s="100" t="s">
        <v>1040</v>
      </c>
      <c r="D1767" s="100" t="s">
        <v>1093</v>
      </c>
      <c r="E1767" s="10" t="n">
        <v>0</v>
      </c>
      <c r="F1767" s="10" t="n">
        <v>0</v>
      </c>
      <c r="G1767" s="10" t="n">
        <v>0</v>
      </c>
      <c r="H1767" s="10" t="n">
        <v>0</v>
      </c>
      <c r="I1767" s="10" t="n">
        <v>0</v>
      </c>
      <c r="J1767" s="10" t="n">
        <v>3.77355</v>
      </c>
      <c r="K1767" s="10" t="n">
        <v>20.3842284973888</v>
      </c>
      <c r="L1767" s="10" t="n">
        <v>15.0892475158686</v>
      </c>
      <c r="M1767" s="10" t="n">
        <v>12.0216285082556</v>
      </c>
      <c r="N1767" s="10" t="n">
        <v>18.6035235847036</v>
      </c>
      <c r="O1767" s="10" t="n">
        <v>15.1689529551991</v>
      </c>
      <c r="P1767" s="10" t="n">
        <v>6.45315976192554</v>
      </c>
      <c r="Q1767" s="160" t="n">
        <v>3.77661844094594</v>
      </c>
      <c r="R1767" s="148"/>
      <c r="S1767" s="149"/>
      <c r="T1767" s="149"/>
      <c r="U1767" s="151"/>
      <c r="V1767" s="151"/>
      <c r="W1767" s="10" t="s">
        <v>61</v>
      </c>
      <c r="X1767" s="10" t="s">
        <v>40</v>
      </c>
      <c r="Y1767" s="10" t="s">
        <v>40</v>
      </c>
      <c r="Z1767" s="10" t="s">
        <v>40</v>
      </c>
      <c r="AA1767" s="10" t="s">
        <v>40</v>
      </c>
      <c r="AB1767" s="10" t="s">
        <v>40</v>
      </c>
      <c r="AC1767" s="10" t="s">
        <v>40</v>
      </c>
      <c r="AD1767" s="69" t="s">
        <v>40</v>
      </c>
      <c r="AE1767" s="17"/>
      <c r="AF1767" s="12"/>
      <c r="AG1767" s="12"/>
      <c r="AH1767" s="12"/>
      <c r="AI1767" s="12"/>
      <c r="AJ1767" s="12"/>
      <c r="AK1767" s="12" t="s">
        <v>46</v>
      </c>
    </row>
    <row r="1768" customFormat="false" ht="13.8" hidden="false" customHeight="false" outlineLevel="0" collapsed="false">
      <c r="A1768" s="10" t="s">
        <v>1083</v>
      </c>
      <c r="B1768" s="10" t="s">
        <v>946</v>
      </c>
      <c r="C1768" s="100" t="s">
        <v>1040</v>
      </c>
      <c r="D1768" s="100" t="s">
        <v>1094</v>
      </c>
      <c r="E1768" s="10" t="n">
        <v>0</v>
      </c>
      <c r="F1768" s="10" t="n">
        <v>0</v>
      </c>
      <c r="G1768" s="10" t="n">
        <v>0</v>
      </c>
      <c r="H1768" s="10" t="n">
        <v>0</v>
      </c>
      <c r="I1768" s="10" t="n">
        <v>0</v>
      </c>
      <c r="J1768" s="10" t="n">
        <v>3.77355</v>
      </c>
      <c r="K1768" s="10" t="n">
        <v>0</v>
      </c>
      <c r="L1768" s="10" t="n">
        <v>0</v>
      </c>
      <c r="M1768" s="10" t="n">
        <v>0</v>
      </c>
      <c r="N1768" s="10" t="n">
        <v>0</v>
      </c>
      <c r="O1768" s="10" t="n">
        <v>0</v>
      </c>
      <c r="P1768" s="10" t="n">
        <v>0</v>
      </c>
      <c r="Q1768" s="160" t="n">
        <v>0</v>
      </c>
      <c r="R1768" s="148"/>
      <c r="S1768" s="149"/>
      <c r="T1768" s="149"/>
      <c r="U1768" s="151"/>
      <c r="V1768" s="151"/>
      <c r="W1768" s="10" t="s">
        <v>61</v>
      </c>
      <c r="X1768" s="151"/>
      <c r="Y1768" s="149"/>
      <c r="Z1768" s="151"/>
      <c r="AA1768" s="149"/>
      <c r="AB1768" s="151"/>
      <c r="AC1768" s="151"/>
      <c r="AD1768" s="150"/>
      <c r="AE1768" s="17"/>
      <c r="AF1768" s="12"/>
      <c r="AG1768" s="12"/>
      <c r="AH1768" s="12"/>
      <c r="AI1768" s="12"/>
      <c r="AJ1768" s="12"/>
      <c r="AK1768" s="12" t="s">
        <v>46</v>
      </c>
    </row>
    <row r="1769" customFormat="false" ht="13.8" hidden="false" customHeight="false" outlineLevel="0" collapsed="false">
      <c r="A1769" s="10" t="s">
        <v>1083</v>
      </c>
      <c r="B1769" s="10" t="s">
        <v>946</v>
      </c>
      <c r="C1769" s="100" t="s">
        <v>1040</v>
      </c>
      <c r="D1769" s="100" t="s">
        <v>1095</v>
      </c>
      <c r="E1769" s="10" t="n">
        <v>0</v>
      </c>
      <c r="F1769" s="10" t="n">
        <v>0</v>
      </c>
      <c r="G1769" s="10" t="n">
        <v>0</v>
      </c>
      <c r="H1769" s="10" t="n">
        <v>0</v>
      </c>
      <c r="I1769" s="10" t="n">
        <v>0</v>
      </c>
      <c r="J1769" s="10" t="n">
        <v>0</v>
      </c>
      <c r="K1769" s="10" t="n">
        <v>4.25011333333333</v>
      </c>
      <c r="L1769" s="10" t="n">
        <v>14.6902283352046</v>
      </c>
      <c r="M1769" s="10" t="n">
        <v>11.4131142411913</v>
      </c>
      <c r="N1769" s="10" t="n">
        <v>21.0437915261303</v>
      </c>
      <c r="O1769" s="10" t="n">
        <v>16.3002653091791</v>
      </c>
      <c r="P1769" s="10" t="n">
        <v>7.05524550662154</v>
      </c>
      <c r="Q1769" s="160" t="n">
        <v>4.05407542274112</v>
      </c>
      <c r="R1769" s="148"/>
      <c r="S1769" s="149"/>
      <c r="T1769" s="149"/>
      <c r="U1769" s="151"/>
      <c r="V1769" s="151"/>
      <c r="W1769" s="138"/>
      <c r="X1769" s="10" t="s">
        <v>41</v>
      </c>
      <c r="Y1769" s="10" t="s">
        <v>40</v>
      </c>
      <c r="Z1769" s="10" t="s">
        <v>40</v>
      </c>
      <c r="AA1769" s="10" t="s">
        <v>40</v>
      </c>
      <c r="AB1769" s="10" t="s">
        <v>40</v>
      </c>
      <c r="AC1769" s="10" t="s">
        <v>40</v>
      </c>
      <c r="AD1769" s="69" t="s">
        <v>40</v>
      </c>
      <c r="AE1769" s="17"/>
      <c r="AF1769" s="12"/>
      <c r="AG1769" s="12"/>
      <c r="AH1769" s="12"/>
      <c r="AI1769" s="12"/>
      <c r="AJ1769" s="12"/>
      <c r="AK1769" s="12" t="s">
        <v>46</v>
      </c>
    </row>
    <row r="1770" customFormat="false" ht="13.8" hidden="false" customHeight="false" outlineLevel="0" collapsed="false">
      <c r="A1770" s="10" t="s">
        <v>1083</v>
      </c>
      <c r="B1770" s="10" t="s">
        <v>946</v>
      </c>
      <c r="C1770" s="100" t="s">
        <v>1040</v>
      </c>
      <c r="D1770" s="100" t="s">
        <v>1096</v>
      </c>
      <c r="E1770" s="10" t="n">
        <v>0</v>
      </c>
      <c r="F1770" s="10" t="n">
        <v>0</v>
      </c>
      <c r="G1770" s="10" t="n">
        <v>0</v>
      </c>
      <c r="H1770" s="10" t="n">
        <v>0</v>
      </c>
      <c r="I1770" s="10" t="n">
        <v>0</v>
      </c>
      <c r="J1770" s="10" t="n">
        <v>0</v>
      </c>
      <c r="K1770" s="10" t="n">
        <v>4.25011333333333</v>
      </c>
      <c r="L1770" s="10" t="n">
        <v>0</v>
      </c>
      <c r="M1770" s="10" t="n">
        <v>0</v>
      </c>
      <c r="N1770" s="10" t="n">
        <v>0</v>
      </c>
      <c r="O1770" s="10" t="n">
        <v>0</v>
      </c>
      <c r="P1770" s="10" t="n">
        <v>0</v>
      </c>
      <c r="Q1770" s="160" t="n">
        <v>0</v>
      </c>
      <c r="R1770" s="148"/>
      <c r="S1770" s="149"/>
      <c r="T1770" s="149"/>
      <c r="U1770" s="151"/>
      <c r="V1770" s="151"/>
      <c r="W1770" s="138"/>
      <c r="X1770" s="10" t="s">
        <v>41</v>
      </c>
      <c r="Y1770" s="149"/>
      <c r="Z1770" s="151"/>
      <c r="AA1770" s="149"/>
      <c r="AB1770" s="151"/>
      <c r="AC1770" s="151"/>
      <c r="AD1770" s="150"/>
      <c r="AE1770" s="17"/>
      <c r="AF1770" s="12"/>
      <c r="AG1770" s="12"/>
      <c r="AH1770" s="12"/>
      <c r="AI1770" s="12"/>
      <c r="AJ1770" s="12"/>
      <c r="AK1770" s="12" t="s">
        <v>46</v>
      </c>
    </row>
    <row r="1771" customFormat="false" ht="13.8" hidden="false" customHeight="false" outlineLevel="0" collapsed="false">
      <c r="A1771" s="10" t="s">
        <v>1083</v>
      </c>
      <c r="B1771" s="10" t="s">
        <v>946</v>
      </c>
      <c r="C1771" s="100" t="s">
        <v>1040</v>
      </c>
      <c r="D1771" s="100" t="s">
        <v>1097</v>
      </c>
      <c r="E1771" s="10" t="n">
        <v>3.60675301343676</v>
      </c>
      <c r="F1771" s="10" t="n">
        <v>4.28690188342617</v>
      </c>
      <c r="G1771" s="10" t="n">
        <v>26.3589257989966</v>
      </c>
      <c r="H1771" s="10" t="n">
        <v>0</v>
      </c>
      <c r="I1771" s="10" t="n">
        <v>0</v>
      </c>
      <c r="J1771" s="10" t="n">
        <v>0</v>
      </c>
      <c r="K1771" s="10" t="n">
        <v>2.45451</v>
      </c>
      <c r="L1771" s="10" t="n">
        <v>11.6631528220716</v>
      </c>
      <c r="M1771" s="10" t="n">
        <v>11.2872668426661</v>
      </c>
      <c r="N1771" s="10" t="n">
        <v>18.3354196954696</v>
      </c>
      <c r="O1771" s="10" t="n">
        <v>14.771609628307</v>
      </c>
      <c r="P1771" s="10" t="n">
        <v>7.68414291242758</v>
      </c>
      <c r="Q1771" s="160" t="n">
        <v>4.13659977061408</v>
      </c>
      <c r="R1771" s="70" t="s">
        <v>40</v>
      </c>
      <c r="S1771" s="10" t="s">
        <v>40</v>
      </c>
      <c r="T1771" s="10" t="s">
        <v>40</v>
      </c>
      <c r="U1771" s="151"/>
      <c r="V1771" s="151"/>
      <c r="W1771" s="138"/>
      <c r="X1771" s="10" t="s">
        <v>61</v>
      </c>
      <c r="Y1771" s="10" t="s">
        <v>40</v>
      </c>
      <c r="Z1771" s="10" t="s">
        <v>40</v>
      </c>
      <c r="AA1771" s="10" t="s">
        <v>40</v>
      </c>
      <c r="AB1771" s="10" t="s">
        <v>40</v>
      </c>
      <c r="AC1771" s="10" t="s">
        <v>40</v>
      </c>
      <c r="AD1771" s="69" t="s">
        <v>40</v>
      </c>
      <c r="AE1771" s="17"/>
      <c r="AF1771" s="12"/>
      <c r="AG1771" s="12"/>
      <c r="AH1771" s="12"/>
      <c r="AI1771" s="12"/>
      <c r="AJ1771" s="12"/>
      <c r="AK1771" s="12" t="s">
        <v>46</v>
      </c>
    </row>
    <row r="1772" customFormat="false" ht="13.8" hidden="false" customHeight="false" outlineLevel="0" collapsed="false">
      <c r="A1772" s="10" t="s">
        <v>1083</v>
      </c>
      <c r="B1772" s="10" t="s">
        <v>946</v>
      </c>
      <c r="C1772" s="100" t="s">
        <v>1040</v>
      </c>
      <c r="D1772" s="100" t="s">
        <v>1098</v>
      </c>
      <c r="E1772" s="10" t="n">
        <v>3.60675301343676</v>
      </c>
      <c r="F1772" s="10" t="n">
        <v>4.28690188342617</v>
      </c>
      <c r="G1772" s="10" t="n">
        <v>26.3589257989966</v>
      </c>
      <c r="H1772" s="10" t="n">
        <v>0</v>
      </c>
      <c r="I1772" s="10" t="n">
        <v>0</v>
      </c>
      <c r="J1772" s="10" t="n">
        <v>0</v>
      </c>
      <c r="K1772" s="10" t="n">
        <v>2.31814833333333</v>
      </c>
      <c r="L1772" s="10" t="n">
        <v>11.6631528220716</v>
      </c>
      <c r="M1772" s="10" t="n">
        <v>11.2872668426661</v>
      </c>
      <c r="N1772" s="10" t="n">
        <v>18.3354196954696</v>
      </c>
      <c r="O1772" s="10" t="n">
        <v>14.771609628307</v>
      </c>
      <c r="P1772" s="10" t="n">
        <v>7.68414291242758</v>
      </c>
      <c r="Q1772" s="160" t="n">
        <v>4.13659977061408</v>
      </c>
      <c r="R1772" s="70" t="s">
        <v>40</v>
      </c>
      <c r="S1772" s="10" t="s">
        <v>40</v>
      </c>
      <c r="T1772" s="10" t="s">
        <v>40</v>
      </c>
      <c r="U1772" s="151"/>
      <c r="V1772" s="151"/>
      <c r="W1772" s="138"/>
      <c r="X1772" s="10" t="s">
        <v>41</v>
      </c>
      <c r="Y1772" s="10" t="s">
        <v>40</v>
      </c>
      <c r="Z1772" s="10" t="s">
        <v>40</v>
      </c>
      <c r="AA1772" s="10" t="s">
        <v>40</v>
      </c>
      <c r="AB1772" s="10" t="s">
        <v>40</v>
      </c>
      <c r="AC1772" s="10" t="s">
        <v>40</v>
      </c>
      <c r="AD1772" s="69" t="s">
        <v>40</v>
      </c>
      <c r="AE1772" s="17"/>
      <c r="AF1772" s="12"/>
      <c r="AG1772" s="12"/>
      <c r="AH1772" s="12"/>
      <c r="AI1772" s="12"/>
      <c r="AJ1772" s="12"/>
      <c r="AK1772" s="12" t="s">
        <v>46</v>
      </c>
    </row>
    <row r="1773" customFormat="false" ht="13.8" hidden="false" customHeight="false" outlineLevel="0" collapsed="false">
      <c r="A1773" s="10" t="s">
        <v>1083</v>
      </c>
      <c r="B1773" s="10" t="s">
        <v>946</v>
      </c>
      <c r="C1773" s="100" t="s">
        <v>1040</v>
      </c>
      <c r="D1773" s="100" t="s">
        <v>1099</v>
      </c>
      <c r="E1773" s="10" t="n">
        <v>3.60675301343676</v>
      </c>
      <c r="F1773" s="10" t="n">
        <v>4.28690188342617</v>
      </c>
      <c r="G1773" s="10" t="n">
        <v>26.3589257989966</v>
      </c>
      <c r="H1773" s="10" t="n">
        <v>0</v>
      </c>
      <c r="I1773" s="10" t="n">
        <v>0</v>
      </c>
      <c r="J1773" s="10" t="n">
        <v>0</v>
      </c>
      <c r="K1773" s="10" t="n">
        <v>2.31814833333333</v>
      </c>
      <c r="L1773" s="10" t="n">
        <v>0</v>
      </c>
      <c r="M1773" s="10" t="n">
        <v>0</v>
      </c>
      <c r="N1773" s="10" t="n">
        <v>0</v>
      </c>
      <c r="O1773" s="10" t="n">
        <v>0</v>
      </c>
      <c r="P1773" s="10" t="n">
        <v>0</v>
      </c>
      <c r="Q1773" s="160" t="n">
        <v>0</v>
      </c>
      <c r="R1773" s="70" t="s">
        <v>40</v>
      </c>
      <c r="S1773" s="10" t="s">
        <v>40</v>
      </c>
      <c r="T1773" s="10" t="s">
        <v>40</v>
      </c>
      <c r="U1773" s="151"/>
      <c r="V1773" s="151"/>
      <c r="W1773" s="138"/>
      <c r="X1773" s="10" t="s">
        <v>41</v>
      </c>
      <c r="Y1773" s="149"/>
      <c r="Z1773" s="151"/>
      <c r="AA1773" s="149"/>
      <c r="AB1773" s="151"/>
      <c r="AC1773" s="151"/>
      <c r="AD1773" s="150"/>
      <c r="AE1773" s="17"/>
      <c r="AF1773" s="12"/>
      <c r="AG1773" s="12"/>
      <c r="AH1773" s="12"/>
      <c r="AI1773" s="12"/>
      <c r="AJ1773" s="12"/>
      <c r="AK1773" s="12" t="s">
        <v>46</v>
      </c>
    </row>
    <row r="1774" customFormat="false" ht="13.8" hidden="false" customHeight="false" outlineLevel="0" collapsed="false">
      <c r="A1774" s="10" t="s">
        <v>1083</v>
      </c>
      <c r="B1774" s="10" t="s">
        <v>946</v>
      </c>
      <c r="C1774" s="100" t="s">
        <v>1040</v>
      </c>
      <c r="D1774" s="100" t="s">
        <v>1100</v>
      </c>
      <c r="E1774" s="10" t="n">
        <v>0</v>
      </c>
      <c r="F1774" s="10" t="n">
        <v>0</v>
      </c>
      <c r="G1774" s="10" t="n">
        <v>0</v>
      </c>
      <c r="H1774" s="10" t="n">
        <v>0</v>
      </c>
      <c r="I1774" s="10" t="n">
        <v>0</v>
      </c>
      <c r="J1774" s="10" t="n">
        <v>4.30221</v>
      </c>
      <c r="K1774" s="10" t="n">
        <v>0</v>
      </c>
      <c r="L1774" s="10" t="n">
        <v>1.64877</v>
      </c>
      <c r="M1774" s="10" t="n">
        <v>14.1560099238441</v>
      </c>
      <c r="N1774" s="10" t="n">
        <v>20.1254462628137</v>
      </c>
      <c r="O1774" s="10" t="n">
        <v>18.6749140705381</v>
      </c>
      <c r="P1774" s="10" t="n">
        <v>10.9698280408269</v>
      </c>
      <c r="Q1774" s="160" t="n">
        <v>8.21027721677508</v>
      </c>
      <c r="R1774" s="148"/>
      <c r="S1774" s="149"/>
      <c r="T1774" s="149"/>
      <c r="U1774" s="151"/>
      <c r="V1774" s="151"/>
      <c r="W1774" s="10" t="s">
        <v>61</v>
      </c>
      <c r="X1774" s="151"/>
      <c r="Y1774" s="10" t="s">
        <v>61</v>
      </c>
      <c r="Z1774" s="10" t="s">
        <v>40</v>
      </c>
      <c r="AA1774" s="10" t="s">
        <v>40</v>
      </c>
      <c r="AB1774" s="10" t="s">
        <v>40</v>
      </c>
      <c r="AC1774" s="10" t="s">
        <v>40</v>
      </c>
      <c r="AD1774" s="69" t="s">
        <v>40</v>
      </c>
      <c r="AE1774" s="17"/>
      <c r="AF1774" s="12"/>
      <c r="AG1774" s="12"/>
      <c r="AH1774" s="12"/>
      <c r="AI1774" s="12"/>
      <c r="AJ1774" s="12"/>
      <c r="AK1774" s="12" t="s">
        <v>46</v>
      </c>
    </row>
    <row r="1775" customFormat="false" ht="13.8" hidden="false" customHeight="false" outlineLevel="0" collapsed="false">
      <c r="A1775" s="10" t="s">
        <v>1083</v>
      </c>
      <c r="B1775" s="10" t="s">
        <v>946</v>
      </c>
      <c r="C1775" s="100" t="s">
        <v>1040</v>
      </c>
      <c r="D1775" s="100" t="s">
        <v>1101</v>
      </c>
      <c r="E1775" s="10" t="n">
        <v>0</v>
      </c>
      <c r="F1775" s="10" t="n">
        <v>0</v>
      </c>
      <c r="G1775" s="10" t="n">
        <v>0</v>
      </c>
      <c r="H1775" s="10" t="n">
        <v>0</v>
      </c>
      <c r="I1775" s="10" t="n">
        <v>0</v>
      </c>
      <c r="J1775" s="10" t="n">
        <v>4.30221</v>
      </c>
      <c r="K1775" s="10" t="n">
        <v>0</v>
      </c>
      <c r="L1775" s="10" t="n">
        <v>0</v>
      </c>
      <c r="M1775" s="10" t="n">
        <v>1.336625</v>
      </c>
      <c r="N1775" s="10" t="n">
        <v>17.2661323676862</v>
      </c>
      <c r="O1775" s="10" t="n">
        <v>15.4948945893418</v>
      </c>
      <c r="P1775" s="10" t="n">
        <v>6.91772666360651</v>
      </c>
      <c r="Q1775" s="160" t="n">
        <v>4.27255174943379</v>
      </c>
      <c r="R1775" s="148"/>
      <c r="S1775" s="149"/>
      <c r="T1775" s="149"/>
      <c r="U1775" s="151"/>
      <c r="V1775" s="151"/>
      <c r="W1775" s="10" t="s">
        <v>61</v>
      </c>
      <c r="X1775" s="151"/>
      <c r="Y1775" s="149"/>
      <c r="Z1775" s="10" t="s">
        <v>41</v>
      </c>
      <c r="AA1775" s="10" t="s">
        <v>40</v>
      </c>
      <c r="AB1775" s="10" t="s">
        <v>40</v>
      </c>
      <c r="AC1775" s="10" t="s">
        <v>40</v>
      </c>
      <c r="AD1775" s="69" t="s">
        <v>40</v>
      </c>
      <c r="AE1775" s="17"/>
      <c r="AF1775" s="12"/>
      <c r="AG1775" s="12"/>
      <c r="AH1775" s="12"/>
      <c r="AI1775" s="12"/>
      <c r="AJ1775" s="12"/>
      <c r="AK1775" s="12" t="s">
        <v>46</v>
      </c>
    </row>
    <row r="1776" customFormat="false" ht="13.8" hidden="false" customHeight="false" outlineLevel="0" collapsed="false">
      <c r="A1776" s="10" t="s">
        <v>1083</v>
      </c>
      <c r="B1776" s="10" t="s">
        <v>946</v>
      </c>
      <c r="C1776" s="100" t="s">
        <v>1040</v>
      </c>
      <c r="D1776" s="100" t="s">
        <v>1102</v>
      </c>
      <c r="E1776" s="10" t="n">
        <v>0</v>
      </c>
      <c r="F1776" s="10" t="n">
        <v>0</v>
      </c>
      <c r="G1776" s="10" t="n">
        <v>0</v>
      </c>
      <c r="H1776" s="10" t="n">
        <v>0</v>
      </c>
      <c r="I1776" s="10" t="n">
        <v>0</v>
      </c>
      <c r="J1776" s="10" t="n">
        <v>4.30221</v>
      </c>
      <c r="K1776" s="10" t="n">
        <v>0</v>
      </c>
      <c r="L1776" s="10" t="n">
        <v>0</v>
      </c>
      <c r="M1776" s="10" t="n">
        <v>1.336625</v>
      </c>
      <c r="N1776" s="10" t="n">
        <v>0</v>
      </c>
      <c r="O1776" s="10" t="n">
        <v>0</v>
      </c>
      <c r="P1776" s="10" t="n">
        <v>0</v>
      </c>
      <c r="Q1776" s="160" t="n">
        <v>0</v>
      </c>
      <c r="R1776" s="148"/>
      <c r="S1776" s="149"/>
      <c r="T1776" s="149"/>
      <c r="U1776" s="151"/>
      <c r="V1776" s="151"/>
      <c r="W1776" s="10" t="s">
        <v>61</v>
      </c>
      <c r="X1776" s="151"/>
      <c r="Y1776" s="149"/>
      <c r="Z1776" s="10" t="s">
        <v>41</v>
      </c>
      <c r="AA1776" s="149"/>
      <c r="AB1776" s="151"/>
      <c r="AC1776" s="151"/>
      <c r="AD1776" s="150"/>
      <c r="AE1776" s="17"/>
      <c r="AF1776" s="12"/>
      <c r="AG1776" s="12"/>
      <c r="AH1776" s="12"/>
      <c r="AI1776" s="12"/>
      <c r="AJ1776" s="12"/>
      <c r="AK1776" s="12" t="s">
        <v>46</v>
      </c>
    </row>
    <row r="1777" customFormat="false" ht="13.8" hidden="false" customHeight="false" outlineLevel="0" collapsed="false">
      <c r="A1777" s="10" t="s">
        <v>1083</v>
      </c>
      <c r="B1777" s="10" t="s">
        <v>946</v>
      </c>
      <c r="C1777" s="100" t="s">
        <v>1040</v>
      </c>
      <c r="D1777" s="100" t="s">
        <v>1103</v>
      </c>
      <c r="E1777" s="10" t="n">
        <v>0</v>
      </c>
      <c r="F1777" s="10" t="n">
        <v>0</v>
      </c>
      <c r="G1777" s="10" t="n">
        <v>0</v>
      </c>
      <c r="H1777" s="10" t="n">
        <v>0</v>
      </c>
      <c r="I1777" s="10" t="n">
        <v>0</v>
      </c>
      <c r="J1777" s="10" t="n">
        <v>4.12221</v>
      </c>
      <c r="K1777" s="10" t="n">
        <v>21.0094477005658</v>
      </c>
      <c r="L1777" s="10" t="n">
        <v>15.1726290051426</v>
      </c>
      <c r="M1777" s="10" t="n">
        <v>12.4182664017592</v>
      </c>
      <c r="N1777" s="10" t="n">
        <v>18.9492191356562</v>
      </c>
      <c r="O1777" s="10" t="n">
        <v>15.5988565167146</v>
      </c>
      <c r="P1777" s="10" t="n">
        <v>6.59112367956411</v>
      </c>
      <c r="Q1777" s="160" t="n">
        <v>3.8155139485995</v>
      </c>
      <c r="R1777" s="148"/>
      <c r="S1777" s="149"/>
      <c r="T1777" s="149"/>
      <c r="U1777" s="151"/>
      <c r="V1777" s="151"/>
      <c r="W1777" s="10" t="s">
        <v>61</v>
      </c>
      <c r="X1777" s="10" t="s">
        <v>40</v>
      </c>
      <c r="Y1777" s="10" t="s">
        <v>40</v>
      </c>
      <c r="Z1777" s="10" t="s">
        <v>40</v>
      </c>
      <c r="AA1777" s="10" t="s">
        <v>40</v>
      </c>
      <c r="AB1777" s="10" t="s">
        <v>40</v>
      </c>
      <c r="AC1777" s="10" t="s">
        <v>40</v>
      </c>
      <c r="AD1777" s="69" t="s">
        <v>40</v>
      </c>
      <c r="AE1777" s="17"/>
      <c r="AF1777" s="12"/>
      <c r="AG1777" s="12"/>
      <c r="AH1777" s="12"/>
      <c r="AI1777" s="12"/>
      <c r="AJ1777" s="12"/>
      <c r="AK1777" s="12" t="s">
        <v>46</v>
      </c>
    </row>
    <row r="1778" customFormat="false" ht="13.8" hidden="false" customHeight="false" outlineLevel="0" collapsed="false">
      <c r="A1778" s="10" t="s">
        <v>1083</v>
      </c>
      <c r="B1778" s="10" t="s">
        <v>946</v>
      </c>
      <c r="C1778" s="100" t="s">
        <v>1040</v>
      </c>
      <c r="D1778" s="100" t="s">
        <v>1104</v>
      </c>
      <c r="E1778" s="10" t="n">
        <v>0</v>
      </c>
      <c r="F1778" s="10" t="n">
        <v>0</v>
      </c>
      <c r="G1778" s="10" t="n">
        <v>0</v>
      </c>
      <c r="H1778" s="10" t="n">
        <v>0</v>
      </c>
      <c r="I1778" s="10" t="n">
        <v>0</v>
      </c>
      <c r="J1778" s="10" t="n">
        <v>4.12221</v>
      </c>
      <c r="K1778" s="10" t="n">
        <v>0</v>
      </c>
      <c r="L1778" s="10" t="n">
        <v>0</v>
      </c>
      <c r="M1778" s="10" t="n">
        <v>0</v>
      </c>
      <c r="N1778" s="10" t="n">
        <v>0</v>
      </c>
      <c r="O1778" s="10" t="n">
        <v>0</v>
      </c>
      <c r="P1778" s="10" t="n">
        <v>0</v>
      </c>
      <c r="Q1778" s="160" t="n">
        <v>0</v>
      </c>
      <c r="R1778" s="148"/>
      <c r="S1778" s="149"/>
      <c r="T1778" s="149"/>
      <c r="U1778" s="151"/>
      <c r="V1778" s="151"/>
      <c r="W1778" s="10" t="s">
        <v>61</v>
      </c>
      <c r="X1778" s="151"/>
      <c r="Y1778" s="149"/>
      <c r="Z1778" s="151"/>
      <c r="AA1778" s="149"/>
      <c r="AB1778" s="151"/>
      <c r="AC1778" s="151"/>
      <c r="AD1778" s="150"/>
      <c r="AE1778" s="17"/>
      <c r="AF1778" s="12"/>
      <c r="AG1778" s="12"/>
      <c r="AH1778" s="12"/>
      <c r="AI1778" s="12"/>
      <c r="AJ1778" s="12"/>
      <c r="AK1778" s="12" t="s">
        <v>46</v>
      </c>
    </row>
    <row r="1779" customFormat="false" ht="13.8" hidden="false" customHeight="false" outlineLevel="0" collapsed="false">
      <c r="A1779" s="10" t="s">
        <v>1083</v>
      </c>
      <c r="B1779" s="10" t="s">
        <v>946</v>
      </c>
      <c r="C1779" s="100" t="s">
        <v>1040</v>
      </c>
      <c r="D1779" s="100" t="s">
        <v>1105</v>
      </c>
      <c r="E1779" s="10" t="n">
        <v>0</v>
      </c>
      <c r="F1779" s="10" t="n">
        <v>0</v>
      </c>
      <c r="G1779" s="10" t="n">
        <v>0</v>
      </c>
      <c r="H1779" s="10" t="n">
        <v>0</v>
      </c>
      <c r="I1779" s="10" t="n">
        <v>0</v>
      </c>
      <c r="J1779" s="10" t="n">
        <v>0</v>
      </c>
      <c r="K1779" s="10" t="n">
        <v>4.67109</v>
      </c>
      <c r="L1779" s="10" t="n">
        <v>15.3488378510589</v>
      </c>
      <c r="M1779" s="10" t="n">
        <v>11.6579431508269</v>
      </c>
      <c r="N1779" s="10" t="n">
        <v>21.1554375823055</v>
      </c>
      <c r="O1779" s="10" t="n">
        <v>16.5419438268457</v>
      </c>
      <c r="P1779" s="10" t="n">
        <v>7.75145773908921</v>
      </c>
      <c r="Q1779" s="160" t="n">
        <v>4.56750544763747</v>
      </c>
      <c r="R1779" s="148"/>
      <c r="S1779" s="149"/>
      <c r="T1779" s="149"/>
      <c r="U1779" s="151"/>
      <c r="V1779" s="151"/>
      <c r="W1779" s="138"/>
      <c r="X1779" s="10" t="s">
        <v>41</v>
      </c>
      <c r="Y1779" s="10" t="s">
        <v>40</v>
      </c>
      <c r="Z1779" s="10" t="s">
        <v>40</v>
      </c>
      <c r="AA1779" s="10" t="s">
        <v>40</v>
      </c>
      <c r="AB1779" s="10" t="s">
        <v>40</v>
      </c>
      <c r="AC1779" s="10" t="s">
        <v>40</v>
      </c>
      <c r="AD1779" s="69" t="s">
        <v>40</v>
      </c>
      <c r="AE1779" s="17"/>
      <c r="AF1779" s="12"/>
      <c r="AG1779" s="12"/>
      <c r="AH1779" s="12"/>
      <c r="AI1779" s="12"/>
      <c r="AJ1779" s="12"/>
      <c r="AK1779" s="12" t="s">
        <v>46</v>
      </c>
    </row>
    <row r="1780" customFormat="false" ht="13.8" hidden="false" customHeight="false" outlineLevel="0" collapsed="false">
      <c r="A1780" s="10" t="s">
        <v>1083</v>
      </c>
      <c r="B1780" s="10" t="s">
        <v>946</v>
      </c>
      <c r="C1780" s="100" t="s">
        <v>1040</v>
      </c>
      <c r="D1780" s="100" t="s">
        <v>1106</v>
      </c>
      <c r="E1780" s="10" t="n">
        <v>0</v>
      </c>
      <c r="F1780" s="10" t="n">
        <v>0</v>
      </c>
      <c r="G1780" s="10" t="n">
        <v>0</v>
      </c>
      <c r="H1780" s="10" t="n">
        <v>0</v>
      </c>
      <c r="I1780" s="10" t="n">
        <v>0</v>
      </c>
      <c r="J1780" s="10" t="n">
        <v>0</v>
      </c>
      <c r="K1780" s="10" t="n">
        <v>4.67109</v>
      </c>
      <c r="L1780" s="10" t="n">
        <v>0</v>
      </c>
      <c r="M1780" s="10" t="n">
        <v>0</v>
      </c>
      <c r="N1780" s="10" t="n">
        <v>0</v>
      </c>
      <c r="O1780" s="10" t="n">
        <v>0</v>
      </c>
      <c r="P1780" s="10" t="n">
        <v>0</v>
      </c>
      <c r="Q1780" s="160" t="n">
        <v>0</v>
      </c>
      <c r="R1780" s="148"/>
      <c r="S1780" s="149"/>
      <c r="T1780" s="149"/>
      <c r="U1780" s="151"/>
      <c r="V1780" s="151"/>
      <c r="W1780" s="138"/>
      <c r="X1780" s="10" t="s">
        <v>41</v>
      </c>
      <c r="Y1780" s="149"/>
      <c r="Z1780" s="151"/>
      <c r="AA1780" s="149"/>
      <c r="AB1780" s="151"/>
      <c r="AC1780" s="151"/>
      <c r="AD1780" s="150"/>
      <c r="AE1780" s="17"/>
      <c r="AF1780" s="12"/>
      <c r="AG1780" s="12"/>
      <c r="AH1780" s="12"/>
      <c r="AI1780" s="12"/>
      <c r="AJ1780" s="12"/>
      <c r="AK1780" s="12" t="s">
        <v>46</v>
      </c>
    </row>
    <row r="1781" customFormat="false" ht="13.8" hidden="false" customHeight="false" outlineLevel="0" collapsed="false">
      <c r="A1781" s="10" t="s">
        <v>1083</v>
      </c>
      <c r="B1781" s="10" t="s">
        <v>946</v>
      </c>
      <c r="C1781" s="100" t="s">
        <v>1040</v>
      </c>
      <c r="D1781" s="100" t="s">
        <v>1107</v>
      </c>
      <c r="E1781" s="10" t="n">
        <v>3.77243101596832</v>
      </c>
      <c r="F1781" s="10" t="n">
        <v>4.40712702179712</v>
      </c>
      <c r="G1781" s="10" t="n">
        <v>26.663817273719</v>
      </c>
      <c r="H1781" s="10" t="n">
        <v>0</v>
      </c>
      <c r="I1781" s="10" t="n">
        <v>0</v>
      </c>
      <c r="J1781" s="10" t="n">
        <v>0</v>
      </c>
      <c r="K1781" s="10" t="n">
        <v>3.17973</v>
      </c>
      <c r="L1781" s="10" t="n">
        <v>12.0189239545947</v>
      </c>
      <c r="M1781" s="10" t="n">
        <v>11.4410182691756</v>
      </c>
      <c r="N1781" s="10" t="n">
        <v>18.3872194224525</v>
      </c>
      <c r="O1781" s="10" t="n">
        <v>15.2437608884204</v>
      </c>
      <c r="P1781" s="10" t="n">
        <v>7.65890479797409</v>
      </c>
      <c r="Q1781" s="160" t="n">
        <v>4.11320900633222</v>
      </c>
      <c r="R1781" s="70" t="s">
        <v>40</v>
      </c>
      <c r="S1781" s="10" t="s">
        <v>40</v>
      </c>
      <c r="T1781" s="10" t="s">
        <v>40</v>
      </c>
      <c r="U1781" s="151"/>
      <c r="V1781" s="151"/>
      <c r="W1781" s="138"/>
      <c r="X1781" s="10" t="s">
        <v>61</v>
      </c>
      <c r="Y1781" s="10" t="s">
        <v>40</v>
      </c>
      <c r="Z1781" s="10" t="s">
        <v>40</v>
      </c>
      <c r="AA1781" s="10" t="s">
        <v>40</v>
      </c>
      <c r="AB1781" s="10" t="s">
        <v>40</v>
      </c>
      <c r="AC1781" s="10" t="s">
        <v>40</v>
      </c>
      <c r="AD1781" s="69" t="s">
        <v>40</v>
      </c>
      <c r="AE1781" s="17"/>
      <c r="AF1781" s="12"/>
      <c r="AG1781" s="12"/>
      <c r="AH1781" s="12"/>
      <c r="AI1781" s="12"/>
      <c r="AJ1781" s="12"/>
      <c r="AK1781" s="12" t="s">
        <v>46</v>
      </c>
    </row>
    <row r="1782" customFormat="false" ht="13.8" hidden="false" customHeight="false" outlineLevel="0" collapsed="false">
      <c r="A1782" s="10" t="s">
        <v>1083</v>
      </c>
      <c r="B1782" s="10" t="s">
        <v>946</v>
      </c>
      <c r="C1782" s="100" t="s">
        <v>1040</v>
      </c>
      <c r="D1782" s="100" t="s">
        <v>1108</v>
      </c>
      <c r="E1782" s="10" t="n">
        <v>3.77243101596832</v>
      </c>
      <c r="F1782" s="10" t="n">
        <v>4.40712702179712</v>
      </c>
      <c r="G1782" s="10" t="n">
        <v>33.5396860362518</v>
      </c>
      <c r="H1782" s="10" t="n">
        <v>0</v>
      </c>
      <c r="I1782" s="10" t="n">
        <v>0</v>
      </c>
      <c r="J1782" s="10" t="n">
        <v>0</v>
      </c>
      <c r="K1782" s="10" t="n">
        <v>0</v>
      </c>
      <c r="L1782" s="10" t="n">
        <v>2.5</v>
      </c>
      <c r="M1782" s="10" t="n">
        <v>12.3898663034751</v>
      </c>
      <c r="N1782" s="10" t="n">
        <v>14.9601429381541</v>
      </c>
      <c r="O1782" s="10" t="n">
        <v>14.7456293420068</v>
      </c>
      <c r="P1782" s="10" t="n">
        <v>8.07526664187511</v>
      </c>
      <c r="Q1782" s="160" t="n">
        <v>4.76798145543961</v>
      </c>
      <c r="R1782" s="70" t="s">
        <v>40</v>
      </c>
      <c r="S1782" s="10" t="s">
        <v>40</v>
      </c>
      <c r="T1782" s="10" t="s">
        <v>40</v>
      </c>
      <c r="U1782" s="151"/>
      <c r="V1782" s="151"/>
      <c r="W1782" s="138"/>
      <c r="X1782" s="151"/>
      <c r="Y1782" s="10" t="s">
        <v>41</v>
      </c>
      <c r="Z1782" s="10" t="s">
        <v>40</v>
      </c>
      <c r="AA1782" s="10" t="s">
        <v>40</v>
      </c>
      <c r="AB1782" s="10" t="s">
        <v>40</v>
      </c>
      <c r="AC1782" s="10" t="s">
        <v>40</v>
      </c>
      <c r="AD1782" s="69" t="s">
        <v>40</v>
      </c>
      <c r="AE1782" s="17"/>
      <c r="AF1782" s="12"/>
      <c r="AG1782" s="12"/>
      <c r="AH1782" s="12"/>
      <c r="AI1782" s="12"/>
      <c r="AJ1782" s="12"/>
      <c r="AK1782" s="12" t="s">
        <v>46</v>
      </c>
    </row>
    <row r="1783" customFormat="false" ht="13.8" hidden="false" customHeight="false" outlineLevel="0" collapsed="false">
      <c r="A1783" s="10" t="s">
        <v>1083</v>
      </c>
      <c r="B1783" s="10" t="s">
        <v>946</v>
      </c>
      <c r="C1783" s="100" t="s">
        <v>1040</v>
      </c>
      <c r="D1783" s="100" t="s">
        <v>1109</v>
      </c>
      <c r="E1783" s="10" t="n">
        <v>3.77243101596832</v>
      </c>
      <c r="F1783" s="10" t="n">
        <v>4.40712702179712</v>
      </c>
      <c r="G1783" s="10" t="n">
        <v>33.5396860362518</v>
      </c>
      <c r="H1783" s="10" t="n">
        <v>0</v>
      </c>
      <c r="I1783" s="10" t="n">
        <v>0</v>
      </c>
      <c r="J1783" s="10" t="n">
        <v>0</v>
      </c>
      <c r="K1783" s="10" t="n">
        <v>0</v>
      </c>
      <c r="L1783" s="10" t="n">
        <v>2.5</v>
      </c>
      <c r="M1783" s="10" t="n">
        <v>0</v>
      </c>
      <c r="N1783" s="10" t="n">
        <v>0</v>
      </c>
      <c r="O1783" s="10" t="n">
        <v>0</v>
      </c>
      <c r="P1783" s="10" t="n">
        <v>0</v>
      </c>
      <c r="Q1783" s="160" t="n">
        <v>0</v>
      </c>
      <c r="R1783" s="70" t="s">
        <v>40</v>
      </c>
      <c r="S1783" s="10" t="s">
        <v>40</v>
      </c>
      <c r="T1783" s="10" t="s">
        <v>40</v>
      </c>
      <c r="U1783" s="151"/>
      <c r="V1783" s="151"/>
      <c r="W1783" s="138"/>
      <c r="X1783" s="151"/>
      <c r="Y1783" s="10" t="s">
        <v>41</v>
      </c>
      <c r="Z1783" s="151"/>
      <c r="AA1783" s="149"/>
      <c r="AB1783" s="151"/>
      <c r="AC1783" s="151"/>
      <c r="AD1783" s="150"/>
      <c r="AE1783" s="17"/>
      <c r="AF1783" s="12"/>
      <c r="AG1783" s="12"/>
      <c r="AH1783" s="12"/>
      <c r="AI1783" s="12"/>
      <c r="AJ1783" s="12"/>
      <c r="AK1783" s="12" t="s">
        <v>46</v>
      </c>
    </row>
    <row r="1784" customFormat="false" ht="13.8" hidden="false" customHeight="false" outlineLevel="0" collapsed="false">
      <c r="A1784" s="10" t="s">
        <v>1083</v>
      </c>
      <c r="B1784" s="10" t="s">
        <v>946</v>
      </c>
      <c r="C1784" s="100" t="s">
        <v>1040</v>
      </c>
      <c r="D1784" s="100" t="s">
        <v>1110</v>
      </c>
      <c r="E1784" s="10" t="n">
        <v>0</v>
      </c>
      <c r="F1784" s="10" t="n">
        <v>0</v>
      </c>
      <c r="G1784" s="10" t="n">
        <v>0</v>
      </c>
      <c r="H1784" s="10" t="n">
        <v>0</v>
      </c>
      <c r="I1784" s="10" t="n">
        <v>0</v>
      </c>
      <c r="J1784" s="10" t="n">
        <v>4.58682</v>
      </c>
      <c r="K1784" s="10" t="n">
        <v>0</v>
      </c>
      <c r="L1784" s="10" t="n">
        <v>1.79478</v>
      </c>
      <c r="M1784" s="10" t="n">
        <v>14.7763709794907</v>
      </c>
      <c r="N1784" s="10" t="n">
        <v>20.7262382691815</v>
      </c>
      <c r="O1784" s="10" t="n">
        <v>18.9540595862837</v>
      </c>
      <c r="P1784" s="10" t="n">
        <v>11.2479409770597</v>
      </c>
      <c r="Q1784" s="160" t="n">
        <v>8.70339920123418</v>
      </c>
      <c r="R1784" s="148"/>
      <c r="S1784" s="149"/>
      <c r="T1784" s="149"/>
      <c r="U1784" s="151"/>
      <c r="V1784" s="151"/>
      <c r="W1784" s="10" t="s">
        <v>61</v>
      </c>
      <c r="X1784" s="151"/>
      <c r="Y1784" s="10" t="s">
        <v>61</v>
      </c>
      <c r="Z1784" s="10" t="s">
        <v>40</v>
      </c>
      <c r="AA1784" s="10" t="s">
        <v>40</v>
      </c>
      <c r="AB1784" s="10" t="s">
        <v>40</v>
      </c>
      <c r="AC1784" s="10" t="s">
        <v>40</v>
      </c>
      <c r="AD1784" s="69" t="s">
        <v>40</v>
      </c>
      <c r="AE1784" s="17"/>
      <c r="AF1784" s="12"/>
      <c r="AG1784" s="12"/>
      <c r="AH1784" s="12"/>
      <c r="AI1784" s="12"/>
      <c r="AJ1784" s="12"/>
      <c r="AK1784" s="12" t="s">
        <v>46</v>
      </c>
    </row>
    <row r="1785" customFormat="false" ht="13.8" hidden="false" customHeight="false" outlineLevel="0" collapsed="false">
      <c r="A1785" s="10" t="s">
        <v>1083</v>
      </c>
      <c r="B1785" s="10" t="s">
        <v>946</v>
      </c>
      <c r="C1785" s="100" t="s">
        <v>1040</v>
      </c>
      <c r="D1785" s="100" t="s">
        <v>1111</v>
      </c>
      <c r="E1785" s="10" t="n">
        <v>0</v>
      </c>
      <c r="F1785" s="10" t="n">
        <v>0</v>
      </c>
      <c r="G1785" s="10" t="n">
        <v>0</v>
      </c>
      <c r="H1785" s="10" t="n">
        <v>0</v>
      </c>
      <c r="I1785" s="10" t="n">
        <v>0</v>
      </c>
      <c r="J1785" s="10" t="n">
        <v>4.58682</v>
      </c>
      <c r="K1785" s="10" t="n">
        <v>0</v>
      </c>
      <c r="L1785" s="10" t="n">
        <v>0</v>
      </c>
      <c r="M1785" s="10" t="n">
        <v>1.44902333333333</v>
      </c>
      <c r="N1785" s="10" t="n">
        <v>18.3253421270776</v>
      </c>
      <c r="O1785" s="10" t="n">
        <v>16.7428568874796</v>
      </c>
      <c r="P1785" s="10" t="n">
        <v>7.10045616009406</v>
      </c>
      <c r="Q1785" s="160" t="n">
        <v>4.39100010054452</v>
      </c>
      <c r="R1785" s="148"/>
      <c r="S1785" s="149"/>
      <c r="T1785" s="149"/>
      <c r="U1785" s="151"/>
      <c r="V1785" s="151"/>
      <c r="W1785" s="10" t="s">
        <v>61</v>
      </c>
      <c r="X1785" s="151"/>
      <c r="Y1785" s="149"/>
      <c r="Z1785" s="10" t="s">
        <v>41</v>
      </c>
      <c r="AA1785" s="10" t="s">
        <v>40</v>
      </c>
      <c r="AB1785" s="10" t="s">
        <v>40</v>
      </c>
      <c r="AC1785" s="10" t="s">
        <v>40</v>
      </c>
      <c r="AD1785" s="69" t="s">
        <v>40</v>
      </c>
      <c r="AE1785" s="17"/>
      <c r="AF1785" s="12"/>
      <c r="AG1785" s="12"/>
      <c r="AH1785" s="12"/>
      <c r="AI1785" s="12"/>
      <c r="AJ1785" s="12"/>
      <c r="AK1785" s="12" t="s">
        <v>46</v>
      </c>
    </row>
    <row r="1786" customFormat="false" ht="13.8" hidden="false" customHeight="false" outlineLevel="0" collapsed="false">
      <c r="A1786" s="10" t="s">
        <v>1083</v>
      </c>
      <c r="B1786" s="10" t="s">
        <v>946</v>
      </c>
      <c r="C1786" s="100" t="s">
        <v>1040</v>
      </c>
      <c r="D1786" s="100" t="s">
        <v>1112</v>
      </c>
      <c r="E1786" s="10" t="n">
        <v>0</v>
      </c>
      <c r="F1786" s="10" t="n">
        <v>0</v>
      </c>
      <c r="G1786" s="10" t="n">
        <v>0</v>
      </c>
      <c r="H1786" s="10" t="n">
        <v>0</v>
      </c>
      <c r="I1786" s="10" t="n">
        <v>0</v>
      </c>
      <c r="J1786" s="10" t="n">
        <v>4.58682</v>
      </c>
      <c r="K1786" s="10" t="n">
        <v>0</v>
      </c>
      <c r="L1786" s="10" t="n">
        <v>0</v>
      </c>
      <c r="M1786" s="10" t="n">
        <v>1.44902333333333</v>
      </c>
      <c r="N1786" s="10" t="n">
        <v>0</v>
      </c>
      <c r="O1786" s="10" t="n">
        <v>0</v>
      </c>
      <c r="P1786" s="10" t="n">
        <v>0</v>
      </c>
      <c r="Q1786" s="160" t="n">
        <v>0</v>
      </c>
      <c r="R1786" s="148"/>
      <c r="S1786" s="149"/>
      <c r="T1786" s="149"/>
      <c r="U1786" s="151"/>
      <c r="V1786" s="151"/>
      <c r="W1786" s="10" t="s">
        <v>61</v>
      </c>
      <c r="X1786" s="151"/>
      <c r="Y1786" s="149"/>
      <c r="Z1786" s="10" t="s">
        <v>41</v>
      </c>
      <c r="AA1786" s="149"/>
      <c r="AB1786" s="151"/>
      <c r="AC1786" s="151"/>
      <c r="AD1786" s="150"/>
      <c r="AE1786" s="17"/>
      <c r="AF1786" s="12"/>
      <c r="AG1786" s="12"/>
      <c r="AH1786" s="12"/>
      <c r="AI1786" s="12"/>
      <c r="AJ1786" s="12"/>
      <c r="AK1786" s="12" t="s">
        <v>46</v>
      </c>
    </row>
    <row r="1787" customFormat="false" ht="13.8" hidden="false" customHeight="false" outlineLevel="0" collapsed="false">
      <c r="A1787" s="10" t="s">
        <v>1083</v>
      </c>
      <c r="B1787" s="10" t="s">
        <v>946</v>
      </c>
      <c r="C1787" s="100" t="s">
        <v>1040</v>
      </c>
      <c r="D1787" s="100" t="s">
        <v>1113</v>
      </c>
      <c r="E1787" s="10" t="n">
        <v>0</v>
      </c>
      <c r="F1787" s="10" t="n">
        <v>0</v>
      </c>
      <c r="G1787" s="10" t="n">
        <v>0</v>
      </c>
      <c r="H1787" s="10" t="n">
        <v>0</v>
      </c>
      <c r="I1787" s="10" t="n">
        <v>0</v>
      </c>
      <c r="J1787" s="10" t="n">
        <v>4.40682</v>
      </c>
      <c r="K1787" s="10" t="n">
        <v>22.411686116386</v>
      </c>
      <c r="L1787" s="10" t="n">
        <v>15.3801335855609</v>
      </c>
      <c r="M1787" s="10" t="n">
        <v>13.2651520360793</v>
      </c>
      <c r="N1787" s="10" t="n">
        <v>19.3209232851153</v>
      </c>
      <c r="O1787" s="10" t="n">
        <v>15.701647979163</v>
      </c>
      <c r="P1787" s="10" t="n">
        <v>6.48991466632911</v>
      </c>
      <c r="Q1787" s="160" t="n">
        <v>4.36631540457408</v>
      </c>
      <c r="R1787" s="148"/>
      <c r="S1787" s="149"/>
      <c r="T1787" s="149"/>
      <c r="U1787" s="151"/>
      <c r="V1787" s="151"/>
      <c r="W1787" s="10" t="s">
        <v>61</v>
      </c>
      <c r="X1787" s="10" t="s">
        <v>40</v>
      </c>
      <c r="Y1787" s="10" t="s">
        <v>40</v>
      </c>
      <c r="Z1787" s="10" t="s">
        <v>40</v>
      </c>
      <c r="AA1787" s="10" t="s">
        <v>40</v>
      </c>
      <c r="AB1787" s="10" t="s">
        <v>40</v>
      </c>
      <c r="AC1787" s="10" t="s">
        <v>40</v>
      </c>
      <c r="AD1787" s="69" t="s">
        <v>40</v>
      </c>
      <c r="AE1787" s="17" t="s">
        <v>40</v>
      </c>
      <c r="AF1787" s="12"/>
      <c r="AG1787" s="12"/>
      <c r="AH1787" s="12"/>
      <c r="AI1787" s="12"/>
      <c r="AJ1787" s="12"/>
      <c r="AK1787" s="12" t="s">
        <v>46</v>
      </c>
    </row>
    <row r="1788" customFormat="false" ht="13.8" hidden="false" customHeight="false" outlineLevel="0" collapsed="false">
      <c r="A1788" s="10" t="s">
        <v>1083</v>
      </c>
      <c r="B1788" s="10" t="s">
        <v>946</v>
      </c>
      <c r="C1788" s="100" t="s">
        <v>1040</v>
      </c>
      <c r="D1788" s="100" t="s">
        <v>1114</v>
      </c>
      <c r="E1788" s="10" t="n">
        <v>0</v>
      </c>
      <c r="F1788" s="10" t="n">
        <v>0</v>
      </c>
      <c r="G1788" s="10" t="n">
        <v>0</v>
      </c>
      <c r="H1788" s="10" t="n">
        <v>0</v>
      </c>
      <c r="I1788" s="10" t="n">
        <v>0</v>
      </c>
      <c r="J1788" s="10" t="n">
        <v>4.40682</v>
      </c>
      <c r="K1788" s="10" t="n">
        <v>0</v>
      </c>
      <c r="L1788" s="10" t="n">
        <v>0</v>
      </c>
      <c r="M1788" s="10" t="n">
        <v>0</v>
      </c>
      <c r="N1788" s="10" t="n">
        <v>0</v>
      </c>
      <c r="O1788" s="10" t="n">
        <v>0</v>
      </c>
      <c r="P1788" s="10" t="n">
        <v>0</v>
      </c>
      <c r="Q1788" s="160" t="n">
        <v>0</v>
      </c>
      <c r="R1788" s="148"/>
      <c r="S1788" s="149"/>
      <c r="T1788" s="149"/>
      <c r="U1788" s="151"/>
      <c r="V1788" s="151"/>
      <c r="W1788" s="10" t="s">
        <v>61</v>
      </c>
      <c r="X1788" s="151"/>
      <c r="Y1788" s="149"/>
      <c r="Z1788" s="151"/>
      <c r="AA1788" s="149"/>
      <c r="AB1788" s="151"/>
      <c r="AC1788" s="151"/>
      <c r="AD1788" s="150"/>
      <c r="AE1788" s="17"/>
      <c r="AF1788" s="12"/>
      <c r="AG1788" s="12"/>
      <c r="AH1788" s="12"/>
      <c r="AI1788" s="12"/>
      <c r="AJ1788" s="12"/>
      <c r="AK1788" s="12" t="s">
        <v>46</v>
      </c>
    </row>
    <row r="1789" customFormat="false" ht="13.8" hidden="false" customHeight="false" outlineLevel="0" collapsed="false">
      <c r="A1789" s="10" t="s">
        <v>1083</v>
      </c>
      <c r="B1789" s="10" t="s">
        <v>946</v>
      </c>
      <c r="C1789" s="100" t="s">
        <v>1040</v>
      </c>
      <c r="D1789" s="100" t="s">
        <v>1115</v>
      </c>
      <c r="E1789" s="10" t="n">
        <v>0</v>
      </c>
      <c r="F1789" s="10" t="n">
        <v>0</v>
      </c>
      <c r="G1789" s="10" t="n">
        <v>0</v>
      </c>
      <c r="H1789" s="10" t="n">
        <v>0</v>
      </c>
      <c r="I1789" s="10" t="n">
        <v>0</v>
      </c>
      <c r="J1789" s="10" t="n">
        <v>0</v>
      </c>
      <c r="K1789" s="10" t="n">
        <v>5.21069833333333</v>
      </c>
      <c r="L1789" s="10" t="n">
        <v>16.216771691328</v>
      </c>
      <c r="M1789" s="10" t="n">
        <v>12.266105069291</v>
      </c>
      <c r="N1789" s="10" t="n">
        <v>21.3093706992056</v>
      </c>
      <c r="O1789" s="10" t="n">
        <v>17.5904866254755</v>
      </c>
      <c r="P1789" s="10" t="n">
        <v>8.10840005321162</v>
      </c>
      <c r="Q1789" s="160" t="n">
        <v>4.33544733694622</v>
      </c>
      <c r="R1789" s="148"/>
      <c r="S1789" s="149"/>
      <c r="T1789" s="149"/>
      <c r="U1789" s="151"/>
      <c r="V1789" s="151"/>
      <c r="W1789" s="138"/>
      <c r="X1789" s="10" t="s">
        <v>41</v>
      </c>
      <c r="Y1789" s="10" t="s">
        <v>40</v>
      </c>
      <c r="Z1789" s="10" t="s">
        <v>40</v>
      </c>
      <c r="AA1789" s="10" t="s">
        <v>40</v>
      </c>
      <c r="AB1789" s="10" t="s">
        <v>40</v>
      </c>
      <c r="AC1789" s="10" t="s">
        <v>40</v>
      </c>
      <c r="AD1789" s="69" t="s">
        <v>40</v>
      </c>
      <c r="AE1789" s="17"/>
      <c r="AF1789" s="12"/>
      <c r="AG1789" s="12"/>
      <c r="AH1789" s="12"/>
      <c r="AI1789" s="12"/>
      <c r="AJ1789" s="12"/>
      <c r="AK1789" s="12" t="s">
        <v>46</v>
      </c>
    </row>
    <row r="1790" customFormat="false" ht="13.8" hidden="false" customHeight="false" outlineLevel="0" collapsed="false">
      <c r="A1790" s="10" t="s">
        <v>1083</v>
      </c>
      <c r="B1790" s="10" t="s">
        <v>946</v>
      </c>
      <c r="C1790" s="100" t="s">
        <v>1040</v>
      </c>
      <c r="D1790" s="100" t="s">
        <v>1116</v>
      </c>
      <c r="E1790" s="10" t="n">
        <v>0</v>
      </c>
      <c r="F1790" s="10" t="n">
        <v>0</v>
      </c>
      <c r="G1790" s="10" t="n">
        <v>0</v>
      </c>
      <c r="H1790" s="10" t="n">
        <v>0</v>
      </c>
      <c r="I1790" s="10" t="n">
        <v>0</v>
      </c>
      <c r="J1790" s="10" t="n">
        <v>0</v>
      </c>
      <c r="K1790" s="10" t="n">
        <v>5.21069833333333</v>
      </c>
      <c r="L1790" s="10" t="n">
        <v>0</v>
      </c>
      <c r="M1790" s="10" t="n">
        <v>0</v>
      </c>
      <c r="N1790" s="10" t="n">
        <v>0</v>
      </c>
      <c r="O1790" s="10" t="n">
        <v>0</v>
      </c>
      <c r="P1790" s="10" t="n">
        <v>0</v>
      </c>
      <c r="Q1790" s="160" t="n">
        <v>0</v>
      </c>
      <c r="R1790" s="148"/>
      <c r="S1790" s="149"/>
      <c r="T1790" s="149"/>
      <c r="U1790" s="151"/>
      <c r="V1790" s="151"/>
      <c r="W1790" s="138"/>
      <c r="X1790" s="10" t="s">
        <v>41</v>
      </c>
      <c r="Y1790" s="149"/>
      <c r="Z1790" s="151"/>
      <c r="AA1790" s="149"/>
      <c r="AB1790" s="151"/>
      <c r="AC1790" s="151"/>
      <c r="AD1790" s="150"/>
      <c r="AE1790" s="17"/>
      <c r="AF1790" s="12"/>
      <c r="AG1790" s="12"/>
      <c r="AH1790" s="12"/>
      <c r="AI1790" s="12"/>
      <c r="AJ1790" s="12"/>
      <c r="AK1790" s="12" t="s">
        <v>46</v>
      </c>
    </row>
    <row r="1791" customFormat="false" ht="13.8" hidden="false" customHeight="false" outlineLevel="0" collapsed="false">
      <c r="A1791" s="10" t="s">
        <v>1083</v>
      </c>
      <c r="B1791" s="10" t="s">
        <v>946</v>
      </c>
      <c r="C1791" s="100" t="s">
        <v>1040</v>
      </c>
      <c r="D1791" s="100" t="s">
        <v>1117</v>
      </c>
      <c r="E1791" s="10" t="n">
        <v>4.07501309163987</v>
      </c>
      <c r="F1791" s="10" t="n">
        <v>3.1489554437853</v>
      </c>
      <c r="G1791" s="10" t="n">
        <v>19.4916676055817</v>
      </c>
      <c r="H1791" s="10" t="n">
        <v>53.2198126912708</v>
      </c>
      <c r="I1791" s="10" t="n">
        <v>59.1099452026307</v>
      </c>
      <c r="J1791" s="10" t="n">
        <v>37.3650643315225</v>
      </c>
      <c r="K1791" s="10" t="n">
        <v>33.2479744818476</v>
      </c>
      <c r="L1791" s="10" t="n">
        <v>27.3875556821151</v>
      </c>
      <c r="M1791" s="10" t="n">
        <v>19.5634506098808</v>
      </c>
      <c r="N1791" s="10" t="n">
        <v>20.6112087500237</v>
      </c>
      <c r="O1791" s="10" t="n">
        <v>17.7868473914171</v>
      </c>
      <c r="P1791" s="10" t="n">
        <v>8.78374353199015</v>
      </c>
      <c r="Q1791" s="160" t="n">
        <v>5.06804146227382</v>
      </c>
      <c r="R1791" s="70" t="s">
        <v>40</v>
      </c>
      <c r="S1791" s="10" t="s">
        <v>40</v>
      </c>
      <c r="T1791" s="10" t="s">
        <v>40</v>
      </c>
      <c r="U1791" s="10" t="s">
        <v>40</v>
      </c>
      <c r="V1791" s="10" t="s">
        <v>40</v>
      </c>
      <c r="W1791" s="10" t="s">
        <v>40</v>
      </c>
      <c r="X1791" s="10" t="s">
        <v>40</v>
      </c>
      <c r="Y1791" s="10" t="s">
        <v>40</v>
      </c>
      <c r="Z1791" s="10" t="s">
        <v>40</v>
      </c>
      <c r="AA1791" s="10" t="s">
        <v>40</v>
      </c>
      <c r="AB1791" s="10" t="s">
        <v>40</v>
      </c>
      <c r="AC1791" s="10" t="s">
        <v>40</v>
      </c>
      <c r="AD1791" s="69" t="s">
        <v>40</v>
      </c>
      <c r="AE1791" s="17"/>
      <c r="AF1791" s="12"/>
      <c r="AG1791" s="12"/>
      <c r="AH1791" s="12"/>
      <c r="AI1791" s="12"/>
      <c r="AJ1791" s="12"/>
      <c r="AK1791" s="12" t="s">
        <v>46</v>
      </c>
    </row>
    <row r="1792" customFormat="false" ht="13.8" hidden="false" customHeight="false" outlineLevel="0" collapsed="false">
      <c r="A1792" s="10" t="s">
        <v>1083</v>
      </c>
      <c r="B1792" s="10" t="s">
        <v>946</v>
      </c>
      <c r="C1792" s="100" t="s">
        <v>1040</v>
      </c>
      <c r="D1792" s="100" t="s">
        <v>1118</v>
      </c>
      <c r="E1792" s="10" t="n">
        <v>4.03541819443779</v>
      </c>
      <c r="F1792" s="10" t="n">
        <v>3.18970074847577</v>
      </c>
      <c r="G1792" s="10" t="n">
        <v>19.5030485732215</v>
      </c>
      <c r="H1792" s="10" t="n">
        <v>53.7022945305539</v>
      </c>
      <c r="I1792" s="10" t="n">
        <v>67.454540459587</v>
      </c>
      <c r="J1792" s="10" t="n">
        <v>41.7643390950702</v>
      </c>
      <c r="K1792" s="10" t="n">
        <v>34.1559998469339</v>
      </c>
      <c r="L1792" s="10" t="n">
        <v>27.6330095192506</v>
      </c>
      <c r="M1792" s="10" t="n">
        <v>19.7972314166171</v>
      </c>
      <c r="N1792" s="10" t="n">
        <v>20.3030884404859</v>
      </c>
      <c r="O1792" s="10" t="n">
        <v>17.7220029023195</v>
      </c>
      <c r="P1792" s="10" t="n">
        <v>8.99129220299305</v>
      </c>
      <c r="Q1792" s="160" t="n">
        <v>4.97120003378581</v>
      </c>
      <c r="R1792" s="70" t="s">
        <v>40</v>
      </c>
      <c r="S1792" s="10" t="s">
        <v>40</v>
      </c>
      <c r="T1792" s="10" t="s">
        <v>40</v>
      </c>
      <c r="U1792" s="10" t="s">
        <v>40</v>
      </c>
      <c r="V1792" s="10" t="s">
        <v>40</v>
      </c>
      <c r="W1792" s="10" t="s">
        <v>40</v>
      </c>
      <c r="X1792" s="10" t="s">
        <v>40</v>
      </c>
      <c r="Y1792" s="10" t="s">
        <v>40</v>
      </c>
      <c r="Z1792" s="10" t="s">
        <v>40</v>
      </c>
      <c r="AA1792" s="10" t="s">
        <v>40</v>
      </c>
      <c r="AB1792" s="10" t="s">
        <v>40</v>
      </c>
      <c r="AC1792" s="10" t="s">
        <v>40</v>
      </c>
      <c r="AD1792" s="69" t="s">
        <v>40</v>
      </c>
      <c r="AE1792" s="17"/>
      <c r="AF1792" s="12"/>
      <c r="AG1792" s="12"/>
      <c r="AH1792" s="12"/>
      <c r="AI1792" s="12"/>
      <c r="AJ1792" s="12"/>
      <c r="AK1792" s="12" t="s">
        <v>46</v>
      </c>
    </row>
    <row r="1793" customFormat="false" ht="13.8" hidden="false" customHeight="false" outlineLevel="0" collapsed="false">
      <c r="A1793" s="10" t="s">
        <v>1083</v>
      </c>
      <c r="B1793" s="10" t="s">
        <v>946</v>
      </c>
      <c r="C1793" s="100" t="s">
        <v>1040</v>
      </c>
      <c r="D1793" s="100" t="s">
        <v>1119</v>
      </c>
      <c r="E1793" s="10" t="n">
        <v>3.68036240339279</v>
      </c>
      <c r="F1793" s="10" t="n">
        <v>4.42911454609462</v>
      </c>
      <c r="G1793" s="10" t="n">
        <v>25.9432574964705</v>
      </c>
      <c r="H1793" s="10" t="n">
        <v>59.5538286004393</v>
      </c>
      <c r="I1793" s="10" t="n">
        <v>70.4513656433731</v>
      </c>
      <c r="J1793" s="10" t="n">
        <v>42.4588236706479</v>
      </c>
      <c r="K1793" s="10" t="n">
        <v>32.9387712738817</v>
      </c>
      <c r="L1793" s="10" t="n">
        <v>26.2936348237452</v>
      </c>
      <c r="M1793" s="10" t="n">
        <v>19.6377361216952</v>
      </c>
      <c r="N1793" s="10" t="n">
        <v>20.4952545366472</v>
      </c>
      <c r="O1793" s="10" t="n">
        <v>15.9527841964293</v>
      </c>
      <c r="P1793" s="10" t="n">
        <v>7.36933989509467</v>
      </c>
      <c r="Q1793" s="160" t="n">
        <v>4.51087338110757</v>
      </c>
      <c r="R1793" s="70" t="s">
        <v>40</v>
      </c>
      <c r="S1793" s="10" t="s">
        <v>40</v>
      </c>
      <c r="T1793" s="10" t="s">
        <v>40</v>
      </c>
      <c r="U1793" s="10" t="s">
        <v>40</v>
      </c>
      <c r="V1793" s="10" t="s">
        <v>40</v>
      </c>
      <c r="W1793" s="10" t="s">
        <v>40</v>
      </c>
      <c r="X1793" s="10" t="s">
        <v>40</v>
      </c>
      <c r="Y1793" s="10" t="s">
        <v>40</v>
      </c>
      <c r="Z1793" s="10" t="s">
        <v>40</v>
      </c>
      <c r="AA1793" s="10" t="s">
        <v>40</v>
      </c>
      <c r="AB1793" s="10" t="s">
        <v>40</v>
      </c>
      <c r="AC1793" s="10" t="s">
        <v>40</v>
      </c>
      <c r="AD1793" s="69" t="s">
        <v>40</v>
      </c>
      <c r="AE1793" s="17"/>
      <c r="AF1793" s="12"/>
      <c r="AG1793" s="12"/>
      <c r="AH1793" s="12"/>
      <c r="AI1793" s="12"/>
      <c r="AJ1793" s="12"/>
      <c r="AK1793" s="12" t="s">
        <v>46</v>
      </c>
    </row>
    <row r="1794" customFormat="false" ht="13.8" hidden="false" customHeight="false" outlineLevel="0" collapsed="false">
      <c r="A1794" s="10" t="s">
        <v>1083</v>
      </c>
      <c r="B1794" s="10" t="s">
        <v>946</v>
      </c>
      <c r="C1794" s="100" t="s">
        <v>1040</v>
      </c>
      <c r="D1794" s="100" t="s">
        <v>1120</v>
      </c>
      <c r="E1794" s="10" t="n">
        <v>3.71944144486435</v>
      </c>
      <c r="F1794" s="10" t="n">
        <v>4.30585407785007</v>
      </c>
      <c r="G1794" s="10" t="n">
        <v>23.2603238877796</v>
      </c>
      <c r="H1794" s="10" t="n">
        <v>0</v>
      </c>
      <c r="I1794" s="10" t="n">
        <v>0</v>
      </c>
      <c r="J1794" s="10" t="n">
        <v>0</v>
      </c>
      <c r="K1794" s="10" t="n">
        <v>3.171</v>
      </c>
      <c r="L1794" s="10" t="n">
        <v>20.723913560311</v>
      </c>
      <c r="M1794" s="10" t="n">
        <v>18.5028762769486</v>
      </c>
      <c r="N1794" s="10" t="n">
        <v>15.8519802987576</v>
      </c>
      <c r="O1794" s="10" t="n">
        <v>16.778123470112</v>
      </c>
      <c r="P1794" s="10" t="n">
        <v>9.29046682303861</v>
      </c>
      <c r="Q1794" s="160" t="n">
        <v>4.54158108858835</v>
      </c>
      <c r="R1794" s="70" t="s">
        <v>40</v>
      </c>
      <c r="S1794" s="10" t="s">
        <v>40</v>
      </c>
      <c r="T1794" s="10" t="s">
        <v>40</v>
      </c>
      <c r="U1794" s="151"/>
      <c r="V1794" s="151"/>
      <c r="W1794" s="138"/>
      <c r="X1794" s="10" t="s">
        <v>61</v>
      </c>
      <c r="Y1794" s="10" t="s">
        <v>40</v>
      </c>
      <c r="Z1794" s="10" t="s">
        <v>40</v>
      </c>
      <c r="AA1794" s="10" t="s">
        <v>40</v>
      </c>
      <c r="AB1794" s="10" t="s">
        <v>40</v>
      </c>
      <c r="AC1794" s="10" t="s">
        <v>40</v>
      </c>
      <c r="AD1794" s="69" t="s">
        <v>40</v>
      </c>
      <c r="AE1794" s="17"/>
      <c r="AF1794" s="12"/>
      <c r="AG1794" s="12"/>
      <c r="AH1794" s="12"/>
      <c r="AI1794" s="12"/>
      <c r="AJ1794" s="12"/>
      <c r="AK1794" s="12" t="s">
        <v>46</v>
      </c>
    </row>
    <row r="1795" customFormat="false" ht="13.8" hidden="false" customHeight="false" outlineLevel="0" collapsed="false">
      <c r="A1795" s="10" t="s">
        <v>1083</v>
      </c>
      <c r="B1795" s="10" t="s">
        <v>946</v>
      </c>
      <c r="C1795" s="100" t="s">
        <v>1040</v>
      </c>
      <c r="D1795" s="100" t="s">
        <v>1121</v>
      </c>
      <c r="E1795" s="10" t="n">
        <v>3.71944144486435</v>
      </c>
      <c r="F1795" s="10" t="n">
        <v>4.30585407785007</v>
      </c>
      <c r="G1795" s="10" t="n">
        <v>23.2603238877796</v>
      </c>
      <c r="H1795" s="10" t="n">
        <v>0</v>
      </c>
      <c r="I1795" s="10" t="n">
        <v>0</v>
      </c>
      <c r="J1795" s="10" t="n">
        <v>0</v>
      </c>
      <c r="K1795" s="10" t="n">
        <v>0</v>
      </c>
      <c r="L1795" s="10" t="n">
        <v>2.93167833333333</v>
      </c>
      <c r="M1795" s="10" t="n">
        <v>15.2287526508527</v>
      </c>
      <c r="N1795" s="10" t="n">
        <v>15.3784666121716</v>
      </c>
      <c r="O1795" s="10" t="n">
        <v>16.0354960807377</v>
      </c>
      <c r="P1795" s="10" t="n">
        <v>8.3596962637135</v>
      </c>
      <c r="Q1795" s="160" t="n">
        <v>4.86841871624901</v>
      </c>
      <c r="R1795" s="70" t="s">
        <v>40</v>
      </c>
      <c r="S1795" s="10" t="s">
        <v>40</v>
      </c>
      <c r="T1795" s="10" t="s">
        <v>40</v>
      </c>
      <c r="U1795" s="151"/>
      <c r="V1795" s="151"/>
      <c r="W1795" s="138"/>
      <c r="X1795" s="151"/>
      <c r="Y1795" s="10" t="s">
        <v>41</v>
      </c>
      <c r="Z1795" s="10" t="s">
        <v>40</v>
      </c>
      <c r="AA1795" s="10" t="s">
        <v>40</v>
      </c>
      <c r="AB1795" s="10" t="s">
        <v>40</v>
      </c>
      <c r="AC1795" s="10" t="s">
        <v>40</v>
      </c>
      <c r="AD1795" s="69" t="s">
        <v>40</v>
      </c>
      <c r="AE1795" s="17"/>
      <c r="AF1795" s="12"/>
      <c r="AG1795" s="12"/>
      <c r="AH1795" s="12"/>
      <c r="AI1795" s="12"/>
      <c r="AJ1795" s="12"/>
      <c r="AK1795" s="12" t="s">
        <v>46</v>
      </c>
    </row>
    <row r="1796" customFormat="false" ht="13.8" hidden="false" customHeight="false" outlineLevel="0" collapsed="false">
      <c r="A1796" s="10" t="s">
        <v>1083</v>
      </c>
      <c r="B1796" s="10" t="s">
        <v>946</v>
      </c>
      <c r="C1796" s="100" t="s">
        <v>1040</v>
      </c>
      <c r="D1796" s="100" t="s">
        <v>1122</v>
      </c>
      <c r="E1796" s="10" t="n">
        <v>3.71944144486435</v>
      </c>
      <c r="F1796" s="10" t="n">
        <v>4.30585407785007</v>
      </c>
      <c r="G1796" s="10" t="n">
        <v>23.2603238877796</v>
      </c>
      <c r="H1796" s="10" t="n">
        <v>0</v>
      </c>
      <c r="I1796" s="10" t="n">
        <v>0</v>
      </c>
      <c r="J1796" s="10" t="n">
        <v>0</v>
      </c>
      <c r="K1796" s="10" t="n">
        <v>0</v>
      </c>
      <c r="L1796" s="10" t="n">
        <v>2.93167833333333</v>
      </c>
      <c r="M1796" s="10" t="n">
        <v>0</v>
      </c>
      <c r="N1796" s="10" t="n">
        <v>0</v>
      </c>
      <c r="O1796" s="10" t="n">
        <v>0</v>
      </c>
      <c r="P1796" s="10" t="n">
        <v>0</v>
      </c>
      <c r="Q1796" s="160" t="n">
        <v>0</v>
      </c>
      <c r="R1796" s="70" t="s">
        <v>40</v>
      </c>
      <c r="S1796" s="10" t="s">
        <v>40</v>
      </c>
      <c r="T1796" s="10" t="s">
        <v>40</v>
      </c>
      <c r="U1796" s="151"/>
      <c r="V1796" s="151"/>
      <c r="W1796" s="138"/>
      <c r="X1796" s="151"/>
      <c r="Y1796" s="10" t="s">
        <v>41</v>
      </c>
      <c r="Z1796" s="151"/>
      <c r="AA1796" s="149"/>
      <c r="AB1796" s="151"/>
      <c r="AC1796" s="151"/>
      <c r="AD1796" s="150"/>
      <c r="AE1796" s="17"/>
      <c r="AF1796" s="12"/>
      <c r="AG1796" s="12"/>
      <c r="AH1796" s="12"/>
      <c r="AI1796" s="12"/>
      <c r="AJ1796" s="12"/>
      <c r="AK1796" s="12" t="s">
        <v>46</v>
      </c>
    </row>
    <row r="1797" customFormat="false" ht="13.8" hidden="false" customHeight="false" outlineLevel="0" collapsed="false">
      <c r="A1797" s="10" t="s">
        <v>1083</v>
      </c>
      <c r="B1797" s="10" t="s">
        <v>946</v>
      </c>
      <c r="C1797" s="100" t="s">
        <v>1040</v>
      </c>
      <c r="D1797" s="100" t="s">
        <v>1123</v>
      </c>
      <c r="E1797" s="10" t="n">
        <v>0</v>
      </c>
      <c r="F1797" s="10" t="n">
        <v>0</v>
      </c>
      <c r="G1797" s="10" t="n">
        <v>0</v>
      </c>
      <c r="H1797" s="10" t="n">
        <v>0</v>
      </c>
      <c r="I1797" s="10" t="n">
        <v>0</v>
      </c>
      <c r="J1797" s="10" t="n">
        <v>5.62977</v>
      </c>
      <c r="K1797" s="10" t="n">
        <v>0</v>
      </c>
      <c r="L1797" s="10" t="n">
        <v>2.4414</v>
      </c>
      <c r="M1797" s="10" t="n">
        <v>22.0329517693747</v>
      </c>
      <c r="N1797" s="10" t="n">
        <v>22.3762380225318</v>
      </c>
      <c r="O1797" s="10" t="n">
        <v>18.5456566015879</v>
      </c>
      <c r="P1797" s="10" t="n">
        <v>11.5903880198797</v>
      </c>
      <c r="Q1797" s="160" t="n">
        <v>7.8945179212661</v>
      </c>
      <c r="R1797" s="148"/>
      <c r="S1797" s="149"/>
      <c r="T1797" s="149"/>
      <c r="U1797" s="151"/>
      <c r="V1797" s="151"/>
      <c r="W1797" s="10" t="s">
        <v>61</v>
      </c>
      <c r="X1797" s="151"/>
      <c r="Y1797" s="10" t="s">
        <v>61</v>
      </c>
      <c r="Z1797" s="10" t="s">
        <v>40</v>
      </c>
      <c r="AA1797" s="10" t="s">
        <v>40</v>
      </c>
      <c r="AB1797" s="10" t="s">
        <v>40</v>
      </c>
      <c r="AC1797" s="10" t="s">
        <v>40</v>
      </c>
      <c r="AD1797" s="69" t="s">
        <v>40</v>
      </c>
      <c r="AE1797" s="17"/>
      <c r="AF1797" s="12"/>
      <c r="AG1797" s="12"/>
      <c r="AH1797" s="12"/>
      <c r="AI1797" s="12"/>
      <c r="AJ1797" s="12"/>
      <c r="AK1797" s="12" t="s">
        <v>46</v>
      </c>
    </row>
    <row r="1798" customFormat="false" ht="13.8" hidden="false" customHeight="false" outlineLevel="0" collapsed="false">
      <c r="A1798" s="10" t="s">
        <v>1083</v>
      </c>
      <c r="B1798" s="10" t="s">
        <v>946</v>
      </c>
      <c r="C1798" s="100" t="s">
        <v>1040</v>
      </c>
      <c r="D1798" s="100" t="s">
        <v>1124</v>
      </c>
      <c r="E1798" s="10" t="n">
        <v>0</v>
      </c>
      <c r="F1798" s="10" t="n">
        <v>0</v>
      </c>
      <c r="G1798" s="10" t="n">
        <v>0</v>
      </c>
      <c r="H1798" s="10" t="n">
        <v>0</v>
      </c>
      <c r="I1798" s="10" t="n">
        <v>0</v>
      </c>
      <c r="J1798" s="10" t="n">
        <v>5.62977</v>
      </c>
      <c r="K1798" s="10" t="n">
        <v>0</v>
      </c>
      <c r="L1798" s="10" t="n">
        <v>2.27567666666667</v>
      </c>
      <c r="M1798" s="10" t="n">
        <v>14.0309150020282</v>
      </c>
      <c r="N1798" s="10" t="n">
        <v>19.1885892541281</v>
      </c>
      <c r="O1798" s="10" t="n">
        <v>14.490418064275</v>
      </c>
      <c r="P1798" s="10" t="n">
        <v>6.70892544090748</v>
      </c>
      <c r="Q1798" s="160" t="n">
        <v>4.31537233647846</v>
      </c>
      <c r="R1798" s="148"/>
      <c r="S1798" s="149"/>
      <c r="T1798" s="149"/>
      <c r="U1798" s="151"/>
      <c r="V1798" s="151"/>
      <c r="W1798" s="10" t="s">
        <v>61</v>
      </c>
      <c r="X1798" s="151"/>
      <c r="Y1798" s="10" t="s">
        <v>41</v>
      </c>
      <c r="Z1798" s="10" t="s">
        <v>40</v>
      </c>
      <c r="AA1798" s="10" t="s">
        <v>40</v>
      </c>
      <c r="AB1798" s="10" t="s">
        <v>40</v>
      </c>
      <c r="AC1798" s="10" t="s">
        <v>40</v>
      </c>
      <c r="AD1798" s="69" t="s">
        <v>40</v>
      </c>
      <c r="AE1798" s="17"/>
      <c r="AF1798" s="12"/>
      <c r="AG1798" s="12"/>
      <c r="AH1798" s="12"/>
      <c r="AI1798" s="12"/>
      <c r="AJ1798" s="12"/>
      <c r="AK1798" s="12" t="s">
        <v>46</v>
      </c>
    </row>
    <row r="1799" customFormat="false" ht="13.8" hidden="false" customHeight="false" outlineLevel="0" collapsed="false">
      <c r="A1799" s="10" t="s">
        <v>1083</v>
      </c>
      <c r="B1799" s="10" t="s">
        <v>946</v>
      </c>
      <c r="C1799" s="100" t="s">
        <v>1040</v>
      </c>
      <c r="D1799" s="100" t="s">
        <v>1125</v>
      </c>
      <c r="E1799" s="10" t="n">
        <v>0</v>
      </c>
      <c r="F1799" s="10" t="n">
        <v>0</v>
      </c>
      <c r="G1799" s="10" t="n">
        <v>0</v>
      </c>
      <c r="H1799" s="10" t="n">
        <v>0</v>
      </c>
      <c r="I1799" s="10" t="n">
        <v>0</v>
      </c>
      <c r="J1799" s="10" t="n">
        <v>5.62977</v>
      </c>
      <c r="K1799" s="10" t="n">
        <v>0</v>
      </c>
      <c r="L1799" s="10" t="n">
        <v>2.27567666666667</v>
      </c>
      <c r="M1799" s="10" t="n">
        <v>0</v>
      </c>
      <c r="N1799" s="10" t="n">
        <v>0</v>
      </c>
      <c r="O1799" s="10" t="n">
        <v>0</v>
      </c>
      <c r="P1799" s="10" t="n">
        <v>0</v>
      </c>
      <c r="Q1799" s="160" t="n">
        <v>0</v>
      </c>
      <c r="R1799" s="148"/>
      <c r="S1799" s="149"/>
      <c r="T1799" s="149"/>
      <c r="U1799" s="151"/>
      <c r="V1799" s="151"/>
      <c r="W1799" s="10" t="s">
        <v>61</v>
      </c>
      <c r="X1799" s="151"/>
      <c r="Y1799" s="10" t="s">
        <v>41</v>
      </c>
      <c r="Z1799" s="151"/>
      <c r="AA1799" s="149"/>
      <c r="AB1799" s="151"/>
      <c r="AC1799" s="151"/>
      <c r="AD1799" s="150"/>
      <c r="AE1799" s="17"/>
      <c r="AF1799" s="12"/>
      <c r="AG1799" s="12"/>
      <c r="AH1799" s="12"/>
      <c r="AI1799" s="12"/>
      <c r="AJ1799" s="12"/>
      <c r="AK1799" s="12" t="s">
        <v>46</v>
      </c>
    </row>
    <row r="1800" customFormat="false" ht="13.8" hidden="false" customHeight="false" outlineLevel="0" collapsed="false">
      <c r="A1800" s="10" t="s">
        <v>1083</v>
      </c>
      <c r="B1800" s="10" t="s">
        <v>946</v>
      </c>
      <c r="C1800" s="100" t="s">
        <v>1040</v>
      </c>
      <c r="D1800" s="100" t="s">
        <v>1126</v>
      </c>
      <c r="E1800" s="10" t="n">
        <v>0</v>
      </c>
      <c r="F1800" s="10" t="n">
        <v>0</v>
      </c>
      <c r="G1800" s="10" t="n">
        <v>0</v>
      </c>
      <c r="H1800" s="10" t="n">
        <v>0</v>
      </c>
      <c r="I1800" s="10" t="n">
        <v>0</v>
      </c>
      <c r="J1800" s="10" t="n">
        <v>5.44977</v>
      </c>
      <c r="K1800" s="10" t="n">
        <v>29.928591262017</v>
      </c>
      <c r="L1800" s="10" t="n">
        <v>29.326770424488</v>
      </c>
      <c r="M1800" s="10" t="n">
        <v>17.7638093169246</v>
      </c>
      <c r="N1800" s="10" t="n">
        <v>20.5193425626272</v>
      </c>
      <c r="O1800" s="10" t="n">
        <v>14.0312635375276</v>
      </c>
      <c r="P1800" s="10" t="n">
        <v>6.80961017097746</v>
      </c>
      <c r="Q1800" s="160" t="n">
        <v>4.59221947760809</v>
      </c>
      <c r="R1800" s="148"/>
      <c r="S1800" s="149"/>
      <c r="T1800" s="149"/>
      <c r="U1800" s="151"/>
      <c r="V1800" s="151"/>
      <c r="W1800" s="10" t="s">
        <v>61</v>
      </c>
      <c r="X1800" s="10" t="s">
        <v>40</v>
      </c>
      <c r="Y1800" s="10" t="s">
        <v>40</v>
      </c>
      <c r="Z1800" s="10" t="s">
        <v>40</v>
      </c>
      <c r="AA1800" s="10" t="s">
        <v>40</v>
      </c>
      <c r="AB1800" s="10" t="s">
        <v>40</v>
      </c>
      <c r="AC1800" s="10" t="s">
        <v>40</v>
      </c>
      <c r="AD1800" s="69" t="s">
        <v>40</v>
      </c>
      <c r="AE1800" s="17"/>
      <c r="AF1800" s="12"/>
      <c r="AG1800" s="12"/>
      <c r="AH1800" s="12"/>
      <c r="AI1800" s="12"/>
      <c r="AJ1800" s="12"/>
      <c r="AK1800" s="12" t="s">
        <v>46</v>
      </c>
    </row>
    <row r="1801" customFormat="false" ht="13.8" hidden="false" customHeight="false" outlineLevel="0" collapsed="false">
      <c r="A1801" s="10" t="s">
        <v>1083</v>
      </c>
      <c r="B1801" s="10" t="s">
        <v>946</v>
      </c>
      <c r="C1801" s="100" t="s">
        <v>1040</v>
      </c>
      <c r="D1801" s="100" t="s">
        <v>1127</v>
      </c>
      <c r="E1801" s="10" t="n">
        <v>0</v>
      </c>
      <c r="F1801" s="10" t="n">
        <v>0</v>
      </c>
      <c r="G1801" s="10" t="n">
        <v>0</v>
      </c>
      <c r="H1801" s="10" t="n">
        <v>0</v>
      </c>
      <c r="I1801" s="10" t="n">
        <v>0</v>
      </c>
      <c r="J1801" s="10" t="n">
        <v>5.44977</v>
      </c>
      <c r="K1801" s="10" t="n">
        <v>0</v>
      </c>
      <c r="L1801" s="10" t="n">
        <v>0</v>
      </c>
      <c r="M1801" s="10" t="n">
        <v>0</v>
      </c>
      <c r="N1801" s="10" t="n">
        <v>0</v>
      </c>
      <c r="O1801" s="10" t="n">
        <v>0</v>
      </c>
      <c r="P1801" s="10" t="n">
        <v>0</v>
      </c>
      <c r="Q1801" s="160" t="n">
        <v>0</v>
      </c>
      <c r="R1801" s="148"/>
      <c r="S1801" s="149"/>
      <c r="T1801" s="149"/>
      <c r="U1801" s="151"/>
      <c r="V1801" s="151"/>
      <c r="W1801" s="10" t="s">
        <v>61</v>
      </c>
      <c r="X1801" s="151"/>
      <c r="Y1801" s="149"/>
      <c r="Z1801" s="151"/>
      <c r="AA1801" s="149"/>
      <c r="AB1801" s="151"/>
      <c r="AC1801" s="151"/>
      <c r="AD1801" s="150"/>
      <c r="AE1801" s="17"/>
      <c r="AF1801" s="12"/>
      <c r="AG1801" s="12"/>
      <c r="AH1801" s="12"/>
      <c r="AI1801" s="12"/>
      <c r="AJ1801" s="12"/>
      <c r="AK1801" s="12" t="s">
        <v>46</v>
      </c>
    </row>
    <row r="1802" customFormat="false" ht="13.8" hidden="false" customHeight="false" outlineLevel="0" collapsed="false">
      <c r="A1802" s="10" t="s">
        <v>1083</v>
      </c>
      <c r="B1802" s="10" t="s">
        <v>946</v>
      </c>
      <c r="C1802" s="100" t="s">
        <v>1040</v>
      </c>
      <c r="D1802" s="100" t="s">
        <v>1128</v>
      </c>
      <c r="E1802" s="10" t="n">
        <v>0</v>
      </c>
      <c r="F1802" s="10" t="n">
        <v>0</v>
      </c>
      <c r="G1802" s="10" t="n">
        <v>0</v>
      </c>
      <c r="H1802" s="10" t="n">
        <v>0</v>
      </c>
      <c r="I1802" s="10" t="n">
        <v>0</v>
      </c>
      <c r="J1802" s="10" t="n">
        <v>0</v>
      </c>
      <c r="K1802" s="10" t="n">
        <v>6.20043833333333</v>
      </c>
      <c r="L1802" s="10" t="n">
        <v>28.3731611037538</v>
      </c>
      <c r="M1802" s="10" t="n">
        <v>16.4890191686295</v>
      </c>
      <c r="N1802" s="10" t="n">
        <v>23.5271806039271</v>
      </c>
      <c r="O1802" s="10" t="n">
        <v>18.0030465498567</v>
      </c>
      <c r="P1802" s="10" t="n">
        <v>7.56994195992039</v>
      </c>
      <c r="Q1802" s="160" t="n">
        <v>5.17023756390526</v>
      </c>
      <c r="R1802" s="148"/>
      <c r="S1802" s="149"/>
      <c r="T1802" s="149"/>
      <c r="U1802" s="151"/>
      <c r="V1802" s="151"/>
      <c r="W1802" s="138"/>
      <c r="X1802" s="10" t="s">
        <v>41</v>
      </c>
      <c r="Y1802" s="10" t="s">
        <v>40</v>
      </c>
      <c r="Z1802" s="10" t="s">
        <v>40</v>
      </c>
      <c r="AA1802" s="10" t="s">
        <v>40</v>
      </c>
      <c r="AB1802" s="10" t="s">
        <v>40</v>
      </c>
      <c r="AC1802" s="10" t="s">
        <v>40</v>
      </c>
      <c r="AD1802" s="69" t="s">
        <v>40</v>
      </c>
      <c r="AE1802" s="17"/>
      <c r="AF1802" s="12"/>
      <c r="AG1802" s="12"/>
      <c r="AH1802" s="12"/>
      <c r="AI1802" s="12"/>
      <c r="AJ1802" s="12"/>
      <c r="AK1802" s="12" t="s">
        <v>46</v>
      </c>
    </row>
    <row r="1803" customFormat="false" ht="13.8" hidden="false" customHeight="false" outlineLevel="0" collapsed="false">
      <c r="A1803" s="10" t="s">
        <v>1083</v>
      </c>
      <c r="B1803" s="10" t="s">
        <v>946</v>
      </c>
      <c r="C1803" s="100" t="s">
        <v>1040</v>
      </c>
      <c r="D1803" s="100" t="s">
        <v>1129</v>
      </c>
      <c r="E1803" s="10" t="n">
        <v>0</v>
      </c>
      <c r="F1803" s="10" t="n">
        <v>0</v>
      </c>
      <c r="G1803" s="10" t="n">
        <v>0</v>
      </c>
      <c r="H1803" s="10" t="n">
        <v>0</v>
      </c>
      <c r="I1803" s="10" t="n">
        <v>0</v>
      </c>
      <c r="J1803" s="10" t="n">
        <v>0</v>
      </c>
      <c r="K1803" s="10" t="n">
        <v>6.20043833333333</v>
      </c>
      <c r="L1803" s="10" t="n">
        <v>0</v>
      </c>
      <c r="M1803" s="10" t="n">
        <v>0</v>
      </c>
      <c r="N1803" s="10" t="n">
        <v>0</v>
      </c>
      <c r="O1803" s="10" t="n">
        <v>0</v>
      </c>
      <c r="P1803" s="10" t="n">
        <v>0</v>
      </c>
      <c r="Q1803" s="160" t="n">
        <v>0</v>
      </c>
      <c r="R1803" s="148"/>
      <c r="S1803" s="149"/>
      <c r="T1803" s="149"/>
      <c r="U1803" s="151"/>
      <c r="V1803" s="151"/>
      <c r="W1803" s="138"/>
      <c r="X1803" s="10" t="s">
        <v>41</v>
      </c>
      <c r="Y1803" s="149"/>
      <c r="Z1803" s="151"/>
      <c r="AA1803" s="149"/>
      <c r="AB1803" s="151"/>
      <c r="AC1803" s="151"/>
      <c r="AD1803" s="150"/>
      <c r="AE1803" s="17"/>
      <c r="AF1803" s="12"/>
      <c r="AG1803" s="12"/>
      <c r="AH1803" s="12"/>
      <c r="AI1803" s="12"/>
      <c r="AJ1803" s="12"/>
      <c r="AK1803" s="12" t="s">
        <v>46</v>
      </c>
    </row>
    <row r="1804" customFormat="false" ht="13.8" hidden="false" customHeight="false" outlineLevel="0" collapsed="false">
      <c r="A1804" s="10" t="s">
        <v>1083</v>
      </c>
      <c r="B1804" s="10" t="s">
        <v>946</v>
      </c>
      <c r="C1804" s="100" t="s">
        <v>1040</v>
      </c>
      <c r="D1804" s="100" t="s">
        <v>1130</v>
      </c>
      <c r="E1804" s="10" t="n">
        <v>3.6402283147687</v>
      </c>
      <c r="F1804" s="10" t="n">
        <v>4.35406945054493</v>
      </c>
      <c r="G1804" s="10" t="n">
        <v>26.9941562424813</v>
      </c>
      <c r="H1804" s="10" t="n">
        <v>0</v>
      </c>
      <c r="I1804" s="10" t="n">
        <v>0</v>
      </c>
      <c r="J1804" s="10" t="n">
        <v>0</v>
      </c>
      <c r="K1804" s="10" t="n">
        <v>4.56549</v>
      </c>
      <c r="L1804" s="10" t="n">
        <v>20.5775142798112</v>
      </c>
      <c r="M1804" s="10" t="n">
        <v>16.4001717755482</v>
      </c>
      <c r="N1804" s="10" t="n">
        <v>21.1940661941965</v>
      </c>
      <c r="O1804" s="10" t="n">
        <v>17.1134480638873</v>
      </c>
      <c r="P1804" s="10" t="n">
        <v>7.27801075293904</v>
      </c>
      <c r="Q1804" s="160" t="n">
        <v>3.77614459821156</v>
      </c>
      <c r="R1804" s="70" t="s">
        <v>40</v>
      </c>
      <c r="S1804" s="10" t="s">
        <v>40</v>
      </c>
      <c r="T1804" s="10" t="s">
        <v>40</v>
      </c>
      <c r="U1804" s="151"/>
      <c r="V1804" s="151"/>
      <c r="W1804" s="138"/>
      <c r="X1804" s="10" t="s">
        <v>61</v>
      </c>
      <c r="Y1804" s="10" t="s">
        <v>40</v>
      </c>
      <c r="Z1804" s="10" t="s">
        <v>40</v>
      </c>
      <c r="AA1804" s="10" t="s">
        <v>40</v>
      </c>
      <c r="AB1804" s="10" t="s">
        <v>40</v>
      </c>
      <c r="AC1804" s="10" t="s">
        <v>40</v>
      </c>
      <c r="AD1804" s="69" t="s">
        <v>40</v>
      </c>
      <c r="AE1804" s="17"/>
      <c r="AF1804" s="12"/>
      <c r="AG1804" s="12"/>
      <c r="AH1804" s="12"/>
      <c r="AI1804" s="12"/>
      <c r="AJ1804" s="12"/>
      <c r="AK1804" s="12" t="s">
        <v>46</v>
      </c>
    </row>
    <row r="1805" customFormat="false" ht="13.8" hidden="false" customHeight="false" outlineLevel="0" collapsed="false">
      <c r="A1805" s="10" t="s">
        <v>1083</v>
      </c>
      <c r="B1805" s="10" t="s">
        <v>946</v>
      </c>
      <c r="C1805" s="100" t="s">
        <v>1040</v>
      </c>
      <c r="D1805" s="100" t="s">
        <v>1131</v>
      </c>
      <c r="E1805" s="10" t="n">
        <v>3.6402283147687</v>
      </c>
      <c r="F1805" s="10" t="n">
        <v>4.35406945054493</v>
      </c>
      <c r="G1805" s="10" t="n">
        <v>26.9941562424813</v>
      </c>
      <c r="H1805" s="10" t="n">
        <v>0</v>
      </c>
      <c r="I1805" s="10" t="n">
        <v>0</v>
      </c>
      <c r="J1805" s="10" t="n">
        <v>0</v>
      </c>
      <c r="K1805" s="10" t="n">
        <v>4.31185166666667</v>
      </c>
      <c r="L1805" s="10" t="n">
        <v>20.5775142798112</v>
      </c>
      <c r="M1805" s="10" t="n">
        <v>16.4001717755482</v>
      </c>
      <c r="N1805" s="10" t="n">
        <v>21.1940661941965</v>
      </c>
      <c r="O1805" s="10" t="n">
        <v>17.1134480638873</v>
      </c>
      <c r="P1805" s="10" t="n">
        <v>7.27801075293904</v>
      </c>
      <c r="Q1805" s="160" t="n">
        <v>3.77614459821156</v>
      </c>
      <c r="R1805" s="70" t="s">
        <v>40</v>
      </c>
      <c r="S1805" s="10" t="s">
        <v>40</v>
      </c>
      <c r="T1805" s="10" t="s">
        <v>40</v>
      </c>
      <c r="U1805" s="151"/>
      <c r="V1805" s="151"/>
      <c r="W1805" s="138"/>
      <c r="X1805" s="10" t="s">
        <v>41</v>
      </c>
      <c r="Y1805" s="10" t="s">
        <v>40</v>
      </c>
      <c r="Z1805" s="10" t="s">
        <v>40</v>
      </c>
      <c r="AA1805" s="10" t="s">
        <v>40</v>
      </c>
      <c r="AB1805" s="10" t="s">
        <v>40</v>
      </c>
      <c r="AC1805" s="10" t="s">
        <v>40</v>
      </c>
      <c r="AD1805" s="69" t="s">
        <v>40</v>
      </c>
      <c r="AE1805" s="17"/>
      <c r="AF1805" s="12"/>
      <c r="AG1805" s="12"/>
      <c r="AH1805" s="12"/>
      <c r="AI1805" s="12"/>
      <c r="AJ1805" s="12"/>
      <c r="AK1805" s="12" t="s">
        <v>46</v>
      </c>
    </row>
    <row r="1806" customFormat="false" ht="13.8" hidden="false" customHeight="false" outlineLevel="0" collapsed="false">
      <c r="A1806" s="10" t="s">
        <v>1083</v>
      </c>
      <c r="B1806" s="10" t="s">
        <v>946</v>
      </c>
      <c r="C1806" s="100" t="s">
        <v>1040</v>
      </c>
      <c r="D1806" s="100" t="s">
        <v>1132</v>
      </c>
      <c r="E1806" s="10" t="n">
        <v>3.6402283147687</v>
      </c>
      <c r="F1806" s="10" t="n">
        <v>4.35406945054493</v>
      </c>
      <c r="G1806" s="10" t="n">
        <v>26.9941562424813</v>
      </c>
      <c r="H1806" s="10" t="n">
        <v>0</v>
      </c>
      <c r="I1806" s="10" t="n">
        <v>0</v>
      </c>
      <c r="J1806" s="10" t="n">
        <v>0</v>
      </c>
      <c r="K1806" s="10" t="n">
        <v>4.31185166666667</v>
      </c>
      <c r="L1806" s="10" t="n">
        <v>0</v>
      </c>
      <c r="M1806" s="10" t="n">
        <v>0</v>
      </c>
      <c r="N1806" s="10" t="n">
        <v>0</v>
      </c>
      <c r="O1806" s="10" t="n">
        <v>0</v>
      </c>
      <c r="P1806" s="10" t="n">
        <v>0</v>
      </c>
      <c r="Q1806" s="160" t="n">
        <v>0</v>
      </c>
      <c r="R1806" s="70" t="s">
        <v>40</v>
      </c>
      <c r="S1806" s="10" t="s">
        <v>40</v>
      </c>
      <c r="T1806" s="10" t="s">
        <v>40</v>
      </c>
      <c r="U1806" s="151"/>
      <c r="V1806" s="151"/>
      <c r="W1806" s="138"/>
      <c r="X1806" s="10" t="s">
        <v>41</v>
      </c>
      <c r="Y1806" s="149"/>
      <c r="Z1806" s="151"/>
      <c r="AA1806" s="149"/>
      <c r="AB1806" s="151"/>
      <c r="AC1806" s="151"/>
      <c r="AD1806" s="150"/>
      <c r="AE1806" s="17"/>
      <c r="AF1806" s="12"/>
      <c r="AG1806" s="12"/>
      <c r="AH1806" s="12"/>
      <c r="AI1806" s="12"/>
      <c r="AJ1806" s="12"/>
      <c r="AK1806" s="12" t="s">
        <v>46</v>
      </c>
    </row>
    <row r="1807" customFormat="false" ht="13.8" hidden="false" customHeight="false" outlineLevel="0" collapsed="false">
      <c r="A1807" s="10" t="s">
        <v>1083</v>
      </c>
      <c r="B1807" s="10" t="s">
        <v>946</v>
      </c>
      <c r="C1807" s="100" t="s">
        <v>1040</v>
      </c>
      <c r="D1807" s="100" t="s">
        <v>1133</v>
      </c>
      <c r="E1807" s="10" t="n">
        <v>0</v>
      </c>
      <c r="F1807" s="10" t="n">
        <v>0</v>
      </c>
      <c r="G1807" s="10" t="n">
        <v>0</v>
      </c>
      <c r="H1807" s="10" t="n">
        <v>0</v>
      </c>
      <c r="I1807" s="10" t="n">
        <v>0</v>
      </c>
      <c r="J1807" s="10" t="n">
        <v>5.8707</v>
      </c>
      <c r="K1807" s="10" t="n">
        <v>0</v>
      </c>
      <c r="L1807" s="10" t="n">
        <v>2.54547</v>
      </c>
      <c r="M1807" s="10" t="n">
        <v>22.2899992409207</v>
      </c>
      <c r="N1807" s="10" t="n">
        <v>22.4259341330755</v>
      </c>
      <c r="O1807" s="10" t="n">
        <v>18.4819038425173</v>
      </c>
      <c r="P1807" s="10" t="n">
        <v>12.0892154886609</v>
      </c>
      <c r="Q1807" s="160" t="n">
        <v>8.0861717178708</v>
      </c>
      <c r="R1807" s="148"/>
      <c r="S1807" s="149"/>
      <c r="T1807" s="149"/>
      <c r="U1807" s="151"/>
      <c r="V1807" s="151"/>
      <c r="W1807" s="10" t="s">
        <v>61</v>
      </c>
      <c r="X1807" s="151"/>
      <c r="Y1807" s="10" t="s">
        <v>61</v>
      </c>
      <c r="Z1807" s="10" t="s">
        <v>40</v>
      </c>
      <c r="AA1807" s="10" t="s">
        <v>40</v>
      </c>
      <c r="AB1807" s="10" t="s">
        <v>40</v>
      </c>
      <c r="AC1807" s="10" t="s">
        <v>40</v>
      </c>
      <c r="AD1807" s="69" t="s">
        <v>40</v>
      </c>
      <c r="AE1807" s="17"/>
      <c r="AF1807" s="12"/>
      <c r="AG1807" s="12"/>
      <c r="AH1807" s="12"/>
      <c r="AI1807" s="12"/>
      <c r="AJ1807" s="12"/>
      <c r="AK1807" s="12" t="s">
        <v>46</v>
      </c>
    </row>
    <row r="1808" customFormat="false" ht="13.8" hidden="false" customHeight="false" outlineLevel="0" collapsed="false">
      <c r="A1808" s="10" t="s">
        <v>1083</v>
      </c>
      <c r="B1808" s="10" t="s">
        <v>946</v>
      </c>
      <c r="C1808" s="100" t="s">
        <v>1040</v>
      </c>
      <c r="D1808" s="100" t="s">
        <v>1134</v>
      </c>
      <c r="E1808" s="10" t="n">
        <v>0</v>
      </c>
      <c r="F1808" s="10" t="n">
        <v>0</v>
      </c>
      <c r="G1808" s="10" t="n">
        <v>0</v>
      </c>
      <c r="H1808" s="10" t="n">
        <v>0</v>
      </c>
      <c r="I1808" s="10" t="n">
        <v>0</v>
      </c>
      <c r="J1808" s="10" t="n">
        <v>5.8707</v>
      </c>
      <c r="K1808" s="10" t="n">
        <v>0</v>
      </c>
      <c r="L1808" s="10" t="n">
        <v>2.348125</v>
      </c>
      <c r="M1808" s="10" t="n">
        <v>14.2645046398753</v>
      </c>
      <c r="N1808" s="10" t="n">
        <v>19.4795996110354</v>
      </c>
      <c r="O1808" s="10" t="n">
        <v>14.5580765241314</v>
      </c>
      <c r="P1808" s="10" t="n">
        <v>7.09361039279472</v>
      </c>
      <c r="Q1808" s="160" t="n">
        <v>4.32113377820878</v>
      </c>
      <c r="R1808" s="148"/>
      <c r="S1808" s="149"/>
      <c r="T1808" s="149"/>
      <c r="U1808" s="151"/>
      <c r="V1808" s="151"/>
      <c r="W1808" s="10" t="s">
        <v>61</v>
      </c>
      <c r="X1808" s="151"/>
      <c r="Y1808" s="10" t="s">
        <v>41</v>
      </c>
      <c r="Z1808" s="10" t="s">
        <v>40</v>
      </c>
      <c r="AA1808" s="10" t="s">
        <v>40</v>
      </c>
      <c r="AB1808" s="10" t="s">
        <v>40</v>
      </c>
      <c r="AC1808" s="10" t="s">
        <v>40</v>
      </c>
      <c r="AD1808" s="69" t="s">
        <v>40</v>
      </c>
      <c r="AE1808" s="17"/>
      <c r="AF1808" s="12"/>
      <c r="AG1808" s="12"/>
      <c r="AH1808" s="12"/>
      <c r="AI1808" s="12"/>
      <c r="AJ1808" s="12"/>
      <c r="AK1808" s="12" t="s">
        <v>46</v>
      </c>
    </row>
    <row r="1809" customFormat="false" ht="13.8" hidden="false" customHeight="false" outlineLevel="0" collapsed="false">
      <c r="A1809" s="10" t="s">
        <v>1083</v>
      </c>
      <c r="B1809" s="10" t="s">
        <v>946</v>
      </c>
      <c r="C1809" s="100" t="s">
        <v>1040</v>
      </c>
      <c r="D1809" s="100" t="s">
        <v>1135</v>
      </c>
      <c r="E1809" s="10" t="n">
        <v>0</v>
      </c>
      <c r="F1809" s="10" t="n">
        <v>0</v>
      </c>
      <c r="G1809" s="10" t="n">
        <v>0</v>
      </c>
      <c r="H1809" s="10" t="n">
        <v>0</v>
      </c>
      <c r="I1809" s="10" t="n">
        <v>0</v>
      </c>
      <c r="J1809" s="10" t="n">
        <v>5.8707</v>
      </c>
      <c r="K1809" s="10" t="n">
        <v>0</v>
      </c>
      <c r="L1809" s="10" t="n">
        <v>2.348125</v>
      </c>
      <c r="M1809" s="10" t="n">
        <v>0</v>
      </c>
      <c r="N1809" s="10" t="n">
        <v>0</v>
      </c>
      <c r="O1809" s="10" t="n">
        <v>0</v>
      </c>
      <c r="P1809" s="10" t="n">
        <v>0</v>
      </c>
      <c r="Q1809" s="160" t="n">
        <v>0</v>
      </c>
      <c r="R1809" s="148"/>
      <c r="S1809" s="149"/>
      <c r="T1809" s="149"/>
      <c r="U1809" s="151"/>
      <c r="V1809" s="151"/>
      <c r="W1809" s="10" t="s">
        <v>61</v>
      </c>
      <c r="X1809" s="151"/>
      <c r="Y1809" s="10" t="s">
        <v>41</v>
      </c>
      <c r="Z1809" s="151"/>
      <c r="AA1809" s="149"/>
      <c r="AB1809" s="151"/>
      <c r="AC1809" s="151"/>
      <c r="AD1809" s="150"/>
      <c r="AE1809" s="17"/>
      <c r="AF1809" s="12"/>
      <c r="AG1809" s="12"/>
      <c r="AH1809" s="12"/>
      <c r="AI1809" s="12"/>
      <c r="AJ1809" s="12"/>
      <c r="AK1809" s="12" t="s">
        <v>46</v>
      </c>
    </row>
    <row r="1810" customFormat="false" ht="13.8" hidden="false" customHeight="false" outlineLevel="0" collapsed="false">
      <c r="A1810" s="10" t="s">
        <v>1083</v>
      </c>
      <c r="B1810" s="10" t="s">
        <v>946</v>
      </c>
      <c r="C1810" s="100" t="s">
        <v>1040</v>
      </c>
      <c r="D1810" s="100" t="s">
        <v>1136</v>
      </c>
      <c r="E1810" s="10" t="n">
        <v>0</v>
      </c>
      <c r="F1810" s="10" t="n">
        <v>0</v>
      </c>
      <c r="G1810" s="10" t="n">
        <v>0</v>
      </c>
      <c r="H1810" s="10" t="n">
        <v>0</v>
      </c>
      <c r="I1810" s="10" t="n">
        <v>0</v>
      </c>
      <c r="J1810" s="10" t="n">
        <v>5.6907</v>
      </c>
      <c r="K1810" s="10" t="n">
        <v>30.8336009156136</v>
      </c>
      <c r="L1810" s="10" t="n">
        <v>29.0738089205254</v>
      </c>
      <c r="M1810" s="10" t="n">
        <v>18.1053333623069</v>
      </c>
      <c r="N1810" s="10" t="n">
        <v>20.3174180342328</v>
      </c>
      <c r="O1810" s="10" t="n">
        <v>14.524935262189</v>
      </c>
      <c r="P1810" s="10" t="n">
        <v>6.72528656465667</v>
      </c>
      <c r="Q1810" s="160" t="n">
        <v>4.30901835362117</v>
      </c>
      <c r="R1810" s="148"/>
      <c r="S1810" s="149"/>
      <c r="T1810" s="149"/>
      <c r="U1810" s="151"/>
      <c r="V1810" s="151"/>
      <c r="W1810" s="10" t="s">
        <v>61</v>
      </c>
      <c r="X1810" s="10" t="s">
        <v>40</v>
      </c>
      <c r="Y1810" s="10" t="s">
        <v>40</v>
      </c>
      <c r="Z1810" s="10" t="s">
        <v>40</v>
      </c>
      <c r="AA1810" s="10" t="s">
        <v>40</v>
      </c>
      <c r="AB1810" s="10" t="s">
        <v>40</v>
      </c>
      <c r="AC1810" s="10" t="s">
        <v>40</v>
      </c>
      <c r="AD1810" s="69" t="s">
        <v>40</v>
      </c>
      <c r="AE1810" s="17"/>
      <c r="AF1810" s="12"/>
      <c r="AG1810" s="12"/>
      <c r="AH1810" s="12"/>
      <c r="AI1810" s="12"/>
      <c r="AJ1810" s="12"/>
      <c r="AK1810" s="12" t="s">
        <v>46</v>
      </c>
    </row>
    <row r="1811" customFormat="false" ht="13.8" hidden="false" customHeight="false" outlineLevel="0" collapsed="false">
      <c r="A1811" s="10" t="s">
        <v>1083</v>
      </c>
      <c r="B1811" s="10" t="s">
        <v>946</v>
      </c>
      <c r="C1811" s="100" t="s">
        <v>1040</v>
      </c>
      <c r="D1811" s="100" t="s">
        <v>1137</v>
      </c>
      <c r="E1811" s="10" t="n">
        <v>0</v>
      </c>
      <c r="F1811" s="10" t="n">
        <v>0</v>
      </c>
      <c r="G1811" s="10" t="n">
        <v>0</v>
      </c>
      <c r="H1811" s="10" t="n">
        <v>0</v>
      </c>
      <c r="I1811" s="10" t="n">
        <v>0</v>
      </c>
      <c r="J1811" s="10" t="n">
        <v>5.6907</v>
      </c>
      <c r="K1811" s="10" t="n">
        <v>0</v>
      </c>
      <c r="L1811" s="10" t="n">
        <v>0</v>
      </c>
      <c r="M1811" s="10" t="n">
        <v>0</v>
      </c>
      <c r="N1811" s="10" t="n">
        <v>0</v>
      </c>
      <c r="O1811" s="10" t="n">
        <v>0</v>
      </c>
      <c r="P1811" s="10" t="n">
        <v>0</v>
      </c>
      <c r="Q1811" s="160" t="n">
        <v>0</v>
      </c>
      <c r="R1811" s="148"/>
      <c r="S1811" s="149"/>
      <c r="T1811" s="149"/>
      <c r="U1811" s="151"/>
      <c r="V1811" s="151"/>
      <c r="W1811" s="10" t="s">
        <v>61</v>
      </c>
      <c r="X1811" s="151"/>
      <c r="Y1811" s="149"/>
      <c r="Z1811" s="151"/>
      <c r="AA1811" s="149"/>
      <c r="AB1811" s="151"/>
      <c r="AC1811" s="151"/>
      <c r="AD1811" s="150"/>
      <c r="AE1811" s="17"/>
      <c r="AF1811" s="12"/>
      <c r="AG1811" s="12"/>
      <c r="AH1811" s="12"/>
      <c r="AI1811" s="12"/>
      <c r="AJ1811" s="12"/>
      <c r="AK1811" s="12" t="s">
        <v>46</v>
      </c>
    </row>
    <row r="1812" customFormat="false" ht="13.8" hidden="false" customHeight="false" outlineLevel="0" collapsed="false">
      <c r="A1812" s="10" t="s">
        <v>1083</v>
      </c>
      <c r="B1812" s="10" t="s">
        <v>946</v>
      </c>
      <c r="C1812" s="100" t="s">
        <v>1040</v>
      </c>
      <c r="D1812" s="100" t="s">
        <v>1138</v>
      </c>
      <c r="E1812" s="10" t="n">
        <v>0</v>
      </c>
      <c r="F1812" s="10" t="n">
        <v>0</v>
      </c>
      <c r="G1812" s="10" t="n">
        <v>0</v>
      </c>
      <c r="H1812" s="10" t="n">
        <v>0</v>
      </c>
      <c r="I1812" s="10" t="n">
        <v>0</v>
      </c>
      <c r="J1812" s="10" t="n">
        <v>0</v>
      </c>
      <c r="K1812" s="10" t="n">
        <v>6.70304333333333</v>
      </c>
      <c r="L1812" s="10" t="n">
        <v>29.2655424915609</v>
      </c>
      <c r="M1812" s="10" t="n">
        <v>16.887399438946</v>
      </c>
      <c r="N1812" s="10" t="n">
        <v>23.6248281890793</v>
      </c>
      <c r="O1812" s="10" t="n">
        <v>18.2028090004765</v>
      </c>
      <c r="P1812" s="10" t="n">
        <v>7.17435020421233</v>
      </c>
      <c r="Q1812" s="160" t="n">
        <v>4.52413446491673</v>
      </c>
      <c r="R1812" s="148"/>
      <c r="S1812" s="149"/>
      <c r="T1812" s="149"/>
      <c r="U1812" s="151"/>
      <c r="V1812" s="151"/>
      <c r="W1812" s="138"/>
      <c r="X1812" s="10" t="s">
        <v>41</v>
      </c>
      <c r="Y1812" s="10" t="s">
        <v>40</v>
      </c>
      <c r="Z1812" s="10" t="s">
        <v>40</v>
      </c>
      <c r="AA1812" s="10" t="s">
        <v>40</v>
      </c>
      <c r="AB1812" s="10" t="s">
        <v>40</v>
      </c>
      <c r="AC1812" s="10" t="s">
        <v>40</v>
      </c>
      <c r="AD1812" s="69" t="s">
        <v>40</v>
      </c>
      <c r="AE1812" s="17"/>
      <c r="AF1812" s="12"/>
      <c r="AG1812" s="12"/>
      <c r="AH1812" s="12"/>
      <c r="AI1812" s="12"/>
      <c r="AJ1812" s="12"/>
      <c r="AK1812" s="12" t="s">
        <v>46</v>
      </c>
    </row>
    <row r="1813" customFormat="false" ht="13.8" hidden="false" customHeight="false" outlineLevel="0" collapsed="false">
      <c r="A1813" s="10" t="s">
        <v>1083</v>
      </c>
      <c r="B1813" s="10" t="s">
        <v>946</v>
      </c>
      <c r="C1813" s="100" t="s">
        <v>1040</v>
      </c>
      <c r="D1813" s="100" t="s">
        <v>1139</v>
      </c>
      <c r="E1813" s="10" t="n">
        <v>0</v>
      </c>
      <c r="F1813" s="10" t="n">
        <v>0</v>
      </c>
      <c r="G1813" s="10" t="n">
        <v>0</v>
      </c>
      <c r="H1813" s="10" t="n">
        <v>0</v>
      </c>
      <c r="I1813" s="10" t="n">
        <v>0</v>
      </c>
      <c r="J1813" s="10" t="n">
        <v>0</v>
      </c>
      <c r="K1813" s="10" t="n">
        <v>6.70304333333333</v>
      </c>
      <c r="L1813" s="10" t="n">
        <v>0</v>
      </c>
      <c r="M1813" s="10" t="n">
        <v>0</v>
      </c>
      <c r="N1813" s="10" t="n">
        <v>0</v>
      </c>
      <c r="O1813" s="10" t="n">
        <v>0</v>
      </c>
      <c r="P1813" s="10" t="n">
        <v>0</v>
      </c>
      <c r="Q1813" s="160" t="n">
        <v>0</v>
      </c>
      <c r="R1813" s="148"/>
      <c r="S1813" s="149"/>
      <c r="T1813" s="149"/>
      <c r="U1813" s="151"/>
      <c r="V1813" s="151"/>
      <c r="W1813" s="138"/>
      <c r="X1813" s="10" t="s">
        <v>41</v>
      </c>
      <c r="Y1813" s="149"/>
      <c r="Z1813" s="151"/>
      <c r="AA1813" s="149"/>
      <c r="AB1813" s="151"/>
      <c r="AC1813" s="151"/>
      <c r="AD1813" s="150"/>
      <c r="AE1813" s="17"/>
      <c r="AF1813" s="12"/>
      <c r="AG1813" s="12"/>
      <c r="AH1813" s="12"/>
      <c r="AI1813" s="12"/>
      <c r="AJ1813" s="12"/>
      <c r="AK1813" s="12" t="s">
        <v>46</v>
      </c>
    </row>
    <row r="1814" customFormat="false" ht="13.8" hidden="false" customHeight="false" outlineLevel="0" collapsed="false">
      <c r="A1814" s="10" t="s">
        <v>1083</v>
      </c>
      <c r="B1814" s="10" t="s">
        <v>946</v>
      </c>
      <c r="C1814" s="100" t="s">
        <v>1040</v>
      </c>
      <c r="D1814" s="100" t="s">
        <v>1140</v>
      </c>
      <c r="E1814" s="10" t="n">
        <v>3.78144128928109</v>
      </c>
      <c r="F1814" s="10" t="n">
        <v>4.40892716721883</v>
      </c>
      <c r="G1814" s="10" t="n">
        <v>26.9951410474522</v>
      </c>
      <c r="H1814" s="10" t="n">
        <v>0</v>
      </c>
      <c r="I1814" s="10" t="n">
        <v>0</v>
      </c>
      <c r="J1814" s="10" t="n">
        <v>0</v>
      </c>
      <c r="K1814" s="10" t="n">
        <v>5.3538</v>
      </c>
      <c r="L1814" s="10" t="n">
        <v>21.2265808986766</v>
      </c>
      <c r="M1814" s="10" t="n">
        <v>15.8886285693873</v>
      </c>
      <c r="N1814" s="10" t="n">
        <v>21.300409500088</v>
      </c>
      <c r="O1814" s="10" t="n">
        <v>16.8331607963358</v>
      </c>
      <c r="P1814" s="10" t="n">
        <v>6.8799320590638</v>
      </c>
      <c r="Q1814" s="160" t="n">
        <v>4.03014329217729</v>
      </c>
      <c r="R1814" s="70" t="s">
        <v>40</v>
      </c>
      <c r="S1814" s="10" t="s">
        <v>40</v>
      </c>
      <c r="T1814" s="10" t="s">
        <v>40</v>
      </c>
      <c r="U1814" s="151"/>
      <c r="V1814" s="151"/>
      <c r="W1814" s="138"/>
      <c r="X1814" s="10" t="s">
        <v>61</v>
      </c>
      <c r="Y1814" s="10" t="s">
        <v>40</v>
      </c>
      <c r="Z1814" s="10" t="s">
        <v>40</v>
      </c>
      <c r="AA1814" s="10" t="s">
        <v>40</v>
      </c>
      <c r="AB1814" s="10" t="s">
        <v>40</v>
      </c>
      <c r="AC1814" s="10" t="s">
        <v>40</v>
      </c>
      <c r="AD1814" s="69" t="s">
        <v>40</v>
      </c>
      <c r="AE1814" s="17"/>
      <c r="AF1814" s="12"/>
      <c r="AG1814" s="12"/>
      <c r="AH1814" s="12"/>
      <c r="AI1814" s="12"/>
      <c r="AJ1814" s="12"/>
      <c r="AK1814" s="12" t="s">
        <v>46</v>
      </c>
    </row>
    <row r="1815" customFormat="false" ht="13.8" hidden="false" customHeight="false" outlineLevel="0" collapsed="false">
      <c r="A1815" s="10" t="s">
        <v>1083</v>
      </c>
      <c r="B1815" s="10" t="s">
        <v>946</v>
      </c>
      <c r="C1815" s="100" t="s">
        <v>1040</v>
      </c>
      <c r="D1815" s="100" t="s">
        <v>1141</v>
      </c>
      <c r="E1815" s="10" t="n">
        <v>3.78144128928109</v>
      </c>
      <c r="F1815" s="10" t="n">
        <v>4.40892716721883</v>
      </c>
      <c r="G1815" s="10" t="n">
        <v>34.3841164667337</v>
      </c>
      <c r="H1815" s="10" t="n">
        <v>0</v>
      </c>
      <c r="I1815" s="10" t="n">
        <v>0</v>
      </c>
      <c r="J1815" s="10" t="n">
        <v>0</v>
      </c>
      <c r="K1815" s="10" t="n">
        <v>0</v>
      </c>
      <c r="L1815" s="10" t="n">
        <v>4.00185666666667</v>
      </c>
      <c r="M1815" s="10" t="n">
        <v>15.9735711965533</v>
      </c>
      <c r="N1815" s="10" t="n">
        <v>17.8912761701005</v>
      </c>
      <c r="O1815" s="10" t="n">
        <v>17.1638675646058</v>
      </c>
      <c r="P1815" s="10" t="n">
        <v>8.81618921423242</v>
      </c>
      <c r="Q1815" s="160" t="n">
        <v>4.36186859295482</v>
      </c>
      <c r="R1815" s="70" t="s">
        <v>40</v>
      </c>
      <c r="S1815" s="10" t="s">
        <v>40</v>
      </c>
      <c r="T1815" s="10" t="s">
        <v>40</v>
      </c>
      <c r="U1815" s="151"/>
      <c r="V1815" s="151"/>
      <c r="W1815" s="138"/>
      <c r="X1815" s="151"/>
      <c r="Y1815" s="10" t="s">
        <v>41</v>
      </c>
      <c r="Z1815" s="10" t="s">
        <v>40</v>
      </c>
      <c r="AA1815" s="10" t="s">
        <v>40</v>
      </c>
      <c r="AB1815" s="10" t="s">
        <v>40</v>
      </c>
      <c r="AC1815" s="10" t="s">
        <v>40</v>
      </c>
      <c r="AD1815" s="69" t="s">
        <v>40</v>
      </c>
      <c r="AE1815" s="17"/>
      <c r="AF1815" s="12"/>
      <c r="AG1815" s="12"/>
      <c r="AH1815" s="12"/>
      <c r="AI1815" s="12"/>
      <c r="AJ1815" s="12"/>
      <c r="AK1815" s="12" t="s">
        <v>46</v>
      </c>
    </row>
    <row r="1816" customFormat="false" ht="13.8" hidden="false" customHeight="false" outlineLevel="0" collapsed="false">
      <c r="A1816" s="10" t="s">
        <v>1083</v>
      </c>
      <c r="B1816" s="10" t="s">
        <v>946</v>
      </c>
      <c r="C1816" s="100" t="s">
        <v>1040</v>
      </c>
      <c r="D1816" s="100" t="s">
        <v>1142</v>
      </c>
      <c r="E1816" s="10" t="n">
        <v>3.78144128928109</v>
      </c>
      <c r="F1816" s="10" t="n">
        <v>4.40892716721883</v>
      </c>
      <c r="G1816" s="10" t="n">
        <v>34.3841164667337</v>
      </c>
      <c r="H1816" s="10" t="n">
        <v>0</v>
      </c>
      <c r="I1816" s="10" t="n">
        <v>0</v>
      </c>
      <c r="J1816" s="10" t="n">
        <v>0</v>
      </c>
      <c r="K1816" s="10" t="n">
        <v>0</v>
      </c>
      <c r="L1816" s="10" t="n">
        <v>4.00185666666667</v>
      </c>
      <c r="M1816" s="10" t="n">
        <v>0</v>
      </c>
      <c r="N1816" s="10" t="n">
        <v>0</v>
      </c>
      <c r="O1816" s="10" t="n">
        <v>0</v>
      </c>
      <c r="P1816" s="10" t="n">
        <v>0</v>
      </c>
      <c r="Q1816" s="160" t="n">
        <v>0</v>
      </c>
      <c r="R1816" s="70" t="s">
        <v>40</v>
      </c>
      <c r="S1816" s="10" t="s">
        <v>40</v>
      </c>
      <c r="T1816" s="10" t="s">
        <v>40</v>
      </c>
      <c r="U1816" s="151"/>
      <c r="V1816" s="151"/>
      <c r="W1816" s="138"/>
      <c r="X1816" s="151"/>
      <c r="Y1816" s="10" t="s">
        <v>41</v>
      </c>
      <c r="Z1816" s="151"/>
      <c r="AA1816" s="149"/>
      <c r="AB1816" s="151"/>
      <c r="AC1816" s="151"/>
      <c r="AD1816" s="150"/>
      <c r="AE1816" s="17"/>
      <c r="AF1816" s="12"/>
      <c r="AG1816" s="12"/>
      <c r="AH1816" s="12"/>
      <c r="AI1816" s="12"/>
      <c r="AJ1816" s="12"/>
      <c r="AK1816" s="12" t="s">
        <v>46</v>
      </c>
    </row>
    <row r="1817" customFormat="false" ht="13.8" hidden="false" customHeight="false" outlineLevel="0" collapsed="false">
      <c r="A1817" s="10" t="s">
        <v>1083</v>
      </c>
      <c r="B1817" s="10" t="s">
        <v>946</v>
      </c>
      <c r="C1817" s="100" t="s">
        <v>1040</v>
      </c>
      <c r="D1817" s="100" t="s">
        <v>1143</v>
      </c>
      <c r="E1817" s="10" t="n">
        <v>0</v>
      </c>
      <c r="F1817" s="10" t="n">
        <v>0</v>
      </c>
      <c r="G1817" s="10" t="n">
        <v>0</v>
      </c>
      <c r="H1817" s="10" t="n">
        <v>0</v>
      </c>
      <c r="I1817" s="10" t="n">
        <v>0</v>
      </c>
      <c r="J1817" s="10" t="n">
        <v>5.98866</v>
      </c>
      <c r="K1817" s="10" t="n">
        <v>0</v>
      </c>
      <c r="L1817" s="10" t="n">
        <v>2.68134</v>
      </c>
      <c r="M1817" s="10" t="n">
        <v>22.6242946726935</v>
      </c>
      <c r="N1817" s="10" t="n">
        <v>22.8032020443962</v>
      </c>
      <c r="O1817" s="10" t="n">
        <v>19.1381039222081</v>
      </c>
      <c r="P1817" s="10" t="n">
        <v>12.1336500985282</v>
      </c>
      <c r="Q1817" s="160" t="n">
        <v>8.39602924528576</v>
      </c>
      <c r="R1817" s="148"/>
      <c r="S1817" s="149"/>
      <c r="T1817" s="149"/>
      <c r="U1817" s="151"/>
      <c r="V1817" s="151"/>
      <c r="W1817" s="10" t="s">
        <v>61</v>
      </c>
      <c r="X1817" s="151"/>
      <c r="Y1817" s="10" t="s">
        <v>61</v>
      </c>
      <c r="Z1817" s="10" t="s">
        <v>40</v>
      </c>
      <c r="AA1817" s="10" t="s">
        <v>40</v>
      </c>
      <c r="AB1817" s="10" t="s">
        <v>40</v>
      </c>
      <c r="AC1817" s="10" t="s">
        <v>40</v>
      </c>
      <c r="AD1817" s="69" t="s">
        <v>40</v>
      </c>
      <c r="AE1817" s="17"/>
      <c r="AF1817" s="12"/>
      <c r="AG1817" s="12"/>
      <c r="AH1817" s="12"/>
      <c r="AI1817" s="12"/>
      <c r="AJ1817" s="12"/>
      <c r="AK1817" s="12" t="s">
        <v>46</v>
      </c>
    </row>
    <row r="1818" customFormat="false" ht="13.8" hidden="false" customHeight="false" outlineLevel="0" collapsed="false">
      <c r="A1818" s="10" t="s">
        <v>1083</v>
      </c>
      <c r="B1818" s="10" t="s">
        <v>946</v>
      </c>
      <c r="C1818" s="100" t="s">
        <v>1040</v>
      </c>
      <c r="D1818" s="100" t="s">
        <v>1144</v>
      </c>
      <c r="E1818" s="10" t="n">
        <v>0</v>
      </c>
      <c r="F1818" s="10" t="n">
        <v>0</v>
      </c>
      <c r="G1818" s="10" t="n">
        <v>0</v>
      </c>
      <c r="H1818" s="10" t="n">
        <v>0</v>
      </c>
      <c r="I1818" s="10" t="n">
        <v>0</v>
      </c>
      <c r="J1818" s="10" t="n">
        <v>5.98866</v>
      </c>
      <c r="K1818" s="10" t="n">
        <v>0</v>
      </c>
      <c r="L1818" s="10" t="n">
        <v>2.43828166666667</v>
      </c>
      <c r="M1818" s="10" t="n">
        <v>14.5089999000941</v>
      </c>
      <c r="N1818" s="10" t="n">
        <v>20.1372755052788</v>
      </c>
      <c r="O1818" s="10" t="n">
        <v>14.8765437375932</v>
      </c>
      <c r="P1818" s="10" t="n">
        <v>6.97290607683715</v>
      </c>
      <c r="Q1818" s="160" t="n">
        <v>4.47245765300024</v>
      </c>
      <c r="R1818" s="148"/>
      <c r="S1818" s="149"/>
      <c r="T1818" s="149"/>
      <c r="U1818" s="151"/>
      <c r="V1818" s="151"/>
      <c r="W1818" s="10" t="s">
        <v>61</v>
      </c>
      <c r="X1818" s="151"/>
      <c r="Y1818" s="10" t="s">
        <v>41</v>
      </c>
      <c r="Z1818" s="10" t="s">
        <v>40</v>
      </c>
      <c r="AA1818" s="10" t="s">
        <v>40</v>
      </c>
      <c r="AB1818" s="10" t="s">
        <v>40</v>
      </c>
      <c r="AC1818" s="10" t="s">
        <v>40</v>
      </c>
      <c r="AD1818" s="69" t="s">
        <v>40</v>
      </c>
      <c r="AE1818" s="17"/>
      <c r="AF1818" s="12"/>
      <c r="AG1818" s="12"/>
      <c r="AH1818" s="12"/>
      <c r="AI1818" s="12"/>
      <c r="AJ1818" s="12"/>
      <c r="AK1818" s="12" t="s">
        <v>46</v>
      </c>
    </row>
    <row r="1819" customFormat="false" ht="13.8" hidden="false" customHeight="false" outlineLevel="0" collapsed="false">
      <c r="A1819" s="10" t="s">
        <v>1083</v>
      </c>
      <c r="B1819" s="10" t="s">
        <v>946</v>
      </c>
      <c r="C1819" s="100" t="s">
        <v>1040</v>
      </c>
      <c r="D1819" s="100" t="s">
        <v>1145</v>
      </c>
      <c r="E1819" s="10" t="n">
        <v>0</v>
      </c>
      <c r="F1819" s="10" t="n">
        <v>0</v>
      </c>
      <c r="G1819" s="10" t="n">
        <v>0</v>
      </c>
      <c r="H1819" s="10" t="n">
        <v>0</v>
      </c>
      <c r="I1819" s="10" t="n">
        <v>0</v>
      </c>
      <c r="J1819" s="10" t="n">
        <v>5.98866</v>
      </c>
      <c r="K1819" s="10" t="n">
        <v>0</v>
      </c>
      <c r="L1819" s="10" t="n">
        <v>2.43828166666667</v>
      </c>
      <c r="M1819" s="10" t="n">
        <v>0</v>
      </c>
      <c r="N1819" s="10" t="n">
        <v>0</v>
      </c>
      <c r="O1819" s="10" t="n">
        <v>0</v>
      </c>
      <c r="P1819" s="10" t="n">
        <v>0</v>
      </c>
      <c r="Q1819" s="160" t="n">
        <v>0</v>
      </c>
      <c r="R1819" s="148"/>
      <c r="S1819" s="149"/>
      <c r="T1819" s="149"/>
      <c r="U1819" s="151"/>
      <c r="V1819" s="151"/>
      <c r="W1819" s="10" t="s">
        <v>61</v>
      </c>
      <c r="X1819" s="151"/>
      <c r="Y1819" s="10" t="s">
        <v>41</v>
      </c>
      <c r="Z1819" s="151"/>
      <c r="AA1819" s="149"/>
      <c r="AB1819" s="151"/>
      <c r="AC1819" s="151"/>
      <c r="AD1819" s="150"/>
      <c r="AE1819" s="17"/>
      <c r="AF1819" s="12"/>
      <c r="AG1819" s="12"/>
      <c r="AH1819" s="12"/>
      <c r="AI1819" s="12"/>
      <c r="AJ1819" s="12"/>
      <c r="AK1819" s="12" t="s">
        <v>46</v>
      </c>
    </row>
    <row r="1820" customFormat="false" ht="13.8" hidden="false" customHeight="false" outlineLevel="0" collapsed="false">
      <c r="A1820" s="10" t="s">
        <v>1083</v>
      </c>
      <c r="B1820" s="10" t="s">
        <v>946</v>
      </c>
      <c r="C1820" s="100" t="s">
        <v>1040</v>
      </c>
      <c r="D1820" s="100" t="s">
        <v>1146</v>
      </c>
      <c r="E1820" s="10" t="n">
        <v>0</v>
      </c>
      <c r="F1820" s="10" t="n">
        <v>0</v>
      </c>
      <c r="G1820" s="10" t="n">
        <v>0</v>
      </c>
      <c r="H1820" s="10" t="n">
        <v>0</v>
      </c>
      <c r="I1820" s="10" t="n">
        <v>0</v>
      </c>
      <c r="J1820" s="10" t="n">
        <v>5.80866</v>
      </c>
      <c r="K1820" s="10" t="n">
        <v>31.8858481801692</v>
      </c>
      <c r="L1820" s="10" t="n">
        <v>28.8580661036429</v>
      </c>
      <c r="M1820" s="10" t="n">
        <v>18.4171815500373</v>
      </c>
      <c r="N1820" s="10" t="n">
        <v>20.1712846525368</v>
      </c>
      <c r="O1820" s="10" t="n">
        <v>14.5058667854894</v>
      </c>
      <c r="P1820" s="10" t="n">
        <v>6.91083821689799</v>
      </c>
      <c r="Q1820" s="160" t="n">
        <v>4.51412325813657</v>
      </c>
      <c r="R1820" s="148"/>
      <c r="S1820" s="149"/>
      <c r="T1820" s="149"/>
      <c r="U1820" s="151"/>
      <c r="V1820" s="151"/>
      <c r="W1820" s="10" t="s">
        <v>61</v>
      </c>
      <c r="X1820" s="10" t="s">
        <v>40</v>
      </c>
      <c r="Y1820" s="10" t="s">
        <v>40</v>
      </c>
      <c r="Z1820" s="10" t="s">
        <v>40</v>
      </c>
      <c r="AA1820" s="10" t="s">
        <v>40</v>
      </c>
      <c r="AB1820" s="10" t="s">
        <v>40</v>
      </c>
      <c r="AC1820" s="10" t="s">
        <v>40</v>
      </c>
      <c r="AD1820" s="69" t="s">
        <v>40</v>
      </c>
      <c r="AE1820" s="17"/>
      <c r="AF1820" s="12"/>
      <c r="AG1820" s="12"/>
      <c r="AH1820" s="12"/>
      <c r="AI1820" s="12"/>
      <c r="AJ1820" s="12"/>
      <c r="AK1820" s="12" t="s">
        <v>46</v>
      </c>
    </row>
    <row r="1821" customFormat="false" ht="13.8" hidden="false" customHeight="false" outlineLevel="0" collapsed="false">
      <c r="A1821" s="10" t="s">
        <v>1083</v>
      </c>
      <c r="B1821" s="10" t="s">
        <v>946</v>
      </c>
      <c r="C1821" s="100" t="s">
        <v>1040</v>
      </c>
      <c r="D1821" s="100" t="s">
        <v>1147</v>
      </c>
      <c r="E1821" s="10" t="n">
        <v>0</v>
      </c>
      <c r="F1821" s="10" t="n">
        <v>0</v>
      </c>
      <c r="G1821" s="10" t="n">
        <v>0</v>
      </c>
      <c r="H1821" s="10" t="n">
        <v>0</v>
      </c>
      <c r="I1821" s="10" t="n">
        <v>0</v>
      </c>
      <c r="J1821" s="10" t="n">
        <v>5.80866</v>
      </c>
      <c r="K1821" s="10" t="n">
        <v>0</v>
      </c>
      <c r="L1821" s="10" t="n">
        <v>0</v>
      </c>
      <c r="M1821" s="10" t="n">
        <v>0</v>
      </c>
      <c r="N1821" s="10" t="n">
        <v>0</v>
      </c>
      <c r="O1821" s="10" t="n">
        <v>0</v>
      </c>
      <c r="P1821" s="10" t="n">
        <v>0</v>
      </c>
      <c r="Q1821" s="160" t="n">
        <v>0</v>
      </c>
      <c r="R1821" s="148"/>
      <c r="S1821" s="149"/>
      <c r="T1821" s="149"/>
      <c r="U1821" s="151"/>
      <c r="V1821" s="151"/>
      <c r="W1821" s="10" t="s">
        <v>61</v>
      </c>
      <c r="X1821" s="151"/>
      <c r="Y1821" s="149"/>
      <c r="Z1821" s="151"/>
      <c r="AA1821" s="149"/>
      <c r="AB1821" s="151"/>
      <c r="AC1821" s="151"/>
      <c r="AD1821" s="150"/>
      <c r="AE1821" s="17"/>
      <c r="AF1821" s="12"/>
      <c r="AG1821" s="12"/>
      <c r="AH1821" s="12"/>
      <c r="AI1821" s="12"/>
      <c r="AJ1821" s="12"/>
      <c r="AK1821" s="12" t="s">
        <v>46</v>
      </c>
    </row>
    <row r="1822" customFormat="false" ht="13.8" hidden="false" customHeight="false" outlineLevel="0" collapsed="false">
      <c r="A1822" s="10" t="s">
        <v>1083</v>
      </c>
      <c r="B1822" s="10" t="s">
        <v>946</v>
      </c>
      <c r="C1822" s="100" t="s">
        <v>1040</v>
      </c>
      <c r="D1822" s="100" t="s">
        <v>1148</v>
      </c>
      <c r="E1822" s="10" t="n">
        <v>0</v>
      </c>
      <c r="F1822" s="10" t="n">
        <v>0</v>
      </c>
      <c r="G1822" s="10" t="n">
        <v>0</v>
      </c>
      <c r="H1822" s="10" t="n">
        <v>0</v>
      </c>
      <c r="I1822" s="10" t="n">
        <v>0</v>
      </c>
      <c r="J1822" s="10" t="n">
        <v>0</v>
      </c>
      <c r="K1822" s="10" t="n">
        <v>7.30266166666666</v>
      </c>
      <c r="L1822" s="10" t="n">
        <v>30.5710562354042</v>
      </c>
      <c r="M1822" s="10" t="n">
        <v>17.3799618102965</v>
      </c>
      <c r="N1822" s="10" t="n">
        <v>23.949094177002</v>
      </c>
      <c r="O1822" s="10" t="n">
        <v>19.0254755770522</v>
      </c>
      <c r="P1822" s="10" t="n">
        <v>7.21403964573429</v>
      </c>
      <c r="Q1822" s="160" t="n">
        <v>4.84668612480164</v>
      </c>
      <c r="R1822" s="148"/>
      <c r="S1822" s="149"/>
      <c r="T1822" s="149"/>
      <c r="U1822" s="151"/>
      <c r="V1822" s="151"/>
      <c r="W1822" s="138"/>
      <c r="X1822" s="10" t="s">
        <v>41</v>
      </c>
      <c r="Y1822" s="10" t="s">
        <v>40</v>
      </c>
      <c r="Z1822" s="10" t="s">
        <v>40</v>
      </c>
      <c r="AA1822" s="10" t="s">
        <v>40</v>
      </c>
      <c r="AB1822" s="10" t="s">
        <v>40</v>
      </c>
      <c r="AC1822" s="10" t="s">
        <v>40</v>
      </c>
      <c r="AD1822" s="69" t="s">
        <v>40</v>
      </c>
      <c r="AE1822" s="17"/>
      <c r="AF1822" s="12"/>
      <c r="AG1822" s="12"/>
      <c r="AH1822" s="12"/>
      <c r="AI1822" s="12"/>
      <c r="AJ1822" s="12"/>
      <c r="AK1822" s="12" t="s">
        <v>46</v>
      </c>
    </row>
    <row r="1823" customFormat="false" ht="13.8" hidden="false" customHeight="false" outlineLevel="0" collapsed="false">
      <c r="A1823" s="10" t="s">
        <v>1083</v>
      </c>
      <c r="B1823" s="10" t="s">
        <v>946</v>
      </c>
      <c r="C1823" s="100" t="s">
        <v>1040</v>
      </c>
      <c r="D1823" s="100" t="s">
        <v>1149</v>
      </c>
      <c r="E1823" s="10" t="n">
        <v>0</v>
      </c>
      <c r="F1823" s="10" t="n">
        <v>0</v>
      </c>
      <c r="G1823" s="10" t="n">
        <v>0</v>
      </c>
      <c r="H1823" s="10" t="n">
        <v>0</v>
      </c>
      <c r="I1823" s="10" t="n">
        <v>0</v>
      </c>
      <c r="J1823" s="10" t="n">
        <v>0</v>
      </c>
      <c r="K1823" s="10" t="n">
        <v>7.30266166666666</v>
      </c>
      <c r="L1823" s="10" t="n">
        <v>0</v>
      </c>
      <c r="M1823" s="10" t="n">
        <v>0</v>
      </c>
      <c r="N1823" s="10" t="n">
        <v>0</v>
      </c>
      <c r="O1823" s="10" t="n">
        <v>0</v>
      </c>
      <c r="P1823" s="10" t="n">
        <v>0</v>
      </c>
      <c r="Q1823" s="160" t="n">
        <v>0</v>
      </c>
      <c r="R1823" s="148"/>
      <c r="S1823" s="149"/>
      <c r="T1823" s="149"/>
      <c r="U1823" s="151"/>
      <c r="V1823" s="151"/>
      <c r="W1823" s="138"/>
      <c r="X1823" s="10" t="s">
        <v>41</v>
      </c>
      <c r="Y1823" s="149"/>
      <c r="Z1823" s="151"/>
      <c r="AA1823" s="149"/>
      <c r="AB1823" s="151"/>
      <c r="AC1823" s="151"/>
      <c r="AD1823" s="150"/>
      <c r="AE1823" s="17"/>
      <c r="AF1823" s="12"/>
      <c r="AG1823" s="12"/>
      <c r="AH1823" s="12"/>
      <c r="AI1823" s="12"/>
      <c r="AJ1823" s="12"/>
      <c r="AK1823" s="12" t="s">
        <v>46</v>
      </c>
    </row>
    <row r="1824" customFormat="false" ht="13.8" hidden="false" customHeight="false" outlineLevel="0" collapsed="false">
      <c r="A1824" s="10" t="s">
        <v>1083</v>
      </c>
      <c r="B1824" s="10" t="s">
        <v>946</v>
      </c>
      <c r="C1824" s="100" t="s">
        <v>644</v>
      </c>
      <c r="D1824" s="100" t="s">
        <v>1150</v>
      </c>
      <c r="E1824" s="10" t="n">
        <v>0</v>
      </c>
      <c r="F1824" s="10" t="n">
        <v>0</v>
      </c>
      <c r="G1824" s="10" t="n">
        <v>0</v>
      </c>
      <c r="H1824" s="10" t="n">
        <v>0</v>
      </c>
      <c r="I1824" s="10" t="n">
        <v>0</v>
      </c>
      <c r="J1824" s="10" t="n">
        <v>3.7151399872303</v>
      </c>
      <c r="K1824" s="10" t="n">
        <v>0</v>
      </c>
      <c r="L1824" s="10" t="n">
        <v>3.76525001227856</v>
      </c>
      <c r="M1824" s="10" t="n">
        <v>0</v>
      </c>
      <c r="N1824" s="10" t="n">
        <v>2.358506676356</v>
      </c>
      <c r="O1824" s="10" t="n">
        <v>0</v>
      </c>
      <c r="P1824" s="10" t="n">
        <v>0</v>
      </c>
      <c r="Q1824" s="160" t="n">
        <v>0</v>
      </c>
      <c r="R1824" s="148"/>
      <c r="S1824" s="149"/>
      <c r="T1824" s="149"/>
      <c r="U1824" s="151"/>
      <c r="V1824" s="151"/>
      <c r="W1824" s="10" t="s">
        <v>180</v>
      </c>
      <c r="X1824" s="151"/>
      <c r="Y1824" s="10" t="s">
        <v>78</v>
      </c>
      <c r="Z1824" s="151"/>
      <c r="AA1824" s="10" t="s">
        <v>180</v>
      </c>
      <c r="AB1824" s="151"/>
      <c r="AC1824" s="151"/>
      <c r="AD1824" s="150"/>
      <c r="AE1824" s="17"/>
      <c r="AF1824" s="12"/>
      <c r="AG1824" s="12"/>
      <c r="AH1824" s="12"/>
      <c r="AI1824" s="12"/>
      <c r="AJ1824" s="12"/>
      <c r="AK1824" s="12"/>
    </row>
    <row r="1825" customFormat="false" ht="13.8" hidden="false" customHeight="false" outlineLevel="0" collapsed="false">
      <c r="A1825" s="10" t="s">
        <v>1083</v>
      </c>
      <c r="B1825" s="10" t="s">
        <v>946</v>
      </c>
      <c r="C1825" s="100" t="s">
        <v>644</v>
      </c>
      <c r="D1825" s="100" t="s">
        <v>1151</v>
      </c>
      <c r="E1825" s="10" t="n">
        <v>0</v>
      </c>
      <c r="F1825" s="10" t="n">
        <v>0</v>
      </c>
      <c r="G1825" s="10" t="n">
        <v>0</v>
      </c>
      <c r="H1825" s="10" t="n">
        <v>0</v>
      </c>
      <c r="I1825" s="10" t="n">
        <v>0</v>
      </c>
      <c r="J1825" s="10" t="n">
        <v>3.7151399872303</v>
      </c>
      <c r="K1825" s="10" t="n">
        <v>0</v>
      </c>
      <c r="L1825" s="10" t="n">
        <v>3.76525001227856</v>
      </c>
      <c r="M1825" s="10" t="n">
        <v>0</v>
      </c>
      <c r="N1825" s="10" t="n">
        <v>2.21110000908375</v>
      </c>
      <c r="O1825" s="10" t="n">
        <v>0</v>
      </c>
      <c r="P1825" s="10" t="n">
        <v>0</v>
      </c>
      <c r="Q1825" s="160" t="n">
        <v>0</v>
      </c>
      <c r="R1825" s="148"/>
      <c r="S1825" s="149"/>
      <c r="T1825" s="149"/>
      <c r="U1825" s="151"/>
      <c r="V1825" s="151"/>
      <c r="W1825" s="10" t="s">
        <v>180</v>
      </c>
      <c r="X1825" s="151"/>
      <c r="Y1825" s="10" t="s">
        <v>78</v>
      </c>
      <c r="Z1825" s="151"/>
      <c r="AA1825" s="10" t="s">
        <v>78</v>
      </c>
      <c r="AB1825" s="151"/>
      <c r="AC1825" s="151"/>
      <c r="AD1825" s="150"/>
      <c r="AE1825" s="17"/>
      <c r="AF1825" s="12"/>
      <c r="AG1825" s="12"/>
      <c r="AH1825" s="12"/>
      <c r="AI1825" s="12"/>
      <c r="AJ1825" s="12"/>
      <c r="AK1825" s="12"/>
    </row>
    <row r="1826" customFormat="false" ht="13.8" hidden="false" customHeight="false" outlineLevel="0" collapsed="false">
      <c r="A1826" s="10" t="s">
        <v>1083</v>
      </c>
      <c r="B1826" s="10" t="s">
        <v>946</v>
      </c>
      <c r="C1826" s="100" t="s">
        <v>644</v>
      </c>
      <c r="D1826" s="100" t="s">
        <v>1152</v>
      </c>
      <c r="E1826" s="10" t="n">
        <v>0</v>
      </c>
      <c r="F1826" s="10" t="n">
        <v>0</v>
      </c>
      <c r="G1826" s="10" t="n">
        <v>0</v>
      </c>
      <c r="H1826" s="10" t="n">
        <v>0</v>
      </c>
      <c r="I1826" s="10" t="n">
        <v>3.78832999181747</v>
      </c>
      <c r="J1826" s="10" t="n">
        <v>0</v>
      </c>
      <c r="K1826" s="10" t="n">
        <v>3.24382502138615</v>
      </c>
      <c r="L1826" s="10" t="n">
        <v>0</v>
      </c>
      <c r="M1826" s="10" t="n">
        <v>1.75047499835491</v>
      </c>
      <c r="N1826" s="10" t="n">
        <v>0</v>
      </c>
      <c r="O1826" s="10" t="n">
        <v>0</v>
      </c>
      <c r="P1826" s="10" t="n">
        <v>2.09848002115885</v>
      </c>
      <c r="Q1826" s="160" t="n">
        <v>0</v>
      </c>
      <c r="R1826" s="148"/>
      <c r="S1826" s="149"/>
      <c r="T1826" s="149"/>
      <c r="U1826" s="151"/>
      <c r="V1826" s="10" t="s">
        <v>180</v>
      </c>
      <c r="W1826" s="138"/>
      <c r="X1826" s="10" t="s">
        <v>78</v>
      </c>
      <c r="Y1826" s="149"/>
      <c r="Z1826" s="10" t="s">
        <v>78</v>
      </c>
      <c r="AA1826" s="149"/>
      <c r="AB1826" s="151"/>
      <c r="AC1826" s="10" t="s">
        <v>180</v>
      </c>
      <c r="AD1826" s="150"/>
      <c r="AE1826" s="17"/>
      <c r="AF1826" s="12"/>
      <c r="AG1826" s="12"/>
      <c r="AH1826" s="12"/>
      <c r="AI1826" s="12"/>
      <c r="AJ1826" s="12"/>
      <c r="AK1826" s="12"/>
    </row>
    <row r="1827" customFormat="false" ht="13.8" hidden="false" customHeight="false" outlineLevel="0" collapsed="false">
      <c r="A1827" s="10" t="s">
        <v>1083</v>
      </c>
      <c r="B1827" s="10" t="s">
        <v>946</v>
      </c>
      <c r="C1827" s="100" t="s">
        <v>644</v>
      </c>
      <c r="D1827" s="100" t="s">
        <v>1153</v>
      </c>
      <c r="E1827" s="10" t="n">
        <v>0</v>
      </c>
      <c r="F1827" s="10" t="n">
        <v>0</v>
      </c>
      <c r="G1827" s="10" t="n">
        <v>0</v>
      </c>
      <c r="H1827" s="10" t="n">
        <v>0</v>
      </c>
      <c r="I1827" s="10" t="n">
        <v>3.78832999181747</v>
      </c>
      <c r="J1827" s="10" t="n">
        <v>0</v>
      </c>
      <c r="K1827" s="10" t="n">
        <v>3.46008002281189</v>
      </c>
      <c r="L1827" s="10" t="n">
        <v>0</v>
      </c>
      <c r="M1827" s="10" t="n">
        <v>1.75047499835491</v>
      </c>
      <c r="N1827" s="10" t="n">
        <v>0</v>
      </c>
      <c r="O1827" s="10" t="n">
        <v>0</v>
      </c>
      <c r="P1827" s="10" t="n">
        <v>2.09848002115885</v>
      </c>
      <c r="Q1827" s="160" t="n">
        <v>0</v>
      </c>
      <c r="R1827" s="148"/>
      <c r="S1827" s="149"/>
      <c r="T1827" s="149"/>
      <c r="U1827" s="151"/>
      <c r="V1827" s="10" t="s">
        <v>180</v>
      </c>
      <c r="W1827" s="138"/>
      <c r="X1827" s="10" t="s">
        <v>180</v>
      </c>
      <c r="Y1827" s="149"/>
      <c r="Z1827" s="10" t="s">
        <v>78</v>
      </c>
      <c r="AA1827" s="149"/>
      <c r="AB1827" s="151"/>
      <c r="AC1827" s="10" t="s">
        <v>180</v>
      </c>
      <c r="AD1827" s="150"/>
      <c r="AE1827" s="17"/>
      <c r="AF1827" s="12"/>
      <c r="AG1827" s="12"/>
      <c r="AH1827" s="12"/>
      <c r="AI1827" s="12"/>
      <c r="AJ1827" s="12"/>
      <c r="AK1827" s="12"/>
    </row>
    <row r="1828" customFormat="false" ht="13.8" hidden="false" customHeight="false" outlineLevel="0" collapsed="false">
      <c r="A1828" s="10" t="s">
        <v>1083</v>
      </c>
      <c r="B1828" s="10" t="s">
        <v>946</v>
      </c>
      <c r="C1828" s="100" t="s">
        <v>644</v>
      </c>
      <c r="D1828" s="100" t="s">
        <v>1032</v>
      </c>
      <c r="E1828" s="10" t="n">
        <v>0</v>
      </c>
      <c r="F1828" s="10" t="n">
        <v>0</v>
      </c>
      <c r="G1828" s="10" t="n">
        <v>0</v>
      </c>
      <c r="H1828" s="10" t="n">
        <v>0</v>
      </c>
      <c r="I1828" s="10" t="n">
        <v>0</v>
      </c>
      <c r="J1828" s="10" t="n">
        <v>4.74156801319122</v>
      </c>
      <c r="K1828" s="10" t="n">
        <v>0</v>
      </c>
      <c r="L1828" s="10" t="n">
        <v>5.46417496204376</v>
      </c>
      <c r="M1828" s="10" t="n">
        <v>0</v>
      </c>
      <c r="N1828" s="10" t="n">
        <v>3.51533333142598</v>
      </c>
      <c r="O1828" s="10" t="n">
        <v>0</v>
      </c>
      <c r="P1828" s="10" t="n">
        <v>0</v>
      </c>
      <c r="Q1828" s="160" t="n">
        <v>0</v>
      </c>
      <c r="R1828" s="148"/>
      <c r="S1828" s="149"/>
      <c r="T1828" s="149"/>
      <c r="U1828" s="151"/>
      <c r="V1828" s="151"/>
      <c r="W1828" s="10" t="s">
        <v>180</v>
      </c>
      <c r="X1828" s="151"/>
      <c r="Y1828" s="10" t="s">
        <v>78</v>
      </c>
      <c r="Z1828" s="151"/>
      <c r="AA1828" s="10" t="s">
        <v>180</v>
      </c>
      <c r="AB1828" s="151"/>
      <c r="AC1828" s="151"/>
      <c r="AD1828" s="150"/>
      <c r="AE1828" s="17"/>
      <c r="AF1828" s="12"/>
      <c r="AG1828" s="12"/>
      <c r="AH1828" s="12"/>
      <c r="AI1828" s="12"/>
      <c r="AJ1828" s="12"/>
      <c r="AK1828" s="12"/>
    </row>
    <row r="1829" customFormat="false" ht="13.8" hidden="false" customHeight="false" outlineLevel="0" collapsed="false">
      <c r="A1829" s="10" t="s">
        <v>1083</v>
      </c>
      <c r="B1829" s="10" t="s">
        <v>946</v>
      </c>
      <c r="C1829" s="100" t="s">
        <v>644</v>
      </c>
      <c r="D1829" s="100" t="s">
        <v>1033</v>
      </c>
      <c r="E1829" s="10" t="n">
        <v>0</v>
      </c>
      <c r="F1829" s="10" t="n">
        <v>0</v>
      </c>
      <c r="G1829" s="10" t="n">
        <v>0</v>
      </c>
      <c r="H1829" s="10" t="n">
        <v>0</v>
      </c>
      <c r="I1829" s="10" t="n">
        <v>0</v>
      </c>
      <c r="J1829" s="10" t="n">
        <v>4.74156801319122</v>
      </c>
      <c r="K1829" s="10" t="n">
        <v>0</v>
      </c>
      <c r="L1829" s="10" t="n">
        <v>5.46417496204376</v>
      </c>
      <c r="M1829" s="10" t="n">
        <v>0</v>
      </c>
      <c r="N1829" s="10" t="n">
        <v>3.29562499821186</v>
      </c>
      <c r="O1829" s="10" t="n">
        <v>0</v>
      </c>
      <c r="P1829" s="10" t="n">
        <v>0</v>
      </c>
      <c r="Q1829" s="160" t="n">
        <v>0</v>
      </c>
      <c r="R1829" s="148"/>
      <c r="S1829" s="149"/>
      <c r="T1829" s="149"/>
      <c r="U1829" s="151"/>
      <c r="V1829" s="151"/>
      <c r="W1829" s="10" t="s">
        <v>180</v>
      </c>
      <c r="X1829" s="151"/>
      <c r="Y1829" s="10" t="s">
        <v>78</v>
      </c>
      <c r="Z1829" s="151"/>
      <c r="AA1829" s="10" t="s">
        <v>78</v>
      </c>
      <c r="AB1829" s="151"/>
      <c r="AC1829" s="151"/>
      <c r="AD1829" s="150"/>
      <c r="AE1829" s="17"/>
      <c r="AF1829" s="12"/>
      <c r="AG1829" s="12"/>
      <c r="AH1829" s="12"/>
      <c r="AI1829" s="12"/>
      <c r="AJ1829" s="12"/>
      <c r="AK1829" s="12"/>
    </row>
    <row r="1830" customFormat="false" ht="13.8" hidden="false" customHeight="false" outlineLevel="0" collapsed="false">
      <c r="A1830" s="10" t="s">
        <v>1083</v>
      </c>
      <c r="B1830" s="10" t="s">
        <v>946</v>
      </c>
      <c r="C1830" s="100" t="s">
        <v>644</v>
      </c>
      <c r="D1830" s="100" t="s">
        <v>1034</v>
      </c>
      <c r="E1830" s="10" t="n">
        <v>0</v>
      </c>
      <c r="F1830" s="10" t="n">
        <v>0</v>
      </c>
      <c r="G1830" s="10" t="n">
        <v>0</v>
      </c>
      <c r="H1830" s="10" t="n">
        <v>0</v>
      </c>
      <c r="I1830" s="10" t="n">
        <v>4.74609199523926</v>
      </c>
      <c r="J1830" s="10" t="n">
        <v>0</v>
      </c>
      <c r="K1830" s="10" t="n">
        <v>4.3838750243187</v>
      </c>
      <c r="L1830" s="10" t="n">
        <v>0</v>
      </c>
      <c r="M1830" s="10" t="n">
        <v>3.13142499625683</v>
      </c>
      <c r="N1830" s="10" t="n">
        <v>0</v>
      </c>
      <c r="O1830" s="10" t="n">
        <v>0</v>
      </c>
      <c r="P1830" s="10" t="n">
        <v>2.24613332748413</v>
      </c>
      <c r="Q1830" s="160" t="n">
        <v>0</v>
      </c>
      <c r="R1830" s="148"/>
      <c r="S1830" s="149"/>
      <c r="T1830" s="149"/>
      <c r="U1830" s="151"/>
      <c r="V1830" s="10" t="s">
        <v>180</v>
      </c>
      <c r="W1830" s="138"/>
      <c r="X1830" s="10" t="s">
        <v>78</v>
      </c>
      <c r="Y1830" s="149"/>
      <c r="Z1830" s="10" t="s">
        <v>78</v>
      </c>
      <c r="AA1830" s="149"/>
      <c r="AB1830" s="151"/>
      <c r="AC1830" s="10" t="s">
        <v>180</v>
      </c>
      <c r="AD1830" s="150"/>
      <c r="AE1830" s="17"/>
      <c r="AF1830" s="12"/>
      <c r="AG1830" s="12"/>
      <c r="AH1830" s="12"/>
      <c r="AI1830" s="12"/>
      <c r="AJ1830" s="12"/>
      <c r="AK1830" s="12"/>
    </row>
    <row r="1831" customFormat="false" ht="13.8" hidden="false" customHeight="false" outlineLevel="0" collapsed="false">
      <c r="A1831" s="10" t="s">
        <v>1083</v>
      </c>
      <c r="B1831" s="10" t="s">
        <v>946</v>
      </c>
      <c r="C1831" s="100" t="s">
        <v>644</v>
      </c>
      <c r="D1831" s="100" t="s">
        <v>1035</v>
      </c>
      <c r="E1831" s="10" t="n">
        <v>0</v>
      </c>
      <c r="F1831" s="10" t="n">
        <v>0</v>
      </c>
      <c r="G1831" s="10" t="n">
        <v>0</v>
      </c>
      <c r="H1831" s="10" t="n">
        <v>0</v>
      </c>
      <c r="I1831" s="10" t="n">
        <v>4.74609199523926</v>
      </c>
      <c r="J1831" s="10" t="n">
        <v>0</v>
      </c>
      <c r="K1831" s="10" t="n">
        <v>4.67613335927328</v>
      </c>
      <c r="L1831" s="10" t="n">
        <v>0</v>
      </c>
      <c r="M1831" s="10" t="n">
        <v>3.13142499625683</v>
      </c>
      <c r="N1831" s="10" t="n">
        <v>0</v>
      </c>
      <c r="O1831" s="10" t="n">
        <v>0</v>
      </c>
      <c r="P1831" s="10" t="n">
        <v>2.24613332748413</v>
      </c>
      <c r="Q1831" s="160" t="n">
        <v>0</v>
      </c>
      <c r="R1831" s="148"/>
      <c r="S1831" s="149"/>
      <c r="T1831" s="149"/>
      <c r="U1831" s="151"/>
      <c r="V1831" s="10" t="s">
        <v>180</v>
      </c>
      <c r="W1831" s="138"/>
      <c r="X1831" s="10" t="s">
        <v>180</v>
      </c>
      <c r="Y1831" s="149"/>
      <c r="Z1831" s="10" t="s">
        <v>78</v>
      </c>
      <c r="AA1831" s="149"/>
      <c r="AB1831" s="151"/>
      <c r="AC1831" s="10" t="s">
        <v>180</v>
      </c>
      <c r="AD1831" s="150"/>
      <c r="AE1831" s="17"/>
      <c r="AF1831" s="12"/>
      <c r="AG1831" s="12"/>
      <c r="AH1831" s="12"/>
      <c r="AI1831" s="12"/>
      <c r="AJ1831" s="12"/>
      <c r="AK1831" s="12"/>
    </row>
    <row r="1832" customFormat="false" ht="13.8" hidden="false" customHeight="false" outlineLevel="0" collapsed="false">
      <c r="A1832" s="10" t="s">
        <v>1154</v>
      </c>
      <c r="B1832" s="10" t="s">
        <v>946</v>
      </c>
      <c r="C1832" s="100" t="s">
        <v>644</v>
      </c>
      <c r="D1832" s="100" t="s">
        <v>1155</v>
      </c>
      <c r="E1832" s="10" t="n">
        <v>2.76528928516327</v>
      </c>
      <c r="F1832" s="10" t="n">
        <v>5.01686360462802</v>
      </c>
      <c r="G1832" s="10" t="n">
        <v>24.5413005995227</v>
      </c>
      <c r="H1832" s="10" t="n">
        <v>52.2931004468031</v>
      </c>
      <c r="I1832" s="10" t="n">
        <v>49.1836466450852</v>
      </c>
      <c r="J1832" s="10" t="n">
        <v>43.4883861553193</v>
      </c>
      <c r="K1832" s="10" t="n">
        <v>38.2960512358422</v>
      </c>
      <c r="L1832" s="10" t="n">
        <v>22.1547239396301</v>
      </c>
      <c r="M1832" s="10" t="n">
        <v>20.5897813523961</v>
      </c>
      <c r="N1832" s="10" t="n">
        <v>24.3212817519392</v>
      </c>
      <c r="O1832" s="10" t="n">
        <v>17.3744070348578</v>
      </c>
      <c r="P1832" s="10" t="n">
        <v>7.52347092031894</v>
      </c>
      <c r="Q1832" s="160" t="n">
        <v>3.92659235886235</v>
      </c>
      <c r="R1832" s="70" t="s">
        <v>40</v>
      </c>
      <c r="S1832" s="10" t="s">
        <v>40</v>
      </c>
      <c r="T1832" s="10" t="s">
        <v>40</v>
      </c>
      <c r="U1832" s="10" t="s">
        <v>40</v>
      </c>
      <c r="V1832" s="10" t="s">
        <v>40</v>
      </c>
      <c r="W1832" s="10" t="s">
        <v>40</v>
      </c>
      <c r="X1832" s="10" t="s">
        <v>40</v>
      </c>
      <c r="Y1832" s="10" t="s">
        <v>40</v>
      </c>
      <c r="Z1832" s="10" t="s">
        <v>40</v>
      </c>
      <c r="AA1832" s="10" t="s">
        <v>40</v>
      </c>
      <c r="AB1832" s="10" t="s">
        <v>40</v>
      </c>
      <c r="AC1832" s="10" t="s">
        <v>40</v>
      </c>
      <c r="AD1832" s="69" t="s">
        <v>40</v>
      </c>
      <c r="AE1832" s="17"/>
      <c r="AF1832" s="12"/>
      <c r="AG1832" s="12"/>
      <c r="AH1832" s="12"/>
      <c r="AI1832" s="12"/>
      <c r="AJ1832" s="12"/>
      <c r="AK1832" s="12" t="s">
        <v>65</v>
      </c>
    </row>
    <row r="1833" customFormat="false" ht="13.8" hidden="false" customHeight="false" outlineLevel="0" collapsed="false">
      <c r="A1833" s="10" t="s">
        <v>1154</v>
      </c>
      <c r="B1833" s="10" t="s">
        <v>946</v>
      </c>
      <c r="C1833" s="100" t="s">
        <v>644</v>
      </c>
      <c r="D1833" s="100" t="s">
        <v>1031</v>
      </c>
      <c r="E1833" s="10" t="n">
        <v>2.76936796808924</v>
      </c>
      <c r="F1833" s="10" t="n">
        <v>5.00873922994697</v>
      </c>
      <c r="G1833" s="10" t="n">
        <v>24.701477390811</v>
      </c>
      <c r="H1833" s="10" t="n">
        <v>58.1639314488196</v>
      </c>
      <c r="I1833" s="10" t="n">
        <v>74.7721311970245</v>
      </c>
      <c r="J1833" s="10" t="n">
        <v>57.8193108534041</v>
      </c>
      <c r="K1833" s="10" t="n">
        <v>55.252775129764</v>
      </c>
      <c r="L1833" s="10" t="n">
        <v>41.5315291384149</v>
      </c>
      <c r="M1833" s="10" t="n">
        <v>28.180698144951</v>
      </c>
      <c r="N1833" s="10" t="n">
        <v>26.3773305467148</v>
      </c>
      <c r="O1833" s="10" t="n">
        <v>17.9218203912965</v>
      </c>
      <c r="P1833" s="10" t="n">
        <v>7.88202465036356</v>
      </c>
      <c r="Q1833" s="160" t="n">
        <v>4.40628652446628</v>
      </c>
      <c r="R1833" s="70" t="s">
        <v>40</v>
      </c>
      <c r="S1833" s="10" t="s">
        <v>40</v>
      </c>
      <c r="T1833" s="10" t="s">
        <v>40</v>
      </c>
      <c r="U1833" s="10" t="s">
        <v>40</v>
      </c>
      <c r="V1833" s="10" t="s">
        <v>40</v>
      </c>
      <c r="W1833" s="10" t="s">
        <v>40</v>
      </c>
      <c r="X1833" s="10" t="s">
        <v>40</v>
      </c>
      <c r="Y1833" s="10" t="s">
        <v>40</v>
      </c>
      <c r="Z1833" s="10" t="s">
        <v>40</v>
      </c>
      <c r="AA1833" s="10" t="s">
        <v>40</v>
      </c>
      <c r="AB1833" s="10" t="s">
        <v>40</v>
      </c>
      <c r="AC1833" s="10" t="s">
        <v>40</v>
      </c>
      <c r="AD1833" s="69" t="s">
        <v>40</v>
      </c>
      <c r="AE1833" s="17"/>
      <c r="AF1833" s="12"/>
      <c r="AG1833" s="12"/>
      <c r="AH1833" s="12"/>
      <c r="AI1833" s="12"/>
      <c r="AJ1833" s="12"/>
      <c r="AK1833" s="12" t="s">
        <v>65</v>
      </c>
    </row>
    <row r="1834" customFormat="false" ht="13.8" hidden="false" customHeight="false" outlineLevel="0" collapsed="false">
      <c r="A1834" s="10" t="s">
        <v>1083</v>
      </c>
      <c r="B1834" s="10" t="s">
        <v>946</v>
      </c>
      <c r="C1834" s="100" t="s">
        <v>1066</v>
      </c>
      <c r="D1834" s="100" t="s">
        <v>1156</v>
      </c>
      <c r="E1834" s="10" t="n">
        <v>0</v>
      </c>
      <c r="F1834" s="10" t="n">
        <v>0</v>
      </c>
      <c r="G1834" s="10" t="n">
        <v>0</v>
      </c>
      <c r="H1834" s="10" t="n">
        <v>0</v>
      </c>
      <c r="I1834" s="10" t="n">
        <v>0</v>
      </c>
      <c r="J1834" s="10" t="n">
        <v>0</v>
      </c>
      <c r="K1834" s="10" t="n">
        <v>0</v>
      </c>
      <c r="L1834" s="10" t="n">
        <v>0</v>
      </c>
      <c r="M1834" s="10" t="n">
        <v>0</v>
      </c>
      <c r="N1834" s="10" t="n">
        <v>15.44703</v>
      </c>
      <c r="O1834" s="10" t="n">
        <v>0</v>
      </c>
      <c r="P1834" s="10" t="n">
        <v>0</v>
      </c>
      <c r="Q1834" s="160" t="n">
        <v>0</v>
      </c>
      <c r="R1834" s="70"/>
      <c r="S1834" s="10"/>
      <c r="T1834" s="10"/>
      <c r="U1834" s="10"/>
      <c r="V1834" s="10"/>
      <c r="W1834" s="10"/>
      <c r="X1834" s="10"/>
      <c r="Y1834" s="10"/>
      <c r="Z1834" s="10"/>
      <c r="AA1834" s="10" t="s">
        <v>107</v>
      </c>
      <c r="AB1834" s="10"/>
      <c r="AC1834" s="10"/>
      <c r="AD1834" s="69"/>
      <c r="AE1834" s="17"/>
      <c r="AF1834" s="12"/>
      <c r="AG1834" s="12"/>
      <c r="AH1834" s="12"/>
      <c r="AI1834" s="12"/>
      <c r="AJ1834" s="12"/>
      <c r="AK1834" s="12"/>
    </row>
    <row r="1835" customFormat="false" ht="13.8" hidden="false" customHeight="false" outlineLevel="0" collapsed="false">
      <c r="A1835" s="10" t="s">
        <v>1083</v>
      </c>
      <c r="B1835" s="10" t="s">
        <v>946</v>
      </c>
      <c r="C1835" s="100" t="s">
        <v>1066</v>
      </c>
      <c r="D1835" s="100" t="s">
        <v>1157</v>
      </c>
      <c r="E1835" s="10" t="n">
        <v>0</v>
      </c>
      <c r="F1835" s="10" t="n">
        <v>0</v>
      </c>
      <c r="G1835" s="10" t="n">
        <v>0</v>
      </c>
      <c r="H1835" s="10" t="n">
        <v>0</v>
      </c>
      <c r="I1835" s="10" t="n">
        <v>0</v>
      </c>
      <c r="J1835" s="10" t="n">
        <v>0</v>
      </c>
      <c r="K1835" s="10" t="n">
        <v>0</v>
      </c>
      <c r="L1835" s="10" t="n">
        <v>0</v>
      </c>
      <c r="M1835" s="10" t="n">
        <v>0</v>
      </c>
      <c r="N1835" s="10" t="n">
        <v>13.12593</v>
      </c>
      <c r="O1835" s="10" t="n">
        <v>0</v>
      </c>
      <c r="P1835" s="10" t="n">
        <v>0</v>
      </c>
      <c r="Q1835" s="160" t="n">
        <v>0</v>
      </c>
      <c r="R1835" s="70"/>
      <c r="S1835" s="10"/>
      <c r="T1835" s="10"/>
      <c r="U1835" s="10"/>
      <c r="V1835" s="10"/>
      <c r="W1835" s="10"/>
      <c r="X1835" s="10"/>
      <c r="Y1835" s="10"/>
      <c r="Z1835" s="10"/>
      <c r="AA1835" s="10" t="s">
        <v>107</v>
      </c>
      <c r="AB1835" s="10"/>
      <c r="AC1835" s="10"/>
      <c r="AD1835" s="69"/>
      <c r="AE1835" s="17"/>
      <c r="AF1835" s="12"/>
      <c r="AG1835" s="12"/>
      <c r="AH1835" s="12"/>
      <c r="AI1835" s="12"/>
      <c r="AJ1835" s="12"/>
      <c r="AK1835" s="12"/>
    </row>
    <row r="1836" customFormat="false" ht="13.8" hidden="false" customHeight="false" outlineLevel="0" collapsed="false">
      <c r="A1836" s="10" t="s">
        <v>1083</v>
      </c>
      <c r="B1836" s="10" t="s">
        <v>946</v>
      </c>
      <c r="C1836" s="100" t="s">
        <v>1066</v>
      </c>
      <c r="D1836" s="100" t="s">
        <v>1158</v>
      </c>
      <c r="E1836" s="10" t="n">
        <v>0</v>
      </c>
      <c r="F1836" s="10" t="n">
        <v>0</v>
      </c>
      <c r="G1836" s="10" t="n">
        <v>0</v>
      </c>
      <c r="H1836" s="10" t="n">
        <v>0</v>
      </c>
      <c r="I1836" s="10" t="n">
        <v>0</v>
      </c>
      <c r="J1836" s="10" t="n">
        <v>0</v>
      </c>
      <c r="K1836" s="10" t="n">
        <v>0</v>
      </c>
      <c r="L1836" s="10" t="n">
        <v>0</v>
      </c>
      <c r="M1836" s="10" t="n">
        <v>15.74454</v>
      </c>
      <c r="N1836" s="10" t="n">
        <v>0</v>
      </c>
      <c r="O1836" s="10" t="n">
        <v>0</v>
      </c>
      <c r="P1836" s="10" t="n">
        <v>0</v>
      </c>
      <c r="Q1836" s="160" t="n">
        <v>0</v>
      </c>
      <c r="R1836" s="70"/>
      <c r="S1836" s="10"/>
      <c r="T1836" s="10"/>
      <c r="U1836" s="10"/>
      <c r="V1836" s="10"/>
      <c r="W1836" s="10"/>
      <c r="X1836" s="10"/>
      <c r="Y1836" s="10"/>
      <c r="Z1836" s="10" t="s">
        <v>107</v>
      </c>
      <c r="AA1836" s="10"/>
      <c r="AB1836" s="10"/>
      <c r="AC1836" s="10"/>
      <c r="AD1836" s="69"/>
      <c r="AE1836" s="17"/>
      <c r="AF1836" s="12"/>
      <c r="AG1836" s="12"/>
      <c r="AH1836" s="12"/>
      <c r="AI1836" s="12"/>
      <c r="AJ1836" s="12"/>
      <c r="AK1836" s="12"/>
    </row>
    <row r="1837" customFormat="false" ht="13.8" hidden="false" customHeight="false" outlineLevel="0" collapsed="false">
      <c r="A1837" s="10" t="s">
        <v>1083</v>
      </c>
      <c r="B1837" s="10" t="s">
        <v>946</v>
      </c>
      <c r="C1837" s="100" t="s">
        <v>1066</v>
      </c>
      <c r="D1837" s="100" t="s">
        <v>1159</v>
      </c>
      <c r="E1837" s="10" t="n">
        <v>0</v>
      </c>
      <c r="F1837" s="10" t="n">
        <v>0</v>
      </c>
      <c r="G1837" s="10" t="n">
        <v>0</v>
      </c>
      <c r="H1837" s="10" t="n">
        <v>0</v>
      </c>
      <c r="I1837" s="10" t="n">
        <v>0</v>
      </c>
      <c r="J1837" s="10" t="n">
        <v>0</v>
      </c>
      <c r="K1837" s="10" t="n">
        <v>0</v>
      </c>
      <c r="L1837" s="10" t="n">
        <v>0</v>
      </c>
      <c r="M1837" s="10" t="n">
        <v>13.43016</v>
      </c>
      <c r="N1837" s="10" t="n">
        <v>0</v>
      </c>
      <c r="O1837" s="10" t="n">
        <v>0</v>
      </c>
      <c r="P1837" s="10" t="n">
        <v>0</v>
      </c>
      <c r="Q1837" s="160" t="n">
        <v>0</v>
      </c>
      <c r="R1837" s="70"/>
      <c r="S1837" s="10"/>
      <c r="T1837" s="10"/>
      <c r="U1837" s="10"/>
      <c r="V1837" s="10"/>
      <c r="W1837" s="10"/>
      <c r="X1837" s="10"/>
      <c r="Y1837" s="10"/>
      <c r="Z1837" s="10" t="s">
        <v>107</v>
      </c>
      <c r="AA1837" s="10"/>
      <c r="AB1837" s="10"/>
      <c r="AC1837" s="10"/>
      <c r="AD1837" s="69"/>
      <c r="AE1837" s="17"/>
      <c r="AF1837" s="12"/>
      <c r="AG1837" s="12"/>
      <c r="AH1837" s="12"/>
      <c r="AI1837" s="12"/>
      <c r="AJ1837" s="12"/>
      <c r="AK1837" s="12"/>
    </row>
    <row r="1838" customFormat="false" ht="13.8" hidden="false" customHeight="false" outlineLevel="0" collapsed="false">
      <c r="A1838" s="10" t="s">
        <v>1083</v>
      </c>
      <c r="B1838" s="10" t="s">
        <v>946</v>
      </c>
      <c r="C1838" s="100" t="s">
        <v>1066</v>
      </c>
      <c r="D1838" s="100" t="s">
        <v>1160</v>
      </c>
      <c r="E1838" s="10" t="n">
        <v>0</v>
      </c>
      <c r="F1838" s="10" t="n">
        <v>0</v>
      </c>
      <c r="G1838" s="10" t="n">
        <v>0</v>
      </c>
      <c r="H1838" s="10" t="n">
        <v>0</v>
      </c>
      <c r="I1838" s="10" t="n">
        <v>0</v>
      </c>
      <c r="J1838" s="10" t="n">
        <v>0</v>
      </c>
      <c r="K1838" s="10" t="n">
        <v>0</v>
      </c>
      <c r="L1838" s="10" t="n">
        <v>0</v>
      </c>
      <c r="M1838" s="10" t="n">
        <v>0</v>
      </c>
      <c r="N1838" s="10" t="n">
        <v>16.17096</v>
      </c>
      <c r="O1838" s="10" t="n">
        <v>0</v>
      </c>
      <c r="P1838" s="10" t="n">
        <v>0</v>
      </c>
      <c r="Q1838" s="160" t="n">
        <v>0</v>
      </c>
      <c r="R1838" s="70"/>
      <c r="S1838" s="10"/>
      <c r="T1838" s="10"/>
      <c r="U1838" s="10"/>
      <c r="V1838" s="10"/>
      <c r="W1838" s="10"/>
      <c r="X1838" s="10"/>
      <c r="Y1838" s="10"/>
      <c r="Z1838" s="10"/>
      <c r="AA1838" s="10" t="s">
        <v>107</v>
      </c>
      <c r="AB1838" s="10"/>
      <c r="AC1838" s="10"/>
      <c r="AD1838" s="69"/>
      <c r="AE1838" s="17"/>
      <c r="AF1838" s="12"/>
      <c r="AG1838" s="12"/>
      <c r="AH1838" s="12"/>
      <c r="AI1838" s="12"/>
      <c r="AJ1838" s="12"/>
      <c r="AK1838" s="12"/>
    </row>
    <row r="1839" customFormat="false" ht="13.8" hidden="false" customHeight="false" outlineLevel="0" collapsed="false">
      <c r="A1839" s="10" t="s">
        <v>1083</v>
      </c>
      <c r="B1839" s="10" t="s">
        <v>946</v>
      </c>
      <c r="C1839" s="100" t="s">
        <v>1066</v>
      </c>
      <c r="D1839" s="100" t="s">
        <v>1161</v>
      </c>
      <c r="E1839" s="10" t="n">
        <v>0</v>
      </c>
      <c r="F1839" s="10" t="n">
        <v>0</v>
      </c>
      <c r="G1839" s="10" t="n">
        <v>0</v>
      </c>
      <c r="H1839" s="10" t="n">
        <v>0</v>
      </c>
      <c r="I1839" s="10" t="n">
        <v>0</v>
      </c>
      <c r="J1839" s="10" t="n">
        <v>0</v>
      </c>
      <c r="K1839" s="10" t="n">
        <v>0</v>
      </c>
      <c r="L1839" s="10" t="n">
        <v>0</v>
      </c>
      <c r="M1839" s="10" t="n">
        <v>0</v>
      </c>
      <c r="N1839" s="10" t="n">
        <v>13.55823</v>
      </c>
      <c r="O1839" s="10" t="n">
        <v>0</v>
      </c>
      <c r="P1839" s="10" t="n">
        <v>0</v>
      </c>
      <c r="Q1839" s="160" t="n">
        <v>0</v>
      </c>
      <c r="R1839" s="70"/>
      <c r="S1839" s="10"/>
      <c r="T1839" s="10"/>
      <c r="U1839" s="10"/>
      <c r="V1839" s="10"/>
      <c r="W1839" s="10"/>
      <c r="X1839" s="10"/>
      <c r="Y1839" s="10"/>
      <c r="Z1839" s="10"/>
      <c r="AA1839" s="10" t="s">
        <v>107</v>
      </c>
      <c r="AB1839" s="10"/>
      <c r="AC1839" s="10"/>
      <c r="AD1839" s="69"/>
      <c r="AE1839" s="17"/>
      <c r="AF1839" s="12"/>
      <c r="AG1839" s="12"/>
      <c r="AH1839" s="12"/>
      <c r="AI1839" s="12"/>
      <c r="AJ1839" s="12"/>
      <c r="AK1839" s="12"/>
    </row>
    <row r="1840" customFormat="false" ht="13.8" hidden="false" customHeight="false" outlineLevel="0" collapsed="false">
      <c r="A1840" s="10" t="s">
        <v>1083</v>
      </c>
      <c r="B1840" s="10" t="s">
        <v>946</v>
      </c>
      <c r="C1840" s="100" t="s">
        <v>1066</v>
      </c>
      <c r="D1840" s="100" t="s">
        <v>1162</v>
      </c>
      <c r="E1840" s="10" t="n">
        <v>0</v>
      </c>
      <c r="F1840" s="10" t="n">
        <v>0</v>
      </c>
      <c r="G1840" s="10" t="n">
        <v>0</v>
      </c>
      <c r="H1840" s="10" t="n">
        <v>0</v>
      </c>
      <c r="I1840" s="10" t="n">
        <v>0</v>
      </c>
      <c r="J1840" s="10" t="n">
        <v>0</v>
      </c>
      <c r="K1840" s="10" t="n">
        <v>0</v>
      </c>
      <c r="L1840" s="10" t="n">
        <v>0</v>
      </c>
      <c r="M1840" s="10" t="n">
        <v>0</v>
      </c>
      <c r="N1840" s="10" t="n">
        <v>16.57644</v>
      </c>
      <c r="O1840" s="10" t="n">
        <v>0</v>
      </c>
      <c r="P1840" s="10" t="n">
        <v>0</v>
      </c>
      <c r="Q1840" s="160" t="n">
        <v>0</v>
      </c>
      <c r="R1840" s="70"/>
      <c r="S1840" s="10"/>
      <c r="T1840" s="10"/>
      <c r="U1840" s="10"/>
      <c r="V1840" s="10"/>
      <c r="W1840" s="10"/>
      <c r="X1840" s="10"/>
      <c r="Y1840" s="10"/>
      <c r="Z1840" s="10"/>
      <c r="AA1840" s="10" t="s">
        <v>107</v>
      </c>
      <c r="AB1840" s="10"/>
      <c r="AC1840" s="10"/>
      <c r="AD1840" s="69"/>
      <c r="AE1840" s="17"/>
      <c r="AF1840" s="12"/>
      <c r="AG1840" s="12"/>
      <c r="AH1840" s="12"/>
      <c r="AI1840" s="12"/>
      <c r="AJ1840" s="12"/>
      <c r="AK1840" s="12"/>
    </row>
    <row r="1841" customFormat="false" ht="13.8" hidden="false" customHeight="false" outlineLevel="0" collapsed="false">
      <c r="A1841" s="10" t="s">
        <v>1083</v>
      </c>
      <c r="B1841" s="10" t="s">
        <v>946</v>
      </c>
      <c r="C1841" s="100" t="s">
        <v>1066</v>
      </c>
      <c r="D1841" s="100" t="s">
        <v>1163</v>
      </c>
      <c r="E1841" s="10" t="n">
        <v>0</v>
      </c>
      <c r="F1841" s="10" t="n">
        <v>0</v>
      </c>
      <c r="G1841" s="10" t="n">
        <v>0</v>
      </c>
      <c r="H1841" s="10" t="n">
        <v>0</v>
      </c>
      <c r="I1841" s="10" t="n">
        <v>0</v>
      </c>
      <c r="J1841" s="10" t="n">
        <v>0</v>
      </c>
      <c r="K1841" s="10" t="n">
        <v>0</v>
      </c>
      <c r="L1841" s="10" t="n">
        <v>0</v>
      </c>
      <c r="M1841" s="10" t="n">
        <v>0</v>
      </c>
      <c r="N1841" s="10" t="n">
        <v>13.89135</v>
      </c>
      <c r="O1841" s="10" t="n">
        <v>0</v>
      </c>
      <c r="P1841" s="10" t="n">
        <v>0</v>
      </c>
      <c r="Q1841" s="160" t="n">
        <v>0</v>
      </c>
      <c r="R1841" s="70"/>
      <c r="S1841" s="10"/>
      <c r="T1841" s="10"/>
      <c r="U1841" s="10"/>
      <c r="V1841" s="10"/>
      <c r="W1841" s="10"/>
      <c r="X1841" s="10"/>
      <c r="Y1841" s="10"/>
      <c r="Z1841" s="10"/>
      <c r="AA1841" s="10" t="s">
        <v>107</v>
      </c>
      <c r="AB1841" s="10"/>
      <c r="AC1841" s="10"/>
      <c r="AD1841" s="69"/>
      <c r="AE1841" s="17"/>
      <c r="AF1841" s="12"/>
      <c r="AG1841" s="12"/>
      <c r="AH1841" s="12"/>
      <c r="AI1841" s="12"/>
      <c r="AJ1841" s="12"/>
      <c r="AK1841" s="12"/>
    </row>
    <row r="1842" customFormat="false" ht="13.8" hidden="false" customHeight="false" outlineLevel="0" collapsed="false">
      <c r="A1842" s="10" t="s">
        <v>1083</v>
      </c>
      <c r="B1842" s="10" t="s">
        <v>946</v>
      </c>
      <c r="C1842" s="100" t="s">
        <v>1066</v>
      </c>
      <c r="D1842" s="100" t="s">
        <v>1164</v>
      </c>
      <c r="E1842" s="10" t="n">
        <v>0</v>
      </c>
      <c r="F1842" s="10" t="n">
        <v>0</v>
      </c>
      <c r="G1842" s="10" t="n">
        <v>0</v>
      </c>
      <c r="H1842" s="10" t="n">
        <v>0</v>
      </c>
      <c r="I1842" s="10" t="n">
        <v>0</v>
      </c>
      <c r="J1842" s="10" t="n">
        <v>0</v>
      </c>
      <c r="K1842" s="10" t="n">
        <v>0</v>
      </c>
      <c r="L1842" s="10" t="n">
        <v>0</v>
      </c>
      <c r="M1842" s="10" t="n">
        <v>0</v>
      </c>
      <c r="N1842" s="10" t="n">
        <v>13.35123</v>
      </c>
      <c r="O1842" s="10" t="n">
        <v>0</v>
      </c>
      <c r="P1842" s="10" t="n">
        <v>0</v>
      </c>
      <c r="Q1842" s="160" t="n">
        <v>0</v>
      </c>
      <c r="R1842" s="70"/>
      <c r="S1842" s="10"/>
      <c r="T1842" s="10"/>
      <c r="U1842" s="10"/>
      <c r="V1842" s="10"/>
      <c r="W1842" s="10"/>
      <c r="X1842" s="10"/>
      <c r="Y1842" s="10"/>
      <c r="Z1842" s="10"/>
      <c r="AA1842" s="10" t="s">
        <v>107</v>
      </c>
      <c r="AB1842" s="10"/>
      <c r="AC1842" s="10"/>
      <c r="AD1842" s="69"/>
      <c r="AE1842" s="17"/>
      <c r="AF1842" s="12"/>
      <c r="AG1842" s="12"/>
      <c r="AH1842" s="12"/>
      <c r="AI1842" s="12"/>
      <c r="AJ1842" s="12"/>
      <c r="AK1842" s="12"/>
    </row>
    <row r="1843" customFormat="false" ht="13.8" hidden="false" customHeight="false" outlineLevel="0" collapsed="false">
      <c r="A1843" s="10" t="s">
        <v>1083</v>
      </c>
      <c r="B1843" s="10" t="s">
        <v>946</v>
      </c>
      <c r="C1843" s="100" t="s">
        <v>1066</v>
      </c>
      <c r="D1843" s="100" t="s">
        <v>1165</v>
      </c>
      <c r="E1843" s="10" t="n">
        <v>0</v>
      </c>
      <c r="F1843" s="10" t="n">
        <v>0</v>
      </c>
      <c r="G1843" s="10" t="n">
        <v>0</v>
      </c>
      <c r="H1843" s="10" t="n">
        <v>0</v>
      </c>
      <c r="I1843" s="10" t="n">
        <v>0</v>
      </c>
      <c r="J1843" s="10" t="n">
        <v>0</v>
      </c>
      <c r="K1843" s="10" t="n">
        <v>0</v>
      </c>
      <c r="L1843" s="10" t="n">
        <v>0</v>
      </c>
      <c r="M1843" s="10" t="n">
        <v>0</v>
      </c>
      <c r="N1843" s="10" t="n">
        <v>7.41663</v>
      </c>
      <c r="O1843" s="10" t="n">
        <v>0</v>
      </c>
      <c r="P1843" s="10" t="n">
        <v>0</v>
      </c>
      <c r="Q1843" s="160" t="n">
        <v>0</v>
      </c>
      <c r="R1843" s="70"/>
      <c r="S1843" s="10"/>
      <c r="T1843" s="10"/>
      <c r="U1843" s="10"/>
      <c r="V1843" s="10"/>
      <c r="W1843" s="10"/>
      <c r="X1843" s="10"/>
      <c r="Y1843" s="10"/>
      <c r="Z1843" s="10"/>
      <c r="AA1843" s="10" t="s">
        <v>107</v>
      </c>
      <c r="AB1843" s="10"/>
      <c r="AC1843" s="10"/>
      <c r="AD1843" s="69"/>
      <c r="AE1843" s="17"/>
      <c r="AF1843" s="12"/>
      <c r="AG1843" s="12"/>
      <c r="AH1843" s="12"/>
      <c r="AI1843" s="12"/>
      <c r="AJ1843" s="12"/>
      <c r="AK1843" s="12"/>
    </row>
    <row r="1844" customFormat="false" ht="13.8" hidden="false" customHeight="false" outlineLevel="0" collapsed="false">
      <c r="A1844" s="10" t="s">
        <v>1083</v>
      </c>
      <c r="B1844" s="10" t="s">
        <v>946</v>
      </c>
      <c r="C1844" s="100" t="s">
        <v>1066</v>
      </c>
      <c r="D1844" s="100" t="s">
        <v>1166</v>
      </c>
      <c r="E1844" s="10" t="n">
        <v>0</v>
      </c>
      <c r="F1844" s="10" t="n">
        <v>0</v>
      </c>
      <c r="G1844" s="10" t="n">
        <v>0</v>
      </c>
      <c r="H1844" s="10" t="n">
        <v>0</v>
      </c>
      <c r="I1844" s="10" t="n">
        <v>0</v>
      </c>
      <c r="J1844" s="10" t="n">
        <v>0</v>
      </c>
      <c r="K1844" s="10" t="n">
        <v>0</v>
      </c>
      <c r="L1844" s="10" t="n">
        <v>0</v>
      </c>
      <c r="M1844" s="10" t="n">
        <v>13.51158</v>
      </c>
      <c r="N1844" s="10" t="n">
        <v>0</v>
      </c>
      <c r="O1844" s="10" t="n">
        <v>0</v>
      </c>
      <c r="P1844" s="10" t="n">
        <v>0</v>
      </c>
      <c r="Q1844" s="160" t="n">
        <v>0</v>
      </c>
      <c r="R1844" s="70"/>
      <c r="S1844" s="10"/>
      <c r="T1844" s="10"/>
      <c r="U1844" s="10"/>
      <c r="V1844" s="10"/>
      <c r="W1844" s="10"/>
      <c r="X1844" s="10"/>
      <c r="Y1844" s="10"/>
      <c r="Z1844" s="10" t="s">
        <v>107</v>
      </c>
      <c r="AA1844" s="10"/>
      <c r="AB1844" s="10"/>
      <c r="AC1844" s="10"/>
      <c r="AD1844" s="69"/>
      <c r="AE1844" s="17"/>
      <c r="AF1844" s="12"/>
      <c r="AG1844" s="12"/>
      <c r="AH1844" s="12"/>
      <c r="AI1844" s="12"/>
      <c r="AJ1844" s="12"/>
      <c r="AK1844" s="12"/>
    </row>
    <row r="1845" customFormat="false" ht="13.8" hidden="false" customHeight="false" outlineLevel="0" collapsed="false">
      <c r="A1845" s="10" t="s">
        <v>1083</v>
      </c>
      <c r="B1845" s="10" t="s">
        <v>946</v>
      </c>
      <c r="C1845" s="100" t="s">
        <v>1066</v>
      </c>
      <c r="D1845" s="100" t="s">
        <v>1167</v>
      </c>
      <c r="E1845" s="10" t="n">
        <v>0</v>
      </c>
      <c r="F1845" s="10" t="n">
        <v>0</v>
      </c>
      <c r="G1845" s="10" t="n">
        <v>0</v>
      </c>
      <c r="H1845" s="10" t="n">
        <v>0</v>
      </c>
      <c r="I1845" s="10" t="n">
        <v>0</v>
      </c>
      <c r="J1845" s="10" t="n">
        <v>0</v>
      </c>
      <c r="K1845" s="10" t="n">
        <v>0</v>
      </c>
      <c r="L1845" s="10" t="n">
        <v>0</v>
      </c>
      <c r="M1845" s="10" t="n">
        <v>7.56633</v>
      </c>
      <c r="N1845" s="10" t="n">
        <v>0</v>
      </c>
      <c r="O1845" s="10" t="n">
        <v>0</v>
      </c>
      <c r="P1845" s="10" t="n">
        <v>0</v>
      </c>
      <c r="Q1845" s="160" t="n">
        <v>0</v>
      </c>
      <c r="R1845" s="70"/>
      <c r="S1845" s="10"/>
      <c r="T1845" s="10"/>
      <c r="U1845" s="10"/>
      <c r="V1845" s="10"/>
      <c r="W1845" s="10"/>
      <c r="X1845" s="10"/>
      <c r="Y1845" s="10"/>
      <c r="Z1845" s="10" t="s">
        <v>107</v>
      </c>
      <c r="AA1845" s="10"/>
      <c r="AB1845" s="10"/>
      <c r="AC1845" s="10"/>
      <c r="AD1845" s="69"/>
      <c r="AE1845" s="17"/>
      <c r="AF1845" s="12"/>
      <c r="AG1845" s="12"/>
      <c r="AH1845" s="12"/>
      <c r="AI1845" s="12"/>
      <c r="AJ1845" s="12"/>
      <c r="AK1845" s="12"/>
    </row>
    <row r="1846" customFormat="false" ht="13.8" hidden="false" customHeight="false" outlineLevel="0" collapsed="false">
      <c r="A1846" s="10" t="s">
        <v>1083</v>
      </c>
      <c r="B1846" s="10" t="s">
        <v>946</v>
      </c>
      <c r="C1846" s="100" t="s">
        <v>1066</v>
      </c>
      <c r="D1846" s="100" t="s">
        <v>1168</v>
      </c>
      <c r="E1846" s="10" t="n">
        <v>0</v>
      </c>
      <c r="F1846" s="10" t="n">
        <v>0</v>
      </c>
      <c r="G1846" s="10" t="n">
        <v>0</v>
      </c>
      <c r="H1846" s="10" t="n">
        <v>0</v>
      </c>
      <c r="I1846" s="10" t="n">
        <v>0</v>
      </c>
      <c r="J1846" s="10" t="n">
        <v>0</v>
      </c>
      <c r="K1846" s="10" t="n">
        <v>0</v>
      </c>
      <c r="L1846" s="10" t="n">
        <v>0</v>
      </c>
      <c r="M1846" s="10" t="n">
        <v>0</v>
      </c>
      <c r="N1846" s="10" t="n">
        <v>13.80852</v>
      </c>
      <c r="O1846" s="10" t="n">
        <v>0</v>
      </c>
      <c r="P1846" s="10" t="n">
        <v>0</v>
      </c>
      <c r="Q1846" s="160" t="n">
        <v>0</v>
      </c>
      <c r="R1846" s="70"/>
      <c r="S1846" s="10"/>
      <c r="T1846" s="10"/>
      <c r="U1846" s="10"/>
      <c r="V1846" s="10"/>
      <c r="W1846" s="10"/>
      <c r="X1846" s="10"/>
      <c r="Y1846" s="10"/>
      <c r="Z1846" s="10"/>
      <c r="AA1846" s="10" t="s">
        <v>107</v>
      </c>
      <c r="AB1846" s="10"/>
      <c r="AC1846" s="10"/>
      <c r="AD1846" s="69"/>
      <c r="AE1846" s="17"/>
      <c r="AF1846" s="12"/>
      <c r="AG1846" s="12"/>
      <c r="AH1846" s="12"/>
      <c r="AI1846" s="12"/>
      <c r="AJ1846" s="12"/>
      <c r="AK1846" s="12"/>
    </row>
    <row r="1847" customFormat="false" ht="13.8" hidden="false" customHeight="false" outlineLevel="0" collapsed="false">
      <c r="A1847" s="10" t="s">
        <v>1083</v>
      </c>
      <c r="B1847" s="10" t="s">
        <v>946</v>
      </c>
      <c r="C1847" s="100" t="s">
        <v>1066</v>
      </c>
      <c r="D1847" s="100" t="s">
        <v>1169</v>
      </c>
      <c r="E1847" s="10" t="n">
        <v>0</v>
      </c>
      <c r="F1847" s="10" t="n">
        <v>0</v>
      </c>
      <c r="G1847" s="10" t="n">
        <v>0</v>
      </c>
      <c r="H1847" s="10" t="n">
        <v>0</v>
      </c>
      <c r="I1847" s="10" t="n">
        <v>0</v>
      </c>
      <c r="J1847" s="10" t="n">
        <v>0</v>
      </c>
      <c r="K1847" s="10" t="n">
        <v>0</v>
      </c>
      <c r="L1847" s="10" t="n">
        <v>0</v>
      </c>
      <c r="M1847" s="10" t="n">
        <v>0</v>
      </c>
      <c r="N1847" s="10" t="n">
        <v>7.69443</v>
      </c>
      <c r="O1847" s="10" t="n">
        <v>0</v>
      </c>
      <c r="P1847" s="10" t="n">
        <v>0</v>
      </c>
      <c r="Q1847" s="160" t="n">
        <v>0</v>
      </c>
      <c r="R1847" s="70"/>
      <c r="S1847" s="10"/>
      <c r="T1847" s="10"/>
      <c r="U1847" s="10"/>
      <c r="V1847" s="10"/>
      <c r="W1847" s="10"/>
      <c r="X1847" s="10"/>
      <c r="Y1847" s="10"/>
      <c r="Z1847" s="10"/>
      <c r="AA1847" s="10" t="s">
        <v>107</v>
      </c>
      <c r="AB1847" s="10"/>
      <c r="AC1847" s="10"/>
      <c r="AD1847" s="69"/>
      <c r="AE1847" s="17"/>
      <c r="AF1847" s="12"/>
      <c r="AG1847" s="12"/>
      <c r="AH1847" s="12"/>
      <c r="AI1847" s="12"/>
      <c r="AJ1847" s="12"/>
      <c r="AK1847" s="12"/>
    </row>
    <row r="1848" customFormat="false" ht="13.8" hidden="false" customHeight="false" outlineLevel="0" collapsed="false">
      <c r="A1848" s="10" t="s">
        <v>1083</v>
      </c>
      <c r="B1848" s="10" t="s">
        <v>946</v>
      </c>
      <c r="C1848" s="100" t="s">
        <v>1066</v>
      </c>
      <c r="D1848" s="100" t="s">
        <v>1170</v>
      </c>
      <c r="E1848" s="10" t="n">
        <v>0</v>
      </c>
      <c r="F1848" s="10" t="n">
        <v>0</v>
      </c>
      <c r="G1848" s="10" t="n">
        <v>0</v>
      </c>
      <c r="H1848" s="10" t="n">
        <v>0</v>
      </c>
      <c r="I1848" s="10" t="n">
        <v>0</v>
      </c>
      <c r="J1848" s="10" t="n">
        <v>0</v>
      </c>
      <c r="K1848" s="10" t="n">
        <v>0</v>
      </c>
      <c r="L1848" s="10" t="n">
        <v>0</v>
      </c>
      <c r="M1848" s="10" t="n">
        <v>0</v>
      </c>
      <c r="N1848" s="10" t="n">
        <v>14.0832</v>
      </c>
      <c r="O1848" s="10" t="n">
        <v>0</v>
      </c>
      <c r="P1848" s="10" t="n">
        <v>0</v>
      </c>
      <c r="Q1848" s="160" t="n">
        <v>0</v>
      </c>
      <c r="R1848" s="70"/>
      <c r="S1848" s="10"/>
      <c r="T1848" s="10"/>
      <c r="U1848" s="10"/>
      <c r="V1848" s="10"/>
      <c r="W1848" s="10"/>
      <c r="X1848" s="10"/>
      <c r="Y1848" s="10"/>
      <c r="Z1848" s="10"/>
      <c r="AA1848" s="10" t="s">
        <v>107</v>
      </c>
      <c r="AB1848" s="10"/>
      <c r="AC1848" s="10"/>
      <c r="AD1848" s="69"/>
      <c r="AE1848" s="17"/>
      <c r="AF1848" s="12"/>
      <c r="AG1848" s="12"/>
      <c r="AH1848" s="12"/>
      <c r="AI1848" s="12"/>
      <c r="AJ1848" s="12"/>
      <c r="AK1848" s="12"/>
    </row>
    <row r="1849" customFormat="false" ht="13.8" hidden="false" customHeight="false" outlineLevel="0" collapsed="false">
      <c r="A1849" s="10" t="s">
        <v>1083</v>
      </c>
      <c r="B1849" s="10" t="s">
        <v>946</v>
      </c>
      <c r="C1849" s="100" t="s">
        <v>1066</v>
      </c>
      <c r="D1849" s="100" t="s">
        <v>1171</v>
      </c>
      <c r="E1849" s="10" t="n">
        <v>0</v>
      </c>
      <c r="F1849" s="10" t="n">
        <v>0</v>
      </c>
      <c r="G1849" s="10" t="n">
        <v>0</v>
      </c>
      <c r="H1849" s="10" t="n">
        <v>0</v>
      </c>
      <c r="I1849" s="10" t="n">
        <v>0</v>
      </c>
      <c r="J1849" s="10" t="n">
        <v>0</v>
      </c>
      <c r="K1849" s="10" t="n">
        <v>0</v>
      </c>
      <c r="L1849" s="10" t="n">
        <v>0</v>
      </c>
      <c r="M1849" s="10" t="n">
        <v>0</v>
      </c>
      <c r="N1849" s="10" t="n">
        <v>7.881</v>
      </c>
      <c r="O1849" s="10" t="n">
        <v>0</v>
      </c>
      <c r="P1849" s="10" t="n">
        <v>0</v>
      </c>
      <c r="Q1849" s="160" t="n">
        <v>0</v>
      </c>
      <c r="R1849" s="70"/>
      <c r="S1849" s="10"/>
      <c r="T1849" s="10"/>
      <c r="U1849" s="10"/>
      <c r="V1849" s="10"/>
      <c r="W1849" s="10"/>
      <c r="X1849" s="10"/>
      <c r="Y1849" s="10"/>
      <c r="Z1849" s="10"/>
      <c r="AA1849" s="10" t="s">
        <v>107</v>
      </c>
      <c r="AB1849" s="10"/>
      <c r="AC1849" s="10"/>
      <c r="AD1849" s="69"/>
      <c r="AE1849" s="17"/>
      <c r="AF1849" s="12"/>
      <c r="AG1849" s="12"/>
      <c r="AH1849" s="12"/>
      <c r="AI1849" s="12"/>
      <c r="AJ1849" s="12"/>
      <c r="AK1849" s="12"/>
    </row>
    <row r="1850" customFormat="false" ht="13.8" hidden="false" customHeight="false" outlineLevel="0" collapsed="false">
      <c r="A1850" s="10" t="s">
        <v>1083</v>
      </c>
      <c r="B1850" s="10" t="s">
        <v>946</v>
      </c>
      <c r="C1850" s="100" t="s">
        <v>1077</v>
      </c>
      <c r="D1850" s="100" t="s">
        <v>1172</v>
      </c>
      <c r="E1850" s="10"/>
      <c r="F1850" s="10"/>
      <c r="G1850" s="10"/>
      <c r="H1850" s="10" t="n">
        <v>2.64883333333333</v>
      </c>
      <c r="I1850" s="10"/>
      <c r="J1850" s="10"/>
      <c r="K1850" s="10"/>
      <c r="L1850" s="10"/>
      <c r="M1850" s="10"/>
      <c r="N1850" s="10" t="n">
        <v>13.7802</v>
      </c>
      <c r="O1850" s="10"/>
      <c r="P1850" s="10"/>
      <c r="Q1850" s="160"/>
      <c r="R1850" s="70"/>
      <c r="S1850" s="10"/>
      <c r="T1850" s="10"/>
      <c r="U1850" s="10" t="s">
        <v>61</v>
      </c>
      <c r="V1850" s="10"/>
      <c r="W1850" s="10"/>
      <c r="X1850" s="10"/>
      <c r="Y1850" s="10"/>
      <c r="Z1850" s="10"/>
      <c r="AA1850" s="10" t="s">
        <v>107</v>
      </c>
      <c r="AB1850" s="10"/>
      <c r="AC1850" s="10"/>
      <c r="AD1850" s="69"/>
      <c r="AE1850" s="17"/>
      <c r="AF1850" s="12"/>
      <c r="AG1850" s="12"/>
      <c r="AH1850" s="12"/>
      <c r="AI1850" s="12"/>
      <c r="AJ1850" s="12"/>
      <c r="AK1850" s="12"/>
    </row>
    <row r="1851" customFormat="false" ht="13.8" hidden="false" customHeight="false" outlineLevel="0" collapsed="false">
      <c r="A1851" s="10" t="s">
        <v>1083</v>
      </c>
      <c r="B1851" s="10" t="s">
        <v>946</v>
      </c>
      <c r="C1851" s="100" t="s">
        <v>1077</v>
      </c>
      <c r="D1851" s="100" t="s">
        <v>1173</v>
      </c>
      <c r="E1851" s="10"/>
      <c r="F1851" s="10"/>
      <c r="G1851" s="10"/>
      <c r="H1851" s="10" t="n">
        <v>2.64883333333333</v>
      </c>
      <c r="I1851" s="10"/>
      <c r="J1851" s="10"/>
      <c r="K1851" s="10"/>
      <c r="L1851" s="10"/>
      <c r="M1851" s="10"/>
      <c r="N1851" s="10" t="n">
        <v>12.49953</v>
      </c>
      <c r="O1851" s="10"/>
      <c r="P1851" s="10"/>
      <c r="Q1851" s="160"/>
      <c r="R1851" s="70"/>
      <c r="S1851" s="10"/>
      <c r="T1851" s="10"/>
      <c r="U1851" s="10" t="s">
        <v>61</v>
      </c>
      <c r="V1851" s="10"/>
      <c r="W1851" s="10"/>
      <c r="X1851" s="10"/>
      <c r="Y1851" s="10"/>
      <c r="Z1851" s="10"/>
      <c r="AA1851" s="10" t="s">
        <v>107</v>
      </c>
      <c r="AB1851" s="10"/>
      <c r="AC1851" s="10"/>
      <c r="AD1851" s="69"/>
      <c r="AE1851" s="17"/>
      <c r="AF1851" s="12"/>
      <c r="AG1851" s="12"/>
      <c r="AH1851" s="12"/>
      <c r="AI1851" s="12"/>
      <c r="AJ1851" s="12"/>
      <c r="AK1851" s="12"/>
    </row>
    <row r="1852" customFormat="false" ht="13.8" hidden="false" customHeight="false" outlineLevel="0" collapsed="false">
      <c r="A1852" s="10" t="s">
        <v>1083</v>
      </c>
      <c r="B1852" s="10" t="s">
        <v>946</v>
      </c>
      <c r="C1852" s="100" t="s">
        <v>1077</v>
      </c>
      <c r="D1852" s="100" t="s">
        <v>1174</v>
      </c>
      <c r="E1852" s="10"/>
      <c r="F1852" s="10"/>
      <c r="G1852" s="10"/>
      <c r="H1852" s="10" t="n">
        <v>2.64883333333333</v>
      </c>
      <c r="I1852" s="10"/>
      <c r="J1852" s="10"/>
      <c r="K1852" s="10"/>
      <c r="L1852" s="10"/>
      <c r="M1852" s="10"/>
      <c r="N1852" s="10" t="n">
        <v>14.33523</v>
      </c>
      <c r="O1852" s="10"/>
      <c r="P1852" s="10"/>
      <c r="Q1852" s="160"/>
      <c r="R1852" s="70"/>
      <c r="S1852" s="10"/>
      <c r="T1852" s="10"/>
      <c r="U1852" s="10" t="s">
        <v>61</v>
      </c>
      <c r="V1852" s="10"/>
      <c r="W1852" s="10"/>
      <c r="X1852" s="10"/>
      <c r="Y1852" s="10"/>
      <c r="Z1852" s="10"/>
      <c r="AA1852" s="10" t="s">
        <v>107</v>
      </c>
      <c r="AB1852" s="10"/>
      <c r="AC1852" s="10"/>
      <c r="AD1852" s="69"/>
      <c r="AE1852" s="17"/>
      <c r="AF1852" s="12"/>
      <c r="AG1852" s="12"/>
      <c r="AH1852" s="12"/>
      <c r="AI1852" s="12"/>
      <c r="AJ1852" s="12"/>
      <c r="AK1852" s="12"/>
    </row>
    <row r="1853" customFormat="false" ht="13.8" hidden="false" customHeight="false" outlineLevel="0" collapsed="false">
      <c r="A1853" s="10" t="s">
        <v>1083</v>
      </c>
      <c r="B1853" s="10" t="s">
        <v>946</v>
      </c>
      <c r="C1853" s="100" t="s">
        <v>1077</v>
      </c>
      <c r="D1853" s="100" t="s">
        <v>1175</v>
      </c>
      <c r="E1853" s="10"/>
      <c r="F1853" s="10"/>
      <c r="G1853" s="10"/>
      <c r="H1853" s="10" t="n">
        <v>2.64883333333333</v>
      </c>
      <c r="I1853" s="10"/>
      <c r="J1853" s="10"/>
      <c r="K1853" s="10"/>
      <c r="L1853" s="10"/>
      <c r="M1853" s="10"/>
      <c r="N1853" s="10" t="n">
        <v>12.99069</v>
      </c>
      <c r="O1853" s="10"/>
      <c r="P1853" s="10"/>
      <c r="Q1853" s="160"/>
      <c r="R1853" s="70"/>
      <c r="S1853" s="10"/>
      <c r="T1853" s="10"/>
      <c r="U1853" s="10" t="s">
        <v>61</v>
      </c>
      <c r="V1853" s="10"/>
      <c r="W1853" s="10"/>
      <c r="X1853" s="10"/>
      <c r="Y1853" s="10"/>
      <c r="Z1853" s="10"/>
      <c r="AA1853" s="10" t="s">
        <v>107</v>
      </c>
      <c r="AB1853" s="10"/>
      <c r="AC1853" s="10"/>
      <c r="AD1853" s="69"/>
      <c r="AE1853" s="17"/>
      <c r="AF1853" s="12"/>
      <c r="AG1853" s="12"/>
      <c r="AH1853" s="12"/>
      <c r="AI1853" s="12"/>
      <c r="AJ1853" s="12"/>
      <c r="AK1853" s="12"/>
    </row>
    <row r="1854" customFormat="false" ht="13.8" hidden="false" customHeight="false" outlineLevel="0" collapsed="false">
      <c r="A1854" s="10" t="s">
        <v>1083</v>
      </c>
      <c r="B1854" s="10" t="s">
        <v>946</v>
      </c>
      <c r="C1854" s="100" t="s">
        <v>1077</v>
      </c>
      <c r="D1854" s="100" t="s">
        <v>1176</v>
      </c>
      <c r="E1854" s="10"/>
      <c r="F1854" s="10"/>
      <c r="G1854" s="10"/>
      <c r="H1854" s="10" t="n">
        <v>2.64883333333333</v>
      </c>
      <c r="I1854" s="10"/>
      <c r="J1854" s="10"/>
      <c r="K1854" s="10"/>
      <c r="L1854" s="10"/>
      <c r="M1854" s="10"/>
      <c r="N1854" s="10" t="n">
        <v>11.68722</v>
      </c>
      <c r="O1854" s="10"/>
      <c r="P1854" s="10"/>
      <c r="Q1854" s="160"/>
      <c r="R1854" s="70"/>
      <c r="S1854" s="10"/>
      <c r="T1854" s="10"/>
      <c r="U1854" s="10" t="s">
        <v>61</v>
      </c>
      <c r="V1854" s="10"/>
      <c r="W1854" s="10"/>
      <c r="X1854" s="10"/>
      <c r="Y1854" s="10"/>
      <c r="Z1854" s="10"/>
      <c r="AA1854" s="10" t="s">
        <v>107</v>
      </c>
      <c r="AB1854" s="10"/>
      <c r="AC1854" s="10"/>
      <c r="AD1854" s="69"/>
      <c r="AE1854" s="17"/>
      <c r="AF1854" s="12"/>
      <c r="AG1854" s="12"/>
      <c r="AH1854" s="12"/>
      <c r="AI1854" s="12"/>
      <c r="AJ1854" s="12"/>
      <c r="AK1854" s="12"/>
    </row>
    <row r="1855" customFormat="false" ht="13.8" hidden="false" customHeight="false" outlineLevel="0" collapsed="false">
      <c r="A1855" s="10" t="s">
        <v>1083</v>
      </c>
      <c r="B1855" s="10" t="s">
        <v>946</v>
      </c>
      <c r="C1855" s="100" t="s">
        <v>1077</v>
      </c>
      <c r="D1855" s="100" t="s">
        <v>1177</v>
      </c>
      <c r="E1855" s="10"/>
      <c r="F1855" s="10"/>
      <c r="G1855" s="10"/>
      <c r="H1855" s="10" t="n">
        <v>2.64883333333333</v>
      </c>
      <c r="I1855" s="10"/>
      <c r="J1855" s="10"/>
      <c r="K1855" s="10"/>
      <c r="L1855" s="10"/>
      <c r="M1855" s="10"/>
      <c r="N1855" s="10" t="n">
        <v>6.76887</v>
      </c>
      <c r="O1855" s="10"/>
      <c r="P1855" s="10"/>
      <c r="Q1855" s="160"/>
      <c r="R1855" s="70"/>
      <c r="S1855" s="10"/>
      <c r="T1855" s="10"/>
      <c r="U1855" s="10" t="s">
        <v>61</v>
      </c>
      <c r="V1855" s="10"/>
      <c r="W1855" s="10"/>
      <c r="X1855" s="10"/>
      <c r="Y1855" s="10"/>
      <c r="Z1855" s="10"/>
      <c r="AA1855" s="10" t="s">
        <v>107</v>
      </c>
      <c r="AB1855" s="10"/>
      <c r="AC1855" s="10"/>
      <c r="AD1855" s="69"/>
      <c r="AE1855" s="17"/>
      <c r="AF1855" s="12"/>
      <c r="AG1855" s="12"/>
      <c r="AH1855" s="12"/>
      <c r="AI1855" s="12"/>
      <c r="AJ1855" s="12"/>
      <c r="AK1855" s="12"/>
    </row>
    <row r="1856" customFormat="false" ht="13.8" hidden="false" customHeight="false" outlineLevel="0" collapsed="false">
      <c r="A1856" s="10" t="s">
        <v>1083</v>
      </c>
      <c r="B1856" s="10" t="s">
        <v>946</v>
      </c>
      <c r="C1856" s="100" t="s">
        <v>1077</v>
      </c>
      <c r="D1856" s="100" t="s">
        <v>1178</v>
      </c>
      <c r="E1856" s="10"/>
      <c r="F1856" s="10"/>
      <c r="G1856" s="10"/>
      <c r="H1856" s="10" t="n">
        <v>2.64883333333333</v>
      </c>
      <c r="I1856" s="10"/>
      <c r="J1856" s="10"/>
      <c r="K1856" s="10"/>
      <c r="L1856" s="10"/>
      <c r="M1856" s="10"/>
      <c r="N1856" s="10" t="n">
        <v>12.1299</v>
      </c>
      <c r="O1856" s="10"/>
      <c r="P1856" s="10"/>
      <c r="Q1856" s="160"/>
      <c r="R1856" s="70"/>
      <c r="S1856" s="10"/>
      <c r="T1856" s="10"/>
      <c r="U1856" s="10" t="s">
        <v>61</v>
      </c>
      <c r="V1856" s="10"/>
      <c r="W1856" s="10"/>
      <c r="X1856" s="10"/>
      <c r="Y1856" s="10"/>
      <c r="Z1856" s="10"/>
      <c r="AA1856" s="10" t="s">
        <v>107</v>
      </c>
      <c r="AB1856" s="10"/>
      <c r="AC1856" s="10"/>
      <c r="AD1856" s="69"/>
      <c r="AE1856" s="17"/>
      <c r="AF1856" s="12"/>
      <c r="AG1856" s="12"/>
      <c r="AH1856" s="12"/>
      <c r="AI1856" s="12"/>
      <c r="AJ1856" s="12"/>
      <c r="AK1856" s="12"/>
    </row>
    <row r="1857" customFormat="false" ht="13.8" hidden="false" customHeight="false" outlineLevel="0" collapsed="false">
      <c r="A1857" s="10" t="s">
        <v>1083</v>
      </c>
      <c r="B1857" s="10" t="s">
        <v>946</v>
      </c>
      <c r="C1857" s="100" t="s">
        <v>1077</v>
      </c>
      <c r="D1857" s="100" t="s">
        <v>1179</v>
      </c>
      <c r="E1857" s="10"/>
      <c r="F1857" s="10"/>
      <c r="G1857" s="10"/>
      <c r="H1857" s="10" t="n">
        <v>2.64883333333333</v>
      </c>
      <c r="I1857" s="10"/>
      <c r="J1857" s="10"/>
      <c r="K1857" s="10"/>
      <c r="L1857" s="10"/>
      <c r="M1857" s="10"/>
      <c r="N1857" s="10" t="n">
        <v>7.11561</v>
      </c>
      <c r="O1857" s="10"/>
      <c r="P1857" s="10"/>
      <c r="Q1857" s="160"/>
      <c r="R1857" s="70"/>
      <c r="S1857" s="10"/>
      <c r="T1857" s="10"/>
      <c r="U1857" s="10" t="s">
        <v>61</v>
      </c>
      <c r="V1857" s="10"/>
      <c r="W1857" s="10"/>
      <c r="X1857" s="10"/>
      <c r="Y1857" s="10"/>
      <c r="Z1857" s="10"/>
      <c r="AA1857" s="10" t="s">
        <v>107</v>
      </c>
      <c r="AB1857" s="10"/>
      <c r="AC1857" s="10"/>
      <c r="AD1857" s="69"/>
      <c r="AE1857" s="17"/>
      <c r="AF1857" s="12"/>
      <c r="AG1857" s="12"/>
      <c r="AH1857" s="12"/>
      <c r="AI1857" s="12"/>
      <c r="AJ1857" s="12"/>
      <c r="AK1857" s="12"/>
    </row>
    <row r="1858" customFormat="false" ht="13.8" hidden="false" customHeight="false" outlineLevel="0" collapsed="false">
      <c r="A1858" s="10" t="s">
        <v>1083</v>
      </c>
      <c r="B1858" s="10" t="s">
        <v>946</v>
      </c>
      <c r="C1858" s="100" t="s">
        <v>384</v>
      </c>
      <c r="D1858" s="100" t="s">
        <v>1180</v>
      </c>
      <c r="E1858" s="10"/>
      <c r="F1858" s="10"/>
      <c r="G1858" s="10"/>
      <c r="H1858" s="10"/>
      <c r="I1858" s="10"/>
      <c r="J1858" s="10" t="n">
        <v>9</v>
      </c>
      <c r="K1858" s="10"/>
      <c r="L1858" s="10"/>
      <c r="M1858" s="10"/>
      <c r="N1858" s="10"/>
      <c r="O1858" s="10"/>
      <c r="P1858" s="10"/>
      <c r="Q1858" s="160"/>
      <c r="R1858" s="70"/>
      <c r="S1858" s="10"/>
      <c r="T1858" s="10"/>
      <c r="U1858" s="10"/>
      <c r="V1858" s="10"/>
      <c r="W1858" s="10" t="s">
        <v>61</v>
      </c>
      <c r="X1858" s="10"/>
      <c r="Y1858" s="10"/>
      <c r="Z1858" s="10"/>
      <c r="AA1858" s="10"/>
      <c r="AB1858" s="10"/>
      <c r="AC1858" s="10"/>
      <c r="AD1858" s="69"/>
      <c r="AE1858" s="17"/>
      <c r="AF1858" s="12"/>
      <c r="AG1858" s="12"/>
      <c r="AH1858" s="12"/>
      <c r="AI1858" s="12"/>
      <c r="AJ1858" s="12"/>
      <c r="AK1858" s="12"/>
    </row>
    <row r="1859" customFormat="false" ht="13.8" hidden="false" customHeight="false" outlineLevel="0" collapsed="false">
      <c r="A1859" s="10" t="s">
        <v>1083</v>
      </c>
      <c r="B1859" s="10" t="s">
        <v>946</v>
      </c>
      <c r="C1859" s="100" t="s">
        <v>1181</v>
      </c>
      <c r="D1859" s="100" t="s">
        <v>1182</v>
      </c>
      <c r="E1859" s="10"/>
      <c r="F1859" s="10"/>
      <c r="G1859" s="10"/>
      <c r="H1859" s="10" t="n">
        <v>4</v>
      </c>
      <c r="I1859" s="10"/>
      <c r="J1859" s="10"/>
      <c r="K1859" s="10"/>
      <c r="L1859" s="10"/>
      <c r="M1859" s="10"/>
      <c r="N1859" s="10"/>
      <c r="O1859" s="10"/>
      <c r="P1859" s="10"/>
      <c r="Q1859" s="160"/>
      <c r="R1859" s="70"/>
      <c r="S1859" s="10"/>
      <c r="T1859" s="10"/>
      <c r="U1859" s="10" t="s">
        <v>61</v>
      </c>
      <c r="V1859" s="10"/>
      <c r="W1859" s="10"/>
      <c r="X1859" s="10"/>
      <c r="Y1859" s="10"/>
      <c r="Z1859" s="10"/>
      <c r="AA1859" s="10"/>
      <c r="AB1859" s="10"/>
      <c r="AC1859" s="10"/>
      <c r="AD1859" s="69"/>
      <c r="AE1859" s="17"/>
      <c r="AF1859" s="12"/>
      <c r="AG1859" s="12"/>
      <c r="AH1859" s="12"/>
      <c r="AI1859" s="12"/>
      <c r="AJ1859" s="12"/>
      <c r="AK1859" s="12"/>
    </row>
    <row r="1860" customFormat="false" ht="13.8" hidden="false" customHeight="false" outlineLevel="0" collapsed="false">
      <c r="A1860" s="10" t="s">
        <v>1083</v>
      </c>
      <c r="B1860" s="10" t="s">
        <v>1029</v>
      </c>
      <c r="C1860" s="100" t="s">
        <v>1040</v>
      </c>
      <c r="D1860" s="100" t="s">
        <v>1084</v>
      </c>
      <c r="E1860" s="10" t="n">
        <v>5.46344699012855</v>
      </c>
      <c r="F1860" s="10" t="n">
        <v>7.38911785894916</v>
      </c>
      <c r="G1860" s="10" t="n">
        <v>31.600980928966</v>
      </c>
      <c r="H1860" s="10" t="n">
        <v>52.3833219293091</v>
      </c>
      <c r="I1860" s="10" t="n">
        <v>41.6144192005907</v>
      </c>
      <c r="J1860" s="10" t="n">
        <v>24.0263512665554</v>
      </c>
      <c r="K1860" s="10" t="n">
        <v>21.9364543282796</v>
      </c>
      <c r="L1860" s="10" t="n">
        <v>10.4747237613986</v>
      </c>
      <c r="M1860" s="10" t="n">
        <v>7.38917439998615</v>
      </c>
      <c r="N1860" s="10" t="n">
        <v>14.8137620191962</v>
      </c>
      <c r="O1860" s="10" t="n">
        <v>17.8547238596966</v>
      </c>
      <c r="P1860" s="10" t="n">
        <v>10.3227430398739</v>
      </c>
      <c r="Q1860" s="160" t="n">
        <v>5.97150357824469</v>
      </c>
      <c r="R1860" s="70" t="s">
        <v>40</v>
      </c>
      <c r="S1860" s="10" t="s">
        <v>40</v>
      </c>
      <c r="T1860" s="10" t="s">
        <v>40</v>
      </c>
      <c r="U1860" s="10" t="s">
        <v>40</v>
      </c>
      <c r="V1860" s="10" t="s">
        <v>40</v>
      </c>
      <c r="W1860" s="10" t="s">
        <v>40</v>
      </c>
      <c r="X1860" s="10" t="s">
        <v>40</v>
      </c>
      <c r="Y1860" s="10" t="s">
        <v>40</v>
      </c>
      <c r="Z1860" s="10" t="s">
        <v>40</v>
      </c>
      <c r="AA1860" s="10" t="s">
        <v>40</v>
      </c>
      <c r="AB1860" s="10" t="s">
        <v>40</v>
      </c>
      <c r="AC1860" s="10" t="s">
        <v>40</v>
      </c>
      <c r="AD1860" s="69" t="s">
        <v>40</v>
      </c>
      <c r="AE1860" s="17"/>
      <c r="AF1860" s="12"/>
      <c r="AG1860" s="12"/>
      <c r="AH1860" s="12"/>
      <c r="AI1860" s="12"/>
      <c r="AJ1860" s="12"/>
      <c r="AK1860" s="12" t="s">
        <v>46</v>
      </c>
    </row>
    <row r="1861" customFormat="false" ht="13.8" hidden="false" customHeight="false" outlineLevel="0" collapsed="false">
      <c r="A1861" s="10" t="s">
        <v>1083</v>
      </c>
      <c r="B1861" s="10" t="s">
        <v>1029</v>
      </c>
      <c r="C1861" s="100" t="s">
        <v>1040</v>
      </c>
      <c r="D1861" s="100" t="s">
        <v>1085</v>
      </c>
      <c r="E1861" s="10" t="n">
        <v>5.50125090671437</v>
      </c>
      <c r="F1861" s="10" t="n">
        <v>7.29441977830397</v>
      </c>
      <c r="G1861" s="10" t="n">
        <v>32.7946472735632</v>
      </c>
      <c r="H1861" s="10" t="n">
        <v>60.0890103671404</v>
      </c>
      <c r="I1861" s="10" t="n">
        <v>48.9459166457019</v>
      </c>
      <c r="J1861" s="10" t="n">
        <v>25.9451959382684</v>
      </c>
      <c r="K1861" s="10" t="n">
        <v>22.4604379900155</v>
      </c>
      <c r="L1861" s="10" t="n">
        <v>10.5862445313306</v>
      </c>
      <c r="M1861" s="10" t="n">
        <v>7.57084449427942</v>
      </c>
      <c r="N1861" s="10" t="n">
        <v>15.2334507220676</v>
      </c>
      <c r="O1861" s="10" t="n">
        <v>17.9822951599601</v>
      </c>
      <c r="P1861" s="10" t="n">
        <v>10.7371396872969</v>
      </c>
      <c r="Q1861" s="160" t="n">
        <v>6.28096767242939</v>
      </c>
      <c r="R1861" s="70" t="s">
        <v>40</v>
      </c>
      <c r="S1861" s="10" t="s">
        <v>40</v>
      </c>
      <c r="T1861" s="10" t="s">
        <v>40</v>
      </c>
      <c r="U1861" s="10" t="s">
        <v>40</v>
      </c>
      <c r="V1861" s="10" t="s">
        <v>40</v>
      </c>
      <c r="W1861" s="10" t="s">
        <v>40</v>
      </c>
      <c r="X1861" s="10" t="s">
        <v>40</v>
      </c>
      <c r="Y1861" s="10" t="s">
        <v>40</v>
      </c>
      <c r="Z1861" s="10" t="s">
        <v>40</v>
      </c>
      <c r="AA1861" s="10" t="s">
        <v>40</v>
      </c>
      <c r="AB1861" s="10" t="s">
        <v>40</v>
      </c>
      <c r="AC1861" s="10" t="s">
        <v>40</v>
      </c>
      <c r="AD1861" s="69" t="s">
        <v>40</v>
      </c>
      <c r="AE1861" s="17"/>
      <c r="AF1861" s="12"/>
      <c r="AG1861" s="12"/>
      <c r="AH1861" s="12"/>
      <c r="AI1861" s="12"/>
      <c r="AJ1861" s="12"/>
      <c r="AK1861" s="12" t="s">
        <v>46</v>
      </c>
    </row>
    <row r="1862" customFormat="false" ht="13.8" hidden="false" customHeight="false" outlineLevel="0" collapsed="false">
      <c r="A1862" s="10" t="s">
        <v>1083</v>
      </c>
      <c r="B1862" s="10" t="s">
        <v>1029</v>
      </c>
      <c r="C1862" s="100" t="s">
        <v>1040</v>
      </c>
      <c r="D1862" s="100" t="s">
        <v>1086</v>
      </c>
      <c r="E1862" s="10" t="n">
        <v>5.33073613213168</v>
      </c>
      <c r="F1862" s="10" t="n">
        <v>10.1582827711744</v>
      </c>
      <c r="G1862" s="10" t="n">
        <v>40.5129899865105</v>
      </c>
      <c r="H1862" s="10" t="n">
        <v>64.4569591556986</v>
      </c>
      <c r="I1862" s="10" t="n">
        <v>50.7630006244613</v>
      </c>
      <c r="J1862" s="10" t="n">
        <v>27.2514020873322</v>
      </c>
      <c r="K1862" s="10" t="n">
        <v>19.2939933821086</v>
      </c>
      <c r="L1862" s="10" t="n">
        <v>9.17165401081244</v>
      </c>
      <c r="M1862" s="10" t="n">
        <v>9.81212704723317</v>
      </c>
      <c r="N1862" s="10" t="n">
        <v>16.3587428032169</v>
      </c>
      <c r="O1862" s="10" t="n">
        <v>16.6820541872746</v>
      </c>
      <c r="P1862" s="10" t="n">
        <v>9.82809125549264</v>
      </c>
      <c r="Q1862" s="160" t="n">
        <v>5.54572303262022</v>
      </c>
      <c r="R1862" s="70" t="s">
        <v>40</v>
      </c>
      <c r="S1862" s="10" t="s">
        <v>40</v>
      </c>
      <c r="T1862" s="10" t="s">
        <v>40</v>
      </c>
      <c r="U1862" s="10" t="s">
        <v>40</v>
      </c>
      <c r="V1862" s="10" t="s">
        <v>40</v>
      </c>
      <c r="W1862" s="10" t="s">
        <v>40</v>
      </c>
      <c r="X1862" s="10" t="s">
        <v>40</v>
      </c>
      <c r="Y1862" s="10" t="s">
        <v>40</v>
      </c>
      <c r="Z1862" s="10" t="s">
        <v>40</v>
      </c>
      <c r="AA1862" s="10" t="s">
        <v>40</v>
      </c>
      <c r="AB1862" s="10" t="s">
        <v>40</v>
      </c>
      <c r="AC1862" s="10" t="s">
        <v>40</v>
      </c>
      <c r="AD1862" s="69" t="s">
        <v>40</v>
      </c>
      <c r="AE1862" s="17"/>
      <c r="AF1862" s="12"/>
      <c r="AG1862" s="12"/>
      <c r="AH1862" s="12"/>
      <c r="AI1862" s="12"/>
      <c r="AJ1862" s="12"/>
      <c r="AK1862" s="12" t="s">
        <v>46</v>
      </c>
    </row>
    <row r="1863" customFormat="false" ht="13.8" hidden="false" customHeight="false" outlineLevel="0" collapsed="false">
      <c r="A1863" s="10" t="s">
        <v>1083</v>
      </c>
      <c r="B1863" s="10" t="s">
        <v>1029</v>
      </c>
      <c r="C1863" s="100" t="s">
        <v>1040</v>
      </c>
      <c r="D1863" s="100" t="s">
        <v>1087</v>
      </c>
      <c r="E1863" s="10" t="n">
        <v>5.6233390669028</v>
      </c>
      <c r="F1863" s="10" t="n">
        <v>9.89529579730025</v>
      </c>
      <c r="G1863" s="10" t="n">
        <v>38.0489995933714</v>
      </c>
      <c r="H1863" s="10" t="n">
        <v>0</v>
      </c>
      <c r="I1863" s="10" t="n">
        <v>0</v>
      </c>
      <c r="J1863" s="10" t="n">
        <v>2.15685</v>
      </c>
      <c r="K1863" s="10" t="n">
        <v>14.3829137796447</v>
      </c>
      <c r="L1863" s="10" t="n">
        <v>7.14168592045705</v>
      </c>
      <c r="M1863" s="10" t="n">
        <v>7.69860985910609</v>
      </c>
      <c r="N1863" s="10" t="n">
        <v>13.9832484207693</v>
      </c>
      <c r="O1863" s="10" t="n">
        <v>16.5455811302222</v>
      </c>
      <c r="P1863" s="10" t="n">
        <v>8.50716197064945</v>
      </c>
      <c r="Q1863" s="160" t="n">
        <v>4.65865654604776</v>
      </c>
      <c r="R1863" s="70" t="s">
        <v>40</v>
      </c>
      <c r="S1863" s="10" t="s">
        <v>40</v>
      </c>
      <c r="T1863" s="10" t="s">
        <v>40</v>
      </c>
      <c r="U1863" s="151"/>
      <c r="V1863" s="151"/>
      <c r="W1863" s="10" t="s">
        <v>61</v>
      </c>
      <c r="X1863" s="10" t="s">
        <v>40</v>
      </c>
      <c r="Y1863" s="10" t="s">
        <v>40</v>
      </c>
      <c r="Z1863" s="10" t="s">
        <v>40</v>
      </c>
      <c r="AA1863" s="10" t="s">
        <v>40</v>
      </c>
      <c r="AB1863" s="10" t="s">
        <v>40</v>
      </c>
      <c r="AC1863" s="10" t="s">
        <v>40</v>
      </c>
      <c r="AD1863" s="69" t="s">
        <v>40</v>
      </c>
      <c r="AE1863" s="17"/>
      <c r="AF1863" s="12"/>
      <c r="AG1863" s="12"/>
      <c r="AH1863" s="12"/>
      <c r="AI1863" s="12"/>
      <c r="AJ1863" s="12"/>
      <c r="AK1863" s="12" t="s">
        <v>46</v>
      </c>
    </row>
    <row r="1864" customFormat="false" ht="13.8" hidden="false" customHeight="false" outlineLevel="0" collapsed="false">
      <c r="A1864" s="10" t="s">
        <v>1083</v>
      </c>
      <c r="B1864" s="10" t="s">
        <v>1029</v>
      </c>
      <c r="C1864" s="100" t="s">
        <v>1040</v>
      </c>
      <c r="D1864" s="100" t="s">
        <v>1088</v>
      </c>
      <c r="E1864" s="10" t="n">
        <v>5.6233390669028</v>
      </c>
      <c r="F1864" s="10" t="n">
        <v>9.89529579730025</v>
      </c>
      <c r="G1864" s="10" t="n">
        <v>38.0489995933714</v>
      </c>
      <c r="H1864" s="10" t="n">
        <v>0</v>
      </c>
      <c r="I1864" s="10" t="n">
        <v>0</v>
      </c>
      <c r="J1864" s="10" t="n">
        <v>0</v>
      </c>
      <c r="K1864" s="10" t="n">
        <v>0</v>
      </c>
      <c r="L1864" s="10" t="n">
        <v>1.61031</v>
      </c>
      <c r="M1864" s="10" t="n">
        <v>8.33281997591257</v>
      </c>
      <c r="N1864" s="10" t="n">
        <v>13.5606095008552</v>
      </c>
      <c r="O1864" s="10" t="n">
        <v>15.9353047556111</v>
      </c>
      <c r="P1864" s="10" t="n">
        <v>9.58226630375499</v>
      </c>
      <c r="Q1864" s="160" t="n">
        <v>5.08024775556156</v>
      </c>
      <c r="R1864" s="70" t="s">
        <v>40</v>
      </c>
      <c r="S1864" s="10" t="s">
        <v>40</v>
      </c>
      <c r="T1864" s="10" t="s">
        <v>40</v>
      </c>
      <c r="U1864" s="151"/>
      <c r="V1864" s="151"/>
      <c r="W1864" s="138"/>
      <c r="X1864" s="151"/>
      <c r="Y1864" s="10" t="s">
        <v>41</v>
      </c>
      <c r="Z1864" s="10" t="s">
        <v>40</v>
      </c>
      <c r="AA1864" s="10" t="s">
        <v>40</v>
      </c>
      <c r="AB1864" s="10" t="s">
        <v>40</v>
      </c>
      <c r="AC1864" s="10" t="s">
        <v>40</v>
      </c>
      <c r="AD1864" s="69" t="s">
        <v>40</v>
      </c>
      <c r="AE1864" s="17"/>
      <c r="AF1864" s="12"/>
      <c r="AG1864" s="12"/>
      <c r="AH1864" s="12"/>
      <c r="AI1864" s="12"/>
      <c r="AJ1864" s="12"/>
      <c r="AK1864" s="12" t="s">
        <v>46</v>
      </c>
    </row>
    <row r="1865" customFormat="false" ht="13.8" hidden="false" customHeight="false" outlineLevel="0" collapsed="false">
      <c r="A1865" s="10" t="s">
        <v>1083</v>
      </c>
      <c r="B1865" s="10" t="s">
        <v>1029</v>
      </c>
      <c r="C1865" s="100" t="s">
        <v>1040</v>
      </c>
      <c r="D1865" s="100" t="s">
        <v>1089</v>
      </c>
      <c r="E1865" s="10" t="n">
        <v>5.6233390669028</v>
      </c>
      <c r="F1865" s="10" t="n">
        <v>9.89529579730025</v>
      </c>
      <c r="G1865" s="10" t="n">
        <v>38.0489995933714</v>
      </c>
      <c r="H1865" s="10" t="n">
        <v>0</v>
      </c>
      <c r="I1865" s="10" t="n">
        <v>0</v>
      </c>
      <c r="J1865" s="10" t="n">
        <v>0</v>
      </c>
      <c r="K1865" s="10" t="n">
        <v>0</v>
      </c>
      <c r="L1865" s="10" t="n">
        <v>1.61031</v>
      </c>
      <c r="M1865" s="10" t="n">
        <v>0</v>
      </c>
      <c r="N1865" s="10" t="n">
        <v>0</v>
      </c>
      <c r="O1865" s="10" t="n">
        <v>0</v>
      </c>
      <c r="P1865" s="10" t="n">
        <v>0</v>
      </c>
      <c r="Q1865" s="160" t="n">
        <v>0</v>
      </c>
      <c r="R1865" s="70" t="s">
        <v>40</v>
      </c>
      <c r="S1865" s="10" t="s">
        <v>40</v>
      </c>
      <c r="T1865" s="10" t="s">
        <v>40</v>
      </c>
      <c r="U1865" s="151"/>
      <c r="V1865" s="151"/>
      <c r="W1865" s="138"/>
      <c r="X1865" s="151"/>
      <c r="Y1865" s="10" t="s">
        <v>41</v>
      </c>
      <c r="Z1865" s="151"/>
      <c r="AA1865" s="149"/>
      <c r="AB1865" s="151"/>
      <c r="AC1865" s="151"/>
      <c r="AD1865" s="150"/>
      <c r="AE1865" s="17"/>
      <c r="AF1865" s="12"/>
      <c r="AG1865" s="12"/>
      <c r="AH1865" s="12"/>
      <c r="AI1865" s="12"/>
      <c r="AJ1865" s="12"/>
      <c r="AK1865" s="12" t="s">
        <v>46</v>
      </c>
    </row>
    <row r="1866" customFormat="false" ht="13.8" hidden="false" customHeight="false" outlineLevel="0" collapsed="false">
      <c r="A1866" s="10" t="s">
        <v>1083</v>
      </c>
      <c r="B1866" s="10" t="s">
        <v>1029</v>
      </c>
      <c r="C1866" s="100" t="s">
        <v>1040</v>
      </c>
      <c r="D1866" s="100" t="s">
        <v>1183</v>
      </c>
      <c r="E1866" s="10" t="n">
        <v>0</v>
      </c>
      <c r="F1866" s="10" t="n">
        <v>0</v>
      </c>
      <c r="G1866" s="10" t="n">
        <v>0</v>
      </c>
      <c r="H1866" s="10" t="n">
        <v>0</v>
      </c>
      <c r="I1866" s="10" t="n">
        <v>4.86111</v>
      </c>
      <c r="J1866" s="10" t="n">
        <v>0</v>
      </c>
      <c r="K1866" s="10" t="n">
        <v>0</v>
      </c>
      <c r="L1866" s="10" t="n">
        <v>1.3761</v>
      </c>
      <c r="M1866" s="10" t="n">
        <v>10.4697508755184</v>
      </c>
      <c r="N1866" s="10" t="n">
        <v>18.7241710296699</v>
      </c>
      <c r="O1866" s="10" t="n">
        <v>22.8129637294582</v>
      </c>
      <c r="P1866" s="10" t="n">
        <v>13.7240537433397</v>
      </c>
      <c r="Q1866" s="160" t="n">
        <v>8.93394532657805</v>
      </c>
      <c r="R1866" s="148"/>
      <c r="S1866" s="149"/>
      <c r="T1866" s="149"/>
      <c r="U1866" s="151"/>
      <c r="V1866" s="10" t="s">
        <v>61</v>
      </c>
      <c r="W1866" s="138"/>
      <c r="X1866" s="151"/>
      <c r="Y1866" s="10" t="s">
        <v>61</v>
      </c>
      <c r="Z1866" s="10" t="s">
        <v>40</v>
      </c>
      <c r="AA1866" s="10" t="s">
        <v>40</v>
      </c>
      <c r="AB1866" s="10" t="s">
        <v>40</v>
      </c>
      <c r="AC1866" s="10" t="s">
        <v>40</v>
      </c>
      <c r="AD1866" s="69" t="s">
        <v>40</v>
      </c>
      <c r="AE1866" s="17"/>
      <c r="AF1866" s="12"/>
      <c r="AG1866" s="12"/>
      <c r="AH1866" s="12"/>
      <c r="AI1866" s="12"/>
      <c r="AJ1866" s="12"/>
      <c r="AK1866" s="12" t="s">
        <v>46</v>
      </c>
    </row>
    <row r="1867" customFormat="false" ht="13.8" hidden="false" customHeight="false" outlineLevel="0" collapsed="false">
      <c r="A1867" s="10" t="s">
        <v>1083</v>
      </c>
      <c r="B1867" s="10" t="s">
        <v>1029</v>
      </c>
      <c r="C1867" s="100" t="s">
        <v>1040</v>
      </c>
      <c r="D1867" s="100" t="s">
        <v>1091</v>
      </c>
      <c r="E1867" s="10" t="n">
        <v>0</v>
      </c>
      <c r="F1867" s="10" t="n">
        <v>0</v>
      </c>
      <c r="G1867" s="10" t="n">
        <v>0</v>
      </c>
      <c r="H1867" s="10" t="n">
        <v>0</v>
      </c>
      <c r="I1867" s="10" t="n">
        <v>4.86111</v>
      </c>
      <c r="J1867" s="10" t="n">
        <v>0</v>
      </c>
      <c r="K1867" s="10" t="n">
        <v>0</v>
      </c>
      <c r="L1867" s="10" t="n">
        <v>0</v>
      </c>
      <c r="M1867" s="10" t="n">
        <v>1.06150833333333</v>
      </c>
      <c r="N1867" s="10" t="n">
        <v>16.8671043075266</v>
      </c>
      <c r="O1867" s="10" t="n">
        <v>17.8586001295064</v>
      </c>
      <c r="P1867" s="10" t="n">
        <v>8.55550398429235</v>
      </c>
      <c r="Q1867" s="160" t="n">
        <v>5.10946739287604</v>
      </c>
      <c r="R1867" s="148"/>
      <c r="S1867" s="149"/>
      <c r="T1867" s="149"/>
      <c r="U1867" s="151"/>
      <c r="V1867" s="10" t="s">
        <v>61</v>
      </c>
      <c r="W1867" s="138"/>
      <c r="X1867" s="151"/>
      <c r="Y1867" s="149"/>
      <c r="Z1867" s="10" t="s">
        <v>41</v>
      </c>
      <c r="AA1867" s="10" t="s">
        <v>40</v>
      </c>
      <c r="AB1867" s="10" t="s">
        <v>40</v>
      </c>
      <c r="AC1867" s="10" t="s">
        <v>40</v>
      </c>
      <c r="AD1867" s="69" t="s">
        <v>40</v>
      </c>
      <c r="AE1867" s="17"/>
      <c r="AF1867" s="12"/>
      <c r="AG1867" s="12"/>
      <c r="AH1867" s="12"/>
      <c r="AI1867" s="12"/>
      <c r="AJ1867" s="12"/>
      <c r="AK1867" s="12" t="s">
        <v>46</v>
      </c>
    </row>
    <row r="1868" customFormat="false" ht="13.8" hidden="false" customHeight="false" outlineLevel="0" collapsed="false">
      <c r="A1868" s="10" t="s">
        <v>1083</v>
      </c>
      <c r="B1868" s="10" t="s">
        <v>1029</v>
      </c>
      <c r="C1868" s="100" t="s">
        <v>1040</v>
      </c>
      <c r="D1868" s="100" t="s">
        <v>1092</v>
      </c>
      <c r="E1868" s="10" t="n">
        <v>0</v>
      </c>
      <c r="F1868" s="10" t="n">
        <v>0</v>
      </c>
      <c r="G1868" s="10" t="n">
        <v>0</v>
      </c>
      <c r="H1868" s="10" t="n">
        <v>0</v>
      </c>
      <c r="I1868" s="10" t="n">
        <v>4.86111</v>
      </c>
      <c r="J1868" s="10" t="n">
        <v>0</v>
      </c>
      <c r="K1868" s="10" t="n">
        <v>0</v>
      </c>
      <c r="L1868" s="10" t="n">
        <v>0</v>
      </c>
      <c r="M1868" s="10" t="n">
        <v>1.06150833333333</v>
      </c>
      <c r="N1868" s="10" t="n">
        <v>0</v>
      </c>
      <c r="O1868" s="10" t="n">
        <v>0</v>
      </c>
      <c r="P1868" s="10" t="n">
        <v>0</v>
      </c>
      <c r="Q1868" s="160" t="n">
        <v>0</v>
      </c>
      <c r="R1868" s="148"/>
      <c r="S1868" s="149"/>
      <c r="T1868" s="149"/>
      <c r="U1868" s="151"/>
      <c r="V1868" s="10" t="s">
        <v>61</v>
      </c>
      <c r="W1868" s="138"/>
      <c r="X1868" s="151"/>
      <c r="Y1868" s="149"/>
      <c r="Z1868" s="10" t="s">
        <v>41</v>
      </c>
      <c r="AA1868" s="149"/>
      <c r="AB1868" s="151"/>
      <c r="AC1868" s="151"/>
      <c r="AD1868" s="150"/>
      <c r="AE1868" s="17"/>
      <c r="AF1868" s="12"/>
      <c r="AG1868" s="12"/>
      <c r="AH1868" s="12"/>
      <c r="AI1868" s="12"/>
      <c r="AJ1868" s="12"/>
      <c r="AK1868" s="12" t="s">
        <v>46</v>
      </c>
    </row>
    <row r="1869" customFormat="false" ht="13.8" hidden="false" customHeight="false" outlineLevel="0" collapsed="false">
      <c r="A1869" s="10" t="s">
        <v>1083</v>
      </c>
      <c r="B1869" s="10" t="s">
        <v>1029</v>
      </c>
      <c r="C1869" s="100" t="s">
        <v>1040</v>
      </c>
      <c r="D1869" s="100" t="s">
        <v>1093</v>
      </c>
      <c r="E1869" s="10" t="n">
        <v>0</v>
      </c>
      <c r="F1869" s="10" t="n">
        <v>0</v>
      </c>
      <c r="G1869" s="10" t="n">
        <v>0</v>
      </c>
      <c r="H1869" s="10" t="n">
        <v>0</v>
      </c>
      <c r="I1869" s="10" t="n">
        <v>4.68111</v>
      </c>
      <c r="J1869" s="10" t="n">
        <v>22.1461034849996</v>
      </c>
      <c r="K1869" s="10" t="n">
        <v>17.0904006489686</v>
      </c>
      <c r="L1869" s="10" t="n">
        <v>9.36971397626968</v>
      </c>
      <c r="M1869" s="10" t="n">
        <v>8.90759025656042</v>
      </c>
      <c r="N1869" s="10" t="n">
        <v>16.0210285442216</v>
      </c>
      <c r="O1869" s="10" t="n">
        <v>16.8257143969337</v>
      </c>
      <c r="P1869" s="10" t="n">
        <v>9.03622902929783</v>
      </c>
      <c r="Q1869" s="160" t="n">
        <v>5.44878040041242</v>
      </c>
      <c r="R1869" s="148"/>
      <c r="S1869" s="149"/>
      <c r="T1869" s="149"/>
      <c r="U1869" s="151"/>
      <c r="V1869" s="10" t="s">
        <v>61</v>
      </c>
      <c r="W1869" s="10" t="s">
        <v>40</v>
      </c>
      <c r="X1869" s="10" t="s">
        <v>40</v>
      </c>
      <c r="Y1869" s="10" t="s">
        <v>40</v>
      </c>
      <c r="Z1869" s="10" t="s">
        <v>40</v>
      </c>
      <c r="AA1869" s="10" t="s">
        <v>40</v>
      </c>
      <c r="AB1869" s="10" t="s">
        <v>40</v>
      </c>
      <c r="AC1869" s="10" t="s">
        <v>40</v>
      </c>
      <c r="AD1869" s="69" t="s">
        <v>40</v>
      </c>
      <c r="AE1869" s="17"/>
      <c r="AF1869" s="12"/>
      <c r="AG1869" s="12"/>
      <c r="AH1869" s="12"/>
      <c r="AI1869" s="12"/>
      <c r="AJ1869" s="12"/>
      <c r="AK1869" s="12" t="s">
        <v>46</v>
      </c>
    </row>
    <row r="1870" customFormat="false" ht="13.8" hidden="false" customHeight="false" outlineLevel="0" collapsed="false">
      <c r="A1870" s="10" t="s">
        <v>1083</v>
      </c>
      <c r="B1870" s="10" t="s">
        <v>1029</v>
      </c>
      <c r="C1870" s="100" t="s">
        <v>1040</v>
      </c>
      <c r="D1870" s="100" t="s">
        <v>1094</v>
      </c>
      <c r="E1870" s="10" t="n">
        <v>0</v>
      </c>
      <c r="F1870" s="10" t="n">
        <v>0</v>
      </c>
      <c r="G1870" s="10" t="n">
        <v>0</v>
      </c>
      <c r="H1870" s="10" t="n">
        <v>0</v>
      </c>
      <c r="I1870" s="10" t="n">
        <v>4.68111</v>
      </c>
      <c r="J1870" s="10" t="n">
        <v>0</v>
      </c>
      <c r="K1870" s="10" t="n">
        <v>0</v>
      </c>
      <c r="L1870" s="10" t="n">
        <v>0</v>
      </c>
      <c r="M1870" s="10" t="n">
        <v>0</v>
      </c>
      <c r="N1870" s="10" t="n">
        <v>0</v>
      </c>
      <c r="O1870" s="10" t="n">
        <v>0</v>
      </c>
      <c r="P1870" s="10" t="n">
        <v>0</v>
      </c>
      <c r="Q1870" s="160" t="n">
        <v>0</v>
      </c>
      <c r="R1870" s="148"/>
      <c r="S1870" s="149"/>
      <c r="T1870" s="149"/>
      <c r="U1870" s="151"/>
      <c r="V1870" s="10" t="s">
        <v>61</v>
      </c>
      <c r="W1870" s="138"/>
      <c r="X1870" s="151"/>
      <c r="Y1870" s="149"/>
      <c r="Z1870" s="151"/>
      <c r="AA1870" s="149"/>
      <c r="AB1870" s="151"/>
      <c r="AC1870" s="151"/>
      <c r="AD1870" s="150"/>
      <c r="AE1870" s="17"/>
      <c r="AF1870" s="12"/>
      <c r="AG1870" s="12"/>
      <c r="AH1870" s="12"/>
      <c r="AI1870" s="12"/>
      <c r="AJ1870" s="12"/>
      <c r="AK1870" s="12" t="s">
        <v>46</v>
      </c>
    </row>
    <row r="1871" customFormat="false" ht="13.8" hidden="false" customHeight="false" outlineLevel="0" collapsed="false">
      <c r="A1871" s="10" t="s">
        <v>1083</v>
      </c>
      <c r="B1871" s="10" t="s">
        <v>1029</v>
      </c>
      <c r="C1871" s="100" t="s">
        <v>1040</v>
      </c>
      <c r="D1871" s="100" t="s">
        <v>1095</v>
      </c>
      <c r="E1871" s="10" t="n">
        <v>0</v>
      </c>
      <c r="F1871" s="10" t="n">
        <v>0</v>
      </c>
      <c r="G1871" s="10" t="n">
        <v>0</v>
      </c>
      <c r="H1871" s="10" t="n">
        <v>0</v>
      </c>
      <c r="I1871" s="10" t="n">
        <v>0</v>
      </c>
      <c r="J1871" s="10" t="n">
        <v>0</v>
      </c>
      <c r="K1871" s="10" t="n">
        <v>4.70509</v>
      </c>
      <c r="L1871" s="10" t="n">
        <v>9.56890430301428</v>
      </c>
      <c r="M1871" s="10" t="n">
        <v>8.00915230420374</v>
      </c>
      <c r="N1871" s="10" t="n">
        <v>16.7236193783936</v>
      </c>
      <c r="O1871" s="10" t="n">
        <v>18.6930958775892</v>
      </c>
      <c r="P1871" s="10" t="n">
        <v>9.82231395762591</v>
      </c>
      <c r="Q1871" s="160" t="n">
        <v>4.75182911469823</v>
      </c>
      <c r="R1871" s="148"/>
      <c r="S1871" s="149"/>
      <c r="T1871" s="149"/>
      <c r="U1871" s="151"/>
      <c r="V1871" s="151"/>
      <c r="W1871" s="138"/>
      <c r="X1871" s="10" t="s">
        <v>41</v>
      </c>
      <c r="Y1871" s="10" t="s">
        <v>40</v>
      </c>
      <c r="Z1871" s="10" t="s">
        <v>40</v>
      </c>
      <c r="AA1871" s="10" t="s">
        <v>40</v>
      </c>
      <c r="AB1871" s="10" t="s">
        <v>40</v>
      </c>
      <c r="AC1871" s="10" t="s">
        <v>40</v>
      </c>
      <c r="AD1871" s="69" t="s">
        <v>40</v>
      </c>
      <c r="AE1871" s="17"/>
      <c r="AF1871" s="12"/>
      <c r="AG1871" s="12"/>
      <c r="AH1871" s="12"/>
      <c r="AI1871" s="12"/>
      <c r="AJ1871" s="12"/>
      <c r="AK1871" s="12" t="s">
        <v>46</v>
      </c>
    </row>
    <row r="1872" customFormat="false" ht="13.8" hidden="false" customHeight="false" outlineLevel="0" collapsed="false">
      <c r="A1872" s="10" t="s">
        <v>1083</v>
      </c>
      <c r="B1872" s="10" t="s">
        <v>1029</v>
      </c>
      <c r="C1872" s="100" t="s">
        <v>1040</v>
      </c>
      <c r="D1872" s="100" t="s">
        <v>1096</v>
      </c>
      <c r="E1872" s="10" t="n">
        <v>0</v>
      </c>
      <c r="F1872" s="10" t="n">
        <v>0</v>
      </c>
      <c r="G1872" s="10" t="n">
        <v>0</v>
      </c>
      <c r="H1872" s="10" t="n">
        <v>0</v>
      </c>
      <c r="I1872" s="10" t="n">
        <v>0</v>
      </c>
      <c r="J1872" s="10" t="n">
        <v>0</v>
      </c>
      <c r="K1872" s="10" t="n">
        <v>4.70509</v>
      </c>
      <c r="L1872" s="10" t="n">
        <v>0</v>
      </c>
      <c r="M1872" s="10" t="n">
        <v>0</v>
      </c>
      <c r="N1872" s="10" t="n">
        <v>0</v>
      </c>
      <c r="O1872" s="10" t="n">
        <v>0</v>
      </c>
      <c r="P1872" s="10" t="n">
        <v>0</v>
      </c>
      <c r="Q1872" s="160" t="n">
        <v>0</v>
      </c>
      <c r="R1872" s="148"/>
      <c r="S1872" s="149"/>
      <c r="T1872" s="149"/>
      <c r="U1872" s="151"/>
      <c r="V1872" s="151"/>
      <c r="W1872" s="138"/>
      <c r="X1872" s="10" t="s">
        <v>41</v>
      </c>
      <c r="Y1872" s="149"/>
      <c r="Z1872" s="151"/>
      <c r="AA1872" s="149"/>
      <c r="AB1872" s="151"/>
      <c r="AC1872" s="151"/>
      <c r="AD1872" s="150"/>
      <c r="AE1872" s="17"/>
      <c r="AF1872" s="12"/>
      <c r="AG1872" s="12"/>
      <c r="AH1872" s="12"/>
      <c r="AI1872" s="12"/>
      <c r="AJ1872" s="12"/>
      <c r="AK1872" s="12" t="s">
        <v>46</v>
      </c>
    </row>
    <row r="1873" customFormat="false" ht="13.8" hidden="false" customHeight="false" outlineLevel="0" collapsed="false">
      <c r="A1873" s="10" t="s">
        <v>1083</v>
      </c>
      <c r="B1873" s="10" t="s">
        <v>1029</v>
      </c>
      <c r="C1873" s="100" t="s">
        <v>1040</v>
      </c>
      <c r="D1873" s="100" t="s">
        <v>1097</v>
      </c>
      <c r="E1873" s="10" t="n">
        <v>5.56853383602131</v>
      </c>
      <c r="F1873" s="10" t="n">
        <v>9.90293412306716</v>
      </c>
      <c r="G1873" s="10" t="n">
        <v>37.6477549248153</v>
      </c>
      <c r="H1873" s="10" t="n">
        <v>0</v>
      </c>
      <c r="I1873" s="10" t="n">
        <v>0</v>
      </c>
      <c r="J1873" s="10" t="n">
        <v>2.69427</v>
      </c>
      <c r="K1873" s="10" t="n">
        <v>14.5367151800366</v>
      </c>
      <c r="L1873" s="10" t="n">
        <v>7.93426714482762</v>
      </c>
      <c r="M1873" s="10" t="n">
        <v>8.88571478958641</v>
      </c>
      <c r="N1873" s="10" t="n">
        <v>15.9869624851715</v>
      </c>
      <c r="O1873" s="10" t="n">
        <v>15.7609244258631</v>
      </c>
      <c r="P1873" s="10" t="n">
        <v>8.98613361198278</v>
      </c>
      <c r="Q1873" s="160" t="n">
        <v>5.05205548944927</v>
      </c>
      <c r="R1873" s="70" t="s">
        <v>40</v>
      </c>
      <c r="S1873" s="10" t="s">
        <v>40</v>
      </c>
      <c r="T1873" s="10" t="s">
        <v>40</v>
      </c>
      <c r="U1873" s="151"/>
      <c r="V1873" s="151"/>
      <c r="W1873" s="10" t="s">
        <v>61</v>
      </c>
      <c r="X1873" s="10" t="s">
        <v>40</v>
      </c>
      <c r="Y1873" s="10" t="s">
        <v>40</v>
      </c>
      <c r="Z1873" s="10" t="s">
        <v>40</v>
      </c>
      <c r="AA1873" s="10" t="s">
        <v>40</v>
      </c>
      <c r="AB1873" s="10" t="s">
        <v>40</v>
      </c>
      <c r="AC1873" s="10" t="s">
        <v>40</v>
      </c>
      <c r="AD1873" s="69" t="s">
        <v>40</v>
      </c>
      <c r="AE1873" s="17"/>
      <c r="AF1873" s="12"/>
      <c r="AG1873" s="12"/>
      <c r="AH1873" s="12"/>
      <c r="AI1873" s="12"/>
      <c r="AJ1873" s="12"/>
      <c r="AK1873" s="12" t="s">
        <v>46</v>
      </c>
    </row>
    <row r="1874" customFormat="false" ht="13.8" hidden="false" customHeight="false" outlineLevel="0" collapsed="false">
      <c r="A1874" s="10" t="s">
        <v>1083</v>
      </c>
      <c r="B1874" s="10" t="s">
        <v>1029</v>
      </c>
      <c r="C1874" s="100" t="s">
        <v>1040</v>
      </c>
      <c r="D1874" s="100" t="s">
        <v>1098</v>
      </c>
      <c r="E1874" s="10" t="n">
        <v>5.56853383602131</v>
      </c>
      <c r="F1874" s="10" t="n">
        <v>9.90293412306716</v>
      </c>
      <c r="G1874" s="10" t="n">
        <v>37.6477549248153</v>
      </c>
      <c r="H1874" s="10" t="n">
        <v>0</v>
      </c>
      <c r="I1874" s="10" t="n">
        <v>0</v>
      </c>
      <c r="J1874" s="10" t="n">
        <v>0</v>
      </c>
      <c r="K1874" s="10" t="n">
        <v>2.39490666666667</v>
      </c>
      <c r="L1874" s="10" t="n">
        <v>7.93426714482762</v>
      </c>
      <c r="M1874" s="10" t="n">
        <v>8.88571478958641</v>
      </c>
      <c r="N1874" s="10" t="n">
        <v>15.9869624851715</v>
      </c>
      <c r="O1874" s="10" t="n">
        <v>15.7609244258631</v>
      </c>
      <c r="P1874" s="10" t="n">
        <v>8.98613361198278</v>
      </c>
      <c r="Q1874" s="160" t="n">
        <v>5.05205548944927</v>
      </c>
      <c r="R1874" s="70" t="s">
        <v>40</v>
      </c>
      <c r="S1874" s="10" t="s">
        <v>40</v>
      </c>
      <c r="T1874" s="10" t="s">
        <v>40</v>
      </c>
      <c r="U1874" s="151"/>
      <c r="V1874" s="151"/>
      <c r="W1874" s="138"/>
      <c r="X1874" s="10" t="s">
        <v>41</v>
      </c>
      <c r="Y1874" s="10" t="s">
        <v>40</v>
      </c>
      <c r="Z1874" s="10" t="s">
        <v>40</v>
      </c>
      <c r="AA1874" s="10" t="s">
        <v>40</v>
      </c>
      <c r="AB1874" s="10" t="s">
        <v>40</v>
      </c>
      <c r="AC1874" s="10" t="s">
        <v>40</v>
      </c>
      <c r="AD1874" s="69" t="s">
        <v>40</v>
      </c>
      <c r="AE1874" s="17"/>
      <c r="AF1874" s="12"/>
      <c r="AG1874" s="12"/>
      <c r="AH1874" s="12"/>
      <c r="AI1874" s="12"/>
      <c r="AJ1874" s="12"/>
      <c r="AK1874" s="12" t="s">
        <v>46</v>
      </c>
    </row>
    <row r="1875" customFormat="false" ht="13.8" hidden="false" customHeight="false" outlineLevel="0" collapsed="false">
      <c r="A1875" s="10" t="s">
        <v>1083</v>
      </c>
      <c r="B1875" s="10" t="s">
        <v>1029</v>
      </c>
      <c r="C1875" s="100" t="s">
        <v>1040</v>
      </c>
      <c r="D1875" s="100" t="s">
        <v>1099</v>
      </c>
      <c r="E1875" s="10" t="n">
        <v>5.56853383602131</v>
      </c>
      <c r="F1875" s="10" t="n">
        <v>9.90293412306716</v>
      </c>
      <c r="G1875" s="10" t="n">
        <v>37.6477549248153</v>
      </c>
      <c r="H1875" s="10" t="n">
        <v>0</v>
      </c>
      <c r="I1875" s="10" t="n">
        <v>0</v>
      </c>
      <c r="J1875" s="10" t="n">
        <v>0</v>
      </c>
      <c r="K1875" s="10" t="n">
        <v>2.39490666666667</v>
      </c>
      <c r="L1875" s="10" t="n">
        <v>0</v>
      </c>
      <c r="M1875" s="10" t="n">
        <v>0</v>
      </c>
      <c r="N1875" s="10" t="n">
        <v>0</v>
      </c>
      <c r="O1875" s="10" t="n">
        <v>0</v>
      </c>
      <c r="P1875" s="10" t="n">
        <v>0</v>
      </c>
      <c r="Q1875" s="160" t="n">
        <v>0</v>
      </c>
      <c r="R1875" s="70" t="s">
        <v>40</v>
      </c>
      <c r="S1875" s="10" t="s">
        <v>40</v>
      </c>
      <c r="T1875" s="10" t="s">
        <v>40</v>
      </c>
      <c r="U1875" s="151"/>
      <c r="V1875" s="151"/>
      <c r="W1875" s="138"/>
      <c r="X1875" s="10" t="s">
        <v>41</v>
      </c>
      <c r="Y1875" s="149"/>
      <c r="Z1875" s="151"/>
      <c r="AA1875" s="149"/>
      <c r="AB1875" s="151"/>
      <c r="AC1875" s="151"/>
      <c r="AD1875" s="150"/>
      <c r="AE1875" s="17"/>
      <c r="AF1875" s="12"/>
      <c r="AG1875" s="12"/>
      <c r="AH1875" s="12"/>
      <c r="AI1875" s="12"/>
      <c r="AJ1875" s="12"/>
      <c r="AK1875" s="12" t="s">
        <v>46</v>
      </c>
    </row>
    <row r="1876" customFormat="false" ht="13.8" hidden="false" customHeight="false" outlineLevel="0" collapsed="false">
      <c r="A1876" s="10" t="s">
        <v>1083</v>
      </c>
      <c r="B1876" s="10" t="s">
        <v>1029</v>
      </c>
      <c r="C1876" s="100" t="s">
        <v>1040</v>
      </c>
      <c r="D1876" s="100" t="s">
        <v>1184</v>
      </c>
      <c r="E1876" s="10" t="n">
        <v>0</v>
      </c>
      <c r="F1876" s="10" t="n">
        <v>0</v>
      </c>
      <c r="G1876" s="10" t="n">
        <v>0</v>
      </c>
      <c r="H1876" s="10" t="n">
        <v>0</v>
      </c>
      <c r="I1876" s="10" t="n">
        <v>5.36187</v>
      </c>
      <c r="J1876" s="10" t="n">
        <v>0</v>
      </c>
      <c r="K1876" s="10" t="n">
        <v>0</v>
      </c>
      <c r="L1876" s="10" t="n">
        <v>1.45377</v>
      </c>
      <c r="M1876" s="10" t="n">
        <v>10.4795524336043</v>
      </c>
      <c r="N1876" s="10" t="n">
        <v>19.6467722349224</v>
      </c>
      <c r="O1876" s="10" t="n">
        <v>22.9201238762055</v>
      </c>
      <c r="P1876" s="10" t="n">
        <v>13.4709515245188</v>
      </c>
      <c r="Q1876" s="160" t="n">
        <v>8.73436226731255</v>
      </c>
      <c r="R1876" s="148"/>
      <c r="S1876" s="149"/>
      <c r="T1876" s="149"/>
      <c r="U1876" s="151"/>
      <c r="V1876" s="10" t="s">
        <v>61</v>
      </c>
      <c r="W1876" s="138"/>
      <c r="X1876" s="151"/>
      <c r="Y1876" s="10" t="s">
        <v>61</v>
      </c>
      <c r="Z1876" s="10" t="s">
        <v>40</v>
      </c>
      <c r="AA1876" s="10" t="s">
        <v>40</v>
      </c>
      <c r="AB1876" s="10" t="s">
        <v>40</v>
      </c>
      <c r="AC1876" s="10" t="s">
        <v>40</v>
      </c>
      <c r="AD1876" s="69" t="s">
        <v>40</v>
      </c>
      <c r="AE1876" s="17"/>
      <c r="AF1876" s="12"/>
      <c r="AG1876" s="12"/>
      <c r="AH1876" s="12"/>
      <c r="AI1876" s="12"/>
      <c r="AJ1876" s="12"/>
      <c r="AK1876" s="12" t="s">
        <v>46</v>
      </c>
    </row>
    <row r="1877" customFormat="false" ht="13.8" hidden="false" customHeight="false" outlineLevel="0" collapsed="false">
      <c r="A1877" s="10" t="s">
        <v>1083</v>
      </c>
      <c r="B1877" s="10" t="s">
        <v>1029</v>
      </c>
      <c r="C1877" s="100" t="s">
        <v>1040</v>
      </c>
      <c r="D1877" s="100" t="s">
        <v>1101</v>
      </c>
      <c r="E1877" s="10" t="n">
        <v>0</v>
      </c>
      <c r="F1877" s="10" t="n">
        <v>0</v>
      </c>
      <c r="G1877" s="10" t="n">
        <v>0</v>
      </c>
      <c r="H1877" s="10" t="n">
        <v>0</v>
      </c>
      <c r="I1877" s="10" t="n">
        <v>5.36187</v>
      </c>
      <c r="J1877" s="10" t="n">
        <v>0</v>
      </c>
      <c r="K1877" s="10" t="n">
        <v>0</v>
      </c>
      <c r="L1877" s="10" t="n">
        <v>0</v>
      </c>
      <c r="M1877" s="10" t="n">
        <v>1.11684333333333</v>
      </c>
      <c r="N1877" s="10" t="n">
        <v>17.0937243352334</v>
      </c>
      <c r="O1877" s="10" t="n">
        <v>17.8821222492982</v>
      </c>
      <c r="P1877" s="10" t="n">
        <v>8.88580105489209</v>
      </c>
      <c r="Q1877" s="160" t="n">
        <v>5.2665626293137</v>
      </c>
      <c r="R1877" s="148"/>
      <c r="S1877" s="149"/>
      <c r="T1877" s="149"/>
      <c r="U1877" s="151"/>
      <c r="V1877" s="10" t="s">
        <v>61</v>
      </c>
      <c r="W1877" s="138"/>
      <c r="X1877" s="151"/>
      <c r="Y1877" s="149"/>
      <c r="Z1877" s="10" t="s">
        <v>41</v>
      </c>
      <c r="AA1877" s="10" t="s">
        <v>40</v>
      </c>
      <c r="AB1877" s="10" t="s">
        <v>40</v>
      </c>
      <c r="AC1877" s="10" t="s">
        <v>40</v>
      </c>
      <c r="AD1877" s="69" t="s">
        <v>40</v>
      </c>
      <c r="AE1877" s="17"/>
      <c r="AF1877" s="12"/>
      <c r="AG1877" s="12"/>
      <c r="AH1877" s="12"/>
      <c r="AI1877" s="12"/>
      <c r="AJ1877" s="12"/>
      <c r="AK1877" s="12" t="s">
        <v>46</v>
      </c>
    </row>
    <row r="1878" customFormat="false" ht="13.8" hidden="false" customHeight="false" outlineLevel="0" collapsed="false">
      <c r="A1878" s="10" t="s">
        <v>1083</v>
      </c>
      <c r="B1878" s="10" t="s">
        <v>1029</v>
      </c>
      <c r="C1878" s="100" t="s">
        <v>1040</v>
      </c>
      <c r="D1878" s="100" t="s">
        <v>1102</v>
      </c>
      <c r="E1878" s="10" t="n">
        <v>0</v>
      </c>
      <c r="F1878" s="10" t="n">
        <v>0</v>
      </c>
      <c r="G1878" s="10" t="n">
        <v>0</v>
      </c>
      <c r="H1878" s="10" t="n">
        <v>0</v>
      </c>
      <c r="I1878" s="10" t="n">
        <v>5.36187</v>
      </c>
      <c r="J1878" s="10" t="n">
        <v>0</v>
      </c>
      <c r="K1878" s="10" t="n">
        <v>0</v>
      </c>
      <c r="L1878" s="10" t="n">
        <v>0</v>
      </c>
      <c r="M1878" s="10" t="n">
        <v>1.11684333333333</v>
      </c>
      <c r="N1878" s="10" t="n">
        <v>0</v>
      </c>
      <c r="O1878" s="10" t="n">
        <v>0</v>
      </c>
      <c r="P1878" s="10" t="n">
        <v>0</v>
      </c>
      <c r="Q1878" s="160" t="n">
        <v>0</v>
      </c>
      <c r="R1878" s="148"/>
      <c r="S1878" s="149"/>
      <c r="T1878" s="149"/>
      <c r="U1878" s="151"/>
      <c r="V1878" s="10" t="s">
        <v>61</v>
      </c>
      <c r="W1878" s="138"/>
      <c r="X1878" s="151"/>
      <c r="Y1878" s="149"/>
      <c r="Z1878" s="10" t="s">
        <v>41</v>
      </c>
      <c r="AA1878" s="149"/>
      <c r="AB1878" s="151"/>
      <c r="AC1878" s="151"/>
      <c r="AD1878" s="150"/>
      <c r="AE1878" s="17"/>
      <c r="AF1878" s="12"/>
      <c r="AG1878" s="12"/>
      <c r="AH1878" s="12"/>
      <c r="AI1878" s="12"/>
      <c r="AJ1878" s="12"/>
      <c r="AK1878" s="12" t="s">
        <v>46</v>
      </c>
    </row>
    <row r="1879" customFormat="false" ht="13.8" hidden="false" customHeight="false" outlineLevel="0" collapsed="false">
      <c r="A1879" s="10" t="s">
        <v>1083</v>
      </c>
      <c r="B1879" s="10" t="s">
        <v>1029</v>
      </c>
      <c r="C1879" s="100" t="s">
        <v>1040</v>
      </c>
      <c r="D1879" s="100" t="s">
        <v>1103</v>
      </c>
      <c r="E1879" s="10" t="n">
        <v>0</v>
      </c>
      <c r="F1879" s="10" t="n">
        <v>0</v>
      </c>
      <c r="G1879" s="10" t="n">
        <v>0</v>
      </c>
      <c r="H1879" s="10" t="n">
        <v>0</v>
      </c>
      <c r="I1879" s="10" t="n">
        <v>5.18187</v>
      </c>
      <c r="J1879" s="10" t="n">
        <v>24.0892654887977</v>
      </c>
      <c r="K1879" s="10" t="n">
        <v>17.4180191169892</v>
      </c>
      <c r="L1879" s="10" t="n">
        <v>9.55147648496287</v>
      </c>
      <c r="M1879" s="10" t="n">
        <v>9.09864780448732</v>
      </c>
      <c r="N1879" s="10" t="n">
        <v>16.3701421927129</v>
      </c>
      <c r="O1879" s="10" t="n">
        <v>15.5806952945533</v>
      </c>
      <c r="P1879" s="10" t="n">
        <v>8.82519834098362</v>
      </c>
      <c r="Q1879" s="160" t="n">
        <v>5.48068468059812</v>
      </c>
      <c r="R1879" s="148"/>
      <c r="S1879" s="149"/>
      <c r="T1879" s="149"/>
      <c r="U1879" s="151"/>
      <c r="V1879" s="10" t="s">
        <v>61</v>
      </c>
      <c r="W1879" s="10" t="s">
        <v>40</v>
      </c>
      <c r="X1879" s="10" t="s">
        <v>40</v>
      </c>
      <c r="Y1879" s="10" t="s">
        <v>40</v>
      </c>
      <c r="Z1879" s="10" t="s">
        <v>40</v>
      </c>
      <c r="AA1879" s="10" t="s">
        <v>40</v>
      </c>
      <c r="AB1879" s="10" t="s">
        <v>40</v>
      </c>
      <c r="AC1879" s="10" t="s">
        <v>40</v>
      </c>
      <c r="AD1879" s="69" t="s">
        <v>40</v>
      </c>
      <c r="AE1879" s="17"/>
      <c r="AF1879" s="12"/>
      <c r="AG1879" s="12"/>
      <c r="AH1879" s="12"/>
      <c r="AI1879" s="12"/>
      <c r="AJ1879" s="12"/>
      <c r="AK1879" s="12" t="s">
        <v>46</v>
      </c>
    </row>
    <row r="1880" customFormat="false" ht="13.8" hidden="false" customHeight="false" outlineLevel="0" collapsed="false">
      <c r="A1880" s="10" t="s">
        <v>1083</v>
      </c>
      <c r="B1880" s="10" t="s">
        <v>1029</v>
      </c>
      <c r="C1880" s="100" t="s">
        <v>1040</v>
      </c>
      <c r="D1880" s="100" t="s">
        <v>1104</v>
      </c>
      <c r="E1880" s="10" t="n">
        <v>0</v>
      </c>
      <c r="F1880" s="10" t="n">
        <v>0</v>
      </c>
      <c r="G1880" s="10" t="n">
        <v>0</v>
      </c>
      <c r="H1880" s="10" t="n">
        <v>0</v>
      </c>
      <c r="I1880" s="10" t="n">
        <v>5.18187</v>
      </c>
      <c r="J1880" s="10" t="n">
        <v>0</v>
      </c>
      <c r="K1880" s="10" t="n">
        <v>0</v>
      </c>
      <c r="L1880" s="10" t="n">
        <v>0</v>
      </c>
      <c r="M1880" s="10" t="n">
        <v>0</v>
      </c>
      <c r="N1880" s="10" t="n">
        <v>0</v>
      </c>
      <c r="O1880" s="10" t="n">
        <v>0</v>
      </c>
      <c r="P1880" s="10" t="n">
        <v>0</v>
      </c>
      <c r="Q1880" s="160" t="n">
        <v>0</v>
      </c>
      <c r="R1880" s="148"/>
      <c r="S1880" s="149"/>
      <c r="T1880" s="149"/>
      <c r="U1880" s="151"/>
      <c r="V1880" s="10" t="s">
        <v>61</v>
      </c>
      <c r="W1880" s="138"/>
      <c r="X1880" s="151"/>
      <c r="Y1880" s="149"/>
      <c r="Z1880" s="151"/>
      <c r="AA1880" s="149"/>
      <c r="AB1880" s="151"/>
      <c r="AC1880" s="151"/>
      <c r="AD1880" s="150"/>
      <c r="AE1880" s="17"/>
      <c r="AF1880" s="12"/>
      <c r="AG1880" s="12"/>
      <c r="AH1880" s="12"/>
      <c r="AI1880" s="12"/>
      <c r="AJ1880" s="12"/>
      <c r="AK1880" s="12" t="s">
        <v>46</v>
      </c>
    </row>
    <row r="1881" customFormat="false" ht="13.8" hidden="false" customHeight="false" outlineLevel="0" collapsed="false">
      <c r="A1881" s="10" t="s">
        <v>1083</v>
      </c>
      <c r="B1881" s="10" t="s">
        <v>1029</v>
      </c>
      <c r="C1881" s="100" t="s">
        <v>1040</v>
      </c>
      <c r="D1881" s="100" t="s">
        <v>1105</v>
      </c>
      <c r="E1881" s="10" t="n">
        <v>0</v>
      </c>
      <c r="F1881" s="10" t="n">
        <v>0</v>
      </c>
      <c r="G1881" s="10" t="n">
        <v>0</v>
      </c>
      <c r="H1881" s="10" t="n">
        <v>0</v>
      </c>
      <c r="I1881" s="10" t="n">
        <v>0</v>
      </c>
      <c r="J1881" s="10" t="n">
        <v>0</v>
      </c>
      <c r="K1881" s="10" t="n">
        <v>5.27988833333334</v>
      </c>
      <c r="L1881" s="10" t="n">
        <v>9.88609537837051</v>
      </c>
      <c r="M1881" s="10" t="n">
        <v>8.35847574507906</v>
      </c>
      <c r="N1881" s="10" t="n">
        <v>17.3644099171673</v>
      </c>
      <c r="O1881" s="10" t="n">
        <v>18.7452943126361</v>
      </c>
      <c r="P1881" s="10" t="n">
        <v>9.76282925034563</v>
      </c>
      <c r="Q1881" s="160" t="n">
        <v>5.08038089388893</v>
      </c>
      <c r="R1881" s="148"/>
      <c r="S1881" s="149"/>
      <c r="T1881" s="149"/>
      <c r="U1881" s="151"/>
      <c r="V1881" s="151"/>
      <c r="W1881" s="138"/>
      <c r="X1881" s="10" t="s">
        <v>41</v>
      </c>
      <c r="Y1881" s="10" t="s">
        <v>40</v>
      </c>
      <c r="Z1881" s="10" t="s">
        <v>40</v>
      </c>
      <c r="AA1881" s="10" t="s">
        <v>40</v>
      </c>
      <c r="AB1881" s="10" t="s">
        <v>40</v>
      </c>
      <c r="AC1881" s="10" t="s">
        <v>40</v>
      </c>
      <c r="AD1881" s="69" t="s">
        <v>40</v>
      </c>
      <c r="AE1881" s="17"/>
      <c r="AF1881" s="12"/>
      <c r="AG1881" s="12"/>
      <c r="AH1881" s="12"/>
      <c r="AI1881" s="12"/>
      <c r="AJ1881" s="12"/>
      <c r="AK1881" s="12" t="s">
        <v>46</v>
      </c>
    </row>
    <row r="1882" customFormat="false" ht="13.8" hidden="false" customHeight="false" outlineLevel="0" collapsed="false">
      <c r="A1882" s="10" t="s">
        <v>1083</v>
      </c>
      <c r="B1882" s="10" t="s">
        <v>1029</v>
      </c>
      <c r="C1882" s="100" t="s">
        <v>1040</v>
      </c>
      <c r="D1882" s="100" t="s">
        <v>1106</v>
      </c>
      <c r="E1882" s="10" t="n">
        <v>0</v>
      </c>
      <c r="F1882" s="10" t="n">
        <v>0</v>
      </c>
      <c r="G1882" s="10" t="n">
        <v>0</v>
      </c>
      <c r="H1882" s="10" t="n">
        <v>0</v>
      </c>
      <c r="I1882" s="10" t="n">
        <v>0</v>
      </c>
      <c r="J1882" s="10" t="n">
        <v>0</v>
      </c>
      <c r="K1882" s="10" t="n">
        <v>5.27988833333334</v>
      </c>
      <c r="L1882" s="10" t="n">
        <v>0</v>
      </c>
      <c r="M1882" s="10" t="n">
        <v>0</v>
      </c>
      <c r="N1882" s="10" t="n">
        <v>0</v>
      </c>
      <c r="O1882" s="10" t="n">
        <v>0</v>
      </c>
      <c r="P1882" s="10" t="n">
        <v>0</v>
      </c>
      <c r="Q1882" s="160" t="n">
        <v>0</v>
      </c>
      <c r="R1882" s="148"/>
      <c r="S1882" s="149"/>
      <c r="T1882" s="149"/>
      <c r="U1882" s="151"/>
      <c r="V1882" s="151"/>
      <c r="W1882" s="138"/>
      <c r="X1882" s="10" t="s">
        <v>41</v>
      </c>
      <c r="Y1882" s="149"/>
      <c r="Z1882" s="151"/>
      <c r="AA1882" s="149"/>
      <c r="AB1882" s="151"/>
      <c r="AC1882" s="151"/>
      <c r="AD1882" s="150"/>
      <c r="AE1882" s="17"/>
      <c r="AF1882" s="12"/>
      <c r="AG1882" s="12"/>
      <c r="AH1882" s="12"/>
      <c r="AI1882" s="12"/>
      <c r="AJ1882" s="12"/>
      <c r="AK1882" s="12" t="s">
        <v>46</v>
      </c>
    </row>
    <row r="1883" customFormat="false" ht="13.8" hidden="false" customHeight="false" outlineLevel="0" collapsed="false">
      <c r="A1883" s="10" t="s">
        <v>1083</v>
      </c>
      <c r="B1883" s="10" t="s">
        <v>1029</v>
      </c>
      <c r="C1883" s="100" t="s">
        <v>1040</v>
      </c>
      <c r="D1883" s="100" t="s">
        <v>1107</v>
      </c>
      <c r="E1883" s="10" t="n">
        <v>5.55679982261998</v>
      </c>
      <c r="F1883" s="10" t="n">
        <v>9.92322862946562</v>
      </c>
      <c r="G1883" s="10" t="n">
        <v>38.6592251170604</v>
      </c>
      <c r="H1883" s="10" t="n">
        <v>0</v>
      </c>
      <c r="I1883" s="10" t="n">
        <v>0</v>
      </c>
      <c r="J1883" s="10" t="n">
        <v>3.4542</v>
      </c>
      <c r="K1883" s="10" t="n">
        <v>16.3066385171953</v>
      </c>
      <c r="L1883" s="10" t="n">
        <v>8.29298081142562</v>
      </c>
      <c r="M1883" s="10" t="n">
        <v>8.55165706149169</v>
      </c>
      <c r="N1883" s="10" t="n">
        <v>16.2542479307879</v>
      </c>
      <c r="O1883" s="10" t="n">
        <v>16.5426080744891</v>
      </c>
      <c r="P1883" s="10" t="n">
        <v>9.06218080293565</v>
      </c>
      <c r="Q1883" s="160" t="n">
        <v>4.9154862406708</v>
      </c>
      <c r="R1883" s="70" t="s">
        <v>40</v>
      </c>
      <c r="S1883" s="10" t="s">
        <v>40</v>
      </c>
      <c r="T1883" s="10" t="s">
        <v>40</v>
      </c>
      <c r="U1883" s="151"/>
      <c r="V1883" s="151"/>
      <c r="W1883" s="10" t="s">
        <v>61</v>
      </c>
      <c r="X1883" s="10" t="s">
        <v>40</v>
      </c>
      <c r="Y1883" s="10" t="s">
        <v>40</v>
      </c>
      <c r="Z1883" s="10" t="s">
        <v>40</v>
      </c>
      <c r="AA1883" s="10" t="s">
        <v>40</v>
      </c>
      <c r="AB1883" s="10" t="s">
        <v>40</v>
      </c>
      <c r="AC1883" s="10" t="s">
        <v>40</v>
      </c>
      <c r="AD1883" s="69" t="s">
        <v>40</v>
      </c>
      <c r="AE1883" s="17"/>
      <c r="AF1883" s="12"/>
      <c r="AG1883" s="12"/>
      <c r="AH1883" s="12"/>
      <c r="AI1883" s="12"/>
      <c r="AJ1883" s="12"/>
      <c r="AK1883" s="12" t="s">
        <v>46</v>
      </c>
    </row>
    <row r="1884" customFormat="false" ht="13.8" hidden="false" customHeight="false" outlineLevel="0" collapsed="false">
      <c r="A1884" s="10" t="s">
        <v>1083</v>
      </c>
      <c r="B1884" s="10" t="s">
        <v>1029</v>
      </c>
      <c r="C1884" s="100" t="s">
        <v>1040</v>
      </c>
      <c r="D1884" s="100" t="s">
        <v>1108</v>
      </c>
      <c r="E1884" s="10" t="n">
        <v>5.55679982261998</v>
      </c>
      <c r="F1884" s="10" t="n">
        <v>9.92322862946562</v>
      </c>
      <c r="G1884" s="10" t="n">
        <v>49.5172076853258</v>
      </c>
      <c r="H1884" s="10" t="n">
        <v>0</v>
      </c>
      <c r="I1884" s="10" t="n">
        <v>0</v>
      </c>
      <c r="J1884" s="10" t="n">
        <v>0</v>
      </c>
      <c r="K1884" s="10" t="n">
        <v>0</v>
      </c>
      <c r="L1884" s="10" t="n">
        <v>2.18741833333333</v>
      </c>
      <c r="M1884" s="10" t="n">
        <v>8.49814304638477</v>
      </c>
      <c r="N1884" s="10" t="n">
        <v>14.5210381526323</v>
      </c>
      <c r="O1884" s="10" t="n">
        <v>16.8220654041285</v>
      </c>
      <c r="P1884" s="10" t="n">
        <v>9.81262958032035</v>
      </c>
      <c r="Q1884" s="160" t="n">
        <v>5.64657194273812</v>
      </c>
      <c r="R1884" s="70" t="s">
        <v>40</v>
      </c>
      <c r="S1884" s="10" t="s">
        <v>40</v>
      </c>
      <c r="T1884" s="10" t="s">
        <v>40</v>
      </c>
      <c r="U1884" s="151"/>
      <c r="V1884" s="151"/>
      <c r="W1884" s="138"/>
      <c r="X1884" s="151"/>
      <c r="Y1884" s="10" t="s">
        <v>41</v>
      </c>
      <c r="Z1884" s="10" t="s">
        <v>40</v>
      </c>
      <c r="AA1884" s="10" t="s">
        <v>40</v>
      </c>
      <c r="AB1884" s="10" t="s">
        <v>40</v>
      </c>
      <c r="AC1884" s="10" t="s">
        <v>40</v>
      </c>
      <c r="AD1884" s="69" t="s">
        <v>40</v>
      </c>
      <c r="AE1884" s="17"/>
      <c r="AF1884" s="12"/>
      <c r="AG1884" s="12"/>
      <c r="AH1884" s="12"/>
      <c r="AI1884" s="12"/>
      <c r="AJ1884" s="12"/>
      <c r="AK1884" s="12" t="s">
        <v>46</v>
      </c>
    </row>
    <row r="1885" customFormat="false" ht="13.8" hidden="false" customHeight="false" outlineLevel="0" collapsed="false">
      <c r="A1885" s="10" t="s">
        <v>1083</v>
      </c>
      <c r="B1885" s="10" t="s">
        <v>1029</v>
      </c>
      <c r="C1885" s="100" t="s">
        <v>1040</v>
      </c>
      <c r="D1885" s="100" t="s">
        <v>1109</v>
      </c>
      <c r="E1885" s="10" t="n">
        <v>5.55679982261998</v>
      </c>
      <c r="F1885" s="10" t="n">
        <v>9.92322862946562</v>
      </c>
      <c r="G1885" s="10" t="n">
        <v>49.5172076853258</v>
      </c>
      <c r="H1885" s="10" t="n">
        <v>0</v>
      </c>
      <c r="I1885" s="10" t="n">
        <v>0</v>
      </c>
      <c r="J1885" s="10" t="n">
        <v>0</v>
      </c>
      <c r="K1885" s="10" t="n">
        <v>0</v>
      </c>
      <c r="L1885" s="10" t="n">
        <v>2.18741833333333</v>
      </c>
      <c r="M1885" s="10" t="n">
        <v>0</v>
      </c>
      <c r="N1885" s="10" t="n">
        <v>0</v>
      </c>
      <c r="O1885" s="10" t="n">
        <v>0</v>
      </c>
      <c r="P1885" s="10" t="n">
        <v>0</v>
      </c>
      <c r="Q1885" s="160" t="n">
        <v>0</v>
      </c>
      <c r="R1885" s="70" t="s">
        <v>40</v>
      </c>
      <c r="S1885" s="10" t="s">
        <v>40</v>
      </c>
      <c r="T1885" s="10" t="s">
        <v>40</v>
      </c>
      <c r="U1885" s="151"/>
      <c r="V1885" s="151"/>
      <c r="W1885" s="138"/>
      <c r="X1885" s="151"/>
      <c r="Y1885" s="10" t="s">
        <v>41</v>
      </c>
      <c r="Z1885" s="151"/>
      <c r="AA1885" s="149"/>
      <c r="AB1885" s="151"/>
      <c r="AC1885" s="151"/>
      <c r="AD1885" s="150"/>
      <c r="AE1885" s="17"/>
      <c r="AF1885" s="12"/>
      <c r="AG1885" s="12"/>
      <c r="AH1885" s="12"/>
      <c r="AI1885" s="12"/>
      <c r="AJ1885" s="12"/>
      <c r="AK1885" s="12" t="s">
        <v>46</v>
      </c>
    </row>
    <row r="1886" customFormat="false" ht="13.8" hidden="false" customHeight="false" outlineLevel="0" collapsed="false">
      <c r="A1886" s="10" t="s">
        <v>1083</v>
      </c>
      <c r="B1886" s="10" t="s">
        <v>1029</v>
      </c>
      <c r="C1886" s="100" t="s">
        <v>1040</v>
      </c>
      <c r="D1886" s="100" t="s">
        <v>1185</v>
      </c>
      <c r="E1886" s="10" t="n">
        <v>0</v>
      </c>
      <c r="F1886" s="10" t="n">
        <v>0</v>
      </c>
      <c r="G1886" s="10" t="n">
        <v>0</v>
      </c>
      <c r="H1886" s="10" t="n">
        <v>0</v>
      </c>
      <c r="I1886" s="10" t="n">
        <v>5.74641</v>
      </c>
      <c r="J1886" s="10" t="n">
        <v>0</v>
      </c>
      <c r="K1886" s="10" t="n">
        <v>0</v>
      </c>
      <c r="L1886" s="10" t="n">
        <v>1.56333</v>
      </c>
      <c r="M1886" s="10" t="n">
        <v>10.9093514794395</v>
      </c>
      <c r="N1886" s="10" t="n">
        <v>20.3199136682919</v>
      </c>
      <c r="O1886" s="10" t="n">
        <v>22.9993790813855</v>
      </c>
      <c r="P1886" s="10" t="n">
        <v>13.8681916076513</v>
      </c>
      <c r="Q1886" s="160" t="n">
        <v>8.5293955036572</v>
      </c>
      <c r="R1886" s="148"/>
      <c r="S1886" s="149"/>
      <c r="T1886" s="149"/>
      <c r="U1886" s="151"/>
      <c r="V1886" s="10" t="s">
        <v>61</v>
      </c>
      <c r="W1886" s="138"/>
      <c r="X1886" s="151"/>
      <c r="Y1886" s="10" t="s">
        <v>61</v>
      </c>
      <c r="Z1886" s="10" t="s">
        <v>40</v>
      </c>
      <c r="AA1886" s="10" t="s">
        <v>40</v>
      </c>
      <c r="AB1886" s="10" t="s">
        <v>40</v>
      </c>
      <c r="AC1886" s="10" t="s">
        <v>40</v>
      </c>
      <c r="AD1886" s="69" t="s">
        <v>40</v>
      </c>
      <c r="AE1886" s="17"/>
      <c r="AF1886" s="12"/>
      <c r="AG1886" s="12"/>
      <c r="AH1886" s="12"/>
      <c r="AI1886" s="12"/>
      <c r="AJ1886" s="12"/>
      <c r="AK1886" s="12" t="s">
        <v>46</v>
      </c>
    </row>
    <row r="1887" customFormat="false" ht="13.8" hidden="false" customHeight="false" outlineLevel="0" collapsed="false">
      <c r="A1887" s="10" t="s">
        <v>1083</v>
      </c>
      <c r="B1887" s="10" t="s">
        <v>1029</v>
      </c>
      <c r="C1887" s="100" t="s">
        <v>1040</v>
      </c>
      <c r="D1887" s="100" t="s">
        <v>1111</v>
      </c>
      <c r="E1887" s="10" t="n">
        <v>0</v>
      </c>
      <c r="F1887" s="10" t="n">
        <v>0</v>
      </c>
      <c r="G1887" s="10" t="n">
        <v>0</v>
      </c>
      <c r="H1887" s="10" t="n">
        <v>0</v>
      </c>
      <c r="I1887" s="10" t="n">
        <v>5.74641</v>
      </c>
      <c r="J1887" s="10" t="n">
        <v>0</v>
      </c>
      <c r="K1887" s="10" t="n">
        <v>0</v>
      </c>
      <c r="L1887" s="10" t="n">
        <v>0</v>
      </c>
      <c r="M1887" s="10" t="n">
        <v>1.21569833333333</v>
      </c>
      <c r="N1887" s="10" t="n">
        <v>16.0183809892762</v>
      </c>
      <c r="O1887" s="10" t="n">
        <v>17.2850384412422</v>
      </c>
      <c r="P1887" s="10" t="n">
        <v>8.61678978871732</v>
      </c>
      <c r="Q1887" s="160" t="n">
        <v>6.02772420360929</v>
      </c>
      <c r="R1887" s="148"/>
      <c r="S1887" s="149"/>
      <c r="T1887" s="149"/>
      <c r="U1887" s="151"/>
      <c r="V1887" s="10" t="s">
        <v>61</v>
      </c>
      <c r="W1887" s="138"/>
      <c r="X1887" s="151"/>
      <c r="Y1887" s="149"/>
      <c r="Z1887" s="10" t="s">
        <v>41</v>
      </c>
      <c r="AA1887" s="10" t="s">
        <v>40</v>
      </c>
      <c r="AB1887" s="10" t="s">
        <v>40</v>
      </c>
      <c r="AC1887" s="10" t="s">
        <v>40</v>
      </c>
      <c r="AD1887" s="69" t="s">
        <v>40</v>
      </c>
      <c r="AE1887" s="17"/>
      <c r="AF1887" s="12"/>
      <c r="AG1887" s="12"/>
      <c r="AH1887" s="12"/>
      <c r="AI1887" s="12"/>
      <c r="AJ1887" s="12"/>
      <c r="AK1887" s="12" t="s">
        <v>46</v>
      </c>
    </row>
    <row r="1888" customFormat="false" ht="13.8" hidden="false" customHeight="false" outlineLevel="0" collapsed="false">
      <c r="A1888" s="10" t="s">
        <v>1083</v>
      </c>
      <c r="B1888" s="10" t="s">
        <v>1029</v>
      </c>
      <c r="C1888" s="100" t="s">
        <v>1040</v>
      </c>
      <c r="D1888" s="100" t="s">
        <v>1112</v>
      </c>
      <c r="E1888" s="10" t="n">
        <v>0</v>
      </c>
      <c r="F1888" s="10" t="n">
        <v>0</v>
      </c>
      <c r="G1888" s="10" t="n">
        <v>0</v>
      </c>
      <c r="H1888" s="10" t="n">
        <v>0</v>
      </c>
      <c r="I1888" s="10" t="n">
        <v>5.74641</v>
      </c>
      <c r="J1888" s="10" t="n">
        <v>0</v>
      </c>
      <c r="K1888" s="10" t="n">
        <v>0</v>
      </c>
      <c r="L1888" s="10" t="n">
        <v>0</v>
      </c>
      <c r="M1888" s="10" t="n">
        <v>1.21569833333333</v>
      </c>
      <c r="N1888" s="10" t="n">
        <v>0</v>
      </c>
      <c r="O1888" s="10" t="n">
        <v>0</v>
      </c>
      <c r="P1888" s="10" t="n">
        <v>0</v>
      </c>
      <c r="Q1888" s="160" t="n">
        <v>0</v>
      </c>
      <c r="R1888" s="148"/>
      <c r="S1888" s="149"/>
      <c r="T1888" s="149"/>
      <c r="U1888" s="151"/>
      <c r="V1888" s="10" t="s">
        <v>61</v>
      </c>
      <c r="W1888" s="138"/>
      <c r="X1888" s="151"/>
      <c r="Y1888" s="149"/>
      <c r="Z1888" s="10" t="s">
        <v>41</v>
      </c>
      <c r="AA1888" s="149"/>
      <c r="AB1888" s="151"/>
      <c r="AC1888" s="151"/>
      <c r="AD1888" s="150"/>
      <c r="AE1888" s="17"/>
      <c r="AF1888" s="12"/>
      <c r="AG1888" s="12"/>
      <c r="AH1888" s="12"/>
      <c r="AI1888" s="12"/>
      <c r="AJ1888" s="12"/>
      <c r="AK1888" s="12" t="s">
        <v>46</v>
      </c>
    </row>
    <row r="1889" customFormat="false" ht="13.8" hidden="false" customHeight="false" outlineLevel="0" collapsed="false">
      <c r="A1889" s="10" t="s">
        <v>1083</v>
      </c>
      <c r="B1889" s="10" t="s">
        <v>1029</v>
      </c>
      <c r="C1889" s="100" t="s">
        <v>1040</v>
      </c>
      <c r="D1889" s="100" t="s">
        <v>1113</v>
      </c>
      <c r="E1889" s="10" t="n">
        <v>0</v>
      </c>
      <c r="F1889" s="10" t="n">
        <v>0</v>
      </c>
      <c r="G1889" s="10" t="n">
        <v>0</v>
      </c>
      <c r="H1889" s="10" t="n">
        <v>0</v>
      </c>
      <c r="I1889" s="10" t="n">
        <v>5.56641</v>
      </c>
      <c r="J1889" s="10" t="n">
        <v>27.012229451821</v>
      </c>
      <c r="K1889" s="10" t="n">
        <v>18.226790484928</v>
      </c>
      <c r="L1889" s="10" t="n">
        <v>9.56724720341819</v>
      </c>
      <c r="M1889" s="10" t="n">
        <v>9.95742853198733</v>
      </c>
      <c r="N1889" s="10" t="n">
        <v>16.3829340395473</v>
      </c>
      <c r="O1889" s="10" t="n">
        <v>15.5886481924071</v>
      </c>
      <c r="P1889" s="10" t="n">
        <v>9.40993300506047</v>
      </c>
      <c r="Q1889" s="160" t="n">
        <v>6.0421056832586</v>
      </c>
      <c r="R1889" s="148"/>
      <c r="S1889" s="149"/>
      <c r="T1889" s="149"/>
      <c r="U1889" s="151"/>
      <c r="V1889" s="10" t="s">
        <v>61</v>
      </c>
      <c r="W1889" s="10" t="s">
        <v>40</v>
      </c>
      <c r="X1889" s="10" t="s">
        <v>40</v>
      </c>
      <c r="Y1889" s="10" t="s">
        <v>40</v>
      </c>
      <c r="Z1889" s="10" t="s">
        <v>40</v>
      </c>
      <c r="AA1889" s="10" t="s">
        <v>40</v>
      </c>
      <c r="AB1889" s="10" t="s">
        <v>40</v>
      </c>
      <c r="AC1889" s="10" t="s">
        <v>40</v>
      </c>
      <c r="AD1889" s="69" t="s">
        <v>40</v>
      </c>
      <c r="AE1889" s="17"/>
      <c r="AF1889" s="12"/>
      <c r="AG1889" s="12"/>
      <c r="AH1889" s="12"/>
      <c r="AI1889" s="12"/>
      <c r="AJ1889" s="12"/>
      <c r="AK1889" s="12" t="s">
        <v>46</v>
      </c>
    </row>
    <row r="1890" customFormat="false" ht="13.8" hidden="false" customHeight="false" outlineLevel="0" collapsed="false">
      <c r="A1890" s="10" t="s">
        <v>1083</v>
      </c>
      <c r="B1890" s="10" t="s">
        <v>1029</v>
      </c>
      <c r="C1890" s="100" t="s">
        <v>1040</v>
      </c>
      <c r="D1890" s="100" t="s">
        <v>1114</v>
      </c>
      <c r="E1890" s="10" t="n">
        <v>0</v>
      </c>
      <c r="F1890" s="10" t="n">
        <v>0</v>
      </c>
      <c r="G1890" s="10" t="n">
        <v>0</v>
      </c>
      <c r="H1890" s="10" t="n">
        <v>0</v>
      </c>
      <c r="I1890" s="10" t="n">
        <v>5.56641</v>
      </c>
      <c r="J1890" s="10" t="n">
        <v>0</v>
      </c>
      <c r="K1890" s="10" t="n">
        <v>0</v>
      </c>
      <c r="L1890" s="10" t="n">
        <v>0</v>
      </c>
      <c r="M1890" s="10" t="n">
        <v>0</v>
      </c>
      <c r="N1890" s="10" t="n">
        <v>0</v>
      </c>
      <c r="O1890" s="10" t="n">
        <v>0</v>
      </c>
      <c r="P1890" s="10" t="n">
        <v>0</v>
      </c>
      <c r="Q1890" s="160" t="n">
        <v>0</v>
      </c>
      <c r="R1890" s="148"/>
      <c r="S1890" s="149"/>
      <c r="T1890" s="149"/>
      <c r="U1890" s="151"/>
      <c r="V1890" s="10" t="s">
        <v>61</v>
      </c>
      <c r="W1890" s="138"/>
      <c r="X1890" s="151"/>
      <c r="Y1890" s="149"/>
      <c r="Z1890" s="151"/>
      <c r="AA1890" s="149"/>
      <c r="AB1890" s="151"/>
      <c r="AC1890" s="151"/>
      <c r="AD1890" s="150"/>
      <c r="AE1890" s="17"/>
      <c r="AF1890" s="12"/>
      <c r="AG1890" s="12"/>
      <c r="AH1890" s="12"/>
      <c r="AI1890" s="12"/>
      <c r="AJ1890" s="12"/>
      <c r="AK1890" s="12" t="s">
        <v>46</v>
      </c>
    </row>
    <row r="1891" customFormat="false" ht="13.8" hidden="false" customHeight="false" outlineLevel="0" collapsed="false">
      <c r="A1891" s="10" t="s">
        <v>1083</v>
      </c>
      <c r="B1891" s="10" t="s">
        <v>1029</v>
      </c>
      <c r="C1891" s="100" t="s">
        <v>1040</v>
      </c>
      <c r="D1891" s="100" t="s">
        <v>1115</v>
      </c>
      <c r="E1891" s="10" t="n">
        <v>0</v>
      </c>
      <c r="F1891" s="10" t="n">
        <v>0</v>
      </c>
      <c r="G1891" s="10" t="n">
        <v>0</v>
      </c>
      <c r="H1891" s="10" t="n">
        <v>0</v>
      </c>
      <c r="I1891" s="10" t="n">
        <v>0</v>
      </c>
      <c r="J1891" s="10" t="n">
        <v>0</v>
      </c>
      <c r="K1891" s="10" t="n">
        <v>5.902485</v>
      </c>
      <c r="L1891" s="10" t="n">
        <v>10.3293425696237</v>
      </c>
      <c r="M1891" s="10" t="n">
        <v>8.56615245342255</v>
      </c>
      <c r="N1891" s="10" t="n">
        <v>17.6689712259741</v>
      </c>
      <c r="O1891" s="10" t="n">
        <v>18.1925528398937</v>
      </c>
      <c r="P1891" s="10" t="n">
        <v>10.0816286222211</v>
      </c>
      <c r="Q1891" s="160" t="n">
        <v>5.51173347802389</v>
      </c>
      <c r="R1891" s="148"/>
      <c r="S1891" s="149"/>
      <c r="T1891" s="149"/>
      <c r="U1891" s="151"/>
      <c r="V1891" s="151"/>
      <c r="W1891" s="138"/>
      <c r="X1891" s="10" t="s">
        <v>41</v>
      </c>
      <c r="Y1891" s="10" t="s">
        <v>40</v>
      </c>
      <c r="Z1891" s="10" t="s">
        <v>40</v>
      </c>
      <c r="AA1891" s="10" t="s">
        <v>40</v>
      </c>
      <c r="AB1891" s="10" t="s">
        <v>40</v>
      </c>
      <c r="AC1891" s="10" t="s">
        <v>40</v>
      </c>
      <c r="AD1891" s="69" t="s">
        <v>40</v>
      </c>
      <c r="AE1891" s="17"/>
      <c r="AF1891" s="12"/>
      <c r="AG1891" s="12"/>
      <c r="AH1891" s="12"/>
      <c r="AI1891" s="12"/>
      <c r="AJ1891" s="12"/>
      <c r="AK1891" s="12" t="s">
        <v>46</v>
      </c>
    </row>
    <row r="1892" customFormat="false" ht="13.8" hidden="false" customHeight="false" outlineLevel="0" collapsed="false">
      <c r="A1892" s="10" t="s">
        <v>1083</v>
      </c>
      <c r="B1892" s="10" t="s">
        <v>1029</v>
      </c>
      <c r="C1892" s="100" t="s">
        <v>1040</v>
      </c>
      <c r="D1892" s="100" t="s">
        <v>1116</v>
      </c>
      <c r="E1892" s="10" t="n">
        <v>0</v>
      </c>
      <c r="F1892" s="10" t="n">
        <v>0</v>
      </c>
      <c r="G1892" s="10" t="n">
        <v>0</v>
      </c>
      <c r="H1892" s="10" t="n">
        <v>0</v>
      </c>
      <c r="I1892" s="10" t="n">
        <v>0</v>
      </c>
      <c r="J1892" s="10" t="n">
        <v>0</v>
      </c>
      <c r="K1892" s="10" t="n">
        <v>5.902485</v>
      </c>
      <c r="L1892" s="10" t="n">
        <v>0</v>
      </c>
      <c r="M1892" s="10" t="n">
        <v>0</v>
      </c>
      <c r="N1892" s="10" t="n">
        <v>0</v>
      </c>
      <c r="O1892" s="10" t="n">
        <v>0</v>
      </c>
      <c r="P1892" s="10" t="n">
        <v>0</v>
      </c>
      <c r="Q1892" s="160" t="n">
        <v>0</v>
      </c>
      <c r="R1892" s="148"/>
      <c r="S1892" s="149"/>
      <c r="T1892" s="149"/>
      <c r="U1892" s="151"/>
      <c r="V1892" s="151"/>
      <c r="W1892" s="138"/>
      <c r="X1892" s="10" t="s">
        <v>41</v>
      </c>
      <c r="Y1892" s="149"/>
      <c r="Z1892" s="151"/>
      <c r="AA1892" s="149"/>
      <c r="AB1892" s="151"/>
      <c r="AC1892" s="151"/>
      <c r="AD1892" s="150"/>
      <c r="AE1892" s="17"/>
      <c r="AF1892" s="12"/>
      <c r="AG1892" s="12"/>
      <c r="AH1892" s="12"/>
      <c r="AI1892" s="12"/>
      <c r="AJ1892" s="12"/>
      <c r="AK1892" s="12" t="s">
        <v>46</v>
      </c>
    </row>
    <row r="1893" customFormat="false" ht="13.8" hidden="false" customHeight="false" outlineLevel="0" collapsed="false">
      <c r="A1893" s="10" t="s">
        <v>1083</v>
      </c>
      <c r="B1893" s="10" t="s">
        <v>1029</v>
      </c>
      <c r="C1893" s="100" t="s">
        <v>1040</v>
      </c>
      <c r="D1893" s="100" t="s">
        <v>1117</v>
      </c>
      <c r="E1893" s="10" t="n">
        <v>5.21639157204874</v>
      </c>
      <c r="F1893" s="10" t="n">
        <v>7.46515524943197</v>
      </c>
      <c r="G1893" s="10" t="n">
        <v>33.1876095136007</v>
      </c>
      <c r="H1893" s="10" t="n">
        <v>62.1650116603881</v>
      </c>
      <c r="I1893" s="10" t="n">
        <v>60.0796808497537</v>
      </c>
      <c r="J1893" s="10" t="n">
        <v>39.4502636089566</v>
      </c>
      <c r="K1893" s="10" t="n">
        <v>35.6165269904193</v>
      </c>
      <c r="L1893" s="10" t="n">
        <v>24.6625837630459</v>
      </c>
      <c r="M1893" s="10" t="n">
        <v>14.89651712042</v>
      </c>
      <c r="N1893" s="10" t="n">
        <v>15.771952276192</v>
      </c>
      <c r="O1893" s="10" t="n">
        <v>18.9574863158521</v>
      </c>
      <c r="P1893" s="10" t="n">
        <v>11.4126477650707</v>
      </c>
      <c r="Q1893" s="160" t="n">
        <v>6.31707335038791</v>
      </c>
      <c r="R1893" s="70" t="s">
        <v>40</v>
      </c>
      <c r="S1893" s="10" t="s">
        <v>40</v>
      </c>
      <c r="T1893" s="10" t="s">
        <v>40</v>
      </c>
      <c r="U1893" s="10" t="s">
        <v>40</v>
      </c>
      <c r="V1893" s="10" t="s">
        <v>40</v>
      </c>
      <c r="W1893" s="10" t="s">
        <v>40</v>
      </c>
      <c r="X1893" s="10" t="s">
        <v>40</v>
      </c>
      <c r="Y1893" s="10" t="s">
        <v>40</v>
      </c>
      <c r="Z1893" s="10" t="s">
        <v>40</v>
      </c>
      <c r="AA1893" s="10" t="s">
        <v>40</v>
      </c>
      <c r="AB1893" s="10" t="s">
        <v>40</v>
      </c>
      <c r="AC1893" s="10" t="s">
        <v>40</v>
      </c>
      <c r="AD1893" s="69" t="s">
        <v>40</v>
      </c>
      <c r="AE1893" s="17"/>
      <c r="AF1893" s="12"/>
      <c r="AG1893" s="12"/>
      <c r="AH1893" s="12"/>
      <c r="AI1893" s="12"/>
      <c r="AJ1893" s="12"/>
      <c r="AK1893" s="12" t="s">
        <v>46</v>
      </c>
    </row>
    <row r="1894" customFormat="false" ht="13.8" hidden="false" customHeight="false" outlineLevel="0" collapsed="false">
      <c r="A1894" s="10" t="s">
        <v>1083</v>
      </c>
      <c r="B1894" s="10" t="s">
        <v>1029</v>
      </c>
      <c r="C1894" s="100" t="s">
        <v>1040</v>
      </c>
      <c r="D1894" s="100" t="s">
        <v>1118</v>
      </c>
      <c r="E1894" s="10" t="n">
        <v>5.68373399357947</v>
      </c>
      <c r="F1894" s="10" t="n">
        <v>7.49771773756024</v>
      </c>
      <c r="G1894" s="10" t="n">
        <v>33.3249998092651</v>
      </c>
      <c r="H1894" s="10" t="n">
        <v>64.9546200631275</v>
      </c>
      <c r="I1894" s="10" t="n">
        <v>70.0747679540562</v>
      </c>
      <c r="J1894" s="10" t="n">
        <v>42.9154534253573</v>
      </c>
      <c r="K1894" s="10" t="n">
        <v>36.2362091970586</v>
      </c>
      <c r="L1894" s="10" t="n">
        <v>24.6466474412453</v>
      </c>
      <c r="M1894" s="10" t="n">
        <v>14.6707584377792</v>
      </c>
      <c r="N1894" s="10" t="n">
        <v>15.5277394379179</v>
      </c>
      <c r="O1894" s="10" t="n">
        <v>19.3778600138686</v>
      </c>
      <c r="P1894" s="10" t="n">
        <v>11.2419427884004</v>
      </c>
      <c r="Q1894" s="160" t="n">
        <v>6.55552674617086</v>
      </c>
      <c r="R1894" s="70" t="s">
        <v>40</v>
      </c>
      <c r="S1894" s="10" t="s">
        <v>40</v>
      </c>
      <c r="T1894" s="10" t="s">
        <v>40</v>
      </c>
      <c r="U1894" s="10" t="s">
        <v>40</v>
      </c>
      <c r="V1894" s="10" t="s">
        <v>40</v>
      </c>
      <c r="W1894" s="10" t="s">
        <v>40</v>
      </c>
      <c r="X1894" s="10" t="s">
        <v>40</v>
      </c>
      <c r="Y1894" s="10" t="s">
        <v>40</v>
      </c>
      <c r="Z1894" s="10" t="s">
        <v>40</v>
      </c>
      <c r="AA1894" s="10" t="s">
        <v>40</v>
      </c>
      <c r="AB1894" s="10" t="s">
        <v>40</v>
      </c>
      <c r="AC1894" s="10" t="s">
        <v>40</v>
      </c>
      <c r="AD1894" s="69" t="s">
        <v>40</v>
      </c>
      <c r="AE1894" s="17"/>
      <c r="AF1894" s="12"/>
      <c r="AG1894" s="12"/>
      <c r="AH1894" s="12"/>
      <c r="AI1894" s="12"/>
      <c r="AJ1894" s="12"/>
      <c r="AK1894" s="12" t="s">
        <v>46</v>
      </c>
    </row>
    <row r="1895" customFormat="false" ht="13.8" hidden="false" customHeight="false" outlineLevel="0" collapsed="false">
      <c r="A1895" s="10" t="s">
        <v>1083</v>
      </c>
      <c r="B1895" s="10" t="s">
        <v>1029</v>
      </c>
      <c r="C1895" s="100" t="s">
        <v>1040</v>
      </c>
      <c r="D1895" s="100" t="s">
        <v>1119</v>
      </c>
      <c r="E1895" s="10" t="n">
        <v>5.47264835250283</v>
      </c>
      <c r="F1895" s="10" t="n">
        <v>10.1829141070918</v>
      </c>
      <c r="G1895" s="10" t="n">
        <v>41.3985608872913</v>
      </c>
      <c r="H1895" s="10" t="n">
        <v>70.410224519197</v>
      </c>
      <c r="I1895" s="10" t="n">
        <v>74.4919659504815</v>
      </c>
      <c r="J1895" s="10" t="n">
        <v>43.8034750997193</v>
      </c>
      <c r="K1895" s="10" t="n">
        <v>32.5909335284479</v>
      </c>
      <c r="L1895" s="10" t="n">
        <v>22.503272594204</v>
      </c>
      <c r="M1895" s="10" t="n">
        <v>14.4566315146429</v>
      </c>
      <c r="N1895" s="10" t="n">
        <v>16.34658424982</v>
      </c>
      <c r="O1895" s="10" t="n">
        <v>18.1325390991119</v>
      </c>
      <c r="P1895" s="10" t="n">
        <v>9.69154361931104</v>
      </c>
      <c r="Q1895" s="160" t="n">
        <v>5.54152409235636</v>
      </c>
      <c r="R1895" s="70" t="s">
        <v>40</v>
      </c>
      <c r="S1895" s="10" t="s">
        <v>40</v>
      </c>
      <c r="T1895" s="10" t="s">
        <v>40</v>
      </c>
      <c r="U1895" s="10" t="s">
        <v>40</v>
      </c>
      <c r="V1895" s="10" t="s">
        <v>40</v>
      </c>
      <c r="W1895" s="10" t="s">
        <v>40</v>
      </c>
      <c r="X1895" s="10" t="s">
        <v>40</v>
      </c>
      <c r="Y1895" s="10" t="s">
        <v>40</v>
      </c>
      <c r="Z1895" s="10" t="s">
        <v>40</v>
      </c>
      <c r="AA1895" s="10" t="s">
        <v>40</v>
      </c>
      <c r="AB1895" s="10" t="s">
        <v>40</v>
      </c>
      <c r="AC1895" s="10" t="s">
        <v>40</v>
      </c>
      <c r="AD1895" s="69" t="s">
        <v>40</v>
      </c>
      <c r="AE1895" s="17"/>
      <c r="AF1895" s="12"/>
      <c r="AG1895" s="12"/>
      <c r="AH1895" s="12"/>
      <c r="AI1895" s="12"/>
      <c r="AJ1895" s="12"/>
      <c r="AK1895" s="12" t="s">
        <v>46</v>
      </c>
    </row>
    <row r="1896" customFormat="false" ht="13.8" hidden="false" customHeight="false" outlineLevel="0" collapsed="false">
      <c r="A1896" s="10" t="s">
        <v>1083</v>
      </c>
      <c r="B1896" s="10" t="s">
        <v>1029</v>
      </c>
      <c r="C1896" s="100" t="s">
        <v>1040</v>
      </c>
      <c r="D1896" s="100" t="s">
        <v>1120</v>
      </c>
      <c r="E1896" s="10" t="n">
        <v>5.48015590224947</v>
      </c>
      <c r="F1896" s="10" t="n">
        <v>9.92355889625966</v>
      </c>
      <c r="G1896" s="10" t="n">
        <v>38.8265619675318</v>
      </c>
      <c r="H1896" s="10" t="n">
        <v>0</v>
      </c>
      <c r="I1896" s="10" t="n">
        <v>0</v>
      </c>
      <c r="J1896" s="10" t="n">
        <v>0</v>
      </c>
      <c r="K1896" s="10" t="n">
        <v>3.50007</v>
      </c>
      <c r="L1896" s="10" t="n">
        <v>18.74105678073</v>
      </c>
      <c r="M1896" s="10" t="n">
        <v>13.3426093345597</v>
      </c>
      <c r="N1896" s="10" t="n">
        <v>15.1889339461923</v>
      </c>
      <c r="O1896" s="10" t="n">
        <v>17.6470299127201</v>
      </c>
      <c r="P1896" s="10" t="n">
        <v>9.58665708966909</v>
      </c>
      <c r="Q1896" s="160" t="n">
        <v>5.06183636330423</v>
      </c>
      <c r="R1896" s="70" t="s">
        <v>40</v>
      </c>
      <c r="S1896" s="10" t="s">
        <v>40</v>
      </c>
      <c r="T1896" s="10" t="s">
        <v>40</v>
      </c>
      <c r="U1896" s="151"/>
      <c r="V1896" s="151"/>
      <c r="W1896" s="138"/>
      <c r="X1896" s="10" t="s">
        <v>61</v>
      </c>
      <c r="Y1896" s="10" t="s">
        <v>40</v>
      </c>
      <c r="Z1896" s="10" t="s">
        <v>40</v>
      </c>
      <c r="AA1896" s="10" t="s">
        <v>40</v>
      </c>
      <c r="AB1896" s="10" t="s">
        <v>40</v>
      </c>
      <c r="AC1896" s="10" t="s">
        <v>40</v>
      </c>
      <c r="AD1896" s="69" t="s">
        <v>40</v>
      </c>
      <c r="AE1896" s="17"/>
      <c r="AF1896" s="12"/>
      <c r="AG1896" s="12"/>
      <c r="AH1896" s="12"/>
      <c r="AI1896" s="12"/>
      <c r="AJ1896" s="12"/>
      <c r="AK1896" s="12" t="s">
        <v>46</v>
      </c>
    </row>
    <row r="1897" customFormat="false" ht="13.8" hidden="false" customHeight="false" outlineLevel="0" collapsed="false">
      <c r="A1897" s="10" t="s">
        <v>1083</v>
      </c>
      <c r="B1897" s="10" t="s">
        <v>1029</v>
      </c>
      <c r="C1897" s="100" t="s">
        <v>1040</v>
      </c>
      <c r="D1897" s="100" t="s">
        <v>1121</v>
      </c>
      <c r="E1897" s="10" t="n">
        <v>5.48015590224947</v>
      </c>
      <c r="F1897" s="10" t="n">
        <v>9.92355889625966</v>
      </c>
      <c r="G1897" s="10" t="n">
        <v>38.8265619675318</v>
      </c>
      <c r="H1897" s="10" t="n">
        <v>0</v>
      </c>
      <c r="I1897" s="10" t="n">
        <v>0</v>
      </c>
      <c r="J1897" s="10" t="n">
        <v>0</v>
      </c>
      <c r="K1897" s="10" t="n">
        <v>0</v>
      </c>
      <c r="L1897" s="10" t="n">
        <v>3.15503</v>
      </c>
      <c r="M1897" s="10" t="n">
        <v>10.5447149285603</v>
      </c>
      <c r="N1897" s="10" t="n">
        <v>13.2020287464062</v>
      </c>
      <c r="O1897" s="10" t="n">
        <v>16.0920854515973</v>
      </c>
      <c r="P1897" s="10" t="n">
        <v>9.80217037988561</v>
      </c>
      <c r="Q1897" s="160" t="n">
        <v>5.10001019352958</v>
      </c>
      <c r="R1897" s="70" t="s">
        <v>40</v>
      </c>
      <c r="S1897" s="10" t="s">
        <v>40</v>
      </c>
      <c r="T1897" s="10" t="s">
        <v>40</v>
      </c>
      <c r="U1897" s="151"/>
      <c r="V1897" s="151"/>
      <c r="W1897" s="138"/>
      <c r="X1897" s="151"/>
      <c r="Y1897" s="10" t="s">
        <v>41</v>
      </c>
      <c r="Z1897" s="10" t="s">
        <v>40</v>
      </c>
      <c r="AA1897" s="10" t="s">
        <v>40</v>
      </c>
      <c r="AB1897" s="10" t="s">
        <v>40</v>
      </c>
      <c r="AC1897" s="10" t="s">
        <v>40</v>
      </c>
      <c r="AD1897" s="69" t="s">
        <v>40</v>
      </c>
      <c r="AE1897" s="17"/>
      <c r="AF1897" s="12"/>
      <c r="AG1897" s="12"/>
      <c r="AH1897" s="12"/>
      <c r="AI1897" s="12"/>
      <c r="AJ1897" s="12"/>
      <c r="AK1897" s="12" t="s">
        <v>46</v>
      </c>
    </row>
    <row r="1898" customFormat="false" ht="13.8" hidden="false" customHeight="false" outlineLevel="0" collapsed="false">
      <c r="A1898" s="10" t="s">
        <v>1083</v>
      </c>
      <c r="B1898" s="10" t="s">
        <v>1029</v>
      </c>
      <c r="C1898" s="100" t="s">
        <v>1040</v>
      </c>
      <c r="D1898" s="100" t="s">
        <v>1122</v>
      </c>
      <c r="E1898" s="10" t="n">
        <v>5.48015590224947</v>
      </c>
      <c r="F1898" s="10" t="n">
        <v>9.92355889625966</v>
      </c>
      <c r="G1898" s="10" t="n">
        <v>38.8265619675318</v>
      </c>
      <c r="H1898" s="10" t="n">
        <v>0</v>
      </c>
      <c r="I1898" s="10" t="n">
        <v>0</v>
      </c>
      <c r="J1898" s="10" t="n">
        <v>0</v>
      </c>
      <c r="K1898" s="10" t="n">
        <v>0</v>
      </c>
      <c r="L1898" s="10" t="n">
        <v>3.15503</v>
      </c>
      <c r="M1898" s="10" t="n">
        <v>0</v>
      </c>
      <c r="N1898" s="10" t="n">
        <v>0</v>
      </c>
      <c r="O1898" s="10" t="n">
        <v>0</v>
      </c>
      <c r="P1898" s="10" t="n">
        <v>0</v>
      </c>
      <c r="Q1898" s="160" t="n">
        <v>0</v>
      </c>
      <c r="R1898" s="70" t="s">
        <v>40</v>
      </c>
      <c r="S1898" s="10" t="s">
        <v>40</v>
      </c>
      <c r="T1898" s="10" t="s">
        <v>40</v>
      </c>
      <c r="U1898" s="151"/>
      <c r="V1898" s="151"/>
      <c r="W1898" s="138"/>
      <c r="X1898" s="151"/>
      <c r="Y1898" s="10" t="s">
        <v>41</v>
      </c>
      <c r="Z1898" s="151"/>
      <c r="AA1898" s="149"/>
      <c r="AB1898" s="151"/>
      <c r="AC1898" s="151"/>
      <c r="AD1898" s="150"/>
      <c r="AE1898" s="17"/>
      <c r="AF1898" s="12"/>
      <c r="AG1898" s="12"/>
      <c r="AH1898" s="12"/>
      <c r="AI1898" s="12"/>
      <c r="AJ1898" s="12"/>
      <c r="AK1898" s="12" t="s">
        <v>46</v>
      </c>
    </row>
    <row r="1899" customFormat="false" ht="13.8" hidden="false" customHeight="false" outlineLevel="0" collapsed="false">
      <c r="A1899" s="10" t="s">
        <v>1083</v>
      </c>
      <c r="B1899" s="10" t="s">
        <v>1029</v>
      </c>
      <c r="C1899" s="100" t="s">
        <v>1040</v>
      </c>
      <c r="D1899" s="100" t="s">
        <v>1123</v>
      </c>
      <c r="E1899" s="10" t="n">
        <v>0</v>
      </c>
      <c r="F1899" s="10" t="n">
        <v>0</v>
      </c>
      <c r="G1899" s="10" t="n">
        <v>0</v>
      </c>
      <c r="H1899" s="10" t="n">
        <v>0</v>
      </c>
      <c r="I1899" s="10" t="n">
        <v>6.3954</v>
      </c>
      <c r="J1899" s="10" t="n">
        <v>0</v>
      </c>
      <c r="K1899" s="10" t="n">
        <v>2.5956</v>
      </c>
      <c r="L1899" s="10" t="n">
        <v>15.4949340579056</v>
      </c>
      <c r="M1899" s="10" t="n">
        <v>15.8638578937167</v>
      </c>
      <c r="N1899" s="10" t="n">
        <v>18.6379049221675</v>
      </c>
      <c r="O1899" s="10" t="n">
        <v>22.9450834365118</v>
      </c>
      <c r="P1899" s="10" t="n">
        <v>16.0845320281528</v>
      </c>
      <c r="Q1899" s="160" t="n">
        <v>10.0724114690508</v>
      </c>
      <c r="R1899" s="148"/>
      <c r="S1899" s="149"/>
      <c r="T1899" s="149"/>
      <c r="U1899" s="151"/>
      <c r="V1899" s="10" t="s">
        <v>61</v>
      </c>
      <c r="W1899" s="138"/>
      <c r="X1899" s="10" t="s">
        <v>61</v>
      </c>
      <c r="Y1899" s="10" t="s">
        <v>40</v>
      </c>
      <c r="Z1899" s="10" t="s">
        <v>40</v>
      </c>
      <c r="AA1899" s="10" t="s">
        <v>40</v>
      </c>
      <c r="AB1899" s="10" t="s">
        <v>40</v>
      </c>
      <c r="AC1899" s="10" t="s">
        <v>40</v>
      </c>
      <c r="AD1899" s="69" t="s">
        <v>40</v>
      </c>
      <c r="AE1899" s="17"/>
      <c r="AF1899" s="12"/>
      <c r="AG1899" s="12"/>
      <c r="AH1899" s="12"/>
      <c r="AI1899" s="12"/>
      <c r="AJ1899" s="12"/>
      <c r="AK1899" s="12" t="s">
        <v>46</v>
      </c>
    </row>
    <row r="1900" customFormat="false" ht="13.8" hidden="false" customHeight="false" outlineLevel="0" collapsed="false">
      <c r="A1900" s="10" t="s">
        <v>1083</v>
      </c>
      <c r="B1900" s="10" t="s">
        <v>1029</v>
      </c>
      <c r="C1900" s="100" t="s">
        <v>1040</v>
      </c>
      <c r="D1900" s="100" t="s">
        <v>1124</v>
      </c>
      <c r="E1900" s="10" t="n">
        <v>0</v>
      </c>
      <c r="F1900" s="10" t="n">
        <v>0</v>
      </c>
      <c r="G1900" s="10" t="n">
        <v>0</v>
      </c>
      <c r="H1900" s="10" t="n">
        <v>0</v>
      </c>
      <c r="I1900" s="10" t="n">
        <v>6.3954</v>
      </c>
      <c r="J1900" s="10" t="n">
        <v>0</v>
      </c>
      <c r="K1900" s="10" t="n">
        <v>0</v>
      </c>
      <c r="L1900" s="10" t="n">
        <v>2.24513333333333</v>
      </c>
      <c r="M1900" s="10" t="n">
        <v>11.6548764883053</v>
      </c>
      <c r="N1900" s="10" t="n">
        <v>14.1991139185571</v>
      </c>
      <c r="O1900" s="10" t="n">
        <v>15.4399999213361</v>
      </c>
      <c r="P1900" s="10" t="n">
        <v>9.90895249925199</v>
      </c>
      <c r="Q1900" s="160" t="n">
        <v>5.7252679303998</v>
      </c>
      <c r="R1900" s="148"/>
      <c r="S1900" s="149"/>
      <c r="T1900" s="149"/>
      <c r="U1900" s="151"/>
      <c r="V1900" s="10" t="s">
        <v>61</v>
      </c>
      <c r="W1900" s="138"/>
      <c r="X1900" s="151"/>
      <c r="Y1900" s="10" t="s">
        <v>41</v>
      </c>
      <c r="Z1900" s="10" t="s">
        <v>40</v>
      </c>
      <c r="AA1900" s="10" t="s">
        <v>40</v>
      </c>
      <c r="AB1900" s="10" t="s">
        <v>40</v>
      </c>
      <c r="AC1900" s="10" t="s">
        <v>40</v>
      </c>
      <c r="AD1900" s="69" t="s">
        <v>40</v>
      </c>
      <c r="AE1900" s="17"/>
      <c r="AF1900" s="12"/>
      <c r="AG1900" s="12"/>
      <c r="AH1900" s="12"/>
      <c r="AI1900" s="12"/>
      <c r="AJ1900" s="12"/>
      <c r="AK1900" s="12" t="s">
        <v>46</v>
      </c>
    </row>
    <row r="1901" customFormat="false" ht="13.8" hidden="false" customHeight="false" outlineLevel="0" collapsed="false">
      <c r="A1901" s="10" t="s">
        <v>1083</v>
      </c>
      <c r="B1901" s="10" t="s">
        <v>1029</v>
      </c>
      <c r="C1901" s="100" t="s">
        <v>1040</v>
      </c>
      <c r="D1901" s="100" t="s">
        <v>1125</v>
      </c>
      <c r="E1901" s="10" t="n">
        <v>0</v>
      </c>
      <c r="F1901" s="10" t="n">
        <v>0</v>
      </c>
      <c r="G1901" s="10" t="n">
        <v>0</v>
      </c>
      <c r="H1901" s="10" t="n">
        <v>0</v>
      </c>
      <c r="I1901" s="10" t="n">
        <v>6.3954</v>
      </c>
      <c r="J1901" s="10" t="n">
        <v>0</v>
      </c>
      <c r="K1901" s="10" t="n">
        <v>0</v>
      </c>
      <c r="L1901" s="10" t="n">
        <v>2.24513333333333</v>
      </c>
      <c r="M1901" s="10" t="n">
        <v>0</v>
      </c>
      <c r="N1901" s="10" t="n">
        <v>0</v>
      </c>
      <c r="O1901" s="10" t="n">
        <v>0</v>
      </c>
      <c r="P1901" s="10" t="n">
        <v>0</v>
      </c>
      <c r="Q1901" s="160" t="n">
        <v>0</v>
      </c>
      <c r="R1901" s="148"/>
      <c r="S1901" s="149"/>
      <c r="T1901" s="149"/>
      <c r="U1901" s="151"/>
      <c r="V1901" s="10" t="s">
        <v>61</v>
      </c>
      <c r="W1901" s="138"/>
      <c r="X1901" s="151"/>
      <c r="Y1901" s="10" t="s">
        <v>41</v>
      </c>
      <c r="Z1901" s="151"/>
      <c r="AA1901" s="149"/>
      <c r="AB1901" s="151"/>
      <c r="AC1901" s="151"/>
      <c r="AD1901" s="150"/>
      <c r="AE1901" s="17"/>
      <c r="AF1901" s="12"/>
      <c r="AG1901" s="12"/>
      <c r="AH1901" s="12"/>
      <c r="AI1901" s="12"/>
      <c r="AJ1901" s="12"/>
      <c r="AK1901" s="12" t="s">
        <v>46</v>
      </c>
    </row>
    <row r="1902" customFormat="false" ht="13.8" hidden="false" customHeight="false" outlineLevel="0" collapsed="false">
      <c r="A1902" s="10" t="s">
        <v>1083</v>
      </c>
      <c r="B1902" s="10" t="s">
        <v>1029</v>
      </c>
      <c r="C1902" s="100" t="s">
        <v>1040</v>
      </c>
      <c r="D1902" s="100" t="s">
        <v>1126</v>
      </c>
      <c r="E1902" s="10" t="n">
        <v>0</v>
      </c>
      <c r="F1902" s="10" t="n">
        <v>0</v>
      </c>
      <c r="G1902" s="10" t="n">
        <v>0</v>
      </c>
      <c r="H1902" s="10" t="n">
        <v>0</v>
      </c>
      <c r="I1902" s="10" t="n">
        <v>6.2154</v>
      </c>
      <c r="J1902" s="10" t="n">
        <v>39.3558087004792</v>
      </c>
      <c r="K1902" s="10" t="n">
        <v>29.5117521392448</v>
      </c>
      <c r="L1902" s="10" t="n">
        <v>22.5338096136139</v>
      </c>
      <c r="M1902" s="10" t="n">
        <v>14.8730565643027</v>
      </c>
      <c r="N1902" s="10" t="n">
        <v>15.5129802457633</v>
      </c>
      <c r="O1902" s="10" t="n">
        <v>16.9851623067544</v>
      </c>
      <c r="P1902" s="10" t="n">
        <v>9.51121119871026</v>
      </c>
      <c r="Q1902" s="160" t="n">
        <v>5.4723527601787</v>
      </c>
      <c r="R1902" s="148"/>
      <c r="S1902" s="149"/>
      <c r="T1902" s="149"/>
      <c r="U1902" s="151"/>
      <c r="V1902" s="10" t="s">
        <v>61</v>
      </c>
      <c r="W1902" s="10" t="s">
        <v>40</v>
      </c>
      <c r="X1902" s="10" t="s">
        <v>40</v>
      </c>
      <c r="Y1902" s="10" t="s">
        <v>40</v>
      </c>
      <c r="Z1902" s="10" t="s">
        <v>40</v>
      </c>
      <c r="AA1902" s="10" t="s">
        <v>40</v>
      </c>
      <c r="AB1902" s="10" t="s">
        <v>40</v>
      </c>
      <c r="AC1902" s="10" t="s">
        <v>40</v>
      </c>
      <c r="AD1902" s="69" t="s">
        <v>40</v>
      </c>
      <c r="AE1902" s="17"/>
      <c r="AF1902" s="12"/>
      <c r="AG1902" s="12"/>
      <c r="AH1902" s="12"/>
      <c r="AI1902" s="12"/>
      <c r="AJ1902" s="12"/>
      <c r="AK1902" s="12" t="s">
        <v>46</v>
      </c>
    </row>
    <row r="1903" customFormat="false" ht="13.8" hidden="false" customHeight="false" outlineLevel="0" collapsed="false">
      <c r="A1903" s="10" t="s">
        <v>1083</v>
      </c>
      <c r="B1903" s="10" t="s">
        <v>1029</v>
      </c>
      <c r="C1903" s="100" t="s">
        <v>1040</v>
      </c>
      <c r="D1903" s="100" t="s">
        <v>1127</v>
      </c>
      <c r="E1903" s="10" t="n">
        <v>0</v>
      </c>
      <c r="F1903" s="10" t="n">
        <v>0</v>
      </c>
      <c r="G1903" s="10" t="n">
        <v>0</v>
      </c>
      <c r="H1903" s="10" t="n">
        <v>0</v>
      </c>
      <c r="I1903" s="10" t="n">
        <v>6.2154</v>
      </c>
      <c r="J1903" s="10" t="n">
        <v>0</v>
      </c>
      <c r="K1903" s="10" t="n">
        <v>0</v>
      </c>
      <c r="L1903" s="10" t="n">
        <v>0</v>
      </c>
      <c r="M1903" s="10" t="n">
        <v>0</v>
      </c>
      <c r="N1903" s="10" t="n">
        <v>0</v>
      </c>
      <c r="O1903" s="10" t="n">
        <v>0</v>
      </c>
      <c r="P1903" s="10" t="n">
        <v>0</v>
      </c>
      <c r="Q1903" s="160" t="n">
        <v>0</v>
      </c>
      <c r="R1903" s="148"/>
      <c r="S1903" s="149"/>
      <c r="T1903" s="149"/>
      <c r="U1903" s="151"/>
      <c r="V1903" s="10" t="s">
        <v>61</v>
      </c>
      <c r="W1903" s="138"/>
      <c r="X1903" s="151"/>
      <c r="Y1903" s="149"/>
      <c r="Z1903" s="151"/>
      <c r="AA1903" s="149"/>
      <c r="AB1903" s="151"/>
      <c r="AC1903" s="151"/>
      <c r="AD1903" s="150"/>
      <c r="AE1903" s="17"/>
      <c r="AF1903" s="12"/>
      <c r="AG1903" s="12"/>
      <c r="AH1903" s="12"/>
      <c r="AI1903" s="12"/>
      <c r="AJ1903" s="12"/>
      <c r="AK1903" s="12" t="s">
        <v>46</v>
      </c>
    </row>
    <row r="1904" customFormat="false" ht="13.8" hidden="false" customHeight="false" outlineLevel="0" collapsed="false">
      <c r="A1904" s="10" t="s">
        <v>1083</v>
      </c>
      <c r="B1904" s="10" t="s">
        <v>1029</v>
      </c>
      <c r="C1904" s="100" t="s">
        <v>1040</v>
      </c>
      <c r="D1904" s="100" t="s">
        <v>1128</v>
      </c>
      <c r="E1904" s="10" t="n">
        <v>0</v>
      </c>
      <c r="F1904" s="10" t="n">
        <v>0</v>
      </c>
      <c r="G1904" s="10" t="n">
        <v>0</v>
      </c>
      <c r="H1904" s="10" t="n">
        <v>0</v>
      </c>
      <c r="I1904" s="10" t="n">
        <v>0</v>
      </c>
      <c r="J1904" s="10" t="n">
        <v>0</v>
      </c>
      <c r="K1904" s="10" t="n">
        <v>7.164055</v>
      </c>
      <c r="L1904" s="10" t="n">
        <v>21.8817908299111</v>
      </c>
      <c r="M1904" s="10" t="n">
        <v>13.8289906723159</v>
      </c>
      <c r="N1904" s="10" t="n">
        <v>19.7042282138552</v>
      </c>
      <c r="O1904" s="10" t="n">
        <v>19.5126672142318</v>
      </c>
      <c r="P1904" s="10" t="n">
        <v>8.64987573808148</v>
      </c>
      <c r="Q1904" s="160" t="n">
        <v>5.49334462732077</v>
      </c>
      <c r="R1904" s="148"/>
      <c r="S1904" s="149"/>
      <c r="T1904" s="149"/>
      <c r="U1904" s="151"/>
      <c r="V1904" s="151"/>
      <c r="W1904" s="138"/>
      <c r="X1904" s="10" t="s">
        <v>41</v>
      </c>
      <c r="Y1904" s="10" t="s">
        <v>40</v>
      </c>
      <c r="Z1904" s="10" t="s">
        <v>40</v>
      </c>
      <c r="AA1904" s="10" t="s">
        <v>40</v>
      </c>
      <c r="AB1904" s="10" t="s">
        <v>40</v>
      </c>
      <c r="AC1904" s="10" t="s">
        <v>40</v>
      </c>
      <c r="AD1904" s="69" t="s">
        <v>40</v>
      </c>
      <c r="AE1904" s="17"/>
      <c r="AF1904" s="12"/>
      <c r="AG1904" s="12"/>
      <c r="AH1904" s="12"/>
      <c r="AI1904" s="12"/>
      <c r="AJ1904" s="12"/>
      <c r="AK1904" s="12" t="s">
        <v>46</v>
      </c>
    </row>
    <row r="1905" customFormat="false" ht="13.8" hidden="false" customHeight="false" outlineLevel="0" collapsed="false">
      <c r="A1905" s="10" t="s">
        <v>1083</v>
      </c>
      <c r="B1905" s="10" t="s">
        <v>1029</v>
      </c>
      <c r="C1905" s="100" t="s">
        <v>1040</v>
      </c>
      <c r="D1905" s="100" t="s">
        <v>1129</v>
      </c>
      <c r="E1905" s="10" t="n">
        <v>0</v>
      </c>
      <c r="F1905" s="10" t="n">
        <v>0</v>
      </c>
      <c r="G1905" s="10" t="n">
        <v>0</v>
      </c>
      <c r="H1905" s="10" t="n">
        <v>0</v>
      </c>
      <c r="I1905" s="10" t="n">
        <v>0</v>
      </c>
      <c r="J1905" s="10" t="n">
        <v>0</v>
      </c>
      <c r="K1905" s="10" t="n">
        <v>7.164055</v>
      </c>
      <c r="L1905" s="10" t="n">
        <v>0</v>
      </c>
      <c r="M1905" s="10" t="n">
        <v>0</v>
      </c>
      <c r="N1905" s="10" t="n">
        <v>0</v>
      </c>
      <c r="O1905" s="10" t="n">
        <v>0</v>
      </c>
      <c r="P1905" s="10" t="n">
        <v>0</v>
      </c>
      <c r="Q1905" s="160" t="n">
        <v>0</v>
      </c>
      <c r="R1905" s="148"/>
      <c r="S1905" s="149"/>
      <c r="T1905" s="149"/>
      <c r="U1905" s="151"/>
      <c r="V1905" s="151"/>
      <c r="W1905" s="138"/>
      <c r="X1905" s="10" t="s">
        <v>41</v>
      </c>
      <c r="Y1905" s="149"/>
      <c r="Z1905" s="151"/>
      <c r="AA1905" s="149"/>
      <c r="AB1905" s="151"/>
      <c r="AC1905" s="151"/>
      <c r="AD1905" s="150"/>
      <c r="AE1905" s="17"/>
      <c r="AF1905" s="12"/>
      <c r="AG1905" s="12"/>
      <c r="AH1905" s="12"/>
      <c r="AI1905" s="12"/>
      <c r="AJ1905" s="12"/>
      <c r="AK1905" s="12" t="s">
        <v>46</v>
      </c>
    </row>
    <row r="1906" customFormat="false" ht="13.8" hidden="false" customHeight="false" outlineLevel="0" collapsed="false">
      <c r="A1906" s="10" t="s">
        <v>1083</v>
      </c>
      <c r="B1906" s="10" t="s">
        <v>1029</v>
      </c>
      <c r="C1906" s="100" t="s">
        <v>1040</v>
      </c>
      <c r="D1906" s="100" t="s">
        <v>1130</v>
      </c>
      <c r="E1906" s="10" t="n">
        <v>5.77887047023054</v>
      </c>
      <c r="F1906" s="10" t="n">
        <v>9.91588935492531</v>
      </c>
      <c r="G1906" s="10" t="n">
        <v>38.991043687399</v>
      </c>
      <c r="H1906" s="10" t="n">
        <v>0</v>
      </c>
      <c r="I1906" s="10" t="n">
        <v>0</v>
      </c>
      <c r="J1906" s="10" t="n">
        <v>4.71081</v>
      </c>
      <c r="K1906" s="10" t="n">
        <v>28.7678662315011</v>
      </c>
      <c r="L1906" s="10" t="n">
        <v>18.5562570446304</v>
      </c>
      <c r="M1906" s="10" t="n">
        <v>11.5099711716175</v>
      </c>
      <c r="N1906" s="10" t="n">
        <v>16.317790909892</v>
      </c>
      <c r="O1906" s="10" t="n">
        <v>17.4971909005018</v>
      </c>
      <c r="P1906" s="10" t="n">
        <v>9.64606702505123</v>
      </c>
      <c r="Q1906" s="160" t="n">
        <v>5.2641999792485</v>
      </c>
      <c r="R1906" s="70" t="s">
        <v>40</v>
      </c>
      <c r="S1906" s="10" t="s">
        <v>40</v>
      </c>
      <c r="T1906" s="10" t="s">
        <v>40</v>
      </c>
      <c r="U1906" s="151"/>
      <c r="V1906" s="151"/>
      <c r="W1906" s="10" t="s">
        <v>61</v>
      </c>
      <c r="X1906" s="10" t="s">
        <v>40</v>
      </c>
      <c r="Y1906" s="10" t="s">
        <v>40</v>
      </c>
      <c r="Z1906" s="10" t="s">
        <v>40</v>
      </c>
      <c r="AA1906" s="10" t="s">
        <v>40</v>
      </c>
      <c r="AB1906" s="10" t="s">
        <v>40</v>
      </c>
      <c r="AC1906" s="10" t="s">
        <v>40</v>
      </c>
      <c r="AD1906" s="69" t="s">
        <v>40</v>
      </c>
      <c r="AE1906" s="17"/>
      <c r="AF1906" s="12"/>
      <c r="AG1906" s="12"/>
      <c r="AH1906" s="12"/>
      <c r="AI1906" s="12"/>
      <c r="AJ1906" s="12"/>
      <c r="AK1906" s="12" t="s">
        <v>46</v>
      </c>
    </row>
    <row r="1907" customFormat="false" ht="13.8" hidden="false" customHeight="false" outlineLevel="0" collapsed="false">
      <c r="A1907" s="10" t="s">
        <v>1083</v>
      </c>
      <c r="B1907" s="10" t="s">
        <v>1029</v>
      </c>
      <c r="C1907" s="100" t="s">
        <v>1040</v>
      </c>
      <c r="D1907" s="100" t="s">
        <v>1131</v>
      </c>
      <c r="E1907" s="10" t="n">
        <v>5.77887047023054</v>
      </c>
      <c r="F1907" s="10" t="n">
        <v>9.91588935492531</v>
      </c>
      <c r="G1907" s="10" t="n">
        <v>38.991043687399</v>
      </c>
      <c r="H1907" s="10" t="n">
        <v>0</v>
      </c>
      <c r="I1907" s="10" t="n">
        <v>0</v>
      </c>
      <c r="J1907" s="10" t="n">
        <v>4.44909833333333</v>
      </c>
      <c r="K1907" s="10" t="n">
        <v>28.7678662315011</v>
      </c>
      <c r="L1907" s="10" t="n">
        <v>18.5562570446304</v>
      </c>
      <c r="M1907" s="10" t="n">
        <v>11.5099711716175</v>
      </c>
      <c r="N1907" s="10" t="n">
        <v>16.317790909892</v>
      </c>
      <c r="O1907" s="10" t="n">
        <v>17.4971909005018</v>
      </c>
      <c r="P1907" s="10" t="n">
        <v>9.64606702505123</v>
      </c>
      <c r="Q1907" s="160" t="n">
        <v>5.2641999792485</v>
      </c>
      <c r="R1907" s="70" t="s">
        <v>40</v>
      </c>
      <c r="S1907" s="10" t="s">
        <v>40</v>
      </c>
      <c r="T1907" s="10" t="s">
        <v>40</v>
      </c>
      <c r="U1907" s="151"/>
      <c r="V1907" s="151"/>
      <c r="W1907" s="10" t="s">
        <v>41</v>
      </c>
      <c r="X1907" s="10" t="s">
        <v>40</v>
      </c>
      <c r="Y1907" s="10" t="s">
        <v>40</v>
      </c>
      <c r="Z1907" s="10" t="s">
        <v>40</v>
      </c>
      <c r="AA1907" s="10" t="s">
        <v>40</v>
      </c>
      <c r="AB1907" s="10" t="s">
        <v>40</v>
      </c>
      <c r="AC1907" s="10" t="s">
        <v>40</v>
      </c>
      <c r="AD1907" s="69" t="s">
        <v>40</v>
      </c>
      <c r="AE1907" s="17"/>
      <c r="AF1907" s="12"/>
      <c r="AG1907" s="12"/>
      <c r="AH1907" s="12"/>
      <c r="AI1907" s="12"/>
      <c r="AJ1907" s="12"/>
      <c r="AK1907" s="12" t="s">
        <v>46</v>
      </c>
    </row>
    <row r="1908" customFormat="false" ht="13.8" hidden="false" customHeight="false" outlineLevel="0" collapsed="false">
      <c r="A1908" s="10" t="s">
        <v>1083</v>
      </c>
      <c r="B1908" s="10" t="s">
        <v>1029</v>
      </c>
      <c r="C1908" s="100" t="s">
        <v>1040</v>
      </c>
      <c r="D1908" s="100" t="s">
        <v>1132</v>
      </c>
      <c r="E1908" s="10" t="n">
        <v>5.77887047023054</v>
      </c>
      <c r="F1908" s="10" t="n">
        <v>9.91588935492531</v>
      </c>
      <c r="G1908" s="10" t="n">
        <v>38.991043687399</v>
      </c>
      <c r="H1908" s="10" t="n">
        <v>0</v>
      </c>
      <c r="I1908" s="10" t="n">
        <v>0</v>
      </c>
      <c r="J1908" s="10" t="n">
        <v>4.44909833333333</v>
      </c>
      <c r="K1908" s="10" t="n">
        <v>0</v>
      </c>
      <c r="L1908" s="10" t="n">
        <v>0</v>
      </c>
      <c r="M1908" s="10" t="n">
        <v>0</v>
      </c>
      <c r="N1908" s="10" t="n">
        <v>0</v>
      </c>
      <c r="O1908" s="10" t="n">
        <v>0</v>
      </c>
      <c r="P1908" s="10" t="n">
        <v>0</v>
      </c>
      <c r="Q1908" s="160" t="n">
        <v>0</v>
      </c>
      <c r="R1908" s="70" t="s">
        <v>40</v>
      </c>
      <c r="S1908" s="10" t="s">
        <v>40</v>
      </c>
      <c r="T1908" s="10" t="s">
        <v>40</v>
      </c>
      <c r="U1908" s="151"/>
      <c r="V1908" s="151"/>
      <c r="W1908" s="10" t="s">
        <v>41</v>
      </c>
      <c r="X1908" s="151"/>
      <c r="Y1908" s="149"/>
      <c r="Z1908" s="151"/>
      <c r="AA1908" s="149"/>
      <c r="AB1908" s="151"/>
      <c r="AC1908" s="151"/>
      <c r="AD1908" s="150"/>
      <c r="AE1908" s="17"/>
      <c r="AF1908" s="12"/>
      <c r="AG1908" s="12"/>
      <c r="AH1908" s="12"/>
      <c r="AI1908" s="12"/>
      <c r="AJ1908" s="12"/>
      <c r="AK1908" s="12" t="s">
        <v>46</v>
      </c>
    </row>
    <row r="1909" customFormat="false" ht="13.8" hidden="false" customHeight="false" outlineLevel="0" collapsed="false">
      <c r="A1909" s="10" t="s">
        <v>1083</v>
      </c>
      <c r="B1909" s="10" t="s">
        <v>1029</v>
      </c>
      <c r="C1909" s="100" t="s">
        <v>1040</v>
      </c>
      <c r="D1909" s="100" t="s">
        <v>1133</v>
      </c>
      <c r="E1909" s="10" t="n">
        <v>0</v>
      </c>
      <c r="F1909" s="10" t="n">
        <v>0</v>
      </c>
      <c r="G1909" s="10" t="n">
        <v>0</v>
      </c>
      <c r="H1909" s="10" t="n">
        <v>0</v>
      </c>
      <c r="I1909" s="10" t="n">
        <v>6.7275</v>
      </c>
      <c r="J1909" s="10" t="n">
        <v>0</v>
      </c>
      <c r="K1909" s="10" t="n">
        <v>2.71242</v>
      </c>
      <c r="L1909" s="10" t="n">
        <v>15.7246766700631</v>
      </c>
      <c r="M1909" s="10" t="n">
        <v>15.5858575020518</v>
      </c>
      <c r="N1909" s="10" t="n">
        <v>18.6201808849971</v>
      </c>
      <c r="O1909" s="10" t="n">
        <v>23.2671503225962</v>
      </c>
      <c r="P1909" s="10" t="n">
        <v>16.4067698376519</v>
      </c>
      <c r="Q1909" s="160" t="n">
        <v>10.2085043702807</v>
      </c>
      <c r="R1909" s="148"/>
      <c r="S1909" s="149"/>
      <c r="T1909" s="149"/>
      <c r="U1909" s="151"/>
      <c r="V1909" s="10" t="s">
        <v>61</v>
      </c>
      <c r="W1909" s="138"/>
      <c r="X1909" s="10" t="s">
        <v>61</v>
      </c>
      <c r="Y1909" s="10" t="s">
        <v>40</v>
      </c>
      <c r="Z1909" s="10" t="s">
        <v>40</v>
      </c>
      <c r="AA1909" s="10" t="s">
        <v>40</v>
      </c>
      <c r="AB1909" s="10" t="s">
        <v>40</v>
      </c>
      <c r="AC1909" s="10" t="s">
        <v>40</v>
      </c>
      <c r="AD1909" s="69" t="s">
        <v>40</v>
      </c>
      <c r="AE1909" s="17"/>
      <c r="AF1909" s="12"/>
      <c r="AG1909" s="12"/>
      <c r="AH1909" s="12"/>
      <c r="AI1909" s="12"/>
      <c r="AJ1909" s="12"/>
      <c r="AK1909" s="12" t="s">
        <v>46</v>
      </c>
    </row>
    <row r="1910" customFormat="false" ht="13.8" hidden="false" customHeight="false" outlineLevel="0" collapsed="false">
      <c r="A1910" s="10" t="s">
        <v>1083</v>
      </c>
      <c r="B1910" s="10" t="s">
        <v>1029</v>
      </c>
      <c r="C1910" s="100" t="s">
        <v>1040</v>
      </c>
      <c r="D1910" s="100" t="s">
        <v>1134</v>
      </c>
      <c r="E1910" s="10" t="n">
        <v>0</v>
      </c>
      <c r="F1910" s="10" t="n">
        <v>0</v>
      </c>
      <c r="G1910" s="10" t="n">
        <v>0</v>
      </c>
      <c r="H1910" s="10" t="n">
        <v>0</v>
      </c>
      <c r="I1910" s="10" t="n">
        <v>6.7275</v>
      </c>
      <c r="J1910" s="10" t="n">
        <v>0</v>
      </c>
      <c r="K1910" s="10" t="n">
        <v>0</v>
      </c>
      <c r="L1910" s="10" t="n">
        <v>2.30556833333333</v>
      </c>
      <c r="M1910" s="10" t="n">
        <v>11.8615806954248</v>
      </c>
      <c r="N1910" s="10" t="n">
        <v>14.0755228964346</v>
      </c>
      <c r="O1910" s="10" t="n">
        <v>15.4922298767737</v>
      </c>
      <c r="P1910" s="10" t="n">
        <v>10.4876773981821</v>
      </c>
      <c r="Q1910" s="160" t="n">
        <v>5.8020855450914</v>
      </c>
      <c r="R1910" s="148"/>
      <c r="S1910" s="149"/>
      <c r="T1910" s="149"/>
      <c r="U1910" s="151"/>
      <c r="V1910" s="10" t="s">
        <v>61</v>
      </c>
      <c r="W1910" s="138"/>
      <c r="X1910" s="151"/>
      <c r="Y1910" s="10" t="s">
        <v>41</v>
      </c>
      <c r="Z1910" s="10" t="s">
        <v>40</v>
      </c>
      <c r="AA1910" s="10" t="s">
        <v>40</v>
      </c>
      <c r="AB1910" s="10" t="s">
        <v>40</v>
      </c>
      <c r="AC1910" s="10" t="s">
        <v>40</v>
      </c>
      <c r="AD1910" s="69" t="s">
        <v>40</v>
      </c>
      <c r="AE1910" s="17"/>
      <c r="AF1910" s="12"/>
      <c r="AG1910" s="12"/>
      <c r="AH1910" s="12"/>
      <c r="AI1910" s="12"/>
      <c r="AJ1910" s="12"/>
      <c r="AK1910" s="12" t="s">
        <v>46</v>
      </c>
    </row>
    <row r="1911" customFormat="false" ht="13.8" hidden="false" customHeight="false" outlineLevel="0" collapsed="false">
      <c r="A1911" s="10" t="s">
        <v>1083</v>
      </c>
      <c r="B1911" s="10" t="s">
        <v>1029</v>
      </c>
      <c r="C1911" s="100" t="s">
        <v>1040</v>
      </c>
      <c r="D1911" s="100" t="s">
        <v>1135</v>
      </c>
      <c r="E1911" s="10" t="n">
        <v>0</v>
      </c>
      <c r="F1911" s="10" t="n">
        <v>0</v>
      </c>
      <c r="G1911" s="10" t="n">
        <v>0</v>
      </c>
      <c r="H1911" s="10" t="n">
        <v>0</v>
      </c>
      <c r="I1911" s="10" t="n">
        <v>6.7275</v>
      </c>
      <c r="J1911" s="10" t="n">
        <v>0</v>
      </c>
      <c r="K1911" s="10" t="n">
        <v>0</v>
      </c>
      <c r="L1911" s="10" t="n">
        <v>2.30556833333333</v>
      </c>
      <c r="M1911" s="10" t="n">
        <v>0</v>
      </c>
      <c r="N1911" s="10" t="n">
        <v>0</v>
      </c>
      <c r="O1911" s="10" t="n">
        <v>0</v>
      </c>
      <c r="P1911" s="10" t="n">
        <v>0</v>
      </c>
      <c r="Q1911" s="160" t="n">
        <v>0</v>
      </c>
      <c r="R1911" s="148"/>
      <c r="S1911" s="149"/>
      <c r="T1911" s="149"/>
      <c r="U1911" s="151"/>
      <c r="V1911" s="10" t="s">
        <v>61</v>
      </c>
      <c r="W1911" s="138"/>
      <c r="X1911" s="151"/>
      <c r="Y1911" s="10" t="s">
        <v>41</v>
      </c>
      <c r="Z1911" s="151"/>
      <c r="AA1911" s="149"/>
      <c r="AB1911" s="151"/>
      <c r="AC1911" s="151"/>
      <c r="AD1911" s="150"/>
      <c r="AE1911" s="17"/>
      <c r="AF1911" s="12"/>
      <c r="AG1911" s="12"/>
      <c r="AH1911" s="12"/>
      <c r="AI1911" s="12"/>
      <c r="AJ1911" s="12"/>
      <c r="AK1911" s="12" t="s">
        <v>46</v>
      </c>
    </row>
    <row r="1912" customFormat="false" ht="13.8" hidden="false" customHeight="false" outlineLevel="0" collapsed="false">
      <c r="A1912" s="10" t="s">
        <v>1083</v>
      </c>
      <c r="B1912" s="10" t="s">
        <v>1029</v>
      </c>
      <c r="C1912" s="100" t="s">
        <v>1040</v>
      </c>
      <c r="D1912" s="100" t="s">
        <v>1136</v>
      </c>
      <c r="E1912" s="10" t="n">
        <v>0</v>
      </c>
      <c r="F1912" s="10" t="n">
        <v>0</v>
      </c>
      <c r="G1912" s="10" t="n">
        <v>0</v>
      </c>
      <c r="H1912" s="10" t="n">
        <v>0</v>
      </c>
      <c r="I1912" s="10" t="n">
        <v>6.5475</v>
      </c>
      <c r="J1912" s="10" t="n">
        <v>42.5606366619468</v>
      </c>
      <c r="K1912" s="10" t="n">
        <v>30.1666374327171</v>
      </c>
      <c r="L1912" s="10" t="n">
        <v>22.1485045569993</v>
      </c>
      <c r="M1912" s="10" t="n">
        <v>15.0233722779722</v>
      </c>
      <c r="N1912" s="10" t="n">
        <v>15.2377898033176</v>
      </c>
      <c r="O1912" s="10" t="n">
        <v>17.3796381215964</v>
      </c>
      <c r="P1912" s="10" t="n">
        <v>9.92292384483985</v>
      </c>
      <c r="Q1912" s="160" t="n">
        <v>5.52760184520767</v>
      </c>
      <c r="R1912" s="148"/>
      <c r="S1912" s="149"/>
      <c r="T1912" s="149"/>
      <c r="U1912" s="151"/>
      <c r="V1912" s="10" t="s">
        <v>61</v>
      </c>
      <c r="W1912" s="10" t="s">
        <v>40</v>
      </c>
      <c r="X1912" s="10" t="s">
        <v>40</v>
      </c>
      <c r="Y1912" s="10" t="s">
        <v>40</v>
      </c>
      <c r="Z1912" s="10" t="s">
        <v>40</v>
      </c>
      <c r="AA1912" s="10" t="s">
        <v>40</v>
      </c>
      <c r="AB1912" s="10" t="s">
        <v>40</v>
      </c>
      <c r="AC1912" s="10" t="s">
        <v>40</v>
      </c>
      <c r="AD1912" s="69" t="s">
        <v>40</v>
      </c>
      <c r="AE1912" s="17"/>
      <c r="AF1912" s="12"/>
      <c r="AG1912" s="12"/>
      <c r="AH1912" s="12"/>
      <c r="AI1912" s="12"/>
      <c r="AJ1912" s="12"/>
      <c r="AK1912" s="12" t="s">
        <v>46</v>
      </c>
    </row>
    <row r="1913" customFormat="false" ht="13.8" hidden="false" customHeight="false" outlineLevel="0" collapsed="false">
      <c r="A1913" s="10" t="s">
        <v>1083</v>
      </c>
      <c r="B1913" s="10" t="s">
        <v>1029</v>
      </c>
      <c r="C1913" s="100" t="s">
        <v>1040</v>
      </c>
      <c r="D1913" s="100" t="s">
        <v>1137</v>
      </c>
      <c r="E1913" s="10" t="n">
        <v>0</v>
      </c>
      <c r="F1913" s="10" t="n">
        <v>0</v>
      </c>
      <c r="G1913" s="10" t="n">
        <v>0</v>
      </c>
      <c r="H1913" s="10" t="n">
        <v>0</v>
      </c>
      <c r="I1913" s="10" t="n">
        <v>6.5475</v>
      </c>
      <c r="J1913" s="10" t="n">
        <v>0</v>
      </c>
      <c r="K1913" s="10" t="n">
        <v>0</v>
      </c>
      <c r="L1913" s="10" t="n">
        <v>0</v>
      </c>
      <c r="M1913" s="10" t="n">
        <v>0</v>
      </c>
      <c r="N1913" s="10" t="n">
        <v>0</v>
      </c>
      <c r="O1913" s="10" t="n">
        <v>0</v>
      </c>
      <c r="P1913" s="10" t="n">
        <v>0</v>
      </c>
      <c r="Q1913" s="160" t="n">
        <v>0</v>
      </c>
      <c r="R1913" s="148"/>
      <c r="S1913" s="149"/>
      <c r="T1913" s="149"/>
      <c r="U1913" s="151"/>
      <c r="V1913" s="10" t="s">
        <v>61</v>
      </c>
      <c r="W1913" s="138"/>
      <c r="X1913" s="151"/>
      <c r="Y1913" s="149"/>
      <c r="Z1913" s="151"/>
      <c r="AA1913" s="149"/>
      <c r="AB1913" s="151"/>
      <c r="AC1913" s="151"/>
      <c r="AD1913" s="150"/>
      <c r="AE1913" s="17"/>
      <c r="AF1913" s="12"/>
      <c r="AG1913" s="12"/>
      <c r="AH1913" s="12"/>
      <c r="AI1913" s="12"/>
      <c r="AJ1913" s="12"/>
      <c r="AK1913" s="12" t="s">
        <v>46</v>
      </c>
    </row>
    <row r="1914" customFormat="false" ht="13.8" hidden="false" customHeight="false" outlineLevel="0" collapsed="false">
      <c r="A1914" s="10" t="s">
        <v>1083</v>
      </c>
      <c r="B1914" s="10" t="s">
        <v>1029</v>
      </c>
      <c r="C1914" s="100" t="s">
        <v>1040</v>
      </c>
      <c r="D1914" s="100" t="s">
        <v>1138</v>
      </c>
      <c r="E1914" s="10" t="n">
        <v>0</v>
      </c>
      <c r="F1914" s="10" t="n">
        <v>0</v>
      </c>
      <c r="G1914" s="10" t="n">
        <v>0</v>
      </c>
      <c r="H1914" s="10" t="n">
        <v>0</v>
      </c>
      <c r="I1914" s="10" t="n">
        <v>0</v>
      </c>
      <c r="J1914" s="10" t="n">
        <v>0</v>
      </c>
      <c r="K1914" s="10" t="n">
        <v>7.74449166666667</v>
      </c>
      <c r="L1914" s="10" t="n">
        <v>21.8642191127652</v>
      </c>
      <c r="M1914" s="10" t="n">
        <v>14.6075332235722</v>
      </c>
      <c r="N1914" s="10" t="n">
        <v>18.7182763325317</v>
      </c>
      <c r="O1914" s="10" t="n">
        <v>18.4263437037312</v>
      </c>
      <c r="P1914" s="10" t="n">
        <v>9.05115459114313</v>
      </c>
      <c r="Q1914" s="160" t="n">
        <v>6.44840300083161</v>
      </c>
      <c r="R1914" s="148"/>
      <c r="S1914" s="149"/>
      <c r="T1914" s="149"/>
      <c r="U1914" s="151"/>
      <c r="V1914" s="151"/>
      <c r="W1914" s="138"/>
      <c r="X1914" s="10" t="s">
        <v>41</v>
      </c>
      <c r="Y1914" s="10" t="s">
        <v>40</v>
      </c>
      <c r="Z1914" s="10" t="s">
        <v>40</v>
      </c>
      <c r="AA1914" s="10" t="s">
        <v>40</v>
      </c>
      <c r="AB1914" s="10" t="s">
        <v>40</v>
      </c>
      <c r="AC1914" s="10" t="s">
        <v>40</v>
      </c>
      <c r="AD1914" s="69" t="s">
        <v>40</v>
      </c>
      <c r="AE1914" s="17"/>
      <c r="AF1914" s="12"/>
      <c r="AG1914" s="12"/>
      <c r="AH1914" s="12"/>
      <c r="AI1914" s="12"/>
      <c r="AJ1914" s="12"/>
      <c r="AK1914" s="12" t="s">
        <v>46</v>
      </c>
    </row>
    <row r="1915" customFormat="false" ht="13.8" hidden="false" customHeight="false" outlineLevel="0" collapsed="false">
      <c r="A1915" s="10" t="s">
        <v>1083</v>
      </c>
      <c r="B1915" s="10" t="s">
        <v>1029</v>
      </c>
      <c r="C1915" s="100" t="s">
        <v>1040</v>
      </c>
      <c r="D1915" s="100" t="s">
        <v>1139</v>
      </c>
      <c r="E1915" s="10" t="n">
        <v>0</v>
      </c>
      <c r="F1915" s="10" t="n">
        <v>0</v>
      </c>
      <c r="G1915" s="10" t="n">
        <v>0</v>
      </c>
      <c r="H1915" s="10" t="n">
        <v>0</v>
      </c>
      <c r="I1915" s="10" t="n">
        <v>0</v>
      </c>
      <c r="J1915" s="10" t="n">
        <v>0</v>
      </c>
      <c r="K1915" s="10" t="n">
        <v>7.74449166666667</v>
      </c>
      <c r="L1915" s="10" t="n">
        <v>0</v>
      </c>
      <c r="M1915" s="10" t="n">
        <v>0</v>
      </c>
      <c r="N1915" s="10" t="n">
        <v>0</v>
      </c>
      <c r="O1915" s="10" t="n">
        <v>0</v>
      </c>
      <c r="P1915" s="10" t="n">
        <v>0</v>
      </c>
      <c r="Q1915" s="160" t="n">
        <v>0</v>
      </c>
      <c r="R1915" s="148"/>
      <c r="S1915" s="149"/>
      <c r="T1915" s="149"/>
      <c r="U1915" s="151"/>
      <c r="V1915" s="151"/>
      <c r="W1915" s="138"/>
      <c r="X1915" s="10" t="s">
        <v>41</v>
      </c>
      <c r="Y1915" s="149"/>
      <c r="Z1915" s="151"/>
      <c r="AA1915" s="149"/>
      <c r="AB1915" s="151"/>
      <c r="AC1915" s="151"/>
      <c r="AD1915" s="150"/>
      <c r="AE1915" s="17"/>
      <c r="AF1915" s="12"/>
      <c r="AG1915" s="12"/>
      <c r="AH1915" s="12"/>
      <c r="AI1915" s="12"/>
      <c r="AJ1915" s="12"/>
      <c r="AK1915" s="12" t="s">
        <v>46</v>
      </c>
    </row>
    <row r="1916" customFormat="false" ht="13.8" hidden="false" customHeight="false" outlineLevel="0" collapsed="false">
      <c r="A1916" s="10" t="s">
        <v>1083</v>
      </c>
      <c r="B1916" s="10" t="s">
        <v>1029</v>
      </c>
      <c r="C1916" s="100" t="s">
        <v>1040</v>
      </c>
      <c r="D1916" s="100" t="s">
        <v>1140</v>
      </c>
      <c r="E1916" s="10" t="n">
        <v>5.62853420596747</v>
      </c>
      <c r="F1916" s="10" t="n">
        <v>9.96302238769002</v>
      </c>
      <c r="G1916" s="10" t="n">
        <v>39.072860785006</v>
      </c>
      <c r="H1916" s="10" t="n">
        <v>0</v>
      </c>
      <c r="I1916" s="10" t="n">
        <v>0</v>
      </c>
      <c r="J1916" s="10" t="n">
        <v>5.57778</v>
      </c>
      <c r="K1916" s="10" t="n">
        <v>31.1074000597</v>
      </c>
      <c r="L1916" s="10" t="n">
        <v>18.3678379548447</v>
      </c>
      <c r="M1916" s="10" t="n">
        <v>11.7260569919433</v>
      </c>
      <c r="N1916" s="10" t="n">
        <v>16.3509524808753</v>
      </c>
      <c r="O1916" s="10" t="n">
        <v>17.8754659884033</v>
      </c>
      <c r="P1916" s="10" t="n">
        <v>9.82984832354954</v>
      </c>
      <c r="Q1916" s="160" t="n">
        <v>5.41908589147386</v>
      </c>
      <c r="R1916" s="70" t="s">
        <v>40</v>
      </c>
      <c r="S1916" s="10" t="s">
        <v>40</v>
      </c>
      <c r="T1916" s="10" t="s">
        <v>40</v>
      </c>
      <c r="U1916" s="151"/>
      <c r="V1916" s="151"/>
      <c r="W1916" s="10" t="s">
        <v>61</v>
      </c>
      <c r="X1916" s="10" t="s">
        <v>40</v>
      </c>
      <c r="Y1916" s="10" t="s">
        <v>40</v>
      </c>
      <c r="Z1916" s="10" t="s">
        <v>40</v>
      </c>
      <c r="AA1916" s="10" t="s">
        <v>40</v>
      </c>
      <c r="AB1916" s="10" t="s">
        <v>40</v>
      </c>
      <c r="AC1916" s="10" t="s">
        <v>40</v>
      </c>
      <c r="AD1916" s="69" t="s">
        <v>40</v>
      </c>
      <c r="AE1916" s="17"/>
      <c r="AF1916" s="12"/>
      <c r="AG1916" s="12"/>
      <c r="AH1916" s="12"/>
      <c r="AI1916" s="12"/>
      <c r="AJ1916" s="12"/>
      <c r="AK1916" s="12" t="s">
        <v>46</v>
      </c>
    </row>
    <row r="1917" customFormat="false" ht="13.8" hidden="false" customHeight="false" outlineLevel="0" collapsed="false">
      <c r="A1917" s="10" t="s">
        <v>1083</v>
      </c>
      <c r="B1917" s="10" t="s">
        <v>1029</v>
      </c>
      <c r="C1917" s="100" t="s">
        <v>1040</v>
      </c>
      <c r="D1917" s="100" t="s">
        <v>1141</v>
      </c>
      <c r="E1917" s="10" t="n">
        <v>5.62853420596747</v>
      </c>
      <c r="F1917" s="10" t="n">
        <v>9.96302238769002</v>
      </c>
      <c r="G1917" s="10" t="n">
        <v>49.9184708371759</v>
      </c>
      <c r="H1917" s="10" t="n">
        <v>0</v>
      </c>
      <c r="I1917" s="10" t="n">
        <v>0</v>
      </c>
      <c r="J1917" s="10" t="n">
        <v>0</v>
      </c>
      <c r="K1917" s="10" t="n">
        <v>0</v>
      </c>
      <c r="L1917" s="10" t="n">
        <v>4.18625</v>
      </c>
      <c r="M1917" s="10" t="n">
        <v>11.1679903559742</v>
      </c>
      <c r="N1917" s="10" t="n">
        <v>14.3785808164449</v>
      </c>
      <c r="O1917" s="10" t="n">
        <v>19.6145146987623</v>
      </c>
      <c r="P1917" s="10" t="n">
        <v>11.1201887329419</v>
      </c>
      <c r="Q1917" s="160" t="n">
        <v>4.98115228045555</v>
      </c>
      <c r="R1917" s="70" t="s">
        <v>40</v>
      </c>
      <c r="S1917" s="10" t="s">
        <v>40</v>
      </c>
      <c r="T1917" s="10" t="s">
        <v>40</v>
      </c>
      <c r="U1917" s="151"/>
      <c r="V1917" s="151"/>
      <c r="W1917" s="138"/>
      <c r="X1917" s="151"/>
      <c r="Y1917" s="10" t="s">
        <v>41</v>
      </c>
      <c r="Z1917" s="10" t="s">
        <v>40</v>
      </c>
      <c r="AA1917" s="10" t="s">
        <v>40</v>
      </c>
      <c r="AB1917" s="10" t="s">
        <v>40</v>
      </c>
      <c r="AC1917" s="10" t="s">
        <v>40</v>
      </c>
      <c r="AD1917" s="69" t="s">
        <v>40</v>
      </c>
      <c r="AE1917" s="17"/>
      <c r="AF1917" s="12"/>
      <c r="AG1917" s="12"/>
      <c r="AH1917" s="12"/>
      <c r="AI1917" s="12"/>
      <c r="AJ1917" s="12"/>
      <c r="AK1917" s="12" t="s">
        <v>46</v>
      </c>
    </row>
    <row r="1918" customFormat="false" ht="13.8" hidden="false" customHeight="false" outlineLevel="0" collapsed="false">
      <c r="A1918" s="10" t="s">
        <v>1083</v>
      </c>
      <c r="B1918" s="10" t="s">
        <v>1029</v>
      </c>
      <c r="C1918" s="100" t="s">
        <v>1040</v>
      </c>
      <c r="D1918" s="100" t="s">
        <v>1142</v>
      </c>
      <c r="E1918" s="10" t="n">
        <v>5.62853420596747</v>
      </c>
      <c r="F1918" s="10" t="n">
        <v>9.96302238769002</v>
      </c>
      <c r="G1918" s="10" t="n">
        <v>49.9184708371759</v>
      </c>
      <c r="H1918" s="10" t="n">
        <v>0</v>
      </c>
      <c r="I1918" s="10" t="n">
        <v>0</v>
      </c>
      <c r="J1918" s="10" t="n">
        <v>0</v>
      </c>
      <c r="K1918" s="10" t="n">
        <v>0</v>
      </c>
      <c r="L1918" s="10" t="n">
        <v>4.18625</v>
      </c>
      <c r="M1918" s="10" t="n">
        <v>0</v>
      </c>
      <c r="N1918" s="10" t="n">
        <v>0</v>
      </c>
      <c r="O1918" s="10" t="n">
        <v>0</v>
      </c>
      <c r="P1918" s="10" t="n">
        <v>0</v>
      </c>
      <c r="Q1918" s="160" t="n">
        <v>0</v>
      </c>
      <c r="R1918" s="70" t="s">
        <v>40</v>
      </c>
      <c r="S1918" s="10" t="s">
        <v>40</v>
      </c>
      <c r="T1918" s="10" t="s">
        <v>40</v>
      </c>
      <c r="U1918" s="151"/>
      <c r="V1918" s="151"/>
      <c r="W1918" s="138"/>
      <c r="X1918" s="151"/>
      <c r="Y1918" s="10" t="s">
        <v>41</v>
      </c>
      <c r="Z1918" s="151"/>
      <c r="AA1918" s="149"/>
      <c r="AB1918" s="151"/>
      <c r="AC1918" s="151"/>
      <c r="AD1918" s="150"/>
      <c r="AE1918" s="17"/>
      <c r="AF1918" s="12"/>
      <c r="AG1918" s="12"/>
      <c r="AH1918" s="12"/>
      <c r="AI1918" s="12"/>
      <c r="AJ1918" s="12"/>
      <c r="AK1918" s="12" t="s">
        <v>46</v>
      </c>
    </row>
    <row r="1919" customFormat="false" ht="13.8" hidden="false" customHeight="false" outlineLevel="0" collapsed="false">
      <c r="A1919" s="10" t="s">
        <v>1083</v>
      </c>
      <c r="B1919" s="10" t="s">
        <v>1029</v>
      </c>
      <c r="C1919" s="100" t="s">
        <v>1040</v>
      </c>
      <c r="D1919" s="100" t="s">
        <v>1186</v>
      </c>
      <c r="E1919" s="10" t="n">
        <v>0</v>
      </c>
      <c r="F1919" s="10" t="n">
        <v>0</v>
      </c>
      <c r="G1919" s="10" t="n">
        <v>0</v>
      </c>
      <c r="H1919" s="10" t="n">
        <v>0</v>
      </c>
      <c r="I1919" s="10" t="n">
        <v>6.93546</v>
      </c>
      <c r="J1919" s="10" t="n">
        <v>0</v>
      </c>
      <c r="K1919" s="10" t="n">
        <v>2.85582</v>
      </c>
      <c r="L1919" s="10" t="n">
        <v>15.7559794276243</v>
      </c>
      <c r="M1919" s="10" t="n">
        <v>15.627238537584</v>
      </c>
      <c r="N1919" s="10" t="n">
        <v>19.0439802124387</v>
      </c>
      <c r="O1919" s="10" t="n">
        <v>23.4016859247571</v>
      </c>
      <c r="P1919" s="10" t="n">
        <v>16.452885497184</v>
      </c>
      <c r="Q1919" s="160" t="n">
        <v>10.0732533704667</v>
      </c>
      <c r="R1919" s="148"/>
      <c r="S1919" s="149"/>
      <c r="T1919" s="149"/>
      <c r="U1919" s="151"/>
      <c r="V1919" s="10" t="s">
        <v>61</v>
      </c>
      <c r="W1919" s="138"/>
      <c r="X1919" s="10" t="s">
        <v>61</v>
      </c>
      <c r="Y1919" s="10" t="s">
        <v>40</v>
      </c>
      <c r="Z1919" s="10" t="s">
        <v>40</v>
      </c>
      <c r="AA1919" s="10" t="s">
        <v>40</v>
      </c>
      <c r="AB1919" s="10" t="s">
        <v>40</v>
      </c>
      <c r="AC1919" s="10" t="s">
        <v>40</v>
      </c>
      <c r="AD1919" s="69" t="s">
        <v>40</v>
      </c>
      <c r="AE1919" s="17"/>
      <c r="AF1919" s="12"/>
      <c r="AG1919" s="12"/>
      <c r="AH1919" s="12"/>
      <c r="AI1919" s="12"/>
      <c r="AJ1919" s="12"/>
      <c r="AK1919" s="12" t="s">
        <v>46</v>
      </c>
    </row>
    <row r="1920" customFormat="false" ht="13.8" hidden="false" customHeight="false" outlineLevel="0" collapsed="false">
      <c r="A1920" s="10" t="s">
        <v>1083</v>
      </c>
      <c r="B1920" s="10" t="s">
        <v>1029</v>
      </c>
      <c r="C1920" s="100" t="s">
        <v>1040</v>
      </c>
      <c r="D1920" s="100" t="s">
        <v>1144</v>
      </c>
      <c r="E1920" s="10" t="n">
        <v>0</v>
      </c>
      <c r="F1920" s="10" t="n">
        <v>0</v>
      </c>
      <c r="G1920" s="10" t="n">
        <v>0</v>
      </c>
      <c r="H1920" s="10" t="n">
        <v>0</v>
      </c>
      <c r="I1920" s="10" t="n">
        <v>6.93546</v>
      </c>
      <c r="J1920" s="10" t="n">
        <v>0</v>
      </c>
      <c r="K1920" s="10" t="n">
        <v>0</v>
      </c>
      <c r="L1920" s="10" t="n">
        <v>2.40802166666667</v>
      </c>
      <c r="M1920" s="10" t="n">
        <v>11.9715812660399</v>
      </c>
      <c r="N1920" s="10" t="n">
        <v>13.9427139627792</v>
      </c>
      <c r="O1920" s="10" t="n">
        <v>16.2402002841589</v>
      </c>
      <c r="P1920" s="10" t="n">
        <v>11.0048861446835</v>
      </c>
      <c r="Q1920" s="160" t="n">
        <v>5.28537010507924</v>
      </c>
      <c r="R1920" s="148"/>
      <c r="S1920" s="149"/>
      <c r="T1920" s="149"/>
      <c r="U1920" s="151"/>
      <c r="V1920" s="10" t="s">
        <v>61</v>
      </c>
      <c r="W1920" s="138"/>
      <c r="X1920" s="151"/>
      <c r="Y1920" s="10" t="s">
        <v>41</v>
      </c>
      <c r="Z1920" s="10" t="s">
        <v>40</v>
      </c>
      <c r="AA1920" s="10" t="s">
        <v>40</v>
      </c>
      <c r="AB1920" s="10" t="s">
        <v>40</v>
      </c>
      <c r="AC1920" s="10" t="s">
        <v>40</v>
      </c>
      <c r="AD1920" s="69" t="s">
        <v>40</v>
      </c>
      <c r="AE1920" s="17"/>
      <c r="AF1920" s="12"/>
      <c r="AG1920" s="12"/>
      <c r="AH1920" s="12"/>
      <c r="AI1920" s="12"/>
      <c r="AJ1920" s="12"/>
      <c r="AK1920" s="12" t="s">
        <v>46</v>
      </c>
    </row>
    <row r="1921" customFormat="false" ht="13.8" hidden="false" customHeight="false" outlineLevel="0" collapsed="false">
      <c r="A1921" s="10" t="s">
        <v>1083</v>
      </c>
      <c r="B1921" s="10" t="s">
        <v>1029</v>
      </c>
      <c r="C1921" s="100" t="s">
        <v>1040</v>
      </c>
      <c r="D1921" s="100" t="s">
        <v>1145</v>
      </c>
      <c r="E1921" s="10" t="n">
        <v>0</v>
      </c>
      <c r="F1921" s="10" t="n">
        <v>0</v>
      </c>
      <c r="G1921" s="10" t="n">
        <v>0</v>
      </c>
      <c r="H1921" s="10" t="n">
        <v>0</v>
      </c>
      <c r="I1921" s="10" t="n">
        <v>6.93546</v>
      </c>
      <c r="J1921" s="10" t="n">
        <v>0</v>
      </c>
      <c r="K1921" s="10" t="n">
        <v>0</v>
      </c>
      <c r="L1921" s="10" t="n">
        <v>2.40802166666667</v>
      </c>
      <c r="M1921" s="10" t="n">
        <v>0</v>
      </c>
      <c r="N1921" s="10" t="n">
        <v>0</v>
      </c>
      <c r="O1921" s="10" t="n">
        <v>0</v>
      </c>
      <c r="P1921" s="10" t="n">
        <v>0</v>
      </c>
      <c r="Q1921" s="160" t="n">
        <v>0</v>
      </c>
      <c r="R1921" s="148"/>
      <c r="S1921" s="149"/>
      <c r="T1921" s="149"/>
      <c r="U1921" s="151"/>
      <c r="V1921" s="10" t="s">
        <v>61</v>
      </c>
      <c r="W1921" s="138"/>
      <c r="X1921" s="151"/>
      <c r="Y1921" s="10" t="s">
        <v>41</v>
      </c>
      <c r="Z1921" s="151"/>
      <c r="AA1921" s="149"/>
      <c r="AB1921" s="151"/>
      <c r="AC1921" s="151"/>
      <c r="AD1921" s="150"/>
      <c r="AE1921" s="17"/>
      <c r="AF1921" s="12"/>
      <c r="AG1921" s="12"/>
      <c r="AH1921" s="12"/>
      <c r="AI1921" s="12"/>
      <c r="AJ1921" s="12"/>
      <c r="AK1921" s="12" t="s">
        <v>46</v>
      </c>
    </row>
    <row r="1922" customFormat="false" ht="13.8" hidden="false" customHeight="false" outlineLevel="0" collapsed="false">
      <c r="A1922" s="10" t="s">
        <v>1083</v>
      </c>
      <c r="B1922" s="10" t="s">
        <v>1029</v>
      </c>
      <c r="C1922" s="100" t="s">
        <v>1040</v>
      </c>
      <c r="D1922" s="100" t="s">
        <v>1146</v>
      </c>
      <c r="E1922" s="10" t="n">
        <v>0</v>
      </c>
      <c r="F1922" s="10" t="n">
        <v>0</v>
      </c>
      <c r="G1922" s="10" t="n">
        <v>0</v>
      </c>
      <c r="H1922" s="10" t="n">
        <v>0</v>
      </c>
      <c r="I1922" s="10" t="n">
        <v>6.75546</v>
      </c>
      <c r="J1922" s="10" t="n">
        <v>46.6196874333989</v>
      </c>
      <c r="K1922" s="10" t="n">
        <v>30.9005610946388</v>
      </c>
      <c r="L1922" s="10" t="n">
        <v>22.0193722365158</v>
      </c>
      <c r="M1922" s="10" t="n">
        <v>15.1197803925191</v>
      </c>
      <c r="N1922" s="10" t="n">
        <v>15.102847404778</v>
      </c>
      <c r="O1922" s="10" t="n">
        <v>16.7066004411096</v>
      </c>
      <c r="P1922" s="10" t="n">
        <v>9.83939052160297</v>
      </c>
      <c r="Q1922" s="160" t="n">
        <v>5.80677120458512</v>
      </c>
      <c r="R1922" s="148"/>
      <c r="S1922" s="149"/>
      <c r="T1922" s="149"/>
      <c r="U1922" s="151"/>
      <c r="V1922" s="10" t="s">
        <v>61</v>
      </c>
      <c r="W1922" s="10" t="s">
        <v>40</v>
      </c>
      <c r="X1922" s="10" t="s">
        <v>40</v>
      </c>
      <c r="Y1922" s="10" t="s">
        <v>40</v>
      </c>
      <c r="Z1922" s="10" t="s">
        <v>40</v>
      </c>
      <c r="AA1922" s="10" t="s">
        <v>40</v>
      </c>
      <c r="AB1922" s="10" t="s">
        <v>40</v>
      </c>
      <c r="AC1922" s="10" t="s">
        <v>40</v>
      </c>
      <c r="AD1922" s="69" t="s">
        <v>40</v>
      </c>
      <c r="AE1922" s="17"/>
      <c r="AF1922" s="12"/>
      <c r="AG1922" s="12"/>
      <c r="AH1922" s="12"/>
      <c r="AI1922" s="12"/>
      <c r="AJ1922" s="12"/>
      <c r="AK1922" s="12" t="s">
        <v>46</v>
      </c>
    </row>
    <row r="1923" customFormat="false" ht="13.8" hidden="false" customHeight="false" outlineLevel="0" collapsed="false">
      <c r="A1923" s="10" t="s">
        <v>1083</v>
      </c>
      <c r="B1923" s="10" t="s">
        <v>1029</v>
      </c>
      <c r="C1923" s="100" t="s">
        <v>1040</v>
      </c>
      <c r="D1923" s="100" t="s">
        <v>1147</v>
      </c>
      <c r="E1923" s="10" t="n">
        <v>0</v>
      </c>
      <c r="F1923" s="10" t="n">
        <v>0</v>
      </c>
      <c r="G1923" s="10" t="n">
        <v>0</v>
      </c>
      <c r="H1923" s="10" t="n">
        <v>0</v>
      </c>
      <c r="I1923" s="10" t="n">
        <v>6.75546</v>
      </c>
      <c r="J1923" s="10" t="n">
        <v>0</v>
      </c>
      <c r="K1923" s="10" t="n">
        <v>0</v>
      </c>
      <c r="L1923" s="10" t="n">
        <v>0</v>
      </c>
      <c r="M1923" s="10" t="n">
        <v>0</v>
      </c>
      <c r="N1923" s="10" t="n">
        <v>0</v>
      </c>
      <c r="O1923" s="10" t="n">
        <v>0</v>
      </c>
      <c r="P1923" s="10" t="n">
        <v>0</v>
      </c>
      <c r="Q1923" s="160" t="n">
        <v>0</v>
      </c>
      <c r="R1923" s="148"/>
      <c r="S1923" s="149"/>
      <c r="T1923" s="149"/>
      <c r="U1923" s="151"/>
      <c r="V1923" s="10" t="s">
        <v>61</v>
      </c>
      <c r="W1923" s="138"/>
      <c r="X1923" s="151"/>
      <c r="Y1923" s="149"/>
      <c r="Z1923" s="151"/>
      <c r="AA1923" s="149"/>
      <c r="AB1923" s="151"/>
      <c r="AC1923" s="151"/>
      <c r="AD1923" s="150"/>
      <c r="AE1923" s="17"/>
      <c r="AF1923" s="12"/>
      <c r="AG1923" s="12"/>
      <c r="AH1923" s="12"/>
      <c r="AI1923" s="12"/>
      <c r="AJ1923" s="12"/>
      <c r="AK1923" s="12" t="s">
        <v>46</v>
      </c>
    </row>
    <row r="1924" customFormat="false" ht="13.8" hidden="false" customHeight="false" outlineLevel="0" collapsed="false">
      <c r="A1924" s="10" t="s">
        <v>1083</v>
      </c>
      <c r="B1924" s="10" t="s">
        <v>1029</v>
      </c>
      <c r="C1924" s="100" t="s">
        <v>1040</v>
      </c>
      <c r="D1924" s="100" t="s">
        <v>1148</v>
      </c>
      <c r="E1924" s="10" t="n">
        <v>0</v>
      </c>
      <c r="F1924" s="10" t="n">
        <v>0</v>
      </c>
      <c r="G1924" s="10" t="n">
        <v>0</v>
      </c>
      <c r="H1924" s="10" t="n">
        <v>0</v>
      </c>
      <c r="I1924" s="10" t="n">
        <v>0</v>
      </c>
      <c r="J1924" s="10" t="n">
        <v>0</v>
      </c>
      <c r="K1924" s="10" t="n">
        <v>8.41925</v>
      </c>
      <c r="L1924" s="10" t="n">
        <v>22.1883805717031</v>
      </c>
      <c r="M1924" s="10" t="n">
        <v>14.7447426847759</v>
      </c>
      <c r="N1924" s="10" t="n">
        <v>18.4935611521914</v>
      </c>
      <c r="O1924" s="10" t="n">
        <v>18.5723816124456</v>
      </c>
      <c r="P1924" s="10" t="n">
        <v>9.92332304340033</v>
      </c>
      <c r="Q1924" s="160" t="n">
        <v>6.44017176259132</v>
      </c>
      <c r="R1924" s="148"/>
      <c r="S1924" s="149"/>
      <c r="T1924" s="149"/>
      <c r="U1924" s="151"/>
      <c r="V1924" s="151"/>
      <c r="W1924" s="138"/>
      <c r="X1924" s="10" t="s">
        <v>41</v>
      </c>
      <c r="Y1924" s="10" t="s">
        <v>40</v>
      </c>
      <c r="Z1924" s="10" t="s">
        <v>40</v>
      </c>
      <c r="AA1924" s="10" t="s">
        <v>40</v>
      </c>
      <c r="AB1924" s="10" t="s">
        <v>40</v>
      </c>
      <c r="AC1924" s="10" t="s">
        <v>40</v>
      </c>
      <c r="AD1924" s="69" t="s">
        <v>40</v>
      </c>
      <c r="AE1924" s="17"/>
      <c r="AF1924" s="12"/>
      <c r="AG1924" s="12"/>
      <c r="AH1924" s="12"/>
      <c r="AI1924" s="12"/>
      <c r="AJ1924" s="12"/>
      <c r="AK1924" s="12" t="s">
        <v>46</v>
      </c>
    </row>
    <row r="1925" customFormat="false" ht="13.8" hidden="false" customHeight="false" outlineLevel="0" collapsed="false">
      <c r="A1925" s="10" t="s">
        <v>1083</v>
      </c>
      <c r="B1925" s="10" t="s">
        <v>1029</v>
      </c>
      <c r="C1925" s="100" t="s">
        <v>1040</v>
      </c>
      <c r="D1925" s="100" t="s">
        <v>1149</v>
      </c>
      <c r="E1925" s="10" t="n">
        <v>0</v>
      </c>
      <c r="F1925" s="10" t="n">
        <v>0</v>
      </c>
      <c r="G1925" s="10" t="n">
        <v>0</v>
      </c>
      <c r="H1925" s="10" t="n">
        <v>0</v>
      </c>
      <c r="I1925" s="10" t="n">
        <v>0</v>
      </c>
      <c r="J1925" s="10" t="n">
        <v>0</v>
      </c>
      <c r="K1925" s="10" t="n">
        <v>8.41925</v>
      </c>
      <c r="L1925" s="10" t="n">
        <v>0</v>
      </c>
      <c r="M1925" s="10" t="n">
        <v>0</v>
      </c>
      <c r="N1925" s="10" t="n">
        <v>0</v>
      </c>
      <c r="O1925" s="10" t="n">
        <v>0</v>
      </c>
      <c r="P1925" s="10" t="n">
        <v>0</v>
      </c>
      <c r="Q1925" s="160" t="n">
        <v>0</v>
      </c>
      <c r="R1925" s="148"/>
      <c r="S1925" s="149"/>
      <c r="T1925" s="149"/>
      <c r="U1925" s="151"/>
      <c r="V1925" s="151"/>
      <c r="W1925" s="138"/>
      <c r="X1925" s="10" t="s">
        <v>41</v>
      </c>
      <c r="Y1925" s="149"/>
      <c r="Z1925" s="151"/>
      <c r="AA1925" s="149"/>
      <c r="AB1925" s="151"/>
      <c r="AC1925" s="151"/>
      <c r="AD1925" s="150"/>
      <c r="AE1925" s="17"/>
      <c r="AF1925" s="12"/>
      <c r="AG1925" s="12"/>
      <c r="AH1925" s="12"/>
      <c r="AI1925" s="12"/>
      <c r="AJ1925" s="12"/>
      <c r="AK1925" s="12" t="s">
        <v>46</v>
      </c>
    </row>
    <row r="1926" customFormat="false" ht="13.8" hidden="false" customHeight="false" outlineLevel="0" collapsed="false">
      <c r="A1926" s="10" t="s">
        <v>1083</v>
      </c>
      <c r="B1926" s="10" t="s">
        <v>1029</v>
      </c>
      <c r="C1926" s="100" t="s">
        <v>644</v>
      </c>
      <c r="D1926" s="100" t="s">
        <v>1150</v>
      </c>
      <c r="E1926" s="10" t="n">
        <v>0</v>
      </c>
      <c r="F1926" s="10" t="n">
        <v>0</v>
      </c>
      <c r="G1926" s="10" t="n">
        <v>0</v>
      </c>
      <c r="H1926" s="10" t="n">
        <v>0</v>
      </c>
      <c r="I1926" s="10" t="n">
        <v>4.88664801120758</v>
      </c>
      <c r="J1926" s="10" t="n">
        <v>0</v>
      </c>
      <c r="K1926" s="10" t="n">
        <v>3.7575500369072</v>
      </c>
      <c r="L1926" s="10" t="n">
        <v>0</v>
      </c>
      <c r="M1926" s="10" t="n">
        <v>1.81096000353495</v>
      </c>
      <c r="N1926" s="10" t="n">
        <v>0</v>
      </c>
      <c r="O1926" s="10" t="n">
        <v>0</v>
      </c>
      <c r="P1926" s="10" t="n">
        <v>0</v>
      </c>
      <c r="Q1926" s="160" t="n">
        <v>0</v>
      </c>
      <c r="R1926" s="148"/>
      <c r="S1926" s="149"/>
      <c r="T1926" s="149"/>
      <c r="U1926" s="151"/>
      <c r="V1926" s="10" t="s">
        <v>180</v>
      </c>
      <c r="W1926" s="138"/>
      <c r="X1926" s="10" t="s">
        <v>78</v>
      </c>
      <c r="Y1926" s="149"/>
      <c r="Z1926" s="10" t="s">
        <v>180</v>
      </c>
      <c r="AA1926" s="149"/>
      <c r="AB1926" s="151"/>
      <c r="AC1926" s="151"/>
      <c r="AD1926" s="150"/>
      <c r="AE1926" s="17"/>
      <c r="AF1926" s="12"/>
      <c r="AG1926" s="12"/>
      <c r="AH1926" s="12"/>
      <c r="AI1926" s="12"/>
      <c r="AJ1926" s="12"/>
      <c r="AK1926" s="12"/>
    </row>
    <row r="1927" customFormat="false" ht="13.8" hidden="false" customHeight="false" outlineLevel="0" collapsed="false">
      <c r="A1927" s="10" t="s">
        <v>1083</v>
      </c>
      <c r="B1927" s="10" t="s">
        <v>1029</v>
      </c>
      <c r="C1927" s="100" t="s">
        <v>644</v>
      </c>
      <c r="D1927" s="100" t="s">
        <v>1151</v>
      </c>
      <c r="E1927" s="10" t="n">
        <v>0</v>
      </c>
      <c r="F1927" s="10" t="n">
        <v>0</v>
      </c>
      <c r="G1927" s="10" t="n">
        <v>0</v>
      </c>
      <c r="H1927" s="10" t="n">
        <v>0</v>
      </c>
      <c r="I1927" s="10" t="n">
        <v>4.88664801120758</v>
      </c>
      <c r="J1927" s="10" t="n">
        <v>0</v>
      </c>
      <c r="K1927" s="10" t="n">
        <v>3.7575500369072</v>
      </c>
      <c r="L1927" s="10" t="n">
        <v>0</v>
      </c>
      <c r="M1927" s="10" t="n">
        <v>1.69777500331402</v>
      </c>
      <c r="N1927" s="10" t="n">
        <v>0</v>
      </c>
      <c r="O1927" s="10" t="n">
        <v>0</v>
      </c>
      <c r="P1927" s="10" t="n">
        <v>0</v>
      </c>
      <c r="Q1927" s="160" t="n">
        <v>0</v>
      </c>
      <c r="R1927" s="148"/>
      <c r="S1927" s="149"/>
      <c r="T1927" s="149"/>
      <c r="U1927" s="151"/>
      <c r="V1927" s="10" t="s">
        <v>180</v>
      </c>
      <c r="W1927" s="138"/>
      <c r="X1927" s="10" t="s">
        <v>78</v>
      </c>
      <c r="Y1927" s="149"/>
      <c r="Z1927" s="10" t="s">
        <v>78</v>
      </c>
      <c r="AA1927" s="149"/>
      <c r="AB1927" s="151"/>
      <c r="AC1927" s="151"/>
      <c r="AD1927" s="150"/>
      <c r="AE1927" s="17"/>
      <c r="AF1927" s="12"/>
      <c r="AG1927" s="12"/>
      <c r="AH1927" s="12"/>
      <c r="AI1927" s="12"/>
      <c r="AJ1927" s="12"/>
      <c r="AK1927" s="12"/>
    </row>
    <row r="1928" customFormat="false" ht="13.8" hidden="false" customHeight="false" outlineLevel="0" collapsed="false">
      <c r="A1928" s="10" t="s">
        <v>1083</v>
      </c>
      <c r="B1928" s="10" t="s">
        <v>1029</v>
      </c>
      <c r="C1928" s="100" t="s">
        <v>644</v>
      </c>
      <c r="D1928" s="100" t="s">
        <v>1152</v>
      </c>
      <c r="E1928" s="10" t="n">
        <v>0</v>
      </c>
      <c r="F1928" s="10" t="n">
        <v>0</v>
      </c>
      <c r="G1928" s="10" t="n">
        <v>0</v>
      </c>
      <c r="H1928" s="10" t="n">
        <v>0</v>
      </c>
      <c r="I1928" s="10" t="n">
        <v>4.97195400238037</v>
      </c>
      <c r="J1928" s="10" t="n">
        <v>0</v>
      </c>
      <c r="K1928" s="10" t="n">
        <v>3.30094999074936</v>
      </c>
      <c r="L1928" s="10" t="n">
        <v>0</v>
      </c>
      <c r="M1928" s="10" t="n">
        <v>1.55277498364449</v>
      </c>
      <c r="N1928" s="10" t="n">
        <v>0</v>
      </c>
      <c r="O1928" s="10" t="n">
        <v>1.60848000595967</v>
      </c>
      <c r="P1928" s="10" t="n">
        <v>0</v>
      </c>
      <c r="Q1928" s="160" t="n">
        <v>0</v>
      </c>
      <c r="R1928" s="148"/>
      <c r="S1928" s="149"/>
      <c r="T1928" s="149"/>
      <c r="U1928" s="151"/>
      <c r="V1928" s="10" t="s">
        <v>180</v>
      </c>
      <c r="W1928" s="138"/>
      <c r="X1928" s="10" t="s">
        <v>78</v>
      </c>
      <c r="Y1928" s="149"/>
      <c r="Z1928" s="10" t="s">
        <v>78</v>
      </c>
      <c r="AA1928" s="149"/>
      <c r="AB1928" s="10" t="s">
        <v>180</v>
      </c>
      <c r="AC1928" s="151"/>
      <c r="AD1928" s="150"/>
      <c r="AE1928" s="17"/>
      <c r="AF1928" s="12"/>
      <c r="AG1928" s="12"/>
      <c r="AH1928" s="12"/>
      <c r="AI1928" s="12"/>
      <c r="AJ1928" s="12"/>
      <c r="AK1928" s="12"/>
    </row>
    <row r="1929" customFormat="false" ht="13.8" hidden="false" customHeight="false" outlineLevel="0" collapsed="false">
      <c r="A1929" s="10" t="s">
        <v>1083</v>
      </c>
      <c r="B1929" s="10" t="s">
        <v>1029</v>
      </c>
      <c r="C1929" s="100" t="s">
        <v>644</v>
      </c>
      <c r="D1929" s="100" t="s">
        <v>1153</v>
      </c>
      <c r="E1929" s="10" t="n">
        <v>0</v>
      </c>
      <c r="F1929" s="10" t="n">
        <v>0</v>
      </c>
      <c r="G1929" s="10" t="n">
        <v>0</v>
      </c>
      <c r="H1929" s="10" t="n">
        <v>0</v>
      </c>
      <c r="I1929" s="10" t="n">
        <v>4.97195400238037</v>
      </c>
      <c r="J1929" s="10" t="n">
        <v>0</v>
      </c>
      <c r="K1929" s="10" t="n">
        <v>3.52101332346598</v>
      </c>
      <c r="L1929" s="10" t="n">
        <v>0</v>
      </c>
      <c r="M1929" s="10" t="n">
        <v>1.55277498364449</v>
      </c>
      <c r="N1929" s="10" t="n">
        <v>0</v>
      </c>
      <c r="O1929" s="10" t="n">
        <v>1.60848000595967</v>
      </c>
      <c r="P1929" s="10" t="n">
        <v>0</v>
      </c>
      <c r="Q1929" s="160" t="n">
        <v>0</v>
      </c>
      <c r="R1929" s="148"/>
      <c r="S1929" s="149"/>
      <c r="T1929" s="149"/>
      <c r="U1929" s="151"/>
      <c r="V1929" s="10" t="s">
        <v>180</v>
      </c>
      <c r="W1929" s="138"/>
      <c r="X1929" s="10" t="s">
        <v>180</v>
      </c>
      <c r="Y1929" s="149"/>
      <c r="Z1929" s="10" t="s">
        <v>78</v>
      </c>
      <c r="AA1929" s="149"/>
      <c r="AB1929" s="10" t="s">
        <v>180</v>
      </c>
      <c r="AC1929" s="151"/>
      <c r="AD1929" s="150"/>
      <c r="AE1929" s="17"/>
      <c r="AF1929" s="12"/>
      <c r="AG1929" s="12"/>
      <c r="AH1929" s="12"/>
      <c r="AI1929" s="12"/>
      <c r="AJ1929" s="12"/>
      <c r="AK1929" s="12"/>
    </row>
    <row r="1930" customFormat="false" ht="13.8" hidden="false" customHeight="false" outlineLevel="0" collapsed="false">
      <c r="A1930" s="10" t="s">
        <v>1083</v>
      </c>
      <c r="B1930" s="10" t="s">
        <v>1029</v>
      </c>
      <c r="C1930" s="100" t="s">
        <v>644</v>
      </c>
      <c r="D1930" s="100" t="s">
        <v>1032</v>
      </c>
      <c r="E1930" s="10" t="n">
        <v>0</v>
      </c>
      <c r="F1930" s="10" t="n">
        <v>0</v>
      </c>
      <c r="G1930" s="10" t="n">
        <v>0</v>
      </c>
      <c r="H1930" s="10" t="n">
        <v>0</v>
      </c>
      <c r="I1930" s="10" t="n">
        <v>5.8785479516983</v>
      </c>
      <c r="J1930" s="10" t="n">
        <v>0</v>
      </c>
      <c r="K1930" s="10" t="n">
        <v>6.14935003519058</v>
      </c>
      <c r="L1930" s="10" t="n">
        <v>0</v>
      </c>
      <c r="M1930" s="10" t="n">
        <v>2.68773333549499</v>
      </c>
      <c r="N1930" s="10" t="n">
        <v>0</v>
      </c>
      <c r="O1930" s="10" t="n">
        <v>0</v>
      </c>
      <c r="P1930" s="10" t="n">
        <v>0</v>
      </c>
      <c r="Q1930" s="160" t="n">
        <v>0</v>
      </c>
      <c r="R1930" s="148"/>
      <c r="S1930" s="149"/>
      <c r="T1930" s="149"/>
      <c r="U1930" s="151"/>
      <c r="V1930" s="10" t="s">
        <v>180</v>
      </c>
      <c r="W1930" s="138"/>
      <c r="X1930" s="10" t="s">
        <v>78</v>
      </c>
      <c r="Y1930" s="149"/>
      <c r="Z1930" s="10" t="s">
        <v>180</v>
      </c>
      <c r="AA1930" s="149"/>
      <c r="AB1930" s="151"/>
      <c r="AC1930" s="151"/>
      <c r="AD1930" s="150"/>
      <c r="AE1930" s="17"/>
      <c r="AF1930" s="12"/>
      <c r="AG1930" s="12"/>
      <c r="AH1930" s="12"/>
      <c r="AI1930" s="12"/>
      <c r="AJ1930" s="12"/>
      <c r="AK1930" s="12"/>
    </row>
    <row r="1931" customFormat="false" ht="13.8" hidden="false" customHeight="false" outlineLevel="0" collapsed="false">
      <c r="A1931" s="10" t="s">
        <v>1083</v>
      </c>
      <c r="B1931" s="10" t="s">
        <v>1029</v>
      </c>
      <c r="C1931" s="100" t="s">
        <v>644</v>
      </c>
      <c r="D1931" s="100" t="s">
        <v>1033</v>
      </c>
      <c r="E1931" s="10" t="n">
        <v>0</v>
      </c>
      <c r="F1931" s="10" t="n">
        <v>0</v>
      </c>
      <c r="G1931" s="10" t="n">
        <v>0</v>
      </c>
      <c r="H1931" s="10" t="n">
        <v>0</v>
      </c>
      <c r="I1931" s="10" t="n">
        <v>5.8785479516983</v>
      </c>
      <c r="J1931" s="10" t="n">
        <v>0</v>
      </c>
      <c r="K1931" s="10" t="n">
        <v>6.14935003519058</v>
      </c>
      <c r="L1931" s="10" t="n">
        <v>0</v>
      </c>
      <c r="M1931" s="10" t="n">
        <v>2.51975000202656</v>
      </c>
      <c r="N1931" s="10" t="n">
        <v>0</v>
      </c>
      <c r="O1931" s="10" t="n">
        <v>0</v>
      </c>
      <c r="P1931" s="10" t="n">
        <v>0</v>
      </c>
      <c r="Q1931" s="160" t="n">
        <v>0</v>
      </c>
      <c r="R1931" s="148"/>
      <c r="S1931" s="149"/>
      <c r="T1931" s="149"/>
      <c r="U1931" s="151"/>
      <c r="V1931" s="10" t="s">
        <v>180</v>
      </c>
      <c r="W1931" s="138"/>
      <c r="X1931" s="10" t="s">
        <v>78</v>
      </c>
      <c r="Y1931" s="149"/>
      <c r="Z1931" s="10" t="s">
        <v>78</v>
      </c>
      <c r="AA1931" s="149"/>
      <c r="AB1931" s="151"/>
      <c r="AC1931" s="151"/>
      <c r="AD1931" s="150"/>
      <c r="AE1931" s="17"/>
      <c r="AF1931" s="12"/>
      <c r="AG1931" s="12"/>
      <c r="AH1931" s="12"/>
      <c r="AI1931" s="12"/>
      <c r="AJ1931" s="12"/>
      <c r="AK1931" s="12"/>
    </row>
    <row r="1932" customFormat="false" ht="13.8" hidden="false" customHeight="false" outlineLevel="0" collapsed="false">
      <c r="A1932" s="10" t="s">
        <v>1083</v>
      </c>
      <c r="B1932" s="10" t="s">
        <v>1029</v>
      </c>
      <c r="C1932" s="100" t="s">
        <v>644</v>
      </c>
      <c r="D1932" s="100" t="s">
        <v>1034</v>
      </c>
      <c r="E1932" s="10" t="n">
        <v>0</v>
      </c>
      <c r="F1932" s="10" t="n">
        <v>0</v>
      </c>
      <c r="G1932" s="10" t="n">
        <v>0</v>
      </c>
      <c r="H1932" s="10" t="n">
        <v>0</v>
      </c>
      <c r="I1932" s="10" t="n">
        <v>5.87220400238037</v>
      </c>
      <c r="J1932" s="10" t="n">
        <v>0</v>
      </c>
      <c r="K1932" s="10" t="n">
        <v>5.09337500333786</v>
      </c>
      <c r="L1932" s="10" t="n">
        <v>2.60527502894402</v>
      </c>
      <c r="M1932" s="10" t="n">
        <v>0</v>
      </c>
      <c r="N1932" s="10" t="n">
        <v>0</v>
      </c>
      <c r="O1932" s="10" t="n">
        <v>1.77258667548498</v>
      </c>
      <c r="P1932" s="10" t="n">
        <v>0</v>
      </c>
      <c r="Q1932" s="160" t="n">
        <v>0</v>
      </c>
      <c r="R1932" s="148"/>
      <c r="S1932" s="149"/>
      <c r="T1932" s="149"/>
      <c r="U1932" s="151"/>
      <c r="V1932" s="10" t="s">
        <v>180</v>
      </c>
      <c r="W1932" s="138"/>
      <c r="X1932" s="10" t="s">
        <v>78</v>
      </c>
      <c r="Y1932" s="10" t="s">
        <v>78</v>
      </c>
      <c r="Z1932" s="151"/>
      <c r="AA1932" s="149"/>
      <c r="AB1932" s="10" t="s">
        <v>180</v>
      </c>
      <c r="AC1932" s="151"/>
      <c r="AD1932" s="150"/>
      <c r="AE1932" s="17"/>
      <c r="AF1932" s="12"/>
      <c r="AG1932" s="12"/>
      <c r="AH1932" s="12"/>
      <c r="AI1932" s="12"/>
      <c r="AJ1932" s="12"/>
      <c r="AK1932" s="12"/>
    </row>
    <row r="1933" customFormat="false" ht="13.8" hidden="false" customHeight="false" outlineLevel="0" collapsed="false">
      <c r="A1933" s="10" t="s">
        <v>1083</v>
      </c>
      <c r="B1933" s="10" t="s">
        <v>1029</v>
      </c>
      <c r="C1933" s="100" t="s">
        <v>644</v>
      </c>
      <c r="D1933" s="100" t="s">
        <v>1035</v>
      </c>
      <c r="E1933" s="10" t="n">
        <v>0</v>
      </c>
      <c r="F1933" s="10" t="n">
        <v>0</v>
      </c>
      <c r="G1933" s="10" t="n">
        <v>0</v>
      </c>
      <c r="H1933" s="10" t="n">
        <v>0</v>
      </c>
      <c r="I1933" s="10" t="n">
        <v>5.87220400238037</v>
      </c>
      <c r="J1933" s="10" t="n">
        <v>0</v>
      </c>
      <c r="K1933" s="10" t="n">
        <v>5.43293333689372</v>
      </c>
      <c r="L1933" s="10" t="n">
        <v>2.60527502894402</v>
      </c>
      <c r="M1933" s="10" t="n">
        <v>0</v>
      </c>
      <c r="N1933" s="10" t="n">
        <v>0</v>
      </c>
      <c r="O1933" s="10" t="n">
        <v>1.77258667548498</v>
      </c>
      <c r="P1933" s="10" t="n">
        <v>0</v>
      </c>
      <c r="Q1933" s="160" t="n">
        <v>0</v>
      </c>
      <c r="R1933" s="148"/>
      <c r="S1933" s="149"/>
      <c r="T1933" s="149"/>
      <c r="U1933" s="151"/>
      <c r="V1933" s="10" t="s">
        <v>180</v>
      </c>
      <c r="W1933" s="138"/>
      <c r="X1933" s="10" t="s">
        <v>180</v>
      </c>
      <c r="Y1933" s="10" t="s">
        <v>78</v>
      </c>
      <c r="Z1933" s="151"/>
      <c r="AA1933" s="149"/>
      <c r="AB1933" s="10" t="s">
        <v>180</v>
      </c>
      <c r="AC1933" s="151"/>
      <c r="AD1933" s="150"/>
      <c r="AE1933" s="17"/>
      <c r="AF1933" s="12"/>
      <c r="AG1933" s="12"/>
      <c r="AH1933" s="12"/>
      <c r="AI1933" s="12"/>
      <c r="AJ1933" s="12"/>
      <c r="AK1933" s="12"/>
    </row>
    <row r="1934" customFormat="false" ht="13.8" hidden="false" customHeight="false" outlineLevel="0" collapsed="false">
      <c r="A1934" s="10" t="s">
        <v>1154</v>
      </c>
      <c r="B1934" s="10" t="s">
        <v>1029</v>
      </c>
      <c r="C1934" s="100" t="s">
        <v>644</v>
      </c>
      <c r="D1934" s="100" t="s">
        <v>1155</v>
      </c>
      <c r="E1934" s="10" t="n">
        <v>4.53879814963503</v>
      </c>
      <c r="F1934" s="10" t="n">
        <v>11.1284827016707</v>
      </c>
      <c r="G1934" s="10" t="n">
        <v>38.1715929909407</v>
      </c>
      <c r="H1934" s="10" t="n">
        <v>65.4520037882228</v>
      </c>
      <c r="I1934" s="10" t="n">
        <v>58.8172271127153</v>
      </c>
      <c r="J1934" s="10" t="n">
        <v>44.2234547935781</v>
      </c>
      <c r="K1934" s="10" t="n">
        <v>33.1268506056012</v>
      </c>
      <c r="L1934" s="10" t="n">
        <v>16.1696587598717</v>
      </c>
      <c r="M1934" s="10" t="n">
        <v>14.0069651180093</v>
      </c>
      <c r="N1934" s="10" t="n">
        <v>19.9995532926324</v>
      </c>
      <c r="O1934" s="10" t="n">
        <v>18.7187950793665</v>
      </c>
      <c r="P1934" s="10" t="n">
        <v>9.79639246006838</v>
      </c>
      <c r="Q1934" s="160" t="n">
        <v>5.0523537266225</v>
      </c>
      <c r="R1934" s="70" t="s">
        <v>40</v>
      </c>
      <c r="S1934" s="10" t="s">
        <v>40</v>
      </c>
      <c r="T1934" s="10" t="s">
        <v>40</v>
      </c>
      <c r="U1934" s="10" t="s">
        <v>40</v>
      </c>
      <c r="V1934" s="10" t="s">
        <v>40</v>
      </c>
      <c r="W1934" s="10" t="s">
        <v>40</v>
      </c>
      <c r="X1934" s="10" t="s">
        <v>40</v>
      </c>
      <c r="Y1934" s="10" t="s">
        <v>40</v>
      </c>
      <c r="Z1934" s="10" t="s">
        <v>40</v>
      </c>
      <c r="AA1934" s="10" t="s">
        <v>40</v>
      </c>
      <c r="AB1934" s="10" t="s">
        <v>40</v>
      </c>
      <c r="AC1934" s="10" t="s">
        <v>40</v>
      </c>
      <c r="AD1934" s="69" t="s">
        <v>40</v>
      </c>
      <c r="AE1934" s="17"/>
      <c r="AF1934" s="12"/>
      <c r="AG1934" s="12"/>
      <c r="AH1934" s="12"/>
      <c r="AI1934" s="12"/>
      <c r="AJ1934" s="12"/>
      <c r="AK1934" s="12" t="s">
        <v>65</v>
      </c>
    </row>
    <row r="1935" customFormat="false" ht="13.8" hidden="false" customHeight="false" outlineLevel="0" collapsed="false">
      <c r="A1935" s="10" t="s">
        <v>1154</v>
      </c>
      <c r="B1935" s="10" t="s">
        <v>1029</v>
      </c>
      <c r="C1935" s="100" t="s">
        <v>644</v>
      </c>
      <c r="D1935" s="100" t="s">
        <v>1031</v>
      </c>
      <c r="E1935" s="10" t="n">
        <v>4.63813670389484</v>
      </c>
      <c r="F1935" s="10" t="n">
        <v>11.1457246368129</v>
      </c>
      <c r="G1935" s="10" t="n">
        <v>38.8200364309613</v>
      </c>
      <c r="H1935" s="10" t="n">
        <v>71.63473716257</v>
      </c>
      <c r="I1935" s="10" t="n">
        <v>84.1001390025827</v>
      </c>
      <c r="J1935" s="10" t="n">
        <v>67.6306963767655</v>
      </c>
      <c r="K1935" s="10" t="n">
        <v>56.1352325175662</v>
      </c>
      <c r="L1935" s="10" t="n">
        <v>33.3260451014886</v>
      </c>
      <c r="M1935" s="10" t="n">
        <v>19.4418268238376</v>
      </c>
      <c r="N1935" s="10" t="n">
        <v>19.0655270629423</v>
      </c>
      <c r="O1935" s="10" t="n">
        <v>19.4036544927577</v>
      </c>
      <c r="P1935" s="10" t="n">
        <v>10.0771776957816</v>
      </c>
      <c r="Q1935" s="160" t="n">
        <v>5.2644763419818</v>
      </c>
      <c r="R1935" s="70" t="s">
        <v>40</v>
      </c>
      <c r="S1935" s="10" t="s">
        <v>40</v>
      </c>
      <c r="T1935" s="10" t="s">
        <v>40</v>
      </c>
      <c r="U1935" s="10" t="s">
        <v>40</v>
      </c>
      <c r="V1935" s="10" t="s">
        <v>40</v>
      </c>
      <c r="W1935" s="10" t="s">
        <v>40</v>
      </c>
      <c r="X1935" s="10" t="s">
        <v>40</v>
      </c>
      <c r="Y1935" s="10" t="s">
        <v>40</v>
      </c>
      <c r="Z1935" s="10" t="s">
        <v>40</v>
      </c>
      <c r="AA1935" s="10" t="s">
        <v>40</v>
      </c>
      <c r="AB1935" s="10" t="s">
        <v>40</v>
      </c>
      <c r="AC1935" s="10" t="s">
        <v>40</v>
      </c>
      <c r="AD1935" s="69" t="s">
        <v>40</v>
      </c>
      <c r="AE1935" s="17"/>
      <c r="AF1935" s="12"/>
      <c r="AG1935" s="12"/>
      <c r="AH1935" s="12"/>
      <c r="AI1935" s="12"/>
      <c r="AJ1935" s="12"/>
      <c r="AK1935" s="12" t="s">
        <v>65</v>
      </c>
    </row>
    <row r="1936" customFormat="false" ht="13.8" hidden="false" customHeight="false" outlineLevel="0" collapsed="false">
      <c r="A1936" s="10" t="s">
        <v>1083</v>
      </c>
      <c r="B1936" s="10" t="s">
        <v>1029</v>
      </c>
      <c r="C1936" s="100" t="s">
        <v>1066</v>
      </c>
      <c r="D1936" s="100" t="s">
        <v>1156</v>
      </c>
      <c r="E1936" s="10" t="n">
        <v>0</v>
      </c>
      <c r="F1936" s="10" t="n">
        <v>0</v>
      </c>
      <c r="G1936" s="10" t="n">
        <v>0</v>
      </c>
      <c r="H1936" s="10" t="n">
        <v>0</v>
      </c>
      <c r="I1936" s="10" t="n">
        <v>0</v>
      </c>
      <c r="J1936" s="10" t="n">
        <v>0</v>
      </c>
      <c r="K1936" s="10" t="n">
        <v>0</v>
      </c>
      <c r="L1936" s="10" t="n">
        <v>0</v>
      </c>
      <c r="M1936" s="10" t="n">
        <v>15.40467</v>
      </c>
      <c r="N1936" s="10" t="n">
        <v>0</v>
      </c>
      <c r="O1936" s="10" t="n">
        <v>0</v>
      </c>
      <c r="P1936" s="10" t="n">
        <v>0</v>
      </c>
      <c r="Q1936" s="160" t="n">
        <v>0</v>
      </c>
      <c r="R1936" s="70"/>
      <c r="S1936" s="10"/>
      <c r="T1936" s="10"/>
      <c r="U1936" s="10"/>
      <c r="V1936" s="10"/>
      <c r="W1936" s="10"/>
      <c r="X1936" s="10"/>
      <c r="Y1936" s="10"/>
      <c r="Z1936" s="10" t="s">
        <v>107</v>
      </c>
      <c r="AA1936" s="10"/>
      <c r="AB1936" s="10"/>
      <c r="AC1936" s="10"/>
      <c r="AD1936" s="69"/>
      <c r="AE1936" s="17"/>
      <c r="AF1936" s="12"/>
      <c r="AG1936" s="12"/>
      <c r="AH1936" s="12"/>
      <c r="AI1936" s="12"/>
      <c r="AJ1936" s="12"/>
      <c r="AK1936" s="12"/>
    </row>
    <row r="1937" customFormat="false" ht="13.8" hidden="false" customHeight="false" outlineLevel="0" collapsed="false">
      <c r="A1937" s="10" t="s">
        <v>1083</v>
      </c>
      <c r="B1937" s="10" t="s">
        <v>1029</v>
      </c>
      <c r="C1937" s="100" t="s">
        <v>1066</v>
      </c>
      <c r="D1937" s="100" t="s">
        <v>1157</v>
      </c>
      <c r="E1937" s="10" t="n">
        <v>0</v>
      </c>
      <c r="F1937" s="10" t="n">
        <v>0</v>
      </c>
      <c r="G1937" s="10" t="n">
        <v>0</v>
      </c>
      <c r="H1937" s="10" t="n">
        <v>0</v>
      </c>
      <c r="I1937" s="10" t="n">
        <v>0</v>
      </c>
      <c r="J1937" s="10" t="n">
        <v>0</v>
      </c>
      <c r="K1937" s="10" t="n">
        <v>0</v>
      </c>
      <c r="L1937" s="10" t="n">
        <v>0</v>
      </c>
      <c r="M1937" s="10" t="n">
        <v>13.03707</v>
      </c>
      <c r="N1937" s="10" t="n">
        <v>0</v>
      </c>
      <c r="O1937" s="10" t="n">
        <v>0</v>
      </c>
      <c r="P1937" s="10" t="n">
        <v>0</v>
      </c>
      <c r="Q1937" s="160" t="n">
        <v>0</v>
      </c>
      <c r="R1937" s="70"/>
      <c r="S1937" s="10"/>
      <c r="T1937" s="10"/>
      <c r="U1937" s="10"/>
      <c r="V1937" s="10"/>
      <c r="W1937" s="10"/>
      <c r="X1937" s="10"/>
      <c r="Y1937" s="10"/>
      <c r="Z1937" s="10" t="s">
        <v>107</v>
      </c>
      <c r="AA1937" s="10"/>
      <c r="AB1937" s="10"/>
      <c r="AC1937" s="10"/>
      <c r="AD1937" s="69"/>
      <c r="AE1937" s="17"/>
      <c r="AF1937" s="12"/>
      <c r="AG1937" s="12"/>
      <c r="AH1937" s="12"/>
      <c r="AI1937" s="12"/>
      <c r="AJ1937" s="12"/>
      <c r="AK1937" s="12"/>
    </row>
    <row r="1938" customFormat="false" ht="13.8" hidden="false" customHeight="false" outlineLevel="0" collapsed="false">
      <c r="A1938" s="10" t="s">
        <v>1083</v>
      </c>
      <c r="B1938" s="10" t="s">
        <v>1029</v>
      </c>
      <c r="C1938" s="100" t="s">
        <v>1066</v>
      </c>
      <c r="D1938" s="100" t="s">
        <v>1158</v>
      </c>
      <c r="E1938" s="10" t="n">
        <v>0</v>
      </c>
      <c r="F1938" s="10" t="n">
        <v>0</v>
      </c>
      <c r="G1938" s="10" t="n">
        <v>0</v>
      </c>
      <c r="H1938" s="10" t="n">
        <v>0</v>
      </c>
      <c r="I1938" s="10" t="n">
        <v>0</v>
      </c>
      <c r="J1938" s="10" t="n">
        <v>0</v>
      </c>
      <c r="K1938" s="10" t="n">
        <v>0</v>
      </c>
      <c r="L1938" s="10" t="n">
        <v>0</v>
      </c>
      <c r="M1938" s="10" t="n">
        <v>16.00254</v>
      </c>
      <c r="N1938" s="10" t="n">
        <v>0</v>
      </c>
      <c r="O1938" s="10" t="n">
        <v>0</v>
      </c>
      <c r="P1938" s="10" t="n">
        <v>0</v>
      </c>
      <c r="Q1938" s="160" t="n">
        <v>0</v>
      </c>
      <c r="R1938" s="70"/>
      <c r="S1938" s="10"/>
      <c r="T1938" s="10"/>
      <c r="U1938" s="10"/>
      <c r="V1938" s="10"/>
      <c r="W1938" s="10"/>
      <c r="X1938" s="10"/>
      <c r="Y1938" s="10"/>
      <c r="Z1938" s="10" t="s">
        <v>107</v>
      </c>
      <c r="AA1938" s="10"/>
      <c r="AB1938" s="10"/>
      <c r="AC1938" s="10"/>
      <c r="AD1938" s="69"/>
      <c r="AE1938" s="17"/>
      <c r="AF1938" s="12"/>
      <c r="AG1938" s="12"/>
      <c r="AH1938" s="12"/>
      <c r="AI1938" s="12"/>
      <c r="AJ1938" s="12"/>
      <c r="AK1938" s="12"/>
    </row>
    <row r="1939" customFormat="false" ht="13.8" hidden="false" customHeight="false" outlineLevel="0" collapsed="false">
      <c r="A1939" s="10" t="s">
        <v>1083</v>
      </c>
      <c r="B1939" s="10" t="s">
        <v>1029</v>
      </c>
      <c r="C1939" s="100" t="s">
        <v>1066</v>
      </c>
      <c r="D1939" s="100" t="s">
        <v>1159</v>
      </c>
      <c r="E1939" s="10" t="n">
        <v>0</v>
      </c>
      <c r="F1939" s="10" t="n">
        <v>0</v>
      </c>
      <c r="G1939" s="10" t="n">
        <v>0</v>
      </c>
      <c r="H1939" s="10" t="n">
        <v>0</v>
      </c>
      <c r="I1939" s="10" t="n">
        <v>0</v>
      </c>
      <c r="J1939" s="10" t="n">
        <v>0</v>
      </c>
      <c r="K1939" s="10" t="n">
        <v>0</v>
      </c>
      <c r="L1939" s="10" t="n">
        <v>0</v>
      </c>
      <c r="M1939" s="10" t="n">
        <v>13.7295</v>
      </c>
      <c r="N1939" s="10" t="n">
        <v>0</v>
      </c>
      <c r="O1939" s="10" t="n">
        <v>0</v>
      </c>
      <c r="P1939" s="10" t="n">
        <v>0</v>
      </c>
      <c r="Q1939" s="160" t="n">
        <v>0</v>
      </c>
      <c r="R1939" s="70"/>
      <c r="S1939" s="10"/>
      <c r="T1939" s="10"/>
      <c r="U1939" s="10"/>
      <c r="V1939" s="10"/>
      <c r="W1939" s="10"/>
      <c r="X1939" s="10"/>
      <c r="Y1939" s="10"/>
      <c r="Z1939" s="10" t="s">
        <v>107</v>
      </c>
      <c r="AA1939" s="10"/>
      <c r="AB1939" s="10"/>
      <c r="AC1939" s="10"/>
      <c r="AD1939" s="69"/>
      <c r="AE1939" s="17"/>
      <c r="AF1939" s="12"/>
      <c r="AG1939" s="12"/>
      <c r="AH1939" s="12"/>
      <c r="AI1939" s="12"/>
      <c r="AJ1939" s="12"/>
      <c r="AK1939" s="12"/>
    </row>
    <row r="1940" customFormat="false" ht="13.8" hidden="false" customHeight="false" outlineLevel="0" collapsed="false">
      <c r="A1940" s="10" t="s">
        <v>1083</v>
      </c>
      <c r="B1940" s="10" t="s">
        <v>1029</v>
      </c>
      <c r="C1940" s="100" t="s">
        <v>1066</v>
      </c>
      <c r="D1940" s="100" t="s">
        <v>1160</v>
      </c>
      <c r="E1940" s="10" t="n">
        <v>0</v>
      </c>
      <c r="F1940" s="10" t="n">
        <v>0</v>
      </c>
      <c r="G1940" s="10" t="n">
        <v>0</v>
      </c>
      <c r="H1940" s="10" t="n">
        <v>0</v>
      </c>
      <c r="I1940" s="10" t="n">
        <v>0</v>
      </c>
      <c r="J1940" s="10" t="n">
        <v>0</v>
      </c>
      <c r="K1940" s="10" t="n">
        <v>0</v>
      </c>
      <c r="L1940" s="10" t="n">
        <v>0</v>
      </c>
      <c r="M1940" s="10" t="n">
        <v>16.09671</v>
      </c>
      <c r="N1940" s="10" t="n">
        <v>0</v>
      </c>
      <c r="O1940" s="10" t="n">
        <v>0</v>
      </c>
      <c r="P1940" s="10" t="n">
        <v>0</v>
      </c>
      <c r="Q1940" s="160" t="n">
        <v>0</v>
      </c>
      <c r="R1940" s="70"/>
      <c r="S1940" s="10"/>
      <c r="T1940" s="10"/>
      <c r="U1940" s="10"/>
      <c r="V1940" s="10"/>
      <c r="W1940" s="10"/>
      <c r="X1940" s="10"/>
      <c r="Y1940" s="10"/>
      <c r="Z1940" s="10" t="s">
        <v>107</v>
      </c>
      <c r="AA1940" s="10"/>
      <c r="AB1940" s="10"/>
      <c r="AC1940" s="10"/>
      <c r="AD1940" s="69"/>
      <c r="AE1940" s="17"/>
      <c r="AF1940" s="12"/>
      <c r="AG1940" s="12"/>
      <c r="AH1940" s="12"/>
      <c r="AI1940" s="12"/>
      <c r="AJ1940" s="12"/>
      <c r="AK1940" s="12"/>
    </row>
    <row r="1941" customFormat="false" ht="13.8" hidden="false" customHeight="false" outlineLevel="0" collapsed="false">
      <c r="A1941" s="10" t="s">
        <v>1083</v>
      </c>
      <c r="B1941" s="10" t="s">
        <v>1029</v>
      </c>
      <c r="C1941" s="100" t="s">
        <v>1066</v>
      </c>
      <c r="D1941" s="100" t="s">
        <v>1161</v>
      </c>
      <c r="E1941" s="10" t="n">
        <v>0</v>
      </c>
      <c r="F1941" s="10" t="n">
        <v>0</v>
      </c>
      <c r="G1941" s="10" t="n">
        <v>0</v>
      </c>
      <c r="H1941" s="10" t="n">
        <v>0</v>
      </c>
      <c r="I1941" s="10" t="n">
        <v>0</v>
      </c>
      <c r="J1941" s="10" t="n">
        <v>0</v>
      </c>
      <c r="K1941" s="10" t="n">
        <v>0</v>
      </c>
      <c r="L1941" s="10" t="n">
        <v>0</v>
      </c>
      <c r="M1941" s="10" t="n">
        <v>13.32327</v>
      </c>
      <c r="N1941" s="10" t="n">
        <v>0</v>
      </c>
      <c r="O1941" s="10" t="n">
        <v>0</v>
      </c>
      <c r="P1941" s="10" t="n">
        <v>0</v>
      </c>
      <c r="Q1941" s="160" t="n">
        <v>0</v>
      </c>
      <c r="R1941" s="70"/>
      <c r="S1941" s="10"/>
      <c r="T1941" s="10"/>
      <c r="U1941" s="10"/>
      <c r="V1941" s="10"/>
      <c r="W1941" s="10"/>
      <c r="X1941" s="10"/>
      <c r="Y1941" s="10"/>
      <c r="Z1941" s="10" t="s">
        <v>107</v>
      </c>
      <c r="AA1941" s="10"/>
      <c r="AB1941" s="10"/>
      <c r="AC1941" s="10"/>
      <c r="AD1941" s="69"/>
      <c r="AE1941" s="17"/>
      <c r="AF1941" s="12"/>
      <c r="AG1941" s="12"/>
      <c r="AH1941" s="12"/>
      <c r="AI1941" s="12"/>
      <c r="AJ1941" s="12"/>
      <c r="AK1941" s="12"/>
    </row>
    <row r="1942" customFormat="false" ht="13.8" hidden="false" customHeight="false" outlineLevel="0" collapsed="false">
      <c r="A1942" s="10" t="s">
        <v>1083</v>
      </c>
      <c r="B1942" s="10" t="s">
        <v>1029</v>
      </c>
      <c r="C1942" s="100" t="s">
        <v>1066</v>
      </c>
      <c r="D1942" s="100" t="s">
        <v>1162</v>
      </c>
      <c r="E1942" s="10" t="n">
        <v>0</v>
      </c>
      <c r="F1942" s="10" t="n">
        <v>0</v>
      </c>
      <c r="G1942" s="10" t="n">
        <v>0</v>
      </c>
      <c r="H1942" s="10" t="n">
        <v>0</v>
      </c>
      <c r="I1942" s="10" t="n">
        <v>0</v>
      </c>
      <c r="J1942" s="10" t="n">
        <v>0</v>
      </c>
      <c r="K1942" s="10" t="n">
        <v>0</v>
      </c>
      <c r="L1942" s="10" t="n">
        <v>0</v>
      </c>
      <c r="M1942" s="10" t="n">
        <v>16.72662</v>
      </c>
      <c r="N1942" s="10" t="n">
        <v>0</v>
      </c>
      <c r="O1942" s="10" t="n">
        <v>0</v>
      </c>
      <c r="P1942" s="10" t="n">
        <v>0</v>
      </c>
      <c r="Q1942" s="160" t="n">
        <v>0</v>
      </c>
      <c r="R1942" s="70"/>
      <c r="S1942" s="10"/>
      <c r="T1942" s="10"/>
      <c r="U1942" s="10"/>
      <c r="V1942" s="10"/>
      <c r="W1942" s="10"/>
      <c r="X1942" s="10"/>
      <c r="Y1942" s="10"/>
      <c r="Z1942" s="10" t="s">
        <v>107</v>
      </c>
      <c r="AA1942" s="10"/>
      <c r="AB1942" s="10"/>
      <c r="AC1942" s="10"/>
      <c r="AD1942" s="69"/>
      <c r="AE1942" s="17"/>
      <c r="AF1942" s="12"/>
      <c r="AG1942" s="12"/>
      <c r="AH1942" s="12"/>
      <c r="AI1942" s="12"/>
      <c r="AJ1942" s="12"/>
      <c r="AK1942" s="12"/>
    </row>
    <row r="1943" customFormat="false" ht="13.8" hidden="false" customHeight="false" outlineLevel="0" collapsed="false">
      <c r="A1943" s="10" t="s">
        <v>1083</v>
      </c>
      <c r="B1943" s="10" t="s">
        <v>1029</v>
      </c>
      <c r="C1943" s="100" t="s">
        <v>1066</v>
      </c>
      <c r="D1943" s="100" t="s">
        <v>1163</v>
      </c>
      <c r="E1943" s="10" t="n">
        <v>0</v>
      </c>
      <c r="F1943" s="10" t="n">
        <v>0</v>
      </c>
      <c r="G1943" s="10" t="n">
        <v>0</v>
      </c>
      <c r="H1943" s="10" t="n">
        <v>0</v>
      </c>
      <c r="I1943" s="10" t="n">
        <v>0</v>
      </c>
      <c r="J1943" s="10" t="n">
        <v>0</v>
      </c>
      <c r="K1943" s="10" t="n">
        <v>0</v>
      </c>
      <c r="L1943" s="10" t="n">
        <v>0</v>
      </c>
      <c r="M1943" s="10" t="n">
        <v>14.04774</v>
      </c>
      <c r="N1943" s="10" t="n">
        <v>0</v>
      </c>
      <c r="O1943" s="10" t="n">
        <v>0</v>
      </c>
      <c r="P1943" s="10" t="n">
        <v>0</v>
      </c>
      <c r="Q1943" s="160" t="n">
        <v>0</v>
      </c>
      <c r="R1943" s="70"/>
      <c r="S1943" s="10"/>
      <c r="T1943" s="10"/>
      <c r="U1943" s="10"/>
      <c r="V1943" s="10"/>
      <c r="W1943" s="10"/>
      <c r="X1943" s="10"/>
      <c r="Y1943" s="10"/>
      <c r="Z1943" s="10" t="s">
        <v>107</v>
      </c>
      <c r="AA1943" s="10"/>
      <c r="AB1943" s="10"/>
      <c r="AC1943" s="10"/>
      <c r="AD1943" s="69"/>
      <c r="AE1943" s="17"/>
      <c r="AF1943" s="12"/>
      <c r="AG1943" s="12"/>
      <c r="AH1943" s="12"/>
      <c r="AI1943" s="12"/>
      <c r="AJ1943" s="12"/>
      <c r="AK1943" s="12"/>
    </row>
    <row r="1944" customFormat="false" ht="13.8" hidden="false" customHeight="false" outlineLevel="0" collapsed="false">
      <c r="A1944" s="10" t="s">
        <v>1083</v>
      </c>
      <c r="B1944" s="10" t="s">
        <v>1029</v>
      </c>
      <c r="C1944" s="100" t="s">
        <v>1066</v>
      </c>
      <c r="D1944" s="100" t="s">
        <v>1164</v>
      </c>
      <c r="E1944" s="10" t="n">
        <v>0</v>
      </c>
      <c r="F1944" s="10" t="n">
        <v>0</v>
      </c>
      <c r="G1944" s="10" t="n">
        <v>0</v>
      </c>
      <c r="H1944" s="10" t="n">
        <v>0</v>
      </c>
      <c r="I1944" s="10" t="n">
        <v>0</v>
      </c>
      <c r="J1944" s="10" t="n">
        <v>0</v>
      </c>
      <c r="K1944" s="10" t="n">
        <v>0</v>
      </c>
      <c r="L1944" s="10" t="n">
        <v>0</v>
      </c>
      <c r="M1944" s="10" t="n">
        <v>13.77219</v>
      </c>
      <c r="N1944" s="10" t="n">
        <v>0</v>
      </c>
      <c r="O1944" s="10" t="n">
        <v>0</v>
      </c>
      <c r="P1944" s="10" t="n">
        <v>0</v>
      </c>
      <c r="Q1944" s="160" t="n">
        <v>0</v>
      </c>
      <c r="R1944" s="70"/>
      <c r="S1944" s="10"/>
      <c r="T1944" s="10"/>
      <c r="U1944" s="10"/>
      <c r="V1944" s="10"/>
      <c r="W1944" s="10"/>
      <c r="X1944" s="10"/>
      <c r="Y1944" s="10"/>
      <c r="Z1944" s="10" t="s">
        <v>107</v>
      </c>
      <c r="AA1944" s="10"/>
      <c r="AB1944" s="10"/>
      <c r="AC1944" s="10"/>
      <c r="AD1944" s="69"/>
      <c r="AE1944" s="17"/>
      <c r="AF1944" s="12"/>
      <c r="AG1944" s="12"/>
      <c r="AH1944" s="12"/>
      <c r="AI1944" s="12"/>
      <c r="AJ1944" s="12"/>
      <c r="AK1944" s="12"/>
    </row>
    <row r="1945" customFormat="false" ht="13.8" hidden="false" customHeight="false" outlineLevel="0" collapsed="false">
      <c r="A1945" s="10" t="s">
        <v>1083</v>
      </c>
      <c r="B1945" s="10" t="s">
        <v>1029</v>
      </c>
      <c r="C1945" s="100" t="s">
        <v>1066</v>
      </c>
      <c r="D1945" s="100" t="s">
        <v>1165</v>
      </c>
      <c r="E1945" s="10" t="n">
        <v>0</v>
      </c>
      <c r="F1945" s="10" t="n">
        <v>0</v>
      </c>
      <c r="G1945" s="10" t="n">
        <v>0</v>
      </c>
      <c r="H1945" s="10" t="n">
        <v>0</v>
      </c>
      <c r="I1945" s="10" t="n">
        <v>0</v>
      </c>
      <c r="J1945" s="10" t="n">
        <v>0</v>
      </c>
      <c r="K1945" s="10" t="n">
        <v>0</v>
      </c>
      <c r="L1945" s="10" t="n">
        <v>0</v>
      </c>
      <c r="M1945" s="10" t="n">
        <v>6.48669</v>
      </c>
      <c r="N1945" s="10" t="n">
        <v>0</v>
      </c>
      <c r="O1945" s="10" t="n">
        <v>0</v>
      </c>
      <c r="P1945" s="10" t="n">
        <v>0</v>
      </c>
      <c r="Q1945" s="160" t="n">
        <v>0</v>
      </c>
      <c r="R1945" s="70"/>
      <c r="S1945" s="10"/>
      <c r="T1945" s="10"/>
      <c r="U1945" s="10"/>
      <c r="V1945" s="10"/>
      <c r="W1945" s="10"/>
      <c r="X1945" s="10"/>
      <c r="Y1945" s="10"/>
      <c r="Z1945" s="10" t="s">
        <v>107</v>
      </c>
      <c r="AA1945" s="10"/>
      <c r="AB1945" s="10"/>
      <c r="AC1945" s="10"/>
      <c r="AD1945" s="69"/>
      <c r="AE1945" s="17"/>
      <c r="AF1945" s="12"/>
      <c r="AG1945" s="12"/>
      <c r="AH1945" s="12"/>
      <c r="AI1945" s="12"/>
      <c r="AJ1945" s="12"/>
      <c r="AK1945" s="12"/>
    </row>
    <row r="1946" customFormat="false" ht="13.8" hidden="false" customHeight="false" outlineLevel="0" collapsed="false">
      <c r="A1946" s="10" t="s">
        <v>1083</v>
      </c>
      <c r="B1946" s="10" t="s">
        <v>1029</v>
      </c>
      <c r="C1946" s="100" t="s">
        <v>1066</v>
      </c>
      <c r="D1946" s="100" t="s">
        <v>1166</v>
      </c>
      <c r="E1946" s="10" t="n">
        <v>0</v>
      </c>
      <c r="F1946" s="10" t="n">
        <v>0</v>
      </c>
      <c r="G1946" s="10" t="n">
        <v>0</v>
      </c>
      <c r="H1946" s="10" t="n">
        <v>0</v>
      </c>
      <c r="I1946" s="10" t="n">
        <v>0</v>
      </c>
      <c r="J1946" s="10" t="n">
        <v>0</v>
      </c>
      <c r="K1946" s="10" t="n">
        <v>0</v>
      </c>
      <c r="L1946" s="10" t="n">
        <v>0</v>
      </c>
      <c r="M1946" s="10" t="n">
        <v>14.05755</v>
      </c>
      <c r="N1946" s="10" t="n">
        <v>0</v>
      </c>
      <c r="O1946" s="10" t="n">
        <v>0</v>
      </c>
      <c r="P1946" s="10" t="n">
        <v>0</v>
      </c>
      <c r="Q1946" s="160" t="n">
        <v>0</v>
      </c>
      <c r="R1946" s="70"/>
      <c r="S1946" s="10"/>
      <c r="T1946" s="10"/>
      <c r="U1946" s="10"/>
      <c r="V1946" s="10"/>
      <c r="W1946" s="10"/>
      <c r="X1946" s="10"/>
      <c r="Y1946" s="10"/>
      <c r="Z1946" s="10" t="s">
        <v>107</v>
      </c>
      <c r="AA1946" s="10"/>
      <c r="AB1946" s="10"/>
      <c r="AC1946" s="10"/>
      <c r="AD1946" s="69"/>
      <c r="AE1946" s="17"/>
      <c r="AF1946" s="12"/>
      <c r="AG1946" s="12"/>
      <c r="AH1946" s="12"/>
      <c r="AI1946" s="12"/>
      <c r="AJ1946" s="12"/>
      <c r="AK1946" s="12"/>
    </row>
    <row r="1947" customFormat="false" ht="13.8" hidden="false" customHeight="false" outlineLevel="0" collapsed="false">
      <c r="A1947" s="10" t="s">
        <v>1083</v>
      </c>
      <c r="B1947" s="10" t="s">
        <v>1029</v>
      </c>
      <c r="C1947" s="100" t="s">
        <v>1066</v>
      </c>
      <c r="D1947" s="100" t="s">
        <v>1167</v>
      </c>
      <c r="E1947" s="10" t="n">
        <v>0</v>
      </c>
      <c r="F1947" s="10" t="n">
        <v>0</v>
      </c>
      <c r="G1947" s="10" t="n">
        <v>0</v>
      </c>
      <c r="H1947" s="10" t="n">
        <v>0</v>
      </c>
      <c r="I1947" s="10" t="n">
        <v>0</v>
      </c>
      <c r="J1947" s="10" t="n">
        <v>0</v>
      </c>
      <c r="K1947" s="10" t="n">
        <v>0</v>
      </c>
      <c r="L1947" s="10" t="n">
        <v>0</v>
      </c>
      <c r="M1947" s="10" t="n">
        <v>7.20756</v>
      </c>
      <c r="N1947" s="10" t="n">
        <v>0</v>
      </c>
      <c r="O1947" s="10" t="n">
        <v>0</v>
      </c>
      <c r="P1947" s="10" t="n">
        <v>0</v>
      </c>
      <c r="Q1947" s="160" t="n">
        <v>0</v>
      </c>
      <c r="R1947" s="70"/>
      <c r="S1947" s="10"/>
      <c r="T1947" s="10"/>
      <c r="U1947" s="10"/>
      <c r="V1947" s="10"/>
      <c r="W1947" s="10"/>
      <c r="X1947" s="10"/>
      <c r="Y1947" s="10"/>
      <c r="Z1947" s="10" t="s">
        <v>107</v>
      </c>
      <c r="AA1947" s="10"/>
      <c r="AB1947" s="10"/>
      <c r="AC1947" s="10"/>
      <c r="AD1947" s="69"/>
      <c r="AE1947" s="17"/>
      <c r="AF1947" s="12"/>
      <c r="AG1947" s="12"/>
      <c r="AH1947" s="12"/>
      <c r="AI1947" s="12"/>
      <c r="AJ1947" s="12"/>
      <c r="AK1947" s="12"/>
    </row>
    <row r="1948" customFormat="false" ht="13.8" hidden="false" customHeight="false" outlineLevel="0" collapsed="false">
      <c r="A1948" s="10" t="s">
        <v>1083</v>
      </c>
      <c r="B1948" s="10" t="s">
        <v>1029</v>
      </c>
      <c r="C1948" s="100" t="s">
        <v>1066</v>
      </c>
      <c r="D1948" s="100" t="s">
        <v>1168</v>
      </c>
      <c r="E1948" s="10" t="n">
        <v>0</v>
      </c>
      <c r="F1948" s="10" t="n">
        <v>0</v>
      </c>
      <c r="G1948" s="10" t="n">
        <v>0</v>
      </c>
      <c r="H1948" s="10" t="n">
        <v>0</v>
      </c>
      <c r="I1948" s="10" t="n">
        <v>0</v>
      </c>
      <c r="J1948" s="10" t="n">
        <v>0</v>
      </c>
      <c r="K1948" s="10" t="n">
        <v>0</v>
      </c>
      <c r="L1948" s="10" t="n">
        <v>0</v>
      </c>
      <c r="M1948" s="10" t="n">
        <v>14.42493</v>
      </c>
      <c r="N1948" s="10" t="n">
        <v>0</v>
      </c>
      <c r="O1948" s="10" t="n">
        <v>0</v>
      </c>
      <c r="P1948" s="10" t="n">
        <v>0</v>
      </c>
      <c r="Q1948" s="160" t="n">
        <v>0</v>
      </c>
      <c r="R1948" s="70"/>
      <c r="S1948" s="10"/>
      <c r="T1948" s="10"/>
      <c r="U1948" s="10"/>
      <c r="V1948" s="10"/>
      <c r="W1948" s="10"/>
      <c r="X1948" s="10"/>
      <c r="Y1948" s="10"/>
      <c r="Z1948" s="10" t="s">
        <v>107</v>
      </c>
      <c r="AA1948" s="10"/>
      <c r="AB1948" s="10"/>
      <c r="AC1948" s="10"/>
      <c r="AD1948" s="69"/>
      <c r="AE1948" s="17"/>
      <c r="AF1948" s="12"/>
      <c r="AG1948" s="12"/>
      <c r="AH1948" s="12"/>
      <c r="AI1948" s="12"/>
      <c r="AJ1948" s="12"/>
      <c r="AK1948" s="12"/>
    </row>
    <row r="1949" customFormat="false" ht="13.8" hidden="false" customHeight="false" outlineLevel="0" collapsed="false">
      <c r="A1949" s="10" t="s">
        <v>1083</v>
      </c>
      <c r="B1949" s="10" t="s">
        <v>1029</v>
      </c>
      <c r="C1949" s="100" t="s">
        <v>1066</v>
      </c>
      <c r="D1949" s="100" t="s">
        <v>1169</v>
      </c>
      <c r="E1949" s="10" t="n">
        <v>0</v>
      </c>
      <c r="F1949" s="10" t="n">
        <v>0</v>
      </c>
      <c r="G1949" s="10" t="n">
        <v>0</v>
      </c>
      <c r="H1949" s="10" t="n">
        <v>0</v>
      </c>
      <c r="I1949" s="10" t="n">
        <v>0</v>
      </c>
      <c r="J1949" s="10" t="n">
        <v>0</v>
      </c>
      <c r="K1949" s="10" t="n">
        <v>0</v>
      </c>
      <c r="L1949" s="10" t="n">
        <v>0</v>
      </c>
      <c r="M1949" s="10" t="n">
        <v>6.69576</v>
      </c>
      <c r="N1949" s="10" t="n">
        <v>0</v>
      </c>
      <c r="O1949" s="10" t="n">
        <v>0</v>
      </c>
      <c r="P1949" s="10" t="n">
        <v>0</v>
      </c>
      <c r="Q1949" s="160" t="n">
        <v>0</v>
      </c>
      <c r="R1949" s="70"/>
      <c r="S1949" s="10"/>
      <c r="T1949" s="10"/>
      <c r="U1949" s="10"/>
      <c r="V1949" s="10"/>
      <c r="W1949" s="10"/>
      <c r="X1949" s="10"/>
      <c r="Y1949" s="10"/>
      <c r="Z1949" s="10" t="s">
        <v>107</v>
      </c>
      <c r="AA1949" s="10"/>
      <c r="AB1949" s="10"/>
      <c r="AC1949" s="10"/>
      <c r="AD1949" s="69"/>
      <c r="AE1949" s="17"/>
      <c r="AF1949" s="12"/>
      <c r="AG1949" s="12"/>
      <c r="AH1949" s="12"/>
      <c r="AI1949" s="12"/>
      <c r="AJ1949" s="12"/>
      <c r="AK1949" s="12"/>
    </row>
    <row r="1950" customFormat="false" ht="13.8" hidden="false" customHeight="false" outlineLevel="0" collapsed="false">
      <c r="A1950" s="10" t="s">
        <v>1083</v>
      </c>
      <c r="B1950" s="10" t="s">
        <v>1029</v>
      </c>
      <c r="C1950" s="100" t="s">
        <v>1066</v>
      </c>
      <c r="D1950" s="100" t="s">
        <v>1170</v>
      </c>
      <c r="E1950" s="10" t="n">
        <v>0</v>
      </c>
      <c r="F1950" s="10" t="n">
        <v>0</v>
      </c>
      <c r="G1950" s="10" t="n">
        <v>0</v>
      </c>
      <c r="H1950" s="10" t="n">
        <v>0</v>
      </c>
      <c r="I1950" s="10" t="n">
        <v>0</v>
      </c>
      <c r="J1950" s="10" t="n">
        <v>0</v>
      </c>
      <c r="K1950" s="10" t="n">
        <v>0</v>
      </c>
      <c r="L1950" s="10" t="n">
        <v>0</v>
      </c>
      <c r="M1950" s="10" t="n">
        <v>14.76738</v>
      </c>
      <c r="N1950" s="10" t="n">
        <v>0</v>
      </c>
      <c r="O1950" s="10" t="n">
        <v>0</v>
      </c>
      <c r="P1950" s="10" t="n">
        <v>0</v>
      </c>
      <c r="Q1950" s="160" t="n">
        <v>0</v>
      </c>
      <c r="R1950" s="70"/>
      <c r="S1950" s="10"/>
      <c r="T1950" s="10"/>
      <c r="U1950" s="10"/>
      <c r="V1950" s="10"/>
      <c r="W1950" s="10"/>
      <c r="X1950" s="10"/>
      <c r="Y1950" s="10"/>
      <c r="Z1950" s="10" t="s">
        <v>107</v>
      </c>
      <c r="AA1950" s="10"/>
      <c r="AB1950" s="10"/>
      <c r="AC1950" s="10"/>
      <c r="AD1950" s="69"/>
      <c r="AE1950" s="17"/>
      <c r="AF1950" s="12"/>
      <c r="AG1950" s="12"/>
      <c r="AH1950" s="12"/>
      <c r="AI1950" s="12"/>
      <c r="AJ1950" s="12"/>
      <c r="AK1950" s="12"/>
    </row>
    <row r="1951" customFormat="false" ht="13.8" hidden="false" customHeight="false" outlineLevel="0" collapsed="false">
      <c r="A1951" s="10" t="s">
        <v>1083</v>
      </c>
      <c r="B1951" s="10" t="s">
        <v>1029</v>
      </c>
      <c r="C1951" s="100" t="s">
        <v>1066</v>
      </c>
      <c r="D1951" s="100" t="s">
        <v>1171</v>
      </c>
      <c r="E1951" s="10" t="n">
        <v>0</v>
      </c>
      <c r="F1951" s="10" t="n">
        <v>0</v>
      </c>
      <c r="G1951" s="10" t="n">
        <v>0</v>
      </c>
      <c r="H1951" s="10" t="n">
        <v>0</v>
      </c>
      <c r="I1951" s="10" t="n">
        <v>0</v>
      </c>
      <c r="J1951" s="10" t="n">
        <v>0</v>
      </c>
      <c r="K1951" s="10" t="n">
        <v>0</v>
      </c>
      <c r="L1951" s="10" t="n">
        <v>0</v>
      </c>
      <c r="M1951" s="10" t="n">
        <v>7.3824</v>
      </c>
      <c r="N1951" s="10" t="n">
        <v>0</v>
      </c>
      <c r="O1951" s="10" t="n">
        <v>0</v>
      </c>
      <c r="P1951" s="10" t="n">
        <v>0</v>
      </c>
      <c r="Q1951" s="160" t="n">
        <v>0</v>
      </c>
      <c r="R1951" s="70"/>
      <c r="S1951" s="10"/>
      <c r="T1951" s="10"/>
      <c r="U1951" s="10"/>
      <c r="V1951" s="10"/>
      <c r="W1951" s="10"/>
      <c r="X1951" s="10"/>
      <c r="Y1951" s="10"/>
      <c r="Z1951" s="10" t="s">
        <v>107</v>
      </c>
      <c r="AA1951" s="10"/>
      <c r="AB1951" s="10"/>
      <c r="AC1951" s="10"/>
      <c r="AD1951" s="69"/>
      <c r="AE1951" s="17"/>
      <c r="AF1951" s="12"/>
      <c r="AG1951" s="12"/>
      <c r="AH1951" s="12"/>
      <c r="AI1951" s="12"/>
      <c r="AJ1951" s="12"/>
      <c r="AK1951" s="12"/>
    </row>
    <row r="1952" customFormat="false" ht="13.8" hidden="false" customHeight="false" outlineLevel="0" collapsed="false">
      <c r="A1952" s="10" t="s">
        <v>1083</v>
      </c>
      <c r="B1952" s="10" t="s">
        <v>1029</v>
      </c>
      <c r="C1952" s="100" t="s">
        <v>1077</v>
      </c>
      <c r="D1952" s="100" t="s">
        <v>1172</v>
      </c>
      <c r="E1952" s="10"/>
      <c r="F1952" s="10"/>
      <c r="G1952" s="10"/>
      <c r="H1952" s="10" t="n">
        <v>5.317965</v>
      </c>
      <c r="I1952" s="10"/>
      <c r="J1952" s="10"/>
      <c r="K1952" s="10"/>
      <c r="L1952" s="10"/>
      <c r="M1952" s="10" t="n">
        <v>12.83535</v>
      </c>
      <c r="N1952" s="10"/>
      <c r="O1952" s="10"/>
      <c r="P1952" s="10"/>
      <c r="Q1952" s="160"/>
      <c r="R1952" s="70"/>
      <c r="S1952" s="10"/>
      <c r="T1952" s="10"/>
      <c r="U1952" s="10" t="s">
        <v>61</v>
      </c>
      <c r="V1952" s="10"/>
      <c r="W1952" s="10"/>
      <c r="X1952" s="10"/>
      <c r="Y1952" s="10"/>
      <c r="Z1952" s="10" t="s">
        <v>107</v>
      </c>
      <c r="AA1952" s="10"/>
      <c r="AB1952" s="10"/>
      <c r="AC1952" s="10"/>
      <c r="AD1952" s="69"/>
      <c r="AE1952" s="17"/>
      <c r="AF1952" s="12"/>
      <c r="AG1952" s="12"/>
      <c r="AH1952" s="12"/>
      <c r="AI1952" s="12"/>
      <c r="AJ1952" s="12"/>
      <c r="AK1952" s="12"/>
    </row>
    <row r="1953" customFormat="false" ht="13.8" hidden="false" customHeight="false" outlineLevel="0" collapsed="false">
      <c r="A1953" s="10" t="s">
        <v>1083</v>
      </c>
      <c r="B1953" s="10" t="s">
        <v>1029</v>
      </c>
      <c r="C1953" s="100" t="s">
        <v>1077</v>
      </c>
      <c r="D1953" s="100" t="s">
        <v>1173</v>
      </c>
      <c r="E1953" s="10"/>
      <c r="F1953" s="10"/>
      <c r="G1953" s="10"/>
      <c r="H1953" s="10" t="n">
        <v>5.317965</v>
      </c>
      <c r="I1953" s="10"/>
      <c r="J1953" s="10"/>
      <c r="K1953" s="10"/>
      <c r="L1953" s="10"/>
      <c r="M1953" s="10" t="n">
        <v>11.76534</v>
      </c>
      <c r="N1953" s="10"/>
      <c r="O1953" s="10"/>
      <c r="P1953" s="10"/>
      <c r="Q1953" s="160"/>
      <c r="R1953" s="70"/>
      <c r="S1953" s="10"/>
      <c r="T1953" s="10"/>
      <c r="U1953" s="10" t="s">
        <v>61</v>
      </c>
      <c r="V1953" s="10"/>
      <c r="W1953" s="10"/>
      <c r="X1953" s="10"/>
      <c r="Y1953" s="10"/>
      <c r="Z1953" s="10" t="s">
        <v>107</v>
      </c>
      <c r="AA1953" s="10"/>
      <c r="AB1953" s="10"/>
      <c r="AC1953" s="10"/>
      <c r="AD1953" s="69"/>
      <c r="AE1953" s="17"/>
      <c r="AF1953" s="12"/>
      <c r="AG1953" s="12"/>
      <c r="AH1953" s="12"/>
      <c r="AI1953" s="12"/>
      <c r="AJ1953" s="12"/>
      <c r="AK1953" s="12"/>
    </row>
    <row r="1954" customFormat="false" ht="13.8" hidden="false" customHeight="false" outlineLevel="0" collapsed="false">
      <c r="A1954" s="10" t="s">
        <v>1083</v>
      </c>
      <c r="B1954" s="10" t="s">
        <v>1029</v>
      </c>
      <c r="C1954" s="100" t="s">
        <v>1077</v>
      </c>
      <c r="D1954" s="100" t="s">
        <v>1174</v>
      </c>
      <c r="E1954" s="10"/>
      <c r="F1954" s="10"/>
      <c r="G1954" s="10"/>
      <c r="H1954" s="10" t="n">
        <v>5.317965</v>
      </c>
      <c r="I1954" s="10"/>
      <c r="J1954" s="10"/>
      <c r="K1954" s="10"/>
      <c r="L1954" s="10"/>
      <c r="M1954" s="10" t="n">
        <v>13.46169</v>
      </c>
      <c r="N1954" s="10"/>
      <c r="O1954" s="10"/>
      <c r="P1954" s="10"/>
      <c r="Q1954" s="160"/>
      <c r="R1954" s="70"/>
      <c r="S1954" s="10"/>
      <c r="T1954" s="10"/>
      <c r="U1954" s="10" t="s">
        <v>61</v>
      </c>
      <c r="V1954" s="10"/>
      <c r="W1954" s="10"/>
      <c r="X1954" s="10"/>
      <c r="Y1954" s="10"/>
      <c r="Z1954" s="10" t="s">
        <v>107</v>
      </c>
      <c r="AA1954" s="10"/>
      <c r="AB1954" s="10"/>
      <c r="AC1954" s="10"/>
      <c r="AD1954" s="69"/>
      <c r="AE1954" s="17"/>
      <c r="AF1954" s="12"/>
      <c r="AG1954" s="12"/>
      <c r="AH1954" s="12"/>
      <c r="AI1954" s="12"/>
      <c r="AJ1954" s="12"/>
      <c r="AK1954" s="12"/>
    </row>
    <row r="1955" customFormat="false" ht="13.8" hidden="false" customHeight="false" outlineLevel="0" collapsed="false">
      <c r="A1955" s="10" t="s">
        <v>1083</v>
      </c>
      <c r="B1955" s="10" t="s">
        <v>1029</v>
      </c>
      <c r="C1955" s="100" t="s">
        <v>1077</v>
      </c>
      <c r="D1955" s="100" t="s">
        <v>1175</v>
      </c>
      <c r="E1955" s="10"/>
      <c r="F1955" s="10"/>
      <c r="G1955" s="10"/>
      <c r="H1955" s="10" t="n">
        <v>5.317965</v>
      </c>
      <c r="I1955" s="10"/>
      <c r="J1955" s="10"/>
      <c r="K1955" s="10"/>
      <c r="L1955" s="10"/>
      <c r="M1955" s="10" t="n">
        <v>12.52584</v>
      </c>
      <c r="N1955" s="10"/>
      <c r="O1955" s="10"/>
      <c r="P1955" s="10"/>
      <c r="Q1955" s="160"/>
      <c r="R1955" s="70"/>
      <c r="S1955" s="10"/>
      <c r="T1955" s="10"/>
      <c r="U1955" s="10" t="s">
        <v>61</v>
      </c>
      <c r="V1955" s="10"/>
      <c r="W1955" s="10"/>
      <c r="X1955" s="10"/>
      <c r="Y1955" s="10"/>
      <c r="Z1955" s="10" t="s">
        <v>107</v>
      </c>
      <c r="AA1955" s="10"/>
      <c r="AB1955" s="10"/>
      <c r="AC1955" s="10"/>
      <c r="AD1955" s="69"/>
      <c r="AE1955" s="17"/>
      <c r="AF1955" s="12"/>
      <c r="AG1955" s="12"/>
      <c r="AH1955" s="12"/>
      <c r="AI1955" s="12"/>
      <c r="AJ1955" s="12"/>
      <c r="AK1955" s="12"/>
    </row>
    <row r="1956" customFormat="false" ht="13.8" hidden="false" customHeight="false" outlineLevel="0" collapsed="false">
      <c r="A1956" s="10" t="s">
        <v>1083</v>
      </c>
      <c r="B1956" s="10" t="s">
        <v>1029</v>
      </c>
      <c r="C1956" s="100" t="s">
        <v>1077</v>
      </c>
      <c r="D1956" s="100" t="s">
        <v>1176</v>
      </c>
      <c r="E1956" s="10"/>
      <c r="F1956" s="10"/>
      <c r="G1956" s="10"/>
      <c r="H1956" s="10" t="n">
        <v>5.317965</v>
      </c>
      <c r="I1956" s="10"/>
      <c r="J1956" s="10"/>
      <c r="K1956" s="10"/>
      <c r="L1956" s="10"/>
      <c r="M1956" s="10" t="n">
        <v>12.51909</v>
      </c>
      <c r="N1956" s="10"/>
      <c r="O1956" s="10"/>
      <c r="P1956" s="10"/>
      <c r="Q1956" s="160"/>
      <c r="R1956" s="70"/>
      <c r="S1956" s="10"/>
      <c r="T1956" s="10"/>
      <c r="U1956" s="10" t="s">
        <v>61</v>
      </c>
      <c r="V1956" s="10"/>
      <c r="W1956" s="10"/>
      <c r="X1956" s="10"/>
      <c r="Y1956" s="10"/>
      <c r="Z1956" s="10" t="s">
        <v>107</v>
      </c>
      <c r="AA1956" s="10"/>
      <c r="AB1956" s="10"/>
      <c r="AC1956" s="10"/>
      <c r="AD1956" s="69"/>
      <c r="AE1956" s="17"/>
      <c r="AF1956" s="12"/>
      <c r="AG1956" s="12"/>
      <c r="AH1956" s="12"/>
      <c r="AI1956" s="12"/>
      <c r="AJ1956" s="12"/>
      <c r="AK1956" s="12"/>
    </row>
    <row r="1957" customFormat="false" ht="13.8" hidden="false" customHeight="false" outlineLevel="0" collapsed="false">
      <c r="A1957" s="10" t="s">
        <v>1083</v>
      </c>
      <c r="B1957" s="10" t="s">
        <v>1029</v>
      </c>
      <c r="C1957" s="100" t="s">
        <v>1077</v>
      </c>
      <c r="D1957" s="100" t="s">
        <v>1177</v>
      </c>
      <c r="E1957" s="10"/>
      <c r="F1957" s="10"/>
      <c r="G1957" s="10"/>
      <c r="H1957" s="10" t="n">
        <v>5.317965</v>
      </c>
      <c r="I1957" s="10"/>
      <c r="J1957" s="10"/>
      <c r="K1957" s="10"/>
      <c r="L1957" s="10"/>
      <c r="M1957" s="10" t="n">
        <v>6.68889</v>
      </c>
      <c r="N1957" s="10"/>
      <c r="O1957" s="10"/>
      <c r="P1957" s="10"/>
      <c r="Q1957" s="160"/>
      <c r="R1957" s="70"/>
      <c r="S1957" s="10"/>
      <c r="T1957" s="10"/>
      <c r="U1957" s="10" t="s">
        <v>61</v>
      </c>
      <c r="V1957" s="10"/>
      <c r="W1957" s="10"/>
      <c r="X1957" s="10"/>
      <c r="Y1957" s="10"/>
      <c r="Z1957" s="10" t="s">
        <v>107</v>
      </c>
      <c r="AA1957" s="10"/>
      <c r="AB1957" s="10"/>
      <c r="AC1957" s="10"/>
      <c r="AD1957" s="69"/>
      <c r="AE1957" s="17"/>
      <c r="AF1957" s="12"/>
      <c r="AG1957" s="12"/>
      <c r="AH1957" s="12"/>
      <c r="AI1957" s="12"/>
      <c r="AJ1957" s="12"/>
      <c r="AK1957" s="12"/>
    </row>
    <row r="1958" customFormat="false" ht="13.8" hidden="false" customHeight="false" outlineLevel="0" collapsed="false">
      <c r="A1958" s="10" t="s">
        <v>1083</v>
      </c>
      <c r="B1958" s="10" t="s">
        <v>1029</v>
      </c>
      <c r="C1958" s="100" t="s">
        <v>1077</v>
      </c>
      <c r="D1958" s="100" t="s">
        <v>1178</v>
      </c>
      <c r="E1958" s="10"/>
      <c r="F1958" s="10"/>
      <c r="G1958" s="10"/>
      <c r="H1958" s="10" t="n">
        <v>5.317965</v>
      </c>
      <c r="I1958" s="10"/>
      <c r="J1958" s="10"/>
      <c r="K1958" s="10"/>
      <c r="L1958" s="10"/>
      <c r="M1958" s="10" t="n">
        <v>12.94962</v>
      </c>
      <c r="N1958" s="10"/>
      <c r="O1958" s="10"/>
      <c r="P1958" s="10"/>
      <c r="Q1958" s="160"/>
      <c r="R1958" s="70"/>
      <c r="S1958" s="10"/>
      <c r="T1958" s="10"/>
      <c r="U1958" s="10" t="s">
        <v>61</v>
      </c>
      <c r="V1958" s="10"/>
      <c r="W1958" s="10"/>
      <c r="X1958" s="10"/>
      <c r="Y1958" s="10"/>
      <c r="Z1958" s="10" t="s">
        <v>107</v>
      </c>
      <c r="AA1958" s="10"/>
      <c r="AB1958" s="10"/>
      <c r="AC1958" s="10"/>
      <c r="AD1958" s="69"/>
      <c r="AE1958" s="17"/>
      <c r="AF1958" s="12"/>
      <c r="AG1958" s="12"/>
      <c r="AH1958" s="12"/>
      <c r="AI1958" s="12"/>
      <c r="AJ1958" s="12"/>
      <c r="AK1958" s="12"/>
    </row>
    <row r="1959" customFormat="false" ht="13.8" hidden="false" customHeight="false" outlineLevel="0" collapsed="false">
      <c r="A1959" s="10" t="s">
        <v>1083</v>
      </c>
      <c r="B1959" s="10" t="s">
        <v>1029</v>
      </c>
      <c r="C1959" s="100" t="s">
        <v>1077</v>
      </c>
      <c r="D1959" s="100" t="s">
        <v>1179</v>
      </c>
      <c r="E1959" s="10"/>
      <c r="F1959" s="10"/>
      <c r="G1959" s="10"/>
      <c r="H1959" s="10" t="n">
        <v>5.317965</v>
      </c>
      <c r="I1959" s="10"/>
      <c r="J1959" s="10"/>
      <c r="K1959" s="10"/>
      <c r="L1959" s="10"/>
      <c r="M1959" s="10" t="n">
        <v>6.85059</v>
      </c>
      <c r="N1959" s="10"/>
      <c r="O1959" s="10"/>
      <c r="P1959" s="10"/>
      <c r="Q1959" s="160"/>
      <c r="R1959" s="70"/>
      <c r="S1959" s="10"/>
      <c r="T1959" s="10"/>
      <c r="U1959" s="10" t="s">
        <v>61</v>
      </c>
      <c r="V1959" s="10"/>
      <c r="W1959" s="10"/>
      <c r="X1959" s="10"/>
      <c r="Y1959" s="10"/>
      <c r="Z1959" s="10" t="s">
        <v>107</v>
      </c>
      <c r="AA1959" s="10"/>
      <c r="AB1959" s="10"/>
      <c r="AC1959" s="10"/>
      <c r="AD1959" s="69"/>
      <c r="AE1959" s="17"/>
      <c r="AF1959" s="12"/>
      <c r="AG1959" s="12"/>
      <c r="AH1959" s="12"/>
      <c r="AI1959" s="12"/>
      <c r="AJ1959" s="12"/>
      <c r="AK1959" s="12"/>
    </row>
    <row r="1960" customFormat="false" ht="13.8" hidden="false" customHeight="false" outlineLevel="0" collapsed="false">
      <c r="A1960" s="10" t="s">
        <v>1083</v>
      </c>
      <c r="B1960" s="10" t="s">
        <v>1029</v>
      </c>
      <c r="C1960" s="100" t="s">
        <v>384</v>
      </c>
      <c r="D1960" s="100" t="s">
        <v>1180</v>
      </c>
      <c r="E1960" s="10"/>
      <c r="F1960" s="10"/>
      <c r="G1960" s="10"/>
      <c r="H1960" s="10"/>
      <c r="I1960" s="10"/>
      <c r="J1960" s="10" t="n">
        <v>10.9752119102982</v>
      </c>
      <c r="K1960" s="10"/>
      <c r="L1960" s="10"/>
      <c r="M1960" s="10"/>
      <c r="N1960" s="10"/>
      <c r="O1960" s="10"/>
      <c r="P1960" s="10"/>
      <c r="Q1960" s="160"/>
      <c r="R1960" s="70"/>
      <c r="S1960" s="10"/>
      <c r="T1960" s="10"/>
      <c r="U1960" s="10"/>
      <c r="V1960" s="10"/>
      <c r="W1960" s="10" t="s">
        <v>61</v>
      </c>
      <c r="X1960" s="10"/>
      <c r="Y1960" s="10"/>
      <c r="Z1960" s="10"/>
      <c r="AA1960" s="10"/>
      <c r="AB1960" s="10"/>
      <c r="AC1960" s="10"/>
      <c r="AD1960" s="69"/>
      <c r="AE1960" s="17"/>
      <c r="AF1960" s="12"/>
      <c r="AG1960" s="12"/>
      <c r="AH1960" s="12"/>
      <c r="AI1960" s="12"/>
      <c r="AJ1960" s="12"/>
      <c r="AK1960" s="12"/>
    </row>
    <row r="1961" customFormat="false" ht="13.8" hidden="false" customHeight="false" outlineLevel="0" collapsed="false">
      <c r="A1961" s="10" t="s">
        <v>1083</v>
      </c>
      <c r="B1961" s="10" t="s">
        <v>1029</v>
      </c>
      <c r="C1961" s="100" t="s">
        <v>1181</v>
      </c>
      <c r="D1961" s="100" t="s">
        <v>1182</v>
      </c>
      <c r="E1961" s="10"/>
      <c r="F1961" s="10"/>
      <c r="G1961" s="10"/>
      <c r="H1961" s="10" t="n">
        <v>5.49536717613688</v>
      </c>
      <c r="I1961" s="10"/>
      <c r="J1961" s="10"/>
      <c r="K1961" s="10"/>
      <c r="L1961" s="10"/>
      <c r="M1961" s="10"/>
      <c r="N1961" s="10"/>
      <c r="O1961" s="10"/>
      <c r="P1961" s="10"/>
      <c r="Q1961" s="160"/>
      <c r="R1961" s="70"/>
      <c r="S1961" s="10"/>
      <c r="T1961" s="10"/>
      <c r="U1961" s="10" t="s">
        <v>61</v>
      </c>
      <c r="V1961" s="10"/>
      <c r="W1961" s="10"/>
      <c r="X1961" s="10"/>
      <c r="Y1961" s="10"/>
      <c r="Z1961" s="10"/>
      <c r="AA1961" s="10"/>
      <c r="AB1961" s="10"/>
      <c r="AC1961" s="10"/>
      <c r="AD1961" s="69"/>
      <c r="AE1961" s="17"/>
      <c r="AF1961" s="12"/>
      <c r="AG1961" s="12"/>
      <c r="AH1961" s="12"/>
      <c r="AI1961" s="12"/>
      <c r="AJ1961" s="12"/>
      <c r="AK1961" s="12"/>
    </row>
    <row r="1962" customFormat="false" ht="13.8" hidden="false" customHeight="false" outlineLevel="0" collapsed="false">
      <c r="A1962" s="10" t="s">
        <v>1083</v>
      </c>
      <c r="B1962" s="10" t="s">
        <v>1082</v>
      </c>
      <c r="C1962" s="100" t="s">
        <v>1040</v>
      </c>
      <c r="D1962" s="100" t="s">
        <v>1084</v>
      </c>
      <c r="E1962" s="10" t="n">
        <v>4.09273973533086</v>
      </c>
      <c r="F1962" s="10" t="n">
        <v>5.5633809594881</v>
      </c>
      <c r="G1962" s="10" t="n">
        <v>28.4056427223342</v>
      </c>
      <c r="H1962" s="10" t="n">
        <v>54.3868311858248</v>
      </c>
      <c r="I1962" s="10" t="n">
        <v>40.6366458916593</v>
      </c>
      <c r="J1962" s="10" t="n">
        <v>15.5736367572986</v>
      </c>
      <c r="K1962" s="10" t="n">
        <v>18.241952168977</v>
      </c>
      <c r="L1962" s="10" t="n">
        <v>10.2238340968532</v>
      </c>
      <c r="M1962" s="10" t="n">
        <v>13.9882867135817</v>
      </c>
      <c r="N1962" s="10" t="n">
        <v>19.0377144054288</v>
      </c>
      <c r="O1962" s="10" t="n">
        <v>21.9655705172391</v>
      </c>
      <c r="P1962" s="10" t="n">
        <v>12.7422642849741</v>
      </c>
      <c r="Q1962" s="160" t="n">
        <v>6.66758975102788</v>
      </c>
      <c r="R1962" s="70" t="s">
        <v>40</v>
      </c>
      <c r="S1962" s="10" t="s">
        <v>40</v>
      </c>
      <c r="T1962" s="10" t="s">
        <v>40</v>
      </c>
      <c r="U1962" s="10" t="s">
        <v>40</v>
      </c>
      <c r="V1962" s="10" t="s">
        <v>40</v>
      </c>
      <c r="W1962" s="10" t="s">
        <v>40</v>
      </c>
      <c r="X1962" s="10" t="s">
        <v>40</v>
      </c>
      <c r="Y1962" s="10" t="s">
        <v>40</v>
      </c>
      <c r="Z1962" s="10" t="s">
        <v>40</v>
      </c>
      <c r="AA1962" s="10" t="s">
        <v>40</v>
      </c>
      <c r="AB1962" s="10" t="s">
        <v>40</v>
      </c>
      <c r="AC1962" s="10" t="s">
        <v>40</v>
      </c>
      <c r="AD1962" s="69" t="s">
        <v>40</v>
      </c>
      <c r="AE1962" s="17"/>
      <c r="AF1962" s="12"/>
      <c r="AG1962" s="12"/>
      <c r="AH1962" s="12"/>
      <c r="AI1962" s="12"/>
      <c r="AJ1962" s="12"/>
      <c r="AK1962" s="12" t="s">
        <v>46</v>
      </c>
    </row>
    <row r="1963" customFormat="false" ht="13.8" hidden="false" customHeight="false" outlineLevel="0" collapsed="false">
      <c r="A1963" s="10" t="s">
        <v>1083</v>
      </c>
      <c r="B1963" s="10" t="s">
        <v>1082</v>
      </c>
      <c r="C1963" s="100" t="s">
        <v>1040</v>
      </c>
      <c r="D1963" s="100" t="s">
        <v>1085</v>
      </c>
      <c r="E1963" s="10" t="n">
        <v>4.8015731431189</v>
      </c>
      <c r="F1963" s="10" t="n">
        <v>5.86842784569377</v>
      </c>
      <c r="G1963" s="10" t="n">
        <v>29.6164991600173</v>
      </c>
      <c r="H1963" s="10" t="n">
        <v>62.3314026565779</v>
      </c>
      <c r="I1963" s="10" t="n">
        <v>47.528569520052</v>
      </c>
      <c r="J1963" s="10" t="n">
        <v>17.8170737633038</v>
      </c>
      <c r="K1963" s="10" t="n">
        <v>18.7963332936523</v>
      </c>
      <c r="L1963" s="10" t="n">
        <v>10.3190954863316</v>
      </c>
      <c r="M1963" s="10" t="n">
        <v>14.155786107516</v>
      </c>
      <c r="N1963" s="10" t="n">
        <v>19.7542618427958</v>
      </c>
      <c r="O1963" s="10" t="n">
        <v>20.1141877986846</v>
      </c>
      <c r="P1963" s="10" t="n">
        <v>12.6815046582903</v>
      </c>
      <c r="Q1963" s="160" t="n">
        <v>7.2154755393664</v>
      </c>
      <c r="R1963" s="70" t="s">
        <v>40</v>
      </c>
      <c r="S1963" s="10" t="s">
        <v>40</v>
      </c>
      <c r="T1963" s="10" t="s">
        <v>40</v>
      </c>
      <c r="U1963" s="10" t="s">
        <v>40</v>
      </c>
      <c r="V1963" s="10" t="s">
        <v>40</v>
      </c>
      <c r="W1963" s="10" t="s">
        <v>40</v>
      </c>
      <c r="X1963" s="10" t="s">
        <v>40</v>
      </c>
      <c r="Y1963" s="10" t="s">
        <v>40</v>
      </c>
      <c r="Z1963" s="10" t="s">
        <v>40</v>
      </c>
      <c r="AA1963" s="10" t="s">
        <v>40</v>
      </c>
      <c r="AB1963" s="10" t="s">
        <v>40</v>
      </c>
      <c r="AC1963" s="10" t="s">
        <v>40</v>
      </c>
      <c r="AD1963" s="69" t="s">
        <v>40</v>
      </c>
      <c r="AE1963" s="17"/>
      <c r="AF1963" s="12"/>
      <c r="AG1963" s="12"/>
      <c r="AH1963" s="12"/>
      <c r="AI1963" s="12"/>
      <c r="AJ1963" s="12"/>
      <c r="AK1963" s="12" t="s">
        <v>46</v>
      </c>
    </row>
    <row r="1964" customFormat="false" ht="13.8" hidden="false" customHeight="false" outlineLevel="0" collapsed="false">
      <c r="A1964" s="10" t="s">
        <v>1083</v>
      </c>
      <c r="B1964" s="10" t="s">
        <v>1082</v>
      </c>
      <c r="C1964" s="100" t="s">
        <v>1040</v>
      </c>
      <c r="D1964" s="100" t="s">
        <v>1086</v>
      </c>
      <c r="E1964" s="10" t="n">
        <v>4.26683383328574</v>
      </c>
      <c r="F1964" s="10" t="n">
        <v>8.42433422803879</v>
      </c>
      <c r="G1964" s="10" t="n">
        <v>38.376287477357</v>
      </c>
      <c r="H1964" s="10" t="n">
        <v>65.5517567436965</v>
      </c>
      <c r="I1964" s="10" t="n">
        <v>47.862446068653</v>
      </c>
      <c r="J1964" s="10" t="n">
        <v>18.826712330892</v>
      </c>
      <c r="K1964" s="10" t="n">
        <v>14.1582383995965</v>
      </c>
      <c r="L1964" s="10" t="n">
        <v>10.2247861790515</v>
      </c>
      <c r="M1964" s="10" t="n">
        <v>16.1889761331536</v>
      </c>
      <c r="N1964" s="10" t="n">
        <v>21.1858101366531</v>
      </c>
      <c r="O1964" s="10" t="n">
        <v>20.306453601058</v>
      </c>
      <c r="P1964" s="10" t="n">
        <v>11.5922871090117</v>
      </c>
      <c r="Q1964" s="160" t="n">
        <v>5.501670000099</v>
      </c>
      <c r="R1964" s="70" t="s">
        <v>40</v>
      </c>
      <c r="S1964" s="10" t="s">
        <v>40</v>
      </c>
      <c r="T1964" s="10" t="s">
        <v>40</v>
      </c>
      <c r="U1964" s="10" t="s">
        <v>40</v>
      </c>
      <c r="V1964" s="10" t="s">
        <v>40</v>
      </c>
      <c r="W1964" s="10" t="s">
        <v>40</v>
      </c>
      <c r="X1964" s="10" t="s">
        <v>40</v>
      </c>
      <c r="Y1964" s="10" t="s">
        <v>40</v>
      </c>
      <c r="Z1964" s="10" t="s">
        <v>40</v>
      </c>
      <c r="AA1964" s="10" t="s">
        <v>40</v>
      </c>
      <c r="AB1964" s="10" t="s">
        <v>40</v>
      </c>
      <c r="AC1964" s="10" t="s">
        <v>40</v>
      </c>
      <c r="AD1964" s="69" t="s">
        <v>40</v>
      </c>
      <c r="AE1964" s="17"/>
      <c r="AF1964" s="12"/>
      <c r="AG1964" s="12"/>
      <c r="AH1964" s="12"/>
      <c r="AI1964" s="12"/>
      <c r="AJ1964" s="12"/>
      <c r="AK1964" s="12" t="s">
        <v>46</v>
      </c>
    </row>
    <row r="1965" customFormat="false" ht="13.8" hidden="false" customHeight="false" outlineLevel="0" collapsed="false">
      <c r="A1965" s="10" t="s">
        <v>1083</v>
      </c>
      <c r="B1965" s="10" t="s">
        <v>1082</v>
      </c>
      <c r="C1965" s="100" t="s">
        <v>1040</v>
      </c>
      <c r="D1965" s="100" t="s">
        <v>1087</v>
      </c>
      <c r="E1965" s="10" t="n">
        <v>4.13400041205543</v>
      </c>
      <c r="F1965" s="10" t="n">
        <v>8.01321452572232</v>
      </c>
      <c r="G1965" s="10" t="n">
        <v>35.7173583337239</v>
      </c>
      <c r="H1965" s="10" t="n">
        <v>0</v>
      </c>
      <c r="I1965" s="10" t="n">
        <v>0</v>
      </c>
      <c r="J1965" s="10" t="n">
        <v>0</v>
      </c>
      <c r="K1965" s="10" t="n">
        <v>1.53675</v>
      </c>
      <c r="L1965" s="10" t="n">
        <v>6.53128590700882</v>
      </c>
      <c r="M1965" s="10" t="n">
        <v>13.1500005056816</v>
      </c>
      <c r="N1965" s="10" t="n">
        <v>19.2633584141731</v>
      </c>
      <c r="O1965" s="10" t="n">
        <v>19.4327869585582</v>
      </c>
      <c r="P1965" s="10" t="n">
        <v>8.97213795355388</v>
      </c>
      <c r="Q1965" s="160" t="n">
        <v>4.47335519960948</v>
      </c>
      <c r="R1965" s="70" t="s">
        <v>40</v>
      </c>
      <c r="S1965" s="10" t="s">
        <v>40</v>
      </c>
      <c r="T1965" s="10" t="s">
        <v>40</v>
      </c>
      <c r="U1965" s="151"/>
      <c r="V1965" s="151"/>
      <c r="W1965" s="138"/>
      <c r="X1965" s="10" t="s">
        <v>61</v>
      </c>
      <c r="Y1965" s="10" t="s">
        <v>40</v>
      </c>
      <c r="Z1965" s="10" t="s">
        <v>40</v>
      </c>
      <c r="AA1965" s="10" t="s">
        <v>40</v>
      </c>
      <c r="AB1965" s="10" t="s">
        <v>40</v>
      </c>
      <c r="AC1965" s="10" t="s">
        <v>40</v>
      </c>
      <c r="AD1965" s="69" t="s">
        <v>40</v>
      </c>
      <c r="AE1965" s="17"/>
      <c r="AF1965" s="12"/>
      <c r="AG1965" s="12"/>
      <c r="AH1965" s="12"/>
      <c r="AI1965" s="12"/>
      <c r="AJ1965" s="12"/>
      <c r="AK1965" s="12" t="s">
        <v>46</v>
      </c>
    </row>
    <row r="1966" customFormat="false" ht="13.8" hidden="false" customHeight="false" outlineLevel="0" collapsed="false">
      <c r="A1966" s="10" t="s">
        <v>1083</v>
      </c>
      <c r="B1966" s="10" t="s">
        <v>1082</v>
      </c>
      <c r="C1966" s="100" t="s">
        <v>1040</v>
      </c>
      <c r="D1966" s="100" t="s">
        <v>1088</v>
      </c>
      <c r="E1966" s="10" t="n">
        <v>4.13400041205543</v>
      </c>
      <c r="F1966" s="10" t="n">
        <v>8.01321452572232</v>
      </c>
      <c r="G1966" s="10" t="n">
        <v>35.7173583337239</v>
      </c>
      <c r="H1966" s="10" t="n">
        <v>0</v>
      </c>
      <c r="I1966" s="10" t="n">
        <v>0</v>
      </c>
      <c r="J1966" s="10" t="n">
        <v>0</v>
      </c>
      <c r="K1966" s="10" t="n">
        <v>0</v>
      </c>
      <c r="L1966" s="10" t="n">
        <v>1.022125</v>
      </c>
      <c r="M1966" s="10" t="n">
        <v>20.5176426097751</v>
      </c>
      <c r="N1966" s="10" t="n">
        <v>11.6825706192425</v>
      </c>
      <c r="O1966" s="10" t="n">
        <v>12.5840714467423</v>
      </c>
      <c r="P1966" s="10" t="n">
        <v>10.6004308376993</v>
      </c>
      <c r="Q1966" s="160" t="n">
        <v>6.80529006889888</v>
      </c>
      <c r="R1966" s="70" t="s">
        <v>40</v>
      </c>
      <c r="S1966" s="10" t="s">
        <v>40</v>
      </c>
      <c r="T1966" s="10" t="s">
        <v>40</v>
      </c>
      <c r="U1966" s="151"/>
      <c r="V1966" s="151"/>
      <c r="W1966" s="138"/>
      <c r="X1966" s="151"/>
      <c r="Y1966" s="10" t="s">
        <v>41</v>
      </c>
      <c r="Z1966" s="10" t="s">
        <v>40</v>
      </c>
      <c r="AA1966" s="10" t="s">
        <v>40</v>
      </c>
      <c r="AB1966" s="10" t="s">
        <v>40</v>
      </c>
      <c r="AC1966" s="10" t="s">
        <v>40</v>
      </c>
      <c r="AD1966" s="69" t="s">
        <v>40</v>
      </c>
      <c r="AE1966" s="17"/>
      <c r="AF1966" s="12"/>
      <c r="AG1966" s="12"/>
      <c r="AH1966" s="12"/>
      <c r="AI1966" s="12"/>
      <c r="AJ1966" s="12"/>
      <c r="AK1966" s="12" t="s">
        <v>46</v>
      </c>
    </row>
    <row r="1967" customFormat="false" ht="13.8" hidden="false" customHeight="false" outlineLevel="0" collapsed="false">
      <c r="A1967" s="10" t="s">
        <v>1083</v>
      </c>
      <c r="B1967" s="10" t="s">
        <v>1082</v>
      </c>
      <c r="C1967" s="100" t="s">
        <v>1040</v>
      </c>
      <c r="D1967" s="100" t="s">
        <v>1089</v>
      </c>
      <c r="E1967" s="10" t="n">
        <v>4.13400041205543</v>
      </c>
      <c r="F1967" s="10" t="n">
        <v>8.01321452572232</v>
      </c>
      <c r="G1967" s="10" t="n">
        <v>35.7173583337239</v>
      </c>
      <c r="H1967" s="10" t="n">
        <v>0</v>
      </c>
      <c r="I1967" s="10" t="n">
        <v>0</v>
      </c>
      <c r="J1967" s="10" t="n">
        <v>0</v>
      </c>
      <c r="K1967" s="10" t="n">
        <v>0</v>
      </c>
      <c r="L1967" s="10" t="n">
        <v>1.022125</v>
      </c>
      <c r="M1967" s="10" t="n">
        <v>0</v>
      </c>
      <c r="N1967" s="10" t="n">
        <v>0</v>
      </c>
      <c r="O1967" s="10" t="n">
        <v>0</v>
      </c>
      <c r="P1967" s="10" t="n">
        <v>0</v>
      </c>
      <c r="Q1967" s="160" t="n">
        <v>0</v>
      </c>
      <c r="R1967" s="70" t="s">
        <v>40</v>
      </c>
      <c r="S1967" s="10" t="s">
        <v>40</v>
      </c>
      <c r="T1967" s="10" t="s">
        <v>40</v>
      </c>
      <c r="U1967" s="151"/>
      <c r="V1967" s="151"/>
      <c r="W1967" s="138"/>
      <c r="X1967" s="151"/>
      <c r="Y1967" s="10" t="s">
        <v>41</v>
      </c>
      <c r="Z1967" s="151"/>
      <c r="AA1967" s="149"/>
      <c r="AB1967" s="151"/>
      <c r="AC1967" s="151"/>
      <c r="AD1967" s="150"/>
      <c r="AE1967" s="17"/>
      <c r="AF1967" s="12"/>
      <c r="AG1967" s="12"/>
      <c r="AH1967" s="12"/>
      <c r="AI1967" s="12"/>
      <c r="AJ1967" s="12"/>
      <c r="AK1967" s="12" t="s">
        <v>46</v>
      </c>
    </row>
    <row r="1968" customFormat="false" ht="13.8" hidden="false" customHeight="false" outlineLevel="0" collapsed="false">
      <c r="A1968" s="10" t="s">
        <v>1083</v>
      </c>
      <c r="B1968" s="10" t="s">
        <v>1082</v>
      </c>
      <c r="C1968" s="100" t="s">
        <v>1040</v>
      </c>
      <c r="D1968" s="100" t="s">
        <v>1090</v>
      </c>
      <c r="E1968" s="10" t="n">
        <v>0</v>
      </c>
      <c r="F1968" s="10" t="n">
        <v>0</v>
      </c>
      <c r="G1968" s="10" t="n">
        <v>0</v>
      </c>
      <c r="H1968" s="10" t="n">
        <v>0</v>
      </c>
      <c r="I1968" s="10" t="n">
        <v>4.594275</v>
      </c>
      <c r="J1968" s="10" t="n">
        <v>0</v>
      </c>
      <c r="K1968" s="10" t="n">
        <v>0</v>
      </c>
      <c r="L1968" s="10" t="n">
        <v>0.920925</v>
      </c>
      <c r="M1968" s="10" t="n">
        <v>21.2759262749127</v>
      </c>
      <c r="N1968" s="10" t="n">
        <v>17.6732137799263</v>
      </c>
      <c r="O1968" s="10" t="n">
        <v>23.9907903330667</v>
      </c>
      <c r="P1968" s="10" t="n">
        <v>15.5972157205854</v>
      </c>
      <c r="Q1968" s="160" t="n">
        <v>9.9921498979841</v>
      </c>
      <c r="R1968" s="148"/>
      <c r="S1968" s="149"/>
      <c r="T1968" s="149"/>
      <c r="U1968" s="151"/>
      <c r="V1968" s="10" t="s">
        <v>61</v>
      </c>
      <c r="W1968" s="138"/>
      <c r="X1968" s="151"/>
      <c r="Y1968" s="10" t="s">
        <v>61</v>
      </c>
      <c r="Z1968" s="10" t="s">
        <v>40</v>
      </c>
      <c r="AA1968" s="10" t="s">
        <v>40</v>
      </c>
      <c r="AB1968" s="10" t="s">
        <v>40</v>
      </c>
      <c r="AC1968" s="10" t="s">
        <v>40</v>
      </c>
      <c r="AD1968" s="69" t="s">
        <v>40</v>
      </c>
      <c r="AE1968" s="17"/>
      <c r="AF1968" s="12"/>
      <c r="AG1968" s="12"/>
      <c r="AH1968" s="12"/>
      <c r="AI1968" s="12"/>
      <c r="AJ1968" s="12"/>
      <c r="AK1968" s="12" t="s">
        <v>46</v>
      </c>
    </row>
    <row r="1969" customFormat="false" ht="13.8" hidden="false" customHeight="false" outlineLevel="0" collapsed="false">
      <c r="A1969" s="10" t="s">
        <v>1083</v>
      </c>
      <c r="B1969" s="10" t="s">
        <v>1082</v>
      </c>
      <c r="C1969" s="100" t="s">
        <v>1040</v>
      </c>
      <c r="D1969" s="100" t="s">
        <v>1091</v>
      </c>
      <c r="E1969" s="10" t="n">
        <v>0</v>
      </c>
      <c r="F1969" s="10" t="n">
        <v>0</v>
      </c>
      <c r="G1969" s="10" t="n">
        <v>0</v>
      </c>
      <c r="H1969" s="10" t="n">
        <v>0</v>
      </c>
      <c r="I1969" s="10" t="n">
        <v>4.594275</v>
      </c>
      <c r="J1969" s="10" t="n">
        <v>0</v>
      </c>
      <c r="K1969" s="10" t="n">
        <v>0</v>
      </c>
      <c r="L1969" s="10" t="n">
        <v>0</v>
      </c>
      <c r="M1969" s="10" t="n">
        <v>0.9156625</v>
      </c>
      <c r="N1969" s="10" t="n">
        <v>20.3696413098701</v>
      </c>
      <c r="O1969" s="10" t="n">
        <v>17.8581457851189</v>
      </c>
      <c r="P1969" s="10" t="n">
        <v>12.3819263918059</v>
      </c>
      <c r="Q1969" s="160" t="n">
        <v>5.57078889438084</v>
      </c>
      <c r="R1969" s="148"/>
      <c r="S1969" s="149"/>
      <c r="T1969" s="149"/>
      <c r="U1969" s="151"/>
      <c r="V1969" s="10" t="s">
        <v>61</v>
      </c>
      <c r="W1969" s="138"/>
      <c r="X1969" s="151"/>
      <c r="Y1969" s="149"/>
      <c r="Z1969" s="10" t="s">
        <v>41</v>
      </c>
      <c r="AA1969" s="10" t="s">
        <v>40</v>
      </c>
      <c r="AB1969" s="10" t="s">
        <v>40</v>
      </c>
      <c r="AC1969" s="10" t="s">
        <v>40</v>
      </c>
      <c r="AD1969" s="69" t="s">
        <v>40</v>
      </c>
      <c r="AE1969" s="17"/>
      <c r="AF1969" s="12"/>
      <c r="AG1969" s="12"/>
      <c r="AH1969" s="12"/>
      <c r="AI1969" s="12"/>
      <c r="AJ1969" s="12"/>
      <c r="AK1969" s="12" t="s">
        <v>46</v>
      </c>
    </row>
    <row r="1970" customFormat="false" ht="13.8" hidden="false" customHeight="false" outlineLevel="0" collapsed="false">
      <c r="A1970" s="10" t="s">
        <v>1083</v>
      </c>
      <c r="B1970" s="10" t="s">
        <v>1082</v>
      </c>
      <c r="C1970" s="100" t="s">
        <v>1040</v>
      </c>
      <c r="D1970" s="100" t="s">
        <v>1092</v>
      </c>
      <c r="E1970" s="10" t="n">
        <v>0</v>
      </c>
      <c r="F1970" s="10" t="n">
        <v>0</v>
      </c>
      <c r="G1970" s="10" t="n">
        <v>0</v>
      </c>
      <c r="H1970" s="10" t="n">
        <v>0</v>
      </c>
      <c r="I1970" s="10" t="n">
        <v>4.594275</v>
      </c>
      <c r="J1970" s="10" t="n">
        <v>0</v>
      </c>
      <c r="K1970" s="10" t="n">
        <v>0</v>
      </c>
      <c r="L1970" s="10" t="n">
        <v>0</v>
      </c>
      <c r="M1970" s="10" t="n">
        <v>0.9156625</v>
      </c>
      <c r="N1970" s="10" t="n">
        <v>0</v>
      </c>
      <c r="O1970" s="10" t="n">
        <v>0</v>
      </c>
      <c r="P1970" s="10" t="n">
        <v>0</v>
      </c>
      <c r="Q1970" s="160" t="n">
        <v>0</v>
      </c>
      <c r="R1970" s="148"/>
      <c r="S1970" s="149"/>
      <c r="T1970" s="149"/>
      <c r="U1970" s="151"/>
      <c r="V1970" s="10" t="s">
        <v>61</v>
      </c>
      <c r="W1970" s="138"/>
      <c r="X1970" s="151"/>
      <c r="Y1970" s="149"/>
      <c r="Z1970" s="10" t="s">
        <v>41</v>
      </c>
      <c r="AA1970" s="149"/>
      <c r="AB1970" s="151"/>
      <c r="AC1970" s="151"/>
      <c r="AD1970" s="150"/>
      <c r="AE1970" s="17"/>
      <c r="AF1970" s="12"/>
      <c r="AG1970" s="12"/>
      <c r="AH1970" s="12"/>
      <c r="AI1970" s="12"/>
      <c r="AJ1970" s="12"/>
      <c r="AK1970" s="12" t="s">
        <v>46</v>
      </c>
    </row>
    <row r="1971" customFormat="false" ht="13.8" hidden="false" customHeight="false" outlineLevel="0" collapsed="false">
      <c r="A1971" s="10" t="s">
        <v>1083</v>
      </c>
      <c r="B1971" s="10" t="s">
        <v>1082</v>
      </c>
      <c r="C1971" s="100" t="s">
        <v>1040</v>
      </c>
      <c r="D1971" s="100" t="s">
        <v>1093</v>
      </c>
      <c r="E1971" s="10" t="n">
        <v>0</v>
      </c>
      <c r="F1971" s="10" t="n">
        <v>0</v>
      </c>
      <c r="G1971" s="10" t="n">
        <v>0</v>
      </c>
      <c r="H1971" s="10" t="n">
        <v>0</v>
      </c>
      <c r="I1971" s="10" t="n">
        <v>4.414275</v>
      </c>
      <c r="J1971" s="10" t="n">
        <v>13.6406379219677</v>
      </c>
      <c r="K1971" s="10" t="n">
        <v>10.7455009062375</v>
      </c>
      <c r="L1971" s="10" t="n">
        <v>10.780142886298</v>
      </c>
      <c r="M1971" s="10" t="n">
        <v>14.9640719007168</v>
      </c>
      <c r="N1971" s="10" t="n">
        <v>19.9137838823455</v>
      </c>
      <c r="O1971" s="10" t="n">
        <v>18.6987878089505</v>
      </c>
      <c r="P1971" s="10" t="n">
        <v>11.7369294166565</v>
      </c>
      <c r="Q1971" s="160" t="n">
        <v>6.09199660164969</v>
      </c>
      <c r="R1971" s="148"/>
      <c r="S1971" s="149"/>
      <c r="T1971" s="149"/>
      <c r="U1971" s="151"/>
      <c r="V1971" s="10" t="s">
        <v>61</v>
      </c>
      <c r="W1971" s="10" t="s">
        <v>40</v>
      </c>
      <c r="X1971" s="10" t="s">
        <v>40</v>
      </c>
      <c r="Y1971" s="10" t="s">
        <v>40</v>
      </c>
      <c r="Z1971" s="10" t="s">
        <v>40</v>
      </c>
      <c r="AA1971" s="10" t="s">
        <v>40</v>
      </c>
      <c r="AB1971" s="10" t="s">
        <v>40</v>
      </c>
      <c r="AC1971" s="10" t="s">
        <v>40</v>
      </c>
      <c r="AD1971" s="69" t="s">
        <v>40</v>
      </c>
      <c r="AE1971" s="17"/>
      <c r="AF1971" s="12"/>
      <c r="AG1971" s="12"/>
      <c r="AH1971" s="12"/>
      <c r="AI1971" s="12"/>
      <c r="AJ1971" s="12"/>
      <c r="AK1971" s="12" t="s">
        <v>46</v>
      </c>
    </row>
    <row r="1972" customFormat="false" ht="13.8" hidden="false" customHeight="false" outlineLevel="0" collapsed="false">
      <c r="A1972" s="10" t="s">
        <v>1083</v>
      </c>
      <c r="B1972" s="10" t="s">
        <v>1082</v>
      </c>
      <c r="C1972" s="100" t="s">
        <v>1040</v>
      </c>
      <c r="D1972" s="100" t="s">
        <v>1094</v>
      </c>
      <c r="E1972" s="10" t="n">
        <v>0</v>
      </c>
      <c r="F1972" s="10" t="n">
        <v>0</v>
      </c>
      <c r="G1972" s="10" t="n">
        <v>0</v>
      </c>
      <c r="H1972" s="10" t="n">
        <v>0</v>
      </c>
      <c r="I1972" s="10" t="n">
        <v>4.414275</v>
      </c>
      <c r="J1972" s="10" t="n">
        <v>0</v>
      </c>
      <c r="K1972" s="10" t="n">
        <v>0</v>
      </c>
      <c r="L1972" s="10" t="n">
        <v>0</v>
      </c>
      <c r="M1972" s="10" t="n">
        <v>0</v>
      </c>
      <c r="N1972" s="10" t="n">
        <v>0</v>
      </c>
      <c r="O1972" s="10" t="n">
        <v>0</v>
      </c>
      <c r="P1972" s="10" t="n">
        <v>0</v>
      </c>
      <c r="Q1972" s="160" t="n">
        <v>0</v>
      </c>
      <c r="R1972" s="148"/>
      <c r="S1972" s="149"/>
      <c r="T1972" s="149"/>
      <c r="U1972" s="151"/>
      <c r="V1972" s="10" t="s">
        <v>61</v>
      </c>
      <c r="W1972" s="138"/>
      <c r="X1972" s="151"/>
      <c r="Y1972" s="149"/>
      <c r="Z1972" s="151"/>
      <c r="AA1972" s="149"/>
      <c r="AB1972" s="151"/>
      <c r="AC1972" s="151"/>
      <c r="AD1972" s="150"/>
      <c r="AE1972" s="17"/>
      <c r="AF1972" s="12"/>
      <c r="AG1972" s="12"/>
      <c r="AH1972" s="12"/>
      <c r="AI1972" s="12"/>
      <c r="AJ1972" s="12"/>
      <c r="AK1972" s="12" t="s">
        <v>46</v>
      </c>
    </row>
    <row r="1973" customFormat="false" ht="13.8" hidden="false" customHeight="false" outlineLevel="0" collapsed="false">
      <c r="A1973" s="10" t="s">
        <v>1083</v>
      </c>
      <c r="B1973" s="10" t="s">
        <v>1082</v>
      </c>
      <c r="C1973" s="100" t="s">
        <v>1040</v>
      </c>
      <c r="D1973" s="100" t="s">
        <v>1095</v>
      </c>
      <c r="E1973" s="10" t="n">
        <v>0</v>
      </c>
      <c r="F1973" s="10" t="n">
        <v>0</v>
      </c>
      <c r="G1973" s="10" t="n">
        <v>0</v>
      </c>
      <c r="H1973" s="10" t="n">
        <v>0</v>
      </c>
      <c r="I1973" s="10" t="n">
        <v>0</v>
      </c>
      <c r="J1973" s="10" t="n">
        <v>0</v>
      </c>
      <c r="K1973" s="10" t="n">
        <v>4.2225875</v>
      </c>
      <c r="L1973" s="10" t="n">
        <v>9.2570709330695</v>
      </c>
      <c r="M1973" s="10" t="n">
        <v>16.6960000991821</v>
      </c>
      <c r="N1973" s="10" t="n">
        <v>19.9811435171536</v>
      </c>
      <c r="O1973" s="10" t="n">
        <v>20.6947147713176</v>
      </c>
      <c r="P1973" s="10" t="n">
        <v>11.5055750523295</v>
      </c>
      <c r="Q1973" s="160" t="n">
        <v>5.95750233956746</v>
      </c>
      <c r="R1973" s="148"/>
      <c r="S1973" s="149"/>
      <c r="T1973" s="149"/>
      <c r="U1973" s="151"/>
      <c r="V1973" s="151"/>
      <c r="W1973" s="138"/>
      <c r="X1973" s="10" t="s">
        <v>41</v>
      </c>
      <c r="Y1973" s="10" t="s">
        <v>40</v>
      </c>
      <c r="Z1973" s="10" t="s">
        <v>40</v>
      </c>
      <c r="AA1973" s="10" t="s">
        <v>40</v>
      </c>
      <c r="AB1973" s="10" t="s">
        <v>40</v>
      </c>
      <c r="AC1973" s="10" t="s">
        <v>40</v>
      </c>
      <c r="AD1973" s="69" t="s">
        <v>40</v>
      </c>
      <c r="AE1973" s="17"/>
      <c r="AF1973" s="12"/>
      <c r="AG1973" s="12"/>
      <c r="AH1973" s="12"/>
      <c r="AI1973" s="12"/>
      <c r="AJ1973" s="12"/>
      <c r="AK1973" s="12" t="s">
        <v>46</v>
      </c>
    </row>
    <row r="1974" customFormat="false" ht="13.8" hidden="false" customHeight="false" outlineLevel="0" collapsed="false">
      <c r="A1974" s="10" t="s">
        <v>1083</v>
      </c>
      <c r="B1974" s="10" t="s">
        <v>1082</v>
      </c>
      <c r="C1974" s="100" t="s">
        <v>1040</v>
      </c>
      <c r="D1974" s="100" t="s">
        <v>1096</v>
      </c>
      <c r="E1974" s="10" t="n">
        <v>0</v>
      </c>
      <c r="F1974" s="10" t="n">
        <v>0</v>
      </c>
      <c r="G1974" s="10" t="n">
        <v>0</v>
      </c>
      <c r="H1974" s="10" t="n">
        <v>0</v>
      </c>
      <c r="I1974" s="10" t="n">
        <v>0</v>
      </c>
      <c r="J1974" s="10" t="n">
        <v>0</v>
      </c>
      <c r="K1974" s="10" t="n">
        <v>4.2225875</v>
      </c>
      <c r="L1974" s="10" t="n">
        <v>0</v>
      </c>
      <c r="M1974" s="10" t="n">
        <v>0</v>
      </c>
      <c r="N1974" s="10" t="n">
        <v>0</v>
      </c>
      <c r="O1974" s="10" t="n">
        <v>0</v>
      </c>
      <c r="P1974" s="10" t="n">
        <v>0</v>
      </c>
      <c r="Q1974" s="160" t="n">
        <v>0</v>
      </c>
      <c r="R1974" s="148"/>
      <c r="S1974" s="149"/>
      <c r="T1974" s="149"/>
      <c r="U1974" s="151"/>
      <c r="V1974" s="151"/>
      <c r="W1974" s="138"/>
      <c r="X1974" s="10" t="s">
        <v>41</v>
      </c>
      <c r="Y1974" s="149"/>
      <c r="Z1974" s="151"/>
      <c r="AA1974" s="149"/>
      <c r="AB1974" s="151"/>
      <c r="AC1974" s="151"/>
      <c r="AD1974" s="150"/>
      <c r="AE1974" s="17"/>
      <c r="AF1974" s="12"/>
      <c r="AG1974" s="12"/>
      <c r="AH1974" s="12"/>
      <c r="AI1974" s="12"/>
      <c r="AJ1974" s="12"/>
      <c r="AK1974" s="12" t="s">
        <v>46</v>
      </c>
    </row>
    <row r="1975" customFormat="false" ht="13.8" hidden="false" customHeight="false" outlineLevel="0" collapsed="false">
      <c r="A1975" s="10" t="s">
        <v>1083</v>
      </c>
      <c r="B1975" s="10" t="s">
        <v>1082</v>
      </c>
      <c r="C1975" s="100" t="s">
        <v>1040</v>
      </c>
      <c r="D1975" s="100" t="s">
        <v>1097</v>
      </c>
      <c r="E1975" s="10" t="n">
        <v>4.74950146107447</v>
      </c>
      <c r="F1975" s="10" t="n">
        <v>8.13276143301101</v>
      </c>
      <c r="G1975" s="10" t="n">
        <v>37.0948135227497</v>
      </c>
      <c r="H1975" s="10" t="n">
        <v>0</v>
      </c>
      <c r="I1975" s="10" t="n">
        <v>0</v>
      </c>
      <c r="J1975" s="10" t="n">
        <v>2.286675</v>
      </c>
      <c r="K1975" s="10" t="n">
        <v>11.6544311600072</v>
      </c>
      <c r="L1975" s="10" t="n">
        <v>9.86385728631701</v>
      </c>
      <c r="M1975" s="10" t="n">
        <v>15.7877860590816</v>
      </c>
      <c r="N1975" s="10" t="n">
        <v>19.2585698195866</v>
      </c>
      <c r="O1975" s="10" t="n">
        <v>18.0229347066156</v>
      </c>
      <c r="P1975" s="10" t="n">
        <v>11.8814303406647</v>
      </c>
      <c r="Q1975" s="160" t="n">
        <v>4.35134960072381</v>
      </c>
      <c r="R1975" s="70" t="s">
        <v>40</v>
      </c>
      <c r="S1975" s="10" t="s">
        <v>40</v>
      </c>
      <c r="T1975" s="10" t="s">
        <v>40</v>
      </c>
      <c r="U1975" s="151"/>
      <c r="V1975" s="151"/>
      <c r="W1975" s="10" t="s">
        <v>61</v>
      </c>
      <c r="X1975" s="10" t="s">
        <v>40</v>
      </c>
      <c r="Y1975" s="10" t="s">
        <v>40</v>
      </c>
      <c r="Z1975" s="10" t="s">
        <v>40</v>
      </c>
      <c r="AA1975" s="10" t="s">
        <v>40</v>
      </c>
      <c r="AB1975" s="10" t="s">
        <v>40</v>
      </c>
      <c r="AC1975" s="10" t="s">
        <v>40</v>
      </c>
      <c r="AD1975" s="69" t="s">
        <v>40</v>
      </c>
      <c r="AE1975" s="17"/>
      <c r="AF1975" s="12"/>
      <c r="AG1975" s="12"/>
      <c r="AH1975" s="12"/>
      <c r="AI1975" s="12"/>
      <c r="AJ1975" s="12"/>
      <c r="AK1975" s="12" t="s">
        <v>46</v>
      </c>
    </row>
    <row r="1976" customFormat="false" ht="13.8" hidden="false" customHeight="false" outlineLevel="0" collapsed="false">
      <c r="A1976" s="10" t="s">
        <v>1083</v>
      </c>
      <c r="B1976" s="10" t="s">
        <v>1082</v>
      </c>
      <c r="C1976" s="100" t="s">
        <v>1040</v>
      </c>
      <c r="D1976" s="100" t="s">
        <v>1098</v>
      </c>
      <c r="E1976" s="10" t="n">
        <v>4.74950146107447</v>
      </c>
      <c r="F1976" s="10" t="n">
        <v>8.13276143301101</v>
      </c>
      <c r="G1976" s="10" t="n">
        <v>37.0948135227497</v>
      </c>
      <c r="H1976" s="10" t="n">
        <v>0</v>
      </c>
      <c r="I1976" s="10" t="n">
        <v>0</v>
      </c>
      <c r="J1976" s="10" t="n">
        <v>2.1596375</v>
      </c>
      <c r="K1976" s="10" t="n">
        <v>11.6544311600072</v>
      </c>
      <c r="L1976" s="10" t="n">
        <v>9.86385728631701</v>
      </c>
      <c r="M1976" s="10" t="n">
        <v>15.7877860590816</v>
      </c>
      <c r="N1976" s="10" t="n">
        <v>19.2585698195866</v>
      </c>
      <c r="O1976" s="10" t="n">
        <v>18.0229347066156</v>
      </c>
      <c r="P1976" s="10" t="n">
        <v>11.8814303406647</v>
      </c>
      <c r="Q1976" s="160" t="n">
        <v>4.35134960072381</v>
      </c>
      <c r="R1976" s="70" t="s">
        <v>40</v>
      </c>
      <c r="S1976" s="10" t="s">
        <v>40</v>
      </c>
      <c r="T1976" s="10" t="s">
        <v>40</v>
      </c>
      <c r="U1976" s="151"/>
      <c r="V1976" s="151"/>
      <c r="W1976" s="10" t="s">
        <v>41</v>
      </c>
      <c r="X1976" s="10" t="s">
        <v>40</v>
      </c>
      <c r="Y1976" s="10" t="s">
        <v>40</v>
      </c>
      <c r="Z1976" s="10" t="s">
        <v>40</v>
      </c>
      <c r="AA1976" s="10" t="s">
        <v>40</v>
      </c>
      <c r="AB1976" s="10" t="s">
        <v>40</v>
      </c>
      <c r="AC1976" s="10" t="s">
        <v>40</v>
      </c>
      <c r="AD1976" s="69" t="s">
        <v>40</v>
      </c>
      <c r="AE1976" s="17"/>
      <c r="AF1976" s="12"/>
      <c r="AG1976" s="12"/>
      <c r="AH1976" s="12"/>
      <c r="AI1976" s="12"/>
      <c r="AJ1976" s="12"/>
      <c r="AK1976" s="12" t="s">
        <v>46</v>
      </c>
    </row>
    <row r="1977" customFormat="false" ht="13.8" hidden="false" customHeight="false" outlineLevel="0" collapsed="false">
      <c r="A1977" s="10" t="s">
        <v>1083</v>
      </c>
      <c r="B1977" s="10" t="s">
        <v>1082</v>
      </c>
      <c r="C1977" s="100" t="s">
        <v>1040</v>
      </c>
      <c r="D1977" s="100" t="s">
        <v>1099</v>
      </c>
      <c r="E1977" s="10" t="n">
        <v>4.74950146107447</v>
      </c>
      <c r="F1977" s="10" t="n">
        <v>8.13276143301101</v>
      </c>
      <c r="G1977" s="10" t="n">
        <v>37.0948135227497</v>
      </c>
      <c r="H1977" s="10" t="n">
        <v>0</v>
      </c>
      <c r="I1977" s="10" t="n">
        <v>0</v>
      </c>
      <c r="J1977" s="10" t="n">
        <v>2.1596375</v>
      </c>
      <c r="K1977" s="10" t="n">
        <v>0</v>
      </c>
      <c r="L1977" s="10" t="n">
        <v>0</v>
      </c>
      <c r="M1977" s="10" t="n">
        <v>0</v>
      </c>
      <c r="N1977" s="10" t="n">
        <v>0</v>
      </c>
      <c r="O1977" s="10" t="n">
        <v>0</v>
      </c>
      <c r="P1977" s="10" t="n">
        <v>0</v>
      </c>
      <c r="Q1977" s="160" t="n">
        <v>0</v>
      </c>
      <c r="R1977" s="70" t="s">
        <v>40</v>
      </c>
      <c r="S1977" s="10" t="s">
        <v>40</v>
      </c>
      <c r="T1977" s="10" t="s">
        <v>40</v>
      </c>
      <c r="U1977" s="151"/>
      <c r="V1977" s="151"/>
      <c r="W1977" s="10" t="s">
        <v>41</v>
      </c>
      <c r="X1977" s="151"/>
      <c r="Y1977" s="149"/>
      <c r="Z1977" s="151"/>
      <c r="AA1977" s="149"/>
      <c r="AB1977" s="151"/>
      <c r="AC1977" s="151"/>
      <c r="AD1977" s="150"/>
      <c r="AE1977" s="17"/>
      <c r="AF1977" s="12"/>
      <c r="AG1977" s="12"/>
      <c r="AH1977" s="12"/>
      <c r="AI1977" s="12"/>
      <c r="AJ1977" s="12"/>
      <c r="AK1977" s="12" t="s">
        <v>46</v>
      </c>
    </row>
    <row r="1978" customFormat="false" ht="13.8" hidden="false" customHeight="false" outlineLevel="0" collapsed="false">
      <c r="A1978" s="10" t="s">
        <v>1083</v>
      </c>
      <c r="B1978" s="10" t="s">
        <v>1082</v>
      </c>
      <c r="C1978" s="100" t="s">
        <v>1040</v>
      </c>
      <c r="D1978" s="100" t="s">
        <v>1187</v>
      </c>
      <c r="E1978" s="10" t="n">
        <v>0</v>
      </c>
      <c r="F1978" s="10" t="n">
        <v>0</v>
      </c>
      <c r="G1978" s="10" t="n">
        <v>0</v>
      </c>
      <c r="H1978" s="10" t="n">
        <v>0</v>
      </c>
      <c r="I1978" s="10" t="n">
        <v>5.09355</v>
      </c>
      <c r="J1978" s="10" t="n">
        <v>0</v>
      </c>
      <c r="K1978" s="10" t="n">
        <v>0</v>
      </c>
      <c r="L1978" s="10" t="n">
        <v>0.983025</v>
      </c>
      <c r="M1978" s="10" t="n">
        <v>21.8004279903003</v>
      </c>
      <c r="N1978" s="10" t="n">
        <v>18.0864987628801</v>
      </c>
      <c r="O1978" s="10" t="n">
        <v>24.7220763138362</v>
      </c>
      <c r="P1978" s="10" t="n">
        <v>14.7909905229296</v>
      </c>
      <c r="Q1978" s="160" t="n">
        <v>8.20762940815517</v>
      </c>
      <c r="R1978" s="148"/>
      <c r="S1978" s="149"/>
      <c r="T1978" s="149"/>
      <c r="U1978" s="151"/>
      <c r="V1978" s="10" t="s">
        <v>61</v>
      </c>
      <c r="W1978" s="138"/>
      <c r="X1978" s="151"/>
      <c r="Y1978" s="10" t="s">
        <v>61</v>
      </c>
      <c r="Z1978" s="10" t="s">
        <v>40</v>
      </c>
      <c r="AA1978" s="10" t="s">
        <v>40</v>
      </c>
      <c r="AB1978" s="10" t="s">
        <v>40</v>
      </c>
      <c r="AC1978" s="10" t="s">
        <v>40</v>
      </c>
      <c r="AD1978" s="69" t="s">
        <v>40</v>
      </c>
      <c r="AE1978" s="17"/>
      <c r="AF1978" s="12"/>
      <c r="AG1978" s="12"/>
      <c r="AH1978" s="12"/>
      <c r="AI1978" s="12"/>
      <c r="AJ1978" s="12"/>
      <c r="AK1978" s="12" t="s">
        <v>46</v>
      </c>
    </row>
    <row r="1979" customFormat="false" ht="13.8" hidden="false" customHeight="false" outlineLevel="0" collapsed="false">
      <c r="A1979" s="10" t="s">
        <v>1083</v>
      </c>
      <c r="B1979" s="10" t="s">
        <v>1082</v>
      </c>
      <c r="C1979" s="100" t="s">
        <v>1040</v>
      </c>
      <c r="D1979" s="100" t="s">
        <v>1101</v>
      </c>
      <c r="E1979" s="10" t="n">
        <v>0</v>
      </c>
      <c r="F1979" s="10" t="n">
        <v>0</v>
      </c>
      <c r="G1979" s="10" t="n">
        <v>0</v>
      </c>
      <c r="H1979" s="10" t="n">
        <v>0</v>
      </c>
      <c r="I1979" s="10" t="n">
        <v>5.09355</v>
      </c>
      <c r="J1979" s="10" t="n">
        <v>0</v>
      </c>
      <c r="K1979" s="10" t="n">
        <v>0</v>
      </c>
      <c r="L1979" s="10" t="n">
        <v>0</v>
      </c>
      <c r="M1979" s="10" t="n">
        <v>0.9547625</v>
      </c>
      <c r="N1979" s="10" t="n">
        <v>20.420144165733</v>
      </c>
      <c r="O1979" s="10" t="n">
        <v>18.4187091354813</v>
      </c>
      <c r="P1979" s="10" t="n">
        <v>12.1505745819637</v>
      </c>
      <c r="Q1979" s="160" t="n">
        <v>5.51521011761257</v>
      </c>
      <c r="R1979" s="148"/>
      <c r="S1979" s="149"/>
      <c r="T1979" s="149"/>
      <c r="U1979" s="151"/>
      <c r="V1979" s="10" t="s">
        <v>61</v>
      </c>
      <c r="W1979" s="138"/>
      <c r="X1979" s="151"/>
      <c r="Y1979" s="149"/>
      <c r="Z1979" s="10" t="s">
        <v>41</v>
      </c>
      <c r="AA1979" s="10" t="s">
        <v>40</v>
      </c>
      <c r="AB1979" s="10" t="s">
        <v>40</v>
      </c>
      <c r="AC1979" s="10" t="s">
        <v>40</v>
      </c>
      <c r="AD1979" s="69" t="s">
        <v>40</v>
      </c>
      <c r="AE1979" s="17"/>
      <c r="AF1979" s="12"/>
      <c r="AG1979" s="12"/>
      <c r="AH1979" s="12"/>
      <c r="AI1979" s="12"/>
      <c r="AJ1979" s="12"/>
      <c r="AK1979" s="12" t="s">
        <v>46</v>
      </c>
    </row>
    <row r="1980" customFormat="false" ht="13.8" hidden="false" customHeight="false" outlineLevel="0" collapsed="false">
      <c r="A1980" s="10" t="s">
        <v>1083</v>
      </c>
      <c r="B1980" s="10" t="s">
        <v>1082</v>
      </c>
      <c r="C1980" s="100" t="s">
        <v>1040</v>
      </c>
      <c r="D1980" s="100" t="s">
        <v>1102</v>
      </c>
      <c r="E1980" s="10" t="n">
        <v>0</v>
      </c>
      <c r="F1980" s="10" t="n">
        <v>0</v>
      </c>
      <c r="G1980" s="10" t="n">
        <v>0</v>
      </c>
      <c r="H1980" s="10" t="n">
        <v>0</v>
      </c>
      <c r="I1980" s="10" t="n">
        <v>5.09355</v>
      </c>
      <c r="J1980" s="10" t="n">
        <v>0</v>
      </c>
      <c r="K1980" s="10" t="n">
        <v>0</v>
      </c>
      <c r="L1980" s="10" t="n">
        <v>0</v>
      </c>
      <c r="M1980" s="10" t="n">
        <v>0.9547625</v>
      </c>
      <c r="N1980" s="10" t="n">
        <v>0</v>
      </c>
      <c r="O1980" s="10" t="n">
        <v>0</v>
      </c>
      <c r="P1980" s="10" t="n">
        <v>0</v>
      </c>
      <c r="Q1980" s="160" t="n">
        <v>0</v>
      </c>
      <c r="R1980" s="148"/>
      <c r="S1980" s="149"/>
      <c r="T1980" s="149"/>
      <c r="U1980" s="151"/>
      <c r="V1980" s="10" t="s">
        <v>61</v>
      </c>
      <c r="W1980" s="138"/>
      <c r="X1980" s="151"/>
      <c r="Y1980" s="149"/>
      <c r="Z1980" s="10" t="s">
        <v>41</v>
      </c>
      <c r="AA1980" s="149"/>
      <c r="AB1980" s="151"/>
      <c r="AC1980" s="151"/>
      <c r="AD1980" s="150"/>
      <c r="AE1980" s="17"/>
      <c r="AF1980" s="12"/>
      <c r="AG1980" s="12"/>
      <c r="AH1980" s="12"/>
      <c r="AI1980" s="12"/>
      <c r="AJ1980" s="12"/>
      <c r="AK1980" s="12" t="s">
        <v>46</v>
      </c>
    </row>
    <row r="1981" customFormat="false" ht="13.8" hidden="false" customHeight="false" outlineLevel="0" collapsed="false">
      <c r="A1981" s="10" t="s">
        <v>1083</v>
      </c>
      <c r="B1981" s="10" t="s">
        <v>1082</v>
      </c>
      <c r="C1981" s="100" t="s">
        <v>1040</v>
      </c>
      <c r="D1981" s="100" t="s">
        <v>1103</v>
      </c>
      <c r="E1981" s="10" t="n">
        <v>0</v>
      </c>
      <c r="F1981" s="10" t="n">
        <v>0</v>
      </c>
      <c r="G1981" s="10" t="n">
        <v>0</v>
      </c>
      <c r="H1981" s="10" t="n">
        <v>0</v>
      </c>
      <c r="I1981" s="10" t="n">
        <v>4.91355</v>
      </c>
      <c r="J1981" s="10" t="n">
        <v>15.1512846882854</v>
      </c>
      <c r="K1981" s="10" t="n">
        <v>11.7426428145596</v>
      </c>
      <c r="L1981" s="10" t="n">
        <v>10.9601421015603</v>
      </c>
      <c r="M1981" s="10" t="n">
        <v>15.6284293958119</v>
      </c>
      <c r="N1981" s="10" t="n">
        <v>20.8123560462679</v>
      </c>
      <c r="O1981" s="10" t="n">
        <v>18.8827136797564</v>
      </c>
      <c r="P1981" s="10" t="n">
        <v>11.6684232439314</v>
      </c>
      <c r="Q1981" s="160" t="n">
        <v>6.63985248122897</v>
      </c>
      <c r="R1981" s="148"/>
      <c r="S1981" s="149"/>
      <c r="T1981" s="149"/>
      <c r="U1981" s="151"/>
      <c r="V1981" s="10" t="s">
        <v>61</v>
      </c>
      <c r="W1981" s="10" t="s">
        <v>40</v>
      </c>
      <c r="X1981" s="10" t="s">
        <v>40</v>
      </c>
      <c r="Y1981" s="10" t="s">
        <v>40</v>
      </c>
      <c r="Z1981" s="10" t="s">
        <v>40</v>
      </c>
      <c r="AA1981" s="10" t="s">
        <v>40</v>
      </c>
      <c r="AB1981" s="10" t="s">
        <v>40</v>
      </c>
      <c r="AC1981" s="10" t="s">
        <v>40</v>
      </c>
      <c r="AD1981" s="69" t="s">
        <v>40</v>
      </c>
      <c r="AE1981" s="17"/>
      <c r="AF1981" s="12"/>
      <c r="AG1981" s="12"/>
      <c r="AH1981" s="12"/>
      <c r="AI1981" s="12"/>
      <c r="AJ1981" s="12"/>
      <c r="AK1981" s="12" t="s">
        <v>46</v>
      </c>
    </row>
    <row r="1982" customFormat="false" ht="13.8" hidden="false" customHeight="false" outlineLevel="0" collapsed="false">
      <c r="A1982" s="10" t="s">
        <v>1083</v>
      </c>
      <c r="B1982" s="10" t="s">
        <v>1082</v>
      </c>
      <c r="C1982" s="100" t="s">
        <v>1040</v>
      </c>
      <c r="D1982" s="100" t="s">
        <v>1104</v>
      </c>
      <c r="E1982" s="10" t="n">
        <v>0</v>
      </c>
      <c r="F1982" s="10" t="n">
        <v>0</v>
      </c>
      <c r="G1982" s="10" t="n">
        <v>0</v>
      </c>
      <c r="H1982" s="10" t="n">
        <v>0</v>
      </c>
      <c r="I1982" s="10" t="n">
        <v>4.91355</v>
      </c>
      <c r="J1982" s="10" t="n">
        <v>0</v>
      </c>
      <c r="K1982" s="10" t="n">
        <v>0</v>
      </c>
      <c r="L1982" s="10" t="n">
        <v>0</v>
      </c>
      <c r="M1982" s="10" t="n">
        <v>0</v>
      </c>
      <c r="N1982" s="10" t="n">
        <v>0</v>
      </c>
      <c r="O1982" s="10" t="n">
        <v>0</v>
      </c>
      <c r="P1982" s="10" t="n">
        <v>0</v>
      </c>
      <c r="Q1982" s="160" t="n">
        <v>0</v>
      </c>
      <c r="R1982" s="148"/>
      <c r="S1982" s="149"/>
      <c r="T1982" s="149"/>
      <c r="U1982" s="151"/>
      <c r="V1982" s="10" t="s">
        <v>61</v>
      </c>
      <c r="W1982" s="138"/>
      <c r="X1982" s="151"/>
      <c r="Y1982" s="149"/>
      <c r="Z1982" s="151"/>
      <c r="AA1982" s="149"/>
      <c r="AB1982" s="151"/>
      <c r="AC1982" s="151"/>
      <c r="AD1982" s="150"/>
      <c r="AE1982" s="17"/>
      <c r="AF1982" s="12"/>
      <c r="AG1982" s="12"/>
      <c r="AH1982" s="12"/>
      <c r="AI1982" s="12"/>
      <c r="AJ1982" s="12"/>
      <c r="AK1982" s="12" t="s">
        <v>46</v>
      </c>
    </row>
    <row r="1983" customFormat="false" ht="13.8" hidden="false" customHeight="false" outlineLevel="0" collapsed="false">
      <c r="A1983" s="10" t="s">
        <v>1083</v>
      </c>
      <c r="B1983" s="10" t="s">
        <v>1082</v>
      </c>
      <c r="C1983" s="100" t="s">
        <v>1040</v>
      </c>
      <c r="D1983" s="100" t="s">
        <v>1105</v>
      </c>
      <c r="E1983" s="10" t="n">
        <v>0</v>
      </c>
      <c r="F1983" s="10" t="n">
        <v>0</v>
      </c>
      <c r="G1983" s="10" t="n">
        <v>0</v>
      </c>
      <c r="H1983" s="10" t="n">
        <v>0</v>
      </c>
      <c r="I1983" s="10" t="n">
        <v>0</v>
      </c>
      <c r="J1983" s="10" t="n">
        <v>0</v>
      </c>
      <c r="K1983" s="10" t="n">
        <v>4.831825</v>
      </c>
      <c r="L1983" s="10" t="n">
        <v>9.68592784234456</v>
      </c>
      <c r="M1983" s="10" t="n">
        <v>17.3757146378713</v>
      </c>
      <c r="N1983" s="10" t="n">
        <v>20.6532156893185</v>
      </c>
      <c r="O1983" s="10" t="n">
        <v>20.6182141655258</v>
      </c>
      <c r="P1983" s="10" t="n">
        <v>12.48943316085</v>
      </c>
      <c r="Q1983" s="160" t="n">
        <v>6.78179178919111</v>
      </c>
      <c r="R1983" s="148"/>
      <c r="S1983" s="149"/>
      <c r="T1983" s="149"/>
      <c r="U1983" s="151"/>
      <c r="V1983" s="151"/>
      <c r="W1983" s="138"/>
      <c r="X1983" s="10" t="s">
        <v>41</v>
      </c>
      <c r="Y1983" s="10" t="s">
        <v>40</v>
      </c>
      <c r="Z1983" s="10" t="s">
        <v>40</v>
      </c>
      <c r="AA1983" s="10" t="s">
        <v>40</v>
      </c>
      <c r="AB1983" s="10" t="s">
        <v>40</v>
      </c>
      <c r="AC1983" s="10" t="s">
        <v>40</v>
      </c>
      <c r="AD1983" s="69" t="s">
        <v>40</v>
      </c>
      <c r="AE1983" s="17"/>
      <c r="AF1983" s="12"/>
      <c r="AG1983" s="12"/>
      <c r="AH1983" s="12"/>
      <c r="AI1983" s="12"/>
      <c r="AJ1983" s="12"/>
      <c r="AK1983" s="12" t="s">
        <v>46</v>
      </c>
    </row>
    <row r="1984" customFormat="false" ht="13.8" hidden="false" customHeight="false" outlineLevel="0" collapsed="false">
      <c r="A1984" s="10" t="s">
        <v>1083</v>
      </c>
      <c r="B1984" s="10" t="s">
        <v>1082</v>
      </c>
      <c r="C1984" s="100" t="s">
        <v>1040</v>
      </c>
      <c r="D1984" s="100" t="s">
        <v>1106</v>
      </c>
      <c r="E1984" s="10" t="n">
        <v>0</v>
      </c>
      <c r="F1984" s="10" t="n">
        <v>0</v>
      </c>
      <c r="G1984" s="10" t="n">
        <v>0</v>
      </c>
      <c r="H1984" s="10" t="n">
        <v>0</v>
      </c>
      <c r="I1984" s="10" t="n">
        <v>0</v>
      </c>
      <c r="J1984" s="10" t="n">
        <v>0</v>
      </c>
      <c r="K1984" s="10" t="n">
        <v>4.831825</v>
      </c>
      <c r="L1984" s="10" t="n">
        <v>0</v>
      </c>
      <c r="M1984" s="10" t="n">
        <v>0</v>
      </c>
      <c r="N1984" s="10" t="n">
        <v>0</v>
      </c>
      <c r="O1984" s="10" t="n">
        <v>0</v>
      </c>
      <c r="P1984" s="10" t="n">
        <v>0</v>
      </c>
      <c r="Q1984" s="160" t="n">
        <v>0</v>
      </c>
      <c r="R1984" s="148"/>
      <c r="S1984" s="149"/>
      <c r="T1984" s="149"/>
      <c r="U1984" s="151"/>
      <c r="V1984" s="151"/>
      <c r="W1984" s="138"/>
      <c r="X1984" s="10" t="s">
        <v>41</v>
      </c>
      <c r="Y1984" s="149"/>
      <c r="Z1984" s="151"/>
      <c r="AA1984" s="149"/>
      <c r="AB1984" s="151"/>
      <c r="AC1984" s="151"/>
      <c r="AD1984" s="150"/>
      <c r="AE1984" s="17"/>
      <c r="AF1984" s="12"/>
      <c r="AG1984" s="12"/>
      <c r="AH1984" s="12"/>
      <c r="AI1984" s="12"/>
      <c r="AJ1984" s="12"/>
      <c r="AK1984" s="12" t="s">
        <v>46</v>
      </c>
    </row>
    <row r="1985" customFormat="false" ht="13.8" hidden="false" customHeight="false" outlineLevel="0" collapsed="false">
      <c r="A1985" s="10" t="s">
        <v>1083</v>
      </c>
      <c r="B1985" s="10" t="s">
        <v>1082</v>
      </c>
      <c r="C1985" s="100" t="s">
        <v>1040</v>
      </c>
      <c r="D1985" s="100" t="s">
        <v>1107</v>
      </c>
      <c r="E1985" s="10" t="n">
        <v>4.58742954901287</v>
      </c>
      <c r="F1985" s="10" t="n">
        <v>8.21728646045639</v>
      </c>
      <c r="G1985" s="10" t="n">
        <v>37.9590564340885</v>
      </c>
      <c r="H1985" s="10" t="n">
        <v>0</v>
      </c>
      <c r="I1985" s="10" t="n">
        <v>0</v>
      </c>
      <c r="J1985" s="10" t="n">
        <v>3.020625</v>
      </c>
      <c r="K1985" s="10" t="n">
        <v>13.2928538535323</v>
      </c>
      <c r="L1985" s="10" t="n">
        <v>10.594285598823</v>
      </c>
      <c r="M1985" s="10" t="n">
        <v>16.5151421512876</v>
      </c>
      <c r="N1985" s="10" t="n">
        <v>20.3669290457453</v>
      </c>
      <c r="O1985" s="10" t="n">
        <v>18.5899229587189</v>
      </c>
      <c r="P1985" s="10" t="n">
        <v>9.74114185997418</v>
      </c>
      <c r="Q1985" s="160" t="n">
        <v>5.0521405679839</v>
      </c>
      <c r="R1985" s="70" t="s">
        <v>40</v>
      </c>
      <c r="S1985" s="10" t="s">
        <v>40</v>
      </c>
      <c r="T1985" s="10" t="s">
        <v>40</v>
      </c>
      <c r="U1985" s="151"/>
      <c r="V1985" s="151"/>
      <c r="W1985" s="10" t="s">
        <v>61</v>
      </c>
      <c r="X1985" s="10" t="s">
        <v>40</v>
      </c>
      <c r="Y1985" s="10" t="s">
        <v>40</v>
      </c>
      <c r="Z1985" s="10" t="s">
        <v>40</v>
      </c>
      <c r="AA1985" s="10" t="s">
        <v>40</v>
      </c>
      <c r="AB1985" s="10" t="s">
        <v>40</v>
      </c>
      <c r="AC1985" s="10" t="s">
        <v>40</v>
      </c>
      <c r="AD1985" s="69" t="s">
        <v>40</v>
      </c>
      <c r="AE1985" s="17"/>
      <c r="AF1985" s="12"/>
      <c r="AG1985" s="12"/>
      <c r="AH1985" s="12"/>
      <c r="AI1985" s="12"/>
      <c r="AJ1985" s="12"/>
      <c r="AK1985" s="12" t="s">
        <v>46</v>
      </c>
    </row>
    <row r="1986" customFormat="false" ht="13.8" hidden="false" customHeight="false" outlineLevel="0" collapsed="false">
      <c r="A1986" s="10" t="s">
        <v>1083</v>
      </c>
      <c r="B1986" s="10" t="s">
        <v>1082</v>
      </c>
      <c r="C1986" s="100" t="s">
        <v>1040</v>
      </c>
      <c r="D1986" s="100" t="s">
        <v>1108</v>
      </c>
      <c r="E1986" s="10" t="n">
        <v>4.58742954901287</v>
      </c>
      <c r="F1986" s="10" t="n">
        <v>8.21728646045639</v>
      </c>
      <c r="G1986" s="10" t="n">
        <v>48.0707138324423</v>
      </c>
      <c r="H1986" s="10" t="n">
        <v>0</v>
      </c>
      <c r="I1986" s="10" t="n">
        <v>0</v>
      </c>
      <c r="J1986" s="10" t="n">
        <v>0</v>
      </c>
      <c r="K1986" s="10" t="n">
        <v>0</v>
      </c>
      <c r="L1986" s="10" t="n">
        <v>1.6422</v>
      </c>
      <c r="M1986" s="10" t="n">
        <v>22.8995013982058</v>
      </c>
      <c r="N1986" s="10" t="n">
        <v>10.5175692588091</v>
      </c>
      <c r="O1986" s="10" t="n">
        <v>15.7598576375416</v>
      </c>
      <c r="P1986" s="10" t="n">
        <v>14.0272844050612</v>
      </c>
      <c r="Q1986" s="160" t="n">
        <v>7.35235852854593</v>
      </c>
      <c r="R1986" s="70" t="s">
        <v>40</v>
      </c>
      <c r="S1986" s="10" t="s">
        <v>40</v>
      </c>
      <c r="T1986" s="10" t="s">
        <v>40</v>
      </c>
      <c r="U1986" s="151"/>
      <c r="V1986" s="151"/>
      <c r="W1986" s="138"/>
      <c r="X1986" s="151"/>
      <c r="Y1986" s="10" t="s">
        <v>41</v>
      </c>
      <c r="Z1986" s="10" t="s">
        <v>40</v>
      </c>
      <c r="AA1986" s="10" t="s">
        <v>40</v>
      </c>
      <c r="AB1986" s="10" t="s">
        <v>40</v>
      </c>
      <c r="AC1986" s="10" t="s">
        <v>40</v>
      </c>
      <c r="AD1986" s="69" t="s">
        <v>40</v>
      </c>
      <c r="AE1986" s="17"/>
      <c r="AF1986" s="12"/>
      <c r="AG1986" s="12"/>
      <c r="AH1986" s="12"/>
      <c r="AI1986" s="12"/>
      <c r="AJ1986" s="12"/>
      <c r="AK1986" s="12" t="s">
        <v>46</v>
      </c>
    </row>
    <row r="1987" customFormat="false" ht="13.8" hidden="false" customHeight="false" outlineLevel="0" collapsed="false">
      <c r="A1987" s="10" t="s">
        <v>1083</v>
      </c>
      <c r="B1987" s="10" t="s">
        <v>1082</v>
      </c>
      <c r="C1987" s="100" t="s">
        <v>1040</v>
      </c>
      <c r="D1987" s="100" t="s">
        <v>1109</v>
      </c>
      <c r="E1987" s="10" t="n">
        <v>4.58742954901287</v>
      </c>
      <c r="F1987" s="10" t="n">
        <v>8.21728646045639</v>
      </c>
      <c r="G1987" s="10" t="n">
        <v>48.0707138324423</v>
      </c>
      <c r="H1987" s="10" t="n">
        <v>0</v>
      </c>
      <c r="I1987" s="10" t="n">
        <v>0</v>
      </c>
      <c r="J1987" s="10" t="n">
        <v>0</v>
      </c>
      <c r="K1987" s="10" t="n">
        <v>0</v>
      </c>
      <c r="L1987" s="10" t="n">
        <v>1.6422</v>
      </c>
      <c r="M1987" s="10" t="n">
        <v>0</v>
      </c>
      <c r="N1987" s="10" t="n">
        <v>0</v>
      </c>
      <c r="O1987" s="10" t="n">
        <v>0</v>
      </c>
      <c r="P1987" s="10" t="n">
        <v>0</v>
      </c>
      <c r="Q1987" s="160" t="n">
        <v>0</v>
      </c>
      <c r="R1987" s="70" t="s">
        <v>40</v>
      </c>
      <c r="S1987" s="10" t="s">
        <v>40</v>
      </c>
      <c r="T1987" s="10" t="s">
        <v>40</v>
      </c>
      <c r="U1987" s="151"/>
      <c r="V1987" s="151"/>
      <c r="W1987" s="138"/>
      <c r="X1987" s="151"/>
      <c r="Y1987" s="10" t="s">
        <v>41</v>
      </c>
      <c r="Z1987" s="151"/>
      <c r="AA1987" s="149"/>
      <c r="AB1987" s="151"/>
      <c r="AC1987" s="151"/>
      <c r="AD1987" s="150"/>
      <c r="AE1987" s="17"/>
      <c r="AF1987" s="12"/>
      <c r="AG1987" s="12"/>
      <c r="AH1987" s="12"/>
      <c r="AI1987" s="12"/>
      <c r="AJ1987" s="12"/>
      <c r="AK1987" s="12" t="s">
        <v>46</v>
      </c>
    </row>
    <row r="1988" customFormat="false" ht="13.8" hidden="false" customHeight="false" outlineLevel="0" collapsed="false">
      <c r="A1988" s="10" t="s">
        <v>1083</v>
      </c>
      <c r="B1988" s="10" t="s">
        <v>1082</v>
      </c>
      <c r="C1988" s="100" t="s">
        <v>1040</v>
      </c>
      <c r="D1988" s="100" t="s">
        <v>1110</v>
      </c>
      <c r="E1988" s="10" t="n">
        <v>0</v>
      </c>
      <c r="F1988" s="10" t="n">
        <v>0</v>
      </c>
      <c r="G1988" s="10" t="n">
        <v>0</v>
      </c>
      <c r="H1988" s="10" t="n">
        <v>0</v>
      </c>
      <c r="I1988" s="10" t="n">
        <v>5.4423</v>
      </c>
      <c r="J1988" s="10" t="n">
        <v>0</v>
      </c>
      <c r="K1988" s="10" t="n">
        <v>0</v>
      </c>
      <c r="L1988" s="10" t="n">
        <v>1.0728</v>
      </c>
      <c r="M1988" s="10" t="n">
        <v>22.4662110209465</v>
      </c>
      <c r="N1988" s="10" t="n">
        <v>18.4714300291879</v>
      </c>
      <c r="O1988" s="10" t="n">
        <v>24.0026963608606</v>
      </c>
      <c r="P1988" s="10" t="n">
        <v>13.6656403541565</v>
      </c>
      <c r="Q1988" s="160" t="n">
        <v>9.94949340820313</v>
      </c>
      <c r="R1988" s="148"/>
      <c r="S1988" s="149"/>
      <c r="T1988" s="149"/>
      <c r="U1988" s="151"/>
      <c r="V1988" s="10" t="s">
        <v>61</v>
      </c>
      <c r="W1988" s="138"/>
      <c r="X1988" s="151"/>
      <c r="Y1988" s="10" t="s">
        <v>61</v>
      </c>
      <c r="Z1988" s="10" t="s">
        <v>40</v>
      </c>
      <c r="AA1988" s="10" t="s">
        <v>40</v>
      </c>
      <c r="AB1988" s="10" t="s">
        <v>40</v>
      </c>
      <c r="AC1988" s="10" t="s">
        <v>40</v>
      </c>
      <c r="AD1988" s="69" t="s">
        <v>40</v>
      </c>
      <c r="AE1988" s="17"/>
      <c r="AF1988" s="12"/>
      <c r="AG1988" s="12"/>
      <c r="AH1988" s="12"/>
      <c r="AI1988" s="12"/>
      <c r="AJ1988" s="12"/>
      <c r="AK1988" s="12" t="s">
        <v>46</v>
      </c>
    </row>
    <row r="1989" customFormat="false" ht="13.8" hidden="false" customHeight="false" outlineLevel="0" collapsed="false">
      <c r="A1989" s="10" t="s">
        <v>1083</v>
      </c>
      <c r="B1989" s="10" t="s">
        <v>1082</v>
      </c>
      <c r="C1989" s="100" t="s">
        <v>1040</v>
      </c>
      <c r="D1989" s="100" t="s">
        <v>1111</v>
      </c>
      <c r="E1989" s="10" t="n">
        <v>0</v>
      </c>
      <c r="F1989" s="10" t="n">
        <v>0</v>
      </c>
      <c r="G1989" s="10" t="n">
        <v>0</v>
      </c>
      <c r="H1989" s="10" t="n">
        <v>0</v>
      </c>
      <c r="I1989" s="10" t="n">
        <v>5.4423</v>
      </c>
      <c r="J1989" s="10" t="n">
        <v>0</v>
      </c>
      <c r="K1989" s="10" t="n">
        <v>0</v>
      </c>
      <c r="L1989" s="10" t="n">
        <v>0</v>
      </c>
      <c r="M1989" s="10" t="n">
        <v>1.0121375</v>
      </c>
      <c r="N1989" s="10" t="n">
        <v>20.2305003468479</v>
      </c>
      <c r="O1989" s="10" t="n">
        <v>19.3139266222715</v>
      </c>
      <c r="P1989" s="10" t="n">
        <v>11.3459240112986</v>
      </c>
      <c r="Q1989" s="160" t="n">
        <v>6.4506539276668</v>
      </c>
      <c r="R1989" s="148"/>
      <c r="S1989" s="149"/>
      <c r="T1989" s="149"/>
      <c r="U1989" s="151"/>
      <c r="V1989" s="10" t="s">
        <v>61</v>
      </c>
      <c r="W1989" s="138"/>
      <c r="X1989" s="151"/>
      <c r="Y1989" s="149"/>
      <c r="Z1989" s="10" t="s">
        <v>41</v>
      </c>
      <c r="AA1989" s="10" t="s">
        <v>40</v>
      </c>
      <c r="AB1989" s="10" t="s">
        <v>40</v>
      </c>
      <c r="AC1989" s="10" t="s">
        <v>40</v>
      </c>
      <c r="AD1989" s="69" t="s">
        <v>40</v>
      </c>
      <c r="AE1989" s="17"/>
      <c r="AF1989" s="12"/>
      <c r="AG1989" s="12"/>
      <c r="AH1989" s="12"/>
      <c r="AI1989" s="12"/>
      <c r="AJ1989" s="12"/>
      <c r="AK1989" s="12" t="s">
        <v>46</v>
      </c>
    </row>
    <row r="1990" customFormat="false" ht="13.8" hidden="false" customHeight="false" outlineLevel="0" collapsed="false">
      <c r="A1990" s="10" t="s">
        <v>1083</v>
      </c>
      <c r="B1990" s="10" t="s">
        <v>1082</v>
      </c>
      <c r="C1990" s="100" t="s">
        <v>1040</v>
      </c>
      <c r="D1990" s="100" t="s">
        <v>1112</v>
      </c>
      <c r="E1990" s="10" t="n">
        <v>0</v>
      </c>
      <c r="F1990" s="10" t="n">
        <v>0</v>
      </c>
      <c r="G1990" s="10" t="n">
        <v>0</v>
      </c>
      <c r="H1990" s="10" t="n">
        <v>0</v>
      </c>
      <c r="I1990" s="10" t="n">
        <v>5.4423</v>
      </c>
      <c r="J1990" s="10" t="n">
        <v>0</v>
      </c>
      <c r="K1990" s="10" t="n">
        <v>0</v>
      </c>
      <c r="L1990" s="10" t="n">
        <v>0</v>
      </c>
      <c r="M1990" s="10" t="n">
        <v>1.0121375</v>
      </c>
      <c r="N1990" s="10" t="n">
        <v>0</v>
      </c>
      <c r="O1990" s="10" t="n">
        <v>0</v>
      </c>
      <c r="P1990" s="10" t="n">
        <v>0</v>
      </c>
      <c r="Q1990" s="160" t="n">
        <v>0</v>
      </c>
      <c r="R1990" s="148"/>
      <c r="S1990" s="149"/>
      <c r="T1990" s="149"/>
      <c r="U1990" s="151"/>
      <c r="V1990" s="10" t="s">
        <v>61</v>
      </c>
      <c r="W1990" s="138"/>
      <c r="X1990" s="151"/>
      <c r="Y1990" s="149"/>
      <c r="Z1990" s="10" t="s">
        <v>41</v>
      </c>
      <c r="AA1990" s="149"/>
      <c r="AB1990" s="151"/>
      <c r="AC1990" s="151"/>
      <c r="AD1990" s="150"/>
      <c r="AE1990" s="17"/>
      <c r="AF1990" s="12"/>
      <c r="AG1990" s="12"/>
      <c r="AH1990" s="12"/>
      <c r="AI1990" s="12"/>
      <c r="AJ1990" s="12"/>
      <c r="AK1990" s="12" t="s">
        <v>46</v>
      </c>
    </row>
    <row r="1991" customFormat="false" ht="13.8" hidden="false" customHeight="false" outlineLevel="0" collapsed="false">
      <c r="A1991" s="10" t="s">
        <v>1083</v>
      </c>
      <c r="B1991" s="10" t="s">
        <v>1082</v>
      </c>
      <c r="C1991" s="100" t="s">
        <v>1040</v>
      </c>
      <c r="D1991" s="100" t="s">
        <v>1113</v>
      </c>
      <c r="E1991" s="10" t="n">
        <v>0</v>
      </c>
      <c r="F1991" s="10" t="n">
        <v>0</v>
      </c>
      <c r="G1991" s="10" t="n">
        <v>0</v>
      </c>
      <c r="H1991" s="10" t="n">
        <v>0</v>
      </c>
      <c r="I1991" s="10" t="n">
        <v>5.2623</v>
      </c>
      <c r="J1991" s="10" t="n">
        <v>17.3922148400119</v>
      </c>
      <c r="K1991" s="10" t="n">
        <v>12.1615707874298</v>
      </c>
      <c r="L1991" s="10" t="n">
        <v>8.96649828978947</v>
      </c>
      <c r="M1991" s="10" t="n">
        <v>15.0098583527974</v>
      </c>
      <c r="N1991" s="10" t="n">
        <v>20.0350699680192</v>
      </c>
      <c r="O1991" s="10" t="n">
        <v>17.6248588466219</v>
      </c>
      <c r="P1991" s="10" t="n">
        <v>11.7958601031985</v>
      </c>
      <c r="Q1991" s="160" t="n">
        <v>6.48857206106186</v>
      </c>
      <c r="R1991" s="148"/>
      <c r="S1991" s="149"/>
      <c r="T1991" s="149"/>
      <c r="U1991" s="151"/>
      <c r="V1991" s="10" t="s">
        <v>61</v>
      </c>
      <c r="W1991" s="10" t="s">
        <v>40</v>
      </c>
      <c r="X1991" s="10" t="s">
        <v>40</v>
      </c>
      <c r="Y1991" s="10" t="s">
        <v>40</v>
      </c>
      <c r="Z1991" s="10" t="s">
        <v>40</v>
      </c>
      <c r="AA1991" s="10" t="s">
        <v>40</v>
      </c>
      <c r="AB1991" s="10" t="s">
        <v>40</v>
      </c>
      <c r="AC1991" s="10" t="s">
        <v>40</v>
      </c>
      <c r="AD1991" s="69" t="s">
        <v>40</v>
      </c>
      <c r="AE1991" s="17"/>
      <c r="AF1991" s="12"/>
      <c r="AG1991" s="12"/>
      <c r="AH1991" s="12"/>
      <c r="AI1991" s="12"/>
      <c r="AJ1991" s="12"/>
      <c r="AK1991" s="12" t="s">
        <v>46</v>
      </c>
    </row>
    <row r="1992" customFormat="false" ht="13.8" hidden="false" customHeight="false" outlineLevel="0" collapsed="false">
      <c r="A1992" s="10" t="s">
        <v>1083</v>
      </c>
      <c r="B1992" s="10" t="s">
        <v>1082</v>
      </c>
      <c r="C1992" s="100" t="s">
        <v>1040</v>
      </c>
      <c r="D1992" s="100" t="s">
        <v>1114</v>
      </c>
      <c r="E1992" s="10" t="n">
        <v>0</v>
      </c>
      <c r="F1992" s="10" t="n">
        <v>0</v>
      </c>
      <c r="G1992" s="10" t="n">
        <v>0</v>
      </c>
      <c r="H1992" s="10" t="n">
        <v>0</v>
      </c>
      <c r="I1992" s="10" t="n">
        <v>5.2623</v>
      </c>
      <c r="J1992" s="10" t="n">
        <v>0</v>
      </c>
      <c r="K1992" s="10" t="n">
        <v>0</v>
      </c>
      <c r="L1992" s="10" t="n">
        <v>0</v>
      </c>
      <c r="M1992" s="10" t="n">
        <v>0</v>
      </c>
      <c r="N1992" s="10" t="n">
        <v>0</v>
      </c>
      <c r="O1992" s="10" t="n">
        <v>0</v>
      </c>
      <c r="P1992" s="10" t="n">
        <v>0</v>
      </c>
      <c r="Q1992" s="160" t="n">
        <v>0</v>
      </c>
      <c r="R1992" s="148"/>
      <c r="S1992" s="149"/>
      <c r="T1992" s="149"/>
      <c r="U1992" s="151"/>
      <c r="V1992" s="10" t="s">
        <v>61</v>
      </c>
      <c r="W1992" s="138"/>
      <c r="X1992" s="151"/>
      <c r="Y1992" s="149"/>
      <c r="Z1992" s="151"/>
      <c r="AA1992" s="149"/>
      <c r="AB1992" s="151"/>
      <c r="AC1992" s="151"/>
      <c r="AD1992" s="150"/>
      <c r="AE1992" s="17"/>
      <c r="AF1992" s="12"/>
      <c r="AG1992" s="12"/>
      <c r="AH1992" s="12"/>
      <c r="AI1992" s="12"/>
      <c r="AJ1992" s="12"/>
      <c r="AK1992" s="12" t="s">
        <v>46</v>
      </c>
    </row>
    <row r="1993" customFormat="false" ht="13.8" hidden="false" customHeight="false" outlineLevel="0" collapsed="false">
      <c r="A1993" s="10" t="s">
        <v>1083</v>
      </c>
      <c r="B1993" s="10" t="s">
        <v>1082</v>
      </c>
      <c r="C1993" s="100" t="s">
        <v>1040</v>
      </c>
      <c r="D1993" s="100" t="s">
        <v>1115</v>
      </c>
      <c r="E1993" s="10" t="n">
        <v>0</v>
      </c>
      <c r="F1993" s="10" t="n">
        <v>0</v>
      </c>
      <c r="G1993" s="10" t="n">
        <v>0</v>
      </c>
      <c r="H1993" s="10" t="n">
        <v>0</v>
      </c>
      <c r="I1993" s="10" t="n">
        <v>0</v>
      </c>
      <c r="J1993" s="10" t="n">
        <v>0</v>
      </c>
      <c r="K1993" s="10" t="n">
        <v>5.370725</v>
      </c>
      <c r="L1993" s="10" t="n">
        <v>10.393499476569</v>
      </c>
      <c r="M1993" s="10" t="n">
        <v>18.3200007171503</v>
      </c>
      <c r="N1993" s="10" t="n">
        <v>21.4164282594408</v>
      </c>
      <c r="O1993" s="10" t="n">
        <v>21.1485013631838</v>
      </c>
      <c r="P1993" s="10" t="n">
        <v>13.0549973675183</v>
      </c>
      <c r="Q1993" s="160" t="n">
        <v>6.85893978391375</v>
      </c>
      <c r="R1993" s="148"/>
      <c r="S1993" s="149"/>
      <c r="T1993" s="149"/>
      <c r="U1993" s="151"/>
      <c r="V1993" s="151"/>
      <c r="W1993" s="138"/>
      <c r="X1993" s="10" t="s">
        <v>41</v>
      </c>
      <c r="Y1993" s="10" t="s">
        <v>40</v>
      </c>
      <c r="Z1993" s="10" t="s">
        <v>40</v>
      </c>
      <c r="AA1993" s="10" t="s">
        <v>40</v>
      </c>
      <c r="AB1993" s="10" t="s">
        <v>40</v>
      </c>
      <c r="AC1993" s="10" t="s">
        <v>40</v>
      </c>
      <c r="AD1993" s="69" t="s">
        <v>40</v>
      </c>
      <c r="AE1993" s="17"/>
      <c r="AF1993" s="12"/>
      <c r="AG1993" s="12"/>
      <c r="AH1993" s="12"/>
      <c r="AI1993" s="12"/>
      <c r="AJ1993" s="12"/>
      <c r="AK1993" s="12" t="s">
        <v>46</v>
      </c>
    </row>
    <row r="1994" customFormat="false" ht="13.8" hidden="false" customHeight="false" outlineLevel="0" collapsed="false">
      <c r="A1994" s="10" t="s">
        <v>1083</v>
      </c>
      <c r="B1994" s="10" t="s">
        <v>1082</v>
      </c>
      <c r="C1994" s="100" t="s">
        <v>1040</v>
      </c>
      <c r="D1994" s="100" t="s">
        <v>1116</v>
      </c>
      <c r="E1994" s="10" t="n">
        <v>0</v>
      </c>
      <c r="F1994" s="10" t="n">
        <v>0</v>
      </c>
      <c r="G1994" s="10" t="n">
        <v>0</v>
      </c>
      <c r="H1994" s="10" t="n">
        <v>0</v>
      </c>
      <c r="I1994" s="10" t="n">
        <v>0</v>
      </c>
      <c r="J1994" s="10" t="n">
        <v>0</v>
      </c>
      <c r="K1994" s="10" t="n">
        <v>5.370725</v>
      </c>
      <c r="L1994" s="10" t="n">
        <v>0</v>
      </c>
      <c r="M1994" s="10" t="n">
        <v>0</v>
      </c>
      <c r="N1994" s="10" t="n">
        <v>0</v>
      </c>
      <c r="O1994" s="10" t="n">
        <v>0</v>
      </c>
      <c r="P1994" s="10" t="n">
        <v>0</v>
      </c>
      <c r="Q1994" s="160" t="n">
        <v>0</v>
      </c>
      <c r="R1994" s="148"/>
      <c r="S1994" s="149"/>
      <c r="T1994" s="149"/>
      <c r="U1994" s="151"/>
      <c r="V1994" s="151"/>
      <c r="W1994" s="138"/>
      <c r="X1994" s="10" t="s">
        <v>41</v>
      </c>
      <c r="Y1994" s="149"/>
      <c r="Z1994" s="151"/>
      <c r="AA1994" s="149"/>
      <c r="AB1994" s="151"/>
      <c r="AC1994" s="151"/>
      <c r="AD1994" s="150"/>
      <c r="AE1994" s="17"/>
      <c r="AF1994" s="12"/>
      <c r="AG1994" s="12"/>
      <c r="AH1994" s="12"/>
      <c r="AI1994" s="12"/>
      <c r="AJ1994" s="12"/>
      <c r="AK1994" s="12" t="s">
        <v>46</v>
      </c>
    </row>
    <row r="1995" customFormat="false" ht="13.8" hidden="false" customHeight="false" outlineLevel="0" collapsed="false">
      <c r="A1995" s="10" t="s">
        <v>1083</v>
      </c>
      <c r="B1995" s="10" t="s">
        <v>1082</v>
      </c>
      <c r="C1995" s="100" t="s">
        <v>1040</v>
      </c>
      <c r="D1995" s="100" t="s">
        <v>1117</v>
      </c>
      <c r="E1995" s="10" t="n">
        <v>3.18538014377867</v>
      </c>
      <c r="F1995" s="10" t="n">
        <v>5.58373920974277</v>
      </c>
      <c r="G1995" s="10" t="n">
        <v>29.8512852617673</v>
      </c>
      <c r="H1995" s="10" t="n">
        <v>62.4931890384427</v>
      </c>
      <c r="I1995" s="10" t="n">
        <v>61.3448359249603</v>
      </c>
      <c r="J1995" s="10" t="n">
        <v>40.4042356891469</v>
      </c>
      <c r="K1995" s="10" t="n">
        <v>31.7325957784695</v>
      </c>
      <c r="L1995" s="10" t="n">
        <v>20.064856293833</v>
      </c>
      <c r="M1995" s="10" t="n">
        <v>19.9769993312657</v>
      </c>
      <c r="N1995" s="10" t="n">
        <v>19.0000951822315</v>
      </c>
      <c r="O1995" s="10" t="n">
        <v>19.1666916190159</v>
      </c>
      <c r="P1995" s="10" t="n">
        <v>12.4985494429157</v>
      </c>
      <c r="Q1995" s="160" t="n">
        <v>8.45559778667632</v>
      </c>
      <c r="R1995" s="70" t="s">
        <v>40</v>
      </c>
      <c r="S1995" s="10" t="s">
        <v>40</v>
      </c>
      <c r="T1995" s="10" t="s">
        <v>40</v>
      </c>
      <c r="U1995" s="10" t="s">
        <v>40</v>
      </c>
      <c r="V1995" s="10" t="s">
        <v>40</v>
      </c>
      <c r="W1995" s="10" t="s">
        <v>40</v>
      </c>
      <c r="X1995" s="10" t="s">
        <v>40</v>
      </c>
      <c r="Y1995" s="10" t="s">
        <v>40</v>
      </c>
      <c r="Z1995" s="10" t="s">
        <v>40</v>
      </c>
      <c r="AA1995" s="10" t="s">
        <v>40</v>
      </c>
      <c r="AB1995" s="10" t="s">
        <v>40</v>
      </c>
      <c r="AC1995" s="10" t="s">
        <v>40</v>
      </c>
      <c r="AD1995" s="69" t="s">
        <v>40</v>
      </c>
      <c r="AE1995" s="17"/>
      <c r="AF1995" s="12"/>
      <c r="AG1995" s="12"/>
      <c r="AH1995" s="12"/>
      <c r="AI1995" s="12"/>
      <c r="AJ1995" s="12"/>
      <c r="AK1995" s="12" t="s">
        <v>46</v>
      </c>
    </row>
    <row r="1996" customFormat="false" ht="13.8" hidden="false" customHeight="false" outlineLevel="0" collapsed="false">
      <c r="A1996" s="10" t="s">
        <v>1083</v>
      </c>
      <c r="B1996" s="10" t="s">
        <v>1082</v>
      </c>
      <c r="C1996" s="100" t="s">
        <v>1040</v>
      </c>
      <c r="D1996" s="100" t="s">
        <v>1118</v>
      </c>
      <c r="E1996" s="10" t="n">
        <v>4.29421322686332</v>
      </c>
      <c r="F1996" s="10" t="n">
        <v>5.54595355476652</v>
      </c>
      <c r="G1996" s="10" t="n">
        <v>30.1242132272039</v>
      </c>
      <c r="H1996" s="10" t="n">
        <v>65.3194737487606</v>
      </c>
      <c r="I1996" s="10" t="n">
        <v>71.8100015473153</v>
      </c>
      <c r="J1996" s="10" t="n">
        <v>44.9066940650699</v>
      </c>
      <c r="K1996" s="10" t="n">
        <v>32.629641850612</v>
      </c>
      <c r="L1996" s="10" t="n">
        <v>19.761189995777</v>
      </c>
      <c r="M1996" s="10" t="n">
        <v>19.7051647296619</v>
      </c>
      <c r="N1996" s="10" t="n">
        <v>18.4970708785667</v>
      </c>
      <c r="O1996" s="10" t="n">
        <v>18.6502605144467</v>
      </c>
      <c r="P1996" s="10" t="n">
        <v>11.7863117051976</v>
      </c>
      <c r="Q1996" s="160" t="n">
        <v>8.69440574731146</v>
      </c>
      <c r="R1996" s="70" t="s">
        <v>40</v>
      </c>
      <c r="S1996" s="10" t="s">
        <v>40</v>
      </c>
      <c r="T1996" s="10" t="s">
        <v>40</v>
      </c>
      <c r="U1996" s="10" t="s">
        <v>40</v>
      </c>
      <c r="V1996" s="10" t="s">
        <v>40</v>
      </c>
      <c r="W1996" s="10" t="s">
        <v>40</v>
      </c>
      <c r="X1996" s="10" t="s">
        <v>40</v>
      </c>
      <c r="Y1996" s="10" t="s">
        <v>40</v>
      </c>
      <c r="Z1996" s="10" t="s">
        <v>40</v>
      </c>
      <c r="AA1996" s="10" t="s">
        <v>40</v>
      </c>
      <c r="AB1996" s="10" t="s">
        <v>40</v>
      </c>
      <c r="AC1996" s="10" t="s">
        <v>40</v>
      </c>
      <c r="AD1996" s="69" t="s">
        <v>40</v>
      </c>
      <c r="AE1996" s="17"/>
      <c r="AF1996" s="12"/>
      <c r="AG1996" s="12"/>
      <c r="AH1996" s="12"/>
      <c r="AI1996" s="12"/>
      <c r="AJ1996" s="12"/>
      <c r="AK1996" s="12" t="s">
        <v>46</v>
      </c>
    </row>
    <row r="1997" customFormat="false" ht="13.8" hidden="false" customHeight="false" outlineLevel="0" collapsed="false">
      <c r="A1997" s="10" t="s">
        <v>1083</v>
      </c>
      <c r="B1997" s="10" t="s">
        <v>1082</v>
      </c>
      <c r="C1997" s="100" t="s">
        <v>1040</v>
      </c>
      <c r="D1997" s="100" t="s">
        <v>1119</v>
      </c>
      <c r="E1997" s="10" t="n">
        <v>2.95812040567398</v>
      </c>
      <c r="F1997" s="10" t="n">
        <v>8.11409574179422</v>
      </c>
      <c r="G1997" s="10" t="n">
        <v>39.0595704317093</v>
      </c>
      <c r="H1997" s="10" t="n">
        <v>70.0433800928295</v>
      </c>
      <c r="I1997" s="10" t="n">
        <v>77.0393358543515</v>
      </c>
      <c r="J1997" s="10" t="n">
        <v>45.7016943200004</v>
      </c>
      <c r="K1997" s="10" t="n">
        <v>26.898167109383</v>
      </c>
      <c r="L1997" s="10" t="n">
        <v>18.7210945678609</v>
      </c>
      <c r="M1997" s="10" t="n">
        <v>22.7123562867443</v>
      </c>
      <c r="N1997" s="10" t="n">
        <v>18.0876660116372</v>
      </c>
      <c r="O1997" s="10" t="n">
        <v>17.3870407843164</v>
      </c>
      <c r="P1997" s="10" t="n">
        <v>11.8748577932517</v>
      </c>
      <c r="Q1997" s="160" t="n">
        <v>7.18357013094993</v>
      </c>
      <c r="R1997" s="70" t="s">
        <v>40</v>
      </c>
      <c r="S1997" s="10" t="s">
        <v>40</v>
      </c>
      <c r="T1997" s="10" t="s">
        <v>40</v>
      </c>
      <c r="U1997" s="10" t="s">
        <v>40</v>
      </c>
      <c r="V1997" s="10" t="s">
        <v>40</v>
      </c>
      <c r="W1997" s="10" t="s">
        <v>40</v>
      </c>
      <c r="X1997" s="10" t="s">
        <v>40</v>
      </c>
      <c r="Y1997" s="10" t="s">
        <v>40</v>
      </c>
      <c r="Z1997" s="10" t="s">
        <v>40</v>
      </c>
      <c r="AA1997" s="10" t="s">
        <v>40</v>
      </c>
      <c r="AB1997" s="10" t="s">
        <v>40</v>
      </c>
      <c r="AC1997" s="10" t="s">
        <v>40</v>
      </c>
      <c r="AD1997" s="69" t="s">
        <v>40</v>
      </c>
      <c r="AE1997" s="17"/>
      <c r="AF1997" s="12"/>
      <c r="AG1997" s="12"/>
      <c r="AH1997" s="12"/>
      <c r="AI1997" s="12"/>
      <c r="AJ1997" s="12"/>
      <c r="AK1997" s="12" t="s">
        <v>46</v>
      </c>
    </row>
    <row r="1998" customFormat="false" ht="13.8" hidden="false" customHeight="false" outlineLevel="0" collapsed="false">
      <c r="A1998" s="10" t="s">
        <v>1083</v>
      </c>
      <c r="B1998" s="10" t="s">
        <v>1082</v>
      </c>
      <c r="C1998" s="100" t="s">
        <v>1040</v>
      </c>
      <c r="D1998" s="100" t="s">
        <v>1120</v>
      </c>
      <c r="E1998" s="10" t="n">
        <v>3.25766723780405</v>
      </c>
      <c r="F1998" s="10" t="n">
        <v>7.99235687369392</v>
      </c>
      <c r="G1998" s="10" t="n">
        <v>36.2599274941853</v>
      </c>
      <c r="H1998" s="10" t="n">
        <v>0</v>
      </c>
      <c r="I1998" s="10" t="n">
        <v>0</v>
      </c>
      <c r="J1998" s="10" t="n">
        <v>0</v>
      </c>
      <c r="K1998" s="10" t="n">
        <v>3.258225</v>
      </c>
      <c r="L1998" s="10" t="n">
        <v>13.8908562117389</v>
      </c>
      <c r="M1998" s="10" t="n">
        <v>21.3222856500319</v>
      </c>
      <c r="N1998" s="10" t="n">
        <v>10.6219288759998</v>
      </c>
      <c r="O1998" s="10" t="n">
        <v>16.4060011173465</v>
      </c>
      <c r="P1998" s="10" t="n">
        <v>9.99700288687434</v>
      </c>
      <c r="Q1998" s="160" t="n">
        <v>7.59920818465097</v>
      </c>
      <c r="R1998" s="70" t="s">
        <v>40</v>
      </c>
      <c r="S1998" s="10" t="s">
        <v>40</v>
      </c>
      <c r="T1998" s="10" t="s">
        <v>40</v>
      </c>
      <c r="U1998" s="151"/>
      <c r="V1998" s="151"/>
      <c r="W1998" s="138"/>
      <c r="X1998" s="10" t="s">
        <v>61</v>
      </c>
      <c r="Y1998" s="10" t="s">
        <v>40</v>
      </c>
      <c r="Z1998" s="10" t="s">
        <v>40</v>
      </c>
      <c r="AA1998" s="10" t="s">
        <v>40</v>
      </c>
      <c r="AB1998" s="10" t="s">
        <v>40</v>
      </c>
      <c r="AC1998" s="10" t="s">
        <v>40</v>
      </c>
      <c r="AD1998" s="69" t="s">
        <v>40</v>
      </c>
      <c r="AE1998" s="17"/>
      <c r="AF1998" s="12"/>
      <c r="AG1998" s="12"/>
      <c r="AH1998" s="12"/>
      <c r="AI1998" s="12"/>
      <c r="AJ1998" s="12"/>
      <c r="AK1998" s="12" t="s">
        <v>46</v>
      </c>
    </row>
    <row r="1999" customFormat="false" ht="13.8" hidden="false" customHeight="false" outlineLevel="0" collapsed="false">
      <c r="A1999" s="10" t="s">
        <v>1083</v>
      </c>
      <c r="B1999" s="10" t="s">
        <v>1082</v>
      </c>
      <c r="C1999" s="100" t="s">
        <v>1040</v>
      </c>
      <c r="D1999" s="100" t="s">
        <v>1121</v>
      </c>
      <c r="E1999" s="10" t="n">
        <v>3.25766723780405</v>
      </c>
      <c r="F1999" s="10" t="n">
        <v>7.99235687369392</v>
      </c>
      <c r="G1999" s="10" t="n">
        <v>36.2599274941853</v>
      </c>
      <c r="H1999" s="10" t="n">
        <v>0</v>
      </c>
      <c r="I1999" s="10" t="n">
        <v>0</v>
      </c>
      <c r="J1999" s="10" t="n">
        <v>0</v>
      </c>
      <c r="K1999" s="10" t="n">
        <v>0</v>
      </c>
      <c r="L1999" s="10" t="n">
        <v>2.506225</v>
      </c>
      <c r="M1999" s="10" t="n">
        <v>22.6566443485873</v>
      </c>
      <c r="N1999" s="10" t="n">
        <v>8.0082149377891</v>
      </c>
      <c r="O1999" s="10" t="n">
        <v>20.2552142286939</v>
      </c>
      <c r="P1999" s="10" t="n">
        <v>14.3957086971828</v>
      </c>
      <c r="Q1999" s="160" t="n">
        <v>6.577496443476</v>
      </c>
      <c r="R1999" s="70" t="s">
        <v>40</v>
      </c>
      <c r="S1999" s="10" t="s">
        <v>40</v>
      </c>
      <c r="T1999" s="10" t="s">
        <v>40</v>
      </c>
      <c r="U1999" s="151"/>
      <c r="V1999" s="151"/>
      <c r="W1999" s="138"/>
      <c r="X1999" s="151"/>
      <c r="Y1999" s="10" t="s">
        <v>41</v>
      </c>
      <c r="Z1999" s="10" t="s">
        <v>40</v>
      </c>
      <c r="AA1999" s="10" t="s">
        <v>40</v>
      </c>
      <c r="AB1999" s="10" t="s">
        <v>40</v>
      </c>
      <c r="AC1999" s="10" t="s">
        <v>40</v>
      </c>
      <c r="AD1999" s="69" t="s">
        <v>40</v>
      </c>
      <c r="AE1999" s="17"/>
      <c r="AF1999" s="12"/>
      <c r="AG1999" s="12"/>
      <c r="AH1999" s="12"/>
      <c r="AI1999" s="12"/>
      <c r="AJ1999" s="12"/>
      <c r="AK1999" s="12" t="s">
        <v>46</v>
      </c>
    </row>
    <row r="2000" customFormat="false" ht="13.8" hidden="false" customHeight="false" outlineLevel="0" collapsed="false">
      <c r="A2000" s="10" t="s">
        <v>1083</v>
      </c>
      <c r="B2000" s="10" t="s">
        <v>1082</v>
      </c>
      <c r="C2000" s="100" t="s">
        <v>1040</v>
      </c>
      <c r="D2000" s="100" t="s">
        <v>1122</v>
      </c>
      <c r="E2000" s="10" t="n">
        <v>3.25766723780405</v>
      </c>
      <c r="F2000" s="10" t="n">
        <v>7.99235687369392</v>
      </c>
      <c r="G2000" s="10" t="n">
        <v>36.2599274941853</v>
      </c>
      <c r="H2000" s="10" t="n">
        <v>0</v>
      </c>
      <c r="I2000" s="10" t="n">
        <v>0</v>
      </c>
      <c r="J2000" s="10" t="n">
        <v>0</v>
      </c>
      <c r="K2000" s="10" t="n">
        <v>0</v>
      </c>
      <c r="L2000" s="10" t="n">
        <v>2.506225</v>
      </c>
      <c r="M2000" s="10" t="n">
        <v>0</v>
      </c>
      <c r="N2000" s="10" t="n">
        <v>0</v>
      </c>
      <c r="O2000" s="10" t="n">
        <v>0</v>
      </c>
      <c r="P2000" s="10" t="n">
        <v>0</v>
      </c>
      <c r="Q2000" s="160" t="n">
        <v>0</v>
      </c>
      <c r="R2000" s="70" t="s">
        <v>40</v>
      </c>
      <c r="S2000" s="10" t="s">
        <v>40</v>
      </c>
      <c r="T2000" s="10" t="s">
        <v>40</v>
      </c>
      <c r="U2000" s="151"/>
      <c r="V2000" s="151"/>
      <c r="W2000" s="138"/>
      <c r="X2000" s="151"/>
      <c r="Y2000" s="10" t="s">
        <v>41</v>
      </c>
      <c r="Z2000" s="151"/>
      <c r="AA2000" s="149"/>
      <c r="AB2000" s="151"/>
      <c r="AC2000" s="151"/>
      <c r="AD2000" s="150"/>
      <c r="AE2000" s="17"/>
      <c r="AF2000" s="12"/>
      <c r="AG2000" s="12"/>
      <c r="AH2000" s="12"/>
      <c r="AI2000" s="12"/>
      <c r="AJ2000" s="12"/>
      <c r="AK2000" s="12" t="s">
        <v>46</v>
      </c>
    </row>
    <row r="2001" customFormat="false" ht="13.8" hidden="false" customHeight="false" outlineLevel="0" collapsed="false">
      <c r="A2001" s="10" t="s">
        <v>1083</v>
      </c>
      <c r="B2001" s="10" t="s">
        <v>1082</v>
      </c>
      <c r="C2001" s="100" t="s">
        <v>1040</v>
      </c>
      <c r="D2001" s="100" t="s">
        <v>1123</v>
      </c>
      <c r="E2001" s="10" t="n">
        <v>0</v>
      </c>
      <c r="F2001" s="10" t="n">
        <v>0</v>
      </c>
      <c r="G2001" s="10" t="n">
        <v>0</v>
      </c>
      <c r="H2001" s="10" t="n">
        <v>0</v>
      </c>
      <c r="I2001" s="10" t="n">
        <v>6.635925</v>
      </c>
      <c r="J2001" s="10" t="n">
        <v>0</v>
      </c>
      <c r="K2001" s="10" t="n">
        <v>1.9071</v>
      </c>
      <c r="L2001" s="10" t="n">
        <v>14.074857160449</v>
      </c>
      <c r="M2001" s="10" t="n">
        <v>24.0612838949476</v>
      </c>
      <c r="N2001" s="10" t="n">
        <v>22.3556380186762</v>
      </c>
      <c r="O2001" s="10" t="n">
        <v>25.5257783191545</v>
      </c>
      <c r="P2001" s="10" t="n">
        <v>16.3270013672965</v>
      </c>
      <c r="Q2001" s="160" t="n">
        <v>11.3330006599426</v>
      </c>
      <c r="R2001" s="148"/>
      <c r="S2001" s="149"/>
      <c r="T2001" s="149"/>
      <c r="U2001" s="151"/>
      <c r="V2001" s="10" t="s">
        <v>61</v>
      </c>
      <c r="W2001" s="138"/>
      <c r="X2001" s="10" t="s">
        <v>61</v>
      </c>
      <c r="Y2001" s="10" t="s">
        <v>40</v>
      </c>
      <c r="Z2001" s="10" t="s">
        <v>40</v>
      </c>
      <c r="AA2001" s="10" t="s">
        <v>40</v>
      </c>
      <c r="AB2001" s="10" t="s">
        <v>40</v>
      </c>
      <c r="AC2001" s="10" t="s">
        <v>40</v>
      </c>
      <c r="AD2001" s="69" t="s">
        <v>40</v>
      </c>
      <c r="AE2001" s="17"/>
      <c r="AF2001" s="12"/>
      <c r="AG2001" s="12"/>
      <c r="AH2001" s="12"/>
      <c r="AI2001" s="12"/>
      <c r="AJ2001" s="12"/>
      <c r="AK2001" s="12" t="s">
        <v>46</v>
      </c>
    </row>
    <row r="2002" customFormat="false" ht="13.8" hidden="false" customHeight="false" outlineLevel="0" collapsed="false">
      <c r="A2002" s="10" t="s">
        <v>1083</v>
      </c>
      <c r="B2002" s="10" t="s">
        <v>1082</v>
      </c>
      <c r="C2002" s="100" t="s">
        <v>1040</v>
      </c>
      <c r="D2002" s="100" t="s">
        <v>1124</v>
      </c>
      <c r="E2002" s="10" t="n">
        <v>0</v>
      </c>
      <c r="F2002" s="10" t="n">
        <v>0</v>
      </c>
      <c r="G2002" s="10" t="n">
        <v>0</v>
      </c>
      <c r="H2002" s="10" t="n">
        <v>0</v>
      </c>
      <c r="I2002" s="10" t="n">
        <v>6.635925</v>
      </c>
      <c r="J2002" s="10" t="n">
        <v>0</v>
      </c>
      <c r="K2002" s="10" t="n">
        <v>0</v>
      </c>
      <c r="L2002" s="10" t="n">
        <v>1.5616625</v>
      </c>
      <c r="M2002" s="10" t="n">
        <v>22.1456440431731</v>
      </c>
      <c r="N2002" s="10" t="n">
        <v>21.0188531449863</v>
      </c>
      <c r="O2002" s="10" t="n">
        <v>21.1321428418159</v>
      </c>
      <c r="P2002" s="10" t="n">
        <v>10.0917146408132</v>
      </c>
      <c r="Q2002" s="160" t="n">
        <v>5.63878885337285</v>
      </c>
      <c r="R2002" s="148"/>
      <c r="S2002" s="149"/>
      <c r="T2002" s="149"/>
      <c r="U2002" s="151"/>
      <c r="V2002" s="10" t="s">
        <v>61</v>
      </c>
      <c r="W2002" s="138"/>
      <c r="X2002" s="151"/>
      <c r="Y2002" s="10" t="s">
        <v>41</v>
      </c>
      <c r="Z2002" s="10" t="s">
        <v>40</v>
      </c>
      <c r="AA2002" s="10" t="s">
        <v>40</v>
      </c>
      <c r="AB2002" s="10" t="s">
        <v>40</v>
      </c>
      <c r="AC2002" s="10" t="s">
        <v>40</v>
      </c>
      <c r="AD2002" s="69" t="s">
        <v>40</v>
      </c>
      <c r="AE2002" s="17"/>
      <c r="AF2002" s="12"/>
      <c r="AG2002" s="12"/>
      <c r="AH2002" s="12"/>
      <c r="AI2002" s="12"/>
      <c r="AJ2002" s="12"/>
      <c r="AK2002" s="12" t="s">
        <v>46</v>
      </c>
    </row>
    <row r="2003" customFormat="false" ht="13.8" hidden="false" customHeight="false" outlineLevel="0" collapsed="false">
      <c r="A2003" s="10" t="s">
        <v>1083</v>
      </c>
      <c r="B2003" s="10" t="s">
        <v>1082</v>
      </c>
      <c r="C2003" s="100" t="s">
        <v>1040</v>
      </c>
      <c r="D2003" s="100" t="s">
        <v>1125</v>
      </c>
      <c r="E2003" s="10" t="n">
        <v>0</v>
      </c>
      <c r="F2003" s="10" t="n">
        <v>0</v>
      </c>
      <c r="G2003" s="10" t="n">
        <v>0</v>
      </c>
      <c r="H2003" s="10" t="n">
        <v>0</v>
      </c>
      <c r="I2003" s="10" t="n">
        <v>6.635925</v>
      </c>
      <c r="J2003" s="10" t="n">
        <v>0</v>
      </c>
      <c r="K2003" s="10" t="n">
        <v>0</v>
      </c>
      <c r="L2003" s="10" t="n">
        <v>1.5616625</v>
      </c>
      <c r="M2003" s="10" t="n">
        <v>0</v>
      </c>
      <c r="N2003" s="10" t="n">
        <v>0</v>
      </c>
      <c r="O2003" s="10" t="n">
        <v>0</v>
      </c>
      <c r="P2003" s="10" t="n">
        <v>0</v>
      </c>
      <c r="Q2003" s="160" t="n">
        <v>0</v>
      </c>
      <c r="R2003" s="148"/>
      <c r="S2003" s="149"/>
      <c r="T2003" s="149"/>
      <c r="U2003" s="151"/>
      <c r="V2003" s="10" t="s">
        <v>61</v>
      </c>
      <c r="W2003" s="138"/>
      <c r="X2003" s="151"/>
      <c r="Y2003" s="10" t="s">
        <v>41</v>
      </c>
      <c r="Z2003" s="151"/>
      <c r="AA2003" s="149"/>
      <c r="AB2003" s="151"/>
      <c r="AC2003" s="151"/>
      <c r="AD2003" s="150"/>
      <c r="AE2003" s="17"/>
      <c r="AF2003" s="12"/>
      <c r="AG2003" s="12"/>
      <c r="AH2003" s="12"/>
      <c r="AI2003" s="12"/>
      <c r="AJ2003" s="12"/>
      <c r="AK2003" s="12" t="s">
        <v>46</v>
      </c>
    </row>
    <row r="2004" customFormat="false" ht="13.8" hidden="false" customHeight="false" outlineLevel="0" collapsed="false">
      <c r="A2004" s="10" t="s">
        <v>1083</v>
      </c>
      <c r="B2004" s="10" t="s">
        <v>1082</v>
      </c>
      <c r="C2004" s="100" t="s">
        <v>1040</v>
      </c>
      <c r="D2004" s="100" t="s">
        <v>1126</v>
      </c>
      <c r="E2004" s="10" t="n">
        <v>4.07208404725506</v>
      </c>
      <c r="F2004" s="10" t="n">
        <v>9.9904460921174</v>
      </c>
      <c r="G2004" s="10" t="n">
        <v>45.3249093677316</v>
      </c>
      <c r="H2004" s="10" t="n">
        <v>0</v>
      </c>
      <c r="I2004" s="10" t="n">
        <v>0</v>
      </c>
      <c r="J2004" s="10" t="n">
        <v>0</v>
      </c>
      <c r="K2004" s="10" t="n">
        <v>2.60658</v>
      </c>
      <c r="L2004" s="10" t="n">
        <v>13.8908562117389</v>
      </c>
      <c r="M2004" s="10" t="n">
        <v>21.3222856500319</v>
      </c>
      <c r="N2004" s="10" t="n">
        <v>10.6219288759998</v>
      </c>
      <c r="O2004" s="10" t="n">
        <v>16.4060011173465</v>
      </c>
      <c r="P2004" s="10" t="n">
        <v>9.99700288687434</v>
      </c>
      <c r="Q2004" s="160" t="n">
        <v>7.59920818465097</v>
      </c>
      <c r="R2004" s="148"/>
      <c r="S2004" s="149"/>
      <c r="T2004" s="149"/>
      <c r="U2004" s="151"/>
      <c r="V2004" s="10" t="s">
        <v>61</v>
      </c>
      <c r="W2004" s="10" t="s">
        <v>40</v>
      </c>
      <c r="X2004" s="10" t="s">
        <v>40</v>
      </c>
      <c r="Y2004" s="10" t="s">
        <v>40</v>
      </c>
      <c r="Z2004" s="10" t="s">
        <v>40</v>
      </c>
      <c r="AA2004" s="10" t="s">
        <v>40</v>
      </c>
      <c r="AB2004" s="10" t="s">
        <v>40</v>
      </c>
      <c r="AC2004" s="10" t="s">
        <v>40</v>
      </c>
      <c r="AD2004" s="69" t="s">
        <v>40</v>
      </c>
      <c r="AE2004" s="17"/>
      <c r="AF2004" s="12"/>
      <c r="AG2004" s="12"/>
      <c r="AH2004" s="12"/>
      <c r="AI2004" s="12"/>
      <c r="AJ2004" s="12"/>
      <c r="AK2004" s="12" t="s">
        <v>46</v>
      </c>
    </row>
    <row r="2005" customFormat="false" ht="13.8" hidden="false" customHeight="false" outlineLevel="0" collapsed="false">
      <c r="A2005" s="10" t="s">
        <v>1083</v>
      </c>
      <c r="B2005" s="10" t="s">
        <v>1082</v>
      </c>
      <c r="C2005" s="100" t="s">
        <v>1040</v>
      </c>
      <c r="D2005" s="100" t="s">
        <v>1127</v>
      </c>
      <c r="E2005" s="10" t="n">
        <v>0</v>
      </c>
      <c r="F2005" s="10" t="n">
        <v>0</v>
      </c>
      <c r="G2005" s="10" t="n">
        <v>0</v>
      </c>
      <c r="H2005" s="10" t="n">
        <v>0</v>
      </c>
      <c r="I2005" s="10" t="n">
        <v>6.455925</v>
      </c>
      <c r="J2005" s="10" t="n">
        <v>0</v>
      </c>
      <c r="K2005" s="10" t="n">
        <v>0</v>
      </c>
      <c r="L2005" s="10" t="n">
        <v>0</v>
      </c>
      <c r="M2005" s="10" t="n">
        <v>0</v>
      </c>
      <c r="N2005" s="10" t="n">
        <v>0</v>
      </c>
      <c r="O2005" s="10" t="n">
        <v>0</v>
      </c>
      <c r="P2005" s="10" t="n">
        <v>0</v>
      </c>
      <c r="Q2005" s="160" t="n">
        <v>0</v>
      </c>
      <c r="R2005" s="148"/>
      <c r="S2005" s="149"/>
      <c r="T2005" s="149"/>
      <c r="U2005" s="151"/>
      <c r="V2005" s="10" t="s">
        <v>61</v>
      </c>
      <c r="W2005" s="138"/>
      <c r="X2005" s="151"/>
      <c r="Y2005" s="149"/>
      <c r="Z2005" s="151"/>
      <c r="AA2005" s="149"/>
      <c r="AB2005" s="151"/>
      <c r="AC2005" s="151"/>
      <c r="AD2005" s="150"/>
      <c r="AE2005" s="17"/>
      <c r="AF2005" s="12"/>
      <c r="AG2005" s="12"/>
      <c r="AH2005" s="12"/>
      <c r="AI2005" s="12"/>
      <c r="AJ2005" s="12"/>
      <c r="AK2005" s="12" t="s">
        <v>46</v>
      </c>
    </row>
    <row r="2006" customFormat="false" ht="13.8" hidden="false" customHeight="false" outlineLevel="0" collapsed="false">
      <c r="A2006" s="10" t="s">
        <v>1083</v>
      </c>
      <c r="B2006" s="10" t="s">
        <v>1082</v>
      </c>
      <c r="C2006" s="100" t="s">
        <v>1040</v>
      </c>
      <c r="D2006" s="100" t="s">
        <v>1128</v>
      </c>
      <c r="E2006" s="10" t="n">
        <v>0</v>
      </c>
      <c r="F2006" s="10" t="n">
        <v>0</v>
      </c>
      <c r="G2006" s="10" t="n">
        <v>0</v>
      </c>
      <c r="H2006" s="10" t="n">
        <v>0</v>
      </c>
      <c r="I2006" s="10" t="n">
        <v>0</v>
      </c>
      <c r="J2006" s="10" t="n">
        <v>0</v>
      </c>
      <c r="K2006" s="10" t="n">
        <v>7.0751875</v>
      </c>
      <c r="L2006" s="10" t="n">
        <v>16.5627138822206</v>
      </c>
      <c r="M2006" s="10" t="n">
        <v>21.5115013399294</v>
      </c>
      <c r="N2006" s="10" t="n">
        <v>23.951429767268</v>
      </c>
      <c r="O2006" s="10" t="n">
        <v>20.8881458733231</v>
      </c>
      <c r="P2006" s="10" t="n">
        <v>12.8154279930251</v>
      </c>
      <c r="Q2006" s="160" t="n">
        <v>6.52335413864681</v>
      </c>
      <c r="R2006" s="148"/>
      <c r="S2006" s="149"/>
      <c r="T2006" s="149"/>
      <c r="U2006" s="151"/>
      <c r="V2006" s="151"/>
      <c r="W2006" s="138"/>
      <c r="X2006" s="10" t="s">
        <v>41</v>
      </c>
      <c r="Y2006" s="10" t="s">
        <v>40</v>
      </c>
      <c r="Z2006" s="10" t="s">
        <v>40</v>
      </c>
      <c r="AA2006" s="10" t="s">
        <v>40</v>
      </c>
      <c r="AB2006" s="10" t="s">
        <v>40</v>
      </c>
      <c r="AC2006" s="10" t="s">
        <v>40</v>
      </c>
      <c r="AD2006" s="69" t="s">
        <v>40</v>
      </c>
      <c r="AE2006" s="17"/>
      <c r="AF2006" s="12"/>
      <c r="AG2006" s="12"/>
      <c r="AH2006" s="12"/>
      <c r="AI2006" s="12"/>
      <c r="AJ2006" s="12"/>
      <c r="AK2006" s="12" t="s">
        <v>46</v>
      </c>
    </row>
    <row r="2007" customFormat="false" ht="13.8" hidden="false" customHeight="false" outlineLevel="0" collapsed="false">
      <c r="A2007" s="10" t="s">
        <v>1083</v>
      </c>
      <c r="B2007" s="10" t="s">
        <v>1082</v>
      </c>
      <c r="C2007" s="100" t="s">
        <v>1040</v>
      </c>
      <c r="D2007" s="100" t="s">
        <v>1129</v>
      </c>
      <c r="E2007" s="10" t="n">
        <v>0</v>
      </c>
      <c r="F2007" s="10" t="n">
        <v>0</v>
      </c>
      <c r="G2007" s="10" t="n">
        <v>0</v>
      </c>
      <c r="H2007" s="10" t="n">
        <v>0</v>
      </c>
      <c r="I2007" s="10" t="n">
        <v>0</v>
      </c>
      <c r="J2007" s="10" t="n">
        <v>0</v>
      </c>
      <c r="K2007" s="10" t="n">
        <v>7.0751875</v>
      </c>
      <c r="L2007" s="10" t="n">
        <v>0</v>
      </c>
      <c r="M2007" s="10" t="n">
        <v>0</v>
      </c>
      <c r="N2007" s="10" t="n">
        <v>0</v>
      </c>
      <c r="O2007" s="10" t="n">
        <v>0</v>
      </c>
      <c r="P2007" s="10" t="n">
        <v>0</v>
      </c>
      <c r="Q2007" s="160" t="n">
        <v>0</v>
      </c>
      <c r="R2007" s="148"/>
      <c r="S2007" s="149"/>
      <c r="T2007" s="149"/>
      <c r="U2007" s="151"/>
      <c r="V2007" s="151"/>
      <c r="W2007" s="138"/>
      <c r="X2007" s="10" t="s">
        <v>41</v>
      </c>
      <c r="Y2007" s="149"/>
      <c r="Z2007" s="151"/>
      <c r="AA2007" s="149"/>
      <c r="AB2007" s="151"/>
      <c r="AC2007" s="151"/>
      <c r="AD2007" s="150"/>
      <c r="AE2007" s="17"/>
      <c r="AF2007" s="12"/>
      <c r="AG2007" s="12"/>
      <c r="AH2007" s="12"/>
      <c r="AI2007" s="12"/>
      <c r="AJ2007" s="12"/>
      <c r="AK2007" s="12" t="s">
        <v>46</v>
      </c>
    </row>
    <row r="2008" customFormat="false" ht="13.8" hidden="false" customHeight="false" outlineLevel="0" collapsed="false">
      <c r="A2008" s="10" t="s">
        <v>1083</v>
      </c>
      <c r="B2008" s="10" t="s">
        <v>1082</v>
      </c>
      <c r="C2008" s="100" t="s">
        <v>1040</v>
      </c>
      <c r="D2008" s="100" t="s">
        <v>1130</v>
      </c>
      <c r="E2008" s="10" t="n">
        <v>4.13940520513625</v>
      </c>
      <c r="F2008" s="10" t="n">
        <v>7.96680996815364</v>
      </c>
      <c r="G2008" s="10" t="n">
        <v>37.9676847000207</v>
      </c>
      <c r="H2008" s="10" t="n">
        <v>0</v>
      </c>
      <c r="I2008" s="10" t="n">
        <v>0</v>
      </c>
      <c r="J2008" s="10" t="n">
        <v>4.79025</v>
      </c>
      <c r="K2008" s="10" t="n">
        <v>23.5695026282753</v>
      </c>
      <c r="L2008" s="10" t="n">
        <v>16.507070325315</v>
      </c>
      <c r="M2008" s="10" t="n">
        <v>15.882142420326</v>
      </c>
      <c r="N2008" s="10" t="n">
        <v>20.7492153559412</v>
      </c>
      <c r="O2008" s="10" t="n">
        <v>18.2671428525022</v>
      </c>
      <c r="P2008" s="10" t="n">
        <v>10.1653633373124</v>
      </c>
      <c r="Q2008" s="160" t="n">
        <v>5.41192697627204</v>
      </c>
      <c r="R2008" s="70" t="s">
        <v>40</v>
      </c>
      <c r="S2008" s="10" t="s">
        <v>40</v>
      </c>
      <c r="T2008" s="10" t="s">
        <v>40</v>
      </c>
      <c r="U2008" s="151"/>
      <c r="V2008" s="151"/>
      <c r="W2008" s="10" t="s">
        <v>61</v>
      </c>
      <c r="X2008" s="10" t="s">
        <v>40</v>
      </c>
      <c r="Y2008" s="10" t="s">
        <v>40</v>
      </c>
      <c r="Z2008" s="10" t="s">
        <v>40</v>
      </c>
      <c r="AA2008" s="10" t="s">
        <v>40</v>
      </c>
      <c r="AB2008" s="10" t="s">
        <v>40</v>
      </c>
      <c r="AC2008" s="10" t="s">
        <v>40</v>
      </c>
      <c r="AD2008" s="69" t="s">
        <v>40</v>
      </c>
      <c r="AE2008" s="17"/>
      <c r="AF2008" s="12"/>
      <c r="AG2008" s="12"/>
      <c r="AH2008" s="12"/>
      <c r="AI2008" s="12"/>
      <c r="AJ2008" s="12"/>
      <c r="AK2008" s="12" t="s">
        <v>46</v>
      </c>
    </row>
    <row r="2009" customFormat="false" ht="13.8" hidden="false" customHeight="false" outlineLevel="0" collapsed="false">
      <c r="A2009" s="10" t="s">
        <v>1083</v>
      </c>
      <c r="B2009" s="10" t="s">
        <v>1082</v>
      </c>
      <c r="C2009" s="100" t="s">
        <v>1040</v>
      </c>
      <c r="D2009" s="100" t="s">
        <v>1131</v>
      </c>
      <c r="E2009" s="10" t="n">
        <v>4.13940520513625</v>
      </c>
      <c r="F2009" s="10" t="n">
        <v>7.96680996815364</v>
      </c>
      <c r="G2009" s="10" t="n">
        <v>37.9676847000207</v>
      </c>
      <c r="H2009" s="10" t="n">
        <v>0</v>
      </c>
      <c r="I2009" s="10" t="n">
        <v>0</v>
      </c>
      <c r="J2009" s="10" t="n">
        <v>4.524125</v>
      </c>
      <c r="K2009" s="10" t="n">
        <v>23.5695026282753</v>
      </c>
      <c r="L2009" s="10" t="n">
        <v>16.507070325315</v>
      </c>
      <c r="M2009" s="10" t="n">
        <v>15.882142420326</v>
      </c>
      <c r="N2009" s="10" t="n">
        <v>20.7492153559412</v>
      </c>
      <c r="O2009" s="10" t="n">
        <v>18.2671428525022</v>
      </c>
      <c r="P2009" s="10" t="n">
        <v>10.1653633373124</v>
      </c>
      <c r="Q2009" s="160" t="n">
        <v>5.41192697627204</v>
      </c>
      <c r="R2009" s="70" t="s">
        <v>40</v>
      </c>
      <c r="S2009" s="10" t="s">
        <v>40</v>
      </c>
      <c r="T2009" s="10" t="s">
        <v>40</v>
      </c>
      <c r="U2009" s="151"/>
      <c r="V2009" s="151"/>
      <c r="W2009" s="10" t="s">
        <v>41</v>
      </c>
      <c r="X2009" s="10" t="s">
        <v>40</v>
      </c>
      <c r="Y2009" s="10" t="s">
        <v>40</v>
      </c>
      <c r="Z2009" s="10" t="s">
        <v>40</v>
      </c>
      <c r="AA2009" s="10" t="s">
        <v>40</v>
      </c>
      <c r="AB2009" s="10" t="s">
        <v>40</v>
      </c>
      <c r="AC2009" s="10" t="s">
        <v>40</v>
      </c>
      <c r="AD2009" s="69" t="s">
        <v>40</v>
      </c>
      <c r="AE2009" s="17"/>
      <c r="AF2009" s="12"/>
      <c r="AG2009" s="12"/>
      <c r="AH2009" s="12"/>
      <c r="AI2009" s="12"/>
      <c r="AJ2009" s="12"/>
      <c r="AK2009" s="12" t="s">
        <v>46</v>
      </c>
    </row>
    <row r="2010" customFormat="false" ht="13.8" hidden="false" customHeight="false" outlineLevel="0" collapsed="false">
      <c r="A2010" s="10" t="s">
        <v>1083</v>
      </c>
      <c r="B2010" s="10" t="s">
        <v>1082</v>
      </c>
      <c r="C2010" s="100" t="s">
        <v>1040</v>
      </c>
      <c r="D2010" s="100" t="s">
        <v>1132</v>
      </c>
      <c r="E2010" s="10" t="n">
        <v>4.13940520513625</v>
      </c>
      <c r="F2010" s="10" t="n">
        <v>7.96680996815364</v>
      </c>
      <c r="G2010" s="10" t="n">
        <v>37.9676847000207</v>
      </c>
      <c r="H2010" s="10" t="n">
        <v>0</v>
      </c>
      <c r="I2010" s="10" t="n">
        <v>0</v>
      </c>
      <c r="J2010" s="10" t="n">
        <v>4.524125</v>
      </c>
      <c r="K2010" s="10" t="n">
        <v>0</v>
      </c>
      <c r="L2010" s="10" t="n">
        <v>0</v>
      </c>
      <c r="M2010" s="10" t="n">
        <v>0</v>
      </c>
      <c r="N2010" s="10" t="n">
        <v>0</v>
      </c>
      <c r="O2010" s="10" t="n">
        <v>0</v>
      </c>
      <c r="P2010" s="10" t="n">
        <v>0</v>
      </c>
      <c r="Q2010" s="160" t="n">
        <v>0</v>
      </c>
      <c r="R2010" s="70" t="s">
        <v>40</v>
      </c>
      <c r="S2010" s="10" t="s">
        <v>40</v>
      </c>
      <c r="T2010" s="10" t="s">
        <v>40</v>
      </c>
      <c r="U2010" s="151"/>
      <c r="V2010" s="151"/>
      <c r="W2010" s="10" t="s">
        <v>41</v>
      </c>
      <c r="X2010" s="151"/>
      <c r="Y2010" s="149"/>
      <c r="Z2010" s="151"/>
      <c r="AA2010" s="149"/>
      <c r="AB2010" s="151"/>
      <c r="AC2010" s="151"/>
      <c r="AD2010" s="150"/>
      <c r="AE2010" s="17"/>
      <c r="AF2010" s="12"/>
      <c r="AG2010" s="12"/>
      <c r="AH2010" s="12"/>
      <c r="AI2010" s="12"/>
      <c r="AJ2010" s="12"/>
      <c r="AK2010" s="12" t="s">
        <v>46</v>
      </c>
    </row>
    <row r="2011" customFormat="false" ht="13.8" hidden="false" customHeight="false" outlineLevel="0" collapsed="false">
      <c r="A2011" s="10" t="s">
        <v>1083</v>
      </c>
      <c r="B2011" s="10" t="s">
        <v>1082</v>
      </c>
      <c r="C2011" s="100" t="s">
        <v>1040</v>
      </c>
      <c r="D2011" s="100" t="s">
        <v>1188</v>
      </c>
      <c r="E2011" s="10" t="n">
        <v>0</v>
      </c>
      <c r="F2011" s="10" t="n">
        <v>0</v>
      </c>
      <c r="G2011" s="10" t="n">
        <v>0</v>
      </c>
      <c r="H2011" s="10" t="n">
        <v>0</v>
      </c>
      <c r="I2011" s="10" t="n">
        <v>7.03305</v>
      </c>
      <c r="J2011" s="10" t="n">
        <v>0</v>
      </c>
      <c r="K2011" s="10" t="n">
        <v>2.01825</v>
      </c>
      <c r="L2011" s="10" t="n">
        <v>14.766000477331</v>
      </c>
      <c r="M2011" s="10" t="n">
        <v>23.8416380115918</v>
      </c>
      <c r="N2011" s="10" t="n">
        <v>20.9760025143623</v>
      </c>
      <c r="O2011" s="10" t="n">
        <v>26.3861424156598</v>
      </c>
      <c r="P2011" s="10" t="n">
        <v>16.5545684950692</v>
      </c>
      <c r="Q2011" s="160" t="n">
        <v>10.6271488325936</v>
      </c>
      <c r="R2011" s="148"/>
      <c r="S2011" s="149"/>
      <c r="T2011" s="149"/>
      <c r="U2011" s="151"/>
      <c r="V2011" s="10" t="s">
        <v>61</v>
      </c>
      <c r="W2011" s="138"/>
      <c r="X2011" s="10" t="s">
        <v>61</v>
      </c>
      <c r="Y2011" s="10" t="s">
        <v>40</v>
      </c>
      <c r="Z2011" s="10" t="s">
        <v>40</v>
      </c>
      <c r="AA2011" s="10" t="s">
        <v>40</v>
      </c>
      <c r="AB2011" s="10" t="s">
        <v>40</v>
      </c>
      <c r="AC2011" s="10" t="s">
        <v>40</v>
      </c>
      <c r="AD2011" s="69" t="s">
        <v>40</v>
      </c>
      <c r="AE2011" s="17"/>
      <c r="AF2011" s="12"/>
      <c r="AG2011" s="12"/>
      <c r="AH2011" s="12"/>
      <c r="AI2011" s="12"/>
      <c r="AJ2011" s="12"/>
      <c r="AK2011" s="12" t="s">
        <v>46</v>
      </c>
    </row>
    <row r="2012" customFormat="false" ht="13.8" hidden="false" customHeight="false" outlineLevel="0" collapsed="false">
      <c r="A2012" s="10" t="s">
        <v>1083</v>
      </c>
      <c r="B2012" s="10" t="s">
        <v>1082</v>
      </c>
      <c r="C2012" s="100" t="s">
        <v>1040</v>
      </c>
      <c r="D2012" s="100" t="s">
        <v>1134</v>
      </c>
      <c r="E2012" s="10" t="n">
        <v>0</v>
      </c>
      <c r="F2012" s="10" t="n">
        <v>0</v>
      </c>
      <c r="G2012" s="10" t="n">
        <v>0</v>
      </c>
      <c r="H2012" s="10" t="n">
        <v>0</v>
      </c>
      <c r="I2012" s="10" t="n">
        <v>7.03305</v>
      </c>
      <c r="J2012" s="10" t="n">
        <v>0</v>
      </c>
      <c r="K2012" s="10" t="n">
        <v>0</v>
      </c>
      <c r="L2012" s="10" t="n">
        <v>1.5718625</v>
      </c>
      <c r="M2012" s="10" t="n">
        <v>22.3065004284893</v>
      </c>
      <c r="N2012" s="10" t="n">
        <v>20.3681390200342</v>
      </c>
      <c r="O2012" s="10" t="n">
        <v>19.4702854113919</v>
      </c>
      <c r="P2012" s="10" t="n">
        <v>9.98357159218618</v>
      </c>
      <c r="Q2012" s="160" t="n">
        <v>6.08871845262391</v>
      </c>
      <c r="R2012" s="148"/>
      <c r="S2012" s="149"/>
      <c r="T2012" s="149"/>
      <c r="U2012" s="151"/>
      <c r="V2012" s="10" t="s">
        <v>61</v>
      </c>
      <c r="W2012" s="138"/>
      <c r="X2012" s="151"/>
      <c r="Y2012" s="10" t="s">
        <v>41</v>
      </c>
      <c r="Z2012" s="10" t="s">
        <v>40</v>
      </c>
      <c r="AA2012" s="10" t="s">
        <v>40</v>
      </c>
      <c r="AB2012" s="10" t="s">
        <v>40</v>
      </c>
      <c r="AC2012" s="10" t="s">
        <v>40</v>
      </c>
      <c r="AD2012" s="69" t="s">
        <v>40</v>
      </c>
      <c r="AE2012" s="17"/>
      <c r="AF2012" s="12"/>
      <c r="AG2012" s="12"/>
      <c r="AH2012" s="12"/>
      <c r="AI2012" s="12"/>
      <c r="AJ2012" s="12"/>
      <c r="AK2012" s="12" t="s">
        <v>46</v>
      </c>
    </row>
    <row r="2013" customFormat="false" ht="13.8" hidden="false" customHeight="false" outlineLevel="0" collapsed="false">
      <c r="A2013" s="10" t="s">
        <v>1083</v>
      </c>
      <c r="B2013" s="10" t="s">
        <v>1082</v>
      </c>
      <c r="C2013" s="100" t="s">
        <v>1040</v>
      </c>
      <c r="D2013" s="100" t="s">
        <v>1135</v>
      </c>
      <c r="E2013" s="10" t="n">
        <v>0</v>
      </c>
      <c r="F2013" s="10" t="n">
        <v>0</v>
      </c>
      <c r="G2013" s="10" t="n">
        <v>0</v>
      </c>
      <c r="H2013" s="10" t="n">
        <v>0</v>
      </c>
      <c r="I2013" s="10" t="n">
        <v>7.03305</v>
      </c>
      <c r="J2013" s="10" t="n">
        <v>0</v>
      </c>
      <c r="K2013" s="10" t="n">
        <v>0</v>
      </c>
      <c r="L2013" s="10" t="n">
        <v>1.5718625</v>
      </c>
      <c r="M2013" s="10" t="n">
        <v>0</v>
      </c>
      <c r="N2013" s="10" t="n">
        <v>0</v>
      </c>
      <c r="O2013" s="10" t="n">
        <v>0</v>
      </c>
      <c r="P2013" s="10" t="n">
        <v>0</v>
      </c>
      <c r="Q2013" s="160" t="n">
        <v>0</v>
      </c>
      <c r="R2013" s="148"/>
      <c r="S2013" s="149"/>
      <c r="T2013" s="149"/>
      <c r="U2013" s="151"/>
      <c r="V2013" s="10" t="s">
        <v>61</v>
      </c>
      <c r="W2013" s="138"/>
      <c r="X2013" s="151"/>
      <c r="Y2013" s="10" t="s">
        <v>41</v>
      </c>
      <c r="Z2013" s="151"/>
      <c r="AA2013" s="149"/>
      <c r="AB2013" s="151"/>
      <c r="AC2013" s="151"/>
      <c r="AD2013" s="150"/>
      <c r="AE2013" s="17"/>
      <c r="AF2013" s="12"/>
      <c r="AG2013" s="12"/>
      <c r="AH2013" s="12"/>
      <c r="AI2013" s="12"/>
      <c r="AJ2013" s="12"/>
      <c r="AK2013" s="12" t="s">
        <v>46</v>
      </c>
    </row>
    <row r="2014" customFormat="false" ht="13.8" hidden="false" customHeight="false" outlineLevel="0" collapsed="false">
      <c r="A2014" s="10" t="s">
        <v>1083</v>
      </c>
      <c r="B2014" s="10" t="s">
        <v>1082</v>
      </c>
      <c r="C2014" s="100" t="s">
        <v>1040</v>
      </c>
      <c r="D2014" s="100" t="s">
        <v>1136</v>
      </c>
      <c r="E2014" s="10" t="n">
        <v>0</v>
      </c>
      <c r="F2014" s="10" t="n">
        <v>0</v>
      </c>
      <c r="G2014" s="10" t="n">
        <v>0</v>
      </c>
      <c r="H2014" s="10" t="n">
        <v>0</v>
      </c>
      <c r="I2014" s="10" t="n">
        <v>6.85305</v>
      </c>
      <c r="J2014" s="10" t="n">
        <v>45.3429948804634</v>
      </c>
      <c r="K2014" s="10" t="n">
        <v>20.8237136581114</v>
      </c>
      <c r="L2014" s="10" t="n">
        <v>18.4235010429152</v>
      </c>
      <c r="M2014" s="10" t="n">
        <v>23.3060029202274</v>
      </c>
      <c r="N2014" s="10" t="n">
        <v>20.2185703175409</v>
      </c>
      <c r="O2014" s="10" t="n">
        <v>15.5704991093704</v>
      </c>
      <c r="P2014" s="10" t="n">
        <v>7.62471415634666</v>
      </c>
      <c r="Q2014" s="160" t="n">
        <v>5.84814442055566</v>
      </c>
      <c r="R2014" s="148"/>
      <c r="S2014" s="149"/>
      <c r="T2014" s="149"/>
      <c r="U2014" s="151"/>
      <c r="V2014" s="10" t="s">
        <v>61</v>
      </c>
      <c r="W2014" s="10" t="s">
        <v>40</v>
      </c>
      <c r="X2014" s="10" t="s">
        <v>40</v>
      </c>
      <c r="Y2014" s="10" t="s">
        <v>40</v>
      </c>
      <c r="Z2014" s="10" t="s">
        <v>40</v>
      </c>
      <c r="AA2014" s="10" t="s">
        <v>40</v>
      </c>
      <c r="AB2014" s="10" t="s">
        <v>40</v>
      </c>
      <c r="AC2014" s="10" t="s">
        <v>40</v>
      </c>
      <c r="AD2014" s="69" t="s">
        <v>40</v>
      </c>
      <c r="AE2014" s="17"/>
      <c r="AF2014" s="12"/>
      <c r="AG2014" s="12"/>
      <c r="AH2014" s="12"/>
      <c r="AI2014" s="12"/>
      <c r="AJ2014" s="12"/>
      <c r="AK2014" s="12" t="s">
        <v>46</v>
      </c>
    </row>
    <row r="2015" customFormat="false" ht="13.8" hidden="false" customHeight="false" outlineLevel="0" collapsed="false">
      <c r="A2015" s="10" t="s">
        <v>1083</v>
      </c>
      <c r="B2015" s="10" t="s">
        <v>1082</v>
      </c>
      <c r="C2015" s="100" t="s">
        <v>1040</v>
      </c>
      <c r="D2015" s="100" t="s">
        <v>1137</v>
      </c>
      <c r="E2015" s="10" t="n">
        <v>0</v>
      </c>
      <c r="F2015" s="10" t="n">
        <v>0</v>
      </c>
      <c r="G2015" s="10" t="n">
        <v>0</v>
      </c>
      <c r="H2015" s="10" t="n">
        <v>0</v>
      </c>
      <c r="I2015" s="10" t="n">
        <v>6.85305</v>
      </c>
      <c r="J2015" s="10" t="n">
        <v>0</v>
      </c>
      <c r="K2015" s="10" t="n">
        <v>0</v>
      </c>
      <c r="L2015" s="10" t="n">
        <v>0</v>
      </c>
      <c r="M2015" s="10" t="n">
        <v>0</v>
      </c>
      <c r="N2015" s="10" t="n">
        <v>0</v>
      </c>
      <c r="O2015" s="10" t="n">
        <v>0</v>
      </c>
      <c r="P2015" s="10" t="n">
        <v>0</v>
      </c>
      <c r="Q2015" s="160" t="n">
        <v>0</v>
      </c>
      <c r="R2015" s="148"/>
      <c r="S2015" s="149"/>
      <c r="T2015" s="149"/>
      <c r="U2015" s="151"/>
      <c r="V2015" s="10" t="s">
        <v>61</v>
      </c>
      <c r="W2015" s="138"/>
      <c r="X2015" s="151"/>
      <c r="Y2015" s="149"/>
      <c r="Z2015" s="151"/>
      <c r="AA2015" s="149"/>
      <c r="AB2015" s="151"/>
      <c r="AC2015" s="151"/>
      <c r="AD2015" s="150"/>
      <c r="AE2015" s="17"/>
      <c r="AF2015" s="12"/>
      <c r="AG2015" s="12"/>
      <c r="AH2015" s="12"/>
      <c r="AI2015" s="12"/>
      <c r="AJ2015" s="12"/>
      <c r="AK2015" s="12" t="s">
        <v>46</v>
      </c>
    </row>
    <row r="2016" customFormat="false" ht="13.8" hidden="false" customHeight="false" outlineLevel="0" collapsed="false">
      <c r="A2016" s="10" t="s">
        <v>1083</v>
      </c>
      <c r="B2016" s="10" t="s">
        <v>1082</v>
      </c>
      <c r="C2016" s="100" t="s">
        <v>1040</v>
      </c>
      <c r="D2016" s="100" t="s">
        <v>1138</v>
      </c>
      <c r="E2016" s="10" t="n">
        <v>0</v>
      </c>
      <c r="F2016" s="10" t="n">
        <v>0</v>
      </c>
      <c r="G2016" s="10" t="n">
        <v>0</v>
      </c>
      <c r="H2016" s="10" t="n">
        <v>0</v>
      </c>
      <c r="I2016" s="10" t="n">
        <v>0</v>
      </c>
      <c r="J2016" s="10" t="n">
        <v>0</v>
      </c>
      <c r="K2016" s="10" t="n">
        <v>7.680175</v>
      </c>
      <c r="L2016" s="10" t="n">
        <v>16.8272842253957</v>
      </c>
      <c r="M2016" s="10" t="n">
        <v>22.2522149261619</v>
      </c>
      <c r="N2016" s="10" t="n">
        <v>24.1103561861174</v>
      </c>
      <c r="O2016" s="10" t="n">
        <v>21.7352843710354</v>
      </c>
      <c r="P2016" s="10" t="n">
        <v>13.0679432834898</v>
      </c>
      <c r="Q2016" s="160" t="n">
        <v>8.8253670505115</v>
      </c>
      <c r="R2016" s="148"/>
      <c r="S2016" s="149"/>
      <c r="T2016" s="149"/>
      <c r="U2016" s="151"/>
      <c r="V2016" s="151"/>
      <c r="W2016" s="138"/>
      <c r="X2016" s="10" t="s">
        <v>41</v>
      </c>
      <c r="Y2016" s="10" t="s">
        <v>40</v>
      </c>
      <c r="Z2016" s="10" t="s">
        <v>40</v>
      </c>
      <c r="AA2016" s="10" t="s">
        <v>40</v>
      </c>
      <c r="AB2016" s="10" t="s">
        <v>40</v>
      </c>
      <c r="AC2016" s="10" t="s">
        <v>40</v>
      </c>
      <c r="AD2016" s="69" t="s">
        <v>40</v>
      </c>
      <c r="AE2016" s="17"/>
      <c r="AF2016" s="12"/>
      <c r="AG2016" s="12"/>
      <c r="AH2016" s="12"/>
      <c r="AI2016" s="12"/>
      <c r="AJ2016" s="12"/>
      <c r="AK2016" s="12" t="s">
        <v>46</v>
      </c>
    </row>
    <row r="2017" customFormat="false" ht="13.8" hidden="false" customHeight="false" outlineLevel="0" collapsed="false">
      <c r="A2017" s="10" t="s">
        <v>1083</v>
      </c>
      <c r="B2017" s="10" t="s">
        <v>1082</v>
      </c>
      <c r="C2017" s="100" t="s">
        <v>1040</v>
      </c>
      <c r="D2017" s="100" t="s">
        <v>1139</v>
      </c>
      <c r="E2017" s="10" t="n">
        <v>0</v>
      </c>
      <c r="F2017" s="10" t="n">
        <v>0</v>
      </c>
      <c r="G2017" s="10" t="n">
        <v>0</v>
      </c>
      <c r="H2017" s="10" t="n">
        <v>0</v>
      </c>
      <c r="I2017" s="10" t="n">
        <v>0</v>
      </c>
      <c r="J2017" s="10" t="n">
        <v>0</v>
      </c>
      <c r="K2017" s="10" t="n">
        <v>7.680175</v>
      </c>
      <c r="L2017" s="10" t="n">
        <v>0</v>
      </c>
      <c r="M2017" s="10" t="n">
        <v>0</v>
      </c>
      <c r="N2017" s="10" t="n">
        <v>0</v>
      </c>
      <c r="O2017" s="10" t="n">
        <v>0</v>
      </c>
      <c r="P2017" s="10" t="n">
        <v>0</v>
      </c>
      <c r="Q2017" s="160" t="n">
        <v>0</v>
      </c>
      <c r="R2017" s="148"/>
      <c r="S2017" s="149"/>
      <c r="T2017" s="149"/>
      <c r="U2017" s="151"/>
      <c r="V2017" s="151"/>
      <c r="W2017" s="138"/>
      <c r="X2017" s="10" t="s">
        <v>41</v>
      </c>
      <c r="Y2017" s="149"/>
      <c r="Z2017" s="151"/>
      <c r="AA2017" s="149"/>
      <c r="AB2017" s="151"/>
      <c r="AC2017" s="151"/>
      <c r="AD2017" s="150"/>
      <c r="AE2017" s="17"/>
      <c r="AF2017" s="12"/>
      <c r="AG2017" s="12"/>
      <c r="AH2017" s="12"/>
      <c r="AI2017" s="12"/>
      <c r="AJ2017" s="12"/>
      <c r="AK2017" s="12" t="s">
        <v>46</v>
      </c>
    </row>
    <row r="2018" customFormat="false" ht="13.8" hidden="false" customHeight="false" outlineLevel="0" collapsed="false">
      <c r="A2018" s="10" t="s">
        <v>1083</v>
      </c>
      <c r="B2018" s="10" t="s">
        <v>1082</v>
      </c>
      <c r="C2018" s="100" t="s">
        <v>1040</v>
      </c>
      <c r="D2018" s="100" t="s">
        <v>1140</v>
      </c>
      <c r="E2018" s="10" t="n">
        <v>3.05221556198029</v>
      </c>
      <c r="F2018" s="10" t="n">
        <v>7.96578647125335</v>
      </c>
      <c r="G2018" s="10" t="n">
        <v>38.0660131201148</v>
      </c>
      <c r="H2018" s="10" t="n">
        <v>0</v>
      </c>
      <c r="I2018" s="10" t="n">
        <v>0</v>
      </c>
      <c r="J2018" s="10" t="n">
        <v>5.7249</v>
      </c>
      <c r="K2018" s="10" t="n">
        <v>26.1494267997997</v>
      </c>
      <c r="L2018" s="10" t="n">
        <v>16.8658575974405</v>
      </c>
      <c r="M2018" s="10" t="n">
        <v>16.7709994129837</v>
      </c>
      <c r="N2018" s="10" t="n">
        <v>21.6815013970648</v>
      </c>
      <c r="O2018" s="10" t="n">
        <v>17.5484277174941</v>
      </c>
      <c r="P2018" s="10" t="n">
        <v>10.4719302483967</v>
      </c>
      <c r="Q2018" s="160" t="n">
        <v>5.53878588335855</v>
      </c>
      <c r="R2018" s="70" t="s">
        <v>40</v>
      </c>
      <c r="S2018" s="10" t="s">
        <v>40</v>
      </c>
      <c r="T2018" s="10" t="s">
        <v>40</v>
      </c>
      <c r="U2018" s="151"/>
      <c r="V2018" s="151"/>
      <c r="W2018" s="10" t="s">
        <v>61</v>
      </c>
      <c r="X2018" s="10" t="s">
        <v>40</v>
      </c>
      <c r="Y2018" s="10" t="s">
        <v>40</v>
      </c>
      <c r="Z2018" s="10" t="s">
        <v>40</v>
      </c>
      <c r="AA2018" s="10" t="s">
        <v>40</v>
      </c>
      <c r="AB2018" s="10" t="s">
        <v>40</v>
      </c>
      <c r="AC2018" s="10" t="s">
        <v>40</v>
      </c>
      <c r="AD2018" s="69" t="s">
        <v>40</v>
      </c>
      <c r="AE2018" s="17"/>
      <c r="AF2018" s="12"/>
      <c r="AG2018" s="12"/>
      <c r="AH2018" s="12"/>
      <c r="AI2018" s="12"/>
      <c r="AJ2018" s="12"/>
      <c r="AK2018" s="12" t="s">
        <v>46</v>
      </c>
    </row>
    <row r="2019" customFormat="false" ht="13.8" hidden="false" customHeight="false" outlineLevel="0" collapsed="false">
      <c r="A2019" s="10" t="s">
        <v>1083</v>
      </c>
      <c r="B2019" s="10" t="s">
        <v>1082</v>
      </c>
      <c r="C2019" s="100" t="s">
        <v>1040</v>
      </c>
      <c r="D2019" s="100" t="s">
        <v>1141</v>
      </c>
      <c r="E2019" s="10" t="n">
        <v>3.05221556198029</v>
      </c>
      <c r="F2019" s="10" t="n">
        <v>7.96578647125335</v>
      </c>
      <c r="G2019" s="10" t="n">
        <v>48.1880708810474</v>
      </c>
      <c r="H2019" s="10" t="n">
        <v>0</v>
      </c>
      <c r="I2019" s="10" t="n">
        <v>0</v>
      </c>
      <c r="J2019" s="10" t="n">
        <v>0</v>
      </c>
      <c r="K2019" s="10" t="n">
        <v>0</v>
      </c>
      <c r="L2019" s="10" t="n">
        <v>3.370675</v>
      </c>
      <c r="M2019" s="10" t="n">
        <v>22.8212132783873</v>
      </c>
      <c r="N2019" s="10" t="n">
        <v>10.2927857211658</v>
      </c>
      <c r="O2019" s="10" t="n">
        <v>22.324857321967</v>
      </c>
      <c r="P2019" s="10" t="n">
        <v>14.3272816070489</v>
      </c>
      <c r="Q2019" s="160" t="n">
        <v>6.41535009656634</v>
      </c>
      <c r="R2019" s="70" t="s">
        <v>40</v>
      </c>
      <c r="S2019" s="10" t="s">
        <v>40</v>
      </c>
      <c r="T2019" s="10" t="s">
        <v>40</v>
      </c>
      <c r="U2019" s="151"/>
      <c r="V2019" s="151"/>
      <c r="W2019" s="138"/>
      <c r="X2019" s="151"/>
      <c r="Y2019" s="10" t="s">
        <v>41</v>
      </c>
      <c r="Z2019" s="10" t="s">
        <v>40</v>
      </c>
      <c r="AA2019" s="10" t="s">
        <v>40</v>
      </c>
      <c r="AB2019" s="10" t="s">
        <v>40</v>
      </c>
      <c r="AC2019" s="10" t="s">
        <v>40</v>
      </c>
      <c r="AD2019" s="69" t="s">
        <v>40</v>
      </c>
      <c r="AE2019" s="17"/>
      <c r="AF2019" s="12"/>
      <c r="AG2019" s="12"/>
      <c r="AH2019" s="12"/>
      <c r="AI2019" s="12"/>
      <c r="AJ2019" s="12"/>
      <c r="AK2019" s="12" t="s">
        <v>46</v>
      </c>
    </row>
    <row r="2020" customFormat="false" ht="13.8" hidden="false" customHeight="false" outlineLevel="0" collapsed="false">
      <c r="A2020" s="10" t="s">
        <v>1083</v>
      </c>
      <c r="B2020" s="10" t="s">
        <v>1082</v>
      </c>
      <c r="C2020" s="100" t="s">
        <v>1040</v>
      </c>
      <c r="D2020" s="100" t="s">
        <v>1142</v>
      </c>
      <c r="E2020" s="10" t="n">
        <v>3.05221556198029</v>
      </c>
      <c r="F2020" s="10" t="n">
        <v>7.96578647125335</v>
      </c>
      <c r="G2020" s="10" t="n">
        <v>48.1880708810474</v>
      </c>
      <c r="H2020" s="10" t="n">
        <v>0</v>
      </c>
      <c r="I2020" s="10" t="n">
        <v>0</v>
      </c>
      <c r="J2020" s="10" t="n">
        <v>0</v>
      </c>
      <c r="K2020" s="10" t="n">
        <v>0</v>
      </c>
      <c r="L2020" s="10" t="n">
        <v>3.370675</v>
      </c>
      <c r="M2020" s="10" t="n">
        <v>0</v>
      </c>
      <c r="N2020" s="10" t="n">
        <v>0</v>
      </c>
      <c r="O2020" s="10" t="n">
        <v>0</v>
      </c>
      <c r="P2020" s="10" t="n">
        <v>0</v>
      </c>
      <c r="Q2020" s="160" t="n">
        <v>0</v>
      </c>
      <c r="R2020" s="70" t="s">
        <v>40</v>
      </c>
      <c r="S2020" s="10" t="s">
        <v>40</v>
      </c>
      <c r="T2020" s="10" t="s">
        <v>40</v>
      </c>
      <c r="U2020" s="151"/>
      <c r="V2020" s="151"/>
      <c r="W2020" s="138"/>
      <c r="X2020" s="151"/>
      <c r="Y2020" s="10" t="s">
        <v>41</v>
      </c>
      <c r="Z2020" s="151"/>
      <c r="AA2020" s="149"/>
      <c r="AB2020" s="151"/>
      <c r="AC2020" s="151"/>
      <c r="AD2020" s="150"/>
      <c r="AE2020" s="17"/>
      <c r="AF2020" s="12"/>
      <c r="AG2020" s="12"/>
      <c r="AH2020" s="12"/>
      <c r="AI2020" s="12"/>
      <c r="AJ2020" s="12"/>
      <c r="AK2020" s="12" t="s">
        <v>46</v>
      </c>
    </row>
    <row r="2021" customFormat="false" ht="13.8" hidden="false" customHeight="false" outlineLevel="0" collapsed="false">
      <c r="A2021" s="10" t="s">
        <v>1083</v>
      </c>
      <c r="B2021" s="10" t="s">
        <v>1082</v>
      </c>
      <c r="C2021" s="100" t="s">
        <v>1040</v>
      </c>
      <c r="D2021" s="100" t="s">
        <v>1143</v>
      </c>
      <c r="E2021" s="10" t="n">
        <v>0</v>
      </c>
      <c r="F2021" s="10" t="n">
        <v>0</v>
      </c>
      <c r="G2021" s="10" t="n">
        <v>0</v>
      </c>
      <c r="H2021" s="10" t="n">
        <v>0</v>
      </c>
      <c r="I2021" s="10" t="n">
        <v>7.2666</v>
      </c>
      <c r="J2021" s="10" t="n">
        <v>0</v>
      </c>
      <c r="K2021" s="10" t="n">
        <v>2.147175</v>
      </c>
      <c r="L2021" s="10" t="n">
        <v>14.8066440331084</v>
      </c>
      <c r="M2021" s="10" t="n">
        <v>23.242355457374</v>
      </c>
      <c r="N2021" s="10" t="n">
        <v>21.7347191912787</v>
      </c>
      <c r="O2021" s="10" t="n">
        <v>26.9319263952119</v>
      </c>
      <c r="P2021" s="10" t="n">
        <v>16.6863577706473</v>
      </c>
      <c r="Q2021" s="160" t="n">
        <v>11.5894896643502</v>
      </c>
      <c r="R2021" s="148"/>
      <c r="S2021" s="149"/>
      <c r="T2021" s="149"/>
      <c r="U2021" s="151"/>
      <c r="V2021" s="10" t="s">
        <v>61</v>
      </c>
      <c r="W2021" s="138"/>
      <c r="X2021" s="10" t="s">
        <v>61</v>
      </c>
      <c r="Y2021" s="10" t="s">
        <v>40</v>
      </c>
      <c r="Z2021" s="10" t="s">
        <v>40</v>
      </c>
      <c r="AA2021" s="10" t="s">
        <v>40</v>
      </c>
      <c r="AB2021" s="10" t="s">
        <v>40</v>
      </c>
      <c r="AC2021" s="10" t="s">
        <v>40</v>
      </c>
      <c r="AD2021" s="69" t="s">
        <v>40</v>
      </c>
      <c r="AE2021" s="17"/>
      <c r="AF2021" s="12"/>
      <c r="AG2021" s="12"/>
      <c r="AH2021" s="12"/>
      <c r="AI2021" s="12"/>
      <c r="AJ2021" s="12"/>
      <c r="AK2021" s="12" t="s">
        <v>46</v>
      </c>
    </row>
    <row r="2022" customFormat="false" ht="13.8" hidden="false" customHeight="false" outlineLevel="0" collapsed="false">
      <c r="A2022" s="10" t="s">
        <v>1083</v>
      </c>
      <c r="B2022" s="10" t="s">
        <v>1082</v>
      </c>
      <c r="C2022" s="100" t="s">
        <v>1040</v>
      </c>
      <c r="D2022" s="100" t="s">
        <v>1144</v>
      </c>
      <c r="E2022" s="10" t="n">
        <v>0</v>
      </c>
      <c r="F2022" s="10" t="n">
        <v>0</v>
      </c>
      <c r="G2022" s="10" t="n">
        <v>0</v>
      </c>
      <c r="H2022" s="10" t="n">
        <v>0</v>
      </c>
      <c r="I2022" s="10" t="n">
        <v>7.2666</v>
      </c>
      <c r="J2022" s="10" t="n">
        <v>0</v>
      </c>
      <c r="K2022" s="10" t="n">
        <v>0</v>
      </c>
      <c r="L2022" s="10" t="n">
        <v>1.6543125</v>
      </c>
      <c r="M2022" s="10" t="n">
        <v>22.3246441887958</v>
      </c>
      <c r="N2022" s="10" t="n">
        <v>20.9044277667999</v>
      </c>
      <c r="O2022" s="10" t="n">
        <v>19.9862842048917</v>
      </c>
      <c r="P2022" s="10" t="n">
        <v>10.2512876104031</v>
      </c>
      <c r="Q2022" s="160" t="n">
        <v>6.49077977452959</v>
      </c>
      <c r="R2022" s="148"/>
      <c r="S2022" s="149"/>
      <c r="T2022" s="149"/>
      <c r="U2022" s="151"/>
      <c r="V2022" s="10" t="s">
        <v>61</v>
      </c>
      <c r="W2022" s="138"/>
      <c r="X2022" s="151"/>
      <c r="Y2022" s="10" t="s">
        <v>41</v>
      </c>
      <c r="Z2022" s="10" t="s">
        <v>40</v>
      </c>
      <c r="AA2022" s="10" t="s">
        <v>40</v>
      </c>
      <c r="AB2022" s="10" t="s">
        <v>40</v>
      </c>
      <c r="AC2022" s="10" t="s">
        <v>40</v>
      </c>
      <c r="AD2022" s="69" t="s">
        <v>40</v>
      </c>
      <c r="AE2022" s="17"/>
      <c r="AF2022" s="12"/>
      <c r="AG2022" s="12"/>
      <c r="AH2022" s="12"/>
      <c r="AI2022" s="12"/>
      <c r="AJ2022" s="12"/>
      <c r="AK2022" s="12" t="s">
        <v>46</v>
      </c>
    </row>
    <row r="2023" customFormat="false" ht="13.8" hidden="false" customHeight="false" outlineLevel="0" collapsed="false">
      <c r="A2023" s="10" t="s">
        <v>1083</v>
      </c>
      <c r="B2023" s="10" t="s">
        <v>1082</v>
      </c>
      <c r="C2023" s="100" t="s">
        <v>1040</v>
      </c>
      <c r="D2023" s="100" t="s">
        <v>1145</v>
      </c>
      <c r="E2023" s="10" t="n">
        <v>0</v>
      </c>
      <c r="F2023" s="10" t="n">
        <v>0</v>
      </c>
      <c r="G2023" s="10" t="n">
        <v>0</v>
      </c>
      <c r="H2023" s="10" t="n">
        <v>0</v>
      </c>
      <c r="I2023" s="10" t="n">
        <v>7.2666</v>
      </c>
      <c r="J2023" s="10" t="n">
        <v>0</v>
      </c>
      <c r="K2023" s="10" t="n">
        <v>0</v>
      </c>
      <c r="L2023" s="10" t="n">
        <v>1.6543125</v>
      </c>
      <c r="M2023" s="10" t="n">
        <v>0</v>
      </c>
      <c r="N2023" s="10" t="n">
        <v>0</v>
      </c>
      <c r="O2023" s="10" t="n">
        <v>0</v>
      </c>
      <c r="P2023" s="10" t="n">
        <v>0</v>
      </c>
      <c r="Q2023" s="160" t="n">
        <v>0</v>
      </c>
      <c r="R2023" s="148"/>
      <c r="S2023" s="149"/>
      <c r="T2023" s="149"/>
      <c r="U2023" s="151"/>
      <c r="V2023" s="10" t="s">
        <v>61</v>
      </c>
      <c r="W2023" s="138"/>
      <c r="X2023" s="151"/>
      <c r="Y2023" s="10" t="s">
        <v>41</v>
      </c>
      <c r="Z2023" s="151"/>
      <c r="AA2023" s="149"/>
      <c r="AB2023" s="151"/>
      <c r="AC2023" s="151"/>
      <c r="AD2023" s="150"/>
      <c r="AE2023" s="17"/>
      <c r="AF2023" s="12"/>
      <c r="AG2023" s="12"/>
      <c r="AH2023" s="12"/>
      <c r="AI2023" s="12"/>
      <c r="AJ2023" s="12"/>
      <c r="AK2023" s="12" t="s">
        <v>46</v>
      </c>
    </row>
    <row r="2024" customFormat="false" ht="13.8" hidden="false" customHeight="false" outlineLevel="0" collapsed="false">
      <c r="A2024" s="10" t="s">
        <v>1083</v>
      </c>
      <c r="B2024" s="10" t="s">
        <v>1082</v>
      </c>
      <c r="C2024" s="100" t="s">
        <v>1040</v>
      </c>
      <c r="D2024" s="100" t="s">
        <v>1146</v>
      </c>
      <c r="E2024" s="10" t="n">
        <v>0</v>
      </c>
      <c r="F2024" s="10" t="n">
        <v>0</v>
      </c>
      <c r="G2024" s="10" t="n">
        <v>0</v>
      </c>
      <c r="H2024" s="10" t="n">
        <v>0</v>
      </c>
      <c r="I2024" s="10" t="n">
        <v>7.0866</v>
      </c>
      <c r="J2024" s="10" t="n">
        <v>50.4497963935137</v>
      </c>
      <c r="K2024" s="10" t="n">
        <v>21.263425118689</v>
      </c>
      <c r="L2024" s="10" t="n">
        <v>18.1845714338124</v>
      </c>
      <c r="M2024" s="10" t="n">
        <v>23.2974282598921</v>
      </c>
      <c r="N2024" s="10" t="n">
        <v>19.8975712060928</v>
      </c>
      <c r="O2024" s="10" t="n">
        <v>15.6320014170238</v>
      </c>
      <c r="P2024" s="10" t="n">
        <v>7.57785926439932</v>
      </c>
      <c r="Q2024" s="160" t="n">
        <v>5.66457211971283</v>
      </c>
      <c r="R2024" s="148"/>
      <c r="S2024" s="149"/>
      <c r="T2024" s="149"/>
      <c r="U2024" s="151"/>
      <c r="V2024" s="10" t="s">
        <v>61</v>
      </c>
      <c r="W2024" s="10" t="s">
        <v>40</v>
      </c>
      <c r="X2024" s="10" t="s">
        <v>40</v>
      </c>
      <c r="Y2024" s="10" t="s">
        <v>40</v>
      </c>
      <c r="Z2024" s="10" t="s">
        <v>40</v>
      </c>
      <c r="AA2024" s="10" t="s">
        <v>40</v>
      </c>
      <c r="AB2024" s="10" t="s">
        <v>40</v>
      </c>
      <c r="AC2024" s="10" t="s">
        <v>40</v>
      </c>
      <c r="AD2024" s="69" t="s">
        <v>40</v>
      </c>
      <c r="AE2024" s="17"/>
      <c r="AF2024" s="12"/>
      <c r="AG2024" s="12"/>
      <c r="AH2024" s="12"/>
      <c r="AI2024" s="12"/>
      <c r="AJ2024" s="12"/>
      <c r="AK2024" s="12" t="s">
        <v>46</v>
      </c>
    </row>
    <row r="2025" customFormat="false" ht="13.8" hidden="false" customHeight="false" outlineLevel="0" collapsed="false">
      <c r="A2025" s="10" t="s">
        <v>1083</v>
      </c>
      <c r="B2025" s="10" t="s">
        <v>1082</v>
      </c>
      <c r="C2025" s="100" t="s">
        <v>1040</v>
      </c>
      <c r="D2025" s="100" t="s">
        <v>1147</v>
      </c>
      <c r="E2025" s="10" t="n">
        <v>0</v>
      </c>
      <c r="F2025" s="10" t="n">
        <v>0</v>
      </c>
      <c r="G2025" s="10" t="n">
        <v>0</v>
      </c>
      <c r="H2025" s="10" t="n">
        <v>0</v>
      </c>
      <c r="I2025" s="10" t="n">
        <v>7.0866</v>
      </c>
      <c r="J2025" s="10" t="n">
        <v>0</v>
      </c>
      <c r="K2025" s="10" t="n">
        <v>0</v>
      </c>
      <c r="L2025" s="10" t="n">
        <v>0</v>
      </c>
      <c r="M2025" s="10" t="n">
        <v>0</v>
      </c>
      <c r="N2025" s="10" t="n">
        <v>0</v>
      </c>
      <c r="O2025" s="10" t="n">
        <v>0</v>
      </c>
      <c r="P2025" s="10" t="n">
        <v>0</v>
      </c>
      <c r="Q2025" s="160" t="n">
        <v>0</v>
      </c>
      <c r="R2025" s="148"/>
      <c r="S2025" s="149"/>
      <c r="T2025" s="149"/>
      <c r="U2025" s="151"/>
      <c r="V2025" s="10" t="s">
        <v>61</v>
      </c>
      <c r="W2025" s="138"/>
      <c r="X2025" s="151"/>
      <c r="Y2025" s="149"/>
      <c r="Z2025" s="151"/>
      <c r="AA2025" s="149"/>
      <c r="AB2025" s="151"/>
      <c r="AC2025" s="151"/>
      <c r="AD2025" s="150"/>
      <c r="AE2025" s="17"/>
      <c r="AF2025" s="12"/>
      <c r="AG2025" s="12"/>
      <c r="AH2025" s="12"/>
      <c r="AI2025" s="12"/>
      <c r="AJ2025" s="12"/>
      <c r="AK2025" s="12" t="s">
        <v>46</v>
      </c>
    </row>
    <row r="2026" customFormat="false" ht="13.8" hidden="false" customHeight="false" outlineLevel="0" collapsed="false">
      <c r="A2026" s="10" t="s">
        <v>1083</v>
      </c>
      <c r="B2026" s="10" t="s">
        <v>1082</v>
      </c>
      <c r="C2026" s="100" t="s">
        <v>1040</v>
      </c>
      <c r="D2026" s="100" t="s">
        <v>1148</v>
      </c>
      <c r="E2026" s="10" t="n">
        <v>0</v>
      </c>
      <c r="F2026" s="10" t="n">
        <v>0</v>
      </c>
      <c r="G2026" s="10" t="n">
        <v>0</v>
      </c>
      <c r="H2026" s="10" t="n">
        <v>0</v>
      </c>
      <c r="I2026" s="10" t="n">
        <v>0</v>
      </c>
      <c r="J2026" s="10" t="n">
        <v>0</v>
      </c>
      <c r="K2026" s="10" t="n">
        <v>8.287925</v>
      </c>
      <c r="L2026" s="10" t="n">
        <v>17.3117839864322</v>
      </c>
      <c r="M2026" s="10" t="n">
        <v>22.9488577693701</v>
      </c>
      <c r="N2026" s="10" t="n">
        <v>24.6899983712605</v>
      </c>
      <c r="O2026" s="10" t="n">
        <v>21.5306480016027</v>
      </c>
      <c r="P2026" s="10" t="n">
        <v>13.9014199376106</v>
      </c>
      <c r="Q2026" s="160" t="n">
        <v>7.90771501404899</v>
      </c>
      <c r="R2026" s="148"/>
      <c r="S2026" s="149"/>
      <c r="T2026" s="149"/>
      <c r="U2026" s="151"/>
      <c r="V2026" s="151"/>
      <c r="W2026" s="138"/>
      <c r="X2026" s="10" t="s">
        <v>41</v>
      </c>
      <c r="Y2026" s="10" t="s">
        <v>40</v>
      </c>
      <c r="Z2026" s="10" t="s">
        <v>40</v>
      </c>
      <c r="AA2026" s="10" t="s">
        <v>40</v>
      </c>
      <c r="AB2026" s="10" t="s">
        <v>40</v>
      </c>
      <c r="AC2026" s="10" t="s">
        <v>40</v>
      </c>
      <c r="AD2026" s="69" t="s">
        <v>40</v>
      </c>
      <c r="AE2026" s="17"/>
      <c r="AF2026" s="12"/>
      <c r="AG2026" s="12"/>
      <c r="AH2026" s="12"/>
      <c r="AI2026" s="12"/>
      <c r="AJ2026" s="12"/>
      <c r="AK2026" s="12" t="s">
        <v>46</v>
      </c>
    </row>
    <row r="2027" customFormat="false" ht="13.8" hidden="false" customHeight="false" outlineLevel="0" collapsed="false">
      <c r="A2027" s="10" t="s">
        <v>1083</v>
      </c>
      <c r="B2027" s="10" t="s">
        <v>1082</v>
      </c>
      <c r="C2027" s="100" t="s">
        <v>1040</v>
      </c>
      <c r="D2027" s="100" t="s">
        <v>1149</v>
      </c>
      <c r="E2027" s="10" t="n">
        <v>0</v>
      </c>
      <c r="F2027" s="10" t="n">
        <v>0</v>
      </c>
      <c r="G2027" s="10" t="n">
        <v>0</v>
      </c>
      <c r="H2027" s="10" t="n">
        <v>0</v>
      </c>
      <c r="I2027" s="10" t="n">
        <v>0</v>
      </c>
      <c r="J2027" s="10" t="n">
        <v>0</v>
      </c>
      <c r="K2027" s="10" t="n">
        <v>8.287925</v>
      </c>
      <c r="L2027" s="10" t="n">
        <v>0</v>
      </c>
      <c r="M2027" s="10" t="n">
        <v>0</v>
      </c>
      <c r="N2027" s="10" t="n">
        <v>0</v>
      </c>
      <c r="O2027" s="10" t="n">
        <v>0</v>
      </c>
      <c r="P2027" s="10" t="n">
        <v>0</v>
      </c>
      <c r="Q2027" s="160" t="n">
        <v>0</v>
      </c>
      <c r="R2027" s="148"/>
      <c r="S2027" s="149"/>
      <c r="T2027" s="149"/>
      <c r="U2027" s="151"/>
      <c r="V2027" s="151"/>
      <c r="W2027" s="138"/>
      <c r="X2027" s="10" t="s">
        <v>41</v>
      </c>
      <c r="Y2027" s="149"/>
      <c r="Z2027" s="151"/>
      <c r="AA2027" s="149"/>
      <c r="AB2027" s="151"/>
      <c r="AC2027" s="151"/>
      <c r="AD2027" s="150"/>
      <c r="AE2027" s="17"/>
      <c r="AF2027" s="12"/>
      <c r="AG2027" s="12"/>
      <c r="AH2027" s="12"/>
      <c r="AI2027" s="12"/>
      <c r="AJ2027" s="12"/>
      <c r="AK2027" s="12" t="s">
        <v>46</v>
      </c>
    </row>
    <row r="2028" customFormat="false" ht="13.8" hidden="false" customHeight="false" outlineLevel="0" collapsed="false">
      <c r="A2028" s="10" t="s">
        <v>1083</v>
      </c>
      <c r="B2028" s="10" t="s">
        <v>1082</v>
      </c>
      <c r="C2028" s="100" t="s">
        <v>644</v>
      </c>
      <c r="D2028" s="100" t="s">
        <v>1150</v>
      </c>
      <c r="E2028" s="10" t="n">
        <v>0</v>
      </c>
      <c r="F2028" s="10" t="n">
        <v>0</v>
      </c>
      <c r="G2028" s="10" t="n">
        <v>0</v>
      </c>
      <c r="H2028" s="10" t="n">
        <v>0</v>
      </c>
      <c r="I2028" s="10" t="n">
        <v>4.43332493305206</v>
      </c>
      <c r="J2028" s="10" t="n">
        <v>0</v>
      </c>
      <c r="K2028" s="10" t="n">
        <v>2.74687506258488</v>
      </c>
      <c r="L2028" s="10" t="n">
        <v>0</v>
      </c>
      <c r="M2028" s="10" t="n">
        <v>2.00819997787476</v>
      </c>
      <c r="N2028" s="10" t="n">
        <v>0</v>
      </c>
      <c r="O2028" s="10" t="n">
        <v>0</v>
      </c>
      <c r="P2028" s="10" t="n">
        <v>0</v>
      </c>
      <c r="Q2028" s="160" t="n">
        <v>0</v>
      </c>
      <c r="R2028" s="148"/>
      <c r="S2028" s="149"/>
      <c r="T2028" s="149"/>
      <c r="U2028" s="151"/>
      <c r="V2028" s="10" t="s">
        <v>180</v>
      </c>
      <c r="W2028" s="138"/>
      <c r="X2028" s="10" t="s">
        <v>78</v>
      </c>
      <c r="Y2028" s="149"/>
      <c r="Z2028" s="10" t="s">
        <v>180</v>
      </c>
      <c r="AA2028" s="149"/>
      <c r="AB2028" s="151"/>
      <c r="AC2028" s="151"/>
      <c r="AD2028" s="150"/>
      <c r="AE2028" s="17"/>
      <c r="AF2028" s="12"/>
      <c r="AG2028" s="12"/>
      <c r="AH2028" s="12"/>
      <c r="AI2028" s="12"/>
      <c r="AJ2028" s="12"/>
      <c r="AK2028" s="12"/>
    </row>
    <row r="2029" customFormat="false" ht="13.8" hidden="false" customHeight="false" outlineLevel="0" collapsed="false">
      <c r="A2029" s="10" t="s">
        <v>1083</v>
      </c>
      <c r="B2029" s="10" t="s">
        <v>1082</v>
      </c>
      <c r="C2029" s="100" t="s">
        <v>644</v>
      </c>
      <c r="D2029" s="100" t="s">
        <v>1151</v>
      </c>
      <c r="E2029" s="10" t="n">
        <v>0</v>
      </c>
      <c r="F2029" s="10" t="n">
        <v>0</v>
      </c>
      <c r="G2029" s="10" t="n">
        <v>0</v>
      </c>
      <c r="H2029" s="10" t="n">
        <v>0</v>
      </c>
      <c r="I2029" s="10" t="n">
        <v>4.43332493305206</v>
      </c>
      <c r="J2029" s="10" t="n">
        <v>0</v>
      </c>
      <c r="K2029" s="10" t="n">
        <v>2.74687506258488</v>
      </c>
      <c r="L2029" s="10" t="n">
        <v>0</v>
      </c>
      <c r="M2029" s="10" t="n">
        <v>1.88268747925758</v>
      </c>
      <c r="N2029" s="10" t="n">
        <v>0</v>
      </c>
      <c r="O2029" s="10" t="n">
        <v>0</v>
      </c>
      <c r="P2029" s="10" t="n">
        <v>0</v>
      </c>
      <c r="Q2029" s="160" t="n">
        <v>0</v>
      </c>
      <c r="R2029" s="148"/>
      <c r="S2029" s="149"/>
      <c r="T2029" s="149"/>
      <c r="U2029" s="151"/>
      <c r="V2029" s="10" t="s">
        <v>180</v>
      </c>
      <c r="W2029" s="138"/>
      <c r="X2029" s="10" t="s">
        <v>78</v>
      </c>
      <c r="Y2029" s="149"/>
      <c r="Z2029" s="10" t="s">
        <v>78</v>
      </c>
      <c r="AA2029" s="149"/>
      <c r="AB2029" s="151"/>
      <c r="AC2029" s="151"/>
      <c r="AD2029" s="150"/>
      <c r="AE2029" s="17"/>
      <c r="AF2029" s="12"/>
      <c r="AG2029" s="12"/>
      <c r="AH2029" s="12"/>
      <c r="AI2029" s="12"/>
      <c r="AJ2029" s="12"/>
      <c r="AK2029" s="12"/>
    </row>
    <row r="2030" customFormat="false" ht="13.8" hidden="false" customHeight="false" outlineLevel="0" collapsed="false">
      <c r="A2030" s="10" t="s">
        <v>1083</v>
      </c>
      <c r="B2030" s="10" t="s">
        <v>1082</v>
      </c>
      <c r="C2030" s="100" t="s">
        <v>644</v>
      </c>
      <c r="D2030" s="100" t="s">
        <v>1152</v>
      </c>
      <c r="E2030" s="10" t="n">
        <v>0</v>
      </c>
      <c r="F2030" s="10" t="n">
        <v>0</v>
      </c>
      <c r="G2030" s="10" t="n">
        <v>0</v>
      </c>
      <c r="H2030" s="10" t="n">
        <v>0</v>
      </c>
      <c r="I2030" s="10" t="n">
        <v>4.56826500892639</v>
      </c>
      <c r="J2030" s="10" t="n">
        <v>0</v>
      </c>
      <c r="K2030" s="10" t="n">
        <v>2.36568749696016</v>
      </c>
      <c r="L2030" s="10" t="n">
        <v>0</v>
      </c>
      <c r="M2030" s="10" t="n">
        <v>1.53018745779991</v>
      </c>
      <c r="N2030" s="10" t="n">
        <v>0</v>
      </c>
      <c r="O2030" s="10" t="n">
        <v>1.85680005550385</v>
      </c>
      <c r="P2030" s="10" t="n">
        <v>0</v>
      </c>
      <c r="Q2030" s="160" t="n">
        <v>0</v>
      </c>
      <c r="R2030" s="148"/>
      <c r="S2030" s="149"/>
      <c r="T2030" s="149"/>
      <c r="U2030" s="151"/>
      <c r="V2030" s="10" t="s">
        <v>180</v>
      </c>
      <c r="W2030" s="138"/>
      <c r="X2030" s="10" t="s">
        <v>78</v>
      </c>
      <c r="Y2030" s="149"/>
      <c r="Z2030" s="10" t="s">
        <v>78</v>
      </c>
      <c r="AA2030" s="149"/>
      <c r="AB2030" s="10" t="s">
        <v>180</v>
      </c>
      <c r="AC2030" s="151"/>
      <c r="AD2030" s="150"/>
      <c r="AE2030" s="17"/>
      <c r="AF2030" s="12"/>
      <c r="AG2030" s="12"/>
      <c r="AH2030" s="12"/>
      <c r="AI2030" s="12"/>
      <c r="AJ2030" s="12"/>
      <c r="AK2030" s="12"/>
    </row>
    <row r="2031" customFormat="false" ht="13.8" hidden="false" customHeight="false" outlineLevel="0" collapsed="false">
      <c r="A2031" s="10" t="s">
        <v>1083</v>
      </c>
      <c r="B2031" s="10" t="s">
        <v>1082</v>
      </c>
      <c r="C2031" s="100" t="s">
        <v>644</v>
      </c>
      <c r="D2031" s="100" t="s">
        <v>1153</v>
      </c>
      <c r="E2031" s="10" t="n">
        <v>0</v>
      </c>
      <c r="F2031" s="10" t="n">
        <v>0</v>
      </c>
      <c r="G2031" s="10" t="n">
        <v>0</v>
      </c>
      <c r="H2031" s="10" t="n">
        <v>0</v>
      </c>
      <c r="I2031" s="10" t="n">
        <v>4.56826500892639</v>
      </c>
      <c r="J2031" s="10" t="n">
        <v>0</v>
      </c>
      <c r="K2031" s="10" t="n">
        <v>2.52339999675751</v>
      </c>
      <c r="L2031" s="10" t="n">
        <v>0</v>
      </c>
      <c r="M2031" s="10" t="n">
        <v>1.53018745779991</v>
      </c>
      <c r="N2031" s="10" t="n">
        <v>0</v>
      </c>
      <c r="O2031" s="10" t="n">
        <v>1.85680005550385</v>
      </c>
      <c r="P2031" s="10" t="n">
        <v>0</v>
      </c>
      <c r="Q2031" s="160" t="n">
        <v>0</v>
      </c>
      <c r="R2031" s="148"/>
      <c r="S2031" s="149"/>
      <c r="T2031" s="149"/>
      <c r="U2031" s="151"/>
      <c r="V2031" s="10" t="s">
        <v>180</v>
      </c>
      <c r="W2031" s="138"/>
      <c r="X2031" s="10" t="s">
        <v>180</v>
      </c>
      <c r="Y2031" s="149"/>
      <c r="Z2031" s="10" t="s">
        <v>78</v>
      </c>
      <c r="AA2031" s="149"/>
      <c r="AB2031" s="10" t="s">
        <v>180</v>
      </c>
      <c r="AC2031" s="151"/>
      <c r="AD2031" s="150"/>
      <c r="AE2031" s="17"/>
      <c r="AF2031" s="12"/>
      <c r="AG2031" s="12"/>
      <c r="AH2031" s="12"/>
      <c r="AI2031" s="12"/>
      <c r="AJ2031" s="12"/>
      <c r="AK2031" s="12"/>
    </row>
    <row r="2032" customFormat="false" ht="13.8" hidden="false" customHeight="false" outlineLevel="0" collapsed="false">
      <c r="A2032" s="10" t="s">
        <v>1083</v>
      </c>
      <c r="B2032" s="10" t="s">
        <v>1082</v>
      </c>
      <c r="C2032" s="100" t="s">
        <v>644</v>
      </c>
      <c r="D2032" s="100" t="s">
        <v>1032</v>
      </c>
      <c r="E2032" s="10" t="n">
        <v>0</v>
      </c>
      <c r="F2032" s="10" t="n">
        <v>0</v>
      </c>
      <c r="G2032" s="10" t="n">
        <v>0</v>
      </c>
      <c r="H2032" s="10" t="n">
        <v>0</v>
      </c>
      <c r="I2032" s="10" t="n">
        <v>5.94340511083603</v>
      </c>
      <c r="J2032" s="10" t="n">
        <v>0</v>
      </c>
      <c r="K2032" s="10" t="n">
        <v>4.59675005078316</v>
      </c>
      <c r="L2032" s="10" t="n">
        <v>0</v>
      </c>
      <c r="M2032" s="10" t="n">
        <v>2.5018000125885</v>
      </c>
      <c r="N2032" s="10" t="n">
        <v>0</v>
      </c>
      <c r="O2032" s="10" t="n">
        <v>0</v>
      </c>
      <c r="P2032" s="10" t="n">
        <v>0</v>
      </c>
      <c r="Q2032" s="160" t="n">
        <v>0</v>
      </c>
      <c r="R2032" s="148"/>
      <c r="S2032" s="149"/>
      <c r="T2032" s="149"/>
      <c r="U2032" s="151"/>
      <c r="V2032" s="10" t="s">
        <v>180</v>
      </c>
      <c r="W2032" s="138"/>
      <c r="X2032" s="10" t="s">
        <v>78</v>
      </c>
      <c r="Y2032" s="149"/>
      <c r="Z2032" s="10" t="s">
        <v>180</v>
      </c>
      <c r="AA2032" s="149"/>
      <c r="AB2032" s="151"/>
      <c r="AC2032" s="151"/>
      <c r="AD2032" s="150"/>
      <c r="AE2032" s="17"/>
      <c r="AF2032" s="12"/>
      <c r="AG2032" s="12"/>
      <c r="AH2032" s="12"/>
      <c r="AI2032" s="12"/>
      <c r="AJ2032" s="12"/>
      <c r="AK2032" s="12"/>
    </row>
    <row r="2033" customFormat="false" ht="13.8" hidden="false" customHeight="false" outlineLevel="0" collapsed="false">
      <c r="A2033" s="10" t="s">
        <v>1083</v>
      </c>
      <c r="B2033" s="10" t="s">
        <v>1082</v>
      </c>
      <c r="C2033" s="100" t="s">
        <v>644</v>
      </c>
      <c r="D2033" s="100" t="s">
        <v>1033</v>
      </c>
      <c r="E2033" s="10" t="n">
        <v>0</v>
      </c>
      <c r="F2033" s="10" t="n">
        <v>0</v>
      </c>
      <c r="G2033" s="10" t="n">
        <v>0</v>
      </c>
      <c r="H2033" s="10" t="n">
        <v>0</v>
      </c>
      <c r="I2033" s="10" t="n">
        <v>5.94340511083603</v>
      </c>
      <c r="J2033" s="10" t="n">
        <v>0</v>
      </c>
      <c r="K2033" s="10" t="n">
        <v>4.59675005078316</v>
      </c>
      <c r="L2033" s="10" t="n">
        <v>0</v>
      </c>
      <c r="M2033" s="10" t="n">
        <v>2.34543751180172</v>
      </c>
      <c r="N2033" s="10" t="n">
        <v>0</v>
      </c>
      <c r="O2033" s="10" t="n">
        <v>0</v>
      </c>
      <c r="P2033" s="10" t="n">
        <v>0</v>
      </c>
      <c r="Q2033" s="160" t="n">
        <v>0</v>
      </c>
      <c r="R2033" s="148"/>
      <c r="S2033" s="149"/>
      <c r="T2033" s="149"/>
      <c r="U2033" s="151"/>
      <c r="V2033" s="10" t="s">
        <v>180</v>
      </c>
      <c r="W2033" s="138"/>
      <c r="X2033" s="10" t="s">
        <v>78</v>
      </c>
      <c r="Y2033" s="149"/>
      <c r="Z2033" s="10" t="s">
        <v>78</v>
      </c>
      <c r="AA2033" s="149"/>
      <c r="AB2033" s="151"/>
      <c r="AC2033" s="151"/>
      <c r="AD2033" s="150"/>
      <c r="AE2033" s="17"/>
      <c r="AF2033" s="12"/>
      <c r="AG2033" s="12"/>
      <c r="AH2033" s="12"/>
      <c r="AI2033" s="12"/>
      <c r="AJ2033" s="12"/>
      <c r="AK2033" s="12"/>
    </row>
    <row r="2034" customFormat="false" ht="13.8" hidden="false" customHeight="false" outlineLevel="0" collapsed="false">
      <c r="A2034" s="10" t="s">
        <v>1083</v>
      </c>
      <c r="B2034" s="10" t="s">
        <v>1082</v>
      </c>
      <c r="C2034" s="100" t="s">
        <v>644</v>
      </c>
      <c r="D2034" s="100" t="s">
        <v>1034</v>
      </c>
      <c r="E2034" s="10" t="n">
        <v>0</v>
      </c>
      <c r="F2034" s="10" t="n">
        <v>0</v>
      </c>
      <c r="G2034" s="10" t="n">
        <v>0</v>
      </c>
      <c r="H2034" s="10" t="n">
        <v>0</v>
      </c>
      <c r="I2034" s="10" t="n">
        <v>5.98240507364273</v>
      </c>
      <c r="J2034" s="10" t="n">
        <v>0</v>
      </c>
      <c r="K2034" s="10" t="n">
        <v>3.78450000286102</v>
      </c>
      <c r="L2034" s="10" t="n">
        <v>2.00231252610683</v>
      </c>
      <c r="M2034" s="10" t="n">
        <v>0</v>
      </c>
      <c r="N2034" s="10" t="n">
        <v>0</v>
      </c>
      <c r="O2034" s="10" t="n">
        <v>2.37960002422333</v>
      </c>
      <c r="P2034" s="10" t="n">
        <v>0</v>
      </c>
      <c r="Q2034" s="160" t="n">
        <v>0</v>
      </c>
      <c r="R2034" s="148"/>
      <c r="S2034" s="149"/>
      <c r="T2034" s="149"/>
      <c r="U2034" s="151"/>
      <c r="V2034" s="10" t="s">
        <v>180</v>
      </c>
      <c r="W2034" s="138"/>
      <c r="X2034" s="10" t="s">
        <v>78</v>
      </c>
      <c r="Y2034" s="10" t="s">
        <v>78</v>
      </c>
      <c r="Z2034" s="151"/>
      <c r="AA2034" s="149"/>
      <c r="AB2034" s="10" t="s">
        <v>180</v>
      </c>
      <c r="AC2034" s="151"/>
      <c r="AD2034" s="150"/>
      <c r="AE2034" s="17"/>
      <c r="AF2034" s="12"/>
      <c r="AG2034" s="12"/>
      <c r="AH2034" s="12"/>
      <c r="AI2034" s="12"/>
      <c r="AJ2034" s="12"/>
      <c r="AK2034" s="12"/>
    </row>
    <row r="2035" customFormat="false" ht="13.8" hidden="false" customHeight="false" outlineLevel="0" collapsed="false">
      <c r="A2035" s="10" t="s">
        <v>1083</v>
      </c>
      <c r="B2035" s="10" t="s">
        <v>1082</v>
      </c>
      <c r="C2035" s="100" t="s">
        <v>644</v>
      </c>
      <c r="D2035" s="100" t="s">
        <v>1035</v>
      </c>
      <c r="E2035" s="10" t="n">
        <v>0</v>
      </c>
      <c r="F2035" s="10" t="n">
        <v>0</v>
      </c>
      <c r="G2035" s="10" t="n">
        <v>0</v>
      </c>
      <c r="H2035" s="10" t="n">
        <v>0</v>
      </c>
      <c r="I2035" s="10" t="n">
        <v>5.98240507364273</v>
      </c>
      <c r="J2035" s="10" t="n">
        <v>0</v>
      </c>
      <c r="K2035" s="10" t="n">
        <v>4.03680000305176</v>
      </c>
      <c r="L2035" s="10" t="n">
        <v>2.00231252610683</v>
      </c>
      <c r="M2035" s="10" t="n">
        <v>0</v>
      </c>
      <c r="N2035" s="10" t="n">
        <v>0</v>
      </c>
      <c r="O2035" s="10" t="n">
        <v>2.37960002422333</v>
      </c>
      <c r="P2035" s="10" t="n">
        <v>0</v>
      </c>
      <c r="Q2035" s="160" t="n">
        <v>0</v>
      </c>
      <c r="R2035" s="148"/>
      <c r="S2035" s="149"/>
      <c r="T2035" s="149"/>
      <c r="U2035" s="151"/>
      <c r="V2035" s="10" t="s">
        <v>180</v>
      </c>
      <c r="W2035" s="138"/>
      <c r="X2035" s="10" t="s">
        <v>180</v>
      </c>
      <c r="Y2035" s="10" t="s">
        <v>78</v>
      </c>
      <c r="Z2035" s="151"/>
      <c r="AA2035" s="149"/>
      <c r="AB2035" s="10" t="s">
        <v>180</v>
      </c>
      <c r="AC2035" s="151"/>
      <c r="AD2035" s="150"/>
      <c r="AE2035" s="17"/>
      <c r="AF2035" s="12"/>
      <c r="AG2035" s="12"/>
      <c r="AH2035" s="12"/>
      <c r="AI2035" s="12"/>
      <c r="AJ2035" s="12"/>
      <c r="AK2035" s="12"/>
    </row>
    <row r="2036" customFormat="false" ht="13.8" hidden="false" customHeight="false" outlineLevel="0" collapsed="false">
      <c r="A2036" s="10" t="s">
        <v>1154</v>
      </c>
      <c r="B2036" s="10" t="s">
        <v>1082</v>
      </c>
      <c r="C2036" s="100" t="s">
        <v>644</v>
      </c>
      <c r="D2036" s="100" t="s">
        <v>1155</v>
      </c>
      <c r="E2036" s="10" t="n">
        <v>3.2026979690143</v>
      </c>
      <c r="F2036" s="10" t="n">
        <v>9.27822681677001</v>
      </c>
      <c r="G2036" s="10" t="n">
        <v>37.5002012341499</v>
      </c>
      <c r="H2036" s="10" t="n">
        <v>64.4686154508924</v>
      </c>
      <c r="I2036" s="10" t="n">
        <v>53.1043907745923</v>
      </c>
      <c r="J2036" s="10" t="n">
        <v>31.3810986463178</v>
      </c>
      <c r="K2036" s="10" t="n">
        <v>24.3756740225747</v>
      </c>
      <c r="L2036" s="10" t="n">
        <v>16.9604931824789</v>
      </c>
      <c r="M2036" s="10" t="n">
        <v>22.0435547214014</v>
      </c>
      <c r="N2036" s="10" t="n">
        <v>22.948224243565</v>
      </c>
      <c r="O2036" s="10" t="n">
        <v>21.2322389718368</v>
      </c>
      <c r="P2036" s="10" t="n">
        <v>10.8764937201737</v>
      </c>
      <c r="Q2036" s="160" t="n">
        <v>5.3639691132102</v>
      </c>
      <c r="R2036" s="70" t="s">
        <v>40</v>
      </c>
      <c r="S2036" s="10" t="s">
        <v>40</v>
      </c>
      <c r="T2036" s="10" t="s">
        <v>40</v>
      </c>
      <c r="U2036" s="10" t="s">
        <v>40</v>
      </c>
      <c r="V2036" s="10" t="s">
        <v>40</v>
      </c>
      <c r="W2036" s="10" t="s">
        <v>40</v>
      </c>
      <c r="X2036" s="10" t="s">
        <v>40</v>
      </c>
      <c r="Y2036" s="10" t="s">
        <v>40</v>
      </c>
      <c r="Z2036" s="10" t="s">
        <v>40</v>
      </c>
      <c r="AA2036" s="10" t="s">
        <v>40</v>
      </c>
      <c r="AB2036" s="10" t="s">
        <v>40</v>
      </c>
      <c r="AC2036" s="10" t="s">
        <v>40</v>
      </c>
      <c r="AD2036" s="69" t="s">
        <v>40</v>
      </c>
      <c r="AE2036" s="17"/>
      <c r="AF2036" s="12"/>
      <c r="AG2036" s="12"/>
      <c r="AH2036" s="12"/>
      <c r="AI2036" s="12"/>
      <c r="AJ2036" s="12"/>
      <c r="AK2036" s="12" t="s">
        <v>65</v>
      </c>
    </row>
    <row r="2037" customFormat="false" ht="13.8" hidden="false" customHeight="false" outlineLevel="0" collapsed="false">
      <c r="A2037" s="10" t="s">
        <v>1154</v>
      </c>
      <c r="B2037" s="10" t="s">
        <v>1082</v>
      </c>
      <c r="C2037" s="100" t="s">
        <v>644</v>
      </c>
      <c r="D2037" s="100" t="s">
        <v>1031</v>
      </c>
      <c r="E2037" s="10" t="n">
        <v>2.28659856968607</v>
      </c>
      <c r="F2037" s="10" t="n">
        <v>9.06105987639881</v>
      </c>
      <c r="G2037" s="10" t="n">
        <v>37.9777707307679</v>
      </c>
      <c r="H2037" s="10" t="n">
        <v>69.3289232029549</v>
      </c>
      <c r="I2037" s="10" t="n">
        <v>84.693320777406</v>
      </c>
      <c r="J2037" s="10" t="n">
        <v>62.620307454038</v>
      </c>
      <c r="K2037" s="10" t="n">
        <v>43.1462312622824</v>
      </c>
      <c r="L2037" s="10" t="n">
        <v>29.4333804832169</v>
      </c>
      <c r="M2037" s="10" t="n">
        <v>28.5180494007117</v>
      </c>
      <c r="N2037" s="10" t="n">
        <v>19.2783661986693</v>
      </c>
      <c r="O2037" s="10" t="n">
        <v>19.6940071039291</v>
      </c>
      <c r="P2037" s="10" t="n">
        <v>12.1773647270799</v>
      </c>
      <c r="Q2037" s="160" t="n">
        <v>7.22917759208848</v>
      </c>
      <c r="R2037" s="70" t="s">
        <v>40</v>
      </c>
      <c r="S2037" s="10" t="s">
        <v>40</v>
      </c>
      <c r="T2037" s="10" t="s">
        <v>40</v>
      </c>
      <c r="U2037" s="10" t="s">
        <v>40</v>
      </c>
      <c r="V2037" s="10" t="s">
        <v>40</v>
      </c>
      <c r="W2037" s="10" t="s">
        <v>40</v>
      </c>
      <c r="X2037" s="10" t="s">
        <v>40</v>
      </c>
      <c r="Y2037" s="10" t="s">
        <v>40</v>
      </c>
      <c r="Z2037" s="10" t="s">
        <v>40</v>
      </c>
      <c r="AA2037" s="10" t="s">
        <v>40</v>
      </c>
      <c r="AB2037" s="10" t="s">
        <v>40</v>
      </c>
      <c r="AC2037" s="10" t="s">
        <v>40</v>
      </c>
      <c r="AD2037" s="69" t="s">
        <v>40</v>
      </c>
      <c r="AE2037" s="17"/>
      <c r="AF2037" s="12"/>
      <c r="AG2037" s="12"/>
      <c r="AH2037" s="12"/>
      <c r="AI2037" s="12"/>
      <c r="AJ2037" s="12"/>
      <c r="AK2037" s="12" t="s">
        <v>65</v>
      </c>
    </row>
    <row r="2038" customFormat="false" ht="13.8" hidden="false" customHeight="false" outlineLevel="0" collapsed="false">
      <c r="A2038" s="10" t="s">
        <v>1083</v>
      </c>
      <c r="B2038" s="10" t="s">
        <v>1082</v>
      </c>
      <c r="C2038" s="100" t="s">
        <v>1066</v>
      </c>
      <c r="D2038" s="100" t="s">
        <v>1156</v>
      </c>
      <c r="E2038" s="10" t="n">
        <v>0</v>
      </c>
      <c r="F2038" s="10" t="n">
        <v>0</v>
      </c>
      <c r="G2038" s="10" t="n">
        <v>0</v>
      </c>
      <c r="H2038" s="10" t="n">
        <v>0</v>
      </c>
      <c r="I2038" s="10" t="n">
        <v>0</v>
      </c>
      <c r="J2038" s="10" t="n">
        <v>0</v>
      </c>
      <c r="K2038" s="10" t="n">
        <v>0</v>
      </c>
      <c r="L2038" s="10" t="n">
        <v>0</v>
      </c>
      <c r="M2038" s="10" t="n">
        <v>14.487975</v>
      </c>
      <c r="N2038" s="10" t="n">
        <v>0</v>
      </c>
      <c r="O2038" s="10" t="n">
        <v>0</v>
      </c>
      <c r="P2038" s="10" t="n">
        <v>0</v>
      </c>
      <c r="Q2038" s="160" t="n">
        <v>0</v>
      </c>
      <c r="R2038" s="70"/>
      <c r="S2038" s="10"/>
      <c r="T2038" s="10"/>
      <c r="U2038" s="10"/>
      <c r="V2038" s="10"/>
      <c r="W2038" s="10"/>
      <c r="X2038" s="10"/>
      <c r="Y2038" s="10"/>
      <c r="Z2038" s="10" t="s">
        <v>107</v>
      </c>
      <c r="AA2038" s="10"/>
      <c r="AB2038" s="10"/>
      <c r="AC2038" s="10"/>
      <c r="AD2038" s="69"/>
      <c r="AE2038" s="17"/>
      <c r="AF2038" s="12"/>
      <c r="AG2038" s="12"/>
      <c r="AH2038" s="12"/>
      <c r="AI2038" s="12"/>
      <c r="AJ2038" s="12"/>
      <c r="AK2038" s="12"/>
    </row>
    <row r="2039" customFormat="false" ht="13.8" hidden="false" customHeight="false" outlineLevel="0" collapsed="false">
      <c r="A2039" s="10" t="s">
        <v>1083</v>
      </c>
      <c r="B2039" s="10" t="s">
        <v>1082</v>
      </c>
      <c r="C2039" s="100" t="s">
        <v>1066</v>
      </c>
      <c r="D2039" s="100" t="s">
        <v>1157</v>
      </c>
      <c r="E2039" s="10" t="n">
        <v>0</v>
      </c>
      <c r="F2039" s="10" t="n">
        <v>0</v>
      </c>
      <c r="G2039" s="10" t="n">
        <v>0</v>
      </c>
      <c r="H2039" s="10" t="n">
        <v>0</v>
      </c>
      <c r="I2039" s="10" t="n">
        <v>0</v>
      </c>
      <c r="J2039" s="10" t="n">
        <v>0</v>
      </c>
      <c r="K2039" s="10" t="n">
        <v>0</v>
      </c>
      <c r="L2039" s="10" t="n">
        <v>0</v>
      </c>
      <c r="M2039" s="10" t="n">
        <v>12.575475</v>
      </c>
      <c r="N2039" s="10" t="n">
        <v>0</v>
      </c>
      <c r="O2039" s="10" t="n">
        <v>0</v>
      </c>
      <c r="P2039" s="10" t="n">
        <v>0</v>
      </c>
      <c r="Q2039" s="160" t="n">
        <v>0</v>
      </c>
      <c r="R2039" s="70"/>
      <c r="S2039" s="10"/>
      <c r="T2039" s="10"/>
      <c r="U2039" s="10"/>
      <c r="V2039" s="10"/>
      <c r="W2039" s="10"/>
      <c r="X2039" s="10"/>
      <c r="Y2039" s="10"/>
      <c r="Z2039" s="10" t="s">
        <v>107</v>
      </c>
      <c r="AA2039" s="10"/>
      <c r="AB2039" s="10"/>
      <c r="AC2039" s="10"/>
      <c r="AD2039" s="69"/>
      <c r="AE2039" s="17"/>
      <c r="AF2039" s="12"/>
      <c r="AG2039" s="12"/>
      <c r="AH2039" s="12"/>
      <c r="AI2039" s="12"/>
      <c r="AJ2039" s="12"/>
      <c r="AK2039" s="12"/>
    </row>
    <row r="2040" customFormat="false" ht="13.8" hidden="false" customHeight="false" outlineLevel="0" collapsed="false">
      <c r="A2040" s="10" t="s">
        <v>1083</v>
      </c>
      <c r="B2040" s="10" t="s">
        <v>1082</v>
      </c>
      <c r="C2040" s="100" t="s">
        <v>1066</v>
      </c>
      <c r="D2040" s="100" t="s">
        <v>1158</v>
      </c>
      <c r="E2040" s="10" t="n">
        <v>0</v>
      </c>
      <c r="F2040" s="10" t="n">
        <v>0</v>
      </c>
      <c r="G2040" s="10" t="n">
        <v>0</v>
      </c>
      <c r="H2040" s="10" t="n">
        <v>0</v>
      </c>
      <c r="I2040" s="10" t="n">
        <v>0</v>
      </c>
      <c r="J2040" s="10" t="n">
        <v>0</v>
      </c>
      <c r="K2040" s="10" t="n">
        <v>0</v>
      </c>
      <c r="L2040" s="10" t="n">
        <v>0</v>
      </c>
      <c r="M2040" s="10" t="n">
        <v>15.847425</v>
      </c>
      <c r="N2040" s="10" t="n">
        <v>0</v>
      </c>
      <c r="O2040" s="10" t="n">
        <v>0</v>
      </c>
      <c r="P2040" s="10" t="n">
        <v>0</v>
      </c>
      <c r="Q2040" s="160" t="n">
        <v>0</v>
      </c>
      <c r="R2040" s="70"/>
      <c r="S2040" s="10"/>
      <c r="T2040" s="10"/>
      <c r="U2040" s="10"/>
      <c r="V2040" s="10"/>
      <c r="W2040" s="10"/>
      <c r="X2040" s="10"/>
      <c r="Y2040" s="10"/>
      <c r="Z2040" s="10" t="s">
        <v>107</v>
      </c>
      <c r="AA2040" s="10"/>
      <c r="AB2040" s="10"/>
      <c r="AC2040" s="10"/>
      <c r="AD2040" s="69"/>
      <c r="AE2040" s="17"/>
      <c r="AF2040" s="12"/>
      <c r="AG2040" s="12"/>
      <c r="AH2040" s="12"/>
      <c r="AI2040" s="12"/>
      <c r="AJ2040" s="12"/>
      <c r="AK2040" s="12"/>
    </row>
    <row r="2041" customFormat="false" ht="13.8" hidden="false" customHeight="false" outlineLevel="0" collapsed="false">
      <c r="A2041" s="10" t="s">
        <v>1083</v>
      </c>
      <c r="B2041" s="10" t="s">
        <v>1082</v>
      </c>
      <c r="C2041" s="100" t="s">
        <v>1066</v>
      </c>
      <c r="D2041" s="100" t="s">
        <v>1159</v>
      </c>
      <c r="E2041" s="10" t="n">
        <v>0</v>
      </c>
      <c r="F2041" s="10" t="n">
        <v>0</v>
      </c>
      <c r="G2041" s="10" t="n">
        <v>0</v>
      </c>
      <c r="H2041" s="10" t="n">
        <v>0</v>
      </c>
      <c r="I2041" s="10" t="n">
        <v>0</v>
      </c>
      <c r="J2041" s="10" t="n">
        <v>0</v>
      </c>
      <c r="K2041" s="10" t="n">
        <v>0</v>
      </c>
      <c r="L2041" s="10" t="n">
        <v>0</v>
      </c>
      <c r="M2041" s="10" t="n">
        <v>13.36725</v>
      </c>
      <c r="N2041" s="10" t="n">
        <v>0</v>
      </c>
      <c r="O2041" s="10" t="n">
        <v>0</v>
      </c>
      <c r="P2041" s="10" t="n">
        <v>0</v>
      </c>
      <c r="Q2041" s="160" t="n">
        <v>0</v>
      </c>
      <c r="R2041" s="70"/>
      <c r="S2041" s="10"/>
      <c r="T2041" s="10"/>
      <c r="U2041" s="10"/>
      <c r="V2041" s="10"/>
      <c r="W2041" s="10"/>
      <c r="X2041" s="10"/>
      <c r="Y2041" s="10"/>
      <c r="Z2041" s="10" t="s">
        <v>107</v>
      </c>
      <c r="AA2041" s="10"/>
      <c r="AB2041" s="10"/>
      <c r="AC2041" s="10"/>
      <c r="AD2041" s="69"/>
      <c r="AE2041" s="17"/>
      <c r="AF2041" s="12"/>
      <c r="AG2041" s="12"/>
      <c r="AH2041" s="12"/>
      <c r="AI2041" s="12"/>
      <c r="AJ2041" s="12"/>
      <c r="AK2041" s="12"/>
    </row>
    <row r="2042" customFormat="false" ht="13.8" hidden="false" customHeight="false" outlineLevel="0" collapsed="false">
      <c r="A2042" s="10" t="s">
        <v>1083</v>
      </c>
      <c r="B2042" s="10" t="s">
        <v>1082</v>
      </c>
      <c r="C2042" s="100" t="s">
        <v>1066</v>
      </c>
      <c r="D2042" s="100" t="s">
        <v>1160</v>
      </c>
      <c r="E2042" s="10" t="n">
        <v>0</v>
      </c>
      <c r="F2042" s="10" t="n">
        <v>0</v>
      </c>
      <c r="G2042" s="10" t="n">
        <v>0</v>
      </c>
      <c r="H2042" s="10" t="n">
        <v>0</v>
      </c>
      <c r="I2042" s="10" t="n">
        <v>0</v>
      </c>
      <c r="J2042" s="10" t="n">
        <v>0</v>
      </c>
      <c r="K2042" s="10" t="n">
        <v>0</v>
      </c>
      <c r="L2042" s="10" t="n">
        <v>0</v>
      </c>
      <c r="M2042" s="10" t="n">
        <v>15.203025</v>
      </c>
      <c r="N2042" s="10" t="n">
        <v>0</v>
      </c>
      <c r="O2042" s="10" t="n">
        <v>0</v>
      </c>
      <c r="P2042" s="10" t="n">
        <v>0</v>
      </c>
      <c r="Q2042" s="160" t="n">
        <v>0</v>
      </c>
      <c r="R2042" s="70"/>
      <c r="S2042" s="10"/>
      <c r="T2042" s="10"/>
      <c r="U2042" s="10"/>
      <c r="V2042" s="10"/>
      <c r="W2042" s="10"/>
      <c r="X2042" s="10"/>
      <c r="Y2042" s="10"/>
      <c r="Z2042" s="10" t="s">
        <v>107</v>
      </c>
      <c r="AA2042" s="10"/>
      <c r="AB2042" s="10"/>
      <c r="AC2042" s="10"/>
      <c r="AD2042" s="69"/>
      <c r="AE2042" s="17"/>
      <c r="AF2042" s="12"/>
      <c r="AG2042" s="12"/>
      <c r="AH2042" s="12"/>
      <c r="AI2042" s="12"/>
      <c r="AJ2042" s="12"/>
      <c r="AK2042" s="12"/>
    </row>
    <row r="2043" customFormat="false" ht="13.8" hidden="false" customHeight="false" outlineLevel="0" collapsed="false">
      <c r="A2043" s="10" t="s">
        <v>1083</v>
      </c>
      <c r="B2043" s="10" t="s">
        <v>1082</v>
      </c>
      <c r="C2043" s="100" t="s">
        <v>1066</v>
      </c>
      <c r="D2043" s="100" t="s">
        <v>1161</v>
      </c>
      <c r="E2043" s="10" t="n">
        <v>0</v>
      </c>
      <c r="F2043" s="10" t="n">
        <v>0</v>
      </c>
      <c r="G2043" s="10" t="n">
        <v>0</v>
      </c>
      <c r="H2043" s="10" t="n">
        <v>0</v>
      </c>
      <c r="I2043" s="10" t="n">
        <v>0</v>
      </c>
      <c r="J2043" s="10" t="n">
        <v>0</v>
      </c>
      <c r="K2043" s="10" t="n">
        <v>0</v>
      </c>
      <c r="L2043" s="10" t="n">
        <v>0</v>
      </c>
      <c r="M2043" s="10" t="n">
        <v>12.9339</v>
      </c>
      <c r="N2043" s="10" t="n">
        <v>0</v>
      </c>
      <c r="O2043" s="10" t="n">
        <v>0</v>
      </c>
      <c r="P2043" s="10" t="n">
        <v>0</v>
      </c>
      <c r="Q2043" s="160" t="n">
        <v>0</v>
      </c>
      <c r="R2043" s="70"/>
      <c r="S2043" s="10"/>
      <c r="T2043" s="10"/>
      <c r="U2043" s="10"/>
      <c r="V2043" s="10"/>
      <c r="W2043" s="10"/>
      <c r="X2043" s="10"/>
      <c r="Y2043" s="10"/>
      <c r="Z2043" s="10" t="s">
        <v>107</v>
      </c>
      <c r="AA2043" s="10"/>
      <c r="AB2043" s="10"/>
      <c r="AC2043" s="10"/>
      <c r="AD2043" s="69"/>
      <c r="AE2043" s="17"/>
      <c r="AF2043" s="12"/>
      <c r="AG2043" s="12"/>
      <c r="AH2043" s="12"/>
      <c r="AI2043" s="12"/>
      <c r="AJ2043" s="12"/>
      <c r="AK2043" s="12"/>
    </row>
    <row r="2044" customFormat="false" ht="13.8" hidden="false" customHeight="false" outlineLevel="0" collapsed="false">
      <c r="A2044" s="10" t="s">
        <v>1083</v>
      </c>
      <c r="B2044" s="10" t="s">
        <v>1082</v>
      </c>
      <c r="C2044" s="100" t="s">
        <v>1066</v>
      </c>
      <c r="D2044" s="100" t="s">
        <v>1162</v>
      </c>
      <c r="E2044" s="10" t="n">
        <v>0</v>
      </c>
      <c r="F2044" s="10" t="n">
        <v>0</v>
      </c>
      <c r="G2044" s="10" t="n">
        <v>0</v>
      </c>
      <c r="H2044" s="10" t="n">
        <v>0</v>
      </c>
      <c r="I2044" s="10" t="n">
        <v>0</v>
      </c>
      <c r="J2044" s="10" t="n">
        <v>0</v>
      </c>
      <c r="K2044" s="10" t="n">
        <v>0</v>
      </c>
      <c r="L2044" s="10" t="n">
        <v>0</v>
      </c>
      <c r="M2044" s="10" t="n">
        <v>16.611525</v>
      </c>
      <c r="N2044" s="10" t="n">
        <v>0</v>
      </c>
      <c r="O2044" s="10" t="n">
        <v>0</v>
      </c>
      <c r="P2044" s="10" t="n">
        <v>0</v>
      </c>
      <c r="Q2044" s="160" t="n">
        <v>0</v>
      </c>
      <c r="R2044" s="70"/>
      <c r="S2044" s="10"/>
      <c r="T2044" s="10"/>
      <c r="U2044" s="10"/>
      <c r="V2044" s="10"/>
      <c r="W2044" s="10"/>
      <c r="X2044" s="10"/>
      <c r="Y2044" s="10"/>
      <c r="Z2044" s="10" t="s">
        <v>107</v>
      </c>
      <c r="AA2044" s="10"/>
      <c r="AB2044" s="10"/>
      <c r="AC2044" s="10"/>
      <c r="AD2044" s="69"/>
      <c r="AE2044" s="17"/>
      <c r="AF2044" s="12"/>
      <c r="AG2044" s="12"/>
      <c r="AH2044" s="12"/>
      <c r="AI2044" s="12"/>
      <c r="AJ2044" s="12"/>
      <c r="AK2044" s="12"/>
    </row>
    <row r="2045" customFormat="false" ht="13.8" hidden="false" customHeight="false" outlineLevel="0" collapsed="false">
      <c r="A2045" s="10" t="s">
        <v>1083</v>
      </c>
      <c r="B2045" s="10" t="s">
        <v>1082</v>
      </c>
      <c r="C2045" s="100" t="s">
        <v>1066</v>
      </c>
      <c r="D2045" s="100" t="s">
        <v>1163</v>
      </c>
      <c r="E2045" s="10" t="n">
        <v>0</v>
      </c>
      <c r="F2045" s="10" t="n">
        <v>0</v>
      </c>
      <c r="G2045" s="10" t="n">
        <v>0</v>
      </c>
      <c r="H2045" s="10" t="n">
        <v>0</v>
      </c>
      <c r="I2045" s="10" t="n">
        <v>0</v>
      </c>
      <c r="J2045" s="10" t="n">
        <v>0</v>
      </c>
      <c r="K2045" s="10" t="n">
        <v>0</v>
      </c>
      <c r="L2045" s="10" t="n">
        <v>0</v>
      </c>
      <c r="M2045" s="10" t="n">
        <v>13.818375</v>
      </c>
      <c r="N2045" s="10" t="n">
        <v>0</v>
      </c>
      <c r="O2045" s="10" t="n">
        <v>0</v>
      </c>
      <c r="P2045" s="10" t="n">
        <v>0</v>
      </c>
      <c r="Q2045" s="160" t="n">
        <v>0</v>
      </c>
      <c r="R2045" s="70"/>
      <c r="S2045" s="10"/>
      <c r="T2045" s="10"/>
      <c r="U2045" s="10"/>
      <c r="V2045" s="10"/>
      <c r="W2045" s="10"/>
      <c r="X2045" s="10"/>
      <c r="Y2045" s="10"/>
      <c r="Z2045" s="10" t="s">
        <v>107</v>
      </c>
      <c r="AA2045" s="10"/>
      <c r="AB2045" s="10"/>
      <c r="AC2045" s="10"/>
      <c r="AD2045" s="69"/>
      <c r="AE2045" s="17"/>
      <c r="AF2045" s="12"/>
      <c r="AG2045" s="12"/>
      <c r="AH2045" s="12"/>
      <c r="AI2045" s="12"/>
      <c r="AJ2045" s="12"/>
      <c r="AK2045" s="12"/>
    </row>
    <row r="2046" customFormat="false" ht="13.8" hidden="false" customHeight="false" outlineLevel="0" collapsed="false">
      <c r="A2046" s="10" t="s">
        <v>1083</v>
      </c>
      <c r="B2046" s="10" t="s">
        <v>1082</v>
      </c>
      <c r="C2046" s="100" t="s">
        <v>1066</v>
      </c>
      <c r="D2046" s="100" t="s">
        <v>1164</v>
      </c>
      <c r="E2046" s="10" t="n">
        <v>0</v>
      </c>
      <c r="F2046" s="10" t="n">
        <v>0</v>
      </c>
      <c r="G2046" s="10" t="n">
        <v>0</v>
      </c>
      <c r="H2046" s="10" t="n">
        <v>0</v>
      </c>
      <c r="I2046" s="10" t="n">
        <v>0</v>
      </c>
      <c r="J2046" s="10" t="n">
        <v>0</v>
      </c>
      <c r="K2046" s="10" t="n">
        <v>0</v>
      </c>
      <c r="L2046" s="10" t="n">
        <v>0</v>
      </c>
      <c r="M2046" s="10" t="n">
        <v>13.33305</v>
      </c>
      <c r="N2046" s="10" t="n">
        <v>0</v>
      </c>
      <c r="O2046" s="10" t="n">
        <v>0</v>
      </c>
      <c r="P2046" s="10" t="n">
        <v>0</v>
      </c>
      <c r="Q2046" s="160" t="n">
        <v>0</v>
      </c>
      <c r="R2046" s="70"/>
      <c r="S2046" s="10"/>
      <c r="T2046" s="10"/>
      <c r="U2046" s="10"/>
      <c r="V2046" s="10"/>
      <c r="W2046" s="10"/>
      <c r="X2046" s="10"/>
      <c r="Y2046" s="10"/>
      <c r="Z2046" s="10" t="s">
        <v>107</v>
      </c>
      <c r="AA2046" s="10"/>
      <c r="AB2046" s="10"/>
      <c r="AC2046" s="10"/>
      <c r="AD2046" s="69"/>
      <c r="AE2046" s="17"/>
      <c r="AF2046" s="12"/>
      <c r="AG2046" s="12"/>
      <c r="AH2046" s="12"/>
      <c r="AI2046" s="12"/>
      <c r="AJ2046" s="12"/>
      <c r="AK2046" s="12"/>
    </row>
    <row r="2047" customFormat="false" ht="13.8" hidden="false" customHeight="false" outlineLevel="0" collapsed="false">
      <c r="A2047" s="10" t="s">
        <v>1083</v>
      </c>
      <c r="B2047" s="10" t="s">
        <v>1082</v>
      </c>
      <c r="C2047" s="100" t="s">
        <v>1066</v>
      </c>
      <c r="D2047" s="100" t="s">
        <v>1165</v>
      </c>
      <c r="E2047" s="10" t="n">
        <v>0</v>
      </c>
      <c r="F2047" s="10" t="n">
        <v>0</v>
      </c>
      <c r="G2047" s="10" t="n">
        <v>0</v>
      </c>
      <c r="H2047" s="10" t="n">
        <v>0</v>
      </c>
      <c r="I2047" s="10" t="n">
        <v>0</v>
      </c>
      <c r="J2047" s="10" t="n">
        <v>0</v>
      </c>
      <c r="K2047" s="10" t="n">
        <v>0</v>
      </c>
      <c r="L2047" s="10" t="n">
        <v>0</v>
      </c>
      <c r="M2047" s="10" t="n">
        <v>5.717475</v>
      </c>
      <c r="N2047" s="10" t="n">
        <v>0</v>
      </c>
      <c r="O2047" s="10" t="n">
        <v>0</v>
      </c>
      <c r="P2047" s="10" t="n">
        <v>0</v>
      </c>
      <c r="Q2047" s="160" t="n">
        <v>0</v>
      </c>
      <c r="R2047" s="70"/>
      <c r="S2047" s="10"/>
      <c r="T2047" s="10"/>
      <c r="U2047" s="10"/>
      <c r="V2047" s="10"/>
      <c r="W2047" s="10"/>
      <c r="X2047" s="10"/>
      <c r="Y2047" s="10"/>
      <c r="Z2047" s="10" t="s">
        <v>107</v>
      </c>
      <c r="AA2047" s="10"/>
      <c r="AB2047" s="10"/>
      <c r="AC2047" s="10"/>
      <c r="AD2047" s="69"/>
      <c r="AE2047" s="17"/>
      <c r="AF2047" s="12"/>
      <c r="AG2047" s="12"/>
      <c r="AH2047" s="12"/>
      <c r="AI2047" s="12"/>
      <c r="AJ2047" s="12"/>
      <c r="AK2047" s="12"/>
    </row>
    <row r="2048" customFormat="false" ht="13.8" hidden="false" customHeight="false" outlineLevel="0" collapsed="false">
      <c r="A2048" s="10" t="s">
        <v>1083</v>
      </c>
      <c r="B2048" s="10" t="s">
        <v>1082</v>
      </c>
      <c r="C2048" s="100" t="s">
        <v>1066</v>
      </c>
      <c r="D2048" s="100" t="s">
        <v>1166</v>
      </c>
      <c r="E2048" s="10" t="n">
        <v>0</v>
      </c>
      <c r="F2048" s="10" t="n">
        <v>0</v>
      </c>
      <c r="G2048" s="10" t="n">
        <v>0</v>
      </c>
      <c r="H2048" s="10" t="n">
        <v>0</v>
      </c>
      <c r="I2048" s="10" t="n">
        <v>0</v>
      </c>
      <c r="J2048" s="10" t="n">
        <v>0</v>
      </c>
      <c r="K2048" s="10" t="n">
        <v>0</v>
      </c>
      <c r="L2048" s="10" t="n">
        <v>0</v>
      </c>
      <c r="M2048" s="10" t="n">
        <v>14.60475</v>
      </c>
      <c r="N2048" s="10" t="n">
        <v>0</v>
      </c>
      <c r="O2048" s="10" t="n">
        <v>0</v>
      </c>
      <c r="P2048" s="10" t="n">
        <v>0</v>
      </c>
      <c r="Q2048" s="160" t="n">
        <v>0</v>
      </c>
      <c r="R2048" s="70"/>
      <c r="S2048" s="10"/>
      <c r="T2048" s="10"/>
      <c r="U2048" s="10"/>
      <c r="V2048" s="10"/>
      <c r="W2048" s="10"/>
      <c r="X2048" s="10"/>
      <c r="Y2048" s="10"/>
      <c r="Z2048" s="10" t="s">
        <v>107</v>
      </c>
      <c r="AA2048" s="10"/>
      <c r="AB2048" s="10"/>
      <c r="AC2048" s="10"/>
      <c r="AD2048" s="69"/>
      <c r="AE2048" s="17"/>
      <c r="AF2048" s="12"/>
      <c r="AG2048" s="12"/>
      <c r="AH2048" s="12"/>
      <c r="AI2048" s="12"/>
      <c r="AJ2048" s="12"/>
      <c r="AK2048" s="12"/>
    </row>
    <row r="2049" customFormat="false" ht="13.8" hidden="false" customHeight="false" outlineLevel="0" collapsed="false">
      <c r="A2049" s="10" t="s">
        <v>1083</v>
      </c>
      <c r="B2049" s="10" t="s">
        <v>1082</v>
      </c>
      <c r="C2049" s="100" t="s">
        <v>1066</v>
      </c>
      <c r="D2049" s="100" t="s">
        <v>1167</v>
      </c>
      <c r="E2049" s="10" t="n">
        <v>0</v>
      </c>
      <c r="F2049" s="10" t="n">
        <v>0</v>
      </c>
      <c r="G2049" s="10" t="n">
        <v>0</v>
      </c>
      <c r="H2049" s="10" t="n">
        <v>0</v>
      </c>
      <c r="I2049" s="10" t="n">
        <v>0</v>
      </c>
      <c r="J2049" s="10" t="n">
        <v>0</v>
      </c>
      <c r="K2049" s="10" t="n">
        <v>0</v>
      </c>
      <c r="L2049" s="10" t="n">
        <v>0</v>
      </c>
      <c r="M2049" s="10" t="n">
        <v>7.082775</v>
      </c>
      <c r="N2049" s="10" t="n">
        <v>0</v>
      </c>
      <c r="O2049" s="10" t="n">
        <v>0</v>
      </c>
      <c r="P2049" s="10" t="n">
        <v>0</v>
      </c>
      <c r="Q2049" s="160" t="n">
        <v>0</v>
      </c>
      <c r="R2049" s="70"/>
      <c r="S2049" s="10"/>
      <c r="T2049" s="10"/>
      <c r="U2049" s="10"/>
      <c r="V2049" s="10"/>
      <c r="W2049" s="10"/>
      <c r="X2049" s="10"/>
      <c r="Y2049" s="10"/>
      <c r="Z2049" s="10" t="s">
        <v>107</v>
      </c>
      <c r="AA2049" s="10"/>
      <c r="AB2049" s="10"/>
      <c r="AC2049" s="10"/>
      <c r="AD2049" s="69"/>
      <c r="AE2049" s="17"/>
      <c r="AF2049" s="12"/>
      <c r="AG2049" s="12"/>
      <c r="AH2049" s="12"/>
      <c r="AI2049" s="12"/>
      <c r="AJ2049" s="12"/>
      <c r="AK2049" s="12"/>
    </row>
    <row r="2050" customFormat="false" ht="13.8" hidden="false" customHeight="false" outlineLevel="0" collapsed="false">
      <c r="A2050" s="10" t="s">
        <v>1083</v>
      </c>
      <c r="B2050" s="10" t="s">
        <v>1082</v>
      </c>
      <c r="C2050" s="100" t="s">
        <v>1066</v>
      </c>
      <c r="D2050" s="100" t="s">
        <v>1168</v>
      </c>
      <c r="E2050" s="10" t="n">
        <v>0</v>
      </c>
      <c r="F2050" s="10" t="n">
        <v>0</v>
      </c>
      <c r="G2050" s="10" t="n">
        <v>0</v>
      </c>
      <c r="H2050" s="10" t="n">
        <v>0</v>
      </c>
      <c r="I2050" s="10" t="n">
        <v>0</v>
      </c>
      <c r="J2050" s="10" t="n">
        <v>0</v>
      </c>
      <c r="K2050" s="10" t="n">
        <v>0</v>
      </c>
      <c r="L2050" s="10" t="n">
        <v>0</v>
      </c>
      <c r="M2050" s="10" t="n">
        <v>13.939425</v>
      </c>
      <c r="N2050" s="10" t="n">
        <v>0</v>
      </c>
      <c r="O2050" s="10" t="n">
        <v>0</v>
      </c>
      <c r="P2050" s="10" t="n">
        <v>0</v>
      </c>
      <c r="Q2050" s="160" t="n">
        <v>0</v>
      </c>
      <c r="R2050" s="70"/>
      <c r="S2050" s="10"/>
      <c r="T2050" s="10"/>
      <c r="U2050" s="10"/>
      <c r="V2050" s="10"/>
      <c r="W2050" s="10"/>
      <c r="X2050" s="10"/>
      <c r="Y2050" s="10"/>
      <c r="Z2050" s="10" t="s">
        <v>107</v>
      </c>
      <c r="AA2050" s="10"/>
      <c r="AB2050" s="10"/>
      <c r="AC2050" s="10"/>
      <c r="AD2050" s="69"/>
      <c r="AE2050" s="17"/>
      <c r="AF2050" s="12"/>
      <c r="AG2050" s="12"/>
      <c r="AH2050" s="12"/>
      <c r="AI2050" s="12"/>
      <c r="AJ2050" s="12"/>
      <c r="AK2050" s="12"/>
    </row>
    <row r="2051" customFormat="false" ht="13.8" hidden="false" customHeight="false" outlineLevel="0" collapsed="false">
      <c r="A2051" s="10" t="s">
        <v>1083</v>
      </c>
      <c r="B2051" s="10" t="s">
        <v>1082</v>
      </c>
      <c r="C2051" s="100" t="s">
        <v>1066</v>
      </c>
      <c r="D2051" s="100" t="s">
        <v>1169</v>
      </c>
      <c r="E2051" s="10" t="n">
        <v>0</v>
      </c>
      <c r="F2051" s="10" t="n">
        <v>0</v>
      </c>
      <c r="G2051" s="10" t="n">
        <v>0</v>
      </c>
      <c r="H2051" s="10" t="n">
        <v>0</v>
      </c>
      <c r="I2051" s="10" t="n">
        <v>0</v>
      </c>
      <c r="J2051" s="10" t="n">
        <v>0</v>
      </c>
      <c r="K2051" s="10" t="n">
        <v>0</v>
      </c>
      <c r="L2051" s="10" t="n">
        <v>0</v>
      </c>
      <c r="M2051" s="10" t="n">
        <v>6.027975</v>
      </c>
      <c r="N2051" s="10" t="n">
        <v>0</v>
      </c>
      <c r="O2051" s="10" t="n">
        <v>0</v>
      </c>
      <c r="P2051" s="10" t="n">
        <v>0</v>
      </c>
      <c r="Q2051" s="160" t="n">
        <v>0</v>
      </c>
      <c r="R2051" s="70"/>
      <c r="S2051" s="10"/>
      <c r="T2051" s="10"/>
      <c r="U2051" s="10"/>
      <c r="V2051" s="10"/>
      <c r="W2051" s="10"/>
      <c r="X2051" s="10"/>
      <c r="Y2051" s="10"/>
      <c r="Z2051" s="10" t="s">
        <v>107</v>
      </c>
      <c r="AA2051" s="10"/>
      <c r="AB2051" s="10"/>
      <c r="AC2051" s="10"/>
      <c r="AD2051" s="69"/>
      <c r="AE2051" s="17"/>
      <c r="AF2051" s="12"/>
      <c r="AG2051" s="12"/>
      <c r="AH2051" s="12"/>
      <c r="AI2051" s="12"/>
      <c r="AJ2051" s="12"/>
      <c r="AK2051" s="12"/>
    </row>
    <row r="2052" customFormat="false" ht="13.8" hidden="false" customHeight="false" outlineLevel="0" collapsed="false">
      <c r="A2052" s="10" t="s">
        <v>1083</v>
      </c>
      <c r="B2052" s="10" t="s">
        <v>1082</v>
      </c>
      <c r="C2052" s="100" t="s">
        <v>1066</v>
      </c>
      <c r="D2052" s="100" t="s">
        <v>1170</v>
      </c>
      <c r="E2052" s="10" t="n">
        <v>0</v>
      </c>
      <c r="F2052" s="10" t="n">
        <v>0</v>
      </c>
      <c r="G2052" s="10" t="n">
        <v>0</v>
      </c>
      <c r="H2052" s="10" t="n">
        <v>0</v>
      </c>
      <c r="I2052" s="10" t="n">
        <v>0</v>
      </c>
      <c r="J2052" s="10" t="n">
        <v>0</v>
      </c>
      <c r="K2052" s="10" t="n">
        <v>0</v>
      </c>
      <c r="L2052" s="10" t="n">
        <v>0</v>
      </c>
      <c r="M2052" s="10" t="n">
        <v>15.4467</v>
      </c>
      <c r="N2052" s="10" t="n">
        <v>0</v>
      </c>
      <c r="O2052" s="10" t="n">
        <v>0</v>
      </c>
      <c r="P2052" s="10" t="n">
        <v>0</v>
      </c>
      <c r="Q2052" s="160" t="n">
        <v>0</v>
      </c>
      <c r="R2052" s="70"/>
      <c r="S2052" s="10"/>
      <c r="T2052" s="10"/>
      <c r="U2052" s="10"/>
      <c r="V2052" s="10"/>
      <c r="W2052" s="10"/>
      <c r="X2052" s="10"/>
      <c r="Y2052" s="10"/>
      <c r="Z2052" s="10" t="s">
        <v>107</v>
      </c>
      <c r="AA2052" s="10"/>
      <c r="AB2052" s="10"/>
      <c r="AC2052" s="10"/>
      <c r="AD2052" s="69"/>
      <c r="AE2052" s="17"/>
      <c r="AF2052" s="12"/>
      <c r="AG2052" s="12"/>
      <c r="AH2052" s="12"/>
      <c r="AI2052" s="12"/>
      <c r="AJ2052" s="12"/>
      <c r="AK2052" s="12"/>
    </row>
    <row r="2053" customFormat="false" ht="13.8" hidden="false" customHeight="false" outlineLevel="0" collapsed="false">
      <c r="A2053" s="10" t="s">
        <v>1083</v>
      </c>
      <c r="B2053" s="10" t="s">
        <v>1082</v>
      </c>
      <c r="C2053" s="100" t="s">
        <v>1066</v>
      </c>
      <c r="D2053" s="100" t="s">
        <v>1171</v>
      </c>
      <c r="E2053" s="10" t="n">
        <v>0</v>
      </c>
      <c r="F2053" s="10" t="n">
        <v>0</v>
      </c>
      <c r="G2053" s="10" t="n">
        <v>0</v>
      </c>
      <c r="H2053" s="10" t="n">
        <v>0</v>
      </c>
      <c r="I2053" s="10" t="n">
        <v>0</v>
      </c>
      <c r="J2053" s="10" t="n">
        <v>0</v>
      </c>
      <c r="K2053" s="10" t="n">
        <v>0</v>
      </c>
      <c r="L2053" s="10" t="n">
        <v>0</v>
      </c>
      <c r="M2053" s="10" t="n">
        <v>7.413525</v>
      </c>
      <c r="N2053" s="10" t="n">
        <v>0</v>
      </c>
      <c r="O2053" s="10" t="n">
        <v>0</v>
      </c>
      <c r="P2053" s="10" t="n">
        <v>0</v>
      </c>
      <c r="Q2053" s="160" t="n">
        <v>0</v>
      </c>
      <c r="R2053" s="70"/>
      <c r="S2053" s="10"/>
      <c r="T2053" s="10"/>
      <c r="U2053" s="10"/>
      <c r="V2053" s="10"/>
      <c r="W2053" s="10"/>
      <c r="X2053" s="10"/>
      <c r="Y2053" s="10"/>
      <c r="Z2053" s="10" t="s">
        <v>107</v>
      </c>
      <c r="AA2053" s="10"/>
      <c r="AB2053" s="10"/>
      <c r="AC2053" s="10"/>
      <c r="AD2053" s="69"/>
      <c r="AE2053" s="17"/>
      <c r="AF2053" s="12"/>
      <c r="AG2053" s="12"/>
      <c r="AH2053" s="12"/>
      <c r="AI2053" s="12"/>
      <c r="AJ2053" s="12"/>
      <c r="AK2053" s="12"/>
    </row>
    <row r="2054" customFormat="false" ht="13.8" hidden="false" customHeight="false" outlineLevel="0" collapsed="false">
      <c r="A2054" s="10" t="s">
        <v>1083</v>
      </c>
      <c r="B2054" s="10" t="s">
        <v>1082</v>
      </c>
      <c r="C2054" s="100" t="s">
        <v>1077</v>
      </c>
      <c r="D2054" s="100" t="s">
        <v>1172</v>
      </c>
      <c r="E2054" s="10"/>
      <c r="F2054" s="10"/>
      <c r="G2054" s="10"/>
      <c r="H2054" s="10" t="n">
        <v>7.209675</v>
      </c>
      <c r="I2054" s="10"/>
      <c r="J2054" s="10"/>
      <c r="K2054" s="10"/>
      <c r="L2054" s="10"/>
      <c r="M2054" s="10" t="n">
        <v>10.9476</v>
      </c>
      <c r="N2054" s="10"/>
      <c r="O2054" s="10"/>
      <c r="P2054" s="10"/>
      <c r="Q2054" s="160"/>
      <c r="R2054" s="70"/>
      <c r="S2054" s="10"/>
      <c r="T2054" s="10"/>
      <c r="U2054" s="10" t="s">
        <v>61</v>
      </c>
      <c r="V2054" s="10"/>
      <c r="W2054" s="10"/>
      <c r="X2054" s="10"/>
      <c r="Y2054" s="10"/>
      <c r="Z2054" s="10" t="s">
        <v>107</v>
      </c>
      <c r="AA2054" s="10"/>
      <c r="AB2054" s="10"/>
      <c r="AC2054" s="10"/>
      <c r="AD2054" s="69"/>
      <c r="AE2054" s="17"/>
      <c r="AF2054" s="12"/>
      <c r="AG2054" s="12"/>
      <c r="AH2054" s="12"/>
      <c r="AI2054" s="12"/>
      <c r="AJ2054" s="12"/>
      <c r="AK2054" s="12"/>
    </row>
    <row r="2055" customFormat="false" ht="13.8" hidden="false" customHeight="false" outlineLevel="0" collapsed="false">
      <c r="A2055" s="10" t="s">
        <v>1083</v>
      </c>
      <c r="B2055" s="10" t="s">
        <v>1082</v>
      </c>
      <c r="C2055" s="100" t="s">
        <v>1077</v>
      </c>
      <c r="D2055" s="100" t="s">
        <v>1173</v>
      </c>
      <c r="E2055" s="10"/>
      <c r="F2055" s="10"/>
      <c r="G2055" s="10"/>
      <c r="H2055" s="10" t="n">
        <v>7.209675</v>
      </c>
      <c r="I2055" s="10"/>
      <c r="J2055" s="10"/>
      <c r="K2055" s="10"/>
      <c r="L2055" s="10"/>
      <c r="M2055" s="10" t="n">
        <v>10.520325</v>
      </c>
      <c r="N2055" s="10"/>
      <c r="O2055" s="10"/>
      <c r="P2055" s="10"/>
      <c r="Q2055" s="160"/>
      <c r="R2055" s="70"/>
      <c r="S2055" s="10"/>
      <c r="T2055" s="10"/>
      <c r="U2055" s="10" t="s">
        <v>61</v>
      </c>
      <c r="V2055" s="10"/>
      <c r="W2055" s="10"/>
      <c r="X2055" s="10"/>
      <c r="Y2055" s="10"/>
      <c r="Z2055" s="10" t="s">
        <v>107</v>
      </c>
      <c r="AA2055" s="10"/>
      <c r="AB2055" s="10"/>
      <c r="AC2055" s="10"/>
      <c r="AD2055" s="69"/>
      <c r="AE2055" s="17"/>
      <c r="AF2055" s="12"/>
      <c r="AG2055" s="12"/>
      <c r="AH2055" s="12"/>
      <c r="AI2055" s="12"/>
      <c r="AJ2055" s="12"/>
      <c r="AK2055" s="12"/>
    </row>
    <row r="2056" customFormat="false" ht="13.8" hidden="false" customHeight="false" outlineLevel="0" collapsed="false">
      <c r="A2056" s="10" t="s">
        <v>1083</v>
      </c>
      <c r="B2056" s="10" t="s">
        <v>1082</v>
      </c>
      <c r="C2056" s="100" t="s">
        <v>1077</v>
      </c>
      <c r="D2056" s="100" t="s">
        <v>1174</v>
      </c>
      <c r="E2056" s="10"/>
      <c r="F2056" s="10"/>
      <c r="G2056" s="10"/>
      <c r="H2056" s="10" t="n">
        <v>7.209675</v>
      </c>
      <c r="I2056" s="10"/>
      <c r="J2056" s="10"/>
      <c r="K2056" s="10"/>
      <c r="L2056" s="10"/>
      <c r="M2056" s="10" t="n">
        <v>11.34945</v>
      </c>
      <c r="N2056" s="10"/>
      <c r="O2056" s="10"/>
      <c r="P2056" s="10"/>
      <c r="Q2056" s="160"/>
      <c r="R2056" s="70"/>
      <c r="S2056" s="10"/>
      <c r="T2056" s="10"/>
      <c r="U2056" s="10" t="s">
        <v>61</v>
      </c>
      <c r="V2056" s="10"/>
      <c r="W2056" s="10"/>
      <c r="X2056" s="10"/>
      <c r="Y2056" s="10"/>
      <c r="Z2056" s="10" t="s">
        <v>107</v>
      </c>
      <c r="AA2056" s="10"/>
      <c r="AB2056" s="10"/>
      <c r="AC2056" s="10"/>
      <c r="AD2056" s="69"/>
      <c r="AE2056" s="17"/>
      <c r="AF2056" s="12"/>
      <c r="AG2056" s="12"/>
      <c r="AH2056" s="12"/>
      <c r="AI2056" s="12"/>
      <c r="AJ2056" s="12"/>
      <c r="AK2056" s="12"/>
    </row>
    <row r="2057" customFormat="false" ht="13.8" hidden="false" customHeight="false" outlineLevel="0" collapsed="false">
      <c r="A2057" s="10" t="s">
        <v>1083</v>
      </c>
      <c r="B2057" s="10" t="s">
        <v>1082</v>
      </c>
      <c r="C2057" s="100" t="s">
        <v>1077</v>
      </c>
      <c r="D2057" s="100" t="s">
        <v>1175</v>
      </c>
      <c r="E2057" s="10"/>
      <c r="F2057" s="10"/>
      <c r="G2057" s="10"/>
      <c r="H2057" s="10" t="n">
        <v>7.209675</v>
      </c>
      <c r="I2057" s="10"/>
      <c r="J2057" s="10"/>
      <c r="K2057" s="10"/>
      <c r="L2057" s="10"/>
      <c r="M2057" s="10" t="n">
        <v>11.57535</v>
      </c>
      <c r="N2057" s="10"/>
      <c r="O2057" s="10"/>
      <c r="P2057" s="10"/>
      <c r="Q2057" s="160"/>
      <c r="R2057" s="70"/>
      <c r="S2057" s="10"/>
      <c r="T2057" s="10"/>
      <c r="U2057" s="10" t="s">
        <v>61</v>
      </c>
      <c r="V2057" s="10"/>
      <c r="W2057" s="10"/>
      <c r="X2057" s="10"/>
      <c r="Y2057" s="10"/>
      <c r="Z2057" s="10" t="s">
        <v>107</v>
      </c>
      <c r="AA2057" s="10"/>
      <c r="AB2057" s="10"/>
      <c r="AC2057" s="10"/>
      <c r="AD2057" s="69"/>
      <c r="AE2057" s="17"/>
      <c r="AF2057" s="12"/>
      <c r="AG2057" s="12"/>
      <c r="AH2057" s="12"/>
      <c r="AI2057" s="12"/>
      <c r="AJ2057" s="12"/>
      <c r="AK2057" s="12"/>
    </row>
    <row r="2058" customFormat="false" ht="13.8" hidden="false" customHeight="false" outlineLevel="0" collapsed="false">
      <c r="A2058" s="10" t="s">
        <v>1083</v>
      </c>
      <c r="B2058" s="10" t="s">
        <v>1082</v>
      </c>
      <c r="C2058" s="100" t="s">
        <v>1077</v>
      </c>
      <c r="D2058" s="100" t="s">
        <v>1176</v>
      </c>
      <c r="E2058" s="10"/>
      <c r="F2058" s="10"/>
      <c r="G2058" s="10"/>
      <c r="H2058" s="10" t="n">
        <v>7.209675</v>
      </c>
      <c r="I2058" s="10"/>
      <c r="J2058" s="10"/>
      <c r="K2058" s="10"/>
      <c r="L2058" s="10"/>
      <c r="M2058" s="10" t="n">
        <v>10.841175</v>
      </c>
      <c r="N2058" s="10"/>
      <c r="O2058" s="10"/>
      <c r="P2058" s="10"/>
      <c r="Q2058" s="160"/>
      <c r="R2058" s="70"/>
      <c r="S2058" s="10"/>
      <c r="T2058" s="10"/>
      <c r="U2058" s="10" t="s">
        <v>61</v>
      </c>
      <c r="V2058" s="10"/>
      <c r="W2058" s="10"/>
      <c r="X2058" s="10"/>
      <c r="Y2058" s="10"/>
      <c r="Z2058" s="10" t="s">
        <v>107</v>
      </c>
      <c r="AA2058" s="10"/>
      <c r="AB2058" s="10"/>
      <c r="AC2058" s="10"/>
      <c r="AD2058" s="69"/>
      <c r="AE2058" s="17"/>
      <c r="AF2058" s="12"/>
      <c r="AG2058" s="12"/>
      <c r="AH2058" s="12"/>
      <c r="AI2058" s="12"/>
      <c r="AJ2058" s="12"/>
      <c r="AK2058" s="12"/>
    </row>
    <row r="2059" customFormat="false" ht="13.8" hidden="false" customHeight="false" outlineLevel="0" collapsed="false">
      <c r="A2059" s="10" t="s">
        <v>1083</v>
      </c>
      <c r="B2059" s="10" t="s">
        <v>1082</v>
      </c>
      <c r="C2059" s="100" t="s">
        <v>1077</v>
      </c>
      <c r="D2059" s="100" t="s">
        <v>1177</v>
      </c>
      <c r="E2059" s="10"/>
      <c r="F2059" s="10"/>
      <c r="G2059" s="10"/>
      <c r="H2059" s="10" t="n">
        <v>7.209675</v>
      </c>
      <c r="I2059" s="10"/>
      <c r="J2059" s="10"/>
      <c r="K2059" s="10"/>
      <c r="L2059" s="10"/>
      <c r="M2059" s="10" t="n">
        <v>4.60845</v>
      </c>
      <c r="N2059" s="10"/>
      <c r="O2059" s="10"/>
      <c r="P2059" s="10"/>
      <c r="Q2059" s="160"/>
      <c r="R2059" s="70"/>
      <c r="S2059" s="10"/>
      <c r="T2059" s="10"/>
      <c r="U2059" s="10" t="s">
        <v>61</v>
      </c>
      <c r="V2059" s="10"/>
      <c r="W2059" s="10"/>
      <c r="X2059" s="10"/>
      <c r="Y2059" s="10"/>
      <c r="Z2059" s="10" t="s">
        <v>107</v>
      </c>
      <c r="AA2059" s="10"/>
      <c r="AB2059" s="10"/>
      <c r="AC2059" s="10"/>
      <c r="AD2059" s="69"/>
      <c r="AE2059" s="17"/>
      <c r="AF2059" s="12"/>
      <c r="AG2059" s="12"/>
      <c r="AH2059" s="12"/>
      <c r="AI2059" s="12"/>
      <c r="AJ2059" s="12"/>
      <c r="AK2059" s="12"/>
    </row>
    <row r="2060" customFormat="false" ht="13.8" hidden="false" customHeight="false" outlineLevel="0" collapsed="false">
      <c r="A2060" s="10" t="s">
        <v>1083</v>
      </c>
      <c r="B2060" s="10" t="s">
        <v>1082</v>
      </c>
      <c r="C2060" s="100" t="s">
        <v>1077</v>
      </c>
      <c r="D2060" s="100" t="s">
        <v>1178</v>
      </c>
      <c r="E2060" s="10"/>
      <c r="F2060" s="10"/>
      <c r="G2060" s="10"/>
      <c r="H2060" s="10" t="n">
        <v>7.209675</v>
      </c>
      <c r="I2060" s="10"/>
      <c r="J2060" s="10"/>
      <c r="K2060" s="10"/>
      <c r="L2060" s="10"/>
      <c r="M2060" s="10" t="n">
        <v>11.084625</v>
      </c>
      <c r="N2060" s="10"/>
      <c r="O2060" s="10"/>
      <c r="P2060" s="10"/>
      <c r="Q2060" s="160"/>
      <c r="R2060" s="70"/>
      <c r="S2060" s="10"/>
      <c r="T2060" s="10"/>
      <c r="U2060" s="10" t="s">
        <v>61</v>
      </c>
      <c r="V2060" s="10"/>
      <c r="W2060" s="10"/>
      <c r="X2060" s="10"/>
      <c r="Y2060" s="10"/>
      <c r="Z2060" s="10" t="s">
        <v>107</v>
      </c>
      <c r="AA2060" s="10"/>
      <c r="AB2060" s="10"/>
      <c r="AC2060" s="10"/>
      <c r="AD2060" s="69"/>
      <c r="AE2060" s="17"/>
      <c r="AF2060" s="12"/>
      <c r="AG2060" s="12"/>
      <c r="AH2060" s="12"/>
      <c r="AI2060" s="12"/>
      <c r="AJ2060" s="12"/>
      <c r="AK2060" s="12"/>
    </row>
    <row r="2061" customFormat="false" ht="13.8" hidden="false" customHeight="false" outlineLevel="0" collapsed="false">
      <c r="A2061" s="10" t="s">
        <v>1083</v>
      </c>
      <c r="B2061" s="10" t="s">
        <v>1082</v>
      </c>
      <c r="C2061" s="100" t="s">
        <v>1077</v>
      </c>
      <c r="D2061" s="100" t="s">
        <v>1179</v>
      </c>
      <c r="E2061" s="10"/>
      <c r="F2061" s="10"/>
      <c r="G2061" s="10"/>
      <c r="H2061" s="10" t="n">
        <v>7.209675</v>
      </c>
      <c r="I2061" s="10"/>
      <c r="J2061" s="10"/>
      <c r="K2061" s="10"/>
      <c r="L2061" s="10"/>
      <c r="M2061" s="10" t="n">
        <v>4.75695</v>
      </c>
      <c r="N2061" s="10"/>
      <c r="O2061" s="10"/>
      <c r="P2061" s="10"/>
      <c r="Q2061" s="160"/>
      <c r="R2061" s="70"/>
      <c r="S2061" s="10"/>
      <c r="T2061" s="10"/>
      <c r="U2061" s="10" t="s">
        <v>61</v>
      </c>
      <c r="V2061" s="10"/>
      <c r="W2061" s="10"/>
      <c r="X2061" s="10"/>
      <c r="Y2061" s="10"/>
      <c r="Z2061" s="10" t="s">
        <v>107</v>
      </c>
      <c r="AA2061" s="10"/>
      <c r="AB2061" s="10"/>
      <c r="AC2061" s="10"/>
      <c r="AD2061" s="69"/>
      <c r="AE2061" s="17"/>
      <c r="AF2061" s="12"/>
      <c r="AG2061" s="12"/>
      <c r="AH2061" s="12"/>
      <c r="AI2061" s="12"/>
      <c r="AJ2061" s="12"/>
      <c r="AK2061" s="12"/>
    </row>
    <row r="2062" customFormat="false" ht="13.8" hidden="false" customHeight="false" outlineLevel="0" collapsed="false">
      <c r="A2062" s="10" t="s">
        <v>1083</v>
      </c>
      <c r="B2062" s="10" t="s">
        <v>1082</v>
      </c>
      <c r="C2062" s="100" t="s">
        <v>384</v>
      </c>
      <c r="D2062" s="100" t="s">
        <v>1180</v>
      </c>
      <c r="E2062" s="10"/>
      <c r="F2062" s="10"/>
      <c r="G2062" s="10"/>
      <c r="H2062" s="10"/>
      <c r="I2062" s="10"/>
      <c r="J2062" s="10" t="n">
        <v>10.2089550329628</v>
      </c>
      <c r="K2062" s="10"/>
      <c r="L2062" s="10"/>
      <c r="M2062" s="10"/>
      <c r="N2062" s="10"/>
      <c r="O2062" s="10"/>
      <c r="P2062" s="10"/>
      <c r="Q2062" s="160"/>
      <c r="R2062" s="70"/>
      <c r="S2062" s="10"/>
      <c r="T2062" s="10"/>
      <c r="U2062" s="10"/>
      <c r="V2062" s="10"/>
      <c r="W2062" s="10" t="s">
        <v>61</v>
      </c>
      <c r="X2062" s="10"/>
      <c r="Y2062" s="10"/>
      <c r="Z2062" s="10"/>
      <c r="AA2062" s="10"/>
      <c r="AB2062" s="10"/>
      <c r="AC2062" s="10"/>
      <c r="AD2062" s="69"/>
      <c r="AE2062" s="17"/>
      <c r="AF2062" s="12"/>
      <c r="AG2062" s="12"/>
      <c r="AH2062" s="12"/>
      <c r="AI2062" s="12"/>
      <c r="AJ2062" s="12"/>
      <c r="AK2062" s="12"/>
    </row>
    <row r="2063" customFormat="false" ht="13.8" hidden="false" customHeight="false" outlineLevel="0" collapsed="false">
      <c r="A2063" s="10" t="s">
        <v>1083</v>
      </c>
      <c r="B2063" s="10" t="s">
        <v>1082</v>
      </c>
      <c r="C2063" s="100" t="s">
        <v>1181</v>
      </c>
      <c r="D2063" s="100" t="s">
        <v>1182</v>
      </c>
      <c r="E2063" s="10"/>
      <c r="F2063" s="10"/>
      <c r="G2063" s="10"/>
      <c r="H2063" s="10" t="n">
        <v>5.33617182939254</v>
      </c>
      <c r="I2063" s="10"/>
      <c r="J2063" s="10"/>
      <c r="K2063" s="10"/>
      <c r="L2063" s="10"/>
      <c r="M2063" s="10"/>
      <c r="N2063" s="10"/>
      <c r="O2063" s="10"/>
      <c r="P2063" s="10"/>
      <c r="Q2063" s="160"/>
      <c r="R2063" s="70"/>
      <c r="S2063" s="10"/>
      <c r="T2063" s="10"/>
      <c r="U2063" s="10" t="s">
        <v>61</v>
      </c>
      <c r="V2063" s="10"/>
      <c r="W2063" s="10"/>
      <c r="X2063" s="10"/>
      <c r="Y2063" s="10"/>
      <c r="Z2063" s="10"/>
      <c r="AA2063" s="10"/>
      <c r="AB2063" s="10"/>
      <c r="AC2063" s="10"/>
      <c r="AD2063" s="69"/>
      <c r="AE2063" s="17"/>
      <c r="AF2063" s="12"/>
      <c r="AG2063" s="12"/>
      <c r="AH2063" s="12"/>
      <c r="AI2063" s="12"/>
      <c r="AJ2063" s="12"/>
      <c r="AK2063" s="12"/>
    </row>
    <row r="2064" customFormat="false" ht="13.8" hidden="false" customHeight="false" outlineLevel="0" collapsed="false">
      <c r="A2064" s="138" t="s">
        <v>1083</v>
      </c>
      <c r="B2064" s="138" t="s">
        <v>1189</v>
      </c>
      <c r="C2064" s="161" t="s">
        <v>1040</v>
      </c>
      <c r="D2064" s="161" t="s">
        <v>1084</v>
      </c>
      <c r="E2064" s="138" t="n">
        <v>4.09273973533086</v>
      </c>
      <c r="F2064" s="138" t="n">
        <v>6.22854286716098</v>
      </c>
      <c r="G2064" s="138" t="n">
        <v>27.3617718900953</v>
      </c>
      <c r="H2064" s="138" t="n">
        <v>53.9590436415303</v>
      </c>
      <c r="I2064" s="138" t="n">
        <v>48.8481354944053</v>
      </c>
      <c r="J2064" s="138" t="n">
        <v>10.118016494172</v>
      </c>
      <c r="K2064" s="138" t="n">
        <v>5.75323813018345</v>
      </c>
      <c r="L2064" s="138" t="n">
        <v>4.09481884468169</v>
      </c>
      <c r="M2064" s="138" t="n">
        <v>6.82146684044883</v>
      </c>
      <c r="N2064" s="138" t="n">
        <v>10.7094852981113</v>
      </c>
      <c r="O2064" s="138" t="n">
        <v>19.0975447673173</v>
      </c>
      <c r="P2064" s="138" t="n">
        <v>9.48925743855181</v>
      </c>
      <c r="Q2064" s="162" t="n">
        <v>5.3451037761711</v>
      </c>
      <c r="R2064" s="157" t="s">
        <v>40</v>
      </c>
      <c r="S2064" s="138" t="s">
        <v>40</v>
      </c>
      <c r="T2064" s="138" t="s">
        <v>40</v>
      </c>
      <c r="U2064" s="138" t="s">
        <v>40</v>
      </c>
      <c r="V2064" s="138" t="s">
        <v>40</v>
      </c>
      <c r="W2064" s="138" t="s">
        <v>40</v>
      </c>
      <c r="X2064" s="138" t="s">
        <v>40</v>
      </c>
      <c r="Y2064" s="138" t="s">
        <v>40</v>
      </c>
      <c r="Z2064" s="138" t="s">
        <v>40</v>
      </c>
      <c r="AA2064" s="138" t="s">
        <v>40</v>
      </c>
      <c r="AB2064" s="138" t="s">
        <v>40</v>
      </c>
      <c r="AC2064" s="138" t="s">
        <v>40</v>
      </c>
      <c r="AD2064" s="155" t="s">
        <v>40</v>
      </c>
      <c r="AE2064" s="157"/>
      <c r="AF2064" s="138"/>
      <c r="AG2064" s="138"/>
      <c r="AH2064" s="138"/>
      <c r="AI2064" s="138"/>
      <c r="AJ2064" s="138"/>
      <c r="AK2064" s="12" t="s">
        <v>46</v>
      </c>
    </row>
    <row r="2065" customFormat="false" ht="13.8" hidden="false" customHeight="false" outlineLevel="0" collapsed="false">
      <c r="A2065" s="138" t="s">
        <v>1083</v>
      </c>
      <c r="B2065" s="138" t="s">
        <v>1189</v>
      </c>
      <c r="C2065" s="161" t="s">
        <v>1040</v>
      </c>
      <c r="D2065" s="161" t="s">
        <v>1085</v>
      </c>
      <c r="E2065" s="138" t="n">
        <v>4.8015731431189</v>
      </c>
      <c r="F2065" s="138" t="n">
        <v>6.44974223205021</v>
      </c>
      <c r="G2065" s="138" t="n">
        <v>28.1942852905818</v>
      </c>
      <c r="H2065" s="138" t="n">
        <v>59.2832564420643</v>
      </c>
      <c r="I2065" s="138" t="n">
        <v>55.4181514627167</v>
      </c>
      <c r="J2065" s="138" t="n">
        <v>11.4224749998677</v>
      </c>
      <c r="K2065" s="138" t="n">
        <v>6.27371447426933</v>
      </c>
      <c r="L2065" s="138" t="n">
        <v>4.27788571232841</v>
      </c>
      <c r="M2065" s="138" t="n">
        <v>6.82847680790084</v>
      </c>
      <c r="N2065" s="138" t="n">
        <v>11.2299242189952</v>
      </c>
      <c r="O2065" s="138" t="n">
        <v>18.0049337056421</v>
      </c>
      <c r="P2065" s="138" t="n">
        <v>9.12948635362443</v>
      </c>
      <c r="Q2065" s="162" t="n">
        <v>5.68262819023359</v>
      </c>
      <c r="R2065" s="157" t="s">
        <v>40</v>
      </c>
      <c r="S2065" s="138" t="s">
        <v>40</v>
      </c>
      <c r="T2065" s="138" t="s">
        <v>40</v>
      </c>
      <c r="U2065" s="138" t="s">
        <v>40</v>
      </c>
      <c r="V2065" s="138" t="s">
        <v>40</v>
      </c>
      <c r="W2065" s="138" t="s">
        <v>40</v>
      </c>
      <c r="X2065" s="138" t="s">
        <v>40</v>
      </c>
      <c r="Y2065" s="138" t="s">
        <v>40</v>
      </c>
      <c r="Z2065" s="138" t="s">
        <v>40</v>
      </c>
      <c r="AA2065" s="138" t="s">
        <v>40</v>
      </c>
      <c r="AB2065" s="138" t="s">
        <v>40</v>
      </c>
      <c r="AC2065" s="138" t="s">
        <v>40</v>
      </c>
      <c r="AD2065" s="155" t="s">
        <v>40</v>
      </c>
      <c r="AE2065" s="157"/>
      <c r="AF2065" s="138"/>
      <c r="AG2065" s="138"/>
      <c r="AH2065" s="138"/>
      <c r="AI2065" s="138"/>
      <c r="AJ2065" s="138"/>
      <c r="AK2065" s="12" t="s">
        <v>46</v>
      </c>
    </row>
    <row r="2066" customFormat="false" ht="13.8" hidden="false" customHeight="false" outlineLevel="0" collapsed="false">
      <c r="A2066" s="138" t="s">
        <v>1083</v>
      </c>
      <c r="B2066" s="138" t="s">
        <v>1189</v>
      </c>
      <c r="C2066" s="161" t="s">
        <v>1040</v>
      </c>
      <c r="D2066" s="161" t="s">
        <v>1086</v>
      </c>
      <c r="E2066" s="138" t="n">
        <v>4.30831977299282</v>
      </c>
      <c r="F2066" s="138" t="n">
        <v>8.60178098792122</v>
      </c>
      <c r="G2066" s="138" t="n">
        <v>37.7131983212062</v>
      </c>
      <c r="H2066" s="138" t="n">
        <v>64.3614834263211</v>
      </c>
      <c r="I2066" s="138" t="n">
        <v>53.4440539990152</v>
      </c>
      <c r="J2066" s="138" t="n">
        <v>10.3126472607255</v>
      </c>
      <c r="K2066" s="138" t="n">
        <v>5.38708591745013</v>
      </c>
      <c r="L2066" s="138" t="n">
        <v>4.10826722780864</v>
      </c>
      <c r="M2066" s="138" t="n">
        <v>6.17173385052454</v>
      </c>
      <c r="N2066" s="138" t="n">
        <v>14.4946096624647</v>
      </c>
      <c r="O2066" s="138" t="n">
        <v>16.7098482396631</v>
      </c>
      <c r="P2066" s="138" t="n">
        <v>9.1959434676738</v>
      </c>
      <c r="Q2066" s="162" t="n">
        <v>5.11112528897467</v>
      </c>
      <c r="R2066" s="157" t="s">
        <v>40</v>
      </c>
      <c r="S2066" s="138" t="s">
        <v>40</v>
      </c>
      <c r="T2066" s="138" t="s">
        <v>40</v>
      </c>
      <c r="U2066" s="138" t="s">
        <v>40</v>
      </c>
      <c r="V2066" s="138" t="s">
        <v>40</v>
      </c>
      <c r="W2066" s="138" t="s">
        <v>40</v>
      </c>
      <c r="X2066" s="138" t="s">
        <v>40</v>
      </c>
      <c r="Y2066" s="138" t="s">
        <v>40</v>
      </c>
      <c r="Z2066" s="138" t="s">
        <v>40</v>
      </c>
      <c r="AA2066" s="138" t="s">
        <v>40</v>
      </c>
      <c r="AB2066" s="138" t="s">
        <v>40</v>
      </c>
      <c r="AC2066" s="138" t="s">
        <v>40</v>
      </c>
      <c r="AD2066" s="155" t="s">
        <v>40</v>
      </c>
      <c r="AE2066" s="157"/>
      <c r="AF2066" s="138"/>
      <c r="AG2066" s="138"/>
      <c r="AH2066" s="138"/>
      <c r="AI2066" s="138"/>
      <c r="AJ2066" s="138"/>
      <c r="AK2066" s="12" t="s">
        <v>46</v>
      </c>
    </row>
    <row r="2067" customFormat="false" ht="13.8" hidden="false" customHeight="false" outlineLevel="0" collapsed="false">
      <c r="A2067" s="138" t="s">
        <v>1083</v>
      </c>
      <c r="B2067" s="138" t="s">
        <v>1189</v>
      </c>
      <c r="C2067" s="161" t="s">
        <v>1040</v>
      </c>
      <c r="D2067" s="161" t="s">
        <v>1087</v>
      </c>
      <c r="E2067" s="138" t="n">
        <v>4.20523836499169</v>
      </c>
      <c r="F2067" s="138" t="n">
        <v>8.30622843333653</v>
      </c>
      <c r="G2067" s="138" t="n">
        <v>35.0447998728071</v>
      </c>
      <c r="H2067" s="138" t="n">
        <v>0</v>
      </c>
      <c r="I2067" s="138" t="n">
        <v>0</v>
      </c>
      <c r="J2067" s="138" t="n">
        <v>0</v>
      </c>
      <c r="K2067" s="138" t="n">
        <v>1.33542</v>
      </c>
      <c r="L2067" s="138" t="n">
        <v>0.923828738076347</v>
      </c>
      <c r="M2067" s="138" t="n">
        <v>3.4038850239345</v>
      </c>
      <c r="N2067" s="138" t="n">
        <v>11.1700579098293</v>
      </c>
      <c r="O2067" s="138" t="n">
        <v>16.6724564560822</v>
      </c>
      <c r="P2067" s="138" t="n">
        <v>7.39245861768723</v>
      </c>
      <c r="Q2067" s="162" t="n">
        <v>4.14679893425533</v>
      </c>
      <c r="R2067" s="157" t="s">
        <v>40</v>
      </c>
      <c r="S2067" s="138" t="s">
        <v>40</v>
      </c>
      <c r="T2067" s="138" t="s">
        <v>40</v>
      </c>
      <c r="U2067" s="151"/>
      <c r="V2067" s="151"/>
      <c r="W2067" s="138"/>
      <c r="X2067" s="138" t="s">
        <v>61</v>
      </c>
      <c r="Y2067" s="138" t="s">
        <v>40</v>
      </c>
      <c r="Z2067" s="138" t="s">
        <v>40</v>
      </c>
      <c r="AA2067" s="138" t="s">
        <v>40</v>
      </c>
      <c r="AB2067" s="138" t="s">
        <v>40</v>
      </c>
      <c r="AC2067" s="138" t="s">
        <v>40</v>
      </c>
      <c r="AD2067" s="155" t="s">
        <v>40</v>
      </c>
      <c r="AE2067" s="157"/>
      <c r="AF2067" s="138"/>
      <c r="AG2067" s="138"/>
      <c r="AH2067" s="138"/>
      <c r="AI2067" s="138"/>
      <c r="AJ2067" s="138"/>
      <c r="AK2067" s="12" t="s">
        <v>46</v>
      </c>
    </row>
    <row r="2068" customFormat="false" ht="13.8" hidden="false" customHeight="false" outlineLevel="0" collapsed="false">
      <c r="A2068" s="138" t="s">
        <v>1083</v>
      </c>
      <c r="B2068" s="138" t="s">
        <v>1189</v>
      </c>
      <c r="C2068" s="161" t="s">
        <v>1040</v>
      </c>
      <c r="D2068" s="161" t="s">
        <v>1088</v>
      </c>
      <c r="E2068" s="138" t="n">
        <v>4.20523836499169</v>
      </c>
      <c r="F2068" s="138" t="n">
        <v>8.30622843333653</v>
      </c>
      <c r="G2068" s="138" t="n">
        <v>35.0447998728071</v>
      </c>
      <c r="H2068" s="138" t="n">
        <v>0</v>
      </c>
      <c r="I2068" s="138" t="n">
        <v>0</v>
      </c>
      <c r="J2068" s="138" t="n">
        <v>0</v>
      </c>
      <c r="K2068" s="138" t="n">
        <v>0</v>
      </c>
      <c r="L2068" s="138" t="n">
        <v>0.63614</v>
      </c>
      <c r="M2068" s="138" t="n">
        <v>4.18685693825994</v>
      </c>
      <c r="N2068" s="138" t="n">
        <v>8.8629150390625</v>
      </c>
      <c r="O2068" s="138" t="n">
        <v>11.8043432491166</v>
      </c>
      <c r="P2068" s="138" t="n">
        <v>9.72799875906536</v>
      </c>
      <c r="Q2068" s="162" t="n">
        <v>4.96177524328232</v>
      </c>
      <c r="R2068" s="157" t="s">
        <v>40</v>
      </c>
      <c r="S2068" s="138" t="s">
        <v>40</v>
      </c>
      <c r="T2068" s="138" t="s">
        <v>40</v>
      </c>
      <c r="U2068" s="151"/>
      <c r="V2068" s="151"/>
      <c r="W2068" s="138"/>
      <c r="X2068" s="151"/>
      <c r="Y2068" s="138" t="s">
        <v>41</v>
      </c>
      <c r="Z2068" s="138" t="s">
        <v>40</v>
      </c>
      <c r="AA2068" s="138" t="s">
        <v>40</v>
      </c>
      <c r="AB2068" s="138" t="s">
        <v>40</v>
      </c>
      <c r="AC2068" s="138" t="s">
        <v>40</v>
      </c>
      <c r="AD2068" s="155" t="s">
        <v>40</v>
      </c>
      <c r="AE2068" s="157"/>
      <c r="AF2068" s="138"/>
      <c r="AG2068" s="138"/>
      <c r="AH2068" s="138"/>
      <c r="AI2068" s="138"/>
      <c r="AJ2068" s="138"/>
      <c r="AK2068" s="12" t="s">
        <v>46</v>
      </c>
    </row>
    <row r="2069" customFormat="false" ht="13.8" hidden="false" customHeight="false" outlineLevel="0" collapsed="false">
      <c r="A2069" s="138" t="s">
        <v>1083</v>
      </c>
      <c r="B2069" s="138" t="s">
        <v>1189</v>
      </c>
      <c r="C2069" s="161" t="s">
        <v>1040</v>
      </c>
      <c r="D2069" s="161" t="s">
        <v>1089</v>
      </c>
      <c r="E2069" s="138" t="n">
        <v>4.20523836499169</v>
      </c>
      <c r="F2069" s="138" t="n">
        <v>8.30622843333653</v>
      </c>
      <c r="G2069" s="138" t="n">
        <v>35.0447998728071</v>
      </c>
      <c r="H2069" s="138" t="n">
        <v>0</v>
      </c>
      <c r="I2069" s="138" t="n">
        <v>0</v>
      </c>
      <c r="J2069" s="138" t="n">
        <v>0</v>
      </c>
      <c r="K2069" s="138" t="n">
        <v>0</v>
      </c>
      <c r="L2069" s="138" t="n">
        <v>0.63614</v>
      </c>
      <c r="M2069" s="138" t="n">
        <v>0</v>
      </c>
      <c r="N2069" s="138" t="n">
        <v>0</v>
      </c>
      <c r="O2069" s="138" t="n">
        <v>0</v>
      </c>
      <c r="P2069" s="138" t="n">
        <v>0</v>
      </c>
      <c r="Q2069" s="162" t="n">
        <v>0</v>
      </c>
      <c r="R2069" s="157" t="s">
        <v>40</v>
      </c>
      <c r="S2069" s="138" t="s">
        <v>40</v>
      </c>
      <c r="T2069" s="138" t="s">
        <v>40</v>
      </c>
      <c r="U2069" s="151"/>
      <c r="V2069" s="151"/>
      <c r="W2069" s="138"/>
      <c r="X2069" s="151"/>
      <c r="Y2069" s="138" t="s">
        <v>41</v>
      </c>
      <c r="Z2069" s="151"/>
      <c r="AA2069" s="149"/>
      <c r="AB2069" s="151"/>
      <c r="AC2069" s="151"/>
      <c r="AD2069" s="150"/>
      <c r="AE2069" s="157"/>
      <c r="AF2069" s="138"/>
      <c r="AG2069" s="138"/>
      <c r="AH2069" s="138"/>
      <c r="AI2069" s="138"/>
      <c r="AJ2069" s="138"/>
      <c r="AK2069" s="12" t="s">
        <v>46</v>
      </c>
    </row>
    <row r="2070" customFormat="false" ht="13.8" hidden="false" customHeight="false" outlineLevel="0" collapsed="false">
      <c r="A2070" s="138" t="s">
        <v>1083</v>
      </c>
      <c r="B2070" s="138" t="s">
        <v>1189</v>
      </c>
      <c r="C2070" s="161" t="s">
        <v>1040</v>
      </c>
      <c r="D2070" s="161" t="s">
        <v>1090</v>
      </c>
      <c r="E2070" s="138" t="n">
        <v>0</v>
      </c>
      <c r="F2070" s="138" t="n">
        <v>0</v>
      </c>
      <c r="G2070" s="138" t="n">
        <v>0</v>
      </c>
      <c r="H2070" s="138" t="n">
        <v>0</v>
      </c>
      <c r="I2070" s="138" t="n">
        <v>4.81122</v>
      </c>
      <c r="J2070" s="138" t="n">
        <v>0</v>
      </c>
      <c r="K2070" s="138" t="n">
        <v>0</v>
      </c>
      <c r="L2070" s="138" t="n">
        <v>0</v>
      </c>
      <c r="M2070" s="138" t="n">
        <v>0.439632</v>
      </c>
      <c r="N2070" s="138" t="n">
        <v>12.8653143133436</v>
      </c>
      <c r="O2070" s="138" t="n">
        <v>20.9271447466952</v>
      </c>
      <c r="P2070" s="138" t="n">
        <v>11.1562843833651</v>
      </c>
      <c r="Q2070" s="162" t="n">
        <v>6.56589218548366</v>
      </c>
      <c r="R2070" s="148"/>
      <c r="S2070" s="149"/>
      <c r="T2070" s="149"/>
      <c r="U2070" s="151"/>
      <c r="V2070" s="138" t="s">
        <v>61</v>
      </c>
      <c r="W2070" s="138"/>
      <c r="X2070" s="151"/>
      <c r="Y2070" s="138" t="s">
        <v>61</v>
      </c>
      <c r="Z2070" s="138" t="s">
        <v>40</v>
      </c>
      <c r="AA2070" s="138" t="s">
        <v>40</v>
      </c>
      <c r="AB2070" s="138" t="s">
        <v>40</v>
      </c>
      <c r="AC2070" s="138" t="s">
        <v>40</v>
      </c>
      <c r="AD2070" s="155" t="s">
        <v>40</v>
      </c>
      <c r="AE2070" s="157"/>
      <c r="AF2070" s="138"/>
      <c r="AG2070" s="138"/>
      <c r="AH2070" s="138"/>
      <c r="AI2070" s="138"/>
      <c r="AJ2070" s="138"/>
      <c r="AK2070" s="12" t="s">
        <v>46</v>
      </c>
    </row>
    <row r="2071" customFormat="false" ht="13.8" hidden="false" customHeight="false" outlineLevel="0" collapsed="false">
      <c r="A2071" s="138" t="s">
        <v>1083</v>
      </c>
      <c r="B2071" s="138" t="s">
        <v>1189</v>
      </c>
      <c r="C2071" s="161" t="s">
        <v>1040</v>
      </c>
      <c r="D2071" s="161" t="s">
        <v>1091</v>
      </c>
      <c r="E2071" s="138" t="n">
        <v>0</v>
      </c>
      <c r="F2071" s="138" t="n">
        <v>0</v>
      </c>
      <c r="G2071" s="138" t="n">
        <v>0</v>
      </c>
      <c r="H2071" s="138" t="n">
        <v>0</v>
      </c>
      <c r="I2071" s="138" t="n">
        <v>4.81122</v>
      </c>
      <c r="J2071" s="138" t="n">
        <v>0</v>
      </c>
      <c r="K2071" s="138" t="n">
        <v>0</v>
      </c>
      <c r="L2071" s="138" t="n">
        <v>0</v>
      </c>
      <c r="M2071" s="138" t="n">
        <v>0.45645</v>
      </c>
      <c r="N2071" s="138" t="n">
        <v>14.9007429714714</v>
      </c>
      <c r="O2071" s="138" t="n">
        <v>16.1473720520735</v>
      </c>
      <c r="P2071" s="138" t="n">
        <v>8.43034037521907</v>
      </c>
      <c r="Q2071" s="162" t="n">
        <v>4.87805962562561</v>
      </c>
      <c r="R2071" s="148"/>
      <c r="S2071" s="149"/>
      <c r="T2071" s="149"/>
      <c r="U2071" s="151"/>
      <c r="V2071" s="138" t="s">
        <v>61</v>
      </c>
      <c r="W2071" s="138"/>
      <c r="X2071" s="151"/>
      <c r="Y2071" s="149"/>
      <c r="Z2071" s="138" t="s">
        <v>41</v>
      </c>
      <c r="AA2071" s="138" t="s">
        <v>40</v>
      </c>
      <c r="AB2071" s="138" t="s">
        <v>40</v>
      </c>
      <c r="AC2071" s="138" t="s">
        <v>40</v>
      </c>
      <c r="AD2071" s="155" t="s">
        <v>40</v>
      </c>
      <c r="AE2071" s="157"/>
      <c r="AF2071" s="138"/>
      <c r="AG2071" s="138"/>
      <c r="AH2071" s="138"/>
      <c r="AI2071" s="138"/>
      <c r="AJ2071" s="138"/>
      <c r="AK2071" s="12" t="s">
        <v>46</v>
      </c>
    </row>
    <row r="2072" customFormat="false" ht="13.8" hidden="false" customHeight="false" outlineLevel="0" collapsed="false">
      <c r="A2072" s="138" t="s">
        <v>1083</v>
      </c>
      <c r="B2072" s="138" t="s">
        <v>1189</v>
      </c>
      <c r="C2072" s="161" t="s">
        <v>1040</v>
      </c>
      <c r="D2072" s="161" t="s">
        <v>1092</v>
      </c>
      <c r="E2072" s="138" t="n">
        <v>0</v>
      </c>
      <c r="F2072" s="138" t="n">
        <v>0</v>
      </c>
      <c r="G2072" s="138" t="n">
        <v>0</v>
      </c>
      <c r="H2072" s="138" t="n">
        <v>0</v>
      </c>
      <c r="I2072" s="138" t="n">
        <v>4.81122</v>
      </c>
      <c r="J2072" s="138" t="n">
        <v>0</v>
      </c>
      <c r="K2072" s="138" t="n">
        <v>0</v>
      </c>
      <c r="L2072" s="138" t="n">
        <v>0</v>
      </c>
      <c r="M2072" s="138" t="n">
        <v>0</v>
      </c>
      <c r="N2072" s="138" t="n">
        <v>0.45645</v>
      </c>
      <c r="O2072" s="138" t="n">
        <v>0</v>
      </c>
      <c r="P2072" s="138" t="n">
        <v>0</v>
      </c>
      <c r="Q2072" s="162" t="n">
        <v>0</v>
      </c>
      <c r="R2072" s="148"/>
      <c r="S2072" s="149"/>
      <c r="T2072" s="149"/>
      <c r="U2072" s="151"/>
      <c r="V2072" s="138" t="s">
        <v>61</v>
      </c>
      <c r="W2072" s="138"/>
      <c r="X2072" s="151"/>
      <c r="Y2072" s="149"/>
      <c r="Z2072" s="138" t="s">
        <v>41</v>
      </c>
      <c r="AA2072" s="149"/>
      <c r="AB2072" s="151"/>
      <c r="AC2072" s="151"/>
      <c r="AD2072" s="150"/>
      <c r="AE2072" s="157"/>
      <c r="AF2072" s="138"/>
      <c r="AG2072" s="138"/>
      <c r="AH2072" s="138"/>
      <c r="AI2072" s="138"/>
      <c r="AJ2072" s="138"/>
      <c r="AK2072" s="12" t="s">
        <v>46</v>
      </c>
    </row>
    <row r="2073" customFormat="false" ht="13.8" hidden="false" customHeight="false" outlineLevel="0" collapsed="false">
      <c r="A2073" s="138" t="s">
        <v>1083</v>
      </c>
      <c r="B2073" s="138" t="s">
        <v>1189</v>
      </c>
      <c r="C2073" s="161" t="s">
        <v>1040</v>
      </c>
      <c r="D2073" s="161" t="s">
        <v>1093</v>
      </c>
      <c r="E2073" s="138" t="n">
        <v>0</v>
      </c>
      <c r="F2073" s="138" t="n">
        <v>0</v>
      </c>
      <c r="G2073" s="138" t="n">
        <v>0</v>
      </c>
      <c r="H2073" s="138" t="n">
        <v>0</v>
      </c>
      <c r="I2073" s="138" t="n">
        <v>4.63122</v>
      </c>
      <c r="J2073" s="138" t="n">
        <v>7.14628194059644</v>
      </c>
      <c r="K2073" s="138" t="n">
        <v>2.93908596038818</v>
      </c>
      <c r="L2073" s="138" t="n">
        <v>3.79617248262678</v>
      </c>
      <c r="M2073" s="138" t="n">
        <v>6.87337270804814</v>
      </c>
      <c r="N2073" s="138" t="n">
        <v>15.5911416666848</v>
      </c>
      <c r="O2073" s="138" t="n">
        <v>16.6449150549514</v>
      </c>
      <c r="P2073" s="138" t="n">
        <v>8.4381135233811</v>
      </c>
      <c r="Q2073" s="162" t="n">
        <v>5.66325460161482</v>
      </c>
      <c r="R2073" s="148"/>
      <c r="S2073" s="149"/>
      <c r="T2073" s="149"/>
      <c r="U2073" s="151"/>
      <c r="V2073" s="138" t="s">
        <v>61</v>
      </c>
      <c r="W2073" s="138" t="s">
        <v>40</v>
      </c>
      <c r="X2073" s="138" t="s">
        <v>40</v>
      </c>
      <c r="Y2073" s="138" t="s">
        <v>40</v>
      </c>
      <c r="Z2073" s="138" t="s">
        <v>40</v>
      </c>
      <c r="AA2073" s="138" t="s">
        <v>40</v>
      </c>
      <c r="AB2073" s="138" t="s">
        <v>40</v>
      </c>
      <c r="AC2073" s="138" t="s">
        <v>40</v>
      </c>
      <c r="AD2073" s="155" t="s">
        <v>40</v>
      </c>
      <c r="AE2073" s="157"/>
      <c r="AF2073" s="138"/>
      <c r="AG2073" s="138"/>
      <c r="AH2073" s="138"/>
      <c r="AI2073" s="138"/>
      <c r="AJ2073" s="138"/>
      <c r="AK2073" s="12" t="s">
        <v>46</v>
      </c>
    </row>
    <row r="2074" customFormat="false" ht="13.8" hidden="false" customHeight="false" outlineLevel="0" collapsed="false">
      <c r="A2074" s="138" t="s">
        <v>1083</v>
      </c>
      <c r="B2074" s="138" t="s">
        <v>1189</v>
      </c>
      <c r="C2074" s="161" t="s">
        <v>1040</v>
      </c>
      <c r="D2074" s="161" t="s">
        <v>1094</v>
      </c>
      <c r="E2074" s="138" t="n">
        <v>0</v>
      </c>
      <c r="F2074" s="138" t="n">
        <v>0</v>
      </c>
      <c r="G2074" s="138" t="n">
        <v>0</v>
      </c>
      <c r="H2074" s="138" t="n">
        <v>0</v>
      </c>
      <c r="I2074" s="138" t="n">
        <v>4.63122</v>
      </c>
      <c r="J2074" s="138" t="n">
        <v>0</v>
      </c>
      <c r="K2074" s="138" t="n">
        <v>0</v>
      </c>
      <c r="L2074" s="138" t="n">
        <v>0</v>
      </c>
      <c r="M2074" s="138" t="n">
        <v>0</v>
      </c>
      <c r="N2074" s="138" t="n">
        <v>0</v>
      </c>
      <c r="O2074" s="138" t="n">
        <v>0</v>
      </c>
      <c r="P2074" s="138" t="n">
        <v>0</v>
      </c>
      <c r="Q2074" s="162" t="n">
        <v>0</v>
      </c>
      <c r="R2074" s="148"/>
      <c r="S2074" s="149"/>
      <c r="T2074" s="149"/>
      <c r="U2074" s="151"/>
      <c r="V2074" s="138" t="s">
        <v>61</v>
      </c>
      <c r="W2074" s="138"/>
      <c r="X2074" s="151"/>
      <c r="Y2074" s="149"/>
      <c r="Z2074" s="151"/>
      <c r="AA2074" s="149"/>
      <c r="AB2074" s="151"/>
      <c r="AC2074" s="151"/>
      <c r="AD2074" s="150"/>
      <c r="AE2074" s="157"/>
      <c r="AF2074" s="138"/>
      <c r="AG2074" s="138"/>
      <c r="AH2074" s="138"/>
      <c r="AI2074" s="138"/>
      <c r="AJ2074" s="138"/>
      <c r="AK2074" s="12" t="s">
        <v>46</v>
      </c>
    </row>
    <row r="2075" customFormat="false" ht="13.8" hidden="false" customHeight="false" outlineLevel="0" collapsed="false">
      <c r="A2075" s="138" t="s">
        <v>1083</v>
      </c>
      <c r="B2075" s="138" t="s">
        <v>1189</v>
      </c>
      <c r="C2075" s="161" t="s">
        <v>1040</v>
      </c>
      <c r="D2075" s="161" t="s">
        <v>1095</v>
      </c>
      <c r="E2075" s="138" t="n">
        <v>0</v>
      </c>
      <c r="F2075" s="138" t="n">
        <v>0</v>
      </c>
      <c r="G2075" s="138" t="n">
        <v>0</v>
      </c>
      <c r="H2075" s="138" t="n">
        <v>0</v>
      </c>
      <c r="I2075" s="138" t="n">
        <v>0</v>
      </c>
      <c r="J2075" s="138" t="n">
        <v>0</v>
      </c>
      <c r="K2075" s="138" t="n">
        <v>3.57119</v>
      </c>
      <c r="L2075" s="138" t="n">
        <v>2.12977085794721</v>
      </c>
      <c r="M2075" s="138" t="n">
        <v>7.04302753720965</v>
      </c>
      <c r="N2075" s="138" t="n">
        <v>15.1948011240789</v>
      </c>
      <c r="O2075" s="138" t="n">
        <v>17.3620583010571</v>
      </c>
      <c r="P2075" s="138" t="n">
        <v>9.48057304535593</v>
      </c>
      <c r="Q2075" s="162" t="n">
        <v>5.78165722744806</v>
      </c>
      <c r="R2075" s="148"/>
      <c r="S2075" s="149"/>
      <c r="T2075" s="149"/>
      <c r="U2075" s="151"/>
      <c r="V2075" s="151"/>
      <c r="W2075" s="138"/>
      <c r="X2075" s="138" t="s">
        <v>41</v>
      </c>
      <c r="Y2075" s="138" t="s">
        <v>40</v>
      </c>
      <c r="Z2075" s="138" t="s">
        <v>40</v>
      </c>
      <c r="AA2075" s="138" t="s">
        <v>40</v>
      </c>
      <c r="AB2075" s="138" t="s">
        <v>40</v>
      </c>
      <c r="AC2075" s="138" t="s">
        <v>40</v>
      </c>
      <c r="AD2075" s="155" t="s">
        <v>40</v>
      </c>
      <c r="AE2075" s="157"/>
      <c r="AF2075" s="138"/>
      <c r="AG2075" s="138"/>
      <c r="AH2075" s="138"/>
      <c r="AI2075" s="138"/>
      <c r="AJ2075" s="138"/>
      <c r="AK2075" s="12" t="s">
        <v>46</v>
      </c>
    </row>
    <row r="2076" customFormat="false" ht="13.8" hidden="false" customHeight="false" outlineLevel="0" collapsed="false">
      <c r="A2076" s="138" t="s">
        <v>1083</v>
      </c>
      <c r="B2076" s="138" t="s">
        <v>1189</v>
      </c>
      <c r="C2076" s="161" t="s">
        <v>1040</v>
      </c>
      <c r="D2076" s="161" t="s">
        <v>1096</v>
      </c>
      <c r="E2076" s="138" t="n">
        <v>0</v>
      </c>
      <c r="F2076" s="138" t="n">
        <v>0</v>
      </c>
      <c r="G2076" s="138" t="n">
        <v>0</v>
      </c>
      <c r="H2076" s="138" t="n">
        <v>0</v>
      </c>
      <c r="I2076" s="138" t="n">
        <v>0</v>
      </c>
      <c r="J2076" s="138" t="n">
        <v>0</v>
      </c>
      <c r="K2076" s="138" t="n">
        <v>3.57119</v>
      </c>
      <c r="L2076" s="138" t="n">
        <v>0</v>
      </c>
      <c r="M2076" s="138" t="n">
        <v>0</v>
      </c>
      <c r="N2076" s="138" t="n">
        <v>0</v>
      </c>
      <c r="O2076" s="138" t="n">
        <v>0</v>
      </c>
      <c r="P2076" s="138" t="n">
        <v>0</v>
      </c>
      <c r="Q2076" s="162" t="n">
        <v>0</v>
      </c>
      <c r="R2076" s="148"/>
      <c r="S2076" s="149"/>
      <c r="T2076" s="149"/>
      <c r="U2076" s="151"/>
      <c r="V2076" s="151"/>
      <c r="W2076" s="138"/>
      <c r="X2076" s="138" t="s">
        <v>41</v>
      </c>
      <c r="Y2076" s="149"/>
      <c r="Z2076" s="151"/>
      <c r="AA2076" s="149"/>
      <c r="AB2076" s="151"/>
      <c r="AC2076" s="151"/>
      <c r="AD2076" s="150"/>
      <c r="AE2076" s="157"/>
      <c r="AF2076" s="138"/>
      <c r="AG2076" s="138"/>
      <c r="AH2076" s="138"/>
      <c r="AI2076" s="138"/>
      <c r="AJ2076" s="138"/>
      <c r="AK2076" s="12" t="s">
        <v>46</v>
      </c>
    </row>
    <row r="2077" customFormat="false" ht="13.8" hidden="false" customHeight="false" outlineLevel="0" collapsed="false">
      <c r="A2077" s="138" t="s">
        <v>1083</v>
      </c>
      <c r="B2077" s="138" t="s">
        <v>1189</v>
      </c>
      <c r="C2077" s="161" t="s">
        <v>1040</v>
      </c>
      <c r="D2077" s="161" t="s">
        <v>1097</v>
      </c>
      <c r="E2077" s="138" t="n">
        <v>4.4</v>
      </c>
      <c r="F2077" s="138" t="n">
        <v>8.32</v>
      </c>
      <c r="G2077" s="138" t="n">
        <v>34.4</v>
      </c>
      <c r="H2077" s="138" t="n">
        <v>0</v>
      </c>
      <c r="I2077" s="138" t="n">
        <v>0</v>
      </c>
      <c r="J2077" s="138" t="n">
        <v>2.01204</v>
      </c>
      <c r="K2077" s="138" t="n">
        <v>1.48703047207424</v>
      </c>
      <c r="L2077" s="138" t="n">
        <v>2.81131488936288</v>
      </c>
      <c r="M2077" s="138" t="n">
        <v>4.38897115843637</v>
      </c>
      <c r="N2077" s="138" t="n">
        <v>12.338171005249</v>
      </c>
      <c r="O2077" s="138" t="n">
        <v>16.3610287436417</v>
      </c>
      <c r="P2077" s="138" t="n">
        <v>10.2360565428223</v>
      </c>
      <c r="Q2077" s="162" t="n">
        <v>4.60559521402632</v>
      </c>
      <c r="R2077" s="157" t="s">
        <v>40</v>
      </c>
      <c r="S2077" s="138" t="s">
        <v>40</v>
      </c>
      <c r="T2077" s="138" t="s">
        <v>40</v>
      </c>
      <c r="U2077" s="151"/>
      <c r="V2077" s="151"/>
      <c r="W2077" s="138" t="s">
        <v>61</v>
      </c>
      <c r="X2077" s="138" t="s">
        <v>40</v>
      </c>
      <c r="Y2077" s="138" t="s">
        <v>40</v>
      </c>
      <c r="Z2077" s="138" t="s">
        <v>40</v>
      </c>
      <c r="AA2077" s="138" t="s">
        <v>40</v>
      </c>
      <c r="AB2077" s="138" t="s">
        <v>40</v>
      </c>
      <c r="AC2077" s="138" t="s">
        <v>40</v>
      </c>
      <c r="AD2077" s="155" t="s">
        <v>40</v>
      </c>
      <c r="AE2077" s="157"/>
      <c r="AF2077" s="138"/>
      <c r="AG2077" s="138"/>
      <c r="AH2077" s="138"/>
      <c r="AI2077" s="138"/>
      <c r="AJ2077" s="138"/>
      <c r="AK2077" s="12" t="s">
        <v>46</v>
      </c>
    </row>
    <row r="2078" customFormat="false" ht="13.8" hidden="false" customHeight="false" outlineLevel="0" collapsed="false">
      <c r="A2078" s="138" t="s">
        <v>1083</v>
      </c>
      <c r="B2078" s="138" t="s">
        <v>1189</v>
      </c>
      <c r="C2078" s="161" t="s">
        <v>1040</v>
      </c>
      <c r="D2078" s="161" t="s">
        <v>1098</v>
      </c>
      <c r="E2078" s="138" t="n">
        <v>4.4</v>
      </c>
      <c r="F2078" s="138" t="n">
        <v>8.32</v>
      </c>
      <c r="G2078" s="138" t="n">
        <v>40</v>
      </c>
      <c r="H2078" s="138" t="n">
        <v>0</v>
      </c>
      <c r="I2078" s="138" t="n">
        <v>0</v>
      </c>
      <c r="J2078" s="138" t="n">
        <v>0</v>
      </c>
      <c r="K2078" s="154" t="n">
        <v>0.9</v>
      </c>
      <c r="L2078" s="138" t="n">
        <v>2.2490519114903</v>
      </c>
      <c r="M2078" s="138" t="n">
        <v>3.51117692674909</v>
      </c>
      <c r="N2078" s="138" t="n">
        <v>9.87053680419922</v>
      </c>
      <c r="O2078" s="138" t="n">
        <v>13.0888229949134</v>
      </c>
      <c r="P2078" s="138" t="n">
        <v>8.18884523425784</v>
      </c>
      <c r="Q2078" s="162" t="n">
        <v>3.68447617122105</v>
      </c>
      <c r="R2078" s="157" t="s">
        <v>40</v>
      </c>
      <c r="S2078" s="138" t="s">
        <v>40</v>
      </c>
      <c r="T2078" s="138" t="s">
        <v>40</v>
      </c>
      <c r="U2078" s="151"/>
      <c r="V2078" s="151"/>
      <c r="W2078" s="138"/>
      <c r="X2078" s="154" t="s">
        <v>41</v>
      </c>
      <c r="Y2078" s="138" t="s">
        <v>40</v>
      </c>
      <c r="Z2078" s="138" t="s">
        <v>40</v>
      </c>
      <c r="AA2078" s="138" t="s">
        <v>40</v>
      </c>
      <c r="AB2078" s="138" t="s">
        <v>40</v>
      </c>
      <c r="AC2078" s="138" t="s">
        <v>40</v>
      </c>
      <c r="AD2078" s="155" t="s">
        <v>40</v>
      </c>
      <c r="AE2078" s="157"/>
      <c r="AF2078" s="138"/>
      <c r="AG2078" s="138"/>
      <c r="AH2078" s="138"/>
      <c r="AI2078" s="138"/>
      <c r="AJ2078" s="138"/>
      <c r="AK2078" s="12" t="s">
        <v>46</v>
      </c>
    </row>
    <row r="2079" customFormat="false" ht="13.8" hidden="false" customHeight="false" outlineLevel="0" collapsed="false">
      <c r="A2079" s="138" t="s">
        <v>1083</v>
      </c>
      <c r="B2079" s="138" t="s">
        <v>1189</v>
      </c>
      <c r="C2079" s="161" t="s">
        <v>1040</v>
      </c>
      <c r="D2079" s="161" t="s">
        <v>1099</v>
      </c>
      <c r="E2079" s="138" t="n">
        <v>4.4</v>
      </c>
      <c r="F2079" s="138" t="n">
        <v>8.32</v>
      </c>
      <c r="G2079" s="138" t="n">
        <v>40</v>
      </c>
      <c r="H2079" s="138" t="n">
        <v>0</v>
      </c>
      <c r="I2079" s="138" t="n">
        <v>0</v>
      </c>
      <c r="J2079" s="138" t="n">
        <v>0</v>
      </c>
      <c r="K2079" s="154" t="n">
        <v>0.9</v>
      </c>
      <c r="L2079" s="138" t="n">
        <v>0</v>
      </c>
      <c r="M2079" s="138" t="n">
        <v>0</v>
      </c>
      <c r="N2079" s="138" t="n">
        <v>0</v>
      </c>
      <c r="O2079" s="138" t="n">
        <v>0</v>
      </c>
      <c r="P2079" s="138" t="n">
        <v>0</v>
      </c>
      <c r="Q2079" s="162" t="n">
        <v>0</v>
      </c>
      <c r="R2079" s="157" t="s">
        <v>40</v>
      </c>
      <c r="S2079" s="138" t="s">
        <v>40</v>
      </c>
      <c r="T2079" s="138" t="s">
        <v>40</v>
      </c>
      <c r="U2079" s="151"/>
      <c r="V2079" s="151"/>
      <c r="W2079" s="138"/>
      <c r="X2079" s="154" t="s">
        <v>41</v>
      </c>
      <c r="Y2079" s="149"/>
      <c r="Z2079" s="151"/>
      <c r="AA2079" s="149"/>
      <c r="AB2079" s="151"/>
      <c r="AC2079" s="151"/>
      <c r="AD2079" s="150"/>
      <c r="AE2079" s="157"/>
      <c r="AF2079" s="138"/>
      <c r="AG2079" s="138"/>
      <c r="AH2079" s="138"/>
      <c r="AI2079" s="138"/>
      <c r="AJ2079" s="138"/>
      <c r="AK2079" s="12" t="s">
        <v>46</v>
      </c>
    </row>
    <row r="2080" customFormat="false" ht="13.8" hidden="false" customHeight="false" outlineLevel="0" collapsed="false">
      <c r="A2080" s="138" t="s">
        <v>1083</v>
      </c>
      <c r="B2080" s="138" t="s">
        <v>1189</v>
      </c>
      <c r="C2080" s="161" t="s">
        <v>1040</v>
      </c>
      <c r="D2080" s="161" t="s">
        <v>1187</v>
      </c>
      <c r="E2080" s="138" t="n">
        <v>0</v>
      </c>
      <c r="F2080" s="138" t="n">
        <v>0</v>
      </c>
      <c r="G2080" s="138" t="n">
        <v>0</v>
      </c>
      <c r="H2080" s="138" t="n">
        <v>0</v>
      </c>
      <c r="I2080" s="138" t="n">
        <v>5.21586</v>
      </c>
      <c r="J2080" s="138" t="n">
        <v>0</v>
      </c>
      <c r="K2080" s="138" t="n">
        <v>0</v>
      </c>
      <c r="L2080" s="138" t="n">
        <v>0</v>
      </c>
      <c r="M2080" s="138" t="n">
        <v>0.437616</v>
      </c>
      <c r="N2080" s="138" t="n">
        <v>12.9733143640416</v>
      </c>
      <c r="O2080" s="138" t="n">
        <v>21.5606300745692</v>
      </c>
      <c r="P2080" s="138" t="n">
        <v>10.0549109492983</v>
      </c>
      <c r="Q2080" s="162" t="n">
        <v>6.54456564358303</v>
      </c>
      <c r="R2080" s="148"/>
      <c r="S2080" s="149"/>
      <c r="T2080" s="149"/>
      <c r="U2080" s="151"/>
      <c r="V2080" s="138" t="s">
        <v>61</v>
      </c>
      <c r="W2080" s="138"/>
      <c r="X2080" s="151"/>
      <c r="Y2080" s="138" t="s">
        <v>61</v>
      </c>
      <c r="Z2080" s="138" t="s">
        <v>40</v>
      </c>
      <c r="AA2080" s="138" t="s">
        <v>40</v>
      </c>
      <c r="AB2080" s="138" t="s">
        <v>40</v>
      </c>
      <c r="AC2080" s="138" t="s">
        <v>40</v>
      </c>
      <c r="AD2080" s="155" t="s">
        <v>40</v>
      </c>
      <c r="AE2080" s="157"/>
      <c r="AF2080" s="138"/>
      <c r="AG2080" s="138"/>
      <c r="AH2080" s="138"/>
      <c r="AI2080" s="138"/>
      <c r="AJ2080" s="138"/>
      <c r="AK2080" s="12" t="s">
        <v>46</v>
      </c>
    </row>
    <row r="2081" customFormat="false" ht="13.8" hidden="false" customHeight="false" outlineLevel="0" collapsed="false">
      <c r="A2081" s="138" t="s">
        <v>1083</v>
      </c>
      <c r="B2081" s="138" t="s">
        <v>1189</v>
      </c>
      <c r="C2081" s="161" t="s">
        <v>1040</v>
      </c>
      <c r="D2081" s="161" t="s">
        <v>1101</v>
      </c>
      <c r="E2081" s="138" t="n">
        <v>0</v>
      </c>
      <c r="F2081" s="138" t="n">
        <v>0</v>
      </c>
      <c r="G2081" s="138" t="n">
        <v>0</v>
      </c>
      <c r="H2081" s="138" t="n">
        <v>0</v>
      </c>
      <c r="I2081" s="138" t="n">
        <v>5.21586</v>
      </c>
      <c r="J2081" s="138" t="n">
        <v>0</v>
      </c>
      <c r="K2081" s="138" t="n">
        <v>0</v>
      </c>
      <c r="L2081" s="138" t="n">
        <v>0</v>
      </c>
      <c r="M2081" s="138" t="n">
        <v>0</v>
      </c>
      <c r="N2081" s="138" t="n">
        <v>0.353464</v>
      </c>
      <c r="O2081" s="138" t="n">
        <v>16.9301148823329</v>
      </c>
      <c r="P2081" s="138" t="n">
        <v>8.05491319724492</v>
      </c>
      <c r="Q2081" s="162" t="n">
        <v>5.19028408186776</v>
      </c>
      <c r="R2081" s="148"/>
      <c r="S2081" s="149"/>
      <c r="T2081" s="149"/>
      <c r="U2081" s="151"/>
      <c r="V2081" s="138" t="s">
        <v>61</v>
      </c>
      <c r="W2081" s="138"/>
      <c r="X2081" s="151"/>
      <c r="Y2081" s="149"/>
      <c r="Z2081" s="138" t="s">
        <v>41</v>
      </c>
      <c r="AA2081" s="138" t="s">
        <v>40</v>
      </c>
      <c r="AB2081" s="138" t="s">
        <v>40</v>
      </c>
      <c r="AC2081" s="138" t="s">
        <v>40</v>
      </c>
      <c r="AD2081" s="155" t="s">
        <v>40</v>
      </c>
      <c r="AE2081" s="157"/>
      <c r="AF2081" s="138"/>
      <c r="AG2081" s="138"/>
      <c r="AH2081" s="138"/>
      <c r="AI2081" s="138"/>
      <c r="AJ2081" s="138"/>
      <c r="AK2081" s="12" t="s">
        <v>46</v>
      </c>
    </row>
    <row r="2082" customFormat="false" ht="13.8" hidden="false" customHeight="false" outlineLevel="0" collapsed="false">
      <c r="A2082" s="138" t="s">
        <v>1083</v>
      </c>
      <c r="B2082" s="138" t="s">
        <v>1189</v>
      </c>
      <c r="C2082" s="161" t="s">
        <v>1040</v>
      </c>
      <c r="D2082" s="161" t="s">
        <v>1102</v>
      </c>
      <c r="E2082" s="138" t="n">
        <v>0</v>
      </c>
      <c r="F2082" s="138" t="n">
        <v>0</v>
      </c>
      <c r="G2082" s="138" t="n">
        <v>0</v>
      </c>
      <c r="H2082" s="138" t="n">
        <v>0</v>
      </c>
      <c r="I2082" s="138" t="n">
        <v>5.21586</v>
      </c>
      <c r="J2082" s="138" t="n">
        <v>0</v>
      </c>
      <c r="K2082" s="138" t="n">
        <v>0</v>
      </c>
      <c r="L2082" s="138" t="n">
        <v>0</v>
      </c>
      <c r="M2082" s="138" t="n">
        <v>0</v>
      </c>
      <c r="N2082" s="138" t="n">
        <v>0.44183</v>
      </c>
      <c r="O2082" s="138" t="n">
        <v>0</v>
      </c>
      <c r="P2082" s="138" t="n">
        <v>0</v>
      </c>
      <c r="Q2082" s="162" t="n">
        <v>0</v>
      </c>
      <c r="R2082" s="148"/>
      <c r="S2082" s="149"/>
      <c r="T2082" s="149"/>
      <c r="U2082" s="151"/>
      <c r="V2082" s="138" t="s">
        <v>61</v>
      </c>
      <c r="W2082" s="138"/>
      <c r="X2082" s="151"/>
      <c r="Y2082" s="149"/>
      <c r="Z2082" s="138" t="s">
        <v>41</v>
      </c>
      <c r="AA2082" s="149"/>
      <c r="AB2082" s="151"/>
      <c r="AC2082" s="151"/>
      <c r="AD2082" s="150"/>
      <c r="AE2082" s="157"/>
      <c r="AF2082" s="138"/>
      <c r="AG2082" s="138"/>
      <c r="AH2082" s="138"/>
      <c r="AI2082" s="138"/>
      <c r="AJ2082" s="138"/>
      <c r="AK2082" s="12" t="s">
        <v>46</v>
      </c>
    </row>
    <row r="2083" customFormat="false" ht="13.8" hidden="false" customHeight="false" outlineLevel="0" collapsed="false">
      <c r="A2083" s="138" t="s">
        <v>1083</v>
      </c>
      <c r="B2083" s="138" t="s">
        <v>1189</v>
      </c>
      <c r="C2083" s="161" t="s">
        <v>1040</v>
      </c>
      <c r="D2083" s="161" t="s">
        <v>1103</v>
      </c>
      <c r="E2083" s="138" t="n">
        <v>0</v>
      </c>
      <c r="F2083" s="138" t="n">
        <v>0</v>
      </c>
      <c r="G2083" s="138" t="n">
        <v>0</v>
      </c>
      <c r="H2083" s="138" t="n">
        <v>0</v>
      </c>
      <c r="I2083" s="138" t="n">
        <v>5.03586</v>
      </c>
      <c r="J2083" s="138" t="n">
        <v>8.09862760560853</v>
      </c>
      <c r="K2083" s="138" t="n">
        <v>3.47988622529166</v>
      </c>
      <c r="L2083" s="138" t="n">
        <v>4.15034226008824</v>
      </c>
      <c r="M2083" s="138" t="n">
        <v>6.93325757980347</v>
      </c>
      <c r="N2083" s="138" t="n">
        <v>16.0704559726375</v>
      </c>
      <c r="O2083" s="138" t="n">
        <v>16.7690293490887</v>
      </c>
      <c r="P2083" s="138" t="n">
        <v>8.0481140102659</v>
      </c>
      <c r="Q2083" s="162" t="n">
        <v>6.28313984189715</v>
      </c>
      <c r="R2083" s="148"/>
      <c r="S2083" s="149"/>
      <c r="T2083" s="149"/>
      <c r="U2083" s="151"/>
      <c r="V2083" s="138" t="s">
        <v>61</v>
      </c>
      <c r="W2083" s="138" t="s">
        <v>40</v>
      </c>
      <c r="X2083" s="138" t="s">
        <v>40</v>
      </c>
      <c r="Y2083" s="138" t="s">
        <v>40</v>
      </c>
      <c r="Z2083" s="138" t="s">
        <v>40</v>
      </c>
      <c r="AA2083" s="138" t="s">
        <v>40</v>
      </c>
      <c r="AB2083" s="138" t="s">
        <v>40</v>
      </c>
      <c r="AC2083" s="138" t="s">
        <v>40</v>
      </c>
      <c r="AD2083" s="155" t="s">
        <v>40</v>
      </c>
      <c r="AE2083" s="157"/>
      <c r="AF2083" s="138"/>
      <c r="AG2083" s="138"/>
      <c r="AH2083" s="138"/>
      <c r="AI2083" s="138"/>
      <c r="AJ2083" s="138"/>
      <c r="AK2083" s="12" t="s">
        <v>46</v>
      </c>
    </row>
    <row r="2084" customFormat="false" ht="13.8" hidden="false" customHeight="false" outlineLevel="0" collapsed="false">
      <c r="A2084" s="138" t="s">
        <v>1083</v>
      </c>
      <c r="B2084" s="138" t="s">
        <v>1189</v>
      </c>
      <c r="C2084" s="161" t="s">
        <v>1040</v>
      </c>
      <c r="D2084" s="161" t="s">
        <v>1104</v>
      </c>
      <c r="E2084" s="138" t="n">
        <v>0</v>
      </c>
      <c r="F2084" s="138" t="n">
        <v>0</v>
      </c>
      <c r="G2084" s="138" t="n">
        <v>0</v>
      </c>
      <c r="H2084" s="138" t="n">
        <v>0</v>
      </c>
      <c r="I2084" s="138" t="n">
        <v>5.03586</v>
      </c>
      <c r="J2084" s="138" t="n">
        <v>0</v>
      </c>
      <c r="K2084" s="138" t="n">
        <v>0</v>
      </c>
      <c r="L2084" s="138" t="n">
        <v>0</v>
      </c>
      <c r="M2084" s="138" t="n">
        <v>0</v>
      </c>
      <c r="N2084" s="138" t="n">
        <v>0</v>
      </c>
      <c r="O2084" s="138" t="n">
        <v>0</v>
      </c>
      <c r="P2084" s="138" t="n">
        <v>0</v>
      </c>
      <c r="Q2084" s="162" t="n">
        <v>0</v>
      </c>
      <c r="R2084" s="148"/>
      <c r="S2084" s="149"/>
      <c r="T2084" s="149"/>
      <c r="U2084" s="151"/>
      <c r="V2084" s="138" t="s">
        <v>61</v>
      </c>
      <c r="W2084" s="138"/>
      <c r="X2084" s="151"/>
      <c r="Y2084" s="149"/>
      <c r="Z2084" s="151"/>
      <c r="AA2084" s="149"/>
      <c r="AB2084" s="151"/>
      <c r="AC2084" s="151"/>
      <c r="AD2084" s="150"/>
      <c r="AE2084" s="157"/>
      <c r="AF2084" s="138"/>
      <c r="AG2084" s="138"/>
      <c r="AH2084" s="138"/>
      <c r="AI2084" s="138"/>
      <c r="AJ2084" s="138"/>
      <c r="AK2084" s="12" t="s">
        <v>46</v>
      </c>
    </row>
    <row r="2085" customFormat="false" ht="13.8" hidden="false" customHeight="false" outlineLevel="0" collapsed="false">
      <c r="A2085" s="138" t="s">
        <v>1083</v>
      </c>
      <c r="B2085" s="138" t="s">
        <v>1189</v>
      </c>
      <c r="C2085" s="161" t="s">
        <v>1040</v>
      </c>
      <c r="D2085" s="161" t="s">
        <v>1105</v>
      </c>
      <c r="E2085" s="138" t="n">
        <v>0</v>
      </c>
      <c r="F2085" s="138" t="n">
        <v>0</v>
      </c>
      <c r="G2085" s="138" t="n">
        <v>0</v>
      </c>
      <c r="H2085" s="138" t="n">
        <v>0</v>
      </c>
      <c r="I2085" s="138" t="n">
        <v>0</v>
      </c>
      <c r="J2085" s="138" t="n">
        <v>0</v>
      </c>
      <c r="K2085" s="138" t="n">
        <v>3.93278</v>
      </c>
      <c r="L2085" s="138" t="n">
        <v>3.070285149983</v>
      </c>
      <c r="M2085" s="138" t="n">
        <v>7.20531480652945</v>
      </c>
      <c r="N2085" s="138" t="n">
        <v>16.0402879544667</v>
      </c>
      <c r="O2085" s="138" t="n">
        <v>17.1509713360242</v>
      </c>
      <c r="P2085" s="138" t="n">
        <v>9.88902690155166</v>
      </c>
      <c r="Q2085" s="162" t="n">
        <v>6.15337227072035</v>
      </c>
      <c r="R2085" s="148"/>
      <c r="S2085" s="149"/>
      <c r="T2085" s="149"/>
      <c r="U2085" s="151"/>
      <c r="V2085" s="151"/>
      <c r="W2085" s="138"/>
      <c r="X2085" s="138" t="s">
        <v>41</v>
      </c>
      <c r="Y2085" s="138" t="s">
        <v>40</v>
      </c>
      <c r="Z2085" s="138" t="s">
        <v>40</v>
      </c>
      <c r="AA2085" s="138" t="s">
        <v>40</v>
      </c>
      <c r="AB2085" s="138" t="s">
        <v>40</v>
      </c>
      <c r="AC2085" s="138" t="s">
        <v>40</v>
      </c>
      <c r="AD2085" s="155" t="s">
        <v>40</v>
      </c>
      <c r="AE2085" s="157"/>
      <c r="AF2085" s="138"/>
      <c r="AG2085" s="138"/>
      <c r="AH2085" s="138"/>
      <c r="AI2085" s="138"/>
      <c r="AJ2085" s="138"/>
      <c r="AK2085" s="12" t="s">
        <v>46</v>
      </c>
    </row>
    <row r="2086" customFormat="false" ht="13.8" hidden="false" customHeight="false" outlineLevel="0" collapsed="false">
      <c r="A2086" s="138" t="s">
        <v>1083</v>
      </c>
      <c r="B2086" s="138" t="s">
        <v>1189</v>
      </c>
      <c r="C2086" s="161" t="s">
        <v>1040</v>
      </c>
      <c r="D2086" s="161" t="s">
        <v>1106</v>
      </c>
      <c r="E2086" s="138" t="n">
        <v>0</v>
      </c>
      <c r="F2086" s="138" t="n">
        <v>0</v>
      </c>
      <c r="G2086" s="138" t="n">
        <v>0</v>
      </c>
      <c r="H2086" s="138" t="n">
        <v>0</v>
      </c>
      <c r="I2086" s="138" t="n">
        <v>0</v>
      </c>
      <c r="J2086" s="138" t="n">
        <v>0</v>
      </c>
      <c r="K2086" s="138" t="n">
        <v>3.93278</v>
      </c>
      <c r="L2086" s="138" t="n">
        <v>0</v>
      </c>
      <c r="M2086" s="138" t="n">
        <v>0</v>
      </c>
      <c r="N2086" s="138" t="n">
        <v>0</v>
      </c>
      <c r="O2086" s="138" t="n">
        <v>0</v>
      </c>
      <c r="P2086" s="138" t="n">
        <v>0</v>
      </c>
      <c r="Q2086" s="162" t="n">
        <v>0</v>
      </c>
      <c r="R2086" s="148"/>
      <c r="S2086" s="149"/>
      <c r="T2086" s="149"/>
      <c r="U2086" s="151"/>
      <c r="V2086" s="151"/>
      <c r="W2086" s="138"/>
      <c r="X2086" s="138" t="s">
        <v>41</v>
      </c>
      <c r="Y2086" s="149"/>
      <c r="Z2086" s="151"/>
      <c r="AA2086" s="149"/>
      <c r="AB2086" s="151"/>
      <c r="AC2086" s="151"/>
      <c r="AD2086" s="150"/>
      <c r="AE2086" s="157"/>
      <c r="AF2086" s="138"/>
      <c r="AG2086" s="138"/>
      <c r="AH2086" s="138"/>
      <c r="AI2086" s="138"/>
      <c r="AJ2086" s="138"/>
      <c r="AK2086" s="12" t="s">
        <v>46</v>
      </c>
    </row>
    <row r="2087" customFormat="false" ht="13.8" hidden="false" customHeight="false" outlineLevel="0" collapsed="false">
      <c r="A2087" s="138" t="s">
        <v>1083</v>
      </c>
      <c r="B2087" s="138" t="s">
        <v>1189</v>
      </c>
      <c r="C2087" s="161" t="s">
        <v>1040</v>
      </c>
      <c r="D2087" s="161" t="s">
        <v>1107</v>
      </c>
      <c r="E2087" s="138" t="n">
        <v>4.58742954901287</v>
      </c>
      <c r="F2087" s="138" t="n">
        <v>8.31663293497903</v>
      </c>
      <c r="G2087" s="138" t="n">
        <v>34.8131887093186</v>
      </c>
      <c r="H2087" s="138" t="n">
        <v>0</v>
      </c>
      <c r="I2087" s="138" t="n">
        <v>0</v>
      </c>
      <c r="J2087" s="138" t="n">
        <v>2.72376</v>
      </c>
      <c r="K2087" s="138" t="n">
        <v>2.09525431905474</v>
      </c>
      <c r="L2087" s="138" t="n">
        <v>3.30942971365792</v>
      </c>
      <c r="M2087" s="138" t="n">
        <v>5.33262831824167</v>
      </c>
      <c r="N2087" s="138" t="n">
        <v>14.0983997072492</v>
      </c>
      <c r="O2087" s="138" t="n">
        <v>16.4085154554674</v>
      </c>
      <c r="P2087" s="138" t="n">
        <v>9.42914187908173</v>
      </c>
      <c r="Q2087" s="162" t="n">
        <v>5.21051308938435</v>
      </c>
      <c r="R2087" s="157" t="s">
        <v>40</v>
      </c>
      <c r="S2087" s="138" t="s">
        <v>40</v>
      </c>
      <c r="T2087" s="138" t="s">
        <v>40</v>
      </c>
      <c r="U2087" s="151"/>
      <c r="V2087" s="151"/>
      <c r="W2087" s="138" t="s">
        <v>61</v>
      </c>
      <c r="X2087" s="138" t="s">
        <v>40</v>
      </c>
      <c r="Y2087" s="138" t="s">
        <v>40</v>
      </c>
      <c r="Z2087" s="138" t="s">
        <v>40</v>
      </c>
      <c r="AA2087" s="138" t="s">
        <v>40</v>
      </c>
      <c r="AB2087" s="138" t="s">
        <v>40</v>
      </c>
      <c r="AC2087" s="138" t="s">
        <v>40</v>
      </c>
      <c r="AD2087" s="155" t="s">
        <v>40</v>
      </c>
      <c r="AE2087" s="157"/>
      <c r="AF2087" s="138"/>
      <c r="AG2087" s="138"/>
      <c r="AH2087" s="138"/>
      <c r="AI2087" s="138"/>
      <c r="AJ2087" s="138"/>
      <c r="AK2087" s="12" t="s">
        <v>46</v>
      </c>
    </row>
    <row r="2088" customFormat="false" ht="13.8" hidden="false" customHeight="false" outlineLevel="0" collapsed="false">
      <c r="A2088" s="138" t="s">
        <v>1083</v>
      </c>
      <c r="B2088" s="138" t="s">
        <v>1189</v>
      </c>
      <c r="C2088" s="161" t="s">
        <v>1040</v>
      </c>
      <c r="D2088" s="161" t="s">
        <v>1108</v>
      </c>
      <c r="E2088" s="138" t="n">
        <v>4.58742954901287</v>
      </c>
      <c r="F2088" s="138" t="n">
        <v>8.31663293497903</v>
      </c>
      <c r="G2088" s="138" t="n">
        <v>45.9990049345153</v>
      </c>
      <c r="H2088" s="138" t="n">
        <v>0</v>
      </c>
      <c r="I2088" s="138" t="n">
        <v>0</v>
      </c>
      <c r="J2088" s="138" t="n">
        <v>0</v>
      </c>
      <c r="K2088" s="138" t="n">
        <v>0</v>
      </c>
      <c r="L2088" s="138" t="n">
        <v>1.18405</v>
      </c>
      <c r="M2088" s="138" t="n">
        <v>5.76834303992135</v>
      </c>
      <c r="N2088" s="138" t="n">
        <v>10.097371339798</v>
      </c>
      <c r="O2088" s="138" t="n">
        <v>14.1114291122981</v>
      </c>
      <c r="P2088" s="138" t="n">
        <v>11.8847992271185</v>
      </c>
      <c r="Q2088" s="162" t="n">
        <v>5.38817065102714</v>
      </c>
      <c r="R2088" s="157" t="s">
        <v>40</v>
      </c>
      <c r="S2088" s="138" t="s">
        <v>40</v>
      </c>
      <c r="T2088" s="138" t="s">
        <v>40</v>
      </c>
      <c r="U2088" s="151"/>
      <c r="V2088" s="151"/>
      <c r="W2088" s="138"/>
      <c r="X2088" s="151"/>
      <c r="Y2088" s="138" t="s">
        <v>41</v>
      </c>
      <c r="Z2088" s="138" t="s">
        <v>40</v>
      </c>
      <c r="AA2088" s="138" t="s">
        <v>40</v>
      </c>
      <c r="AB2088" s="138" t="s">
        <v>40</v>
      </c>
      <c r="AC2088" s="138" t="s">
        <v>40</v>
      </c>
      <c r="AD2088" s="155" t="s">
        <v>40</v>
      </c>
      <c r="AE2088" s="157"/>
      <c r="AF2088" s="138"/>
      <c r="AG2088" s="138"/>
      <c r="AH2088" s="138"/>
      <c r="AI2088" s="138"/>
      <c r="AJ2088" s="138"/>
      <c r="AK2088" s="12" t="s">
        <v>46</v>
      </c>
    </row>
    <row r="2089" customFormat="false" ht="13.8" hidden="false" customHeight="false" outlineLevel="0" collapsed="false">
      <c r="A2089" s="138" t="s">
        <v>1083</v>
      </c>
      <c r="B2089" s="138" t="s">
        <v>1189</v>
      </c>
      <c r="C2089" s="161" t="s">
        <v>1040</v>
      </c>
      <c r="D2089" s="161" t="s">
        <v>1109</v>
      </c>
      <c r="E2089" s="138" t="n">
        <v>4.58742954901287</v>
      </c>
      <c r="F2089" s="138" t="n">
        <v>8.31663293497903</v>
      </c>
      <c r="G2089" s="138" t="n">
        <v>45.9990049345153</v>
      </c>
      <c r="H2089" s="138" t="n">
        <v>0</v>
      </c>
      <c r="I2089" s="138" t="n">
        <v>0</v>
      </c>
      <c r="J2089" s="138" t="n">
        <v>0</v>
      </c>
      <c r="K2089" s="138" t="n">
        <v>0</v>
      </c>
      <c r="L2089" s="138" t="n">
        <v>1.18405</v>
      </c>
      <c r="M2089" s="138" t="n">
        <v>0</v>
      </c>
      <c r="N2089" s="138" t="n">
        <v>0</v>
      </c>
      <c r="O2089" s="138" t="n">
        <v>0</v>
      </c>
      <c r="P2089" s="138" t="n">
        <v>0</v>
      </c>
      <c r="Q2089" s="162" t="n">
        <v>0</v>
      </c>
      <c r="R2089" s="157" t="s">
        <v>40</v>
      </c>
      <c r="S2089" s="138" t="s">
        <v>40</v>
      </c>
      <c r="T2089" s="138" t="s">
        <v>40</v>
      </c>
      <c r="U2089" s="151"/>
      <c r="V2089" s="151"/>
      <c r="W2089" s="138"/>
      <c r="X2089" s="151"/>
      <c r="Y2089" s="138" t="s">
        <v>41</v>
      </c>
      <c r="Z2089" s="151"/>
      <c r="AA2089" s="149"/>
      <c r="AB2089" s="151"/>
      <c r="AC2089" s="151"/>
      <c r="AD2089" s="150"/>
      <c r="AE2089" s="157"/>
      <c r="AF2089" s="138"/>
      <c r="AG2089" s="138"/>
      <c r="AH2089" s="138"/>
      <c r="AI2089" s="138"/>
      <c r="AJ2089" s="138"/>
      <c r="AK2089" s="12" t="s">
        <v>46</v>
      </c>
    </row>
    <row r="2090" customFormat="false" ht="13.8" hidden="false" customHeight="false" outlineLevel="0" collapsed="false">
      <c r="A2090" s="138" t="s">
        <v>1083</v>
      </c>
      <c r="B2090" s="138" t="s">
        <v>1189</v>
      </c>
      <c r="C2090" s="161" t="s">
        <v>1040</v>
      </c>
      <c r="D2090" s="161" t="s">
        <v>1110</v>
      </c>
      <c r="E2090" s="138" t="n">
        <v>0</v>
      </c>
      <c r="F2090" s="138" t="n">
        <v>0</v>
      </c>
      <c r="G2090" s="138" t="n">
        <v>0</v>
      </c>
      <c r="H2090" s="138" t="n">
        <v>0</v>
      </c>
      <c r="I2090" s="138" t="n">
        <v>5.61024</v>
      </c>
      <c r="J2090" s="138" t="n">
        <v>0</v>
      </c>
      <c r="K2090" s="138" t="n">
        <v>0</v>
      </c>
      <c r="L2090" s="138" t="n">
        <v>0</v>
      </c>
      <c r="M2090" s="138" t="n">
        <v>0.467856</v>
      </c>
      <c r="N2090" s="138" t="n">
        <v>14.0348000079393</v>
      </c>
      <c r="O2090" s="138" t="n">
        <v>20.6704014539719</v>
      </c>
      <c r="P2090" s="138" t="n">
        <v>9.43542452795165</v>
      </c>
      <c r="Q2090" s="162" t="n">
        <v>7.67725680555616</v>
      </c>
      <c r="R2090" s="148"/>
      <c r="S2090" s="149"/>
      <c r="T2090" s="149"/>
      <c r="U2090" s="151"/>
      <c r="V2090" s="138" t="s">
        <v>61</v>
      </c>
      <c r="W2090" s="138"/>
      <c r="X2090" s="151"/>
      <c r="Y2090" s="138" t="s">
        <v>61</v>
      </c>
      <c r="Z2090" s="138" t="s">
        <v>40</v>
      </c>
      <c r="AA2090" s="138" t="s">
        <v>40</v>
      </c>
      <c r="AB2090" s="138" t="s">
        <v>40</v>
      </c>
      <c r="AC2090" s="138" t="s">
        <v>40</v>
      </c>
      <c r="AD2090" s="155" t="s">
        <v>40</v>
      </c>
      <c r="AE2090" s="157"/>
      <c r="AF2090" s="138"/>
      <c r="AG2090" s="138"/>
      <c r="AH2090" s="138"/>
      <c r="AI2090" s="138"/>
      <c r="AJ2090" s="138"/>
      <c r="AK2090" s="12" t="s">
        <v>46</v>
      </c>
    </row>
    <row r="2091" customFormat="false" ht="13.8" hidden="false" customHeight="false" outlineLevel="0" collapsed="false">
      <c r="A2091" s="138" t="s">
        <v>1083</v>
      </c>
      <c r="B2091" s="138" t="s">
        <v>1189</v>
      </c>
      <c r="C2091" s="161" t="s">
        <v>1040</v>
      </c>
      <c r="D2091" s="161" t="s">
        <v>1111</v>
      </c>
      <c r="E2091" s="138" t="n">
        <v>0</v>
      </c>
      <c r="F2091" s="138" t="n">
        <v>0</v>
      </c>
      <c r="G2091" s="138" t="n">
        <v>0</v>
      </c>
      <c r="H2091" s="138" t="n">
        <v>0</v>
      </c>
      <c r="I2091" s="138" t="n">
        <v>5.61024</v>
      </c>
      <c r="J2091" s="138" t="n">
        <v>0</v>
      </c>
      <c r="K2091" s="138" t="n">
        <v>0</v>
      </c>
      <c r="L2091" s="138" t="n">
        <v>0</v>
      </c>
      <c r="M2091" s="138" t="n">
        <v>0</v>
      </c>
      <c r="N2091" s="138" t="n">
        <v>0.366248</v>
      </c>
      <c r="O2091" s="138" t="n">
        <v>16.6689151951245</v>
      </c>
      <c r="P2091" s="138" t="n">
        <v>8.06639950190272</v>
      </c>
      <c r="Q2091" s="162" t="n">
        <v>6.06565892696381</v>
      </c>
      <c r="R2091" s="148"/>
      <c r="S2091" s="149"/>
      <c r="T2091" s="149"/>
      <c r="U2091" s="151"/>
      <c r="V2091" s="138" t="s">
        <v>61</v>
      </c>
      <c r="W2091" s="138"/>
      <c r="X2091" s="151"/>
      <c r="Y2091" s="149"/>
      <c r="Z2091" s="138" t="s">
        <v>41</v>
      </c>
      <c r="AA2091" s="138" t="s">
        <v>40</v>
      </c>
      <c r="AB2091" s="138" t="s">
        <v>40</v>
      </c>
      <c r="AC2091" s="138" t="s">
        <v>40</v>
      </c>
      <c r="AD2091" s="155" t="s">
        <v>40</v>
      </c>
      <c r="AE2091" s="157"/>
      <c r="AF2091" s="138"/>
      <c r="AG2091" s="138"/>
      <c r="AH2091" s="138"/>
      <c r="AI2091" s="138"/>
      <c r="AJ2091" s="138"/>
      <c r="AK2091" s="12" t="s">
        <v>46</v>
      </c>
    </row>
    <row r="2092" customFormat="false" ht="13.8" hidden="false" customHeight="false" outlineLevel="0" collapsed="false">
      <c r="A2092" s="138" t="s">
        <v>1083</v>
      </c>
      <c r="B2092" s="138" t="s">
        <v>1189</v>
      </c>
      <c r="C2092" s="161" t="s">
        <v>1040</v>
      </c>
      <c r="D2092" s="161" t="s">
        <v>1112</v>
      </c>
      <c r="E2092" s="138" t="n">
        <v>0</v>
      </c>
      <c r="F2092" s="138" t="n">
        <v>0</v>
      </c>
      <c r="G2092" s="138" t="n">
        <v>0</v>
      </c>
      <c r="H2092" s="138" t="n">
        <v>0</v>
      </c>
      <c r="I2092" s="138" t="n">
        <v>5.61024</v>
      </c>
      <c r="J2092" s="138" t="n">
        <v>0</v>
      </c>
      <c r="K2092" s="138" t="n">
        <v>0</v>
      </c>
      <c r="L2092" s="138" t="n">
        <v>0</v>
      </c>
      <c r="M2092" s="138" t="n">
        <v>0</v>
      </c>
      <c r="N2092" s="138" t="n">
        <v>0.45781</v>
      </c>
      <c r="O2092" s="138" t="n">
        <v>0</v>
      </c>
      <c r="P2092" s="138" t="n">
        <v>0</v>
      </c>
      <c r="Q2092" s="162" t="n">
        <v>0</v>
      </c>
      <c r="R2092" s="148"/>
      <c r="S2092" s="149"/>
      <c r="T2092" s="149"/>
      <c r="U2092" s="151"/>
      <c r="V2092" s="138" t="s">
        <v>61</v>
      </c>
      <c r="W2092" s="138"/>
      <c r="X2092" s="151"/>
      <c r="Y2092" s="149"/>
      <c r="Z2092" s="138" t="s">
        <v>41</v>
      </c>
      <c r="AA2092" s="149"/>
      <c r="AB2092" s="151"/>
      <c r="AC2092" s="151"/>
      <c r="AD2092" s="150"/>
      <c r="AE2092" s="157"/>
      <c r="AF2092" s="138"/>
      <c r="AG2092" s="138"/>
      <c r="AH2092" s="138"/>
      <c r="AI2092" s="138"/>
      <c r="AJ2092" s="138"/>
      <c r="AK2092" s="12" t="s">
        <v>46</v>
      </c>
    </row>
    <row r="2093" customFormat="false" ht="13.8" hidden="false" customHeight="false" outlineLevel="0" collapsed="false">
      <c r="A2093" s="138" t="s">
        <v>1083</v>
      </c>
      <c r="B2093" s="138" t="s">
        <v>1189</v>
      </c>
      <c r="C2093" s="161" t="s">
        <v>1040</v>
      </c>
      <c r="D2093" s="161" t="s">
        <v>1113</v>
      </c>
      <c r="E2093" s="138" t="n">
        <v>0</v>
      </c>
      <c r="F2093" s="138" t="n">
        <v>0</v>
      </c>
      <c r="G2093" s="138" t="n">
        <v>0</v>
      </c>
      <c r="H2093" s="138" t="n">
        <v>0</v>
      </c>
      <c r="I2093" s="138" t="n">
        <v>5.43024</v>
      </c>
      <c r="J2093" s="138" t="n">
        <v>9.60080050996372</v>
      </c>
      <c r="K2093" s="138" t="n">
        <v>3.80902818271092</v>
      </c>
      <c r="L2093" s="138" t="n">
        <v>3.54782819747925</v>
      </c>
      <c r="M2093" s="138" t="n">
        <v>6.97857141494751</v>
      </c>
      <c r="N2093" s="138" t="n">
        <v>15.323143856866</v>
      </c>
      <c r="O2093" s="138" t="n">
        <v>14.6110851636955</v>
      </c>
      <c r="P2093" s="138" t="n">
        <v>8.94988609211786</v>
      </c>
      <c r="Q2093" s="162" t="n">
        <v>6.14931472710201</v>
      </c>
      <c r="R2093" s="148"/>
      <c r="S2093" s="149"/>
      <c r="T2093" s="149"/>
      <c r="U2093" s="151"/>
      <c r="V2093" s="138" t="s">
        <v>61</v>
      </c>
      <c r="W2093" s="138" t="s">
        <v>40</v>
      </c>
      <c r="X2093" s="138" t="s">
        <v>40</v>
      </c>
      <c r="Y2093" s="138" t="s">
        <v>40</v>
      </c>
      <c r="Z2093" s="138" t="s">
        <v>40</v>
      </c>
      <c r="AA2093" s="138" t="s">
        <v>40</v>
      </c>
      <c r="AB2093" s="138" t="s">
        <v>40</v>
      </c>
      <c r="AC2093" s="138" t="s">
        <v>40</v>
      </c>
      <c r="AD2093" s="155" t="s">
        <v>40</v>
      </c>
      <c r="AE2093" s="157"/>
      <c r="AF2093" s="138"/>
      <c r="AG2093" s="138"/>
      <c r="AH2093" s="138"/>
      <c r="AI2093" s="138"/>
      <c r="AJ2093" s="138"/>
      <c r="AK2093" s="12" t="s">
        <v>46</v>
      </c>
    </row>
    <row r="2094" customFormat="false" ht="13.8" hidden="false" customHeight="false" outlineLevel="0" collapsed="false">
      <c r="A2094" s="138" t="s">
        <v>1083</v>
      </c>
      <c r="B2094" s="138" t="s">
        <v>1189</v>
      </c>
      <c r="C2094" s="161" t="s">
        <v>1040</v>
      </c>
      <c r="D2094" s="161" t="s">
        <v>1114</v>
      </c>
      <c r="E2094" s="138" t="n">
        <v>0</v>
      </c>
      <c r="F2094" s="138" t="n">
        <v>0</v>
      </c>
      <c r="G2094" s="138" t="n">
        <v>0</v>
      </c>
      <c r="H2094" s="138" t="n">
        <v>0</v>
      </c>
      <c r="I2094" s="138" t="n">
        <v>5.43024</v>
      </c>
      <c r="J2094" s="138" t="n">
        <v>0</v>
      </c>
      <c r="K2094" s="138" t="n">
        <v>0</v>
      </c>
      <c r="L2094" s="138" t="n">
        <v>0</v>
      </c>
      <c r="M2094" s="138" t="n">
        <v>0</v>
      </c>
      <c r="N2094" s="138" t="n">
        <v>0</v>
      </c>
      <c r="O2094" s="138" t="n">
        <v>0</v>
      </c>
      <c r="P2094" s="138" t="n">
        <v>0</v>
      </c>
      <c r="Q2094" s="162" t="n">
        <v>0</v>
      </c>
      <c r="R2094" s="148"/>
      <c r="S2094" s="149"/>
      <c r="T2094" s="149"/>
      <c r="U2094" s="151"/>
      <c r="V2094" s="138" t="s">
        <v>61</v>
      </c>
      <c r="W2094" s="138"/>
      <c r="X2094" s="151"/>
      <c r="Y2094" s="149"/>
      <c r="Z2094" s="151"/>
      <c r="AA2094" s="149"/>
      <c r="AB2094" s="151"/>
      <c r="AC2094" s="151"/>
      <c r="AD2094" s="150"/>
      <c r="AE2094" s="157"/>
      <c r="AF2094" s="138"/>
      <c r="AG2094" s="138"/>
      <c r="AH2094" s="138"/>
      <c r="AI2094" s="138"/>
      <c r="AJ2094" s="138"/>
      <c r="AK2094" s="12" t="s">
        <v>46</v>
      </c>
    </row>
    <row r="2095" customFormat="false" ht="13.8" hidden="false" customHeight="false" outlineLevel="0" collapsed="false">
      <c r="A2095" s="138" t="s">
        <v>1083</v>
      </c>
      <c r="B2095" s="138" t="s">
        <v>1189</v>
      </c>
      <c r="C2095" s="161" t="s">
        <v>1040</v>
      </c>
      <c r="D2095" s="161" t="s">
        <v>1115</v>
      </c>
      <c r="E2095" s="138" t="n">
        <v>0</v>
      </c>
      <c r="F2095" s="138" t="n">
        <v>0</v>
      </c>
      <c r="G2095" s="138" t="n">
        <v>0</v>
      </c>
      <c r="H2095" s="138" t="n">
        <v>0</v>
      </c>
      <c r="I2095" s="138" t="n">
        <v>0</v>
      </c>
      <c r="J2095" s="138" t="n">
        <v>0</v>
      </c>
      <c r="K2095" s="138" t="n">
        <v>4.386</v>
      </c>
      <c r="L2095" s="138" t="n">
        <v>3.93382804734366</v>
      </c>
      <c r="M2095" s="138" t="n">
        <v>8.26342923300607</v>
      </c>
      <c r="N2095" s="138" t="n">
        <v>17.1192583441734</v>
      </c>
      <c r="O2095" s="138" t="n">
        <v>17.1535433828831</v>
      </c>
      <c r="P2095" s="138" t="n">
        <v>10.0919979810715</v>
      </c>
      <c r="Q2095" s="162" t="n">
        <v>6.4132068838392</v>
      </c>
      <c r="R2095" s="148"/>
      <c r="S2095" s="149"/>
      <c r="T2095" s="149"/>
      <c r="U2095" s="151"/>
      <c r="V2095" s="151"/>
      <c r="W2095" s="138"/>
      <c r="X2095" s="138" t="s">
        <v>41</v>
      </c>
      <c r="Y2095" s="138" t="s">
        <v>40</v>
      </c>
      <c r="Z2095" s="138" t="s">
        <v>40</v>
      </c>
      <c r="AA2095" s="138" t="s">
        <v>40</v>
      </c>
      <c r="AB2095" s="138" t="s">
        <v>40</v>
      </c>
      <c r="AC2095" s="138" t="s">
        <v>40</v>
      </c>
      <c r="AD2095" s="155" t="s">
        <v>40</v>
      </c>
      <c r="AE2095" s="157"/>
      <c r="AF2095" s="138"/>
      <c r="AG2095" s="138"/>
      <c r="AH2095" s="138"/>
      <c r="AI2095" s="138"/>
      <c r="AJ2095" s="138"/>
      <c r="AK2095" s="12" t="s">
        <v>46</v>
      </c>
    </row>
    <row r="2096" customFormat="false" ht="13.8" hidden="false" customHeight="false" outlineLevel="0" collapsed="false">
      <c r="A2096" s="138" t="s">
        <v>1083</v>
      </c>
      <c r="B2096" s="138" t="s">
        <v>1189</v>
      </c>
      <c r="C2096" s="161" t="s">
        <v>1040</v>
      </c>
      <c r="D2096" s="161" t="s">
        <v>1116</v>
      </c>
      <c r="E2096" s="138" t="n">
        <v>0</v>
      </c>
      <c r="F2096" s="138" t="n">
        <v>0</v>
      </c>
      <c r="G2096" s="138" t="n">
        <v>0</v>
      </c>
      <c r="H2096" s="138" t="n">
        <v>0</v>
      </c>
      <c r="I2096" s="138" t="n">
        <v>0</v>
      </c>
      <c r="J2096" s="138" t="n">
        <v>0</v>
      </c>
      <c r="K2096" s="138" t="n">
        <v>4.386</v>
      </c>
      <c r="L2096" s="138" t="n">
        <v>0</v>
      </c>
      <c r="M2096" s="138" t="n">
        <v>0</v>
      </c>
      <c r="N2096" s="138" t="n">
        <v>0</v>
      </c>
      <c r="O2096" s="138" t="n">
        <v>0</v>
      </c>
      <c r="P2096" s="138" t="n">
        <v>0</v>
      </c>
      <c r="Q2096" s="162" t="n">
        <v>0</v>
      </c>
      <c r="R2096" s="148"/>
      <c r="S2096" s="149"/>
      <c r="T2096" s="149"/>
      <c r="U2096" s="151"/>
      <c r="V2096" s="151"/>
      <c r="W2096" s="138"/>
      <c r="X2096" s="138" t="s">
        <v>41</v>
      </c>
      <c r="Y2096" s="149"/>
      <c r="Z2096" s="151"/>
      <c r="AA2096" s="149"/>
      <c r="AB2096" s="151"/>
      <c r="AC2096" s="151"/>
      <c r="AD2096" s="150"/>
      <c r="AE2096" s="157"/>
      <c r="AF2096" s="138"/>
      <c r="AG2096" s="138"/>
      <c r="AH2096" s="138"/>
      <c r="AI2096" s="138"/>
      <c r="AJ2096" s="138"/>
      <c r="AK2096" s="12" t="s">
        <v>46</v>
      </c>
    </row>
    <row r="2097" customFormat="false" ht="13.8" hidden="false" customHeight="false" outlineLevel="0" collapsed="false">
      <c r="A2097" s="138" t="s">
        <v>1083</v>
      </c>
      <c r="B2097" s="138" t="s">
        <v>1189</v>
      </c>
      <c r="C2097" s="161" t="s">
        <v>1040</v>
      </c>
      <c r="D2097" s="161" t="s">
        <v>1117</v>
      </c>
      <c r="E2097" s="138" t="n">
        <v>3.1879325282006</v>
      </c>
      <c r="F2097" s="138" t="n">
        <v>6.45782476379758</v>
      </c>
      <c r="G2097" s="138" t="n">
        <v>28.4968568597521</v>
      </c>
      <c r="H2097" s="138" t="n">
        <v>61.1272342236979</v>
      </c>
      <c r="I2097" s="138" t="n">
        <v>65.9478305386646</v>
      </c>
      <c r="J2097" s="138" t="n">
        <v>37.2521304977792</v>
      </c>
      <c r="K2097" s="138" t="n">
        <v>23.4954286615054</v>
      </c>
      <c r="L2097" s="138" t="n">
        <v>5.56617137931642</v>
      </c>
      <c r="M2097" s="138" t="n">
        <v>4.97664780843826</v>
      </c>
      <c r="N2097" s="138" t="n">
        <v>6.31158062389919</v>
      </c>
      <c r="O2097" s="138" t="n">
        <v>17.9846289789393</v>
      </c>
      <c r="P2097" s="138" t="n">
        <v>11.7329333793549</v>
      </c>
      <c r="Q2097" s="162" t="n">
        <v>7.52038416408357</v>
      </c>
      <c r="R2097" s="157" t="s">
        <v>40</v>
      </c>
      <c r="S2097" s="138" t="s">
        <v>40</v>
      </c>
      <c r="T2097" s="138" t="s">
        <v>40</v>
      </c>
      <c r="U2097" s="138" t="s">
        <v>40</v>
      </c>
      <c r="V2097" s="138" t="s">
        <v>40</v>
      </c>
      <c r="W2097" s="138" t="s">
        <v>40</v>
      </c>
      <c r="X2097" s="138" t="s">
        <v>40</v>
      </c>
      <c r="Y2097" s="138" t="s">
        <v>40</v>
      </c>
      <c r="Z2097" s="138" t="s">
        <v>40</v>
      </c>
      <c r="AA2097" s="138" t="s">
        <v>40</v>
      </c>
      <c r="AB2097" s="138" t="s">
        <v>40</v>
      </c>
      <c r="AC2097" s="138" t="s">
        <v>40</v>
      </c>
      <c r="AD2097" s="155" t="s">
        <v>40</v>
      </c>
      <c r="AE2097" s="157"/>
      <c r="AF2097" s="138"/>
      <c r="AG2097" s="138"/>
      <c r="AH2097" s="138"/>
      <c r="AI2097" s="138"/>
      <c r="AJ2097" s="138"/>
      <c r="AK2097" s="12" t="s">
        <v>46</v>
      </c>
    </row>
    <row r="2098" customFormat="false" ht="13.8" hidden="false" customHeight="false" outlineLevel="0" collapsed="false">
      <c r="A2098" s="138" t="s">
        <v>1083</v>
      </c>
      <c r="B2098" s="138" t="s">
        <v>1189</v>
      </c>
      <c r="C2098" s="161" t="s">
        <v>1040</v>
      </c>
      <c r="D2098" s="161" t="s">
        <v>1118</v>
      </c>
      <c r="E2098" s="138" t="n">
        <v>4.29421322686332</v>
      </c>
      <c r="F2098" s="138" t="n">
        <v>6.35975366546994</v>
      </c>
      <c r="G2098" s="138" t="n">
        <v>28.5267422880445</v>
      </c>
      <c r="H2098" s="138" t="n">
        <v>62.5400735526568</v>
      </c>
      <c r="I2098" s="138" t="n">
        <v>75.8761171819199</v>
      </c>
      <c r="J2098" s="138" t="n">
        <v>40.9372593125417</v>
      </c>
      <c r="K2098" s="138" t="n">
        <v>23.8857333574976</v>
      </c>
      <c r="L2098" s="138" t="n">
        <v>5.43973400479271</v>
      </c>
      <c r="M2098" s="138" t="n">
        <v>4.96020947183881</v>
      </c>
      <c r="N2098" s="138" t="n">
        <v>6.62066624278114</v>
      </c>
      <c r="O2098" s="138" t="n">
        <v>17.7278282635269</v>
      </c>
      <c r="P2098" s="138" t="n">
        <v>11.5706284060365</v>
      </c>
      <c r="Q2098" s="162" t="n">
        <v>8.1191044762021</v>
      </c>
      <c r="R2098" s="157" t="s">
        <v>40</v>
      </c>
      <c r="S2098" s="138" t="s">
        <v>40</v>
      </c>
      <c r="T2098" s="138" t="s">
        <v>40</v>
      </c>
      <c r="U2098" s="138" t="s">
        <v>40</v>
      </c>
      <c r="V2098" s="138" t="s">
        <v>40</v>
      </c>
      <c r="W2098" s="138" t="s">
        <v>40</v>
      </c>
      <c r="X2098" s="138" t="s">
        <v>40</v>
      </c>
      <c r="Y2098" s="138" t="s">
        <v>40</v>
      </c>
      <c r="Z2098" s="138" t="s">
        <v>40</v>
      </c>
      <c r="AA2098" s="138" t="s">
        <v>40</v>
      </c>
      <c r="AB2098" s="138" t="s">
        <v>40</v>
      </c>
      <c r="AC2098" s="138" t="s">
        <v>40</v>
      </c>
      <c r="AD2098" s="155" t="s">
        <v>40</v>
      </c>
      <c r="AE2098" s="157"/>
      <c r="AF2098" s="138"/>
      <c r="AG2098" s="138"/>
      <c r="AH2098" s="138"/>
      <c r="AI2098" s="138"/>
      <c r="AJ2098" s="138"/>
      <c r="AK2098" s="12" t="s">
        <v>46</v>
      </c>
    </row>
    <row r="2099" customFormat="false" ht="13.8" hidden="false" customHeight="false" outlineLevel="0" collapsed="false">
      <c r="A2099" s="138" t="s">
        <v>1083</v>
      </c>
      <c r="B2099" s="138" t="s">
        <v>1189</v>
      </c>
      <c r="C2099" s="161" t="s">
        <v>1040</v>
      </c>
      <c r="D2099" s="161" t="s">
        <v>1119</v>
      </c>
      <c r="E2099" s="138" t="n">
        <v>3.10050588278543</v>
      </c>
      <c r="F2099" s="138" t="n">
        <v>8.5918904202325</v>
      </c>
      <c r="G2099" s="138" t="n">
        <v>38.2384576116289</v>
      </c>
      <c r="H2099" s="138" t="n">
        <v>66.8236722743937</v>
      </c>
      <c r="I2099" s="138" t="n">
        <v>81.375794261694</v>
      </c>
      <c r="J2099" s="138" t="n">
        <v>38.8520597879376</v>
      </c>
      <c r="K2099" s="138" t="n">
        <v>18.1082857471137</v>
      </c>
      <c r="L2099" s="138" t="n">
        <v>4.44312336898985</v>
      </c>
      <c r="M2099" s="138" t="n">
        <v>5.66859114737738</v>
      </c>
      <c r="N2099" s="138" t="n">
        <v>10.1843621191524</v>
      </c>
      <c r="O2099" s="138" t="n">
        <v>16.8608388162795</v>
      </c>
      <c r="P2099" s="138" t="n">
        <v>10.5306097439357</v>
      </c>
      <c r="Q2099" s="162" t="n">
        <v>7.22539121196384</v>
      </c>
      <c r="R2099" s="157" t="s">
        <v>40</v>
      </c>
      <c r="S2099" s="138" t="s">
        <v>40</v>
      </c>
      <c r="T2099" s="138" t="s">
        <v>40</v>
      </c>
      <c r="U2099" s="138" t="s">
        <v>40</v>
      </c>
      <c r="V2099" s="138" t="s">
        <v>40</v>
      </c>
      <c r="W2099" s="138" t="s">
        <v>40</v>
      </c>
      <c r="X2099" s="138" t="s">
        <v>40</v>
      </c>
      <c r="Y2099" s="138" t="s">
        <v>40</v>
      </c>
      <c r="Z2099" s="138" t="s">
        <v>40</v>
      </c>
      <c r="AA2099" s="138" t="s">
        <v>40</v>
      </c>
      <c r="AB2099" s="138" t="s">
        <v>40</v>
      </c>
      <c r="AC2099" s="138" t="s">
        <v>40</v>
      </c>
      <c r="AD2099" s="155" t="s">
        <v>40</v>
      </c>
      <c r="AE2099" s="157"/>
      <c r="AF2099" s="138"/>
      <c r="AG2099" s="138"/>
      <c r="AH2099" s="138"/>
      <c r="AI2099" s="138"/>
      <c r="AJ2099" s="138"/>
      <c r="AK2099" s="12" t="s">
        <v>46</v>
      </c>
    </row>
    <row r="2100" customFormat="false" ht="13.8" hidden="false" customHeight="false" outlineLevel="0" collapsed="false">
      <c r="A2100" s="138" t="s">
        <v>1083</v>
      </c>
      <c r="B2100" s="138" t="s">
        <v>1189</v>
      </c>
      <c r="C2100" s="161" t="s">
        <v>1040</v>
      </c>
      <c r="D2100" s="161" t="s">
        <v>1120</v>
      </c>
      <c r="E2100" s="138" t="n">
        <v>3.31464839833123</v>
      </c>
      <c r="F2100" s="138" t="n">
        <v>8.46650424457732</v>
      </c>
      <c r="G2100" s="138" t="n">
        <v>35.4737135342189</v>
      </c>
      <c r="H2100" s="138" t="n">
        <v>0</v>
      </c>
      <c r="I2100" s="138" t="n">
        <v>0</v>
      </c>
      <c r="J2100" s="138" t="n">
        <v>0</v>
      </c>
      <c r="K2100" s="138" t="n">
        <v>3.23568</v>
      </c>
      <c r="L2100" s="138" t="n">
        <v>4.23068557466779</v>
      </c>
      <c r="M2100" s="138" t="n">
        <v>5.4317147391183</v>
      </c>
      <c r="N2100" s="138" t="n">
        <v>10.5166849068233</v>
      </c>
      <c r="O2100" s="138" t="n">
        <v>16.4939443607415</v>
      </c>
      <c r="P2100" s="138" t="n">
        <v>7.96451453651701</v>
      </c>
      <c r="Q2100" s="162" t="n">
        <v>5.62017006533487</v>
      </c>
      <c r="R2100" s="157" t="s">
        <v>40</v>
      </c>
      <c r="S2100" s="138" t="s">
        <v>40</v>
      </c>
      <c r="T2100" s="138" t="s">
        <v>40</v>
      </c>
      <c r="U2100" s="151"/>
      <c r="V2100" s="151"/>
      <c r="W2100" s="138"/>
      <c r="X2100" s="138" t="s">
        <v>61</v>
      </c>
      <c r="Y2100" s="138" t="s">
        <v>40</v>
      </c>
      <c r="Z2100" s="138" t="s">
        <v>40</v>
      </c>
      <c r="AA2100" s="138" t="s">
        <v>40</v>
      </c>
      <c r="AB2100" s="138" t="s">
        <v>40</v>
      </c>
      <c r="AC2100" s="138" t="s">
        <v>40</v>
      </c>
      <c r="AD2100" s="155" t="s">
        <v>40</v>
      </c>
      <c r="AE2100" s="157"/>
      <c r="AF2100" s="138"/>
      <c r="AG2100" s="138"/>
      <c r="AH2100" s="138"/>
      <c r="AI2100" s="138"/>
      <c r="AJ2100" s="138"/>
      <c r="AK2100" s="12" t="s">
        <v>46</v>
      </c>
    </row>
    <row r="2101" customFormat="false" ht="13.8" hidden="false" customHeight="false" outlineLevel="0" collapsed="false">
      <c r="A2101" s="138" t="s">
        <v>1083</v>
      </c>
      <c r="B2101" s="138" t="s">
        <v>1189</v>
      </c>
      <c r="C2101" s="161" t="s">
        <v>1040</v>
      </c>
      <c r="D2101" s="161" t="s">
        <v>1121</v>
      </c>
      <c r="E2101" s="138" t="n">
        <v>3.31464839833123</v>
      </c>
      <c r="F2101" s="138" t="n">
        <v>8.46650424457732</v>
      </c>
      <c r="G2101" s="138" t="n">
        <v>35.4737135342189</v>
      </c>
      <c r="H2101" s="138" t="n">
        <v>0</v>
      </c>
      <c r="I2101" s="138" t="n">
        <v>0</v>
      </c>
      <c r="J2101" s="138" t="n">
        <v>0</v>
      </c>
      <c r="K2101" s="138" t="n">
        <v>0</v>
      </c>
      <c r="L2101" s="138" t="n">
        <v>2.16563</v>
      </c>
      <c r="M2101" s="138" t="n">
        <v>4.4894859620503</v>
      </c>
      <c r="N2101" s="138" t="n">
        <v>5.44120081833431</v>
      </c>
      <c r="O2101" s="138" t="n">
        <v>17.9168000391551</v>
      </c>
      <c r="P2101" s="138" t="n">
        <v>13.4285703194993</v>
      </c>
      <c r="Q2101" s="162" t="n">
        <v>5.15137008258275</v>
      </c>
      <c r="R2101" s="157" t="s">
        <v>40</v>
      </c>
      <c r="S2101" s="138" t="s">
        <v>40</v>
      </c>
      <c r="T2101" s="138" t="s">
        <v>40</v>
      </c>
      <c r="U2101" s="151"/>
      <c r="V2101" s="151"/>
      <c r="W2101" s="138"/>
      <c r="X2101" s="151"/>
      <c r="Y2101" s="138" t="s">
        <v>41</v>
      </c>
      <c r="Z2101" s="138" t="s">
        <v>40</v>
      </c>
      <c r="AA2101" s="138" t="s">
        <v>40</v>
      </c>
      <c r="AB2101" s="138" t="s">
        <v>40</v>
      </c>
      <c r="AC2101" s="138" t="s">
        <v>40</v>
      </c>
      <c r="AD2101" s="155" t="s">
        <v>40</v>
      </c>
      <c r="AE2101" s="157"/>
      <c r="AF2101" s="138"/>
      <c r="AG2101" s="138"/>
      <c r="AH2101" s="138"/>
      <c r="AI2101" s="138"/>
      <c r="AJ2101" s="138"/>
      <c r="AK2101" s="12" t="s">
        <v>46</v>
      </c>
    </row>
    <row r="2102" customFormat="false" ht="13.8" hidden="false" customHeight="false" outlineLevel="0" collapsed="false">
      <c r="A2102" s="138" t="s">
        <v>1083</v>
      </c>
      <c r="B2102" s="138" t="s">
        <v>1189</v>
      </c>
      <c r="C2102" s="161" t="s">
        <v>1040</v>
      </c>
      <c r="D2102" s="161" t="s">
        <v>1122</v>
      </c>
      <c r="E2102" s="138" t="n">
        <v>3.31464839833123</v>
      </c>
      <c r="F2102" s="138" t="n">
        <v>8.46650424457732</v>
      </c>
      <c r="G2102" s="138" t="n">
        <v>35.4737135342189</v>
      </c>
      <c r="H2102" s="138" t="n">
        <v>0</v>
      </c>
      <c r="I2102" s="138" t="n">
        <v>0</v>
      </c>
      <c r="J2102" s="138" t="n">
        <v>0</v>
      </c>
      <c r="K2102" s="138" t="n">
        <v>0</v>
      </c>
      <c r="L2102" s="138" t="n">
        <v>2.16563</v>
      </c>
      <c r="M2102" s="138" t="n">
        <v>0</v>
      </c>
      <c r="N2102" s="138" t="n">
        <v>0</v>
      </c>
      <c r="O2102" s="138" t="n">
        <v>0</v>
      </c>
      <c r="P2102" s="138" t="n">
        <v>0</v>
      </c>
      <c r="Q2102" s="162" t="n">
        <v>0</v>
      </c>
      <c r="R2102" s="157" t="s">
        <v>40</v>
      </c>
      <c r="S2102" s="138" t="s">
        <v>40</v>
      </c>
      <c r="T2102" s="138" t="s">
        <v>40</v>
      </c>
      <c r="U2102" s="151"/>
      <c r="V2102" s="151"/>
      <c r="W2102" s="138"/>
      <c r="X2102" s="151"/>
      <c r="Y2102" s="138" t="s">
        <v>41</v>
      </c>
      <c r="Z2102" s="151"/>
      <c r="AA2102" s="149"/>
      <c r="AB2102" s="151"/>
      <c r="AC2102" s="151"/>
      <c r="AD2102" s="150"/>
      <c r="AE2102" s="157"/>
      <c r="AF2102" s="138"/>
      <c r="AG2102" s="138"/>
      <c r="AH2102" s="138"/>
      <c r="AI2102" s="138"/>
      <c r="AJ2102" s="138"/>
      <c r="AK2102" s="12" t="s">
        <v>46</v>
      </c>
    </row>
    <row r="2103" customFormat="false" ht="13.8" hidden="false" customHeight="false" outlineLevel="0" collapsed="false">
      <c r="A2103" s="138" t="s">
        <v>1083</v>
      </c>
      <c r="B2103" s="138" t="s">
        <v>1189</v>
      </c>
      <c r="C2103" s="161" t="s">
        <v>1040</v>
      </c>
      <c r="D2103" s="161" t="s">
        <v>1123</v>
      </c>
      <c r="E2103" s="138" t="n">
        <v>0</v>
      </c>
      <c r="F2103" s="138" t="n">
        <v>0</v>
      </c>
      <c r="G2103" s="138" t="n">
        <v>0</v>
      </c>
      <c r="H2103" s="138" t="n">
        <v>0</v>
      </c>
      <c r="I2103" s="138" t="n">
        <v>6.42834</v>
      </c>
      <c r="J2103" s="138" t="n">
        <v>0</v>
      </c>
      <c r="K2103" s="138" t="n">
        <v>1.77408</v>
      </c>
      <c r="L2103" s="138" t="n">
        <v>0.491942891052791</v>
      </c>
      <c r="M2103" s="138" t="n">
        <v>2.58091381617955</v>
      </c>
      <c r="N2103" s="138" t="n">
        <v>9.13714408874512</v>
      </c>
      <c r="O2103" s="138" t="n">
        <v>28.0697137968881</v>
      </c>
      <c r="P2103" s="138" t="n">
        <v>18.0825098923274</v>
      </c>
      <c r="Q2103" s="162" t="n">
        <v>14.9803406851632</v>
      </c>
      <c r="R2103" s="148"/>
      <c r="S2103" s="149"/>
      <c r="T2103" s="149"/>
      <c r="U2103" s="151"/>
      <c r="V2103" s="138" t="s">
        <v>61</v>
      </c>
      <c r="W2103" s="138"/>
      <c r="X2103" s="138" t="s">
        <v>61</v>
      </c>
      <c r="Y2103" s="138" t="s">
        <v>40</v>
      </c>
      <c r="Z2103" s="138" t="s">
        <v>40</v>
      </c>
      <c r="AA2103" s="138" t="s">
        <v>40</v>
      </c>
      <c r="AB2103" s="138" t="s">
        <v>40</v>
      </c>
      <c r="AC2103" s="138" t="s">
        <v>40</v>
      </c>
      <c r="AD2103" s="155" t="s">
        <v>40</v>
      </c>
      <c r="AE2103" s="157"/>
      <c r="AF2103" s="138"/>
      <c r="AG2103" s="138"/>
      <c r="AH2103" s="138"/>
      <c r="AI2103" s="138"/>
      <c r="AJ2103" s="138"/>
      <c r="AK2103" s="12" t="s">
        <v>46</v>
      </c>
    </row>
    <row r="2104" customFormat="false" ht="13.8" hidden="false" customHeight="false" outlineLevel="0" collapsed="false">
      <c r="A2104" s="138" t="s">
        <v>1083</v>
      </c>
      <c r="B2104" s="138" t="s">
        <v>1189</v>
      </c>
      <c r="C2104" s="161" t="s">
        <v>1040</v>
      </c>
      <c r="D2104" s="161" t="s">
        <v>1124</v>
      </c>
      <c r="E2104" s="138" t="n">
        <v>0</v>
      </c>
      <c r="F2104" s="138" t="n">
        <v>0</v>
      </c>
      <c r="G2104" s="138" t="n">
        <v>0</v>
      </c>
      <c r="H2104" s="138" t="n">
        <v>0</v>
      </c>
      <c r="I2104" s="138" t="n">
        <v>6.42834</v>
      </c>
      <c r="J2104" s="138" t="n">
        <v>0</v>
      </c>
      <c r="K2104" s="138" t="n">
        <v>0</v>
      </c>
      <c r="L2104" s="138" t="n">
        <v>1.13237</v>
      </c>
      <c r="M2104" s="138" t="n">
        <v>3.75091425010136</v>
      </c>
      <c r="N2104" s="138" t="n">
        <v>6.51971476418632</v>
      </c>
      <c r="O2104" s="138" t="n">
        <v>19.2399420589209</v>
      </c>
      <c r="P2104" s="138" t="n">
        <v>12.2409719335181</v>
      </c>
      <c r="Q2104" s="162" t="n">
        <v>4.96605939098767</v>
      </c>
      <c r="R2104" s="148"/>
      <c r="S2104" s="149"/>
      <c r="T2104" s="149"/>
      <c r="U2104" s="151"/>
      <c r="V2104" s="138" t="s">
        <v>61</v>
      </c>
      <c r="W2104" s="138"/>
      <c r="X2104" s="151"/>
      <c r="Y2104" s="138" t="s">
        <v>41</v>
      </c>
      <c r="Z2104" s="138" t="s">
        <v>40</v>
      </c>
      <c r="AA2104" s="138" t="s">
        <v>40</v>
      </c>
      <c r="AB2104" s="138" t="s">
        <v>40</v>
      </c>
      <c r="AC2104" s="138" t="s">
        <v>40</v>
      </c>
      <c r="AD2104" s="155" t="s">
        <v>40</v>
      </c>
      <c r="AE2104" s="157"/>
      <c r="AF2104" s="138"/>
      <c r="AG2104" s="138"/>
      <c r="AH2104" s="138"/>
      <c r="AI2104" s="138"/>
      <c r="AJ2104" s="138"/>
      <c r="AK2104" s="12" t="s">
        <v>46</v>
      </c>
    </row>
    <row r="2105" customFormat="false" ht="13.8" hidden="false" customHeight="false" outlineLevel="0" collapsed="false">
      <c r="A2105" s="138" t="s">
        <v>1083</v>
      </c>
      <c r="B2105" s="138" t="s">
        <v>1189</v>
      </c>
      <c r="C2105" s="161" t="s">
        <v>1040</v>
      </c>
      <c r="D2105" s="161" t="s">
        <v>1125</v>
      </c>
      <c r="E2105" s="138" t="n">
        <v>0</v>
      </c>
      <c r="F2105" s="138" t="n">
        <v>0</v>
      </c>
      <c r="G2105" s="138" t="n">
        <v>0</v>
      </c>
      <c r="H2105" s="138" t="n">
        <v>0</v>
      </c>
      <c r="I2105" s="138" t="n">
        <v>6.42834</v>
      </c>
      <c r="J2105" s="138" t="n">
        <v>0</v>
      </c>
      <c r="K2105" s="138" t="n">
        <v>0</v>
      </c>
      <c r="L2105" s="138" t="n">
        <v>1.13237</v>
      </c>
      <c r="M2105" s="138" t="n">
        <v>0</v>
      </c>
      <c r="N2105" s="138" t="n">
        <v>0</v>
      </c>
      <c r="O2105" s="138" t="n">
        <v>0</v>
      </c>
      <c r="P2105" s="138" t="n">
        <v>0</v>
      </c>
      <c r="Q2105" s="162" t="n">
        <v>0</v>
      </c>
      <c r="R2105" s="148"/>
      <c r="S2105" s="149"/>
      <c r="T2105" s="149"/>
      <c r="U2105" s="151"/>
      <c r="V2105" s="138" t="s">
        <v>61</v>
      </c>
      <c r="W2105" s="138"/>
      <c r="X2105" s="151"/>
      <c r="Y2105" s="138" t="s">
        <v>41</v>
      </c>
      <c r="Z2105" s="151"/>
      <c r="AA2105" s="149"/>
      <c r="AB2105" s="151"/>
      <c r="AC2105" s="151"/>
      <c r="AD2105" s="150"/>
      <c r="AE2105" s="157"/>
      <c r="AF2105" s="138"/>
      <c r="AG2105" s="138"/>
      <c r="AH2105" s="138"/>
      <c r="AI2105" s="138"/>
      <c r="AJ2105" s="138"/>
      <c r="AK2105" s="12" t="s">
        <v>46</v>
      </c>
    </row>
    <row r="2106" customFormat="false" ht="13.8" hidden="false" customHeight="false" outlineLevel="0" collapsed="false">
      <c r="A2106" s="138" t="s">
        <v>1083</v>
      </c>
      <c r="B2106" s="138" t="s">
        <v>1189</v>
      </c>
      <c r="C2106" s="161" t="s">
        <v>1040</v>
      </c>
      <c r="D2106" s="161" t="s">
        <v>1126</v>
      </c>
      <c r="E2106" s="138" t="n">
        <v>4.14331049791404</v>
      </c>
      <c r="F2106" s="138" t="n">
        <v>10.5831303057216</v>
      </c>
      <c r="G2106" s="138" t="n">
        <v>44.3421419177737</v>
      </c>
      <c r="H2106" s="138" t="n">
        <v>0</v>
      </c>
      <c r="I2106" s="138" t="n">
        <v>0</v>
      </c>
      <c r="J2106" s="138" t="n">
        <v>0</v>
      </c>
      <c r="K2106" s="138" t="n">
        <v>2.588544</v>
      </c>
      <c r="L2106" s="138" t="n">
        <v>4.23068557466779</v>
      </c>
      <c r="M2106" s="138" t="n">
        <v>5.4317147391183</v>
      </c>
      <c r="N2106" s="138" t="n">
        <v>10.5166849068233</v>
      </c>
      <c r="O2106" s="138" t="n">
        <v>16.4939443607415</v>
      </c>
      <c r="P2106" s="138" t="n">
        <v>7.96451453651701</v>
      </c>
      <c r="Q2106" s="162" t="n">
        <v>5.62017006533487</v>
      </c>
      <c r="R2106" s="148"/>
      <c r="S2106" s="149"/>
      <c r="T2106" s="149"/>
      <c r="U2106" s="151"/>
      <c r="V2106" s="138" t="s">
        <v>61</v>
      </c>
      <c r="W2106" s="138" t="s">
        <v>40</v>
      </c>
      <c r="X2106" s="138" t="s">
        <v>40</v>
      </c>
      <c r="Y2106" s="138" t="s">
        <v>40</v>
      </c>
      <c r="Z2106" s="138" t="s">
        <v>40</v>
      </c>
      <c r="AA2106" s="138" t="s">
        <v>40</v>
      </c>
      <c r="AB2106" s="138" t="s">
        <v>40</v>
      </c>
      <c r="AC2106" s="138" t="s">
        <v>40</v>
      </c>
      <c r="AD2106" s="155" t="s">
        <v>40</v>
      </c>
      <c r="AE2106" s="157"/>
      <c r="AF2106" s="138"/>
      <c r="AG2106" s="138"/>
      <c r="AH2106" s="138"/>
      <c r="AI2106" s="138"/>
      <c r="AJ2106" s="138"/>
      <c r="AK2106" s="12" t="s">
        <v>46</v>
      </c>
    </row>
    <row r="2107" customFormat="false" ht="13.8" hidden="false" customHeight="false" outlineLevel="0" collapsed="false">
      <c r="A2107" s="138" t="s">
        <v>1083</v>
      </c>
      <c r="B2107" s="138" t="s">
        <v>1189</v>
      </c>
      <c r="C2107" s="161" t="s">
        <v>1040</v>
      </c>
      <c r="D2107" s="161" t="s">
        <v>1127</v>
      </c>
      <c r="E2107" s="138" t="n">
        <v>0</v>
      </c>
      <c r="F2107" s="138" t="n">
        <v>0</v>
      </c>
      <c r="G2107" s="138" t="n">
        <v>0</v>
      </c>
      <c r="H2107" s="138" t="n">
        <v>0</v>
      </c>
      <c r="I2107" s="138" t="n">
        <v>6.24834</v>
      </c>
      <c r="J2107" s="138" t="n">
        <v>0</v>
      </c>
      <c r="K2107" s="138" t="n">
        <v>0</v>
      </c>
      <c r="L2107" s="138" t="n">
        <v>0</v>
      </c>
      <c r="M2107" s="138" t="n">
        <v>0</v>
      </c>
      <c r="N2107" s="138" t="n">
        <v>0</v>
      </c>
      <c r="O2107" s="138" t="n">
        <v>0</v>
      </c>
      <c r="P2107" s="138" t="n">
        <v>0</v>
      </c>
      <c r="Q2107" s="162" t="n">
        <v>0</v>
      </c>
      <c r="R2107" s="148"/>
      <c r="S2107" s="149"/>
      <c r="T2107" s="149"/>
      <c r="U2107" s="151"/>
      <c r="V2107" s="138" t="s">
        <v>61</v>
      </c>
      <c r="W2107" s="138"/>
      <c r="X2107" s="151"/>
      <c r="Y2107" s="149"/>
      <c r="Z2107" s="151"/>
      <c r="AA2107" s="149"/>
      <c r="AB2107" s="151"/>
      <c r="AC2107" s="151"/>
      <c r="AD2107" s="150"/>
      <c r="AE2107" s="157"/>
      <c r="AF2107" s="138"/>
      <c r="AG2107" s="138"/>
      <c r="AH2107" s="138"/>
      <c r="AI2107" s="138"/>
      <c r="AJ2107" s="138"/>
      <c r="AK2107" s="12" t="s">
        <v>46</v>
      </c>
    </row>
    <row r="2108" customFormat="false" ht="13.8" hidden="false" customHeight="false" outlineLevel="0" collapsed="false">
      <c r="A2108" s="138" t="s">
        <v>1083</v>
      </c>
      <c r="B2108" s="138" t="s">
        <v>1189</v>
      </c>
      <c r="C2108" s="161" t="s">
        <v>1040</v>
      </c>
      <c r="D2108" s="161" t="s">
        <v>1128</v>
      </c>
      <c r="E2108" s="138" t="n">
        <v>0</v>
      </c>
      <c r="F2108" s="138" t="n">
        <v>0</v>
      </c>
      <c r="G2108" s="138" t="n">
        <v>0</v>
      </c>
      <c r="H2108" s="138" t="n">
        <v>0</v>
      </c>
      <c r="I2108" s="138" t="n">
        <v>0</v>
      </c>
      <c r="J2108" s="138" t="n">
        <v>0</v>
      </c>
      <c r="K2108" s="138" t="n">
        <v>6.59209</v>
      </c>
      <c r="L2108" s="138" t="n">
        <v>3.75422835350037</v>
      </c>
      <c r="M2108" s="138" t="n">
        <v>8.65674478667123</v>
      </c>
      <c r="N2108" s="138" t="n">
        <v>13.2026861501592</v>
      </c>
      <c r="O2108" s="138" t="n">
        <v>18.8487956832562</v>
      </c>
      <c r="P2108" s="138" t="n">
        <v>9.7741705604962</v>
      </c>
      <c r="Q2108" s="162" t="n">
        <v>6.01702604975019</v>
      </c>
      <c r="R2108" s="148"/>
      <c r="S2108" s="149"/>
      <c r="T2108" s="149"/>
      <c r="U2108" s="151"/>
      <c r="V2108" s="151"/>
      <c r="W2108" s="138"/>
      <c r="X2108" s="138" t="s">
        <v>41</v>
      </c>
      <c r="Y2108" s="138" t="s">
        <v>40</v>
      </c>
      <c r="Z2108" s="138" t="s">
        <v>40</v>
      </c>
      <c r="AA2108" s="138" t="s">
        <v>40</v>
      </c>
      <c r="AB2108" s="138" t="s">
        <v>40</v>
      </c>
      <c r="AC2108" s="138" t="s">
        <v>40</v>
      </c>
      <c r="AD2108" s="155" t="s">
        <v>40</v>
      </c>
      <c r="AE2108" s="157"/>
      <c r="AF2108" s="138"/>
      <c r="AG2108" s="138"/>
      <c r="AH2108" s="138"/>
      <c r="AI2108" s="138"/>
      <c r="AJ2108" s="138"/>
      <c r="AK2108" s="12" t="s">
        <v>46</v>
      </c>
    </row>
    <row r="2109" customFormat="false" ht="13.8" hidden="false" customHeight="false" outlineLevel="0" collapsed="false">
      <c r="A2109" s="138" t="s">
        <v>1083</v>
      </c>
      <c r="B2109" s="138" t="s">
        <v>1189</v>
      </c>
      <c r="C2109" s="161" t="s">
        <v>1040</v>
      </c>
      <c r="D2109" s="161" t="s">
        <v>1129</v>
      </c>
      <c r="E2109" s="138" t="n">
        <v>0</v>
      </c>
      <c r="F2109" s="138" t="n">
        <v>0</v>
      </c>
      <c r="G2109" s="138" t="n">
        <v>0</v>
      </c>
      <c r="H2109" s="138" t="n">
        <v>0</v>
      </c>
      <c r="I2109" s="138" t="n">
        <v>0</v>
      </c>
      <c r="J2109" s="138" t="n">
        <v>0</v>
      </c>
      <c r="K2109" s="138" t="n">
        <v>6.59209</v>
      </c>
      <c r="L2109" s="138" t="n">
        <v>0</v>
      </c>
      <c r="M2109" s="138" t="n">
        <v>0</v>
      </c>
      <c r="N2109" s="138" t="n">
        <v>0</v>
      </c>
      <c r="O2109" s="138" t="n">
        <v>0</v>
      </c>
      <c r="P2109" s="138" t="n">
        <v>0</v>
      </c>
      <c r="Q2109" s="162" t="n">
        <v>0</v>
      </c>
      <c r="R2109" s="148"/>
      <c r="S2109" s="149"/>
      <c r="T2109" s="149"/>
      <c r="U2109" s="151"/>
      <c r="V2109" s="151"/>
      <c r="W2109" s="138"/>
      <c r="X2109" s="138" t="s">
        <v>41</v>
      </c>
      <c r="Y2109" s="149"/>
      <c r="Z2109" s="151"/>
      <c r="AA2109" s="149"/>
      <c r="AB2109" s="151"/>
      <c r="AC2109" s="151"/>
      <c r="AD2109" s="150"/>
      <c r="AE2109" s="157"/>
      <c r="AF2109" s="138"/>
      <c r="AG2109" s="138"/>
      <c r="AH2109" s="138"/>
      <c r="AI2109" s="138"/>
      <c r="AJ2109" s="138"/>
      <c r="AK2109" s="12" t="s">
        <v>46</v>
      </c>
    </row>
    <row r="2110" customFormat="false" ht="13.8" hidden="false" customHeight="false" outlineLevel="0" collapsed="false">
      <c r="A2110" s="138" t="s">
        <v>1083</v>
      </c>
      <c r="B2110" s="138" t="s">
        <v>1189</v>
      </c>
      <c r="C2110" s="161" t="s">
        <v>1040</v>
      </c>
      <c r="D2110" s="161" t="s">
        <v>1130</v>
      </c>
      <c r="E2110" s="138" t="n">
        <v>4.14395769437154</v>
      </c>
      <c r="F2110" s="138" t="n">
        <v>8.33624283472697</v>
      </c>
      <c r="G2110" s="138" t="n">
        <v>34.8399761979069</v>
      </c>
      <c r="H2110" s="138" t="n">
        <v>0</v>
      </c>
      <c r="I2110" s="138" t="n">
        <v>0</v>
      </c>
      <c r="J2110" s="138" t="n">
        <v>4.81626</v>
      </c>
      <c r="K2110" s="138" t="n">
        <v>13.5953154521329</v>
      </c>
      <c r="L2110" s="138" t="n">
        <v>1.91154365028654</v>
      </c>
      <c r="M2110" s="138" t="n">
        <v>3.08377112661089</v>
      </c>
      <c r="N2110" s="138" t="n">
        <v>10.8711993694305</v>
      </c>
      <c r="O2110" s="138" t="n">
        <v>14.8605167652879</v>
      </c>
      <c r="P2110" s="138" t="n">
        <v>9.703029692173</v>
      </c>
      <c r="Q2110" s="162" t="n">
        <v>4.54897033316748</v>
      </c>
      <c r="R2110" s="157" t="s">
        <v>40</v>
      </c>
      <c r="S2110" s="138" t="s">
        <v>40</v>
      </c>
      <c r="T2110" s="138" t="s">
        <v>40</v>
      </c>
      <c r="U2110" s="151"/>
      <c r="V2110" s="151"/>
      <c r="W2110" s="138" t="s">
        <v>61</v>
      </c>
      <c r="X2110" s="138" t="s">
        <v>40</v>
      </c>
      <c r="Y2110" s="138" t="s">
        <v>40</v>
      </c>
      <c r="Z2110" s="138" t="s">
        <v>40</v>
      </c>
      <c r="AA2110" s="138" t="s">
        <v>40</v>
      </c>
      <c r="AB2110" s="138" t="s">
        <v>40</v>
      </c>
      <c r="AC2110" s="138" t="s">
        <v>40</v>
      </c>
      <c r="AD2110" s="155" t="s">
        <v>40</v>
      </c>
      <c r="AE2110" s="157"/>
      <c r="AF2110" s="138"/>
      <c r="AG2110" s="138"/>
      <c r="AH2110" s="138"/>
      <c r="AI2110" s="138"/>
      <c r="AJ2110" s="138"/>
      <c r="AK2110" s="12" t="s">
        <v>46</v>
      </c>
    </row>
    <row r="2111" customFormat="false" ht="13.8" hidden="false" customHeight="false" outlineLevel="0" collapsed="false">
      <c r="A2111" s="138" t="s">
        <v>1083</v>
      </c>
      <c r="B2111" s="138" t="s">
        <v>1189</v>
      </c>
      <c r="C2111" s="161" t="s">
        <v>1040</v>
      </c>
      <c r="D2111" s="161" t="s">
        <v>1131</v>
      </c>
      <c r="E2111" s="138" t="n">
        <v>4.14395769437154</v>
      </c>
      <c r="F2111" s="138" t="n">
        <v>8.33624283472697</v>
      </c>
      <c r="G2111" s="138" t="n">
        <v>34.8399761979069</v>
      </c>
      <c r="H2111" s="138" t="n">
        <v>0</v>
      </c>
      <c r="I2111" s="138" t="n">
        <v>0</v>
      </c>
      <c r="J2111" s="138" t="n">
        <v>4.54869</v>
      </c>
      <c r="K2111" s="138" t="n">
        <v>13.5953154521329</v>
      </c>
      <c r="L2111" s="138" t="n">
        <v>1.91154365028654</v>
      </c>
      <c r="M2111" s="138" t="n">
        <v>3.08377112661089</v>
      </c>
      <c r="N2111" s="138" t="n">
        <v>10.8711993694305</v>
      </c>
      <c r="O2111" s="138" t="n">
        <v>14.8605167652879</v>
      </c>
      <c r="P2111" s="138" t="n">
        <v>9.703029692173</v>
      </c>
      <c r="Q2111" s="162" t="n">
        <v>4.54897033316748</v>
      </c>
      <c r="R2111" s="157" t="s">
        <v>40</v>
      </c>
      <c r="S2111" s="138" t="s">
        <v>40</v>
      </c>
      <c r="T2111" s="138" t="s">
        <v>40</v>
      </c>
      <c r="U2111" s="151"/>
      <c r="V2111" s="151"/>
      <c r="W2111" s="138" t="s">
        <v>41</v>
      </c>
      <c r="X2111" s="138" t="s">
        <v>40</v>
      </c>
      <c r="Y2111" s="138" t="s">
        <v>40</v>
      </c>
      <c r="Z2111" s="138" t="s">
        <v>40</v>
      </c>
      <c r="AA2111" s="138" t="s">
        <v>40</v>
      </c>
      <c r="AB2111" s="138" t="s">
        <v>40</v>
      </c>
      <c r="AC2111" s="138" t="s">
        <v>40</v>
      </c>
      <c r="AD2111" s="155" t="s">
        <v>40</v>
      </c>
      <c r="AE2111" s="157"/>
      <c r="AF2111" s="138"/>
      <c r="AG2111" s="138"/>
      <c r="AH2111" s="138"/>
      <c r="AI2111" s="138"/>
      <c r="AJ2111" s="138"/>
      <c r="AK2111" s="12" t="s">
        <v>46</v>
      </c>
    </row>
    <row r="2112" customFormat="false" ht="13.8" hidden="false" customHeight="false" outlineLevel="0" collapsed="false">
      <c r="A2112" s="138" t="s">
        <v>1083</v>
      </c>
      <c r="B2112" s="138" t="s">
        <v>1189</v>
      </c>
      <c r="C2112" s="161" t="s">
        <v>1040</v>
      </c>
      <c r="D2112" s="161" t="s">
        <v>1132</v>
      </c>
      <c r="E2112" s="138" t="n">
        <v>4.14395769437154</v>
      </c>
      <c r="F2112" s="138" t="n">
        <v>8.33624283472697</v>
      </c>
      <c r="G2112" s="138" t="n">
        <v>34.8399761979069</v>
      </c>
      <c r="H2112" s="138" t="n">
        <v>0</v>
      </c>
      <c r="I2112" s="138" t="n">
        <v>0</v>
      </c>
      <c r="J2112" s="138" t="n">
        <v>4.54869</v>
      </c>
      <c r="K2112" s="138" t="n">
        <v>0</v>
      </c>
      <c r="L2112" s="138" t="n">
        <v>0</v>
      </c>
      <c r="M2112" s="138" t="n">
        <v>0</v>
      </c>
      <c r="N2112" s="138" t="n">
        <v>0</v>
      </c>
      <c r="O2112" s="138" t="n">
        <v>0</v>
      </c>
      <c r="P2112" s="138" t="n">
        <v>0</v>
      </c>
      <c r="Q2112" s="162" t="n">
        <v>0</v>
      </c>
      <c r="R2112" s="157" t="s">
        <v>40</v>
      </c>
      <c r="S2112" s="138" t="s">
        <v>40</v>
      </c>
      <c r="T2112" s="138" t="s">
        <v>40</v>
      </c>
      <c r="U2112" s="151"/>
      <c r="V2112" s="151"/>
      <c r="W2112" s="138" t="s">
        <v>41</v>
      </c>
      <c r="X2112" s="151"/>
      <c r="Y2112" s="149"/>
      <c r="Z2112" s="151"/>
      <c r="AA2112" s="149"/>
      <c r="AB2112" s="151"/>
      <c r="AC2112" s="151"/>
      <c r="AD2112" s="150"/>
      <c r="AE2112" s="157"/>
      <c r="AF2112" s="138"/>
      <c r="AG2112" s="138"/>
      <c r="AH2112" s="138"/>
      <c r="AI2112" s="138"/>
      <c r="AJ2112" s="138"/>
      <c r="AK2112" s="12" t="s">
        <v>46</v>
      </c>
    </row>
    <row r="2113" customFormat="false" ht="13.8" hidden="false" customHeight="false" outlineLevel="0" collapsed="false">
      <c r="A2113" s="138" t="s">
        <v>1083</v>
      </c>
      <c r="B2113" s="138" t="s">
        <v>1189</v>
      </c>
      <c r="C2113" s="161" t="s">
        <v>1040</v>
      </c>
      <c r="D2113" s="161" t="s">
        <v>1188</v>
      </c>
      <c r="E2113" s="138" t="n">
        <v>0</v>
      </c>
      <c r="F2113" s="138" t="n">
        <v>0</v>
      </c>
      <c r="G2113" s="138" t="n">
        <v>0</v>
      </c>
      <c r="H2113" s="138" t="n">
        <v>0</v>
      </c>
      <c r="I2113" s="138" t="n">
        <v>6.77394</v>
      </c>
      <c r="J2113" s="138" t="n">
        <v>0</v>
      </c>
      <c r="K2113" s="138" t="n">
        <v>1.86012</v>
      </c>
      <c r="L2113" s="138" t="n">
        <v>0.444285912173135</v>
      </c>
      <c r="M2113" s="138" t="n">
        <v>2.69788588796343</v>
      </c>
      <c r="N2113" s="138" t="n">
        <v>9.28839973040989</v>
      </c>
      <c r="O2113" s="138" t="n">
        <v>28.2989156246185</v>
      </c>
      <c r="P2113" s="138" t="n">
        <v>18.2678851059505</v>
      </c>
      <c r="Q2113" s="162" t="n">
        <v>13.0442258289882</v>
      </c>
      <c r="R2113" s="148"/>
      <c r="S2113" s="149"/>
      <c r="T2113" s="149"/>
      <c r="U2113" s="151"/>
      <c r="V2113" s="138" t="s">
        <v>61</v>
      </c>
      <c r="W2113" s="138"/>
      <c r="X2113" s="138" t="s">
        <v>61</v>
      </c>
      <c r="Y2113" s="138" t="s">
        <v>40</v>
      </c>
      <c r="Z2113" s="138" t="s">
        <v>40</v>
      </c>
      <c r="AA2113" s="138" t="s">
        <v>40</v>
      </c>
      <c r="AB2113" s="138" t="s">
        <v>40</v>
      </c>
      <c r="AC2113" s="138" t="s">
        <v>40</v>
      </c>
      <c r="AD2113" s="155" t="s">
        <v>40</v>
      </c>
      <c r="AE2113" s="157"/>
      <c r="AF2113" s="138"/>
      <c r="AG2113" s="138"/>
      <c r="AH2113" s="138"/>
      <c r="AI2113" s="138"/>
      <c r="AJ2113" s="138"/>
      <c r="AK2113" s="12" t="s">
        <v>46</v>
      </c>
    </row>
    <row r="2114" customFormat="false" ht="13.8" hidden="false" customHeight="false" outlineLevel="0" collapsed="false">
      <c r="A2114" s="138" t="s">
        <v>1083</v>
      </c>
      <c r="B2114" s="138" t="s">
        <v>1189</v>
      </c>
      <c r="C2114" s="161" t="s">
        <v>1040</v>
      </c>
      <c r="D2114" s="161" t="s">
        <v>1134</v>
      </c>
      <c r="E2114" s="138" t="n">
        <v>0</v>
      </c>
      <c r="F2114" s="138" t="n">
        <v>0</v>
      </c>
      <c r="G2114" s="138" t="n">
        <v>0</v>
      </c>
      <c r="H2114" s="138" t="n">
        <v>0</v>
      </c>
      <c r="I2114" s="138" t="n">
        <v>6.77394</v>
      </c>
      <c r="J2114" s="138" t="n">
        <v>0</v>
      </c>
      <c r="K2114" s="138" t="n">
        <v>0</v>
      </c>
      <c r="L2114" s="138" t="n">
        <v>1.13152</v>
      </c>
      <c r="M2114" s="138" t="n">
        <v>3.82857067244394</v>
      </c>
      <c r="N2114" s="138" t="n">
        <v>7.01057144573757</v>
      </c>
      <c r="O2114" s="138" t="n">
        <v>19.0335429353373</v>
      </c>
      <c r="P2114" s="138" t="n">
        <v>11.8694872089795</v>
      </c>
      <c r="Q2114" s="162" t="n">
        <v>5.24571459208216</v>
      </c>
      <c r="R2114" s="148"/>
      <c r="S2114" s="149"/>
      <c r="T2114" s="149"/>
      <c r="U2114" s="151"/>
      <c r="V2114" s="138" t="s">
        <v>61</v>
      </c>
      <c r="W2114" s="138"/>
      <c r="X2114" s="151"/>
      <c r="Y2114" s="138" t="s">
        <v>41</v>
      </c>
      <c r="Z2114" s="138" t="s">
        <v>40</v>
      </c>
      <c r="AA2114" s="138" t="s">
        <v>40</v>
      </c>
      <c r="AB2114" s="138" t="s">
        <v>40</v>
      </c>
      <c r="AC2114" s="138" t="s">
        <v>40</v>
      </c>
      <c r="AD2114" s="155" t="s">
        <v>40</v>
      </c>
      <c r="AE2114" s="157"/>
      <c r="AF2114" s="138"/>
      <c r="AG2114" s="138"/>
      <c r="AH2114" s="138"/>
      <c r="AI2114" s="138"/>
      <c r="AJ2114" s="138"/>
      <c r="AK2114" s="12" t="s">
        <v>46</v>
      </c>
    </row>
    <row r="2115" customFormat="false" ht="13.8" hidden="false" customHeight="false" outlineLevel="0" collapsed="false">
      <c r="A2115" s="138" t="s">
        <v>1083</v>
      </c>
      <c r="B2115" s="138" t="s">
        <v>1189</v>
      </c>
      <c r="C2115" s="161" t="s">
        <v>1040</v>
      </c>
      <c r="D2115" s="161" t="s">
        <v>1135</v>
      </c>
      <c r="E2115" s="138" t="n">
        <v>0</v>
      </c>
      <c r="F2115" s="138" t="n">
        <v>0</v>
      </c>
      <c r="G2115" s="138" t="n">
        <v>0</v>
      </c>
      <c r="H2115" s="138" t="n">
        <v>0</v>
      </c>
      <c r="I2115" s="138" t="n">
        <v>6.77394</v>
      </c>
      <c r="J2115" s="138" t="n">
        <v>0</v>
      </c>
      <c r="K2115" s="138" t="n">
        <v>0</v>
      </c>
      <c r="L2115" s="138" t="n">
        <v>1.13152</v>
      </c>
      <c r="M2115" s="138" t="n">
        <v>0</v>
      </c>
      <c r="N2115" s="138" t="n">
        <v>0</v>
      </c>
      <c r="O2115" s="138" t="n">
        <v>0</v>
      </c>
      <c r="P2115" s="138" t="n">
        <v>0</v>
      </c>
      <c r="Q2115" s="162" t="n">
        <v>0</v>
      </c>
      <c r="R2115" s="148"/>
      <c r="S2115" s="149"/>
      <c r="T2115" s="149"/>
      <c r="U2115" s="151"/>
      <c r="V2115" s="138" t="s">
        <v>61</v>
      </c>
      <c r="W2115" s="138"/>
      <c r="X2115" s="151"/>
      <c r="Y2115" s="138" t="s">
        <v>41</v>
      </c>
      <c r="Z2115" s="151"/>
      <c r="AA2115" s="149"/>
      <c r="AB2115" s="151"/>
      <c r="AC2115" s="151"/>
      <c r="AD2115" s="150"/>
      <c r="AE2115" s="157"/>
      <c r="AF2115" s="138"/>
      <c r="AG2115" s="138"/>
      <c r="AH2115" s="138"/>
      <c r="AI2115" s="138"/>
      <c r="AJ2115" s="138"/>
      <c r="AK2115" s="12" t="s">
        <v>46</v>
      </c>
    </row>
    <row r="2116" customFormat="false" ht="13.8" hidden="false" customHeight="false" outlineLevel="0" collapsed="false">
      <c r="A2116" s="138" t="s">
        <v>1083</v>
      </c>
      <c r="B2116" s="138" t="s">
        <v>1189</v>
      </c>
      <c r="C2116" s="161" t="s">
        <v>1040</v>
      </c>
      <c r="D2116" s="161" t="s">
        <v>1136</v>
      </c>
      <c r="E2116" s="138" t="n">
        <v>0</v>
      </c>
      <c r="F2116" s="138" t="n">
        <v>0</v>
      </c>
      <c r="G2116" s="138" t="n">
        <v>0</v>
      </c>
      <c r="H2116" s="138" t="n">
        <v>0</v>
      </c>
      <c r="I2116" s="138" t="n">
        <v>6.59394</v>
      </c>
      <c r="J2116" s="138" t="n">
        <v>42.633367734296</v>
      </c>
      <c r="K2116" s="138" t="n">
        <v>14.9757710524968</v>
      </c>
      <c r="L2116" s="138" t="n">
        <v>5.32457300594875</v>
      </c>
      <c r="M2116" s="138" t="n">
        <v>4.6145726953234</v>
      </c>
      <c r="N2116" s="138" t="n">
        <v>10.9938863345555</v>
      </c>
      <c r="O2116" s="138" t="n">
        <v>15.902630516461</v>
      </c>
      <c r="P2116" s="138" t="n">
        <v>8.57617178133556</v>
      </c>
      <c r="Q2116" s="162" t="n">
        <v>5.60468575784138</v>
      </c>
      <c r="R2116" s="148"/>
      <c r="S2116" s="149"/>
      <c r="T2116" s="149"/>
      <c r="U2116" s="151"/>
      <c r="V2116" s="138" t="s">
        <v>61</v>
      </c>
      <c r="W2116" s="138" t="s">
        <v>40</v>
      </c>
      <c r="X2116" s="138" t="s">
        <v>40</v>
      </c>
      <c r="Y2116" s="138" t="s">
        <v>40</v>
      </c>
      <c r="Z2116" s="138" t="s">
        <v>40</v>
      </c>
      <c r="AA2116" s="138" t="s">
        <v>40</v>
      </c>
      <c r="AB2116" s="138" t="s">
        <v>40</v>
      </c>
      <c r="AC2116" s="138" t="s">
        <v>40</v>
      </c>
      <c r="AD2116" s="155" t="s">
        <v>40</v>
      </c>
      <c r="AE2116" s="157"/>
      <c r="AF2116" s="138"/>
      <c r="AG2116" s="138"/>
      <c r="AH2116" s="138"/>
      <c r="AI2116" s="138"/>
      <c r="AJ2116" s="138"/>
      <c r="AK2116" s="12" t="s">
        <v>46</v>
      </c>
    </row>
    <row r="2117" customFormat="false" ht="13.8" hidden="false" customHeight="false" outlineLevel="0" collapsed="false">
      <c r="A2117" s="138" t="s">
        <v>1083</v>
      </c>
      <c r="B2117" s="138" t="s">
        <v>1189</v>
      </c>
      <c r="C2117" s="161" t="s">
        <v>1040</v>
      </c>
      <c r="D2117" s="161" t="s">
        <v>1137</v>
      </c>
      <c r="E2117" s="138" t="n">
        <v>0</v>
      </c>
      <c r="F2117" s="138" t="n">
        <v>0</v>
      </c>
      <c r="G2117" s="138" t="n">
        <v>0</v>
      </c>
      <c r="H2117" s="138" t="n">
        <v>0</v>
      </c>
      <c r="I2117" s="138" t="n">
        <v>6.59394</v>
      </c>
      <c r="J2117" s="138" t="n">
        <v>0</v>
      </c>
      <c r="K2117" s="138" t="n">
        <v>0</v>
      </c>
      <c r="L2117" s="138" t="n">
        <v>0</v>
      </c>
      <c r="M2117" s="138" t="n">
        <v>0</v>
      </c>
      <c r="N2117" s="138" t="n">
        <v>0</v>
      </c>
      <c r="O2117" s="138" t="n">
        <v>0</v>
      </c>
      <c r="P2117" s="138" t="n">
        <v>0</v>
      </c>
      <c r="Q2117" s="162" t="n">
        <v>0</v>
      </c>
      <c r="R2117" s="148"/>
      <c r="S2117" s="149"/>
      <c r="T2117" s="149"/>
      <c r="U2117" s="151"/>
      <c r="V2117" s="138" t="s">
        <v>61</v>
      </c>
      <c r="W2117" s="138"/>
      <c r="X2117" s="151"/>
      <c r="Y2117" s="149"/>
      <c r="Z2117" s="151"/>
      <c r="AA2117" s="149"/>
      <c r="AB2117" s="151"/>
      <c r="AC2117" s="151"/>
      <c r="AD2117" s="150"/>
      <c r="AE2117" s="157"/>
      <c r="AF2117" s="138"/>
      <c r="AG2117" s="138"/>
      <c r="AH2117" s="138"/>
      <c r="AI2117" s="138"/>
      <c r="AJ2117" s="138"/>
      <c r="AK2117" s="12" t="s">
        <v>46</v>
      </c>
    </row>
    <row r="2118" customFormat="false" ht="13.8" hidden="false" customHeight="false" outlineLevel="0" collapsed="false">
      <c r="A2118" s="138" t="s">
        <v>1083</v>
      </c>
      <c r="B2118" s="138" t="s">
        <v>1189</v>
      </c>
      <c r="C2118" s="161" t="s">
        <v>1040</v>
      </c>
      <c r="D2118" s="161" t="s">
        <v>1138</v>
      </c>
      <c r="E2118" s="138" t="n">
        <v>0</v>
      </c>
      <c r="F2118" s="138" t="n">
        <v>0</v>
      </c>
      <c r="G2118" s="138" t="n">
        <v>0</v>
      </c>
      <c r="H2118" s="138" t="n">
        <v>0</v>
      </c>
      <c r="I2118" s="138" t="n">
        <v>0</v>
      </c>
      <c r="J2118" s="138" t="n">
        <v>0</v>
      </c>
      <c r="K2118" s="138" t="n">
        <v>7.11654</v>
      </c>
      <c r="L2118" s="138" t="n">
        <v>3.86268649782453</v>
      </c>
      <c r="M2118" s="138" t="n">
        <v>8.88000207287925</v>
      </c>
      <c r="N2118" s="138" t="n">
        <v>12.8951439155</v>
      </c>
      <c r="O2118" s="138" t="n">
        <v>18.3193700121982</v>
      </c>
      <c r="P2118" s="138" t="n">
        <v>10.0809741020203</v>
      </c>
      <c r="Q2118" s="162" t="n">
        <v>7.48326131275722</v>
      </c>
      <c r="R2118" s="148"/>
      <c r="S2118" s="149"/>
      <c r="T2118" s="149"/>
      <c r="U2118" s="151"/>
      <c r="V2118" s="151"/>
      <c r="W2118" s="138"/>
      <c r="X2118" s="138" t="s">
        <v>41</v>
      </c>
      <c r="Y2118" s="138" t="s">
        <v>40</v>
      </c>
      <c r="Z2118" s="138" t="s">
        <v>40</v>
      </c>
      <c r="AA2118" s="138" t="s">
        <v>40</v>
      </c>
      <c r="AB2118" s="138" t="s">
        <v>40</v>
      </c>
      <c r="AC2118" s="138" t="s">
        <v>40</v>
      </c>
      <c r="AD2118" s="155" t="s">
        <v>40</v>
      </c>
      <c r="AE2118" s="157"/>
      <c r="AF2118" s="138"/>
      <c r="AG2118" s="138"/>
      <c r="AH2118" s="138"/>
      <c r="AI2118" s="138"/>
      <c r="AJ2118" s="138"/>
      <c r="AK2118" s="12" t="s">
        <v>46</v>
      </c>
    </row>
    <row r="2119" customFormat="false" ht="13.8" hidden="false" customHeight="false" outlineLevel="0" collapsed="false">
      <c r="A2119" s="138" t="s">
        <v>1083</v>
      </c>
      <c r="B2119" s="138" t="s">
        <v>1189</v>
      </c>
      <c r="C2119" s="161" t="s">
        <v>1040</v>
      </c>
      <c r="D2119" s="161" t="s">
        <v>1139</v>
      </c>
      <c r="E2119" s="138" t="n">
        <v>0</v>
      </c>
      <c r="F2119" s="138" t="n">
        <v>0</v>
      </c>
      <c r="G2119" s="138" t="n">
        <v>0</v>
      </c>
      <c r="H2119" s="138" t="n">
        <v>0</v>
      </c>
      <c r="I2119" s="138" t="n">
        <v>0</v>
      </c>
      <c r="J2119" s="138" t="n">
        <v>0</v>
      </c>
      <c r="K2119" s="138" t="n">
        <v>7.11654</v>
      </c>
      <c r="L2119" s="138" t="n">
        <v>0</v>
      </c>
      <c r="M2119" s="138" t="n">
        <v>0</v>
      </c>
      <c r="N2119" s="138" t="n">
        <v>0</v>
      </c>
      <c r="O2119" s="138" t="n">
        <v>0</v>
      </c>
      <c r="P2119" s="138" t="n">
        <v>0</v>
      </c>
      <c r="Q2119" s="162" t="n">
        <v>0</v>
      </c>
      <c r="R2119" s="148"/>
      <c r="S2119" s="149"/>
      <c r="T2119" s="149"/>
      <c r="U2119" s="151"/>
      <c r="V2119" s="151"/>
      <c r="W2119" s="138"/>
      <c r="X2119" s="138" t="s">
        <v>41</v>
      </c>
      <c r="Y2119" s="149"/>
      <c r="Z2119" s="151"/>
      <c r="AA2119" s="149"/>
      <c r="AB2119" s="151"/>
      <c r="AC2119" s="151"/>
      <c r="AD2119" s="150"/>
      <c r="AE2119" s="157"/>
      <c r="AF2119" s="138"/>
      <c r="AG2119" s="138"/>
      <c r="AH2119" s="138"/>
      <c r="AI2119" s="138"/>
      <c r="AJ2119" s="138"/>
      <c r="AK2119" s="12" t="s">
        <v>46</v>
      </c>
    </row>
    <row r="2120" customFormat="false" ht="13.8" hidden="false" customHeight="false" outlineLevel="0" collapsed="false">
      <c r="A2120" s="138" t="s">
        <v>1083</v>
      </c>
      <c r="B2120" s="138" t="s">
        <v>1189</v>
      </c>
      <c r="C2120" s="161" t="s">
        <v>1040</v>
      </c>
      <c r="D2120" s="161" t="s">
        <v>1140</v>
      </c>
      <c r="E2120" s="138" t="n">
        <v>3.13132023527509</v>
      </c>
      <c r="F2120" s="138" t="n">
        <v>8.3527763400759</v>
      </c>
      <c r="G2120" s="138" t="n">
        <v>34.8686732117619</v>
      </c>
      <c r="H2120" s="138" t="n">
        <v>0</v>
      </c>
      <c r="I2120" s="138" t="n">
        <v>0</v>
      </c>
      <c r="J2120" s="138" t="n">
        <v>5.72202</v>
      </c>
      <c r="K2120" s="138" t="n">
        <v>15.2588560751506</v>
      </c>
      <c r="L2120" s="138" t="n">
        <v>1.7506275006703</v>
      </c>
      <c r="M2120" s="138" t="n">
        <v>3.68154219218663</v>
      </c>
      <c r="N2120" s="138" t="n">
        <v>11.2120010171618</v>
      </c>
      <c r="O2120" s="138" t="n">
        <v>14.8578875618322</v>
      </c>
      <c r="P2120" s="138" t="n">
        <v>9.64474292738097</v>
      </c>
      <c r="Q2120" s="162" t="n">
        <v>5.47828580651964</v>
      </c>
      <c r="R2120" s="157" t="s">
        <v>40</v>
      </c>
      <c r="S2120" s="138" t="s">
        <v>40</v>
      </c>
      <c r="T2120" s="138" t="s">
        <v>40</v>
      </c>
      <c r="U2120" s="151"/>
      <c r="V2120" s="151"/>
      <c r="W2120" s="138" t="s">
        <v>61</v>
      </c>
      <c r="X2120" s="138" t="s">
        <v>40</v>
      </c>
      <c r="Y2120" s="138" t="s">
        <v>40</v>
      </c>
      <c r="Z2120" s="138" t="s">
        <v>40</v>
      </c>
      <c r="AA2120" s="138" t="s">
        <v>40</v>
      </c>
      <c r="AB2120" s="138" t="s">
        <v>40</v>
      </c>
      <c r="AC2120" s="138" t="s">
        <v>40</v>
      </c>
      <c r="AD2120" s="155" t="s">
        <v>40</v>
      </c>
      <c r="AE2120" s="157"/>
      <c r="AF2120" s="138"/>
      <c r="AG2120" s="138"/>
      <c r="AH2120" s="138"/>
      <c r="AI2120" s="138"/>
      <c r="AJ2120" s="138"/>
      <c r="AK2120" s="12" t="s">
        <v>46</v>
      </c>
    </row>
    <row r="2121" customFormat="false" ht="13.8" hidden="false" customHeight="false" outlineLevel="0" collapsed="false">
      <c r="A2121" s="138" t="s">
        <v>1083</v>
      </c>
      <c r="B2121" s="138" t="s">
        <v>1189</v>
      </c>
      <c r="C2121" s="161" t="s">
        <v>1040</v>
      </c>
      <c r="D2121" s="161" t="s">
        <v>1141</v>
      </c>
      <c r="E2121" s="138" t="n">
        <v>3.13132023527509</v>
      </c>
      <c r="F2121" s="138" t="n">
        <v>8.3527763400759</v>
      </c>
      <c r="G2121" s="138" t="n">
        <v>46.0339879627739</v>
      </c>
      <c r="H2121" s="138" t="n">
        <v>0</v>
      </c>
      <c r="I2121" s="138" t="n">
        <v>0</v>
      </c>
      <c r="J2121" s="138" t="n">
        <v>0</v>
      </c>
      <c r="K2121" s="138" t="n">
        <v>0</v>
      </c>
      <c r="L2121" s="138" t="n">
        <v>3.08363</v>
      </c>
      <c r="M2121" s="138" t="n">
        <v>4.59668540528842</v>
      </c>
      <c r="N2121" s="138" t="n">
        <v>7.63657131365367</v>
      </c>
      <c r="O2121" s="138" t="n">
        <v>18.4810871258378</v>
      </c>
      <c r="P2121" s="138" t="n">
        <v>11.7902252078056</v>
      </c>
      <c r="Q2121" s="162" t="n">
        <v>5.99228701421193</v>
      </c>
      <c r="R2121" s="157" t="s">
        <v>40</v>
      </c>
      <c r="S2121" s="138" t="s">
        <v>40</v>
      </c>
      <c r="T2121" s="138" t="s">
        <v>40</v>
      </c>
      <c r="U2121" s="151"/>
      <c r="V2121" s="151"/>
      <c r="W2121" s="138"/>
      <c r="X2121" s="151"/>
      <c r="Y2121" s="138" t="s">
        <v>41</v>
      </c>
      <c r="Z2121" s="138" t="s">
        <v>40</v>
      </c>
      <c r="AA2121" s="138" t="s">
        <v>40</v>
      </c>
      <c r="AB2121" s="138" t="s">
        <v>40</v>
      </c>
      <c r="AC2121" s="138" t="s">
        <v>40</v>
      </c>
      <c r="AD2121" s="155" t="s">
        <v>40</v>
      </c>
      <c r="AE2121" s="157"/>
      <c r="AF2121" s="138"/>
      <c r="AG2121" s="138"/>
      <c r="AH2121" s="138"/>
      <c r="AI2121" s="138"/>
      <c r="AJ2121" s="138"/>
      <c r="AK2121" s="12" t="s">
        <v>46</v>
      </c>
    </row>
    <row r="2122" customFormat="false" ht="13.8" hidden="false" customHeight="false" outlineLevel="0" collapsed="false">
      <c r="A2122" s="138" t="s">
        <v>1083</v>
      </c>
      <c r="B2122" s="138" t="s">
        <v>1189</v>
      </c>
      <c r="C2122" s="161" t="s">
        <v>1040</v>
      </c>
      <c r="D2122" s="161" t="s">
        <v>1142</v>
      </c>
      <c r="E2122" s="138" t="n">
        <v>3.13132023527509</v>
      </c>
      <c r="F2122" s="138" t="n">
        <v>8.3527763400759</v>
      </c>
      <c r="G2122" s="138" t="n">
        <v>46.0339879627739</v>
      </c>
      <c r="H2122" s="138" t="n">
        <v>0</v>
      </c>
      <c r="I2122" s="138" t="n">
        <v>0</v>
      </c>
      <c r="J2122" s="138" t="n">
        <v>0</v>
      </c>
      <c r="K2122" s="138" t="n">
        <v>0</v>
      </c>
      <c r="L2122" s="138" t="n">
        <v>3.08363</v>
      </c>
      <c r="M2122" s="138" t="n">
        <v>0</v>
      </c>
      <c r="N2122" s="138" t="n">
        <v>0</v>
      </c>
      <c r="O2122" s="138" t="n">
        <v>0</v>
      </c>
      <c r="P2122" s="138" t="n">
        <v>0</v>
      </c>
      <c r="Q2122" s="162" t="n">
        <v>0</v>
      </c>
      <c r="R2122" s="157" t="s">
        <v>40</v>
      </c>
      <c r="S2122" s="138" t="s">
        <v>40</v>
      </c>
      <c r="T2122" s="138" t="s">
        <v>40</v>
      </c>
      <c r="U2122" s="151"/>
      <c r="V2122" s="151"/>
      <c r="W2122" s="138"/>
      <c r="X2122" s="151"/>
      <c r="Y2122" s="138" t="s">
        <v>41</v>
      </c>
      <c r="Z2122" s="151"/>
      <c r="AA2122" s="149"/>
      <c r="AB2122" s="151"/>
      <c r="AC2122" s="151"/>
      <c r="AD2122" s="150"/>
      <c r="AE2122" s="157"/>
      <c r="AF2122" s="138"/>
      <c r="AG2122" s="138"/>
      <c r="AH2122" s="138"/>
      <c r="AI2122" s="138"/>
      <c r="AJ2122" s="138"/>
      <c r="AK2122" s="12" t="s">
        <v>46</v>
      </c>
    </row>
    <row r="2123" customFormat="false" ht="13.8" hidden="false" customHeight="false" outlineLevel="0" collapsed="false">
      <c r="A2123" s="138" t="s">
        <v>1083</v>
      </c>
      <c r="B2123" s="138" t="s">
        <v>1189</v>
      </c>
      <c r="C2123" s="161" t="s">
        <v>1040</v>
      </c>
      <c r="D2123" s="161" t="s">
        <v>1143</v>
      </c>
      <c r="E2123" s="138" t="n">
        <v>0</v>
      </c>
      <c r="F2123" s="138" t="n">
        <v>0</v>
      </c>
      <c r="G2123" s="138" t="n">
        <v>0</v>
      </c>
      <c r="H2123" s="138" t="n">
        <v>0</v>
      </c>
      <c r="I2123" s="138" t="n">
        <v>6.96816</v>
      </c>
      <c r="J2123" s="138" t="n">
        <v>0</v>
      </c>
      <c r="K2123" s="138" t="n">
        <v>1.9728</v>
      </c>
      <c r="L2123" s="138" t="n">
        <v>0.435200120721545</v>
      </c>
      <c r="M2123" s="138" t="n">
        <v>2.79542871883937</v>
      </c>
      <c r="N2123" s="138" t="n">
        <v>9.39479947090149</v>
      </c>
      <c r="O2123" s="138" t="n">
        <v>28.329826933997</v>
      </c>
      <c r="P2123" s="138" t="n">
        <v>18.1413699899401</v>
      </c>
      <c r="Q2123" s="162" t="n">
        <v>15.1043449129377</v>
      </c>
      <c r="R2123" s="148"/>
      <c r="S2123" s="149"/>
      <c r="T2123" s="149"/>
      <c r="U2123" s="151"/>
      <c r="V2123" s="138" t="s">
        <v>61</v>
      </c>
      <c r="W2123" s="138"/>
      <c r="X2123" s="138" t="s">
        <v>61</v>
      </c>
      <c r="Y2123" s="138" t="s">
        <v>40</v>
      </c>
      <c r="Z2123" s="138" t="s">
        <v>40</v>
      </c>
      <c r="AA2123" s="138" t="s">
        <v>40</v>
      </c>
      <c r="AB2123" s="138" t="s">
        <v>40</v>
      </c>
      <c r="AC2123" s="138" t="s">
        <v>40</v>
      </c>
      <c r="AD2123" s="155" t="s">
        <v>40</v>
      </c>
      <c r="AE2123" s="157"/>
      <c r="AF2123" s="138"/>
      <c r="AG2123" s="138"/>
      <c r="AH2123" s="138"/>
      <c r="AI2123" s="138"/>
      <c r="AJ2123" s="138"/>
      <c r="AK2123" s="12" t="s">
        <v>46</v>
      </c>
    </row>
    <row r="2124" customFormat="false" ht="13.8" hidden="false" customHeight="false" outlineLevel="0" collapsed="false">
      <c r="A2124" s="138" t="s">
        <v>1083</v>
      </c>
      <c r="B2124" s="138" t="s">
        <v>1189</v>
      </c>
      <c r="C2124" s="161" t="s">
        <v>1040</v>
      </c>
      <c r="D2124" s="161" t="s">
        <v>1144</v>
      </c>
      <c r="E2124" s="138" t="n">
        <v>0</v>
      </c>
      <c r="F2124" s="138" t="n">
        <v>0</v>
      </c>
      <c r="G2124" s="138" t="n">
        <v>0</v>
      </c>
      <c r="H2124" s="138" t="n">
        <v>0</v>
      </c>
      <c r="I2124" s="138" t="n">
        <v>6.96816</v>
      </c>
      <c r="J2124" s="138" t="n">
        <v>0</v>
      </c>
      <c r="K2124" s="138" t="n">
        <v>0</v>
      </c>
      <c r="L2124" s="138" t="n">
        <v>1.16994</v>
      </c>
      <c r="M2124" s="138" t="n">
        <v>3.8489145892007</v>
      </c>
      <c r="N2124" s="138" t="n">
        <v>7.35342877251761</v>
      </c>
      <c r="O2124" s="138" t="n">
        <v>19.3289125178541</v>
      </c>
      <c r="P2124" s="138" t="n">
        <v>12.1604587563447</v>
      </c>
      <c r="Q2124" s="162" t="n">
        <v>5.38491166063718</v>
      </c>
      <c r="R2124" s="148"/>
      <c r="S2124" s="149"/>
      <c r="T2124" s="149"/>
      <c r="U2124" s="151"/>
      <c r="V2124" s="138" t="s">
        <v>61</v>
      </c>
      <c r="W2124" s="138"/>
      <c r="X2124" s="151"/>
      <c r="Y2124" s="138" t="s">
        <v>41</v>
      </c>
      <c r="Z2124" s="138" t="s">
        <v>40</v>
      </c>
      <c r="AA2124" s="138" t="s">
        <v>40</v>
      </c>
      <c r="AB2124" s="138" t="s">
        <v>40</v>
      </c>
      <c r="AC2124" s="138" t="s">
        <v>40</v>
      </c>
      <c r="AD2124" s="155" t="s">
        <v>40</v>
      </c>
      <c r="AE2124" s="157"/>
      <c r="AF2124" s="138"/>
      <c r="AG2124" s="138"/>
      <c r="AH2124" s="138"/>
      <c r="AI2124" s="138"/>
      <c r="AJ2124" s="138"/>
      <c r="AK2124" s="12" t="s">
        <v>46</v>
      </c>
    </row>
    <row r="2125" customFormat="false" ht="13.8" hidden="false" customHeight="false" outlineLevel="0" collapsed="false">
      <c r="A2125" s="138" t="s">
        <v>1083</v>
      </c>
      <c r="B2125" s="138" t="s">
        <v>1189</v>
      </c>
      <c r="C2125" s="161" t="s">
        <v>1040</v>
      </c>
      <c r="D2125" s="161" t="s">
        <v>1145</v>
      </c>
      <c r="E2125" s="138" t="n">
        <v>0</v>
      </c>
      <c r="F2125" s="138" t="n">
        <v>0</v>
      </c>
      <c r="G2125" s="138" t="n">
        <v>0</v>
      </c>
      <c r="H2125" s="138" t="n">
        <v>0</v>
      </c>
      <c r="I2125" s="138" t="n">
        <v>6.96816</v>
      </c>
      <c r="J2125" s="138" t="n">
        <v>0</v>
      </c>
      <c r="K2125" s="138" t="n">
        <v>0</v>
      </c>
      <c r="L2125" s="138" t="n">
        <v>1.16994</v>
      </c>
      <c r="M2125" s="138" t="n">
        <v>0</v>
      </c>
      <c r="N2125" s="138" t="n">
        <v>0</v>
      </c>
      <c r="O2125" s="138" t="n">
        <v>0</v>
      </c>
      <c r="P2125" s="138" t="n">
        <v>0</v>
      </c>
      <c r="Q2125" s="162" t="n">
        <v>0</v>
      </c>
      <c r="R2125" s="148"/>
      <c r="S2125" s="149"/>
      <c r="T2125" s="149"/>
      <c r="U2125" s="151"/>
      <c r="V2125" s="138" t="s">
        <v>61</v>
      </c>
      <c r="W2125" s="138"/>
      <c r="X2125" s="151"/>
      <c r="Y2125" s="138" t="s">
        <v>41</v>
      </c>
      <c r="Z2125" s="151"/>
      <c r="AA2125" s="149"/>
      <c r="AB2125" s="151"/>
      <c r="AC2125" s="151"/>
      <c r="AD2125" s="150"/>
      <c r="AE2125" s="157"/>
      <c r="AF2125" s="138"/>
      <c r="AG2125" s="138"/>
      <c r="AH2125" s="138"/>
      <c r="AI2125" s="138"/>
      <c r="AJ2125" s="138"/>
      <c r="AK2125" s="12" t="s">
        <v>46</v>
      </c>
    </row>
    <row r="2126" customFormat="false" ht="13.8" hidden="false" customHeight="false" outlineLevel="0" collapsed="false">
      <c r="A2126" s="138" t="s">
        <v>1083</v>
      </c>
      <c r="B2126" s="138" t="s">
        <v>1189</v>
      </c>
      <c r="C2126" s="161" t="s">
        <v>1040</v>
      </c>
      <c r="D2126" s="161" t="s">
        <v>1146</v>
      </c>
      <c r="E2126" s="138" t="n">
        <v>0</v>
      </c>
      <c r="F2126" s="138" t="n">
        <v>0</v>
      </c>
      <c r="G2126" s="138" t="n">
        <v>0</v>
      </c>
      <c r="H2126" s="138" t="n">
        <v>0</v>
      </c>
      <c r="I2126" s="138" t="n">
        <v>6.78816</v>
      </c>
      <c r="J2126" s="138" t="n">
        <v>46.8495495510953</v>
      </c>
      <c r="K2126" s="138" t="n">
        <v>14.7381136140653</v>
      </c>
      <c r="L2126" s="138" t="n">
        <v>5.20057354654585</v>
      </c>
      <c r="M2126" s="138" t="n">
        <v>5.13554249491011</v>
      </c>
      <c r="N2126" s="138" t="n">
        <v>10.7613168443952</v>
      </c>
      <c r="O2126" s="138" t="n">
        <v>16.0337134344237</v>
      </c>
      <c r="P2126" s="138" t="n">
        <v>8.06874412511076</v>
      </c>
      <c r="Q2126" s="162" t="n">
        <v>5.43765783309937</v>
      </c>
      <c r="R2126" s="148"/>
      <c r="S2126" s="149"/>
      <c r="T2126" s="149"/>
      <c r="U2126" s="151"/>
      <c r="V2126" s="138" t="s">
        <v>61</v>
      </c>
      <c r="W2126" s="138" t="s">
        <v>40</v>
      </c>
      <c r="X2126" s="138" t="s">
        <v>40</v>
      </c>
      <c r="Y2126" s="138" t="s">
        <v>40</v>
      </c>
      <c r="Z2126" s="138" t="s">
        <v>40</v>
      </c>
      <c r="AA2126" s="138" t="s">
        <v>40</v>
      </c>
      <c r="AB2126" s="138" t="s">
        <v>40</v>
      </c>
      <c r="AC2126" s="138" t="s">
        <v>40</v>
      </c>
      <c r="AD2126" s="155" t="s">
        <v>40</v>
      </c>
      <c r="AE2126" s="157"/>
      <c r="AF2126" s="138"/>
      <c r="AG2126" s="138"/>
      <c r="AH2126" s="138"/>
      <c r="AI2126" s="138"/>
      <c r="AJ2126" s="138"/>
      <c r="AK2126" s="12" t="s">
        <v>46</v>
      </c>
    </row>
    <row r="2127" customFormat="false" ht="13.8" hidden="false" customHeight="false" outlineLevel="0" collapsed="false">
      <c r="A2127" s="138" t="s">
        <v>1083</v>
      </c>
      <c r="B2127" s="138" t="s">
        <v>1189</v>
      </c>
      <c r="C2127" s="161" t="s">
        <v>1040</v>
      </c>
      <c r="D2127" s="161" t="s">
        <v>1147</v>
      </c>
      <c r="E2127" s="138" t="n">
        <v>0</v>
      </c>
      <c r="F2127" s="138" t="n">
        <v>0</v>
      </c>
      <c r="G2127" s="138" t="n">
        <v>0</v>
      </c>
      <c r="H2127" s="138" t="n">
        <v>0</v>
      </c>
      <c r="I2127" s="138" t="n">
        <v>6.78816</v>
      </c>
      <c r="J2127" s="138" t="n">
        <v>0</v>
      </c>
      <c r="K2127" s="138" t="n">
        <v>0</v>
      </c>
      <c r="L2127" s="138" t="n">
        <v>0</v>
      </c>
      <c r="M2127" s="138" t="n">
        <v>0</v>
      </c>
      <c r="N2127" s="138" t="n">
        <v>0</v>
      </c>
      <c r="O2127" s="138" t="n">
        <v>0</v>
      </c>
      <c r="P2127" s="138" t="n">
        <v>0</v>
      </c>
      <c r="Q2127" s="162" t="n">
        <v>0</v>
      </c>
      <c r="R2127" s="148"/>
      <c r="S2127" s="149"/>
      <c r="T2127" s="149"/>
      <c r="U2127" s="151"/>
      <c r="V2127" s="138" t="s">
        <v>61</v>
      </c>
      <c r="W2127" s="138"/>
      <c r="X2127" s="151"/>
      <c r="Y2127" s="149"/>
      <c r="Z2127" s="151"/>
      <c r="AA2127" s="149"/>
      <c r="AB2127" s="151"/>
      <c r="AC2127" s="151"/>
      <c r="AD2127" s="150"/>
      <c r="AE2127" s="157"/>
      <c r="AF2127" s="138"/>
      <c r="AG2127" s="138"/>
      <c r="AH2127" s="138"/>
      <c r="AI2127" s="138"/>
      <c r="AJ2127" s="138"/>
      <c r="AK2127" s="12" t="s">
        <v>46</v>
      </c>
    </row>
    <row r="2128" customFormat="false" ht="13.8" hidden="false" customHeight="false" outlineLevel="0" collapsed="false">
      <c r="A2128" s="138" t="s">
        <v>1083</v>
      </c>
      <c r="B2128" s="138" t="s">
        <v>1189</v>
      </c>
      <c r="C2128" s="161" t="s">
        <v>1040</v>
      </c>
      <c r="D2128" s="161" t="s">
        <v>1148</v>
      </c>
      <c r="E2128" s="138" t="n">
        <v>0</v>
      </c>
      <c r="F2128" s="138" t="n">
        <v>0</v>
      </c>
      <c r="G2128" s="138" t="n">
        <v>0</v>
      </c>
      <c r="H2128" s="138" t="n">
        <v>0</v>
      </c>
      <c r="I2128" s="138" t="n">
        <v>0</v>
      </c>
      <c r="J2128" s="138" t="n">
        <v>0</v>
      </c>
      <c r="K2128" s="138" t="n">
        <v>7.69845</v>
      </c>
      <c r="L2128" s="138" t="n">
        <v>4.05885602746691</v>
      </c>
      <c r="M2128" s="138" t="n">
        <v>9.27251611437116</v>
      </c>
      <c r="N2128" s="138" t="n">
        <v>12.6210294451032</v>
      </c>
      <c r="O2128" s="138" t="n">
        <v>17.8643415655409</v>
      </c>
      <c r="P2128" s="138" t="n">
        <v>11.0385701698916</v>
      </c>
      <c r="Q2128" s="162" t="n">
        <v>7.02119980539594</v>
      </c>
      <c r="R2128" s="148"/>
      <c r="S2128" s="149"/>
      <c r="T2128" s="149"/>
      <c r="U2128" s="151"/>
      <c r="V2128" s="151"/>
      <c r="W2128" s="138"/>
      <c r="X2128" s="138" t="s">
        <v>41</v>
      </c>
      <c r="Y2128" s="138" t="s">
        <v>40</v>
      </c>
      <c r="Z2128" s="138" t="s">
        <v>40</v>
      </c>
      <c r="AA2128" s="138" t="s">
        <v>40</v>
      </c>
      <c r="AB2128" s="138" t="s">
        <v>40</v>
      </c>
      <c r="AC2128" s="138" t="s">
        <v>40</v>
      </c>
      <c r="AD2128" s="155" t="s">
        <v>40</v>
      </c>
      <c r="AE2128" s="157"/>
      <c r="AF2128" s="138"/>
      <c r="AG2128" s="138"/>
      <c r="AH2128" s="138"/>
      <c r="AI2128" s="138"/>
      <c r="AJ2128" s="138"/>
      <c r="AK2128" s="12" t="s">
        <v>46</v>
      </c>
    </row>
    <row r="2129" customFormat="false" ht="13.8" hidden="false" customHeight="false" outlineLevel="0" collapsed="false">
      <c r="A2129" s="138" t="s">
        <v>1083</v>
      </c>
      <c r="B2129" s="138" t="s">
        <v>1189</v>
      </c>
      <c r="C2129" s="161" t="s">
        <v>1040</v>
      </c>
      <c r="D2129" s="161" t="s">
        <v>1149</v>
      </c>
      <c r="E2129" s="138" t="n">
        <v>0</v>
      </c>
      <c r="F2129" s="138" t="n">
        <v>0</v>
      </c>
      <c r="G2129" s="138" t="n">
        <v>0</v>
      </c>
      <c r="H2129" s="138" t="n">
        <v>0</v>
      </c>
      <c r="I2129" s="138" t="n">
        <v>0</v>
      </c>
      <c r="J2129" s="138" t="n">
        <v>0</v>
      </c>
      <c r="K2129" s="138" t="n">
        <v>7.69845</v>
      </c>
      <c r="L2129" s="138" t="n">
        <v>0</v>
      </c>
      <c r="M2129" s="138" t="n">
        <v>0</v>
      </c>
      <c r="N2129" s="138" t="n">
        <v>0</v>
      </c>
      <c r="O2129" s="138" t="n">
        <v>0</v>
      </c>
      <c r="P2129" s="138" t="n">
        <v>0</v>
      </c>
      <c r="Q2129" s="162" t="n">
        <v>0</v>
      </c>
      <c r="R2129" s="148"/>
      <c r="S2129" s="149"/>
      <c r="T2129" s="149"/>
      <c r="U2129" s="151"/>
      <c r="V2129" s="151"/>
      <c r="W2129" s="138"/>
      <c r="X2129" s="138" t="s">
        <v>41</v>
      </c>
      <c r="Y2129" s="149"/>
      <c r="Z2129" s="151"/>
      <c r="AA2129" s="149"/>
      <c r="AB2129" s="151"/>
      <c r="AC2129" s="151"/>
      <c r="AD2129" s="150"/>
      <c r="AE2129" s="157"/>
      <c r="AF2129" s="138"/>
      <c r="AG2129" s="138"/>
      <c r="AH2129" s="138"/>
      <c r="AI2129" s="138"/>
      <c r="AJ2129" s="138"/>
      <c r="AK2129" s="12" t="s">
        <v>46</v>
      </c>
    </row>
    <row r="2130" customFormat="false" ht="13.8" hidden="false" customHeight="false" outlineLevel="0" collapsed="false">
      <c r="A2130" s="138" t="s">
        <v>1083</v>
      </c>
      <c r="B2130" s="138" t="s">
        <v>1189</v>
      </c>
      <c r="C2130" s="161" t="s">
        <v>644</v>
      </c>
      <c r="D2130" s="161" t="s">
        <v>1150</v>
      </c>
      <c r="E2130" s="138" t="n">
        <v>0</v>
      </c>
      <c r="F2130" s="138" t="n">
        <v>0</v>
      </c>
      <c r="G2130" s="138" t="n">
        <v>0</v>
      </c>
      <c r="H2130" s="138" t="n">
        <v>0</v>
      </c>
      <c r="I2130" s="138" t="n">
        <v>4.67921998214722</v>
      </c>
      <c r="J2130" s="138" t="n">
        <v>0</v>
      </c>
      <c r="K2130" s="138" t="n">
        <v>1.54680004119873</v>
      </c>
      <c r="L2130" s="138" t="n">
        <v>0</v>
      </c>
      <c r="M2130" s="138" t="n">
        <v>1.00271997451782</v>
      </c>
      <c r="N2130" s="138" t="n">
        <v>0</v>
      </c>
      <c r="O2130" s="138" t="n">
        <v>0</v>
      </c>
      <c r="P2130" s="138" t="n">
        <v>0</v>
      </c>
      <c r="Q2130" s="162" t="n">
        <v>0</v>
      </c>
      <c r="R2130" s="148"/>
      <c r="S2130" s="149"/>
      <c r="T2130" s="149"/>
      <c r="U2130" s="151"/>
      <c r="V2130" s="138" t="s">
        <v>180</v>
      </c>
      <c r="W2130" s="138"/>
      <c r="X2130" s="138" t="s">
        <v>78</v>
      </c>
      <c r="Y2130" s="149"/>
      <c r="Z2130" s="138" t="s">
        <v>180</v>
      </c>
      <c r="AA2130" s="149"/>
      <c r="AB2130" s="151"/>
      <c r="AC2130" s="151"/>
      <c r="AD2130" s="150"/>
      <c r="AE2130" s="157"/>
      <c r="AF2130" s="138"/>
      <c r="AG2130" s="138"/>
      <c r="AH2130" s="138"/>
      <c r="AI2130" s="138"/>
      <c r="AJ2130" s="138"/>
      <c r="AK2130" s="151"/>
    </row>
    <row r="2131" customFormat="false" ht="13.8" hidden="false" customHeight="false" outlineLevel="0" collapsed="false">
      <c r="A2131" s="138" t="s">
        <v>1083</v>
      </c>
      <c r="B2131" s="138" t="s">
        <v>1189</v>
      </c>
      <c r="C2131" s="161" t="s">
        <v>644</v>
      </c>
      <c r="D2131" s="161" t="s">
        <v>1151</v>
      </c>
      <c r="E2131" s="138" t="n">
        <v>0</v>
      </c>
      <c r="F2131" s="138" t="n">
        <v>0</v>
      </c>
      <c r="G2131" s="138" t="n">
        <v>0</v>
      </c>
      <c r="H2131" s="138" t="n">
        <v>0</v>
      </c>
      <c r="I2131" s="138" t="n">
        <v>4.67921998214722</v>
      </c>
      <c r="J2131" s="138" t="n">
        <v>0</v>
      </c>
      <c r="K2131" s="138" t="n">
        <v>1.54680004119873</v>
      </c>
      <c r="L2131" s="138" t="n">
        <v>0</v>
      </c>
      <c r="M2131" s="138" t="n">
        <v>0.940049976110458</v>
      </c>
      <c r="N2131" s="138" t="n">
        <v>0</v>
      </c>
      <c r="O2131" s="138" t="n">
        <v>0</v>
      </c>
      <c r="P2131" s="138" t="n">
        <v>0</v>
      </c>
      <c r="Q2131" s="162" t="n">
        <v>0</v>
      </c>
      <c r="R2131" s="148"/>
      <c r="S2131" s="149"/>
      <c r="T2131" s="149"/>
      <c r="U2131" s="151"/>
      <c r="V2131" s="138" t="s">
        <v>180</v>
      </c>
      <c r="W2131" s="138"/>
      <c r="X2131" s="138" t="s">
        <v>78</v>
      </c>
      <c r="Y2131" s="149"/>
      <c r="Z2131" s="138" t="s">
        <v>78</v>
      </c>
      <c r="AA2131" s="149"/>
      <c r="AB2131" s="151"/>
      <c r="AC2131" s="151"/>
      <c r="AD2131" s="150"/>
      <c r="AE2131" s="157"/>
      <c r="AF2131" s="138"/>
      <c r="AG2131" s="138"/>
      <c r="AH2131" s="138"/>
      <c r="AI2131" s="138"/>
      <c r="AJ2131" s="138"/>
      <c r="AK2131" s="151"/>
    </row>
    <row r="2132" customFormat="false" ht="13.8" hidden="false" customHeight="false" outlineLevel="0" collapsed="false">
      <c r="A2132" s="138" t="s">
        <v>1083</v>
      </c>
      <c r="B2132" s="138" t="s">
        <v>1189</v>
      </c>
      <c r="C2132" s="161" t="s">
        <v>644</v>
      </c>
      <c r="D2132" s="161" t="s">
        <v>1152</v>
      </c>
      <c r="E2132" s="138" t="n">
        <v>0</v>
      </c>
      <c r="F2132" s="138" t="n">
        <v>0</v>
      </c>
      <c r="G2132" s="138" t="n">
        <v>0</v>
      </c>
      <c r="H2132" s="138" t="n">
        <v>0</v>
      </c>
      <c r="I2132" s="138" t="n">
        <v>4.84036798095703</v>
      </c>
      <c r="J2132" s="138" t="n">
        <v>0</v>
      </c>
      <c r="K2132" s="138" t="n">
        <v>1.28115001916885</v>
      </c>
      <c r="L2132" s="138" t="n">
        <v>0</v>
      </c>
      <c r="M2132" s="138" t="n">
        <v>0.813899981975555</v>
      </c>
      <c r="N2132" s="138" t="n">
        <v>0</v>
      </c>
      <c r="O2132" s="138" t="n">
        <v>1.09424001693726</v>
      </c>
      <c r="P2132" s="138" t="n">
        <v>0</v>
      </c>
      <c r="Q2132" s="162" t="n">
        <v>0</v>
      </c>
      <c r="R2132" s="148"/>
      <c r="S2132" s="149"/>
      <c r="T2132" s="149"/>
      <c r="U2132" s="151"/>
      <c r="V2132" s="138" t="s">
        <v>180</v>
      </c>
      <c r="W2132" s="138"/>
      <c r="X2132" s="138" t="s">
        <v>78</v>
      </c>
      <c r="Y2132" s="149"/>
      <c r="Z2132" s="138" t="s">
        <v>78</v>
      </c>
      <c r="AA2132" s="149"/>
      <c r="AB2132" s="138" t="s">
        <v>180</v>
      </c>
      <c r="AC2132" s="151"/>
      <c r="AD2132" s="150"/>
      <c r="AE2132" s="157"/>
      <c r="AF2132" s="138"/>
      <c r="AG2132" s="138"/>
      <c r="AH2132" s="138"/>
      <c r="AI2132" s="138"/>
      <c r="AJ2132" s="138"/>
      <c r="AK2132" s="151"/>
    </row>
    <row r="2133" customFormat="false" ht="13.8" hidden="false" customHeight="false" outlineLevel="0" collapsed="false">
      <c r="A2133" s="138" t="s">
        <v>1083</v>
      </c>
      <c r="B2133" s="138" t="s">
        <v>1189</v>
      </c>
      <c r="C2133" s="161" t="s">
        <v>644</v>
      </c>
      <c r="D2133" s="161" t="s">
        <v>1153</v>
      </c>
      <c r="E2133" s="138" t="n">
        <v>0</v>
      </c>
      <c r="F2133" s="138" t="n">
        <v>0</v>
      </c>
      <c r="G2133" s="138" t="n">
        <v>0</v>
      </c>
      <c r="H2133" s="138" t="n">
        <v>0</v>
      </c>
      <c r="I2133" s="138" t="n">
        <v>4.84036798095703</v>
      </c>
      <c r="J2133" s="138" t="n">
        <v>0</v>
      </c>
      <c r="K2133" s="138" t="n">
        <v>1.36656002044678</v>
      </c>
      <c r="L2133" s="138" t="n">
        <v>0</v>
      </c>
      <c r="M2133" s="138" t="n">
        <v>0.813899981975555</v>
      </c>
      <c r="N2133" s="138" t="n">
        <v>0</v>
      </c>
      <c r="O2133" s="138" t="n">
        <v>1.09424001693726</v>
      </c>
      <c r="P2133" s="138" t="n">
        <v>0</v>
      </c>
      <c r="Q2133" s="162" t="n">
        <v>0</v>
      </c>
      <c r="R2133" s="148"/>
      <c r="S2133" s="149"/>
      <c r="T2133" s="149"/>
      <c r="U2133" s="151"/>
      <c r="V2133" s="138" t="s">
        <v>180</v>
      </c>
      <c r="W2133" s="138"/>
      <c r="X2133" s="138" t="s">
        <v>180</v>
      </c>
      <c r="Y2133" s="149"/>
      <c r="Z2133" s="138" t="s">
        <v>78</v>
      </c>
      <c r="AA2133" s="149"/>
      <c r="AB2133" s="138" t="s">
        <v>180</v>
      </c>
      <c r="AC2133" s="151"/>
      <c r="AD2133" s="150"/>
      <c r="AE2133" s="157"/>
      <c r="AF2133" s="138"/>
      <c r="AG2133" s="138"/>
      <c r="AH2133" s="138"/>
      <c r="AI2133" s="138"/>
      <c r="AJ2133" s="138"/>
      <c r="AK2133" s="151"/>
    </row>
    <row r="2134" customFormat="false" ht="13.8" hidden="false" customHeight="false" outlineLevel="0" collapsed="false">
      <c r="A2134" s="138" t="s">
        <v>1083</v>
      </c>
      <c r="B2134" s="138" t="s">
        <v>1189</v>
      </c>
      <c r="C2134" s="161" t="s">
        <v>644</v>
      </c>
      <c r="D2134" s="161" t="s">
        <v>1032</v>
      </c>
      <c r="E2134" s="138" t="n">
        <v>0</v>
      </c>
      <c r="F2134" s="138" t="n">
        <v>0</v>
      </c>
      <c r="G2134" s="138" t="n">
        <v>0</v>
      </c>
      <c r="H2134" s="138" t="n">
        <v>0</v>
      </c>
      <c r="I2134" s="138" t="n">
        <v>5.89274402618408</v>
      </c>
      <c r="J2134" s="138" t="n">
        <v>0</v>
      </c>
      <c r="K2134" s="138" t="n">
        <v>4.17344995737076</v>
      </c>
      <c r="L2134" s="138" t="n">
        <v>0</v>
      </c>
      <c r="M2134" s="138" t="n">
        <v>0.930559997558594</v>
      </c>
      <c r="N2134" s="138" t="n">
        <v>0</v>
      </c>
      <c r="O2134" s="138" t="n">
        <v>0</v>
      </c>
      <c r="P2134" s="138" t="n">
        <v>0</v>
      </c>
      <c r="Q2134" s="162" t="n">
        <v>0</v>
      </c>
      <c r="R2134" s="148"/>
      <c r="S2134" s="149"/>
      <c r="T2134" s="149"/>
      <c r="U2134" s="151"/>
      <c r="V2134" s="138" t="s">
        <v>180</v>
      </c>
      <c r="W2134" s="138"/>
      <c r="X2134" s="138" t="s">
        <v>78</v>
      </c>
      <c r="Y2134" s="149"/>
      <c r="Z2134" s="138" t="s">
        <v>180</v>
      </c>
      <c r="AA2134" s="149"/>
      <c r="AB2134" s="151"/>
      <c r="AC2134" s="151"/>
      <c r="AD2134" s="150"/>
      <c r="AE2134" s="157"/>
      <c r="AF2134" s="138"/>
      <c r="AG2134" s="138"/>
      <c r="AH2134" s="138"/>
      <c r="AI2134" s="138"/>
      <c r="AJ2134" s="138"/>
      <c r="AK2134" s="151"/>
    </row>
    <row r="2135" customFormat="false" ht="13.8" hidden="false" customHeight="false" outlineLevel="0" collapsed="false">
      <c r="A2135" s="138" t="s">
        <v>1083</v>
      </c>
      <c r="B2135" s="138" t="s">
        <v>1189</v>
      </c>
      <c r="C2135" s="161" t="s">
        <v>644</v>
      </c>
      <c r="D2135" s="161" t="s">
        <v>1033</v>
      </c>
      <c r="E2135" s="138" t="n">
        <v>0</v>
      </c>
      <c r="F2135" s="138" t="n">
        <v>0</v>
      </c>
      <c r="G2135" s="138" t="n">
        <v>0</v>
      </c>
      <c r="H2135" s="138" t="n">
        <v>0</v>
      </c>
      <c r="I2135" s="138" t="n">
        <v>5.89274402618408</v>
      </c>
      <c r="J2135" s="138" t="n">
        <v>0</v>
      </c>
      <c r="K2135" s="138" t="n">
        <v>4.17344995737076</v>
      </c>
      <c r="L2135" s="138" t="n">
        <v>0</v>
      </c>
      <c r="M2135" s="138" t="n">
        <v>0.872399997711182</v>
      </c>
      <c r="N2135" s="138" t="n">
        <v>0</v>
      </c>
      <c r="O2135" s="138" t="n">
        <v>0</v>
      </c>
      <c r="P2135" s="138" t="n">
        <v>0</v>
      </c>
      <c r="Q2135" s="162" t="n">
        <v>0</v>
      </c>
      <c r="R2135" s="148"/>
      <c r="S2135" s="149"/>
      <c r="T2135" s="149"/>
      <c r="U2135" s="151"/>
      <c r="V2135" s="138" t="s">
        <v>180</v>
      </c>
      <c r="W2135" s="138"/>
      <c r="X2135" s="138" t="s">
        <v>78</v>
      </c>
      <c r="Y2135" s="149"/>
      <c r="Z2135" s="138" t="s">
        <v>78</v>
      </c>
      <c r="AA2135" s="149"/>
      <c r="AB2135" s="151"/>
      <c r="AC2135" s="151"/>
      <c r="AD2135" s="150"/>
      <c r="AE2135" s="157"/>
      <c r="AF2135" s="138"/>
      <c r="AG2135" s="138"/>
      <c r="AH2135" s="138"/>
      <c r="AI2135" s="138"/>
      <c r="AJ2135" s="138"/>
      <c r="AK2135" s="151"/>
    </row>
    <row r="2136" customFormat="false" ht="13.8" hidden="false" customHeight="false" outlineLevel="0" collapsed="false">
      <c r="A2136" s="138" t="s">
        <v>1083</v>
      </c>
      <c r="B2136" s="138" t="s">
        <v>1189</v>
      </c>
      <c r="C2136" s="161" t="s">
        <v>644</v>
      </c>
      <c r="D2136" s="161" t="s">
        <v>1034</v>
      </c>
      <c r="E2136" s="138" t="n">
        <v>0</v>
      </c>
      <c r="F2136" s="138" t="n">
        <v>0</v>
      </c>
      <c r="G2136" s="138" t="n">
        <v>0</v>
      </c>
      <c r="H2136" s="138" t="n">
        <v>0</v>
      </c>
      <c r="I2136" s="138" t="n">
        <v>5.85561603927612</v>
      </c>
      <c r="J2136" s="138" t="n">
        <v>0</v>
      </c>
      <c r="K2136" s="138" t="n">
        <v>3.63180001974106</v>
      </c>
      <c r="L2136" s="138" t="n">
        <v>0.927449995279312</v>
      </c>
      <c r="M2136" s="138" t="n">
        <v>0</v>
      </c>
      <c r="N2136" s="138" t="n">
        <v>0</v>
      </c>
      <c r="O2136" s="138" t="n">
        <v>1.09696001052856</v>
      </c>
      <c r="P2136" s="138" t="n">
        <v>0</v>
      </c>
      <c r="Q2136" s="162" t="n">
        <v>0</v>
      </c>
      <c r="R2136" s="148"/>
      <c r="S2136" s="149"/>
      <c r="T2136" s="149"/>
      <c r="U2136" s="151"/>
      <c r="V2136" s="138" t="s">
        <v>180</v>
      </c>
      <c r="W2136" s="138"/>
      <c r="X2136" s="138" t="s">
        <v>78</v>
      </c>
      <c r="Y2136" s="138" t="s">
        <v>78</v>
      </c>
      <c r="Z2136" s="151"/>
      <c r="AA2136" s="149"/>
      <c r="AB2136" s="138" t="s">
        <v>180</v>
      </c>
      <c r="AC2136" s="151"/>
      <c r="AD2136" s="150"/>
      <c r="AE2136" s="157"/>
      <c r="AF2136" s="138"/>
      <c r="AG2136" s="138"/>
      <c r="AH2136" s="138"/>
      <c r="AI2136" s="138"/>
      <c r="AJ2136" s="138"/>
      <c r="AK2136" s="151"/>
    </row>
    <row r="2137" customFormat="false" ht="13.8" hidden="false" customHeight="false" outlineLevel="0" collapsed="false">
      <c r="A2137" s="138" t="s">
        <v>1083</v>
      </c>
      <c r="B2137" s="138" t="s">
        <v>1189</v>
      </c>
      <c r="C2137" s="161" t="s">
        <v>644</v>
      </c>
      <c r="D2137" s="161" t="s">
        <v>1035</v>
      </c>
      <c r="E2137" s="138" t="n">
        <v>0</v>
      </c>
      <c r="F2137" s="138" t="n">
        <v>0</v>
      </c>
      <c r="G2137" s="138" t="n">
        <v>0</v>
      </c>
      <c r="H2137" s="138" t="n">
        <v>0</v>
      </c>
      <c r="I2137" s="138" t="n">
        <v>5.85561603927612</v>
      </c>
      <c r="J2137" s="138" t="n">
        <v>0</v>
      </c>
      <c r="K2137" s="138" t="n">
        <v>3.87392002105713</v>
      </c>
      <c r="L2137" s="138" t="n">
        <v>0.927449995279312</v>
      </c>
      <c r="M2137" s="138" t="n">
        <v>0</v>
      </c>
      <c r="N2137" s="138" t="n">
        <v>0</v>
      </c>
      <c r="O2137" s="138" t="n">
        <v>1.09696001052856</v>
      </c>
      <c r="P2137" s="138" t="n">
        <v>0</v>
      </c>
      <c r="Q2137" s="162" t="n">
        <v>0</v>
      </c>
      <c r="R2137" s="148"/>
      <c r="S2137" s="149"/>
      <c r="T2137" s="149"/>
      <c r="U2137" s="151"/>
      <c r="V2137" s="138" t="s">
        <v>180</v>
      </c>
      <c r="W2137" s="138"/>
      <c r="X2137" s="138" t="s">
        <v>180</v>
      </c>
      <c r="Y2137" s="138" t="s">
        <v>78</v>
      </c>
      <c r="Z2137" s="151"/>
      <c r="AA2137" s="149"/>
      <c r="AB2137" s="138" t="s">
        <v>180</v>
      </c>
      <c r="AC2137" s="151"/>
      <c r="AD2137" s="150"/>
      <c r="AE2137" s="157"/>
      <c r="AF2137" s="138"/>
      <c r="AG2137" s="138"/>
      <c r="AH2137" s="138"/>
      <c r="AI2137" s="138"/>
      <c r="AJ2137" s="138"/>
      <c r="AK2137" s="151"/>
    </row>
    <row r="2138" customFormat="false" ht="13.8" hidden="false" customHeight="false" outlineLevel="0" collapsed="false">
      <c r="A2138" s="138" t="s">
        <v>1154</v>
      </c>
      <c r="B2138" s="138" t="s">
        <v>1189</v>
      </c>
      <c r="C2138" s="161" t="s">
        <v>644</v>
      </c>
      <c r="D2138" s="161" t="s">
        <v>1155</v>
      </c>
      <c r="E2138" s="138" t="n">
        <v>3.60732098395211</v>
      </c>
      <c r="F2138" s="138" t="n">
        <v>9.44897811976121</v>
      </c>
      <c r="G2138" s="138" t="n">
        <v>36.8282845406449</v>
      </c>
      <c r="H2138" s="138" t="n">
        <v>65.0069641244892</v>
      </c>
      <c r="I2138" s="138" t="n">
        <v>59.2499520885665</v>
      </c>
      <c r="J2138" s="138" t="n">
        <v>18.0486816656911</v>
      </c>
      <c r="K2138" s="138" t="n">
        <v>10.3449944278863</v>
      </c>
      <c r="L2138" s="138" t="n">
        <v>8.54684420241515</v>
      </c>
      <c r="M2138" s="138" t="n">
        <v>8.58267083235377</v>
      </c>
      <c r="N2138" s="138" t="n">
        <v>17.2190267649171</v>
      </c>
      <c r="O2138" s="138" t="n">
        <v>19.5020652403819</v>
      </c>
      <c r="P2138" s="138" t="n">
        <v>9.7700746982862</v>
      </c>
      <c r="Q2138" s="162" t="n">
        <v>5.31125651324249</v>
      </c>
      <c r="R2138" s="157" t="s">
        <v>40</v>
      </c>
      <c r="S2138" s="138" t="s">
        <v>40</v>
      </c>
      <c r="T2138" s="138" t="s">
        <v>40</v>
      </c>
      <c r="U2138" s="138" t="s">
        <v>40</v>
      </c>
      <c r="V2138" s="138" t="s">
        <v>40</v>
      </c>
      <c r="W2138" s="138" t="s">
        <v>40</v>
      </c>
      <c r="X2138" s="138" t="s">
        <v>40</v>
      </c>
      <c r="Y2138" s="138" t="s">
        <v>40</v>
      </c>
      <c r="Z2138" s="138" t="s">
        <v>40</v>
      </c>
      <c r="AA2138" s="138" t="s">
        <v>40</v>
      </c>
      <c r="AB2138" s="138" t="s">
        <v>40</v>
      </c>
      <c r="AC2138" s="138" t="s">
        <v>40</v>
      </c>
      <c r="AD2138" s="155" t="s">
        <v>40</v>
      </c>
      <c r="AE2138" s="157"/>
      <c r="AF2138" s="138"/>
      <c r="AG2138" s="138"/>
      <c r="AH2138" s="138"/>
      <c r="AI2138" s="138"/>
      <c r="AJ2138" s="138"/>
      <c r="AK2138" s="12" t="s">
        <v>65</v>
      </c>
    </row>
    <row r="2139" customFormat="false" ht="13.8" hidden="false" customHeight="false" outlineLevel="0" collapsed="false">
      <c r="A2139" s="138" t="s">
        <v>1154</v>
      </c>
      <c r="B2139" s="138" t="s">
        <v>1189</v>
      </c>
      <c r="C2139" s="161" t="s">
        <v>644</v>
      </c>
      <c r="D2139" s="161" t="s">
        <v>1031</v>
      </c>
      <c r="E2139" s="138" t="n">
        <v>2.76185126080695</v>
      </c>
      <c r="F2139" s="138" t="n">
        <v>9.44205472237911</v>
      </c>
      <c r="G2139" s="138" t="n">
        <v>37.2227260439408</v>
      </c>
      <c r="H2139" s="138" t="n">
        <v>67.0566391713061</v>
      </c>
      <c r="I2139" s="138" t="n">
        <v>91.436461678291</v>
      </c>
      <c r="J2139" s="138" t="n">
        <v>57.7610647082864</v>
      </c>
      <c r="K2139" s="138" t="n">
        <v>27.400200023196</v>
      </c>
      <c r="L2139" s="138" t="n">
        <v>7.98743778701675</v>
      </c>
      <c r="M2139" s="138" t="n">
        <v>7.69389380329036</v>
      </c>
      <c r="N2139" s="138" t="n">
        <v>11.3927162517502</v>
      </c>
      <c r="O2139" s="138" t="n">
        <v>19.8821014357878</v>
      </c>
      <c r="P2139" s="138" t="n">
        <v>11.6376382696465</v>
      </c>
      <c r="Q2139" s="162" t="n">
        <v>7.20339666879934</v>
      </c>
      <c r="R2139" s="157" t="s">
        <v>40</v>
      </c>
      <c r="S2139" s="138" t="s">
        <v>40</v>
      </c>
      <c r="T2139" s="138" t="s">
        <v>40</v>
      </c>
      <c r="U2139" s="138" t="s">
        <v>40</v>
      </c>
      <c r="V2139" s="138" t="s">
        <v>40</v>
      </c>
      <c r="W2139" s="138" t="s">
        <v>40</v>
      </c>
      <c r="X2139" s="138" t="s">
        <v>40</v>
      </c>
      <c r="Y2139" s="138" t="s">
        <v>40</v>
      </c>
      <c r="Z2139" s="138" t="s">
        <v>40</v>
      </c>
      <c r="AA2139" s="138" t="s">
        <v>40</v>
      </c>
      <c r="AB2139" s="138" t="s">
        <v>40</v>
      </c>
      <c r="AC2139" s="138" t="s">
        <v>40</v>
      </c>
      <c r="AD2139" s="155" t="s">
        <v>40</v>
      </c>
      <c r="AE2139" s="157"/>
      <c r="AF2139" s="138"/>
      <c r="AG2139" s="138"/>
      <c r="AH2139" s="138"/>
      <c r="AI2139" s="138"/>
      <c r="AJ2139" s="138"/>
      <c r="AK2139" s="12" t="s">
        <v>65</v>
      </c>
    </row>
    <row r="2140" customFormat="false" ht="13.8" hidden="false" customHeight="false" outlineLevel="0" collapsed="false">
      <c r="A2140" s="138" t="s">
        <v>1083</v>
      </c>
      <c r="B2140" s="138" t="s">
        <v>1189</v>
      </c>
      <c r="C2140" s="161" t="s">
        <v>1066</v>
      </c>
      <c r="D2140" s="161" t="s">
        <v>1156</v>
      </c>
      <c r="E2140" s="138" t="n">
        <v>0</v>
      </c>
      <c r="F2140" s="138" t="n">
        <v>0</v>
      </c>
      <c r="G2140" s="138" t="n">
        <v>0</v>
      </c>
      <c r="H2140" s="138" t="n">
        <v>0</v>
      </c>
      <c r="I2140" s="138" t="n">
        <v>0</v>
      </c>
      <c r="J2140" s="138" t="n">
        <v>0</v>
      </c>
      <c r="K2140" s="138" t="n">
        <v>0</v>
      </c>
      <c r="L2140" s="138" t="n">
        <v>0</v>
      </c>
      <c r="M2140" s="138" t="n">
        <v>13.0311</v>
      </c>
      <c r="N2140" s="138" t="n">
        <v>0</v>
      </c>
      <c r="O2140" s="138" t="n">
        <v>0</v>
      </c>
      <c r="P2140" s="138" t="n">
        <v>0</v>
      </c>
      <c r="Q2140" s="162" t="n">
        <v>0</v>
      </c>
      <c r="R2140" s="157"/>
      <c r="S2140" s="138"/>
      <c r="T2140" s="138"/>
      <c r="U2140" s="138"/>
      <c r="V2140" s="138"/>
      <c r="W2140" s="138"/>
      <c r="X2140" s="138"/>
      <c r="Y2140" s="138"/>
      <c r="Z2140" s="138" t="s">
        <v>107</v>
      </c>
      <c r="AA2140" s="138"/>
      <c r="AB2140" s="138"/>
      <c r="AC2140" s="138"/>
      <c r="AD2140" s="155"/>
      <c r="AE2140" s="157"/>
      <c r="AF2140" s="138"/>
      <c r="AG2140" s="138"/>
      <c r="AH2140" s="138"/>
      <c r="AI2140" s="138"/>
      <c r="AJ2140" s="138"/>
      <c r="AK2140" s="151"/>
    </row>
    <row r="2141" customFormat="false" ht="13.8" hidden="false" customHeight="false" outlineLevel="0" collapsed="false">
      <c r="A2141" s="138" t="s">
        <v>1083</v>
      </c>
      <c r="B2141" s="138" t="s">
        <v>1189</v>
      </c>
      <c r="C2141" s="161" t="s">
        <v>1066</v>
      </c>
      <c r="D2141" s="161" t="s">
        <v>1157</v>
      </c>
      <c r="E2141" s="138" t="n">
        <v>0</v>
      </c>
      <c r="F2141" s="138" t="n">
        <v>0</v>
      </c>
      <c r="G2141" s="138" t="n">
        <v>0</v>
      </c>
      <c r="H2141" s="138" t="n">
        <v>0</v>
      </c>
      <c r="I2141" s="138" t="n">
        <v>0</v>
      </c>
      <c r="J2141" s="138" t="n">
        <v>0</v>
      </c>
      <c r="K2141" s="138" t="n">
        <v>0</v>
      </c>
      <c r="L2141" s="138" t="n">
        <v>0</v>
      </c>
      <c r="M2141" s="138" t="n">
        <v>9.73728</v>
      </c>
      <c r="N2141" s="138" t="n">
        <v>0</v>
      </c>
      <c r="O2141" s="138" t="n">
        <v>0</v>
      </c>
      <c r="P2141" s="138" t="n">
        <v>0</v>
      </c>
      <c r="Q2141" s="162" t="n">
        <v>0</v>
      </c>
      <c r="R2141" s="157"/>
      <c r="S2141" s="138"/>
      <c r="T2141" s="138"/>
      <c r="U2141" s="138"/>
      <c r="V2141" s="138"/>
      <c r="W2141" s="138"/>
      <c r="X2141" s="138"/>
      <c r="Y2141" s="138"/>
      <c r="Z2141" s="138" t="s">
        <v>107</v>
      </c>
      <c r="AA2141" s="138"/>
      <c r="AB2141" s="138"/>
      <c r="AC2141" s="138"/>
      <c r="AD2141" s="155"/>
      <c r="AE2141" s="157"/>
      <c r="AF2141" s="138"/>
      <c r="AG2141" s="138"/>
      <c r="AH2141" s="138"/>
      <c r="AI2141" s="138"/>
      <c r="AJ2141" s="138"/>
      <c r="AK2141" s="151"/>
    </row>
    <row r="2142" customFormat="false" ht="13.8" hidden="false" customHeight="false" outlineLevel="0" collapsed="false">
      <c r="A2142" s="138" t="s">
        <v>1083</v>
      </c>
      <c r="B2142" s="138" t="s">
        <v>1189</v>
      </c>
      <c r="C2142" s="161" t="s">
        <v>1066</v>
      </c>
      <c r="D2142" s="161" t="s">
        <v>1158</v>
      </c>
      <c r="E2142" s="138" t="n">
        <v>0</v>
      </c>
      <c r="F2142" s="138" t="n">
        <v>0</v>
      </c>
      <c r="G2142" s="138" t="n">
        <v>0</v>
      </c>
      <c r="H2142" s="138" t="n">
        <v>0</v>
      </c>
      <c r="I2142" s="138" t="n">
        <v>0</v>
      </c>
      <c r="J2142" s="138" t="n">
        <v>0</v>
      </c>
      <c r="K2142" s="138" t="n">
        <v>0</v>
      </c>
      <c r="L2142" s="138" t="n">
        <v>0</v>
      </c>
      <c r="M2142" s="138" t="n">
        <v>14.48964</v>
      </c>
      <c r="N2142" s="138" t="n">
        <v>0</v>
      </c>
      <c r="O2142" s="138" t="n">
        <v>0</v>
      </c>
      <c r="P2142" s="138" t="n">
        <v>0</v>
      </c>
      <c r="Q2142" s="162" t="n">
        <v>0</v>
      </c>
      <c r="R2142" s="157"/>
      <c r="S2142" s="138"/>
      <c r="T2142" s="138"/>
      <c r="U2142" s="138"/>
      <c r="V2142" s="138"/>
      <c r="W2142" s="138"/>
      <c r="X2142" s="138"/>
      <c r="Y2142" s="138"/>
      <c r="Z2142" s="138" t="s">
        <v>107</v>
      </c>
      <c r="AA2142" s="138"/>
      <c r="AB2142" s="138"/>
      <c r="AC2142" s="138"/>
      <c r="AD2142" s="155"/>
      <c r="AE2142" s="157"/>
      <c r="AF2142" s="138"/>
      <c r="AG2142" s="138"/>
      <c r="AH2142" s="138"/>
      <c r="AI2142" s="138"/>
      <c r="AJ2142" s="138"/>
      <c r="AK2142" s="151"/>
    </row>
    <row r="2143" customFormat="false" ht="13.8" hidden="false" customHeight="false" outlineLevel="0" collapsed="false">
      <c r="A2143" s="138" t="s">
        <v>1083</v>
      </c>
      <c r="B2143" s="138" t="s">
        <v>1189</v>
      </c>
      <c r="C2143" s="161" t="s">
        <v>1066</v>
      </c>
      <c r="D2143" s="161" t="s">
        <v>1159</v>
      </c>
      <c r="E2143" s="138" t="n">
        <v>0</v>
      </c>
      <c r="F2143" s="138" t="n">
        <v>0</v>
      </c>
      <c r="G2143" s="138" t="n">
        <v>0</v>
      </c>
      <c r="H2143" s="138" t="n">
        <v>0</v>
      </c>
      <c r="I2143" s="138" t="n">
        <v>0</v>
      </c>
      <c r="J2143" s="138" t="n">
        <v>0</v>
      </c>
      <c r="K2143" s="138" t="n">
        <v>0</v>
      </c>
      <c r="L2143" s="138" t="n">
        <v>0</v>
      </c>
      <c r="M2143" s="138" t="n">
        <v>10.68462</v>
      </c>
      <c r="N2143" s="138" t="n">
        <v>0</v>
      </c>
      <c r="O2143" s="138" t="n">
        <v>0</v>
      </c>
      <c r="P2143" s="138" t="n">
        <v>0</v>
      </c>
      <c r="Q2143" s="162" t="n">
        <v>0</v>
      </c>
      <c r="R2143" s="157"/>
      <c r="S2143" s="138"/>
      <c r="T2143" s="138"/>
      <c r="U2143" s="138"/>
      <c r="V2143" s="138"/>
      <c r="W2143" s="138"/>
      <c r="X2143" s="138"/>
      <c r="Y2143" s="138"/>
      <c r="Z2143" s="138" t="s">
        <v>107</v>
      </c>
      <c r="AA2143" s="138"/>
      <c r="AB2143" s="138"/>
      <c r="AC2143" s="138"/>
      <c r="AD2143" s="155"/>
      <c r="AE2143" s="157"/>
      <c r="AF2143" s="138"/>
      <c r="AG2143" s="138"/>
      <c r="AH2143" s="138"/>
      <c r="AI2143" s="138"/>
      <c r="AJ2143" s="138"/>
      <c r="AK2143" s="151"/>
    </row>
    <row r="2144" customFormat="false" ht="13.8" hidden="false" customHeight="false" outlineLevel="0" collapsed="false">
      <c r="A2144" s="138" t="s">
        <v>1083</v>
      </c>
      <c r="B2144" s="138" t="s">
        <v>1189</v>
      </c>
      <c r="C2144" s="161" t="s">
        <v>1066</v>
      </c>
      <c r="D2144" s="161" t="s">
        <v>1160</v>
      </c>
      <c r="E2144" s="138" t="n">
        <v>0</v>
      </c>
      <c r="F2144" s="138" t="n">
        <v>0</v>
      </c>
      <c r="G2144" s="138" t="n">
        <v>0</v>
      </c>
      <c r="H2144" s="138" t="n">
        <v>0</v>
      </c>
      <c r="I2144" s="138" t="n">
        <v>0</v>
      </c>
      <c r="J2144" s="138" t="n">
        <v>0</v>
      </c>
      <c r="K2144" s="138" t="n">
        <v>0</v>
      </c>
      <c r="L2144" s="138" t="n">
        <v>0</v>
      </c>
      <c r="M2144" s="138" t="n">
        <v>13.60368</v>
      </c>
      <c r="N2144" s="138" t="n">
        <v>0</v>
      </c>
      <c r="O2144" s="138" t="n">
        <v>0</v>
      </c>
      <c r="P2144" s="138" t="n">
        <v>0</v>
      </c>
      <c r="Q2144" s="162" t="n">
        <v>0</v>
      </c>
      <c r="R2144" s="157"/>
      <c r="S2144" s="138"/>
      <c r="T2144" s="138"/>
      <c r="U2144" s="138"/>
      <c r="V2144" s="138"/>
      <c r="W2144" s="138"/>
      <c r="X2144" s="138"/>
      <c r="Y2144" s="138"/>
      <c r="Z2144" s="138" t="s">
        <v>107</v>
      </c>
      <c r="AA2144" s="138"/>
      <c r="AB2144" s="138"/>
      <c r="AC2144" s="138"/>
      <c r="AD2144" s="155"/>
      <c r="AE2144" s="157"/>
      <c r="AF2144" s="138"/>
      <c r="AG2144" s="138"/>
      <c r="AH2144" s="138"/>
      <c r="AI2144" s="138"/>
      <c r="AJ2144" s="138"/>
      <c r="AK2144" s="151"/>
    </row>
    <row r="2145" customFormat="false" ht="13.8" hidden="false" customHeight="false" outlineLevel="0" collapsed="false">
      <c r="A2145" s="138" t="s">
        <v>1083</v>
      </c>
      <c r="B2145" s="138" t="s">
        <v>1189</v>
      </c>
      <c r="C2145" s="161" t="s">
        <v>1066</v>
      </c>
      <c r="D2145" s="161" t="s">
        <v>1161</v>
      </c>
      <c r="E2145" s="138" t="n">
        <v>0</v>
      </c>
      <c r="F2145" s="138" t="n">
        <v>0</v>
      </c>
      <c r="G2145" s="138" t="n">
        <v>0</v>
      </c>
      <c r="H2145" s="138" t="n">
        <v>0</v>
      </c>
      <c r="I2145" s="138" t="n">
        <v>0</v>
      </c>
      <c r="J2145" s="138" t="n">
        <v>0</v>
      </c>
      <c r="K2145" s="138" t="n">
        <v>0</v>
      </c>
      <c r="L2145" s="138" t="n">
        <v>0</v>
      </c>
      <c r="M2145" s="138" t="n">
        <v>9.87768</v>
      </c>
      <c r="N2145" s="138" t="n">
        <v>0</v>
      </c>
      <c r="O2145" s="138" t="n">
        <v>0</v>
      </c>
      <c r="P2145" s="138" t="n">
        <v>0</v>
      </c>
      <c r="Q2145" s="162" t="n">
        <v>0</v>
      </c>
      <c r="R2145" s="157"/>
      <c r="S2145" s="138"/>
      <c r="T2145" s="138"/>
      <c r="U2145" s="138"/>
      <c r="V2145" s="138"/>
      <c r="W2145" s="138"/>
      <c r="X2145" s="138"/>
      <c r="Y2145" s="138"/>
      <c r="Z2145" s="138" t="s">
        <v>107</v>
      </c>
      <c r="AA2145" s="138"/>
      <c r="AB2145" s="138"/>
      <c r="AC2145" s="138"/>
      <c r="AD2145" s="155"/>
      <c r="AE2145" s="157"/>
      <c r="AF2145" s="138"/>
      <c r="AG2145" s="138"/>
      <c r="AH2145" s="138"/>
      <c r="AI2145" s="138"/>
      <c r="AJ2145" s="138"/>
      <c r="AK2145" s="151"/>
    </row>
    <row r="2146" customFormat="false" ht="13.8" hidden="false" customHeight="false" outlineLevel="0" collapsed="false">
      <c r="A2146" s="138" t="s">
        <v>1083</v>
      </c>
      <c r="B2146" s="138" t="s">
        <v>1189</v>
      </c>
      <c r="C2146" s="161" t="s">
        <v>1066</v>
      </c>
      <c r="D2146" s="161" t="s">
        <v>1162</v>
      </c>
      <c r="E2146" s="138" t="n">
        <v>0</v>
      </c>
      <c r="F2146" s="138" t="n">
        <v>0</v>
      </c>
      <c r="G2146" s="138" t="n">
        <v>0</v>
      </c>
      <c r="H2146" s="138" t="n">
        <v>0</v>
      </c>
      <c r="I2146" s="138" t="n">
        <v>0</v>
      </c>
      <c r="J2146" s="138" t="n">
        <v>0</v>
      </c>
      <c r="K2146" s="138" t="n">
        <v>0</v>
      </c>
      <c r="L2146" s="138" t="n">
        <v>0</v>
      </c>
      <c r="M2146" s="138" t="n">
        <v>15.17274</v>
      </c>
      <c r="N2146" s="138" t="n">
        <v>0</v>
      </c>
      <c r="O2146" s="138" t="n">
        <v>0</v>
      </c>
      <c r="P2146" s="138" t="n">
        <v>0</v>
      </c>
      <c r="Q2146" s="162" t="n">
        <v>0</v>
      </c>
      <c r="R2146" s="157"/>
      <c r="S2146" s="138"/>
      <c r="T2146" s="138"/>
      <c r="U2146" s="138"/>
      <c r="V2146" s="138"/>
      <c r="W2146" s="138"/>
      <c r="X2146" s="138"/>
      <c r="Y2146" s="138"/>
      <c r="Z2146" s="138" t="s">
        <v>107</v>
      </c>
      <c r="AA2146" s="138"/>
      <c r="AB2146" s="138"/>
      <c r="AC2146" s="138"/>
      <c r="AD2146" s="155"/>
      <c r="AE2146" s="157"/>
      <c r="AF2146" s="138"/>
      <c r="AG2146" s="138"/>
      <c r="AH2146" s="138"/>
      <c r="AI2146" s="138"/>
      <c r="AJ2146" s="138"/>
      <c r="AK2146" s="151"/>
    </row>
    <row r="2147" customFormat="false" ht="13.8" hidden="false" customHeight="false" outlineLevel="0" collapsed="false">
      <c r="A2147" s="138" t="s">
        <v>1083</v>
      </c>
      <c r="B2147" s="138" t="s">
        <v>1189</v>
      </c>
      <c r="C2147" s="161" t="s">
        <v>1066</v>
      </c>
      <c r="D2147" s="161" t="s">
        <v>1163</v>
      </c>
      <c r="E2147" s="138" t="n">
        <v>0</v>
      </c>
      <c r="F2147" s="138" t="n">
        <v>0</v>
      </c>
      <c r="G2147" s="138" t="n">
        <v>0</v>
      </c>
      <c r="H2147" s="138" t="n">
        <v>0</v>
      </c>
      <c r="I2147" s="138" t="n">
        <v>0</v>
      </c>
      <c r="J2147" s="138" t="n">
        <v>0</v>
      </c>
      <c r="K2147" s="138" t="n">
        <v>0</v>
      </c>
      <c r="L2147" s="138" t="n">
        <v>0</v>
      </c>
      <c r="M2147" s="138" t="n">
        <v>10.82556</v>
      </c>
      <c r="N2147" s="138" t="n">
        <v>0</v>
      </c>
      <c r="O2147" s="138" t="n">
        <v>0</v>
      </c>
      <c r="P2147" s="138" t="n">
        <v>0</v>
      </c>
      <c r="Q2147" s="162" t="n">
        <v>0</v>
      </c>
      <c r="R2147" s="157"/>
      <c r="S2147" s="138"/>
      <c r="T2147" s="138"/>
      <c r="U2147" s="138"/>
      <c r="V2147" s="138"/>
      <c r="W2147" s="138"/>
      <c r="X2147" s="138"/>
      <c r="Y2147" s="138"/>
      <c r="Z2147" s="138" t="s">
        <v>107</v>
      </c>
      <c r="AA2147" s="138"/>
      <c r="AB2147" s="138"/>
      <c r="AC2147" s="138"/>
      <c r="AD2147" s="155"/>
      <c r="AE2147" s="157"/>
      <c r="AF2147" s="138"/>
      <c r="AG2147" s="138"/>
      <c r="AH2147" s="138"/>
      <c r="AI2147" s="138"/>
      <c r="AJ2147" s="138"/>
      <c r="AK2147" s="151"/>
    </row>
    <row r="2148" customFormat="false" ht="13.8" hidden="false" customHeight="false" outlineLevel="0" collapsed="false">
      <c r="A2148" s="138" t="s">
        <v>1083</v>
      </c>
      <c r="B2148" s="138" t="s">
        <v>1189</v>
      </c>
      <c r="C2148" s="161" t="s">
        <v>1066</v>
      </c>
      <c r="D2148" s="161" t="s">
        <v>1164</v>
      </c>
      <c r="E2148" s="138" t="n">
        <v>0</v>
      </c>
      <c r="F2148" s="138" t="n">
        <v>0</v>
      </c>
      <c r="G2148" s="138" t="n">
        <v>0</v>
      </c>
      <c r="H2148" s="138" t="n">
        <v>0</v>
      </c>
      <c r="I2148" s="138" t="n">
        <v>0</v>
      </c>
      <c r="J2148" s="138" t="n">
        <v>0</v>
      </c>
      <c r="K2148" s="138" t="n">
        <v>0</v>
      </c>
      <c r="L2148" s="138" t="n">
        <v>0</v>
      </c>
      <c r="M2148" s="138" t="n">
        <v>14.20236</v>
      </c>
      <c r="N2148" s="138" t="n">
        <v>0</v>
      </c>
      <c r="O2148" s="138" t="n">
        <v>0</v>
      </c>
      <c r="P2148" s="138" t="n">
        <v>0</v>
      </c>
      <c r="Q2148" s="162" t="n">
        <v>0</v>
      </c>
      <c r="R2148" s="157"/>
      <c r="S2148" s="138"/>
      <c r="T2148" s="138"/>
      <c r="U2148" s="138"/>
      <c r="V2148" s="138"/>
      <c r="W2148" s="138"/>
      <c r="X2148" s="138"/>
      <c r="Y2148" s="138"/>
      <c r="Z2148" s="138" t="s">
        <v>107</v>
      </c>
      <c r="AA2148" s="138"/>
      <c r="AB2148" s="138"/>
      <c r="AC2148" s="138"/>
      <c r="AD2148" s="155"/>
      <c r="AE2148" s="157"/>
      <c r="AF2148" s="138"/>
      <c r="AG2148" s="138"/>
      <c r="AH2148" s="138"/>
      <c r="AI2148" s="138"/>
      <c r="AJ2148" s="138"/>
      <c r="AK2148" s="151"/>
    </row>
    <row r="2149" customFormat="false" ht="13.8" hidden="false" customHeight="false" outlineLevel="0" collapsed="false">
      <c r="A2149" s="138" t="s">
        <v>1083</v>
      </c>
      <c r="B2149" s="138" t="s">
        <v>1189</v>
      </c>
      <c r="C2149" s="161" t="s">
        <v>1066</v>
      </c>
      <c r="D2149" s="161" t="s">
        <v>1165</v>
      </c>
      <c r="E2149" s="138" t="n">
        <v>0</v>
      </c>
      <c r="F2149" s="138" t="n">
        <v>0</v>
      </c>
      <c r="G2149" s="138" t="n">
        <v>0</v>
      </c>
      <c r="H2149" s="138" t="n">
        <v>0</v>
      </c>
      <c r="I2149" s="138" t="n">
        <v>0</v>
      </c>
      <c r="J2149" s="138" t="n">
        <v>0</v>
      </c>
      <c r="K2149" s="138" t="n">
        <v>0</v>
      </c>
      <c r="L2149" s="138" t="n">
        <v>0</v>
      </c>
      <c r="M2149" s="138" t="n">
        <v>4.58874</v>
      </c>
      <c r="N2149" s="138" t="n">
        <v>0</v>
      </c>
      <c r="O2149" s="138" t="n">
        <v>0</v>
      </c>
      <c r="P2149" s="138" t="n">
        <v>0</v>
      </c>
      <c r="Q2149" s="162" t="n">
        <v>0</v>
      </c>
      <c r="R2149" s="157"/>
      <c r="S2149" s="138"/>
      <c r="T2149" s="138"/>
      <c r="U2149" s="138"/>
      <c r="V2149" s="138"/>
      <c r="W2149" s="138"/>
      <c r="X2149" s="138"/>
      <c r="Y2149" s="138"/>
      <c r="Z2149" s="138" t="s">
        <v>107</v>
      </c>
      <c r="AA2149" s="138"/>
      <c r="AB2149" s="138"/>
      <c r="AC2149" s="138"/>
      <c r="AD2149" s="155"/>
      <c r="AE2149" s="157"/>
      <c r="AF2149" s="138"/>
      <c r="AG2149" s="138"/>
      <c r="AH2149" s="138"/>
      <c r="AI2149" s="138"/>
      <c r="AJ2149" s="138"/>
      <c r="AK2149" s="151"/>
    </row>
    <row r="2150" customFormat="false" ht="13.8" hidden="false" customHeight="false" outlineLevel="0" collapsed="false">
      <c r="A2150" s="138" t="s">
        <v>1083</v>
      </c>
      <c r="B2150" s="138" t="s">
        <v>1189</v>
      </c>
      <c r="C2150" s="161" t="s">
        <v>1066</v>
      </c>
      <c r="D2150" s="161" t="s">
        <v>1166</v>
      </c>
      <c r="E2150" s="138" t="n">
        <v>0</v>
      </c>
      <c r="F2150" s="138" t="n">
        <v>0</v>
      </c>
      <c r="G2150" s="138" t="n">
        <v>0</v>
      </c>
      <c r="H2150" s="138" t="n">
        <v>0</v>
      </c>
      <c r="I2150" s="138" t="n">
        <v>0</v>
      </c>
      <c r="J2150" s="138" t="n">
        <v>0</v>
      </c>
      <c r="K2150" s="138" t="n">
        <v>0</v>
      </c>
      <c r="L2150" s="138" t="n">
        <v>0</v>
      </c>
      <c r="M2150" s="138" t="n">
        <v>14.7942</v>
      </c>
      <c r="N2150" s="138" t="n">
        <v>0</v>
      </c>
      <c r="O2150" s="138" t="n">
        <v>0</v>
      </c>
      <c r="P2150" s="138" t="n">
        <v>0</v>
      </c>
      <c r="Q2150" s="162" t="n">
        <v>0</v>
      </c>
      <c r="R2150" s="157"/>
      <c r="S2150" s="138"/>
      <c r="T2150" s="138"/>
      <c r="U2150" s="138"/>
      <c r="V2150" s="138"/>
      <c r="W2150" s="138"/>
      <c r="X2150" s="138"/>
      <c r="Y2150" s="138"/>
      <c r="Z2150" s="138" t="s">
        <v>107</v>
      </c>
      <c r="AA2150" s="138"/>
      <c r="AB2150" s="138"/>
      <c r="AC2150" s="138"/>
      <c r="AD2150" s="155"/>
      <c r="AE2150" s="157"/>
      <c r="AF2150" s="138"/>
      <c r="AG2150" s="138"/>
      <c r="AH2150" s="138"/>
      <c r="AI2150" s="138"/>
      <c r="AJ2150" s="138"/>
      <c r="AK2150" s="151"/>
    </row>
    <row r="2151" customFormat="false" ht="13.8" hidden="false" customHeight="false" outlineLevel="0" collapsed="false">
      <c r="A2151" s="138" t="s">
        <v>1083</v>
      </c>
      <c r="B2151" s="138" t="s">
        <v>1189</v>
      </c>
      <c r="C2151" s="161" t="s">
        <v>1066</v>
      </c>
      <c r="D2151" s="161" t="s">
        <v>1167</v>
      </c>
      <c r="E2151" s="138" t="n">
        <v>0</v>
      </c>
      <c r="F2151" s="138" t="n">
        <v>0</v>
      </c>
      <c r="G2151" s="138" t="n">
        <v>0</v>
      </c>
      <c r="H2151" s="138" t="n">
        <v>0</v>
      </c>
      <c r="I2151" s="138" t="n">
        <v>0</v>
      </c>
      <c r="J2151" s="138" t="n">
        <v>0</v>
      </c>
      <c r="K2151" s="138" t="n">
        <v>0</v>
      </c>
      <c r="L2151" s="138" t="n">
        <v>0</v>
      </c>
      <c r="M2151" s="138" t="n">
        <v>5.19192</v>
      </c>
      <c r="N2151" s="138" t="n">
        <v>0</v>
      </c>
      <c r="O2151" s="138" t="n">
        <v>0</v>
      </c>
      <c r="P2151" s="138" t="n">
        <v>0</v>
      </c>
      <c r="Q2151" s="162" t="n">
        <v>0</v>
      </c>
      <c r="R2151" s="157"/>
      <c r="S2151" s="138"/>
      <c r="T2151" s="138"/>
      <c r="U2151" s="138"/>
      <c r="V2151" s="138"/>
      <c r="W2151" s="138"/>
      <c r="X2151" s="138"/>
      <c r="Y2151" s="138"/>
      <c r="Z2151" s="138" t="s">
        <v>107</v>
      </c>
      <c r="AA2151" s="138"/>
      <c r="AB2151" s="138"/>
      <c r="AC2151" s="138"/>
      <c r="AD2151" s="155"/>
      <c r="AE2151" s="157"/>
      <c r="AF2151" s="138"/>
      <c r="AG2151" s="138"/>
      <c r="AH2151" s="138"/>
      <c r="AI2151" s="138"/>
      <c r="AJ2151" s="138"/>
      <c r="AK2151" s="151"/>
    </row>
    <row r="2152" customFormat="false" ht="13.8" hidden="false" customHeight="false" outlineLevel="0" collapsed="false">
      <c r="A2152" s="138" t="s">
        <v>1083</v>
      </c>
      <c r="B2152" s="138" t="s">
        <v>1189</v>
      </c>
      <c r="C2152" s="161" t="s">
        <v>1066</v>
      </c>
      <c r="D2152" s="161" t="s">
        <v>1168</v>
      </c>
      <c r="E2152" s="138" t="n">
        <v>0</v>
      </c>
      <c r="F2152" s="138" t="n">
        <v>0</v>
      </c>
      <c r="G2152" s="138" t="n">
        <v>0</v>
      </c>
      <c r="H2152" s="138" t="n">
        <v>0</v>
      </c>
      <c r="I2152" s="138" t="n">
        <v>0</v>
      </c>
      <c r="J2152" s="138" t="n">
        <v>0</v>
      </c>
      <c r="K2152" s="138" t="n">
        <v>0</v>
      </c>
      <c r="L2152" s="138" t="n">
        <v>0</v>
      </c>
      <c r="M2152" s="138" t="n">
        <v>14.94342</v>
      </c>
      <c r="N2152" s="138" t="n">
        <v>0</v>
      </c>
      <c r="O2152" s="138" t="n">
        <v>0</v>
      </c>
      <c r="P2152" s="138" t="n">
        <v>0</v>
      </c>
      <c r="Q2152" s="162" t="n">
        <v>0</v>
      </c>
      <c r="R2152" s="157"/>
      <c r="S2152" s="138"/>
      <c r="T2152" s="138"/>
      <c r="U2152" s="138"/>
      <c r="V2152" s="138"/>
      <c r="W2152" s="138"/>
      <c r="X2152" s="138"/>
      <c r="Y2152" s="138"/>
      <c r="Z2152" s="138" t="s">
        <v>107</v>
      </c>
      <c r="AA2152" s="138"/>
      <c r="AB2152" s="138"/>
      <c r="AC2152" s="138"/>
      <c r="AD2152" s="155"/>
      <c r="AE2152" s="157"/>
      <c r="AF2152" s="138"/>
      <c r="AG2152" s="138"/>
      <c r="AH2152" s="138"/>
      <c r="AI2152" s="138"/>
      <c r="AJ2152" s="138"/>
      <c r="AK2152" s="151"/>
    </row>
    <row r="2153" customFormat="false" ht="13.8" hidden="false" customHeight="false" outlineLevel="0" collapsed="false">
      <c r="A2153" s="138" t="s">
        <v>1083</v>
      </c>
      <c r="B2153" s="138" t="s">
        <v>1189</v>
      </c>
      <c r="C2153" s="161" t="s">
        <v>1066</v>
      </c>
      <c r="D2153" s="161" t="s">
        <v>1169</v>
      </c>
      <c r="E2153" s="138" t="n">
        <v>0</v>
      </c>
      <c r="F2153" s="138" t="n">
        <v>0</v>
      </c>
      <c r="G2153" s="138" t="n">
        <v>0</v>
      </c>
      <c r="H2153" s="138" t="n">
        <v>0</v>
      </c>
      <c r="I2153" s="138" t="n">
        <v>0</v>
      </c>
      <c r="J2153" s="138" t="n">
        <v>0</v>
      </c>
      <c r="K2153" s="138" t="n">
        <v>0</v>
      </c>
      <c r="L2153" s="138" t="n">
        <v>0</v>
      </c>
      <c r="M2153" s="138" t="n">
        <v>4.73526</v>
      </c>
      <c r="N2153" s="138" t="n">
        <v>0</v>
      </c>
      <c r="O2153" s="138" t="n">
        <v>0</v>
      </c>
      <c r="P2153" s="138" t="n">
        <v>0</v>
      </c>
      <c r="Q2153" s="162" t="n">
        <v>0</v>
      </c>
      <c r="R2153" s="157"/>
      <c r="S2153" s="138"/>
      <c r="T2153" s="138"/>
      <c r="U2153" s="138"/>
      <c r="V2153" s="138"/>
      <c r="W2153" s="138"/>
      <c r="X2153" s="138"/>
      <c r="Y2153" s="138"/>
      <c r="Z2153" s="138" t="s">
        <v>107</v>
      </c>
      <c r="AA2153" s="138"/>
      <c r="AB2153" s="138"/>
      <c r="AC2153" s="138"/>
      <c r="AD2153" s="155"/>
      <c r="AE2153" s="157"/>
      <c r="AF2153" s="138"/>
      <c r="AG2153" s="138"/>
      <c r="AH2153" s="138"/>
      <c r="AI2153" s="138"/>
      <c r="AJ2153" s="138"/>
      <c r="AK2153" s="151"/>
    </row>
    <row r="2154" customFormat="false" ht="13.8" hidden="false" customHeight="false" outlineLevel="0" collapsed="false">
      <c r="A2154" s="138" t="s">
        <v>1083</v>
      </c>
      <c r="B2154" s="138" t="s">
        <v>1189</v>
      </c>
      <c r="C2154" s="161" t="s">
        <v>1066</v>
      </c>
      <c r="D2154" s="161" t="s">
        <v>1170</v>
      </c>
      <c r="E2154" s="138" t="n">
        <v>0</v>
      </c>
      <c r="F2154" s="138" t="n">
        <v>0</v>
      </c>
      <c r="G2154" s="138" t="n">
        <v>0</v>
      </c>
      <c r="H2154" s="138" t="n">
        <v>0</v>
      </c>
      <c r="I2154" s="138" t="n">
        <v>0</v>
      </c>
      <c r="J2154" s="138" t="n">
        <v>0</v>
      </c>
      <c r="K2154" s="138" t="n">
        <v>0</v>
      </c>
      <c r="L2154" s="138" t="n">
        <v>0</v>
      </c>
      <c r="M2154" s="138" t="n">
        <v>15.50232</v>
      </c>
      <c r="N2154" s="138" t="n">
        <v>0</v>
      </c>
      <c r="O2154" s="138" t="n">
        <v>0</v>
      </c>
      <c r="P2154" s="138" t="n">
        <v>0</v>
      </c>
      <c r="Q2154" s="162" t="n">
        <v>0</v>
      </c>
      <c r="R2154" s="157"/>
      <c r="S2154" s="138"/>
      <c r="T2154" s="138"/>
      <c r="U2154" s="138"/>
      <c r="V2154" s="138"/>
      <c r="W2154" s="138"/>
      <c r="X2154" s="138"/>
      <c r="Y2154" s="138"/>
      <c r="Z2154" s="138" t="s">
        <v>107</v>
      </c>
      <c r="AA2154" s="138"/>
      <c r="AB2154" s="138"/>
      <c r="AC2154" s="138"/>
      <c r="AD2154" s="155"/>
      <c r="AE2154" s="157"/>
      <c r="AF2154" s="138"/>
      <c r="AG2154" s="138"/>
      <c r="AH2154" s="138"/>
      <c r="AI2154" s="138"/>
      <c r="AJ2154" s="138"/>
      <c r="AK2154" s="151"/>
    </row>
    <row r="2155" customFormat="false" ht="13.8" hidden="false" customHeight="false" outlineLevel="0" collapsed="false">
      <c r="A2155" s="138" t="s">
        <v>1083</v>
      </c>
      <c r="B2155" s="138" t="s">
        <v>1189</v>
      </c>
      <c r="C2155" s="161" t="s">
        <v>1066</v>
      </c>
      <c r="D2155" s="161" t="s">
        <v>1171</v>
      </c>
      <c r="E2155" s="138" t="n">
        <v>0</v>
      </c>
      <c r="F2155" s="138" t="n">
        <v>0</v>
      </c>
      <c r="G2155" s="138" t="n">
        <v>0</v>
      </c>
      <c r="H2155" s="138" t="n">
        <v>0</v>
      </c>
      <c r="I2155" s="138" t="n">
        <v>0</v>
      </c>
      <c r="J2155" s="138" t="n">
        <v>0</v>
      </c>
      <c r="K2155" s="138" t="n">
        <v>0</v>
      </c>
      <c r="L2155" s="138" t="n">
        <v>0</v>
      </c>
      <c r="M2155" s="138" t="n">
        <v>5.34744</v>
      </c>
      <c r="N2155" s="138" t="n">
        <v>0</v>
      </c>
      <c r="O2155" s="138" t="n">
        <v>0</v>
      </c>
      <c r="P2155" s="138" t="n">
        <v>0</v>
      </c>
      <c r="Q2155" s="162" t="n">
        <v>0</v>
      </c>
      <c r="R2155" s="157"/>
      <c r="S2155" s="138"/>
      <c r="T2155" s="138"/>
      <c r="U2155" s="138"/>
      <c r="V2155" s="138"/>
      <c r="W2155" s="138"/>
      <c r="X2155" s="138"/>
      <c r="Y2155" s="138"/>
      <c r="Z2155" s="138" t="s">
        <v>107</v>
      </c>
      <c r="AA2155" s="138"/>
      <c r="AB2155" s="138"/>
      <c r="AC2155" s="138"/>
      <c r="AD2155" s="155"/>
      <c r="AE2155" s="157"/>
      <c r="AF2155" s="138"/>
      <c r="AG2155" s="138"/>
      <c r="AH2155" s="138"/>
      <c r="AI2155" s="138"/>
      <c r="AJ2155" s="138"/>
      <c r="AK2155" s="151"/>
    </row>
    <row r="2156" customFormat="false" ht="13.8" hidden="false" customHeight="false" outlineLevel="0" collapsed="false">
      <c r="A2156" s="138" t="s">
        <v>1083</v>
      </c>
      <c r="B2156" s="138" t="s">
        <v>1189</v>
      </c>
      <c r="C2156" s="161" t="s">
        <v>1077</v>
      </c>
      <c r="D2156" s="161" t="s">
        <v>1172</v>
      </c>
      <c r="E2156" s="138"/>
      <c r="F2156" s="138"/>
      <c r="G2156" s="138"/>
      <c r="H2156" s="138" t="n">
        <v>3.55788</v>
      </c>
      <c r="I2156" s="138"/>
      <c r="J2156" s="138"/>
      <c r="K2156" s="138"/>
      <c r="L2156" s="138"/>
      <c r="M2156" s="138" t="n">
        <v>11.31336</v>
      </c>
      <c r="N2156" s="138"/>
      <c r="O2156" s="138"/>
      <c r="P2156" s="138"/>
      <c r="Q2156" s="162"/>
      <c r="R2156" s="157"/>
      <c r="S2156" s="138"/>
      <c r="T2156" s="138"/>
      <c r="U2156" s="138" t="s">
        <v>61</v>
      </c>
      <c r="V2156" s="138"/>
      <c r="W2156" s="138"/>
      <c r="X2156" s="138"/>
      <c r="Y2156" s="138"/>
      <c r="Z2156" s="138" t="s">
        <v>107</v>
      </c>
      <c r="AA2156" s="138"/>
      <c r="AB2156" s="138"/>
      <c r="AC2156" s="138"/>
      <c r="AD2156" s="155"/>
      <c r="AE2156" s="157"/>
      <c r="AF2156" s="138"/>
      <c r="AG2156" s="138"/>
      <c r="AH2156" s="138"/>
      <c r="AI2156" s="138"/>
      <c r="AJ2156" s="138"/>
      <c r="AK2156" s="151"/>
    </row>
    <row r="2157" customFormat="false" ht="13.8" hidden="false" customHeight="false" outlineLevel="0" collapsed="false">
      <c r="A2157" s="138" t="s">
        <v>1083</v>
      </c>
      <c r="B2157" s="138" t="s">
        <v>1189</v>
      </c>
      <c r="C2157" s="161" t="s">
        <v>1077</v>
      </c>
      <c r="D2157" s="161" t="s">
        <v>1173</v>
      </c>
      <c r="E2157" s="138"/>
      <c r="F2157" s="138"/>
      <c r="G2157" s="138"/>
      <c r="H2157" s="138" t="n">
        <v>3.55788</v>
      </c>
      <c r="I2157" s="138"/>
      <c r="J2157" s="138"/>
      <c r="K2157" s="138"/>
      <c r="L2157" s="138"/>
      <c r="M2157" s="138" t="n">
        <v>13.1157</v>
      </c>
      <c r="N2157" s="138"/>
      <c r="O2157" s="138"/>
      <c r="P2157" s="138"/>
      <c r="Q2157" s="162"/>
      <c r="R2157" s="157"/>
      <c r="S2157" s="138"/>
      <c r="T2157" s="138"/>
      <c r="U2157" s="138" t="s">
        <v>61</v>
      </c>
      <c r="V2157" s="138"/>
      <c r="W2157" s="138"/>
      <c r="X2157" s="138"/>
      <c r="Y2157" s="138"/>
      <c r="Z2157" s="138" t="s">
        <v>107</v>
      </c>
      <c r="AA2157" s="138"/>
      <c r="AB2157" s="138"/>
      <c r="AC2157" s="138"/>
      <c r="AD2157" s="155"/>
      <c r="AE2157" s="157"/>
      <c r="AF2157" s="138"/>
      <c r="AG2157" s="138"/>
      <c r="AH2157" s="138"/>
      <c r="AI2157" s="138"/>
      <c r="AJ2157" s="138"/>
      <c r="AK2157" s="151"/>
    </row>
    <row r="2158" customFormat="false" ht="13.8" hidden="false" customHeight="false" outlineLevel="0" collapsed="false">
      <c r="A2158" s="138" t="s">
        <v>1083</v>
      </c>
      <c r="B2158" s="138" t="s">
        <v>1189</v>
      </c>
      <c r="C2158" s="161" t="s">
        <v>1077</v>
      </c>
      <c r="D2158" s="161" t="s">
        <v>1174</v>
      </c>
      <c r="E2158" s="138"/>
      <c r="F2158" s="138"/>
      <c r="G2158" s="138"/>
      <c r="H2158" s="138" t="n">
        <v>3.55788</v>
      </c>
      <c r="I2158" s="138"/>
      <c r="J2158" s="138"/>
      <c r="K2158" s="138"/>
      <c r="L2158" s="138"/>
      <c r="M2158" s="138" t="n">
        <v>11.98512</v>
      </c>
      <c r="N2158" s="138"/>
      <c r="O2158" s="138"/>
      <c r="P2158" s="138"/>
      <c r="Q2158" s="162"/>
      <c r="R2158" s="157"/>
      <c r="S2158" s="138"/>
      <c r="T2158" s="138"/>
      <c r="U2158" s="138" t="s">
        <v>61</v>
      </c>
      <c r="V2158" s="138"/>
      <c r="W2158" s="138"/>
      <c r="X2158" s="138"/>
      <c r="Y2158" s="138"/>
      <c r="Z2158" s="138" t="s">
        <v>107</v>
      </c>
      <c r="AA2158" s="138"/>
      <c r="AB2158" s="138"/>
      <c r="AC2158" s="138"/>
      <c r="AD2158" s="155"/>
      <c r="AE2158" s="157"/>
      <c r="AF2158" s="138"/>
      <c r="AG2158" s="138"/>
      <c r="AH2158" s="138"/>
      <c r="AI2158" s="138"/>
      <c r="AJ2158" s="138"/>
      <c r="AK2158" s="151"/>
    </row>
    <row r="2159" customFormat="false" ht="13.8" hidden="false" customHeight="false" outlineLevel="0" collapsed="false">
      <c r="A2159" s="138" t="s">
        <v>1083</v>
      </c>
      <c r="B2159" s="138" t="s">
        <v>1189</v>
      </c>
      <c r="C2159" s="161" t="s">
        <v>1077</v>
      </c>
      <c r="D2159" s="161" t="s">
        <v>1175</v>
      </c>
      <c r="E2159" s="138"/>
      <c r="F2159" s="138"/>
      <c r="G2159" s="138"/>
      <c r="H2159" s="138" t="n">
        <v>3.55788</v>
      </c>
      <c r="I2159" s="138"/>
      <c r="J2159" s="138"/>
      <c r="K2159" s="138"/>
      <c r="L2159" s="138"/>
      <c r="M2159" s="138" t="n">
        <v>13.94982</v>
      </c>
      <c r="N2159" s="138"/>
      <c r="O2159" s="138"/>
      <c r="P2159" s="138"/>
      <c r="Q2159" s="162"/>
      <c r="R2159" s="157"/>
      <c r="S2159" s="138"/>
      <c r="T2159" s="138"/>
      <c r="U2159" s="138" t="s">
        <v>61</v>
      </c>
      <c r="V2159" s="138"/>
      <c r="W2159" s="138"/>
      <c r="X2159" s="138"/>
      <c r="Y2159" s="138"/>
      <c r="Z2159" s="138" t="s">
        <v>107</v>
      </c>
      <c r="AA2159" s="138"/>
      <c r="AB2159" s="138"/>
      <c r="AC2159" s="138"/>
      <c r="AD2159" s="155"/>
      <c r="AE2159" s="157"/>
      <c r="AF2159" s="138"/>
      <c r="AG2159" s="138"/>
      <c r="AH2159" s="138"/>
      <c r="AI2159" s="138"/>
      <c r="AJ2159" s="138"/>
      <c r="AK2159" s="151"/>
    </row>
    <row r="2160" customFormat="false" ht="13.8" hidden="false" customHeight="false" outlineLevel="0" collapsed="false">
      <c r="A2160" s="138" t="s">
        <v>1083</v>
      </c>
      <c r="B2160" s="138" t="s">
        <v>1189</v>
      </c>
      <c r="C2160" s="161" t="s">
        <v>1077</v>
      </c>
      <c r="D2160" s="161" t="s">
        <v>1176</v>
      </c>
      <c r="E2160" s="138"/>
      <c r="F2160" s="138"/>
      <c r="G2160" s="138"/>
      <c r="H2160" s="138" t="n">
        <v>3.55788</v>
      </c>
      <c r="I2160" s="138"/>
      <c r="J2160" s="138"/>
      <c r="K2160" s="138"/>
      <c r="L2160" s="138"/>
      <c r="M2160" s="138" t="n">
        <v>8.34264</v>
      </c>
      <c r="N2160" s="138"/>
      <c r="O2160" s="138"/>
      <c r="P2160" s="138"/>
      <c r="Q2160" s="162"/>
      <c r="R2160" s="157"/>
      <c r="S2160" s="138"/>
      <c r="T2160" s="138"/>
      <c r="U2160" s="138" t="s">
        <v>61</v>
      </c>
      <c r="V2160" s="138"/>
      <c r="W2160" s="138"/>
      <c r="X2160" s="138"/>
      <c r="Y2160" s="138"/>
      <c r="Z2160" s="138" t="s">
        <v>107</v>
      </c>
      <c r="AA2160" s="138"/>
      <c r="AB2160" s="138"/>
      <c r="AC2160" s="138"/>
      <c r="AD2160" s="155"/>
      <c r="AE2160" s="157"/>
      <c r="AF2160" s="138"/>
      <c r="AG2160" s="138"/>
      <c r="AH2160" s="138"/>
      <c r="AI2160" s="138"/>
      <c r="AJ2160" s="138"/>
      <c r="AK2160" s="151"/>
    </row>
    <row r="2161" customFormat="false" ht="13.8" hidden="false" customHeight="false" outlineLevel="0" collapsed="false">
      <c r="A2161" s="138" t="s">
        <v>1083</v>
      </c>
      <c r="B2161" s="138" t="s">
        <v>1189</v>
      </c>
      <c r="C2161" s="161" t="s">
        <v>1077</v>
      </c>
      <c r="D2161" s="161" t="s">
        <v>1177</v>
      </c>
      <c r="E2161" s="138"/>
      <c r="F2161" s="138"/>
      <c r="G2161" s="138"/>
      <c r="H2161" s="138" t="n">
        <v>3.55788</v>
      </c>
      <c r="I2161" s="138"/>
      <c r="J2161" s="138"/>
      <c r="K2161" s="138"/>
      <c r="L2161" s="138"/>
      <c r="M2161" s="138" t="n">
        <v>4.05072</v>
      </c>
      <c r="N2161" s="138"/>
      <c r="O2161" s="138"/>
      <c r="P2161" s="138"/>
      <c r="Q2161" s="162"/>
      <c r="R2161" s="157"/>
      <c r="S2161" s="138"/>
      <c r="T2161" s="138"/>
      <c r="U2161" s="138" t="s">
        <v>61</v>
      </c>
      <c r="V2161" s="138"/>
      <c r="W2161" s="138"/>
      <c r="X2161" s="138"/>
      <c r="Y2161" s="138"/>
      <c r="Z2161" s="138" t="s">
        <v>107</v>
      </c>
      <c r="AA2161" s="138"/>
      <c r="AB2161" s="138"/>
      <c r="AC2161" s="138"/>
      <c r="AD2161" s="155"/>
      <c r="AE2161" s="157"/>
      <c r="AF2161" s="138"/>
      <c r="AG2161" s="138"/>
      <c r="AH2161" s="138"/>
      <c r="AI2161" s="138"/>
      <c r="AJ2161" s="138"/>
      <c r="AK2161" s="151"/>
    </row>
    <row r="2162" customFormat="false" ht="13.8" hidden="false" customHeight="false" outlineLevel="0" collapsed="false">
      <c r="A2162" s="138" t="s">
        <v>1083</v>
      </c>
      <c r="B2162" s="138" t="s">
        <v>1189</v>
      </c>
      <c r="C2162" s="161" t="s">
        <v>1077</v>
      </c>
      <c r="D2162" s="161" t="s">
        <v>1178</v>
      </c>
      <c r="E2162" s="138"/>
      <c r="F2162" s="138"/>
      <c r="G2162" s="138"/>
      <c r="H2162" s="138" t="n">
        <v>3.55788</v>
      </c>
      <c r="I2162" s="138"/>
      <c r="J2162" s="138"/>
      <c r="K2162" s="138"/>
      <c r="L2162" s="138"/>
      <c r="M2162" s="138" t="n">
        <v>8.46792</v>
      </c>
      <c r="N2162" s="138"/>
      <c r="O2162" s="138"/>
      <c r="P2162" s="138"/>
      <c r="Q2162" s="162"/>
      <c r="R2162" s="157"/>
      <c r="S2162" s="138"/>
      <c r="T2162" s="138"/>
      <c r="U2162" s="138" t="s">
        <v>61</v>
      </c>
      <c r="V2162" s="138"/>
      <c r="W2162" s="138"/>
      <c r="X2162" s="138"/>
      <c r="Y2162" s="138"/>
      <c r="Z2162" s="138" t="s">
        <v>107</v>
      </c>
      <c r="AA2162" s="138"/>
      <c r="AB2162" s="138"/>
      <c r="AC2162" s="138"/>
      <c r="AD2162" s="155"/>
      <c r="AE2162" s="157"/>
      <c r="AF2162" s="138"/>
      <c r="AG2162" s="138"/>
      <c r="AH2162" s="138"/>
      <c r="AI2162" s="138"/>
      <c r="AJ2162" s="138"/>
      <c r="AK2162" s="151"/>
    </row>
    <row r="2163" customFormat="false" ht="13.8" hidden="false" customHeight="false" outlineLevel="0" collapsed="false">
      <c r="A2163" s="138" t="s">
        <v>1083</v>
      </c>
      <c r="B2163" s="138" t="s">
        <v>1189</v>
      </c>
      <c r="C2163" s="161" t="s">
        <v>1077</v>
      </c>
      <c r="D2163" s="161" t="s">
        <v>1179</v>
      </c>
      <c r="E2163" s="138"/>
      <c r="F2163" s="138"/>
      <c r="G2163" s="138"/>
      <c r="H2163" s="138" t="n">
        <v>3.55788</v>
      </c>
      <c r="I2163" s="138"/>
      <c r="J2163" s="138"/>
      <c r="K2163" s="138"/>
      <c r="L2163" s="138"/>
      <c r="M2163" s="138" t="n">
        <v>4.18644</v>
      </c>
      <c r="N2163" s="138"/>
      <c r="O2163" s="138"/>
      <c r="P2163" s="138"/>
      <c r="Q2163" s="162"/>
      <c r="R2163" s="157"/>
      <c r="S2163" s="138"/>
      <c r="T2163" s="138"/>
      <c r="U2163" s="138" t="s">
        <v>61</v>
      </c>
      <c r="V2163" s="138"/>
      <c r="W2163" s="138"/>
      <c r="X2163" s="138"/>
      <c r="Y2163" s="138"/>
      <c r="Z2163" s="138" t="s">
        <v>107</v>
      </c>
      <c r="AA2163" s="138"/>
      <c r="AB2163" s="138"/>
      <c r="AC2163" s="138"/>
      <c r="AD2163" s="155"/>
      <c r="AE2163" s="157"/>
      <c r="AF2163" s="138"/>
      <c r="AG2163" s="138"/>
      <c r="AH2163" s="138"/>
      <c r="AI2163" s="138"/>
      <c r="AJ2163" s="138"/>
      <c r="AK2163" s="151"/>
    </row>
    <row r="2164" customFormat="false" ht="13.8" hidden="false" customHeight="false" outlineLevel="0" collapsed="false">
      <c r="A2164" s="138" t="s">
        <v>1083</v>
      </c>
      <c r="B2164" s="138" t="s">
        <v>1189</v>
      </c>
      <c r="C2164" s="161" t="s">
        <v>384</v>
      </c>
      <c r="D2164" s="161" t="s">
        <v>1180</v>
      </c>
      <c r="E2164" s="138"/>
      <c r="F2164" s="138"/>
      <c r="G2164" s="138"/>
      <c r="H2164" s="138"/>
      <c r="I2164" s="138"/>
      <c r="J2164" s="138" t="n">
        <v>10.0634420501447</v>
      </c>
      <c r="K2164" s="138"/>
      <c r="L2164" s="138"/>
      <c r="M2164" s="138"/>
      <c r="N2164" s="138"/>
      <c r="O2164" s="138"/>
      <c r="P2164" s="138"/>
      <c r="Q2164" s="162"/>
      <c r="R2164" s="157"/>
      <c r="S2164" s="138"/>
      <c r="T2164" s="138"/>
      <c r="U2164" s="138"/>
      <c r="V2164" s="138"/>
      <c r="W2164" s="138" t="s">
        <v>61</v>
      </c>
      <c r="X2164" s="138"/>
      <c r="Y2164" s="138"/>
      <c r="Z2164" s="138"/>
      <c r="AA2164" s="138"/>
      <c r="AB2164" s="138"/>
      <c r="AC2164" s="138"/>
      <c r="AD2164" s="155"/>
      <c r="AE2164" s="157"/>
      <c r="AF2164" s="138"/>
      <c r="AG2164" s="138"/>
      <c r="AH2164" s="138"/>
      <c r="AI2164" s="138"/>
      <c r="AJ2164" s="138"/>
      <c r="AK2164" s="151"/>
    </row>
    <row r="2165" customFormat="false" ht="13.8" hidden="false" customHeight="false" outlineLevel="0" collapsed="false">
      <c r="A2165" s="138" t="s">
        <v>1083</v>
      </c>
      <c r="B2165" s="138" t="s">
        <v>1189</v>
      </c>
      <c r="C2165" s="161" t="s">
        <v>1181</v>
      </c>
      <c r="D2165" s="161" t="s">
        <v>1182</v>
      </c>
      <c r="E2165" s="138"/>
      <c r="F2165" s="138"/>
      <c r="G2165" s="138"/>
      <c r="H2165" s="138" t="n">
        <v>5.1339399037015</v>
      </c>
      <c r="I2165" s="138"/>
      <c r="J2165" s="138"/>
      <c r="K2165" s="138"/>
      <c r="L2165" s="138"/>
      <c r="M2165" s="138"/>
      <c r="N2165" s="138"/>
      <c r="O2165" s="138"/>
      <c r="P2165" s="138"/>
      <c r="Q2165" s="162"/>
      <c r="R2165" s="157"/>
      <c r="S2165" s="138"/>
      <c r="T2165" s="138"/>
      <c r="U2165" s="138" t="s">
        <v>61</v>
      </c>
      <c r="V2165" s="138"/>
      <c r="W2165" s="138"/>
      <c r="X2165" s="138"/>
      <c r="Y2165" s="138"/>
      <c r="Z2165" s="138"/>
      <c r="AA2165" s="138"/>
      <c r="AB2165" s="138"/>
      <c r="AC2165" s="138"/>
      <c r="AD2165" s="155"/>
      <c r="AE2165" s="157"/>
      <c r="AF2165" s="138"/>
      <c r="AG2165" s="138"/>
      <c r="AH2165" s="138"/>
      <c r="AI2165" s="138"/>
      <c r="AJ2165" s="138"/>
      <c r="AK2165" s="151"/>
    </row>
    <row r="2166" customFormat="false" ht="13.8" hidden="false" customHeight="false" outlineLevel="0" collapsed="false">
      <c r="A2166" s="10" t="s">
        <v>1190</v>
      </c>
      <c r="B2166" s="137" t="s">
        <v>946</v>
      </c>
      <c r="C2166" s="163" t="s">
        <v>59</v>
      </c>
      <c r="D2166" s="164" t="s">
        <v>1191</v>
      </c>
      <c r="E2166" s="165" t="n">
        <v>0.101294642857143</v>
      </c>
      <c r="F2166" s="165" t="n">
        <v>8.94774330357143</v>
      </c>
      <c r="G2166" s="165" t="n">
        <v>25.7963102678571</v>
      </c>
      <c r="H2166" s="165" t="n">
        <v>40.9394151785714</v>
      </c>
      <c r="I2166" s="165" t="n">
        <v>37.8383995535714</v>
      </c>
      <c r="J2166" s="165" t="n">
        <v>28.251078125</v>
      </c>
      <c r="K2166" s="165" t="n">
        <v>20.1495870535714</v>
      </c>
      <c r="L2166" s="165" t="n">
        <v>13.3707321428571</v>
      </c>
      <c r="M2166" s="165" t="n">
        <v>11.4771272321429</v>
      </c>
      <c r="N2166" s="165" t="n">
        <v>13.0225669642857</v>
      </c>
      <c r="O2166" s="165" t="n">
        <v>11.2205714285714</v>
      </c>
      <c r="P2166" s="165" t="n">
        <v>6.337453125</v>
      </c>
      <c r="Q2166" s="165" t="n">
        <v>4.36486160714286</v>
      </c>
      <c r="R2166" s="165" t="s">
        <v>40</v>
      </c>
      <c r="S2166" s="165" t="s">
        <v>40</v>
      </c>
      <c r="T2166" s="165" t="s">
        <v>40</v>
      </c>
      <c r="U2166" s="165" t="s">
        <v>40</v>
      </c>
      <c r="V2166" s="165" t="s">
        <v>40</v>
      </c>
      <c r="W2166" s="165" t="s">
        <v>40</v>
      </c>
      <c r="X2166" s="165" t="s">
        <v>40</v>
      </c>
      <c r="Y2166" s="165" t="s">
        <v>40</v>
      </c>
      <c r="Z2166" s="165" t="s">
        <v>40</v>
      </c>
      <c r="AA2166" s="165" t="s">
        <v>40</v>
      </c>
      <c r="AB2166" s="165" t="s">
        <v>40</v>
      </c>
      <c r="AC2166" s="165" t="s">
        <v>40</v>
      </c>
      <c r="AD2166" s="165" t="s">
        <v>40</v>
      </c>
      <c r="AK2166" s="4" t="s">
        <v>65</v>
      </c>
    </row>
    <row r="2167" customFormat="false" ht="13.8" hidden="false" customHeight="false" outlineLevel="0" collapsed="false">
      <c r="A2167" s="10" t="s">
        <v>1190</v>
      </c>
      <c r="B2167" s="137" t="s">
        <v>946</v>
      </c>
      <c r="C2167" s="163" t="s">
        <v>59</v>
      </c>
      <c r="D2167" s="164" t="s">
        <v>1192</v>
      </c>
      <c r="E2167" s="165" t="n">
        <v>0</v>
      </c>
      <c r="F2167" s="165" t="n">
        <v>0</v>
      </c>
      <c r="G2167" s="165" t="n">
        <v>0</v>
      </c>
      <c r="H2167" s="165" t="n">
        <v>2.975</v>
      </c>
      <c r="I2167" s="165" t="n">
        <v>49.94</v>
      </c>
      <c r="J2167" s="165" t="n">
        <v>29.321375</v>
      </c>
      <c r="K2167" s="165" t="n">
        <v>14.3335714285714</v>
      </c>
      <c r="L2167" s="165" t="n">
        <v>13.5704107142857</v>
      </c>
      <c r="M2167" s="165" t="n">
        <v>11.9233928571429</v>
      </c>
      <c r="N2167" s="165" t="n">
        <v>11.5794464285714</v>
      </c>
      <c r="O2167" s="165" t="n">
        <v>9.93605357142857</v>
      </c>
      <c r="P2167" s="165" t="n">
        <v>6.528</v>
      </c>
      <c r="Q2167" s="165" t="n">
        <v>4.95239285714286</v>
      </c>
      <c r="R2167" s="148"/>
      <c r="S2167" s="149"/>
      <c r="T2167" s="149"/>
      <c r="U2167" s="165" t="s">
        <v>61</v>
      </c>
      <c r="V2167" s="165" t="s">
        <v>40</v>
      </c>
      <c r="W2167" s="165" t="s">
        <v>40</v>
      </c>
      <c r="X2167" s="165" t="s">
        <v>40</v>
      </c>
      <c r="Y2167" s="165" t="s">
        <v>40</v>
      </c>
      <c r="Z2167" s="165" t="s">
        <v>40</v>
      </c>
      <c r="AA2167" s="165" t="s">
        <v>40</v>
      </c>
      <c r="AB2167" s="165" t="s">
        <v>40</v>
      </c>
      <c r="AC2167" s="165" t="s">
        <v>40</v>
      </c>
      <c r="AD2167" s="165" t="s">
        <v>40</v>
      </c>
      <c r="AK2167" s="4" t="s">
        <v>65</v>
      </c>
    </row>
    <row r="2168" customFormat="false" ht="13.8" hidden="false" customHeight="false" outlineLevel="0" collapsed="false">
      <c r="A2168" s="10" t="s">
        <v>1190</v>
      </c>
      <c r="B2168" s="137" t="s">
        <v>946</v>
      </c>
      <c r="C2168" s="163" t="s">
        <v>59</v>
      </c>
      <c r="D2168" s="164" t="s">
        <v>1193</v>
      </c>
      <c r="E2168" s="165" t="n">
        <v>0</v>
      </c>
      <c r="F2168" s="165" t="n">
        <v>0</v>
      </c>
      <c r="G2168" s="165" t="n">
        <v>0</v>
      </c>
      <c r="H2168" s="165" t="n">
        <v>2.295</v>
      </c>
      <c r="I2168" s="165" t="n">
        <v>0</v>
      </c>
      <c r="J2168" s="165" t="n">
        <v>1.36</v>
      </c>
      <c r="K2168" s="165" t="n">
        <v>13.2187142857143</v>
      </c>
      <c r="L2168" s="165" t="n">
        <v>12.6722142857143</v>
      </c>
      <c r="M2168" s="165" t="n">
        <v>10.961625</v>
      </c>
      <c r="N2168" s="165" t="n">
        <v>10.5600178571429</v>
      </c>
      <c r="O2168" s="165" t="n">
        <v>9.42205357142857</v>
      </c>
      <c r="P2168" s="165" t="n">
        <v>5.68175</v>
      </c>
      <c r="Q2168" s="165" t="n">
        <v>4.656</v>
      </c>
      <c r="R2168" s="148"/>
      <c r="S2168" s="149"/>
      <c r="T2168" s="149"/>
      <c r="U2168" s="165" t="s">
        <v>61</v>
      </c>
      <c r="V2168" s="151"/>
      <c r="W2168" s="165" t="s">
        <v>61</v>
      </c>
      <c r="X2168" s="165" t="s">
        <v>40</v>
      </c>
      <c r="Y2168" s="165" t="s">
        <v>40</v>
      </c>
      <c r="Z2168" s="165" t="s">
        <v>40</v>
      </c>
      <c r="AA2168" s="165" t="s">
        <v>40</v>
      </c>
      <c r="AB2168" s="165" t="s">
        <v>40</v>
      </c>
      <c r="AC2168" s="165" t="s">
        <v>40</v>
      </c>
      <c r="AD2168" s="165" t="s">
        <v>40</v>
      </c>
      <c r="AK2168" s="4" t="s">
        <v>65</v>
      </c>
    </row>
    <row r="2169" customFormat="false" ht="13.8" hidden="false" customHeight="false" outlineLevel="0" collapsed="false">
      <c r="A2169" s="10" t="s">
        <v>1190</v>
      </c>
      <c r="B2169" s="137" t="s">
        <v>946</v>
      </c>
      <c r="C2169" s="163" t="s">
        <v>59</v>
      </c>
      <c r="D2169" s="164" t="s">
        <v>1194</v>
      </c>
      <c r="E2169" s="165" t="n">
        <v>0</v>
      </c>
      <c r="F2169" s="165" t="n">
        <v>0</v>
      </c>
      <c r="G2169" s="165" t="n">
        <v>0</v>
      </c>
      <c r="H2169" s="165" t="n">
        <v>2.21</v>
      </c>
      <c r="I2169" s="165" t="n">
        <v>0</v>
      </c>
      <c r="J2169" s="165" t="n">
        <v>0</v>
      </c>
      <c r="K2169" s="165" t="n">
        <v>2.08</v>
      </c>
      <c r="L2169" s="165" t="n">
        <v>0</v>
      </c>
      <c r="M2169" s="165" t="n">
        <v>0</v>
      </c>
      <c r="N2169" s="165" t="n">
        <v>0</v>
      </c>
      <c r="O2169" s="165" t="n">
        <v>0</v>
      </c>
      <c r="P2169" s="165" t="n">
        <v>0</v>
      </c>
      <c r="Q2169" s="165" t="n">
        <v>0</v>
      </c>
      <c r="R2169" s="148"/>
      <c r="S2169" s="149"/>
      <c r="T2169" s="149"/>
      <c r="U2169" s="165" t="s">
        <v>61</v>
      </c>
      <c r="V2169" s="151"/>
      <c r="W2169" s="138"/>
      <c r="X2169" s="165" t="s">
        <v>41</v>
      </c>
      <c r="Y2169" s="165" t="s">
        <v>40</v>
      </c>
      <c r="Z2169" s="165" t="s">
        <v>40</v>
      </c>
      <c r="AA2169" s="165" t="s">
        <v>40</v>
      </c>
      <c r="AB2169" s="165" t="s">
        <v>40</v>
      </c>
      <c r="AC2169" s="165" t="s">
        <v>40</v>
      </c>
      <c r="AD2169" s="165" t="s">
        <v>40</v>
      </c>
      <c r="AK2169" s="4" t="s">
        <v>65</v>
      </c>
    </row>
    <row r="2170" customFormat="false" ht="13.8" hidden="false" customHeight="false" outlineLevel="0" collapsed="false">
      <c r="A2170" s="10" t="s">
        <v>1190</v>
      </c>
      <c r="B2170" s="137" t="s">
        <v>946</v>
      </c>
      <c r="C2170" s="163" t="s">
        <v>59</v>
      </c>
      <c r="D2170" s="164" t="s">
        <v>1195</v>
      </c>
      <c r="E2170" s="165" t="n">
        <v>0</v>
      </c>
      <c r="F2170" s="165" t="n">
        <v>0</v>
      </c>
      <c r="G2170" s="165" t="n">
        <v>0</v>
      </c>
      <c r="H2170" s="165" t="n">
        <v>0</v>
      </c>
      <c r="I2170" s="165" t="n">
        <v>4.165</v>
      </c>
      <c r="J2170" s="165" t="n">
        <v>31.111625</v>
      </c>
      <c r="K2170" s="165" t="n">
        <v>15.5106785714286</v>
      </c>
      <c r="L2170" s="165" t="n">
        <v>11.8792678571429</v>
      </c>
      <c r="M2170" s="165" t="n">
        <v>10.8499821428571</v>
      </c>
      <c r="N2170" s="165" t="n">
        <v>12.8924107142857</v>
      </c>
      <c r="O2170" s="165" t="n">
        <v>10.8606428571429</v>
      </c>
      <c r="P2170" s="165" t="n">
        <v>6.98657142857143</v>
      </c>
      <c r="Q2170" s="165" t="n">
        <v>5.28942857142857</v>
      </c>
      <c r="R2170" s="148"/>
      <c r="S2170" s="149"/>
      <c r="T2170" s="149"/>
      <c r="U2170" s="151"/>
      <c r="V2170" s="165" t="s">
        <v>61</v>
      </c>
      <c r="W2170" s="165" t="s">
        <v>40</v>
      </c>
      <c r="X2170" s="165" t="s">
        <v>40</v>
      </c>
      <c r="Y2170" s="165" t="s">
        <v>40</v>
      </c>
      <c r="Z2170" s="165" t="s">
        <v>40</v>
      </c>
      <c r="AA2170" s="165" t="s">
        <v>40</v>
      </c>
      <c r="AB2170" s="165" t="s">
        <v>40</v>
      </c>
      <c r="AC2170" s="165" t="s">
        <v>40</v>
      </c>
      <c r="AD2170" s="165" t="s">
        <v>40</v>
      </c>
      <c r="AK2170" s="4" t="s">
        <v>65</v>
      </c>
    </row>
    <row r="2171" customFormat="false" ht="13.8" hidden="false" customHeight="false" outlineLevel="0" collapsed="false">
      <c r="A2171" s="10" t="s">
        <v>1190</v>
      </c>
      <c r="B2171" s="137" t="s">
        <v>946</v>
      </c>
      <c r="C2171" s="163" t="s">
        <v>59</v>
      </c>
      <c r="D2171" s="164" t="s">
        <v>1196</v>
      </c>
      <c r="E2171" s="165" t="n">
        <v>0</v>
      </c>
      <c r="F2171" s="165" t="n">
        <v>0</v>
      </c>
      <c r="G2171" s="165" t="n">
        <v>0</v>
      </c>
      <c r="H2171" s="165" t="n">
        <v>0</v>
      </c>
      <c r="I2171" s="165" t="n">
        <v>0</v>
      </c>
      <c r="J2171" s="165" t="n">
        <v>4.96</v>
      </c>
      <c r="K2171" s="165" t="n">
        <v>15.3158214285714</v>
      </c>
      <c r="L2171" s="165" t="n">
        <v>13.4921607142857</v>
      </c>
      <c r="M2171" s="165" t="n">
        <v>12.23175</v>
      </c>
      <c r="N2171" s="165" t="n">
        <v>13.543375</v>
      </c>
      <c r="O2171" s="165" t="n">
        <v>11.3025</v>
      </c>
      <c r="P2171" s="165" t="n">
        <v>6.70878571428572</v>
      </c>
      <c r="Q2171" s="165" t="n">
        <v>5.84103571428571</v>
      </c>
      <c r="R2171" s="148"/>
      <c r="S2171" s="149"/>
      <c r="T2171" s="149"/>
      <c r="U2171" s="151"/>
      <c r="V2171" s="151"/>
      <c r="W2171" s="165" t="s">
        <v>41</v>
      </c>
      <c r="X2171" s="165" t="s">
        <v>40</v>
      </c>
      <c r="Y2171" s="165" t="s">
        <v>1047</v>
      </c>
      <c r="Z2171" s="165" t="s">
        <v>40</v>
      </c>
      <c r="AA2171" s="165" t="s">
        <v>40</v>
      </c>
      <c r="AB2171" s="165" t="s">
        <v>40</v>
      </c>
      <c r="AC2171" s="165" t="s">
        <v>40</v>
      </c>
      <c r="AD2171" s="165" t="s">
        <v>40</v>
      </c>
      <c r="AK2171" s="4" t="s">
        <v>65</v>
      </c>
    </row>
    <row r="2172" customFormat="false" ht="13.8" hidden="false" customHeight="false" outlineLevel="0" collapsed="false">
      <c r="A2172" s="10" t="s">
        <v>1190</v>
      </c>
      <c r="B2172" s="137" t="s">
        <v>946</v>
      </c>
      <c r="C2172" s="163" t="s">
        <v>59</v>
      </c>
      <c r="D2172" s="164" t="s">
        <v>1197</v>
      </c>
      <c r="E2172" s="165" t="n">
        <v>0</v>
      </c>
      <c r="F2172" s="165" t="n">
        <v>0</v>
      </c>
      <c r="G2172" s="165" t="n">
        <v>0</v>
      </c>
      <c r="H2172" s="165" t="n">
        <v>0</v>
      </c>
      <c r="I2172" s="165" t="n">
        <v>0</v>
      </c>
      <c r="J2172" s="165" t="n">
        <v>4.96</v>
      </c>
      <c r="K2172" s="165" t="n">
        <v>0</v>
      </c>
      <c r="L2172" s="165" t="n">
        <v>0</v>
      </c>
      <c r="M2172" s="165" t="n">
        <v>0</v>
      </c>
      <c r="N2172" s="165" t="n">
        <v>0</v>
      </c>
      <c r="O2172" s="165" t="n">
        <v>0</v>
      </c>
      <c r="P2172" s="165" t="n">
        <v>0</v>
      </c>
      <c r="Q2172" s="165" t="n">
        <v>0</v>
      </c>
      <c r="R2172" s="148"/>
      <c r="S2172" s="149"/>
      <c r="T2172" s="149"/>
      <c r="U2172" s="151"/>
      <c r="V2172" s="151"/>
      <c r="W2172" s="165" t="s">
        <v>41</v>
      </c>
      <c r="X2172" s="165" t="s">
        <v>40</v>
      </c>
      <c r="Y2172" s="165" t="s">
        <v>1047</v>
      </c>
      <c r="Z2172" s="165" t="s">
        <v>40</v>
      </c>
      <c r="AA2172" s="165" t="s">
        <v>40</v>
      </c>
      <c r="AB2172" s="165" t="s">
        <v>40</v>
      </c>
      <c r="AC2172" s="165" t="s">
        <v>40</v>
      </c>
      <c r="AD2172" s="165" t="s">
        <v>40</v>
      </c>
      <c r="AK2172" s="4" t="s">
        <v>65</v>
      </c>
    </row>
    <row r="2173" customFormat="false" ht="13.8" hidden="false" customHeight="false" outlineLevel="0" collapsed="false">
      <c r="A2173" s="10" t="s">
        <v>1190</v>
      </c>
      <c r="B2173" s="137" t="s">
        <v>946</v>
      </c>
      <c r="C2173" s="12" t="s">
        <v>99</v>
      </c>
      <c r="D2173" s="24" t="s">
        <v>1198</v>
      </c>
      <c r="E2173" s="23"/>
      <c r="F2173" s="23"/>
      <c r="G2173" s="23"/>
      <c r="H2173" s="23"/>
      <c r="I2173" s="23"/>
      <c r="J2173" s="23"/>
      <c r="K2173" s="23"/>
      <c r="L2173" s="34" t="n">
        <v>35</v>
      </c>
      <c r="M2173" s="26"/>
      <c r="N2173" s="26"/>
      <c r="O2173" s="23"/>
      <c r="P2173" s="23"/>
      <c r="Q2173" s="166"/>
      <c r="R2173" s="17"/>
      <c r="S2173" s="12"/>
      <c r="T2173" s="12"/>
      <c r="U2173" s="12"/>
      <c r="V2173" s="12"/>
      <c r="W2173" s="12"/>
      <c r="X2173" s="12"/>
      <c r="Y2173" s="12" t="s">
        <v>101</v>
      </c>
      <c r="Z2173" s="12"/>
      <c r="AA2173" s="12"/>
      <c r="AB2173" s="12"/>
      <c r="AC2173" s="12"/>
      <c r="AD2173" s="18"/>
      <c r="AE2173" s="17" t="n">
        <v>3500</v>
      </c>
      <c r="AF2173" s="12" t="s">
        <v>308</v>
      </c>
    </row>
    <row r="2174" customFormat="false" ht="13.8" hidden="false" customHeight="false" outlineLevel="0" collapsed="false">
      <c r="A2174" s="10" t="s">
        <v>1190</v>
      </c>
      <c r="B2174" s="137" t="s">
        <v>1199</v>
      </c>
      <c r="C2174" s="163" t="s">
        <v>59</v>
      </c>
      <c r="D2174" s="164" t="s">
        <v>1191</v>
      </c>
      <c r="E2174" s="167" t="n">
        <v>1.38183035714286</v>
      </c>
      <c r="F2174" s="167" t="n">
        <v>19.1531339285714</v>
      </c>
      <c r="G2174" s="167" t="n">
        <v>35.6540089285714</v>
      </c>
      <c r="H2174" s="167" t="n">
        <v>43.7364910714286</v>
      </c>
      <c r="I2174" s="167" t="n">
        <v>36.2637232142857</v>
      </c>
      <c r="J2174" s="167" t="n">
        <v>19.5545357142857</v>
      </c>
      <c r="K2174" s="167" t="n">
        <v>6.41139285714286</v>
      </c>
      <c r="L2174" s="167" t="n">
        <v>3.07807142857143</v>
      </c>
      <c r="M2174" s="167" t="n">
        <v>5.30728571428571</v>
      </c>
      <c r="N2174" s="167" t="n">
        <v>10.9252053571429</v>
      </c>
      <c r="O2174" s="167" t="n">
        <v>13.2316071428571</v>
      </c>
      <c r="P2174" s="167" t="n">
        <v>8.31329464285714</v>
      </c>
      <c r="Q2174" s="167" t="n">
        <v>5.69966964285714</v>
      </c>
      <c r="R2174" s="165" t="s">
        <v>40</v>
      </c>
      <c r="S2174" s="165" t="s">
        <v>40</v>
      </c>
      <c r="T2174" s="165" t="s">
        <v>40</v>
      </c>
      <c r="U2174" s="165" t="s">
        <v>40</v>
      </c>
      <c r="V2174" s="165" t="s">
        <v>40</v>
      </c>
      <c r="W2174" s="165" t="s">
        <v>40</v>
      </c>
      <c r="X2174" s="165" t="s">
        <v>40</v>
      </c>
      <c r="Y2174" s="165" t="s">
        <v>40</v>
      </c>
      <c r="Z2174" s="165" t="s">
        <v>40</v>
      </c>
      <c r="AA2174" s="165" t="s">
        <v>40</v>
      </c>
      <c r="AB2174" s="165" t="s">
        <v>40</v>
      </c>
      <c r="AC2174" s="165" t="s">
        <v>40</v>
      </c>
      <c r="AD2174" s="165" t="s">
        <v>40</v>
      </c>
      <c r="AK2174" s="4" t="s">
        <v>65</v>
      </c>
    </row>
    <row r="2175" customFormat="false" ht="13.8" hidden="false" customHeight="false" outlineLevel="0" collapsed="false">
      <c r="A2175" s="10" t="s">
        <v>1190</v>
      </c>
      <c r="B2175" s="137" t="s">
        <v>1199</v>
      </c>
      <c r="C2175" s="163" t="s">
        <v>59</v>
      </c>
      <c r="D2175" s="164" t="s">
        <v>1192</v>
      </c>
      <c r="E2175" s="167" t="n">
        <v>0</v>
      </c>
      <c r="F2175" s="167" t="n">
        <v>0</v>
      </c>
      <c r="G2175" s="167" t="n">
        <v>0</v>
      </c>
      <c r="H2175" s="167" t="n">
        <v>3.145</v>
      </c>
      <c r="I2175" s="167" t="n">
        <v>41.8636071428571</v>
      </c>
      <c r="J2175" s="167" t="n">
        <v>15.6491428571429</v>
      </c>
      <c r="K2175" s="167" t="n">
        <v>5.29803571428571</v>
      </c>
      <c r="L2175" s="167" t="n">
        <v>1.95139285714286</v>
      </c>
      <c r="M2175" s="167" t="n">
        <v>3.73039285714286</v>
      </c>
      <c r="N2175" s="167" t="n">
        <v>11.0212142857143</v>
      </c>
      <c r="O2175" s="167" t="n">
        <v>17.6982142857143</v>
      </c>
      <c r="P2175" s="167" t="n">
        <v>7.68585714285714</v>
      </c>
      <c r="Q2175" s="167" t="n">
        <v>6.13857142857143</v>
      </c>
      <c r="R2175" s="148"/>
      <c r="S2175" s="149"/>
      <c r="T2175" s="149"/>
      <c r="U2175" s="165" t="s">
        <v>61</v>
      </c>
      <c r="V2175" s="165" t="s">
        <v>40</v>
      </c>
      <c r="W2175" s="165" t="s">
        <v>40</v>
      </c>
      <c r="X2175" s="165" t="s">
        <v>40</v>
      </c>
      <c r="Y2175" s="165" t="s">
        <v>40</v>
      </c>
      <c r="Z2175" s="165" t="s">
        <v>40</v>
      </c>
      <c r="AA2175" s="165" t="s">
        <v>40</v>
      </c>
      <c r="AB2175" s="165" t="s">
        <v>40</v>
      </c>
      <c r="AC2175" s="165" t="s">
        <v>40</v>
      </c>
      <c r="AD2175" s="165" t="s">
        <v>40</v>
      </c>
      <c r="AK2175" s="4" t="s">
        <v>65</v>
      </c>
    </row>
    <row r="2176" customFormat="false" ht="13.8" hidden="false" customHeight="false" outlineLevel="0" collapsed="false">
      <c r="A2176" s="10" t="s">
        <v>1190</v>
      </c>
      <c r="B2176" s="137" t="s">
        <v>1199</v>
      </c>
      <c r="C2176" s="163" t="s">
        <v>59</v>
      </c>
      <c r="D2176" s="164" t="s">
        <v>1193</v>
      </c>
      <c r="E2176" s="167" t="n">
        <v>0</v>
      </c>
      <c r="F2176" s="167" t="n">
        <v>0</v>
      </c>
      <c r="G2176" s="167" t="n">
        <v>0</v>
      </c>
      <c r="H2176" s="167" t="n">
        <v>2.38</v>
      </c>
      <c r="I2176" s="167" t="n">
        <v>1.53</v>
      </c>
      <c r="J2176" s="167" t="n">
        <v>14.2152142857143</v>
      </c>
      <c r="K2176" s="167" t="n">
        <v>4.536</v>
      </c>
      <c r="L2176" s="167" t="n">
        <v>1.61107142857143</v>
      </c>
      <c r="M2176" s="167" t="n">
        <v>2.82792857142857</v>
      </c>
      <c r="N2176" s="167" t="n">
        <v>9.41746428571429</v>
      </c>
      <c r="O2176" s="167" t="n">
        <v>17.3963571428571</v>
      </c>
      <c r="P2176" s="167" t="n">
        <v>8.11682142857143</v>
      </c>
      <c r="Q2176" s="167" t="n">
        <v>5.90146428571429</v>
      </c>
      <c r="R2176" s="148"/>
      <c r="S2176" s="149"/>
      <c r="T2176" s="149"/>
      <c r="U2176" s="165" t="s">
        <v>61</v>
      </c>
      <c r="V2176" s="165" t="s">
        <v>61</v>
      </c>
      <c r="W2176" s="165" t="s">
        <v>40</v>
      </c>
      <c r="X2176" s="165" t="s">
        <v>40</v>
      </c>
      <c r="Y2176" s="165" t="s">
        <v>40</v>
      </c>
      <c r="Z2176" s="165" t="s">
        <v>40</v>
      </c>
      <c r="AA2176" s="165" t="s">
        <v>40</v>
      </c>
      <c r="AB2176" s="165" t="s">
        <v>40</v>
      </c>
      <c r="AC2176" s="165" t="s">
        <v>40</v>
      </c>
      <c r="AD2176" s="165" t="s">
        <v>40</v>
      </c>
      <c r="AK2176" s="4" t="s">
        <v>65</v>
      </c>
    </row>
    <row r="2177" customFormat="false" ht="13.8" hidden="false" customHeight="false" outlineLevel="0" collapsed="false">
      <c r="A2177" s="10" t="s">
        <v>1190</v>
      </c>
      <c r="B2177" s="137" t="s">
        <v>1199</v>
      </c>
      <c r="C2177" s="163" t="s">
        <v>59</v>
      </c>
      <c r="D2177" s="164" t="s">
        <v>1194</v>
      </c>
      <c r="E2177" s="167" t="n">
        <v>0</v>
      </c>
      <c r="F2177" s="167" t="n">
        <v>0</v>
      </c>
      <c r="G2177" s="167" t="n">
        <v>0</v>
      </c>
      <c r="H2177" s="167" t="n">
        <v>2.38</v>
      </c>
      <c r="I2177" s="167" t="n">
        <v>0</v>
      </c>
      <c r="J2177" s="167" t="n">
        <v>2.08</v>
      </c>
      <c r="K2177" s="165" t="n">
        <v>0</v>
      </c>
      <c r="L2177" s="165" t="n">
        <v>0</v>
      </c>
      <c r="M2177" s="165" t="n">
        <v>0</v>
      </c>
      <c r="N2177" s="165" t="n">
        <v>0</v>
      </c>
      <c r="O2177" s="165" t="n">
        <v>0</v>
      </c>
      <c r="P2177" s="165" t="n">
        <v>0</v>
      </c>
      <c r="Q2177" s="165" t="n">
        <v>0</v>
      </c>
      <c r="R2177" s="148"/>
      <c r="S2177" s="149"/>
      <c r="T2177" s="149"/>
      <c r="U2177" s="165" t="s">
        <v>61</v>
      </c>
      <c r="V2177" s="151"/>
      <c r="W2177" s="165" t="s">
        <v>41</v>
      </c>
      <c r="X2177" s="165" t="s">
        <v>40</v>
      </c>
      <c r="Y2177" s="165" t="s">
        <v>40</v>
      </c>
      <c r="Z2177" s="165" t="s">
        <v>40</v>
      </c>
      <c r="AA2177" s="165" t="s">
        <v>40</v>
      </c>
      <c r="AB2177" s="165" t="s">
        <v>40</v>
      </c>
      <c r="AC2177" s="165" t="s">
        <v>40</v>
      </c>
      <c r="AD2177" s="165" t="s">
        <v>40</v>
      </c>
      <c r="AK2177" s="4" t="s">
        <v>65</v>
      </c>
    </row>
    <row r="2178" customFormat="false" ht="13.8" hidden="false" customHeight="false" outlineLevel="0" collapsed="false">
      <c r="A2178" s="10" t="s">
        <v>1190</v>
      </c>
      <c r="B2178" s="137" t="s">
        <v>1199</v>
      </c>
      <c r="C2178" s="163" t="s">
        <v>59</v>
      </c>
      <c r="D2178" s="164" t="s">
        <v>1195</v>
      </c>
      <c r="E2178" s="167" t="n">
        <v>0</v>
      </c>
      <c r="F2178" s="167" t="n">
        <v>0</v>
      </c>
      <c r="G2178" s="167" t="n">
        <v>0</v>
      </c>
      <c r="H2178" s="167" t="n">
        <v>0</v>
      </c>
      <c r="I2178" s="167" t="n">
        <v>4.675</v>
      </c>
      <c r="J2178" s="167" t="n">
        <v>13.493</v>
      </c>
      <c r="K2178" s="167" t="n">
        <v>3.94567857142857</v>
      </c>
      <c r="L2178" s="167" t="n">
        <v>1.07557142857143</v>
      </c>
      <c r="M2178" s="167" t="n">
        <v>2.28371428571429</v>
      </c>
      <c r="N2178" s="167" t="n">
        <v>8.59642857142857</v>
      </c>
      <c r="O2178" s="167" t="n">
        <v>17.3903571428571</v>
      </c>
      <c r="P2178" s="167" t="n">
        <v>8.29028571428572</v>
      </c>
      <c r="Q2178" s="167" t="n">
        <v>6.17025</v>
      </c>
      <c r="R2178" s="148"/>
      <c r="S2178" s="149"/>
      <c r="T2178" s="149"/>
      <c r="U2178" s="151"/>
      <c r="V2178" s="165" t="s">
        <v>61</v>
      </c>
      <c r="W2178" s="165" t="s">
        <v>40</v>
      </c>
      <c r="X2178" s="165" t="s">
        <v>40</v>
      </c>
      <c r="Y2178" s="165" t="s">
        <v>40</v>
      </c>
      <c r="Z2178" s="165" t="s">
        <v>40</v>
      </c>
      <c r="AA2178" s="165" t="s">
        <v>40</v>
      </c>
      <c r="AB2178" s="165" t="s">
        <v>40</v>
      </c>
      <c r="AC2178" s="165" t="s">
        <v>40</v>
      </c>
      <c r="AD2178" s="165" t="s">
        <v>40</v>
      </c>
      <c r="AK2178" s="4" t="s">
        <v>65</v>
      </c>
    </row>
    <row r="2179" customFormat="false" ht="13.8" hidden="false" customHeight="false" outlineLevel="0" collapsed="false">
      <c r="A2179" s="10" t="s">
        <v>1190</v>
      </c>
      <c r="B2179" s="137" t="s">
        <v>1199</v>
      </c>
      <c r="C2179" s="163" t="s">
        <v>59</v>
      </c>
      <c r="D2179" s="164" t="s">
        <v>1196</v>
      </c>
      <c r="E2179" s="167" t="n">
        <v>0</v>
      </c>
      <c r="F2179" s="167" t="n">
        <v>0</v>
      </c>
      <c r="G2179" s="167" t="n">
        <v>0</v>
      </c>
      <c r="H2179" s="167" t="n">
        <v>0</v>
      </c>
      <c r="I2179" s="167" t="n">
        <v>0</v>
      </c>
      <c r="J2179" s="167" t="n">
        <v>5.52</v>
      </c>
      <c r="K2179" s="167" t="n">
        <v>0</v>
      </c>
      <c r="L2179" s="167" t="n">
        <v>0</v>
      </c>
      <c r="M2179" s="167" t="n">
        <v>0</v>
      </c>
      <c r="N2179" s="167" t="n">
        <v>0</v>
      </c>
      <c r="O2179" s="167" t="n">
        <v>0</v>
      </c>
      <c r="P2179" s="167" t="n">
        <v>0</v>
      </c>
      <c r="Q2179" s="167" t="n">
        <v>0</v>
      </c>
      <c r="R2179" s="148"/>
      <c r="S2179" s="149"/>
      <c r="T2179" s="149"/>
      <c r="U2179" s="151"/>
      <c r="V2179" s="151"/>
      <c r="W2179" s="168" t="s">
        <v>41</v>
      </c>
      <c r="X2179" s="168" t="s">
        <v>40</v>
      </c>
      <c r="Y2179" s="168" t="s">
        <v>1047</v>
      </c>
      <c r="Z2179" s="168" t="s">
        <v>40</v>
      </c>
      <c r="AA2179" s="168" t="s">
        <v>40</v>
      </c>
      <c r="AB2179" s="168" t="s">
        <v>40</v>
      </c>
      <c r="AC2179" s="168" t="s">
        <v>40</v>
      </c>
      <c r="AD2179" s="168" t="s">
        <v>40</v>
      </c>
      <c r="AK2179" s="4" t="s">
        <v>65</v>
      </c>
    </row>
    <row r="2180" customFormat="false" ht="13.8" hidden="false" customHeight="false" outlineLevel="0" collapsed="false">
      <c r="A2180" s="10" t="s">
        <v>1190</v>
      </c>
      <c r="B2180" s="137" t="s">
        <v>1199</v>
      </c>
      <c r="C2180" s="163" t="s">
        <v>59</v>
      </c>
      <c r="D2180" s="164" t="s">
        <v>1197</v>
      </c>
      <c r="E2180" s="167" t="n">
        <v>0</v>
      </c>
      <c r="F2180" s="167" t="n">
        <v>0</v>
      </c>
      <c r="G2180" s="167" t="n">
        <v>0</v>
      </c>
      <c r="H2180" s="167" t="n">
        <v>0</v>
      </c>
      <c r="I2180" s="167" t="n">
        <v>0</v>
      </c>
      <c r="J2180" s="167" t="n">
        <v>5.52</v>
      </c>
      <c r="K2180" s="165" t="n">
        <v>0</v>
      </c>
      <c r="L2180" s="165" t="n">
        <v>0</v>
      </c>
      <c r="M2180" s="165" t="n">
        <v>0</v>
      </c>
      <c r="N2180" s="165" t="n">
        <v>0</v>
      </c>
      <c r="O2180" s="165" t="n">
        <v>0</v>
      </c>
      <c r="P2180" s="165" t="n">
        <v>0</v>
      </c>
      <c r="Q2180" s="165" t="n">
        <v>0</v>
      </c>
      <c r="R2180" s="148"/>
      <c r="S2180" s="149"/>
      <c r="T2180" s="149"/>
      <c r="U2180" s="151"/>
      <c r="V2180" s="151"/>
      <c r="W2180" s="168" t="s">
        <v>41</v>
      </c>
      <c r="X2180" s="168" t="s">
        <v>40</v>
      </c>
      <c r="Y2180" s="168" t="s">
        <v>1047</v>
      </c>
      <c r="Z2180" s="168" t="s">
        <v>40</v>
      </c>
      <c r="AA2180" s="168" t="s">
        <v>40</v>
      </c>
      <c r="AB2180" s="168" t="s">
        <v>40</v>
      </c>
      <c r="AC2180" s="168" t="s">
        <v>40</v>
      </c>
      <c r="AD2180" s="168" t="s">
        <v>40</v>
      </c>
      <c r="AK2180" s="4" t="s">
        <v>65</v>
      </c>
    </row>
    <row r="2181" customFormat="false" ht="13.8" hidden="false" customHeight="false" outlineLevel="0" collapsed="false">
      <c r="A2181" s="10" t="s">
        <v>1190</v>
      </c>
      <c r="B2181" s="137" t="s">
        <v>1199</v>
      </c>
      <c r="C2181" s="12" t="s">
        <v>99</v>
      </c>
      <c r="D2181" s="24" t="s">
        <v>1200</v>
      </c>
      <c r="E2181" s="23"/>
      <c r="F2181" s="23"/>
      <c r="G2181" s="23"/>
      <c r="H2181" s="23"/>
      <c r="I2181" s="23"/>
      <c r="J2181" s="23"/>
      <c r="K2181" s="23"/>
      <c r="L2181" s="34" t="n">
        <f aca="false">L2173*1.2</f>
        <v>42</v>
      </c>
      <c r="M2181" s="26"/>
      <c r="N2181" s="26"/>
      <c r="O2181" s="23"/>
      <c r="P2181" s="23"/>
      <c r="Q2181" s="166"/>
      <c r="R2181" s="17"/>
      <c r="S2181" s="12"/>
      <c r="T2181" s="12"/>
      <c r="U2181" s="12"/>
      <c r="V2181" s="12"/>
      <c r="W2181" s="12"/>
      <c r="X2181" s="12"/>
      <c r="Y2181" s="12" t="s">
        <v>101</v>
      </c>
      <c r="Z2181" s="12"/>
      <c r="AA2181" s="12"/>
      <c r="AB2181" s="12"/>
      <c r="AC2181" s="12"/>
      <c r="AD2181" s="18"/>
      <c r="AE2181" s="17" t="n">
        <v>4000</v>
      </c>
      <c r="AF2181" s="12" t="s">
        <v>308</v>
      </c>
    </row>
    <row r="2182" customFormat="false" ht="13.8" hidden="false" customHeight="false" outlineLevel="0" collapsed="false">
      <c r="A2182" s="138" t="s">
        <v>1190</v>
      </c>
      <c r="B2182" s="137" t="s">
        <v>1201</v>
      </c>
      <c r="C2182" s="163" t="s">
        <v>59</v>
      </c>
      <c r="D2182" s="164" t="s">
        <v>1191</v>
      </c>
      <c r="E2182" s="169" t="n">
        <v>0.467696428571429</v>
      </c>
      <c r="F2182" s="169" t="n">
        <v>14.8798214285714</v>
      </c>
      <c r="G2182" s="169" t="n">
        <v>28.5347321428571</v>
      </c>
      <c r="H2182" s="169" t="n">
        <v>47.4966607142857</v>
      </c>
      <c r="I2182" s="169" t="n">
        <v>35.2797857142857</v>
      </c>
      <c r="J2182" s="169" t="n">
        <v>13.8925714285714</v>
      </c>
      <c r="K2182" s="169" t="n">
        <v>5.534875</v>
      </c>
      <c r="L2182" s="169" t="n">
        <v>15.7127142857143</v>
      </c>
      <c r="M2182" s="169" t="n">
        <v>11.8976785714286</v>
      </c>
      <c r="N2182" s="169" t="n">
        <v>13.1882678571429</v>
      </c>
      <c r="O2182" s="169" t="n">
        <v>12.188125</v>
      </c>
      <c r="P2182" s="169" t="n">
        <v>8.28157142857143</v>
      </c>
      <c r="Q2182" s="170" t="n">
        <v>6.41121428571429</v>
      </c>
      <c r="R2182" s="142" t="s">
        <v>40</v>
      </c>
      <c r="S2182" s="156" t="s">
        <v>40</v>
      </c>
      <c r="T2182" s="156" t="s">
        <v>40</v>
      </c>
      <c r="U2182" s="156" t="s">
        <v>40</v>
      </c>
      <c r="V2182" s="156" t="s">
        <v>40</v>
      </c>
      <c r="W2182" s="156" t="s">
        <v>40</v>
      </c>
      <c r="X2182" s="156" t="s">
        <v>40</v>
      </c>
      <c r="Y2182" s="156" t="s">
        <v>40</v>
      </c>
      <c r="Z2182" s="156" t="s">
        <v>40</v>
      </c>
      <c r="AA2182" s="156" t="s">
        <v>40</v>
      </c>
      <c r="AB2182" s="156" t="s">
        <v>40</v>
      </c>
      <c r="AC2182" s="156" t="s">
        <v>40</v>
      </c>
      <c r="AD2182" s="143" t="s">
        <v>40</v>
      </c>
      <c r="AE2182" s="171"/>
      <c r="AF2182" s="171"/>
      <c r="AG2182" s="171"/>
      <c r="AH2182" s="171"/>
      <c r="AI2182" s="171"/>
      <c r="AJ2182" s="171"/>
      <c r="AK2182" s="4" t="s">
        <v>65</v>
      </c>
    </row>
    <row r="2183" customFormat="false" ht="13.8" hidden="false" customHeight="false" outlineLevel="0" collapsed="false">
      <c r="A2183" s="138" t="s">
        <v>1190</v>
      </c>
      <c r="B2183" s="137" t="s">
        <v>1201</v>
      </c>
      <c r="C2183" s="163" t="s">
        <v>59</v>
      </c>
      <c r="D2183" s="164" t="s">
        <v>1192</v>
      </c>
      <c r="E2183" s="146" t="n">
        <v>0</v>
      </c>
      <c r="F2183" s="146" t="n">
        <v>0</v>
      </c>
      <c r="G2183" s="146" t="n">
        <v>0</v>
      </c>
      <c r="H2183" s="146" t="n">
        <v>2.59</v>
      </c>
      <c r="I2183" s="146" t="n">
        <v>47.5255714285714</v>
      </c>
      <c r="J2183" s="146" t="n">
        <v>9.90292857142857</v>
      </c>
      <c r="K2183" s="146" t="n">
        <v>5.83921428571429</v>
      </c>
      <c r="L2183" s="146" t="n">
        <v>13.8965714285714</v>
      </c>
      <c r="M2183" s="146" t="n">
        <v>11.5442857142857</v>
      </c>
      <c r="N2183" s="146" t="n">
        <v>14.7843571428571</v>
      </c>
      <c r="O2183" s="146" t="n">
        <v>14.5031428571429</v>
      </c>
      <c r="P2183" s="146" t="n">
        <v>7.18721428571428</v>
      </c>
      <c r="Q2183" s="152" t="n">
        <v>8.31335714285714</v>
      </c>
      <c r="R2183" s="148"/>
      <c r="S2183" s="149"/>
      <c r="T2183" s="149"/>
      <c r="U2183" s="156" t="s">
        <v>61</v>
      </c>
      <c r="V2183" s="156" t="s">
        <v>40</v>
      </c>
      <c r="W2183" s="156" t="s">
        <v>40</v>
      </c>
      <c r="X2183" s="156" t="s">
        <v>40</v>
      </c>
      <c r="Y2183" s="156" t="s">
        <v>40</v>
      </c>
      <c r="Z2183" s="156" t="s">
        <v>40</v>
      </c>
      <c r="AA2183" s="156" t="s">
        <v>40</v>
      </c>
      <c r="AB2183" s="156" t="s">
        <v>40</v>
      </c>
      <c r="AC2183" s="156" t="s">
        <v>40</v>
      </c>
      <c r="AD2183" s="143" t="s">
        <v>40</v>
      </c>
      <c r="AE2183" s="171"/>
      <c r="AF2183" s="171"/>
      <c r="AG2183" s="171"/>
      <c r="AH2183" s="171"/>
      <c r="AI2183" s="171"/>
      <c r="AJ2183" s="171"/>
      <c r="AK2183" s="4" t="s">
        <v>65</v>
      </c>
    </row>
    <row r="2184" customFormat="false" ht="13.8" hidden="false" customHeight="false" outlineLevel="0" collapsed="false">
      <c r="A2184" s="138" t="s">
        <v>1190</v>
      </c>
      <c r="B2184" s="137" t="s">
        <v>1201</v>
      </c>
      <c r="C2184" s="163" t="s">
        <v>59</v>
      </c>
      <c r="D2184" s="164" t="s">
        <v>1193</v>
      </c>
      <c r="E2184" s="146" t="n">
        <v>0</v>
      </c>
      <c r="F2184" s="146" t="n">
        <v>0</v>
      </c>
      <c r="G2184" s="146" t="n">
        <v>0</v>
      </c>
      <c r="H2184" s="146" t="n">
        <v>1.89</v>
      </c>
      <c r="I2184" s="146" t="n">
        <v>1.53</v>
      </c>
      <c r="J2184" s="146" t="n">
        <v>9.4465</v>
      </c>
      <c r="K2184" s="146" t="n">
        <v>4.957</v>
      </c>
      <c r="L2184" s="146" t="n">
        <v>12.9322142857143</v>
      </c>
      <c r="M2184" s="146" t="n">
        <v>9.74271428571429</v>
      </c>
      <c r="N2184" s="146" t="n">
        <v>13.9668571428571</v>
      </c>
      <c r="O2184" s="146" t="n">
        <v>14.0762857142857</v>
      </c>
      <c r="P2184" s="146" t="n">
        <v>7.35771428571429</v>
      </c>
      <c r="Q2184" s="147" t="n">
        <v>8.26328571428572</v>
      </c>
      <c r="R2184" s="148"/>
      <c r="S2184" s="149"/>
      <c r="T2184" s="149"/>
      <c r="U2184" s="142" t="s">
        <v>61</v>
      </c>
      <c r="V2184" s="142" t="s">
        <v>61</v>
      </c>
      <c r="W2184" s="142" t="s">
        <v>40</v>
      </c>
      <c r="X2184" s="142" t="s">
        <v>40</v>
      </c>
      <c r="Y2184" s="142" t="s">
        <v>40</v>
      </c>
      <c r="Z2184" s="142" t="s">
        <v>40</v>
      </c>
      <c r="AA2184" s="142" t="s">
        <v>40</v>
      </c>
      <c r="AB2184" s="142" t="s">
        <v>40</v>
      </c>
      <c r="AC2184" s="142" t="s">
        <v>40</v>
      </c>
      <c r="AD2184" s="143" t="s">
        <v>40</v>
      </c>
      <c r="AE2184" s="171"/>
      <c r="AF2184" s="171"/>
      <c r="AG2184" s="171"/>
      <c r="AH2184" s="171"/>
      <c r="AI2184" s="171"/>
      <c r="AJ2184" s="171"/>
      <c r="AK2184" s="4" t="s">
        <v>65</v>
      </c>
    </row>
    <row r="2185" customFormat="false" ht="13.8" hidden="false" customHeight="false" outlineLevel="0" collapsed="false">
      <c r="A2185" s="138" t="s">
        <v>1190</v>
      </c>
      <c r="B2185" s="137" t="s">
        <v>1201</v>
      </c>
      <c r="C2185" s="163" t="s">
        <v>59</v>
      </c>
      <c r="D2185" s="164" t="s">
        <v>1202</v>
      </c>
      <c r="E2185" s="146" t="n">
        <v>0</v>
      </c>
      <c r="F2185" s="146" t="n">
        <v>0</v>
      </c>
      <c r="G2185" s="146" t="n">
        <v>0</v>
      </c>
      <c r="H2185" s="146" t="n">
        <v>1.89</v>
      </c>
      <c r="I2185" s="146" t="n">
        <v>0</v>
      </c>
      <c r="J2185" s="146" t="n">
        <v>2.56</v>
      </c>
      <c r="K2185" s="146" t="n">
        <v>1.85557142857143</v>
      </c>
      <c r="L2185" s="146" t="n">
        <v>10.5491428571429</v>
      </c>
      <c r="M2185" s="146" t="n">
        <v>5.97757142857143</v>
      </c>
      <c r="N2185" s="146" t="n">
        <v>10.0372142857143</v>
      </c>
      <c r="O2185" s="146" t="n">
        <v>13.7398571428571</v>
      </c>
      <c r="P2185" s="146" t="n">
        <v>7.99078571428572</v>
      </c>
      <c r="Q2185" s="152" t="n">
        <v>7.3135</v>
      </c>
      <c r="R2185" s="148"/>
      <c r="S2185" s="149"/>
      <c r="T2185" s="149"/>
      <c r="U2185" s="138" t="s">
        <v>61</v>
      </c>
      <c r="V2185" s="151"/>
      <c r="W2185" s="138" t="s">
        <v>41</v>
      </c>
      <c r="X2185" s="138" t="s">
        <v>40</v>
      </c>
      <c r="Y2185" s="138" t="s">
        <v>40</v>
      </c>
      <c r="Z2185" s="138" t="s">
        <v>40</v>
      </c>
      <c r="AA2185" s="138" t="s">
        <v>40</v>
      </c>
      <c r="AB2185" s="138" t="s">
        <v>40</v>
      </c>
      <c r="AC2185" s="138" t="s">
        <v>40</v>
      </c>
      <c r="AD2185" s="155" t="s">
        <v>40</v>
      </c>
      <c r="AE2185" s="171"/>
      <c r="AF2185" s="171"/>
      <c r="AG2185" s="171"/>
      <c r="AH2185" s="171"/>
      <c r="AI2185" s="171"/>
      <c r="AJ2185" s="171"/>
      <c r="AK2185" s="4" t="s">
        <v>65</v>
      </c>
    </row>
    <row r="2186" customFormat="false" ht="13.8" hidden="false" customHeight="false" outlineLevel="0" collapsed="false">
      <c r="A2186" s="138" t="s">
        <v>1190</v>
      </c>
      <c r="B2186" s="137" t="s">
        <v>1201</v>
      </c>
      <c r="C2186" s="163" t="s">
        <v>59</v>
      </c>
      <c r="D2186" s="164" t="s">
        <v>1195</v>
      </c>
      <c r="E2186" s="146" t="n">
        <v>0</v>
      </c>
      <c r="F2186" s="146" t="n">
        <v>0</v>
      </c>
      <c r="G2186" s="146" t="n">
        <v>0</v>
      </c>
      <c r="H2186" s="146" t="n">
        <v>0</v>
      </c>
      <c r="I2186" s="146" t="n">
        <v>3.92</v>
      </c>
      <c r="J2186" s="146" t="n">
        <v>6.74128571428571</v>
      </c>
      <c r="K2186" s="146" t="n">
        <v>2.93621428571429</v>
      </c>
      <c r="L2186" s="146" t="n">
        <v>12.6806428571429</v>
      </c>
      <c r="M2186" s="146" t="n">
        <v>6.73021428571429</v>
      </c>
      <c r="N2186" s="146" t="n">
        <v>12.0095</v>
      </c>
      <c r="O2186" s="146" t="n">
        <v>14.0450714285714</v>
      </c>
      <c r="P2186" s="146" t="n">
        <v>8.79057142857143</v>
      </c>
      <c r="Q2186" s="152" t="n">
        <v>9.0125</v>
      </c>
      <c r="R2186" s="148"/>
      <c r="S2186" s="149"/>
      <c r="T2186" s="149"/>
      <c r="U2186" s="151"/>
      <c r="V2186" s="138" t="s">
        <v>61</v>
      </c>
      <c r="W2186" s="138" t="s">
        <v>40</v>
      </c>
      <c r="X2186" s="138" t="s">
        <v>40</v>
      </c>
      <c r="Y2186" s="138" t="s">
        <v>40</v>
      </c>
      <c r="Z2186" s="138" t="s">
        <v>40</v>
      </c>
      <c r="AA2186" s="138" t="s">
        <v>40</v>
      </c>
      <c r="AB2186" s="138" t="s">
        <v>40</v>
      </c>
      <c r="AC2186" s="138" t="s">
        <v>40</v>
      </c>
      <c r="AD2186" s="155" t="s">
        <v>40</v>
      </c>
      <c r="AE2186" s="171"/>
      <c r="AF2186" s="171"/>
      <c r="AG2186" s="171"/>
      <c r="AH2186" s="171"/>
      <c r="AI2186" s="171"/>
      <c r="AJ2186" s="171"/>
      <c r="AK2186" s="4" t="s">
        <v>65</v>
      </c>
    </row>
    <row r="2187" customFormat="false" ht="13.8" hidden="false" customHeight="false" outlineLevel="0" collapsed="false">
      <c r="A2187" s="138" t="s">
        <v>1190</v>
      </c>
      <c r="B2187" s="137" t="s">
        <v>1201</v>
      </c>
      <c r="C2187" s="163" t="s">
        <v>59</v>
      </c>
      <c r="D2187" s="164" t="s">
        <v>1196</v>
      </c>
      <c r="E2187" s="158" t="n">
        <v>0</v>
      </c>
      <c r="F2187" s="158" t="n">
        <v>0</v>
      </c>
      <c r="G2187" s="158" t="n">
        <v>0</v>
      </c>
      <c r="H2187" s="158" t="n">
        <v>0</v>
      </c>
      <c r="I2187" s="158" t="n">
        <v>0</v>
      </c>
      <c r="J2187" s="158" t="n">
        <v>5.28</v>
      </c>
      <c r="K2187" s="158" t="n">
        <v>3.56642857142857</v>
      </c>
      <c r="L2187" s="158" t="n">
        <v>13.7063571428571</v>
      </c>
      <c r="M2187" s="158" t="n">
        <v>10.3027142857143</v>
      </c>
      <c r="N2187" s="158" t="n">
        <v>14.6176428571429</v>
      </c>
      <c r="O2187" s="158" t="n">
        <v>14.5775714285714</v>
      </c>
      <c r="P2187" s="158" t="n">
        <v>6.99621428571428</v>
      </c>
      <c r="Q2187" s="158" t="n">
        <v>9.14007142857143</v>
      </c>
      <c r="R2187" s="148"/>
      <c r="S2187" s="149"/>
      <c r="T2187" s="149"/>
      <c r="U2187" s="151"/>
      <c r="V2187" s="151"/>
      <c r="W2187" s="138" t="s">
        <v>41</v>
      </c>
      <c r="X2187" s="138" t="s">
        <v>40</v>
      </c>
      <c r="Y2187" s="138" t="s">
        <v>1047</v>
      </c>
      <c r="Z2187" s="138" t="s">
        <v>40</v>
      </c>
      <c r="AA2187" s="138" t="s">
        <v>40</v>
      </c>
      <c r="AB2187" s="138" t="s">
        <v>40</v>
      </c>
      <c r="AC2187" s="138" t="s">
        <v>40</v>
      </c>
      <c r="AD2187" s="155" t="s">
        <v>40</v>
      </c>
      <c r="AE2187" s="171"/>
      <c r="AF2187" s="171"/>
      <c r="AG2187" s="171"/>
      <c r="AH2187" s="171"/>
      <c r="AI2187" s="171"/>
      <c r="AJ2187" s="171"/>
      <c r="AK2187" s="4" t="s">
        <v>65</v>
      </c>
    </row>
    <row r="2188" customFormat="false" ht="13.8" hidden="false" customHeight="false" outlineLevel="0" collapsed="false">
      <c r="A2188" s="10" t="s">
        <v>1190</v>
      </c>
      <c r="B2188" s="137" t="s">
        <v>1201</v>
      </c>
      <c r="C2188" s="12" t="s">
        <v>99</v>
      </c>
      <c r="D2188" s="24" t="s">
        <v>1200</v>
      </c>
      <c r="E2188" s="23"/>
      <c r="F2188" s="23"/>
      <c r="G2188" s="23"/>
      <c r="H2188" s="23"/>
      <c r="I2188" s="23"/>
      <c r="J2188" s="23"/>
      <c r="K2188" s="23"/>
      <c r="L2188" s="34" t="n">
        <f aca="false">L2173*0.8</f>
        <v>28</v>
      </c>
      <c r="M2188" s="26"/>
      <c r="N2188" s="26"/>
      <c r="O2188" s="23"/>
      <c r="P2188" s="23"/>
      <c r="Q2188" s="166"/>
      <c r="R2188" s="17"/>
      <c r="S2188" s="12"/>
      <c r="T2188" s="12"/>
      <c r="U2188" s="12"/>
      <c r="V2188" s="12"/>
      <c r="W2188" s="12"/>
      <c r="X2188" s="12"/>
      <c r="Y2188" s="12" t="s">
        <v>101</v>
      </c>
      <c r="Z2188" s="12"/>
      <c r="AA2188" s="12"/>
      <c r="AB2188" s="12"/>
      <c r="AC2188" s="12"/>
      <c r="AD2188" s="18"/>
      <c r="AE2188" s="17" t="n">
        <v>4000</v>
      </c>
      <c r="AF2188" s="12" t="s">
        <v>308</v>
      </c>
      <c r="AG2188" s="12"/>
      <c r="AH2188" s="12"/>
      <c r="AI2188" s="12"/>
      <c r="AJ2188" s="172"/>
      <c r="AK2188" s="12"/>
    </row>
    <row r="2189" customFormat="false" ht="13.8" hidden="false" customHeight="false" outlineLevel="0" collapsed="false">
      <c r="A2189" s="10" t="s">
        <v>1190</v>
      </c>
      <c r="B2189" s="137" t="s">
        <v>1199</v>
      </c>
      <c r="C2189" s="163" t="s">
        <v>59</v>
      </c>
      <c r="D2189" s="164" t="s">
        <v>1191</v>
      </c>
      <c r="E2189" s="167" t="n">
        <v>1.38183035714286</v>
      </c>
      <c r="F2189" s="167" t="n">
        <v>19.1531339285714</v>
      </c>
      <c r="G2189" s="167" t="n">
        <v>35.6540089285714</v>
      </c>
      <c r="H2189" s="167" t="n">
        <v>43.7364910714286</v>
      </c>
      <c r="I2189" s="167" t="n">
        <v>36.2637232142857</v>
      </c>
      <c r="J2189" s="167" t="n">
        <v>19.5545357142857</v>
      </c>
      <c r="K2189" s="167" t="n">
        <v>6.41139285714286</v>
      </c>
      <c r="L2189" s="167" t="n">
        <v>3.07807142857143</v>
      </c>
      <c r="M2189" s="167" t="n">
        <v>5.30728571428571</v>
      </c>
      <c r="N2189" s="167" t="n">
        <v>10.9252053571429</v>
      </c>
      <c r="O2189" s="167" t="n">
        <v>13.2316071428571</v>
      </c>
      <c r="P2189" s="167" t="n">
        <v>8.31329464285714</v>
      </c>
      <c r="Q2189" s="167" t="n">
        <v>5.69966964285714</v>
      </c>
      <c r="R2189" s="165" t="s">
        <v>40</v>
      </c>
      <c r="S2189" s="165" t="s">
        <v>40</v>
      </c>
      <c r="T2189" s="165" t="s">
        <v>40</v>
      </c>
      <c r="U2189" s="165" t="s">
        <v>40</v>
      </c>
      <c r="V2189" s="165" t="s">
        <v>40</v>
      </c>
      <c r="W2189" s="165" t="s">
        <v>40</v>
      </c>
      <c r="X2189" s="165" t="s">
        <v>40</v>
      </c>
      <c r="Y2189" s="165" t="s">
        <v>40</v>
      </c>
      <c r="Z2189" s="165" t="s">
        <v>40</v>
      </c>
      <c r="AA2189" s="165" t="s">
        <v>40</v>
      </c>
      <c r="AB2189" s="165" t="s">
        <v>40</v>
      </c>
      <c r="AC2189" s="165" t="s">
        <v>40</v>
      </c>
      <c r="AD2189" s="165" t="s">
        <v>40</v>
      </c>
      <c r="AK2189" s="4" t="s">
        <v>65</v>
      </c>
    </row>
    <row r="2190" customFormat="false" ht="13.8" hidden="false" customHeight="false" outlineLevel="0" collapsed="false">
      <c r="A2190" s="10" t="s">
        <v>1190</v>
      </c>
      <c r="B2190" s="137" t="s">
        <v>1199</v>
      </c>
      <c r="C2190" s="163" t="s">
        <v>59</v>
      </c>
      <c r="D2190" s="164" t="s">
        <v>1192</v>
      </c>
      <c r="E2190" s="167" t="n">
        <v>0</v>
      </c>
      <c r="F2190" s="167" t="n">
        <v>0</v>
      </c>
      <c r="G2190" s="167" t="n">
        <v>0</v>
      </c>
      <c r="H2190" s="167" t="n">
        <v>3.145</v>
      </c>
      <c r="I2190" s="167" t="n">
        <v>41.8636071428571</v>
      </c>
      <c r="J2190" s="167" t="n">
        <v>15.6491428571429</v>
      </c>
      <c r="K2190" s="167" t="n">
        <v>5.29803571428571</v>
      </c>
      <c r="L2190" s="167" t="n">
        <v>1.95139285714286</v>
      </c>
      <c r="M2190" s="167" t="n">
        <v>3.73039285714286</v>
      </c>
      <c r="N2190" s="167" t="n">
        <v>11.0212142857143</v>
      </c>
      <c r="O2190" s="167" t="n">
        <v>17.6982142857143</v>
      </c>
      <c r="P2190" s="167" t="n">
        <v>7.68585714285714</v>
      </c>
      <c r="Q2190" s="167" t="n">
        <v>6.13857142857143</v>
      </c>
      <c r="R2190" s="148"/>
      <c r="S2190" s="149"/>
      <c r="T2190" s="149"/>
      <c r="U2190" s="165" t="s">
        <v>61</v>
      </c>
      <c r="V2190" s="165" t="s">
        <v>40</v>
      </c>
      <c r="W2190" s="165" t="s">
        <v>40</v>
      </c>
      <c r="X2190" s="165" t="s">
        <v>40</v>
      </c>
      <c r="Y2190" s="165" t="s">
        <v>40</v>
      </c>
      <c r="Z2190" s="165" t="s">
        <v>40</v>
      </c>
      <c r="AA2190" s="165" t="s">
        <v>40</v>
      </c>
      <c r="AB2190" s="165" t="s">
        <v>40</v>
      </c>
      <c r="AC2190" s="165" t="s">
        <v>40</v>
      </c>
      <c r="AD2190" s="165" t="s">
        <v>40</v>
      </c>
      <c r="AK2190" s="4" t="s">
        <v>65</v>
      </c>
    </row>
    <row r="2191" customFormat="false" ht="13.8" hidden="false" customHeight="false" outlineLevel="0" collapsed="false">
      <c r="A2191" s="10" t="s">
        <v>1190</v>
      </c>
      <c r="B2191" s="137" t="s">
        <v>1199</v>
      </c>
      <c r="C2191" s="163" t="s">
        <v>59</v>
      </c>
      <c r="D2191" s="164" t="s">
        <v>1193</v>
      </c>
      <c r="E2191" s="167" t="n">
        <v>0</v>
      </c>
      <c r="F2191" s="167" t="n">
        <v>0</v>
      </c>
      <c r="G2191" s="167" t="n">
        <v>0</v>
      </c>
      <c r="H2191" s="167" t="n">
        <v>2.38</v>
      </c>
      <c r="I2191" s="167" t="n">
        <v>1.53</v>
      </c>
      <c r="J2191" s="167" t="n">
        <v>14.2152142857143</v>
      </c>
      <c r="K2191" s="167" t="n">
        <v>4.536</v>
      </c>
      <c r="L2191" s="167" t="n">
        <v>1.61107142857143</v>
      </c>
      <c r="M2191" s="167" t="n">
        <v>2.82792857142857</v>
      </c>
      <c r="N2191" s="167" t="n">
        <v>9.41746428571429</v>
      </c>
      <c r="O2191" s="167" t="n">
        <v>17.3963571428571</v>
      </c>
      <c r="P2191" s="167" t="n">
        <v>8.11682142857143</v>
      </c>
      <c r="Q2191" s="167" t="n">
        <v>5.90146428571429</v>
      </c>
      <c r="R2191" s="148"/>
      <c r="S2191" s="149"/>
      <c r="T2191" s="149"/>
      <c r="U2191" s="165" t="s">
        <v>61</v>
      </c>
      <c r="V2191" s="165" t="s">
        <v>61</v>
      </c>
      <c r="W2191" s="165" t="s">
        <v>40</v>
      </c>
      <c r="X2191" s="165" t="s">
        <v>40</v>
      </c>
      <c r="Y2191" s="165" t="s">
        <v>40</v>
      </c>
      <c r="Z2191" s="165" t="s">
        <v>40</v>
      </c>
      <c r="AA2191" s="165" t="s">
        <v>40</v>
      </c>
      <c r="AB2191" s="165" t="s">
        <v>40</v>
      </c>
      <c r="AC2191" s="165" t="s">
        <v>40</v>
      </c>
      <c r="AD2191" s="165" t="s">
        <v>40</v>
      </c>
      <c r="AK2191" s="4" t="s">
        <v>65</v>
      </c>
    </row>
    <row r="2192" customFormat="false" ht="13.8" hidden="false" customHeight="false" outlineLevel="0" collapsed="false">
      <c r="A2192" s="10" t="s">
        <v>1190</v>
      </c>
      <c r="B2192" s="137" t="s">
        <v>1199</v>
      </c>
      <c r="C2192" s="163" t="s">
        <v>59</v>
      </c>
      <c r="D2192" s="164" t="s">
        <v>1202</v>
      </c>
      <c r="E2192" s="167" t="n">
        <v>0</v>
      </c>
      <c r="F2192" s="167" t="n">
        <v>0</v>
      </c>
      <c r="G2192" s="167" t="n">
        <v>0</v>
      </c>
      <c r="H2192" s="167" t="n">
        <v>2.38</v>
      </c>
      <c r="I2192" s="167" t="n">
        <v>0</v>
      </c>
      <c r="J2192" s="167" t="n">
        <v>2.08</v>
      </c>
      <c r="K2192" s="167" t="n">
        <v>3.23864285714286</v>
      </c>
      <c r="L2192" s="167" t="n">
        <v>0.259</v>
      </c>
      <c r="M2192" s="167" t="n">
        <v>0.0718571428571429</v>
      </c>
      <c r="N2192" s="167" t="n">
        <v>6.32528571428572</v>
      </c>
      <c r="O2192" s="167" t="n">
        <v>15.8551785714286</v>
      </c>
      <c r="P2192" s="167" t="n">
        <v>9.2275</v>
      </c>
      <c r="Q2192" s="167" t="n">
        <v>5.545</v>
      </c>
      <c r="R2192" s="148"/>
      <c r="S2192" s="149"/>
      <c r="T2192" s="149"/>
      <c r="U2192" s="165" t="s">
        <v>61</v>
      </c>
      <c r="V2192" s="151"/>
      <c r="W2192" s="165" t="s">
        <v>41</v>
      </c>
      <c r="X2192" s="165" t="s">
        <v>40</v>
      </c>
      <c r="Y2192" s="165" t="s">
        <v>40</v>
      </c>
      <c r="Z2192" s="165" t="s">
        <v>40</v>
      </c>
      <c r="AA2192" s="165" t="s">
        <v>40</v>
      </c>
      <c r="AB2192" s="165" t="s">
        <v>40</v>
      </c>
      <c r="AC2192" s="165" t="s">
        <v>40</v>
      </c>
      <c r="AD2192" s="165" t="s">
        <v>40</v>
      </c>
      <c r="AK2192" s="4" t="s">
        <v>65</v>
      </c>
    </row>
    <row r="2193" customFormat="false" ht="13.8" hidden="false" customHeight="false" outlineLevel="0" collapsed="false">
      <c r="A2193" s="10" t="s">
        <v>1190</v>
      </c>
      <c r="B2193" s="137" t="s">
        <v>1199</v>
      </c>
      <c r="C2193" s="163" t="s">
        <v>59</v>
      </c>
      <c r="D2193" s="164" t="s">
        <v>1195</v>
      </c>
      <c r="E2193" s="167" t="n">
        <v>0</v>
      </c>
      <c r="F2193" s="167" t="n">
        <v>0</v>
      </c>
      <c r="G2193" s="167" t="n">
        <v>0</v>
      </c>
      <c r="H2193" s="167" t="n">
        <v>0</v>
      </c>
      <c r="I2193" s="167" t="n">
        <v>4.675</v>
      </c>
      <c r="J2193" s="167" t="n">
        <v>13.493</v>
      </c>
      <c r="K2193" s="167" t="n">
        <v>3.94567857142857</v>
      </c>
      <c r="L2193" s="167" t="n">
        <v>1.07557142857143</v>
      </c>
      <c r="M2193" s="167" t="n">
        <v>2.28371428571429</v>
      </c>
      <c r="N2193" s="167" t="n">
        <v>8.59642857142857</v>
      </c>
      <c r="O2193" s="167" t="n">
        <v>17.3903571428571</v>
      </c>
      <c r="P2193" s="167" t="n">
        <v>8.29028571428572</v>
      </c>
      <c r="Q2193" s="167" t="n">
        <v>6.17025</v>
      </c>
      <c r="R2193" s="148"/>
      <c r="S2193" s="149"/>
      <c r="T2193" s="149"/>
      <c r="U2193" s="151"/>
      <c r="V2193" s="168" t="s">
        <v>61</v>
      </c>
      <c r="W2193" s="168" t="s">
        <v>40</v>
      </c>
      <c r="X2193" s="168" t="s">
        <v>40</v>
      </c>
      <c r="Y2193" s="168" t="s">
        <v>40</v>
      </c>
      <c r="Z2193" s="168" t="s">
        <v>40</v>
      </c>
      <c r="AA2193" s="168" t="s">
        <v>40</v>
      </c>
      <c r="AB2193" s="168" t="s">
        <v>40</v>
      </c>
      <c r="AC2193" s="168" t="s">
        <v>40</v>
      </c>
      <c r="AD2193" s="168" t="s">
        <v>40</v>
      </c>
      <c r="AK2193" s="4" t="s">
        <v>65</v>
      </c>
    </row>
    <row r="2194" customFormat="false" ht="13.8" hidden="false" customHeight="false" outlineLevel="0" collapsed="false">
      <c r="A2194" s="10" t="s">
        <v>1190</v>
      </c>
      <c r="B2194" s="137" t="s">
        <v>1199</v>
      </c>
      <c r="C2194" s="163" t="s">
        <v>59</v>
      </c>
      <c r="D2194" s="164" t="s">
        <v>1196</v>
      </c>
      <c r="E2194" s="167" t="n">
        <v>0</v>
      </c>
      <c r="F2194" s="167" t="n">
        <v>0</v>
      </c>
      <c r="G2194" s="167" t="n">
        <v>0</v>
      </c>
      <c r="H2194" s="167" t="n">
        <v>0</v>
      </c>
      <c r="I2194" s="167" t="n">
        <v>0</v>
      </c>
      <c r="J2194" s="167" t="n">
        <v>5.52</v>
      </c>
      <c r="K2194" s="167" t="n">
        <v>3.56775</v>
      </c>
      <c r="L2194" s="167" t="n">
        <v>1.11175</v>
      </c>
      <c r="M2194" s="167" t="n">
        <v>4.5085</v>
      </c>
      <c r="N2194" s="167" t="n">
        <v>11.7936785714286</v>
      </c>
      <c r="O2194" s="167" t="n">
        <v>17.7865357142857</v>
      </c>
      <c r="P2194" s="167" t="n">
        <v>7.63371428571429</v>
      </c>
      <c r="Q2194" s="167" t="n">
        <v>7.00717857142857</v>
      </c>
      <c r="R2194" s="148"/>
      <c r="S2194" s="149"/>
      <c r="T2194" s="149"/>
      <c r="U2194" s="151"/>
      <c r="V2194" s="151"/>
      <c r="W2194" s="168" t="s">
        <v>41</v>
      </c>
      <c r="X2194" s="168" t="s">
        <v>40</v>
      </c>
      <c r="Y2194" s="168" t="s">
        <v>1047</v>
      </c>
      <c r="Z2194" s="168" t="s">
        <v>40</v>
      </c>
      <c r="AA2194" s="168" t="s">
        <v>40</v>
      </c>
      <c r="AB2194" s="168" t="s">
        <v>40</v>
      </c>
      <c r="AC2194" s="168" t="s">
        <v>40</v>
      </c>
      <c r="AD2194" s="168" t="s">
        <v>40</v>
      </c>
      <c r="AK2194" s="4" t="s">
        <v>65</v>
      </c>
    </row>
    <row r="2195" customFormat="false" ht="13.8" hidden="false" customHeight="false" outlineLevel="0" collapsed="false">
      <c r="A2195" s="10" t="s">
        <v>1190</v>
      </c>
      <c r="B2195" s="137" t="s">
        <v>1199</v>
      </c>
      <c r="C2195" s="12" t="s">
        <v>99</v>
      </c>
      <c r="D2195" s="24" t="s">
        <v>1200</v>
      </c>
      <c r="E2195" s="23"/>
      <c r="F2195" s="23"/>
      <c r="G2195" s="23"/>
      <c r="H2195" s="23"/>
      <c r="I2195" s="23"/>
      <c r="J2195" s="23"/>
      <c r="K2195" s="23"/>
      <c r="L2195" s="34" t="n">
        <f aca="false">L2173*1.2</f>
        <v>42</v>
      </c>
      <c r="M2195" s="26"/>
      <c r="N2195" s="26"/>
      <c r="O2195" s="23"/>
      <c r="P2195" s="23"/>
      <c r="Q2195" s="166"/>
      <c r="R2195" s="17"/>
      <c r="S2195" s="12"/>
      <c r="T2195" s="12"/>
      <c r="U2195" s="12"/>
      <c r="V2195" s="12"/>
      <c r="W2195" s="12"/>
      <c r="X2195" s="12"/>
      <c r="Y2195" s="12" t="s">
        <v>101</v>
      </c>
      <c r="Z2195" s="12"/>
      <c r="AA2195" s="12"/>
      <c r="AB2195" s="12"/>
      <c r="AC2195" s="12"/>
      <c r="AD2195" s="18"/>
      <c r="AE2195" s="17" t="n">
        <v>4000</v>
      </c>
      <c r="AF2195" s="12" t="s">
        <v>308</v>
      </c>
      <c r="AG2195" s="12"/>
      <c r="AH2195" s="12"/>
      <c r="AI2195" s="12"/>
      <c r="AJ2195" s="172"/>
      <c r="AK2195" s="12"/>
    </row>
    <row r="2196" customFormat="false" ht="13.8" hidden="false" customHeight="false" outlineLevel="0" collapsed="false">
      <c r="A2196" s="10" t="s">
        <v>1190</v>
      </c>
      <c r="B2196" s="137" t="s">
        <v>1199</v>
      </c>
      <c r="C2196" s="163" t="s">
        <v>59</v>
      </c>
      <c r="D2196" s="21" t="s">
        <v>1203</v>
      </c>
      <c r="E2196" s="28"/>
      <c r="F2196" s="28"/>
      <c r="G2196" s="28"/>
      <c r="H2196" s="28" t="n">
        <v>2.3</v>
      </c>
      <c r="I2196" s="28"/>
      <c r="J2196" s="28" t="n">
        <v>3.1</v>
      </c>
      <c r="K2196" s="28" t="n">
        <v>2.1</v>
      </c>
      <c r="L2196" s="28"/>
      <c r="M2196" s="28" t="n">
        <v>1.1</v>
      </c>
      <c r="N2196" s="28"/>
      <c r="O2196" s="28"/>
      <c r="P2196" s="28"/>
      <c r="Q2196" s="28"/>
      <c r="R2196" s="12"/>
      <c r="S2196" s="12"/>
      <c r="T2196" s="12"/>
      <c r="U2196" s="12" t="s">
        <v>78</v>
      </c>
      <c r="V2196" s="12"/>
      <c r="W2196" s="12" t="s">
        <v>78</v>
      </c>
      <c r="X2196" s="12" t="s">
        <v>78</v>
      </c>
      <c r="Y2196" s="12"/>
      <c r="Z2196" s="12" t="s">
        <v>78</v>
      </c>
      <c r="AA2196" s="12" t="s">
        <v>40</v>
      </c>
      <c r="AB2196" s="12" t="s">
        <v>40</v>
      </c>
      <c r="AC2196" s="12" t="s">
        <v>40</v>
      </c>
      <c r="AD2196" s="18" t="s">
        <v>40</v>
      </c>
      <c r="AE2196" s="17"/>
      <c r="AF2196" s="12" t="s">
        <v>181</v>
      </c>
      <c r="AG2196" s="12"/>
      <c r="AH2196" s="12"/>
      <c r="AI2196" s="12"/>
      <c r="AJ2196" s="12"/>
      <c r="AK2196" s="12" t="s">
        <v>81</v>
      </c>
    </row>
    <row r="2197" customFormat="false" ht="13.8" hidden="false" customHeight="false" outlineLevel="0" collapsed="false">
      <c r="A2197" s="10" t="s">
        <v>1190</v>
      </c>
      <c r="B2197" s="137" t="s">
        <v>1199</v>
      </c>
      <c r="C2197" s="163" t="s">
        <v>59</v>
      </c>
      <c r="D2197" s="21" t="s">
        <v>1204</v>
      </c>
      <c r="E2197" s="173" t="n">
        <v>2</v>
      </c>
      <c r="F2197" s="173" t="n">
        <v>6</v>
      </c>
      <c r="G2197" s="173" t="n">
        <v>11</v>
      </c>
      <c r="H2197" s="173" t="n">
        <v>19</v>
      </c>
      <c r="I2197" s="173" t="n">
        <v>34</v>
      </c>
      <c r="J2197" s="173" t="n">
        <v>36</v>
      </c>
      <c r="K2197" s="28" t="n">
        <v>25</v>
      </c>
      <c r="L2197" s="28" t="n">
        <v>21</v>
      </c>
      <c r="M2197" s="28" t="n">
        <v>10</v>
      </c>
      <c r="N2197" s="28" t="n">
        <v>18</v>
      </c>
      <c r="O2197" s="28" t="n">
        <v>22</v>
      </c>
      <c r="P2197" s="28" t="n">
        <v>12</v>
      </c>
      <c r="Q2197" s="28" t="n">
        <v>4</v>
      </c>
      <c r="R2197" s="12" t="s">
        <v>40</v>
      </c>
      <c r="S2197" s="12" t="s">
        <v>40</v>
      </c>
      <c r="T2197" s="12" t="s">
        <v>40</v>
      </c>
      <c r="U2197" s="12" t="s">
        <v>40</v>
      </c>
      <c r="V2197" s="12" t="s">
        <v>40</v>
      </c>
      <c r="W2197" s="12" t="s">
        <v>40</v>
      </c>
      <c r="X2197" s="12" t="s">
        <v>40</v>
      </c>
      <c r="Y2197" s="12" t="s">
        <v>40</v>
      </c>
      <c r="Z2197" s="12" t="s">
        <v>40</v>
      </c>
      <c r="AA2197" s="12" t="s">
        <v>40</v>
      </c>
      <c r="AB2197" s="12" t="s">
        <v>40</v>
      </c>
      <c r="AC2197" s="12" t="s">
        <v>40</v>
      </c>
      <c r="AD2197" s="18" t="s">
        <v>40</v>
      </c>
      <c r="AE2197" s="17"/>
      <c r="AF2197" s="12" t="s">
        <v>343</v>
      </c>
      <c r="AG2197" s="12"/>
      <c r="AH2197" s="12"/>
      <c r="AI2197" s="12"/>
      <c r="AJ2197" s="12"/>
      <c r="AK2197" s="12"/>
    </row>
    <row r="2198" customFormat="false" ht="13.8" hidden="false" customHeight="false" outlineLevel="0" collapsed="false">
      <c r="A2198" s="10" t="s">
        <v>1190</v>
      </c>
      <c r="B2198" s="137" t="s">
        <v>1199</v>
      </c>
      <c r="C2198" s="163" t="s">
        <v>59</v>
      </c>
      <c r="D2198" s="21" t="s">
        <v>1205</v>
      </c>
      <c r="E2198" s="173" t="n">
        <v>1.38183035714286</v>
      </c>
      <c r="F2198" s="173" t="n">
        <v>19.1531339285714</v>
      </c>
      <c r="G2198" s="173" t="n">
        <v>35.6540089285714</v>
      </c>
      <c r="H2198" s="173" t="n">
        <v>43.7364910714286</v>
      </c>
      <c r="I2198" s="173" t="n">
        <v>36.2637232142857</v>
      </c>
      <c r="J2198" s="173" t="n">
        <v>19.5545357142857</v>
      </c>
      <c r="K2198" s="28" t="n">
        <v>18</v>
      </c>
      <c r="L2198" s="28" t="n">
        <v>15</v>
      </c>
      <c r="M2198" s="28" t="n">
        <v>18</v>
      </c>
      <c r="N2198" s="28" t="n">
        <v>18</v>
      </c>
      <c r="O2198" s="28" t="n">
        <v>10</v>
      </c>
      <c r="P2198" s="28" t="n">
        <v>7</v>
      </c>
      <c r="Q2198" s="28" t="n">
        <v>2</v>
      </c>
      <c r="R2198" s="12" t="s">
        <v>40</v>
      </c>
      <c r="S2198" s="12" t="s">
        <v>40</v>
      </c>
      <c r="T2198" s="12" t="s">
        <v>40</v>
      </c>
      <c r="U2198" s="12" t="s">
        <v>40</v>
      </c>
      <c r="V2198" s="12" t="s">
        <v>40</v>
      </c>
      <c r="W2198" s="12" t="s">
        <v>40</v>
      </c>
      <c r="X2198" s="12" t="s">
        <v>40</v>
      </c>
      <c r="Y2198" s="12" t="s">
        <v>40</v>
      </c>
      <c r="Z2198" s="12" t="s">
        <v>40</v>
      </c>
      <c r="AA2198" s="12" t="s">
        <v>40</v>
      </c>
      <c r="AB2198" s="12" t="s">
        <v>40</v>
      </c>
      <c r="AC2198" s="12" t="s">
        <v>40</v>
      </c>
      <c r="AD2198" s="18" t="s">
        <v>40</v>
      </c>
      <c r="AE2198" s="17"/>
      <c r="AF2198" s="12" t="s">
        <v>343</v>
      </c>
      <c r="AG2198" s="12"/>
      <c r="AH2198" s="12"/>
      <c r="AI2198" s="12"/>
      <c r="AJ2198" s="12"/>
      <c r="AK2198" s="12" t="s">
        <v>65</v>
      </c>
    </row>
    <row r="2199" customFormat="false" ht="13.8" hidden="false" customHeight="false" outlineLevel="0" collapsed="false">
      <c r="A2199" s="10" t="s">
        <v>1190</v>
      </c>
      <c r="B2199" s="137" t="s">
        <v>1199</v>
      </c>
      <c r="C2199" s="163" t="s">
        <v>59</v>
      </c>
      <c r="D2199" s="21" t="s">
        <v>1206</v>
      </c>
      <c r="E2199" s="173" t="n">
        <v>1.38183035714286</v>
      </c>
      <c r="F2199" s="173" t="n">
        <v>19.1531339285714</v>
      </c>
      <c r="G2199" s="173" t="n">
        <v>35.6540089285714</v>
      </c>
      <c r="H2199" s="28"/>
      <c r="I2199" s="28" t="n">
        <v>2.5</v>
      </c>
      <c r="J2199" s="28" t="n">
        <v>1</v>
      </c>
      <c r="K2199" s="28"/>
      <c r="L2199" s="28"/>
      <c r="M2199" s="28" t="n">
        <v>1</v>
      </c>
      <c r="N2199" s="28" t="n">
        <v>12.8</v>
      </c>
      <c r="O2199" s="28" t="n">
        <v>0</v>
      </c>
      <c r="P2199" s="28" t="n">
        <v>0</v>
      </c>
      <c r="Q2199" s="28" t="n">
        <v>0</v>
      </c>
      <c r="R2199" s="12" t="s">
        <v>40</v>
      </c>
      <c r="S2199" s="12" t="s">
        <v>40</v>
      </c>
      <c r="T2199" s="12" t="s">
        <v>40</v>
      </c>
      <c r="U2199" s="12"/>
      <c r="V2199" s="12" t="s">
        <v>78</v>
      </c>
      <c r="W2199" s="12" t="s">
        <v>78</v>
      </c>
      <c r="X2199" s="12"/>
      <c r="Y2199" s="12"/>
      <c r="Z2199" s="12" t="s">
        <v>78</v>
      </c>
      <c r="AA2199" s="12" t="s">
        <v>40</v>
      </c>
      <c r="AB2199" s="12" t="s">
        <v>40</v>
      </c>
      <c r="AC2199" s="12" t="s">
        <v>40</v>
      </c>
      <c r="AD2199" s="18" t="s">
        <v>40</v>
      </c>
      <c r="AE2199" s="17"/>
      <c r="AF2199" s="12" t="s">
        <v>343</v>
      </c>
      <c r="AG2199" s="12"/>
      <c r="AH2199" s="12"/>
      <c r="AI2199" s="12"/>
      <c r="AJ2199" s="12"/>
      <c r="AK2199" s="12" t="s">
        <v>65</v>
      </c>
    </row>
    <row r="2200" customFormat="false" ht="13.8" hidden="false" customHeight="false" outlineLevel="0" collapsed="false">
      <c r="A2200" s="10" t="s">
        <v>1190</v>
      </c>
      <c r="B2200" s="137" t="s">
        <v>1199</v>
      </c>
      <c r="C2200" s="12" t="s">
        <v>1207</v>
      </c>
      <c r="D2200" s="24" t="s">
        <v>1208</v>
      </c>
      <c r="E2200" s="28"/>
      <c r="F2200" s="28"/>
      <c r="G2200" s="28"/>
      <c r="H2200" s="28"/>
      <c r="I2200" s="28"/>
      <c r="J2200" s="28"/>
      <c r="K2200" s="28"/>
      <c r="L2200" s="129" t="n">
        <v>1.5</v>
      </c>
      <c r="M2200" s="129" t="n">
        <f aca="false">10/4</f>
        <v>2.5</v>
      </c>
      <c r="N2200" s="129" t="n">
        <v>3.5</v>
      </c>
      <c r="O2200" s="129" t="n">
        <v>2.5</v>
      </c>
      <c r="P2200" s="28"/>
      <c r="Q2200" s="28"/>
      <c r="R2200" s="12"/>
      <c r="S2200" s="12"/>
      <c r="T2200" s="12"/>
      <c r="U2200" s="12"/>
      <c r="V2200" s="12"/>
      <c r="W2200" s="12"/>
      <c r="X2200" s="12"/>
      <c r="Y2200" s="12" t="s">
        <v>211</v>
      </c>
      <c r="Z2200" s="12" t="s">
        <v>211</v>
      </c>
      <c r="AA2200" s="12" t="s">
        <v>211</v>
      </c>
      <c r="AB2200" s="12" t="s">
        <v>211</v>
      </c>
      <c r="AC2200" s="12"/>
      <c r="AD2200" s="18"/>
      <c r="AE2200" s="17"/>
      <c r="AF2200" s="12"/>
      <c r="AG2200" s="12"/>
      <c r="AH2200" s="12"/>
      <c r="AI2200" s="12"/>
      <c r="AJ2200" s="12"/>
      <c r="AK2200" s="12"/>
    </row>
    <row r="2201" customFormat="false" ht="13.8" hidden="false" customHeight="false" outlineLevel="0" collapsed="false">
      <c r="A2201" s="10" t="s">
        <v>1190</v>
      </c>
      <c r="B2201" s="137" t="s">
        <v>1199</v>
      </c>
      <c r="C2201" s="12" t="s">
        <v>1207</v>
      </c>
      <c r="D2201" s="24" t="s">
        <v>1209</v>
      </c>
      <c r="E2201" s="28"/>
      <c r="F2201" s="28"/>
      <c r="G2201" s="28"/>
      <c r="H2201" s="28"/>
      <c r="I2201" s="28"/>
      <c r="J2201" s="28" t="n">
        <v>0</v>
      </c>
      <c r="K2201" s="28" t="n">
        <f aca="false">40*1.4</f>
        <v>56</v>
      </c>
      <c r="L2201" s="28" t="n">
        <f aca="false">50*1.4</f>
        <v>70</v>
      </c>
      <c r="M2201" s="28" t="n">
        <f aca="false">30*1.4</f>
        <v>42</v>
      </c>
      <c r="N2201" s="28" t="n">
        <f aca="false">20*1.4</f>
        <v>28</v>
      </c>
      <c r="O2201" s="28"/>
      <c r="P2201" s="28"/>
      <c r="Q2201" s="28"/>
      <c r="R2201" s="12"/>
      <c r="S2201" s="12"/>
      <c r="T2201" s="12"/>
      <c r="U2201" s="12"/>
      <c r="V2201" s="12"/>
      <c r="W2201" s="12" t="s">
        <v>40</v>
      </c>
      <c r="X2201" s="12" t="s">
        <v>40</v>
      </c>
      <c r="Y2201" s="12" t="s">
        <v>40</v>
      </c>
      <c r="Z2201" s="12" t="s">
        <v>40</v>
      </c>
      <c r="AA2201" s="12" t="s">
        <v>40</v>
      </c>
      <c r="AB2201" s="12"/>
      <c r="AC2201" s="12"/>
      <c r="AD2201" s="18"/>
      <c r="AE2201" s="17"/>
      <c r="AF2201" s="12"/>
      <c r="AG2201" s="12"/>
      <c r="AH2201" s="12"/>
      <c r="AI2201" s="12"/>
      <c r="AJ2201" s="12"/>
      <c r="AK2201" s="4" t="s">
        <v>115</v>
      </c>
    </row>
    <row r="2202" customFormat="false" ht="13.8" hidden="false" customHeight="false" outlineLevel="0" collapsed="false">
      <c r="A2202" s="10" t="s">
        <v>1190</v>
      </c>
      <c r="B2202" s="137" t="s">
        <v>1199</v>
      </c>
      <c r="C2202" s="12" t="s">
        <v>1207</v>
      </c>
      <c r="D2202" s="24" t="s">
        <v>1210</v>
      </c>
      <c r="E2202" s="174"/>
      <c r="F2202" s="174"/>
      <c r="G2202" s="174"/>
      <c r="H2202" s="174"/>
      <c r="I2202" s="174"/>
      <c r="J2202" s="129"/>
      <c r="K2202" s="129"/>
      <c r="L2202" s="129"/>
      <c r="M2202" s="129"/>
      <c r="N2202" s="175" t="n">
        <v>11</v>
      </c>
      <c r="O2202" s="174"/>
      <c r="P2202" s="174"/>
      <c r="Q2202" s="174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 t="s">
        <v>107</v>
      </c>
      <c r="AB2202" s="12"/>
      <c r="AC2202" s="12"/>
      <c r="AD2202" s="18"/>
      <c r="AE2202" s="17"/>
      <c r="AF2202" s="12" t="s">
        <v>305</v>
      </c>
      <c r="AG2202" s="12"/>
      <c r="AH2202" s="12"/>
      <c r="AI2202" s="12"/>
      <c r="AJ2202" s="12"/>
      <c r="AK2202" s="12"/>
    </row>
    <row r="2203" customFormat="false" ht="13.8" hidden="false" customHeight="false" outlineLevel="0" collapsed="false">
      <c r="A2203" s="10" t="s">
        <v>1190</v>
      </c>
      <c r="B2203" s="137" t="s">
        <v>1199</v>
      </c>
      <c r="C2203" s="12" t="s">
        <v>1207</v>
      </c>
      <c r="D2203" s="24" t="s">
        <v>1211</v>
      </c>
      <c r="E2203" s="129"/>
      <c r="F2203" s="129"/>
      <c r="G2203" s="129"/>
      <c r="H2203" s="129"/>
      <c r="I2203" s="129"/>
      <c r="J2203" s="175" t="n">
        <v>9</v>
      </c>
      <c r="K2203" s="174"/>
      <c r="L2203" s="174"/>
      <c r="M2203" s="174"/>
      <c r="N2203" s="174"/>
      <c r="O2203" s="129"/>
      <c r="P2203" s="129"/>
      <c r="Q2203" s="176"/>
      <c r="R2203" s="17"/>
      <c r="S2203" s="12"/>
      <c r="T2203" s="12"/>
      <c r="U2203" s="12"/>
      <c r="V2203" s="12"/>
      <c r="W2203" s="12" t="s">
        <v>180</v>
      </c>
      <c r="X2203" s="12"/>
      <c r="Y2203" s="12"/>
      <c r="Z2203" s="12"/>
      <c r="AA2203" s="12"/>
      <c r="AB2203" s="12"/>
      <c r="AC2203" s="12"/>
      <c r="AD2203" s="18"/>
      <c r="AE2203" s="17"/>
      <c r="AF2203" s="12" t="s">
        <v>310</v>
      </c>
      <c r="AG2203" s="12"/>
      <c r="AH2203" s="12"/>
      <c r="AI2203" s="12"/>
      <c r="AJ2203" s="172"/>
      <c r="AK2203" s="12"/>
    </row>
    <row r="2204" customFormat="false" ht="13.8" hidden="false" customHeight="false" outlineLevel="0" collapsed="false">
      <c r="A2204" s="10" t="s">
        <v>1190</v>
      </c>
      <c r="B2204" s="137" t="s">
        <v>1199</v>
      </c>
      <c r="C2204" s="12" t="s">
        <v>1207</v>
      </c>
      <c r="D2204" s="24" t="s">
        <v>1212</v>
      </c>
      <c r="E2204" s="129"/>
      <c r="F2204" s="129"/>
      <c r="G2204" s="129"/>
      <c r="H2204" s="129"/>
      <c r="I2204" s="129"/>
      <c r="J2204" s="175" t="n">
        <v>7</v>
      </c>
      <c r="K2204" s="174"/>
      <c r="L2204" s="174"/>
      <c r="M2204" s="174"/>
      <c r="N2204" s="174"/>
      <c r="O2204" s="129"/>
      <c r="P2204" s="129"/>
      <c r="Q2204" s="176"/>
      <c r="R2204" s="17"/>
      <c r="S2204" s="12"/>
      <c r="T2204" s="12"/>
      <c r="U2204" s="12"/>
      <c r="V2204" s="12"/>
      <c r="W2204" s="12" t="s">
        <v>180</v>
      </c>
      <c r="X2204" s="12"/>
      <c r="Y2204" s="12"/>
      <c r="Z2204" s="12"/>
      <c r="AA2204" s="12"/>
      <c r="AB2204" s="12"/>
      <c r="AC2204" s="12"/>
      <c r="AD2204" s="18"/>
      <c r="AE2204" s="17"/>
      <c r="AF2204" s="12" t="s">
        <v>310</v>
      </c>
      <c r="AG2204" s="12"/>
      <c r="AH2204" s="12"/>
      <c r="AI2204" s="12"/>
      <c r="AJ2204" s="172"/>
      <c r="AK2204" s="12"/>
    </row>
    <row r="2205" customFormat="false" ht="13.8" hidden="false" customHeight="false" outlineLevel="0" collapsed="false">
      <c r="A2205" s="10" t="s">
        <v>1190</v>
      </c>
      <c r="B2205" s="137" t="s">
        <v>1199</v>
      </c>
      <c r="C2205" s="12" t="s">
        <v>1207</v>
      </c>
      <c r="D2205" s="24" t="s">
        <v>1213</v>
      </c>
      <c r="E2205" s="28"/>
      <c r="F2205" s="28"/>
      <c r="G2205" s="28"/>
      <c r="H2205" s="129"/>
      <c r="I2205" s="129"/>
      <c r="J2205" s="129"/>
      <c r="K2205" s="129"/>
      <c r="L2205" s="129"/>
      <c r="M2205" s="129"/>
      <c r="N2205" s="129"/>
      <c r="O2205" s="175" t="n">
        <v>10</v>
      </c>
      <c r="P2205" s="28"/>
      <c r="Q2205" s="177"/>
      <c r="R2205" s="17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 t="s">
        <v>211</v>
      </c>
      <c r="AC2205" s="12"/>
      <c r="AD2205" s="18"/>
      <c r="AE2205" s="17"/>
      <c r="AF2205" s="12" t="s">
        <v>212</v>
      </c>
      <c r="AG2205" s="12"/>
      <c r="AH2205" s="12"/>
      <c r="AI2205" s="12"/>
      <c r="AJ2205" s="172"/>
      <c r="AK2205" s="12"/>
    </row>
    <row r="2206" customFormat="false" ht="13.8" hidden="false" customHeight="false" outlineLevel="0" collapsed="false">
      <c r="A2206" s="10" t="s">
        <v>1190</v>
      </c>
      <c r="B2206" s="137" t="s">
        <v>1199</v>
      </c>
      <c r="C2206" s="12" t="s">
        <v>1207</v>
      </c>
      <c r="D2206" s="24" t="s">
        <v>1214</v>
      </c>
      <c r="E2206" s="174"/>
      <c r="F2206" s="174"/>
      <c r="G2206" s="174"/>
      <c r="H2206" s="174"/>
      <c r="I2206" s="129"/>
      <c r="J2206" s="129"/>
      <c r="K2206" s="129"/>
      <c r="L2206" s="129"/>
      <c r="M2206" s="129"/>
      <c r="N2206" s="175" t="n">
        <f aca="false">14*0.715</f>
        <v>10.01</v>
      </c>
      <c r="O2206" s="174"/>
      <c r="P2206" s="174"/>
      <c r="Q2206" s="174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 t="s">
        <v>107</v>
      </c>
      <c r="AB2206" s="12"/>
      <c r="AC2206" s="12"/>
      <c r="AD2206" s="18"/>
      <c r="AE2206" s="17"/>
      <c r="AF2206" s="12" t="s">
        <v>305</v>
      </c>
      <c r="AG2206" s="12"/>
      <c r="AH2206" s="12"/>
      <c r="AI2206" s="12"/>
      <c r="AJ2206" s="12"/>
      <c r="AK2206" s="12"/>
    </row>
    <row r="2207" customFormat="false" ht="13.8" hidden="false" customHeight="false" outlineLevel="0" collapsed="false">
      <c r="A2207" s="10" t="s">
        <v>1190</v>
      </c>
      <c r="B2207" s="137" t="s">
        <v>1199</v>
      </c>
      <c r="C2207" s="12" t="s">
        <v>1207</v>
      </c>
      <c r="D2207" s="24" t="s">
        <v>1215</v>
      </c>
      <c r="E2207" s="174"/>
      <c r="F2207" s="174"/>
      <c r="G2207" s="174"/>
      <c r="H2207" s="174"/>
      <c r="I2207" s="129"/>
      <c r="J2207" s="129"/>
      <c r="K2207" s="129"/>
      <c r="L2207" s="129"/>
      <c r="M2207" s="129"/>
      <c r="N2207" s="175" t="n">
        <f aca="false">14*0.5</f>
        <v>7</v>
      </c>
      <c r="O2207" s="174"/>
      <c r="P2207" s="174"/>
      <c r="Q2207" s="174"/>
      <c r="R2207" s="12"/>
      <c r="S2207" s="12"/>
      <c r="T2207" s="12"/>
      <c r="U2207" s="12"/>
      <c r="V2207" s="12"/>
      <c r="W2207" s="12"/>
      <c r="X2207" s="12"/>
      <c r="Y2207" s="12"/>
      <c r="Z2207" s="12"/>
      <c r="AA2207" s="12" t="s">
        <v>107</v>
      </c>
      <c r="AB2207" s="12"/>
      <c r="AC2207" s="12"/>
      <c r="AD2207" s="18"/>
      <c r="AE2207" s="17"/>
      <c r="AF2207" s="12" t="s">
        <v>305</v>
      </c>
      <c r="AG2207" s="12"/>
      <c r="AH2207" s="12"/>
      <c r="AI2207" s="12"/>
      <c r="AJ2207" s="12"/>
      <c r="AK2207" s="12"/>
    </row>
    <row r="2208" customFormat="false" ht="13.8" hidden="false" customHeight="false" outlineLevel="0" collapsed="false">
      <c r="A2208" s="10" t="s">
        <v>1190</v>
      </c>
      <c r="B2208" s="137" t="s">
        <v>1199</v>
      </c>
      <c r="C2208" s="12" t="s">
        <v>99</v>
      </c>
      <c r="D2208" s="24" t="s">
        <v>1216</v>
      </c>
      <c r="E2208" s="174"/>
      <c r="F2208" s="174"/>
      <c r="G2208" s="174"/>
      <c r="H2208" s="174"/>
      <c r="I2208" s="129"/>
      <c r="J2208" s="129"/>
      <c r="K2208" s="129"/>
      <c r="L2208" s="129"/>
      <c r="M2208" s="129"/>
      <c r="N2208" s="175" t="n">
        <f aca="false">60*0.7</f>
        <v>42</v>
      </c>
      <c r="O2208" s="174"/>
      <c r="P2208" s="174"/>
      <c r="Q2208" s="174"/>
      <c r="R2208" s="12"/>
      <c r="S2208" s="12"/>
      <c r="T2208" s="12"/>
      <c r="U2208" s="12"/>
      <c r="V2208" s="12"/>
      <c r="W2208" s="12"/>
      <c r="X2208" s="12"/>
      <c r="Y2208" s="12"/>
      <c r="Z2208" s="12"/>
      <c r="AA2208" s="12" t="s">
        <v>101</v>
      </c>
      <c r="AB2208" s="12"/>
      <c r="AC2208" s="12"/>
      <c r="AD2208" s="18"/>
      <c r="AE2208" s="17"/>
      <c r="AF2208" s="12" t="s">
        <v>200</v>
      </c>
      <c r="AG2208" s="12"/>
      <c r="AH2208" s="12"/>
      <c r="AI2208" s="12"/>
      <c r="AJ2208" s="12"/>
      <c r="AK2208" s="12"/>
    </row>
    <row r="2209" customFormat="false" ht="13.8" hidden="false" customHeight="false" outlineLevel="0" collapsed="false">
      <c r="A2209" s="10" t="s">
        <v>1190</v>
      </c>
      <c r="B2209" s="137" t="s">
        <v>1199</v>
      </c>
      <c r="C2209" s="12" t="s">
        <v>213</v>
      </c>
      <c r="D2209" s="178" t="s">
        <v>1217</v>
      </c>
      <c r="E2209" s="12"/>
      <c r="F2209" s="12"/>
      <c r="G2209" s="12"/>
      <c r="H2209" s="12"/>
      <c r="I2209" s="12"/>
      <c r="J2209" s="12"/>
      <c r="K2209" s="12"/>
      <c r="L2209" s="12"/>
      <c r="M2209" s="12" t="n">
        <v>5</v>
      </c>
      <c r="N2209" s="12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12"/>
      <c r="Z2209" s="12" t="s">
        <v>61</v>
      </c>
      <c r="AA2209" s="12"/>
      <c r="AB2209" s="12"/>
      <c r="AC2209" s="12"/>
      <c r="AD2209" s="18"/>
      <c r="AE2209" s="17"/>
      <c r="AF2209" s="12" t="s">
        <v>314</v>
      </c>
      <c r="AG2209" s="12"/>
      <c r="AH2209" s="12"/>
      <c r="AI2209" s="12"/>
      <c r="AJ2209" s="12"/>
      <c r="AK2209" s="12"/>
    </row>
    <row r="2210" customFormat="false" ht="13.8" hidden="false" customHeight="false" outlineLevel="0" collapsed="false">
      <c r="A2210" s="10" t="s">
        <v>1190</v>
      </c>
      <c r="B2210" s="137" t="s">
        <v>1199</v>
      </c>
      <c r="C2210" s="12" t="s">
        <v>213</v>
      </c>
      <c r="D2210" s="178" t="s">
        <v>1218</v>
      </c>
      <c r="E2210" s="12"/>
      <c r="F2210" s="12"/>
      <c r="G2210" s="12"/>
      <c r="H2210" s="12"/>
      <c r="I2210" s="12"/>
      <c r="J2210" s="12"/>
      <c r="K2210" s="12" t="n">
        <v>32</v>
      </c>
      <c r="L2210" s="12" t="n">
        <v>48</v>
      </c>
      <c r="M2210" s="12" t="n">
        <v>48</v>
      </c>
      <c r="N2210" s="12" t="n">
        <v>32</v>
      </c>
      <c r="O2210" s="12"/>
      <c r="P2210" s="12"/>
      <c r="Q2210" s="12"/>
      <c r="R2210" s="12"/>
      <c r="S2210" s="12"/>
      <c r="T2210" s="12"/>
      <c r="U2210" s="12"/>
      <c r="V2210" s="12"/>
      <c r="W2210" s="12" t="s">
        <v>40</v>
      </c>
      <c r="X2210" s="12" t="s">
        <v>40</v>
      </c>
      <c r="Y2210" s="12" t="s">
        <v>40</v>
      </c>
      <c r="Z2210" s="12" t="s">
        <v>40</v>
      </c>
      <c r="AA2210" s="12" t="s">
        <v>40</v>
      </c>
      <c r="AB2210" s="12"/>
      <c r="AC2210" s="12"/>
      <c r="AD2210" s="18"/>
      <c r="AE2210" s="17"/>
      <c r="AF2210" s="12" t="s">
        <v>221</v>
      </c>
      <c r="AG2210" s="12"/>
      <c r="AH2210" s="12"/>
      <c r="AI2210" s="12"/>
      <c r="AJ2210" s="12"/>
      <c r="AK2210" s="12" t="s">
        <v>222</v>
      </c>
    </row>
    <row r="2211" customFormat="false" ht="13.8" hidden="false" customHeight="false" outlineLevel="0" collapsed="false">
      <c r="A2211" s="10" t="s">
        <v>1190</v>
      </c>
      <c r="B2211" s="137" t="s">
        <v>1199</v>
      </c>
      <c r="C2211" s="12" t="s">
        <v>213</v>
      </c>
      <c r="D2211" s="178" t="s">
        <v>1219</v>
      </c>
      <c r="E2211" s="12"/>
      <c r="F2211" s="12"/>
      <c r="G2211" s="12"/>
      <c r="H2211" s="12"/>
      <c r="I2211" s="12"/>
      <c r="J2211" s="12"/>
      <c r="K2211" s="12"/>
      <c r="L2211" s="12"/>
      <c r="M2211" s="12" t="n">
        <v>4</v>
      </c>
      <c r="N2211" s="12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12"/>
      <c r="Z2211" s="12" t="s">
        <v>41</v>
      </c>
      <c r="AA2211" s="12"/>
      <c r="AB2211" s="12"/>
      <c r="AC2211" s="12"/>
      <c r="AD2211" s="12"/>
      <c r="AE2211" s="17"/>
      <c r="AF2211" s="12" t="s">
        <v>237</v>
      </c>
      <c r="AG2211" s="12"/>
      <c r="AH2211" s="12"/>
      <c r="AI2211" s="12"/>
      <c r="AJ2211" s="12"/>
      <c r="AK2211" s="12" t="s">
        <v>115</v>
      </c>
    </row>
    <row r="2212" customFormat="false" ht="13.8" hidden="false" customHeight="false" outlineLevel="0" collapsed="false">
      <c r="A2212" s="10" t="s">
        <v>1190</v>
      </c>
      <c r="B2212" s="137" t="s">
        <v>1199</v>
      </c>
      <c r="C2212" s="12" t="s">
        <v>213</v>
      </c>
      <c r="D2212" s="178" t="s">
        <v>1220</v>
      </c>
      <c r="E2212" s="12"/>
      <c r="F2212" s="12"/>
      <c r="G2212" s="12"/>
      <c r="H2212" s="12"/>
      <c r="I2212" s="12"/>
      <c r="J2212" s="12" t="n">
        <v>28</v>
      </c>
      <c r="K2212" s="12" t="n">
        <v>42</v>
      </c>
      <c r="L2212" s="12" t="n">
        <v>42</v>
      </c>
      <c r="M2212" s="12" t="n">
        <v>28</v>
      </c>
      <c r="N2212" s="12"/>
      <c r="O2212" s="12"/>
      <c r="P2212" s="12"/>
      <c r="Q2212" s="12"/>
      <c r="R2212" s="12" t="s">
        <v>40</v>
      </c>
      <c r="S2212" s="12" t="s">
        <v>40</v>
      </c>
      <c r="T2212" s="12" t="s">
        <v>40</v>
      </c>
      <c r="U2212" s="12" t="s">
        <v>40</v>
      </c>
      <c r="V2212" s="12" t="s">
        <v>40</v>
      </c>
      <c r="W2212" s="12" t="s">
        <v>40</v>
      </c>
      <c r="X2212" s="12" t="s">
        <v>40</v>
      </c>
      <c r="Y2212" s="12" t="s">
        <v>40</v>
      </c>
      <c r="Z2212" s="12" t="s">
        <v>40</v>
      </c>
      <c r="AA2212" s="12" t="s">
        <v>40</v>
      </c>
      <c r="AB2212" s="12" t="s">
        <v>40</v>
      </c>
      <c r="AC2212" s="12" t="s">
        <v>40</v>
      </c>
      <c r="AD2212" s="18" t="s">
        <v>40</v>
      </c>
      <c r="AE2212" s="17"/>
      <c r="AF2212" s="12" t="s">
        <v>238</v>
      </c>
      <c r="AG2212" s="12"/>
      <c r="AH2212" s="12"/>
      <c r="AI2212" s="12"/>
      <c r="AJ2212" s="12"/>
      <c r="AK2212" s="12" t="s">
        <v>115</v>
      </c>
    </row>
    <row r="2213" customFormat="false" ht="13.8" hidden="false" customHeight="false" outlineLevel="0" collapsed="false">
      <c r="A2213" s="10" t="s">
        <v>1190</v>
      </c>
      <c r="B2213" s="137" t="s">
        <v>1199</v>
      </c>
      <c r="C2213" s="12" t="s">
        <v>213</v>
      </c>
      <c r="D2213" s="32" t="s">
        <v>659</v>
      </c>
      <c r="E2213" s="12"/>
      <c r="F2213" s="12"/>
      <c r="G2213" s="23"/>
      <c r="H2213" s="23"/>
      <c r="I2213" s="129" t="n">
        <v>7</v>
      </c>
      <c r="J2213" s="12"/>
      <c r="K2213" s="28" t="n">
        <f aca="false">40</f>
        <v>40</v>
      </c>
      <c r="L2213" s="28" t="n">
        <f aca="false">50</f>
        <v>50</v>
      </c>
      <c r="M2213" s="28" t="n">
        <f aca="false">30</f>
        <v>30</v>
      </c>
      <c r="N2213" s="28" t="n">
        <f aca="false">20</f>
        <v>20</v>
      </c>
      <c r="O2213" s="12"/>
      <c r="P2213" s="12"/>
      <c r="Q2213" s="12"/>
      <c r="R2213" s="15"/>
      <c r="S2213" s="15"/>
      <c r="T2213" s="15"/>
      <c r="U2213" s="15"/>
      <c r="V2213" s="15" t="s">
        <v>61</v>
      </c>
      <c r="W2213" s="15"/>
      <c r="X2213" s="15" t="s">
        <v>40</v>
      </c>
      <c r="Y2213" s="15" t="s">
        <v>40</v>
      </c>
      <c r="Z2213" s="15" t="s">
        <v>40</v>
      </c>
      <c r="AA2213" s="15" t="s">
        <v>40</v>
      </c>
      <c r="AB2213" s="15"/>
      <c r="AC2213" s="15"/>
      <c r="AD2213" s="15"/>
      <c r="AE2213" s="12"/>
      <c r="AF2213" s="12"/>
      <c r="AG2213" s="12"/>
      <c r="AH2213" s="12"/>
      <c r="AI2213" s="12"/>
      <c r="AJ2213" s="12"/>
      <c r="AK2213" s="12" t="s">
        <v>115</v>
      </c>
    </row>
    <row r="2214" customFormat="false" ht="13.8" hidden="false" customHeight="false" outlineLevel="0" collapsed="false">
      <c r="A2214" s="10" t="s">
        <v>1190</v>
      </c>
      <c r="B2214" s="137" t="s">
        <v>1199</v>
      </c>
      <c r="C2214" s="163" t="s">
        <v>59</v>
      </c>
      <c r="D2214" s="164" t="s">
        <v>1221</v>
      </c>
      <c r="E2214" s="167" t="n">
        <v>1.38183035714286</v>
      </c>
      <c r="F2214" s="167" t="n">
        <v>19.1531339285714</v>
      </c>
      <c r="G2214" s="167" t="n">
        <v>35.6540089285714</v>
      </c>
      <c r="H2214" s="167" t="n">
        <v>0</v>
      </c>
      <c r="I2214" s="167" t="n">
        <v>0</v>
      </c>
      <c r="J2214" s="167" t="n">
        <v>3</v>
      </c>
      <c r="K2214" s="167" t="n">
        <v>3.56775</v>
      </c>
      <c r="L2214" s="167" t="n">
        <v>1.11175</v>
      </c>
      <c r="M2214" s="167" t="n">
        <v>4.5085</v>
      </c>
      <c r="N2214" s="167" t="n">
        <v>11.7936785714286</v>
      </c>
      <c r="O2214" s="167" t="n">
        <v>17.7865357142857</v>
      </c>
      <c r="P2214" s="167" t="n">
        <v>7.63371428571429</v>
      </c>
      <c r="Q2214" s="167" t="n">
        <v>7.00717857142857</v>
      </c>
      <c r="R2214" s="168" t="s">
        <v>40</v>
      </c>
      <c r="S2214" s="168" t="s">
        <v>40</v>
      </c>
      <c r="T2214" s="168" t="s">
        <v>40</v>
      </c>
      <c r="U2214" s="151"/>
      <c r="V2214" s="151"/>
      <c r="W2214" s="168" t="s">
        <v>41</v>
      </c>
      <c r="X2214" s="168" t="s">
        <v>40</v>
      </c>
      <c r="Y2214" s="168" t="s">
        <v>1047</v>
      </c>
      <c r="Z2214" s="168" t="s">
        <v>40</v>
      </c>
      <c r="AA2214" s="168" t="s">
        <v>40</v>
      </c>
      <c r="AB2214" s="168" t="s">
        <v>40</v>
      </c>
      <c r="AC2214" s="168" t="s">
        <v>40</v>
      </c>
      <c r="AD2214" s="168" t="s">
        <v>40</v>
      </c>
      <c r="AK2214" s="4" t="s">
        <v>72</v>
      </c>
    </row>
    <row r="2215" customFormat="false" ht="13.8" hidden="false" customHeight="false" outlineLevel="0" collapsed="false">
      <c r="A2215" s="10" t="s">
        <v>1190</v>
      </c>
      <c r="B2215" s="137" t="s">
        <v>1199</v>
      </c>
      <c r="C2215" s="12" t="s">
        <v>213</v>
      </c>
      <c r="D2215" s="32" t="s">
        <v>1222</v>
      </c>
      <c r="E2215" s="12"/>
      <c r="F2215" s="12"/>
      <c r="G2215" s="23"/>
      <c r="H2215" s="23"/>
      <c r="I2215" s="129" t="n">
        <v>7</v>
      </c>
      <c r="J2215" s="12"/>
      <c r="K2215" s="28" t="n">
        <v>0</v>
      </c>
      <c r="L2215" s="28" t="n">
        <v>0</v>
      </c>
      <c r="M2215" s="28" t="n">
        <v>0</v>
      </c>
      <c r="N2215" s="28" t="n">
        <v>0</v>
      </c>
      <c r="O2215" s="28" t="n">
        <v>0</v>
      </c>
      <c r="P2215" s="28" t="n">
        <v>0</v>
      </c>
      <c r="Q2215" s="28" t="n">
        <v>0</v>
      </c>
      <c r="R2215" s="15"/>
      <c r="S2215" s="15"/>
      <c r="T2215" s="15"/>
      <c r="U2215" s="15"/>
      <c r="V2215" s="15" t="s">
        <v>180</v>
      </c>
      <c r="W2215" s="15"/>
      <c r="X2215" s="15" t="s">
        <v>40</v>
      </c>
      <c r="Y2215" s="15" t="s">
        <v>40</v>
      </c>
      <c r="Z2215" s="15" t="s">
        <v>40</v>
      </c>
      <c r="AA2215" s="15" t="s">
        <v>40</v>
      </c>
      <c r="AB2215" s="15"/>
      <c r="AC2215" s="15"/>
      <c r="AD2215" s="15"/>
      <c r="AE2215" s="12"/>
      <c r="AF2215" s="12"/>
      <c r="AG2215" s="12"/>
      <c r="AH2215" s="12"/>
      <c r="AI2215" s="12"/>
      <c r="AJ2215" s="12"/>
      <c r="AK2215" s="12" t="s">
        <v>115</v>
      </c>
    </row>
    <row r="2216" customFormat="false" ht="13.8" hidden="false" customHeight="false" outlineLevel="0" collapsed="false">
      <c r="A2216" s="138" t="s">
        <v>1190</v>
      </c>
      <c r="B2216" s="137" t="s">
        <v>1201</v>
      </c>
      <c r="C2216" s="163" t="s">
        <v>59</v>
      </c>
      <c r="D2216" s="164" t="s">
        <v>1191</v>
      </c>
      <c r="E2216" s="153" t="n">
        <v>0.467696428571429</v>
      </c>
      <c r="F2216" s="153" t="n">
        <v>14.8798214285714</v>
      </c>
      <c r="G2216" s="153" t="n">
        <v>28.5347321428571</v>
      </c>
      <c r="H2216" s="153" t="n">
        <v>47.4966607142857</v>
      </c>
      <c r="I2216" s="153" t="n">
        <v>35.2797857142857</v>
      </c>
      <c r="J2216" s="153" t="n">
        <v>13.8925714285714</v>
      </c>
      <c r="K2216" s="153" t="n">
        <v>5.534875</v>
      </c>
      <c r="L2216" s="153" t="n">
        <v>15.7127142857143</v>
      </c>
      <c r="M2216" s="153" t="n">
        <v>11.8976785714286</v>
      </c>
      <c r="N2216" s="153" t="n">
        <v>13.1882678571429</v>
      </c>
      <c r="O2216" s="153" t="n">
        <v>12.188125</v>
      </c>
      <c r="P2216" s="153" t="n">
        <v>8.28157142857143</v>
      </c>
      <c r="Q2216" s="153" t="n">
        <v>6.41121428571429</v>
      </c>
      <c r="R2216" s="156" t="s">
        <v>40</v>
      </c>
      <c r="S2216" s="156" t="s">
        <v>40</v>
      </c>
      <c r="T2216" s="156" t="s">
        <v>40</v>
      </c>
      <c r="U2216" s="156" t="s">
        <v>40</v>
      </c>
      <c r="V2216" s="156" t="s">
        <v>40</v>
      </c>
      <c r="W2216" s="156" t="s">
        <v>40</v>
      </c>
      <c r="X2216" s="156" t="s">
        <v>40</v>
      </c>
      <c r="Y2216" s="156" t="s">
        <v>40</v>
      </c>
      <c r="Z2216" s="156" t="s">
        <v>40</v>
      </c>
      <c r="AA2216" s="156" t="s">
        <v>40</v>
      </c>
      <c r="AB2216" s="156" t="s">
        <v>40</v>
      </c>
      <c r="AC2216" s="156" t="s">
        <v>40</v>
      </c>
      <c r="AD2216" s="156" t="s">
        <v>40</v>
      </c>
      <c r="AE2216" s="138"/>
      <c r="AF2216" s="138"/>
      <c r="AG2216" s="138"/>
      <c r="AH2216" s="138"/>
      <c r="AI2216" s="138"/>
      <c r="AJ2216" s="138"/>
      <c r="AK2216" s="4" t="s">
        <v>65</v>
      </c>
    </row>
    <row r="2217" customFormat="false" ht="13.8" hidden="false" customHeight="false" outlineLevel="0" collapsed="false">
      <c r="A2217" s="138" t="s">
        <v>1190</v>
      </c>
      <c r="B2217" s="137" t="s">
        <v>1201</v>
      </c>
      <c r="C2217" s="163" t="s">
        <v>59</v>
      </c>
      <c r="D2217" s="164" t="s">
        <v>1192</v>
      </c>
      <c r="E2217" s="153" t="n">
        <v>0</v>
      </c>
      <c r="F2217" s="153" t="n">
        <v>0</v>
      </c>
      <c r="G2217" s="153" t="n">
        <v>0</v>
      </c>
      <c r="H2217" s="153" t="n">
        <v>2.59</v>
      </c>
      <c r="I2217" s="153" t="n">
        <v>47.5255714285714</v>
      </c>
      <c r="J2217" s="153" t="n">
        <v>9.90292857142857</v>
      </c>
      <c r="K2217" s="153" t="n">
        <v>5.83921428571429</v>
      </c>
      <c r="L2217" s="153" t="n">
        <v>13.8965714285714</v>
      </c>
      <c r="M2217" s="153" t="n">
        <v>11.5442857142857</v>
      </c>
      <c r="N2217" s="153" t="n">
        <v>14.7843571428571</v>
      </c>
      <c r="O2217" s="153" t="n">
        <v>14.5031428571429</v>
      </c>
      <c r="P2217" s="153" t="n">
        <v>7.18721428571428</v>
      </c>
      <c r="Q2217" s="153" t="n">
        <v>8.31335714285714</v>
      </c>
      <c r="R2217" s="148"/>
      <c r="S2217" s="149"/>
      <c r="T2217" s="149"/>
      <c r="U2217" s="156" t="s">
        <v>61</v>
      </c>
      <c r="V2217" s="156" t="s">
        <v>40</v>
      </c>
      <c r="W2217" s="156" t="s">
        <v>40</v>
      </c>
      <c r="X2217" s="156" t="s">
        <v>40</v>
      </c>
      <c r="Y2217" s="156" t="s">
        <v>40</v>
      </c>
      <c r="Z2217" s="156" t="s">
        <v>40</v>
      </c>
      <c r="AA2217" s="156" t="s">
        <v>40</v>
      </c>
      <c r="AB2217" s="156" t="s">
        <v>40</v>
      </c>
      <c r="AC2217" s="156" t="s">
        <v>40</v>
      </c>
      <c r="AD2217" s="156" t="s">
        <v>40</v>
      </c>
      <c r="AE2217" s="138"/>
      <c r="AF2217" s="138"/>
      <c r="AG2217" s="138"/>
      <c r="AH2217" s="138"/>
      <c r="AI2217" s="138"/>
      <c r="AJ2217" s="138"/>
      <c r="AK2217" s="4" t="s">
        <v>65</v>
      </c>
    </row>
    <row r="2218" customFormat="false" ht="13.8" hidden="false" customHeight="false" outlineLevel="0" collapsed="false">
      <c r="A2218" s="138" t="s">
        <v>1190</v>
      </c>
      <c r="B2218" s="137" t="s">
        <v>1201</v>
      </c>
      <c r="C2218" s="163" t="s">
        <v>59</v>
      </c>
      <c r="D2218" s="164" t="s">
        <v>1193</v>
      </c>
      <c r="E2218" s="153" t="n">
        <v>0</v>
      </c>
      <c r="F2218" s="153" t="n">
        <v>0</v>
      </c>
      <c r="G2218" s="153" t="n">
        <v>0</v>
      </c>
      <c r="H2218" s="153" t="n">
        <v>1.89</v>
      </c>
      <c r="I2218" s="153" t="n">
        <v>1.53</v>
      </c>
      <c r="J2218" s="153" t="n">
        <v>9.4465</v>
      </c>
      <c r="K2218" s="153" t="n">
        <v>4.957</v>
      </c>
      <c r="L2218" s="153" t="n">
        <v>12.9322142857143</v>
      </c>
      <c r="M2218" s="153" t="n">
        <v>9.74271428571429</v>
      </c>
      <c r="N2218" s="153" t="n">
        <v>13.9668571428571</v>
      </c>
      <c r="O2218" s="153" t="n">
        <v>14.0762857142857</v>
      </c>
      <c r="P2218" s="153" t="n">
        <v>7.35771428571429</v>
      </c>
      <c r="Q2218" s="153" t="n">
        <v>8.26328571428572</v>
      </c>
      <c r="R2218" s="148"/>
      <c r="S2218" s="149"/>
      <c r="T2218" s="149"/>
      <c r="U2218" s="156" t="s">
        <v>61</v>
      </c>
      <c r="V2218" s="156" t="s">
        <v>61</v>
      </c>
      <c r="W2218" s="156" t="s">
        <v>40</v>
      </c>
      <c r="X2218" s="156" t="s">
        <v>40</v>
      </c>
      <c r="Y2218" s="156" t="s">
        <v>40</v>
      </c>
      <c r="Z2218" s="156" t="s">
        <v>40</v>
      </c>
      <c r="AA2218" s="156" t="s">
        <v>40</v>
      </c>
      <c r="AB2218" s="156" t="s">
        <v>40</v>
      </c>
      <c r="AC2218" s="156" t="s">
        <v>40</v>
      </c>
      <c r="AD2218" s="156" t="s">
        <v>40</v>
      </c>
      <c r="AE2218" s="138"/>
      <c r="AF2218" s="138"/>
      <c r="AG2218" s="138"/>
      <c r="AH2218" s="138"/>
      <c r="AI2218" s="138"/>
      <c r="AJ2218" s="138"/>
      <c r="AK2218" s="4" t="s">
        <v>65</v>
      </c>
    </row>
    <row r="2219" customFormat="false" ht="13.8" hidden="false" customHeight="false" outlineLevel="0" collapsed="false">
      <c r="A2219" s="138" t="s">
        <v>1190</v>
      </c>
      <c r="B2219" s="137" t="s">
        <v>1201</v>
      </c>
      <c r="C2219" s="163" t="s">
        <v>59</v>
      </c>
      <c r="D2219" s="164" t="s">
        <v>1202</v>
      </c>
      <c r="E2219" s="153" t="n">
        <v>0</v>
      </c>
      <c r="F2219" s="153" t="n">
        <v>0</v>
      </c>
      <c r="G2219" s="153" t="n">
        <v>0</v>
      </c>
      <c r="H2219" s="153" t="n">
        <v>1.89</v>
      </c>
      <c r="I2219" s="153" t="n">
        <v>0</v>
      </c>
      <c r="J2219" s="153" t="n">
        <v>2.56</v>
      </c>
      <c r="K2219" s="153" t="n">
        <v>1.85557142857143</v>
      </c>
      <c r="L2219" s="153" t="n">
        <v>10.5491428571429</v>
      </c>
      <c r="M2219" s="153" t="n">
        <v>5.97757142857143</v>
      </c>
      <c r="N2219" s="153" t="n">
        <v>10.0372142857143</v>
      </c>
      <c r="O2219" s="153" t="n">
        <v>13.7398571428571</v>
      </c>
      <c r="P2219" s="153" t="n">
        <v>7.99078571428572</v>
      </c>
      <c r="Q2219" s="153" t="n">
        <v>7.3135</v>
      </c>
      <c r="R2219" s="148"/>
      <c r="S2219" s="149"/>
      <c r="T2219" s="149"/>
      <c r="U2219" s="138" t="s">
        <v>61</v>
      </c>
      <c r="V2219" s="151"/>
      <c r="W2219" s="138" t="s">
        <v>41</v>
      </c>
      <c r="X2219" s="138" t="s">
        <v>40</v>
      </c>
      <c r="Y2219" s="138" t="s">
        <v>40</v>
      </c>
      <c r="Z2219" s="138" t="s">
        <v>40</v>
      </c>
      <c r="AA2219" s="138" t="s">
        <v>40</v>
      </c>
      <c r="AB2219" s="138" t="s">
        <v>40</v>
      </c>
      <c r="AC2219" s="138" t="s">
        <v>40</v>
      </c>
      <c r="AD2219" s="138" t="s">
        <v>40</v>
      </c>
      <c r="AE2219" s="138"/>
      <c r="AF2219" s="138"/>
      <c r="AG2219" s="138"/>
      <c r="AH2219" s="138"/>
      <c r="AI2219" s="138"/>
      <c r="AJ2219" s="138"/>
      <c r="AK2219" s="4" t="s">
        <v>65</v>
      </c>
    </row>
    <row r="2220" customFormat="false" ht="13.8" hidden="false" customHeight="false" outlineLevel="0" collapsed="false">
      <c r="A2220" s="138" t="s">
        <v>1190</v>
      </c>
      <c r="B2220" s="137" t="s">
        <v>1201</v>
      </c>
      <c r="C2220" s="163" t="s">
        <v>59</v>
      </c>
      <c r="D2220" s="164" t="s">
        <v>1195</v>
      </c>
      <c r="E2220" s="153" t="n">
        <v>0</v>
      </c>
      <c r="F2220" s="153" t="n">
        <v>0</v>
      </c>
      <c r="G2220" s="153" t="n">
        <v>0</v>
      </c>
      <c r="H2220" s="153" t="n">
        <v>0</v>
      </c>
      <c r="I2220" s="153" t="n">
        <v>3.92</v>
      </c>
      <c r="J2220" s="153" t="n">
        <v>6.74128571428571</v>
      </c>
      <c r="K2220" s="153" t="n">
        <v>2.93621428571429</v>
      </c>
      <c r="L2220" s="153" t="n">
        <v>12.6806428571429</v>
      </c>
      <c r="M2220" s="153" t="n">
        <v>6.73021428571429</v>
      </c>
      <c r="N2220" s="153" t="n">
        <v>12.0095</v>
      </c>
      <c r="O2220" s="153" t="n">
        <v>14.0450714285714</v>
      </c>
      <c r="P2220" s="153" t="n">
        <v>8.79057142857143</v>
      </c>
      <c r="Q2220" s="153" t="n">
        <v>9.0125</v>
      </c>
      <c r="R2220" s="148"/>
      <c r="S2220" s="149"/>
      <c r="T2220" s="149"/>
      <c r="U2220" s="151"/>
      <c r="V2220" s="138" t="s">
        <v>61</v>
      </c>
      <c r="W2220" s="138" t="s">
        <v>40</v>
      </c>
      <c r="X2220" s="138" t="s">
        <v>40</v>
      </c>
      <c r="Y2220" s="138" t="s">
        <v>40</v>
      </c>
      <c r="Z2220" s="138" t="s">
        <v>40</v>
      </c>
      <c r="AA2220" s="138" t="s">
        <v>40</v>
      </c>
      <c r="AB2220" s="138" t="s">
        <v>40</v>
      </c>
      <c r="AC2220" s="138" t="s">
        <v>40</v>
      </c>
      <c r="AD2220" s="138" t="s">
        <v>40</v>
      </c>
      <c r="AE2220" s="138"/>
      <c r="AF2220" s="138"/>
      <c r="AG2220" s="138"/>
      <c r="AH2220" s="138"/>
      <c r="AI2220" s="138"/>
      <c r="AJ2220" s="138"/>
      <c r="AK2220" s="4" t="s">
        <v>65</v>
      </c>
    </row>
    <row r="2221" customFormat="false" ht="13.8" hidden="false" customHeight="false" outlineLevel="0" collapsed="false">
      <c r="A2221" s="138" t="s">
        <v>1190</v>
      </c>
      <c r="B2221" s="137" t="s">
        <v>1201</v>
      </c>
      <c r="C2221" s="163" t="s">
        <v>59</v>
      </c>
      <c r="D2221" s="164" t="s">
        <v>1196</v>
      </c>
      <c r="E2221" s="179" t="n">
        <v>0</v>
      </c>
      <c r="F2221" s="179" t="n">
        <v>0</v>
      </c>
      <c r="G2221" s="179" t="n">
        <v>0</v>
      </c>
      <c r="H2221" s="179" t="n">
        <v>0</v>
      </c>
      <c r="I2221" s="179" t="n">
        <v>0</v>
      </c>
      <c r="J2221" s="179" t="n">
        <v>5.28</v>
      </c>
      <c r="K2221" s="179" t="n">
        <v>3.56642857142857</v>
      </c>
      <c r="L2221" s="179" t="n">
        <v>13.7063571428571</v>
      </c>
      <c r="M2221" s="179" t="n">
        <v>10.3027142857143</v>
      </c>
      <c r="N2221" s="179" t="n">
        <v>14.6176428571429</v>
      </c>
      <c r="O2221" s="179" t="n">
        <v>14.5775714285714</v>
      </c>
      <c r="P2221" s="179" t="n">
        <v>6.99621428571428</v>
      </c>
      <c r="Q2221" s="179" t="n">
        <v>9.14007142857143</v>
      </c>
      <c r="R2221" s="148"/>
      <c r="S2221" s="149"/>
      <c r="T2221" s="149"/>
      <c r="U2221" s="151"/>
      <c r="V2221" s="151"/>
      <c r="W2221" s="138" t="s">
        <v>41</v>
      </c>
      <c r="X2221" s="138" t="s">
        <v>40</v>
      </c>
      <c r="Y2221" s="138" t="s">
        <v>1047</v>
      </c>
      <c r="Z2221" s="138" t="s">
        <v>40</v>
      </c>
      <c r="AA2221" s="138" t="s">
        <v>40</v>
      </c>
      <c r="AB2221" s="138" t="s">
        <v>40</v>
      </c>
      <c r="AC2221" s="138" t="s">
        <v>40</v>
      </c>
      <c r="AD2221" s="138" t="s">
        <v>40</v>
      </c>
      <c r="AE2221" s="138"/>
      <c r="AF2221" s="138"/>
      <c r="AG2221" s="138"/>
      <c r="AH2221" s="138"/>
      <c r="AI2221" s="138"/>
      <c r="AJ2221" s="138"/>
      <c r="AK2221" s="4" t="s">
        <v>65</v>
      </c>
    </row>
    <row r="2222" customFormat="false" ht="13.8" hidden="false" customHeight="false" outlineLevel="0" collapsed="false">
      <c r="A2222" s="10" t="s">
        <v>1190</v>
      </c>
      <c r="B2222" s="137" t="s">
        <v>1201</v>
      </c>
      <c r="C2222" s="12" t="s">
        <v>99</v>
      </c>
      <c r="D2222" s="24" t="s">
        <v>1200</v>
      </c>
      <c r="E2222" s="23"/>
      <c r="F2222" s="23"/>
      <c r="G2222" s="23"/>
      <c r="H2222" s="23"/>
      <c r="I2222" s="23"/>
      <c r="J2222" s="23"/>
      <c r="K2222" s="23" t="n">
        <v>12</v>
      </c>
      <c r="L2222" s="34" t="n">
        <v>16</v>
      </c>
      <c r="M2222" s="26"/>
      <c r="N2222" s="26"/>
      <c r="O2222" s="23"/>
      <c r="P2222" s="23"/>
      <c r="Q2222" s="23"/>
      <c r="R2222" s="12"/>
      <c r="S2222" s="12"/>
      <c r="T2222" s="12"/>
      <c r="U2222" s="12"/>
      <c r="V2222" s="12"/>
      <c r="W2222" s="12"/>
      <c r="X2222" s="12" t="s">
        <v>104</v>
      </c>
      <c r="Y2222" s="12" t="s">
        <v>101</v>
      </c>
      <c r="Z2222" s="12"/>
      <c r="AA2222" s="12"/>
      <c r="AB2222" s="12"/>
      <c r="AC2222" s="12"/>
      <c r="AD2222" s="12"/>
      <c r="AE2222" s="12" t="n">
        <v>4000</v>
      </c>
      <c r="AF2222" s="12" t="s">
        <v>308</v>
      </c>
      <c r="AG2222" s="12"/>
      <c r="AH2222" s="12"/>
      <c r="AI2222" s="12"/>
      <c r="AJ2222" s="12"/>
      <c r="AK2222" s="12"/>
    </row>
    <row r="2223" customFormat="false" ht="13.8" hidden="false" customHeight="false" outlineLevel="0" collapsed="false">
      <c r="A2223" s="10" t="s">
        <v>1190</v>
      </c>
      <c r="B2223" s="137" t="s">
        <v>1201</v>
      </c>
      <c r="C2223" s="163" t="s">
        <v>59</v>
      </c>
      <c r="D2223" s="21" t="s">
        <v>1203</v>
      </c>
      <c r="E2223" s="28"/>
      <c r="F2223" s="28"/>
      <c r="G2223" s="28"/>
      <c r="H2223" s="28" t="n">
        <v>2.3</v>
      </c>
      <c r="I2223" s="28"/>
      <c r="J2223" s="28" t="n">
        <v>3.1</v>
      </c>
      <c r="K2223" s="28" t="n">
        <v>2.5</v>
      </c>
      <c r="L2223" s="28"/>
      <c r="M2223" s="28" t="n">
        <v>1.4</v>
      </c>
      <c r="N2223" s="28"/>
      <c r="O2223" s="28"/>
      <c r="P2223" s="28"/>
      <c r="Q2223" s="28"/>
      <c r="R2223" s="12"/>
      <c r="S2223" s="12"/>
      <c r="T2223" s="12"/>
      <c r="U2223" s="12" t="s">
        <v>78</v>
      </c>
      <c r="V2223" s="12"/>
      <c r="W2223" s="12" t="s">
        <v>78</v>
      </c>
      <c r="X2223" s="12" t="s">
        <v>78</v>
      </c>
      <c r="Y2223" s="12"/>
      <c r="Z2223" s="12" t="s">
        <v>78</v>
      </c>
      <c r="AA2223" s="12" t="s">
        <v>40</v>
      </c>
      <c r="AB2223" s="12" t="s">
        <v>40</v>
      </c>
      <c r="AC2223" s="12" t="s">
        <v>40</v>
      </c>
      <c r="AD2223" s="12" t="s">
        <v>40</v>
      </c>
      <c r="AE2223" s="12"/>
      <c r="AF2223" s="12" t="s">
        <v>181</v>
      </c>
      <c r="AG2223" s="12"/>
      <c r="AH2223" s="12"/>
      <c r="AI2223" s="12"/>
      <c r="AJ2223" s="12"/>
      <c r="AK2223" s="12" t="s">
        <v>81</v>
      </c>
    </row>
    <row r="2224" customFormat="false" ht="13.8" hidden="false" customHeight="false" outlineLevel="0" collapsed="false">
      <c r="A2224" s="10" t="s">
        <v>1190</v>
      </c>
      <c r="B2224" s="137" t="s">
        <v>1201</v>
      </c>
      <c r="C2224" s="163" t="s">
        <v>59</v>
      </c>
      <c r="D2224" s="21" t="s">
        <v>1204</v>
      </c>
      <c r="E2224" s="173" t="n">
        <v>2</v>
      </c>
      <c r="F2224" s="173" t="n">
        <v>6</v>
      </c>
      <c r="G2224" s="173" t="n">
        <v>7</v>
      </c>
      <c r="H2224" s="173" t="n">
        <v>10</v>
      </c>
      <c r="I2224" s="173" t="n">
        <v>34</v>
      </c>
      <c r="J2224" s="173" t="n">
        <v>36</v>
      </c>
      <c r="K2224" s="28" t="n">
        <v>30</v>
      </c>
      <c r="L2224" s="28" t="n">
        <v>28</v>
      </c>
      <c r="M2224" s="28" t="n">
        <v>23</v>
      </c>
      <c r="N2224" s="28" t="n">
        <v>18</v>
      </c>
      <c r="O2224" s="28" t="n">
        <v>4</v>
      </c>
      <c r="P2224" s="28" t="n">
        <v>2</v>
      </c>
      <c r="Q2224" s="28" t="n">
        <v>2</v>
      </c>
      <c r="R2224" s="12" t="s">
        <v>40</v>
      </c>
      <c r="S2224" s="12" t="s">
        <v>40</v>
      </c>
      <c r="T2224" s="12" t="s">
        <v>40</v>
      </c>
      <c r="U2224" s="12" t="s">
        <v>40</v>
      </c>
      <c r="V2224" s="12" t="s">
        <v>40</v>
      </c>
      <c r="W2224" s="12" t="s">
        <v>40</v>
      </c>
      <c r="X2224" s="12" t="s">
        <v>40</v>
      </c>
      <c r="Y2224" s="12" t="s">
        <v>40</v>
      </c>
      <c r="Z2224" s="12" t="s">
        <v>40</v>
      </c>
      <c r="AA2224" s="12" t="s">
        <v>40</v>
      </c>
      <c r="AB2224" s="12" t="s">
        <v>40</v>
      </c>
      <c r="AC2224" s="12" t="s">
        <v>40</v>
      </c>
      <c r="AD2224" s="12" t="s">
        <v>40</v>
      </c>
      <c r="AE2224" s="12"/>
      <c r="AF2224" s="12" t="s">
        <v>343</v>
      </c>
      <c r="AG2224" s="12"/>
      <c r="AH2224" s="12"/>
      <c r="AI2224" s="12"/>
      <c r="AJ2224" s="12"/>
      <c r="AK2224" s="12"/>
    </row>
    <row r="2225" customFormat="false" ht="13.8" hidden="false" customHeight="false" outlineLevel="0" collapsed="false">
      <c r="A2225" s="10" t="s">
        <v>1190</v>
      </c>
      <c r="B2225" s="137" t="s">
        <v>1201</v>
      </c>
      <c r="C2225" s="163" t="s">
        <v>59</v>
      </c>
      <c r="D2225" s="21" t="s">
        <v>1205</v>
      </c>
      <c r="E2225" s="180" t="n">
        <v>0.467696428571429</v>
      </c>
      <c r="F2225" s="180" t="n">
        <v>14.8798214285714</v>
      </c>
      <c r="G2225" s="180" t="n">
        <v>28.5347321428571</v>
      </c>
      <c r="H2225" s="173" t="n">
        <v>43.7364910714286</v>
      </c>
      <c r="I2225" s="173" t="n">
        <v>36.2637232142857</v>
      </c>
      <c r="J2225" s="173" t="n">
        <v>19.5545357142857</v>
      </c>
      <c r="K2225" s="28" t="n">
        <v>18</v>
      </c>
      <c r="L2225" s="28" t="n">
        <v>15</v>
      </c>
      <c r="M2225" s="28" t="n">
        <v>18</v>
      </c>
      <c r="N2225" s="28" t="n">
        <v>18</v>
      </c>
      <c r="O2225" s="28" t="n">
        <v>10</v>
      </c>
      <c r="P2225" s="28" t="n">
        <v>7</v>
      </c>
      <c r="Q2225" s="28" t="n">
        <v>2</v>
      </c>
      <c r="R2225" s="12" t="s">
        <v>40</v>
      </c>
      <c r="S2225" s="12" t="s">
        <v>40</v>
      </c>
      <c r="T2225" s="12" t="s">
        <v>40</v>
      </c>
      <c r="U2225" s="12" t="s">
        <v>40</v>
      </c>
      <c r="V2225" s="12" t="s">
        <v>40</v>
      </c>
      <c r="W2225" s="12" t="s">
        <v>40</v>
      </c>
      <c r="X2225" s="12" t="s">
        <v>40</v>
      </c>
      <c r="Y2225" s="12" t="s">
        <v>40</v>
      </c>
      <c r="Z2225" s="12" t="s">
        <v>40</v>
      </c>
      <c r="AA2225" s="12" t="s">
        <v>40</v>
      </c>
      <c r="AB2225" s="12" t="s">
        <v>40</v>
      </c>
      <c r="AC2225" s="12" t="s">
        <v>40</v>
      </c>
      <c r="AD2225" s="12" t="s">
        <v>40</v>
      </c>
      <c r="AE2225" s="12"/>
      <c r="AF2225" s="12" t="s">
        <v>343</v>
      </c>
      <c r="AG2225" s="12"/>
      <c r="AH2225" s="12"/>
      <c r="AI2225" s="12"/>
      <c r="AJ2225" s="12"/>
      <c r="AK2225" s="12" t="s">
        <v>65</v>
      </c>
    </row>
    <row r="2226" customFormat="false" ht="13.8" hidden="false" customHeight="false" outlineLevel="0" collapsed="false">
      <c r="A2226" s="10" t="s">
        <v>1190</v>
      </c>
      <c r="B2226" s="137" t="s">
        <v>1201</v>
      </c>
      <c r="C2226" s="163" t="s">
        <v>59</v>
      </c>
      <c r="D2226" s="21" t="s">
        <v>1206</v>
      </c>
      <c r="E2226" s="180" t="n">
        <v>0.467696428571429</v>
      </c>
      <c r="F2226" s="180" t="n">
        <v>14.8798214285714</v>
      </c>
      <c r="G2226" s="180" t="n">
        <v>28.5347321428571</v>
      </c>
      <c r="H2226" s="28"/>
      <c r="I2226" s="28" t="n">
        <v>2.5</v>
      </c>
      <c r="J2226" s="28" t="n">
        <v>1</v>
      </c>
      <c r="K2226" s="28"/>
      <c r="L2226" s="28"/>
      <c r="M2226" s="28" t="n">
        <v>1</v>
      </c>
      <c r="N2226" s="28" t="n">
        <v>12.8</v>
      </c>
      <c r="O2226" s="28" t="n">
        <v>0</v>
      </c>
      <c r="P2226" s="28" t="n">
        <v>0</v>
      </c>
      <c r="Q2226" s="28" t="n">
        <v>0</v>
      </c>
      <c r="R2226" s="12" t="s">
        <v>40</v>
      </c>
      <c r="S2226" s="12" t="s">
        <v>40</v>
      </c>
      <c r="T2226" s="12" t="s">
        <v>40</v>
      </c>
      <c r="U2226" s="12"/>
      <c r="V2226" s="12" t="s">
        <v>78</v>
      </c>
      <c r="W2226" s="12" t="s">
        <v>78</v>
      </c>
      <c r="X2226" s="12"/>
      <c r="Y2226" s="12"/>
      <c r="Z2226" s="12" t="s">
        <v>78</v>
      </c>
      <c r="AA2226" s="12" t="s">
        <v>40</v>
      </c>
      <c r="AB2226" s="12" t="s">
        <v>40</v>
      </c>
      <c r="AC2226" s="12" t="s">
        <v>40</v>
      </c>
      <c r="AD2226" s="12" t="s">
        <v>40</v>
      </c>
      <c r="AE2226" s="12"/>
      <c r="AF2226" s="12" t="s">
        <v>343</v>
      </c>
      <c r="AG2226" s="12"/>
      <c r="AH2226" s="12"/>
      <c r="AI2226" s="12"/>
      <c r="AJ2226" s="12"/>
      <c r="AK2226" s="12" t="s">
        <v>65</v>
      </c>
    </row>
    <row r="2227" customFormat="false" ht="13.8" hidden="false" customHeight="false" outlineLevel="0" collapsed="false">
      <c r="A2227" s="10" t="s">
        <v>1190</v>
      </c>
      <c r="B2227" s="137" t="s">
        <v>1201</v>
      </c>
      <c r="C2227" s="12" t="s">
        <v>99</v>
      </c>
      <c r="D2227" s="24" t="s">
        <v>1208</v>
      </c>
      <c r="E2227" s="28"/>
      <c r="F2227" s="28"/>
      <c r="G2227" s="28"/>
      <c r="H2227" s="28"/>
      <c r="I2227" s="28"/>
      <c r="J2227" s="28"/>
      <c r="K2227" s="28"/>
      <c r="L2227" s="129" t="n">
        <v>2</v>
      </c>
      <c r="M2227" s="129" t="n">
        <v>3</v>
      </c>
      <c r="N2227" s="129" t="n">
        <v>4</v>
      </c>
      <c r="O2227" s="129" t="n">
        <v>3</v>
      </c>
      <c r="P2227" s="28"/>
      <c r="Q2227" s="28"/>
      <c r="R2227" s="12"/>
      <c r="S2227" s="12"/>
      <c r="T2227" s="12"/>
      <c r="U2227" s="12"/>
      <c r="V2227" s="12"/>
      <c r="W2227" s="12"/>
      <c r="X2227" s="12"/>
      <c r="Y2227" s="12" t="s">
        <v>211</v>
      </c>
      <c r="Z2227" s="12" t="s">
        <v>211</v>
      </c>
      <c r="AA2227" s="12" t="s">
        <v>211</v>
      </c>
      <c r="AB2227" s="12" t="s">
        <v>211</v>
      </c>
      <c r="AC2227" s="12"/>
      <c r="AD2227" s="12"/>
      <c r="AE2227" s="12"/>
      <c r="AF2227" s="12"/>
      <c r="AG2227" s="12"/>
      <c r="AH2227" s="12"/>
      <c r="AI2227" s="12"/>
      <c r="AJ2227" s="12"/>
      <c r="AK2227" s="12"/>
    </row>
    <row r="2228" customFormat="false" ht="13.8" hidden="false" customHeight="false" outlineLevel="0" collapsed="false">
      <c r="A2228" s="10" t="s">
        <v>1190</v>
      </c>
      <c r="B2228" s="137" t="s">
        <v>1201</v>
      </c>
      <c r="C2228" s="12" t="s">
        <v>99</v>
      </c>
      <c r="D2228" s="24" t="s">
        <v>1209</v>
      </c>
      <c r="E2228" s="28"/>
      <c r="F2228" s="28"/>
      <c r="G2228" s="28"/>
      <c r="H2228" s="28"/>
      <c r="I2228" s="28"/>
      <c r="J2228" s="28" t="n">
        <v>0</v>
      </c>
      <c r="K2228" s="28" t="n">
        <f aca="false">40*1.5</f>
        <v>60</v>
      </c>
      <c r="L2228" s="28" t="n">
        <f aca="false">50*1.5</f>
        <v>75</v>
      </c>
      <c r="M2228" s="28" t="n">
        <f aca="false">30*1.5</f>
        <v>45</v>
      </c>
      <c r="N2228" s="28" t="n">
        <f aca="false">20*1.5</f>
        <v>30</v>
      </c>
      <c r="O2228" s="28"/>
      <c r="P2228" s="28"/>
      <c r="Q2228" s="28"/>
      <c r="R2228" s="12"/>
      <c r="S2228" s="12"/>
      <c r="T2228" s="12"/>
      <c r="U2228" s="12"/>
      <c r="V2228" s="12"/>
      <c r="W2228" s="12" t="s">
        <v>40</v>
      </c>
      <c r="X2228" s="12" t="s">
        <v>40</v>
      </c>
      <c r="Y2228" s="12" t="s">
        <v>40</v>
      </c>
      <c r="Z2228" s="12" t="s">
        <v>40</v>
      </c>
      <c r="AA2228" s="12" t="s">
        <v>40</v>
      </c>
      <c r="AB2228" s="12"/>
      <c r="AC2228" s="12"/>
      <c r="AD2228" s="12"/>
      <c r="AE2228" s="12"/>
      <c r="AF2228" s="12"/>
      <c r="AG2228" s="12"/>
      <c r="AH2228" s="12"/>
      <c r="AI2228" s="12"/>
      <c r="AJ2228" s="12"/>
      <c r="AK2228" s="10" t="s">
        <v>115</v>
      </c>
    </row>
    <row r="2229" customFormat="false" ht="13.8" hidden="false" customHeight="false" outlineLevel="0" collapsed="false">
      <c r="A2229" s="10" t="s">
        <v>1190</v>
      </c>
      <c r="B2229" s="137" t="s">
        <v>1201</v>
      </c>
      <c r="C2229" s="12" t="s">
        <v>1207</v>
      </c>
      <c r="D2229" s="24" t="s">
        <v>1210</v>
      </c>
      <c r="E2229" s="174"/>
      <c r="F2229" s="174"/>
      <c r="G2229" s="174"/>
      <c r="H2229" s="174"/>
      <c r="I2229" s="129"/>
      <c r="J2229" s="129"/>
      <c r="K2229" s="129"/>
      <c r="L2229" s="129"/>
      <c r="M2229" s="129"/>
      <c r="N2229" s="175" t="n">
        <v>14</v>
      </c>
      <c r="O2229" s="174"/>
      <c r="P2229" s="174"/>
      <c r="Q2229" s="174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 t="s">
        <v>107</v>
      </c>
      <c r="AB2229" s="12"/>
      <c r="AC2229" s="12"/>
      <c r="AD2229" s="12"/>
      <c r="AE2229" s="12"/>
      <c r="AF2229" s="12" t="s">
        <v>305</v>
      </c>
      <c r="AG2229" s="12"/>
      <c r="AH2229" s="12"/>
      <c r="AI2229" s="12"/>
      <c r="AJ2229" s="12"/>
      <c r="AK2229" s="12"/>
    </row>
    <row r="2230" customFormat="false" ht="13.8" hidden="false" customHeight="false" outlineLevel="0" collapsed="false">
      <c r="A2230" s="10" t="s">
        <v>1190</v>
      </c>
      <c r="B2230" s="137" t="s">
        <v>1201</v>
      </c>
      <c r="C2230" s="12" t="s">
        <v>1207</v>
      </c>
      <c r="D2230" s="24" t="s">
        <v>1211</v>
      </c>
      <c r="E2230" s="129"/>
      <c r="F2230" s="129"/>
      <c r="G2230" s="129"/>
      <c r="H2230" s="129"/>
      <c r="I2230" s="129"/>
      <c r="J2230" s="175" t="n">
        <v>7</v>
      </c>
      <c r="K2230" s="174"/>
      <c r="L2230" s="174"/>
      <c r="M2230" s="174"/>
      <c r="N2230" s="174"/>
      <c r="O2230" s="129"/>
      <c r="P2230" s="129"/>
      <c r="Q2230" s="129"/>
      <c r="R2230" s="12"/>
      <c r="S2230" s="12"/>
      <c r="T2230" s="12"/>
      <c r="U2230" s="12"/>
      <c r="V2230" s="12"/>
      <c r="W2230" s="12" t="s">
        <v>180</v>
      </c>
      <c r="X2230" s="12"/>
      <c r="Y2230" s="12"/>
      <c r="Z2230" s="12"/>
      <c r="AA2230" s="12"/>
      <c r="AB2230" s="12"/>
      <c r="AC2230" s="12"/>
      <c r="AD2230" s="12"/>
      <c r="AE2230" s="12"/>
      <c r="AF2230" s="12" t="s">
        <v>310</v>
      </c>
      <c r="AG2230" s="12"/>
      <c r="AH2230" s="12"/>
      <c r="AI2230" s="12"/>
      <c r="AJ2230" s="12"/>
      <c r="AK2230" s="12"/>
    </row>
    <row r="2231" customFormat="false" ht="13.8" hidden="false" customHeight="false" outlineLevel="0" collapsed="false">
      <c r="A2231" s="10" t="s">
        <v>1190</v>
      </c>
      <c r="B2231" s="137" t="s">
        <v>1201</v>
      </c>
      <c r="C2231" s="12" t="s">
        <v>1207</v>
      </c>
      <c r="D2231" s="24" t="s">
        <v>1212</v>
      </c>
      <c r="E2231" s="129"/>
      <c r="F2231" s="129"/>
      <c r="G2231" s="129"/>
      <c r="H2231" s="129"/>
      <c r="I2231" s="129"/>
      <c r="J2231" s="175" t="n">
        <v>5</v>
      </c>
      <c r="K2231" s="174"/>
      <c r="L2231" s="174"/>
      <c r="M2231" s="174"/>
      <c r="N2231" s="174"/>
      <c r="O2231" s="129"/>
      <c r="P2231" s="129"/>
      <c r="Q2231" s="129"/>
      <c r="R2231" s="12"/>
      <c r="S2231" s="12"/>
      <c r="T2231" s="12"/>
      <c r="U2231" s="12"/>
      <c r="V2231" s="12"/>
      <c r="W2231" s="12" t="s">
        <v>180</v>
      </c>
      <c r="X2231" s="12"/>
      <c r="Y2231" s="12"/>
      <c r="Z2231" s="12"/>
      <c r="AA2231" s="12"/>
      <c r="AB2231" s="12"/>
      <c r="AC2231" s="12"/>
      <c r="AD2231" s="12"/>
      <c r="AE2231" s="12"/>
      <c r="AF2231" s="12" t="s">
        <v>310</v>
      </c>
      <c r="AG2231" s="12"/>
      <c r="AH2231" s="12"/>
      <c r="AI2231" s="12"/>
      <c r="AJ2231" s="12"/>
      <c r="AK2231" s="12"/>
    </row>
    <row r="2232" customFormat="false" ht="13.8" hidden="false" customHeight="false" outlineLevel="0" collapsed="false">
      <c r="A2232" s="10" t="s">
        <v>1190</v>
      </c>
      <c r="B2232" s="137" t="s">
        <v>1201</v>
      </c>
      <c r="C2232" s="12" t="s">
        <v>1207</v>
      </c>
      <c r="D2232" s="24" t="s">
        <v>1213</v>
      </c>
      <c r="E2232" s="28"/>
      <c r="F2232" s="28"/>
      <c r="G2232" s="28"/>
      <c r="H2232" s="129"/>
      <c r="I2232" s="129"/>
      <c r="J2232" s="129"/>
      <c r="K2232" s="129"/>
      <c r="L2232" s="129"/>
      <c r="M2232" s="129"/>
      <c r="N2232" s="129"/>
      <c r="O2232" s="175" t="n">
        <v>12</v>
      </c>
      <c r="P2232" s="28"/>
      <c r="Q2232" s="28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 t="s">
        <v>211</v>
      </c>
      <c r="AC2232" s="12"/>
      <c r="AD2232" s="12"/>
      <c r="AE2232" s="12"/>
      <c r="AF2232" s="12" t="s">
        <v>212</v>
      </c>
      <c r="AG2232" s="12"/>
      <c r="AH2232" s="12"/>
      <c r="AI2232" s="12"/>
      <c r="AJ2232" s="12"/>
      <c r="AK2232" s="12"/>
    </row>
    <row r="2233" customFormat="false" ht="13.8" hidden="false" customHeight="false" outlineLevel="0" collapsed="false">
      <c r="A2233" s="10" t="s">
        <v>1190</v>
      </c>
      <c r="B2233" s="137" t="s">
        <v>1201</v>
      </c>
      <c r="C2233" s="12" t="s">
        <v>1207</v>
      </c>
      <c r="D2233" s="24" t="s">
        <v>1214</v>
      </c>
      <c r="E2233" s="174"/>
      <c r="F2233" s="174"/>
      <c r="G2233" s="174"/>
      <c r="H2233" s="174"/>
      <c r="I2233" s="129"/>
      <c r="J2233" s="129"/>
      <c r="K2233" s="129"/>
      <c r="L2233" s="129"/>
      <c r="M2233" s="129"/>
      <c r="N2233" s="175" t="n">
        <v>14</v>
      </c>
      <c r="O2233" s="174"/>
      <c r="P2233" s="174"/>
      <c r="Q2233" s="174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 t="s">
        <v>107</v>
      </c>
      <c r="AB2233" s="12"/>
      <c r="AC2233" s="12"/>
      <c r="AD2233" s="12"/>
      <c r="AE2233" s="12"/>
      <c r="AF2233" s="12" t="s">
        <v>305</v>
      </c>
      <c r="AG2233" s="12"/>
      <c r="AH2233" s="12"/>
      <c r="AI2233" s="12"/>
      <c r="AJ2233" s="12"/>
      <c r="AK2233" s="12"/>
    </row>
    <row r="2234" customFormat="false" ht="13.8" hidden="false" customHeight="false" outlineLevel="0" collapsed="false">
      <c r="A2234" s="10" t="s">
        <v>1190</v>
      </c>
      <c r="B2234" s="137" t="s">
        <v>1201</v>
      </c>
      <c r="C2234" s="12" t="s">
        <v>1207</v>
      </c>
      <c r="D2234" s="24" t="s">
        <v>1215</v>
      </c>
      <c r="E2234" s="174"/>
      <c r="F2234" s="174"/>
      <c r="G2234" s="174"/>
      <c r="H2234" s="174"/>
      <c r="I2234" s="129"/>
      <c r="J2234" s="129"/>
      <c r="K2234" s="129"/>
      <c r="L2234" s="129"/>
      <c r="M2234" s="129"/>
      <c r="N2234" s="175" t="n">
        <v>13</v>
      </c>
      <c r="O2234" s="174"/>
      <c r="P2234" s="174"/>
      <c r="Q2234" s="174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 t="s">
        <v>107</v>
      </c>
      <c r="AB2234" s="12"/>
      <c r="AC2234" s="12"/>
      <c r="AD2234" s="12"/>
      <c r="AE2234" s="12"/>
      <c r="AF2234" s="12" t="s">
        <v>305</v>
      </c>
      <c r="AG2234" s="12"/>
      <c r="AH2234" s="12"/>
      <c r="AI2234" s="12"/>
      <c r="AJ2234" s="12"/>
      <c r="AK2234" s="12"/>
    </row>
    <row r="2235" customFormat="false" ht="13.8" hidden="false" customHeight="false" outlineLevel="0" collapsed="false">
      <c r="A2235" s="10" t="s">
        <v>1190</v>
      </c>
      <c r="B2235" s="137" t="s">
        <v>1201</v>
      </c>
      <c r="C2235" s="12" t="s">
        <v>99</v>
      </c>
      <c r="D2235" s="24" t="s">
        <v>1216</v>
      </c>
      <c r="E2235" s="174"/>
      <c r="F2235" s="174"/>
      <c r="G2235" s="174"/>
      <c r="H2235" s="174"/>
      <c r="I2235" s="129"/>
      <c r="J2235" s="129"/>
      <c r="K2235" s="129"/>
      <c r="L2235" s="129"/>
      <c r="M2235" s="129"/>
      <c r="N2235" s="175" t="n">
        <f aca="false">60</f>
        <v>60</v>
      </c>
      <c r="O2235" s="174"/>
      <c r="P2235" s="174"/>
      <c r="Q2235" s="174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 t="s">
        <v>101</v>
      </c>
      <c r="AB2235" s="12"/>
      <c r="AC2235" s="12"/>
      <c r="AD2235" s="12"/>
      <c r="AE2235" s="12"/>
      <c r="AF2235" s="12" t="s">
        <v>200</v>
      </c>
      <c r="AG2235" s="12"/>
      <c r="AH2235" s="12"/>
      <c r="AI2235" s="12"/>
      <c r="AJ2235" s="12"/>
      <c r="AK2235" s="12"/>
    </row>
    <row r="2236" customFormat="false" ht="13.8" hidden="false" customHeight="false" outlineLevel="0" collapsed="false">
      <c r="A2236" s="10" t="s">
        <v>1190</v>
      </c>
      <c r="B2236" s="137" t="s">
        <v>1201</v>
      </c>
      <c r="C2236" s="12" t="s">
        <v>213</v>
      </c>
      <c r="D2236" s="178" t="s">
        <v>1217</v>
      </c>
      <c r="E2236" s="12"/>
      <c r="F2236" s="12"/>
      <c r="G2236" s="12"/>
      <c r="H2236" s="12"/>
      <c r="I2236" s="12"/>
      <c r="J2236" s="12"/>
      <c r="K2236" s="12"/>
      <c r="L2236" s="12"/>
      <c r="M2236" s="12"/>
      <c r="N2236" s="12"/>
      <c r="O2236" s="12" t="n">
        <v>5</v>
      </c>
      <c r="P2236" s="12"/>
      <c r="Q2236" s="12"/>
      <c r="R2236" s="12" t="s">
        <v>40</v>
      </c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 t="s">
        <v>61</v>
      </c>
      <c r="AC2236" s="12"/>
      <c r="AD2236" s="12"/>
      <c r="AE2236" s="12"/>
      <c r="AF2236" s="12" t="s">
        <v>314</v>
      </c>
      <c r="AG2236" s="12"/>
      <c r="AH2236" s="12"/>
      <c r="AI2236" s="12"/>
      <c r="AJ2236" s="12"/>
      <c r="AK2236" s="12"/>
    </row>
    <row r="2237" customFormat="false" ht="13.8" hidden="false" customHeight="false" outlineLevel="0" collapsed="false">
      <c r="A2237" s="10" t="s">
        <v>1190</v>
      </c>
      <c r="B2237" s="137" t="s">
        <v>1201</v>
      </c>
      <c r="C2237" s="12" t="s">
        <v>213</v>
      </c>
      <c r="D2237" s="178" t="s">
        <v>1218</v>
      </c>
      <c r="E2237" s="12"/>
      <c r="F2237" s="12"/>
      <c r="G2237" s="12"/>
      <c r="H2237" s="12"/>
      <c r="I2237" s="12"/>
      <c r="J2237" s="12"/>
      <c r="K2237" s="12"/>
      <c r="L2237" s="12" t="n">
        <v>36</v>
      </c>
      <c r="M2237" s="12" t="n">
        <v>54</v>
      </c>
      <c r="N2237" s="12" t="n">
        <v>54</v>
      </c>
      <c r="O2237" s="12" t="n">
        <v>36</v>
      </c>
      <c r="P2237" s="12"/>
      <c r="Q2237" s="12"/>
      <c r="R2237" s="12" t="s">
        <v>40</v>
      </c>
      <c r="S2237" s="12"/>
      <c r="T2237" s="12"/>
      <c r="U2237" s="12"/>
      <c r="V2237" s="12"/>
      <c r="W2237" s="12"/>
      <c r="X2237" s="12"/>
      <c r="Y2237" s="12" t="s">
        <v>40</v>
      </c>
      <c r="Z2237" s="12" t="s">
        <v>40</v>
      </c>
      <c r="AA2237" s="12" t="s">
        <v>40</v>
      </c>
      <c r="AB2237" s="12" t="s">
        <v>40</v>
      </c>
      <c r="AC2237" s="12"/>
      <c r="AD2237" s="12"/>
      <c r="AE2237" s="12"/>
      <c r="AF2237" s="12" t="s">
        <v>221</v>
      </c>
      <c r="AG2237" s="12"/>
      <c r="AH2237" s="12"/>
      <c r="AI2237" s="12"/>
      <c r="AJ2237" s="12"/>
      <c r="AK2237" s="12" t="s">
        <v>222</v>
      </c>
    </row>
    <row r="2238" customFormat="false" ht="13.8" hidden="false" customHeight="false" outlineLevel="0" collapsed="false">
      <c r="A2238" s="10" t="s">
        <v>1190</v>
      </c>
      <c r="B2238" s="137" t="s">
        <v>1201</v>
      </c>
      <c r="C2238" s="12" t="s">
        <v>213</v>
      </c>
      <c r="D2238" s="178" t="s">
        <v>1219</v>
      </c>
      <c r="E2238" s="12"/>
      <c r="F2238" s="12"/>
      <c r="G2238" s="12"/>
      <c r="H2238" s="12"/>
      <c r="I2238" s="12"/>
      <c r="J2238" s="12"/>
      <c r="K2238" s="12"/>
      <c r="L2238" s="12"/>
      <c r="M2238" s="12" t="n">
        <v>5</v>
      </c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 t="s">
        <v>41</v>
      </c>
      <c r="AA2238" s="12"/>
      <c r="AB2238" s="12"/>
      <c r="AC2238" s="12"/>
      <c r="AD2238" s="12"/>
      <c r="AE2238" s="12"/>
      <c r="AF2238" s="12" t="s">
        <v>570</v>
      </c>
      <c r="AG2238" s="12"/>
      <c r="AH2238" s="12"/>
      <c r="AI2238" s="12"/>
      <c r="AJ2238" s="12"/>
      <c r="AK2238" s="12"/>
    </row>
    <row r="2239" customFormat="false" ht="13.8" hidden="false" customHeight="false" outlineLevel="0" collapsed="false">
      <c r="A2239" s="10" t="s">
        <v>1190</v>
      </c>
      <c r="B2239" s="137" t="s">
        <v>1201</v>
      </c>
      <c r="C2239" s="12" t="s">
        <v>213</v>
      </c>
      <c r="D2239" s="178" t="s">
        <v>1220</v>
      </c>
      <c r="E2239" s="12"/>
      <c r="F2239" s="12"/>
      <c r="G2239" s="12"/>
      <c r="H2239" s="12"/>
      <c r="I2239" s="12"/>
      <c r="J2239" s="12" t="n">
        <v>36</v>
      </c>
      <c r="K2239" s="12" t="n">
        <v>54</v>
      </c>
      <c r="L2239" s="12" t="n">
        <v>54</v>
      </c>
      <c r="M2239" s="12" t="n">
        <v>36</v>
      </c>
      <c r="N2239" s="12"/>
      <c r="O2239" s="12"/>
      <c r="P2239" s="12"/>
      <c r="Q2239" s="12"/>
      <c r="R2239" s="12"/>
      <c r="S2239" s="12"/>
      <c r="T2239" s="12"/>
      <c r="U2239" s="12"/>
      <c r="V2239" s="12"/>
      <c r="W2239" s="12" t="s">
        <v>40</v>
      </c>
      <c r="X2239" s="12" t="s">
        <v>40</v>
      </c>
      <c r="Y2239" s="12" t="s">
        <v>40</v>
      </c>
      <c r="Z2239" s="12" t="s">
        <v>40</v>
      </c>
      <c r="AA2239" s="12"/>
      <c r="AB2239" s="12"/>
      <c r="AC2239" s="12"/>
      <c r="AD2239" s="12"/>
      <c r="AE2239" s="12"/>
      <c r="AF2239" s="12" t="s">
        <v>572</v>
      </c>
      <c r="AG2239" s="12"/>
      <c r="AH2239" s="12"/>
      <c r="AI2239" s="12"/>
      <c r="AJ2239" s="12"/>
      <c r="AK2239" s="10" t="s">
        <v>115</v>
      </c>
    </row>
    <row r="2240" customFormat="false" ht="13.8" hidden="false" customHeight="false" outlineLevel="0" collapsed="false">
      <c r="A2240" s="10" t="s">
        <v>1190</v>
      </c>
      <c r="B2240" s="137" t="s">
        <v>1201</v>
      </c>
      <c r="C2240" s="12" t="s">
        <v>213</v>
      </c>
      <c r="D2240" s="32" t="s">
        <v>659</v>
      </c>
      <c r="E2240" s="12"/>
      <c r="F2240" s="12"/>
      <c r="G2240" s="23"/>
      <c r="H2240" s="23"/>
      <c r="I2240" s="129" t="n">
        <v>5</v>
      </c>
      <c r="J2240" s="12"/>
      <c r="K2240" s="28" t="n">
        <f aca="false">40*1.3</f>
        <v>52</v>
      </c>
      <c r="L2240" s="28" t="n">
        <f aca="false">50*1.3</f>
        <v>65</v>
      </c>
      <c r="M2240" s="28" t="n">
        <f aca="false">30*1.3</f>
        <v>39</v>
      </c>
      <c r="N2240" s="28" t="n">
        <f aca="false">20*1.3</f>
        <v>26</v>
      </c>
      <c r="O2240" s="12"/>
      <c r="P2240" s="12"/>
      <c r="Q2240" s="12"/>
      <c r="R2240" s="15"/>
      <c r="S2240" s="15"/>
      <c r="T2240" s="15"/>
      <c r="U2240" s="15"/>
      <c r="V2240" s="15" t="s">
        <v>61</v>
      </c>
      <c r="W2240" s="15"/>
      <c r="X2240" s="15" t="s">
        <v>40</v>
      </c>
      <c r="Y2240" s="15" t="s">
        <v>40</v>
      </c>
      <c r="Z2240" s="15" t="s">
        <v>40</v>
      </c>
      <c r="AA2240" s="15" t="s">
        <v>40</v>
      </c>
      <c r="AB2240" s="15"/>
      <c r="AC2240" s="15"/>
      <c r="AD2240" s="15"/>
      <c r="AE2240" s="12"/>
      <c r="AF2240" s="12"/>
      <c r="AG2240" s="12"/>
      <c r="AH2240" s="12"/>
      <c r="AI2240" s="12"/>
      <c r="AJ2240" s="12"/>
      <c r="AK2240" s="12" t="s">
        <v>115</v>
      </c>
    </row>
    <row r="2241" customFormat="false" ht="13.8" hidden="false" customHeight="false" outlineLevel="0" collapsed="false">
      <c r="A2241" s="10" t="s">
        <v>1190</v>
      </c>
      <c r="B2241" s="137" t="s">
        <v>1201</v>
      </c>
      <c r="C2241" s="12" t="s">
        <v>213</v>
      </c>
      <c r="D2241" s="178" t="s">
        <v>1219</v>
      </c>
      <c r="E2241" s="12"/>
      <c r="F2241" s="12"/>
      <c r="G2241" s="12"/>
      <c r="H2241" s="12"/>
      <c r="I2241" s="12"/>
      <c r="J2241" s="12"/>
      <c r="K2241" s="12"/>
      <c r="L2241" s="12"/>
      <c r="M2241" s="12" t="n">
        <v>5</v>
      </c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 t="s">
        <v>41</v>
      </c>
      <c r="AA2241" s="12"/>
      <c r="AB2241" s="12"/>
      <c r="AC2241" s="12"/>
      <c r="AD2241" s="12"/>
      <c r="AE2241" s="12"/>
      <c r="AF2241" s="12" t="s">
        <v>570</v>
      </c>
      <c r="AG2241" s="12"/>
      <c r="AH2241" s="12"/>
      <c r="AI2241" s="12"/>
      <c r="AJ2241" s="12"/>
      <c r="AK2241" s="12"/>
    </row>
    <row r="2242" customFormat="false" ht="13.8" hidden="false" customHeight="false" outlineLevel="0" collapsed="false">
      <c r="A2242" s="10" t="s">
        <v>1190</v>
      </c>
      <c r="B2242" s="137" t="s">
        <v>1201</v>
      </c>
      <c r="C2242" s="12" t="s">
        <v>213</v>
      </c>
      <c r="D2242" s="178" t="s">
        <v>1220</v>
      </c>
      <c r="E2242" s="12"/>
      <c r="F2242" s="12"/>
      <c r="G2242" s="12"/>
      <c r="H2242" s="12"/>
      <c r="I2242" s="12"/>
      <c r="J2242" s="12" t="n">
        <v>36</v>
      </c>
      <c r="K2242" s="12" t="n">
        <v>54</v>
      </c>
      <c r="L2242" s="12" t="n">
        <v>54</v>
      </c>
      <c r="M2242" s="12" t="n">
        <v>36</v>
      </c>
      <c r="N2242" s="12"/>
      <c r="O2242" s="12"/>
      <c r="P2242" s="12"/>
      <c r="Q2242" s="12"/>
      <c r="R2242" s="12"/>
      <c r="S2242" s="12"/>
      <c r="T2242" s="12"/>
      <c r="U2242" s="12"/>
      <c r="V2242" s="12"/>
      <c r="W2242" s="12" t="s">
        <v>40</v>
      </c>
      <c r="X2242" s="12" t="s">
        <v>40</v>
      </c>
      <c r="Y2242" s="12" t="s">
        <v>40</v>
      </c>
      <c r="Z2242" s="12" t="s">
        <v>40</v>
      </c>
      <c r="AA2242" s="12"/>
      <c r="AB2242" s="12"/>
      <c r="AC2242" s="12"/>
      <c r="AD2242" s="12"/>
      <c r="AE2242" s="12"/>
      <c r="AF2242" s="12" t="s">
        <v>572</v>
      </c>
      <c r="AG2242" s="12"/>
      <c r="AH2242" s="12"/>
      <c r="AI2242" s="12"/>
      <c r="AJ2242" s="12"/>
      <c r="AK2242" s="10" t="s">
        <v>115</v>
      </c>
    </row>
    <row r="2243" customFormat="false" ht="13.8" hidden="false" customHeight="false" outlineLevel="0" collapsed="false">
      <c r="A2243" s="10" t="s">
        <v>1190</v>
      </c>
      <c r="B2243" s="137" t="s">
        <v>1201</v>
      </c>
      <c r="C2243" s="12" t="s">
        <v>213</v>
      </c>
      <c r="D2243" s="32" t="s">
        <v>659</v>
      </c>
      <c r="E2243" s="12"/>
      <c r="F2243" s="12"/>
      <c r="G2243" s="23"/>
      <c r="H2243" s="23"/>
      <c r="I2243" s="129" t="n">
        <v>5</v>
      </c>
      <c r="J2243" s="12"/>
      <c r="K2243" s="28" t="n">
        <f aca="false">40*1.3</f>
        <v>52</v>
      </c>
      <c r="L2243" s="28" t="n">
        <f aca="false">50*1.3</f>
        <v>65</v>
      </c>
      <c r="M2243" s="28" t="n">
        <f aca="false">30*1.3</f>
        <v>39</v>
      </c>
      <c r="N2243" s="28" t="n">
        <f aca="false">20*1.3</f>
        <v>26</v>
      </c>
      <c r="O2243" s="12"/>
      <c r="P2243" s="12"/>
      <c r="Q2243" s="12"/>
      <c r="R2243" s="15"/>
      <c r="S2243" s="15"/>
      <c r="T2243" s="15"/>
      <c r="U2243" s="15"/>
      <c r="V2243" s="15" t="s">
        <v>61</v>
      </c>
      <c r="W2243" s="15"/>
      <c r="X2243" s="15" t="s">
        <v>40</v>
      </c>
      <c r="Y2243" s="15" t="s">
        <v>40</v>
      </c>
      <c r="Z2243" s="15" t="s">
        <v>40</v>
      </c>
      <c r="AA2243" s="15" t="s">
        <v>40</v>
      </c>
      <c r="AB2243" s="15"/>
      <c r="AC2243" s="15"/>
      <c r="AD2243" s="15"/>
      <c r="AE2243" s="12"/>
      <c r="AF2243" s="12"/>
      <c r="AG2243" s="12"/>
      <c r="AH2243" s="12"/>
      <c r="AI2243" s="12"/>
      <c r="AJ2243" s="12"/>
      <c r="AK2243" s="12" t="s">
        <v>115</v>
      </c>
    </row>
    <row r="2244" customFormat="false" ht="13.8" hidden="false" customHeight="false" outlineLevel="0" collapsed="false">
      <c r="A2244" s="181" t="s">
        <v>1223</v>
      </c>
      <c r="B2244" s="181" t="s">
        <v>946</v>
      </c>
      <c r="C2244" s="182" t="s">
        <v>59</v>
      </c>
      <c r="D2244" s="182" t="s">
        <v>1224</v>
      </c>
      <c r="E2244" s="183" t="n">
        <v>0.9</v>
      </c>
      <c r="F2244" s="183" t="n">
        <v>7</v>
      </c>
      <c r="G2244" s="183" t="n">
        <v>13.6</v>
      </c>
      <c r="H2244" s="183" t="n">
        <v>39.7</v>
      </c>
      <c r="I2244" s="183" t="n">
        <v>68</v>
      </c>
      <c r="J2244" s="183" t="n">
        <v>60.5</v>
      </c>
      <c r="K2244" s="183" t="n">
        <v>19.4</v>
      </c>
      <c r="L2244" s="183" t="n">
        <v>14.1</v>
      </c>
      <c r="M2244" s="183" t="n">
        <v>26.4</v>
      </c>
      <c r="N2244" s="183" t="n">
        <v>29.9</v>
      </c>
      <c r="O2244" s="183" t="n">
        <v>6.4</v>
      </c>
      <c r="P2244" s="183" t="n">
        <v>0</v>
      </c>
      <c r="Q2244" s="184" t="n">
        <v>0</v>
      </c>
      <c r="R2244" s="185" t="s">
        <v>40</v>
      </c>
      <c r="S2244" s="165" t="s">
        <v>40</v>
      </c>
      <c r="T2244" s="165" t="s">
        <v>40</v>
      </c>
      <c r="U2244" s="165" t="s">
        <v>40</v>
      </c>
      <c r="V2244" s="165" t="s">
        <v>40</v>
      </c>
      <c r="W2244" s="165" t="s">
        <v>40</v>
      </c>
      <c r="X2244" s="165" t="s">
        <v>40</v>
      </c>
      <c r="Y2244" s="165" t="s">
        <v>40</v>
      </c>
      <c r="Z2244" s="165" t="s">
        <v>40</v>
      </c>
      <c r="AA2244" s="165" t="s">
        <v>40</v>
      </c>
      <c r="AB2244" s="165" t="s">
        <v>40</v>
      </c>
      <c r="AC2244" s="165" t="s">
        <v>40</v>
      </c>
      <c r="AD2244" s="186" t="s">
        <v>40</v>
      </c>
      <c r="AE2244" s="165"/>
      <c r="AF2244" s="165"/>
      <c r="AG2244" s="165"/>
      <c r="AH2244" s="165"/>
      <c r="AI2244" s="165"/>
      <c r="AJ2244" s="165"/>
      <c r="AK2244" s="12" t="s">
        <v>65</v>
      </c>
    </row>
    <row r="2245" customFormat="false" ht="13.8" hidden="false" customHeight="false" outlineLevel="0" collapsed="false">
      <c r="A2245" s="181" t="s">
        <v>1223</v>
      </c>
      <c r="B2245" s="165" t="s">
        <v>946</v>
      </c>
      <c r="C2245" s="182" t="s">
        <v>59</v>
      </c>
      <c r="D2245" s="164" t="s">
        <v>1225</v>
      </c>
      <c r="E2245" s="167" t="n">
        <v>0</v>
      </c>
      <c r="F2245" s="167" t="n">
        <v>0</v>
      </c>
      <c r="G2245" s="167" t="n">
        <v>0</v>
      </c>
      <c r="H2245" s="167" t="n">
        <v>3.5</v>
      </c>
      <c r="I2245" s="167" t="n">
        <v>0</v>
      </c>
      <c r="J2245" s="167" t="n">
        <v>0</v>
      </c>
      <c r="K2245" s="167" t="n">
        <v>4</v>
      </c>
      <c r="L2245" s="187" t="n">
        <v>23.9783035714286</v>
      </c>
      <c r="M2245" s="187" t="n">
        <v>22.1195357142857</v>
      </c>
      <c r="N2245" s="187" t="n">
        <v>22.0116964285714</v>
      </c>
      <c r="O2245" s="187" t="n">
        <v>12.0600714285714</v>
      </c>
      <c r="P2245" s="187" t="n">
        <v>5.71682142857143</v>
      </c>
      <c r="Q2245" s="188" t="n">
        <v>5.20664285714286</v>
      </c>
      <c r="R2245" s="148"/>
      <c r="S2245" s="149"/>
      <c r="T2245" s="149"/>
      <c r="U2245" s="165" t="s">
        <v>61</v>
      </c>
      <c r="V2245" s="151"/>
      <c r="W2245" s="138"/>
      <c r="X2245" s="165" t="s">
        <v>41</v>
      </c>
      <c r="Y2245" s="165" t="s">
        <v>40</v>
      </c>
      <c r="Z2245" s="165" t="s">
        <v>40</v>
      </c>
      <c r="AA2245" s="165" t="s">
        <v>40</v>
      </c>
      <c r="AB2245" s="165" t="s">
        <v>40</v>
      </c>
      <c r="AC2245" s="165" t="s">
        <v>40</v>
      </c>
      <c r="AD2245" s="186" t="s">
        <v>40</v>
      </c>
      <c r="AE2245" s="165"/>
      <c r="AF2245" s="165"/>
      <c r="AG2245" s="165"/>
      <c r="AH2245" s="165"/>
      <c r="AI2245" s="165"/>
      <c r="AJ2245" s="165"/>
      <c r="AK2245" s="12" t="s">
        <v>65</v>
      </c>
    </row>
    <row r="2246" customFormat="false" ht="13.8" hidden="false" customHeight="false" outlineLevel="0" collapsed="false">
      <c r="A2246" s="181" t="s">
        <v>1223</v>
      </c>
      <c r="B2246" s="165" t="s">
        <v>946</v>
      </c>
      <c r="C2246" s="182" t="s">
        <v>59</v>
      </c>
      <c r="D2246" s="189" t="s">
        <v>1226</v>
      </c>
      <c r="E2246" s="167" t="n">
        <v>0</v>
      </c>
      <c r="F2246" s="167" t="n">
        <v>0</v>
      </c>
      <c r="G2246" s="167" t="n">
        <v>0</v>
      </c>
      <c r="H2246" s="167" t="n">
        <v>0</v>
      </c>
      <c r="I2246" s="167" t="n">
        <v>3.5</v>
      </c>
      <c r="J2246" s="187" t="n">
        <v>49.8266785714286</v>
      </c>
      <c r="K2246" s="187" t="n">
        <v>30.5771071428572</v>
      </c>
      <c r="L2246" s="187" t="n">
        <v>25.7036607142857</v>
      </c>
      <c r="M2246" s="187" t="n">
        <v>22.8399642857143</v>
      </c>
      <c r="N2246" s="187" t="n">
        <v>21.9442857142857</v>
      </c>
      <c r="O2246" s="187" t="n">
        <v>12.2242321428571</v>
      </c>
      <c r="P2246" s="187" t="n">
        <v>5.77476785714286</v>
      </c>
      <c r="Q2246" s="188" t="n">
        <v>4.70241071428571</v>
      </c>
      <c r="R2246" s="148"/>
      <c r="S2246" s="149"/>
      <c r="T2246" s="149"/>
      <c r="U2246" s="151"/>
      <c r="V2246" s="165" t="s">
        <v>61</v>
      </c>
      <c r="W2246" s="165" t="s">
        <v>40</v>
      </c>
      <c r="X2246" s="165" t="s">
        <v>40</v>
      </c>
      <c r="Y2246" s="165" t="s">
        <v>40</v>
      </c>
      <c r="Z2246" s="165" t="s">
        <v>40</v>
      </c>
      <c r="AA2246" s="165" t="s">
        <v>40</v>
      </c>
      <c r="AB2246" s="165" t="s">
        <v>40</v>
      </c>
      <c r="AC2246" s="165" t="s">
        <v>40</v>
      </c>
      <c r="AD2246" s="186" t="s">
        <v>40</v>
      </c>
      <c r="AE2246" s="165"/>
      <c r="AF2246" s="165"/>
      <c r="AG2246" s="165"/>
      <c r="AH2246" s="165"/>
      <c r="AI2246" s="165"/>
      <c r="AJ2246" s="165"/>
      <c r="AK2246" s="12" t="s">
        <v>65</v>
      </c>
    </row>
    <row r="2247" customFormat="false" ht="13.8" hidden="false" customHeight="false" outlineLevel="0" collapsed="false">
      <c r="A2247" s="181" t="s">
        <v>1223</v>
      </c>
      <c r="B2247" s="165" t="s">
        <v>946</v>
      </c>
      <c r="C2247" s="164" t="s">
        <v>38</v>
      </c>
      <c r="D2247" s="190" t="s">
        <v>1227</v>
      </c>
      <c r="E2247" s="167" t="n">
        <v>0</v>
      </c>
      <c r="F2247" s="167" t="n">
        <v>0</v>
      </c>
      <c r="G2247" s="167" t="n">
        <v>0</v>
      </c>
      <c r="H2247" s="167" t="n">
        <v>0</v>
      </c>
      <c r="I2247" s="167" t="n">
        <v>0</v>
      </c>
      <c r="J2247" s="167" t="n">
        <v>5</v>
      </c>
      <c r="K2247" s="187"/>
      <c r="L2247" s="187"/>
      <c r="M2247" s="187"/>
      <c r="N2247" s="187"/>
      <c r="O2247" s="187"/>
      <c r="P2247" s="187"/>
      <c r="Q2247" s="188"/>
      <c r="R2247" s="148"/>
      <c r="S2247" s="149"/>
      <c r="T2247" s="149"/>
      <c r="U2247" s="151"/>
      <c r="V2247" s="151"/>
      <c r="W2247" s="165" t="s">
        <v>41</v>
      </c>
      <c r="X2247" s="165" t="s">
        <v>40</v>
      </c>
      <c r="Y2247" s="165" t="s">
        <v>1047</v>
      </c>
      <c r="Z2247" s="165" t="s">
        <v>40</v>
      </c>
      <c r="AA2247" s="165" t="s">
        <v>40</v>
      </c>
      <c r="AB2247" s="165" t="s">
        <v>40</v>
      </c>
      <c r="AC2247" s="165" t="s">
        <v>40</v>
      </c>
      <c r="AD2247" s="186" t="s">
        <v>40</v>
      </c>
      <c r="AE2247" s="165"/>
      <c r="AF2247" s="165"/>
      <c r="AG2247" s="165"/>
      <c r="AH2247" s="165"/>
      <c r="AI2247" s="165"/>
      <c r="AJ2247" s="165"/>
      <c r="AK2247" s="12" t="s">
        <v>65</v>
      </c>
    </row>
    <row r="2248" customFormat="false" ht="13.8" hidden="false" customHeight="false" outlineLevel="0" collapsed="false">
      <c r="A2248" s="181" t="s">
        <v>1223</v>
      </c>
      <c r="B2248" s="10" t="s">
        <v>946</v>
      </c>
      <c r="C2248" s="191" t="s">
        <v>1207</v>
      </c>
      <c r="D2248" s="191" t="s">
        <v>202</v>
      </c>
      <c r="E2248" s="10"/>
      <c r="F2248" s="10"/>
      <c r="G2248" s="10"/>
      <c r="H2248" s="10"/>
      <c r="I2248" s="10"/>
      <c r="J2248" s="10"/>
      <c r="K2248" s="10"/>
      <c r="L2248" s="10"/>
      <c r="M2248" s="10" t="n">
        <v>13</v>
      </c>
      <c r="N2248" s="10"/>
      <c r="O2248" s="10"/>
      <c r="P2248" s="10"/>
      <c r="Q2248" s="160"/>
      <c r="R2248" s="70"/>
      <c r="S2248" s="10"/>
      <c r="T2248" s="10"/>
      <c r="U2248" s="10"/>
      <c r="V2248" s="10"/>
      <c r="W2248" s="10"/>
      <c r="X2248" s="10"/>
      <c r="Y2248" s="10"/>
      <c r="Z2248" s="10" t="s">
        <v>107</v>
      </c>
      <c r="AA2248" s="10"/>
      <c r="AB2248" s="10"/>
      <c r="AC2248" s="10"/>
      <c r="AD2248" s="160"/>
      <c r="AE2248" s="165"/>
      <c r="AF2248" s="12"/>
      <c r="AG2248" s="12"/>
      <c r="AH2248" s="12"/>
      <c r="AI2248" s="12"/>
      <c r="AJ2248" s="12"/>
      <c r="AK2248" s="12"/>
    </row>
    <row r="2249" customFormat="false" ht="13.8" hidden="false" customHeight="false" outlineLevel="0" collapsed="false">
      <c r="A2249" s="181" t="s">
        <v>1223</v>
      </c>
      <c r="B2249" s="10" t="s">
        <v>946</v>
      </c>
      <c r="C2249" s="191" t="s">
        <v>1207</v>
      </c>
      <c r="D2249" s="191" t="s">
        <v>1228</v>
      </c>
      <c r="E2249" s="10"/>
      <c r="F2249" s="10"/>
      <c r="G2249" s="10"/>
      <c r="H2249" s="10" t="n">
        <v>3.3</v>
      </c>
      <c r="I2249" s="10"/>
      <c r="J2249" s="10"/>
      <c r="K2249" s="10"/>
      <c r="L2249" s="10"/>
      <c r="M2249" s="192" t="n">
        <v>11</v>
      </c>
      <c r="N2249" s="10"/>
      <c r="O2249" s="10"/>
      <c r="P2249" s="10"/>
      <c r="Q2249" s="160"/>
      <c r="R2249" s="70"/>
      <c r="S2249" s="10"/>
      <c r="T2249" s="10"/>
      <c r="U2249" s="165" t="s">
        <v>61</v>
      </c>
      <c r="V2249" s="10"/>
      <c r="W2249" s="10"/>
      <c r="X2249" s="10"/>
      <c r="Y2249" s="10"/>
      <c r="Z2249" s="10" t="s">
        <v>107</v>
      </c>
      <c r="AA2249" s="10"/>
      <c r="AB2249" s="10"/>
      <c r="AC2249" s="10"/>
      <c r="AD2249" s="160"/>
      <c r="AE2249" s="165"/>
      <c r="AF2249" s="12"/>
      <c r="AG2249" s="12"/>
      <c r="AH2249" s="12"/>
      <c r="AI2249" s="12"/>
      <c r="AJ2249" s="12"/>
      <c r="AK2249" s="12"/>
    </row>
    <row r="2250" customFormat="false" ht="13.8" hidden="false" customHeight="false" outlineLevel="0" collapsed="false">
      <c r="A2250" s="181" t="s">
        <v>1223</v>
      </c>
      <c r="B2250" s="10" t="s">
        <v>946</v>
      </c>
      <c r="C2250" s="182" t="s">
        <v>59</v>
      </c>
      <c r="D2250" s="193" t="s">
        <v>1229</v>
      </c>
      <c r="E2250" s="12"/>
      <c r="F2250" s="12"/>
      <c r="G2250" s="12"/>
      <c r="H2250" s="12"/>
      <c r="I2250" s="12" t="n">
        <v>4.5</v>
      </c>
      <c r="J2250" s="12"/>
      <c r="K2250" s="12" t="n">
        <v>3.5</v>
      </c>
      <c r="L2250" s="12" t="n">
        <v>0</v>
      </c>
      <c r="M2250" s="12" t="n">
        <v>12</v>
      </c>
      <c r="N2250" s="12" t="n">
        <v>15</v>
      </c>
      <c r="O2250" s="12" t="n">
        <v>12</v>
      </c>
      <c r="P2250" s="12" t="n">
        <v>6</v>
      </c>
      <c r="Q2250" s="194" t="n">
        <v>3</v>
      </c>
      <c r="R2250" s="17"/>
      <c r="S2250" s="12"/>
      <c r="T2250" s="12"/>
      <c r="U2250" s="12"/>
      <c r="V2250" s="12" t="s">
        <v>61</v>
      </c>
      <c r="W2250" s="12"/>
      <c r="X2250" s="12" t="s">
        <v>41</v>
      </c>
      <c r="Y2250" s="12" t="s">
        <v>40</v>
      </c>
      <c r="Z2250" s="12" t="s">
        <v>40</v>
      </c>
      <c r="AA2250" s="12" t="s">
        <v>40</v>
      </c>
      <c r="AB2250" s="12" t="s">
        <v>40</v>
      </c>
      <c r="AC2250" s="12" t="s">
        <v>40</v>
      </c>
      <c r="AD2250" s="194" t="s">
        <v>40</v>
      </c>
      <c r="AE2250" s="165"/>
      <c r="AF2250" s="12"/>
      <c r="AG2250" s="12"/>
      <c r="AH2250" s="12"/>
      <c r="AI2250" s="12"/>
      <c r="AJ2250" s="12"/>
      <c r="AK2250" s="12" t="s">
        <v>72</v>
      </c>
    </row>
    <row r="2251" customFormat="false" ht="13.8" hidden="false" customHeight="false" outlineLevel="0" collapsed="false">
      <c r="A2251" s="181" t="s">
        <v>1223</v>
      </c>
      <c r="B2251" s="138" t="n">
        <v>2056</v>
      </c>
      <c r="C2251" s="182" t="s">
        <v>59</v>
      </c>
      <c r="D2251" s="195" t="s">
        <v>1224</v>
      </c>
      <c r="E2251" s="169" t="n">
        <v>2.77991071428571</v>
      </c>
      <c r="F2251" s="169" t="n">
        <v>17.8875892857143</v>
      </c>
      <c r="G2251" s="169" t="n">
        <v>35.9365178571429</v>
      </c>
      <c r="H2251" s="169" t="n">
        <v>72.7983035714286</v>
      </c>
      <c r="I2251" s="169" t="n">
        <v>55.13625</v>
      </c>
      <c r="J2251" s="169" t="n">
        <v>55.3413392857143</v>
      </c>
      <c r="K2251" s="169" t="n">
        <v>12.9703571428571</v>
      </c>
      <c r="L2251" s="169" t="n">
        <v>1.984375</v>
      </c>
      <c r="M2251" s="169" t="n">
        <v>3.31875</v>
      </c>
      <c r="N2251" s="169" t="n">
        <v>8.79321428571429</v>
      </c>
      <c r="O2251" s="169" t="n">
        <v>5.01080357142857</v>
      </c>
      <c r="P2251" s="169" t="n">
        <v>17.971875</v>
      </c>
      <c r="Q2251" s="170" t="n">
        <v>6.13919642857143</v>
      </c>
      <c r="R2251" s="142" t="s">
        <v>40</v>
      </c>
      <c r="S2251" s="156" t="s">
        <v>40</v>
      </c>
      <c r="T2251" s="156" t="s">
        <v>40</v>
      </c>
      <c r="U2251" s="156" t="s">
        <v>40</v>
      </c>
      <c r="V2251" s="156" t="s">
        <v>40</v>
      </c>
      <c r="W2251" s="156" t="s">
        <v>40</v>
      </c>
      <c r="X2251" s="156" t="s">
        <v>40</v>
      </c>
      <c r="Y2251" s="156" t="s">
        <v>40</v>
      </c>
      <c r="Z2251" s="156" t="s">
        <v>40</v>
      </c>
      <c r="AA2251" s="156" t="s">
        <v>40</v>
      </c>
      <c r="AB2251" s="156" t="s">
        <v>40</v>
      </c>
      <c r="AC2251" s="156" t="s">
        <v>40</v>
      </c>
      <c r="AD2251" s="196" t="s">
        <v>40</v>
      </c>
      <c r="AE2251" s="165"/>
      <c r="AF2251" s="12"/>
      <c r="AG2251" s="12"/>
      <c r="AH2251" s="12"/>
      <c r="AI2251" s="12"/>
      <c r="AJ2251" s="12"/>
      <c r="AK2251" s="12" t="s">
        <v>65</v>
      </c>
    </row>
    <row r="2252" customFormat="false" ht="13.8" hidden="false" customHeight="false" outlineLevel="0" collapsed="false">
      <c r="A2252" s="181" t="s">
        <v>1223</v>
      </c>
      <c r="B2252" s="138" t="n">
        <v>2056</v>
      </c>
      <c r="C2252" s="182" t="s">
        <v>59</v>
      </c>
      <c r="D2252" s="195" t="s">
        <v>1225</v>
      </c>
      <c r="E2252" s="146" t="n">
        <v>0</v>
      </c>
      <c r="F2252" s="146" t="n">
        <v>0</v>
      </c>
      <c r="G2252" s="146" t="n">
        <v>3.30376856447321</v>
      </c>
      <c r="H2252" s="146" t="n">
        <v>0</v>
      </c>
      <c r="I2252" s="146" t="n">
        <v>0</v>
      </c>
      <c r="J2252" s="146" t="n">
        <v>4.61384668679171</v>
      </c>
      <c r="K2252" s="146" t="n">
        <v>7.86</v>
      </c>
      <c r="L2252" s="146" t="n">
        <v>0.00964285714285714</v>
      </c>
      <c r="M2252" s="146" t="n">
        <v>0</v>
      </c>
      <c r="N2252" s="146" t="n">
        <v>0</v>
      </c>
      <c r="O2252" s="146" t="n">
        <v>0.129642857142857</v>
      </c>
      <c r="P2252" s="146" t="n">
        <v>17.2610714285714</v>
      </c>
      <c r="Q2252" s="152" t="n">
        <v>18.2453571428571</v>
      </c>
      <c r="R2252" s="149"/>
      <c r="S2252" s="151"/>
      <c r="T2252" s="151" t="s">
        <v>61</v>
      </c>
      <c r="U2252" s="151"/>
      <c r="V2252" s="151"/>
      <c r="W2252" s="151" t="s">
        <v>41</v>
      </c>
      <c r="X2252" s="151" t="s">
        <v>40</v>
      </c>
      <c r="Y2252" s="151" t="s">
        <v>40</v>
      </c>
      <c r="Z2252" s="151" t="s">
        <v>40</v>
      </c>
      <c r="AA2252" s="151" t="s">
        <v>40</v>
      </c>
      <c r="AB2252" s="151" t="s">
        <v>40</v>
      </c>
      <c r="AC2252" s="151" t="s">
        <v>40</v>
      </c>
      <c r="AD2252" s="197" t="s">
        <v>40</v>
      </c>
      <c r="AE2252" s="165"/>
      <c r="AF2252" s="12"/>
      <c r="AG2252" s="12"/>
      <c r="AH2252" s="12"/>
      <c r="AI2252" s="12"/>
      <c r="AJ2252" s="12"/>
      <c r="AK2252" s="12" t="s">
        <v>65</v>
      </c>
    </row>
    <row r="2253" customFormat="false" ht="13.8" hidden="false" customHeight="false" outlineLevel="0" collapsed="false">
      <c r="A2253" s="181" t="s">
        <v>1223</v>
      </c>
      <c r="B2253" s="138" t="n">
        <v>2056</v>
      </c>
      <c r="C2253" s="182" t="s">
        <v>59</v>
      </c>
      <c r="D2253" s="164" t="s">
        <v>1230</v>
      </c>
      <c r="E2253" s="146" t="n">
        <v>0</v>
      </c>
      <c r="F2253" s="146" t="n">
        <v>0</v>
      </c>
      <c r="G2253" s="146" t="n">
        <v>0</v>
      </c>
      <c r="H2253" s="146" t="n">
        <v>3.81614328010484</v>
      </c>
      <c r="I2253" s="146" t="n">
        <v>67.5414285714286</v>
      </c>
      <c r="J2253" s="146" t="n">
        <v>48.7892857142857</v>
      </c>
      <c r="K2253" s="146" t="n">
        <v>8.24857142857143</v>
      </c>
      <c r="L2253" s="146" t="n">
        <v>0.0292857142857143</v>
      </c>
      <c r="M2253" s="146" t="n">
        <v>0</v>
      </c>
      <c r="N2253" s="146" t="n">
        <v>7.23035714285714</v>
      </c>
      <c r="O2253" s="146" t="n">
        <v>4.07071428571429</v>
      </c>
      <c r="P2253" s="146" t="n">
        <v>16.125</v>
      </c>
      <c r="Q2253" s="152" t="n">
        <v>19.9078571428571</v>
      </c>
      <c r="R2253" s="149"/>
      <c r="S2253" s="151"/>
      <c r="T2253" s="151"/>
      <c r="U2253" s="151" t="s">
        <v>61</v>
      </c>
      <c r="V2253" s="151" t="s">
        <v>40</v>
      </c>
      <c r="W2253" s="151" t="s">
        <v>40</v>
      </c>
      <c r="X2253" s="151" t="s">
        <v>40</v>
      </c>
      <c r="Y2253" s="151" t="s">
        <v>40</v>
      </c>
      <c r="Z2253" s="151" t="s">
        <v>40</v>
      </c>
      <c r="AA2253" s="151" t="s">
        <v>40</v>
      </c>
      <c r="AB2253" s="151" t="s">
        <v>40</v>
      </c>
      <c r="AC2253" s="151" t="s">
        <v>40</v>
      </c>
      <c r="AD2253" s="197" t="s">
        <v>40</v>
      </c>
      <c r="AE2253" s="165"/>
      <c r="AF2253" s="12"/>
      <c r="AG2253" s="12"/>
      <c r="AH2253" s="12"/>
      <c r="AI2253" s="12"/>
      <c r="AJ2253" s="12"/>
      <c r="AK2253" s="12" t="s">
        <v>65</v>
      </c>
    </row>
    <row r="2254" customFormat="false" ht="13.8" hidden="false" customHeight="false" outlineLevel="0" collapsed="false">
      <c r="A2254" s="181" t="s">
        <v>1223</v>
      </c>
      <c r="B2254" s="138" t="n">
        <v>2056</v>
      </c>
      <c r="C2254" s="164" t="s">
        <v>38</v>
      </c>
      <c r="D2254" s="164" t="s">
        <v>1231</v>
      </c>
      <c r="E2254" s="158" t="n">
        <v>0</v>
      </c>
      <c r="F2254" s="158" t="n">
        <v>0</v>
      </c>
      <c r="G2254" s="158" t="n">
        <v>0</v>
      </c>
      <c r="H2254" s="158" t="n">
        <v>0</v>
      </c>
      <c r="I2254" s="158" t="n">
        <v>5.65913937339384</v>
      </c>
      <c r="J2254" s="158"/>
      <c r="K2254" s="158"/>
      <c r="L2254" s="158"/>
      <c r="M2254" s="158"/>
      <c r="N2254" s="158"/>
      <c r="O2254" s="158"/>
      <c r="P2254" s="158"/>
      <c r="Q2254" s="198"/>
      <c r="R2254" s="149"/>
      <c r="S2254" s="151"/>
      <c r="T2254" s="151"/>
      <c r="U2254" s="151"/>
      <c r="V2254" s="151" t="s">
        <v>41</v>
      </c>
      <c r="W2254" s="151" t="s">
        <v>40</v>
      </c>
      <c r="X2254" s="151" t="s">
        <v>40</v>
      </c>
      <c r="Y2254" s="151" t="s">
        <v>1047</v>
      </c>
      <c r="Z2254" s="151" t="s">
        <v>40</v>
      </c>
      <c r="AA2254" s="151" t="s">
        <v>40</v>
      </c>
      <c r="AB2254" s="151" t="s">
        <v>40</v>
      </c>
      <c r="AC2254" s="151" t="s">
        <v>40</v>
      </c>
      <c r="AD2254" s="197" t="s">
        <v>40</v>
      </c>
      <c r="AE2254" s="165"/>
      <c r="AF2254" s="12"/>
      <c r="AG2254" s="12"/>
      <c r="AH2254" s="12"/>
      <c r="AI2254" s="12"/>
      <c r="AJ2254" s="12"/>
      <c r="AK2254" s="12" t="s">
        <v>65</v>
      </c>
    </row>
    <row r="2255" customFormat="false" ht="13.8" hidden="false" customHeight="false" outlineLevel="0" collapsed="false">
      <c r="A2255" s="181" t="s">
        <v>1223</v>
      </c>
      <c r="B2255" s="138" t="n">
        <v>2056</v>
      </c>
      <c r="C2255" s="191" t="s">
        <v>1207</v>
      </c>
      <c r="D2255" s="191" t="s">
        <v>202</v>
      </c>
      <c r="E2255" s="10"/>
      <c r="F2255" s="10"/>
      <c r="G2255" s="10"/>
      <c r="H2255" s="10"/>
      <c r="I2255" s="10"/>
      <c r="J2255" s="10"/>
      <c r="K2255" s="10"/>
      <c r="L2255" s="10"/>
      <c r="M2255" s="10" t="n">
        <v>9</v>
      </c>
      <c r="N2255" s="10"/>
      <c r="O2255" s="10"/>
      <c r="P2255" s="10"/>
      <c r="Q2255" s="160"/>
      <c r="R2255" s="70"/>
      <c r="S2255" s="10"/>
      <c r="T2255" s="10"/>
      <c r="U2255" s="10"/>
      <c r="V2255" s="10"/>
      <c r="W2255" s="10"/>
      <c r="X2255" s="10"/>
      <c r="Y2255" s="10"/>
      <c r="Z2255" s="10" t="s">
        <v>107</v>
      </c>
      <c r="AA2255" s="10"/>
      <c r="AB2255" s="10"/>
      <c r="AC2255" s="10"/>
      <c r="AD2255" s="160"/>
      <c r="AE2255" s="165"/>
      <c r="AF2255" s="12"/>
      <c r="AG2255" s="12"/>
      <c r="AH2255" s="12"/>
      <c r="AI2255" s="12"/>
      <c r="AJ2255" s="12"/>
      <c r="AK2255" s="12"/>
    </row>
    <row r="2256" customFormat="false" ht="13.8" hidden="false" customHeight="false" outlineLevel="0" collapsed="false">
      <c r="A2256" s="181" t="s">
        <v>1223</v>
      </c>
      <c r="B2256" s="138" t="n">
        <v>2056</v>
      </c>
      <c r="C2256" s="191" t="s">
        <v>1207</v>
      </c>
      <c r="D2256" s="191" t="s">
        <v>1232</v>
      </c>
      <c r="E2256" s="10"/>
      <c r="F2256" s="10" t="s">
        <v>1233</v>
      </c>
      <c r="G2256" s="10"/>
      <c r="H2256" s="10" t="n">
        <v>3.8</v>
      </c>
      <c r="I2256" s="10"/>
      <c r="J2256" s="10"/>
      <c r="K2256" s="10"/>
      <c r="L2256" s="10"/>
      <c r="M2256" s="10" t="n">
        <v>7</v>
      </c>
      <c r="N2256" s="10"/>
      <c r="O2256" s="10"/>
      <c r="P2256" s="10"/>
      <c r="Q2256" s="160"/>
      <c r="R2256" s="70"/>
      <c r="S2256" s="10"/>
      <c r="T2256" s="10"/>
      <c r="U2256" s="165" t="s">
        <v>61</v>
      </c>
      <c r="V2256" s="10"/>
      <c r="W2256" s="10"/>
      <c r="X2256" s="10"/>
      <c r="Y2256" s="10"/>
      <c r="Z2256" s="10" t="s">
        <v>107</v>
      </c>
      <c r="AA2256" s="10"/>
      <c r="AB2256" s="10"/>
      <c r="AC2256" s="10"/>
      <c r="AD2256" s="160"/>
      <c r="AE2256" s="165"/>
      <c r="AF2256" s="12"/>
      <c r="AG2256" s="12"/>
      <c r="AH2256" s="12"/>
      <c r="AI2256" s="12"/>
      <c r="AJ2256" s="12"/>
      <c r="AK2256" s="12"/>
    </row>
    <row r="2257" customFormat="false" ht="13.8" hidden="false" customHeight="false" outlineLevel="0" collapsed="false">
      <c r="A2257" s="181" t="s">
        <v>1223</v>
      </c>
      <c r="B2257" s="138" t="n">
        <v>2056</v>
      </c>
      <c r="C2257" s="191" t="s">
        <v>1207</v>
      </c>
      <c r="D2257" s="191" t="s">
        <v>1234</v>
      </c>
      <c r="E2257" s="10"/>
      <c r="F2257" s="10"/>
      <c r="G2257" s="10"/>
      <c r="H2257" s="10"/>
      <c r="I2257" s="10"/>
      <c r="J2257" s="10"/>
      <c r="K2257" s="10"/>
      <c r="L2257" s="10"/>
      <c r="M2257" s="10" t="n">
        <v>15</v>
      </c>
      <c r="N2257" s="10"/>
      <c r="O2257" s="10"/>
      <c r="P2257" s="10"/>
      <c r="Q2257" s="160"/>
      <c r="R2257" s="70"/>
      <c r="S2257" s="10"/>
      <c r="T2257" s="10"/>
      <c r="U2257" s="10"/>
      <c r="V2257" s="10"/>
      <c r="W2257" s="10"/>
      <c r="X2257" s="10"/>
      <c r="Y2257" s="10"/>
      <c r="Z2257" s="10" t="s">
        <v>107</v>
      </c>
      <c r="AA2257" s="10"/>
      <c r="AB2257" s="10"/>
      <c r="AC2257" s="10"/>
      <c r="AD2257" s="160"/>
      <c r="AE2257" s="165"/>
      <c r="AF2257" s="12"/>
      <c r="AG2257" s="12"/>
      <c r="AH2257" s="12"/>
      <c r="AI2257" s="12"/>
      <c r="AJ2257" s="12"/>
      <c r="AK2257" s="12"/>
    </row>
    <row r="2258" customFormat="false" ht="13.8" hidden="false" customHeight="false" outlineLevel="0" collapsed="false">
      <c r="A2258" s="181" t="s">
        <v>1223</v>
      </c>
      <c r="B2258" s="138" t="n">
        <v>2056</v>
      </c>
      <c r="C2258" s="164" t="s">
        <v>59</v>
      </c>
      <c r="D2258" s="199" t="s">
        <v>1235</v>
      </c>
      <c r="E2258" s="12" t="n">
        <v>5.1</v>
      </c>
      <c r="F2258" s="12" t="n">
        <v>23.5</v>
      </c>
      <c r="G2258" s="12" t="n">
        <v>28.3</v>
      </c>
      <c r="H2258" s="12" t="n">
        <v>90.5</v>
      </c>
      <c r="I2258" s="12" t="n">
        <v>75</v>
      </c>
      <c r="J2258" s="12" t="n">
        <v>41.3</v>
      </c>
      <c r="K2258" s="153" t="n">
        <v>24</v>
      </c>
      <c r="L2258" s="153" t="n">
        <v>8</v>
      </c>
      <c r="M2258" s="153" t="n">
        <v>10</v>
      </c>
      <c r="N2258" s="12" t="n">
        <v>15.4</v>
      </c>
      <c r="O2258" s="12" t="n">
        <v>12</v>
      </c>
      <c r="P2258" s="12" t="n">
        <v>0</v>
      </c>
      <c r="Q2258" s="194" t="n">
        <v>0</v>
      </c>
      <c r="R2258" s="17" t="s">
        <v>40</v>
      </c>
      <c r="S2258" s="12" t="s">
        <v>40</v>
      </c>
      <c r="T2258" s="12" t="s">
        <v>40</v>
      </c>
      <c r="U2258" s="12" t="s">
        <v>40</v>
      </c>
      <c r="V2258" s="12" t="s">
        <v>40</v>
      </c>
      <c r="W2258" s="12" t="s">
        <v>40</v>
      </c>
      <c r="X2258" s="12" t="s">
        <v>40</v>
      </c>
      <c r="Y2258" s="12" t="s">
        <v>40</v>
      </c>
      <c r="Z2258" s="12" t="s">
        <v>40</v>
      </c>
      <c r="AA2258" s="12" t="s">
        <v>40</v>
      </c>
      <c r="AB2258" s="12" t="s">
        <v>40</v>
      </c>
      <c r="AC2258" s="12" t="s">
        <v>40</v>
      </c>
      <c r="AD2258" s="194" t="s">
        <v>40</v>
      </c>
      <c r="AE2258" s="165"/>
      <c r="AF2258" s="12"/>
      <c r="AG2258" s="12"/>
      <c r="AH2258" s="12"/>
      <c r="AI2258" s="12"/>
      <c r="AJ2258" s="12"/>
      <c r="AK2258" s="12"/>
    </row>
    <row r="2259" customFormat="false" ht="13.8" hidden="false" customHeight="false" outlineLevel="0" collapsed="false">
      <c r="A2259" s="181" t="s">
        <v>1223</v>
      </c>
      <c r="B2259" s="138" t="n">
        <v>2056</v>
      </c>
      <c r="C2259" s="164" t="s">
        <v>59</v>
      </c>
      <c r="D2259" s="199" t="s">
        <v>1236</v>
      </c>
      <c r="E2259" s="12"/>
      <c r="F2259" s="12"/>
      <c r="G2259" s="12"/>
      <c r="H2259" s="12" t="n">
        <v>4</v>
      </c>
      <c r="I2259" s="12"/>
      <c r="J2259" s="12" t="n">
        <v>4</v>
      </c>
      <c r="K2259" s="12"/>
      <c r="L2259" s="12"/>
      <c r="M2259" s="12"/>
      <c r="N2259" s="12"/>
      <c r="O2259" s="12" t="n">
        <v>1.5</v>
      </c>
      <c r="P2259" s="12"/>
      <c r="Q2259" s="194"/>
      <c r="R2259" s="17"/>
      <c r="S2259" s="12"/>
      <c r="T2259" s="12"/>
      <c r="U2259" s="12" t="s">
        <v>180</v>
      </c>
      <c r="V2259" s="12"/>
      <c r="W2259" s="12" t="s">
        <v>78</v>
      </c>
      <c r="X2259" s="12"/>
      <c r="Y2259" s="12"/>
      <c r="Z2259" s="12"/>
      <c r="AA2259" s="12"/>
      <c r="AB2259" s="12" t="s">
        <v>78</v>
      </c>
      <c r="AC2259" s="12"/>
      <c r="AD2259" s="194"/>
      <c r="AE2259" s="165"/>
      <c r="AF2259" s="12"/>
      <c r="AG2259" s="12"/>
      <c r="AH2259" s="12"/>
      <c r="AI2259" s="12"/>
      <c r="AJ2259" s="12"/>
      <c r="AK2259" s="12"/>
    </row>
    <row r="2260" customFormat="false" ht="13.8" hidden="false" customHeight="false" outlineLevel="0" collapsed="false">
      <c r="A2260" s="181" t="s">
        <v>1223</v>
      </c>
      <c r="B2260" s="138" t="n">
        <v>2056</v>
      </c>
      <c r="C2260" s="164" t="s">
        <v>59</v>
      </c>
      <c r="D2260" s="199" t="s">
        <v>1237</v>
      </c>
      <c r="E2260" s="12"/>
      <c r="F2260" s="12"/>
      <c r="G2260" s="12"/>
      <c r="H2260" s="12" t="n">
        <v>4</v>
      </c>
      <c r="I2260" s="12" t="s">
        <v>1233</v>
      </c>
      <c r="J2260" s="12" t="n">
        <v>4</v>
      </c>
      <c r="K2260" s="153" t="n">
        <v>24</v>
      </c>
      <c r="L2260" s="153" t="n">
        <v>8</v>
      </c>
      <c r="M2260" s="153" t="n">
        <v>10</v>
      </c>
      <c r="N2260" s="12" t="n">
        <v>15.4</v>
      </c>
      <c r="O2260" s="12"/>
      <c r="P2260" s="12" t="n">
        <v>1.5</v>
      </c>
      <c r="Q2260" s="194"/>
      <c r="R2260" s="70"/>
      <c r="S2260" s="12"/>
      <c r="T2260" s="12"/>
      <c r="U2260" s="12" t="s">
        <v>180</v>
      </c>
      <c r="V2260" s="12"/>
      <c r="W2260" s="12" t="s">
        <v>78</v>
      </c>
      <c r="X2260" s="12" t="s">
        <v>40</v>
      </c>
      <c r="Y2260" s="12" t="s">
        <v>40</v>
      </c>
      <c r="Z2260" s="12" t="s">
        <v>40</v>
      </c>
      <c r="AA2260" s="12" t="s">
        <v>40</v>
      </c>
      <c r="AB2260" s="12"/>
      <c r="AC2260" s="12" t="s">
        <v>180</v>
      </c>
      <c r="AD2260" s="194"/>
      <c r="AE2260" s="165"/>
      <c r="AF2260" s="12"/>
      <c r="AG2260" s="12"/>
      <c r="AH2260" s="12"/>
      <c r="AI2260" s="12"/>
      <c r="AJ2260" s="12"/>
      <c r="AK2260" s="12" t="s">
        <v>81</v>
      </c>
    </row>
    <row r="2261" customFormat="false" ht="13.8" hidden="false" customHeight="false" outlineLevel="0" collapsed="false">
      <c r="A2261" s="181" t="s">
        <v>1223</v>
      </c>
      <c r="B2261" s="138" t="n">
        <v>2056</v>
      </c>
      <c r="C2261" s="164" t="s">
        <v>59</v>
      </c>
      <c r="D2261" s="199" t="s">
        <v>1238</v>
      </c>
      <c r="E2261" s="12"/>
      <c r="F2261" s="12"/>
      <c r="G2261" s="12"/>
      <c r="H2261" s="12" t="n">
        <v>4</v>
      </c>
      <c r="I2261" s="12"/>
      <c r="J2261" s="12" t="n">
        <v>4</v>
      </c>
      <c r="K2261" s="153" t="n">
        <v>24</v>
      </c>
      <c r="L2261" s="153" t="n">
        <v>8</v>
      </c>
      <c r="M2261" s="153" t="n">
        <v>10</v>
      </c>
      <c r="N2261" s="12" t="n">
        <v>15.4</v>
      </c>
      <c r="O2261" s="12" t="n">
        <v>12</v>
      </c>
      <c r="P2261" s="12" t="n">
        <v>0</v>
      </c>
      <c r="Q2261" s="194" t="n">
        <v>0</v>
      </c>
      <c r="R2261" s="70"/>
      <c r="S2261" s="12"/>
      <c r="T2261" s="12"/>
      <c r="U2261" s="12" t="s">
        <v>180</v>
      </c>
      <c r="V2261" s="12"/>
      <c r="W2261" s="12" t="s">
        <v>78</v>
      </c>
      <c r="X2261" s="12" t="s">
        <v>40</v>
      </c>
      <c r="Y2261" s="12" t="s">
        <v>40</v>
      </c>
      <c r="Z2261" s="12" t="s">
        <v>40</v>
      </c>
      <c r="AA2261" s="12" t="s">
        <v>40</v>
      </c>
      <c r="AB2261" s="12" t="s">
        <v>40</v>
      </c>
      <c r="AC2261" s="12" t="s">
        <v>40</v>
      </c>
      <c r="AD2261" s="194" t="s">
        <v>40</v>
      </c>
      <c r="AE2261" s="165"/>
      <c r="AF2261" s="12"/>
      <c r="AG2261" s="12"/>
      <c r="AH2261" s="12"/>
      <c r="AI2261" s="12"/>
      <c r="AJ2261" s="12"/>
      <c r="AK2261" s="12" t="s">
        <v>81</v>
      </c>
    </row>
    <row r="2262" customFormat="false" ht="13.8" hidden="false" customHeight="false" outlineLevel="0" collapsed="false">
      <c r="A2262" s="181" t="s">
        <v>1223</v>
      </c>
      <c r="B2262" s="138" t="n">
        <v>2056</v>
      </c>
      <c r="C2262" s="164" t="s">
        <v>59</v>
      </c>
      <c r="D2262" s="200" t="s">
        <v>1239</v>
      </c>
      <c r="E2262" s="12"/>
      <c r="F2262" s="12"/>
      <c r="G2262" s="12"/>
      <c r="H2262" s="12" t="n">
        <v>3.5</v>
      </c>
      <c r="I2262" s="12"/>
      <c r="J2262" s="201" t="n">
        <v>2.3</v>
      </c>
      <c r="K2262" s="12"/>
      <c r="L2262" s="12" t="n">
        <v>0</v>
      </c>
      <c r="M2262" s="12" t="n">
        <v>8</v>
      </c>
      <c r="N2262" s="12" t="n">
        <v>12</v>
      </c>
      <c r="O2262" s="12" t="n">
        <v>8</v>
      </c>
      <c r="P2262" s="12" t="n">
        <v>20</v>
      </c>
      <c r="Q2262" s="194" t="n">
        <v>6</v>
      </c>
      <c r="R2262" s="70"/>
      <c r="S2262" s="12"/>
      <c r="T2262" s="12"/>
      <c r="U2262" s="12" t="s">
        <v>61</v>
      </c>
      <c r="V2262" s="12"/>
      <c r="W2262" s="12" t="s">
        <v>78</v>
      </c>
      <c r="X2262" s="12"/>
      <c r="Y2262" s="12" t="s">
        <v>40</v>
      </c>
      <c r="Z2262" s="12" t="s">
        <v>40</v>
      </c>
      <c r="AA2262" s="12" t="s">
        <v>40</v>
      </c>
      <c r="AB2262" s="12" t="s">
        <v>40</v>
      </c>
      <c r="AC2262" s="12" t="s">
        <v>40</v>
      </c>
      <c r="AD2262" s="194" t="s">
        <v>40</v>
      </c>
      <c r="AE2262" s="165"/>
      <c r="AF2262" s="12"/>
      <c r="AG2262" s="12"/>
      <c r="AH2262" s="12"/>
      <c r="AI2262" s="12"/>
      <c r="AJ2262" s="12"/>
      <c r="AK2262" s="12" t="s">
        <v>81</v>
      </c>
    </row>
    <row r="2263" customFormat="false" ht="13.8" hidden="false" customHeight="false" outlineLevel="0" collapsed="false">
      <c r="A2263" s="181" t="s">
        <v>1223</v>
      </c>
      <c r="B2263" s="138" t="n">
        <v>2056</v>
      </c>
      <c r="C2263" s="164" t="s">
        <v>59</v>
      </c>
      <c r="D2263" s="200" t="s">
        <v>1240</v>
      </c>
      <c r="E2263" s="12"/>
      <c r="F2263" s="12"/>
      <c r="G2263" s="12" t="s">
        <v>1233</v>
      </c>
      <c r="H2263" s="12" t="n">
        <v>3.5</v>
      </c>
      <c r="I2263" s="12"/>
      <c r="J2263" s="12" t="n">
        <v>3</v>
      </c>
      <c r="K2263" s="12"/>
      <c r="L2263" s="12"/>
      <c r="M2263" s="12"/>
      <c r="N2263" s="12"/>
      <c r="O2263" s="12"/>
      <c r="P2263" s="12" t="n">
        <v>1</v>
      </c>
      <c r="Q2263" s="194"/>
      <c r="R2263" s="70"/>
      <c r="S2263" s="12"/>
      <c r="T2263" s="12"/>
      <c r="U2263" s="12" t="s">
        <v>61</v>
      </c>
      <c r="V2263" s="12"/>
      <c r="W2263" s="12" t="s">
        <v>78</v>
      </c>
      <c r="X2263" s="12"/>
      <c r="Y2263" s="12"/>
      <c r="Z2263" s="12"/>
      <c r="AA2263" s="12"/>
      <c r="AB2263" s="12"/>
      <c r="AC2263" s="12" t="s">
        <v>61</v>
      </c>
      <c r="AD2263" s="194"/>
      <c r="AE2263" s="165"/>
      <c r="AF2263" s="12"/>
      <c r="AG2263" s="12"/>
      <c r="AH2263" s="12"/>
      <c r="AI2263" s="12"/>
      <c r="AJ2263" s="12"/>
      <c r="AK2263" s="12" t="s">
        <v>81</v>
      </c>
    </row>
    <row r="2264" customFormat="false" ht="13.8" hidden="false" customHeight="false" outlineLevel="0" collapsed="false">
      <c r="A2264" s="181" t="s">
        <v>1223</v>
      </c>
      <c r="B2264" s="138" t="n">
        <v>2056</v>
      </c>
      <c r="C2264" s="164" t="s">
        <v>59</v>
      </c>
      <c r="D2264" s="200" t="s">
        <v>1241</v>
      </c>
      <c r="E2264" s="114"/>
      <c r="F2264" s="114"/>
      <c r="G2264" s="114"/>
      <c r="H2264" s="115" t="n">
        <v>4.5</v>
      </c>
      <c r="I2264" s="146" t="n">
        <v>72</v>
      </c>
      <c r="J2264" s="146" t="n">
        <v>70</v>
      </c>
      <c r="K2264" s="146" t="n">
        <v>8.24857142857143</v>
      </c>
      <c r="L2264" s="146" t="n">
        <v>0.0292857142857143</v>
      </c>
      <c r="M2264" s="146" t="n">
        <v>0</v>
      </c>
      <c r="N2264" s="146" t="n">
        <v>7.23035714285714</v>
      </c>
      <c r="O2264" s="146" t="n">
        <v>4.07071428571429</v>
      </c>
      <c r="P2264" s="146" t="n">
        <v>16.125</v>
      </c>
      <c r="Q2264" s="152" t="n">
        <v>19.9078571428571</v>
      </c>
      <c r="R2264" s="17"/>
      <c r="S2264" s="12"/>
      <c r="T2264" s="12"/>
      <c r="U2264" s="12" t="s">
        <v>61</v>
      </c>
      <c r="V2264" s="12" t="s">
        <v>40</v>
      </c>
      <c r="W2264" s="12" t="s">
        <v>40</v>
      </c>
      <c r="X2264" s="12" t="s">
        <v>40</v>
      </c>
      <c r="Y2264" s="12" t="s">
        <v>40</v>
      </c>
      <c r="Z2264" s="12" t="s">
        <v>40</v>
      </c>
      <c r="AA2264" s="12" t="s">
        <v>40</v>
      </c>
      <c r="AB2264" s="12" t="s">
        <v>40</v>
      </c>
      <c r="AC2264" s="12" t="s">
        <v>40</v>
      </c>
      <c r="AD2264" s="194" t="s">
        <v>40</v>
      </c>
      <c r="AE2264" s="165"/>
      <c r="AF2264" s="12"/>
      <c r="AG2264" s="12"/>
      <c r="AH2264" s="12"/>
      <c r="AI2264" s="12"/>
      <c r="AJ2264" s="12"/>
      <c r="AK2264" s="12" t="s">
        <v>65</v>
      </c>
    </row>
    <row r="2265" customFormat="false" ht="13.8" hidden="false" customHeight="false" outlineLevel="0" collapsed="false">
      <c r="A2265" s="181" t="s">
        <v>1223</v>
      </c>
      <c r="B2265" s="138" t="n">
        <v>2056</v>
      </c>
      <c r="C2265" s="164" t="s">
        <v>59</v>
      </c>
      <c r="D2265" s="202" t="s">
        <v>1242</v>
      </c>
      <c r="E2265" s="153" t="n">
        <v>2.77991071428571</v>
      </c>
      <c r="F2265" s="153" t="n">
        <v>15</v>
      </c>
      <c r="G2265" s="153" t="n">
        <v>30</v>
      </c>
      <c r="H2265" s="153" t="n">
        <v>50</v>
      </c>
      <c r="I2265" s="153" t="n">
        <v>65</v>
      </c>
      <c r="J2265" s="153" t="n">
        <v>55</v>
      </c>
      <c r="K2265" s="153" t="n">
        <v>24</v>
      </c>
      <c r="L2265" s="203" t="n">
        <v>6</v>
      </c>
      <c r="M2265" s="203" t="n">
        <v>6</v>
      </c>
      <c r="N2265" s="203" t="n">
        <v>6</v>
      </c>
      <c r="O2265" s="153" t="n">
        <v>21</v>
      </c>
      <c r="P2265" s="153" t="n">
        <v>17.971875</v>
      </c>
      <c r="Q2265" s="152" t="n">
        <v>5</v>
      </c>
      <c r="R2265" s="17" t="s">
        <v>40</v>
      </c>
      <c r="S2265" s="12" t="s">
        <v>40</v>
      </c>
      <c r="T2265" s="12" t="s">
        <v>40</v>
      </c>
      <c r="U2265" s="12" t="s">
        <v>40</v>
      </c>
      <c r="V2265" s="12" t="s">
        <v>40</v>
      </c>
      <c r="W2265" s="12" t="s">
        <v>40</v>
      </c>
      <c r="X2265" s="12" t="s">
        <v>40</v>
      </c>
      <c r="Y2265" s="12" t="s">
        <v>40</v>
      </c>
      <c r="Z2265" s="12" t="s">
        <v>40</v>
      </c>
      <c r="AA2265" s="12" t="s">
        <v>40</v>
      </c>
      <c r="AB2265" s="12" t="s">
        <v>40</v>
      </c>
      <c r="AC2265" s="12" t="s">
        <v>40</v>
      </c>
      <c r="AD2265" s="194" t="s">
        <v>40</v>
      </c>
      <c r="AE2265" s="165"/>
      <c r="AF2265" s="12"/>
      <c r="AG2265" s="12"/>
      <c r="AH2265" s="12"/>
      <c r="AI2265" s="12"/>
      <c r="AJ2265" s="12"/>
      <c r="AK2265" s="12" t="s">
        <v>65</v>
      </c>
    </row>
    <row r="2266" customFormat="false" ht="13.8" hidden="false" customHeight="false" outlineLevel="0" collapsed="false">
      <c r="A2266" s="181" t="s">
        <v>1223</v>
      </c>
      <c r="B2266" s="138" t="n">
        <v>2056</v>
      </c>
      <c r="C2266" s="164" t="s">
        <v>59</v>
      </c>
      <c r="D2266" s="202" t="s">
        <v>1243</v>
      </c>
      <c r="E2266" s="146"/>
      <c r="F2266" s="146"/>
      <c r="G2266" s="146"/>
      <c r="H2266" s="146" t="n">
        <f aca="false">H2253</f>
        <v>3.81614328010484</v>
      </c>
      <c r="I2266" s="146" t="n">
        <v>67.5414285714286</v>
      </c>
      <c r="J2266" s="153" t="n">
        <v>55</v>
      </c>
      <c r="K2266" s="153" t="n">
        <v>28</v>
      </c>
      <c r="L2266" s="203" t="n">
        <v>6</v>
      </c>
      <c r="M2266" s="203" t="n">
        <v>6</v>
      </c>
      <c r="N2266" s="203" t="n">
        <v>6</v>
      </c>
      <c r="O2266" s="153" t="n">
        <v>21</v>
      </c>
      <c r="P2266" s="153" t="n">
        <v>17.971875</v>
      </c>
      <c r="Q2266" s="152" t="n">
        <v>5</v>
      </c>
      <c r="R2266" s="17"/>
      <c r="S2266" s="12"/>
      <c r="T2266" s="12"/>
      <c r="U2266" s="12" t="s">
        <v>61</v>
      </c>
      <c r="V2266" s="12" t="s">
        <v>40</v>
      </c>
      <c r="W2266" s="12" t="s">
        <v>40</v>
      </c>
      <c r="X2266" s="12" t="s">
        <v>40</v>
      </c>
      <c r="Y2266" s="12" t="s">
        <v>40</v>
      </c>
      <c r="Z2266" s="12" t="s">
        <v>40</v>
      </c>
      <c r="AA2266" s="12" t="s">
        <v>40</v>
      </c>
      <c r="AB2266" s="12" t="s">
        <v>40</v>
      </c>
      <c r="AC2266" s="12" t="s">
        <v>40</v>
      </c>
      <c r="AD2266" s="194" t="s">
        <v>40</v>
      </c>
      <c r="AE2266" s="165"/>
      <c r="AF2266" s="12"/>
      <c r="AG2266" s="12"/>
      <c r="AH2266" s="12"/>
      <c r="AI2266" s="12"/>
      <c r="AJ2266" s="12"/>
      <c r="AK2266" s="12" t="s">
        <v>65</v>
      </c>
    </row>
    <row r="2267" customFormat="false" ht="13.8" hidden="false" customHeight="false" outlineLevel="0" collapsed="false">
      <c r="A2267" s="181" t="s">
        <v>1223</v>
      </c>
      <c r="B2267" s="138" t="n">
        <v>2056</v>
      </c>
      <c r="C2267" s="164" t="s">
        <v>38</v>
      </c>
      <c r="D2267" s="202" t="s">
        <v>1244</v>
      </c>
      <c r="E2267" s="158"/>
      <c r="F2267" s="158"/>
      <c r="G2267" s="158"/>
      <c r="H2267" s="158"/>
      <c r="I2267" s="158" t="n">
        <f aca="false">I2254</f>
        <v>5.65913937339384</v>
      </c>
      <c r="J2267" s="153"/>
      <c r="K2267" s="153"/>
      <c r="L2267" s="203"/>
      <c r="M2267" s="203"/>
      <c r="N2267" s="203"/>
      <c r="O2267" s="153"/>
      <c r="P2267" s="153"/>
      <c r="Q2267" s="152"/>
      <c r="R2267" s="17"/>
      <c r="S2267" s="12"/>
      <c r="T2267" s="12"/>
      <c r="U2267" s="12"/>
      <c r="V2267" s="12" t="s">
        <v>41</v>
      </c>
      <c r="W2267" s="12" t="s">
        <v>40</v>
      </c>
      <c r="X2267" s="12" t="s">
        <v>40</v>
      </c>
      <c r="Y2267" s="12" t="s">
        <v>40</v>
      </c>
      <c r="Z2267" s="12" t="s">
        <v>40</v>
      </c>
      <c r="AA2267" s="12" t="s">
        <v>40</v>
      </c>
      <c r="AB2267" s="12" t="s">
        <v>40</v>
      </c>
      <c r="AC2267" s="12" t="s">
        <v>40</v>
      </c>
      <c r="AD2267" s="194" t="s">
        <v>40</v>
      </c>
      <c r="AE2267" s="165"/>
      <c r="AF2267" s="12"/>
      <c r="AG2267" s="12"/>
      <c r="AH2267" s="12"/>
      <c r="AI2267" s="12"/>
      <c r="AJ2267" s="12"/>
      <c r="AK2267" s="12" t="s">
        <v>65</v>
      </c>
    </row>
    <row r="2268" customFormat="false" ht="13.8" hidden="false" customHeight="false" outlineLevel="0" collapsed="false">
      <c r="A2268" s="181" t="s">
        <v>1223</v>
      </c>
      <c r="B2268" s="138" t="n">
        <v>2056</v>
      </c>
      <c r="C2268" s="204" t="s">
        <v>1207</v>
      </c>
      <c r="D2268" s="24" t="s">
        <v>200</v>
      </c>
      <c r="E2268" s="12"/>
      <c r="F2268" s="12"/>
      <c r="G2268" s="12"/>
      <c r="H2268" s="12"/>
      <c r="I2268" s="12"/>
      <c r="J2268" s="12"/>
      <c r="K2268" s="12"/>
      <c r="L2268" s="12"/>
      <c r="M2268" s="12"/>
      <c r="N2268" s="12" t="n">
        <f aca="false">5.4*M2255</f>
        <v>48.6</v>
      </c>
      <c r="O2268" s="12"/>
      <c r="P2268" s="12"/>
      <c r="Q2268" s="194"/>
      <c r="R2268" s="17"/>
      <c r="S2268" s="12"/>
      <c r="T2268" s="12"/>
      <c r="U2268" s="12"/>
      <c r="V2268" s="12"/>
      <c r="W2268" s="12"/>
      <c r="X2268" s="12"/>
      <c r="Y2268" s="12"/>
      <c r="Z2268" s="12"/>
      <c r="AA2268" s="12" t="s">
        <v>101</v>
      </c>
      <c r="AB2268" s="12"/>
      <c r="AC2268" s="12"/>
      <c r="AD2268" s="194"/>
      <c r="AE2268" s="165"/>
      <c r="AF2268" s="12"/>
      <c r="AG2268" s="12"/>
      <c r="AH2268" s="12"/>
      <c r="AI2268" s="12"/>
      <c r="AJ2268" s="12"/>
      <c r="AK2268" s="12"/>
    </row>
    <row r="2269" customFormat="false" ht="13.8" hidden="false" customHeight="false" outlineLevel="0" collapsed="false">
      <c r="A2269" s="181" t="s">
        <v>1223</v>
      </c>
      <c r="B2269" s="138" t="n">
        <v>2056</v>
      </c>
      <c r="C2269" s="164" t="s">
        <v>59</v>
      </c>
      <c r="D2269" s="195" t="s">
        <v>1245</v>
      </c>
      <c r="E2269" s="153" t="n">
        <v>2.77991071428571</v>
      </c>
      <c r="F2269" s="153" t="n">
        <v>17.8875892857143</v>
      </c>
      <c r="G2269" s="153" t="n">
        <v>35.9365178571429</v>
      </c>
      <c r="H2269" s="205"/>
      <c r="I2269" s="12"/>
      <c r="J2269" s="30" t="n">
        <f aca="false">J2252*1.15</f>
        <v>5.30592368981046</v>
      </c>
      <c r="K2269" s="30" t="n">
        <f aca="false">K2252</f>
        <v>7.86</v>
      </c>
      <c r="L2269" s="30" t="n">
        <f aca="false">L2252</f>
        <v>0.00964285714285714</v>
      </c>
      <c r="M2269" s="30" t="n">
        <f aca="false">M2252</f>
        <v>0</v>
      </c>
      <c r="N2269" s="30" t="n">
        <f aca="false">N2252</f>
        <v>0</v>
      </c>
      <c r="O2269" s="30" t="n">
        <f aca="false">O2252</f>
        <v>0.129642857142857</v>
      </c>
      <c r="P2269" s="30" t="n">
        <f aca="false">P2252</f>
        <v>17.2610714285714</v>
      </c>
      <c r="Q2269" s="206" t="n">
        <f aca="false">Q2252</f>
        <v>18.2453571428571</v>
      </c>
      <c r="R2269" s="17" t="s">
        <v>40</v>
      </c>
      <c r="S2269" s="12" t="s">
        <v>40</v>
      </c>
      <c r="T2269" s="12" t="s">
        <v>40</v>
      </c>
      <c r="U2269" s="12"/>
      <c r="V2269" s="12"/>
      <c r="W2269" s="12" t="s">
        <v>41</v>
      </c>
      <c r="X2269" s="12" t="s">
        <v>40</v>
      </c>
      <c r="Y2269" s="12" t="s">
        <v>40</v>
      </c>
      <c r="Z2269" s="12" t="s">
        <v>40</v>
      </c>
      <c r="AA2269" s="12" t="s">
        <v>40</v>
      </c>
      <c r="AB2269" s="12" t="s">
        <v>40</v>
      </c>
      <c r="AC2269" s="12" t="s">
        <v>40</v>
      </c>
      <c r="AD2269" s="194" t="s">
        <v>40</v>
      </c>
      <c r="AE2269" s="165"/>
      <c r="AF2269" s="12"/>
      <c r="AG2269" s="12"/>
      <c r="AH2269" s="12"/>
      <c r="AI2269" s="12"/>
      <c r="AJ2269" s="12"/>
      <c r="AK2269" s="12" t="s">
        <v>65</v>
      </c>
    </row>
    <row r="2270" customFormat="false" ht="13.8" hidden="false" customHeight="false" outlineLevel="0" collapsed="false">
      <c r="A2270" s="181" t="s">
        <v>1223</v>
      </c>
      <c r="B2270" s="138" t="n">
        <v>2056</v>
      </c>
      <c r="C2270" s="164" t="s">
        <v>59</v>
      </c>
      <c r="D2270" s="195" t="s">
        <v>1246</v>
      </c>
      <c r="E2270" s="153" t="n">
        <v>2.77991071428571</v>
      </c>
      <c r="F2270" s="153" t="n">
        <v>17.8875892857143</v>
      </c>
      <c r="G2270" s="153" t="n">
        <v>35.9365178571429</v>
      </c>
      <c r="H2270" s="10"/>
      <c r="I2270" s="207" t="n">
        <f aca="false">I2271*1.15</f>
        <v>4.46774924043706</v>
      </c>
      <c r="J2270" s="207" t="n">
        <f aca="false">J2271</f>
        <v>53.4828571428571</v>
      </c>
      <c r="K2270" s="207" t="n">
        <f aca="false">K2271</f>
        <v>8.57607142857143</v>
      </c>
      <c r="L2270" s="207" t="n">
        <f aca="false">L2271</f>
        <v>5.67178571428571</v>
      </c>
      <c r="M2270" s="207" t="n">
        <f aca="false">M2271</f>
        <v>8.48928571428571</v>
      </c>
      <c r="N2270" s="207" t="n">
        <f aca="false">N2271</f>
        <v>11.0467857142857</v>
      </c>
      <c r="O2270" s="207" t="n">
        <f aca="false">O2271</f>
        <v>5.4625</v>
      </c>
      <c r="P2270" s="207" t="n">
        <f aca="false">P2271</f>
        <v>17.7339285714286</v>
      </c>
      <c r="Q2270" s="208" t="n">
        <f aca="false">Q2271</f>
        <v>9.91142857142857</v>
      </c>
      <c r="R2270" s="70" t="s">
        <v>40</v>
      </c>
      <c r="S2270" s="10" t="s">
        <v>40</v>
      </c>
      <c r="T2270" s="10" t="s">
        <v>40</v>
      </c>
      <c r="U2270" s="10"/>
      <c r="V2270" s="10" t="s">
        <v>61</v>
      </c>
      <c r="W2270" s="10" t="s">
        <v>40</v>
      </c>
      <c r="X2270" s="10" t="s">
        <v>40</v>
      </c>
      <c r="Y2270" s="10" t="s">
        <v>40</v>
      </c>
      <c r="Z2270" s="10" t="s">
        <v>40</v>
      </c>
      <c r="AA2270" s="10" t="s">
        <v>40</v>
      </c>
      <c r="AB2270" s="10" t="s">
        <v>40</v>
      </c>
      <c r="AC2270" s="10" t="s">
        <v>40</v>
      </c>
      <c r="AD2270" s="160" t="s">
        <v>40</v>
      </c>
      <c r="AE2270" s="165"/>
      <c r="AF2270" s="12"/>
      <c r="AG2270" s="12"/>
      <c r="AH2270" s="12"/>
      <c r="AI2270" s="12"/>
      <c r="AJ2270" s="12"/>
      <c r="AK2270" s="12" t="s">
        <v>65</v>
      </c>
    </row>
    <row r="2271" customFormat="false" ht="13.8" hidden="false" customHeight="false" outlineLevel="0" collapsed="false">
      <c r="A2271" s="181" t="s">
        <v>1223</v>
      </c>
      <c r="B2271" s="138" t="n">
        <v>2056</v>
      </c>
      <c r="C2271" s="164" t="s">
        <v>59</v>
      </c>
      <c r="D2271" s="164" t="s">
        <v>1247</v>
      </c>
      <c r="E2271" s="146" t="n">
        <v>0</v>
      </c>
      <c r="F2271" s="146" t="n">
        <v>0</v>
      </c>
      <c r="G2271" s="146" t="n">
        <v>3.30376856447321</v>
      </c>
      <c r="H2271" s="146" t="n">
        <v>0</v>
      </c>
      <c r="I2271" s="146" t="n">
        <v>3.88499933951048</v>
      </c>
      <c r="J2271" s="146" t="n">
        <v>53.4828571428571</v>
      </c>
      <c r="K2271" s="146" t="n">
        <v>8.57607142857143</v>
      </c>
      <c r="L2271" s="146" t="n">
        <v>5.67178571428571</v>
      </c>
      <c r="M2271" s="146" t="n">
        <v>8.48928571428571</v>
      </c>
      <c r="N2271" s="146" t="n">
        <v>11.0467857142857</v>
      </c>
      <c r="O2271" s="146" t="n">
        <v>5.4625</v>
      </c>
      <c r="P2271" s="146" t="n">
        <v>17.7339285714286</v>
      </c>
      <c r="Q2271" s="152" t="n">
        <v>9.91142857142857</v>
      </c>
      <c r="R2271" s="142"/>
      <c r="S2271" s="142"/>
      <c r="T2271" s="142" t="s">
        <v>61</v>
      </c>
      <c r="U2271" s="142"/>
      <c r="V2271" s="142" t="s">
        <v>61</v>
      </c>
      <c r="W2271" s="142" t="s">
        <v>40</v>
      </c>
      <c r="X2271" s="142" t="s">
        <v>40</v>
      </c>
      <c r="Y2271" s="142" t="s">
        <v>40</v>
      </c>
      <c r="Z2271" s="142" t="s">
        <v>40</v>
      </c>
      <c r="AA2271" s="142" t="s">
        <v>40</v>
      </c>
      <c r="AB2271" s="142" t="s">
        <v>40</v>
      </c>
      <c r="AC2271" s="142" t="s">
        <v>40</v>
      </c>
      <c r="AD2271" s="196" t="s">
        <v>40</v>
      </c>
      <c r="AE2271" s="165"/>
      <c r="AF2271" s="12"/>
      <c r="AG2271" s="12"/>
      <c r="AH2271" s="12"/>
      <c r="AI2271" s="12"/>
      <c r="AJ2271" s="12"/>
      <c r="AK2271" s="12" t="s">
        <v>65</v>
      </c>
    </row>
    <row r="2272" customFormat="false" ht="13.8" hidden="false" customHeight="false" outlineLevel="0" collapsed="false">
      <c r="A2272" s="181" t="s">
        <v>1223</v>
      </c>
      <c r="B2272" s="138" t="n">
        <v>2056</v>
      </c>
      <c r="C2272" s="164" t="s">
        <v>59</v>
      </c>
      <c r="D2272" s="193" t="s">
        <v>1229</v>
      </c>
      <c r="E2272" s="12"/>
      <c r="F2272" s="12"/>
      <c r="G2272" s="12"/>
      <c r="H2272" s="12" t="n">
        <v>5</v>
      </c>
      <c r="I2272" s="12"/>
      <c r="J2272" s="12" t="n">
        <v>3.5</v>
      </c>
      <c r="K2272" s="12" t="n">
        <v>0</v>
      </c>
      <c r="L2272" s="12" t="n">
        <v>0</v>
      </c>
      <c r="M2272" s="12" t="n">
        <v>0</v>
      </c>
      <c r="N2272" s="12" t="n">
        <v>0</v>
      </c>
      <c r="O2272" s="12" t="n">
        <v>0</v>
      </c>
      <c r="P2272" s="12" t="n">
        <v>5</v>
      </c>
      <c r="Q2272" s="194" t="n">
        <v>3</v>
      </c>
      <c r="R2272" s="70"/>
      <c r="S2272" s="12"/>
      <c r="T2272" s="12"/>
      <c r="U2272" s="12" t="s">
        <v>61</v>
      </c>
      <c r="V2272" s="12"/>
      <c r="W2272" s="12" t="s">
        <v>41</v>
      </c>
      <c r="X2272" s="12" t="s">
        <v>40</v>
      </c>
      <c r="Y2272" s="12" t="s">
        <v>40</v>
      </c>
      <c r="Z2272" s="12" t="s">
        <v>40</v>
      </c>
      <c r="AA2272" s="12" t="s">
        <v>40</v>
      </c>
      <c r="AB2272" s="12" t="s">
        <v>40</v>
      </c>
      <c r="AC2272" s="12" t="s">
        <v>40</v>
      </c>
      <c r="AD2272" s="194" t="s">
        <v>40</v>
      </c>
      <c r="AE2272" s="165"/>
      <c r="AF2272" s="12"/>
      <c r="AG2272" s="12"/>
      <c r="AH2272" s="12"/>
      <c r="AI2272" s="12"/>
      <c r="AJ2272" s="12"/>
      <c r="AK2272" s="12" t="s">
        <v>72</v>
      </c>
    </row>
    <row r="2273" customFormat="false" ht="13.8" hidden="false" customHeight="false" outlineLevel="0" collapsed="false">
      <c r="A2273" s="181" t="s">
        <v>1223</v>
      </c>
      <c r="B2273" s="138" t="n">
        <v>2056</v>
      </c>
      <c r="C2273" s="204" t="s">
        <v>1207</v>
      </c>
      <c r="D2273" s="191" t="s">
        <v>1248</v>
      </c>
      <c r="E2273" s="10"/>
      <c r="F2273" s="10"/>
      <c r="G2273" s="10"/>
      <c r="H2273" s="10"/>
      <c r="I2273" s="129"/>
      <c r="J2273" s="129"/>
      <c r="K2273" s="129"/>
      <c r="L2273" s="129"/>
      <c r="M2273" s="23" t="n">
        <v>10</v>
      </c>
      <c r="N2273" s="10"/>
      <c r="O2273" s="10"/>
      <c r="P2273" s="10"/>
      <c r="Q2273" s="160"/>
      <c r="R2273" s="70"/>
      <c r="S2273" s="10"/>
      <c r="T2273" s="10"/>
      <c r="U2273" s="10"/>
      <c r="V2273" s="10"/>
      <c r="W2273" s="10"/>
      <c r="X2273" s="10"/>
      <c r="Y2273" s="10"/>
      <c r="Z2273" s="10" t="s">
        <v>107</v>
      </c>
      <c r="AA2273" s="10"/>
      <c r="AB2273" s="10"/>
      <c r="AC2273" s="10"/>
      <c r="AD2273" s="160"/>
      <c r="AE2273" s="165"/>
      <c r="AF2273" s="12"/>
      <c r="AG2273" s="12"/>
      <c r="AH2273" s="12"/>
      <c r="AI2273" s="12"/>
      <c r="AJ2273" s="12"/>
      <c r="AK2273" s="12"/>
    </row>
    <row r="2274" customFormat="false" ht="13.8" hidden="false" customHeight="false" outlineLevel="0" collapsed="false">
      <c r="A2274" s="181" t="s">
        <v>1223</v>
      </c>
      <c r="B2274" s="138" t="n">
        <v>2056</v>
      </c>
      <c r="C2274" s="204" t="s">
        <v>1207</v>
      </c>
      <c r="D2274" s="24" t="s">
        <v>1249</v>
      </c>
      <c r="E2274" s="28"/>
      <c r="F2274" s="28"/>
      <c r="G2274" s="28"/>
      <c r="H2274" s="28"/>
      <c r="I2274" s="129"/>
      <c r="J2274" s="129"/>
      <c r="K2274" s="129"/>
      <c r="L2274" s="23"/>
      <c r="M2274" s="23"/>
      <c r="N2274" s="23"/>
      <c r="O2274" s="34" t="n">
        <v>10</v>
      </c>
      <c r="P2274" s="28"/>
      <c r="Q2274" s="177"/>
      <c r="R2274" s="17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 t="s">
        <v>211</v>
      </c>
      <c r="AC2274" s="12"/>
      <c r="AD2274" s="194"/>
      <c r="AE2274" s="165"/>
      <c r="AF2274" s="12"/>
      <c r="AG2274" s="12"/>
      <c r="AH2274" s="12"/>
      <c r="AI2274" s="12"/>
      <c r="AJ2274" s="12"/>
      <c r="AK2274" s="12"/>
    </row>
    <row r="2275" customFormat="false" ht="13.8" hidden="false" customHeight="false" outlineLevel="0" collapsed="false">
      <c r="A2275" s="181" t="s">
        <v>1223</v>
      </c>
      <c r="B2275" s="138" t="n">
        <v>2056</v>
      </c>
      <c r="C2275" s="204" t="s">
        <v>1207</v>
      </c>
      <c r="D2275" s="24" t="s">
        <v>1250</v>
      </c>
      <c r="E2275" s="28"/>
      <c r="F2275" s="28"/>
      <c r="G2275" s="28"/>
      <c r="H2275" s="28"/>
      <c r="I2275" s="28"/>
      <c r="J2275" s="28"/>
      <c r="K2275" s="28"/>
      <c r="L2275" s="23" t="n">
        <v>2.3</v>
      </c>
      <c r="M2275" s="23" t="n">
        <v>2.3</v>
      </c>
      <c r="N2275" s="23" t="n">
        <v>2.3</v>
      </c>
      <c r="O2275" s="23" t="n">
        <v>2.3</v>
      </c>
      <c r="P2275" s="28"/>
      <c r="Q2275" s="177"/>
      <c r="R2275" s="17"/>
      <c r="S2275" s="12"/>
      <c r="T2275" s="12"/>
      <c r="U2275" s="12"/>
      <c r="V2275" s="12"/>
      <c r="W2275" s="12"/>
      <c r="X2275" s="12"/>
      <c r="Y2275" s="12" t="s">
        <v>211</v>
      </c>
      <c r="Z2275" s="12" t="s">
        <v>211</v>
      </c>
      <c r="AA2275" s="12" t="s">
        <v>211</v>
      </c>
      <c r="AB2275" s="12" t="s">
        <v>211</v>
      </c>
      <c r="AC2275" s="12"/>
      <c r="AD2275" s="194"/>
      <c r="AE2275" s="165"/>
      <c r="AF2275" s="12"/>
      <c r="AG2275" s="12"/>
      <c r="AH2275" s="12"/>
      <c r="AI2275" s="12"/>
      <c r="AJ2275" s="12"/>
      <c r="AK2275" s="12"/>
    </row>
    <row r="2276" customFormat="false" ht="13.8" hidden="false" customHeight="false" outlineLevel="0" collapsed="false">
      <c r="A2276" s="181" t="s">
        <v>1223</v>
      </c>
      <c r="B2276" s="138" t="n">
        <v>2056</v>
      </c>
      <c r="C2276" s="209" t="s">
        <v>1207</v>
      </c>
      <c r="D2276" s="209" t="s">
        <v>1251</v>
      </c>
      <c r="E2276" s="129"/>
      <c r="F2276" s="129"/>
      <c r="G2276" s="129"/>
      <c r="H2276" s="129"/>
      <c r="I2276" s="129"/>
      <c r="J2276" s="210" t="n">
        <v>6</v>
      </c>
      <c r="K2276" s="174"/>
      <c r="L2276" s="174"/>
      <c r="M2276" s="174"/>
      <c r="N2276" s="174"/>
      <c r="O2276" s="129"/>
      <c r="P2276" s="129"/>
      <c r="Q2276" s="176"/>
      <c r="R2276" s="17"/>
      <c r="S2276" s="12"/>
      <c r="T2276" s="12"/>
      <c r="U2276" s="12"/>
      <c r="V2276" s="12"/>
      <c r="W2276" s="12" t="s">
        <v>180</v>
      </c>
      <c r="X2276" s="12"/>
      <c r="Y2276" s="12"/>
      <c r="Z2276" s="12"/>
      <c r="AA2276" s="12"/>
      <c r="AB2276" s="12"/>
      <c r="AC2276" s="12"/>
      <c r="AD2276" s="194"/>
      <c r="AE2276" s="165"/>
      <c r="AF2276" s="12"/>
      <c r="AG2276" s="12"/>
      <c r="AH2276" s="12"/>
      <c r="AI2276" s="12"/>
      <c r="AJ2276" s="12"/>
      <c r="AK2276" s="12"/>
    </row>
    <row r="2277" customFormat="false" ht="13.8" hidden="false" customHeight="false" outlineLevel="0" collapsed="false">
      <c r="A2277" s="181" t="s">
        <v>1223</v>
      </c>
      <c r="B2277" s="138" t="n">
        <v>2056</v>
      </c>
      <c r="C2277" s="209" t="s">
        <v>1207</v>
      </c>
      <c r="D2277" s="209" t="s">
        <v>1252</v>
      </c>
      <c r="E2277" s="129"/>
      <c r="F2277" s="129"/>
      <c r="G2277" s="129"/>
      <c r="H2277" s="129"/>
      <c r="I2277" s="129"/>
      <c r="J2277" s="34" t="n">
        <v>10</v>
      </c>
      <c r="K2277" s="174"/>
      <c r="L2277" s="174"/>
      <c r="M2277" s="174"/>
      <c r="N2277" s="211"/>
      <c r="O2277" s="129"/>
      <c r="P2277" s="129"/>
      <c r="Q2277" s="176"/>
      <c r="R2277" s="17"/>
      <c r="S2277" s="12"/>
      <c r="T2277" s="12"/>
      <c r="U2277" s="12"/>
      <c r="V2277" s="12"/>
      <c r="W2277" s="12" t="s">
        <v>180</v>
      </c>
      <c r="X2277" s="12"/>
      <c r="Y2277" s="12"/>
      <c r="Z2277" s="12"/>
      <c r="AA2277" s="12"/>
      <c r="AB2277" s="12"/>
      <c r="AC2277" s="12"/>
      <c r="AD2277" s="194"/>
      <c r="AE2277" s="165"/>
      <c r="AF2277" s="12"/>
      <c r="AG2277" s="12"/>
      <c r="AH2277" s="12"/>
      <c r="AI2277" s="12"/>
      <c r="AJ2277" s="12"/>
      <c r="AK2277" s="12"/>
    </row>
    <row r="2278" customFormat="false" ht="13.8" hidden="false" customHeight="false" outlineLevel="0" collapsed="false">
      <c r="A2278" s="181" t="s">
        <v>1223</v>
      </c>
      <c r="B2278" s="138" t="n">
        <v>2056</v>
      </c>
      <c r="C2278" s="209" t="s">
        <v>1207</v>
      </c>
      <c r="D2278" s="209" t="s">
        <v>1253</v>
      </c>
      <c r="E2278" s="129"/>
      <c r="F2278" s="129"/>
      <c r="G2278" s="129"/>
      <c r="H2278" s="129"/>
      <c r="I2278" s="129"/>
      <c r="J2278" s="210" t="n">
        <v>6</v>
      </c>
      <c r="K2278" s="174"/>
      <c r="L2278" s="174"/>
      <c r="M2278" s="174"/>
      <c r="N2278" s="153" t="n">
        <v>8.79321428571429</v>
      </c>
      <c r="O2278" s="212" t="n">
        <v>5.01080357142857</v>
      </c>
      <c r="P2278" s="212" t="n">
        <v>17.971875</v>
      </c>
      <c r="Q2278" s="213" t="n">
        <v>6.13919642857143</v>
      </c>
      <c r="R2278" s="17"/>
      <c r="S2278" s="12"/>
      <c r="T2278" s="12"/>
      <c r="U2278" s="12"/>
      <c r="V2278" s="12"/>
      <c r="W2278" s="12" t="s">
        <v>180</v>
      </c>
      <c r="X2278" s="12"/>
      <c r="Y2278" s="12"/>
      <c r="Z2278" s="12"/>
      <c r="AA2278" s="153" t="s">
        <v>40</v>
      </c>
      <c r="AB2278" s="212" t="s">
        <v>40</v>
      </c>
      <c r="AC2278" s="212" t="s">
        <v>40</v>
      </c>
      <c r="AD2278" s="213" t="s">
        <v>40</v>
      </c>
      <c r="AE2278" s="165"/>
      <c r="AF2278" s="12"/>
      <c r="AG2278" s="12"/>
      <c r="AH2278" s="12"/>
      <c r="AI2278" s="12"/>
      <c r="AJ2278" s="12"/>
      <c r="AK2278" s="12" t="s">
        <v>65</v>
      </c>
    </row>
    <row r="2279" customFormat="false" ht="13.8" hidden="false" customHeight="false" outlineLevel="0" collapsed="false">
      <c r="A2279" s="181" t="s">
        <v>1223</v>
      </c>
      <c r="B2279" s="165" t="n">
        <v>2042</v>
      </c>
      <c r="C2279" s="164" t="s">
        <v>59</v>
      </c>
      <c r="D2279" s="195" t="s">
        <v>1224</v>
      </c>
      <c r="E2279" s="169" t="n">
        <v>2.76982142857143</v>
      </c>
      <c r="F2279" s="169" t="n">
        <v>24.3041071428571</v>
      </c>
      <c r="G2279" s="169" t="n">
        <v>43.7526785714286</v>
      </c>
      <c r="H2279" s="169" t="n">
        <v>57.8383928571429</v>
      </c>
      <c r="I2279" s="169" t="n">
        <v>58.1353571428572</v>
      </c>
      <c r="J2279" s="169" t="n">
        <v>30.7636607142857</v>
      </c>
      <c r="K2279" s="169" t="n">
        <v>0.760714285714285</v>
      </c>
      <c r="L2279" s="169" t="n">
        <v>3.9625</v>
      </c>
      <c r="M2279" s="169" t="n">
        <v>13.0325</v>
      </c>
      <c r="N2279" s="169" t="n">
        <v>6.32857142857143</v>
      </c>
      <c r="O2279" s="169" t="n">
        <v>12.0852678571429</v>
      </c>
      <c r="P2279" s="169" t="n">
        <v>4.81008928571429</v>
      </c>
      <c r="Q2279" s="170" t="n">
        <v>1.91607142857143</v>
      </c>
      <c r="R2279" s="142" t="s">
        <v>40</v>
      </c>
      <c r="S2279" s="156" t="s">
        <v>40</v>
      </c>
      <c r="T2279" s="156" t="s">
        <v>40</v>
      </c>
      <c r="U2279" s="156" t="s">
        <v>40</v>
      </c>
      <c r="V2279" s="156" t="s">
        <v>40</v>
      </c>
      <c r="W2279" s="156" t="s">
        <v>40</v>
      </c>
      <c r="X2279" s="156" t="s">
        <v>40</v>
      </c>
      <c r="Y2279" s="156" t="s">
        <v>40</v>
      </c>
      <c r="Z2279" s="156" t="s">
        <v>40</v>
      </c>
      <c r="AA2279" s="156" t="s">
        <v>40</v>
      </c>
      <c r="AB2279" s="156" t="s">
        <v>40</v>
      </c>
      <c r="AC2279" s="156" t="s">
        <v>40</v>
      </c>
      <c r="AD2279" s="196" t="s">
        <v>40</v>
      </c>
      <c r="AE2279" s="165"/>
      <c r="AF2279" s="12"/>
      <c r="AG2279" s="12"/>
      <c r="AH2279" s="12"/>
      <c r="AI2279" s="12"/>
      <c r="AJ2279" s="12"/>
      <c r="AK2279" s="12" t="s">
        <v>65</v>
      </c>
    </row>
    <row r="2280" customFormat="false" ht="13.8" hidden="false" customHeight="false" outlineLevel="0" collapsed="false">
      <c r="A2280" s="181" t="s">
        <v>1223</v>
      </c>
      <c r="B2280" s="165" t="n">
        <v>2042</v>
      </c>
      <c r="C2280" s="164" t="s">
        <v>59</v>
      </c>
      <c r="D2280" s="164" t="s">
        <v>1225</v>
      </c>
      <c r="E2280" s="146" t="n">
        <v>0</v>
      </c>
      <c r="F2280" s="146" t="n">
        <v>0</v>
      </c>
      <c r="G2280" s="146" t="n">
        <v>3.96690003962937</v>
      </c>
      <c r="H2280" s="146" t="n">
        <v>0</v>
      </c>
      <c r="I2280" s="146" t="n">
        <v>0</v>
      </c>
      <c r="J2280" s="146" t="n">
        <v>2.5</v>
      </c>
      <c r="K2280" s="146" t="n">
        <v>1.29857142857143</v>
      </c>
      <c r="L2280" s="146" t="n">
        <v>6.37285714285715</v>
      </c>
      <c r="M2280" s="146" t="n">
        <v>11.0710714285714</v>
      </c>
      <c r="N2280" s="146" t="n">
        <v>6.40571428571429</v>
      </c>
      <c r="O2280" s="146" t="n">
        <v>13.8960714285714</v>
      </c>
      <c r="P2280" s="146" t="n">
        <v>13.0535714285714</v>
      </c>
      <c r="Q2280" s="152" t="n">
        <v>0.0889285714285714</v>
      </c>
      <c r="R2280" s="148"/>
      <c r="S2280" s="149"/>
      <c r="T2280" s="151" t="s">
        <v>61</v>
      </c>
      <c r="U2280" s="151"/>
      <c r="V2280" s="151"/>
      <c r="W2280" s="151" t="s">
        <v>41</v>
      </c>
      <c r="X2280" s="151" t="s">
        <v>40</v>
      </c>
      <c r="Y2280" s="151" t="s">
        <v>40</v>
      </c>
      <c r="Z2280" s="151" t="s">
        <v>40</v>
      </c>
      <c r="AA2280" s="151" t="s">
        <v>40</v>
      </c>
      <c r="AB2280" s="151" t="s">
        <v>40</v>
      </c>
      <c r="AC2280" s="151" t="s">
        <v>40</v>
      </c>
      <c r="AD2280" s="197" t="s">
        <v>40</v>
      </c>
      <c r="AE2280" s="165"/>
      <c r="AF2280" s="12"/>
      <c r="AG2280" s="12"/>
      <c r="AH2280" s="12"/>
      <c r="AI2280" s="12"/>
      <c r="AJ2280" s="12"/>
      <c r="AK2280" s="12" t="s">
        <v>65</v>
      </c>
    </row>
    <row r="2281" customFormat="false" ht="13.8" hidden="false" customHeight="false" outlineLevel="0" collapsed="false">
      <c r="A2281" s="181" t="s">
        <v>1223</v>
      </c>
      <c r="B2281" s="165" t="n">
        <v>2042</v>
      </c>
      <c r="C2281" s="164" t="s">
        <v>59</v>
      </c>
      <c r="D2281" s="164" t="s">
        <v>1230</v>
      </c>
      <c r="E2281" s="146" t="n">
        <v>0</v>
      </c>
      <c r="F2281" s="146" t="n">
        <v>0</v>
      </c>
      <c r="G2281" s="146" t="n">
        <v>0</v>
      </c>
      <c r="H2281" s="146" t="n">
        <v>3.51308061932728</v>
      </c>
      <c r="I2281" s="146" t="n">
        <v>62.9217857142857</v>
      </c>
      <c r="J2281" s="146" t="n">
        <v>30.8871428571429</v>
      </c>
      <c r="K2281" s="146" t="n">
        <v>0.463571428571429</v>
      </c>
      <c r="L2281" s="146" t="n">
        <v>0</v>
      </c>
      <c r="M2281" s="146" t="n">
        <v>5.45035714285714</v>
      </c>
      <c r="N2281" s="146" t="n">
        <v>6.35071428571428</v>
      </c>
      <c r="O2281" s="146" t="n">
        <v>13.1171428571429</v>
      </c>
      <c r="P2281" s="146" t="n">
        <v>13.1417857142857</v>
      </c>
      <c r="Q2281" s="152" t="n">
        <v>0.0614285714285714</v>
      </c>
      <c r="R2281" s="148"/>
      <c r="S2281" s="149"/>
      <c r="T2281" s="149"/>
      <c r="U2281" s="151" t="s">
        <v>61</v>
      </c>
      <c r="V2281" s="151" t="s">
        <v>40</v>
      </c>
      <c r="W2281" s="151" t="s">
        <v>40</v>
      </c>
      <c r="X2281" s="151" t="s">
        <v>40</v>
      </c>
      <c r="Y2281" s="151" t="s">
        <v>40</v>
      </c>
      <c r="Z2281" s="151" t="s">
        <v>40</v>
      </c>
      <c r="AA2281" s="151" t="s">
        <v>40</v>
      </c>
      <c r="AB2281" s="151" t="s">
        <v>40</v>
      </c>
      <c r="AC2281" s="151" t="s">
        <v>40</v>
      </c>
      <c r="AD2281" s="197" t="s">
        <v>40</v>
      </c>
      <c r="AE2281" s="165"/>
      <c r="AF2281" s="12"/>
      <c r="AG2281" s="12"/>
      <c r="AH2281" s="12"/>
      <c r="AI2281" s="12"/>
      <c r="AJ2281" s="12"/>
      <c r="AK2281" s="12" t="s">
        <v>65</v>
      </c>
    </row>
    <row r="2282" customFormat="false" ht="13.8" hidden="false" customHeight="false" outlineLevel="0" collapsed="false">
      <c r="A2282" s="181" t="s">
        <v>1223</v>
      </c>
      <c r="B2282" s="165" t="n">
        <v>2042</v>
      </c>
      <c r="C2282" s="164" t="s">
        <v>59</v>
      </c>
      <c r="D2282" s="164" t="s">
        <v>1254</v>
      </c>
      <c r="E2282" s="158" t="n">
        <v>0</v>
      </c>
      <c r="F2282" s="158" t="n">
        <v>0</v>
      </c>
      <c r="G2282" s="158" t="n">
        <v>0</v>
      </c>
      <c r="H2282" s="158" t="n">
        <v>0</v>
      </c>
      <c r="I2282" s="158" t="n">
        <v>4.92645852698343</v>
      </c>
      <c r="J2282" s="158" t="n">
        <v>31.8278571428571</v>
      </c>
      <c r="K2282" s="158" t="n">
        <v>0.347857142857143</v>
      </c>
      <c r="L2282" s="158" t="n">
        <v>0</v>
      </c>
      <c r="M2282" s="158" t="n">
        <v>8.96464285714286</v>
      </c>
      <c r="N2282" s="158" t="n">
        <v>7.77678571428571</v>
      </c>
      <c r="O2282" s="158" t="n">
        <v>14.2257142857143</v>
      </c>
      <c r="P2282" s="158" t="n">
        <v>10.2053571428571</v>
      </c>
      <c r="Q2282" s="198" t="n">
        <v>0.229642857142857</v>
      </c>
      <c r="R2282" s="148"/>
      <c r="S2282" s="149"/>
      <c r="T2282" s="149"/>
      <c r="U2282" s="151"/>
      <c r="V2282" s="151" t="s">
        <v>41</v>
      </c>
      <c r="W2282" s="151" t="s">
        <v>40</v>
      </c>
      <c r="X2282" s="151" t="s">
        <v>40</v>
      </c>
      <c r="Y2282" s="151" t="s">
        <v>1047</v>
      </c>
      <c r="Z2282" s="151" t="s">
        <v>40</v>
      </c>
      <c r="AA2282" s="151" t="s">
        <v>40</v>
      </c>
      <c r="AB2282" s="151" t="s">
        <v>40</v>
      </c>
      <c r="AC2282" s="151" t="s">
        <v>40</v>
      </c>
      <c r="AD2282" s="197" t="s">
        <v>40</v>
      </c>
      <c r="AE2282" s="165"/>
      <c r="AF2282" s="12"/>
      <c r="AG2282" s="12"/>
      <c r="AH2282" s="12"/>
      <c r="AI2282" s="12"/>
      <c r="AJ2282" s="12"/>
      <c r="AK2282" s="12" t="s">
        <v>65</v>
      </c>
    </row>
    <row r="2283" customFormat="false" ht="13.8" hidden="false" customHeight="false" outlineLevel="0" collapsed="false">
      <c r="A2283" s="181" t="s">
        <v>1223</v>
      </c>
      <c r="B2283" s="165" t="n">
        <v>2042</v>
      </c>
      <c r="C2283" s="204" t="s">
        <v>1207</v>
      </c>
      <c r="D2283" s="191" t="s">
        <v>202</v>
      </c>
      <c r="E2283" s="10"/>
      <c r="F2283" s="10"/>
      <c r="G2283" s="10"/>
      <c r="H2283" s="10"/>
      <c r="I2283" s="10"/>
      <c r="J2283" s="10"/>
      <c r="K2283" s="10"/>
      <c r="L2283" s="10"/>
      <c r="M2283" s="10" t="n">
        <v>11</v>
      </c>
      <c r="N2283" s="10"/>
      <c r="O2283" s="10"/>
      <c r="P2283" s="10"/>
      <c r="Q2283" s="160"/>
      <c r="R2283" s="70"/>
      <c r="S2283" s="10"/>
      <c r="T2283" s="10"/>
      <c r="U2283" s="10"/>
      <c r="V2283" s="10"/>
      <c r="W2283" s="10"/>
      <c r="X2283" s="10"/>
      <c r="Y2283" s="10"/>
      <c r="Z2283" s="10" t="s">
        <v>107</v>
      </c>
      <c r="AA2283" s="10"/>
      <c r="AB2283" s="10"/>
      <c r="AC2283" s="10"/>
      <c r="AD2283" s="160"/>
      <c r="AE2283" s="165"/>
      <c r="AF2283" s="12"/>
      <c r="AG2283" s="12"/>
      <c r="AH2283" s="12"/>
      <c r="AI2283" s="12"/>
      <c r="AJ2283" s="12"/>
      <c r="AK2283" s="12"/>
    </row>
    <row r="2284" customFormat="false" ht="13.8" hidden="false" customHeight="false" outlineLevel="0" collapsed="false">
      <c r="A2284" s="181" t="s">
        <v>1223</v>
      </c>
      <c r="B2284" s="165" t="n">
        <v>2042</v>
      </c>
      <c r="C2284" s="204" t="s">
        <v>1207</v>
      </c>
      <c r="D2284" s="191" t="s">
        <v>1232</v>
      </c>
      <c r="E2284" s="10"/>
      <c r="F2284" s="10" t="s">
        <v>1233</v>
      </c>
      <c r="G2284" s="10"/>
      <c r="H2284" s="10" t="n">
        <v>4</v>
      </c>
      <c r="I2284" s="10"/>
      <c r="J2284" s="10"/>
      <c r="K2284" s="10"/>
      <c r="L2284" s="10"/>
      <c r="M2284" s="10" t="n">
        <v>11</v>
      </c>
      <c r="N2284" s="10"/>
      <c r="O2284" s="10"/>
      <c r="P2284" s="10"/>
      <c r="Q2284" s="160"/>
      <c r="R2284" s="70"/>
      <c r="S2284" s="10"/>
      <c r="T2284" s="10"/>
      <c r="U2284" s="165" t="s">
        <v>61</v>
      </c>
      <c r="V2284" s="10"/>
      <c r="W2284" s="10"/>
      <c r="X2284" s="10"/>
      <c r="Y2284" s="10"/>
      <c r="Z2284" s="10" t="s">
        <v>107</v>
      </c>
      <c r="AA2284" s="10"/>
      <c r="AB2284" s="10"/>
      <c r="AC2284" s="10"/>
      <c r="AD2284" s="160"/>
      <c r="AE2284" s="165"/>
      <c r="AF2284" s="12"/>
      <c r="AG2284" s="12"/>
      <c r="AH2284" s="12"/>
      <c r="AI2284" s="12"/>
      <c r="AJ2284" s="12"/>
      <c r="AK2284" s="12"/>
    </row>
    <row r="2285" customFormat="false" ht="13.8" hidden="false" customHeight="false" outlineLevel="0" collapsed="false">
      <c r="A2285" s="181" t="s">
        <v>1223</v>
      </c>
      <c r="B2285" s="165" t="n">
        <v>2042</v>
      </c>
      <c r="C2285" s="204" t="s">
        <v>1207</v>
      </c>
      <c r="D2285" s="191" t="s">
        <v>1234</v>
      </c>
      <c r="E2285" s="10"/>
      <c r="F2285" s="10"/>
      <c r="G2285" s="10"/>
      <c r="H2285" s="10"/>
      <c r="I2285" s="10"/>
      <c r="J2285" s="10"/>
      <c r="K2285" s="10"/>
      <c r="L2285" s="10"/>
      <c r="M2285" s="10" t="n">
        <v>15</v>
      </c>
      <c r="N2285" s="10"/>
      <c r="O2285" s="10"/>
      <c r="P2285" s="10"/>
      <c r="Q2285" s="160"/>
      <c r="R2285" s="70"/>
      <c r="S2285" s="10"/>
      <c r="T2285" s="10"/>
      <c r="U2285" s="10"/>
      <c r="V2285" s="10"/>
      <c r="W2285" s="10"/>
      <c r="X2285" s="10"/>
      <c r="Y2285" s="10"/>
      <c r="Z2285" s="10" t="s">
        <v>107</v>
      </c>
      <c r="AA2285" s="10"/>
      <c r="AB2285" s="10"/>
      <c r="AC2285" s="10"/>
      <c r="AD2285" s="160"/>
      <c r="AE2285" s="165"/>
      <c r="AF2285" s="12"/>
      <c r="AG2285" s="12"/>
      <c r="AH2285" s="12"/>
      <c r="AI2285" s="12"/>
      <c r="AJ2285" s="12"/>
      <c r="AK2285" s="12"/>
    </row>
    <row r="2286" customFormat="false" ht="13.8" hidden="false" customHeight="false" outlineLevel="0" collapsed="false">
      <c r="A2286" s="181" t="s">
        <v>1223</v>
      </c>
      <c r="B2286" s="165" t="n">
        <v>2042</v>
      </c>
      <c r="C2286" s="164" t="s">
        <v>59</v>
      </c>
      <c r="D2286" s="199" t="s">
        <v>1235</v>
      </c>
      <c r="E2286" s="12" t="n">
        <v>5.1</v>
      </c>
      <c r="F2286" s="12" t="n">
        <v>23.5</v>
      </c>
      <c r="G2286" s="12" t="n">
        <v>28.3</v>
      </c>
      <c r="H2286" s="12" t="n">
        <v>90.5</v>
      </c>
      <c r="I2286" s="12" t="n">
        <v>75</v>
      </c>
      <c r="J2286" s="12" t="n">
        <v>41.3</v>
      </c>
      <c r="K2286" s="153" t="n">
        <v>2</v>
      </c>
      <c r="L2286" s="153" t="n">
        <v>8</v>
      </c>
      <c r="M2286" s="153" t="n">
        <v>15</v>
      </c>
      <c r="N2286" s="12" t="n">
        <v>25</v>
      </c>
      <c r="O2286" s="12" t="n">
        <v>18</v>
      </c>
      <c r="P2286" s="12" t="n">
        <v>0</v>
      </c>
      <c r="Q2286" s="194" t="n">
        <v>0</v>
      </c>
      <c r="R2286" s="17" t="s">
        <v>40</v>
      </c>
      <c r="S2286" s="12" t="s">
        <v>40</v>
      </c>
      <c r="T2286" s="12" t="s">
        <v>40</v>
      </c>
      <c r="U2286" s="12" t="s">
        <v>40</v>
      </c>
      <c r="V2286" s="12" t="s">
        <v>40</v>
      </c>
      <c r="W2286" s="12" t="s">
        <v>40</v>
      </c>
      <c r="X2286" s="12" t="s">
        <v>40</v>
      </c>
      <c r="Y2286" s="12" t="s">
        <v>40</v>
      </c>
      <c r="Z2286" s="12" t="s">
        <v>40</v>
      </c>
      <c r="AA2286" s="12" t="s">
        <v>40</v>
      </c>
      <c r="AB2286" s="12" t="s">
        <v>40</v>
      </c>
      <c r="AC2286" s="12" t="s">
        <v>40</v>
      </c>
      <c r="AD2286" s="194" t="s">
        <v>40</v>
      </c>
      <c r="AE2286" s="165"/>
      <c r="AF2286" s="12"/>
      <c r="AG2286" s="12"/>
      <c r="AH2286" s="12"/>
      <c r="AI2286" s="12"/>
      <c r="AJ2286" s="12"/>
      <c r="AK2286" s="12"/>
    </row>
    <row r="2287" customFormat="false" ht="13.8" hidden="false" customHeight="false" outlineLevel="0" collapsed="false">
      <c r="A2287" s="181" t="s">
        <v>1223</v>
      </c>
      <c r="B2287" s="165" t="n">
        <v>2042</v>
      </c>
      <c r="C2287" s="164" t="s">
        <v>59</v>
      </c>
      <c r="D2287" s="199" t="s">
        <v>1236</v>
      </c>
      <c r="E2287" s="12"/>
      <c r="F2287" s="12"/>
      <c r="G2287" s="12"/>
      <c r="H2287" s="12" t="n">
        <v>4</v>
      </c>
      <c r="I2287" s="12"/>
      <c r="J2287" s="12" t="n">
        <v>2</v>
      </c>
      <c r="K2287" s="12"/>
      <c r="L2287" s="12"/>
      <c r="M2287" s="12" t="n">
        <v>1</v>
      </c>
      <c r="N2287" s="12"/>
      <c r="O2287" s="12" t="n">
        <v>2</v>
      </c>
      <c r="P2287" s="12"/>
      <c r="Q2287" s="194"/>
      <c r="R2287" s="17"/>
      <c r="S2287" s="12"/>
      <c r="T2287" s="12"/>
      <c r="U2287" s="12" t="s">
        <v>180</v>
      </c>
      <c r="V2287" s="12"/>
      <c r="W2287" s="12" t="s">
        <v>180</v>
      </c>
      <c r="X2287" s="12"/>
      <c r="Y2287" s="12"/>
      <c r="Z2287" s="12" t="s">
        <v>78</v>
      </c>
      <c r="AA2287" s="12"/>
      <c r="AB2287" s="12" t="s">
        <v>78</v>
      </c>
      <c r="AC2287" s="12"/>
      <c r="AD2287" s="194"/>
      <c r="AE2287" s="165"/>
      <c r="AF2287" s="12"/>
      <c r="AG2287" s="12"/>
      <c r="AH2287" s="12"/>
      <c r="AI2287" s="12"/>
      <c r="AJ2287" s="12"/>
      <c r="AK2287" s="12"/>
    </row>
    <row r="2288" customFormat="false" ht="13.8" hidden="false" customHeight="false" outlineLevel="0" collapsed="false">
      <c r="A2288" s="181" t="s">
        <v>1223</v>
      </c>
      <c r="B2288" s="165" t="n">
        <v>2042</v>
      </c>
      <c r="C2288" s="164" t="s">
        <v>59</v>
      </c>
      <c r="D2288" s="199" t="s">
        <v>1237</v>
      </c>
      <c r="E2288" s="12"/>
      <c r="F2288" s="12"/>
      <c r="G2288" s="12"/>
      <c r="H2288" s="12" t="n">
        <v>4</v>
      </c>
      <c r="I2288" s="12" t="s">
        <v>1233</v>
      </c>
      <c r="J2288" s="12" t="n">
        <v>2</v>
      </c>
      <c r="K2288" s="153" t="n">
        <v>2</v>
      </c>
      <c r="L2288" s="153" t="n">
        <v>8</v>
      </c>
      <c r="M2288" s="153" t="n">
        <v>15</v>
      </c>
      <c r="N2288" s="12" t="n">
        <v>25</v>
      </c>
      <c r="O2288" s="12"/>
      <c r="P2288" s="12" t="n">
        <v>1.5</v>
      </c>
      <c r="Q2288" s="194"/>
      <c r="R2288" s="70"/>
      <c r="S2288" s="12"/>
      <c r="T2288" s="12"/>
      <c r="U2288" s="12" t="s">
        <v>180</v>
      </c>
      <c r="V2288" s="12"/>
      <c r="W2288" s="12" t="s">
        <v>78</v>
      </c>
      <c r="X2288" s="12" t="s">
        <v>40</v>
      </c>
      <c r="Y2288" s="12" t="s">
        <v>40</v>
      </c>
      <c r="Z2288" s="12" t="s">
        <v>40</v>
      </c>
      <c r="AA2288" s="12" t="s">
        <v>40</v>
      </c>
      <c r="AB2288" s="12"/>
      <c r="AC2288" s="12" t="s">
        <v>180</v>
      </c>
      <c r="AD2288" s="194"/>
      <c r="AE2288" s="165"/>
      <c r="AF2288" s="12"/>
      <c r="AG2288" s="12"/>
      <c r="AH2288" s="12"/>
      <c r="AI2288" s="12"/>
      <c r="AJ2288" s="12"/>
      <c r="AK2288" s="12" t="s">
        <v>81</v>
      </c>
    </row>
    <row r="2289" customFormat="false" ht="13.8" hidden="false" customHeight="false" outlineLevel="0" collapsed="false">
      <c r="A2289" s="181" t="s">
        <v>1223</v>
      </c>
      <c r="B2289" s="165" t="n">
        <v>2042</v>
      </c>
      <c r="C2289" s="164" t="s">
        <v>59</v>
      </c>
      <c r="D2289" s="199" t="s">
        <v>1238</v>
      </c>
      <c r="E2289" s="12"/>
      <c r="F2289" s="12"/>
      <c r="G2289" s="12"/>
      <c r="H2289" s="12" t="n">
        <v>4</v>
      </c>
      <c r="I2289" s="12"/>
      <c r="J2289" s="12" t="n">
        <v>2</v>
      </c>
      <c r="K2289" s="153" t="n">
        <v>2</v>
      </c>
      <c r="L2289" s="153" t="n">
        <v>8</v>
      </c>
      <c r="M2289" s="153" t="n">
        <v>15</v>
      </c>
      <c r="N2289" s="12" t="n">
        <v>25</v>
      </c>
      <c r="O2289" s="12" t="n">
        <v>18</v>
      </c>
      <c r="P2289" s="12" t="n">
        <v>0</v>
      </c>
      <c r="Q2289" s="194" t="n">
        <v>0</v>
      </c>
      <c r="R2289" s="70"/>
      <c r="S2289" s="12"/>
      <c r="T2289" s="12"/>
      <c r="U2289" s="12" t="s">
        <v>180</v>
      </c>
      <c r="V2289" s="12"/>
      <c r="W2289" s="12" t="s">
        <v>78</v>
      </c>
      <c r="X2289" s="12" t="s">
        <v>40</v>
      </c>
      <c r="Y2289" s="12" t="s">
        <v>40</v>
      </c>
      <c r="Z2289" s="12" t="s">
        <v>40</v>
      </c>
      <c r="AA2289" s="12" t="s">
        <v>40</v>
      </c>
      <c r="AB2289" s="12" t="s">
        <v>40</v>
      </c>
      <c r="AC2289" s="12" t="s">
        <v>40</v>
      </c>
      <c r="AD2289" s="194" t="s">
        <v>40</v>
      </c>
      <c r="AE2289" s="165"/>
      <c r="AF2289" s="12"/>
      <c r="AG2289" s="12"/>
      <c r="AH2289" s="12"/>
      <c r="AI2289" s="12"/>
      <c r="AJ2289" s="12"/>
      <c r="AK2289" s="12" t="s">
        <v>81</v>
      </c>
    </row>
    <row r="2290" customFormat="false" ht="13.8" hidden="false" customHeight="false" outlineLevel="0" collapsed="false">
      <c r="A2290" s="181" t="s">
        <v>1223</v>
      </c>
      <c r="B2290" s="165" t="n">
        <v>2042</v>
      </c>
      <c r="C2290" s="164" t="s">
        <v>59</v>
      </c>
      <c r="D2290" s="21" t="s">
        <v>1239</v>
      </c>
      <c r="E2290" s="12"/>
      <c r="F2290" s="12"/>
      <c r="G2290" s="12"/>
      <c r="H2290" s="201" t="n">
        <v>3.5</v>
      </c>
      <c r="I2290" s="12"/>
      <c r="J2290" s="201" t="n">
        <v>2</v>
      </c>
      <c r="K2290" s="12" t="n">
        <v>0</v>
      </c>
      <c r="L2290" s="12" t="n">
        <v>4</v>
      </c>
      <c r="M2290" s="212" t="n">
        <f aca="false">M2279*1.3</f>
        <v>16.94225</v>
      </c>
      <c r="N2290" s="212" t="n">
        <f aca="false">N2279*1.3</f>
        <v>8.22714285714286</v>
      </c>
      <c r="O2290" s="212" t="n">
        <f aca="false">O2279*1.3</f>
        <v>15.7108482142857</v>
      </c>
      <c r="P2290" s="212" t="n">
        <f aca="false">P2279*1.3</f>
        <v>6.25311607142857</v>
      </c>
      <c r="Q2290" s="213" t="n">
        <f aca="false">Q2279*1.3</f>
        <v>2.49089285714286</v>
      </c>
      <c r="R2290" s="70"/>
      <c r="S2290" s="12"/>
      <c r="T2290" s="12"/>
      <c r="U2290" s="12" t="s">
        <v>61</v>
      </c>
      <c r="V2290" s="12"/>
      <c r="W2290" s="12" t="s">
        <v>78</v>
      </c>
      <c r="X2290" s="12"/>
      <c r="Y2290" s="12" t="s">
        <v>40</v>
      </c>
      <c r="Z2290" s="12" t="s">
        <v>40</v>
      </c>
      <c r="AA2290" s="12" t="s">
        <v>40</v>
      </c>
      <c r="AB2290" s="12" t="s">
        <v>40</v>
      </c>
      <c r="AC2290" s="12" t="s">
        <v>40</v>
      </c>
      <c r="AD2290" s="194" t="s">
        <v>40</v>
      </c>
      <c r="AE2290" s="165"/>
      <c r="AF2290" s="12"/>
      <c r="AG2290" s="12"/>
      <c r="AH2290" s="12"/>
      <c r="AI2290" s="12"/>
      <c r="AJ2290" s="12"/>
      <c r="AK2290" s="12" t="s">
        <v>81</v>
      </c>
    </row>
    <row r="2291" customFormat="false" ht="13.8" hidden="false" customHeight="false" outlineLevel="0" collapsed="false">
      <c r="A2291" s="181" t="s">
        <v>1223</v>
      </c>
      <c r="B2291" s="165" t="n">
        <v>2042</v>
      </c>
      <c r="C2291" s="164" t="s">
        <v>59</v>
      </c>
      <c r="D2291" s="21" t="s">
        <v>1240</v>
      </c>
      <c r="E2291" s="12"/>
      <c r="F2291" s="12"/>
      <c r="G2291" s="12" t="s">
        <v>1233</v>
      </c>
      <c r="H2291" s="12" t="n">
        <v>4.5</v>
      </c>
      <c r="I2291" s="12"/>
      <c r="J2291" s="12" t="n">
        <v>2.5</v>
      </c>
      <c r="K2291" s="12"/>
      <c r="L2291" s="12"/>
      <c r="M2291" s="12"/>
      <c r="N2291" s="12"/>
      <c r="O2291" s="12" t="n">
        <v>2</v>
      </c>
      <c r="P2291" s="12"/>
      <c r="Q2291" s="194"/>
      <c r="R2291" s="70"/>
      <c r="S2291" s="12"/>
      <c r="T2291" s="12"/>
      <c r="U2291" s="12" t="s">
        <v>61</v>
      </c>
      <c r="V2291" s="12"/>
      <c r="W2291" s="12" t="s">
        <v>78</v>
      </c>
      <c r="X2291" s="12"/>
      <c r="Y2291" s="12"/>
      <c r="Z2291" s="12"/>
      <c r="AA2291" s="12"/>
      <c r="AB2291" s="12" t="s">
        <v>61</v>
      </c>
      <c r="AC2291" s="12"/>
      <c r="AD2291" s="194"/>
      <c r="AE2291" s="165"/>
      <c r="AF2291" s="12"/>
      <c r="AG2291" s="12"/>
      <c r="AH2291" s="12"/>
      <c r="AI2291" s="12"/>
      <c r="AJ2291" s="12"/>
      <c r="AK2291" s="12" t="s">
        <v>81</v>
      </c>
    </row>
    <row r="2292" customFormat="false" ht="13.8" hidden="false" customHeight="false" outlineLevel="0" collapsed="false">
      <c r="A2292" s="181" t="s">
        <v>1223</v>
      </c>
      <c r="B2292" s="165" t="n">
        <v>2042</v>
      </c>
      <c r="C2292" s="164" t="s">
        <v>59</v>
      </c>
      <c r="D2292" s="21" t="s">
        <v>1241</v>
      </c>
      <c r="E2292" s="114"/>
      <c r="F2292" s="114"/>
      <c r="G2292" s="114"/>
      <c r="H2292" s="115" t="n">
        <v>4.5</v>
      </c>
      <c r="I2292" s="115" t="n">
        <v>55</v>
      </c>
      <c r="J2292" s="115" t="n">
        <v>23</v>
      </c>
      <c r="K2292" s="12" t="n">
        <v>0</v>
      </c>
      <c r="L2292" s="115" t="n">
        <v>4</v>
      </c>
      <c r="M2292" s="115" t="n">
        <v>16.94225</v>
      </c>
      <c r="N2292" s="115" t="n">
        <v>8.22714285714286</v>
      </c>
      <c r="O2292" s="115" t="n">
        <v>15.7108482142857</v>
      </c>
      <c r="P2292" s="115" t="n">
        <v>6.25311607142857</v>
      </c>
      <c r="Q2292" s="214" t="n">
        <v>2.49089285714286</v>
      </c>
      <c r="R2292" s="70"/>
      <c r="S2292" s="12"/>
      <c r="T2292" s="12"/>
      <c r="U2292" s="12" t="s">
        <v>61</v>
      </c>
      <c r="V2292" s="12" t="s">
        <v>40</v>
      </c>
      <c r="W2292" s="12" t="s">
        <v>40</v>
      </c>
      <c r="X2292" s="12" t="s">
        <v>40</v>
      </c>
      <c r="Y2292" s="12" t="s">
        <v>40</v>
      </c>
      <c r="Z2292" s="12" t="s">
        <v>40</v>
      </c>
      <c r="AA2292" s="12" t="s">
        <v>40</v>
      </c>
      <c r="AB2292" s="12" t="s">
        <v>40</v>
      </c>
      <c r="AC2292" s="12" t="s">
        <v>40</v>
      </c>
      <c r="AD2292" s="194" t="s">
        <v>40</v>
      </c>
      <c r="AE2292" s="165"/>
      <c r="AF2292" s="12"/>
      <c r="AG2292" s="12"/>
      <c r="AH2292" s="12"/>
      <c r="AI2292" s="12"/>
      <c r="AJ2292" s="12"/>
      <c r="AK2292" s="12" t="s">
        <v>81</v>
      </c>
    </row>
    <row r="2293" customFormat="false" ht="13.8" hidden="false" customHeight="false" outlineLevel="0" collapsed="false">
      <c r="A2293" s="181" t="s">
        <v>1223</v>
      </c>
      <c r="B2293" s="165" t="n">
        <v>2042</v>
      </c>
      <c r="C2293" s="164" t="s">
        <v>59</v>
      </c>
      <c r="D2293" s="21" t="s">
        <v>1242</v>
      </c>
      <c r="E2293" s="153" t="n">
        <v>2.77991071428571</v>
      </c>
      <c r="F2293" s="153" t="n">
        <v>15</v>
      </c>
      <c r="G2293" s="153" t="n">
        <v>30</v>
      </c>
      <c r="H2293" s="153" t="n">
        <v>50</v>
      </c>
      <c r="I2293" s="153" t="n">
        <v>65</v>
      </c>
      <c r="J2293" s="153" t="n">
        <v>5</v>
      </c>
      <c r="K2293" s="153" t="n">
        <v>5</v>
      </c>
      <c r="L2293" s="153" t="n">
        <v>10</v>
      </c>
      <c r="M2293" s="153" t="n">
        <v>16</v>
      </c>
      <c r="N2293" s="153" t="n">
        <v>15</v>
      </c>
      <c r="O2293" s="153" t="n">
        <v>21</v>
      </c>
      <c r="P2293" s="153" t="n">
        <v>9</v>
      </c>
      <c r="Q2293" s="152" t="n">
        <v>5</v>
      </c>
      <c r="R2293" s="17" t="s">
        <v>40</v>
      </c>
      <c r="S2293" s="12" t="s">
        <v>40</v>
      </c>
      <c r="T2293" s="12" t="s">
        <v>40</v>
      </c>
      <c r="U2293" s="12" t="s">
        <v>40</v>
      </c>
      <c r="V2293" s="12" t="s">
        <v>40</v>
      </c>
      <c r="W2293" s="12" t="s">
        <v>40</v>
      </c>
      <c r="X2293" s="12" t="s">
        <v>40</v>
      </c>
      <c r="Y2293" s="12" t="s">
        <v>40</v>
      </c>
      <c r="Z2293" s="12" t="s">
        <v>40</v>
      </c>
      <c r="AA2293" s="12" t="s">
        <v>40</v>
      </c>
      <c r="AB2293" s="12" t="s">
        <v>40</v>
      </c>
      <c r="AC2293" s="12" t="s">
        <v>40</v>
      </c>
      <c r="AD2293" s="194" t="s">
        <v>40</v>
      </c>
      <c r="AE2293" s="165"/>
      <c r="AF2293" s="12"/>
      <c r="AG2293" s="12"/>
      <c r="AH2293" s="12"/>
      <c r="AI2293" s="12"/>
      <c r="AJ2293" s="12"/>
      <c r="AK2293" s="12" t="s">
        <v>65</v>
      </c>
    </row>
    <row r="2294" customFormat="false" ht="13.8" hidden="false" customHeight="false" outlineLevel="0" collapsed="false">
      <c r="A2294" s="181" t="s">
        <v>1223</v>
      </c>
      <c r="B2294" s="165" t="n">
        <v>2042</v>
      </c>
      <c r="C2294" s="164" t="s">
        <v>59</v>
      </c>
      <c r="D2294" s="21" t="s">
        <v>1243</v>
      </c>
      <c r="E2294" s="146"/>
      <c r="F2294" s="146"/>
      <c r="G2294" s="146"/>
      <c r="H2294" s="146" t="n">
        <f aca="false">H2281</f>
        <v>3.51308061932728</v>
      </c>
      <c r="I2294" s="153" t="n">
        <v>65</v>
      </c>
      <c r="J2294" s="153" t="n">
        <v>5</v>
      </c>
      <c r="K2294" s="153" t="n">
        <v>5</v>
      </c>
      <c r="L2294" s="153" t="n">
        <v>10</v>
      </c>
      <c r="M2294" s="153" t="n">
        <v>16</v>
      </c>
      <c r="N2294" s="153" t="n">
        <v>15</v>
      </c>
      <c r="O2294" s="153" t="n">
        <v>21</v>
      </c>
      <c r="P2294" s="153" t="n">
        <v>9</v>
      </c>
      <c r="Q2294" s="152" t="n">
        <v>5</v>
      </c>
      <c r="R2294" s="17"/>
      <c r="S2294" s="12"/>
      <c r="T2294" s="12"/>
      <c r="U2294" s="12" t="s">
        <v>61</v>
      </c>
      <c r="V2294" s="12" t="s">
        <v>40</v>
      </c>
      <c r="W2294" s="12" t="s">
        <v>40</v>
      </c>
      <c r="X2294" s="12" t="s">
        <v>40</v>
      </c>
      <c r="Y2294" s="12" t="s">
        <v>40</v>
      </c>
      <c r="Z2294" s="12" t="s">
        <v>40</v>
      </c>
      <c r="AA2294" s="12" t="s">
        <v>40</v>
      </c>
      <c r="AB2294" s="12" t="s">
        <v>40</v>
      </c>
      <c r="AC2294" s="12" t="s">
        <v>40</v>
      </c>
      <c r="AD2294" s="194" t="s">
        <v>40</v>
      </c>
      <c r="AE2294" s="165"/>
      <c r="AF2294" s="12"/>
      <c r="AG2294" s="12"/>
      <c r="AH2294" s="12"/>
      <c r="AI2294" s="12"/>
      <c r="AJ2294" s="12"/>
      <c r="AK2294" s="12" t="s">
        <v>65</v>
      </c>
    </row>
    <row r="2295" customFormat="false" ht="13.8" hidden="false" customHeight="false" outlineLevel="0" collapsed="false">
      <c r="A2295" s="181" t="s">
        <v>1223</v>
      </c>
      <c r="B2295" s="165" t="n">
        <v>2042</v>
      </c>
      <c r="C2295" s="164" t="s">
        <v>38</v>
      </c>
      <c r="D2295" s="21" t="s">
        <v>1244</v>
      </c>
      <c r="E2295" s="158"/>
      <c r="F2295" s="158"/>
      <c r="G2295" s="158"/>
      <c r="H2295" s="158"/>
      <c r="I2295" s="158" t="n">
        <f aca="false">I2282</f>
        <v>4.92645852698343</v>
      </c>
      <c r="J2295" s="153"/>
      <c r="K2295" s="153"/>
      <c r="L2295" s="153"/>
      <c r="M2295" s="153"/>
      <c r="N2295" s="153"/>
      <c r="O2295" s="153"/>
      <c r="P2295" s="153"/>
      <c r="Q2295" s="152"/>
      <c r="R2295" s="17"/>
      <c r="S2295" s="12"/>
      <c r="T2295" s="12"/>
      <c r="U2295" s="12"/>
      <c r="V2295" s="12" t="s">
        <v>41</v>
      </c>
      <c r="W2295" s="12" t="s">
        <v>40</v>
      </c>
      <c r="X2295" s="12" t="s">
        <v>40</v>
      </c>
      <c r="Y2295" s="12" t="s">
        <v>40</v>
      </c>
      <c r="Z2295" s="12" t="s">
        <v>40</v>
      </c>
      <c r="AA2295" s="12" t="s">
        <v>40</v>
      </c>
      <c r="AB2295" s="12" t="s">
        <v>40</v>
      </c>
      <c r="AC2295" s="12" t="s">
        <v>40</v>
      </c>
      <c r="AD2295" s="194" t="s">
        <v>40</v>
      </c>
      <c r="AE2295" s="165"/>
      <c r="AF2295" s="12"/>
      <c r="AG2295" s="12"/>
      <c r="AH2295" s="12"/>
      <c r="AI2295" s="12"/>
      <c r="AJ2295" s="12"/>
      <c r="AK2295" s="12" t="s">
        <v>65</v>
      </c>
    </row>
    <row r="2296" customFormat="false" ht="13.8" hidden="false" customHeight="false" outlineLevel="0" collapsed="false">
      <c r="A2296" s="181" t="s">
        <v>1223</v>
      </c>
      <c r="B2296" s="165" t="n">
        <v>2042</v>
      </c>
      <c r="C2296" s="204" t="s">
        <v>1207</v>
      </c>
      <c r="D2296" s="204" t="s">
        <v>200</v>
      </c>
      <c r="E2296" s="12"/>
      <c r="F2296" s="12"/>
      <c r="G2296" s="12"/>
      <c r="H2296" s="12"/>
      <c r="I2296" s="12"/>
      <c r="J2296" s="12"/>
      <c r="K2296" s="12"/>
      <c r="L2296" s="12"/>
      <c r="M2296" s="12"/>
      <c r="N2296" s="12" t="n">
        <f aca="false">5.4*M2283</f>
        <v>59.4</v>
      </c>
      <c r="O2296" s="12"/>
      <c r="P2296" s="12"/>
      <c r="Q2296" s="194"/>
      <c r="R2296" s="17"/>
      <c r="S2296" s="12"/>
      <c r="T2296" s="12"/>
      <c r="U2296" s="12"/>
      <c r="V2296" s="12"/>
      <c r="W2296" s="12"/>
      <c r="X2296" s="12"/>
      <c r="Y2296" s="12"/>
      <c r="Z2296" s="12"/>
      <c r="AA2296" s="12" t="s">
        <v>101</v>
      </c>
      <c r="AB2296" s="12"/>
      <c r="AC2296" s="12"/>
      <c r="AD2296" s="194"/>
      <c r="AE2296" s="165"/>
      <c r="AF2296" s="12"/>
      <c r="AG2296" s="12"/>
      <c r="AH2296" s="12"/>
      <c r="AI2296" s="12"/>
      <c r="AJ2296" s="12"/>
      <c r="AK2296" s="12"/>
    </row>
    <row r="2297" customFormat="false" ht="13.8" hidden="false" customHeight="false" outlineLevel="0" collapsed="false">
      <c r="A2297" s="181" t="s">
        <v>1223</v>
      </c>
      <c r="B2297" s="165" t="n">
        <v>2042</v>
      </c>
      <c r="C2297" s="215" t="s">
        <v>1207</v>
      </c>
      <c r="D2297" s="215" t="s">
        <v>1255</v>
      </c>
      <c r="E2297" s="12"/>
      <c r="F2297" s="12"/>
      <c r="G2297" s="12"/>
      <c r="H2297" s="12"/>
      <c r="I2297" s="12"/>
      <c r="J2297" s="12"/>
      <c r="K2297" s="12"/>
      <c r="L2297" s="12"/>
      <c r="N2297" s="12" t="n">
        <v>3</v>
      </c>
      <c r="O2297" s="12"/>
      <c r="P2297" s="12"/>
      <c r="Q2297" s="177"/>
      <c r="R2297" s="17" t="s">
        <v>40</v>
      </c>
      <c r="S2297" s="12" t="s">
        <v>40</v>
      </c>
      <c r="T2297" s="12" t="s">
        <v>40</v>
      </c>
      <c r="U2297" s="12" t="s">
        <v>40</v>
      </c>
      <c r="V2297" s="12" t="s">
        <v>40</v>
      </c>
      <c r="W2297" s="12"/>
      <c r="X2297" s="12"/>
      <c r="Y2297" s="12"/>
      <c r="Z2297" s="12" t="s">
        <v>41</v>
      </c>
      <c r="AA2297" s="12" t="s">
        <v>40</v>
      </c>
      <c r="AB2297" s="12" t="s">
        <v>40</v>
      </c>
      <c r="AC2297" s="12" t="s">
        <v>40</v>
      </c>
      <c r="AD2297" s="194" t="s">
        <v>40</v>
      </c>
      <c r="AE2297" s="165"/>
      <c r="AF2297" s="12"/>
      <c r="AG2297" s="12"/>
      <c r="AH2297" s="12"/>
      <c r="AI2297" s="12"/>
      <c r="AJ2297" s="12"/>
      <c r="AK2297" s="12" t="s">
        <v>115</v>
      </c>
    </row>
    <row r="2298" customFormat="false" ht="13.8" hidden="false" customHeight="false" outlineLevel="0" collapsed="false">
      <c r="A2298" s="181" t="s">
        <v>1223</v>
      </c>
      <c r="B2298" s="165" t="n">
        <v>2042</v>
      </c>
      <c r="C2298" s="215" t="s">
        <v>1207</v>
      </c>
      <c r="D2298" s="215" t="s">
        <v>1256</v>
      </c>
      <c r="E2298" s="12"/>
      <c r="F2298" s="12"/>
      <c r="G2298" s="12"/>
      <c r="H2298" s="12"/>
      <c r="I2298" s="12"/>
      <c r="J2298" s="12"/>
      <c r="K2298" s="12"/>
      <c r="L2298" s="12" t="n">
        <v>20</v>
      </c>
      <c r="M2298" s="12" t="n">
        <v>30</v>
      </c>
      <c r="N2298" s="12" t="n">
        <v>25</v>
      </c>
      <c r="O2298" s="12"/>
      <c r="P2298" s="12"/>
      <c r="Q2298" s="177"/>
      <c r="R2298" s="17" t="s">
        <v>40</v>
      </c>
      <c r="S2298" s="12" t="s">
        <v>40</v>
      </c>
      <c r="T2298" s="12" t="s">
        <v>40</v>
      </c>
      <c r="U2298" s="12" t="s">
        <v>40</v>
      </c>
      <c r="V2298" s="12" t="s">
        <v>40</v>
      </c>
      <c r="W2298" s="12" t="s">
        <v>40</v>
      </c>
      <c r="X2298" s="12" t="s">
        <v>40</v>
      </c>
      <c r="Y2298" s="12" t="s">
        <v>40</v>
      </c>
      <c r="Z2298" s="12" t="s">
        <v>40</v>
      </c>
      <c r="AA2298" s="12" t="s">
        <v>40</v>
      </c>
      <c r="AB2298" s="12" t="s">
        <v>40</v>
      </c>
      <c r="AC2298" s="12" t="s">
        <v>40</v>
      </c>
      <c r="AD2298" s="194" t="s">
        <v>40</v>
      </c>
      <c r="AE2298" s="165"/>
      <c r="AF2298" s="12"/>
      <c r="AG2298" s="12"/>
      <c r="AH2298" s="12"/>
      <c r="AI2298" s="12"/>
      <c r="AJ2298" s="12"/>
      <c r="AK2298" s="12" t="s">
        <v>115</v>
      </c>
    </row>
    <row r="2299" customFormat="false" ht="13.8" hidden="false" customHeight="false" outlineLevel="0" collapsed="false">
      <c r="A2299" s="181" t="s">
        <v>1223</v>
      </c>
      <c r="B2299" s="138" t="n">
        <v>2042</v>
      </c>
      <c r="C2299" s="204" t="s">
        <v>1207</v>
      </c>
      <c r="D2299" s="191" t="s">
        <v>1248</v>
      </c>
      <c r="E2299" s="10"/>
      <c r="F2299" s="10"/>
      <c r="G2299" s="10"/>
      <c r="H2299" s="10"/>
      <c r="I2299" s="129"/>
      <c r="J2299" s="129"/>
      <c r="K2299" s="129"/>
      <c r="L2299" s="129"/>
      <c r="M2299" s="23" t="n">
        <v>10</v>
      </c>
      <c r="N2299" s="10"/>
      <c r="O2299" s="10"/>
      <c r="P2299" s="10"/>
      <c r="Q2299" s="160"/>
      <c r="R2299" s="70"/>
      <c r="S2299" s="10"/>
      <c r="T2299" s="10"/>
      <c r="U2299" s="10"/>
      <c r="V2299" s="10"/>
      <c r="W2299" s="10"/>
      <c r="X2299" s="10"/>
      <c r="Y2299" s="10"/>
      <c r="Z2299" s="10" t="s">
        <v>107</v>
      </c>
      <c r="AA2299" s="10"/>
      <c r="AB2299" s="10"/>
      <c r="AC2299" s="10"/>
      <c r="AD2299" s="160"/>
      <c r="AE2299" s="165"/>
      <c r="AF2299" s="12"/>
      <c r="AG2299" s="12"/>
      <c r="AH2299" s="12"/>
      <c r="AI2299" s="12"/>
      <c r="AJ2299" s="12"/>
      <c r="AK2299" s="12"/>
    </row>
    <row r="2300" customFormat="false" ht="13.8" hidden="false" customHeight="false" outlineLevel="0" collapsed="false">
      <c r="A2300" s="181" t="s">
        <v>1223</v>
      </c>
      <c r="B2300" s="138" t="n">
        <v>2042</v>
      </c>
      <c r="C2300" s="204" t="s">
        <v>1207</v>
      </c>
      <c r="D2300" s="191" t="s">
        <v>1257</v>
      </c>
      <c r="E2300" s="10"/>
      <c r="F2300" s="10"/>
      <c r="G2300" s="10"/>
      <c r="H2300" s="10"/>
      <c r="I2300" s="10"/>
      <c r="J2300" s="12"/>
      <c r="K2300" s="12" t="n">
        <v>72</v>
      </c>
      <c r="L2300" s="12" t="n">
        <v>36</v>
      </c>
      <c r="M2300" s="12" t="n">
        <v>36</v>
      </c>
      <c r="N2300" s="12" t="n">
        <v>36</v>
      </c>
      <c r="O2300" s="10"/>
      <c r="P2300" s="10"/>
      <c r="Q2300" s="160"/>
      <c r="R2300" s="70"/>
      <c r="S2300" s="10"/>
      <c r="T2300" s="10"/>
      <c r="U2300" s="10"/>
      <c r="V2300" s="10"/>
      <c r="W2300" s="10"/>
      <c r="X2300" s="10"/>
      <c r="Y2300" s="10" t="s">
        <v>40</v>
      </c>
      <c r="Z2300" s="10" t="s">
        <v>40</v>
      </c>
      <c r="AA2300" s="10" t="s">
        <v>40</v>
      </c>
      <c r="AB2300" s="10"/>
      <c r="AC2300" s="10"/>
      <c r="AD2300" s="160"/>
      <c r="AE2300" s="165"/>
      <c r="AF2300" s="12"/>
      <c r="AG2300" s="12"/>
      <c r="AH2300" s="12"/>
      <c r="AI2300" s="12"/>
      <c r="AJ2300" s="12"/>
      <c r="AK2300" s="12" t="s">
        <v>115</v>
      </c>
    </row>
    <row r="2301" customFormat="false" ht="13.8" hidden="false" customHeight="false" outlineLevel="0" collapsed="false">
      <c r="A2301" s="181" t="s">
        <v>1223</v>
      </c>
      <c r="B2301" s="138" t="n">
        <v>2042</v>
      </c>
      <c r="C2301" s="215" t="s">
        <v>1207</v>
      </c>
      <c r="D2301" s="215" t="s">
        <v>1258</v>
      </c>
      <c r="E2301" s="12"/>
      <c r="G2301" s="12"/>
      <c r="H2301" s="12"/>
      <c r="I2301" s="12"/>
      <c r="J2301" s="12"/>
      <c r="K2301" s="12"/>
      <c r="L2301" s="12"/>
      <c r="M2301" s="12"/>
      <c r="N2301" s="12"/>
      <c r="O2301" s="12" t="n">
        <v>4</v>
      </c>
      <c r="P2301" s="12"/>
      <c r="Q2301" s="177"/>
      <c r="R2301" s="17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 t="s">
        <v>61</v>
      </c>
      <c r="AC2301" s="12"/>
      <c r="AD2301" s="194"/>
      <c r="AE2301" s="165"/>
      <c r="AF2301" s="12"/>
      <c r="AG2301" s="12"/>
      <c r="AH2301" s="12"/>
      <c r="AI2301" s="12"/>
      <c r="AJ2301" s="12"/>
      <c r="AK2301" s="12" t="s">
        <v>222</v>
      </c>
    </row>
    <row r="2302" customFormat="false" ht="13.8" hidden="false" customHeight="false" outlineLevel="0" collapsed="false">
      <c r="A2302" s="181" t="s">
        <v>1223</v>
      </c>
      <c r="B2302" s="138" t="n">
        <v>2042</v>
      </c>
      <c r="C2302" s="215" t="s">
        <v>1207</v>
      </c>
      <c r="D2302" s="215" t="s">
        <v>1259</v>
      </c>
      <c r="E2302" s="12"/>
      <c r="F2302" s="12"/>
      <c r="G2302" s="12"/>
      <c r="H2302" s="12"/>
      <c r="I2302" s="12"/>
      <c r="J2302" s="12"/>
      <c r="K2302" s="12"/>
      <c r="L2302" s="12" t="n">
        <v>28</v>
      </c>
      <c r="M2302" s="12" t="n">
        <v>42</v>
      </c>
      <c r="N2302" s="12" t="n">
        <v>42</v>
      </c>
      <c r="O2302" s="12" t="n">
        <v>28</v>
      </c>
      <c r="P2302" s="12"/>
      <c r="Q2302" s="177"/>
      <c r="R2302" s="17"/>
      <c r="S2302" s="12"/>
      <c r="T2302" s="12"/>
      <c r="U2302" s="12"/>
      <c r="V2302" s="12"/>
      <c r="W2302" s="12"/>
      <c r="X2302" s="12"/>
      <c r="Y2302" s="12" t="s">
        <v>40</v>
      </c>
      <c r="Z2302" s="12" t="s">
        <v>40</v>
      </c>
      <c r="AA2302" s="12" t="s">
        <v>40</v>
      </c>
      <c r="AB2302" s="12" t="s">
        <v>40</v>
      </c>
      <c r="AC2302" s="12"/>
      <c r="AD2302" s="194"/>
      <c r="AE2302" s="165"/>
      <c r="AF2302" s="12"/>
      <c r="AG2302" s="12"/>
      <c r="AH2302" s="12"/>
      <c r="AI2302" s="12"/>
      <c r="AJ2302" s="12"/>
      <c r="AK2302" s="12" t="s">
        <v>222</v>
      </c>
    </row>
    <row r="2303" customFormat="false" ht="13.8" hidden="false" customHeight="false" outlineLevel="0" collapsed="false">
      <c r="A2303" s="181" t="s">
        <v>1223</v>
      </c>
      <c r="B2303" s="138" t="n">
        <v>2042</v>
      </c>
      <c r="C2303" s="204" t="s">
        <v>1207</v>
      </c>
      <c r="D2303" s="204" t="s">
        <v>1249</v>
      </c>
      <c r="E2303" s="28"/>
      <c r="F2303" s="28"/>
      <c r="G2303" s="28"/>
      <c r="H2303" s="129"/>
      <c r="I2303" s="129"/>
      <c r="J2303" s="129"/>
      <c r="K2303" s="129"/>
      <c r="L2303" s="23"/>
      <c r="M2303" s="23"/>
      <c r="N2303" s="23"/>
      <c r="O2303" s="34" t="n">
        <v>12</v>
      </c>
      <c r="P2303" s="28"/>
      <c r="Q2303" s="177"/>
      <c r="R2303" s="17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 t="s">
        <v>211</v>
      </c>
      <c r="AC2303" s="12"/>
      <c r="AD2303" s="194"/>
      <c r="AE2303" s="165"/>
      <c r="AF2303" s="12"/>
      <c r="AG2303" s="12"/>
      <c r="AH2303" s="12"/>
      <c r="AI2303" s="12"/>
      <c r="AJ2303" s="12"/>
      <c r="AK2303" s="12"/>
    </row>
    <row r="2304" customFormat="false" ht="13.8" hidden="false" customHeight="false" outlineLevel="0" collapsed="false">
      <c r="A2304" s="181" t="s">
        <v>1223</v>
      </c>
      <c r="B2304" s="138" t="n">
        <v>2042</v>
      </c>
      <c r="C2304" s="204" t="s">
        <v>1207</v>
      </c>
      <c r="D2304" s="204" t="s">
        <v>1250</v>
      </c>
      <c r="E2304" s="28"/>
      <c r="F2304" s="28"/>
      <c r="G2304" s="28"/>
      <c r="H2304" s="28"/>
      <c r="I2304" s="28"/>
      <c r="J2304" s="28"/>
      <c r="K2304" s="28"/>
      <c r="L2304" s="23" t="n">
        <v>3</v>
      </c>
      <c r="M2304" s="23" t="n">
        <v>3</v>
      </c>
      <c r="N2304" s="23" t="n">
        <v>3</v>
      </c>
      <c r="O2304" s="23" t="n">
        <v>3</v>
      </c>
      <c r="P2304" s="28"/>
      <c r="Q2304" s="177"/>
      <c r="R2304" s="17"/>
      <c r="S2304" s="12"/>
      <c r="T2304" s="12"/>
      <c r="U2304" s="12"/>
      <c r="V2304" s="12"/>
      <c r="W2304" s="12"/>
      <c r="X2304" s="12"/>
      <c r="Y2304" s="12" t="s">
        <v>211</v>
      </c>
      <c r="Z2304" s="12" t="s">
        <v>211</v>
      </c>
      <c r="AA2304" s="12" t="s">
        <v>211</v>
      </c>
      <c r="AB2304" s="12" t="s">
        <v>211</v>
      </c>
      <c r="AC2304" s="12"/>
      <c r="AD2304" s="194"/>
      <c r="AE2304" s="165"/>
      <c r="AF2304" s="12"/>
      <c r="AG2304" s="12"/>
      <c r="AH2304" s="12"/>
      <c r="AI2304" s="12"/>
      <c r="AJ2304" s="12"/>
      <c r="AK2304" s="12"/>
    </row>
    <row r="2305" customFormat="false" ht="13.8" hidden="false" customHeight="false" outlineLevel="0" collapsed="false">
      <c r="A2305" s="181" t="s">
        <v>1223</v>
      </c>
      <c r="B2305" s="138" t="n">
        <v>2042</v>
      </c>
      <c r="C2305" s="209" t="s">
        <v>1207</v>
      </c>
      <c r="D2305" s="209" t="s">
        <v>1260</v>
      </c>
      <c r="E2305" s="129"/>
      <c r="F2305" s="129"/>
      <c r="G2305" s="129"/>
      <c r="H2305" s="129"/>
      <c r="I2305" s="129"/>
      <c r="J2305" s="34" t="n">
        <v>8</v>
      </c>
      <c r="K2305" s="174"/>
      <c r="L2305" s="174"/>
      <c r="M2305" s="174"/>
      <c r="N2305" s="174"/>
      <c r="O2305" s="129"/>
      <c r="P2305" s="129"/>
      <c r="Q2305" s="176"/>
      <c r="R2305" s="17"/>
      <c r="S2305" s="12"/>
      <c r="T2305" s="12"/>
      <c r="U2305" s="12"/>
      <c r="V2305" s="12"/>
      <c r="W2305" s="12" t="s">
        <v>180</v>
      </c>
      <c r="X2305" s="12"/>
      <c r="Y2305" s="12"/>
      <c r="Z2305" s="12"/>
      <c r="AA2305" s="12"/>
      <c r="AB2305" s="12"/>
      <c r="AC2305" s="12"/>
      <c r="AD2305" s="194"/>
      <c r="AE2305" s="165"/>
      <c r="AF2305" s="12"/>
      <c r="AG2305" s="12"/>
      <c r="AH2305" s="12"/>
      <c r="AI2305" s="12"/>
      <c r="AJ2305" s="12"/>
      <c r="AK2305" s="12"/>
    </row>
    <row r="2306" customFormat="false" ht="13.8" hidden="false" customHeight="false" outlineLevel="0" collapsed="false">
      <c r="A2306" s="181" t="s">
        <v>1223</v>
      </c>
      <c r="B2306" s="138" t="n">
        <v>2042</v>
      </c>
      <c r="C2306" s="209" t="s">
        <v>1207</v>
      </c>
      <c r="D2306" s="209" t="s">
        <v>1261</v>
      </c>
      <c r="E2306" s="129"/>
      <c r="F2306" s="129"/>
      <c r="G2306" s="129"/>
      <c r="H2306" s="129"/>
      <c r="I2306" s="129"/>
      <c r="J2306" s="34" t="n">
        <v>9</v>
      </c>
      <c r="K2306" s="174"/>
      <c r="L2306" s="174"/>
      <c r="M2306" s="174"/>
      <c r="N2306" s="174"/>
      <c r="O2306" s="129"/>
      <c r="P2306" s="129"/>
      <c r="Q2306" s="176"/>
      <c r="R2306" s="17"/>
      <c r="S2306" s="12"/>
      <c r="T2306" s="12"/>
      <c r="U2306" s="12"/>
      <c r="V2306" s="12"/>
      <c r="W2306" s="12" t="s">
        <v>180</v>
      </c>
      <c r="X2306" s="12"/>
      <c r="Y2306" s="12"/>
      <c r="Z2306" s="12"/>
      <c r="AA2306" s="12"/>
      <c r="AB2306" s="12"/>
      <c r="AC2306" s="12"/>
      <c r="AD2306" s="194"/>
      <c r="AE2306" s="165"/>
      <c r="AF2306" s="12"/>
      <c r="AG2306" s="12"/>
      <c r="AH2306" s="12"/>
      <c r="AI2306" s="12"/>
      <c r="AJ2306" s="12"/>
      <c r="AK2306" s="12"/>
    </row>
    <row r="2307" customFormat="false" ht="13.8" hidden="false" customHeight="false" outlineLevel="0" collapsed="false">
      <c r="A2307" s="181" t="s">
        <v>1223</v>
      </c>
      <c r="B2307" s="138" t="n">
        <v>2042</v>
      </c>
      <c r="C2307" s="209" t="s">
        <v>1207</v>
      </c>
      <c r="D2307" s="209" t="s">
        <v>1262</v>
      </c>
      <c r="E2307" s="129"/>
      <c r="F2307" s="129"/>
      <c r="G2307" s="129"/>
      <c r="H2307" s="129"/>
      <c r="I2307" s="129"/>
      <c r="J2307" s="210" t="n">
        <v>6</v>
      </c>
      <c r="K2307" s="174"/>
      <c r="L2307" s="174"/>
      <c r="M2307" s="153" t="n">
        <v>16</v>
      </c>
      <c r="N2307" s="153" t="n">
        <v>15</v>
      </c>
      <c r="O2307" s="153" t="n">
        <v>21</v>
      </c>
      <c r="P2307" s="153" t="n">
        <v>9</v>
      </c>
      <c r="Q2307" s="152" t="n">
        <v>5</v>
      </c>
      <c r="R2307" s="17"/>
      <c r="S2307" s="12"/>
      <c r="T2307" s="12"/>
      <c r="U2307" s="12"/>
      <c r="V2307" s="12"/>
      <c r="W2307" s="12" t="s">
        <v>180</v>
      </c>
      <c r="X2307" s="12"/>
      <c r="Y2307" s="12"/>
      <c r="Z2307" s="153" t="s">
        <v>40</v>
      </c>
      <c r="AA2307" s="153" t="s">
        <v>40</v>
      </c>
      <c r="AB2307" s="212" t="s">
        <v>40</v>
      </c>
      <c r="AC2307" s="212" t="s">
        <v>40</v>
      </c>
      <c r="AD2307" s="213" t="s">
        <v>40</v>
      </c>
      <c r="AE2307" s="165"/>
      <c r="AF2307" s="12"/>
      <c r="AG2307" s="12"/>
      <c r="AH2307" s="12"/>
      <c r="AI2307" s="12"/>
      <c r="AJ2307" s="12"/>
      <c r="AK2307" s="12" t="s">
        <v>65</v>
      </c>
    </row>
    <row r="2308" customFormat="false" ht="13.8" hidden="false" customHeight="false" outlineLevel="0" collapsed="false">
      <c r="A2308" s="181" t="s">
        <v>1223</v>
      </c>
      <c r="B2308" s="138" t="n">
        <v>2042</v>
      </c>
      <c r="C2308" s="209" t="s">
        <v>1207</v>
      </c>
      <c r="D2308" s="209" t="s">
        <v>1263</v>
      </c>
      <c r="E2308" s="129"/>
      <c r="F2308" s="129"/>
      <c r="G2308" s="129"/>
      <c r="H2308" s="129"/>
      <c r="I2308" s="129"/>
      <c r="J2308" s="34" t="n">
        <v>8</v>
      </c>
      <c r="K2308" s="12"/>
      <c r="L2308" s="12"/>
      <c r="M2308" s="12"/>
      <c r="N2308" s="12"/>
      <c r="O2308" s="12" t="n">
        <v>4</v>
      </c>
      <c r="P2308" s="28"/>
      <c r="Q2308" s="177"/>
      <c r="R2308" s="17"/>
      <c r="S2308" s="12"/>
      <c r="T2308" s="12"/>
      <c r="U2308" s="12"/>
      <c r="V2308" s="12"/>
      <c r="W2308" s="12" t="s">
        <v>180</v>
      </c>
      <c r="X2308" s="12"/>
      <c r="Y2308" s="12"/>
      <c r="Z2308" s="12"/>
      <c r="AA2308" s="12"/>
      <c r="AB2308" s="12" t="s">
        <v>61</v>
      </c>
      <c r="AC2308" s="12"/>
      <c r="AD2308" s="194"/>
      <c r="AE2308" s="165"/>
      <c r="AF2308" s="12"/>
      <c r="AG2308" s="12"/>
      <c r="AH2308" s="12"/>
      <c r="AI2308" s="12"/>
      <c r="AJ2308" s="12"/>
      <c r="AK2308" s="12"/>
    </row>
    <row r="2309" customFormat="false" ht="13.8" hidden="false" customHeight="false" outlineLevel="0" collapsed="false">
      <c r="A2309" s="181" t="s">
        <v>1223</v>
      </c>
      <c r="B2309" s="138" t="n">
        <v>2042</v>
      </c>
      <c r="C2309" s="209" t="s">
        <v>1207</v>
      </c>
      <c r="D2309" s="209" t="s">
        <v>1264</v>
      </c>
      <c r="E2309" s="129"/>
      <c r="F2309" s="129"/>
      <c r="G2309" s="129"/>
      <c r="H2309" s="129"/>
      <c r="I2309" s="129"/>
      <c r="J2309" s="34" t="n">
        <v>8</v>
      </c>
      <c r="K2309" s="12"/>
      <c r="L2309" s="12" t="n">
        <v>28</v>
      </c>
      <c r="M2309" s="12" t="n">
        <v>42</v>
      </c>
      <c r="N2309" s="12" t="n">
        <v>42</v>
      </c>
      <c r="O2309" s="12" t="n">
        <v>28</v>
      </c>
      <c r="P2309" s="28"/>
      <c r="Q2309" s="177"/>
      <c r="R2309" s="17"/>
      <c r="S2309" s="12"/>
      <c r="T2309" s="12"/>
      <c r="U2309" s="12"/>
      <c r="V2309" s="12"/>
      <c r="W2309" s="12" t="s">
        <v>180</v>
      </c>
      <c r="X2309" s="12"/>
      <c r="Y2309" s="153" t="s">
        <v>40</v>
      </c>
      <c r="Z2309" s="153" t="s">
        <v>40</v>
      </c>
      <c r="AA2309" s="153" t="s">
        <v>40</v>
      </c>
      <c r="AB2309" s="212" t="s">
        <v>40</v>
      </c>
      <c r="AC2309" s="212"/>
      <c r="AD2309" s="213"/>
      <c r="AE2309" s="165"/>
      <c r="AF2309" s="12"/>
      <c r="AG2309" s="12"/>
      <c r="AH2309" s="12"/>
      <c r="AI2309" s="12"/>
      <c r="AJ2309" s="12"/>
      <c r="AK2309" s="12" t="s">
        <v>222</v>
      </c>
    </row>
    <row r="2310" customFormat="false" ht="13.8" hidden="false" customHeight="false" outlineLevel="0" collapsed="false">
      <c r="A2310" s="181" t="s">
        <v>1223</v>
      </c>
      <c r="B2310" s="138" t="n">
        <v>2042</v>
      </c>
      <c r="C2310" s="209" t="s">
        <v>1207</v>
      </c>
      <c r="D2310" s="209" t="s">
        <v>1264</v>
      </c>
      <c r="E2310" s="216"/>
      <c r="F2310" s="216"/>
      <c r="G2310" s="216"/>
      <c r="H2310" s="129"/>
      <c r="I2310" s="129"/>
      <c r="J2310" s="34" t="n">
        <v>8</v>
      </c>
      <c r="K2310" s="12"/>
      <c r="L2310" s="12" t="n">
        <v>72</v>
      </c>
      <c r="M2310" s="12" t="n">
        <v>36</v>
      </c>
      <c r="N2310" s="12" t="n">
        <v>36</v>
      </c>
      <c r="O2310" s="12" t="n">
        <v>36</v>
      </c>
      <c r="P2310" s="28"/>
      <c r="Q2310" s="177"/>
      <c r="R2310" s="17"/>
      <c r="S2310" s="12"/>
      <c r="T2310" s="12"/>
      <c r="U2310" s="12"/>
      <c r="V2310" s="12"/>
      <c r="W2310" s="12" t="s">
        <v>180</v>
      </c>
      <c r="X2310" s="12"/>
      <c r="Y2310" s="153" t="s">
        <v>40</v>
      </c>
      <c r="Z2310" s="153" t="s">
        <v>40</v>
      </c>
      <c r="AA2310" s="153" t="s">
        <v>40</v>
      </c>
      <c r="AB2310" s="212" t="s">
        <v>40</v>
      </c>
      <c r="AC2310" s="212"/>
      <c r="AD2310" s="213"/>
      <c r="AE2310" s="165"/>
      <c r="AF2310" s="12"/>
      <c r="AG2310" s="12"/>
      <c r="AH2310" s="12"/>
      <c r="AI2310" s="12"/>
      <c r="AJ2310" s="12"/>
      <c r="AK2310" s="12" t="s">
        <v>115</v>
      </c>
    </row>
    <row r="2311" customFormat="false" ht="13.8" hidden="false" customHeight="false" outlineLevel="0" collapsed="false">
      <c r="A2311" s="181" t="s">
        <v>1223</v>
      </c>
      <c r="B2311" s="138" t="n">
        <v>2042</v>
      </c>
      <c r="C2311" s="164" t="s">
        <v>59</v>
      </c>
      <c r="D2311" s="195" t="s">
        <v>1245</v>
      </c>
      <c r="E2311" s="153" t="n">
        <v>2.76982142857143</v>
      </c>
      <c r="F2311" s="146" t="n">
        <v>24.3041071428571</v>
      </c>
      <c r="G2311" s="146" t="n">
        <v>43.7526785714286</v>
      </c>
      <c r="H2311" s="12"/>
      <c r="I2311" s="12"/>
      <c r="J2311" s="30" t="n">
        <f aca="false">J2280*1.15</f>
        <v>2.875</v>
      </c>
      <c r="K2311" s="146" t="n">
        <v>1.29857142857143</v>
      </c>
      <c r="L2311" s="146" t="n">
        <v>6.37285714285715</v>
      </c>
      <c r="M2311" s="146" t="n">
        <v>11.0710714285714</v>
      </c>
      <c r="N2311" s="146" t="n">
        <v>6.40571428571429</v>
      </c>
      <c r="O2311" s="146" t="n">
        <v>13.8960714285714</v>
      </c>
      <c r="P2311" s="146" t="n">
        <v>13.0535714285714</v>
      </c>
      <c r="Q2311" s="152" t="n">
        <v>0.0889285714285714</v>
      </c>
      <c r="R2311" s="17" t="s">
        <v>40</v>
      </c>
      <c r="S2311" s="12" t="s">
        <v>40</v>
      </c>
      <c r="T2311" s="12" t="s">
        <v>40</v>
      </c>
      <c r="U2311" s="12"/>
      <c r="V2311" s="12"/>
      <c r="W2311" s="12" t="s">
        <v>41</v>
      </c>
      <c r="X2311" s="12" t="s">
        <v>40</v>
      </c>
      <c r="Y2311" s="12" t="s">
        <v>40</v>
      </c>
      <c r="Z2311" s="12" t="s">
        <v>40</v>
      </c>
      <c r="AA2311" s="12" t="s">
        <v>40</v>
      </c>
      <c r="AB2311" s="12" t="s">
        <v>40</v>
      </c>
      <c r="AC2311" s="12" t="s">
        <v>40</v>
      </c>
      <c r="AD2311" s="194" t="s">
        <v>40</v>
      </c>
      <c r="AE2311" s="165"/>
      <c r="AF2311" s="12"/>
      <c r="AG2311" s="12"/>
      <c r="AH2311" s="12"/>
      <c r="AI2311" s="12"/>
      <c r="AJ2311" s="12"/>
      <c r="AK2311" s="12" t="s">
        <v>65</v>
      </c>
    </row>
    <row r="2312" customFormat="false" ht="13.8" hidden="false" customHeight="false" outlineLevel="0" collapsed="false">
      <c r="A2312" s="181" t="s">
        <v>1223</v>
      </c>
      <c r="B2312" s="138" t="n">
        <v>2042</v>
      </c>
      <c r="C2312" s="164" t="s">
        <v>59</v>
      </c>
      <c r="D2312" s="195" t="s">
        <v>1246</v>
      </c>
      <c r="E2312" s="217" t="n">
        <v>2.76982142857143</v>
      </c>
      <c r="F2312" s="212" t="n">
        <v>24.3041071428571</v>
      </c>
      <c r="G2312" s="212" t="n">
        <v>43.7526785714286</v>
      </c>
      <c r="H2312" s="218"/>
      <c r="I2312" s="207" t="n">
        <f aca="false">I2271*1.15</f>
        <v>4.46774924043706</v>
      </c>
      <c r="J2312" s="146" t="n">
        <v>28.7453571428571</v>
      </c>
      <c r="K2312" s="146" t="n">
        <v>0.861071428571429</v>
      </c>
      <c r="L2312" s="146" t="n">
        <v>0.05</v>
      </c>
      <c r="M2312" s="146" t="n">
        <v>10.1335714285714</v>
      </c>
      <c r="N2312" s="146" t="n">
        <v>6.85642857142857</v>
      </c>
      <c r="O2312" s="146" t="n">
        <v>15.3103571428571</v>
      </c>
      <c r="P2312" s="146" t="n">
        <v>13.0964285714286</v>
      </c>
      <c r="Q2312" s="152" t="n">
        <v>0.0921428571428571</v>
      </c>
      <c r="R2312" s="70" t="s">
        <v>40</v>
      </c>
      <c r="S2312" s="10" t="s">
        <v>40</v>
      </c>
      <c r="T2312" s="10" t="s">
        <v>40</v>
      </c>
      <c r="U2312" s="10"/>
      <c r="V2312" s="10" t="s">
        <v>61</v>
      </c>
      <c r="W2312" s="10" t="s">
        <v>40</v>
      </c>
      <c r="X2312" s="10" t="s">
        <v>40</v>
      </c>
      <c r="Y2312" s="10" t="s">
        <v>40</v>
      </c>
      <c r="Z2312" s="10" t="s">
        <v>40</v>
      </c>
      <c r="AA2312" s="10" t="s">
        <v>40</v>
      </c>
      <c r="AB2312" s="10" t="s">
        <v>40</v>
      </c>
      <c r="AC2312" s="10" t="s">
        <v>40</v>
      </c>
      <c r="AD2312" s="160" t="s">
        <v>40</v>
      </c>
      <c r="AE2312" s="165"/>
      <c r="AF2312" s="12"/>
      <c r="AG2312" s="12"/>
      <c r="AH2312" s="12"/>
      <c r="AI2312" s="12"/>
      <c r="AJ2312" s="12"/>
      <c r="AK2312" s="12" t="s">
        <v>65</v>
      </c>
    </row>
    <row r="2313" customFormat="false" ht="13.8" hidden="false" customHeight="false" outlineLevel="0" collapsed="false">
      <c r="A2313" s="181" t="s">
        <v>1223</v>
      </c>
      <c r="B2313" s="165" t="n">
        <v>2042</v>
      </c>
      <c r="C2313" s="164" t="s">
        <v>59</v>
      </c>
      <c r="D2313" s="164" t="s">
        <v>1247</v>
      </c>
      <c r="E2313" s="146" t="n">
        <v>0</v>
      </c>
      <c r="F2313" s="146" t="n">
        <v>0</v>
      </c>
      <c r="G2313" s="146" t="n">
        <v>3.96690003962937</v>
      </c>
      <c r="H2313" s="146" t="n">
        <v>0</v>
      </c>
      <c r="I2313" s="146" t="n">
        <v>1.8</v>
      </c>
      <c r="J2313" s="146" t="n">
        <v>28.7453571428571</v>
      </c>
      <c r="K2313" s="146" t="n">
        <v>0.861071428571429</v>
      </c>
      <c r="L2313" s="146" t="n">
        <v>0.05</v>
      </c>
      <c r="M2313" s="146" t="n">
        <v>10.1335714285714</v>
      </c>
      <c r="N2313" s="146" t="n">
        <v>6.85642857142857</v>
      </c>
      <c r="O2313" s="146" t="n">
        <v>15.3103571428571</v>
      </c>
      <c r="P2313" s="146" t="n">
        <v>13.0964285714286</v>
      </c>
      <c r="Q2313" s="152" t="n">
        <v>0.0921428571428571</v>
      </c>
      <c r="R2313" s="148"/>
      <c r="S2313" s="149"/>
      <c r="T2313" s="142" t="s">
        <v>61</v>
      </c>
      <c r="U2313" s="151"/>
      <c r="V2313" s="142" t="s">
        <v>61</v>
      </c>
      <c r="W2313" s="142" t="s">
        <v>40</v>
      </c>
      <c r="X2313" s="142" t="s">
        <v>40</v>
      </c>
      <c r="Y2313" s="142" t="s">
        <v>40</v>
      </c>
      <c r="Z2313" s="142" t="s">
        <v>40</v>
      </c>
      <c r="AA2313" s="142" t="s">
        <v>40</v>
      </c>
      <c r="AB2313" s="142" t="s">
        <v>40</v>
      </c>
      <c r="AC2313" s="142" t="s">
        <v>40</v>
      </c>
      <c r="AD2313" s="196" t="s">
        <v>40</v>
      </c>
      <c r="AE2313" s="165"/>
      <c r="AF2313" s="12"/>
      <c r="AG2313" s="12"/>
      <c r="AH2313" s="12"/>
      <c r="AI2313" s="12"/>
      <c r="AJ2313" s="12"/>
      <c r="AK2313" s="12" t="s">
        <v>65</v>
      </c>
    </row>
    <row r="2314" customFormat="false" ht="13.8" hidden="false" customHeight="false" outlineLevel="0" collapsed="false">
      <c r="A2314" s="181" t="s">
        <v>1223</v>
      </c>
      <c r="B2314" s="165" t="n">
        <v>2042</v>
      </c>
      <c r="C2314" s="164" t="s">
        <v>59</v>
      </c>
      <c r="D2314" s="193" t="s">
        <v>1229</v>
      </c>
      <c r="E2314" s="12"/>
      <c r="F2314" s="12"/>
      <c r="G2314" s="12"/>
      <c r="H2314" s="12" t="n">
        <v>5</v>
      </c>
      <c r="I2314" s="12"/>
      <c r="J2314" s="12" t="n">
        <v>1.5</v>
      </c>
      <c r="K2314" s="12"/>
      <c r="L2314" s="12"/>
      <c r="M2314" s="12" t="n">
        <v>12</v>
      </c>
      <c r="N2314" s="12" t="n">
        <v>15</v>
      </c>
      <c r="O2314" s="12" t="n">
        <v>12</v>
      </c>
      <c r="P2314" s="12" t="n">
        <v>6</v>
      </c>
      <c r="Q2314" s="194" t="n">
        <v>3</v>
      </c>
      <c r="R2314" s="17"/>
      <c r="S2314" s="12"/>
      <c r="T2314" s="12"/>
      <c r="U2314" s="12" t="s">
        <v>61</v>
      </c>
      <c r="V2314" s="12"/>
      <c r="W2314" s="12" t="s">
        <v>41</v>
      </c>
      <c r="X2314" s="12" t="s">
        <v>40</v>
      </c>
      <c r="Y2314" s="12" t="s">
        <v>40</v>
      </c>
      <c r="Z2314" s="12" t="s">
        <v>40</v>
      </c>
      <c r="AA2314" s="12" t="s">
        <v>40</v>
      </c>
      <c r="AB2314" s="12" t="s">
        <v>40</v>
      </c>
      <c r="AC2314" s="12" t="s">
        <v>40</v>
      </c>
      <c r="AD2314" s="194" t="s">
        <v>40</v>
      </c>
      <c r="AE2314" s="165"/>
      <c r="AF2314" s="12"/>
      <c r="AG2314" s="12"/>
      <c r="AH2314" s="12"/>
      <c r="AI2314" s="12"/>
      <c r="AJ2314" s="12"/>
      <c r="AK2314" s="12" t="s">
        <v>72</v>
      </c>
    </row>
    <row r="2315" customFormat="false" ht="13.8" hidden="false" customHeight="false" outlineLevel="0" collapsed="false">
      <c r="A2315" s="10" t="s">
        <v>945</v>
      </c>
      <c r="B2315" s="12" t="s">
        <v>946</v>
      </c>
      <c r="C2315" s="164" t="s">
        <v>59</v>
      </c>
      <c r="D2315" s="164" t="s">
        <v>1224</v>
      </c>
      <c r="E2315" s="169" t="n">
        <v>4.5</v>
      </c>
      <c r="F2315" s="169" t="n">
        <v>11.3159375</v>
      </c>
      <c r="G2315" s="169" t="n">
        <v>23.5428125</v>
      </c>
      <c r="H2315" s="169" t="n">
        <v>30.9702232142857</v>
      </c>
      <c r="I2315" s="169" t="n">
        <v>31.821875</v>
      </c>
      <c r="J2315" s="169" t="n">
        <v>17.2527678571429</v>
      </c>
      <c r="K2315" s="141" t="n">
        <v>11</v>
      </c>
      <c r="L2315" s="141" t="n">
        <v>9</v>
      </c>
      <c r="M2315" s="141" t="n">
        <v>10</v>
      </c>
      <c r="N2315" s="141" t="n">
        <v>11</v>
      </c>
      <c r="O2315" s="169" t="n">
        <v>9.41973214285714</v>
      </c>
      <c r="P2315" s="169" t="n">
        <v>5.79223214285714</v>
      </c>
      <c r="Q2315" s="170" t="n">
        <v>4.45598214285714</v>
      </c>
      <c r="R2315" s="142" t="s">
        <v>40</v>
      </c>
      <c r="S2315" s="156" t="s">
        <v>40</v>
      </c>
      <c r="T2315" s="156" t="s">
        <v>40</v>
      </c>
      <c r="U2315" s="156" t="s">
        <v>40</v>
      </c>
      <c r="V2315" s="156" t="s">
        <v>40</v>
      </c>
      <c r="W2315" s="156" t="s">
        <v>40</v>
      </c>
      <c r="X2315" s="156" t="s">
        <v>40</v>
      </c>
      <c r="Y2315" s="156" t="s">
        <v>40</v>
      </c>
      <c r="Z2315" s="156" t="s">
        <v>40</v>
      </c>
      <c r="AA2315" s="156" t="s">
        <v>40</v>
      </c>
      <c r="AB2315" s="156" t="s">
        <v>40</v>
      </c>
      <c r="AC2315" s="156" t="s">
        <v>40</v>
      </c>
      <c r="AD2315" s="143" t="s">
        <v>40</v>
      </c>
      <c r="AK2315" s="4" t="s">
        <v>65</v>
      </c>
    </row>
    <row r="2316" customFormat="false" ht="13.8" hidden="false" customHeight="false" outlineLevel="0" collapsed="false">
      <c r="A2316" s="10" t="s">
        <v>945</v>
      </c>
      <c r="B2316" s="12" t="s">
        <v>946</v>
      </c>
      <c r="C2316" s="164" t="s">
        <v>59</v>
      </c>
      <c r="D2316" s="164" t="s">
        <v>1265</v>
      </c>
      <c r="E2316" s="146" t="n">
        <v>0</v>
      </c>
      <c r="F2316" s="146" t="n">
        <v>0</v>
      </c>
      <c r="G2316" s="146" t="n">
        <v>0</v>
      </c>
      <c r="H2316" s="146" t="n">
        <v>3</v>
      </c>
      <c r="I2316" s="146" t="n">
        <v>34.0601785714286</v>
      </c>
      <c r="J2316" s="146" t="n">
        <v>14.9951785714286</v>
      </c>
      <c r="K2316" s="146" t="n">
        <v>5.87464285714286</v>
      </c>
      <c r="L2316" s="146" t="n">
        <v>0.931964285714286</v>
      </c>
      <c r="M2316" s="146" t="n">
        <v>0.333928571428571</v>
      </c>
      <c r="N2316" s="146" t="n">
        <v>8.78</v>
      </c>
      <c r="O2316" s="146" t="n">
        <v>9.08089285714286</v>
      </c>
      <c r="P2316" s="146" t="n">
        <v>5.36035714285714</v>
      </c>
      <c r="Q2316" s="152" t="n">
        <v>3.66464285714286</v>
      </c>
      <c r="R2316" s="148"/>
      <c r="S2316" s="149"/>
      <c r="T2316" s="149"/>
      <c r="U2316" s="156" t="s">
        <v>61</v>
      </c>
      <c r="V2316" s="156" t="s">
        <v>40</v>
      </c>
      <c r="W2316" s="156" t="s">
        <v>40</v>
      </c>
      <c r="X2316" s="156" t="s">
        <v>40</v>
      </c>
      <c r="Y2316" s="156" t="s">
        <v>40</v>
      </c>
      <c r="Z2316" s="156" t="s">
        <v>40</v>
      </c>
      <c r="AA2316" s="156" t="s">
        <v>40</v>
      </c>
      <c r="AB2316" s="156" t="s">
        <v>40</v>
      </c>
      <c r="AC2316" s="156" t="s">
        <v>40</v>
      </c>
      <c r="AD2316" s="143" t="s">
        <v>40</v>
      </c>
      <c r="AK2316" s="4" t="s">
        <v>65</v>
      </c>
    </row>
    <row r="2317" customFormat="false" ht="13.8" hidden="false" customHeight="false" outlineLevel="0" collapsed="false">
      <c r="A2317" s="10" t="s">
        <v>945</v>
      </c>
      <c r="B2317" s="12" t="s">
        <v>946</v>
      </c>
      <c r="C2317" s="164" t="s">
        <v>59</v>
      </c>
      <c r="D2317" s="164" t="s">
        <v>1266</v>
      </c>
      <c r="E2317" s="146" t="n">
        <v>0</v>
      </c>
      <c r="F2317" s="146" t="n">
        <v>0</v>
      </c>
      <c r="G2317" s="146" t="n">
        <v>0</v>
      </c>
      <c r="H2317" s="146" t="n">
        <v>3</v>
      </c>
      <c r="I2317" s="146" t="n">
        <v>0</v>
      </c>
      <c r="J2317" s="146" t="n">
        <v>1.47029795739896</v>
      </c>
      <c r="K2317" s="146" t="n">
        <v>4.00035714285714</v>
      </c>
      <c r="L2317" s="146" t="n">
        <v>0.656607142857143</v>
      </c>
      <c r="M2317" s="146" t="n">
        <v>0.0794642857142857</v>
      </c>
      <c r="N2317" s="146" t="n">
        <v>4.36053571428571</v>
      </c>
      <c r="O2317" s="146" t="n">
        <v>9.21803571428571</v>
      </c>
      <c r="P2317" s="146" t="n">
        <v>4.08089285714286</v>
      </c>
      <c r="Q2317" s="147" t="n">
        <v>3.53142857142857</v>
      </c>
      <c r="R2317" s="148"/>
      <c r="S2317" s="149"/>
      <c r="T2317" s="149"/>
      <c r="U2317" s="142" t="s">
        <v>61</v>
      </c>
      <c r="V2317" s="151"/>
      <c r="W2317" s="142" t="s">
        <v>61</v>
      </c>
      <c r="X2317" s="142" t="s">
        <v>40</v>
      </c>
      <c r="Y2317" s="142" t="s">
        <v>40</v>
      </c>
      <c r="Z2317" s="142" t="s">
        <v>40</v>
      </c>
      <c r="AA2317" s="142" t="s">
        <v>40</v>
      </c>
      <c r="AB2317" s="142" t="s">
        <v>40</v>
      </c>
      <c r="AC2317" s="142" t="s">
        <v>40</v>
      </c>
      <c r="AD2317" s="143" t="s">
        <v>40</v>
      </c>
      <c r="AK2317" s="4" t="s">
        <v>65</v>
      </c>
    </row>
    <row r="2318" customFormat="false" ht="13.8" hidden="false" customHeight="false" outlineLevel="0" collapsed="false">
      <c r="A2318" s="10" t="s">
        <v>945</v>
      </c>
      <c r="B2318" s="12" t="s">
        <v>946</v>
      </c>
      <c r="C2318" s="164" t="s">
        <v>59</v>
      </c>
      <c r="D2318" s="164" t="s">
        <v>1225</v>
      </c>
      <c r="E2318" s="146" t="n">
        <v>0</v>
      </c>
      <c r="F2318" s="146" t="n">
        <v>0</v>
      </c>
      <c r="G2318" s="146" t="n">
        <v>0</v>
      </c>
      <c r="H2318" s="146" t="n">
        <v>3</v>
      </c>
      <c r="I2318" s="146" t="n">
        <v>0</v>
      </c>
      <c r="J2318" s="146" t="n">
        <v>0</v>
      </c>
      <c r="K2318" s="146" t="n">
        <v>4</v>
      </c>
      <c r="L2318" s="146" t="n">
        <v>0.01125</v>
      </c>
      <c r="M2318" s="146" t="n">
        <v>0.0233928571428571</v>
      </c>
      <c r="N2318" s="146" t="n">
        <v>4.95821428571429</v>
      </c>
      <c r="O2318" s="146" t="n">
        <v>10.61375</v>
      </c>
      <c r="P2318" s="146" t="n">
        <v>4.88196428571429</v>
      </c>
      <c r="Q2318" s="152" t="n">
        <v>3.91839285714286</v>
      </c>
      <c r="R2318" s="148"/>
      <c r="S2318" s="149"/>
      <c r="T2318" s="149"/>
      <c r="U2318" s="138" t="s">
        <v>61</v>
      </c>
      <c r="V2318" s="151"/>
      <c r="W2318" s="138"/>
      <c r="X2318" s="138" t="s">
        <v>41</v>
      </c>
      <c r="Y2318" s="138" t="s">
        <v>40</v>
      </c>
      <c r="Z2318" s="138" t="s">
        <v>40</v>
      </c>
      <c r="AA2318" s="138" t="s">
        <v>40</v>
      </c>
      <c r="AB2318" s="138" t="s">
        <v>40</v>
      </c>
      <c r="AC2318" s="138" t="s">
        <v>40</v>
      </c>
      <c r="AD2318" s="155" t="s">
        <v>40</v>
      </c>
      <c r="AK2318" s="4" t="s">
        <v>65</v>
      </c>
    </row>
    <row r="2319" customFormat="false" ht="13.8" hidden="false" customHeight="false" outlineLevel="0" collapsed="false">
      <c r="A2319" s="10" t="s">
        <v>945</v>
      </c>
      <c r="B2319" s="12" t="s">
        <v>946</v>
      </c>
      <c r="C2319" s="164" t="s">
        <v>59</v>
      </c>
      <c r="D2319" s="164" t="s">
        <v>1230</v>
      </c>
      <c r="E2319" s="146" t="n">
        <v>0</v>
      </c>
      <c r="F2319" s="146" t="n">
        <v>0</v>
      </c>
      <c r="G2319" s="146" t="n">
        <v>0</v>
      </c>
      <c r="H2319" s="146" t="n">
        <v>0</v>
      </c>
      <c r="I2319" s="146" t="n">
        <v>3.5</v>
      </c>
      <c r="J2319" s="146" t="n">
        <v>14.8051785714286</v>
      </c>
      <c r="K2319" s="146" t="n">
        <v>3.88785714285714</v>
      </c>
      <c r="L2319" s="146" t="n">
        <v>0.358928571428571</v>
      </c>
      <c r="M2319" s="146" t="n">
        <v>0.855714285714286</v>
      </c>
      <c r="N2319" s="146" t="n">
        <v>6.77339285714286</v>
      </c>
      <c r="O2319" s="146" t="n">
        <v>8.56</v>
      </c>
      <c r="P2319" s="146" t="n">
        <v>5.16392857142857</v>
      </c>
      <c r="Q2319" s="152" t="n">
        <v>4.97875</v>
      </c>
      <c r="R2319" s="148"/>
      <c r="S2319" s="149"/>
      <c r="T2319" s="149"/>
      <c r="U2319" s="151"/>
      <c r="V2319" s="138" t="s">
        <v>61</v>
      </c>
      <c r="W2319" s="138" t="s">
        <v>40</v>
      </c>
      <c r="X2319" s="138" t="s">
        <v>40</v>
      </c>
      <c r="Y2319" s="138" t="s">
        <v>40</v>
      </c>
      <c r="Z2319" s="138" t="s">
        <v>40</v>
      </c>
      <c r="AA2319" s="138" t="s">
        <v>40</v>
      </c>
      <c r="AB2319" s="138" t="s">
        <v>40</v>
      </c>
      <c r="AC2319" s="138" t="s">
        <v>40</v>
      </c>
      <c r="AD2319" s="155" t="s">
        <v>40</v>
      </c>
      <c r="AK2319" s="4" t="s">
        <v>65</v>
      </c>
    </row>
    <row r="2320" customFormat="false" ht="13.8" hidden="false" customHeight="false" outlineLevel="0" collapsed="false">
      <c r="A2320" s="10" t="s">
        <v>945</v>
      </c>
      <c r="B2320" s="12" t="s">
        <v>946</v>
      </c>
      <c r="C2320" s="164" t="s">
        <v>38</v>
      </c>
      <c r="D2320" s="164" t="s">
        <v>1231</v>
      </c>
      <c r="E2320" s="165" t="n">
        <v>0</v>
      </c>
      <c r="F2320" s="165" t="n">
        <v>0</v>
      </c>
      <c r="G2320" s="165" t="n">
        <v>0</v>
      </c>
      <c r="H2320" s="165" t="n">
        <v>0</v>
      </c>
      <c r="I2320" s="165" t="n">
        <v>0</v>
      </c>
      <c r="J2320" s="165" t="n">
        <v>4</v>
      </c>
      <c r="K2320" s="165"/>
      <c r="L2320" s="165"/>
      <c r="M2320" s="165"/>
      <c r="N2320" s="165"/>
      <c r="O2320" s="165"/>
      <c r="P2320" s="165"/>
      <c r="Q2320" s="219"/>
      <c r="R2320" s="148"/>
      <c r="S2320" s="149"/>
      <c r="T2320" s="149"/>
      <c r="U2320" s="151"/>
      <c r="V2320" s="151"/>
      <c r="W2320" s="165" t="s">
        <v>41</v>
      </c>
      <c r="X2320" s="165" t="s">
        <v>40</v>
      </c>
      <c r="Y2320" s="165" t="s">
        <v>1047</v>
      </c>
      <c r="Z2320" s="165" t="s">
        <v>40</v>
      </c>
      <c r="AA2320" s="165" t="s">
        <v>40</v>
      </c>
      <c r="AB2320" s="165" t="s">
        <v>40</v>
      </c>
      <c r="AC2320" s="165" t="s">
        <v>40</v>
      </c>
      <c r="AD2320" s="219" t="s">
        <v>40</v>
      </c>
      <c r="AK2320" s="4" t="s">
        <v>65</v>
      </c>
    </row>
    <row r="2321" customFormat="false" ht="13.8" hidden="false" customHeight="false" outlineLevel="0" collapsed="false">
      <c r="A2321" s="10" t="s">
        <v>945</v>
      </c>
      <c r="B2321" s="12" t="s">
        <v>946</v>
      </c>
      <c r="C2321" s="220" t="s">
        <v>99</v>
      </c>
      <c r="D2321" s="24" t="s">
        <v>1267</v>
      </c>
      <c r="E2321" s="23"/>
      <c r="F2321" s="23"/>
      <c r="G2321" s="23"/>
      <c r="H2321" s="23"/>
      <c r="I2321" s="23"/>
      <c r="J2321" s="23"/>
      <c r="K2321" s="23"/>
      <c r="L2321" s="34" t="n">
        <v>30</v>
      </c>
      <c r="M2321" s="26"/>
      <c r="N2321" s="26"/>
      <c r="O2321" s="23"/>
      <c r="P2321" s="23"/>
      <c r="Q2321" s="221"/>
      <c r="R2321" s="17"/>
      <c r="S2321" s="12"/>
      <c r="T2321" s="12"/>
      <c r="U2321" s="12"/>
      <c r="V2321" s="12"/>
      <c r="W2321" s="12"/>
      <c r="X2321" s="12" t="s">
        <v>104</v>
      </c>
      <c r="Y2321" s="12" t="s">
        <v>101</v>
      </c>
      <c r="Z2321" s="12"/>
      <c r="AA2321" s="12"/>
      <c r="AB2321" s="12"/>
      <c r="AC2321" s="12"/>
      <c r="AD2321" s="18"/>
      <c r="AE2321" s="17" t="n">
        <v>3500</v>
      </c>
      <c r="AF2321" s="12" t="s">
        <v>308</v>
      </c>
      <c r="AG2321" s="12"/>
      <c r="AH2321" s="12"/>
      <c r="AI2321" s="12"/>
      <c r="AJ2321" s="172"/>
      <c r="AK2321" s="12"/>
    </row>
    <row r="2322" customFormat="false" ht="13.8" hidden="false" customHeight="false" outlineLevel="0" collapsed="false">
      <c r="A2322" s="10" t="s">
        <v>945</v>
      </c>
      <c r="B2322" s="12" t="s">
        <v>946</v>
      </c>
      <c r="C2322" s="220" t="s">
        <v>1207</v>
      </c>
      <c r="D2322" s="24" t="s">
        <v>1268</v>
      </c>
      <c r="E2322" s="174"/>
      <c r="F2322" s="174"/>
      <c r="G2322" s="174"/>
      <c r="H2322" s="174"/>
      <c r="I2322" s="129"/>
      <c r="J2322" s="129"/>
      <c r="K2322" s="129"/>
      <c r="L2322" s="129"/>
      <c r="M2322" s="129"/>
      <c r="N2322" s="34" t="n">
        <v>10</v>
      </c>
      <c r="O2322" s="174"/>
      <c r="P2322" s="174"/>
      <c r="Q2322" s="222"/>
      <c r="R2322" s="17"/>
      <c r="S2322" s="12"/>
      <c r="T2322" s="12"/>
      <c r="U2322" s="12"/>
      <c r="V2322" s="12"/>
      <c r="W2322" s="12"/>
      <c r="X2322" s="12"/>
      <c r="Y2322" s="12"/>
      <c r="Z2322" s="12"/>
      <c r="AA2322" s="12" t="s">
        <v>107</v>
      </c>
      <c r="AB2322" s="12"/>
      <c r="AC2322" s="12"/>
      <c r="AD2322" s="18"/>
      <c r="AE2322" s="17"/>
      <c r="AF2322" s="12" t="s">
        <v>305</v>
      </c>
      <c r="AG2322" s="12"/>
      <c r="AH2322" s="12"/>
      <c r="AI2322" s="12"/>
      <c r="AJ2322" s="12"/>
      <c r="AK2322" s="12"/>
    </row>
    <row r="2323" customFormat="false" ht="13.8" hidden="false" customHeight="false" outlineLevel="0" collapsed="false">
      <c r="A2323" s="10" t="s">
        <v>945</v>
      </c>
      <c r="B2323" s="12" t="s">
        <v>1269</v>
      </c>
      <c r="C2323" s="164" t="s">
        <v>59</v>
      </c>
      <c r="D2323" s="164" t="s">
        <v>1224</v>
      </c>
      <c r="E2323" s="167" t="n">
        <v>0.345223214285714</v>
      </c>
      <c r="F2323" s="167" t="n">
        <v>18.3243303571429</v>
      </c>
      <c r="G2323" s="167" t="n">
        <v>29.3137946428571</v>
      </c>
      <c r="H2323" s="167" t="n">
        <v>33.3627232142857</v>
      </c>
      <c r="I2323" s="167" t="n">
        <v>24.1847321428571</v>
      </c>
      <c r="J2323" s="167" t="n">
        <v>11.7145982142857</v>
      </c>
      <c r="K2323" s="167" t="n">
        <v>4.18200892857143</v>
      </c>
      <c r="L2323" s="167" t="n">
        <v>1.93629464285714</v>
      </c>
      <c r="M2323" s="167" t="n">
        <v>2.375625</v>
      </c>
      <c r="N2323" s="167" t="n">
        <v>4.16111607142857</v>
      </c>
      <c r="O2323" s="167" t="n">
        <v>11.1827232142857</v>
      </c>
      <c r="P2323" s="167" t="n">
        <v>8.25955357142857</v>
      </c>
      <c r="Q2323" s="223" t="n">
        <v>4.698125</v>
      </c>
      <c r="R2323" s="185" t="s">
        <v>40</v>
      </c>
      <c r="S2323" s="165" t="s">
        <v>40</v>
      </c>
      <c r="T2323" s="165" t="s">
        <v>40</v>
      </c>
      <c r="U2323" s="165" t="s">
        <v>40</v>
      </c>
      <c r="V2323" s="165" t="s">
        <v>40</v>
      </c>
      <c r="W2323" s="165" t="s">
        <v>40</v>
      </c>
      <c r="X2323" s="165" t="s">
        <v>40</v>
      </c>
      <c r="Y2323" s="165" t="s">
        <v>40</v>
      </c>
      <c r="Z2323" s="165" t="s">
        <v>40</v>
      </c>
      <c r="AA2323" s="165" t="s">
        <v>40</v>
      </c>
      <c r="AB2323" s="165" t="s">
        <v>40</v>
      </c>
      <c r="AC2323" s="165" t="s">
        <v>40</v>
      </c>
      <c r="AD2323" s="219" t="s">
        <v>40</v>
      </c>
      <c r="AK2323" s="4" t="s">
        <v>65</v>
      </c>
    </row>
    <row r="2324" customFormat="false" ht="13.8" hidden="false" customHeight="false" outlineLevel="0" collapsed="false">
      <c r="A2324" s="10" t="s">
        <v>945</v>
      </c>
      <c r="B2324" s="12" t="s">
        <v>1269</v>
      </c>
      <c r="C2324" s="164" t="s">
        <v>59</v>
      </c>
      <c r="D2324" s="164" t="s">
        <v>1265</v>
      </c>
      <c r="E2324" s="167" t="n">
        <v>0</v>
      </c>
      <c r="F2324" s="167" t="n">
        <v>0</v>
      </c>
      <c r="G2324" s="167" t="n">
        <v>0</v>
      </c>
      <c r="H2324" s="167" t="n">
        <v>3.02928581975685</v>
      </c>
      <c r="I2324" s="167" t="n">
        <v>21.7891071428571</v>
      </c>
      <c r="J2324" s="167" t="n">
        <v>8.28392857142857</v>
      </c>
      <c r="K2324" s="167" t="n">
        <v>3.97017857142857</v>
      </c>
      <c r="L2324" s="167" t="n">
        <v>3.15160714285714</v>
      </c>
      <c r="M2324" s="167" t="n">
        <v>2.78017857142857</v>
      </c>
      <c r="N2324" s="167" t="n">
        <v>3.75535714285714</v>
      </c>
      <c r="O2324" s="167" t="n">
        <v>8.0525</v>
      </c>
      <c r="P2324" s="167" t="n">
        <v>9.79589285714286</v>
      </c>
      <c r="Q2324" s="223" t="n">
        <v>6.87357142857143</v>
      </c>
      <c r="R2324" s="148"/>
      <c r="S2324" s="149"/>
      <c r="T2324" s="149"/>
      <c r="U2324" s="165" t="s">
        <v>61</v>
      </c>
      <c r="V2324" s="165" t="s">
        <v>40</v>
      </c>
      <c r="W2324" s="165" t="s">
        <v>40</v>
      </c>
      <c r="X2324" s="165" t="s">
        <v>40</v>
      </c>
      <c r="Y2324" s="165" t="s">
        <v>40</v>
      </c>
      <c r="Z2324" s="165" t="s">
        <v>40</v>
      </c>
      <c r="AA2324" s="165" t="s">
        <v>40</v>
      </c>
      <c r="AB2324" s="165" t="s">
        <v>40</v>
      </c>
      <c r="AC2324" s="165" t="s">
        <v>40</v>
      </c>
      <c r="AD2324" s="219" t="s">
        <v>40</v>
      </c>
      <c r="AK2324" s="4" t="s">
        <v>65</v>
      </c>
    </row>
    <row r="2325" customFormat="false" ht="13.8" hidden="false" customHeight="false" outlineLevel="0" collapsed="false">
      <c r="A2325" s="10" t="s">
        <v>945</v>
      </c>
      <c r="B2325" s="12" t="s">
        <v>1269</v>
      </c>
      <c r="C2325" s="164" t="s">
        <v>59</v>
      </c>
      <c r="D2325" s="164" t="s">
        <v>1247</v>
      </c>
      <c r="E2325" s="167" t="n">
        <v>0</v>
      </c>
      <c r="F2325" s="167" t="n">
        <v>0</v>
      </c>
      <c r="G2325" s="167" t="n">
        <v>0</v>
      </c>
      <c r="H2325" s="167" t="n">
        <v>3.07277156599413</v>
      </c>
      <c r="I2325" s="167" t="n">
        <v>1.59691423574239</v>
      </c>
      <c r="J2325" s="167" t="n">
        <v>4.41071428571429</v>
      </c>
      <c r="K2325" s="167" t="n">
        <v>2.02357142857143</v>
      </c>
      <c r="L2325" s="167" t="n">
        <v>0.594642857142857</v>
      </c>
      <c r="M2325" s="167" t="n">
        <v>0.00267857142857143</v>
      </c>
      <c r="N2325" s="167" t="n">
        <v>0.925714285714286</v>
      </c>
      <c r="O2325" s="167" t="n">
        <v>7.56017857142857</v>
      </c>
      <c r="P2325" s="167" t="n">
        <v>11.2244642857143</v>
      </c>
      <c r="Q2325" s="223" t="n">
        <v>8.14142857142857</v>
      </c>
      <c r="R2325" s="148"/>
      <c r="S2325" s="149"/>
      <c r="T2325" s="149"/>
      <c r="U2325" s="165" t="s">
        <v>61</v>
      </c>
      <c r="V2325" s="165" t="s">
        <v>61</v>
      </c>
      <c r="W2325" s="165" t="s">
        <v>40</v>
      </c>
      <c r="X2325" s="165" t="s">
        <v>40</v>
      </c>
      <c r="Y2325" s="165" t="s">
        <v>40</v>
      </c>
      <c r="Z2325" s="165" t="s">
        <v>40</v>
      </c>
      <c r="AA2325" s="165" t="s">
        <v>40</v>
      </c>
      <c r="AB2325" s="165" t="s">
        <v>40</v>
      </c>
      <c r="AC2325" s="165" t="s">
        <v>40</v>
      </c>
      <c r="AD2325" s="219" t="s">
        <v>40</v>
      </c>
      <c r="AK2325" s="4" t="s">
        <v>65</v>
      </c>
    </row>
    <row r="2326" customFormat="false" ht="13.8" hidden="false" customHeight="false" outlineLevel="0" collapsed="false">
      <c r="A2326" s="10" t="s">
        <v>945</v>
      </c>
      <c r="B2326" s="12" t="s">
        <v>1269</v>
      </c>
      <c r="C2326" s="164" t="s">
        <v>59</v>
      </c>
      <c r="D2326" s="164" t="s">
        <v>1225</v>
      </c>
      <c r="E2326" s="167" t="n">
        <v>0</v>
      </c>
      <c r="F2326" s="167" t="n">
        <v>0</v>
      </c>
      <c r="G2326" s="167" t="n">
        <v>0</v>
      </c>
      <c r="H2326" s="167" t="n">
        <v>3.07277156599413</v>
      </c>
      <c r="I2326" s="167" t="n">
        <v>0</v>
      </c>
      <c r="J2326" s="167" t="n">
        <v>4.39680785758134</v>
      </c>
      <c r="K2326" s="167" t="n">
        <v>0.809285714285715</v>
      </c>
      <c r="L2326" s="167" t="n">
        <v>0.146428571428571</v>
      </c>
      <c r="M2326" s="167" t="n">
        <v>0.00428571428571429</v>
      </c>
      <c r="N2326" s="167" t="n">
        <v>0.996785714285714</v>
      </c>
      <c r="O2326" s="167" t="n">
        <v>6.07892857142857</v>
      </c>
      <c r="P2326" s="167" t="n">
        <v>6.18785714285715</v>
      </c>
      <c r="Q2326" s="223" t="n">
        <v>7.30196428571429</v>
      </c>
      <c r="R2326" s="148"/>
      <c r="S2326" s="149"/>
      <c r="T2326" s="149"/>
      <c r="U2326" s="165" t="s">
        <v>61</v>
      </c>
      <c r="V2326" s="151"/>
      <c r="W2326" s="165" t="s">
        <v>41</v>
      </c>
      <c r="X2326" s="165" t="s">
        <v>40</v>
      </c>
      <c r="Y2326" s="165" t="s">
        <v>40</v>
      </c>
      <c r="Z2326" s="165" t="s">
        <v>40</v>
      </c>
      <c r="AA2326" s="165" t="s">
        <v>40</v>
      </c>
      <c r="AB2326" s="165" t="s">
        <v>40</v>
      </c>
      <c r="AC2326" s="165" t="s">
        <v>40</v>
      </c>
      <c r="AD2326" s="219" t="s">
        <v>40</v>
      </c>
      <c r="AK2326" s="4" t="s">
        <v>65</v>
      </c>
    </row>
    <row r="2327" customFormat="false" ht="13.8" hidden="false" customHeight="false" outlineLevel="0" collapsed="false">
      <c r="A2327" s="10" t="s">
        <v>945</v>
      </c>
      <c r="B2327" s="12" t="s">
        <v>1269</v>
      </c>
      <c r="C2327" s="164" t="s">
        <v>59</v>
      </c>
      <c r="D2327" s="164" t="s">
        <v>1230</v>
      </c>
      <c r="E2327" s="167" t="n">
        <v>0</v>
      </c>
      <c r="F2327" s="167" t="n">
        <v>0</v>
      </c>
      <c r="G2327" s="167" t="n">
        <v>0</v>
      </c>
      <c r="H2327" s="167" t="n">
        <v>0</v>
      </c>
      <c r="I2327" s="167" t="n">
        <v>3.67409241885671</v>
      </c>
      <c r="J2327" s="167" t="n">
        <v>6.19785714285714</v>
      </c>
      <c r="K2327" s="167" t="n">
        <v>2.13035714285714</v>
      </c>
      <c r="L2327" s="167" t="n">
        <v>0.0785714285714286</v>
      </c>
      <c r="M2327" s="167" t="n">
        <v>0.000178571428571429</v>
      </c>
      <c r="N2327" s="167" t="n">
        <v>0.16625</v>
      </c>
      <c r="O2327" s="167" t="n">
        <v>6.79035714285714</v>
      </c>
      <c r="P2327" s="167" t="n">
        <v>8.66464285714286</v>
      </c>
      <c r="Q2327" s="223" t="n">
        <v>7.35910714285714</v>
      </c>
      <c r="R2327" s="148"/>
      <c r="S2327" s="149"/>
      <c r="T2327" s="149"/>
      <c r="U2327" s="151"/>
      <c r="V2327" s="165" t="s">
        <v>61</v>
      </c>
      <c r="W2327" s="165" t="s">
        <v>40</v>
      </c>
      <c r="X2327" s="165" t="s">
        <v>40</v>
      </c>
      <c r="Y2327" s="165" t="s">
        <v>40</v>
      </c>
      <c r="Z2327" s="165" t="s">
        <v>40</v>
      </c>
      <c r="AA2327" s="165" t="s">
        <v>40</v>
      </c>
      <c r="AB2327" s="165" t="s">
        <v>40</v>
      </c>
      <c r="AC2327" s="165" t="s">
        <v>40</v>
      </c>
      <c r="AD2327" s="219" t="s">
        <v>40</v>
      </c>
      <c r="AK2327" s="4" t="s">
        <v>65</v>
      </c>
    </row>
    <row r="2328" customFormat="false" ht="13.8" hidden="false" customHeight="false" outlineLevel="0" collapsed="false">
      <c r="A2328" s="10" t="s">
        <v>945</v>
      </c>
      <c r="B2328" s="12" t="s">
        <v>1269</v>
      </c>
      <c r="C2328" s="164" t="s">
        <v>38</v>
      </c>
      <c r="D2328" s="164" t="s">
        <v>1231</v>
      </c>
      <c r="E2328" s="167" t="n">
        <v>0</v>
      </c>
      <c r="F2328" s="167" t="n">
        <v>0</v>
      </c>
      <c r="G2328" s="167" t="n">
        <v>0</v>
      </c>
      <c r="H2328" s="167" t="n">
        <v>0</v>
      </c>
      <c r="I2328" s="167" t="n">
        <v>0</v>
      </c>
      <c r="J2328" s="167" t="n">
        <v>4.33831514818098</v>
      </c>
      <c r="K2328" s="167"/>
      <c r="L2328" s="167"/>
      <c r="M2328" s="167"/>
      <c r="N2328" s="167"/>
      <c r="O2328" s="167"/>
      <c r="P2328" s="167"/>
      <c r="Q2328" s="223"/>
      <c r="R2328" s="148"/>
      <c r="S2328" s="149"/>
      <c r="T2328" s="149"/>
      <c r="U2328" s="151"/>
      <c r="V2328" s="151"/>
      <c r="W2328" s="165" t="s">
        <v>41</v>
      </c>
      <c r="X2328" s="165" t="s">
        <v>40</v>
      </c>
      <c r="Y2328" s="165" t="s">
        <v>1047</v>
      </c>
      <c r="Z2328" s="165" t="s">
        <v>40</v>
      </c>
      <c r="AA2328" s="165" t="s">
        <v>40</v>
      </c>
      <c r="AB2328" s="165" t="s">
        <v>40</v>
      </c>
      <c r="AC2328" s="165" t="s">
        <v>40</v>
      </c>
      <c r="AD2328" s="219" t="s">
        <v>40</v>
      </c>
      <c r="AK2328" s="4" t="s">
        <v>65</v>
      </c>
    </row>
    <row r="2329" customFormat="false" ht="13.8" hidden="false" customHeight="false" outlineLevel="0" collapsed="false">
      <c r="A2329" s="10" t="s">
        <v>945</v>
      </c>
      <c r="B2329" s="12" t="s">
        <v>1269</v>
      </c>
      <c r="C2329" s="220" t="s">
        <v>99</v>
      </c>
      <c r="D2329" s="24" t="s">
        <v>1267</v>
      </c>
      <c r="E2329" s="23"/>
      <c r="F2329" s="23"/>
      <c r="G2329" s="23"/>
      <c r="H2329" s="23"/>
      <c r="I2329" s="23"/>
      <c r="J2329" s="23"/>
      <c r="K2329" s="23"/>
      <c r="L2329" s="34" t="n">
        <v>35</v>
      </c>
      <c r="M2329" s="26"/>
      <c r="N2329" s="26"/>
      <c r="O2329" s="23"/>
      <c r="P2329" s="23"/>
      <c r="Q2329" s="221"/>
      <c r="R2329" s="17"/>
      <c r="S2329" s="12"/>
      <c r="T2329" s="12"/>
      <c r="U2329" s="12"/>
      <c r="V2329" s="12"/>
      <c r="W2329" s="12"/>
      <c r="X2329" s="12" t="s">
        <v>104</v>
      </c>
      <c r="Y2329" s="12" t="s">
        <v>101</v>
      </c>
      <c r="Z2329" s="12"/>
      <c r="AA2329" s="12"/>
      <c r="AB2329" s="12"/>
      <c r="AC2329" s="12"/>
      <c r="AD2329" s="18"/>
      <c r="AE2329" s="17" t="n">
        <v>4000</v>
      </c>
      <c r="AF2329" s="12" t="s">
        <v>308</v>
      </c>
      <c r="AG2329" s="12"/>
      <c r="AH2329" s="12"/>
      <c r="AI2329" s="12"/>
      <c r="AJ2329" s="172"/>
      <c r="AK2329" s="12"/>
    </row>
    <row r="2330" customFormat="false" ht="13.8" hidden="false" customHeight="false" outlineLevel="0" collapsed="false">
      <c r="A2330" s="10" t="s">
        <v>945</v>
      </c>
      <c r="B2330" s="12" t="s">
        <v>1269</v>
      </c>
      <c r="C2330" s="220" t="s">
        <v>1207</v>
      </c>
      <c r="D2330" s="24" t="s">
        <v>1268</v>
      </c>
      <c r="E2330" s="174"/>
      <c r="F2330" s="174"/>
      <c r="G2330" s="174"/>
      <c r="H2330" s="174"/>
      <c r="I2330" s="129"/>
      <c r="J2330" s="129"/>
      <c r="K2330" s="129"/>
      <c r="L2330" s="129"/>
      <c r="M2330" s="129"/>
      <c r="N2330" s="34" t="n">
        <v>8</v>
      </c>
      <c r="O2330" s="174"/>
      <c r="P2330" s="174"/>
      <c r="Q2330" s="222"/>
      <c r="R2330" s="17"/>
      <c r="S2330" s="12"/>
      <c r="T2330" s="12"/>
      <c r="U2330" s="12"/>
      <c r="V2330" s="12"/>
      <c r="W2330" s="12"/>
      <c r="X2330" s="12"/>
      <c r="Y2330" s="12"/>
      <c r="Z2330" s="12"/>
      <c r="AA2330" s="12" t="s">
        <v>107</v>
      </c>
      <c r="AB2330" s="12"/>
      <c r="AC2330" s="12"/>
      <c r="AD2330" s="18"/>
      <c r="AE2330" s="17"/>
      <c r="AF2330" s="12" t="s">
        <v>305</v>
      </c>
      <c r="AG2330" s="12"/>
      <c r="AH2330" s="12"/>
      <c r="AI2330" s="12"/>
      <c r="AJ2330" s="12"/>
      <c r="AK2330" s="12"/>
    </row>
    <row r="2331" customFormat="false" ht="13.8" hidden="false" customHeight="false" outlineLevel="0" collapsed="false">
      <c r="A2331" s="10" t="s">
        <v>945</v>
      </c>
      <c r="B2331" s="12" t="s">
        <v>1269</v>
      </c>
      <c r="C2331" s="164" t="s">
        <v>59</v>
      </c>
      <c r="D2331" s="224" t="s">
        <v>1270</v>
      </c>
      <c r="E2331" s="28"/>
      <c r="F2331" s="28"/>
      <c r="G2331" s="28"/>
      <c r="H2331" s="28"/>
      <c r="I2331" s="28" t="n">
        <v>2.3</v>
      </c>
      <c r="J2331" s="28" t="n">
        <v>3.1</v>
      </c>
      <c r="K2331" s="28" t="n">
        <v>2.1</v>
      </c>
      <c r="L2331" s="28"/>
      <c r="M2331" s="28" t="n">
        <v>1.1</v>
      </c>
      <c r="N2331" s="28"/>
      <c r="O2331" s="28"/>
      <c r="P2331" s="28"/>
      <c r="Q2331" s="225"/>
      <c r="R2331" s="17"/>
      <c r="S2331" s="12"/>
      <c r="T2331" s="12"/>
      <c r="U2331" s="12"/>
      <c r="V2331" s="12" t="s">
        <v>78</v>
      </c>
      <c r="W2331" s="12" t="s">
        <v>78</v>
      </c>
      <c r="X2331" s="12" t="s">
        <v>78</v>
      </c>
      <c r="Y2331" s="12"/>
      <c r="Z2331" s="12" t="s">
        <v>180</v>
      </c>
      <c r="AA2331" s="12"/>
      <c r="AB2331" s="12"/>
      <c r="AC2331" s="12"/>
      <c r="AD2331" s="18"/>
      <c r="AE2331" s="17"/>
      <c r="AF2331" s="12" t="s">
        <v>181</v>
      </c>
      <c r="AG2331" s="12"/>
      <c r="AH2331" s="12"/>
      <c r="AI2331" s="12"/>
      <c r="AJ2331" s="12"/>
      <c r="AK2331" s="12" t="s">
        <v>81</v>
      </c>
    </row>
    <row r="2332" customFormat="false" ht="13.8" hidden="false" customHeight="false" outlineLevel="0" collapsed="false">
      <c r="A2332" s="10" t="s">
        <v>945</v>
      </c>
      <c r="B2332" s="12" t="s">
        <v>1269</v>
      </c>
      <c r="C2332" s="164" t="s">
        <v>59</v>
      </c>
      <c r="D2332" s="224" t="s">
        <v>1271</v>
      </c>
      <c r="E2332" s="28"/>
      <c r="F2332" s="28"/>
      <c r="G2332" s="28"/>
      <c r="I2332" s="28" t="n">
        <v>2.3</v>
      </c>
      <c r="J2332" s="28" t="n">
        <v>3.1</v>
      </c>
      <c r="K2332" s="28" t="n">
        <v>2.1</v>
      </c>
      <c r="L2332" s="28"/>
      <c r="M2332" s="28" t="n">
        <v>1.1</v>
      </c>
      <c r="N2332" s="28"/>
      <c r="O2332" s="28"/>
      <c r="P2332" s="28"/>
      <c r="Q2332" s="225"/>
      <c r="R2332" s="17"/>
      <c r="S2332" s="12"/>
      <c r="T2332" s="12"/>
      <c r="U2332" s="12"/>
      <c r="V2332" s="12" t="s">
        <v>180</v>
      </c>
      <c r="W2332" s="12" t="s">
        <v>78</v>
      </c>
      <c r="X2332" s="12" t="s">
        <v>78</v>
      </c>
      <c r="Y2332" s="12"/>
      <c r="Z2332" s="12" t="s">
        <v>180</v>
      </c>
      <c r="AA2332" s="12"/>
      <c r="AB2332" s="12"/>
      <c r="AC2332" s="12"/>
      <c r="AD2332" s="18"/>
      <c r="AE2332" s="17"/>
      <c r="AF2332" s="12" t="s">
        <v>181</v>
      </c>
      <c r="AG2332" s="12"/>
      <c r="AH2332" s="12"/>
      <c r="AI2332" s="12"/>
      <c r="AJ2332" s="12"/>
      <c r="AK2332" s="12" t="s">
        <v>81</v>
      </c>
    </row>
    <row r="2333" customFormat="false" ht="13.8" hidden="false" customHeight="false" outlineLevel="0" collapsed="false">
      <c r="A2333" s="10" t="s">
        <v>945</v>
      </c>
      <c r="B2333" s="12" t="s">
        <v>1269</v>
      </c>
      <c r="C2333" s="164" t="s">
        <v>59</v>
      </c>
      <c r="D2333" s="224" t="s">
        <v>1204</v>
      </c>
      <c r="E2333" s="173" t="n">
        <v>2</v>
      </c>
      <c r="F2333" s="173" t="n">
        <v>6</v>
      </c>
      <c r="G2333" s="173" t="n">
        <v>11</v>
      </c>
      <c r="H2333" s="173" t="n">
        <v>17</v>
      </c>
      <c r="I2333" s="173" t="n">
        <v>30</v>
      </c>
      <c r="J2333" s="173" t="n">
        <v>28</v>
      </c>
      <c r="K2333" s="28" t="n">
        <v>26</v>
      </c>
      <c r="L2333" s="28" t="n">
        <v>25</v>
      </c>
      <c r="M2333" s="28" t="n">
        <v>18</v>
      </c>
      <c r="N2333" s="28" t="n">
        <v>10</v>
      </c>
      <c r="O2333" s="28" t="n">
        <v>15</v>
      </c>
      <c r="P2333" s="28" t="n">
        <v>8</v>
      </c>
      <c r="Q2333" s="225" t="n">
        <v>4</v>
      </c>
      <c r="R2333" s="17" t="s">
        <v>40</v>
      </c>
      <c r="S2333" s="12" t="s">
        <v>40</v>
      </c>
      <c r="T2333" s="12" t="s">
        <v>40</v>
      </c>
      <c r="U2333" s="12" t="s">
        <v>40</v>
      </c>
      <c r="V2333" s="12" t="s">
        <v>40</v>
      </c>
      <c r="W2333" s="12" t="s">
        <v>40</v>
      </c>
      <c r="X2333" s="12" t="s">
        <v>40</v>
      </c>
      <c r="Y2333" s="12" t="s">
        <v>40</v>
      </c>
      <c r="Z2333" s="12" t="s">
        <v>40</v>
      </c>
      <c r="AA2333" s="12" t="s">
        <v>40</v>
      </c>
      <c r="AB2333" s="12" t="s">
        <v>40</v>
      </c>
      <c r="AC2333" s="12" t="s">
        <v>40</v>
      </c>
      <c r="AD2333" s="18" t="s">
        <v>40</v>
      </c>
      <c r="AE2333" s="17"/>
      <c r="AF2333" s="12" t="s">
        <v>343</v>
      </c>
      <c r="AG2333" s="12"/>
      <c r="AH2333" s="12"/>
      <c r="AI2333" s="12"/>
      <c r="AJ2333" s="12"/>
      <c r="AK2333" s="12"/>
    </row>
    <row r="2334" customFormat="false" ht="13.8" hidden="false" customHeight="false" outlineLevel="0" collapsed="false">
      <c r="A2334" s="10" t="s">
        <v>945</v>
      </c>
      <c r="B2334" s="12" t="s">
        <v>1269</v>
      </c>
      <c r="C2334" s="164" t="s">
        <v>59</v>
      </c>
      <c r="D2334" s="21" t="s">
        <v>1205</v>
      </c>
      <c r="E2334" s="173" t="n">
        <v>1.38183035714286</v>
      </c>
      <c r="F2334" s="173" t="n">
        <v>15</v>
      </c>
      <c r="G2334" s="173" t="n">
        <v>23</v>
      </c>
      <c r="H2334" s="173" t="n">
        <v>28</v>
      </c>
      <c r="I2334" s="173" t="n">
        <v>30</v>
      </c>
      <c r="J2334" s="173" t="n">
        <v>20</v>
      </c>
      <c r="K2334" s="28" t="n">
        <v>16</v>
      </c>
      <c r="L2334" s="28" t="n">
        <v>10</v>
      </c>
      <c r="M2334" s="28" t="n">
        <v>12</v>
      </c>
      <c r="N2334" s="28" t="n">
        <v>18</v>
      </c>
      <c r="O2334" s="28" t="n">
        <v>10</v>
      </c>
      <c r="P2334" s="28" t="n">
        <v>7</v>
      </c>
      <c r="Q2334" s="225" t="n">
        <v>2</v>
      </c>
      <c r="R2334" s="17" t="s">
        <v>40</v>
      </c>
      <c r="S2334" s="12" t="s">
        <v>40</v>
      </c>
      <c r="T2334" s="12" t="s">
        <v>40</v>
      </c>
      <c r="U2334" s="12" t="s">
        <v>40</v>
      </c>
      <c r="V2334" s="12" t="s">
        <v>40</v>
      </c>
      <c r="W2334" s="12" t="s">
        <v>40</v>
      </c>
      <c r="X2334" s="12" t="s">
        <v>40</v>
      </c>
      <c r="Y2334" s="12" t="s">
        <v>40</v>
      </c>
      <c r="Z2334" s="12" t="s">
        <v>40</v>
      </c>
      <c r="AA2334" s="12" t="s">
        <v>40</v>
      </c>
      <c r="AB2334" s="12" t="s">
        <v>40</v>
      </c>
      <c r="AC2334" s="12" t="s">
        <v>40</v>
      </c>
      <c r="AD2334" s="18" t="s">
        <v>40</v>
      </c>
      <c r="AE2334" s="17"/>
      <c r="AF2334" s="12" t="s">
        <v>343</v>
      </c>
      <c r="AG2334" s="12"/>
      <c r="AH2334" s="12"/>
      <c r="AI2334" s="12"/>
      <c r="AJ2334" s="12"/>
      <c r="AK2334" s="12" t="s">
        <v>65</v>
      </c>
    </row>
    <row r="2335" customFormat="false" ht="13.8" hidden="false" customHeight="false" outlineLevel="0" collapsed="false">
      <c r="A2335" s="10" t="s">
        <v>945</v>
      </c>
      <c r="B2335" s="12" t="s">
        <v>1269</v>
      </c>
      <c r="C2335" s="164" t="s">
        <v>59</v>
      </c>
      <c r="D2335" s="21" t="s">
        <v>1272</v>
      </c>
      <c r="E2335" s="173" t="n">
        <v>1.38183035714286</v>
      </c>
      <c r="F2335" s="173" t="n">
        <v>15</v>
      </c>
      <c r="G2335" s="173" t="n">
        <v>23</v>
      </c>
      <c r="H2335" s="28"/>
      <c r="I2335" s="28" t="n">
        <v>2.5</v>
      </c>
      <c r="J2335" s="28" t="n">
        <v>1</v>
      </c>
      <c r="K2335" s="28"/>
      <c r="L2335" s="28"/>
      <c r="M2335" s="28" t="n">
        <v>1</v>
      </c>
      <c r="N2335" s="28" t="n">
        <v>6</v>
      </c>
      <c r="O2335" s="28" t="n">
        <v>10</v>
      </c>
      <c r="P2335" s="28" t="n">
        <v>7</v>
      </c>
      <c r="Q2335" s="225" t="n">
        <v>2</v>
      </c>
      <c r="R2335" s="17" t="s">
        <v>40</v>
      </c>
      <c r="S2335" s="12" t="s">
        <v>40</v>
      </c>
      <c r="T2335" s="12" t="s">
        <v>40</v>
      </c>
      <c r="U2335" s="12"/>
      <c r="V2335" s="12" t="s">
        <v>180</v>
      </c>
      <c r="W2335" s="12" t="s">
        <v>78</v>
      </c>
      <c r="X2335" s="12"/>
      <c r="Y2335" s="12"/>
      <c r="Z2335" s="12" t="s">
        <v>78</v>
      </c>
      <c r="AA2335" s="12" t="s">
        <v>40</v>
      </c>
      <c r="AB2335" s="12" t="s">
        <v>40</v>
      </c>
      <c r="AC2335" s="12" t="s">
        <v>40</v>
      </c>
      <c r="AD2335" s="18" t="s">
        <v>40</v>
      </c>
      <c r="AE2335" s="17"/>
      <c r="AF2335" s="12" t="s">
        <v>343</v>
      </c>
      <c r="AG2335" s="12"/>
      <c r="AH2335" s="12"/>
      <c r="AI2335" s="12"/>
      <c r="AJ2335" s="12"/>
      <c r="AK2335" s="12" t="s">
        <v>65</v>
      </c>
    </row>
    <row r="2336" customFormat="false" ht="13.8" hidden="false" customHeight="false" outlineLevel="0" collapsed="false">
      <c r="A2336" s="10" t="s">
        <v>945</v>
      </c>
      <c r="B2336" s="12" t="s">
        <v>1269</v>
      </c>
      <c r="C2336" s="164" t="s">
        <v>59</v>
      </c>
      <c r="D2336" s="195" t="s">
        <v>1273</v>
      </c>
      <c r="E2336" s="153" t="n">
        <f aca="false">E2323</f>
        <v>0.345223214285714</v>
      </c>
      <c r="F2336" s="153" t="n">
        <f aca="false">F2323</f>
        <v>18.3243303571429</v>
      </c>
      <c r="G2336" s="153" t="n">
        <f aca="false">G2323</f>
        <v>29.3137946428571</v>
      </c>
      <c r="H2336" s="205"/>
      <c r="I2336" s="12"/>
      <c r="J2336" s="30" t="n">
        <v>3.90448363336288</v>
      </c>
      <c r="K2336" s="30" t="n">
        <v>3.25196428571429</v>
      </c>
      <c r="L2336" s="30" t="n">
        <v>0.605714285714286</v>
      </c>
      <c r="M2336" s="30" t="n">
        <v>0.0133928571428571</v>
      </c>
      <c r="N2336" s="30" t="n">
        <v>2.83160714285714</v>
      </c>
      <c r="O2336" s="30" t="n">
        <v>10.3271428571429</v>
      </c>
      <c r="P2336" s="30" t="n">
        <v>10.6255357142857</v>
      </c>
      <c r="Q2336" s="30" t="n">
        <v>5.06928571428571</v>
      </c>
      <c r="R2336" s="17" t="s">
        <v>40</v>
      </c>
      <c r="S2336" s="12" t="s">
        <v>40</v>
      </c>
      <c r="T2336" s="12" t="s">
        <v>40</v>
      </c>
      <c r="U2336" s="12"/>
      <c r="V2336" s="12"/>
      <c r="W2336" s="12" t="s">
        <v>41</v>
      </c>
      <c r="X2336" s="12" t="s">
        <v>40</v>
      </c>
      <c r="Y2336" s="12" t="s">
        <v>40</v>
      </c>
      <c r="Z2336" s="12" t="s">
        <v>40</v>
      </c>
      <c r="AA2336" s="12" t="s">
        <v>40</v>
      </c>
      <c r="AB2336" s="12" t="s">
        <v>40</v>
      </c>
      <c r="AC2336" s="12" t="s">
        <v>40</v>
      </c>
      <c r="AD2336" s="194" t="s">
        <v>40</v>
      </c>
      <c r="AE2336" s="165"/>
      <c r="AF2336" s="12"/>
      <c r="AG2336" s="12"/>
      <c r="AH2336" s="12"/>
      <c r="AI2336" s="12"/>
      <c r="AJ2336" s="12"/>
      <c r="AK2336" s="12" t="s">
        <v>65</v>
      </c>
    </row>
    <row r="2337" customFormat="false" ht="13.8" hidden="false" customHeight="false" outlineLevel="0" collapsed="false">
      <c r="A2337" s="10" t="s">
        <v>945</v>
      </c>
      <c r="B2337" s="12" t="s">
        <v>1269</v>
      </c>
      <c r="C2337" s="164" t="s">
        <v>59</v>
      </c>
      <c r="D2337" s="195" t="s">
        <v>1274</v>
      </c>
      <c r="E2337" s="153" t="n">
        <f aca="false">E2323</f>
        <v>0.345223214285714</v>
      </c>
      <c r="F2337" s="153" t="n">
        <f aca="false">F2323</f>
        <v>18.3243303571429</v>
      </c>
      <c r="G2337" s="153" t="n">
        <f aca="false">G2323</f>
        <v>29.3137946428571</v>
      </c>
      <c r="H2337" s="10"/>
      <c r="I2337" s="207" t="n">
        <f aca="false">I2327*0.9</f>
        <v>3.30668317697104</v>
      </c>
      <c r="J2337" s="207" t="n">
        <v>14.8051785714286</v>
      </c>
      <c r="K2337" s="207" t="n">
        <v>3.88785714285714</v>
      </c>
      <c r="L2337" s="207" t="n">
        <v>0.358928571428571</v>
      </c>
      <c r="M2337" s="207" t="n">
        <v>0.855714285714286</v>
      </c>
      <c r="N2337" s="207" t="n">
        <v>6.77339285714286</v>
      </c>
      <c r="O2337" s="207" t="n">
        <v>8.56</v>
      </c>
      <c r="P2337" s="207" t="n">
        <v>5.16392857142857</v>
      </c>
      <c r="Q2337" s="207" t="n">
        <v>4.97875</v>
      </c>
      <c r="R2337" s="70" t="s">
        <v>40</v>
      </c>
      <c r="S2337" s="10" t="s">
        <v>40</v>
      </c>
      <c r="T2337" s="10" t="s">
        <v>40</v>
      </c>
      <c r="U2337" s="10"/>
      <c r="V2337" s="10" t="s">
        <v>61</v>
      </c>
      <c r="W2337" s="10" t="s">
        <v>40</v>
      </c>
      <c r="X2337" s="10" t="s">
        <v>40</v>
      </c>
      <c r="Y2337" s="10" t="s">
        <v>40</v>
      </c>
      <c r="Z2337" s="10" t="s">
        <v>40</v>
      </c>
      <c r="AA2337" s="10" t="s">
        <v>40</v>
      </c>
      <c r="AB2337" s="10" t="s">
        <v>40</v>
      </c>
      <c r="AC2337" s="10" t="s">
        <v>40</v>
      </c>
      <c r="AD2337" s="160" t="s">
        <v>40</v>
      </c>
      <c r="AE2337" s="165"/>
      <c r="AF2337" s="12"/>
      <c r="AG2337" s="12"/>
      <c r="AH2337" s="12"/>
      <c r="AI2337" s="12"/>
      <c r="AJ2337" s="12"/>
      <c r="AK2337" s="12" t="s">
        <v>65</v>
      </c>
    </row>
    <row r="2338" customFormat="false" ht="13.8" hidden="false" customHeight="false" outlineLevel="0" collapsed="false">
      <c r="A2338" s="10" t="s">
        <v>945</v>
      </c>
      <c r="B2338" s="12" t="s">
        <v>1269</v>
      </c>
      <c r="C2338" s="164" t="s">
        <v>59</v>
      </c>
      <c r="D2338" s="195" t="s">
        <v>1275</v>
      </c>
      <c r="E2338" s="173" t="n">
        <v>1.38183035714286</v>
      </c>
      <c r="F2338" s="173" t="n">
        <v>15</v>
      </c>
      <c r="G2338" s="173" t="n">
        <v>23</v>
      </c>
      <c r="H2338" s="173" t="n">
        <v>28</v>
      </c>
      <c r="I2338" s="173" t="n">
        <v>30</v>
      </c>
      <c r="J2338" s="173" t="n">
        <v>20</v>
      </c>
      <c r="K2338" s="28"/>
      <c r="L2338" s="28"/>
      <c r="M2338" s="28"/>
      <c r="N2338" s="28" t="n">
        <v>1.8</v>
      </c>
      <c r="O2338" s="28"/>
      <c r="P2338" s="12"/>
      <c r="Q2338" s="18"/>
      <c r="R2338" s="17" t="s">
        <v>40</v>
      </c>
      <c r="S2338" s="12" t="s">
        <v>40</v>
      </c>
      <c r="T2338" s="12" t="s">
        <v>40</v>
      </c>
      <c r="U2338" s="12" t="s">
        <v>40</v>
      </c>
      <c r="V2338" s="12" t="s">
        <v>40</v>
      </c>
      <c r="W2338" s="12" t="s">
        <v>40</v>
      </c>
      <c r="X2338" s="10"/>
      <c r="Y2338" s="10"/>
      <c r="Z2338" s="10"/>
      <c r="AA2338" s="10" t="s">
        <v>61</v>
      </c>
      <c r="AB2338" s="10"/>
      <c r="AC2338" s="10"/>
      <c r="AD2338" s="226"/>
      <c r="AE2338" s="185"/>
      <c r="AF2338" s="12"/>
      <c r="AG2338" s="12"/>
      <c r="AH2338" s="12"/>
      <c r="AI2338" s="12"/>
      <c r="AJ2338" s="12"/>
      <c r="AK2338" s="12" t="s">
        <v>65</v>
      </c>
    </row>
    <row r="2339" customFormat="false" ht="13.8" hidden="false" customHeight="false" outlineLevel="0" collapsed="false">
      <c r="A2339" s="10" t="s">
        <v>945</v>
      </c>
      <c r="B2339" s="12" t="s">
        <v>1269</v>
      </c>
      <c r="C2339" s="164" t="s">
        <v>59</v>
      </c>
      <c r="D2339" s="195" t="s">
        <v>1276</v>
      </c>
      <c r="E2339" s="173" t="n">
        <v>1.38183035714286</v>
      </c>
      <c r="F2339" s="173" t="n">
        <v>15</v>
      </c>
      <c r="G2339" s="173" t="n">
        <v>23</v>
      </c>
      <c r="H2339" s="173" t="n">
        <v>28</v>
      </c>
      <c r="I2339" s="173" t="n">
        <v>30</v>
      </c>
      <c r="J2339" s="173" t="n">
        <v>20</v>
      </c>
      <c r="K2339" s="28"/>
      <c r="L2339" s="28"/>
      <c r="M2339" s="28"/>
      <c r="N2339" s="28"/>
      <c r="O2339" s="28" t="n">
        <v>2</v>
      </c>
      <c r="P2339" s="12"/>
      <c r="Q2339" s="18"/>
      <c r="R2339" s="17" t="s">
        <v>40</v>
      </c>
      <c r="S2339" s="12" t="s">
        <v>40</v>
      </c>
      <c r="T2339" s="12" t="s">
        <v>40</v>
      </c>
      <c r="U2339" s="12" t="s">
        <v>40</v>
      </c>
      <c r="V2339" s="12" t="s">
        <v>40</v>
      </c>
      <c r="W2339" s="12" t="s">
        <v>40</v>
      </c>
      <c r="X2339" s="10"/>
      <c r="Y2339" s="10"/>
      <c r="Z2339" s="10"/>
      <c r="AA2339" s="10"/>
      <c r="AB2339" s="10" t="s">
        <v>61</v>
      </c>
      <c r="AC2339" s="10"/>
      <c r="AD2339" s="226"/>
      <c r="AE2339" s="185"/>
      <c r="AF2339" s="12"/>
      <c r="AG2339" s="12"/>
      <c r="AH2339" s="12"/>
      <c r="AI2339" s="12"/>
      <c r="AJ2339" s="12"/>
      <c r="AK2339" s="12" t="s">
        <v>65</v>
      </c>
    </row>
    <row r="2340" customFormat="false" ht="13.8" hidden="false" customHeight="false" outlineLevel="0" collapsed="false">
      <c r="A2340" s="10" t="s">
        <v>945</v>
      </c>
      <c r="B2340" s="12" t="s">
        <v>1269</v>
      </c>
      <c r="C2340" s="220" t="s">
        <v>1207</v>
      </c>
      <c r="D2340" s="24" t="s">
        <v>1208</v>
      </c>
      <c r="E2340" s="28"/>
      <c r="F2340" s="28"/>
      <c r="G2340" s="28"/>
      <c r="H2340" s="28"/>
      <c r="I2340" s="28"/>
      <c r="J2340" s="28"/>
      <c r="K2340" s="28"/>
      <c r="L2340" s="129" t="n">
        <v>2</v>
      </c>
      <c r="M2340" s="129" t="n">
        <v>2</v>
      </c>
      <c r="N2340" s="129" t="n">
        <v>2.5</v>
      </c>
      <c r="O2340" s="129" t="n">
        <v>2.5</v>
      </c>
      <c r="P2340" s="28"/>
      <c r="Q2340" s="225"/>
      <c r="R2340" s="17"/>
      <c r="S2340" s="12"/>
      <c r="T2340" s="12"/>
      <c r="U2340" s="12"/>
      <c r="V2340" s="12"/>
      <c r="W2340" s="12"/>
      <c r="X2340" s="12"/>
      <c r="Y2340" s="12" t="s">
        <v>211</v>
      </c>
      <c r="Z2340" s="12" t="s">
        <v>211</v>
      </c>
      <c r="AA2340" s="12" t="s">
        <v>211</v>
      </c>
      <c r="AB2340" s="12" t="s">
        <v>211</v>
      </c>
      <c r="AC2340" s="12"/>
      <c r="AD2340" s="18"/>
      <c r="AE2340" s="17"/>
      <c r="AF2340" s="12"/>
      <c r="AG2340" s="12"/>
      <c r="AH2340" s="12"/>
      <c r="AI2340" s="12"/>
      <c r="AJ2340" s="12"/>
      <c r="AK2340" s="12"/>
    </row>
    <row r="2341" customFormat="false" ht="13.8" hidden="false" customHeight="false" outlineLevel="0" collapsed="false">
      <c r="A2341" s="10" t="s">
        <v>945</v>
      </c>
      <c r="B2341" s="12" t="s">
        <v>1269</v>
      </c>
      <c r="C2341" s="220" t="s">
        <v>1207</v>
      </c>
      <c r="D2341" s="24" t="s">
        <v>1209</v>
      </c>
      <c r="E2341" s="28"/>
      <c r="F2341" s="28"/>
      <c r="G2341" s="28"/>
      <c r="H2341" s="28"/>
      <c r="I2341" s="28"/>
      <c r="J2341" s="28" t="n">
        <v>0</v>
      </c>
      <c r="K2341" s="28" t="n">
        <v>65</v>
      </c>
      <c r="L2341" s="28" t="n">
        <v>65</v>
      </c>
      <c r="M2341" s="28" t="n">
        <v>65</v>
      </c>
      <c r="N2341" s="28" t="n">
        <v>65</v>
      </c>
      <c r="O2341" s="28"/>
      <c r="P2341" s="28"/>
      <c r="Q2341" s="225"/>
      <c r="R2341" s="17"/>
      <c r="S2341" s="12"/>
      <c r="T2341" s="12"/>
      <c r="U2341" s="12"/>
      <c r="V2341" s="12"/>
      <c r="W2341" s="12" t="s">
        <v>40</v>
      </c>
      <c r="X2341" s="12" t="s">
        <v>40</v>
      </c>
      <c r="Y2341" s="12" t="s">
        <v>40</v>
      </c>
      <c r="Z2341" s="12" t="s">
        <v>40</v>
      </c>
      <c r="AA2341" s="12" t="s">
        <v>40</v>
      </c>
      <c r="AB2341" s="12"/>
      <c r="AC2341" s="12"/>
      <c r="AD2341" s="18"/>
      <c r="AE2341" s="17"/>
      <c r="AF2341" s="12"/>
      <c r="AG2341" s="12"/>
      <c r="AH2341" s="12"/>
      <c r="AI2341" s="12"/>
      <c r="AJ2341" s="12"/>
      <c r="AK2341" s="4" t="s">
        <v>115</v>
      </c>
    </row>
    <row r="2342" customFormat="false" ht="13.8" hidden="false" customHeight="false" outlineLevel="0" collapsed="false">
      <c r="A2342" s="10" t="s">
        <v>945</v>
      </c>
      <c r="B2342" s="12" t="s">
        <v>1269</v>
      </c>
      <c r="C2342" s="220" t="s">
        <v>1207</v>
      </c>
      <c r="D2342" s="24" t="s">
        <v>1210</v>
      </c>
      <c r="E2342" s="174"/>
      <c r="F2342" s="174"/>
      <c r="G2342" s="174"/>
      <c r="H2342" s="174"/>
      <c r="I2342" s="174"/>
      <c r="J2342" s="129"/>
      <c r="K2342" s="129"/>
      <c r="L2342" s="129"/>
      <c r="M2342" s="129"/>
      <c r="N2342" s="175" t="n">
        <v>10</v>
      </c>
      <c r="O2342" s="174"/>
      <c r="P2342" s="174"/>
      <c r="Q2342" s="222"/>
      <c r="R2342" s="17"/>
      <c r="S2342" s="12"/>
      <c r="T2342" s="12"/>
      <c r="U2342" s="12"/>
      <c r="V2342" s="12"/>
      <c r="W2342" s="12"/>
      <c r="X2342" s="12"/>
      <c r="Y2342" s="12"/>
      <c r="Z2342" s="12"/>
      <c r="AA2342" s="12" t="s">
        <v>107</v>
      </c>
      <c r="AB2342" s="12"/>
      <c r="AC2342" s="12"/>
      <c r="AD2342" s="18"/>
      <c r="AE2342" s="17"/>
      <c r="AF2342" s="12" t="s">
        <v>305</v>
      </c>
      <c r="AG2342" s="12"/>
      <c r="AH2342" s="12"/>
      <c r="AI2342" s="12"/>
      <c r="AJ2342" s="12"/>
      <c r="AK2342" s="12"/>
    </row>
    <row r="2343" customFormat="false" ht="13.8" hidden="false" customHeight="false" outlineLevel="0" collapsed="false">
      <c r="A2343" s="10" t="s">
        <v>945</v>
      </c>
      <c r="B2343" s="12" t="s">
        <v>1269</v>
      </c>
      <c r="C2343" s="164" t="s">
        <v>59</v>
      </c>
      <c r="D2343" s="227" t="s">
        <v>1239</v>
      </c>
      <c r="E2343" s="12"/>
      <c r="F2343" s="12"/>
      <c r="G2343" s="12"/>
      <c r="H2343" s="28" t="n">
        <v>3.3</v>
      </c>
      <c r="I2343" s="28"/>
      <c r="J2343" s="28" t="n">
        <v>4.5</v>
      </c>
      <c r="K2343" s="28" t="n">
        <v>0</v>
      </c>
      <c r="L2343" s="28" t="n">
        <v>0</v>
      </c>
      <c r="M2343" s="28" t="n">
        <v>8</v>
      </c>
      <c r="N2343" s="28" t="n">
        <v>12</v>
      </c>
      <c r="O2343" s="28" t="n">
        <v>8</v>
      </c>
      <c r="P2343" s="28" t="n">
        <v>20</v>
      </c>
      <c r="Q2343" s="177" t="n">
        <v>6</v>
      </c>
      <c r="R2343" s="70"/>
      <c r="S2343" s="12"/>
      <c r="T2343" s="12"/>
      <c r="U2343" s="12" t="s">
        <v>61</v>
      </c>
      <c r="V2343" s="12"/>
      <c r="W2343" s="12" t="s">
        <v>41</v>
      </c>
      <c r="X2343" s="12"/>
      <c r="Y2343" s="12" t="s">
        <v>40</v>
      </c>
      <c r="Z2343" s="12" t="s">
        <v>40</v>
      </c>
      <c r="AA2343" s="12" t="s">
        <v>40</v>
      </c>
      <c r="AB2343" s="12" t="s">
        <v>40</v>
      </c>
      <c r="AC2343" s="12" t="s">
        <v>40</v>
      </c>
      <c r="AD2343" s="194" t="s">
        <v>40</v>
      </c>
      <c r="AE2343" s="165"/>
      <c r="AF2343" s="12"/>
      <c r="AG2343" s="12"/>
      <c r="AH2343" s="12"/>
      <c r="AI2343" s="12"/>
      <c r="AJ2343" s="12"/>
      <c r="AK2343" s="12" t="s">
        <v>81</v>
      </c>
    </row>
    <row r="2344" customFormat="false" ht="13.8" hidden="false" customHeight="false" outlineLevel="0" collapsed="false">
      <c r="A2344" s="10" t="s">
        <v>945</v>
      </c>
      <c r="B2344" s="12" t="s">
        <v>1269</v>
      </c>
      <c r="C2344" s="164" t="s">
        <v>59</v>
      </c>
      <c r="D2344" s="227" t="s">
        <v>1240</v>
      </c>
      <c r="E2344" s="12"/>
      <c r="F2344" s="12"/>
      <c r="G2344" s="12"/>
      <c r="H2344" s="28" t="n">
        <v>3.3</v>
      </c>
      <c r="I2344" s="28"/>
      <c r="J2344" s="28" t="n">
        <v>4.5</v>
      </c>
      <c r="K2344" s="28"/>
      <c r="L2344" s="28"/>
      <c r="M2344" s="28"/>
      <c r="N2344" s="28"/>
      <c r="O2344" s="28"/>
      <c r="P2344" s="28" t="n">
        <v>1</v>
      </c>
      <c r="Q2344" s="177"/>
      <c r="R2344" s="70"/>
      <c r="S2344" s="12"/>
      <c r="T2344" s="12"/>
      <c r="U2344" s="12" t="s">
        <v>61</v>
      </c>
      <c r="V2344" s="12"/>
      <c r="W2344" s="12" t="s">
        <v>41</v>
      </c>
      <c r="X2344" s="12"/>
      <c r="Y2344" s="12"/>
      <c r="Z2344" s="12"/>
      <c r="AA2344" s="12"/>
      <c r="AB2344" s="12"/>
      <c r="AC2344" s="12" t="s">
        <v>61</v>
      </c>
      <c r="AD2344" s="194"/>
      <c r="AE2344" s="165"/>
      <c r="AF2344" s="12"/>
      <c r="AG2344" s="12"/>
      <c r="AH2344" s="12"/>
      <c r="AI2344" s="12"/>
      <c r="AJ2344" s="12"/>
      <c r="AK2344" s="12" t="s">
        <v>81</v>
      </c>
    </row>
    <row r="2345" customFormat="false" ht="13.8" hidden="false" customHeight="false" outlineLevel="0" collapsed="false">
      <c r="A2345" s="10" t="s">
        <v>945</v>
      </c>
      <c r="B2345" s="12" t="s">
        <v>1269</v>
      </c>
      <c r="C2345" s="164" t="s">
        <v>59</v>
      </c>
      <c r="D2345" s="227" t="s">
        <v>1241</v>
      </c>
      <c r="E2345" s="114"/>
      <c r="F2345" s="114"/>
      <c r="G2345" s="114"/>
      <c r="H2345" s="114" t="n">
        <v>3.3</v>
      </c>
      <c r="I2345" s="228" t="n">
        <v>65</v>
      </c>
      <c r="J2345" s="228" t="n">
        <v>60</v>
      </c>
      <c r="K2345" s="228" t="n">
        <v>0</v>
      </c>
      <c r="L2345" s="228" t="n">
        <v>0.0292857142857143</v>
      </c>
      <c r="M2345" s="28" t="n">
        <v>8</v>
      </c>
      <c r="N2345" s="28" t="n">
        <v>12</v>
      </c>
      <c r="O2345" s="28" t="n">
        <v>8</v>
      </c>
      <c r="P2345" s="28" t="n">
        <v>20</v>
      </c>
      <c r="Q2345" s="177" t="n">
        <v>6</v>
      </c>
      <c r="R2345" s="17"/>
      <c r="S2345" s="12"/>
      <c r="T2345" s="12"/>
      <c r="U2345" s="12" t="s">
        <v>61</v>
      </c>
      <c r="V2345" s="12" t="s">
        <v>40</v>
      </c>
      <c r="W2345" s="12" t="s">
        <v>40</v>
      </c>
      <c r="X2345" s="12" t="s">
        <v>40</v>
      </c>
      <c r="Y2345" s="12" t="s">
        <v>40</v>
      </c>
      <c r="Z2345" s="12" t="s">
        <v>40</v>
      </c>
      <c r="AA2345" s="12" t="s">
        <v>40</v>
      </c>
      <c r="AB2345" s="12" t="s">
        <v>40</v>
      </c>
      <c r="AC2345" s="12" t="s">
        <v>40</v>
      </c>
      <c r="AD2345" s="194" t="s">
        <v>40</v>
      </c>
      <c r="AE2345" s="165"/>
      <c r="AF2345" s="12"/>
      <c r="AG2345" s="12"/>
      <c r="AH2345" s="12"/>
      <c r="AI2345" s="12"/>
      <c r="AJ2345" s="12"/>
      <c r="AK2345" s="12" t="s">
        <v>65</v>
      </c>
    </row>
    <row r="2346" customFormat="false" ht="13.8" hidden="false" customHeight="false" outlineLevel="0" collapsed="false">
      <c r="A2346" s="10" t="s">
        <v>945</v>
      </c>
      <c r="B2346" s="12" t="s">
        <v>1269</v>
      </c>
      <c r="C2346" s="220" t="s">
        <v>1207</v>
      </c>
      <c r="D2346" s="24" t="s">
        <v>1213</v>
      </c>
      <c r="E2346" s="28"/>
      <c r="F2346" s="28"/>
      <c r="G2346" s="28"/>
      <c r="H2346" s="129"/>
      <c r="I2346" s="129"/>
      <c r="J2346" s="129"/>
      <c r="K2346" s="129"/>
      <c r="L2346" s="129"/>
      <c r="M2346" s="129"/>
      <c r="N2346" s="129"/>
      <c r="O2346" s="175" t="n">
        <v>9</v>
      </c>
      <c r="P2346" s="28"/>
      <c r="Q2346" s="225"/>
      <c r="R2346" s="17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 t="s">
        <v>211</v>
      </c>
      <c r="AC2346" s="12"/>
      <c r="AD2346" s="18"/>
      <c r="AE2346" s="17"/>
      <c r="AF2346" s="12" t="s">
        <v>212</v>
      </c>
      <c r="AG2346" s="12"/>
      <c r="AH2346" s="12"/>
      <c r="AI2346" s="12"/>
      <c r="AJ2346" s="172"/>
      <c r="AK2346" s="12"/>
    </row>
    <row r="2347" customFormat="false" ht="13.8" hidden="false" customHeight="false" outlineLevel="0" collapsed="false">
      <c r="A2347" s="10" t="s">
        <v>945</v>
      </c>
      <c r="B2347" s="12" t="s">
        <v>1269</v>
      </c>
      <c r="C2347" s="12" t="s">
        <v>99</v>
      </c>
      <c r="D2347" s="24" t="s">
        <v>1216</v>
      </c>
      <c r="E2347" s="174"/>
      <c r="F2347" s="174"/>
      <c r="G2347" s="174"/>
      <c r="H2347" s="174"/>
      <c r="I2347" s="129"/>
      <c r="J2347" s="129"/>
      <c r="K2347" s="129"/>
      <c r="L2347" s="129"/>
      <c r="M2347" s="129"/>
      <c r="N2347" s="229" t="n">
        <f aca="false">5.4*N2330</f>
        <v>43.2</v>
      </c>
      <c r="O2347" s="174"/>
      <c r="P2347" s="174"/>
      <c r="Q2347" s="222"/>
      <c r="R2347" s="17"/>
      <c r="S2347" s="12"/>
      <c r="T2347" s="12"/>
      <c r="U2347" s="12"/>
      <c r="V2347" s="12"/>
      <c r="W2347" s="12"/>
      <c r="X2347" s="12"/>
      <c r="Y2347" s="12"/>
      <c r="Z2347" s="12"/>
      <c r="AA2347" s="12" t="s">
        <v>101</v>
      </c>
      <c r="AB2347" s="12"/>
      <c r="AC2347" s="12"/>
      <c r="AD2347" s="18"/>
      <c r="AE2347" s="17"/>
      <c r="AF2347" s="12" t="s">
        <v>200</v>
      </c>
      <c r="AG2347" s="12"/>
      <c r="AH2347" s="12"/>
      <c r="AI2347" s="12"/>
      <c r="AJ2347" s="12"/>
      <c r="AK2347" s="12"/>
    </row>
    <row r="2348" customFormat="false" ht="13.8" hidden="false" customHeight="false" outlineLevel="0" collapsed="false">
      <c r="A2348" s="10" t="s">
        <v>945</v>
      </c>
      <c r="B2348" s="12" t="s">
        <v>1269</v>
      </c>
      <c r="C2348" s="220" t="s">
        <v>213</v>
      </c>
      <c r="D2348" s="178" t="s">
        <v>1217</v>
      </c>
      <c r="E2348" s="12"/>
      <c r="F2348" s="12"/>
      <c r="G2348" s="12"/>
      <c r="H2348" s="12"/>
      <c r="I2348" s="12"/>
      <c r="J2348" s="12"/>
      <c r="K2348" s="12"/>
      <c r="L2348" s="12"/>
      <c r="M2348" s="12" t="n">
        <v>4</v>
      </c>
      <c r="N2348" s="12"/>
      <c r="O2348" s="12"/>
      <c r="P2348" s="12"/>
      <c r="Q2348" s="18"/>
      <c r="R2348" s="17"/>
      <c r="S2348" s="12"/>
      <c r="T2348" s="12"/>
      <c r="U2348" s="12"/>
      <c r="V2348" s="12"/>
      <c r="W2348" s="12"/>
      <c r="X2348" s="12"/>
      <c r="Y2348" s="12"/>
      <c r="Z2348" s="12" t="s">
        <v>211</v>
      </c>
      <c r="AA2348" s="12"/>
      <c r="AB2348" s="12"/>
      <c r="AC2348" s="12"/>
      <c r="AD2348" s="18"/>
      <c r="AE2348" s="17"/>
      <c r="AF2348" s="12" t="s">
        <v>314</v>
      </c>
      <c r="AG2348" s="12"/>
      <c r="AH2348" s="12"/>
      <c r="AI2348" s="12"/>
      <c r="AJ2348" s="12"/>
      <c r="AK2348" s="12"/>
    </row>
    <row r="2349" customFormat="false" ht="13.8" hidden="false" customHeight="false" outlineLevel="0" collapsed="false">
      <c r="A2349" s="10" t="s">
        <v>945</v>
      </c>
      <c r="B2349" s="12" t="s">
        <v>1269</v>
      </c>
      <c r="C2349" s="220" t="s">
        <v>213</v>
      </c>
      <c r="D2349" s="178" t="s">
        <v>1218</v>
      </c>
      <c r="E2349" s="12"/>
      <c r="F2349" s="12"/>
      <c r="G2349" s="12"/>
      <c r="H2349" s="12"/>
      <c r="I2349" s="12"/>
      <c r="J2349" s="12"/>
      <c r="K2349" s="12" t="n">
        <v>32</v>
      </c>
      <c r="L2349" s="12" t="n">
        <v>48</v>
      </c>
      <c r="M2349" s="12" t="n">
        <v>48</v>
      </c>
      <c r="N2349" s="12" t="n">
        <v>32</v>
      </c>
      <c r="O2349" s="12"/>
      <c r="P2349" s="12"/>
      <c r="Q2349" s="18"/>
      <c r="R2349" s="17"/>
      <c r="S2349" s="12"/>
      <c r="T2349" s="12"/>
      <c r="U2349" s="12"/>
      <c r="V2349" s="12"/>
      <c r="W2349" s="12" t="s">
        <v>40</v>
      </c>
      <c r="X2349" s="12" t="s">
        <v>40</v>
      </c>
      <c r="Y2349" s="12" t="s">
        <v>40</v>
      </c>
      <c r="Z2349" s="12" t="s">
        <v>40</v>
      </c>
      <c r="AA2349" s="12" t="s">
        <v>40</v>
      </c>
      <c r="AB2349" s="12"/>
      <c r="AC2349" s="12"/>
      <c r="AD2349" s="18"/>
      <c r="AE2349" s="17"/>
      <c r="AF2349" s="12" t="s">
        <v>221</v>
      </c>
      <c r="AG2349" s="12"/>
      <c r="AH2349" s="12"/>
      <c r="AI2349" s="12"/>
      <c r="AJ2349" s="12"/>
      <c r="AK2349" s="12" t="s">
        <v>222</v>
      </c>
    </row>
    <row r="2350" customFormat="false" ht="13.8" hidden="false" customHeight="false" outlineLevel="0" collapsed="false">
      <c r="A2350" s="10" t="s">
        <v>945</v>
      </c>
      <c r="B2350" s="12" t="s">
        <v>1269</v>
      </c>
      <c r="C2350" s="220" t="s">
        <v>1207</v>
      </c>
      <c r="D2350" s="178" t="s">
        <v>1219</v>
      </c>
      <c r="E2350" s="12"/>
      <c r="F2350" s="12"/>
      <c r="G2350" s="12"/>
      <c r="H2350" s="12"/>
      <c r="I2350" s="12"/>
      <c r="J2350" s="12"/>
      <c r="K2350" s="12"/>
      <c r="L2350" s="12"/>
      <c r="M2350" s="12" t="n">
        <v>3.5</v>
      </c>
      <c r="N2350" s="12"/>
      <c r="O2350" s="12"/>
      <c r="P2350" s="12"/>
      <c r="Q2350" s="18"/>
      <c r="R2350" s="17"/>
      <c r="S2350" s="12"/>
      <c r="T2350" s="12"/>
      <c r="U2350" s="12"/>
      <c r="V2350" s="12"/>
      <c r="W2350" s="12"/>
      <c r="X2350" s="12"/>
      <c r="Y2350" s="12"/>
      <c r="Z2350" s="12" t="s">
        <v>41</v>
      </c>
      <c r="AA2350" s="12"/>
      <c r="AB2350" s="12"/>
      <c r="AC2350" s="12"/>
      <c r="AD2350" s="18"/>
      <c r="AE2350" s="17"/>
      <c r="AF2350" s="12" t="s">
        <v>237</v>
      </c>
      <c r="AG2350" s="12"/>
      <c r="AH2350" s="12"/>
      <c r="AI2350" s="12"/>
      <c r="AJ2350" s="12"/>
      <c r="AK2350" s="12" t="s">
        <v>115</v>
      </c>
    </row>
    <row r="2351" customFormat="false" ht="13.8" hidden="false" customHeight="false" outlineLevel="0" collapsed="false">
      <c r="A2351" s="10" t="s">
        <v>945</v>
      </c>
      <c r="B2351" s="12" t="s">
        <v>1269</v>
      </c>
      <c r="C2351" s="220" t="s">
        <v>1207</v>
      </c>
      <c r="D2351" s="178" t="s">
        <v>1220</v>
      </c>
      <c r="E2351" s="12"/>
      <c r="F2351" s="12"/>
      <c r="G2351" s="12"/>
      <c r="H2351" s="12"/>
      <c r="I2351" s="12"/>
      <c r="J2351" s="12" t="n">
        <v>28</v>
      </c>
      <c r="K2351" s="12" t="n">
        <v>42</v>
      </c>
      <c r="L2351" s="12" t="n">
        <v>42</v>
      </c>
      <c r="M2351" s="12" t="n">
        <v>28</v>
      </c>
      <c r="N2351" s="12"/>
      <c r="O2351" s="12"/>
      <c r="P2351" s="12"/>
      <c r="Q2351" s="18"/>
      <c r="R2351" s="17" t="s">
        <v>40</v>
      </c>
      <c r="S2351" s="12" t="s">
        <v>40</v>
      </c>
      <c r="T2351" s="12" t="s">
        <v>40</v>
      </c>
      <c r="U2351" s="12" t="s">
        <v>40</v>
      </c>
      <c r="V2351" s="12" t="s">
        <v>40</v>
      </c>
      <c r="W2351" s="12" t="s">
        <v>40</v>
      </c>
      <c r="X2351" s="12" t="s">
        <v>40</v>
      </c>
      <c r="Y2351" s="12" t="s">
        <v>40</v>
      </c>
      <c r="Z2351" s="12" t="s">
        <v>40</v>
      </c>
      <c r="AA2351" s="12" t="s">
        <v>40</v>
      </c>
      <c r="AB2351" s="12" t="s">
        <v>40</v>
      </c>
      <c r="AC2351" s="12" t="s">
        <v>40</v>
      </c>
      <c r="AD2351" s="18" t="s">
        <v>40</v>
      </c>
      <c r="AE2351" s="17"/>
      <c r="AF2351" s="12" t="s">
        <v>238</v>
      </c>
      <c r="AG2351" s="12"/>
      <c r="AH2351" s="12"/>
      <c r="AI2351" s="12"/>
      <c r="AJ2351" s="12"/>
      <c r="AK2351" s="12" t="s">
        <v>115</v>
      </c>
    </row>
    <row r="2352" customFormat="false" ht="13.8" hidden="false" customHeight="false" outlineLevel="0" collapsed="false">
      <c r="A2352" s="10" t="s">
        <v>945</v>
      </c>
      <c r="B2352" s="12" t="s">
        <v>1269</v>
      </c>
      <c r="C2352" s="220" t="s">
        <v>1207</v>
      </c>
      <c r="D2352" s="32" t="s">
        <v>659</v>
      </c>
      <c r="E2352" s="12"/>
      <c r="F2352" s="12"/>
      <c r="G2352" s="23"/>
      <c r="H2352" s="23"/>
      <c r="I2352" s="129" t="n">
        <v>5</v>
      </c>
      <c r="J2352" s="12"/>
      <c r="K2352" s="28" t="n">
        <f aca="false">40</f>
        <v>40</v>
      </c>
      <c r="L2352" s="28" t="n">
        <f aca="false">50</f>
        <v>50</v>
      </c>
      <c r="M2352" s="28" t="n">
        <f aca="false">30</f>
        <v>30</v>
      </c>
      <c r="N2352" s="28" t="n">
        <f aca="false">20</f>
        <v>20</v>
      </c>
      <c r="O2352" s="12"/>
      <c r="P2352" s="12"/>
      <c r="Q2352" s="18"/>
      <c r="R2352" s="230"/>
      <c r="S2352" s="15"/>
      <c r="T2352" s="15"/>
      <c r="U2352" s="15"/>
      <c r="V2352" s="15" t="s">
        <v>61</v>
      </c>
      <c r="W2352" s="15"/>
      <c r="X2352" s="15" t="s">
        <v>40</v>
      </c>
      <c r="Y2352" s="15" t="s">
        <v>40</v>
      </c>
      <c r="Z2352" s="15" t="s">
        <v>40</v>
      </c>
      <c r="AA2352" s="15" t="s">
        <v>40</v>
      </c>
      <c r="AB2352" s="15"/>
      <c r="AC2352" s="15"/>
      <c r="AD2352" s="16"/>
      <c r="AE2352" s="17"/>
      <c r="AF2352" s="12"/>
      <c r="AG2352" s="12"/>
      <c r="AH2352" s="12"/>
      <c r="AI2352" s="12"/>
      <c r="AJ2352" s="12"/>
      <c r="AK2352" s="12" t="s">
        <v>115</v>
      </c>
    </row>
    <row r="2353" customFormat="false" ht="13.8" hidden="false" customHeight="false" outlineLevel="0" collapsed="false">
      <c r="A2353" s="10" t="s">
        <v>945</v>
      </c>
      <c r="B2353" s="12" t="s">
        <v>1269</v>
      </c>
      <c r="C2353" s="220" t="s">
        <v>1207</v>
      </c>
      <c r="D2353" s="231" t="s">
        <v>1211</v>
      </c>
      <c r="E2353" s="129"/>
      <c r="F2353" s="129"/>
      <c r="G2353" s="129"/>
      <c r="H2353" s="129"/>
      <c r="I2353" s="129"/>
      <c r="J2353" s="175" t="n">
        <v>8</v>
      </c>
      <c r="K2353" s="174"/>
      <c r="L2353" s="174"/>
      <c r="M2353" s="174"/>
      <c r="N2353" s="174"/>
      <c r="O2353" s="129"/>
      <c r="P2353" s="129"/>
      <c r="Q2353" s="232"/>
      <c r="R2353" s="17"/>
      <c r="S2353" s="12"/>
      <c r="T2353" s="12"/>
      <c r="U2353" s="12"/>
      <c r="V2353" s="12"/>
      <c r="W2353" s="12" t="s">
        <v>180</v>
      </c>
      <c r="X2353" s="12"/>
      <c r="Y2353" s="12"/>
      <c r="Z2353" s="12"/>
      <c r="AA2353" s="12"/>
      <c r="AB2353" s="12"/>
      <c r="AC2353" s="12"/>
      <c r="AD2353" s="18"/>
      <c r="AE2353" s="17"/>
      <c r="AF2353" s="12" t="s">
        <v>310</v>
      </c>
      <c r="AG2353" s="12"/>
      <c r="AH2353" s="12"/>
      <c r="AI2353" s="12"/>
      <c r="AJ2353" s="172"/>
      <c r="AK2353" s="12"/>
    </row>
    <row r="2354" customFormat="false" ht="13.8" hidden="false" customHeight="false" outlineLevel="0" collapsed="false">
      <c r="A2354" s="10" t="s">
        <v>945</v>
      </c>
      <c r="B2354" s="12" t="s">
        <v>1269</v>
      </c>
      <c r="C2354" s="220" t="s">
        <v>1207</v>
      </c>
      <c r="D2354" s="231" t="s">
        <v>1212</v>
      </c>
      <c r="E2354" s="129"/>
      <c r="F2354" s="129"/>
      <c r="G2354" s="129"/>
      <c r="H2354" s="129"/>
      <c r="I2354" s="129"/>
      <c r="J2354" s="175" t="n">
        <v>6</v>
      </c>
      <c r="K2354" s="174"/>
      <c r="L2354" s="174"/>
      <c r="M2354" s="174"/>
      <c r="N2354" s="174"/>
      <c r="O2354" s="129"/>
      <c r="P2354" s="129"/>
      <c r="Q2354" s="232"/>
      <c r="R2354" s="17"/>
      <c r="S2354" s="12"/>
      <c r="T2354" s="12"/>
      <c r="U2354" s="12"/>
      <c r="V2354" s="12"/>
      <c r="W2354" s="12" t="s">
        <v>180</v>
      </c>
      <c r="X2354" s="12"/>
      <c r="Y2354" s="12"/>
      <c r="Z2354" s="12"/>
      <c r="AA2354" s="12"/>
      <c r="AB2354" s="12"/>
      <c r="AC2354" s="12"/>
      <c r="AD2354" s="18"/>
      <c r="AE2354" s="17"/>
      <c r="AF2354" s="12" t="s">
        <v>310</v>
      </c>
      <c r="AG2354" s="12"/>
      <c r="AH2354" s="12"/>
      <c r="AI2354" s="12"/>
      <c r="AJ2354" s="172"/>
      <c r="AK2354" s="12"/>
    </row>
    <row r="2355" customFormat="false" ht="13.8" hidden="false" customHeight="false" outlineLevel="0" collapsed="false">
      <c r="A2355" s="10" t="s">
        <v>945</v>
      </c>
      <c r="B2355" s="12" t="s">
        <v>1269</v>
      </c>
      <c r="C2355" s="220" t="s">
        <v>1207</v>
      </c>
      <c r="D2355" s="209" t="s">
        <v>1253</v>
      </c>
      <c r="E2355" s="129"/>
      <c r="F2355" s="129"/>
      <c r="G2355" s="129"/>
      <c r="H2355" s="129"/>
      <c r="I2355" s="129"/>
      <c r="J2355" s="34" t="n">
        <v>6</v>
      </c>
      <c r="K2355" s="174"/>
      <c r="L2355" s="174"/>
      <c r="M2355" s="174"/>
      <c r="N2355" s="153" t="n">
        <v>8.79321428571429</v>
      </c>
      <c r="O2355" s="212" t="n">
        <v>5.01080357142857</v>
      </c>
      <c r="P2355" s="212" t="n">
        <v>17.971875</v>
      </c>
      <c r="Q2355" s="213" t="n">
        <v>6.13919642857143</v>
      </c>
      <c r="R2355" s="17"/>
      <c r="S2355" s="12"/>
      <c r="T2355" s="12"/>
      <c r="U2355" s="12"/>
      <c r="V2355" s="12"/>
      <c r="W2355" s="12" t="s">
        <v>180</v>
      </c>
      <c r="X2355" s="12"/>
      <c r="Y2355" s="12"/>
      <c r="Z2355" s="12"/>
      <c r="AA2355" s="153" t="s">
        <v>40</v>
      </c>
      <c r="AB2355" s="212" t="s">
        <v>40</v>
      </c>
      <c r="AC2355" s="212" t="s">
        <v>40</v>
      </c>
      <c r="AD2355" s="213" t="s">
        <v>40</v>
      </c>
      <c r="AE2355" s="165"/>
      <c r="AF2355" s="12"/>
      <c r="AG2355" s="12"/>
      <c r="AH2355" s="12"/>
      <c r="AI2355" s="12"/>
      <c r="AJ2355" s="12"/>
      <c r="AK2355" s="12" t="s">
        <v>65</v>
      </c>
    </row>
    <row r="2356" customFormat="false" ht="13.8" hidden="false" customHeight="false" outlineLevel="0" collapsed="false">
      <c r="A2356" s="10" t="s">
        <v>945</v>
      </c>
      <c r="B2356" s="12" t="s">
        <v>1278</v>
      </c>
      <c r="C2356" s="164" t="s">
        <v>59</v>
      </c>
      <c r="D2356" s="164" t="s">
        <v>1279</v>
      </c>
      <c r="E2356" s="153" t="n">
        <v>0.511175595238095</v>
      </c>
      <c r="F2356" s="153" t="n">
        <v>14.2015004802413</v>
      </c>
      <c r="G2356" s="153" t="n">
        <v>21.6933393312356</v>
      </c>
      <c r="H2356" s="153" t="n">
        <v>15.3493544908839</v>
      </c>
      <c r="I2356" s="153" t="n">
        <v>20.5024434922838</v>
      </c>
      <c r="J2356" s="153" t="n">
        <v>23.1686700758055</v>
      </c>
      <c r="K2356" s="153" t="n">
        <v>7.14528273809524</v>
      </c>
      <c r="L2356" s="153" t="n">
        <v>1.81409921899068</v>
      </c>
      <c r="M2356" s="153" t="n">
        <v>2.75980495280741</v>
      </c>
      <c r="N2356" s="153" t="n">
        <v>4.69419642857143</v>
      </c>
      <c r="O2356" s="153" t="n">
        <v>14.2603930796592</v>
      </c>
      <c r="P2356" s="153" t="n">
        <v>7.43237701033395</v>
      </c>
      <c r="Q2356" s="233" t="n">
        <v>4.61127461190767</v>
      </c>
      <c r="R2356" s="142" t="s">
        <v>40</v>
      </c>
      <c r="S2356" s="156" t="s">
        <v>40</v>
      </c>
      <c r="T2356" s="156" t="s">
        <v>40</v>
      </c>
      <c r="U2356" s="156" t="s">
        <v>40</v>
      </c>
      <c r="V2356" s="156" t="s">
        <v>40</v>
      </c>
      <c r="W2356" s="156" t="s">
        <v>40</v>
      </c>
      <c r="X2356" s="156" t="s">
        <v>40</v>
      </c>
      <c r="Y2356" s="156" t="s">
        <v>40</v>
      </c>
      <c r="Z2356" s="156" t="s">
        <v>40</v>
      </c>
      <c r="AA2356" s="156" t="s">
        <v>40</v>
      </c>
      <c r="AB2356" s="156" t="s">
        <v>40</v>
      </c>
      <c r="AC2356" s="156" t="s">
        <v>40</v>
      </c>
      <c r="AD2356" s="143" t="s">
        <v>40</v>
      </c>
      <c r="AE2356" s="157"/>
      <c r="AF2356" s="138"/>
      <c r="AG2356" s="138"/>
      <c r="AH2356" s="138"/>
      <c r="AI2356" s="138"/>
      <c r="AJ2356" s="138"/>
      <c r="AK2356" s="12" t="s">
        <v>65</v>
      </c>
    </row>
    <row r="2357" customFormat="false" ht="13.8" hidden="false" customHeight="false" outlineLevel="0" collapsed="false">
      <c r="A2357" s="10" t="s">
        <v>945</v>
      </c>
      <c r="B2357" s="12" t="s">
        <v>1278</v>
      </c>
      <c r="C2357" s="164" t="s">
        <v>59</v>
      </c>
      <c r="D2357" s="164" t="s">
        <v>1265</v>
      </c>
      <c r="E2357" s="153" t="n">
        <v>0</v>
      </c>
      <c r="F2357" s="153" t="n">
        <v>0</v>
      </c>
      <c r="G2357" s="153" t="n">
        <v>0</v>
      </c>
      <c r="H2357" s="153" t="n">
        <v>2.14362356647143</v>
      </c>
      <c r="I2357" s="153" t="n">
        <v>20.2539058502252</v>
      </c>
      <c r="J2357" s="153" t="n">
        <v>23.4244537891971</v>
      </c>
      <c r="K2357" s="153" t="n">
        <v>6.24535714285714</v>
      </c>
      <c r="L2357" s="153" t="n">
        <v>4.1329895096419</v>
      </c>
      <c r="M2357" s="153" t="n">
        <v>2.96849959913009</v>
      </c>
      <c r="N2357" s="153" t="n">
        <v>3.91</v>
      </c>
      <c r="O2357" s="153" t="n">
        <v>14.8503563438841</v>
      </c>
      <c r="P2357" s="153" t="n">
        <v>11.6345464619803</v>
      </c>
      <c r="Q2357" s="233" t="n">
        <v>5.15927280410948</v>
      </c>
      <c r="R2357" s="148"/>
      <c r="S2357" s="149"/>
      <c r="T2357" s="149"/>
      <c r="U2357" s="156" t="s">
        <v>61</v>
      </c>
      <c r="V2357" s="156" t="s">
        <v>40</v>
      </c>
      <c r="W2357" s="156" t="s">
        <v>40</v>
      </c>
      <c r="X2357" s="156" t="s">
        <v>40</v>
      </c>
      <c r="Y2357" s="156" t="s">
        <v>40</v>
      </c>
      <c r="Z2357" s="156" t="s">
        <v>40</v>
      </c>
      <c r="AA2357" s="156" t="s">
        <v>40</v>
      </c>
      <c r="AB2357" s="156" t="s">
        <v>40</v>
      </c>
      <c r="AC2357" s="156" t="s">
        <v>40</v>
      </c>
      <c r="AD2357" s="143" t="s">
        <v>40</v>
      </c>
      <c r="AE2357" s="157"/>
      <c r="AF2357" s="138"/>
      <c r="AG2357" s="138"/>
      <c r="AH2357" s="138"/>
      <c r="AI2357" s="138"/>
      <c r="AJ2357" s="138"/>
      <c r="AK2357" s="12" t="s">
        <v>65</v>
      </c>
    </row>
    <row r="2358" customFormat="false" ht="13.8" hidden="false" customHeight="false" outlineLevel="0" collapsed="false">
      <c r="A2358" s="10" t="s">
        <v>945</v>
      </c>
      <c r="B2358" s="12" t="s">
        <v>1278</v>
      </c>
      <c r="C2358" s="164" t="s">
        <v>59</v>
      </c>
      <c r="D2358" s="164" t="s">
        <v>1247</v>
      </c>
      <c r="E2358" s="153" t="n">
        <v>0</v>
      </c>
      <c r="F2358" s="153" t="n">
        <v>0</v>
      </c>
      <c r="G2358" s="153" t="n">
        <v>0</v>
      </c>
      <c r="H2358" s="153" t="n">
        <v>2.17234948198781</v>
      </c>
      <c r="I2358" s="153" t="n">
        <v>1.50158393046768</v>
      </c>
      <c r="J2358" s="153" t="n">
        <v>19.2972301535737</v>
      </c>
      <c r="K2358" s="153" t="n">
        <v>5.07678571428571</v>
      </c>
      <c r="L2358" s="153" t="n">
        <v>3.45362098786309</v>
      </c>
      <c r="M2358" s="153" t="n">
        <v>0.634399493947341</v>
      </c>
      <c r="N2358" s="153" t="n">
        <v>0.136785714285714</v>
      </c>
      <c r="O2358" s="153" t="n">
        <v>9.11405196444025</v>
      </c>
      <c r="P2358" s="153" t="n">
        <v>14.884403558616</v>
      </c>
      <c r="Q2358" s="233" t="n">
        <v>8.00275101208418</v>
      </c>
      <c r="R2358" s="148"/>
      <c r="S2358" s="149"/>
      <c r="T2358" s="149"/>
      <c r="U2358" s="156" t="s">
        <v>61</v>
      </c>
      <c r="V2358" s="156" t="s">
        <v>61</v>
      </c>
      <c r="W2358" s="156" t="s">
        <v>40</v>
      </c>
      <c r="X2358" s="156" t="s">
        <v>40</v>
      </c>
      <c r="Y2358" s="156" t="s">
        <v>40</v>
      </c>
      <c r="Z2358" s="156" t="s">
        <v>40</v>
      </c>
      <c r="AA2358" s="156" t="s">
        <v>40</v>
      </c>
      <c r="AB2358" s="156" t="s">
        <v>40</v>
      </c>
      <c r="AC2358" s="156" t="s">
        <v>40</v>
      </c>
      <c r="AD2358" s="143" t="s">
        <v>40</v>
      </c>
      <c r="AE2358" s="157"/>
      <c r="AF2358" s="138"/>
      <c r="AG2358" s="138"/>
      <c r="AH2358" s="138"/>
      <c r="AI2358" s="138"/>
      <c r="AJ2358" s="138"/>
      <c r="AK2358" s="12" t="s">
        <v>65</v>
      </c>
    </row>
    <row r="2359" customFormat="false" ht="13.8" hidden="false" customHeight="false" outlineLevel="0" collapsed="false">
      <c r="A2359" s="10" t="s">
        <v>945</v>
      </c>
      <c r="B2359" s="12" t="s">
        <v>1278</v>
      </c>
      <c r="C2359" s="164" t="s">
        <v>59</v>
      </c>
      <c r="D2359" s="164" t="s">
        <v>1225</v>
      </c>
      <c r="E2359" s="153" t="n">
        <v>0</v>
      </c>
      <c r="F2359" s="153" t="n">
        <v>0</v>
      </c>
      <c r="G2359" s="153" t="n">
        <v>0</v>
      </c>
      <c r="H2359" s="153" t="n">
        <v>2.17234948198781</v>
      </c>
      <c r="I2359" s="153" t="n">
        <v>0</v>
      </c>
      <c r="J2359" s="153" t="n">
        <v>5.04091905638867</v>
      </c>
      <c r="K2359" s="153" t="n">
        <v>1.92821428571429</v>
      </c>
      <c r="L2359" s="153" t="n">
        <v>0.28413935066371</v>
      </c>
      <c r="M2359" s="153" t="n">
        <v>0.00101053896175695</v>
      </c>
      <c r="N2359" s="153" t="n">
        <v>0.847142857142857</v>
      </c>
      <c r="O2359" s="153" t="n">
        <v>12.9127014234924</v>
      </c>
      <c r="P2359" s="153" t="n">
        <v>10.0620961682231</v>
      </c>
      <c r="Q2359" s="233" t="n">
        <v>5.66195732038207</v>
      </c>
      <c r="R2359" s="148"/>
      <c r="S2359" s="149"/>
      <c r="T2359" s="149"/>
      <c r="U2359" s="138" t="s">
        <v>61</v>
      </c>
      <c r="V2359" s="151"/>
      <c r="W2359" s="138" t="s">
        <v>41</v>
      </c>
      <c r="X2359" s="138" t="s">
        <v>40</v>
      </c>
      <c r="Y2359" s="138" t="s">
        <v>40</v>
      </c>
      <c r="Z2359" s="138" t="s">
        <v>40</v>
      </c>
      <c r="AA2359" s="138" t="s">
        <v>40</v>
      </c>
      <c r="AB2359" s="138" t="s">
        <v>40</v>
      </c>
      <c r="AC2359" s="138" t="s">
        <v>40</v>
      </c>
      <c r="AD2359" s="155" t="s">
        <v>40</v>
      </c>
      <c r="AE2359" s="157"/>
      <c r="AF2359" s="138"/>
      <c r="AG2359" s="138"/>
      <c r="AH2359" s="138"/>
      <c r="AI2359" s="138"/>
      <c r="AJ2359" s="138"/>
      <c r="AK2359" s="12" t="s">
        <v>65</v>
      </c>
    </row>
    <row r="2360" customFormat="false" ht="13.8" hidden="false" customHeight="false" outlineLevel="0" collapsed="false">
      <c r="A2360" s="10" t="s">
        <v>945</v>
      </c>
      <c r="B2360" s="12" t="s">
        <v>1278</v>
      </c>
      <c r="C2360" s="164" t="s">
        <v>59</v>
      </c>
      <c r="D2360" s="164" t="s">
        <v>1230</v>
      </c>
      <c r="E2360" s="153" t="n">
        <v>0</v>
      </c>
      <c r="F2360" s="153" t="n">
        <v>0</v>
      </c>
      <c r="G2360" s="153" t="n">
        <v>0</v>
      </c>
      <c r="H2360" s="153" t="n">
        <v>0</v>
      </c>
      <c r="I2360" s="153" t="n">
        <v>2.93931589068236</v>
      </c>
      <c r="J2360" s="153" t="n">
        <v>23.3942386634997</v>
      </c>
      <c r="K2360" s="153" t="n">
        <v>5.31607142857143</v>
      </c>
      <c r="L2360" s="153" t="n">
        <v>0.0446428571428572</v>
      </c>
      <c r="M2360" s="153" t="n">
        <v>0</v>
      </c>
      <c r="N2360" s="153" t="n">
        <v>0</v>
      </c>
      <c r="O2360" s="153" t="n">
        <v>8.14964595639272</v>
      </c>
      <c r="P2360" s="153" t="n">
        <v>14.5713025420233</v>
      </c>
      <c r="Q2360" s="233" t="n">
        <v>8.90035367319725</v>
      </c>
      <c r="R2360" s="148"/>
      <c r="S2360" s="149"/>
      <c r="T2360" s="149"/>
      <c r="U2360" s="151"/>
      <c r="V2360" s="138" t="s">
        <v>61</v>
      </c>
      <c r="W2360" s="138" t="s">
        <v>40</v>
      </c>
      <c r="X2360" s="138" t="s">
        <v>40</v>
      </c>
      <c r="Y2360" s="138" t="s">
        <v>40</v>
      </c>
      <c r="Z2360" s="138" t="s">
        <v>40</v>
      </c>
      <c r="AA2360" s="138" t="s">
        <v>40</v>
      </c>
      <c r="AB2360" s="138" t="s">
        <v>40</v>
      </c>
      <c r="AC2360" s="138" t="s">
        <v>40</v>
      </c>
      <c r="AD2360" s="155" t="s">
        <v>40</v>
      </c>
      <c r="AE2360" s="157"/>
      <c r="AF2360" s="138"/>
      <c r="AG2360" s="138"/>
      <c r="AH2360" s="138"/>
      <c r="AI2360" s="138"/>
      <c r="AJ2360" s="138"/>
      <c r="AK2360" s="12" t="s">
        <v>65</v>
      </c>
    </row>
    <row r="2361" customFormat="false" ht="13.8" hidden="false" customHeight="false" outlineLevel="0" collapsed="false">
      <c r="A2361" s="10" t="s">
        <v>945</v>
      </c>
      <c r="B2361" s="12" t="s">
        <v>1278</v>
      </c>
      <c r="C2361" s="164" t="s">
        <v>38</v>
      </c>
      <c r="D2361" s="164" t="s">
        <v>1231</v>
      </c>
      <c r="E2361" s="179" t="n">
        <v>0</v>
      </c>
      <c r="F2361" s="179" t="n">
        <v>0</v>
      </c>
      <c r="G2361" s="179" t="n">
        <v>0</v>
      </c>
      <c r="H2361" s="179" t="n">
        <v>0</v>
      </c>
      <c r="I2361" s="179" t="n">
        <v>0</v>
      </c>
      <c r="J2361" s="179" t="n">
        <v>3.78840312676921</v>
      </c>
      <c r="K2361" s="179"/>
      <c r="L2361" s="179"/>
      <c r="M2361" s="179"/>
      <c r="N2361" s="179"/>
      <c r="O2361" s="179"/>
      <c r="P2361" s="179"/>
      <c r="Q2361" s="234"/>
      <c r="R2361" s="148"/>
      <c r="S2361" s="149"/>
      <c r="T2361" s="149"/>
      <c r="U2361" s="151"/>
      <c r="V2361" s="151"/>
      <c r="W2361" s="138" t="s">
        <v>41</v>
      </c>
      <c r="X2361" s="138" t="s">
        <v>40</v>
      </c>
      <c r="Y2361" s="138" t="s">
        <v>1047</v>
      </c>
      <c r="Z2361" s="138" t="s">
        <v>40</v>
      </c>
      <c r="AA2361" s="138" t="s">
        <v>40</v>
      </c>
      <c r="AB2361" s="138" t="s">
        <v>40</v>
      </c>
      <c r="AC2361" s="138" t="s">
        <v>40</v>
      </c>
      <c r="AD2361" s="155" t="s">
        <v>40</v>
      </c>
      <c r="AE2361" s="157"/>
      <c r="AF2361" s="138"/>
      <c r="AG2361" s="138"/>
      <c r="AH2361" s="138"/>
      <c r="AI2361" s="138"/>
      <c r="AJ2361" s="138"/>
      <c r="AK2361" s="12" t="s">
        <v>65</v>
      </c>
    </row>
    <row r="2362" customFormat="false" ht="13.8" hidden="false" customHeight="false" outlineLevel="0" collapsed="false">
      <c r="A2362" s="10" t="s">
        <v>945</v>
      </c>
      <c r="B2362" s="12" t="s">
        <v>1278</v>
      </c>
      <c r="C2362" s="220" t="s">
        <v>99</v>
      </c>
      <c r="D2362" s="24" t="s">
        <v>1267</v>
      </c>
      <c r="E2362" s="23"/>
      <c r="F2362" s="23"/>
      <c r="G2362" s="23"/>
      <c r="H2362" s="23"/>
      <c r="I2362" s="23"/>
      <c r="J2362" s="23"/>
      <c r="K2362" s="23" t="n">
        <v>10</v>
      </c>
      <c r="L2362" s="34" t="n">
        <v>10</v>
      </c>
      <c r="M2362" s="26"/>
      <c r="N2362" s="26"/>
      <c r="O2362" s="23"/>
      <c r="P2362" s="23"/>
      <c r="Q2362" s="221"/>
      <c r="R2362" s="17"/>
      <c r="S2362" s="12"/>
      <c r="T2362" s="12"/>
      <c r="U2362" s="12"/>
      <c r="V2362" s="12"/>
      <c r="W2362" s="12"/>
      <c r="X2362" s="12" t="s">
        <v>104</v>
      </c>
      <c r="Y2362" s="12" t="s">
        <v>101</v>
      </c>
      <c r="Z2362" s="12"/>
      <c r="AA2362" s="12"/>
      <c r="AB2362" s="12"/>
      <c r="AC2362" s="12"/>
      <c r="AD2362" s="18"/>
      <c r="AE2362" s="17" t="n">
        <v>4000</v>
      </c>
      <c r="AF2362" s="12" t="s">
        <v>308</v>
      </c>
      <c r="AG2362" s="12"/>
      <c r="AH2362" s="12"/>
      <c r="AI2362" s="12"/>
      <c r="AJ2362" s="172"/>
      <c r="AK2362" s="12"/>
    </row>
    <row r="2363" customFormat="false" ht="13.8" hidden="false" customHeight="false" outlineLevel="0" collapsed="false">
      <c r="A2363" s="10" t="s">
        <v>945</v>
      </c>
      <c r="B2363" s="12" t="s">
        <v>1278</v>
      </c>
      <c r="C2363" s="220" t="s">
        <v>1207</v>
      </c>
      <c r="D2363" s="24" t="s">
        <v>1268</v>
      </c>
      <c r="E2363" s="174"/>
      <c r="F2363" s="174"/>
      <c r="G2363" s="174"/>
      <c r="H2363" s="174"/>
      <c r="I2363" s="129"/>
      <c r="J2363" s="129"/>
      <c r="K2363" s="129"/>
      <c r="L2363" s="129"/>
      <c r="M2363" s="129"/>
      <c r="N2363" s="34" t="n">
        <v>10</v>
      </c>
      <c r="O2363" s="174"/>
      <c r="P2363" s="174"/>
      <c r="Q2363" s="222"/>
      <c r="R2363" s="17"/>
      <c r="S2363" s="12"/>
      <c r="T2363" s="12"/>
      <c r="U2363" s="12"/>
      <c r="V2363" s="12"/>
      <c r="W2363" s="12"/>
      <c r="X2363" s="12"/>
      <c r="Y2363" s="12"/>
      <c r="Z2363" s="12"/>
      <c r="AA2363" s="12" t="s">
        <v>107</v>
      </c>
      <c r="AB2363" s="12"/>
      <c r="AC2363" s="12"/>
      <c r="AD2363" s="18"/>
      <c r="AE2363" s="17"/>
      <c r="AF2363" s="12" t="s">
        <v>305</v>
      </c>
      <c r="AG2363" s="12"/>
      <c r="AH2363" s="12"/>
      <c r="AI2363" s="12"/>
      <c r="AJ2363" s="12"/>
      <c r="AK2363" s="12"/>
    </row>
    <row r="2364" customFormat="false" ht="13.8" hidden="false" customHeight="false" outlineLevel="0" collapsed="false">
      <c r="A2364" s="10" t="s">
        <v>945</v>
      </c>
      <c r="B2364" s="12" t="s">
        <v>1278</v>
      </c>
      <c r="C2364" s="164" t="s">
        <v>59</v>
      </c>
      <c r="D2364" s="224" t="s">
        <v>1270</v>
      </c>
      <c r="E2364" s="28"/>
      <c r="F2364" s="28"/>
      <c r="G2364" s="28"/>
      <c r="H2364" s="28"/>
      <c r="I2364" s="28" t="n">
        <f aca="false">0.8*I2331</f>
        <v>1.84</v>
      </c>
      <c r="J2364" s="28" t="n">
        <v>3.1</v>
      </c>
      <c r="K2364" s="28" t="n">
        <v>2.1</v>
      </c>
      <c r="L2364" s="28"/>
      <c r="M2364" s="28" t="n">
        <v>1.1</v>
      </c>
      <c r="N2364" s="28"/>
      <c r="O2364" s="28"/>
      <c r="P2364" s="28"/>
      <c r="Q2364" s="225"/>
      <c r="R2364" s="17"/>
      <c r="S2364" s="12"/>
      <c r="T2364" s="12"/>
      <c r="U2364" s="12"/>
      <c r="V2364" s="12" t="s">
        <v>78</v>
      </c>
      <c r="W2364" s="12" t="s">
        <v>78</v>
      </c>
      <c r="X2364" s="12" t="s">
        <v>78</v>
      </c>
      <c r="Y2364" s="12"/>
      <c r="Z2364" s="12" t="s">
        <v>180</v>
      </c>
      <c r="AA2364" s="12"/>
      <c r="AB2364" s="12"/>
      <c r="AC2364" s="12"/>
      <c r="AD2364" s="18"/>
      <c r="AE2364" s="17"/>
      <c r="AF2364" s="12" t="s">
        <v>181</v>
      </c>
      <c r="AG2364" s="12"/>
      <c r="AH2364" s="12"/>
      <c r="AI2364" s="12"/>
      <c r="AJ2364" s="12"/>
      <c r="AK2364" s="12" t="s">
        <v>81</v>
      </c>
    </row>
    <row r="2365" customFormat="false" ht="13.8" hidden="false" customHeight="false" outlineLevel="0" collapsed="false">
      <c r="A2365" s="10" t="s">
        <v>945</v>
      </c>
      <c r="B2365" s="12" t="s">
        <v>1278</v>
      </c>
      <c r="C2365" s="164" t="s">
        <v>59</v>
      </c>
      <c r="D2365" s="224" t="s">
        <v>1271</v>
      </c>
      <c r="E2365" s="28"/>
      <c r="F2365" s="28"/>
      <c r="G2365" s="28"/>
      <c r="I2365" s="28" t="n">
        <f aca="false">I2364</f>
        <v>1.84</v>
      </c>
      <c r="J2365" s="28" t="n">
        <v>3.1</v>
      </c>
      <c r="K2365" s="28" t="n">
        <v>2.1</v>
      </c>
      <c r="L2365" s="28"/>
      <c r="M2365" s="28" t="n">
        <v>1.1</v>
      </c>
      <c r="N2365" s="28"/>
      <c r="O2365" s="28"/>
      <c r="P2365" s="28"/>
      <c r="Q2365" s="225"/>
      <c r="R2365" s="17"/>
      <c r="S2365" s="12"/>
      <c r="T2365" s="12"/>
      <c r="U2365" s="12"/>
      <c r="V2365" s="12" t="s">
        <v>180</v>
      </c>
      <c r="W2365" s="12" t="s">
        <v>78</v>
      </c>
      <c r="X2365" s="12" t="s">
        <v>78</v>
      </c>
      <c r="Y2365" s="12"/>
      <c r="Z2365" s="12" t="s">
        <v>180</v>
      </c>
      <c r="AA2365" s="12"/>
      <c r="AB2365" s="12"/>
      <c r="AC2365" s="12"/>
      <c r="AD2365" s="18"/>
      <c r="AE2365" s="17"/>
      <c r="AF2365" s="12" t="s">
        <v>181</v>
      </c>
      <c r="AG2365" s="12"/>
      <c r="AH2365" s="12"/>
      <c r="AI2365" s="12"/>
      <c r="AJ2365" s="12"/>
      <c r="AK2365" s="12" t="s">
        <v>81</v>
      </c>
    </row>
    <row r="2366" customFormat="false" ht="13.8" hidden="false" customHeight="false" outlineLevel="0" collapsed="false">
      <c r="A2366" s="10" t="s">
        <v>945</v>
      </c>
      <c r="B2366" s="12" t="s">
        <v>1278</v>
      </c>
      <c r="C2366" s="164" t="s">
        <v>59</v>
      </c>
      <c r="D2366" s="224" t="s">
        <v>1204</v>
      </c>
      <c r="E2366" s="173" t="n">
        <v>2</v>
      </c>
      <c r="F2366" s="173" t="n">
        <v>6</v>
      </c>
      <c r="G2366" s="173" t="n">
        <v>11</v>
      </c>
      <c r="H2366" s="173" t="n">
        <v>15.3</v>
      </c>
      <c r="I2366" s="173" t="n">
        <v>18</v>
      </c>
      <c r="J2366" s="173" t="n">
        <v>23.2</v>
      </c>
      <c r="K2366" s="28" t="n">
        <v>22</v>
      </c>
      <c r="L2366" s="28" t="n">
        <v>16</v>
      </c>
      <c r="M2366" s="28" t="n">
        <v>18</v>
      </c>
      <c r="N2366" s="28" t="n">
        <v>10</v>
      </c>
      <c r="O2366" s="28" t="n">
        <v>15</v>
      </c>
      <c r="P2366" s="28" t="n">
        <v>8</v>
      </c>
      <c r="Q2366" s="225" t="n">
        <v>4</v>
      </c>
      <c r="R2366" s="17" t="s">
        <v>40</v>
      </c>
      <c r="S2366" s="12" t="s">
        <v>40</v>
      </c>
      <c r="T2366" s="12" t="s">
        <v>40</v>
      </c>
      <c r="U2366" s="12" t="s">
        <v>40</v>
      </c>
      <c r="V2366" s="12" t="s">
        <v>40</v>
      </c>
      <c r="W2366" s="12" t="s">
        <v>40</v>
      </c>
      <c r="X2366" s="12" t="s">
        <v>40</v>
      </c>
      <c r="Y2366" s="12" t="s">
        <v>40</v>
      </c>
      <c r="Z2366" s="12" t="s">
        <v>40</v>
      </c>
      <c r="AA2366" s="12" t="s">
        <v>40</v>
      </c>
      <c r="AB2366" s="12" t="s">
        <v>40</v>
      </c>
      <c r="AC2366" s="12" t="s">
        <v>40</v>
      </c>
      <c r="AD2366" s="18" t="s">
        <v>40</v>
      </c>
      <c r="AE2366" s="17"/>
      <c r="AF2366" s="12" t="s">
        <v>343</v>
      </c>
      <c r="AG2366" s="12"/>
      <c r="AH2366" s="12"/>
      <c r="AI2366" s="12"/>
      <c r="AJ2366" s="12"/>
      <c r="AK2366" s="12"/>
    </row>
    <row r="2367" customFormat="false" ht="13.8" hidden="false" customHeight="false" outlineLevel="0" collapsed="false">
      <c r="A2367" s="10" t="s">
        <v>945</v>
      </c>
      <c r="B2367" s="12" t="s">
        <v>1278</v>
      </c>
      <c r="C2367" s="164" t="s">
        <v>59</v>
      </c>
      <c r="D2367" s="21" t="s">
        <v>1205</v>
      </c>
      <c r="E2367" s="173" t="n">
        <v>1.38183035714286</v>
      </c>
      <c r="F2367" s="173" t="n">
        <v>14</v>
      </c>
      <c r="G2367" s="173" t="n">
        <v>21</v>
      </c>
      <c r="H2367" s="173" t="n">
        <v>15</v>
      </c>
      <c r="I2367" s="173" t="n">
        <v>20</v>
      </c>
      <c r="J2367" s="173" t="n">
        <v>22</v>
      </c>
      <c r="K2367" s="28" t="n">
        <v>16</v>
      </c>
      <c r="L2367" s="28" t="n">
        <v>10</v>
      </c>
      <c r="M2367" s="28" t="n">
        <v>12</v>
      </c>
      <c r="N2367" s="28" t="n">
        <v>18</v>
      </c>
      <c r="O2367" s="28" t="n">
        <v>10</v>
      </c>
      <c r="P2367" s="28" t="n">
        <v>8</v>
      </c>
      <c r="Q2367" s="225" t="n">
        <v>4</v>
      </c>
      <c r="R2367" s="17" t="s">
        <v>40</v>
      </c>
      <c r="S2367" s="12" t="s">
        <v>40</v>
      </c>
      <c r="T2367" s="12" t="s">
        <v>40</v>
      </c>
      <c r="U2367" s="12" t="s">
        <v>40</v>
      </c>
      <c r="V2367" s="12" t="s">
        <v>40</v>
      </c>
      <c r="W2367" s="12" t="s">
        <v>40</v>
      </c>
      <c r="X2367" s="12" t="s">
        <v>40</v>
      </c>
      <c r="Y2367" s="12" t="s">
        <v>40</v>
      </c>
      <c r="Z2367" s="12" t="s">
        <v>40</v>
      </c>
      <c r="AA2367" s="12" t="s">
        <v>40</v>
      </c>
      <c r="AB2367" s="12" t="s">
        <v>40</v>
      </c>
      <c r="AC2367" s="12" t="s">
        <v>40</v>
      </c>
      <c r="AD2367" s="18" t="s">
        <v>40</v>
      </c>
      <c r="AE2367" s="17"/>
      <c r="AF2367" s="12" t="s">
        <v>343</v>
      </c>
      <c r="AG2367" s="12"/>
      <c r="AH2367" s="12"/>
      <c r="AI2367" s="12"/>
      <c r="AJ2367" s="12"/>
      <c r="AK2367" s="12" t="s">
        <v>65</v>
      </c>
    </row>
    <row r="2368" customFormat="false" ht="13.8" hidden="false" customHeight="false" outlineLevel="0" collapsed="false">
      <c r="A2368" s="10" t="s">
        <v>945</v>
      </c>
      <c r="B2368" s="12" t="s">
        <v>1278</v>
      </c>
      <c r="C2368" s="164" t="s">
        <v>59</v>
      </c>
      <c r="D2368" s="21" t="s">
        <v>1206</v>
      </c>
      <c r="E2368" s="173" t="n">
        <v>1.38183035714286</v>
      </c>
      <c r="F2368" s="173" t="n">
        <v>15</v>
      </c>
      <c r="G2368" s="173" t="n">
        <v>23</v>
      </c>
      <c r="H2368" s="28"/>
      <c r="I2368" s="28" t="n">
        <v>2</v>
      </c>
      <c r="J2368" s="28"/>
      <c r="K2368" s="28" t="n">
        <v>2</v>
      </c>
      <c r="L2368" s="28"/>
      <c r="M2368" s="28" t="n">
        <v>1</v>
      </c>
      <c r="N2368" s="28" t="n">
        <v>6</v>
      </c>
      <c r="O2368" s="28" t="n">
        <v>10</v>
      </c>
      <c r="P2368" s="28" t="n">
        <v>7</v>
      </c>
      <c r="Q2368" s="225" t="n">
        <v>2</v>
      </c>
      <c r="R2368" s="17" t="s">
        <v>40</v>
      </c>
      <c r="S2368" s="12" t="s">
        <v>40</v>
      </c>
      <c r="T2368" s="12" t="s">
        <v>40</v>
      </c>
      <c r="U2368" s="12"/>
      <c r="V2368" s="12" t="s">
        <v>78</v>
      </c>
      <c r="W2368" s="12"/>
      <c r="X2368" s="12" t="s">
        <v>78</v>
      </c>
      <c r="Y2368" s="12"/>
      <c r="Z2368" s="12" t="s">
        <v>78</v>
      </c>
      <c r="AA2368" s="12" t="s">
        <v>40</v>
      </c>
      <c r="AB2368" s="12" t="s">
        <v>40</v>
      </c>
      <c r="AC2368" s="12" t="s">
        <v>40</v>
      </c>
      <c r="AD2368" s="18" t="s">
        <v>40</v>
      </c>
      <c r="AE2368" s="17"/>
      <c r="AF2368" s="12" t="s">
        <v>343</v>
      </c>
      <c r="AG2368" s="12"/>
      <c r="AH2368" s="12"/>
      <c r="AI2368" s="12"/>
      <c r="AJ2368" s="12"/>
      <c r="AK2368" s="12" t="s">
        <v>65</v>
      </c>
    </row>
    <row r="2369" customFormat="false" ht="13.8" hidden="false" customHeight="false" outlineLevel="0" collapsed="false">
      <c r="A2369" s="10" t="s">
        <v>945</v>
      </c>
      <c r="B2369" s="12" t="s">
        <v>1278</v>
      </c>
      <c r="C2369" s="164" t="s">
        <v>59</v>
      </c>
      <c r="D2369" s="195" t="s">
        <v>1273</v>
      </c>
      <c r="E2369" s="153" t="n">
        <f aca="false">E2356</f>
        <v>0.511175595238095</v>
      </c>
      <c r="F2369" s="153" t="n">
        <f aca="false">F2356</f>
        <v>14.2015004802413</v>
      </c>
      <c r="G2369" s="153" t="n">
        <f aca="false">G2356</f>
        <v>21.6933393312356</v>
      </c>
      <c r="H2369" s="205"/>
      <c r="I2369" s="12"/>
      <c r="J2369" s="30" t="n">
        <v>3.78840312676921</v>
      </c>
      <c r="K2369" s="30" t="n">
        <v>5.17035714285714</v>
      </c>
      <c r="L2369" s="30" t="n">
        <v>3.33216564406553</v>
      </c>
      <c r="M2369" s="30" t="n">
        <v>2.63782599455548</v>
      </c>
      <c r="N2369" s="30" t="n">
        <v>5.22428571428571</v>
      </c>
      <c r="O2369" s="30" t="n">
        <v>12.9498928581954</v>
      </c>
      <c r="P2369" s="30" t="n">
        <v>10.182869895065</v>
      </c>
      <c r="Q2369" s="30" t="n">
        <v>4.55861885926227</v>
      </c>
      <c r="R2369" s="17" t="s">
        <v>40</v>
      </c>
      <c r="S2369" s="12" t="s">
        <v>40</v>
      </c>
      <c r="T2369" s="12" t="s">
        <v>40</v>
      </c>
      <c r="U2369" s="12"/>
      <c r="V2369" s="12"/>
      <c r="W2369" s="12" t="s">
        <v>41</v>
      </c>
      <c r="X2369" s="12" t="s">
        <v>40</v>
      </c>
      <c r="Y2369" s="12" t="s">
        <v>40</v>
      </c>
      <c r="Z2369" s="12" t="s">
        <v>40</v>
      </c>
      <c r="AA2369" s="12" t="s">
        <v>40</v>
      </c>
      <c r="AB2369" s="12" t="s">
        <v>40</v>
      </c>
      <c r="AC2369" s="12" t="s">
        <v>40</v>
      </c>
      <c r="AD2369" s="194" t="s">
        <v>40</v>
      </c>
      <c r="AE2369" s="165"/>
      <c r="AF2369" s="12"/>
      <c r="AG2369" s="12"/>
      <c r="AH2369" s="12"/>
      <c r="AI2369" s="12"/>
      <c r="AJ2369" s="12"/>
      <c r="AK2369" s="12" t="s">
        <v>65</v>
      </c>
    </row>
    <row r="2370" customFormat="false" ht="13.8" hidden="false" customHeight="false" outlineLevel="0" collapsed="false">
      <c r="A2370" s="10" t="s">
        <v>945</v>
      </c>
      <c r="B2370" s="12" t="s">
        <v>1278</v>
      </c>
      <c r="C2370" s="164" t="s">
        <v>59</v>
      </c>
      <c r="D2370" s="195" t="s">
        <v>1274</v>
      </c>
      <c r="E2370" s="153" t="n">
        <f aca="false">E2356</f>
        <v>0.511175595238095</v>
      </c>
      <c r="F2370" s="153" t="n">
        <f aca="false">F2356</f>
        <v>14.2015004802413</v>
      </c>
      <c r="G2370" s="153" t="n">
        <f aca="false">G2356</f>
        <v>21.6933393312356</v>
      </c>
      <c r="H2370" s="10"/>
      <c r="I2370" s="207" t="n">
        <f aca="false">I2360*0.8</f>
        <v>2.35145271254589</v>
      </c>
      <c r="J2370" s="207" t="n">
        <v>6</v>
      </c>
      <c r="K2370" s="207" t="n">
        <v>0</v>
      </c>
      <c r="L2370" s="207" t="n">
        <v>0</v>
      </c>
      <c r="M2370" s="207" t="n">
        <v>0</v>
      </c>
      <c r="N2370" s="207" t="n">
        <v>8.79321428571429</v>
      </c>
      <c r="O2370" s="207" t="n">
        <v>5.01080357142857</v>
      </c>
      <c r="P2370" s="207" t="n">
        <v>17.971875</v>
      </c>
      <c r="Q2370" s="207" t="n">
        <v>6.13919642857143</v>
      </c>
      <c r="R2370" s="70" t="s">
        <v>40</v>
      </c>
      <c r="S2370" s="10" t="s">
        <v>40</v>
      </c>
      <c r="T2370" s="10" t="s">
        <v>40</v>
      </c>
      <c r="U2370" s="10"/>
      <c r="V2370" s="10" t="s">
        <v>61</v>
      </c>
      <c r="W2370" s="10" t="s">
        <v>40</v>
      </c>
      <c r="X2370" s="10" t="s">
        <v>40</v>
      </c>
      <c r="Y2370" s="10" t="s">
        <v>40</v>
      </c>
      <c r="Z2370" s="10" t="s">
        <v>40</v>
      </c>
      <c r="AA2370" s="10" t="s">
        <v>40</v>
      </c>
      <c r="AB2370" s="10" t="s">
        <v>40</v>
      </c>
      <c r="AC2370" s="10" t="s">
        <v>40</v>
      </c>
      <c r="AD2370" s="160" t="s">
        <v>40</v>
      </c>
      <c r="AE2370" s="165"/>
      <c r="AF2370" s="12"/>
      <c r="AG2370" s="12"/>
      <c r="AH2370" s="12"/>
      <c r="AI2370" s="12"/>
      <c r="AJ2370" s="12"/>
      <c r="AK2370" s="12" t="s">
        <v>65</v>
      </c>
    </row>
    <row r="2371" customFormat="false" ht="13.8" hidden="false" customHeight="false" outlineLevel="0" collapsed="false">
      <c r="A2371" s="10" t="s">
        <v>945</v>
      </c>
      <c r="B2371" s="12" t="s">
        <v>1269</v>
      </c>
      <c r="C2371" s="164" t="s">
        <v>59</v>
      </c>
      <c r="D2371" s="195" t="s">
        <v>1275</v>
      </c>
      <c r="E2371" s="173" t="n">
        <v>1.38183035714286</v>
      </c>
      <c r="F2371" s="173" t="n">
        <v>14</v>
      </c>
      <c r="G2371" s="173" t="n">
        <v>21</v>
      </c>
      <c r="H2371" s="173" t="n">
        <v>15</v>
      </c>
      <c r="I2371" s="173" t="n">
        <v>20</v>
      </c>
      <c r="J2371" s="173" t="n">
        <v>22</v>
      </c>
      <c r="K2371" s="12" t="s">
        <v>1233</v>
      </c>
      <c r="L2371" s="12"/>
      <c r="M2371" s="12"/>
      <c r="N2371" s="12" t="n">
        <v>2.2</v>
      </c>
      <c r="O2371" s="12"/>
      <c r="P2371" s="12"/>
      <c r="Q2371" s="18"/>
      <c r="R2371" s="17" t="s">
        <v>40</v>
      </c>
      <c r="S2371" s="12" t="s">
        <v>40</v>
      </c>
      <c r="T2371" s="12" t="s">
        <v>40</v>
      </c>
      <c r="U2371" s="12" t="s">
        <v>40</v>
      </c>
      <c r="V2371" s="12" t="s">
        <v>40</v>
      </c>
      <c r="W2371" s="12" t="s">
        <v>40</v>
      </c>
      <c r="X2371" s="10"/>
      <c r="Y2371" s="10"/>
      <c r="Z2371" s="10"/>
      <c r="AA2371" s="10" t="s">
        <v>61</v>
      </c>
      <c r="AB2371" s="10"/>
      <c r="AC2371" s="10"/>
      <c r="AD2371" s="226"/>
      <c r="AE2371" s="185"/>
      <c r="AF2371" s="12"/>
      <c r="AG2371" s="12"/>
      <c r="AH2371" s="12"/>
      <c r="AI2371" s="12"/>
      <c r="AJ2371" s="12"/>
      <c r="AK2371" s="12" t="s">
        <v>65</v>
      </c>
    </row>
    <row r="2372" customFormat="false" ht="13.8" hidden="false" customHeight="false" outlineLevel="0" collapsed="false">
      <c r="A2372" s="10" t="s">
        <v>945</v>
      </c>
      <c r="B2372" s="12" t="s">
        <v>1269</v>
      </c>
      <c r="C2372" s="164" t="s">
        <v>59</v>
      </c>
      <c r="D2372" s="195" t="s">
        <v>1276</v>
      </c>
      <c r="E2372" s="173" t="n">
        <v>1.38183035714286</v>
      </c>
      <c r="F2372" s="173" t="n">
        <v>14</v>
      </c>
      <c r="G2372" s="173" t="n">
        <v>21</v>
      </c>
      <c r="H2372" s="173" t="n">
        <v>15</v>
      </c>
      <c r="I2372" s="173" t="n">
        <v>20</v>
      </c>
      <c r="J2372" s="173" t="n">
        <v>22</v>
      </c>
      <c r="K2372" s="12"/>
      <c r="L2372" s="12"/>
      <c r="M2372" s="12"/>
      <c r="N2372" s="12"/>
      <c r="O2372" s="12" t="n">
        <v>2.5</v>
      </c>
      <c r="P2372" s="12"/>
      <c r="Q2372" s="18"/>
      <c r="R2372" s="17" t="s">
        <v>40</v>
      </c>
      <c r="S2372" s="12" t="s">
        <v>40</v>
      </c>
      <c r="T2372" s="12" t="s">
        <v>40</v>
      </c>
      <c r="U2372" s="12" t="s">
        <v>40</v>
      </c>
      <c r="V2372" s="12" t="s">
        <v>40</v>
      </c>
      <c r="W2372" s="12" t="s">
        <v>40</v>
      </c>
      <c r="X2372" s="10"/>
      <c r="Y2372" s="10"/>
      <c r="Z2372" s="10"/>
      <c r="AA2372" s="10"/>
      <c r="AB2372" s="10" t="s">
        <v>61</v>
      </c>
      <c r="AC2372" s="10"/>
      <c r="AD2372" s="226"/>
      <c r="AE2372" s="185"/>
      <c r="AF2372" s="12"/>
      <c r="AG2372" s="12"/>
      <c r="AH2372" s="12"/>
      <c r="AI2372" s="12"/>
      <c r="AJ2372" s="12"/>
      <c r="AK2372" s="12" t="s">
        <v>65</v>
      </c>
    </row>
    <row r="2373" customFormat="false" ht="13.8" hidden="false" customHeight="false" outlineLevel="0" collapsed="false">
      <c r="A2373" s="10" t="s">
        <v>945</v>
      </c>
      <c r="B2373" s="12" t="s">
        <v>1278</v>
      </c>
      <c r="C2373" s="220" t="s">
        <v>1207</v>
      </c>
      <c r="D2373" s="24" t="s">
        <v>1208</v>
      </c>
      <c r="E2373" s="28"/>
      <c r="F2373" s="28"/>
      <c r="G2373" s="28"/>
      <c r="H2373" s="28"/>
      <c r="I2373" s="28"/>
      <c r="J2373" s="28"/>
      <c r="K2373" s="28"/>
      <c r="L2373" s="129" t="n">
        <v>2</v>
      </c>
      <c r="M2373" s="129" t="n">
        <v>2</v>
      </c>
      <c r="N2373" s="129" t="n">
        <v>2.5</v>
      </c>
      <c r="O2373" s="129" t="n">
        <v>2.5</v>
      </c>
      <c r="P2373" s="28"/>
      <c r="Q2373" s="225"/>
      <c r="R2373" s="17"/>
      <c r="S2373" s="12"/>
      <c r="T2373" s="12"/>
      <c r="U2373" s="12"/>
      <c r="V2373" s="12"/>
      <c r="W2373" s="12"/>
      <c r="X2373" s="12"/>
      <c r="Y2373" s="12" t="s">
        <v>211</v>
      </c>
      <c r="Z2373" s="12" t="s">
        <v>211</v>
      </c>
      <c r="AA2373" s="12" t="s">
        <v>211</v>
      </c>
      <c r="AB2373" s="12" t="s">
        <v>211</v>
      </c>
      <c r="AC2373" s="12"/>
      <c r="AD2373" s="18"/>
      <c r="AE2373" s="17"/>
      <c r="AF2373" s="12"/>
      <c r="AG2373" s="12"/>
      <c r="AH2373" s="12"/>
      <c r="AI2373" s="12"/>
      <c r="AJ2373" s="12"/>
      <c r="AK2373" s="12"/>
    </row>
    <row r="2374" customFormat="false" ht="13.8" hidden="false" customHeight="false" outlineLevel="0" collapsed="false">
      <c r="A2374" s="10" t="s">
        <v>945</v>
      </c>
      <c r="B2374" s="12" t="s">
        <v>1278</v>
      </c>
      <c r="C2374" s="220" t="s">
        <v>1207</v>
      </c>
      <c r="D2374" s="24" t="s">
        <v>1209</v>
      </c>
      <c r="E2374" s="28"/>
      <c r="F2374" s="28"/>
      <c r="G2374" s="28"/>
      <c r="H2374" s="28"/>
      <c r="I2374" s="28"/>
      <c r="J2374" s="28" t="n">
        <v>0</v>
      </c>
      <c r="K2374" s="28" t="n">
        <v>70</v>
      </c>
      <c r="L2374" s="28" t="n">
        <v>70</v>
      </c>
      <c r="M2374" s="28" t="n">
        <v>70</v>
      </c>
      <c r="N2374" s="28" t="n">
        <v>70</v>
      </c>
      <c r="O2374" s="28"/>
      <c r="P2374" s="28"/>
      <c r="Q2374" s="225"/>
      <c r="R2374" s="17"/>
      <c r="S2374" s="12"/>
      <c r="T2374" s="12"/>
      <c r="U2374" s="12"/>
      <c r="V2374" s="12"/>
      <c r="W2374" s="12" t="s">
        <v>40</v>
      </c>
      <c r="X2374" s="12" t="s">
        <v>40</v>
      </c>
      <c r="Y2374" s="12" t="s">
        <v>40</v>
      </c>
      <c r="Z2374" s="12" t="s">
        <v>40</v>
      </c>
      <c r="AA2374" s="12" t="s">
        <v>40</v>
      </c>
      <c r="AB2374" s="12"/>
      <c r="AC2374" s="12"/>
      <c r="AD2374" s="18"/>
      <c r="AE2374" s="17"/>
      <c r="AF2374" s="12"/>
      <c r="AG2374" s="12"/>
      <c r="AH2374" s="12"/>
      <c r="AI2374" s="12"/>
      <c r="AJ2374" s="12"/>
      <c r="AK2374" s="4" t="s">
        <v>115</v>
      </c>
    </row>
    <row r="2375" customFormat="false" ht="13.8" hidden="false" customHeight="false" outlineLevel="0" collapsed="false">
      <c r="A2375" s="10" t="s">
        <v>945</v>
      </c>
      <c r="B2375" s="12" t="s">
        <v>1278</v>
      </c>
      <c r="C2375" s="220" t="s">
        <v>1207</v>
      </c>
      <c r="D2375" s="24" t="s">
        <v>1210</v>
      </c>
      <c r="E2375" s="174"/>
      <c r="F2375" s="174"/>
      <c r="G2375" s="174"/>
      <c r="H2375" s="174"/>
      <c r="I2375" s="174"/>
      <c r="J2375" s="129"/>
      <c r="K2375" s="129"/>
      <c r="L2375" s="129"/>
      <c r="M2375" s="129"/>
      <c r="N2375" s="175" t="n">
        <v>10.5</v>
      </c>
      <c r="O2375" s="174"/>
      <c r="P2375" s="174"/>
      <c r="Q2375" s="222"/>
      <c r="R2375" s="17"/>
      <c r="S2375" s="12"/>
      <c r="T2375" s="12"/>
      <c r="U2375" s="12"/>
      <c r="V2375" s="12"/>
      <c r="W2375" s="12"/>
      <c r="X2375" s="12"/>
      <c r="Y2375" s="12"/>
      <c r="Z2375" s="12"/>
      <c r="AA2375" s="12" t="s">
        <v>107</v>
      </c>
      <c r="AB2375" s="12"/>
      <c r="AC2375" s="12"/>
      <c r="AD2375" s="18"/>
      <c r="AE2375" s="17"/>
      <c r="AF2375" s="12" t="s">
        <v>305</v>
      </c>
      <c r="AG2375" s="12"/>
      <c r="AH2375" s="12"/>
      <c r="AI2375" s="12"/>
      <c r="AJ2375" s="12"/>
      <c r="AK2375" s="12"/>
    </row>
    <row r="2376" customFormat="false" ht="13.8" hidden="false" customHeight="false" outlineLevel="0" collapsed="false">
      <c r="A2376" s="10" t="s">
        <v>945</v>
      </c>
      <c r="B2376" s="12" t="s">
        <v>1278</v>
      </c>
      <c r="C2376" s="164" t="s">
        <v>59</v>
      </c>
      <c r="D2376" s="227" t="s">
        <v>1239</v>
      </c>
      <c r="E2376" s="12"/>
      <c r="F2376" s="12"/>
      <c r="G2376" s="12"/>
      <c r="H2376" s="28" t="n">
        <f aca="false">H2343*0.8</f>
        <v>2.64</v>
      </c>
      <c r="I2376" s="28"/>
      <c r="J2376" s="28" t="n">
        <f aca="false">J2343*0.8</f>
        <v>3.6</v>
      </c>
      <c r="K2376" s="28" t="n">
        <v>0</v>
      </c>
      <c r="L2376" s="28" t="n">
        <v>0</v>
      </c>
      <c r="M2376" s="28" t="n">
        <v>8</v>
      </c>
      <c r="N2376" s="28" t="n">
        <v>12</v>
      </c>
      <c r="O2376" s="28" t="n">
        <v>8</v>
      </c>
      <c r="P2376" s="28" t="n">
        <v>20</v>
      </c>
      <c r="Q2376" s="177" t="n">
        <v>6</v>
      </c>
      <c r="R2376" s="70"/>
      <c r="S2376" s="12"/>
      <c r="T2376" s="12"/>
      <c r="U2376" s="12" t="s">
        <v>61</v>
      </c>
      <c r="V2376" s="12"/>
      <c r="W2376" s="12" t="s">
        <v>78</v>
      </c>
      <c r="X2376" s="12"/>
      <c r="Y2376" s="12" t="s">
        <v>40</v>
      </c>
      <c r="Z2376" s="12" t="s">
        <v>40</v>
      </c>
      <c r="AA2376" s="12" t="s">
        <v>40</v>
      </c>
      <c r="AB2376" s="12" t="s">
        <v>40</v>
      </c>
      <c r="AC2376" s="12" t="s">
        <v>40</v>
      </c>
      <c r="AD2376" s="194" t="s">
        <v>40</v>
      </c>
      <c r="AE2376" s="165"/>
      <c r="AF2376" s="12"/>
      <c r="AG2376" s="12"/>
      <c r="AH2376" s="12"/>
      <c r="AI2376" s="12"/>
      <c r="AJ2376" s="12"/>
      <c r="AK2376" s="12" t="s">
        <v>81</v>
      </c>
    </row>
    <row r="2377" customFormat="false" ht="13.8" hidden="false" customHeight="false" outlineLevel="0" collapsed="false">
      <c r="A2377" s="10" t="s">
        <v>945</v>
      </c>
      <c r="B2377" s="12" t="s">
        <v>1278</v>
      </c>
      <c r="C2377" s="164" t="s">
        <v>59</v>
      </c>
      <c r="D2377" s="227" t="s">
        <v>1240</v>
      </c>
      <c r="E2377" s="12"/>
      <c r="F2377" s="12"/>
      <c r="G2377" s="12" t="s">
        <v>1233</v>
      </c>
      <c r="H2377" s="28" t="n">
        <f aca="false">H2344*0.8</f>
        <v>2.64</v>
      </c>
      <c r="I2377" s="28"/>
      <c r="J2377" s="28" t="n">
        <f aca="false">J2344*0.8</f>
        <v>3.6</v>
      </c>
      <c r="K2377" s="28"/>
      <c r="L2377" s="28" t="s">
        <v>1233</v>
      </c>
      <c r="M2377" s="28"/>
      <c r="N2377" s="28"/>
      <c r="O2377" s="28"/>
      <c r="P2377" s="28" t="n">
        <v>1</v>
      </c>
      <c r="Q2377" s="177"/>
      <c r="R2377" s="70"/>
      <c r="S2377" s="12"/>
      <c r="T2377" s="12"/>
      <c r="U2377" s="12" t="s">
        <v>61</v>
      </c>
      <c r="V2377" s="12"/>
      <c r="W2377" s="12" t="s">
        <v>78</v>
      </c>
      <c r="X2377" s="12"/>
      <c r="Y2377" s="12"/>
      <c r="Z2377" s="12"/>
      <c r="AA2377" s="12"/>
      <c r="AB2377" s="12"/>
      <c r="AC2377" s="12" t="s">
        <v>61</v>
      </c>
      <c r="AD2377" s="194"/>
      <c r="AE2377" s="165"/>
      <c r="AF2377" s="12"/>
      <c r="AG2377" s="12"/>
      <c r="AH2377" s="12"/>
      <c r="AI2377" s="12"/>
      <c r="AJ2377" s="12"/>
      <c r="AK2377" s="12" t="s">
        <v>81</v>
      </c>
    </row>
    <row r="2378" customFormat="false" ht="13.8" hidden="false" customHeight="false" outlineLevel="0" collapsed="false">
      <c r="A2378" s="10" t="s">
        <v>945</v>
      </c>
      <c r="B2378" s="12" t="s">
        <v>1278</v>
      </c>
      <c r="C2378" s="164" t="s">
        <v>59</v>
      </c>
      <c r="D2378" s="227" t="s">
        <v>1241</v>
      </c>
      <c r="E2378" s="114"/>
      <c r="F2378" s="114"/>
      <c r="G2378" s="114"/>
      <c r="H2378" s="28" t="n">
        <f aca="false">H2345*0.8</f>
        <v>2.64</v>
      </c>
      <c r="I2378" s="228" t="n">
        <v>25</v>
      </c>
      <c r="J2378" s="228" t="n">
        <v>30</v>
      </c>
      <c r="K2378" s="228" t="n">
        <v>0</v>
      </c>
      <c r="L2378" s="228" t="n">
        <v>0.0292857142857143</v>
      </c>
      <c r="M2378" s="28" t="n">
        <v>8</v>
      </c>
      <c r="N2378" s="28" t="n">
        <v>12</v>
      </c>
      <c r="O2378" s="28" t="n">
        <v>8</v>
      </c>
      <c r="P2378" s="28" t="n">
        <v>20</v>
      </c>
      <c r="Q2378" s="177" t="n">
        <v>6</v>
      </c>
      <c r="R2378" s="17"/>
      <c r="S2378" s="12"/>
      <c r="T2378" s="12"/>
      <c r="U2378" s="12" t="s">
        <v>61</v>
      </c>
      <c r="V2378" s="12" t="s">
        <v>40</v>
      </c>
      <c r="W2378" s="12" t="s">
        <v>40</v>
      </c>
      <c r="X2378" s="12" t="s">
        <v>40</v>
      </c>
      <c r="Y2378" s="12" t="s">
        <v>40</v>
      </c>
      <c r="Z2378" s="12" t="s">
        <v>40</v>
      </c>
      <c r="AA2378" s="12" t="s">
        <v>40</v>
      </c>
      <c r="AB2378" s="12" t="s">
        <v>40</v>
      </c>
      <c r="AC2378" s="12" t="s">
        <v>40</v>
      </c>
      <c r="AD2378" s="194" t="s">
        <v>40</v>
      </c>
      <c r="AE2378" s="165"/>
      <c r="AF2378" s="12"/>
      <c r="AG2378" s="12"/>
      <c r="AH2378" s="12"/>
      <c r="AI2378" s="12"/>
      <c r="AJ2378" s="12"/>
      <c r="AK2378" s="12" t="s">
        <v>65</v>
      </c>
    </row>
    <row r="2379" customFormat="false" ht="13.8" hidden="false" customHeight="false" outlineLevel="0" collapsed="false">
      <c r="A2379" s="10" t="s">
        <v>945</v>
      </c>
      <c r="B2379" s="12" t="s">
        <v>1278</v>
      </c>
      <c r="C2379" s="220" t="s">
        <v>1207</v>
      </c>
      <c r="D2379" s="24" t="s">
        <v>1213</v>
      </c>
      <c r="E2379" s="28"/>
      <c r="F2379" s="28"/>
      <c r="G2379" s="28"/>
      <c r="H2379" s="129"/>
      <c r="I2379" s="129"/>
      <c r="J2379" s="129"/>
      <c r="K2379" s="129"/>
      <c r="L2379" s="129"/>
      <c r="M2379" s="129"/>
      <c r="N2379" s="129"/>
      <c r="O2379" s="175" t="n">
        <v>10</v>
      </c>
      <c r="P2379" s="28"/>
      <c r="Q2379" s="225"/>
      <c r="R2379" s="17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 t="s">
        <v>211</v>
      </c>
      <c r="AC2379" s="12"/>
      <c r="AD2379" s="18"/>
      <c r="AE2379" s="17"/>
      <c r="AF2379" s="12" t="s">
        <v>212</v>
      </c>
      <c r="AG2379" s="12"/>
      <c r="AH2379" s="12"/>
      <c r="AI2379" s="12"/>
      <c r="AJ2379" s="172"/>
      <c r="AK2379" s="12"/>
    </row>
    <row r="2380" customFormat="false" ht="13.8" hidden="false" customHeight="false" outlineLevel="0" collapsed="false">
      <c r="A2380" s="10" t="s">
        <v>945</v>
      </c>
      <c r="B2380" s="12" t="s">
        <v>1278</v>
      </c>
      <c r="C2380" s="12" t="s">
        <v>99</v>
      </c>
      <c r="D2380" s="24" t="s">
        <v>1216</v>
      </c>
      <c r="E2380" s="174"/>
      <c r="F2380" s="174"/>
      <c r="G2380" s="174"/>
      <c r="H2380" s="174"/>
      <c r="I2380" s="129"/>
      <c r="J2380" s="129"/>
      <c r="K2380" s="129"/>
      <c r="L2380" s="129"/>
      <c r="M2380" s="129"/>
      <c r="N2380" s="229" t="n">
        <f aca="false">5.4*N2363</f>
        <v>54</v>
      </c>
      <c r="O2380" s="174"/>
      <c r="P2380" s="174"/>
      <c r="Q2380" s="222"/>
      <c r="R2380" s="17"/>
      <c r="S2380" s="12"/>
      <c r="T2380" s="12"/>
      <c r="U2380" s="12"/>
      <c r="V2380" s="12"/>
      <c r="W2380" s="12"/>
      <c r="X2380" s="12"/>
      <c r="Y2380" s="12"/>
      <c r="Z2380" s="12"/>
      <c r="AA2380" s="12" t="s">
        <v>101</v>
      </c>
      <c r="AB2380" s="12"/>
      <c r="AC2380" s="12"/>
      <c r="AD2380" s="18"/>
      <c r="AE2380" s="17"/>
      <c r="AF2380" s="12" t="s">
        <v>200</v>
      </c>
      <c r="AG2380" s="12"/>
      <c r="AH2380" s="12"/>
      <c r="AI2380" s="12"/>
      <c r="AJ2380" s="12"/>
      <c r="AK2380" s="12"/>
    </row>
    <row r="2381" customFormat="false" ht="13.8" hidden="false" customHeight="false" outlineLevel="0" collapsed="false">
      <c r="A2381" s="10" t="s">
        <v>945</v>
      </c>
      <c r="B2381" s="12" t="s">
        <v>1278</v>
      </c>
      <c r="C2381" s="220" t="s">
        <v>1207</v>
      </c>
      <c r="D2381" s="178" t="s">
        <v>1217</v>
      </c>
      <c r="E2381" s="12"/>
      <c r="F2381" s="12"/>
      <c r="G2381" s="12"/>
      <c r="H2381" s="12"/>
      <c r="I2381" s="12"/>
      <c r="J2381" s="12"/>
      <c r="K2381" s="12"/>
      <c r="L2381" s="12"/>
      <c r="M2381" s="12" t="n">
        <v>4</v>
      </c>
      <c r="N2381" s="12"/>
      <c r="O2381" s="12"/>
      <c r="P2381" s="12"/>
      <c r="Q2381" s="18"/>
      <c r="R2381" s="17"/>
      <c r="S2381" s="12"/>
      <c r="T2381" s="12"/>
      <c r="U2381" s="12"/>
      <c r="V2381" s="12"/>
      <c r="W2381" s="12"/>
      <c r="X2381" s="12"/>
      <c r="Y2381" s="12"/>
      <c r="Z2381" s="12" t="s">
        <v>61</v>
      </c>
      <c r="AA2381" s="12"/>
      <c r="AB2381" s="12"/>
      <c r="AC2381" s="12"/>
      <c r="AD2381" s="18"/>
      <c r="AE2381" s="17"/>
      <c r="AF2381" s="12" t="s">
        <v>314</v>
      </c>
      <c r="AG2381" s="12"/>
      <c r="AH2381" s="12"/>
      <c r="AI2381" s="12"/>
      <c r="AJ2381" s="12"/>
      <c r="AK2381" s="12"/>
    </row>
    <row r="2382" customFormat="false" ht="13.8" hidden="false" customHeight="false" outlineLevel="0" collapsed="false">
      <c r="A2382" s="10" t="s">
        <v>945</v>
      </c>
      <c r="B2382" s="12" t="s">
        <v>1278</v>
      </c>
      <c r="C2382" s="220" t="s">
        <v>1207</v>
      </c>
      <c r="D2382" s="178" t="s">
        <v>1218</v>
      </c>
      <c r="E2382" s="12"/>
      <c r="F2382" s="12"/>
      <c r="G2382" s="12"/>
      <c r="H2382" s="12"/>
      <c r="I2382" s="12"/>
      <c r="J2382" s="12"/>
      <c r="K2382" s="12" t="n">
        <v>32</v>
      </c>
      <c r="L2382" s="12" t="n">
        <v>48</v>
      </c>
      <c r="M2382" s="12" t="n">
        <v>48</v>
      </c>
      <c r="N2382" s="12" t="n">
        <v>32</v>
      </c>
      <c r="O2382" s="12"/>
      <c r="P2382" s="12"/>
      <c r="Q2382" s="18"/>
      <c r="R2382" s="17"/>
      <c r="S2382" s="12"/>
      <c r="T2382" s="12"/>
      <c r="U2382" s="12"/>
      <c r="V2382" s="12"/>
      <c r="W2382" s="12" t="s">
        <v>40</v>
      </c>
      <c r="X2382" s="12" t="s">
        <v>40</v>
      </c>
      <c r="Y2382" s="12" t="s">
        <v>40</v>
      </c>
      <c r="Z2382" s="12" t="s">
        <v>40</v>
      </c>
      <c r="AA2382" s="12" t="s">
        <v>40</v>
      </c>
      <c r="AB2382" s="12"/>
      <c r="AC2382" s="12"/>
      <c r="AD2382" s="18"/>
      <c r="AE2382" s="17"/>
      <c r="AF2382" s="12" t="s">
        <v>221</v>
      </c>
      <c r="AG2382" s="12"/>
      <c r="AH2382" s="12"/>
      <c r="AI2382" s="12"/>
      <c r="AJ2382" s="12"/>
      <c r="AK2382" s="12" t="s">
        <v>222</v>
      </c>
    </row>
    <row r="2383" customFormat="false" ht="13.8" hidden="false" customHeight="false" outlineLevel="0" collapsed="false">
      <c r="A2383" s="10" t="s">
        <v>945</v>
      </c>
      <c r="B2383" s="12" t="s">
        <v>1278</v>
      </c>
      <c r="C2383" s="220" t="s">
        <v>1207</v>
      </c>
      <c r="D2383" s="178" t="s">
        <v>1219</v>
      </c>
      <c r="E2383" s="12"/>
      <c r="F2383" s="12"/>
      <c r="G2383" s="12"/>
      <c r="H2383" s="12"/>
      <c r="I2383" s="12"/>
      <c r="J2383" s="12"/>
      <c r="K2383" s="12"/>
      <c r="L2383" s="12"/>
      <c r="M2383" s="12" t="n">
        <v>3.5</v>
      </c>
      <c r="N2383" s="12"/>
      <c r="O2383" s="12"/>
      <c r="P2383" s="12"/>
      <c r="Q2383" s="18"/>
      <c r="R2383" s="17"/>
      <c r="S2383" s="12"/>
      <c r="T2383" s="12"/>
      <c r="U2383" s="12"/>
      <c r="V2383" s="12"/>
      <c r="W2383" s="12"/>
      <c r="X2383" s="12"/>
      <c r="Y2383" s="12"/>
      <c r="Z2383" s="12" t="s">
        <v>41</v>
      </c>
      <c r="AA2383" s="12"/>
      <c r="AB2383" s="12"/>
      <c r="AC2383" s="12"/>
      <c r="AD2383" s="18"/>
      <c r="AE2383" s="17"/>
      <c r="AF2383" s="12" t="s">
        <v>237</v>
      </c>
      <c r="AG2383" s="12"/>
      <c r="AH2383" s="12"/>
      <c r="AI2383" s="12"/>
      <c r="AJ2383" s="12"/>
      <c r="AK2383" s="12" t="s">
        <v>115</v>
      </c>
    </row>
    <row r="2384" customFormat="false" ht="13.8" hidden="false" customHeight="false" outlineLevel="0" collapsed="false">
      <c r="A2384" s="10" t="s">
        <v>945</v>
      </c>
      <c r="B2384" s="12" t="s">
        <v>1278</v>
      </c>
      <c r="C2384" s="220" t="s">
        <v>1207</v>
      </c>
      <c r="D2384" s="178" t="s">
        <v>1220</v>
      </c>
      <c r="E2384" s="12"/>
      <c r="F2384" s="12"/>
      <c r="G2384" s="12"/>
      <c r="H2384" s="12"/>
      <c r="I2384" s="12"/>
      <c r="J2384" s="12" t="n">
        <v>28</v>
      </c>
      <c r="K2384" s="12" t="n">
        <v>42</v>
      </c>
      <c r="L2384" s="12" t="n">
        <v>42</v>
      </c>
      <c r="M2384" s="12" t="n">
        <v>28</v>
      </c>
      <c r="N2384" s="12"/>
      <c r="O2384" s="12"/>
      <c r="P2384" s="12"/>
      <c r="Q2384" s="18"/>
      <c r="R2384" s="17" t="s">
        <v>40</v>
      </c>
      <c r="S2384" s="12" t="s">
        <v>40</v>
      </c>
      <c r="T2384" s="12" t="s">
        <v>40</v>
      </c>
      <c r="U2384" s="12" t="s">
        <v>40</v>
      </c>
      <c r="V2384" s="12" t="s">
        <v>40</v>
      </c>
      <c r="W2384" s="12" t="s">
        <v>40</v>
      </c>
      <c r="X2384" s="12" t="s">
        <v>40</v>
      </c>
      <c r="Y2384" s="12" t="s">
        <v>40</v>
      </c>
      <c r="Z2384" s="12" t="s">
        <v>40</v>
      </c>
      <c r="AA2384" s="12" t="s">
        <v>40</v>
      </c>
      <c r="AB2384" s="12" t="s">
        <v>40</v>
      </c>
      <c r="AC2384" s="12" t="s">
        <v>40</v>
      </c>
      <c r="AD2384" s="18" t="s">
        <v>40</v>
      </c>
      <c r="AE2384" s="17"/>
      <c r="AF2384" s="12" t="s">
        <v>238</v>
      </c>
      <c r="AG2384" s="12"/>
      <c r="AH2384" s="12"/>
      <c r="AI2384" s="12"/>
      <c r="AJ2384" s="12"/>
      <c r="AK2384" s="12" t="s">
        <v>115</v>
      </c>
    </row>
    <row r="2385" customFormat="false" ht="13.8" hidden="false" customHeight="false" outlineLevel="0" collapsed="false">
      <c r="A2385" s="10" t="s">
        <v>945</v>
      </c>
      <c r="B2385" s="12" t="s">
        <v>1278</v>
      </c>
      <c r="C2385" s="220" t="s">
        <v>1207</v>
      </c>
      <c r="D2385" s="32" t="s">
        <v>659</v>
      </c>
      <c r="E2385" s="12"/>
      <c r="F2385" s="12"/>
      <c r="G2385" s="23"/>
      <c r="H2385" s="23"/>
      <c r="I2385" s="235" t="n">
        <f aca="false">0.8*I2352</f>
        <v>4</v>
      </c>
      <c r="J2385" s="12"/>
      <c r="K2385" s="28" t="n">
        <f aca="false">40</f>
        <v>40</v>
      </c>
      <c r="L2385" s="28" t="n">
        <f aca="false">50</f>
        <v>50</v>
      </c>
      <c r="M2385" s="28" t="n">
        <f aca="false">30</f>
        <v>30</v>
      </c>
      <c r="N2385" s="28" t="n">
        <f aca="false">20</f>
        <v>20</v>
      </c>
      <c r="O2385" s="12"/>
      <c r="P2385" s="12"/>
      <c r="Q2385" s="18"/>
      <c r="R2385" s="230"/>
      <c r="S2385" s="15"/>
      <c r="T2385" s="15"/>
      <c r="U2385" s="15"/>
      <c r="V2385" s="15" t="s">
        <v>61</v>
      </c>
      <c r="W2385" s="15"/>
      <c r="X2385" s="15" t="s">
        <v>40</v>
      </c>
      <c r="Y2385" s="15" t="s">
        <v>40</v>
      </c>
      <c r="Z2385" s="15" t="s">
        <v>40</v>
      </c>
      <c r="AA2385" s="15" t="s">
        <v>40</v>
      </c>
      <c r="AB2385" s="15"/>
      <c r="AC2385" s="15"/>
      <c r="AD2385" s="16"/>
      <c r="AE2385" s="17"/>
      <c r="AF2385" s="12"/>
      <c r="AG2385" s="12"/>
      <c r="AH2385" s="12"/>
      <c r="AI2385" s="12"/>
      <c r="AJ2385" s="12"/>
      <c r="AK2385" s="12" t="s">
        <v>115</v>
      </c>
    </row>
    <row r="2386" customFormat="false" ht="13.8" hidden="false" customHeight="false" outlineLevel="0" collapsed="false">
      <c r="A2386" s="10" t="s">
        <v>945</v>
      </c>
      <c r="B2386" s="12" t="s">
        <v>1278</v>
      </c>
      <c r="C2386" s="220" t="s">
        <v>1207</v>
      </c>
      <c r="D2386" s="231" t="s">
        <v>1211</v>
      </c>
      <c r="E2386" s="129"/>
      <c r="F2386" s="129"/>
      <c r="G2386" s="129"/>
      <c r="H2386" s="129"/>
      <c r="I2386" s="129"/>
      <c r="J2386" s="175" t="n">
        <f aca="false">0.8*J2353</f>
        <v>6.4</v>
      </c>
      <c r="K2386" s="174"/>
      <c r="L2386" s="174"/>
      <c r="M2386" s="174"/>
      <c r="N2386" s="174"/>
      <c r="O2386" s="129"/>
      <c r="P2386" s="129"/>
      <c r="Q2386" s="232"/>
      <c r="R2386" s="17"/>
      <c r="S2386" s="12"/>
      <c r="T2386" s="12"/>
      <c r="U2386" s="12"/>
      <c r="V2386" s="12"/>
      <c r="W2386" s="12" t="s">
        <v>180</v>
      </c>
      <c r="X2386" s="12"/>
      <c r="Y2386" s="12"/>
      <c r="Z2386" s="12"/>
      <c r="AA2386" s="12"/>
      <c r="AB2386" s="12"/>
      <c r="AC2386" s="12"/>
      <c r="AD2386" s="18"/>
      <c r="AE2386" s="17"/>
      <c r="AF2386" s="12" t="s">
        <v>310</v>
      </c>
      <c r="AG2386" s="12"/>
      <c r="AH2386" s="12"/>
      <c r="AI2386" s="12"/>
      <c r="AJ2386" s="172"/>
      <c r="AK2386" s="12"/>
    </row>
    <row r="2387" customFormat="false" ht="13.8" hidden="false" customHeight="false" outlineLevel="0" collapsed="false">
      <c r="A2387" s="10" t="s">
        <v>945</v>
      </c>
      <c r="B2387" s="12" t="s">
        <v>1278</v>
      </c>
      <c r="C2387" s="220" t="s">
        <v>1207</v>
      </c>
      <c r="D2387" s="231" t="s">
        <v>1212</v>
      </c>
      <c r="E2387" s="129"/>
      <c r="F2387" s="129"/>
      <c r="G2387" s="129"/>
      <c r="H2387" s="129"/>
      <c r="I2387" s="129"/>
      <c r="J2387" s="175" t="n">
        <f aca="false">0.8*J2354</f>
        <v>4.8</v>
      </c>
      <c r="K2387" s="174"/>
      <c r="L2387" s="174"/>
      <c r="M2387" s="174"/>
      <c r="N2387" s="174"/>
      <c r="O2387" s="129"/>
      <c r="P2387" s="129"/>
      <c r="Q2387" s="232"/>
      <c r="R2387" s="17"/>
      <c r="S2387" s="12"/>
      <c r="T2387" s="12"/>
      <c r="U2387" s="12"/>
      <c r="V2387" s="12"/>
      <c r="W2387" s="12" t="s">
        <v>180</v>
      </c>
      <c r="X2387" s="12"/>
      <c r="Y2387" s="12"/>
      <c r="Z2387" s="12"/>
      <c r="AA2387" s="12"/>
      <c r="AB2387" s="12"/>
      <c r="AC2387" s="12"/>
      <c r="AD2387" s="18"/>
      <c r="AE2387" s="17"/>
      <c r="AF2387" s="12" t="s">
        <v>310</v>
      </c>
      <c r="AG2387" s="12"/>
      <c r="AH2387" s="12"/>
      <c r="AI2387" s="12"/>
      <c r="AJ2387" s="172"/>
      <c r="AK2387" s="12"/>
    </row>
    <row r="2388" customFormat="false" ht="13.8" hidden="false" customHeight="false" outlineLevel="0" collapsed="false">
      <c r="A2388" s="10" t="s">
        <v>945</v>
      </c>
      <c r="B2388" s="12" t="s">
        <v>1278</v>
      </c>
      <c r="C2388" s="220" t="s">
        <v>1207</v>
      </c>
      <c r="D2388" s="209" t="s">
        <v>1280</v>
      </c>
      <c r="E2388" s="129"/>
      <c r="F2388" s="129"/>
      <c r="G2388" s="129"/>
      <c r="H2388" s="129"/>
      <c r="I2388" s="129"/>
      <c r="J2388" s="175" t="n">
        <f aca="false">0.8*J2355</f>
        <v>4.8</v>
      </c>
      <c r="K2388" s="174"/>
      <c r="L2388" s="174"/>
      <c r="M2388" s="174"/>
      <c r="N2388" s="153" t="n">
        <v>8.79321428571429</v>
      </c>
      <c r="O2388" s="212" t="n">
        <v>5.01080357142857</v>
      </c>
      <c r="P2388" s="212" t="n">
        <v>17.971875</v>
      </c>
      <c r="Q2388" s="213" t="n">
        <v>6.13919642857143</v>
      </c>
      <c r="R2388" s="17"/>
      <c r="S2388" s="12"/>
      <c r="T2388" s="12"/>
      <c r="U2388" s="12"/>
      <c r="V2388" s="12"/>
      <c r="W2388" s="12" t="s">
        <v>180</v>
      </c>
      <c r="X2388" s="12"/>
      <c r="Y2388" s="12"/>
      <c r="Z2388" s="12"/>
      <c r="AA2388" s="153" t="s">
        <v>40</v>
      </c>
      <c r="AB2388" s="212" t="s">
        <v>40</v>
      </c>
      <c r="AC2388" s="212" t="s">
        <v>40</v>
      </c>
      <c r="AD2388" s="213" t="s">
        <v>40</v>
      </c>
      <c r="AE2388" s="165"/>
      <c r="AF2388" s="12"/>
      <c r="AG2388" s="12"/>
      <c r="AH2388" s="12"/>
      <c r="AI2388" s="12"/>
      <c r="AJ2388" s="12"/>
      <c r="AK2388" s="12" t="s">
        <v>65</v>
      </c>
    </row>
    <row r="2389" customFormat="false" ht="13.8" hidden="false" customHeight="false" outlineLevel="0" collapsed="false">
      <c r="A2389" s="10" t="s">
        <v>945</v>
      </c>
      <c r="B2389" s="12" t="s">
        <v>1278</v>
      </c>
      <c r="C2389" s="220" t="s">
        <v>1207</v>
      </c>
      <c r="D2389" s="209" t="s">
        <v>1253</v>
      </c>
      <c r="E2389" s="129"/>
      <c r="F2389" s="129"/>
      <c r="G2389" s="129"/>
      <c r="H2389" s="129"/>
      <c r="I2389" s="129"/>
      <c r="J2389" s="34" t="n">
        <v>4</v>
      </c>
      <c r="K2389" s="174"/>
      <c r="L2389" s="174"/>
      <c r="M2389" s="174"/>
      <c r="N2389" s="153" t="n">
        <v>8.79321428571429</v>
      </c>
      <c r="O2389" s="212" t="n">
        <v>5.01080357142857</v>
      </c>
      <c r="P2389" s="212" t="n">
        <v>17.971875</v>
      </c>
      <c r="Q2389" s="213" t="n">
        <v>6.13919642857143</v>
      </c>
      <c r="R2389" s="17"/>
      <c r="S2389" s="12"/>
      <c r="T2389" s="12"/>
      <c r="U2389" s="12"/>
      <c r="V2389" s="12"/>
      <c r="W2389" s="12" t="s">
        <v>180</v>
      </c>
      <c r="X2389" s="12"/>
      <c r="Y2389" s="12"/>
      <c r="Z2389" s="12"/>
      <c r="AA2389" s="153" t="s">
        <v>40</v>
      </c>
      <c r="AB2389" s="212" t="s">
        <v>40</v>
      </c>
      <c r="AC2389" s="212" t="s">
        <v>40</v>
      </c>
      <c r="AD2389" s="213" t="s">
        <v>40</v>
      </c>
      <c r="AE2389" s="165"/>
      <c r="AF2389" s="12"/>
      <c r="AG2389" s="12"/>
      <c r="AH2389" s="12"/>
      <c r="AI2389" s="12"/>
      <c r="AJ2389" s="12"/>
      <c r="AK2389" s="12" t="s">
        <v>65</v>
      </c>
    </row>
    <row r="2390" customFormat="false" ht="13.8" hidden="false" customHeight="false" outlineLevel="0" collapsed="false">
      <c r="A2390" s="10" t="s">
        <v>1281</v>
      </c>
      <c r="B2390" s="12" t="s">
        <v>946</v>
      </c>
      <c r="C2390" s="165" t="s">
        <v>1040</v>
      </c>
      <c r="D2390" s="164" t="s">
        <v>1224</v>
      </c>
      <c r="E2390" s="141" t="n">
        <v>4.403125</v>
      </c>
      <c r="F2390" s="169" t="n">
        <v>11.7442410714286</v>
      </c>
      <c r="G2390" s="169" t="n">
        <v>24.1347767857143</v>
      </c>
      <c r="H2390" s="169" t="n">
        <v>37.8049107142857</v>
      </c>
      <c r="I2390" s="169" t="n">
        <v>50.7781696428572</v>
      </c>
      <c r="J2390" s="169" t="n">
        <v>23.5208928571428</v>
      </c>
      <c r="K2390" s="169" t="n">
        <v>7.92174107142857</v>
      </c>
      <c r="L2390" s="169" t="n">
        <v>5.04080357142857</v>
      </c>
      <c r="M2390" s="169" t="n">
        <v>5.08084821428572</v>
      </c>
      <c r="N2390" s="169" t="n">
        <v>11.0570089285714</v>
      </c>
      <c r="O2390" s="169" t="n">
        <v>12.9189732142857</v>
      </c>
      <c r="P2390" s="169" t="n">
        <v>5.72709821428572</v>
      </c>
      <c r="Q2390" s="170" t="n">
        <v>4.403125</v>
      </c>
      <c r="R2390" s="142" t="s">
        <v>40</v>
      </c>
      <c r="S2390" s="156" t="s">
        <v>40</v>
      </c>
      <c r="T2390" s="156" t="s">
        <v>40</v>
      </c>
      <c r="U2390" s="156" t="s">
        <v>40</v>
      </c>
      <c r="V2390" s="156" t="s">
        <v>40</v>
      </c>
      <c r="W2390" s="156" t="s">
        <v>40</v>
      </c>
      <c r="X2390" s="156" t="s">
        <v>40</v>
      </c>
      <c r="Y2390" s="156" t="s">
        <v>40</v>
      </c>
      <c r="Z2390" s="156" t="s">
        <v>40</v>
      </c>
      <c r="AA2390" s="156" t="s">
        <v>40</v>
      </c>
      <c r="AB2390" s="156" t="s">
        <v>40</v>
      </c>
      <c r="AC2390" s="156" t="s">
        <v>40</v>
      </c>
      <c r="AD2390" s="143" t="s">
        <v>40</v>
      </c>
      <c r="AK2390" s="4" t="s">
        <v>65</v>
      </c>
    </row>
    <row r="2391" customFormat="false" ht="13.8" hidden="false" customHeight="false" outlineLevel="0" collapsed="false">
      <c r="A2391" s="10" t="s">
        <v>1281</v>
      </c>
      <c r="B2391" s="12" t="s">
        <v>946</v>
      </c>
      <c r="C2391" s="165" t="s">
        <v>1040</v>
      </c>
      <c r="D2391" s="164" t="s">
        <v>1282</v>
      </c>
      <c r="E2391" s="228" t="n">
        <v>4.54928571428572</v>
      </c>
      <c r="F2391" s="146" t="n">
        <v>6.45928571428571</v>
      </c>
      <c r="G2391" s="146" t="n">
        <v>11.6598214285714</v>
      </c>
      <c r="H2391" s="146"/>
      <c r="I2391" s="146"/>
      <c r="J2391" s="146" t="n">
        <v>2.9679875</v>
      </c>
      <c r="K2391" s="146" t="n">
        <v>4.64821428571428</v>
      </c>
      <c r="L2391" s="146" t="n">
        <v>4.18160714285714</v>
      </c>
      <c r="M2391" s="146" t="n">
        <v>5.34803571428571</v>
      </c>
      <c r="N2391" s="146" t="n">
        <v>11.0021428571429</v>
      </c>
      <c r="O2391" s="146" t="n">
        <v>10.9164285714286</v>
      </c>
      <c r="P2391" s="146" t="n">
        <v>4.56178571428571</v>
      </c>
      <c r="Q2391" s="152" t="n">
        <v>4.54928571428572</v>
      </c>
      <c r="R2391" s="142" t="s">
        <v>40</v>
      </c>
      <c r="S2391" s="156" t="s">
        <v>40</v>
      </c>
      <c r="T2391" s="156" t="s">
        <v>40</v>
      </c>
      <c r="U2391" s="151"/>
      <c r="V2391" s="151"/>
      <c r="W2391" s="156" t="s">
        <v>41</v>
      </c>
      <c r="X2391" s="151"/>
      <c r="Y2391" s="156" t="s">
        <v>40</v>
      </c>
      <c r="Z2391" s="156" t="s">
        <v>40</v>
      </c>
      <c r="AA2391" s="156" t="s">
        <v>40</v>
      </c>
      <c r="AB2391" s="156" t="s">
        <v>40</v>
      </c>
      <c r="AC2391" s="156" t="s">
        <v>40</v>
      </c>
      <c r="AD2391" s="143" t="s">
        <v>40</v>
      </c>
      <c r="AK2391" s="4" t="s">
        <v>65</v>
      </c>
    </row>
    <row r="2392" customFormat="false" ht="13.8" hidden="false" customHeight="false" outlineLevel="0" collapsed="false">
      <c r="A2392" s="10" t="s">
        <v>1281</v>
      </c>
      <c r="B2392" s="12" t="s">
        <v>946</v>
      </c>
      <c r="C2392" s="165" t="s">
        <v>1040</v>
      </c>
      <c r="D2392" s="164" t="s">
        <v>1247</v>
      </c>
      <c r="E2392" s="146" t="n">
        <v>0</v>
      </c>
      <c r="F2392" s="146" t="n">
        <v>0</v>
      </c>
      <c r="G2392" s="146" t="n">
        <v>0</v>
      </c>
      <c r="H2392" s="146" t="n">
        <v>3</v>
      </c>
      <c r="I2392" s="146" t="n">
        <v>0</v>
      </c>
      <c r="J2392" s="146" t="n">
        <v>2.40726129981278</v>
      </c>
      <c r="K2392" s="146" t="n">
        <v>4.69482142857143</v>
      </c>
      <c r="L2392" s="146" t="n">
        <v>2.05875</v>
      </c>
      <c r="M2392" s="146" t="n">
        <v>3.83285714285714</v>
      </c>
      <c r="N2392" s="146" t="n">
        <v>11.0235714285714</v>
      </c>
      <c r="O2392" s="146" t="n">
        <v>12.0678571428571</v>
      </c>
      <c r="P2392" s="146" t="n">
        <v>5.67678571428571</v>
      </c>
      <c r="Q2392" s="147" t="n">
        <v>3.34089285714286</v>
      </c>
      <c r="R2392" s="148"/>
      <c r="S2392" s="149"/>
      <c r="T2392" s="149"/>
      <c r="U2392" s="142" t="s">
        <v>61</v>
      </c>
      <c r="V2392" s="151"/>
      <c r="W2392" s="142" t="s">
        <v>61</v>
      </c>
      <c r="X2392" s="142" t="s">
        <v>40</v>
      </c>
      <c r="Y2392" s="142" t="s">
        <v>40</v>
      </c>
      <c r="Z2392" s="142" t="s">
        <v>40</v>
      </c>
      <c r="AA2392" s="142" t="s">
        <v>40</v>
      </c>
      <c r="AB2392" s="142" t="s">
        <v>40</v>
      </c>
      <c r="AC2392" s="142" t="s">
        <v>40</v>
      </c>
      <c r="AD2392" s="143" t="s">
        <v>40</v>
      </c>
      <c r="AK2392" s="4" t="s">
        <v>65</v>
      </c>
    </row>
    <row r="2393" customFormat="false" ht="13.8" hidden="false" customHeight="false" outlineLevel="0" collapsed="false">
      <c r="A2393" s="10" t="s">
        <v>1281</v>
      </c>
      <c r="B2393" s="12" t="s">
        <v>946</v>
      </c>
      <c r="C2393" s="165" t="s">
        <v>1040</v>
      </c>
      <c r="D2393" s="164" t="s">
        <v>1225</v>
      </c>
      <c r="E2393" s="146" t="n">
        <v>0</v>
      </c>
      <c r="F2393" s="146" t="n">
        <v>0</v>
      </c>
      <c r="G2393" s="146" t="n">
        <v>0</v>
      </c>
      <c r="H2393" s="146" t="n">
        <v>3</v>
      </c>
      <c r="I2393" s="146" t="n">
        <v>0</v>
      </c>
      <c r="J2393" s="146" t="n">
        <v>0</v>
      </c>
      <c r="K2393" s="146" t="n">
        <v>3</v>
      </c>
      <c r="L2393" s="146" t="n">
        <v>1.50446428571429</v>
      </c>
      <c r="M2393" s="146" t="n">
        <v>2.03482142857143</v>
      </c>
      <c r="N2393" s="146" t="n">
        <v>9.56017857142857</v>
      </c>
      <c r="O2393" s="146" t="n">
        <v>11.8571428571429</v>
      </c>
      <c r="P2393" s="146" t="n">
        <v>5.41982142857143</v>
      </c>
      <c r="Q2393" s="152" t="n">
        <v>4.01464285714286</v>
      </c>
      <c r="R2393" s="148"/>
      <c r="S2393" s="149"/>
      <c r="T2393" s="149"/>
      <c r="U2393" s="138" t="s">
        <v>61</v>
      </c>
      <c r="V2393" s="151"/>
      <c r="W2393" s="138"/>
      <c r="X2393" s="138" t="s">
        <v>41</v>
      </c>
      <c r="Y2393" s="138" t="s">
        <v>40</v>
      </c>
      <c r="Z2393" s="138" t="s">
        <v>40</v>
      </c>
      <c r="AA2393" s="138" t="s">
        <v>40</v>
      </c>
      <c r="AB2393" s="138" t="s">
        <v>40</v>
      </c>
      <c r="AC2393" s="138" t="s">
        <v>40</v>
      </c>
      <c r="AD2393" s="155" t="s">
        <v>40</v>
      </c>
      <c r="AK2393" s="4" t="s">
        <v>65</v>
      </c>
    </row>
    <row r="2394" customFormat="false" ht="13.8" hidden="false" customHeight="false" outlineLevel="0" collapsed="false">
      <c r="A2394" s="10" t="s">
        <v>1281</v>
      </c>
      <c r="B2394" s="12" t="s">
        <v>946</v>
      </c>
      <c r="C2394" s="165" t="s">
        <v>1040</v>
      </c>
      <c r="D2394" s="164" t="s">
        <v>1230</v>
      </c>
      <c r="E2394" s="146" t="n">
        <v>0</v>
      </c>
      <c r="F2394" s="146" t="n">
        <v>0</v>
      </c>
      <c r="G2394" s="146" t="n">
        <v>0</v>
      </c>
      <c r="H2394" s="146" t="n">
        <v>0</v>
      </c>
      <c r="I2394" s="146" t="n">
        <v>3.5</v>
      </c>
      <c r="J2394" s="146" t="n">
        <v>21.2135714285714</v>
      </c>
      <c r="K2394" s="146" t="n">
        <v>5.42767857142857</v>
      </c>
      <c r="L2394" s="146" t="n">
        <v>3.94589285714286</v>
      </c>
      <c r="M2394" s="146" t="n">
        <v>6.06232142857143</v>
      </c>
      <c r="N2394" s="146" t="n">
        <v>10.6157142857143</v>
      </c>
      <c r="O2394" s="146" t="n">
        <v>12.0667857142857</v>
      </c>
      <c r="P2394" s="146" t="n">
        <v>5.59446428571428</v>
      </c>
      <c r="Q2394" s="152" t="n">
        <v>4.2825</v>
      </c>
      <c r="R2394" s="148"/>
      <c r="S2394" s="149"/>
      <c r="T2394" s="149"/>
      <c r="U2394" s="151"/>
      <c r="V2394" s="138" t="s">
        <v>61</v>
      </c>
      <c r="W2394" s="138" t="s">
        <v>40</v>
      </c>
      <c r="X2394" s="138" t="s">
        <v>40</v>
      </c>
      <c r="Y2394" s="138" t="s">
        <v>40</v>
      </c>
      <c r="Z2394" s="138" t="s">
        <v>40</v>
      </c>
      <c r="AA2394" s="138" t="s">
        <v>40</v>
      </c>
      <c r="AB2394" s="138" t="s">
        <v>40</v>
      </c>
      <c r="AC2394" s="138" t="s">
        <v>40</v>
      </c>
      <c r="AD2394" s="155" t="s">
        <v>40</v>
      </c>
      <c r="AK2394" s="4" t="s">
        <v>65</v>
      </c>
    </row>
    <row r="2395" customFormat="false" ht="13.8" hidden="false" customHeight="false" outlineLevel="0" collapsed="false">
      <c r="A2395" s="10" t="s">
        <v>1281</v>
      </c>
      <c r="B2395" s="12" t="s">
        <v>946</v>
      </c>
      <c r="C2395" s="165" t="s">
        <v>1040</v>
      </c>
      <c r="D2395" s="164" t="s">
        <v>1231</v>
      </c>
      <c r="E2395" s="165" t="n">
        <v>0</v>
      </c>
      <c r="F2395" s="165" t="n">
        <v>0</v>
      </c>
      <c r="G2395" s="165" t="n">
        <v>0</v>
      </c>
      <c r="H2395" s="165" t="n">
        <v>0</v>
      </c>
      <c r="I2395" s="165" t="n">
        <v>0</v>
      </c>
      <c r="J2395" s="165" t="n">
        <v>4</v>
      </c>
      <c r="K2395" s="165" t="n">
        <v>0</v>
      </c>
      <c r="L2395" s="165" t="n">
        <v>0</v>
      </c>
      <c r="M2395" s="165" t="n">
        <v>0</v>
      </c>
      <c r="N2395" s="165" t="n">
        <v>0</v>
      </c>
      <c r="O2395" s="165" t="n">
        <v>0</v>
      </c>
      <c r="P2395" s="165" t="n">
        <v>0</v>
      </c>
      <c r="Q2395" s="219" t="n">
        <v>0</v>
      </c>
      <c r="R2395" s="148"/>
      <c r="S2395" s="149"/>
      <c r="T2395" s="149"/>
      <c r="U2395" s="151"/>
      <c r="V2395" s="151"/>
      <c r="W2395" s="165" t="s">
        <v>41</v>
      </c>
      <c r="X2395" s="165" t="s">
        <v>40</v>
      </c>
      <c r="Y2395" s="165" t="s">
        <v>1047</v>
      </c>
      <c r="Z2395" s="165" t="s">
        <v>40</v>
      </c>
      <c r="AA2395" s="165" t="s">
        <v>40</v>
      </c>
      <c r="AB2395" s="165" t="s">
        <v>40</v>
      </c>
      <c r="AC2395" s="165" t="s">
        <v>40</v>
      </c>
      <c r="AD2395" s="219" t="s">
        <v>40</v>
      </c>
      <c r="AK2395" s="4" t="s">
        <v>65</v>
      </c>
    </row>
    <row r="2396" customFormat="false" ht="13.8" hidden="false" customHeight="false" outlineLevel="0" collapsed="false">
      <c r="A2396" s="10" t="s">
        <v>1281</v>
      </c>
      <c r="B2396" s="12" t="s">
        <v>946</v>
      </c>
      <c r="C2396" s="12" t="s">
        <v>99</v>
      </c>
      <c r="D2396" s="24" t="s">
        <v>1200</v>
      </c>
      <c r="E2396" s="23"/>
      <c r="F2396" s="23"/>
      <c r="G2396" s="23"/>
      <c r="H2396" s="23"/>
      <c r="I2396" s="23"/>
      <c r="J2396" s="23"/>
      <c r="K2396" s="23"/>
      <c r="L2396" s="34" t="n">
        <v>35</v>
      </c>
      <c r="M2396" s="26"/>
      <c r="N2396" s="26"/>
      <c r="O2396" s="23"/>
      <c r="P2396" s="23"/>
      <c r="Q2396" s="221"/>
      <c r="R2396" s="17"/>
      <c r="S2396" s="12"/>
      <c r="T2396" s="12"/>
      <c r="U2396" s="12"/>
      <c r="V2396" s="12"/>
      <c r="W2396" s="12"/>
      <c r="X2396" s="12" t="s">
        <v>104</v>
      </c>
      <c r="Y2396" s="12" t="s">
        <v>101</v>
      </c>
      <c r="Z2396" s="12"/>
      <c r="AA2396" s="12"/>
      <c r="AB2396" s="12"/>
      <c r="AC2396" s="12"/>
      <c r="AD2396" s="18"/>
      <c r="AE2396" s="17" t="n">
        <v>3500</v>
      </c>
      <c r="AF2396" s="12" t="s">
        <v>308</v>
      </c>
      <c r="AG2396" s="12"/>
      <c r="AH2396" s="12"/>
      <c r="AI2396" s="12"/>
      <c r="AJ2396" s="172"/>
      <c r="AK2396" s="12"/>
    </row>
    <row r="2397" customFormat="false" ht="13.8" hidden="false" customHeight="false" outlineLevel="0" collapsed="false">
      <c r="A2397" s="10" t="s">
        <v>1281</v>
      </c>
      <c r="B2397" s="12" t="s">
        <v>946</v>
      </c>
      <c r="C2397" s="12" t="s">
        <v>116</v>
      </c>
      <c r="D2397" s="24" t="s">
        <v>1283</v>
      </c>
      <c r="E2397" s="174"/>
      <c r="F2397" s="174" t="s">
        <v>1233</v>
      </c>
      <c r="G2397" s="174" t="s">
        <v>1233</v>
      </c>
      <c r="H2397" s="174"/>
      <c r="I2397" s="129"/>
      <c r="J2397" s="129"/>
      <c r="K2397" s="129"/>
      <c r="L2397" s="129"/>
      <c r="M2397" s="129"/>
      <c r="N2397" s="34" t="n">
        <v>10</v>
      </c>
      <c r="O2397" s="174"/>
      <c r="P2397" s="174"/>
      <c r="Q2397" s="222"/>
      <c r="R2397" s="17"/>
      <c r="S2397" s="12"/>
      <c r="T2397" s="12"/>
      <c r="U2397" s="12"/>
      <c r="V2397" s="12"/>
      <c r="W2397" s="12"/>
      <c r="X2397" s="12"/>
      <c r="Y2397" s="12"/>
      <c r="Z2397" s="12"/>
      <c r="AA2397" s="12" t="s">
        <v>107</v>
      </c>
      <c r="AB2397" s="12"/>
      <c r="AC2397" s="12"/>
      <c r="AD2397" s="18"/>
      <c r="AE2397" s="17"/>
      <c r="AF2397" s="12" t="s">
        <v>305</v>
      </c>
      <c r="AG2397" s="12"/>
      <c r="AH2397" s="12"/>
      <c r="AI2397" s="12"/>
      <c r="AJ2397" s="12"/>
      <c r="AK2397" s="12"/>
    </row>
    <row r="2398" customFormat="false" ht="13.8" hidden="false" customHeight="false" outlineLevel="0" collapsed="false">
      <c r="A2398" s="10" t="s">
        <v>1281</v>
      </c>
      <c r="B2398" s="12" t="s">
        <v>946</v>
      </c>
      <c r="C2398" s="165" t="s">
        <v>1040</v>
      </c>
      <c r="D2398" s="164" t="s">
        <v>1284</v>
      </c>
      <c r="E2398" s="146" t="n">
        <v>0</v>
      </c>
      <c r="F2398" s="146" t="n">
        <v>0</v>
      </c>
      <c r="G2398" s="146" t="n">
        <v>0</v>
      </c>
      <c r="H2398" s="146" t="n">
        <v>3</v>
      </c>
      <c r="I2398" s="146" t="n">
        <v>0</v>
      </c>
      <c r="J2398" s="146" t="n">
        <v>0</v>
      </c>
      <c r="K2398" s="146" t="n">
        <v>3</v>
      </c>
      <c r="L2398" s="146" t="n">
        <v>0</v>
      </c>
      <c r="M2398" s="146" t="n">
        <v>0</v>
      </c>
      <c r="N2398" s="146" t="n">
        <v>0</v>
      </c>
      <c r="O2398" s="146" t="n">
        <v>0</v>
      </c>
      <c r="P2398" s="146" t="n">
        <v>0</v>
      </c>
      <c r="Q2398" s="146" t="n">
        <v>0</v>
      </c>
      <c r="R2398" s="148"/>
      <c r="S2398" s="149"/>
      <c r="T2398" s="149"/>
      <c r="U2398" s="138" t="s">
        <v>61</v>
      </c>
      <c r="V2398" s="151"/>
      <c r="W2398" s="138"/>
      <c r="X2398" s="138" t="s">
        <v>41</v>
      </c>
      <c r="Y2398" s="149"/>
      <c r="Z2398" s="151"/>
      <c r="AA2398" s="138"/>
      <c r="AB2398" s="151"/>
      <c r="AC2398" s="151"/>
      <c r="AD2398" s="150"/>
      <c r="AK2398" s="4" t="s">
        <v>65</v>
      </c>
    </row>
    <row r="2399" customFormat="false" ht="13.8" hidden="false" customHeight="false" outlineLevel="0" collapsed="false">
      <c r="A2399" s="10" t="s">
        <v>1281</v>
      </c>
      <c r="B2399" s="12" t="s">
        <v>1285</v>
      </c>
      <c r="C2399" s="165" t="s">
        <v>1040</v>
      </c>
      <c r="D2399" s="164" t="s">
        <v>1224</v>
      </c>
      <c r="E2399" s="173" t="n">
        <f aca="false">Q2399</f>
        <v>6.05519507575758</v>
      </c>
      <c r="F2399" s="167" t="n">
        <v>20.229025974026</v>
      </c>
      <c r="G2399" s="167" t="n">
        <v>31.3575243506493</v>
      </c>
      <c r="H2399" s="167" t="n">
        <v>44.1827922077922</v>
      </c>
      <c r="I2399" s="167" t="n">
        <v>21.0487702922078</v>
      </c>
      <c r="J2399" s="167" t="n">
        <v>7.16033685064935</v>
      </c>
      <c r="K2399" s="167" t="n">
        <v>6.97412337662338</v>
      </c>
      <c r="L2399" s="167" t="n">
        <v>4.18699675324675</v>
      </c>
      <c r="M2399" s="167" t="n">
        <v>5.65833603896104</v>
      </c>
      <c r="N2399" s="167" t="n">
        <v>9.18952922077922</v>
      </c>
      <c r="O2399" s="167" t="n">
        <v>13.8257021103896</v>
      </c>
      <c r="P2399" s="167" t="n">
        <v>7.59721185064935</v>
      </c>
      <c r="Q2399" s="223" t="n">
        <v>6.05519507575758</v>
      </c>
      <c r="R2399" s="185" t="s">
        <v>40</v>
      </c>
      <c r="S2399" s="165" t="s">
        <v>40</v>
      </c>
      <c r="T2399" s="165" t="s">
        <v>40</v>
      </c>
      <c r="U2399" s="165" t="s">
        <v>40</v>
      </c>
      <c r="V2399" s="165" t="s">
        <v>40</v>
      </c>
      <c r="W2399" s="165" t="s">
        <v>40</v>
      </c>
      <c r="X2399" s="165" t="s">
        <v>40</v>
      </c>
      <c r="Y2399" s="165" t="s">
        <v>40</v>
      </c>
      <c r="Z2399" s="165" t="s">
        <v>40</v>
      </c>
      <c r="AA2399" s="165" t="s">
        <v>40</v>
      </c>
      <c r="AB2399" s="165" t="s">
        <v>40</v>
      </c>
      <c r="AC2399" s="165" t="s">
        <v>40</v>
      </c>
      <c r="AD2399" s="219" t="s">
        <v>40</v>
      </c>
      <c r="AK2399" s="4" t="s">
        <v>65</v>
      </c>
    </row>
    <row r="2400" customFormat="false" ht="13.8" hidden="false" customHeight="false" outlineLevel="0" collapsed="false">
      <c r="A2400" s="10" t="s">
        <v>1281</v>
      </c>
      <c r="B2400" s="12" t="s">
        <v>1285</v>
      </c>
      <c r="C2400" s="165" t="s">
        <v>1040</v>
      </c>
      <c r="D2400" s="164" t="s">
        <v>1286</v>
      </c>
      <c r="E2400" s="173" t="n">
        <v>4.54660714285714</v>
      </c>
      <c r="F2400" s="167" t="n">
        <v>14.0321428571429</v>
      </c>
      <c r="G2400" s="167" t="n">
        <v>12.6039285714286</v>
      </c>
      <c r="H2400" s="167"/>
      <c r="I2400" s="167"/>
      <c r="J2400" s="167" t="n">
        <v>2.457945</v>
      </c>
      <c r="K2400" s="167" t="n">
        <v>1.06321428571429</v>
      </c>
      <c r="L2400" s="167" t="n">
        <v>0.721071428571429</v>
      </c>
      <c r="M2400" s="167" t="n">
        <v>4.15053571428571</v>
      </c>
      <c r="N2400" s="167" t="n">
        <v>8.78214285714286</v>
      </c>
      <c r="O2400" s="167" t="n">
        <v>12.4158928571429</v>
      </c>
      <c r="P2400" s="167" t="n">
        <v>7.99785714285714</v>
      </c>
      <c r="Q2400" s="223" t="n">
        <v>4.54660714285714</v>
      </c>
      <c r="R2400" s="185" t="s">
        <v>40</v>
      </c>
      <c r="S2400" s="165" t="s">
        <v>40</v>
      </c>
      <c r="T2400" s="165" t="s">
        <v>40</v>
      </c>
      <c r="U2400" s="165"/>
      <c r="V2400" s="151"/>
      <c r="W2400" s="165" t="s">
        <v>41</v>
      </c>
      <c r="X2400" s="165" t="s">
        <v>40</v>
      </c>
      <c r="Y2400" s="165" t="s">
        <v>40</v>
      </c>
      <c r="Z2400" s="165" t="s">
        <v>40</v>
      </c>
      <c r="AA2400" s="165" t="s">
        <v>40</v>
      </c>
      <c r="AB2400" s="165" t="s">
        <v>40</v>
      </c>
      <c r="AC2400" s="165" t="s">
        <v>40</v>
      </c>
      <c r="AD2400" s="219" t="s">
        <v>40</v>
      </c>
      <c r="AK2400" s="4" t="s">
        <v>65</v>
      </c>
    </row>
    <row r="2401" customFormat="false" ht="13.8" hidden="false" customHeight="false" outlineLevel="0" collapsed="false">
      <c r="A2401" s="10" t="s">
        <v>1281</v>
      </c>
      <c r="B2401" s="12" t="s">
        <v>1285</v>
      </c>
      <c r="C2401" s="165" t="s">
        <v>1040</v>
      </c>
      <c r="D2401" s="164" t="s">
        <v>1247</v>
      </c>
      <c r="E2401" s="167" t="n">
        <v>0</v>
      </c>
      <c r="F2401" s="167" t="n">
        <v>0</v>
      </c>
      <c r="G2401" s="167" t="n">
        <v>0</v>
      </c>
      <c r="H2401" s="167" t="n">
        <v>3.43099759293929</v>
      </c>
      <c r="I2401" s="167" t="n">
        <v>1.81331906926986</v>
      </c>
      <c r="J2401" s="167" t="n">
        <v>4.29714285714286</v>
      </c>
      <c r="K2401" s="167" t="n">
        <v>4.19232142857143</v>
      </c>
      <c r="L2401" s="167" t="n">
        <v>2.94160714285714</v>
      </c>
      <c r="M2401" s="167" t="n">
        <v>4.48678571428571</v>
      </c>
      <c r="N2401" s="167" t="n">
        <v>7.52428571428571</v>
      </c>
      <c r="O2401" s="167" t="n">
        <v>12.3251785714286</v>
      </c>
      <c r="P2401" s="167" t="n">
        <v>7.77714285714286</v>
      </c>
      <c r="Q2401" s="223" t="n">
        <v>4.58214285714286</v>
      </c>
      <c r="R2401" s="148"/>
      <c r="S2401" s="149"/>
      <c r="T2401" s="149"/>
      <c r="U2401" s="165" t="s">
        <v>61</v>
      </c>
      <c r="V2401" s="165" t="s">
        <v>61</v>
      </c>
      <c r="W2401" s="165" t="s">
        <v>40</v>
      </c>
      <c r="X2401" s="165" t="s">
        <v>40</v>
      </c>
      <c r="Y2401" s="165" t="s">
        <v>40</v>
      </c>
      <c r="Z2401" s="165" t="s">
        <v>40</v>
      </c>
      <c r="AA2401" s="165" t="s">
        <v>40</v>
      </c>
      <c r="AB2401" s="165" t="s">
        <v>40</v>
      </c>
      <c r="AC2401" s="165" t="s">
        <v>40</v>
      </c>
      <c r="AD2401" s="219" t="s">
        <v>40</v>
      </c>
      <c r="AK2401" s="4" t="s">
        <v>65</v>
      </c>
    </row>
    <row r="2402" customFormat="false" ht="13.8" hidden="false" customHeight="false" outlineLevel="0" collapsed="false">
      <c r="A2402" s="10" t="s">
        <v>1281</v>
      </c>
      <c r="B2402" s="12" t="s">
        <v>1285</v>
      </c>
      <c r="C2402" s="165" t="s">
        <v>1040</v>
      </c>
      <c r="D2402" s="164" t="s">
        <v>1225</v>
      </c>
      <c r="E2402" s="167" t="n">
        <v>0</v>
      </c>
      <c r="F2402" s="167" t="n">
        <v>0</v>
      </c>
      <c r="G2402" s="167" t="n">
        <v>0</v>
      </c>
      <c r="H2402" s="167" t="n">
        <v>3.43099759293929</v>
      </c>
      <c r="I2402" s="167" t="n">
        <v>0</v>
      </c>
      <c r="J2402" s="167" t="n">
        <v>2.12258227482679</v>
      </c>
      <c r="K2402" s="167" t="n">
        <v>1.02303571428571</v>
      </c>
      <c r="L2402" s="167" t="n">
        <v>0.618214285714286</v>
      </c>
      <c r="M2402" s="167" t="n">
        <v>2.90410714285714</v>
      </c>
      <c r="N2402" s="167" t="n">
        <v>10.4423214285714</v>
      </c>
      <c r="O2402" s="167" t="n">
        <v>14.7371428571429</v>
      </c>
      <c r="P2402" s="167" t="n">
        <v>5.72267857142857</v>
      </c>
      <c r="Q2402" s="223" t="n">
        <v>4.22</v>
      </c>
      <c r="R2402" s="148"/>
      <c r="S2402" s="149"/>
      <c r="T2402" s="149"/>
      <c r="U2402" s="165" t="s">
        <v>61</v>
      </c>
      <c r="V2402" s="151"/>
      <c r="W2402" s="165" t="s">
        <v>41</v>
      </c>
      <c r="X2402" s="165" t="s">
        <v>40</v>
      </c>
      <c r="Y2402" s="165" t="s">
        <v>40</v>
      </c>
      <c r="Z2402" s="165" t="s">
        <v>40</v>
      </c>
      <c r="AA2402" s="165" t="s">
        <v>40</v>
      </c>
      <c r="AB2402" s="165" t="s">
        <v>40</v>
      </c>
      <c r="AC2402" s="165" t="s">
        <v>40</v>
      </c>
      <c r="AD2402" s="219" t="s">
        <v>40</v>
      </c>
      <c r="AK2402" s="4" t="s">
        <v>65</v>
      </c>
    </row>
    <row r="2403" customFormat="false" ht="13.8" hidden="false" customHeight="false" outlineLevel="0" collapsed="false">
      <c r="A2403" s="10" t="s">
        <v>1281</v>
      </c>
      <c r="B2403" s="12" t="s">
        <v>1285</v>
      </c>
      <c r="C2403" s="165" t="s">
        <v>1040</v>
      </c>
      <c r="D2403" s="164" t="s">
        <v>1230</v>
      </c>
      <c r="E2403" s="167" t="n">
        <v>0</v>
      </c>
      <c r="F2403" s="167" t="n">
        <v>0</v>
      </c>
      <c r="G2403" s="167" t="n">
        <v>0</v>
      </c>
      <c r="H2403" s="167" t="n">
        <v>0</v>
      </c>
      <c r="I2403" s="167" t="n">
        <v>3.51886168941763</v>
      </c>
      <c r="J2403" s="167" t="n">
        <v>6.29142857142857</v>
      </c>
      <c r="K2403" s="167" t="n">
        <v>7.05928571428571</v>
      </c>
      <c r="L2403" s="167" t="n">
        <v>3.05071428571429</v>
      </c>
      <c r="M2403" s="167" t="n">
        <v>3.54357142857143</v>
      </c>
      <c r="N2403" s="167" t="n">
        <v>7.60642857142857</v>
      </c>
      <c r="O2403" s="167" t="n">
        <v>12.0173214285714</v>
      </c>
      <c r="P2403" s="167" t="n">
        <v>6.86071428571429</v>
      </c>
      <c r="Q2403" s="223" t="n">
        <v>4.49910714285714</v>
      </c>
      <c r="R2403" s="148"/>
      <c r="S2403" s="149"/>
      <c r="T2403" s="149"/>
      <c r="U2403" s="151"/>
      <c r="V2403" s="165" t="s">
        <v>61</v>
      </c>
      <c r="W2403" s="165" t="s">
        <v>40</v>
      </c>
      <c r="X2403" s="165" t="s">
        <v>40</v>
      </c>
      <c r="Y2403" s="165" t="s">
        <v>40</v>
      </c>
      <c r="Z2403" s="165" t="s">
        <v>40</v>
      </c>
      <c r="AA2403" s="165" t="s">
        <v>40</v>
      </c>
      <c r="AB2403" s="165" t="s">
        <v>40</v>
      </c>
      <c r="AC2403" s="165" t="s">
        <v>40</v>
      </c>
      <c r="AD2403" s="219" t="s">
        <v>40</v>
      </c>
      <c r="AK2403" s="4" t="s">
        <v>65</v>
      </c>
    </row>
    <row r="2404" customFormat="false" ht="13.8" hidden="false" customHeight="false" outlineLevel="0" collapsed="false">
      <c r="A2404" s="10" t="s">
        <v>1281</v>
      </c>
      <c r="B2404" s="12" t="s">
        <v>1285</v>
      </c>
      <c r="C2404" s="165" t="s">
        <v>1040</v>
      </c>
      <c r="D2404" s="164" t="s">
        <v>1254</v>
      </c>
      <c r="E2404" s="167" t="n">
        <v>0</v>
      </c>
      <c r="F2404" s="167" t="n">
        <v>0</v>
      </c>
      <c r="G2404" s="167" t="n">
        <v>0</v>
      </c>
      <c r="H2404" s="167" t="n">
        <v>0</v>
      </c>
      <c r="I2404" s="167" t="n">
        <v>0</v>
      </c>
      <c r="J2404" s="167" t="n">
        <v>3.81859778743971</v>
      </c>
      <c r="K2404" s="167" t="n">
        <v>4.4325</v>
      </c>
      <c r="L2404" s="167" t="n">
        <v>3.42625</v>
      </c>
      <c r="M2404" s="167" t="n">
        <v>4.73535714285714</v>
      </c>
      <c r="N2404" s="167" t="n">
        <v>7.80571428571429</v>
      </c>
      <c r="O2404" s="167" t="n">
        <v>12.9841071428571</v>
      </c>
      <c r="P2404" s="167" t="n">
        <v>7.43982142857143</v>
      </c>
      <c r="Q2404" s="223" t="n">
        <v>4.8775</v>
      </c>
      <c r="R2404" s="148"/>
      <c r="S2404" s="149"/>
      <c r="T2404" s="149"/>
      <c r="U2404" s="151"/>
      <c r="V2404" s="151"/>
      <c r="W2404" s="165" t="s">
        <v>41</v>
      </c>
      <c r="X2404" s="165" t="s">
        <v>40</v>
      </c>
      <c r="Y2404" s="165" t="s">
        <v>1047</v>
      </c>
      <c r="Z2404" s="165" t="s">
        <v>40</v>
      </c>
      <c r="AA2404" s="165" t="s">
        <v>40</v>
      </c>
      <c r="AB2404" s="165" t="s">
        <v>40</v>
      </c>
      <c r="AC2404" s="165" t="s">
        <v>40</v>
      </c>
      <c r="AD2404" s="219" t="s">
        <v>40</v>
      </c>
      <c r="AK2404" s="4" t="s">
        <v>65</v>
      </c>
    </row>
    <row r="2405" customFormat="false" ht="13.8" hidden="false" customHeight="false" outlineLevel="0" collapsed="false">
      <c r="A2405" s="10" t="s">
        <v>1281</v>
      </c>
      <c r="B2405" s="12" t="s">
        <v>1285</v>
      </c>
      <c r="C2405" s="12" t="s">
        <v>99</v>
      </c>
      <c r="D2405" s="24" t="s">
        <v>1200</v>
      </c>
      <c r="E2405" s="23"/>
      <c r="F2405" s="23"/>
      <c r="G2405" s="23"/>
      <c r="H2405" s="23"/>
      <c r="I2405" s="23"/>
      <c r="J2405" s="23"/>
      <c r="K2405" s="23"/>
      <c r="L2405" s="34" t="n">
        <v>35</v>
      </c>
      <c r="M2405" s="26"/>
      <c r="N2405" s="26"/>
      <c r="O2405" s="23"/>
      <c r="P2405" s="23"/>
      <c r="Q2405" s="221"/>
      <c r="R2405" s="17"/>
      <c r="S2405" s="12"/>
      <c r="T2405" s="12"/>
      <c r="U2405" s="12"/>
      <c r="V2405" s="12"/>
      <c r="W2405" s="12"/>
      <c r="X2405" s="12" t="s">
        <v>104</v>
      </c>
      <c r="Y2405" s="12" t="s">
        <v>101</v>
      </c>
      <c r="Z2405" s="12"/>
      <c r="AA2405" s="12"/>
      <c r="AB2405" s="12"/>
      <c r="AC2405" s="12"/>
      <c r="AD2405" s="18"/>
      <c r="AE2405" s="17" t="n">
        <v>4000</v>
      </c>
      <c r="AF2405" s="12" t="s">
        <v>308</v>
      </c>
      <c r="AG2405" s="12"/>
      <c r="AH2405" s="12"/>
      <c r="AI2405" s="12"/>
      <c r="AJ2405" s="172"/>
      <c r="AK2405" s="4" t="s">
        <v>65</v>
      </c>
    </row>
    <row r="2406" customFormat="false" ht="13.8" hidden="false" customHeight="false" outlineLevel="0" collapsed="false">
      <c r="A2406" s="10" t="s">
        <v>1281</v>
      </c>
      <c r="B2406" s="12" t="s">
        <v>1285</v>
      </c>
      <c r="C2406" s="12" t="s">
        <v>116</v>
      </c>
      <c r="D2406" s="24" t="s">
        <v>1283</v>
      </c>
      <c r="E2406" s="174" t="n">
        <v>6.05519507575758</v>
      </c>
      <c r="F2406" s="174" t="n">
        <v>20.229025974026</v>
      </c>
      <c r="G2406" s="174" t="n">
        <v>31.3575243506493</v>
      </c>
      <c r="H2406" s="174"/>
      <c r="I2406" s="129"/>
      <c r="J2406" s="129"/>
      <c r="K2406" s="129"/>
      <c r="L2406" s="129"/>
      <c r="M2406" s="129"/>
      <c r="N2406" s="34" t="n">
        <v>8</v>
      </c>
      <c r="O2406" s="174"/>
      <c r="P2406" s="174"/>
      <c r="Q2406" s="222"/>
      <c r="R2406" s="185" t="s">
        <v>40</v>
      </c>
      <c r="S2406" s="165" t="s">
        <v>40</v>
      </c>
      <c r="T2406" s="165" t="s">
        <v>40</v>
      </c>
      <c r="U2406" s="12"/>
      <c r="V2406" s="12"/>
      <c r="W2406" s="12"/>
      <c r="X2406" s="12"/>
      <c r="Y2406" s="12"/>
      <c r="Z2406" s="12"/>
      <c r="AA2406" s="12" t="s">
        <v>107</v>
      </c>
      <c r="AB2406" s="12"/>
      <c r="AC2406" s="12"/>
      <c r="AD2406" s="18"/>
      <c r="AE2406" s="17"/>
      <c r="AF2406" s="12" t="s">
        <v>305</v>
      </c>
      <c r="AG2406" s="12"/>
      <c r="AH2406" s="12"/>
      <c r="AI2406" s="12"/>
      <c r="AJ2406" s="12"/>
      <c r="AK2406" s="12"/>
    </row>
    <row r="2407" customFormat="false" ht="13.8" hidden="false" customHeight="false" outlineLevel="0" collapsed="false">
      <c r="A2407" s="10" t="s">
        <v>1281</v>
      </c>
      <c r="B2407" s="12" t="s">
        <v>1285</v>
      </c>
      <c r="C2407" s="165" t="s">
        <v>1040</v>
      </c>
      <c r="D2407" s="224" t="s">
        <v>1287</v>
      </c>
      <c r="E2407" s="28"/>
      <c r="F2407" s="28"/>
      <c r="G2407" s="28"/>
      <c r="H2407" s="28"/>
      <c r="I2407" s="28" t="n">
        <v>2.3</v>
      </c>
      <c r="J2407" s="28" t="n">
        <v>3.1</v>
      </c>
      <c r="K2407" s="28" t="n">
        <v>2.1</v>
      </c>
      <c r="L2407" s="28"/>
      <c r="M2407" s="28" t="n">
        <v>1.1</v>
      </c>
      <c r="N2407" s="28"/>
      <c r="O2407" s="28"/>
      <c r="P2407" s="28"/>
      <c r="Q2407" s="225"/>
      <c r="R2407" s="17"/>
      <c r="S2407" s="12"/>
      <c r="T2407" s="12"/>
      <c r="U2407" s="12"/>
      <c r="V2407" s="12" t="s">
        <v>78</v>
      </c>
      <c r="W2407" s="12" t="s">
        <v>78</v>
      </c>
      <c r="X2407" s="12" t="s">
        <v>78</v>
      </c>
      <c r="Y2407" s="12"/>
      <c r="Z2407" s="12" t="s">
        <v>180</v>
      </c>
      <c r="AA2407" s="12"/>
      <c r="AB2407" s="12"/>
      <c r="AC2407" s="12"/>
      <c r="AD2407" s="18"/>
      <c r="AE2407" s="17"/>
      <c r="AF2407" s="12" t="s">
        <v>181</v>
      </c>
      <c r="AG2407" s="12"/>
      <c r="AH2407" s="12"/>
      <c r="AI2407" s="12"/>
      <c r="AJ2407" s="12"/>
      <c r="AK2407" s="12" t="s">
        <v>81</v>
      </c>
    </row>
    <row r="2408" customFormat="false" ht="13.8" hidden="false" customHeight="false" outlineLevel="0" collapsed="false">
      <c r="A2408" s="10" t="s">
        <v>1281</v>
      </c>
      <c r="B2408" s="12" t="s">
        <v>1285</v>
      </c>
      <c r="C2408" s="165" t="s">
        <v>1040</v>
      </c>
      <c r="D2408" s="224" t="s">
        <v>1288</v>
      </c>
      <c r="E2408" s="28"/>
      <c r="F2408" s="28"/>
      <c r="G2408" s="28"/>
      <c r="I2408" s="28" t="n">
        <v>2.3</v>
      </c>
      <c r="J2408" s="28" t="n">
        <v>3.1</v>
      </c>
      <c r="K2408" s="28" t="n">
        <v>2.1</v>
      </c>
      <c r="L2408" s="28"/>
      <c r="M2408" s="28" t="n">
        <v>1.1</v>
      </c>
      <c r="N2408" s="28"/>
      <c r="O2408" s="28"/>
      <c r="P2408" s="28"/>
      <c r="Q2408" s="225"/>
      <c r="R2408" s="17"/>
      <c r="S2408" s="12"/>
      <c r="T2408" s="12"/>
      <c r="U2408" s="12"/>
      <c r="V2408" s="12" t="s">
        <v>180</v>
      </c>
      <c r="W2408" s="12" t="s">
        <v>78</v>
      </c>
      <c r="X2408" s="12" t="s">
        <v>78</v>
      </c>
      <c r="Y2408" s="12"/>
      <c r="Z2408" s="12" t="s">
        <v>180</v>
      </c>
      <c r="AA2408" s="12"/>
      <c r="AB2408" s="12"/>
      <c r="AC2408" s="12"/>
      <c r="AD2408" s="18"/>
      <c r="AE2408" s="17"/>
      <c r="AF2408" s="12" t="s">
        <v>181</v>
      </c>
      <c r="AG2408" s="12"/>
      <c r="AH2408" s="12"/>
      <c r="AI2408" s="12"/>
      <c r="AJ2408" s="12"/>
      <c r="AK2408" s="12" t="s">
        <v>81</v>
      </c>
    </row>
    <row r="2409" customFormat="false" ht="13.8" hidden="false" customHeight="false" outlineLevel="0" collapsed="false">
      <c r="A2409" s="10" t="s">
        <v>1281</v>
      </c>
      <c r="B2409" s="12" t="s">
        <v>1285</v>
      </c>
      <c r="C2409" s="165" t="s">
        <v>1040</v>
      </c>
      <c r="D2409" s="224" t="s">
        <v>1289</v>
      </c>
      <c r="E2409" s="173" t="n">
        <v>2</v>
      </c>
      <c r="F2409" s="173" t="n">
        <v>6</v>
      </c>
      <c r="G2409" s="173" t="n">
        <v>11</v>
      </c>
      <c r="H2409" s="173" t="n">
        <v>17</v>
      </c>
      <c r="I2409" s="173" t="n">
        <v>30</v>
      </c>
      <c r="J2409" s="173" t="n">
        <v>28</v>
      </c>
      <c r="K2409" s="28" t="n">
        <v>26</v>
      </c>
      <c r="L2409" s="28" t="n">
        <v>25</v>
      </c>
      <c r="M2409" s="28" t="n">
        <v>18</v>
      </c>
      <c r="N2409" s="28" t="n">
        <v>10</v>
      </c>
      <c r="O2409" s="28" t="n">
        <v>15</v>
      </c>
      <c r="P2409" s="28" t="n">
        <v>8</v>
      </c>
      <c r="Q2409" s="225" t="n">
        <v>4</v>
      </c>
      <c r="R2409" s="17" t="s">
        <v>40</v>
      </c>
      <c r="S2409" s="12" t="s">
        <v>40</v>
      </c>
      <c r="T2409" s="12" t="s">
        <v>40</v>
      </c>
      <c r="U2409" s="12" t="s">
        <v>40</v>
      </c>
      <c r="V2409" s="12" t="s">
        <v>40</v>
      </c>
      <c r="W2409" s="12" t="s">
        <v>40</v>
      </c>
      <c r="X2409" s="12" t="s">
        <v>40</v>
      </c>
      <c r="Y2409" s="12" t="s">
        <v>40</v>
      </c>
      <c r="Z2409" s="12" t="s">
        <v>40</v>
      </c>
      <c r="AA2409" s="12" t="s">
        <v>40</v>
      </c>
      <c r="AB2409" s="12" t="s">
        <v>40</v>
      </c>
      <c r="AC2409" s="12" t="s">
        <v>40</v>
      </c>
      <c r="AD2409" s="18" t="s">
        <v>40</v>
      </c>
      <c r="AE2409" s="17"/>
      <c r="AF2409" s="12" t="s">
        <v>343</v>
      </c>
      <c r="AG2409" s="12"/>
      <c r="AH2409" s="12"/>
      <c r="AI2409" s="12"/>
      <c r="AJ2409" s="12"/>
      <c r="AK2409" s="12"/>
    </row>
    <row r="2410" customFormat="false" ht="13.8" hidden="false" customHeight="false" outlineLevel="0" collapsed="false">
      <c r="A2410" s="10" t="s">
        <v>1281</v>
      </c>
      <c r="B2410" s="12" t="s">
        <v>1285</v>
      </c>
      <c r="C2410" s="165" t="s">
        <v>1040</v>
      </c>
      <c r="D2410" s="21" t="s">
        <v>1290</v>
      </c>
      <c r="E2410" s="173" t="n">
        <v>1.38183035714286</v>
      </c>
      <c r="F2410" s="173" t="n">
        <v>15</v>
      </c>
      <c r="G2410" s="173" t="n">
        <v>23</v>
      </c>
      <c r="H2410" s="173" t="n">
        <v>28</v>
      </c>
      <c r="I2410" s="173" t="n">
        <v>30</v>
      </c>
      <c r="J2410" s="173" t="n">
        <v>20</v>
      </c>
      <c r="K2410" s="28" t="n">
        <v>16</v>
      </c>
      <c r="L2410" s="28" t="n">
        <v>10</v>
      </c>
      <c r="M2410" s="28" t="n">
        <v>12</v>
      </c>
      <c r="N2410" s="28" t="n">
        <v>18</v>
      </c>
      <c r="O2410" s="28" t="n">
        <v>10</v>
      </c>
      <c r="P2410" s="28" t="n">
        <v>7</v>
      </c>
      <c r="Q2410" s="225" t="n">
        <v>2</v>
      </c>
      <c r="R2410" s="17" t="s">
        <v>40</v>
      </c>
      <c r="S2410" s="12" t="s">
        <v>40</v>
      </c>
      <c r="T2410" s="12" t="s">
        <v>40</v>
      </c>
      <c r="U2410" s="12" t="s">
        <v>40</v>
      </c>
      <c r="V2410" s="12" t="s">
        <v>40</v>
      </c>
      <c r="W2410" s="12" t="s">
        <v>40</v>
      </c>
      <c r="X2410" s="12" t="s">
        <v>40</v>
      </c>
      <c r="Y2410" s="12" t="s">
        <v>40</v>
      </c>
      <c r="Z2410" s="12" t="s">
        <v>40</v>
      </c>
      <c r="AA2410" s="12" t="s">
        <v>40</v>
      </c>
      <c r="AB2410" s="12" t="s">
        <v>40</v>
      </c>
      <c r="AC2410" s="12" t="s">
        <v>40</v>
      </c>
      <c r="AD2410" s="18" t="s">
        <v>40</v>
      </c>
      <c r="AE2410" s="17"/>
      <c r="AF2410" s="12" t="s">
        <v>343</v>
      </c>
      <c r="AG2410" s="12"/>
      <c r="AH2410" s="12"/>
      <c r="AI2410" s="12"/>
      <c r="AJ2410" s="12"/>
      <c r="AK2410" s="12" t="s">
        <v>65</v>
      </c>
    </row>
    <row r="2411" customFormat="false" ht="13.8" hidden="false" customHeight="false" outlineLevel="0" collapsed="false">
      <c r="A2411" s="10" t="s">
        <v>1281</v>
      </c>
      <c r="B2411" s="12" t="s">
        <v>1285</v>
      </c>
      <c r="C2411" s="165" t="s">
        <v>1040</v>
      </c>
      <c r="D2411" s="21" t="s">
        <v>1291</v>
      </c>
      <c r="E2411" s="173" t="n">
        <v>1.38183035714286</v>
      </c>
      <c r="F2411" s="173" t="n">
        <v>15</v>
      </c>
      <c r="G2411" s="173" t="n">
        <v>23</v>
      </c>
      <c r="H2411" s="28"/>
      <c r="I2411" s="28" t="n">
        <v>2.5</v>
      </c>
      <c r="J2411" s="28" t="n">
        <v>1</v>
      </c>
      <c r="K2411" s="28"/>
      <c r="L2411" s="28"/>
      <c r="M2411" s="28" t="n">
        <v>1</v>
      </c>
      <c r="N2411" s="28" t="n">
        <v>6</v>
      </c>
      <c r="O2411" s="28" t="n">
        <v>10</v>
      </c>
      <c r="P2411" s="28" t="n">
        <v>7</v>
      </c>
      <c r="Q2411" s="225" t="n">
        <v>2</v>
      </c>
      <c r="R2411" s="17" t="s">
        <v>40</v>
      </c>
      <c r="S2411" s="12" t="s">
        <v>40</v>
      </c>
      <c r="T2411" s="12" t="s">
        <v>40</v>
      </c>
      <c r="U2411" s="12"/>
      <c r="V2411" s="12" t="s">
        <v>78</v>
      </c>
      <c r="W2411" s="12" t="s">
        <v>78</v>
      </c>
      <c r="X2411" s="12"/>
      <c r="Y2411" s="12"/>
      <c r="Z2411" s="12" t="s">
        <v>78</v>
      </c>
      <c r="AA2411" s="12" t="s">
        <v>40</v>
      </c>
      <c r="AB2411" s="12" t="s">
        <v>40</v>
      </c>
      <c r="AC2411" s="12" t="s">
        <v>40</v>
      </c>
      <c r="AD2411" s="18" t="s">
        <v>40</v>
      </c>
      <c r="AE2411" s="17"/>
      <c r="AF2411" s="12" t="s">
        <v>343</v>
      </c>
      <c r="AG2411" s="12"/>
      <c r="AH2411" s="12"/>
      <c r="AI2411" s="12"/>
      <c r="AJ2411" s="12"/>
      <c r="AK2411" s="12" t="s">
        <v>65</v>
      </c>
    </row>
    <row r="2412" customFormat="false" ht="13.8" hidden="false" customHeight="false" outlineLevel="0" collapsed="false">
      <c r="A2412" s="10" t="s">
        <v>1281</v>
      </c>
      <c r="B2412" s="12" t="s">
        <v>1285</v>
      </c>
      <c r="C2412" s="165" t="s">
        <v>1040</v>
      </c>
      <c r="D2412" s="195" t="s">
        <v>1292</v>
      </c>
      <c r="E2412" s="153" t="n">
        <f aca="false">E2399</f>
        <v>6.05519507575758</v>
      </c>
      <c r="F2412" s="153" t="n">
        <f aca="false">F2399</f>
        <v>20.229025974026</v>
      </c>
      <c r="G2412" s="153" t="n">
        <f aca="false">G2399</f>
        <v>31.3575243506493</v>
      </c>
      <c r="H2412" s="205"/>
      <c r="I2412" s="12"/>
      <c r="J2412" s="30" t="n">
        <f aca="false">J2404*0.9</f>
        <v>3.43673800869574</v>
      </c>
      <c r="K2412" s="30" t="n">
        <f aca="false">K2404</f>
        <v>4.4325</v>
      </c>
      <c r="L2412" s="30" t="n">
        <f aca="false">L2404</f>
        <v>3.42625</v>
      </c>
      <c r="M2412" s="30" t="n">
        <f aca="false">M2404</f>
        <v>4.73535714285714</v>
      </c>
      <c r="N2412" s="30" t="n">
        <f aca="false">N2404</f>
        <v>7.80571428571429</v>
      </c>
      <c r="O2412" s="30" t="n">
        <f aca="false">O2404</f>
        <v>12.9841071428571</v>
      </c>
      <c r="P2412" s="30" t="n">
        <f aca="false">P2404</f>
        <v>7.43982142857143</v>
      </c>
      <c r="Q2412" s="30" t="n">
        <f aca="false">Q2404</f>
        <v>4.8775</v>
      </c>
      <c r="R2412" s="17" t="s">
        <v>40</v>
      </c>
      <c r="S2412" s="12" t="s">
        <v>40</v>
      </c>
      <c r="T2412" s="12" t="s">
        <v>40</v>
      </c>
      <c r="U2412" s="12"/>
      <c r="V2412" s="12"/>
      <c r="W2412" s="12" t="s">
        <v>41</v>
      </c>
      <c r="X2412" s="12" t="s">
        <v>40</v>
      </c>
      <c r="Y2412" s="12" t="s">
        <v>40</v>
      </c>
      <c r="Z2412" s="12" t="s">
        <v>40</v>
      </c>
      <c r="AA2412" s="12" t="s">
        <v>40</v>
      </c>
      <c r="AB2412" s="12" t="s">
        <v>40</v>
      </c>
      <c r="AC2412" s="12" t="s">
        <v>40</v>
      </c>
      <c r="AD2412" s="194" t="s">
        <v>40</v>
      </c>
      <c r="AE2412" s="165"/>
      <c r="AF2412" s="12"/>
      <c r="AG2412" s="12"/>
      <c r="AH2412" s="12"/>
      <c r="AI2412" s="12"/>
      <c r="AJ2412" s="12"/>
      <c r="AK2412" s="12" t="s">
        <v>65</v>
      </c>
    </row>
    <row r="2413" customFormat="false" ht="13.8" hidden="false" customHeight="false" outlineLevel="0" collapsed="false">
      <c r="A2413" s="10" t="s">
        <v>1281</v>
      </c>
      <c r="B2413" s="12" t="s">
        <v>1285</v>
      </c>
      <c r="C2413" s="165" t="s">
        <v>1040</v>
      </c>
      <c r="D2413" s="195" t="s">
        <v>1293</v>
      </c>
      <c r="E2413" s="153" t="n">
        <f aca="false">E2399</f>
        <v>6.05519507575758</v>
      </c>
      <c r="F2413" s="153" t="n">
        <f aca="false">F2399</f>
        <v>20.229025974026</v>
      </c>
      <c r="G2413" s="153" t="n">
        <f aca="false">G2399</f>
        <v>31.3575243506493</v>
      </c>
      <c r="H2413" s="10"/>
      <c r="I2413" s="207" t="n">
        <f aca="false">I2403*0.9</f>
        <v>3.16697552047586</v>
      </c>
      <c r="J2413" s="207" t="n">
        <f aca="false">J2394</f>
        <v>21.2135714285714</v>
      </c>
      <c r="K2413" s="207" t="n">
        <f aca="false">K2394</f>
        <v>5.42767857142857</v>
      </c>
      <c r="L2413" s="207" t="n">
        <f aca="false">L2394</f>
        <v>3.94589285714286</v>
      </c>
      <c r="M2413" s="207" t="n">
        <f aca="false">M2394</f>
        <v>6.06232142857143</v>
      </c>
      <c r="N2413" s="207" t="n">
        <f aca="false">N2394</f>
        <v>10.6157142857143</v>
      </c>
      <c r="O2413" s="207" t="n">
        <f aca="false">O2394</f>
        <v>12.0667857142857</v>
      </c>
      <c r="P2413" s="207" t="n">
        <f aca="false">P2394</f>
        <v>5.59446428571428</v>
      </c>
      <c r="Q2413" s="207" t="n">
        <f aca="false">Q2394</f>
        <v>4.2825</v>
      </c>
      <c r="R2413" s="70" t="s">
        <v>40</v>
      </c>
      <c r="S2413" s="10" t="s">
        <v>40</v>
      </c>
      <c r="T2413" s="10" t="s">
        <v>40</v>
      </c>
      <c r="U2413" s="10"/>
      <c r="V2413" s="10" t="s">
        <v>61</v>
      </c>
      <c r="W2413" s="10" t="s">
        <v>40</v>
      </c>
      <c r="X2413" s="10" t="s">
        <v>40</v>
      </c>
      <c r="Y2413" s="10" t="s">
        <v>40</v>
      </c>
      <c r="Z2413" s="10" t="s">
        <v>40</v>
      </c>
      <c r="AA2413" s="10" t="s">
        <v>40</v>
      </c>
      <c r="AB2413" s="10" t="s">
        <v>40</v>
      </c>
      <c r="AC2413" s="10" t="s">
        <v>40</v>
      </c>
      <c r="AD2413" s="160" t="s">
        <v>40</v>
      </c>
      <c r="AE2413" s="165"/>
      <c r="AF2413" s="12"/>
      <c r="AG2413" s="12"/>
      <c r="AH2413" s="12"/>
      <c r="AI2413" s="12"/>
      <c r="AJ2413" s="12"/>
      <c r="AK2413" s="12" t="s">
        <v>65</v>
      </c>
    </row>
    <row r="2414" customFormat="false" ht="13.8" hidden="false" customHeight="false" outlineLevel="0" collapsed="false">
      <c r="A2414" s="10" t="s">
        <v>1281</v>
      </c>
      <c r="B2414" s="12" t="s">
        <v>1285</v>
      </c>
      <c r="C2414" s="165" t="s">
        <v>1040</v>
      </c>
      <c r="D2414" s="195" t="s">
        <v>1276</v>
      </c>
      <c r="E2414" s="173" t="n">
        <v>1.38183035714286</v>
      </c>
      <c r="F2414" s="173" t="n">
        <v>15</v>
      </c>
      <c r="G2414" s="173" t="n">
        <v>23</v>
      </c>
      <c r="H2414" s="173" t="n">
        <v>28</v>
      </c>
      <c r="I2414" s="173" t="n">
        <v>30</v>
      </c>
      <c r="J2414" s="173" t="n">
        <v>20</v>
      </c>
      <c r="K2414" s="28"/>
      <c r="L2414" s="28"/>
      <c r="M2414" s="28"/>
      <c r="N2414" s="28" t="n">
        <v>1.8</v>
      </c>
      <c r="O2414" s="28"/>
      <c r="P2414" s="12"/>
      <c r="Q2414" s="18"/>
      <c r="R2414" s="17" t="s">
        <v>40</v>
      </c>
      <c r="S2414" s="12" t="s">
        <v>40</v>
      </c>
      <c r="T2414" s="12" t="s">
        <v>40</v>
      </c>
      <c r="U2414" s="12" t="s">
        <v>40</v>
      </c>
      <c r="V2414" s="12" t="s">
        <v>40</v>
      </c>
      <c r="W2414" s="12" t="s">
        <v>40</v>
      </c>
      <c r="X2414" s="10"/>
      <c r="Y2414" s="10"/>
      <c r="Z2414" s="10"/>
      <c r="AA2414" s="10" t="s">
        <v>61</v>
      </c>
      <c r="AB2414" s="10"/>
      <c r="AC2414" s="10"/>
      <c r="AD2414" s="226"/>
      <c r="AE2414" s="185"/>
      <c r="AF2414" s="12"/>
      <c r="AG2414" s="12"/>
      <c r="AH2414" s="12"/>
      <c r="AI2414" s="12"/>
      <c r="AJ2414" s="12"/>
      <c r="AK2414" s="12" t="s">
        <v>65</v>
      </c>
    </row>
    <row r="2415" customFormat="false" ht="13.8" hidden="false" customHeight="false" outlineLevel="0" collapsed="false">
      <c r="A2415" s="10" t="s">
        <v>1281</v>
      </c>
      <c r="B2415" s="12" t="s">
        <v>1285</v>
      </c>
      <c r="C2415" s="165" t="s">
        <v>1040</v>
      </c>
      <c r="D2415" s="195" t="s">
        <v>1294</v>
      </c>
      <c r="E2415" s="173" t="n">
        <v>1.38183035714286</v>
      </c>
      <c r="F2415" s="173" t="n">
        <v>15</v>
      </c>
      <c r="G2415" s="173" t="n">
        <v>23</v>
      </c>
      <c r="H2415" s="173" t="n">
        <v>28</v>
      </c>
      <c r="I2415" s="173" t="n">
        <v>30</v>
      </c>
      <c r="J2415" s="173" t="n">
        <v>20</v>
      </c>
      <c r="K2415" s="28"/>
      <c r="L2415" s="28"/>
      <c r="M2415" s="28"/>
      <c r="N2415" s="28"/>
      <c r="O2415" s="28" t="n">
        <v>2</v>
      </c>
      <c r="P2415" s="12"/>
      <c r="Q2415" s="18"/>
      <c r="R2415" s="17" t="s">
        <v>40</v>
      </c>
      <c r="S2415" s="12" t="s">
        <v>40</v>
      </c>
      <c r="T2415" s="12" t="s">
        <v>40</v>
      </c>
      <c r="U2415" s="12" t="s">
        <v>40</v>
      </c>
      <c r="V2415" s="12" t="s">
        <v>40</v>
      </c>
      <c r="W2415" s="12" t="s">
        <v>40</v>
      </c>
      <c r="X2415" s="10"/>
      <c r="Y2415" s="10"/>
      <c r="Z2415" s="10"/>
      <c r="AA2415" s="10"/>
      <c r="AB2415" s="10" t="s">
        <v>61</v>
      </c>
      <c r="AC2415" s="10"/>
      <c r="AD2415" s="226"/>
      <c r="AE2415" s="185"/>
      <c r="AF2415" s="12"/>
      <c r="AG2415" s="12"/>
      <c r="AH2415" s="12"/>
      <c r="AI2415" s="12"/>
      <c r="AJ2415" s="12"/>
      <c r="AK2415" s="12" t="s">
        <v>65</v>
      </c>
    </row>
    <row r="2416" customFormat="false" ht="13.8" hidden="false" customHeight="false" outlineLevel="0" collapsed="false">
      <c r="A2416" s="10" t="s">
        <v>1281</v>
      </c>
      <c r="B2416" s="12" t="s">
        <v>1285</v>
      </c>
      <c r="C2416" s="12" t="s">
        <v>116</v>
      </c>
      <c r="D2416" s="24" t="s">
        <v>1295</v>
      </c>
      <c r="E2416" s="28"/>
      <c r="F2416" s="28"/>
      <c r="G2416" s="28"/>
      <c r="H2416" s="28"/>
      <c r="I2416" s="28"/>
      <c r="J2416" s="28"/>
      <c r="K2416" s="28"/>
      <c r="L2416" s="129" t="n">
        <v>2</v>
      </c>
      <c r="M2416" s="129" t="n">
        <v>2</v>
      </c>
      <c r="N2416" s="129" t="n">
        <v>2.5</v>
      </c>
      <c r="O2416" s="129" t="n">
        <v>2.5</v>
      </c>
      <c r="P2416" s="28"/>
      <c r="Q2416" s="225"/>
      <c r="R2416" s="17"/>
      <c r="S2416" s="12"/>
      <c r="T2416" s="12"/>
      <c r="U2416" s="12"/>
      <c r="V2416" s="12"/>
      <c r="W2416" s="12"/>
      <c r="X2416" s="12"/>
      <c r="Y2416" s="12" t="s">
        <v>211</v>
      </c>
      <c r="Z2416" s="12" t="s">
        <v>211</v>
      </c>
      <c r="AA2416" s="12" t="s">
        <v>211</v>
      </c>
      <c r="AB2416" s="12" t="s">
        <v>211</v>
      </c>
      <c r="AC2416" s="12"/>
      <c r="AD2416" s="18"/>
      <c r="AE2416" s="17"/>
      <c r="AF2416" s="12"/>
      <c r="AG2416" s="12"/>
      <c r="AH2416" s="12"/>
      <c r="AI2416" s="12"/>
      <c r="AJ2416" s="12"/>
      <c r="AK2416" s="12"/>
    </row>
    <row r="2417" customFormat="false" ht="13.8" hidden="false" customHeight="false" outlineLevel="0" collapsed="false">
      <c r="A2417" s="10" t="s">
        <v>1281</v>
      </c>
      <c r="B2417" s="12" t="s">
        <v>1285</v>
      </c>
      <c r="C2417" s="12" t="s">
        <v>116</v>
      </c>
      <c r="D2417" s="24" t="s">
        <v>1296</v>
      </c>
      <c r="E2417" s="28"/>
      <c r="F2417" s="28"/>
      <c r="G2417" s="28"/>
      <c r="H2417" s="28"/>
      <c r="I2417" s="28"/>
      <c r="J2417" s="28" t="n">
        <v>0</v>
      </c>
      <c r="K2417" s="28" t="n">
        <v>65</v>
      </c>
      <c r="L2417" s="28" t="n">
        <v>65</v>
      </c>
      <c r="M2417" s="28" t="n">
        <v>65</v>
      </c>
      <c r="N2417" s="28" t="n">
        <v>65</v>
      </c>
      <c r="O2417" s="28"/>
      <c r="P2417" s="28"/>
      <c r="Q2417" s="225"/>
      <c r="R2417" s="17"/>
      <c r="S2417" s="12"/>
      <c r="T2417" s="12"/>
      <c r="U2417" s="12"/>
      <c r="V2417" s="12"/>
      <c r="W2417" s="12" t="s">
        <v>40</v>
      </c>
      <c r="X2417" s="12" t="s">
        <v>40</v>
      </c>
      <c r="Y2417" s="12" t="s">
        <v>40</v>
      </c>
      <c r="Z2417" s="12" t="s">
        <v>40</v>
      </c>
      <c r="AA2417" s="12" t="s">
        <v>40</v>
      </c>
      <c r="AB2417" s="12"/>
      <c r="AC2417" s="12"/>
      <c r="AD2417" s="18"/>
      <c r="AE2417" s="17"/>
      <c r="AF2417" s="12"/>
      <c r="AG2417" s="12"/>
      <c r="AH2417" s="12"/>
      <c r="AI2417" s="12"/>
      <c r="AJ2417" s="12"/>
      <c r="AK2417" s="4" t="s">
        <v>115</v>
      </c>
    </row>
    <row r="2418" customFormat="false" ht="13.8" hidden="false" customHeight="false" outlineLevel="0" collapsed="false">
      <c r="A2418" s="10" t="s">
        <v>1281</v>
      </c>
      <c r="B2418" s="12" t="s">
        <v>1285</v>
      </c>
      <c r="C2418" s="12" t="s">
        <v>116</v>
      </c>
      <c r="D2418" s="24" t="s">
        <v>1297</v>
      </c>
      <c r="E2418" s="174"/>
      <c r="F2418" s="174"/>
      <c r="G2418" s="174"/>
      <c r="H2418" s="174"/>
      <c r="I2418" s="174"/>
      <c r="J2418" s="129"/>
      <c r="K2418" s="129"/>
      <c r="L2418" s="129"/>
      <c r="M2418" s="129"/>
      <c r="N2418" s="175" t="n">
        <v>10</v>
      </c>
      <c r="O2418" s="174"/>
      <c r="P2418" s="174"/>
      <c r="Q2418" s="222"/>
      <c r="R2418" s="17"/>
      <c r="S2418" s="12"/>
      <c r="T2418" s="12"/>
      <c r="U2418" s="12"/>
      <c r="V2418" s="12"/>
      <c r="W2418" s="12"/>
      <c r="X2418" s="12"/>
      <c r="Y2418" s="12"/>
      <c r="Z2418" s="12"/>
      <c r="AA2418" s="12" t="s">
        <v>107</v>
      </c>
      <c r="AB2418" s="12"/>
      <c r="AC2418" s="12"/>
      <c r="AD2418" s="18"/>
      <c r="AE2418" s="17"/>
      <c r="AF2418" s="12" t="s">
        <v>305</v>
      </c>
      <c r="AG2418" s="12"/>
      <c r="AH2418" s="12"/>
      <c r="AI2418" s="12"/>
      <c r="AJ2418" s="12"/>
      <c r="AK2418" s="12"/>
    </row>
    <row r="2419" customFormat="false" ht="13.8" hidden="false" customHeight="false" outlineLevel="0" collapsed="false">
      <c r="A2419" s="10" t="s">
        <v>1281</v>
      </c>
      <c r="B2419" s="12" t="s">
        <v>1285</v>
      </c>
      <c r="C2419" s="165" t="s">
        <v>1040</v>
      </c>
      <c r="D2419" s="227" t="s">
        <v>1298</v>
      </c>
      <c r="E2419" s="12"/>
      <c r="F2419" s="12"/>
      <c r="G2419" s="12"/>
      <c r="H2419" s="28" t="n">
        <v>3.3</v>
      </c>
      <c r="I2419" s="28"/>
      <c r="J2419" s="28" t="n">
        <v>1.5</v>
      </c>
      <c r="K2419" s="28" t="n">
        <v>0</v>
      </c>
      <c r="L2419" s="28" t="n">
        <v>0</v>
      </c>
      <c r="M2419" s="236" t="n">
        <f aca="false">M2399</f>
        <v>5.65833603896104</v>
      </c>
      <c r="N2419" s="236" t="n">
        <f aca="false">N2399</f>
        <v>9.18952922077922</v>
      </c>
      <c r="O2419" s="236" t="n">
        <f aca="false">O2399</f>
        <v>13.8257021103896</v>
      </c>
      <c r="P2419" s="236" t="n">
        <f aca="false">P2399</f>
        <v>7.59721185064935</v>
      </c>
      <c r="Q2419" s="236" t="n">
        <f aca="false">Q2399</f>
        <v>6.05519507575758</v>
      </c>
      <c r="R2419" s="70"/>
      <c r="S2419" s="12"/>
      <c r="T2419" s="12"/>
      <c r="U2419" s="12" t="s">
        <v>61</v>
      </c>
      <c r="V2419" s="12"/>
      <c r="W2419" s="12" t="s">
        <v>41</v>
      </c>
      <c r="X2419" s="12"/>
      <c r="Y2419" s="12" t="s">
        <v>40</v>
      </c>
      <c r="Z2419" s="12" t="s">
        <v>40</v>
      </c>
      <c r="AA2419" s="12" t="s">
        <v>40</v>
      </c>
      <c r="AB2419" s="12" t="s">
        <v>40</v>
      </c>
      <c r="AC2419" s="12" t="s">
        <v>40</v>
      </c>
      <c r="AD2419" s="194" t="s">
        <v>40</v>
      </c>
      <c r="AE2419" s="165"/>
      <c r="AF2419" s="12"/>
      <c r="AG2419" s="12"/>
      <c r="AH2419" s="12"/>
      <c r="AI2419" s="12"/>
      <c r="AJ2419" s="12"/>
      <c r="AK2419" s="12" t="s">
        <v>81</v>
      </c>
    </row>
    <row r="2420" customFormat="false" ht="13.8" hidden="false" customHeight="false" outlineLevel="0" collapsed="false">
      <c r="A2420" s="10" t="s">
        <v>1281</v>
      </c>
      <c r="B2420" s="12" t="s">
        <v>1285</v>
      </c>
      <c r="C2420" s="165" t="s">
        <v>1040</v>
      </c>
      <c r="D2420" s="227" t="s">
        <v>1299</v>
      </c>
      <c r="E2420" s="12"/>
      <c r="F2420" s="12"/>
      <c r="G2420" s="12" t="s">
        <v>1233</v>
      </c>
      <c r="H2420" s="28" t="n">
        <v>3.3</v>
      </c>
      <c r="I2420" s="28"/>
      <c r="J2420" s="28" t="n">
        <v>1.5</v>
      </c>
      <c r="K2420" s="28"/>
      <c r="L2420" s="28" t="s">
        <v>1233</v>
      </c>
      <c r="M2420" s="28"/>
      <c r="N2420" s="28"/>
      <c r="O2420" s="28"/>
      <c r="P2420" s="28" t="n">
        <v>1</v>
      </c>
      <c r="Q2420" s="177"/>
      <c r="R2420" s="70"/>
      <c r="S2420" s="12"/>
      <c r="T2420" s="12"/>
      <c r="U2420" s="12" t="s">
        <v>61</v>
      </c>
      <c r="V2420" s="12"/>
      <c r="W2420" s="12" t="s">
        <v>41</v>
      </c>
      <c r="X2420" s="12"/>
      <c r="Y2420" s="12"/>
      <c r="Z2420" s="12"/>
      <c r="AA2420" s="12"/>
      <c r="AB2420" s="12"/>
      <c r="AC2420" s="12" t="s">
        <v>61</v>
      </c>
      <c r="AD2420" s="194"/>
      <c r="AE2420" s="165"/>
      <c r="AF2420" s="12"/>
      <c r="AG2420" s="12"/>
      <c r="AH2420" s="12"/>
      <c r="AI2420" s="12"/>
      <c r="AJ2420" s="12"/>
      <c r="AK2420" s="12" t="s">
        <v>81</v>
      </c>
    </row>
    <row r="2421" customFormat="false" ht="13.8" hidden="false" customHeight="false" outlineLevel="0" collapsed="false">
      <c r="A2421" s="10" t="s">
        <v>1281</v>
      </c>
      <c r="B2421" s="12" t="s">
        <v>1285</v>
      </c>
      <c r="C2421" s="165" t="s">
        <v>1040</v>
      </c>
      <c r="D2421" s="227" t="s">
        <v>1300</v>
      </c>
      <c r="E2421" s="114"/>
      <c r="F2421" s="114"/>
      <c r="G2421" s="114"/>
      <c r="H2421" s="114" t="n">
        <v>3.3</v>
      </c>
      <c r="I2421" s="228" t="n">
        <v>65</v>
      </c>
      <c r="J2421" s="228" t="n">
        <v>60</v>
      </c>
      <c r="K2421" s="228" t="n">
        <v>0</v>
      </c>
      <c r="L2421" s="28" t="n">
        <v>0</v>
      </c>
      <c r="M2421" s="236" t="n">
        <f aca="false">M2401</f>
        <v>4.48678571428571</v>
      </c>
      <c r="N2421" s="236" t="n">
        <f aca="false">N2401</f>
        <v>7.52428571428571</v>
      </c>
      <c r="O2421" s="236" t="n">
        <f aca="false">O2401</f>
        <v>12.3251785714286</v>
      </c>
      <c r="P2421" s="236" t="n">
        <f aca="false">P2401</f>
        <v>7.77714285714286</v>
      </c>
      <c r="Q2421" s="236" t="n">
        <f aca="false">Q2401</f>
        <v>4.58214285714286</v>
      </c>
      <c r="R2421" s="17"/>
      <c r="S2421" s="12"/>
      <c r="T2421" s="12"/>
      <c r="U2421" s="12" t="s">
        <v>61</v>
      </c>
      <c r="V2421" s="12" t="s">
        <v>40</v>
      </c>
      <c r="W2421" s="12" t="s">
        <v>40</v>
      </c>
      <c r="X2421" s="12" t="s">
        <v>40</v>
      </c>
      <c r="Y2421" s="12" t="s">
        <v>40</v>
      </c>
      <c r="Z2421" s="12" t="s">
        <v>40</v>
      </c>
      <c r="AA2421" s="12" t="s">
        <v>40</v>
      </c>
      <c r="AB2421" s="12" t="s">
        <v>40</v>
      </c>
      <c r="AC2421" s="12" t="s">
        <v>40</v>
      </c>
      <c r="AD2421" s="194" t="s">
        <v>40</v>
      </c>
      <c r="AE2421" s="165"/>
      <c r="AF2421" s="12"/>
      <c r="AG2421" s="12"/>
      <c r="AH2421" s="12"/>
      <c r="AI2421" s="12"/>
      <c r="AJ2421" s="12"/>
      <c r="AK2421" s="12" t="s">
        <v>65</v>
      </c>
    </row>
    <row r="2422" customFormat="false" ht="13.8" hidden="false" customHeight="false" outlineLevel="0" collapsed="false">
      <c r="A2422" s="10" t="s">
        <v>1281</v>
      </c>
      <c r="B2422" s="12" t="s">
        <v>1285</v>
      </c>
      <c r="C2422" s="12" t="s">
        <v>116</v>
      </c>
      <c r="D2422" s="24" t="s">
        <v>1301</v>
      </c>
      <c r="E2422" s="28"/>
      <c r="F2422" s="28"/>
      <c r="G2422" s="28"/>
      <c r="H2422" s="129"/>
      <c r="I2422" s="129"/>
      <c r="J2422" s="129"/>
      <c r="K2422" s="129"/>
      <c r="L2422" s="129"/>
      <c r="M2422" s="129"/>
      <c r="N2422" s="129"/>
      <c r="O2422" s="175" t="n">
        <v>9</v>
      </c>
      <c r="P2422" s="28"/>
      <c r="Q2422" s="225"/>
      <c r="R2422" s="17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 t="s">
        <v>211</v>
      </c>
      <c r="AC2422" s="12"/>
      <c r="AD2422" s="18"/>
      <c r="AE2422" s="17"/>
      <c r="AF2422" s="12" t="s">
        <v>212</v>
      </c>
      <c r="AG2422" s="12"/>
      <c r="AH2422" s="12"/>
      <c r="AI2422" s="12"/>
      <c r="AJ2422" s="172"/>
      <c r="AK2422" s="12"/>
    </row>
    <row r="2423" customFormat="false" ht="13.8" hidden="false" customHeight="false" outlineLevel="0" collapsed="false">
      <c r="A2423" s="10" t="s">
        <v>1281</v>
      </c>
      <c r="B2423" s="12" t="s">
        <v>1285</v>
      </c>
      <c r="C2423" s="12" t="s">
        <v>99</v>
      </c>
      <c r="D2423" s="24" t="s">
        <v>1302</v>
      </c>
      <c r="E2423" s="174"/>
      <c r="F2423" s="174"/>
      <c r="G2423" s="174"/>
      <c r="H2423" s="174"/>
      <c r="I2423" s="129"/>
      <c r="J2423" s="129"/>
      <c r="K2423" s="129"/>
      <c r="L2423" s="129"/>
      <c r="M2423" s="129"/>
      <c r="N2423" s="229" t="n">
        <f aca="false">5.4*N2406</f>
        <v>43.2</v>
      </c>
      <c r="O2423" s="174"/>
      <c r="P2423" s="174"/>
      <c r="Q2423" s="222"/>
      <c r="R2423" s="17"/>
      <c r="S2423" s="12"/>
      <c r="T2423" s="12"/>
      <c r="U2423" s="12"/>
      <c r="V2423" s="12"/>
      <c r="W2423" s="12"/>
      <c r="X2423" s="12"/>
      <c r="Y2423" s="12"/>
      <c r="Z2423" s="12"/>
      <c r="AA2423" s="12" t="s">
        <v>101</v>
      </c>
      <c r="AB2423" s="12"/>
      <c r="AC2423" s="12"/>
      <c r="AD2423" s="18"/>
      <c r="AE2423" s="17"/>
      <c r="AF2423" s="12" t="s">
        <v>200</v>
      </c>
      <c r="AG2423" s="12"/>
      <c r="AH2423" s="12"/>
      <c r="AI2423" s="12"/>
      <c r="AJ2423" s="12"/>
      <c r="AK2423" s="12"/>
    </row>
    <row r="2424" customFormat="false" ht="13.8" hidden="false" customHeight="false" outlineLevel="0" collapsed="false">
      <c r="A2424" s="10" t="s">
        <v>1281</v>
      </c>
      <c r="B2424" s="12" t="s">
        <v>1285</v>
      </c>
      <c r="C2424" s="12" t="s">
        <v>312</v>
      </c>
      <c r="D2424" s="178" t="s">
        <v>1217</v>
      </c>
      <c r="E2424" s="12"/>
      <c r="F2424" s="12"/>
      <c r="G2424" s="12"/>
      <c r="H2424" s="12"/>
      <c r="I2424" s="12"/>
      <c r="J2424" s="12"/>
      <c r="K2424" s="12"/>
      <c r="L2424" s="12"/>
      <c r="M2424" s="12" t="n">
        <v>4</v>
      </c>
      <c r="N2424" s="12"/>
      <c r="O2424" s="12"/>
      <c r="P2424" s="12"/>
      <c r="Q2424" s="18"/>
      <c r="R2424" s="17"/>
      <c r="S2424" s="12"/>
      <c r="T2424" s="12"/>
      <c r="U2424" s="12"/>
      <c r="V2424" s="12"/>
      <c r="W2424" s="12"/>
      <c r="X2424" s="12"/>
      <c r="Y2424" s="12"/>
      <c r="Z2424" s="12" t="s">
        <v>61</v>
      </c>
      <c r="AA2424" s="12"/>
      <c r="AB2424" s="12"/>
      <c r="AC2424" s="12"/>
      <c r="AD2424" s="18"/>
      <c r="AE2424" s="17"/>
      <c r="AF2424" s="12" t="s">
        <v>314</v>
      </c>
      <c r="AG2424" s="12"/>
      <c r="AH2424" s="12"/>
      <c r="AI2424" s="12"/>
      <c r="AJ2424" s="12"/>
      <c r="AK2424" s="12"/>
    </row>
    <row r="2425" customFormat="false" ht="13.8" hidden="false" customHeight="false" outlineLevel="0" collapsed="false">
      <c r="A2425" s="10" t="s">
        <v>1281</v>
      </c>
      <c r="B2425" s="12" t="s">
        <v>1285</v>
      </c>
      <c r="C2425" s="12" t="s">
        <v>312</v>
      </c>
      <c r="D2425" s="178" t="s">
        <v>1303</v>
      </c>
      <c r="E2425" s="12"/>
      <c r="F2425" s="12"/>
      <c r="G2425" s="12"/>
      <c r="H2425" s="12"/>
      <c r="I2425" s="12"/>
      <c r="J2425" s="12"/>
      <c r="K2425" s="12" t="n">
        <v>32</v>
      </c>
      <c r="L2425" s="12" t="n">
        <v>48</v>
      </c>
      <c r="M2425" s="12" t="n">
        <v>48</v>
      </c>
      <c r="N2425" s="12" t="n">
        <v>32</v>
      </c>
      <c r="O2425" s="12"/>
      <c r="P2425" s="12"/>
      <c r="Q2425" s="18"/>
      <c r="R2425" s="17"/>
      <c r="S2425" s="12"/>
      <c r="T2425" s="12"/>
      <c r="U2425" s="12"/>
      <c r="V2425" s="12"/>
      <c r="W2425" s="12" t="s">
        <v>40</v>
      </c>
      <c r="X2425" s="12" t="s">
        <v>40</v>
      </c>
      <c r="Y2425" s="12" t="s">
        <v>40</v>
      </c>
      <c r="Z2425" s="12" t="s">
        <v>40</v>
      </c>
      <c r="AA2425" s="12" t="s">
        <v>40</v>
      </c>
      <c r="AB2425" s="12"/>
      <c r="AC2425" s="12"/>
      <c r="AD2425" s="18"/>
      <c r="AE2425" s="17"/>
      <c r="AF2425" s="12" t="s">
        <v>221</v>
      </c>
      <c r="AG2425" s="12"/>
      <c r="AH2425" s="12"/>
      <c r="AI2425" s="12"/>
      <c r="AJ2425" s="12"/>
      <c r="AK2425" s="12" t="s">
        <v>222</v>
      </c>
    </row>
    <row r="2426" customFormat="false" ht="13.8" hidden="false" customHeight="false" outlineLevel="0" collapsed="false">
      <c r="A2426" s="10" t="s">
        <v>1281</v>
      </c>
      <c r="B2426" s="12" t="s">
        <v>1285</v>
      </c>
      <c r="C2426" s="12" t="s">
        <v>312</v>
      </c>
      <c r="D2426" s="178" t="s">
        <v>1304</v>
      </c>
      <c r="E2426" s="12"/>
      <c r="F2426" s="12"/>
      <c r="G2426" s="12"/>
      <c r="H2426" s="12"/>
      <c r="I2426" s="12"/>
      <c r="J2426" s="12"/>
      <c r="K2426" s="12"/>
      <c r="L2426" s="12"/>
      <c r="M2426" s="12" t="n">
        <v>3.5</v>
      </c>
      <c r="N2426" s="12"/>
      <c r="O2426" s="12"/>
      <c r="P2426" s="12"/>
      <c r="Q2426" s="18"/>
      <c r="R2426" s="17"/>
      <c r="S2426" s="12"/>
      <c r="T2426" s="12"/>
      <c r="U2426" s="12"/>
      <c r="V2426" s="12"/>
      <c r="W2426" s="12"/>
      <c r="X2426" s="12"/>
      <c r="Y2426" s="12"/>
      <c r="Z2426" s="12" t="s">
        <v>41</v>
      </c>
      <c r="AA2426" s="12"/>
      <c r="AB2426" s="12"/>
      <c r="AC2426" s="12"/>
      <c r="AD2426" s="18"/>
      <c r="AE2426" s="17"/>
      <c r="AF2426" s="12" t="s">
        <v>237</v>
      </c>
      <c r="AG2426" s="12"/>
      <c r="AH2426" s="12"/>
      <c r="AI2426" s="12"/>
      <c r="AJ2426" s="12"/>
      <c r="AK2426" s="12" t="s">
        <v>115</v>
      </c>
    </row>
    <row r="2427" customFormat="false" ht="13.8" hidden="false" customHeight="false" outlineLevel="0" collapsed="false">
      <c r="A2427" s="10" t="s">
        <v>1281</v>
      </c>
      <c r="B2427" s="12" t="s">
        <v>1285</v>
      </c>
      <c r="C2427" s="12" t="s">
        <v>312</v>
      </c>
      <c r="D2427" s="178" t="s">
        <v>1305</v>
      </c>
      <c r="E2427" s="12"/>
      <c r="F2427" s="12"/>
      <c r="G2427" s="12"/>
      <c r="H2427" s="12"/>
      <c r="I2427" s="12"/>
      <c r="J2427" s="12" t="n">
        <v>28</v>
      </c>
      <c r="K2427" s="12" t="n">
        <v>42</v>
      </c>
      <c r="L2427" s="12" t="n">
        <v>42</v>
      </c>
      <c r="M2427" s="12" t="n">
        <v>28</v>
      </c>
      <c r="N2427" s="12"/>
      <c r="O2427" s="12"/>
      <c r="P2427" s="12"/>
      <c r="Q2427" s="18"/>
      <c r="R2427" s="17" t="s">
        <v>40</v>
      </c>
      <c r="S2427" s="12" t="s">
        <v>40</v>
      </c>
      <c r="T2427" s="12" t="s">
        <v>40</v>
      </c>
      <c r="U2427" s="12" t="s">
        <v>40</v>
      </c>
      <c r="V2427" s="12" t="s">
        <v>40</v>
      </c>
      <c r="W2427" s="12" t="s">
        <v>40</v>
      </c>
      <c r="X2427" s="12" t="s">
        <v>40</v>
      </c>
      <c r="Y2427" s="12" t="s">
        <v>40</v>
      </c>
      <c r="Z2427" s="12" t="s">
        <v>40</v>
      </c>
      <c r="AA2427" s="12" t="s">
        <v>40</v>
      </c>
      <c r="AB2427" s="12" t="s">
        <v>40</v>
      </c>
      <c r="AC2427" s="12" t="s">
        <v>40</v>
      </c>
      <c r="AD2427" s="18" t="s">
        <v>40</v>
      </c>
      <c r="AE2427" s="17"/>
      <c r="AF2427" s="12" t="s">
        <v>238</v>
      </c>
      <c r="AG2427" s="12"/>
      <c r="AH2427" s="12"/>
      <c r="AI2427" s="12"/>
      <c r="AJ2427" s="12"/>
      <c r="AK2427" s="12" t="s">
        <v>115</v>
      </c>
    </row>
    <row r="2428" customFormat="false" ht="13.8" hidden="false" customHeight="false" outlineLevel="0" collapsed="false">
      <c r="A2428" s="10" t="s">
        <v>1281</v>
      </c>
      <c r="B2428" s="12" t="s">
        <v>1285</v>
      </c>
      <c r="C2428" s="12" t="s">
        <v>312</v>
      </c>
      <c r="D2428" s="32" t="s">
        <v>659</v>
      </c>
      <c r="E2428" s="12"/>
      <c r="F2428" s="12"/>
      <c r="G2428" s="23"/>
      <c r="H2428" s="23"/>
      <c r="I2428" s="129" t="n">
        <v>5</v>
      </c>
      <c r="J2428" s="12"/>
      <c r="K2428" s="28" t="n">
        <f aca="false">40</f>
        <v>40</v>
      </c>
      <c r="L2428" s="28" t="n">
        <f aca="false">50</f>
        <v>50</v>
      </c>
      <c r="M2428" s="28" t="n">
        <f aca="false">30</f>
        <v>30</v>
      </c>
      <c r="N2428" s="28" t="n">
        <f aca="false">20</f>
        <v>20</v>
      </c>
      <c r="O2428" s="12"/>
      <c r="P2428" s="12"/>
      <c r="Q2428" s="18"/>
      <c r="R2428" s="230"/>
      <c r="S2428" s="15"/>
      <c r="T2428" s="15"/>
      <c r="U2428" s="15"/>
      <c r="V2428" s="15" t="s">
        <v>61</v>
      </c>
      <c r="W2428" s="15"/>
      <c r="X2428" s="15" t="s">
        <v>40</v>
      </c>
      <c r="Y2428" s="15" t="s">
        <v>40</v>
      </c>
      <c r="Z2428" s="15" t="s">
        <v>40</v>
      </c>
      <c r="AA2428" s="15" t="s">
        <v>40</v>
      </c>
      <c r="AB2428" s="15"/>
      <c r="AC2428" s="15"/>
      <c r="AD2428" s="16"/>
      <c r="AE2428" s="17"/>
      <c r="AF2428" s="12"/>
      <c r="AG2428" s="12"/>
      <c r="AH2428" s="12"/>
      <c r="AI2428" s="12"/>
      <c r="AJ2428" s="12"/>
      <c r="AK2428" s="12" t="s">
        <v>115</v>
      </c>
    </row>
    <row r="2429" customFormat="false" ht="13.8" hidden="false" customHeight="false" outlineLevel="0" collapsed="false">
      <c r="A2429" s="10" t="s">
        <v>1281</v>
      </c>
      <c r="B2429" s="12" t="s">
        <v>1285</v>
      </c>
      <c r="C2429" s="12" t="s">
        <v>116</v>
      </c>
      <c r="D2429" s="231" t="s">
        <v>1306</v>
      </c>
      <c r="E2429" s="129"/>
      <c r="F2429" s="129"/>
      <c r="G2429" s="129"/>
      <c r="H2429" s="129"/>
      <c r="I2429" s="129"/>
      <c r="J2429" s="175" t="n">
        <v>3</v>
      </c>
      <c r="K2429" s="174"/>
      <c r="L2429" s="174"/>
      <c r="M2429" s="174"/>
      <c r="N2429" s="174"/>
      <c r="O2429" s="129"/>
      <c r="P2429" s="129"/>
      <c r="Q2429" s="232"/>
      <c r="R2429" s="17"/>
      <c r="S2429" s="12"/>
      <c r="T2429" s="12"/>
      <c r="U2429" s="12"/>
      <c r="V2429" s="12"/>
      <c r="W2429" s="12" t="s">
        <v>180</v>
      </c>
      <c r="X2429" s="12"/>
      <c r="Y2429" s="12"/>
      <c r="Z2429" s="12"/>
      <c r="AA2429" s="12"/>
      <c r="AB2429" s="12"/>
      <c r="AC2429" s="12"/>
      <c r="AD2429" s="18"/>
      <c r="AE2429" s="17"/>
      <c r="AF2429" s="12" t="s">
        <v>310</v>
      </c>
      <c r="AG2429" s="12"/>
      <c r="AH2429" s="12"/>
      <c r="AI2429" s="12"/>
      <c r="AJ2429" s="172"/>
      <c r="AK2429" s="12"/>
    </row>
    <row r="2430" customFormat="false" ht="13.8" hidden="false" customHeight="false" outlineLevel="0" collapsed="false">
      <c r="A2430" s="10" t="s">
        <v>1281</v>
      </c>
      <c r="B2430" s="12" t="s">
        <v>1285</v>
      </c>
      <c r="C2430" s="12" t="s">
        <v>116</v>
      </c>
      <c r="D2430" s="231" t="s">
        <v>1307</v>
      </c>
      <c r="E2430" s="129"/>
      <c r="F2430" s="129"/>
      <c r="G2430" s="129"/>
      <c r="H2430" s="129"/>
      <c r="I2430" s="129"/>
      <c r="J2430" s="175" t="n">
        <v>6</v>
      </c>
      <c r="K2430" s="174"/>
      <c r="L2430" s="174"/>
      <c r="M2430" s="174"/>
      <c r="N2430" s="174"/>
      <c r="O2430" s="129"/>
      <c r="P2430" s="129"/>
      <c r="Q2430" s="232"/>
      <c r="R2430" s="17"/>
      <c r="S2430" s="12"/>
      <c r="T2430" s="12"/>
      <c r="U2430" s="12"/>
      <c r="V2430" s="12"/>
      <c r="W2430" s="12" t="s">
        <v>180</v>
      </c>
      <c r="X2430" s="12"/>
      <c r="Y2430" s="12"/>
      <c r="Z2430" s="12"/>
      <c r="AA2430" s="12"/>
      <c r="AB2430" s="12"/>
      <c r="AC2430" s="12"/>
      <c r="AD2430" s="18"/>
      <c r="AE2430" s="17"/>
      <c r="AF2430" s="12" t="s">
        <v>310</v>
      </c>
      <c r="AG2430" s="12"/>
      <c r="AH2430" s="12"/>
      <c r="AI2430" s="12"/>
      <c r="AJ2430" s="172"/>
      <c r="AK2430" s="12"/>
    </row>
    <row r="2431" customFormat="false" ht="13.8" hidden="false" customHeight="false" outlineLevel="0" collapsed="false">
      <c r="A2431" s="10" t="s">
        <v>1281</v>
      </c>
      <c r="B2431" s="12" t="s">
        <v>1285</v>
      </c>
      <c r="C2431" s="12" t="s">
        <v>213</v>
      </c>
      <c r="D2431" s="209" t="s">
        <v>1308</v>
      </c>
      <c r="E2431" s="129"/>
      <c r="F2431" s="129"/>
      <c r="G2431" s="129"/>
      <c r="H2431" s="129"/>
      <c r="I2431" s="129"/>
      <c r="J2431" s="34" t="n">
        <v>5</v>
      </c>
      <c r="K2431" s="174"/>
      <c r="L2431" s="174"/>
      <c r="M2431" s="174"/>
      <c r="N2431" s="153" t="n">
        <f aca="false">N2399</f>
        <v>9.18952922077922</v>
      </c>
      <c r="O2431" s="153" t="n">
        <f aca="false">O2399</f>
        <v>13.8257021103896</v>
      </c>
      <c r="P2431" s="153" t="n">
        <f aca="false">P2399</f>
        <v>7.59721185064935</v>
      </c>
      <c r="Q2431" s="153" t="n">
        <f aca="false">Q2399</f>
        <v>6.05519507575758</v>
      </c>
      <c r="R2431" s="17"/>
      <c r="S2431" s="12"/>
      <c r="T2431" s="12"/>
      <c r="U2431" s="12"/>
      <c r="V2431" s="12"/>
      <c r="W2431" s="12" t="s">
        <v>180</v>
      </c>
      <c r="X2431" s="12"/>
      <c r="Y2431" s="12"/>
      <c r="Z2431" s="12"/>
      <c r="AA2431" s="153" t="s">
        <v>40</v>
      </c>
      <c r="AB2431" s="212" t="s">
        <v>40</v>
      </c>
      <c r="AC2431" s="212" t="s">
        <v>40</v>
      </c>
      <c r="AD2431" s="213" t="s">
        <v>40</v>
      </c>
      <c r="AE2431" s="165"/>
      <c r="AF2431" s="12"/>
      <c r="AG2431" s="12"/>
      <c r="AH2431" s="12"/>
      <c r="AI2431" s="12"/>
      <c r="AJ2431" s="12"/>
      <c r="AK2431" s="12" t="s">
        <v>65</v>
      </c>
    </row>
    <row r="2432" customFormat="false" ht="13.8" hidden="false" customHeight="false" outlineLevel="0" collapsed="false">
      <c r="A2432" s="10" t="s">
        <v>1281</v>
      </c>
      <c r="B2432" s="12" t="s">
        <v>1285</v>
      </c>
      <c r="C2432" s="12" t="s">
        <v>116</v>
      </c>
      <c r="D2432" s="237" t="s">
        <v>1309</v>
      </c>
      <c r="E2432" s="153"/>
      <c r="F2432" s="153"/>
      <c r="G2432" s="153"/>
      <c r="H2432" s="153"/>
      <c r="I2432" s="153"/>
      <c r="J2432" s="153"/>
      <c r="K2432" s="153"/>
      <c r="L2432" s="153"/>
      <c r="M2432" s="153"/>
      <c r="N2432" s="153" t="n">
        <f aca="false">0.65*N2406</f>
        <v>5.2</v>
      </c>
      <c r="O2432" s="153"/>
      <c r="P2432" s="153"/>
      <c r="Q2432" s="233"/>
      <c r="R2432" s="185"/>
      <c r="S2432" s="165"/>
      <c r="T2432" s="165"/>
      <c r="U2432" s="165"/>
      <c r="V2432" s="165"/>
      <c r="W2432" s="165"/>
      <c r="X2432" s="165"/>
      <c r="Y2432" s="165"/>
      <c r="Z2432" s="165"/>
      <c r="AA2432" s="165" t="s">
        <v>211</v>
      </c>
      <c r="AB2432" s="165"/>
      <c r="AC2432" s="165"/>
      <c r="AD2432" s="219"/>
      <c r="AE2432" s="185"/>
      <c r="AF2432" s="165" t="s">
        <v>1310</v>
      </c>
      <c r="AG2432" s="165"/>
      <c r="AH2432" s="165"/>
      <c r="AI2432" s="165"/>
      <c r="AJ2432" s="165"/>
      <c r="AK2432" s="165"/>
    </row>
    <row r="2433" customFormat="false" ht="13.8" hidden="false" customHeight="false" outlineLevel="0" collapsed="false">
      <c r="A2433" s="10" t="s">
        <v>1281</v>
      </c>
      <c r="B2433" s="12" t="s">
        <v>1285</v>
      </c>
      <c r="C2433" s="12" t="s">
        <v>116</v>
      </c>
      <c r="D2433" s="24" t="s">
        <v>1311</v>
      </c>
      <c r="E2433" s="174"/>
      <c r="F2433" s="174" t="s">
        <v>1233</v>
      </c>
      <c r="G2433" s="174"/>
      <c r="H2433" s="26" t="n">
        <v>3.3</v>
      </c>
      <c r="I2433" s="129"/>
      <c r="J2433" s="129"/>
      <c r="K2433" s="129"/>
      <c r="L2433" s="129"/>
      <c r="M2433" s="129"/>
      <c r="N2433" s="34" t="n">
        <v>7</v>
      </c>
      <c r="O2433" s="174"/>
      <c r="P2433" s="174"/>
      <c r="Q2433" s="222"/>
      <c r="R2433" s="17"/>
      <c r="S2433" s="12"/>
      <c r="T2433" s="12"/>
      <c r="U2433" s="12" t="s">
        <v>61</v>
      </c>
      <c r="V2433" s="12"/>
      <c r="W2433" s="12"/>
      <c r="X2433" s="12"/>
      <c r="Y2433" s="12"/>
      <c r="Z2433" s="12"/>
      <c r="AA2433" s="12" t="s">
        <v>107</v>
      </c>
      <c r="AB2433" s="12"/>
      <c r="AC2433" s="12"/>
      <c r="AD2433" s="18"/>
      <c r="AE2433" s="17"/>
      <c r="AF2433" s="12" t="s">
        <v>305</v>
      </c>
      <c r="AG2433" s="12"/>
      <c r="AH2433" s="12"/>
      <c r="AI2433" s="12"/>
      <c r="AJ2433" s="12"/>
      <c r="AK2433" s="12"/>
    </row>
    <row r="2434" customFormat="false" ht="13.8" hidden="false" customHeight="false" outlineLevel="0" collapsed="false">
      <c r="A2434" s="10" t="s">
        <v>1281</v>
      </c>
      <c r="B2434" s="12" t="s">
        <v>1285</v>
      </c>
      <c r="C2434" s="165" t="s">
        <v>1040</v>
      </c>
      <c r="D2434" s="164" t="s">
        <v>1312</v>
      </c>
      <c r="E2434" s="167" t="n">
        <v>0</v>
      </c>
      <c r="F2434" s="167" t="n">
        <v>0</v>
      </c>
      <c r="G2434" s="167" t="n">
        <v>0</v>
      </c>
      <c r="H2434" s="167" t="n">
        <v>3</v>
      </c>
      <c r="I2434" s="167" t="n">
        <v>0</v>
      </c>
      <c r="J2434" s="167" t="n">
        <v>1.5</v>
      </c>
      <c r="K2434" s="146" t="n">
        <v>0</v>
      </c>
      <c r="L2434" s="146" t="n">
        <v>0</v>
      </c>
      <c r="M2434" s="146" t="n">
        <v>0</v>
      </c>
      <c r="N2434" s="146" t="n">
        <v>0</v>
      </c>
      <c r="O2434" s="146" t="n">
        <v>0</v>
      </c>
      <c r="P2434" s="146" t="n">
        <v>0</v>
      </c>
      <c r="Q2434" s="146" t="n">
        <v>0</v>
      </c>
      <c r="R2434" s="148"/>
      <c r="S2434" s="149"/>
      <c r="T2434" s="149"/>
      <c r="U2434" s="138" t="s">
        <v>61</v>
      </c>
      <c r="V2434" s="151"/>
      <c r="W2434" s="138" t="s">
        <v>41</v>
      </c>
      <c r="X2434" s="151"/>
      <c r="Y2434" s="149"/>
      <c r="Z2434" s="151"/>
      <c r="AA2434" s="138"/>
      <c r="AB2434" s="151"/>
      <c r="AC2434" s="151"/>
      <c r="AD2434" s="150"/>
      <c r="AK2434" s="4" t="s">
        <v>65</v>
      </c>
    </row>
    <row r="2435" customFormat="false" ht="13.8" hidden="false" customHeight="false" outlineLevel="0" collapsed="false">
      <c r="A2435" s="10" t="s">
        <v>1281</v>
      </c>
      <c r="B2435" s="12" t="s">
        <v>1313</v>
      </c>
      <c r="C2435" s="165" t="s">
        <v>1040</v>
      </c>
      <c r="D2435" s="164" t="s">
        <v>1224</v>
      </c>
      <c r="E2435" s="153" t="n">
        <f aca="false">Q2435</f>
        <v>4.87224851190476</v>
      </c>
      <c r="F2435" s="153" t="n">
        <v>18.722931547619</v>
      </c>
      <c r="G2435" s="153" t="n">
        <v>20.1447948689016</v>
      </c>
      <c r="H2435" s="153" t="n">
        <v>30.8640637720286</v>
      </c>
      <c r="I2435" s="153" t="n">
        <v>33.589275645068</v>
      </c>
      <c r="J2435" s="153" t="n">
        <v>22.7437806166579</v>
      </c>
      <c r="K2435" s="153" t="n">
        <v>5.93871279761905</v>
      </c>
      <c r="L2435" s="153" t="n">
        <v>2.97530505952381</v>
      </c>
      <c r="M2435" s="153" t="n">
        <v>4.38066220238095</v>
      </c>
      <c r="N2435" s="153" t="n">
        <v>9.17925595238095</v>
      </c>
      <c r="O2435" s="153" t="n">
        <v>16.2241071428571</v>
      </c>
      <c r="P2435" s="153" t="n">
        <v>8.08921875</v>
      </c>
      <c r="Q2435" s="233" t="n">
        <v>4.87224851190476</v>
      </c>
      <c r="R2435" s="142" t="s">
        <v>40</v>
      </c>
      <c r="S2435" s="156" t="s">
        <v>40</v>
      </c>
      <c r="T2435" s="156" t="s">
        <v>40</v>
      </c>
      <c r="U2435" s="156" t="s">
        <v>40</v>
      </c>
      <c r="V2435" s="156" t="s">
        <v>40</v>
      </c>
      <c r="W2435" s="156" t="s">
        <v>40</v>
      </c>
      <c r="X2435" s="156" t="s">
        <v>40</v>
      </c>
      <c r="Y2435" s="156" t="s">
        <v>40</v>
      </c>
      <c r="Z2435" s="156" t="s">
        <v>40</v>
      </c>
      <c r="AA2435" s="156" t="s">
        <v>40</v>
      </c>
      <c r="AB2435" s="156" t="s">
        <v>40</v>
      </c>
      <c r="AC2435" s="156" t="s">
        <v>40</v>
      </c>
      <c r="AD2435" s="143" t="s">
        <v>40</v>
      </c>
      <c r="AE2435" s="157"/>
      <c r="AF2435" s="138"/>
      <c r="AG2435" s="138"/>
      <c r="AH2435" s="138"/>
      <c r="AI2435" s="138"/>
      <c r="AJ2435" s="138"/>
      <c r="AK2435" s="12" t="s">
        <v>65</v>
      </c>
    </row>
    <row r="2436" customFormat="false" ht="13.8" hidden="false" customHeight="false" outlineLevel="0" collapsed="false">
      <c r="A2436" s="10" t="s">
        <v>1281</v>
      </c>
      <c r="B2436" s="12" t="s">
        <v>1313</v>
      </c>
      <c r="C2436" s="165" t="s">
        <v>1040</v>
      </c>
      <c r="D2436" s="164" t="s">
        <v>1247</v>
      </c>
      <c r="E2436" s="153" t="n">
        <v>0</v>
      </c>
      <c r="F2436" s="153" t="n">
        <v>0</v>
      </c>
      <c r="G2436" s="153" t="n">
        <v>0</v>
      </c>
      <c r="H2436" s="153" t="n">
        <v>2.27087456539182</v>
      </c>
      <c r="I2436" s="153" t="n">
        <v>2.22294731211554</v>
      </c>
      <c r="J2436" s="153" t="n">
        <v>22.55625</v>
      </c>
      <c r="K2436" s="153" t="n">
        <v>2.74678571428571</v>
      </c>
      <c r="L2436" s="153" t="n">
        <v>1.49553571428571</v>
      </c>
      <c r="M2436" s="153" t="n">
        <v>0.455357142857143</v>
      </c>
      <c r="N2436" s="153" t="n">
        <v>10.6110714285714</v>
      </c>
      <c r="O2436" s="153" t="n">
        <v>17.85625</v>
      </c>
      <c r="P2436" s="153" t="n">
        <v>6.08375</v>
      </c>
      <c r="Q2436" s="233" t="n">
        <v>5.04553571428571</v>
      </c>
      <c r="R2436" s="148"/>
      <c r="S2436" s="149"/>
      <c r="T2436" s="149"/>
      <c r="U2436" s="156" t="s">
        <v>61</v>
      </c>
      <c r="V2436" s="156" t="s">
        <v>61</v>
      </c>
      <c r="W2436" s="156" t="s">
        <v>40</v>
      </c>
      <c r="X2436" s="156" t="s">
        <v>40</v>
      </c>
      <c r="Y2436" s="156" t="s">
        <v>40</v>
      </c>
      <c r="Z2436" s="156" t="s">
        <v>40</v>
      </c>
      <c r="AA2436" s="156" t="s">
        <v>40</v>
      </c>
      <c r="AB2436" s="156" t="s">
        <v>40</v>
      </c>
      <c r="AC2436" s="156" t="s">
        <v>40</v>
      </c>
      <c r="AD2436" s="143" t="s">
        <v>40</v>
      </c>
      <c r="AE2436" s="157"/>
      <c r="AF2436" s="138"/>
      <c r="AG2436" s="138"/>
      <c r="AH2436" s="138"/>
      <c r="AI2436" s="138"/>
      <c r="AJ2436" s="138"/>
      <c r="AK2436" s="12" t="s">
        <v>65</v>
      </c>
    </row>
    <row r="2437" customFormat="false" ht="13.8" hidden="false" customHeight="false" outlineLevel="0" collapsed="false">
      <c r="A2437" s="10" t="s">
        <v>1281</v>
      </c>
      <c r="B2437" s="12" t="s">
        <v>1313</v>
      </c>
      <c r="C2437" s="165" t="s">
        <v>1040</v>
      </c>
      <c r="D2437" s="164" t="s">
        <v>1225</v>
      </c>
      <c r="E2437" s="153" t="n">
        <v>0</v>
      </c>
      <c r="F2437" s="153" t="n">
        <v>0</v>
      </c>
      <c r="G2437" s="153" t="n">
        <v>0</v>
      </c>
      <c r="H2437" s="153" t="n">
        <v>2.27087456539182</v>
      </c>
      <c r="I2437" s="153" t="n">
        <v>0</v>
      </c>
      <c r="J2437" s="153" t="n">
        <v>2.98537336412625</v>
      </c>
      <c r="K2437" s="153" t="n">
        <v>2.46285714285714</v>
      </c>
      <c r="L2437" s="153" t="n">
        <v>0.643392857142857</v>
      </c>
      <c r="M2437" s="153" t="n">
        <v>0.764821428571429</v>
      </c>
      <c r="N2437" s="153" t="n">
        <v>10.2478571428571</v>
      </c>
      <c r="O2437" s="153" t="n">
        <v>20.8510714285714</v>
      </c>
      <c r="P2437" s="153" t="n">
        <v>5.88321428571429</v>
      </c>
      <c r="Q2437" s="233" t="n">
        <v>6.26964285714286</v>
      </c>
      <c r="R2437" s="148"/>
      <c r="S2437" s="149"/>
      <c r="T2437" s="149"/>
      <c r="U2437" s="138" t="s">
        <v>61</v>
      </c>
      <c r="V2437" s="151"/>
      <c r="W2437" s="138" t="s">
        <v>41</v>
      </c>
      <c r="X2437" s="138" t="s">
        <v>40</v>
      </c>
      <c r="Y2437" s="138" t="s">
        <v>40</v>
      </c>
      <c r="Z2437" s="138" t="s">
        <v>40</v>
      </c>
      <c r="AA2437" s="138" t="s">
        <v>40</v>
      </c>
      <c r="AB2437" s="138" t="s">
        <v>40</v>
      </c>
      <c r="AC2437" s="138" t="s">
        <v>40</v>
      </c>
      <c r="AD2437" s="155" t="s">
        <v>40</v>
      </c>
      <c r="AE2437" s="157"/>
      <c r="AF2437" s="138"/>
      <c r="AG2437" s="138"/>
      <c r="AH2437" s="138"/>
      <c r="AI2437" s="138"/>
      <c r="AJ2437" s="138"/>
      <c r="AK2437" s="12" t="s">
        <v>65</v>
      </c>
    </row>
    <row r="2438" customFormat="false" ht="13.8" hidden="false" customHeight="false" outlineLevel="0" collapsed="false">
      <c r="A2438" s="10" t="s">
        <v>1281</v>
      </c>
      <c r="B2438" s="12" t="s">
        <v>1313</v>
      </c>
      <c r="C2438" s="165" t="s">
        <v>1040</v>
      </c>
      <c r="D2438" s="164" t="s">
        <v>1230</v>
      </c>
      <c r="E2438" s="153" t="n">
        <v>0</v>
      </c>
      <c r="F2438" s="153" t="n">
        <v>0</v>
      </c>
      <c r="G2438" s="153" t="n">
        <v>0</v>
      </c>
      <c r="H2438" s="153" t="n">
        <v>0</v>
      </c>
      <c r="I2438" s="153" t="n">
        <v>3.09701822618775</v>
      </c>
      <c r="J2438" s="153" t="n">
        <v>26.3196428571429</v>
      </c>
      <c r="K2438" s="153" t="n">
        <v>6.30428571428571</v>
      </c>
      <c r="L2438" s="153" t="n">
        <v>5.0625</v>
      </c>
      <c r="M2438" s="153" t="n">
        <v>4.42857142857143</v>
      </c>
      <c r="N2438" s="153" t="n">
        <v>11.8682142857143</v>
      </c>
      <c r="O2438" s="153" t="n">
        <v>17.6891071428571</v>
      </c>
      <c r="P2438" s="153" t="n">
        <v>6.14964285714286</v>
      </c>
      <c r="Q2438" s="233" t="n">
        <v>6.89196428571429</v>
      </c>
      <c r="R2438" s="148"/>
      <c r="S2438" s="149"/>
      <c r="T2438" s="149"/>
      <c r="U2438" s="151"/>
      <c r="V2438" s="138" t="s">
        <v>61</v>
      </c>
      <c r="W2438" s="138" t="s">
        <v>40</v>
      </c>
      <c r="X2438" s="138" t="s">
        <v>40</v>
      </c>
      <c r="Y2438" s="138" t="s">
        <v>40</v>
      </c>
      <c r="Z2438" s="138" t="s">
        <v>40</v>
      </c>
      <c r="AA2438" s="138" t="s">
        <v>40</v>
      </c>
      <c r="AB2438" s="138" t="s">
        <v>40</v>
      </c>
      <c r="AC2438" s="138" t="s">
        <v>40</v>
      </c>
      <c r="AD2438" s="155" t="s">
        <v>40</v>
      </c>
      <c r="AE2438" s="157"/>
      <c r="AF2438" s="138"/>
      <c r="AG2438" s="138"/>
      <c r="AH2438" s="138"/>
      <c r="AI2438" s="138"/>
      <c r="AJ2438" s="138"/>
      <c r="AK2438" s="12" t="s">
        <v>65</v>
      </c>
    </row>
    <row r="2439" customFormat="false" ht="13.8" hidden="false" customHeight="false" outlineLevel="0" collapsed="false">
      <c r="A2439" s="10" t="s">
        <v>1281</v>
      </c>
      <c r="B2439" s="12" t="s">
        <v>1313</v>
      </c>
      <c r="C2439" s="165" t="s">
        <v>1040</v>
      </c>
      <c r="D2439" s="164" t="s">
        <v>1254</v>
      </c>
      <c r="E2439" s="179" t="n">
        <v>0</v>
      </c>
      <c r="F2439" s="179" t="n">
        <v>0</v>
      </c>
      <c r="G2439" s="179" t="n">
        <v>0</v>
      </c>
      <c r="H2439" s="179" t="n">
        <v>0</v>
      </c>
      <c r="I2439" s="179" t="n">
        <v>0</v>
      </c>
      <c r="J2439" s="179" t="n">
        <v>3.59765076409591</v>
      </c>
      <c r="K2439" s="179" t="n">
        <v>3.97</v>
      </c>
      <c r="L2439" s="179" t="n">
        <v>0.364821428571429</v>
      </c>
      <c r="M2439" s="179" t="n">
        <v>0.487678571428571</v>
      </c>
      <c r="N2439" s="179" t="n">
        <v>10.9975</v>
      </c>
      <c r="O2439" s="179" t="n">
        <v>19.5742857142857</v>
      </c>
      <c r="P2439" s="179" t="n">
        <v>6.30357142857143</v>
      </c>
      <c r="Q2439" s="234" t="n">
        <v>6.10178571428571</v>
      </c>
      <c r="R2439" s="148"/>
      <c r="S2439" s="149"/>
      <c r="T2439" s="149"/>
      <c r="U2439" s="151"/>
      <c r="V2439" s="151"/>
      <c r="W2439" s="138" t="s">
        <v>41</v>
      </c>
      <c r="X2439" s="138" t="s">
        <v>40</v>
      </c>
      <c r="Y2439" s="138" t="s">
        <v>1047</v>
      </c>
      <c r="Z2439" s="138" t="s">
        <v>40</v>
      </c>
      <c r="AA2439" s="138" t="s">
        <v>40</v>
      </c>
      <c r="AB2439" s="138" t="s">
        <v>40</v>
      </c>
      <c r="AC2439" s="138" t="s">
        <v>40</v>
      </c>
      <c r="AD2439" s="155" t="s">
        <v>40</v>
      </c>
      <c r="AE2439" s="157"/>
      <c r="AF2439" s="138"/>
      <c r="AG2439" s="138"/>
      <c r="AH2439" s="138"/>
      <c r="AI2439" s="138"/>
      <c r="AJ2439" s="138"/>
      <c r="AK2439" s="12" t="s">
        <v>65</v>
      </c>
    </row>
    <row r="2440" customFormat="false" ht="13.8" hidden="false" customHeight="false" outlineLevel="0" collapsed="false">
      <c r="A2440" s="10" t="s">
        <v>1281</v>
      </c>
      <c r="B2440" s="12" t="s">
        <v>1313</v>
      </c>
      <c r="C2440" s="12" t="s">
        <v>99</v>
      </c>
      <c r="D2440" s="24" t="s">
        <v>1200</v>
      </c>
      <c r="E2440" s="23"/>
      <c r="F2440" s="23"/>
      <c r="G2440" s="23"/>
      <c r="H2440" s="23"/>
      <c r="I2440" s="23"/>
      <c r="J2440" s="23"/>
      <c r="K2440" s="23"/>
      <c r="L2440" s="34" t="n">
        <v>20</v>
      </c>
      <c r="M2440" s="26"/>
      <c r="N2440" s="26"/>
      <c r="O2440" s="23"/>
      <c r="P2440" s="23"/>
      <c r="Q2440" s="221"/>
      <c r="R2440" s="17"/>
      <c r="S2440" s="12"/>
      <c r="T2440" s="12"/>
      <c r="U2440" s="12"/>
      <c r="V2440" s="12"/>
      <c r="W2440" s="12"/>
      <c r="X2440" s="12" t="s">
        <v>104</v>
      </c>
      <c r="Y2440" s="12" t="s">
        <v>101</v>
      </c>
      <c r="Z2440" s="12"/>
      <c r="AA2440" s="12"/>
      <c r="AB2440" s="12"/>
      <c r="AC2440" s="12"/>
      <c r="AD2440" s="18"/>
      <c r="AE2440" s="17" t="n">
        <v>4000</v>
      </c>
      <c r="AF2440" s="12" t="s">
        <v>308</v>
      </c>
      <c r="AG2440" s="12"/>
      <c r="AH2440" s="12"/>
      <c r="AI2440" s="12"/>
      <c r="AJ2440" s="172"/>
      <c r="AK2440" s="12"/>
    </row>
    <row r="2441" customFormat="false" ht="13.8" hidden="false" customHeight="false" outlineLevel="0" collapsed="false">
      <c r="A2441" s="10" t="s">
        <v>1281</v>
      </c>
      <c r="B2441" s="12" t="s">
        <v>1313</v>
      </c>
      <c r="C2441" s="12" t="s">
        <v>116</v>
      </c>
      <c r="D2441" s="24" t="s">
        <v>1283</v>
      </c>
      <c r="E2441" s="174"/>
      <c r="F2441" s="174"/>
      <c r="G2441" s="174"/>
      <c r="H2441" s="174"/>
      <c r="I2441" s="129"/>
      <c r="J2441" s="129"/>
      <c r="K2441" s="129"/>
      <c r="L2441" s="129"/>
      <c r="M2441" s="129"/>
      <c r="N2441" s="34" t="n">
        <v>11</v>
      </c>
      <c r="O2441" s="174"/>
      <c r="P2441" s="174"/>
      <c r="Q2441" s="222"/>
      <c r="R2441" s="17"/>
      <c r="S2441" s="12"/>
      <c r="T2441" s="12"/>
      <c r="U2441" s="12"/>
      <c r="V2441" s="12"/>
      <c r="W2441" s="12"/>
      <c r="X2441" s="12"/>
      <c r="Y2441" s="12"/>
      <c r="Z2441" s="12"/>
      <c r="AA2441" s="12" t="s">
        <v>107</v>
      </c>
      <c r="AB2441" s="12"/>
      <c r="AC2441" s="12"/>
      <c r="AD2441" s="18"/>
      <c r="AE2441" s="17"/>
      <c r="AF2441" s="12" t="s">
        <v>305</v>
      </c>
      <c r="AG2441" s="12"/>
      <c r="AH2441" s="12"/>
      <c r="AI2441" s="12"/>
      <c r="AJ2441" s="12"/>
      <c r="AK2441" s="12"/>
    </row>
    <row r="2442" customFormat="false" ht="13.8" hidden="false" customHeight="false" outlineLevel="0" collapsed="false">
      <c r="A2442" s="10" t="s">
        <v>1281</v>
      </c>
      <c r="B2442" s="12" t="s">
        <v>1313</v>
      </c>
      <c r="C2442" s="165" t="s">
        <v>1040</v>
      </c>
      <c r="D2442" s="224" t="s">
        <v>1287</v>
      </c>
      <c r="E2442" s="28"/>
      <c r="F2442" s="28"/>
      <c r="G2442" s="28"/>
      <c r="H2442" s="28"/>
      <c r="I2442" s="28" t="n">
        <f aca="false">0.8*I2407</f>
        <v>1.84</v>
      </c>
      <c r="J2442" s="28" t="n">
        <v>3.1</v>
      </c>
      <c r="K2442" s="28" t="n">
        <v>2.1</v>
      </c>
      <c r="L2442" s="28"/>
      <c r="M2442" s="28" t="n">
        <v>1.1</v>
      </c>
      <c r="N2442" s="28"/>
      <c r="O2442" s="28"/>
      <c r="P2442" s="28"/>
      <c r="Q2442" s="225"/>
      <c r="R2442" s="17"/>
      <c r="S2442" s="12"/>
      <c r="T2442" s="12"/>
      <c r="U2442" s="12"/>
      <c r="V2442" s="12" t="s">
        <v>78</v>
      </c>
      <c r="W2442" s="12" t="s">
        <v>78</v>
      </c>
      <c r="X2442" s="12" t="s">
        <v>78</v>
      </c>
      <c r="Y2442" s="12"/>
      <c r="Z2442" s="12" t="s">
        <v>180</v>
      </c>
      <c r="AA2442" s="12"/>
      <c r="AB2442" s="12"/>
      <c r="AC2442" s="12"/>
      <c r="AD2442" s="18"/>
      <c r="AE2442" s="17"/>
      <c r="AF2442" s="12" t="s">
        <v>181</v>
      </c>
      <c r="AG2442" s="12"/>
      <c r="AH2442" s="12"/>
      <c r="AI2442" s="12"/>
      <c r="AJ2442" s="12"/>
      <c r="AK2442" s="12" t="s">
        <v>81</v>
      </c>
    </row>
    <row r="2443" customFormat="false" ht="13.8" hidden="false" customHeight="false" outlineLevel="0" collapsed="false">
      <c r="A2443" s="10" t="s">
        <v>1281</v>
      </c>
      <c r="B2443" s="12" t="s">
        <v>1313</v>
      </c>
      <c r="C2443" s="165" t="s">
        <v>1040</v>
      </c>
      <c r="D2443" s="224" t="s">
        <v>1288</v>
      </c>
      <c r="E2443" s="28"/>
      <c r="F2443" s="28"/>
      <c r="G2443" s="28"/>
      <c r="I2443" s="28" t="n">
        <f aca="false">I2442</f>
        <v>1.84</v>
      </c>
      <c r="J2443" s="28" t="n">
        <v>3.1</v>
      </c>
      <c r="K2443" s="28" t="n">
        <v>2.1</v>
      </c>
      <c r="L2443" s="28"/>
      <c r="M2443" s="28" t="n">
        <v>1.1</v>
      </c>
      <c r="N2443" s="28"/>
      <c r="O2443" s="28"/>
      <c r="P2443" s="28"/>
      <c r="Q2443" s="225"/>
      <c r="R2443" s="17"/>
      <c r="S2443" s="12"/>
      <c r="T2443" s="12"/>
      <c r="U2443" s="12"/>
      <c r="V2443" s="12" t="s">
        <v>180</v>
      </c>
      <c r="W2443" s="12" t="s">
        <v>78</v>
      </c>
      <c r="X2443" s="12" t="s">
        <v>78</v>
      </c>
      <c r="Y2443" s="12"/>
      <c r="Z2443" s="12" t="s">
        <v>180</v>
      </c>
      <c r="AA2443" s="12"/>
      <c r="AB2443" s="12"/>
      <c r="AC2443" s="12"/>
      <c r="AD2443" s="18"/>
      <c r="AE2443" s="17"/>
      <c r="AF2443" s="12" t="s">
        <v>181</v>
      </c>
      <c r="AG2443" s="12"/>
      <c r="AH2443" s="12"/>
      <c r="AI2443" s="12"/>
      <c r="AJ2443" s="12"/>
      <c r="AK2443" s="12" t="s">
        <v>81</v>
      </c>
    </row>
    <row r="2444" customFormat="false" ht="13.8" hidden="false" customHeight="false" outlineLevel="0" collapsed="false">
      <c r="A2444" s="10" t="s">
        <v>1281</v>
      </c>
      <c r="B2444" s="12" t="s">
        <v>1313</v>
      </c>
      <c r="C2444" s="165" t="s">
        <v>1040</v>
      </c>
      <c r="D2444" s="224" t="s">
        <v>1289</v>
      </c>
      <c r="E2444" s="173" t="n">
        <v>2</v>
      </c>
      <c r="F2444" s="173" t="n">
        <v>6</v>
      </c>
      <c r="G2444" s="173" t="n">
        <v>11</v>
      </c>
      <c r="H2444" s="173" t="n">
        <v>15.3</v>
      </c>
      <c r="I2444" s="173" t="n">
        <v>18</v>
      </c>
      <c r="J2444" s="173" t="n">
        <v>23.2</v>
      </c>
      <c r="K2444" s="28" t="n">
        <v>22</v>
      </c>
      <c r="L2444" s="28" t="n">
        <v>16</v>
      </c>
      <c r="M2444" s="28" t="n">
        <v>18</v>
      </c>
      <c r="N2444" s="28" t="n">
        <v>10</v>
      </c>
      <c r="O2444" s="28" t="n">
        <v>15</v>
      </c>
      <c r="P2444" s="28" t="n">
        <v>8</v>
      </c>
      <c r="Q2444" s="225" t="n">
        <v>4</v>
      </c>
      <c r="R2444" s="17" t="s">
        <v>40</v>
      </c>
      <c r="S2444" s="12" t="s">
        <v>40</v>
      </c>
      <c r="T2444" s="12" t="s">
        <v>40</v>
      </c>
      <c r="U2444" s="12" t="s">
        <v>40</v>
      </c>
      <c r="V2444" s="12" t="s">
        <v>40</v>
      </c>
      <c r="W2444" s="12" t="s">
        <v>40</v>
      </c>
      <c r="X2444" s="12" t="s">
        <v>40</v>
      </c>
      <c r="Y2444" s="12" t="s">
        <v>40</v>
      </c>
      <c r="Z2444" s="12" t="s">
        <v>40</v>
      </c>
      <c r="AA2444" s="12" t="s">
        <v>40</v>
      </c>
      <c r="AB2444" s="12" t="s">
        <v>40</v>
      </c>
      <c r="AC2444" s="12" t="s">
        <v>40</v>
      </c>
      <c r="AD2444" s="18" t="s">
        <v>40</v>
      </c>
      <c r="AE2444" s="17"/>
      <c r="AF2444" s="12" t="s">
        <v>343</v>
      </c>
      <c r="AG2444" s="12"/>
      <c r="AH2444" s="12"/>
      <c r="AI2444" s="12"/>
      <c r="AJ2444" s="12"/>
      <c r="AK2444" s="12"/>
    </row>
    <row r="2445" customFormat="false" ht="13.8" hidden="false" customHeight="false" outlineLevel="0" collapsed="false">
      <c r="A2445" s="10" t="s">
        <v>1281</v>
      </c>
      <c r="B2445" s="12" t="s">
        <v>1313</v>
      </c>
      <c r="C2445" s="165" t="s">
        <v>1040</v>
      </c>
      <c r="D2445" s="21" t="s">
        <v>1290</v>
      </c>
      <c r="E2445" s="173" t="n">
        <v>1.38183035714286</v>
      </c>
      <c r="F2445" s="173" t="n">
        <v>14</v>
      </c>
      <c r="G2445" s="173" t="n">
        <v>21</v>
      </c>
      <c r="H2445" s="173" t="n">
        <v>15</v>
      </c>
      <c r="I2445" s="173" t="n">
        <v>20</v>
      </c>
      <c r="J2445" s="173" t="n">
        <v>22</v>
      </c>
      <c r="K2445" s="28" t="n">
        <v>16</v>
      </c>
      <c r="L2445" s="28" t="n">
        <v>10</v>
      </c>
      <c r="M2445" s="28" t="n">
        <v>12</v>
      </c>
      <c r="N2445" s="28" t="n">
        <v>18</v>
      </c>
      <c r="O2445" s="28" t="n">
        <v>10</v>
      </c>
      <c r="P2445" s="28" t="n">
        <v>8</v>
      </c>
      <c r="Q2445" s="225" t="n">
        <v>4</v>
      </c>
      <c r="R2445" s="17" t="s">
        <v>40</v>
      </c>
      <c r="S2445" s="12" t="s">
        <v>40</v>
      </c>
      <c r="T2445" s="12" t="s">
        <v>40</v>
      </c>
      <c r="U2445" s="12" t="s">
        <v>40</v>
      </c>
      <c r="V2445" s="12" t="s">
        <v>40</v>
      </c>
      <c r="W2445" s="12" t="s">
        <v>40</v>
      </c>
      <c r="X2445" s="12" t="s">
        <v>40</v>
      </c>
      <c r="Y2445" s="12" t="s">
        <v>40</v>
      </c>
      <c r="Z2445" s="12" t="s">
        <v>40</v>
      </c>
      <c r="AA2445" s="12" t="s">
        <v>40</v>
      </c>
      <c r="AB2445" s="12" t="s">
        <v>40</v>
      </c>
      <c r="AC2445" s="12" t="s">
        <v>40</v>
      </c>
      <c r="AD2445" s="18" t="s">
        <v>40</v>
      </c>
      <c r="AE2445" s="17"/>
      <c r="AF2445" s="12" t="s">
        <v>343</v>
      </c>
      <c r="AG2445" s="12"/>
      <c r="AH2445" s="12"/>
      <c r="AI2445" s="12"/>
      <c r="AJ2445" s="12"/>
      <c r="AK2445" s="12" t="s">
        <v>65</v>
      </c>
    </row>
    <row r="2446" customFormat="false" ht="13.8" hidden="false" customHeight="false" outlineLevel="0" collapsed="false">
      <c r="A2446" s="10" t="s">
        <v>1281</v>
      </c>
      <c r="B2446" s="12" t="s">
        <v>1313</v>
      </c>
      <c r="C2446" s="165" t="s">
        <v>1040</v>
      </c>
      <c r="D2446" s="21" t="s">
        <v>1291</v>
      </c>
      <c r="E2446" s="173" t="n">
        <v>1.38183035714286</v>
      </c>
      <c r="F2446" s="173" t="n">
        <v>15</v>
      </c>
      <c r="G2446" s="173" t="n">
        <v>23</v>
      </c>
      <c r="H2446" s="28"/>
      <c r="I2446" s="28" t="n">
        <v>2</v>
      </c>
      <c r="J2446" s="28"/>
      <c r="K2446" s="28" t="n">
        <v>2</v>
      </c>
      <c r="L2446" s="28"/>
      <c r="M2446" s="28" t="n">
        <v>1</v>
      </c>
      <c r="N2446" s="28" t="n">
        <v>6</v>
      </c>
      <c r="O2446" s="28" t="n">
        <v>10</v>
      </c>
      <c r="P2446" s="28" t="n">
        <v>7</v>
      </c>
      <c r="Q2446" s="225" t="n">
        <v>2</v>
      </c>
      <c r="R2446" s="17" t="s">
        <v>40</v>
      </c>
      <c r="S2446" s="12" t="s">
        <v>40</v>
      </c>
      <c r="T2446" s="12" t="s">
        <v>40</v>
      </c>
      <c r="U2446" s="12"/>
      <c r="V2446" s="12" t="s">
        <v>78</v>
      </c>
      <c r="W2446" s="12"/>
      <c r="X2446" s="12" t="s">
        <v>78</v>
      </c>
      <c r="Y2446" s="12"/>
      <c r="Z2446" s="12" t="s">
        <v>78</v>
      </c>
      <c r="AA2446" s="12" t="s">
        <v>40</v>
      </c>
      <c r="AB2446" s="12" t="s">
        <v>40</v>
      </c>
      <c r="AC2446" s="12" t="s">
        <v>40</v>
      </c>
      <c r="AD2446" s="18" t="s">
        <v>40</v>
      </c>
      <c r="AE2446" s="17"/>
      <c r="AF2446" s="12" t="s">
        <v>343</v>
      </c>
      <c r="AG2446" s="12"/>
      <c r="AH2446" s="12"/>
      <c r="AI2446" s="12"/>
      <c r="AJ2446" s="12"/>
      <c r="AK2446" s="12" t="s">
        <v>65</v>
      </c>
    </row>
    <row r="2447" customFormat="false" ht="13.8" hidden="false" customHeight="false" outlineLevel="0" collapsed="false">
      <c r="A2447" s="10" t="s">
        <v>1281</v>
      </c>
      <c r="B2447" s="12" t="s">
        <v>1313</v>
      </c>
      <c r="C2447" s="165" t="s">
        <v>1040</v>
      </c>
      <c r="D2447" s="195" t="s">
        <v>1292</v>
      </c>
      <c r="E2447" s="153" t="n">
        <f aca="false">E2435</f>
        <v>4.87224851190476</v>
      </c>
      <c r="F2447" s="153" t="n">
        <f aca="false">F2435</f>
        <v>18.722931547619</v>
      </c>
      <c r="G2447" s="153" t="n">
        <f aca="false">G2435</f>
        <v>20.1447948689016</v>
      </c>
      <c r="H2447" s="205"/>
      <c r="I2447" s="12"/>
      <c r="J2447" s="30" t="n">
        <f aca="false">J2439</f>
        <v>3.59765076409591</v>
      </c>
      <c r="K2447" s="30" t="n">
        <f aca="false">K2439</f>
        <v>3.97</v>
      </c>
      <c r="L2447" s="30" t="n">
        <f aca="false">L2439</f>
        <v>0.364821428571429</v>
      </c>
      <c r="M2447" s="30" t="n">
        <f aca="false">M2439</f>
        <v>0.487678571428571</v>
      </c>
      <c r="N2447" s="30" t="n">
        <f aca="false">N2439</f>
        <v>10.9975</v>
      </c>
      <c r="O2447" s="30" t="n">
        <f aca="false">O2439</f>
        <v>19.5742857142857</v>
      </c>
      <c r="P2447" s="30" t="n">
        <f aca="false">P2439</f>
        <v>6.30357142857143</v>
      </c>
      <c r="Q2447" s="30" t="n">
        <f aca="false">Q2439</f>
        <v>6.10178571428571</v>
      </c>
      <c r="R2447" s="17" t="s">
        <v>40</v>
      </c>
      <c r="S2447" s="12" t="s">
        <v>40</v>
      </c>
      <c r="T2447" s="12" t="s">
        <v>40</v>
      </c>
      <c r="U2447" s="12"/>
      <c r="V2447" s="12"/>
      <c r="W2447" s="12" t="s">
        <v>41</v>
      </c>
      <c r="X2447" s="12" t="s">
        <v>40</v>
      </c>
      <c r="Y2447" s="12" t="s">
        <v>40</v>
      </c>
      <c r="Z2447" s="12" t="s">
        <v>40</v>
      </c>
      <c r="AA2447" s="12" t="s">
        <v>40</v>
      </c>
      <c r="AB2447" s="12" t="s">
        <v>40</v>
      </c>
      <c r="AC2447" s="12" t="s">
        <v>40</v>
      </c>
      <c r="AD2447" s="194" t="s">
        <v>40</v>
      </c>
      <c r="AE2447" s="165"/>
      <c r="AF2447" s="12"/>
      <c r="AG2447" s="12"/>
      <c r="AH2447" s="12"/>
      <c r="AI2447" s="12"/>
      <c r="AJ2447" s="12"/>
      <c r="AK2447" s="12" t="s">
        <v>65</v>
      </c>
    </row>
    <row r="2448" customFormat="false" ht="13.8" hidden="false" customHeight="false" outlineLevel="0" collapsed="false">
      <c r="A2448" s="10" t="s">
        <v>1281</v>
      </c>
      <c r="B2448" s="12" t="s">
        <v>1313</v>
      </c>
      <c r="C2448" s="165" t="s">
        <v>1040</v>
      </c>
      <c r="D2448" s="195" t="s">
        <v>1293</v>
      </c>
      <c r="E2448" s="153" t="n">
        <f aca="false">E2435</f>
        <v>4.87224851190476</v>
      </c>
      <c r="F2448" s="153" t="n">
        <f aca="false">F2435</f>
        <v>18.722931547619</v>
      </c>
      <c r="G2448" s="153" t="n">
        <f aca="false">G2435</f>
        <v>20.1447948689016</v>
      </c>
      <c r="H2448" s="10"/>
      <c r="I2448" s="207" t="n">
        <f aca="false">I2438*0.8</f>
        <v>2.4776145809502</v>
      </c>
      <c r="J2448" s="207" t="n">
        <f aca="false">J2431</f>
        <v>5</v>
      </c>
      <c r="K2448" s="207" t="n">
        <f aca="false">K2431</f>
        <v>0</v>
      </c>
      <c r="L2448" s="207" t="n">
        <f aca="false">L2431</f>
        <v>0</v>
      </c>
      <c r="M2448" s="207" t="n">
        <f aca="false">M2431</f>
        <v>0</v>
      </c>
      <c r="N2448" s="207" t="n">
        <f aca="false">N2431</f>
        <v>9.18952922077922</v>
      </c>
      <c r="O2448" s="207" t="n">
        <f aca="false">O2431</f>
        <v>13.8257021103896</v>
      </c>
      <c r="P2448" s="207" t="n">
        <f aca="false">P2431</f>
        <v>7.59721185064935</v>
      </c>
      <c r="Q2448" s="207" t="n">
        <f aca="false">Q2431</f>
        <v>6.05519507575758</v>
      </c>
      <c r="R2448" s="70" t="s">
        <v>40</v>
      </c>
      <c r="S2448" s="10" t="s">
        <v>40</v>
      </c>
      <c r="T2448" s="10" t="s">
        <v>40</v>
      </c>
      <c r="U2448" s="10"/>
      <c r="V2448" s="10" t="s">
        <v>61</v>
      </c>
      <c r="W2448" s="10" t="s">
        <v>40</v>
      </c>
      <c r="X2448" s="10" t="s">
        <v>40</v>
      </c>
      <c r="Y2448" s="10" t="s">
        <v>40</v>
      </c>
      <c r="Z2448" s="10" t="s">
        <v>40</v>
      </c>
      <c r="AA2448" s="10" t="s">
        <v>40</v>
      </c>
      <c r="AB2448" s="10" t="s">
        <v>40</v>
      </c>
      <c r="AC2448" s="10" t="s">
        <v>40</v>
      </c>
      <c r="AD2448" s="160" t="s">
        <v>40</v>
      </c>
      <c r="AE2448" s="165"/>
      <c r="AF2448" s="12"/>
      <c r="AG2448" s="12"/>
      <c r="AH2448" s="12"/>
      <c r="AI2448" s="12"/>
      <c r="AJ2448" s="12"/>
      <c r="AK2448" s="12" t="s">
        <v>65</v>
      </c>
    </row>
    <row r="2449" customFormat="false" ht="13.8" hidden="false" customHeight="false" outlineLevel="0" collapsed="false">
      <c r="A2449" s="10" t="s">
        <v>1281</v>
      </c>
      <c r="B2449" s="12" t="s">
        <v>1313</v>
      </c>
      <c r="C2449" s="165" t="s">
        <v>1040</v>
      </c>
      <c r="D2449" s="195" t="s">
        <v>1276</v>
      </c>
      <c r="E2449" s="173" t="n">
        <v>1.38183035714286</v>
      </c>
      <c r="F2449" s="173" t="n">
        <v>14</v>
      </c>
      <c r="G2449" s="173" t="n">
        <v>21</v>
      </c>
      <c r="H2449" s="173" t="n">
        <v>15</v>
      </c>
      <c r="I2449" s="173" t="n">
        <v>20</v>
      </c>
      <c r="J2449" s="173" t="n">
        <v>22</v>
      </c>
      <c r="K2449" s="12" t="s">
        <v>1233</v>
      </c>
      <c r="L2449" s="12"/>
      <c r="M2449" s="12"/>
      <c r="N2449" s="12" t="n">
        <v>2.2</v>
      </c>
      <c r="O2449" s="12"/>
      <c r="P2449" s="12"/>
      <c r="Q2449" s="18"/>
      <c r="R2449" s="17" t="s">
        <v>40</v>
      </c>
      <c r="S2449" s="12" t="s">
        <v>40</v>
      </c>
      <c r="T2449" s="12" t="s">
        <v>40</v>
      </c>
      <c r="U2449" s="12" t="s">
        <v>40</v>
      </c>
      <c r="V2449" s="12" t="s">
        <v>40</v>
      </c>
      <c r="W2449" s="12" t="s">
        <v>40</v>
      </c>
      <c r="X2449" s="10"/>
      <c r="Y2449" s="10"/>
      <c r="Z2449" s="10"/>
      <c r="AA2449" s="10" t="s">
        <v>61</v>
      </c>
      <c r="AB2449" s="10"/>
      <c r="AC2449" s="10"/>
      <c r="AD2449" s="226"/>
      <c r="AE2449" s="185"/>
      <c r="AF2449" s="12"/>
      <c r="AG2449" s="12"/>
      <c r="AH2449" s="12"/>
      <c r="AI2449" s="12"/>
      <c r="AJ2449" s="12"/>
      <c r="AK2449" s="12" t="s">
        <v>65</v>
      </c>
    </row>
    <row r="2450" customFormat="false" ht="13.8" hidden="false" customHeight="false" outlineLevel="0" collapsed="false">
      <c r="A2450" s="10" t="s">
        <v>1281</v>
      </c>
      <c r="B2450" s="12" t="s">
        <v>1313</v>
      </c>
      <c r="C2450" s="165" t="s">
        <v>1040</v>
      </c>
      <c r="D2450" s="195" t="s">
        <v>1294</v>
      </c>
      <c r="E2450" s="173" t="n">
        <v>1.38183035714286</v>
      </c>
      <c r="F2450" s="173" t="n">
        <v>14</v>
      </c>
      <c r="G2450" s="173" t="n">
        <v>21</v>
      </c>
      <c r="H2450" s="173" t="n">
        <v>15</v>
      </c>
      <c r="I2450" s="173" t="n">
        <v>20</v>
      </c>
      <c r="J2450" s="173" t="n">
        <v>22</v>
      </c>
      <c r="K2450" s="12"/>
      <c r="L2450" s="12"/>
      <c r="M2450" s="12"/>
      <c r="N2450" s="12"/>
      <c r="O2450" s="12" t="n">
        <v>2.5</v>
      </c>
      <c r="P2450" s="12"/>
      <c r="Q2450" s="18"/>
      <c r="R2450" s="17" t="s">
        <v>40</v>
      </c>
      <c r="S2450" s="12" t="s">
        <v>40</v>
      </c>
      <c r="T2450" s="12" t="s">
        <v>40</v>
      </c>
      <c r="U2450" s="12" t="s">
        <v>40</v>
      </c>
      <c r="V2450" s="12" t="s">
        <v>40</v>
      </c>
      <c r="W2450" s="12" t="s">
        <v>40</v>
      </c>
      <c r="X2450" s="10"/>
      <c r="Y2450" s="10"/>
      <c r="Z2450" s="10"/>
      <c r="AA2450" s="10"/>
      <c r="AB2450" s="10" t="s">
        <v>61</v>
      </c>
      <c r="AC2450" s="10"/>
      <c r="AD2450" s="226"/>
      <c r="AE2450" s="185"/>
      <c r="AF2450" s="12"/>
      <c r="AG2450" s="12"/>
      <c r="AH2450" s="12"/>
      <c r="AI2450" s="12"/>
      <c r="AJ2450" s="12"/>
      <c r="AK2450" s="12" t="s">
        <v>65</v>
      </c>
    </row>
    <row r="2451" customFormat="false" ht="13.8" hidden="false" customHeight="false" outlineLevel="0" collapsed="false">
      <c r="A2451" s="10" t="s">
        <v>1281</v>
      </c>
      <c r="B2451" s="12" t="s">
        <v>1313</v>
      </c>
      <c r="C2451" s="12" t="s">
        <v>116</v>
      </c>
      <c r="D2451" s="24" t="s">
        <v>1295</v>
      </c>
      <c r="E2451" s="28"/>
      <c r="F2451" s="28"/>
      <c r="G2451" s="28"/>
      <c r="H2451" s="28"/>
      <c r="I2451" s="28"/>
      <c r="J2451" s="28"/>
      <c r="K2451" s="28"/>
      <c r="L2451" s="129" t="n">
        <v>2</v>
      </c>
      <c r="M2451" s="129" t="n">
        <v>2</v>
      </c>
      <c r="N2451" s="129" t="n">
        <v>2.5</v>
      </c>
      <c r="O2451" s="129" t="n">
        <v>2.5</v>
      </c>
      <c r="P2451" s="28"/>
      <c r="Q2451" s="225"/>
      <c r="R2451" s="17"/>
      <c r="S2451" s="12"/>
      <c r="T2451" s="12"/>
      <c r="U2451" s="12"/>
      <c r="V2451" s="12"/>
      <c r="W2451" s="12"/>
      <c r="X2451" s="12"/>
      <c r="Y2451" s="12" t="s">
        <v>211</v>
      </c>
      <c r="Z2451" s="12" t="s">
        <v>211</v>
      </c>
      <c r="AA2451" s="12" t="s">
        <v>211</v>
      </c>
      <c r="AB2451" s="12" t="s">
        <v>211</v>
      </c>
      <c r="AC2451" s="12"/>
      <c r="AD2451" s="18"/>
      <c r="AE2451" s="17"/>
      <c r="AF2451" s="12"/>
      <c r="AG2451" s="12"/>
      <c r="AH2451" s="12"/>
      <c r="AI2451" s="12"/>
      <c r="AJ2451" s="12"/>
      <c r="AK2451" s="12"/>
    </row>
    <row r="2452" customFormat="false" ht="13.8" hidden="false" customHeight="false" outlineLevel="0" collapsed="false">
      <c r="A2452" s="10" t="s">
        <v>1281</v>
      </c>
      <c r="B2452" s="12" t="s">
        <v>1313</v>
      </c>
      <c r="C2452" s="12" t="s">
        <v>116</v>
      </c>
      <c r="D2452" s="24" t="s">
        <v>1296</v>
      </c>
      <c r="E2452" s="28"/>
      <c r="F2452" s="28"/>
      <c r="G2452" s="28"/>
      <c r="H2452" s="28"/>
      <c r="I2452" s="28"/>
      <c r="J2452" s="28" t="n">
        <v>0</v>
      </c>
      <c r="K2452" s="28" t="n">
        <v>70</v>
      </c>
      <c r="L2452" s="28" t="n">
        <v>70</v>
      </c>
      <c r="M2452" s="28" t="n">
        <v>70</v>
      </c>
      <c r="N2452" s="28" t="n">
        <v>70</v>
      </c>
      <c r="O2452" s="28"/>
      <c r="P2452" s="28"/>
      <c r="Q2452" s="225"/>
      <c r="R2452" s="17"/>
      <c r="S2452" s="12"/>
      <c r="T2452" s="12"/>
      <c r="U2452" s="12"/>
      <c r="V2452" s="12"/>
      <c r="W2452" s="12" t="s">
        <v>40</v>
      </c>
      <c r="X2452" s="12" t="s">
        <v>40</v>
      </c>
      <c r="Y2452" s="12" t="s">
        <v>40</v>
      </c>
      <c r="Z2452" s="12" t="s">
        <v>40</v>
      </c>
      <c r="AA2452" s="12" t="s">
        <v>40</v>
      </c>
      <c r="AB2452" s="12"/>
      <c r="AC2452" s="12"/>
      <c r="AD2452" s="18"/>
      <c r="AE2452" s="17"/>
      <c r="AF2452" s="12"/>
      <c r="AG2452" s="12"/>
      <c r="AH2452" s="12"/>
      <c r="AI2452" s="12"/>
      <c r="AJ2452" s="12"/>
      <c r="AK2452" s="4" t="s">
        <v>115</v>
      </c>
    </row>
    <row r="2453" customFormat="false" ht="13.8" hidden="false" customHeight="false" outlineLevel="0" collapsed="false">
      <c r="A2453" s="10" t="s">
        <v>1281</v>
      </c>
      <c r="B2453" s="12" t="s">
        <v>1313</v>
      </c>
      <c r="C2453" s="12" t="s">
        <v>116</v>
      </c>
      <c r="D2453" s="24" t="s">
        <v>1297</v>
      </c>
      <c r="E2453" s="174"/>
      <c r="F2453" s="174"/>
      <c r="G2453" s="174"/>
      <c r="H2453" s="174"/>
      <c r="I2453" s="174"/>
      <c r="J2453" s="129"/>
      <c r="K2453" s="129"/>
      <c r="L2453" s="129"/>
      <c r="M2453" s="129"/>
      <c r="N2453" s="175" t="n">
        <v>10.5</v>
      </c>
      <c r="O2453" s="174"/>
      <c r="P2453" s="174"/>
      <c r="Q2453" s="222"/>
      <c r="R2453" s="17"/>
      <c r="S2453" s="12"/>
      <c r="T2453" s="12"/>
      <c r="U2453" s="12"/>
      <c r="V2453" s="12"/>
      <c r="W2453" s="12"/>
      <c r="X2453" s="12"/>
      <c r="Y2453" s="12"/>
      <c r="Z2453" s="12"/>
      <c r="AA2453" s="12" t="s">
        <v>107</v>
      </c>
      <c r="AB2453" s="12"/>
      <c r="AC2453" s="12"/>
      <c r="AD2453" s="18"/>
      <c r="AE2453" s="17"/>
      <c r="AF2453" s="12" t="s">
        <v>305</v>
      </c>
      <c r="AG2453" s="12"/>
      <c r="AH2453" s="12"/>
      <c r="AI2453" s="12"/>
      <c r="AJ2453" s="12"/>
      <c r="AK2453" s="12"/>
    </row>
    <row r="2454" customFormat="false" ht="13.8" hidden="false" customHeight="false" outlineLevel="0" collapsed="false">
      <c r="A2454" s="10" t="s">
        <v>1281</v>
      </c>
      <c r="B2454" s="12" t="s">
        <v>1313</v>
      </c>
      <c r="C2454" s="165" t="s">
        <v>1040</v>
      </c>
      <c r="D2454" s="227" t="s">
        <v>1298</v>
      </c>
      <c r="E2454" s="12"/>
      <c r="F2454" s="12"/>
      <c r="G2454" s="12"/>
      <c r="H2454" s="28" t="n">
        <f aca="false">H2419*0.8</f>
        <v>2.64</v>
      </c>
      <c r="I2454" s="28"/>
      <c r="J2454" s="28" t="n">
        <f aca="false">J2419*0.8</f>
        <v>1.2</v>
      </c>
      <c r="K2454" s="28" t="n">
        <v>0</v>
      </c>
      <c r="L2454" s="28" t="n">
        <v>0</v>
      </c>
      <c r="M2454" s="236" t="n">
        <f aca="false">M2435</f>
        <v>4.38066220238095</v>
      </c>
      <c r="N2454" s="236" t="n">
        <f aca="false">N2435</f>
        <v>9.17925595238095</v>
      </c>
      <c r="O2454" s="236" t="n">
        <f aca="false">O2435</f>
        <v>16.2241071428571</v>
      </c>
      <c r="P2454" s="236" t="n">
        <f aca="false">P2435</f>
        <v>8.08921875</v>
      </c>
      <c r="Q2454" s="236" t="n">
        <f aca="false">Q2435</f>
        <v>4.87224851190476</v>
      </c>
      <c r="R2454" s="70"/>
      <c r="S2454" s="12"/>
      <c r="T2454" s="12"/>
      <c r="U2454" s="12" t="s">
        <v>61</v>
      </c>
      <c r="V2454" s="12"/>
      <c r="W2454" s="12" t="s">
        <v>41</v>
      </c>
      <c r="X2454" s="12"/>
      <c r="Y2454" s="12" t="s">
        <v>40</v>
      </c>
      <c r="Z2454" s="12" t="s">
        <v>40</v>
      </c>
      <c r="AA2454" s="12" t="s">
        <v>40</v>
      </c>
      <c r="AB2454" s="12" t="s">
        <v>40</v>
      </c>
      <c r="AC2454" s="12" t="s">
        <v>40</v>
      </c>
      <c r="AD2454" s="194" t="s">
        <v>40</v>
      </c>
      <c r="AE2454" s="165"/>
      <c r="AF2454" s="12"/>
      <c r="AG2454" s="12"/>
      <c r="AH2454" s="12"/>
      <c r="AI2454" s="12"/>
      <c r="AJ2454" s="12"/>
      <c r="AK2454" s="12" t="s">
        <v>81</v>
      </c>
    </row>
    <row r="2455" customFormat="false" ht="13.8" hidden="false" customHeight="false" outlineLevel="0" collapsed="false">
      <c r="A2455" s="10" t="s">
        <v>1281</v>
      </c>
      <c r="B2455" s="12" t="s">
        <v>1313</v>
      </c>
      <c r="C2455" s="165" t="s">
        <v>1040</v>
      </c>
      <c r="D2455" s="227" t="s">
        <v>1299</v>
      </c>
      <c r="E2455" s="12"/>
      <c r="F2455" s="12"/>
      <c r="G2455" s="12" t="s">
        <v>1233</v>
      </c>
      <c r="H2455" s="28" t="n">
        <f aca="false">H2420*0.8</f>
        <v>2.64</v>
      </c>
      <c r="I2455" s="28"/>
      <c r="J2455" s="28" t="n">
        <f aca="false">J2420*0.8</f>
        <v>1.2</v>
      </c>
      <c r="K2455" s="28"/>
      <c r="L2455" s="28" t="s">
        <v>1233</v>
      </c>
      <c r="M2455" s="28"/>
      <c r="N2455" s="28"/>
      <c r="O2455" s="28"/>
      <c r="P2455" s="28" t="n">
        <v>1</v>
      </c>
      <c r="Q2455" s="177"/>
      <c r="R2455" s="70"/>
      <c r="S2455" s="12"/>
      <c r="T2455" s="12"/>
      <c r="U2455" s="12" t="s">
        <v>61</v>
      </c>
      <c r="V2455" s="12"/>
      <c r="W2455" s="12" t="s">
        <v>41</v>
      </c>
      <c r="X2455" s="12"/>
      <c r="Y2455" s="12"/>
      <c r="Z2455" s="12"/>
      <c r="AA2455" s="12"/>
      <c r="AB2455" s="12"/>
      <c r="AC2455" s="12" t="s">
        <v>61</v>
      </c>
      <c r="AD2455" s="194"/>
      <c r="AE2455" s="165"/>
      <c r="AF2455" s="12"/>
      <c r="AG2455" s="12"/>
      <c r="AH2455" s="12"/>
      <c r="AI2455" s="12"/>
      <c r="AJ2455" s="12"/>
      <c r="AK2455" s="12" t="s">
        <v>81</v>
      </c>
    </row>
    <row r="2456" customFormat="false" ht="13.8" hidden="false" customHeight="false" outlineLevel="0" collapsed="false">
      <c r="A2456" s="10" t="s">
        <v>1281</v>
      </c>
      <c r="B2456" s="12" t="s">
        <v>1313</v>
      </c>
      <c r="C2456" s="165" t="s">
        <v>1040</v>
      </c>
      <c r="D2456" s="227" t="s">
        <v>1300</v>
      </c>
      <c r="E2456" s="114"/>
      <c r="F2456" s="114"/>
      <c r="G2456" s="114"/>
      <c r="H2456" s="28" t="n">
        <f aca="false">H2421*0.8</f>
        <v>2.64</v>
      </c>
      <c r="I2456" s="228" t="n">
        <v>25</v>
      </c>
      <c r="J2456" s="228" t="n">
        <v>30</v>
      </c>
      <c r="K2456" s="228" t="n">
        <v>0</v>
      </c>
      <c r="L2456" s="228" t="n">
        <v>0.0292857142857143</v>
      </c>
      <c r="M2456" s="236" t="n">
        <f aca="false">M2454</f>
        <v>4.38066220238095</v>
      </c>
      <c r="N2456" s="236" t="n">
        <f aca="false">N2454</f>
        <v>9.17925595238095</v>
      </c>
      <c r="O2456" s="236" t="n">
        <f aca="false">O2454</f>
        <v>16.2241071428571</v>
      </c>
      <c r="P2456" s="236" t="n">
        <f aca="false">P2454</f>
        <v>8.08921875</v>
      </c>
      <c r="Q2456" s="236" t="n">
        <f aca="false">Q2454</f>
        <v>4.87224851190476</v>
      </c>
      <c r="R2456" s="17"/>
      <c r="S2456" s="12"/>
      <c r="T2456" s="12"/>
      <c r="U2456" s="12" t="s">
        <v>61</v>
      </c>
      <c r="V2456" s="12" t="s">
        <v>40</v>
      </c>
      <c r="W2456" s="12" t="s">
        <v>40</v>
      </c>
      <c r="X2456" s="12" t="s">
        <v>40</v>
      </c>
      <c r="Y2456" s="12" t="s">
        <v>40</v>
      </c>
      <c r="Z2456" s="12" t="s">
        <v>40</v>
      </c>
      <c r="AA2456" s="12" t="s">
        <v>40</v>
      </c>
      <c r="AB2456" s="12" t="s">
        <v>40</v>
      </c>
      <c r="AC2456" s="12" t="s">
        <v>40</v>
      </c>
      <c r="AD2456" s="194" t="s">
        <v>40</v>
      </c>
      <c r="AE2456" s="165"/>
      <c r="AF2456" s="12"/>
      <c r="AG2456" s="12"/>
      <c r="AH2456" s="12"/>
      <c r="AI2456" s="12"/>
      <c r="AJ2456" s="12"/>
      <c r="AK2456" s="12" t="s">
        <v>65</v>
      </c>
    </row>
    <row r="2457" customFormat="false" ht="13.8" hidden="false" customHeight="false" outlineLevel="0" collapsed="false">
      <c r="A2457" s="10" t="s">
        <v>1281</v>
      </c>
      <c r="B2457" s="12" t="s">
        <v>1313</v>
      </c>
      <c r="C2457" s="12" t="s">
        <v>116</v>
      </c>
      <c r="D2457" s="24" t="s">
        <v>1301</v>
      </c>
      <c r="E2457" s="28"/>
      <c r="F2457" s="28"/>
      <c r="G2457" s="28"/>
      <c r="H2457" s="129"/>
      <c r="I2457" s="129"/>
      <c r="J2457" s="129"/>
      <c r="K2457" s="129"/>
      <c r="L2457" s="129"/>
      <c r="M2457" s="129"/>
      <c r="N2457" s="129"/>
      <c r="O2457" s="175" t="n">
        <v>10</v>
      </c>
      <c r="P2457" s="28"/>
      <c r="Q2457" s="225"/>
      <c r="R2457" s="17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 t="s">
        <v>211</v>
      </c>
      <c r="AC2457" s="12"/>
      <c r="AD2457" s="18"/>
      <c r="AE2457" s="17"/>
      <c r="AF2457" s="12" t="s">
        <v>212</v>
      </c>
      <c r="AG2457" s="12"/>
      <c r="AH2457" s="12"/>
      <c r="AI2457" s="12"/>
      <c r="AJ2457" s="172"/>
      <c r="AK2457" s="12"/>
    </row>
    <row r="2458" customFormat="false" ht="13.8" hidden="false" customHeight="false" outlineLevel="0" collapsed="false">
      <c r="A2458" s="10" t="s">
        <v>1281</v>
      </c>
      <c r="B2458" s="12" t="s">
        <v>1313</v>
      </c>
      <c r="C2458" s="12" t="s">
        <v>99</v>
      </c>
      <c r="D2458" s="24" t="s">
        <v>1302</v>
      </c>
      <c r="E2458" s="174"/>
      <c r="F2458" s="174"/>
      <c r="G2458" s="174"/>
      <c r="H2458" s="174"/>
      <c r="I2458" s="129"/>
      <c r="J2458" s="129"/>
      <c r="K2458" s="129"/>
      <c r="L2458" s="129"/>
      <c r="M2458" s="129"/>
      <c r="N2458" s="229" t="n">
        <f aca="false">5.4*N2441</f>
        <v>59.4</v>
      </c>
      <c r="O2458" s="174"/>
      <c r="P2458" s="174"/>
      <c r="Q2458" s="222"/>
      <c r="R2458" s="17"/>
      <c r="S2458" s="12"/>
      <c r="T2458" s="12"/>
      <c r="U2458" s="12"/>
      <c r="V2458" s="12"/>
      <c r="W2458" s="12"/>
      <c r="X2458" s="12"/>
      <c r="Y2458" s="12"/>
      <c r="Z2458" s="12"/>
      <c r="AA2458" s="12" t="s">
        <v>101</v>
      </c>
      <c r="AB2458" s="12"/>
      <c r="AC2458" s="12"/>
      <c r="AD2458" s="18"/>
      <c r="AE2458" s="17"/>
      <c r="AF2458" s="12" t="s">
        <v>200</v>
      </c>
      <c r="AG2458" s="12"/>
      <c r="AH2458" s="12"/>
      <c r="AI2458" s="12"/>
      <c r="AJ2458" s="12"/>
      <c r="AK2458" s="12"/>
    </row>
    <row r="2459" customFormat="false" ht="13.8" hidden="false" customHeight="false" outlineLevel="0" collapsed="false">
      <c r="A2459" s="10" t="s">
        <v>1281</v>
      </c>
      <c r="B2459" s="12" t="s">
        <v>1313</v>
      </c>
      <c r="C2459" s="12" t="s">
        <v>213</v>
      </c>
      <c r="D2459" s="178" t="s">
        <v>1217</v>
      </c>
      <c r="E2459" s="12"/>
      <c r="F2459" s="12"/>
      <c r="G2459" s="12"/>
      <c r="H2459" s="12"/>
      <c r="I2459" s="12"/>
      <c r="J2459" s="12"/>
      <c r="K2459" s="12"/>
      <c r="L2459" s="12"/>
      <c r="M2459" s="12" t="n">
        <v>4</v>
      </c>
      <c r="N2459" s="12"/>
      <c r="O2459" s="12"/>
      <c r="P2459" s="12"/>
      <c r="Q2459" s="18"/>
      <c r="R2459" s="17"/>
      <c r="S2459" s="12"/>
      <c r="T2459" s="12"/>
      <c r="U2459" s="12"/>
      <c r="V2459" s="12"/>
      <c r="W2459" s="12"/>
      <c r="X2459" s="12"/>
      <c r="Y2459" s="12"/>
      <c r="Z2459" s="12" t="s">
        <v>61</v>
      </c>
      <c r="AA2459" s="12"/>
      <c r="AB2459" s="12"/>
      <c r="AC2459" s="12"/>
      <c r="AD2459" s="18"/>
      <c r="AE2459" s="17"/>
      <c r="AF2459" s="12" t="s">
        <v>314</v>
      </c>
      <c r="AG2459" s="12"/>
      <c r="AH2459" s="12"/>
      <c r="AI2459" s="12"/>
      <c r="AJ2459" s="12"/>
      <c r="AK2459" s="12"/>
    </row>
    <row r="2460" customFormat="false" ht="13.8" hidden="false" customHeight="false" outlineLevel="0" collapsed="false">
      <c r="A2460" s="10" t="s">
        <v>1281</v>
      </c>
      <c r="B2460" s="12" t="s">
        <v>1313</v>
      </c>
      <c r="C2460" s="12" t="s">
        <v>312</v>
      </c>
      <c r="D2460" s="178" t="s">
        <v>1303</v>
      </c>
      <c r="E2460" s="12"/>
      <c r="F2460" s="12"/>
      <c r="G2460" s="12"/>
      <c r="H2460" s="12"/>
      <c r="I2460" s="12"/>
      <c r="J2460" s="12"/>
      <c r="K2460" s="12" t="n">
        <v>32</v>
      </c>
      <c r="L2460" s="12" t="n">
        <v>48</v>
      </c>
      <c r="M2460" s="12" t="n">
        <v>48</v>
      </c>
      <c r="N2460" s="12" t="n">
        <v>32</v>
      </c>
      <c r="O2460" s="12"/>
      <c r="P2460" s="12"/>
      <c r="Q2460" s="18"/>
      <c r="R2460" s="17"/>
      <c r="S2460" s="12"/>
      <c r="T2460" s="12"/>
      <c r="U2460" s="12"/>
      <c r="V2460" s="12"/>
      <c r="W2460" s="12" t="s">
        <v>40</v>
      </c>
      <c r="X2460" s="12" t="s">
        <v>40</v>
      </c>
      <c r="Y2460" s="12" t="s">
        <v>40</v>
      </c>
      <c r="Z2460" s="12" t="s">
        <v>40</v>
      </c>
      <c r="AA2460" s="12" t="s">
        <v>40</v>
      </c>
      <c r="AB2460" s="12"/>
      <c r="AC2460" s="12"/>
      <c r="AD2460" s="18"/>
      <c r="AE2460" s="17"/>
      <c r="AF2460" s="12" t="s">
        <v>221</v>
      </c>
      <c r="AG2460" s="12"/>
      <c r="AH2460" s="12"/>
      <c r="AI2460" s="12"/>
      <c r="AJ2460" s="12"/>
      <c r="AK2460" s="12" t="s">
        <v>222</v>
      </c>
    </row>
    <row r="2461" customFormat="false" ht="13.8" hidden="false" customHeight="false" outlineLevel="0" collapsed="false">
      <c r="A2461" s="10" t="s">
        <v>1281</v>
      </c>
      <c r="B2461" s="12" t="s">
        <v>1313</v>
      </c>
      <c r="C2461" s="12" t="s">
        <v>213</v>
      </c>
      <c r="D2461" s="178" t="s">
        <v>1304</v>
      </c>
      <c r="E2461" s="12"/>
      <c r="F2461" s="12"/>
      <c r="G2461" s="12"/>
      <c r="H2461" s="12"/>
      <c r="I2461" s="12"/>
      <c r="J2461" s="12"/>
      <c r="K2461" s="12"/>
      <c r="L2461" s="12"/>
      <c r="M2461" s="12" t="n">
        <v>3.5</v>
      </c>
      <c r="N2461" s="12"/>
      <c r="O2461" s="12"/>
      <c r="P2461" s="12"/>
      <c r="Q2461" s="18"/>
      <c r="R2461" s="17"/>
      <c r="S2461" s="12"/>
      <c r="T2461" s="12"/>
      <c r="U2461" s="12"/>
      <c r="V2461" s="12"/>
      <c r="W2461" s="12"/>
      <c r="X2461" s="12"/>
      <c r="Y2461" s="12"/>
      <c r="Z2461" s="12" t="s">
        <v>41</v>
      </c>
      <c r="AA2461" s="12"/>
      <c r="AB2461" s="12"/>
      <c r="AC2461" s="12"/>
      <c r="AD2461" s="18"/>
      <c r="AE2461" s="17"/>
      <c r="AF2461" s="12" t="s">
        <v>237</v>
      </c>
      <c r="AG2461" s="12"/>
      <c r="AH2461" s="12"/>
      <c r="AI2461" s="12"/>
      <c r="AJ2461" s="12"/>
      <c r="AK2461" s="12" t="s">
        <v>115</v>
      </c>
    </row>
    <row r="2462" customFormat="false" ht="13.8" hidden="false" customHeight="false" outlineLevel="0" collapsed="false">
      <c r="A2462" s="10" t="s">
        <v>1281</v>
      </c>
      <c r="B2462" s="12" t="s">
        <v>1313</v>
      </c>
      <c r="C2462" s="12" t="s">
        <v>213</v>
      </c>
      <c r="D2462" s="178" t="s">
        <v>1305</v>
      </c>
      <c r="E2462" s="12"/>
      <c r="F2462" s="12"/>
      <c r="G2462" s="12"/>
      <c r="H2462" s="12"/>
      <c r="I2462" s="12"/>
      <c r="J2462" s="12" t="n">
        <v>28</v>
      </c>
      <c r="K2462" s="12" t="n">
        <v>42</v>
      </c>
      <c r="L2462" s="12" t="n">
        <v>42</v>
      </c>
      <c r="M2462" s="12" t="n">
        <v>28</v>
      </c>
      <c r="N2462" s="12"/>
      <c r="O2462" s="12"/>
      <c r="P2462" s="12"/>
      <c r="Q2462" s="18"/>
      <c r="R2462" s="17" t="s">
        <v>40</v>
      </c>
      <c r="S2462" s="12" t="s">
        <v>40</v>
      </c>
      <c r="T2462" s="12" t="s">
        <v>40</v>
      </c>
      <c r="U2462" s="12" t="s">
        <v>40</v>
      </c>
      <c r="V2462" s="12" t="s">
        <v>40</v>
      </c>
      <c r="W2462" s="12" t="s">
        <v>40</v>
      </c>
      <c r="X2462" s="12" t="s">
        <v>40</v>
      </c>
      <c r="Y2462" s="12" t="s">
        <v>40</v>
      </c>
      <c r="Z2462" s="12" t="s">
        <v>40</v>
      </c>
      <c r="AA2462" s="12" t="s">
        <v>40</v>
      </c>
      <c r="AB2462" s="12" t="s">
        <v>40</v>
      </c>
      <c r="AC2462" s="12" t="s">
        <v>40</v>
      </c>
      <c r="AD2462" s="18" t="s">
        <v>40</v>
      </c>
      <c r="AE2462" s="17"/>
      <c r="AF2462" s="12" t="s">
        <v>238</v>
      </c>
      <c r="AG2462" s="12"/>
      <c r="AH2462" s="12"/>
      <c r="AI2462" s="12"/>
      <c r="AJ2462" s="12"/>
      <c r="AK2462" s="12" t="s">
        <v>115</v>
      </c>
    </row>
    <row r="2463" customFormat="false" ht="13.8" hidden="false" customHeight="false" outlineLevel="0" collapsed="false">
      <c r="A2463" s="10" t="s">
        <v>1281</v>
      </c>
      <c r="B2463" s="12" t="s">
        <v>1313</v>
      </c>
      <c r="C2463" s="12" t="s">
        <v>312</v>
      </c>
      <c r="D2463" s="32" t="s">
        <v>659</v>
      </c>
      <c r="E2463" s="12"/>
      <c r="F2463" s="12"/>
      <c r="G2463" s="23"/>
      <c r="H2463" s="23"/>
      <c r="I2463" s="235" t="n">
        <f aca="false">0.8*I2428</f>
        <v>4</v>
      </c>
      <c r="J2463" s="12"/>
      <c r="K2463" s="28" t="n">
        <f aca="false">40</f>
        <v>40</v>
      </c>
      <c r="L2463" s="28" t="n">
        <f aca="false">50</f>
        <v>50</v>
      </c>
      <c r="M2463" s="28" t="n">
        <f aca="false">30</f>
        <v>30</v>
      </c>
      <c r="N2463" s="28" t="n">
        <f aca="false">20</f>
        <v>20</v>
      </c>
      <c r="O2463" s="12"/>
      <c r="P2463" s="12"/>
      <c r="Q2463" s="18"/>
      <c r="R2463" s="230"/>
      <c r="S2463" s="15"/>
      <c r="T2463" s="15"/>
      <c r="U2463" s="15"/>
      <c r="V2463" s="15" t="s">
        <v>61</v>
      </c>
      <c r="W2463" s="15"/>
      <c r="X2463" s="15" t="s">
        <v>40</v>
      </c>
      <c r="Y2463" s="15" t="s">
        <v>40</v>
      </c>
      <c r="Z2463" s="15" t="s">
        <v>40</v>
      </c>
      <c r="AA2463" s="15" t="s">
        <v>40</v>
      </c>
      <c r="AB2463" s="15"/>
      <c r="AC2463" s="15"/>
      <c r="AD2463" s="16"/>
      <c r="AE2463" s="17"/>
      <c r="AF2463" s="12"/>
      <c r="AG2463" s="12"/>
      <c r="AH2463" s="12"/>
      <c r="AI2463" s="12"/>
      <c r="AJ2463" s="12"/>
      <c r="AK2463" s="12" t="s">
        <v>115</v>
      </c>
    </row>
    <row r="2464" customFormat="false" ht="13.8" hidden="false" customHeight="false" outlineLevel="0" collapsed="false">
      <c r="A2464" s="10" t="s">
        <v>1281</v>
      </c>
      <c r="B2464" s="12" t="s">
        <v>1313</v>
      </c>
      <c r="C2464" s="12" t="s">
        <v>116</v>
      </c>
      <c r="D2464" s="231" t="s">
        <v>1314</v>
      </c>
      <c r="E2464" s="129"/>
      <c r="F2464" s="129"/>
      <c r="G2464" s="129"/>
      <c r="H2464" s="129"/>
      <c r="I2464" s="129"/>
      <c r="J2464" s="175" t="n">
        <f aca="false">0.8*J2429</f>
        <v>2.4</v>
      </c>
      <c r="K2464" s="174"/>
      <c r="L2464" s="174"/>
      <c r="M2464" s="174"/>
      <c r="N2464" s="174"/>
      <c r="O2464" s="129"/>
      <c r="P2464" s="129"/>
      <c r="Q2464" s="232"/>
      <c r="R2464" s="17"/>
      <c r="S2464" s="12"/>
      <c r="T2464" s="12"/>
      <c r="U2464" s="12"/>
      <c r="V2464" s="12"/>
      <c r="W2464" s="12" t="s">
        <v>180</v>
      </c>
      <c r="X2464" s="12"/>
      <c r="Y2464" s="12"/>
      <c r="Z2464" s="12"/>
      <c r="AA2464" s="12"/>
      <c r="AB2464" s="12"/>
      <c r="AC2464" s="12"/>
      <c r="AD2464" s="18"/>
      <c r="AE2464" s="17"/>
      <c r="AF2464" s="12" t="s">
        <v>310</v>
      </c>
      <c r="AG2464" s="12"/>
      <c r="AH2464" s="12"/>
      <c r="AI2464" s="12"/>
      <c r="AJ2464" s="172"/>
      <c r="AK2464" s="12"/>
    </row>
    <row r="2465" customFormat="false" ht="13.8" hidden="false" customHeight="false" outlineLevel="0" collapsed="false">
      <c r="A2465" s="10" t="s">
        <v>1281</v>
      </c>
      <c r="B2465" s="12" t="s">
        <v>1313</v>
      </c>
      <c r="C2465" s="12" t="s">
        <v>116</v>
      </c>
      <c r="D2465" s="231" t="s">
        <v>1307</v>
      </c>
      <c r="E2465" s="129"/>
      <c r="F2465" s="129"/>
      <c r="G2465" s="129"/>
      <c r="H2465" s="129"/>
      <c r="I2465" s="129"/>
      <c r="J2465" s="175" t="n">
        <f aca="false">0.8*J2430</f>
        <v>4.8</v>
      </c>
      <c r="K2465" s="174"/>
      <c r="L2465" s="174"/>
      <c r="M2465" s="174"/>
      <c r="N2465" s="174"/>
      <c r="O2465" s="129"/>
      <c r="P2465" s="129"/>
      <c r="Q2465" s="232"/>
      <c r="R2465" s="17"/>
      <c r="S2465" s="12"/>
      <c r="T2465" s="12"/>
      <c r="U2465" s="12"/>
      <c r="V2465" s="12"/>
      <c r="W2465" s="12" t="s">
        <v>180</v>
      </c>
      <c r="X2465" s="12"/>
      <c r="Y2465" s="12"/>
      <c r="Z2465" s="12"/>
      <c r="AA2465" s="12"/>
      <c r="AB2465" s="12"/>
      <c r="AC2465" s="12"/>
      <c r="AD2465" s="18"/>
      <c r="AE2465" s="17"/>
      <c r="AF2465" s="12" t="s">
        <v>310</v>
      </c>
      <c r="AG2465" s="12"/>
      <c r="AH2465" s="12"/>
      <c r="AI2465" s="12"/>
      <c r="AJ2465" s="172"/>
      <c r="AK2465" s="12"/>
    </row>
    <row r="2466" customFormat="false" ht="13.8" hidden="false" customHeight="false" outlineLevel="0" collapsed="false">
      <c r="A2466" s="10" t="s">
        <v>1281</v>
      </c>
      <c r="B2466" s="12" t="s">
        <v>1313</v>
      </c>
      <c r="C2466" s="12" t="s">
        <v>116</v>
      </c>
      <c r="D2466" s="209" t="s">
        <v>1280</v>
      </c>
      <c r="E2466" s="129"/>
      <c r="F2466" s="129"/>
      <c r="G2466" s="129"/>
      <c r="H2466" s="129"/>
      <c r="I2466" s="129"/>
      <c r="J2466" s="175" t="n">
        <f aca="false">0.8*J2431</f>
        <v>4</v>
      </c>
      <c r="K2466" s="174"/>
      <c r="L2466" s="174"/>
      <c r="M2466" s="174"/>
      <c r="N2466" s="153" t="n">
        <v>8.79321428571429</v>
      </c>
      <c r="O2466" s="212" t="n">
        <v>5.01080357142857</v>
      </c>
      <c r="P2466" s="212" t="n">
        <v>17.971875</v>
      </c>
      <c r="Q2466" s="213" t="n">
        <v>6.13919642857143</v>
      </c>
      <c r="R2466" s="17"/>
      <c r="S2466" s="12"/>
      <c r="T2466" s="12"/>
      <c r="U2466" s="12"/>
      <c r="V2466" s="12"/>
      <c r="W2466" s="12" t="s">
        <v>180</v>
      </c>
      <c r="X2466" s="12"/>
      <c r="Y2466" s="12"/>
      <c r="Z2466" s="12"/>
      <c r="AA2466" s="153" t="s">
        <v>40</v>
      </c>
      <c r="AB2466" s="212" t="s">
        <v>40</v>
      </c>
      <c r="AC2466" s="212" t="s">
        <v>40</v>
      </c>
      <c r="AD2466" s="213" t="s">
        <v>40</v>
      </c>
      <c r="AE2466" s="165"/>
      <c r="AF2466" s="12"/>
      <c r="AG2466" s="12"/>
      <c r="AH2466" s="12"/>
      <c r="AI2466" s="12"/>
      <c r="AJ2466" s="12"/>
      <c r="AK2466" s="12" t="s">
        <v>65</v>
      </c>
    </row>
    <row r="2467" customFormat="false" ht="13.8" hidden="false" customHeight="false" outlineLevel="0" collapsed="false">
      <c r="A2467" s="10" t="s">
        <v>1281</v>
      </c>
      <c r="B2467" s="12" t="s">
        <v>1313</v>
      </c>
      <c r="C2467" s="12" t="s">
        <v>116</v>
      </c>
      <c r="D2467" s="237" t="s">
        <v>1309</v>
      </c>
      <c r="E2467" s="153"/>
      <c r="F2467" s="153"/>
      <c r="G2467" s="153"/>
      <c r="H2467" s="153"/>
      <c r="I2467" s="153"/>
      <c r="J2467" s="153"/>
      <c r="K2467" s="153"/>
      <c r="L2467" s="153"/>
      <c r="M2467" s="153"/>
      <c r="N2467" s="153" t="n">
        <f aca="false">0.65*N2441</f>
        <v>7.15</v>
      </c>
      <c r="O2467" s="153"/>
      <c r="P2467" s="153"/>
      <c r="Q2467" s="233"/>
      <c r="R2467" s="185"/>
      <c r="S2467" s="165"/>
      <c r="T2467" s="165"/>
      <c r="U2467" s="165"/>
      <c r="V2467" s="165"/>
      <c r="W2467" s="165"/>
      <c r="X2467" s="165"/>
      <c r="Y2467" s="165"/>
      <c r="Z2467" s="165"/>
      <c r="AA2467" s="165" t="s">
        <v>211</v>
      </c>
      <c r="AB2467" s="165"/>
      <c r="AC2467" s="165"/>
      <c r="AD2467" s="219"/>
      <c r="AE2467" s="185"/>
      <c r="AF2467" s="165" t="s">
        <v>1310</v>
      </c>
      <c r="AG2467" s="165"/>
      <c r="AH2467" s="165"/>
      <c r="AI2467" s="165"/>
      <c r="AJ2467" s="165"/>
      <c r="AK2467" s="165"/>
    </row>
    <row r="2468" customFormat="false" ht="13.8" hidden="false" customHeight="false" outlineLevel="0" collapsed="false">
      <c r="A2468" s="10" t="s">
        <v>1281</v>
      </c>
      <c r="B2468" s="12" t="s">
        <v>1313</v>
      </c>
      <c r="C2468" s="12" t="s">
        <v>116</v>
      </c>
      <c r="D2468" s="24" t="s">
        <v>1311</v>
      </c>
      <c r="E2468" s="174"/>
      <c r="F2468" s="174" t="s">
        <v>1233</v>
      </c>
      <c r="G2468" s="174"/>
      <c r="H2468" s="26" t="n">
        <f aca="false">H2398*0.7</f>
        <v>2.1</v>
      </c>
      <c r="I2468" s="129"/>
      <c r="J2468" s="129"/>
      <c r="K2468" s="129"/>
      <c r="L2468" s="129"/>
      <c r="M2468" s="129"/>
      <c r="N2468" s="34" t="n">
        <v>10</v>
      </c>
      <c r="O2468" s="174"/>
      <c r="P2468" s="174"/>
      <c r="Q2468" s="222"/>
      <c r="R2468" s="17"/>
      <c r="S2468" s="12"/>
      <c r="T2468" s="12"/>
      <c r="U2468" s="12" t="s">
        <v>61</v>
      </c>
      <c r="V2468" s="12"/>
      <c r="W2468" s="12"/>
      <c r="X2468" s="12"/>
      <c r="Y2468" s="12"/>
      <c r="Z2468" s="12"/>
      <c r="AA2468" s="12" t="s">
        <v>107</v>
      </c>
      <c r="AB2468" s="12"/>
      <c r="AC2468" s="12"/>
      <c r="AD2468" s="18"/>
      <c r="AE2468" s="17"/>
      <c r="AF2468" s="12" t="s">
        <v>305</v>
      </c>
      <c r="AG2468" s="12"/>
      <c r="AH2468" s="12"/>
      <c r="AI2468" s="12"/>
      <c r="AJ2468" s="12"/>
      <c r="AK2468" s="12"/>
    </row>
    <row r="2469" customFormat="false" ht="13.8" hidden="false" customHeight="false" outlineLevel="0" collapsed="false">
      <c r="A2469" s="10" t="s">
        <v>1281</v>
      </c>
      <c r="B2469" s="12" t="s">
        <v>1313</v>
      </c>
      <c r="C2469" s="12" t="s">
        <v>116</v>
      </c>
      <c r="D2469" s="24" t="s">
        <v>1315</v>
      </c>
      <c r="E2469" s="174"/>
      <c r="F2469" s="174"/>
      <c r="G2469" s="174"/>
      <c r="H2469" s="26" t="n">
        <v>1.5</v>
      </c>
      <c r="I2469" s="129"/>
      <c r="J2469" s="129"/>
      <c r="K2469" s="129"/>
      <c r="L2469" s="129"/>
      <c r="M2469" s="129"/>
      <c r="N2469" s="34" t="n">
        <v>8</v>
      </c>
      <c r="O2469" s="174"/>
      <c r="P2469" s="174"/>
      <c r="Q2469" s="222"/>
      <c r="R2469" s="17"/>
      <c r="S2469" s="12"/>
      <c r="T2469" s="12"/>
      <c r="U2469" s="12" t="s">
        <v>180</v>
      </c>
      <c r="V2469" s="12"/>
      <c r="W2469" s="12"/>
      <c r="X2469" s="12"/>
      <c r="Y2469" s="12"/>
      <c r="Z2469" s="12"/>
      <c r="AA2469" s="12" t="s">
        <v>107</v>
      </c>
      <c r="AB2469" s="12"/>
      <c r="AC2469" s="12"/>
      <c r="AD2469" s="18"/>
      <c r="AE2469" s="17"/>
      <c r="AF2469" s="12" t="s">
        <v>305</v>
      </c>
      <c r="AG2469" s="12"/>
      <c r="AH2469" s="12"/>
      <c r="AI2469" s="12"/>
      <c r="AJ2469" s="12"/>
      <c r="AK2469" s="12"/>
    </row>
    <row r="2470" customFormat="false" ht="13.8" hidden="false" customHeight="false" outlineLevel="0" collapsed="false">
      <c r="A2470" s="10" t="s">
        <v>1281</v>
      </c>
      <c r="B2470" s="12" t="s">
        <v>1313</v>
      </c>
      <c r="C2470" s="165" t="s">
        <v>1040</v>
      </c>
      <c r="D2470" s="164" t="s">
        <v>1312</v>
      </c>
      <c r="E2470" s="153" t="n">
        <v>0</v>
      </c>
      <c r="F2470" s="153" t="n">
        <v>0</v>
      </c>
      <c r="G2470" s="153" t="n">
        <v>0</v>
      </c>
      <c r="H2470" s="153" t="n">
        <v>2.27087456539182</v>
      </c>
      <c r="I2470" s="153" t="n">
        <v>0</v>
      </c>
      <c r="J2470" s="153" t="n">
        <v>2.98537336412625</v>
      </c>
      <c r="K2470" s="146" t="n">
        <v>0</v>
      </c>
      <c r="L2470" s="146" t="n">
        <v>0</v>
      </c>
      <c r="M2470" s="146" t="n">
        <v>0</v>
      </c>
      <c r="N2470" s="146" t="n">
        <v>0</v>
      </c>
      <c r="O2470" s="146" t="n">
        <v>0</v>
      </c>
      <c r="P2470" s="146" t="n">
        <v>0</v>
      </c>
      <c r="Q2470" s="146" t="n">
        <v>0</v>
      </c>
      <c r="R2470" s="148"/>
      <c r="S2470" s="149"/>
      <c r="T2470" s="149"/>
      <c r="U2470" s="138" t="s">
        <v>61</v>
      </c>
      <c r="V2470" s="151"/>
      <c r="W2470" s="138" t="s">
        <v>41</v>
      </c>
      <c r="X2470" s="151"/>
      <c r="Y2470" s="149"/>
      <c r="Z2470" s="151"/>
      <c r="AA2470" s="138"/>
      <c r="AB2470" s="151"/>
      <c r="AC2470" s="151"/>
      <c r="AD2470" s="150"/>
      <c r="AK2470" s="4" t="s">
        <v>65</v>
      </c>
    </row>
    <row r="65286" customFormat="false" ht="13.8" hidden="false" customHeight="false" outlineLevel="0" collapsed="false">
      <c r="A65286" s="238" t="s">
        <v>1316</v>
      </c>
    </row>
    <row r="65287" customFormat="false" ht="13.8" hidden="false" customHeight="false" outlineLevel="0" collapsed="false">
      <c r="A65287" s="239" t="n">
        <v>2</v>
      </c>
      <c r="B65287" s="239" t="n">
        <v>3</v>
      </c>
      <c r="C65287" s="239" t="n">
        <v>4</v>
      </c>
      <c r="D65287" s="239" t="n">
        <v>5</v>
      </c>
      <c r="E65287" s="239" t="n">
        <v>6</v>
      </c>
      <c r="F65287" s="239" t="n">
        <v>7</v>
      </c>
      <c r="G65287" s="239" t="n">
        <v>8</v>
      </c>
      <c r="H65287" s="239" t="n">
        <v>9</v>
      </c>
      <c r="I65287" s="239" t="n">
        <v>10</v>
      </c>
      <c r="J65287" s="239" t="n">
        <v>11</v>
      </c>
      <c r="K65287" s="239" t="n">
        <v>12</v>
      </c>
      <c r="L65287" s="239" t="n">
        <v>13</v>
      </c>
      <c r="M65287" s="239" t="n">
        <v>14</v>
      </c>
      <c r="N65287" s="239" t="n">
        <v>15</v>
      </c>
      <c r="O65287" s="239" t="n">
        <v>16</v>
      </c>
      <c r="P65287" s="239" t="n">
        <v>17</v>
      </c>
      <c r="Q65287" s="239" t="n">
        <v>18</v>
      </c>
      <c r="R65287" s="239" t="n">
        <v>19</v>
      </c>
      <c r="S65287" s="239" t="n">
        <v>20</v>
      </c>
      <c r="T65287" s="239" t="n">
        <v>21</v>
      </c>
      <c r="U65287" s="239" t="n">
        <v>22</v>
      </c>
      <c r="V65287" s="239" t="n">
        <v>23</v>
      </c>
      <c r="W65287" s="239" t="n">
        <v>24</v>
      </c>
      <c r="X65287" s="239" t="n">
        <v>25</v>
      </c>
      <c r="Y65287" s="239" t="n">
        <v>26</v>
      </c>
      <c r="Z65287" s="239" t="n">
        <v>27</v>
      </c>
      <c r="AA65287" s="239" t="n">
        <v>28</v>
      </c>
      <c r="AB65287" s="239" t="n">
        <v>29</v>
      </c>
      <c r="AC65287" s="239" t="n">
        <v>30</v>
      </c>
      <c r="AD65287" s="239" t="n">
        <v>31</v>
      </c>
      <c r="AE65287" s="239" t="n">
        <v>32</v>
      </c>
      <c r="AF65287" s="239" t="n">
        <v>33</v>
      </c>
      <c r="AG65287" s="239" t="n">
        <v>34</v>
      </c>
      <c r="AH65287" s="239" t="n">
        <v>35</v>
      </c>
      <c r="AI65287" s="239" t="n">
        <v>36</v>
      </c>
      <c r="AJ65287" s="239" t="n">
        <v>37</v>
      </c>
      <c r="AK65287" s="239" t="n">
        <v>38</v>
      </c>
    </row>
    <row r="65288" customFormat="false" ht="13.8" hidden="false" customHeight="false" outlineLevel="0" collapsed="false">
      <c r="A65288" s="240" t="s">
        <v>0</v>
      </c>
      <c r="B65288" s="240" t="s">
        <v>1</v>
      </c>
      <c r="C65288" s="240" t="s">
        <v>2</v>
      </c>
      <c r="D65288" s="240" t="s">
        <v>3</v>
      </c>
      <c r="E65288" s="241" t="s">
        <v>4</v>
      </c>
      <c r="F65288" s="241" t="s">
        <v>5</v>
      </c>
      <c r="G65288" s="241" t="s">
        <v>6</v>
      </c>
      <c r="H65288" s="241" t="s">
        <v>7</v>
      </c>
      <c r="I65288" s="241" t="s">
        <v>8</v>
      </c>
      <c r="J65288" s="241" t="s">
        <v>9</v>
      </c>
      <c r="K65288" s="241" t="s">
        <v>10</v>
      </c>
      <c r="L65288" s="241" t="s">
        <v>11</v>
      </c>
      <c r="M65288" s="241" t="s">
        <v>12</v>
      </c>
      <c r="N65288" s="241" t="s">
        <v>13</v>
      </c>
      <c r="O65288" s="241" t="s">
        <v>14</v>
      </c>
      <c r="P65288" s="241" t="s">
        <v>15</v>
      </c>
      <c r="Q65288" s="241" t="s">
        <v>16</v>
      </c>
      <c r="R65288" s="242" t="s">
        <v>17</v>
      </c>
      <c r="S65288" s="242" t="s">
        <v>18</v>
      </c>
      <c r="T65288" s="242" t="s">
        <v>19</v>
      </c>
      <c r="U65288" s="242" t="s">
        <v>20</v>
      </c>
      <c r="V65288" s="242" t="s">
        <v>21</v>
      </c>
      <c r="W65288" s="242" t="s">
        <v>22</v>
      </c>
      <c r="X65288" s="242" t="s">
        <v>23</v>
      </c>
      <c r="Y65288" s="242" t="s">
        <v>24</v>
      </c>
      <c r="Z65288" s="242" t="s">
        <v>25</v>
      </c>
      <c r="AA65288" s="242" t="s">
        <v>26</v>
      </c>
      <c r="AB65288" s="242" t="s">
        <v>27</v>
      </c>
      <c r="AC65288" s="242" t="s">
        <v>28</v>
      </c>
      <c r="AD65288" s="242" t="s">
        <v>29</v>
      </c>
      <c r="AE65288" s="243" t="s">
        <v>30</v>
      </c>
      <c r="AF65288" s="243" t="s">
        <v>31</v>
      </c>
      <c r="AG65288" s="243" t="s">
        <v>32</v>
      </c>
      <c r="AH65288" s="243" t="s">
        <v>33</v>
      </c>
      <c r="AI65288" s="243" t="s">
        <v>34</v>
      </c>
      <c r="AJ65288" s="243" t="s">
        <v>35</v>
      </c>
      <c r="AK65288" s="243" t="s">
        <v>36</v>
      </c>
    </row>
    <row r="65289" customFormat="false" ht="13.8" hidden="false" customHeight="false" outlineLevel="0" collapsed="false">
      <c r="A65289" s="123" t="s">
        <v>945</v>
      </c>
      <c r="B65289" s="28" t="s">
        <v>946</v>
      </c>
      <c r="C65289" s="12" t="s">
        <v>99</v>
      </c>
      <c r="D65289" s="124" t="s">
        <v>947</v>
      </c>
      <c r="E65289" s="49"/>
      <c r="F65289" s="121"/>
      <c r="G65289" s="122"/>
      <c r="H65289" s="122"/>
      <c r="I65289" s="51"/>
      <c r="J65289" s="51"/>
      <c r="K65289" s="51"/>
      <c r="L65289" s="50"/>
      <c r="M65289" s="51"/>
      <c r="N65289" s="125" t="n">
        <v>50</v>
      </c>
      <c r="O65289" s="49"/>
      <c r="P65289" s="49"/>
      <c r="Q65289" s="49"/>
      <c r="R65289" s="49"/>
      <c r="S65289" s="49"/>
      <c r="T65289" s="49"/>
      <c r="U65289" s="49"/>
      <c r="V65289" s="49"/>
      <c r="W65289" s="49"/>
      <c r="X65289" s="49"/>
      <c r="Y65289" s="49"/>
      <c r="Z65289" s="49"/>
      <c r="AA65289" s="49" t="s">
        <v>101</v>
      </c>
      <c r="AB65289" s="49"/>
      <c r="AC65289" s="49"/>
      <c r="AD65289" s="52"/>
      <c r="AE65289" s="70"/>
      <c r="AF65289" s="10"/>
      <c r="AG65289" s="10"/>
      <c r="AH65289" s="10"/>
      <c r="AI65289" s="10"/>
      <c r="AJ65289" s="10"/>
      <c r="AK65289" s="12"/>
    </row>
    <row r="65290" customFormat="false" ht="13.8" hidden="false" customHeight="false" outlineLevel="0" collapsed="false">
      <c r="A65290" s="123" t="s">
        <v>945</v>
      </c>
      <c r="B65290" s="28" t="s">
        <v>946</v>
      </c>
      <c r="C65290" s="12" t="s">
        <v>99</v>
      </c>
      <c r="D65290" s="124" t="s">
        <v>948</v>
      </c>
      <c r="E65290" s="49"/>
      <c r="F65290" s="49"/>
      <c r="G65290" s="49"/>
      <c r="H65290" s="49"/>
      <c r="I65290" s="55"/>
      <c r="J65290" s="55"/>
      <c r="K65290" s="55"/>
      <c r="L65290" s="55"/>
      <c r="M65290" s="55"/>
      <c r="N65290" s="125" t="n">
        <v>60</v>
      </c>
      <c r="O65290" s="49"/>
      <c r="P65290" s="49"/>
      <c r="Q65290" s="49"/>
      <c r="R65290" s="49"/>
      <c r="S65290" s="49"/>
      <c r="T65290" s="49"/>
      <c r="U65290" s="49"/>
      <c r="V65290" s="49"/>
      <c r="W65290" s="49"/>
      <c r="X65290" s="49"/>
      <c r="Y65290" s="49"/>
      <c r="Z65290" s="49"/>
      <c r="AA65290" s="49" t="s">
        <v>101</v>
      </c>
      <c r="AB65290" s="49"/>
      <c r="AC65290" s="49"/>
      <c r="AD65290" s="52"/>
      <c r="AE65290" s="70"/>
      <c r="AF65290" s="10"/>
      <c r="AG65290" s="10"/>
      <c r="AH65290" s="10"/>
      <c r="AI65290" s="10"/>
      <c r="AJ65290" s="10"/>
      <c r="AK65290" s="12"/>
    </row>
    <row r="65291" customFormat="false" ht="13.8" hidden="false" customHeight="false" outlineLevel="0" collapsed="false">
      <c r="A65291" s="123" t="s">
        <v>945</v>
      </c>
      <c r="B65291" s="28" t="s">
        <v>946</v>
      </c>
      <c r="C65291" s="12" t="s">
        <v>99</v>
      </c>
      <c r="D65291" s="124" t="s">
        <v>949</v>
      </c>
      <c r="E65291" s="49"/>
      <c r="F65291" s="121"/>
      <c r="G65291" s="122"/>
      <c r="H65291" s="122"/>
      <c r="I65291" s="51"/>
      <c r="J65291" s="51"/>
      <c r="K65291" s="51"/>
      <c r="L65291" s="50"/>
      <c r="M65291" s="51"/>
      <c r="N65291" s="125" t="n">
        <v>70</v>
      </c>
      <c r="O65291" s="49"/>
      <c r="P65291" s="49"/>
      <c r="Q65291" s="49"/>
      <c r="R65291" s="49"/>
      <c r="S65291" s="49"/>
      <c r="T65291" s="49"/>
      <c r="U65291" s="49"/>
      <c r="V65291" s="49"/>
      <c r="W65291" s="49"/>
      <c r="X65291" s="49"/>
      <c r="Y65291" s="49"/>
      <c r="Z65291" s="49"/>
      <c r="AA65291" s="49" t="s">
        <v>101</v>
      </c>
      <c r="AB65291" s="49"/>
      <c r="AC65291" s="49"/>
      <c r="AD65291" s="52"/>
      <c r="AE65291" s="70"/>
      <c r="AF65291" s="10"/>
      <c r="AG65291" s="10"/>
      <c r="AH65291" s="10"/>
      <c r="AI65291" s="10"/>
      <c r="AJ65291" s="10"/>
      <c r="AK65291" s="12"/>
    </row>
    <row r="65292" customFormat="false" ht="13.8" hidden="false" customHeight="false" outlineLevel="0" collapsed="false">
      <c r="A65292" s="123" t="s">
        <v>945</v>
      </c>
      <c r="B65292" s="28" t="s">
        <v>946</v>
      </c>
      <c r="C65292" s="12" t="s">
        <v>99</v>
      </c>
      <c r="D65292" s="124" t="s">
        <v>950</v>
      </c>
      <c r="E65292" s="49"/>
      <c r="F65292" s="49"/>
      <c r="G65292" s="49"/>
      <c r="H65292" s="49"/>
      <c r="I65292" s="55"/>
      <c r="J65292" s="55"/>
      <c r="K65292" s="55"/>
      <c r="L65292" s="55"/>
      <c r="M65292" s="55"/>
      <c r="N65292" s="125" t="n">
        <v>80</v>
      </c>
      <c r="O65292" s="49"/>
      <c r="P65292" s="49"/>
      <c r="Q65292" s="49"/>
      <c r="R65292" s="49"/>
      <c r="S65292" s="49"/>
      <c r="T65292" s="49"/>
      <c r="U65292" s="49"/>
      <c r="V65292" s="49"/>
      <c r="W65292" s="49"/>
      <c r="X65292" s="49"/>
      <c r="Y65292" s="49"/>
      <c r="Z65292" s="49"/>
      <c r="AA65292" s="49" t="s">
        <v>101</v>
      </c>
      <c r="AB65292" s="49"/>
      <c r="AC65292" s="49"/>
      <c r="AD65292" s="52"/>
      <c r="AE65292" s="70"/>
      <c r="AF65292" s="10"/>
      <c r="AG65292" s="10"/>
      <c r="AH65292" s="10"/>
      <c r="AI65292" s="10"/>
      <c r="AJ65292" s="10"/>
      <c r="AK65292" s="12"/>
    </row>
    <row r="65293" customFormat="false" ht="13.8" hidden="false" customHeight="false" outlineLevel="0" collapsed="false">
      <c r="A65293" s="123" t="s">
        <v>945</v>
      </c>
      <c r="B65293" s="28" t="s">
        <v>946</v>
      </c>
      <c r="C65293" s="12" t="s">
        <v>99</v>
      </c>
      <c r="D65293" s="124" t="s">
        <v>951</v>
      </c>
      <c r="E65293" s="49"/>
      <c r="F65293" s="49"/>
      <c r="G65293" s="49"/>
      <c r="H65293" s="49"/>
      <c r="I65293" s="50"/>
      <c r="J65293" s="51"/>
      <c r="K65293" s="51"/>
      <c r="L65293" s="51"/>
      <c r="M65293" s="55"/>
      <c r="N65293" s="125" t="n">
        <v>90</v>
      </c>
      <c r="O65293" s="49"/>
      <c r="P65293" s="49"/>
      <c r="Q65293" s="49"/>
      <c r="R65293" s="49"/>
      <c r="S65293" s="49"/>
      <c r="T65293" s="49"/>
      <c r="U65293" s="49"/>
      <c r="V65293" s="49"/>
      <c r="W65293" s="49"/>
      <c r="X65293" s="49"/>
      <c r="Y65293" s="49"/>
      <c r="Z65293" s="49"/>
      <c r="AA65293" s="49" t="s">
        <v>101</v>
      </c>
      <c r="AB65293" s="49"/>
      <c r="AC65293" s="49"/>
      <c r="AD65293" s="52"/>
      <c r="AE65293" s="70"/>
      <c r="AF65293" s="10"/>
      <c r="AG65293" s="10"/>
      <c r="AH65293" s="10"/>
      <c r="AI65293" s="10"/>
      <c r="AJ65293" s="10"/>
      <c r="AK65293" s="12"/>
    </row>
    <row r="65294" customFormat="false" ht="13.8" hidden="false" customHeight="false" outlineLevel="0" collapsed="false">
      <c r="A65294" s="123" t="s">
        <v>945</v>
      </c>
      <c r="B65294" s="28" t="s">
        <v>946</v>
      </c>
      <c r="C65294" s="12" t="s">
        <v>99</v>
      </c>
      <c r="D65294" s="128" t="s">
        <v>959</v>
      </c>
      <c r="E65294" s="23"/>
      <c r="F65294" s="23"/>
      <c r="G65294" s="23"/>
      <c r="H65294" s="23"/>
      <c r="I65294" s="23"/>
      <c r="J65294" s="23"/>
      <c r="K65294" s="23"/>
      <c r="L65294" s="129" t="n">
        <v>60</v>
      </c>
      <c r="M65294" s="12"/>
      <c r="N65294" s="12"/>
      <c r="O65294" s="23"/>
      <c r="P65294" s="23"/>
      <c r="Q65294" s="23"/>
      <c r="R65294" s="15"/>
      <c r="S65294" s="15"/>
      <c r="T65294" s="15"/>
      <c r="U65294" s="15"/>
      <c r="V65294" s="15"/>
      <c r="W65294" s="15"/>
      <c r="X65294" s="15"/>
      <c r="Y65294" s="15" t="s">
        <v>101</v>
      </c>
      <c r="Z65294" s="15"/>
      <c r="AA65294" s="15"/>
      <c r="AB65294" s="15"/>
      <c r="AC65294" s="15"/>
      <c r="AD65294" s="16"/>
      <c r="AE65294" s="70" t="n">
        <v>5500</v>
      </c>
      <c r="AF65294" s="10"/>
      <c r="AG65294" s="10"/>
      <c r="AH65294" s="10"/>
      <c r="AI65294" s="10"/>
      <c r="AJ65294" s="10"/>
      <c r="AK65294" s="12"/>
    </row>
    <row r="65295" customFormat="false" ht="13.8" hidden="false" customHeight="false" outlineLevel="0" collapsed="false">
      <c r="A65295" s="123" t="s">
        <v>945</v>
      </c>
      <c r="B65295" s="28" t="s">
        <v>946</v>
      </c>
      <c r="C65295" s="12" t="s">
        <v>99</v>
      </c>
      <c r="D65295" s="128" t="s">
        <v>960</v>
      </c>
      <c r="E65295" s="23"/>
      <c r="F65295" s="23"/>
      <c r="G65295" s="23"/>
      <c r="H65295" s="23"/>
      <c r="I65295" s="23"/>
      <c r="J65295" s="23"/>
      <c r="K65295" s="23"/>
      <c r="L65295" s="129" t="n">
        <v>70</v>
      </c>
      <c r="M65295" s="12"/>
      <c r="N65295" s="12"/>
      <c r="O65295" s="23"/>
      <c r="P65295" s="23"/>
      <c r="Q65295" s="23"/>
      <c r="R65295" s="15"/>
      <c r="S65295" s="15"/>
      <c r="T65295" s="15"/>
      <c r="U65295" s="15"/>
      <c r="V65295" s="15"/>
      <c r="W65295" s="15"/>
      <c r="X65295" s="15"/>
      <c r="Y65295" s="15" t="s">
        <v>101</v>
      </c>
      <c r="Z65295" s="15"/>
      <c r="AA65295" s="15"/>
      <c r="AB65295" s="15"/>
      <c r="AC65295" s="15"/>
      <c r="AD65295" s="16"/>
      <c r="AE65295" s="70" t="n">
        <v>6000</v>
      </c>
      <c r="AF65295" s="10"/>
      <c r="AG65295" s="10"/>
      <c r="AH65295" s="10"/>
      <c r="AI65295" s="10"/>
      <c r="AJ65295" s="10"/>
      <c r="AK65295" s="12"/>
    </row>
    <row r="65296" customFormat="false" ht="13.8" hidden="false" customHeight="false" outlineLevel="0" collapsed="false">
      <c r="A65296" s="123" t="s">
        <v>945</v>
      </c>
      <c r="B65296" s="28" t="s">
        <v>946</v>
      </c>
      <c r="C65296" s="12" t="s">
        <v>99</v>
      </c>
      <c r="D65296" s="128" t="s">
        <v>961</v>
      </c>
      <c r="E65296" s="23"/>
      <c r="F65296" s="23"/>
      <c r="G65296" s="23"/>
      <c r="H65296" s="23"/>
      <c r="I65296" s="130"/>
      <c r="J65296" s="130"/>
      <c r="K65296" s="130"/>
      <c r="L65296" s="129" t="n">
        <v>80</v>
      </c>
      <c r="M65296" s="61"/>
      <c r="N65296" s="61"/>
      <c r="O65296" s="23"/>
      <c r="P65296" s="23"/>
      <c r="Q65296" s="23"/>
      <c r="R65296" s="15"/>
      <c r="S65296" s="15"/>
      <c r="T65296" s="15"/>
      <c r="U65296" s="15"/>
      <c r="V65296" s="15"/>
      <c r="W65296" s="15"/>
      <c r="X65296" s="15"/>
      <c r="Y65296" s="15" t="s">
        <v>101</v>
      </c>
      <c r="Z65296" s="15"/>
      <c r="AA65296" s="15"/>
      <c r="AB65296" s="15"/>
      <c r="AC65296" s="15"/>
      <c r="AD65296" s="16"/>
      <c r="AE65296" s="70" t="n">
        <v>7000</v>
      </c>
      <c r="AF65296" s="10"/>
      <c r="AG65296" s="10"/>
      <c r="AH65296" s="10"/>
      <c r="AI65296" s="10"/>
      <c r="AJ65296" s="10"/>
      <c r="AK65296" s="12"/>
    </row>
    <row r="65297" customFormat="false" ht="13.8" hidden="false" customHeight="false" outlineLevel="0" collapsed="false">
      <c r="A65297" s="123" t="s">
        <v>945</v>
      </c>
      <c r="B65297" s="28" t="s">
        <v>946</v>
      </c>
      <c r="C65297" s="12" t="s">
        <v>99</v>
      </c>
      <c r="D65297" s="128" t="s">
        <v>966</v>
      </c>
      <c r="E65297" s="55"/>
      <c r="F65297" s="50"/>
      <c r="G65297" s="51"/>
      <c r="H65297" s="51"/>
      <c r="I65297" s="51"/>
      <c r="J65297" s="51"/>
      <c r="K65297" s="51"/>
      <c r="L65297" s="125" t="n">
        <v>50</v>
      </c>
      <c r="M65297" s="122"/>
      <c r="N65297" s="49"/>
      <c r="O65297" s="55"/>
      <c r="P65297" s="55"/>
      <c r="Q65297" s="55"/>
      <c r="R65297" s="49"/>
      <c r="S65297" s="49"/>
      <c r="T65297" s="49"/>
      <c r="U65297" s="49"/>
      <c r="V65297" s="49"/>
      <c r="W65297" s="49"/>
      <c r="X65297" s="49"/>
      <c r="Y65297" s="15" t="s">
        <v>101</v>
      </c>
      <c r="Z65297" s="49"/>
      <c r="AA65297" s="49"/>
      <c r="AB65297" s="49"/>
      <c r="AC65297" s="49"/>
      <c r="AD65297" s="52"/>
      <c r="AE65297" s="70" t="n">
        <v>4500</v>
      </c>
      <c r="AF65297" s="10"/>
      <c r="AG65297" s="10"/>
      <c r="AH65297" s="10"/>
      <c r="AI65297" s="10"/>
      <c r="AJ65297" s="10"/>
      <c r="AK65297" s="12"/>
    </row>
    <row r="65298" customFormat="false" ht="13.8" hidden="false" customHeight="false" outlineLevel="0" collapsed="false">
      <c r="A65298" s="123" t="s">
        <v>945</v>
      </c>
      <c r="B65298" s="28" t="s">
        <v>946</v>
      </c>
      <c r="C65298" s="12" t="s">
        <v>99</v>
      </c>
      <c r="D65298" s="128" t="s">
        <v>967</v>
      </c>
      <c r="E65298" s="55"/>
      <c r="F65298" s="55"/>
      <c r="G65298" s="55"/>
      <c r="H65298" s="55"/>
      <c r="I65298" s="55"/>
      <c r="J65298" s="55"/>
      <c r="K65298" s="55"/>
      <c r="L65298" s="125" t="n">
        <v>60</v>
      </c>
      <c r="M65298" s="49"/>
      <c r="N65298" s="49"/>
      <c r="O65298" s="55"/>
      <c r="P65298" s="55"/>
      <c r="Q65298" s="55"/>
      <c r="R65298" s="49"/>
      <c r="S65298" s="49"/>
      <c r="T65298" s="49"/>
      <c r="U65298" s="49"/>
      <c r="V65298" s="49"/>
      <c r="W65298" s="49"/>
      <c r="X65298" s="49"/>
      <c r="Y65298" s="15" t="s">
        <v>101</v>
      </c>
      <c r="Z65298" s="49"/>
      <c r="AA65298" s="49"/>
      <c r="AB65298" s="49"/>
      <c r="AC65298" s="49"/>
      <c r="AD65298" s="52"/>
      <c r="AE65298" s="70" t="n">
        <v>5500</v>
      </c>
      <c r="AF65298" s="10"/>
      <c r="AG65298" s="10"/>
      <c r="AH65298" s="10"/>
      <c r="AI65298" s="10"/>
      <c r="AJ65298" s="10"/>
      <c r="AK65298" s="12"/>
    </row>
    <row r="65299" customFormat="false" ht="13.8" hidden="false" customHeight="false" outlineLevel="0" collapsed="false">
      <c r="A65299" s="123" t="s">
        <v>945</v>
      </c>
      <c r="B65299" s="28" t="s">
        <v>946</v>
      </c>
      <c r="C65299" s="12" t="s">
        <v>99</v>
      </c>
      <c r="D65299" s="128" t="s">
        <v>968</v>
      </c>
      <c r="E65299" s="55"/>
      <c r="F65299" s="55"/>
      <c r="G65299" s="55"/>
      <c r="H65299" s="55"/>
      <c r="I65299" s="50"/>
      <c r="J65299" s="51"/>
      <c r="K65299" s="51"/>
      <c r="L65299" s="125" t="n">
        <v>70</v>
      </c>
      <c r="M65299" s="122"/>
      <c r="N65299" s="49"/>
      <c r="O65299" s="55"/>
      <c r="P65299" s="55"/>
      <c r="Q65299" s="55"/>
      <c r="R65299" s="49"/>
      <c r="S65299" s="49"/>
      <c r="T65299" s="49"/>
      <c r="U65299" s="49"/>
      <c r="V65299" s="49"/>
      <c r="W65299" s="49"/>
      <c r="X65299" s="49"/>
      <c r="Y65299" s="15" t="s">
        <v>101</v>
      </c>
      <c r="Z65299" s="49"/>
      <c r="AA65299" s="49"/>
      <c r="AB65299" s="49"/>
      <c r="AC65299" s="49"/>
      <c r="AD65299" s="52"/>
      <c r="AE65299" s="70" t="n">
        <v>6000</v>
      </c>
      <c r="AF65299" s="10"/>
      <c r="AG65299" s="10"/>
      <c r="AH65299" s="10"/>
      <c r="AI65299" s="10"/>
      <c r="AJ65299" s="10"/>
      <c r="AK65299" s="12"/>
    </row>
    <row r="65300" customFormat="false" ht="13.8" hidden="false" customHeight="false" outlineLevel="0" collapsed="false">
      <c r="A65300" s="123" t="s">
        <v>945</v>
      </c>
      <c r="B65300" s="28" t="s">
        <v>946</v>
      </c>
      <c r="C65300" s="12" t="s">
        <v>99</v>
      </c>
      <c r="D65300" s="128" t="s">
        <v>970</v>
      </c>
      <c r="E65300" s="55"/>
      <c r="F65300" s="50"/>
      <c r="G65300" s="51"/>
      <c r="H65300" s="51"/>
      <c r="I65300" s="51"/>
      <c r="J65300" s="51"/>
      <c r="K65300" s="51"/>
      <c r="L65300" s="125" t="n">
        <v>50</v>
      </c>
      <c r="M65300" s="122"/>
      <c r="N65300" s="49"/>
      <c r="O65300" s="55"/>
      <c r="P65300" s="55"/>
      <c r="Q65300" s="55"/>
      <c r="R65300" s="49"/>
      <c r="S65300" s="49"/>
      <c r="T65300" s="49"/>
      <c r="U65300" s="49"/>
      <c r="V65300" s="49"/>
      <c r="W65300" s="49"/>
      <c r="X65300" s="49"/>
      <c r="Y65300" s="49" t="s">
        <v>101</v>
      </c>
      <c r="Z65300" s="49"/>
      <c r="AA65300" s="49"/>
      <c r="AB65300" s="49"/>
      <c r="AC65300" s="49"/>
      <c r="AD65300" s="52"/>
      <c r="AE65300" s="70" t="n">
        <v>4500</v>
      </c>
      <c r="AF65300" s="10"/>
      <c r="AG65300" s="10"/>
      <c r="AH65300" s="10"/>
      <c r="AI65300" s="10"/>
      <c r="AJ65300" s="10"/>
      <c r="AK65300" s="12"/>
    </row>
    <row r="65301" customFormat="false" ht="13.8" hidden="false" customHeight="false" outlineLevel="0" collapsed="false">
      <c r="A65301" s="123" t="s">
        <v>945</v>
      </c>
      <c r="B65301" s="28" t="s">
        <v>946</v>
      </c>
      <c r="C65301" s="12" t="s">
        <v>99</v>
      </c>
      <c r="D65301" s="128" t="s">
        <v>971</v>
      </c>
      <c r="E65301" s="55"/>
      <c r="F65301" s="55"/>
      <c r="G65301" s="55"/>
      <c r="H65301" s="55"/>
      <c r="I65301" s="55"/>
      <c r="J65301" s="55"/>
      <c r="K65301" s="55"/>
      <c r="L65301" s="125" t="n">
        <v>60</v>
      </c>
      <c r="M65301" s="49"/>
      <c r="N65301" s="49"/>
      <c r="O65301" s="55"/>
      <c r="P65301" s="55"/>
      <c r="Q65301" s="55"/>
      <c r="R65301" s="49"/>
      <c r="S65301" s="49"/>
      <c r="T65301" s="49"/>
      <c r="U65301" s="49"/>
      <c r="V65301" s="49"/>
      <c r="W65301" s="49"/>
      <c r="X65301" s="49"/>
      <c r="Y65301" s="49" t="s">
        <v>101</v>
      </c>
      <c r="Z65301" s="49"/>
      <c r="AA65301" s="49"/>
      <c r="AB65301" s="49"/>
      <c r="AC65301" s="49"/>
      <c r="AD65301" s="52"/>
      <c r="AE65301" s="70" t="n">
        <v>5500</v>
      </c>
      <c r="AF65301" s="10"/>
      <c r="AG65301" s="10"/>
      <c r="AH65301" s="10"/>
      <c r="AI65301" s="10"/>
      <c r="AJ65301" s="10"/>
      <c r="AK65301" s="12"/>
    </row>
    <row r="65302" customFormat="false" ht="13.8" hidden="false" customHeight="false" outlineLevel="0" collapsed="false">
      <c r="A65302" s="123" t="s">
        <v>945</v>
      </c>
      <c r="B65302" s="28" t="s">
        <v>946</v>
      </c>
      <c r="C65302" s="12" t="s">
        <v>99</v>
      </c>
      <c r="D65302" s="128" t="s">
        <v>972</v>
      </c>
      <c r="E65302" s="55"/>
      <c r="F65302" s="50"/>
      <c r="G65302" s="51"/>
      <c r="H65302" s="51"/>
      <c r="I65302" s="51"/>
      <c r="J65302" s="51"/>
      <c r="K65302" s="51"/>
      <c r="L65302" s="125" t="n">
        <v>70</v>
      </c>
      <c r="M65302" s="122"/>
      <c r="N65302" s="49"/>
      <c r="O65302" s="55"/>
      <c r="P65302" s="55"/>
      <c r="Q65302" s="55"/>
      <c r="R65302" s="49"/>
      <c r="S65302" s="49"/>
      <c r="T65302" s="49"/>
      <c r="U65302" s="49"/>
      <c r="V65302" s="49"/>
      <c r="W65302" s="49"/>
      <c r="X65302" s="49"/>
      <c r="Y65302" s="49" t="s">
        <v>101</v>
      </c>
      <c r="Z65302" s="49"/>
      <c r="AA65302" s="49"/>
      <c r="AB65302" s="49"/>
      <c r="AC65302" s="49"/>
      <c r="AD65302" s="52"/>
      <c r="AE65302" s="70" t="n">
        <v>6000</v>
      </c>
      <c r="AF65302" s="10"/>
      <c r="AG65302" s="10"/>
      <c r="AH65302" s="10"/>
      <c r="AI65302" s="10"/>
      <c r="AJ65302" s="10"/>
      <c r="AK65302" s="12"/>
    </row>
    <row r="65303" customFormat="false" ht="13.8" hidden="false" customHeight="false" outlineLevel="0" collapsed="false">
      <c r="A65303" s="123" t="s">
        <v>945</v>
      </c>
      <c r="B65303" s="28" t="s">
        <v>946</v>
      </c>
      <c r="C65303" s="12" t="s">
        <v>99</v>
      </c>
      <c r="D65303" s="134" t="s">
        <v>994</v>
      </c>
      <c r="E65303" s="133"/>
      <c r="F65303" s="133"/>
      <c r="G65303" s="133"/>
      <c r="H65303" s="133"/>
      <c r="I65303" s="133"/>
      <c r="J65303" s="133"/>
      <c r="K65303" s="133"/>
      <c r="L65303" s="23" t="n">
        <v>25</v>
      </c>
      <c r="M65303" s="12" t="n">
        <v>25</v>
      </c>
      <c r="N65303" s="10"/>
      <c r="O65303" s="133"/>
      <c r="P65303" s="133"/>
      <c r="Q65303" s="133"/>
      <c r="R65303" s="10"/>
      <c r="S65303" s="10"/>
      <c r="T65303" s="10"/>
      <c r="U65303" s="10"/>
      <c r="V65303" s="10"/>
      <c r="W65303" s="10"/>
      <c r="X65303" s="10"/>
      <c r="Y65303" s="10" t="s">
        <v>101</v>
      </c>
      <c r="Z65303" s="15" t="s">
        <v>104</v>
      </c>
      <c r="AA65303" s="10"/>
      <c r="AB65303" s="10"/>
      <c r="AC65303" s="10"/>
      <c r="AD65303" s="69"/>
      <c r="AE65303" s="70" t="n">
        <v>5000</v>
      </c>
      <c r="AF65303" s="10"/>
      <c r="AG65303" s="10"/>
      <c r="AH65303" s="10"/>
      <c r="AI65303" s="10"/>
      <c r="AJ65303" s="10"/>
      <c r="AK65303" s="10"/>
    </row>
    <row r="65304" customFormat="false" ht="13.8" hidden="false" customHeight="false" outlineLevel="0" collapsed="false">
      <c r="A65304" s="123" t="s">
        <v>945</v>
      </c>
      <c r="B65304" s="28" t="s">
        <v>946</v>
      </c>
      <c r="C65304" s="12" t="s">
        <v>99</v>
      </c>
      <c r="D65304" s="134" t="s">
        <v>995</v>
      </c>
      <c r="E65304" s="133"/>
      <c r="F65304" s="133"/>
      <c r="G65304" s="133"/>
      <c r="H65304" s="133"/>
      <c r="I65304" s="133"/>
      <c r="J65304" s="133"/>
      <c r="K65304" s="133"/>
      <c r="L65304" s="23" t="n">
        <v>30</v>
      </c>
      <c r="M65304" s="12" t="n">
        <v>30</v>
      </c>
      <c r="N65304" s="10"/>
      <c r="O65304" s="133"/>
      <c r="P65304" s="133"/>
      <c r="Q65304" s="133"/>
      <c r="R65304" s="10"/>
      <c r="S65304" s="10"/>
      <c r="T65304" s="10"/>
      <c r="U65304" s="10"/>
      <c r="V65304" s="10"/>
      <c r="W65304" s="10"/>
      <c r="X65304" s="10"/>
      <c r="Y65304" s="10" t="s">
        <v>101</v>
      </c>
      <c r="Z65304" s="15" t="s">
        <v>104</v>
      </c>
      <c r="AA65304" s="10"/>
      <c r="AB65304" s="10"/>
      <c r="AC65304" s="10"/>
      <c r="AD65304" s="69"/>
      <c r="AE65304" s="70" t="n">
        <v>5500</v>
      </c>
      <c r="AF65304" s="10"/>
      <c r="AG65304" s="10"/>
      <c r="AH65304" s="10"/>
      <c r="AI65304" s="10"/>
      <c r="AJ65304" s="10"/>
      <c r="AK65304" s="10"/>
    </row>
    <row r="65305" customFormat="false" ht="13.8" hidden="false" customHeight="false" outlineLevel="0" collapsed="false">
      <c r="A65305" s="10" t="s">
        <v>945</v>
      </c>
      <c r="B65305" s="12" t="s">
        <v>946</v>
      </c>
      <c r="C65305" s="164" t="s">
        <v>59</v>
      </c>
      <c r="D65305" s="164" t="s">
        <v>1224</v>
      </c>
      <c r="E65305" s="169" t="n">
        <v>4.5</v>
      </c>
      <c r="F65305" s="169" t="n">
        <v>11.3159375</v>
      </c>
      <c r="G65305" s="169" t="n">
        <v>23.5428125</v>
      </c>
      <c r="H65305" s="169" t="n">
        <v>30.9702232142857</v>
      </c>
      <c r="I65305" s="169" t="n">
        <v>31.821875</v>
      </c>
      <c r="J65305" s="169" t="n">
        <v>17.2527678571429</v>
      </c>
      <c r="K65305" s="141" t="n">
        <v>11</v>
      </c>
      <c r="L65305" s="141" t="n">
        <v>9</v>
      </c>
      <c r="M65305" s="141" t="n">
        <v>10</v>
      </c>
      <c r="N65305" s="141" t="n">
        <v>11</v>
      </c>
      <c r="O65305" s="169" t="n">
        <v>9.41973214285714</v>
      </c>
      <c r="P65305" s="169" t="n">
        <v>5.79223214285714</v>
      </c>
      <c r="Q65305" s="170" t="n">
        <v>4.45598214285714</v>
      </c>
      <c r="R65305" s="142" t="s">
        <v>40</v>
      </c>
      <c r="S65305" s="156" t="s">
        <v>40</v>
      </c>
      <c r="T65305" s="156" t="s">
        <v>40</v>
      </c>
      <c r="U65305" s="156" t="s">
        <v>40</v>
      </c>
      <c r="V65305" s="156" t="s">
        <v>40</v>
      </c>
      <c r="W65305" s="156" t="s">
        <v>40</v>
      </c>
      <c r="X65305" s="156" t="s">
        <v>40</v>
      </c>
      <c r="Y65305" s="156" t="s">
        <v>40</v>
      </c>
      <c r="Z65305" s="156" t="s">
        <v>40</v>
      </c>
      <c r="AA65305" s="156" t="s">
        <v>40</v>
      </c>
      <c r="AB65305" s="156" t="s">
        <v>40</v>
      </c>
      <c r="AC65305" s="156" t="s">
        <v>40</v>
      </c>
      <c r="AD65305" s="143" t="s">
        <v>40</v>
      </c>
      <c r="AK65305" s="4" t="s">
        <v>65</v>
      </c>
    </row>
    <row r="65306" customFormat="false" ht="13.8" hidden="false" customHeight="false" outlineLevel="0" collapsed="false">
      <c r="A65306" s="10" t="s">
        <v>945</v>
      </c>
      <c r="B65306" s="12" t="s">
        <v>946</v>
      </c>
      <c r="C65306" s="164" t="s">
        <v>59</v>
      </c>
      <c r="D65306" s="164" t="s">
        <v>1265</v>
      </c>
      <c r="E65306" s="146" t="n">
        <v>0</v>
      </c>
      <c r="F65306" s="146" t="n">
        <v>0</v>
      </c>
      <c r="G65306" s="146" t="n">
        <v>0</v>
      </c>
      <c r="H65306" s="146" t="n">
        <v>3</v>
      </c>
      <c r="I65306" s="146" t="n">
        <v>34.0601785714286</v>
      </c>
      <c r="J65306" s="146" t="n">
        <v>14.9951785714286</v>
      </c>
      <c r="K65306" s="146" t="n">
        <v>5.87464285714286</v>
      </c>
      <c r="L65306" s="146" t="n">
        <v>0.931964285714286</v>
      </c>
      <c r="M65306" s="146" t="n">
        <v>0.333928571428571</v>
      </c>
      <c r="N65306" s="146" t="n">
        <v>8.78</v>
      </c>
      <c r="O65306" s="146" t="n">
        <v>9.08089285714286</v>
      </c>
      <c r="P65306" s="146" t="n">
        <v>5.36035714285714</v>
      </c>
      <c r="Q65306" s="152" t="n">
        <v>3.66464285714286</v>
      </c>
      <c r="R65306" s="142" t="n">
        <v>0</v>
      </c>
      <c r="S65306" s="156" t="n">
        <v>0</v>
      </c>
      <c r="T65306" s="156" t="n">
        <v>0</v>
      </c>
      <c r="U65306" s="156" t="s">
        <v>61</v>
      </c>
      <c r="V65306" s="156" t="s">
        <v>40</v>
      </c>
      <c r="W65306" s="156" t="s">
        <v>40</v>
      </c>
      <c r="X65306" s="156" t="s">
        <v>40</v>
      </c>
      <c r="Y65306" s="156" t="s">
        <v>40</v>
      </c>
      <c r="Z65306" s="156" t="s">
        <v>40</v>
      </c>
      <c r="AA65306" s="156" t="s">
        <v>40</v>
      </c>
      <c r="AB65306" s="156" t="s">
        <v>40</v>
      </c>
      <c r="AC65306" s="156" t="s">
        <v>40</v>
      </c>
      <c r="AD65306" s="143" t="s">
        <v>40</v>
      </c>
      <c r="AK65306" s="4" t="s">
        <v>65</v>
      </c>
    </row>
    <row r="65307" customFormat="false" ht="13.8" hidden="false" customHeight="false" outlineLevel="0" collapsed="false">
      <c r="A65307" s="10" t="s">
        <v>945</v>
      </c>
      <c r="B65307" s="12" t="s">
        <v>946</v>
      </c>
      <c r="C65307" s="164" t="s">
        <v>59</v>
      </c>
      <c r="D65307" s="164" t="s">
        <v>1266</v>
      </c>
      <c r="E65307" s="146" t="n">
        <v>0</v>
      </c>
      <c r="F65307" s="146" t="n">
        <v>0</v>
      </c>
      <c r="G65307" s="146" t="n">
        <v>0</v>
      </c>
      <c r="H65307" s="146" t="n">
        <v>3</v>
      </c>
      <c r="I65307" s="146" t="n">
        <v>0</v>
      </c>
      <c r="J65307" s="146" t="n">
        <v>1.47029795739896</v>
      </c>
      <c r="K65307" s="146" t="n">
        <v>4.00035714285714</v>
      </c>
      <c r="L65307" s="146" t="n">
        <v>0.656607142857143</v>
      </c>
      <c r="M65307" s="146" t="n">
        <v>0.0794642857142857</v>
      </c>
      <c r="N65307" s="146" t="n">
        <v>4.36053571428571</v>
      </c>
      <c r="O65307" s="146" t="n">
        <v>9.21803571428571</v>
      </c>
      <c r="P65307" s="146" t="n">
        <v>4.08089285714286</v>
      </c>
      <c r="Q65307" s="147" t="n">
        <v>3.53142857142857</v>
      </c>
      <c r="R65307" s="145" t="n">
        <v>0</v>
      </c>
      <c r="S65307" s="142" t="n">
        <v>0</v>
      </c>
      <c r="T65307" s="142" t="n">
        <v>0</v>
      </c>
      <c r="U65307" s="142" t="s">
        <v>61</v>
      </c>
      <c r="V65307" s="142" t="n">
        <v>0</v>
      </c>
      <c r="W65307" s="142" t="s">
        <v>61</v>
      </c>
      <c r="X65307" s="142" t="s">
        <v>40</v>
      </c>
      <c r="Y65307" s="142" t="s">
        <v>40</v>
      </c>
      <c r="Z65307" s="142" t="s">
        <v>40</v>
      </c>
      <c r="AA65307" s="142" t="s">
        <v>40</v>
      </c>
      <c r="AB65307" s="142" t="s">
        <v>40</v>
      </c>
      <c r="AC65307" s="142" t="s">
        <v>40</v>
      </c>
      <c r="AD65307" s="143" t="s">
        <v>40</v>
      </c>
      <c r="AK65307" s="4" t="s">
        <v>65</v>
      </c>
    </row>
    <row r="65308" customFormat="false" ht="13.8" hidden="false" customHeight="false" outlineLevel="0" collapsed="false">
      <c r="A65308" s="10" t="s">
        <v>945</v>
      </c>
      <c r="B65308" s="12" t="s">
        <v>946</v>
      </c>
      <c r="C65308" s="164" t="s">
        <v>59</v>
      </c>
      <c r="D65308" s="164" t="s">
        <v>1225</v>
      </c>
      <c r="E65308" s="146" t="n">
        <v>0</v>
      </c>
      <c r="F65308" s="146" t="n">
        <v>0</v>
      </c>
      <c r="G65308" s="146" t="n">
        <v>0</v>
      </c>
      <c r="H65308" s="146" t="n">
        <v>3</v>
      </c>
      <c r="I65308" s="146" t="n">
        <v>0</v>
      </c>
      <c r="J65308" s="146" t="n">
        <v>0</v>
      </c>
      <c r="K65308" s="146" t="n">
        <v>4</v>
      </c>
      <c r="L65308" s="146" t="n">
        <v>0.01125</v>
      </c>
      <c r="M65308" s="146" t="n">
        <v>0.0233928571428571</v>
      </c>
      <c r="N65308" s="146" t="n">
        <v>4.95821428571429</v>
      </c>
      <c r="O65308" s="146" t="n">
        <v>10.61375</v>
      </c>
      <c r="P65308" s="146" t="n">
        <v>4.88196428571429</v>
      </c>
      <c r="Q65308" s="152" t="n">
        <v>3.91839285714286</v>
      </c>
      <c r="R65308" s="149" t="n">
        <v>0</v>
      </c>
      <c r="S65308" s="151" t="n">
        <v>0</v>
      </c>
      <c r="T65308" s="151" t="n">
        <v>0</v>
      </c>
      <c r="U65308" s="151" t="s">
        <v>61</v>
      </c>
      <c r="V65308" s="151" t="n">
        <v>0</v>
      </c>
      <c r="W65308" s="151" t="n">
        <v>0</v>
      </c>
      <c r="X65308" s="151" t="s">
        <v>41</v>
      </c>
      <c r="Y65308" s="151" t="s">
        <v>40</v>
      </c>
      <c r="Z65308" s="151" t="s">
        <v>40</v>
      </c>
      <c r="AA65308" s="151" t="s">
        <v>40</v>
      </c>
      <c r="AB65308" s="151" t="s">
        <v>40</v>
      </c>
      <c r="AC65308" s="151" t="s">
        <v>40</v>
      </c>
      <c r="AD65308" s="155" t="s">
        <v>40</v>
      </c>
      <c r="AK65308" s="4" t="s">
        <v>65</v>
      </c>
    </row>
    <row r="65309" customFormat="false" ht="13.8" hidden="false" customHeight="false" outlineLevel="0" collapsed="false">
      <c r="A65309" s="10" t="s">
        <v>945</v>
      </c>
      <c r="B65309" s="12" t="s">
        <v>946</v>
      </c>
      <c r="C65309" s="164" t="s">
        <v>59</v>
      </c>
      <c r="D65309" s="164" t="s">
        <v>1230</v>
      </c>
      <c r="E65309" s="146" t="n">
        <v>0</v>
      </c>
      <c r="F65309" s="146" t="n">
        <v>0</v>
      </c>
      <c r="G65309" s="146" t="n">
        <v>0</v>
      </c>
      <c r="H65309" s="146" t="n">
        <v>0</v>
      </c>
      <c r="I65309" s="146" t="n">
        <v>3.5</v>
      </c>
      <c r="J65309" s="146" t="n">
        <v>14.8051785714286</v>
      </c>
      <c r="K65309" s="146" t="n">
        <v>3.88785714285714</v>
      </c>
      <c r="L65309" s="146" t="n">
        <v>0.358928571428571</v>
      </c>
      <c r="M65309" s="146" t="n">
        <v>0.855714285714286</v>
      </c>
      <c r="N65309" s="146" t="n">
        <v>6.77339285714286</v>
      </c>
      <c r="O65309" s="146" t="n">
        <v>8.56</v>
      </c>
      <c r="P65309" s="146" t="n">
        <v>5.16392857142857</v>
      </c>
      <c r="Q65309" s="152" t="n">
        <v>4.97875</v>
      </c>
      <c r="R65309" s="149" t="n">
        <v>0</v>
      </c>
      <c r="S65309" s="151" t="n">
        <v>0</v>
      </c>
      <c r="T65309" s="151" t="n">
        <v>0</v>
      </c>
      <c r="U65309" s="151" t="n">
        <v>0</v>
      </c>
      <c r="V65309" s="151" t="s">
        <v>61</v>
      </c>
      <c r="W65309" s="151" t="s">
        <v>40</v>
      </c>
      <c r="X65309" s="151" t="s">
        <v>40</v>
      </c>
      <c r="Y65309" s="151" t="s">
        <v>40</v>
      </c>
      <c r="Z65309" s="151" t="s">
        <v>40</v>
      </c>
      <c r="AA65309" s="151" t="s">
        <v>40</v>
      </c>
      <c r="AB65309" s="151" t="s">
        <v>40</v>
      </c>
      <c r="AC65309" s="151" t="s">
        <v>40</v>
      </c>
      <c r="AD65309" s="155" t="s">
        <v>40</v>
      </c>
      <c r="AK65309" s="4" t="s">
        <v>65</v>
      </c>
    </row>
    <row r="65310" customFormat="false" ht="13.8" hidden="false" customHeight="false" outlineLevel="0" collapsed="false">
      <c r="A65310" s="10" t="s">
        <v>945</v>
      </c>
      <c r="B65310" s="12" t="s">
        <v>946</v>
      </c>
      <c r="C65310" s="164" t="s">
        <v>38</v>
      </c>
      <c r="D65310" s="164" t="s">
        <v>1231</v>
      </c>
      <c r="E65310" s="165" t="n">
        <v>0</v>
      </c>
      <c r="F65310" s="165" t="n">
        <v>0</v>
      </c>
      <c r="G65310" s="165" t="n">
        <v>0</v>
      </c>
      <c r="H65310" s="165" t="n">
        <v>0</v>
      </c>
      <c r="I65310" s="165" t="n">
        <v>0</v>
      </c>
      <c r="J65310" s="165" t="n">
        <v>4</v>
      </c>
      <c r="K65310" s="165"/>
      <c r="L65310" s="165"/>
      <c r="M65310" s="165"/>
      <c r="N65310" s="165"/>
      <c r="O65310" s="165"/>
      <c r="P65310" s="165"/>
      <c r="Q65310" s="219"/>
      <c r="R65310" s="244" t="n">
        <v>0</v>
      </c>
      <c r="S65310" s="165" t="n">
        <v>0</v>
      </c>
      <c r="T65310" s="165" t="n">
        <v>0</v>
      </c>
      <c r="U65310" s="165" t="n">
        <v>0</v>
      </c>
      <c r="V65310" s="165" t="n">
        <v>0</v>
      </c>
      <c r="W65310" s="165" t="s">
        <v>41</v>
      </c>
      <c r="X65310" s="165" t="s">
        <v>40</v>
      </c>
      <c r="Y65310" s="165" t="s">
        <v>1047</v>
      </c>
      <c r="Z65310" s="165" t="s">
        <v>40</v>
      </c>
      <c r="AA65310" s="165" t="s">
        <v>40</v>
      </c>
      <c r="AB65310" s="165" t="s">
        <v>40</v>
      </c>
      <c r="AC65310" s="165" t="s">
        <v>40</v>
      </c>
      <c r="AD65310" s="245" t="s">
        <v>40</v>
      </c>
      <c r="AK65310" s="4" t="s">
        <v>65</v>
      </c>
    </row>
    <row r="65311" customFormat="false" ht="13.8" hidden="false" customHeight="false" outlineLevel="0" collapsed="false">
      <c r="A65311" s="10" t="s">
        <v>945</v>
      </c>
      <c r="B65311" s="12" t="s">
        <v>946</v>
      </c>
      <c r="C65311" s="220" t="s">
        <v>99</v>
      </c>
      <c r="D65311" s="24" t="s">
        <v>1267</v>
      </c>
      <c r="E65311" s="23"/>
      <c r="F65311" s="23"/>
      <c r="G65311" s="23"/>
      <c r="H65311" s="23"/>
      <c r="I65311" s="23"/>
      <c r="J65311" s="23"/>
      <c r="K65311" s="23"/>
      <c r="L65311" s="34" t="n">
        <v>30</v>
      </c>
      <c r="M65311" s="26"/>
      <c r="N65311" s="26"/>
      <c r="O65311" s="23"/>
      <c r="P65311" s="23"/>
      <c r="Q65311" s="221"/>
      <c r="R65311" s="17"/>
      <c r="S65311" s="12"/>
      <c r="T65311" s="12"/>
      <c r="U65311" s="12"/>
      <c r="V65311" s="12"/>
      <c r="W65311" s="12"/>
      <c r="X65311" s="12" t="s">
        <v>104</v>
      </c>
      <c r="Y65311" s="12" t="s">
        <v>101</v>
      </c>
      <c r="Z65311" s="12"/>
      <c r="AA65311" s="12"/>
      <c r="AB65311" s="12"/>
      <c r="AC65311" s="12"/>
      <c r="AD65311" s="18"/>
      <c r="AE65311" s="17" t="n">
        <v>3500</v>
      </c>
      <c r="AF65311" s="12" t="s">
        <v>308</v>
      </c>
      <c r="AG65311" s="12"/>
      <c r="AH65311" s="12"/>
      <c r="AI65311" s="12"/>
      <c r="AJ65311" s="172"/>
      <c r="AK65311" s="12"/>
    </row>
    <row r="65312" customFormat="false" ht="13.8" hidden="false" customHeight="false" outlineLevel="0" collapsed="false">
      <c r="A65312" s="10" t="s">
        <v>945</v>
      </c>
      <c r="B65312" s="12" t="s">
        <v>946</v>
      </c>
      <c r="C65312" s="220" t="s">
        <v>1207</v>
      </c>
      <c r="D65312" s="24" t="s">
        <v>1268</v>
      </c>
      <c r="E65312" s="174"/>
      <c r="F65312" s="174"/>
      <c r="G65312" s="174"/>
      <c r="H65312" s="174"/>
      <c r="I65312" s="129"/>
      <c r="J65312" s="129"/>
      <c r="K65312" s="129"/>
      <c r="L65312" s="129"/>
      <c r="M65312" s="129"/>
      <c r="N65312" s="34" t="n">
        <v>10</v>
      </c>
      <c r="O65312" s="174"/>
      <c r="P65312" s="174"/>
      <c r="Q65312" s="222"/>
      <c r="R65312" s="17"/>
      <c r="S65312" s="12"/>
      <c r="T65312" s="12"/>
      <c r="U65312" s="12"/>
      <c r="V65312" s="12"/>
      <c r="W65312" s="12"/>
      <c r="X65312" s="12"/>
      <c r="Y65312" s="12"/>
      <c r="Z65312" s="12"/>
      <c r="AA65312" s="12" t="s">
        <v>107</v>
      </c>
      <c r="AB65312" s="12"/>
      <c r="AC65312" s="12"/>
      <c r="AD65312" s="18"/>
      <c r="AE65312" s="17"/>
      <c r="AF65312" s="12" t="s">
        <v>305</v>
      </c>
      <c r="AG65312" s="12"/>
      <c r="AH65312" s="12"/>
      <c r="AI65312" s="12"/>
      <c r="AJ65312" s="12"/>
      <c r="AK65312" s="12"/>
    </row>
    <row r="65313" customFormat="false" ht="13.8" hidden="false" customHeight="false" outlineLevel="0" collapsed="false">
      <c r="A65313" s="10"/>
      <c r="B65313" s="12"/>
      <c r="C65313" s="165"/>
      <c r="D65313" s="164"/>
      <c r="E65313" s="146"/>
      <c r="F65313" s="146"/>
      <c r="G65313" s="146"/>
      <c r="H65313" s="146"/>
      <c r="I65313" s="146"/>
      <c r="J65313" s="146"/>
      <c r="K65313" s="146"/>
      <c r="L65313" s="146"/>
      <c r="M65313" s="146"/>
      <c r="N65313" s="146"/>
      <c r="O65313" s="146"/>
      <c r="P65313" s="146"/>
      <c r="Q65313" s="146"/>
      <c r="R65313" s="149"/>
      <c r="S65313" s="151"/>
      <c r="T65313" s="151"/>
      <c r="U65313" s="151"/>
      <c r="V65313" s="151"/>
      <c r="W65313" s="151"/>
      <c r="X65313" s="151"/>
      <c r="Y65313" s="151"/>
      <c r="Z65313" s="151"/>
      <c r="AA65313" s="151"/>
      <c r="AB65313" s="151"/>
      <c r="AC65313" s="151"/>
      <c r="AD65313" s="155"/>
    </row>
    <row r="65314" customFormat="false" ht="13.8" hidden="false" customHeight="false" outlineLevel="0" collapsed="false">
      <c r="A65314" s="10"/>
      <c r="B65314" s="12"/>
      <c r="C65314" s="165"/>
      <c r="D65314" s="224"/>
      <c r="E65314" s="28"/>
      <c r="F65314" s="28"/>
      <c r="G65314" s="28"/>
      <c r="I65314" s="28"/>
      <c r="J65314" s="28"/>
      <c r="K65314" s="28"/>
      <c r="L65314" s="28"/>
      <c r="M65314" s="28"/>
      <c r="N65314" s="28"/>
      <c r="O65314" s="28"/>
      <c r="P65314" s="28"/>
      <c r="Q65314" s="225"/>
      <c r="R65314" s="17"/>
      <c r="S65314" s="12"/>
      <c r="T65314" s="12"/>
      <c r="U65314" s="12"/>
      <c r="V65314" s="12"/>
      <c r="W65314" s="12"/>
      <c r="X65314" s="12"/>
      <c r="Y65314" s="12"/>
      <c r="Z65314" s="12"/>
      <c r="AA65314" s="12"/>
      <c r="AB65314" s="12"/>
      <c r="AC65314" s="12"/>
      <c r="AD65314" s="18"/>
      <c r="AE65314" s="17"/>
      <c r="AF65314" s="12"/>
      <c r="AG65314" s="12"/>
      <c r="AH65314" s="12"/>
      <c r="AI65314" s="12"/>
      <c r="AJ65314" s="12"/>
      <c r="AK65314" s="12"/>
    </row>
    <row r="65315" customFormat="false" ht="13.8" hidden="false" customHeight="false" outlineLevel="0" collapsed="false">
      <c r="A65315" s="10"/>
      <c r="B65315" s="12"/>
      <c r="C65315" s="165"/>
      <c r="D65315" s="224"/>
      <c r="E65315" s="173"/>
      <c r="F65315" s="173"/>
      <c r="G65315" s="173"/>
      <c r="H65315" s="173"/>
      <c r="I65315" s="173"/>
      <c r="J65315" s="173"/>
      <c r="K65315" s="28"/>
      <c r="L65315" s="28"/>
      <c r="M65315" s="28"/>
      <c r="N65315" s="28"/>
      <c r="O65315" s="28"/>
      <c r="P65315" s="28"/>
      <c r="Q65315" s="225"/>
      <c r="R65315" s="17"/>
      <c r="S65315" s="12"/>
      <c r="T65315" s="12"/>
      <c r="U65315" s="12"/>
      <c r="V65315" s="12"/>
      <c r="W65315" s="12"/>
      <c r="X65315" s="12"/>
      <c r="Y65315" s="12"/>
      <c r="Z65315" s="12"/>
      <c r="AA65315" s="12"/>
      <c r="AB65315" s="12"/>
      <c r="AC65315" s="12"/>
      <c r="AD65315" s="18"/>
      <c r="AE65315" s="17"/>
      <c r="AF65315" s="12"/>
      <c r="AG65315" s="12"/>
      <c r="AH65315" s="12"/>
      <c r="AI65315" s="12"/>
      <c r="AJ65315" s="12"/>
      <c r="AK65315" s="12"/>
    </row>
    <row r="65316" customFormat="false" ht="13.8" hidden="false" customHeight="false" outlineLevel="0" collapsed="false">
      <c r="A65316" s="10"/>
      <c r="B65316" s="12"/>
      <c r="C65316" s="165"/>
      <c r="D65316" s="21"/>
      <c r="E65316" s="173"/>
      <c r="F65316" s="173"/>
      <c r="G65316" s="173"/>
      <c r="H65316" s="173"/>
      <c r="I65316" s="173"/>
      <c r="J65316" s="173"/>
      <c r="K65316" s="28"/>
      <c r="L65316" s="28"/>
      <c r="M65316" s="28"/>
      <c r="N65316" s="28"/>
      <c r="O65316" s="28"/>
      <c r="P65316" s="28"/>
      <c r="Q65316" s="225"/>
      <c r="R65316" s="17"/>
      <c r="S65316" s="12"/>
      <c r="T65316" s="12"/>
      <c r="U65316" s="12"/>
      <c r="V65316" s="12"/>
      <c r="W65316" s="12"/>
      <c r="X65316" s="12"/>
      <c r="Y65316" s="12"/>
      <c r="Z65316" s="12"/>
      <c r="AA65316" s="12"/>
      <c r="AB65316" s="12"/>
      <c r="AC65316" s="12"/>
      <c r="AD65316" s="18"/>
      <c r="AE65316" s="17"/>
      <c r="AF65316" s="12"/>
      <c r="AG65316" s="12"/>
      <c r="AH65316" s="12"/>
      <c r="AI65316" s="12"/>
      <c r="AJ65316" s="12"/>
      <c r="AK65316" s="12"/>
    </row>
    <row r="65317" customFormat="false" ht="13.8" hidden="false" customHeight="false" outlineLevel="0" collapsed="false">
      <c r="A65317" s="10"/>
      <c r="B65317" s="12"/>
      <c r="C65317" s="165"/>
      <c r="D65317" s="21"/>
      <c r="E65317" s="173"/>
      <c r="F65317" s="173"/>
      <c r="G65317" s="173"/>
      <c r="H65317" s="28"/>
      <c r="I65317" s="28"/>
      <c r="J65317" s="28"/>
      <c r="K65317" s="28"/>
      <c r="L65317" s="28"/>
      <c r="M65317" s="28"/>
      <c r="N65317" s="28"/>
      <c r="O65317" s="28"/>
      <c r="P65317" s="28"/>
      <c r="Q65317" s="225"/>
      <c r="R65317" s="17"/>
      <c r="S65317" s="12"/>
      <c r="T65317" s="12"/>
      <c r="U65317" s="12"/>
      <c r="V65317" s="12"/>
      <c r="W65317" s="12"/>
      <c r="X65317" s="12"/>
      <c r="Y65317" s="12"/>
      <c r="Z65317" s="12"/>
      <c r="AA65317" s="12"/>
      <c r="AB65317" s="12"/>
      <c r="AC65317" s="12"/>
      <c r="AD65317" s="18"/>
      <c r="AE65317" s="17"/>
      <c r="AF65317" s="12"/>
      <c r="AG65317" s="12"/>
      <c r="AH65317" s="12"/>
      <c r="AI65317" s="12"/>
      <c r="AJ65317" s="12"/>
      <c r="AK65317" s="12"/>
    </row>
    <row r="65318" customFormat="false" ht="13.8" hidden="false" customHeight="false" outlineLevel="0" collapsed="false">
      <c r="A65318" s="10"/>
      <c r="B65318" s="12"/>
      <c r="C65318" s="165"/>
      <c r="D65318" s="195"/>
      <c r="E65318" s="153"/>
      <c r="F65318" s="153"/>
      <c r="G65318" s="153"/>
      <c r="H65318" s="205"/>
      <c r="I65318" s="12"/>
      <c r="J65318" s="30"/>
      <c r="K65318" s="30"/>
      <c r="L65318" s="30"/>
      <c r="M65318" s="30"/>
      <c r="N65318" s="30"/>
      <c r="O65318" s="30"/>
      <c r="P65318" s="30"/>
      <c r="Q65318" s="30"/>
      <c r="R65318" s="17"/>
      <c r="S65318" s="12"/>
      <c r="T65318" s="12"/>
      <c r="U65318" s="12"/>
      <c r="V65318" s="12"/>
      <c r="W65318" s="12"/>
      <c r="X65318" s="12"/>
      <c r="Y65318" s="12"/>
      <c r="Z65318" s="12"/>
      <c r="AA65318" s="12"/>
      <c r="AB65318" s="12"/>
      <c r="AC65318" s="12"/>
      <c r="AD65318" s="194"/>
      <c r="AE65318" s="165"/>
      <c r="AF65318" s="12"/>
      <c r="AG65318" s="12"/>
      <c r="AH65318" s="12"/>
      <c r="AI65318" s="12"/>
      <c r="AJ65318" s="12"/>
      <c r="AK65318" s="12"/>
    </row>
    <row r="65319" customFormat="false" ht="13.8" hidden="false" customHeight="false" outlineLevel="0" collapsed="false">
      <c r="A65319" s="10"/>
      <c r="B65319" s="12"/>
      <c r="C65319" s="165"/>
      <c r="D65319" s="195"/>
      <c r="E65319" s="153"/>
      <c r="F65319" s="153"/>
      <c r="G65319" s="153"/>
      <c r="H65319" s="10"/>
      <c r="I65319" s="207"/>
      <c r="J65319" s="207"/>
      <c r="K65319" s="207"/>
      <c r="L65319" s="207"/>
      <c r="M65319" s="207"/>
      <c r="N65319" s="207"/>
      <c r="O65319" s="207"/>
      <c r="P65319" s="207"/>
      <c r="Q65319" s="207"/>
      <c r="R65319" s="70"/>
      <c r="S65319" s="10"/>
      <c r="T65319" s="10"/>
      <c r="U65319" s="10"/>
      <c r="V65319" s="10"/>
      <c r="W65319" s="10"/>
      <c r="X65319" s="10"/>
      <c r="Y65319" s="10"/>
      <c r="Z65319" s="10"/>
      <c r="AA65319" s="10"/>
      <c r="AB65319" s="10"/>
      <c r="AC65319" s="10"/>
      <c r="AD65319" s="160"/>
      <c r="AE65319" s="165"/>
      <c r="AF65319" s="12"/>
      <c r="AG65319" s="12"/>
      <c r="AH65319" s="12"/>
      <c r="AI65319" s="12"/>
      <c r="AJ65319" s="12"/>
      <c r="AK65319" s="12"/>
    </row>
    <row r="65320" customFormat="false" ht="13.8" hidden="false" customHeight="false" outlineLevel="0" collapsed="false">
      <c r="A65320" s="10"/>
      <c r="B65320" s="12"/>
      <c r="C65320" s="165"/>
      <c r="D65320" s="195"/>
      <c r="E65320" s="173"/>
      <c r="F65320" s="173"/>
      <c r="G65320" s="173"/>
      <c r="H65320" s="173"/>
      <c r="I65320" s="173"/>
      <c r="J65320" s="173"/>
      <c r="K65320" s="28"/>
      <c r="L65320" s="28"/>
      <c r="M65320" s="28"/>
      <c r="N65320" s="28"/>
      <c r="O65320" s="28"/>
      <c r="P65320" s="12"/>
      <c r="Q65320" s="18"/>
      <c r="R65320" s="17"/>
      <c r="S65320" s="12"/>
      <c r="T65320" s="12"/>
      <c r="U65320" s="12"/>
      <c r="V65320" s="12"/>
      <c r="W65320" s="12"/>
      <c r="X65320" s="10"/>
      <c r="Y65320" s="10"/>
      <c r="Z65320" s="10"/>
      <c r="AA65320" s="10"/>
      <c r="AB65320" s="10"/>
      <c r="AC65320" s="10"/>
      <c r="AD65320" s="226"/>
      <c r="AE65320" s="185"/>
      <c r="AF65320" s="12"/>
      <c r="AG65320" s="12"/>
      <c r="AH65320" s="12"/>
      <c r="AI65320" s="12"/>
      <c r="AJ65320" s="12"/>
      <c r="AK65320" s="12"/>
    </row>
    <row r="65321" customFormat="false" ht="13.8" hidden="false" customHeight="false" outlineLevel="0" collapsed="false">
      <c r="A65321" s="10"/>
      <c r="B65321" s="12"/>
      <c r="C65321" s="165"/>
      <c r="D65321" s="195"/>
      <c r="E65321" s="173"/>
      <c r="F65321" s="173"/>
      <c r="G65321" s="173"/>
      <c r="H65321" s="173"/>
      <c r="I65321" s="173"/>
      <c r="J65321" s="173"/>
      <c r="K65321" s="28"/>
      <c r="L65321" s="28"/>
      <c r="M65321" s="28"/>
      <c r="N65321" s="28"/>
      <c r="O65321" s="28"/>
      <c r="P65321" s="12"/>
      <c r="Q65321" s="18"/>
      <c r="R65321" s="17"/>
      <c r="S65321" s="12"/>
      <c r="T65321" s="12"/>
      <c r="U65321" s="12"/>
      <c r="V65321" s="12"/>
      <c r="W65321" s="12"/>
      <c r="X65321" s="10"/>
      <c r="Y65321" s="10"/>
      <c r="Z65321" s="10"/>
      <c r="AA65321" s="10"/>
      <c r="AB65321" s="10"/>
      <c r="AC65321" s="10"/>
      <c r="AD65321" s="226"/>
      <c r="AE65321" s="185"/>
      <c r="AF65321" s="12"/>
      <c r="AG65321" s="12"/>
      <c r="AH65321" s="12"/>
      <c r="AI65321" s="12"/>
      <c r="AJ65321" s="12"/>
      <c r="AK65321" s="12"/>
    </row>
    <row r="65322" customFormat="false" ht="13.8" hidden="false" customHeight="false" outlineLevel="0" collapsed="false">
      <c r="A65322" s="10"/>
      <c r="B65322" s="12"/>
      <c r="C65322" s="12"/>
      <c r="D65322" s="24"/>
      <c r="E65322" s="28"/>
      <c r="F65322" s="28"/>
      <c r="G65322" s="28"/>
      <c r="H65322" s="28"/>
      <c r="I65322" s="28"/>
      <c r="J65322" s="28"/>
      <c r="K65322" s="28"/>
      <c r="L65322" s="129"/>
      <c r="M65322" s="129"/>
      <c r="N65322" s="129"/>
      <c r="O65322" s="129"/>
      <c r="P65322" s="28"/>
      <c r="Q65322" s="225"/>
      <c r="R65322" s="17"/>
      <c r="S65322" s="12"/>
      <c r="T65322" s="12"/>
      <c r="U65322" s="12"/>
      <c r="V65322" s="12"/>
      <c r="W65322" s="12"/>
      <c r="X65322" s="12"/>
      <c r="Y65322" s="12"/>
      <c r="Z65322" s="12"/>
      <c r="AA65322" s="12"/>
      <c r="AB65322" s="12"/>
      <c r="AC65322" s="12"/>
      <c r="AD65322" s="18"/>
      <c r="AE65322" s="17"/>
      <c r="AF65322" s="12"/>
      <c r="AG65322" s="12"/>
      <c r="AH65322" s="12"/>
      <c r="AI65322" s="12"/>
      <c r="AJ65322" s="12"/>
      <c r="AK65322" s="12"/>
    </row>
    <row r="65323" customFormat="false" ht="13.8" hidden="false" customHeight="false" outlineLevel="0" collapsed="false">
      <c r="A65323" s="10"/>
      <c r="B65323" s="12"/>
      <c r="C65323" s="12"/>
      <c r="D65323" s="24"/>
      <c r="E65323" s="28"/>
      <c r="F65323" s="28"/>
      <c r="G65323" s="28"/>
      <c r="H65323" s="28"/>
      <c r="I65323" s="28"/>
      <c r="J65323" s="28"/>
      <c r="K65323" s="28"/>
      <c r="L65323" s="28"/>
      <c r="M65323" s="28"/>
      <c r="N65323" s="28"/>
      <c r="O65323" s="28"/>
      <c r="P65323" s="28"/>
      <c r="Q65323" s="225"/>
      <c r="R65323" s="17"/>
      <c r="S65323" s="12"/>
      <c r="T65323" s="12"/>
      <c r="U65323" s="12"/>
      <c r="V65323" s="12"/>
      <c r="W65323" s="12"/>
      <c r="X65323" s="12"/>
      <c r="Y65323" s="12"/>
      <c r="Z65323" s="12"/>
      <c r="AA65323" s="12"/>
      <c r="AB65323" s="12"/>
      <c r="AC65323" s="12"/>
      <c r="AD65323" s="18"/>
      <c r="AE65323" s="17"/>
      <c r="AF65323" s="12"/>
      <c r="AG65323" s="12"/>
      <c r="AH65323" s="12"/>
      <c r="AI65323" s="12"/>
      <c r="AJ65323" s="12"/>
    </row>
    <row r="65324" customFormat="false" ht="13.8" hidden="false" customHeight="false" outlineLevel="0" collapsed="false">
      <c r="A65324" s="10"/>
      <c r="B65324" s="12"/>
      <c r="C65324" s="12"/>
      <c r="D65324" s="24"/>
      <c r="E65324" s="174"/>
      <c r="F65324" s="174"/>
      <c r="G65324" s="174"/>
      <c r="H65324" s="174"/>
      <c r="I65324" s="174"/>
      <c r="J65324" s="129"/>
      <c r="K65324" s="129"/>
      <c r="L65324" s="129"/>
      <c r="M65324" s="129"/>
      <c r="N65324" s="175"/>
      <c r="O65324" s="174"/>
      <c r="P65324" s="174"/>
      <c r="Q65324" s="222"/>
      <c r="R65324" s="17"/>
      <c r="S65324" s="12"/>
      <c r="T65324" s="12"/>
      <c r="U65324" s="12"/>
      <c r="V65324" s="12"/>
      <c r="W65324" s="12"/>
      <c r="X65324" s="12"/>
      <c r="Y65324" s="12"/>
      <c r="Z65324" s="12"/>
      <c r="AA65324" s="12"/>
      <c r="AB65324" s="12"/>
      <c r="AC65324" s="12"/>
      <c r="AD65324" s="18"/>
      <c r="AE65324" s="17"/>
      <c r="AF65324" s="12"/>
      <c r="AG65324" s="12"/>
      <c r="AH65324" s="12"/>
      <c r="AI65324" s="12"/>
      <c r="AJ65324" s="12"/>
      <c r="AK65324" s="12"/>
    </row>
    <row r="65325" customFormat="false" ht="13.8" hidden="false" customHeight="false" outlineLevel="0" collapsed="false">
      <c r="A65325" s="10"/>
      <c r="B65325" s="12"/>
      <c r="C65325" s="165"/>
      <c r="D65325" s="227"/>
      <c r="E65325" s="12"/>
      <c r="F65325" s="12"/>
      <c r="G65325" s="12"/>
      <c r="H65325" s="28"/>
      <c r="I65325" s="28"/>
      <c r="J65325" s="28"/>
      <c r="K65325" s="28"/>
      <c r="L65325" s="28"/>
      <c r="M65325" s="28"/>
      <c r="N65325" s="28"/>
      <c r="O65325" s="28"/>
      <c r="P65325" s="28"/>
      <c r="Q65325" s="177"/>
      <c r="R65325" s="70"/>
      <c r="S65325" s="12"/>
      <c r="T65325" s="12"/>
      <c r="U65325" s="12"/>
      <c r="V65325" s="12"/>
      <c r="W65325" s="12"/>
      <c r="X65325" s="12"/>
      <c r="Y65325" s="12"/>
      <c r="Z65325" s="12"/>
      <c r="AA65325" s="12"/>
      <c r="AB65325" s="12"/>
      <c r="AC65325" s="12"/>
      <c r="AD65325" s="194"/>
      <c r="AE65325" s="165"/>
      <c r="AF65325" s="12"/>
      <c r="AG65325" s="12"/>
      <c r="AH65325" s="12"/>
      <c r="AI65325" s="12"/>
      <c r="AJ65325" s="12"/>
      <c r="AK65325" s="12"/>
    </row>
    <row r="65326" customFormat="false" ht="13.8" hidden="false" customHeight="false" outlineLevel="0" collapsed="false">
      <c r="A65326" s="10"/>
      <c r="B65326" s="12"/>
      <c r="C65326" s="165"/>
      <c r="D65326" s="227"/>
      <c r="E65326" s="12"/>
      <c r="F65326" s="12"/>
      <c r="G65326" s="12"/>
      <c r="H65326" s="28"/>
      <c r="I65326" s="28"/>
      <c r="J65326" s="28"/>
      <c r="K65326" s="28"/>
      <c r="L65326" s="28"/>
      <c r="M65326" s="28"/>
      <c r="N65326" s="28"/>
      <c r="O65326" s="28"/>
      <c r="P65326" s="28"/>
      <c r="Q65326" s="177"/>
      <c r="R65326" s="70"/>
      <c r="S65326" s="12"/>
      <c r="T65326" s="12"/>
      <c r="U65326" s="12"/>
      <c r="V65326" s="12"/>
      <c r="W65326" s="12"/>
      <c r="X65326" s="12"/>
      <c r="Y65326" s="12"/>
      <c r="Z65326" s="12"/>
      <c r="AA65326" s="12"/>
      <c r="AB65326" s="12"/>
      <c r="AC65326" s="12"/>
      <c r="AD65326" s="194"/>
      <c r="AE65326" s="165"/>
      <c r="AF65326" s="12"/>
      <c r="AG65326" s="12"/>
      <c r="AH65326" s="12"/>
      <c r="AI65326" s="12"/>
      <c r="AJ65326" s="12"/>
      <c r="AK65326" s="12"/>
    </row>
    <row r="65327" customFormat="false" ht="13.8" hidden="false" customHeight="false" outlineLevel="0" collapsed="false">
      <c r="A65327" s="10"/>
      <c r="B65327" s="12"/>
      <c r="C65327" s="165"/>
      <c r="D65327" s="227"/>
      <c r="E65327" s="114"/>
      <c r="F65327" s="114"/>
      <c r="G65327" s="114"/>
      <c r="H65327" s="114"/>
      <c r="I65327" s="228"/>
      <c r="J65327" s="228"/>
      <c r="K65327" s="228"/>
      <c r="L65327" s="228"/>
      <c r="M65327" s="28"/>
      <c r="N65327" s="28"/>
      <c r="O65327" s="28"/>
      <c r="P65327" s="28"/>
      <c r="Q65327" s="177"/>
      <c r="R65327" s="17"/>
      <c r="S65327" s="12"/>
      <c r="T65327" s="12"/>
      <c r="U65327" s="12"/>
      <c r="V65327" s="12"/>
      <c r="W65327" s="12"/>
      <c r="X65327" s="12"/>
      <c r="Y65327" s="12"/>
      <c r="Z65327" s="12"/>
      <c r="AA65327" s="12"/>
      <c r="AB65327" s="12"/>
      <c r="AC65327" s="12"/>
      <c r="AD65327" s="194"/>
      <c r="AE65327" s="165"/>
      <c r="AF65327" s="12"/>
      <c r="AG65327" s="12"/>
      <c r="AH65327" s="12"/>
      <c r="AI65327" s="12"/>
      <c r="AJ65327" s="12"/>
      <c r="AK65327" s="12"/>
    </row>
    <row r="65328" customFormat="false" ht="13.8" hidden="false" customHeight="false" outlineLevel="0" collapsed="false">
      <c r="A65328" s="10"/>
      <c r="B65328" s="12"/>
      <c r="C65328" s="12"/>
      <c r="D65328" s="24"/>
      <c r="E65328" s="28"/>
      <c r="F65328" s="28"/>
      <c r="G65328" s="28"/>
      <c r="H65328" s="129"/>
      <c r="I65328" s="129"/>
      <c r="J65328" s="129"/>
      <c r="K65328" s="129"/>
      <c r="L65328" s="129"/>
      <c r="M65328" s="129"/>
      <c r="N65328" s="129"/>
      <c r="O65328" s="175"/>
      <c r="P65328" s="28"/>
      <c r="Q65328" s="225"/>
      <c r="R65328" s="17"/>
      <c r="S65328" s="12"/>
      <c r="T65328" s="12"/>
      <c r="U65328" s="12"/>
      <c r="V65328" s="12"/>
      <c r="W65328" s="12"/>
      <c r="X65328" s="12"/>
      <c r="Y65328" s="12"/>
      <c r="Z65328" s="12"/>
      <c r="AA65328" s="12"/>
      <c r="AB65328" s="12"/>
      <c r="AC65328" s="12"/>
      <c r="AD65328" s="18"/>
      <c r="AE65328" s="17"/>
      <c r="AF65328" s="12"/>
      <c r="AG65328" s="12"/>
      <c r="AH65328" s="12"/>
      <c r="AI65328" s="12"/>
      <c r="AJ65328" s="172"/>
      <c r="AK65328" s="12"/>
    </row>
    <row r="65329" customFormat="false" ht="13.8" hidden="false" customHeight="false" outlineLevel="0" collapsed="false">
      <c r="A65329" s="10"/>
      <c r="B65329" s="12"/>
      <c r="C65329" s="12"/>
      <c r="D65329" s="24"/>
      <c r="E65329" s="174"/>
      <c r="F65329" s="174"/>
      <c r="G65329" s="174"/>
      <c r="H65329" s="174"/>
      <c r="I65329" s="129"/>
      <c r="J65329" s="129"/>
      <c r="K65329" s="129"/>
      <c r="L65329" s="129"/>
      <c r="M65329" s="129"/>
      <c r="N65329" s="229"/>
      <c r="O65329" s="174"/>
      <c r="P65329" s="174"/>
      <c r="Q65329" s="222"/>
      <c r="R65329" s="17"/>
      <c r="S65329" s="12"/>
      <c r="T65329" s="12"/>
      <c r="U65329" s="12"/>
      <c r="V65329" s="12"/>
      <c r="W65329" s="12"/>
      <c r="X65329" s="12"/>
      <c r="Y65329" s="12"/>
      <c r="Z65329" s="12"/>
      <c r="AA65329" s="12"/>
      <c r="AB65329" s="12"/>
      <c r="AC65329" s="12"/>
      <c r="AD65329" s="18"/>
      <c r="AE65329" s="17"/>
      <c r="AF65329" s="12"/>
      <c r="AG65329" s="12"/>
      <c r="AH65329" s="12"/>
      <c r="AI65329" s="12"/>
      <c r="AJ65329" s="12"/>
      <c r="AK65329" s="12"/>
    </row>
    <row r="65330" customFormat="false" ht="13.8" hidden="false" customHeight="false" outlineLevel="0" collapsed="false">
      <c r="A65330" s="10"/>
      <c r="B65330" s="12"/>
      <c r="C65330" s="12"/>
      <c r="D65330" s="178"/>
      <c r="E65330" s="12"/>
      <c r="F65330" s="12"/>
      <c r="G65330" s="12"/>
      <c r="H65330" s="12"/>
      <c r="I65330" s="12"/>
      <c r="J65330" s="12"/>
      <c r="K65330" s="12"/>
      <c r="L65330" s="12"/>
      <c r="M65330" s="12"/>
      <c r="N65330" s="12"/>
      <c r="O65330" s="12"/>
      <c r="P65330" s="12"/>
      <c r="Q65330" s="18"/>
      <c r="R65330" s="17"/>
      <c r="S65330" s="12"/>
      <c r="T65330" s="12"/>
      <c r="U65330" s="12"/>
      <c r="V65330" s="12"/>
      <c r="W65330" s="12"/>
      <c r="X65330" s="12"/>
      <c r="Y65330" s="12"/>
      <c r="Z65330" s="12"/>
      <c r="AA65330" s="12"/>
      <c r="AB65330" s="12"/>
      <c r="AC65330" s="12"/>
      <c r="AD65330" s="18"/>
      <c r="AE65330" s="17"/>
      <c r="AF65330" s="12"/>
      <c r="AG65330" s="12"/>
      <c r="AH65330" s="12"/>
      <c r="AI65330" s="12"/>
      <c r="AJ65330" s="12"/>
      <c r="AK65330" s="12"/>
    </row>
    <row r="65331" customFormat="false" ht="13.8" hidden="false" customHeight="false" outlineLevel="0" collapsed="false">
      <c r="A65331" s="10"/>
      <c r="B65331" s="12"/>
      <c r="C65331" s="12"/>
      <c r="D65331" s="178"/>
      <c r="E65331" s="12"/>
      <c r="F65331" s="12"/>
      <c r="G65331" s="12"/>
      <c r="H65331" s="12"/>
      <c r="I65331" s="12"/>
      <c r="J65331" s="12"/>
      <c r="K65331" s="12"/>
      <c r="L65331" s="12"/>
      <c r="M65331" s="12"/>
      <c r="N65331" s="12"/>
      <c r="O65331" s="12"/>
      <c r="P65331" s="12"/>
      <c r="Q65331" s="18"/>
      <c r="R65331" s="17"/>
      <c r="S65331" s="12"/>
      <c r="T65331" s="12"/>
      <c r="U65331" s="12"/>
      <c r="V65331" s="12"/>
      <c r="W65331" s="12"/>
      <c r="X65331" s="12"/>
      <c r="Y65331" s="12"/>
      <c r="Z65331" s="12"/>
      <c r="AA65331" s="12"/>
      <c r="AB65331" s="12"/>
      <c r="AC65331" s="12"/>
      <c r="AD65331" s="18"/>
      <c r="AE65331" s="17"/>
      <c r="AF65331" s="12"/>
      <c r="AG65331" s="12"/>
      <c r="AH65331" s="12"/>
      <c r="AI65331" s="12"/>
      <c r="AJ65331" s="12"/>
      <c r="AK65331" s="12"/>
    </row>
    <row r="65332" customFormat="false" ht="13.8" hidden="false" customHeight="false" outlineLevel="0" collapsed="false">
      <c r="A65332" s="10"/>
      <c r="B65332" s="12"/>
      <c r="C65332" s="12"/>
      <c r="D65332" s="178"/>
      <c r="E65332" s="12"/>
      <c r="F65332" s="12"/>
      <c r="G65332" s="12"/>
      <c r="H65332" s="12"/>
      <c r="I65332" s="12"/>
      <c r="J65332" s="12"/>
      <c r="K65332" s="12"/>
      <c r="L65332" s="12"/>
      <c r="M65332" s="12"/>
      <c r="N65332" s="12"/>
      <c r="O65332" s="12"/>
      <c r="P65332" s="12"/>
      <c r="Q65332" s="18"/>
      <c r="R65332" s="17"/>
      <c r="S65332" s="12"/>
      <c r="T65332" s="12"/>
      <c r="U65332" s="12"/>
      <c r="V65332" s="12"/>
      <c r="W65332" s="12"/>
      <c r="X65332" s="12"/>
      <c r="Y65332" s="12"/>
      <c r="Z65332" s="12"/>
      <c r="AA65332" s="12"/>
      <c r="AB65332" s="12"/>
      <c r="AC65332" s="12"/>
      <c r="AD65332" s="18"/>
      <c r="AE65332" s="17"/>
      <c r="AF65332" s="12"/>
      <c r="AG65332" s="12"/>
      <c r="AH65332" s="12"/>
      <c r="AI65332" s="12"/>
      <c r="AJ65332" s="12"/>
      <c r="AK65332" s="12"/>
    </row>
    <row r="65333" customFormat="false" ht="13.8" hidden="false" customHeight="false" outlineLevel="0" collapsed="false">
      <c r="A65333" s="10"/>
      <c r="B65333" s="12"/>
      <c r="C65333" s="12"/>
      <c r="D65333" s="178"/>
      <c r="E65333" s="12"/>
      <c r="F65333" s="12"/>
      <c r="G65333" s="12"/>
      <c r="H65333" s="12"/>
      <c r="I65333" s="12"/>
      <c r="J65333" s="12"/>
      <c r="K65333" s="12"/>
      <c r="L65333" s="12"/>
      <c r="M65333" s="12"/>
      <c r="N65333" s="12"/>
      <c r="O65333" s="12"/>
      <c r="P65333" s="12"/>
      <c r="Q65333" s="18"/>
      <c r="R65333" s="17"/>
      <c r="S65333" s="12"/>
      <c r="T65333" s="12"/>
      <c r="U65333" s="12"/>
      <c r="V65333" s="12"/>
      <c r="W65333" s="12"/>
      <c r="X65333" s="12"/>
      <c r="Y65333" s="12"/>
      <c r="Z65333" s="12"/>
      <c r="AA65333" s="12"/>
      <c r="AB65333" s="12"/>
      <c r="AC65333" s="12"/>
      <c r="AD65333" s="18"/>
      <c r="AE65333" s="17"/>
      <c r="AF65333" s="12"/>
      <c r="AG65333" s="12"/>
      <c r="AH65333" s="12"/>
      <c r="AI65333" s="12"/>
      <c r="AJ65333" s="12"/>
      <c r="AK65333" s="12"/>
    </row>
    <row r="65334" customFormat="false" ht="13.8" hidden="false" customHeight="false" outlineLevel="0" collapsed="false">
      <c r="A65334" s="10"/>
      <c r="B65334" s="12"/>
      <c r="C65334" s="12"/>
      <c r="D65334" s="32"/>
      <c r="E65334" s="12"/>
      <c r="F65334" s="12"/>
      <c r="G65334" s="23"/>
      <c r="H65334" s="23"/>
      <c r="I65334" s="129"/>
      <c r="J65334" s="12"/>
      <c r="K65334" s="28"/>
      <c r="L65334" s="28"/>
      <c r="M65334" s="28"/>
      <c r="N65334" s="28"/>
      <c r="O65334" s="12"/>
      <c r="P65334" s="12"/>
      <c r="Q65334" s="18"/>
      <c r="R65334" s="230"/>
      <c r="S65334" s="15"/>
      <c r="T65334" s="15"/>
      <c r="U65334" s="15"/>
      <c r="V65334" s="15"/>
      <c r="W65334" s="15"/>
      <c r="X65334" s="15"/>
      <c r="Y65334" s="15"/>
      <c r="Z65334" s="15"/>
      <c r="AA65334" s="15"/>
      <c r="AB65334" s="15"/>
      <c r="AC65334" s="15"/>
      <c r="AD65334" s="16"/>
      <c r="AE65334" s="17"/>
      <c r="AF65334" s="12"/>
      <c r="AG65334" s="12"/>
      <c r="AH65334" s="12"/>
      <c r="AI65334" s="12"/>
      <c r="AJ65334" s="12"/>
      <c r="AK65334" s="12"/>
    </row>
    <row r="65335" customFormat="false" ht="13.8" hidden="false" customHeight="false" outlineLevel="0" collapsed="false">
      <c r="A65335" s="10"/>
      <c r="B65335" s="12"/>
      <c r="C65335" s="12"/>
      <c r="D65335" s="231"/>
      <c r="E65335" s="129"/>
      <c r="F65335" s="129"/>
      <c r="G65335" s="129"/>
      <c r="H65335" s="129"/>
      <c r="I65335" s="129"/>
      <c r="J65335" s="175"/>
      <c r="K65335" s="174"/>
      <c r="L65335" s="174"/>
      <c r="M65335" s="174"/>
      <c r="N65335" s="174"/>
      <c r="O65335" s="129"/>
      <c r="P65335" s="129"/>
      <c r="Q65335" s="232"/>
      <c r="R65335" s="17"/>
      <c r="S65335" s="12"/>
      <c r="T65335" s="12"/>
      <c r="U65335" s="12"/>
      <c r="V65335" s="12"/>
      <c r="W65335" s="12"/>
      <c r="X65335" s="12"/>
      <c r="Y65335" s="12"/>
      <c r="Z65335" s="12"/>
      <c r="AA65335" s="12"/>
      <c r="AB65335" s="12"/>
      <c r="AC65335" s="12"/>
      <c r="AD65335" s="18"/>
      <c r="AE65335" s="17"/>
      <c r="AF65335" s="12"/>
      <c r="AG65335" s="12"/>
      <c r="AH65335" s="12"/>
      <c r="AI65335" s="12"/>
      <c r="AJ65335" s="172"/>
      <c r="AK65335" s="12"/>
    </row>
    <row r="65336" customFormat="false" ht="13.8" hidden="false" customHeight="false" outlineLevel="0" collapsed="false">
      <c r="A65336" s="10"/>
      <c r="B65336" s="12"/>
      <c r="C65336" s="12"/>
      <c r="D65336" s="231"/>
      <c r="E65336" s="129"/>
      <c r="F65336" s="129"/>
      <c r="G65336" s="129"/>
      <c r="H65336" s="129"/>
      <c r="I65336" s="129"/>
      <c r="J65336" s="175"/>
      <c r="K65336" s="174"/>
      <c r="L65336" s="174"/>
      <c r="M65336" s="174"/>
      <c r="N65336" s="174"/>
      <c r="O65336" s="129"/>
      <c r="P65336" s="129"/>
      <c r="Q65336" s="232"/>
      <c r="R65336" s="17"/>
      <c r="S65336" s="12"/>
      <c r="T65336" s="12"/>
      <c r="U65336" s="12"/>
      <c r="V65336" s="12"/>
      <c r="W65336" s="12"/>
      <c r="X65336" s="12"/>
      <c r="Y65336" s="12"/>
      <c r="Z65336" s="12"/>
      <c r="AA65336" s="12"/>
      <c r="AB65336" s="12"/>
      <c r="AC65336" s="12"/>
      <c r="AD65336" s="18"/>
      <c r="AE65336" s="17"/>
      <c r="AF65336" s="12"/>
      <c r="AG65336" s="12"/>
      <c r="AH65336" s="12"/>
      <c r="AI65336" s="12"/>
      <c r="AJ65336" s="172"/>
      <c r="AK65336" s="12"/>
    </row>
    <row r="65337" customFormat="false" ht="13.8" hidden="false" customHeight="false" outlineLevel="0" collapsed="false">
      <c r="A65337" s="10"/>
      <c r="B65337" s="12"/>
      <c r="C65337" s="12"/>
      <c r="D65337" s="209"/>
      <c r="E65337" s="129"/>
      <c r="F65337" s="129"/>
      <c r="G65337" s="129"/>
      <c r="H65337" s="129"/>
      <c r="I65337" s="129"/>
      <c r="J65337" s="34"/>
      <c r="K65337" s="174"/>
      <c r="L65337" s="174"/>
      <c r="M65337" s="174"/>
      <c r="N65337" s="153"/>
      <c r="O65337" s="212"/>
      <c r="P65337" s="212"/>
      <c r="Q65337" s="213"/>
      <c r="R65337" s="17"/>
      <c r="S65337" s="12"/>
      <c r="T65337" s="12"/>
      <c r="U65337" s="12"/>
      <c r="V65337" s="12"/>
      <c r="W65337" s="12"/>
      <c r="X65337" s="12"/>
      <c r="Y65337" s="12"/>
      <c r="Z65337" s="12"/>
      <c r="AA65337" s="153"/>
      <c r="AB65337" s="212"/>
      <c r="AC65337" s="212"/>
      <c r="AD65337" s="213"/>
      <c r="AE65337" s="165"/>
      <c r="AF65337" s="12"/>
      <c r="AG65337" s="12"/>
      <c r="AH65337" s="12"/>
      <c r="AI65337" s="12"/>
      <c r="AJ65337" s="12"/>
      <c r="AK65337" s="12"/>
    </row>
    <row r="65338" customFormat="false" ht="13.8" hidden="false" customHeight="false" outlineLevel="0" collapsed="false">
      <c r="A65338" s="10"/>
      <c r="B65338" s="12"/>
      <c r="C65338" s="12"/>
      <c r="D65338" s="246"/>
      <c r="E65338" s="153"/>
      <c r="F65338" s="153"/>
      <c r="G65338" s="153"/>
      <c r="H65338" s="153"/>
      <c r="I65338" s="153"/>
      <c r="J65338" s="153"/>
      <c r="K65338" s="153"/>
      <c r="L65338" s="153"/>
      <c r="M65338" s="153"/>
      <c r="N65338" s="153"/>
      <c r="O65338" s="153"/>
      <c r="P65338" s="153"/>
      <c r="Q65338" s="233"/>
      <c r="R65338" s="244"/>
      <c r="S65338" s="165"/>
      <c r="T65338" s="165"/>
      <c r="U65338" s="165"/>
      <c r="V65338" s="165"/>
      <c r="W65338" s="165"/>
      <c r="X65338" s="165"/>
      <c r="Y65338" s="165"/>
      <c r="Z65338" s="165"/>
      <c r="AA65338" s="165"/>
      <c r="AB65338" s="165"/>
      <c r="AC65338" s="165"/>
      <c r="AD65338" s="245"/>
      <c r="AE65338" s="185"/>
      <c r="AF65338" s="165"/>
      <c r="AG65338" s="165"/>
      <c r="AH65338" s="165"/>
      <c r="AI65338" s="165"/>
      <c r="AJ65338" s="165"/>
      <c r="AK65338" s="165"/>
    </row>
    <row r="65339" customFormat="false" ht="13.8" hidden="false" customHeight="false" outlineLevel="0" collapsed="false">
      <c r="A65339" s="10"/>
      <c r="B65339" s="12"/>
      <c r="C65339" s="12"/>
      <c r="D65339" s="246"/>
      <c r="E65339" s="153"/>
      <c r="F65339" s="153"/>
      <c r="G65339" s="153"/>
      <c r="H65339" s="153"/>
      <c r="I65339" s="153"/>
      <c r="J65339" s="153"/>
      <c r="K65339" s="153"/>
      <c r="L65339" s="153"/>
      <c r="M65339" s="153"/>
      <c r="N65339" s="153"/>
      <c r="O65339" s="153"/>
      <c r="P65339" s="153"/>
      <c r="Q65339" s="233"/>
      <c r="R65339" s="244"/>
      <c r="S65339" s="165"/>
      <c r="T65339" s="165"/>
      <c r="U65339" s="165"/>
      <c r="V65339" s="165"/>
      <c r="W65339" s="165"/>
      <c r="X65339" s="165"/>
      <c r="Y65339" s="165"/>
      <c r="Z65339" s="165"/>
      <c r="AA65339" s="165"/>
      <c r="AB65339" s="165"/>
      <c r="AC65339" s="165"/>
      <c r="AD65339" s="245"/>
      <c r="AE65339" s="185"/>
      <c r="AF65339" s="165"/>
      <c r="AG65339" s="165"/>
      <c r="AH65339" s="165"/>
      <c r="AI65339" s="165"/>
      <c r="AJ65339" s="165"/>
      <c r="AK65339" s="165"/>
    </row>
    <row r="65340" customFormat="false" ht="13.8" hidden="false" customHeight="false" outlineLevel="0" collapsed="false">
      <c r="A65340" s="10"/>
      <c r="B65340" s="12"/>
      <c r="C65340" s="12"/>
      <c r="D65340" s="246"/>
      <c r="E65340" s="153"/>
      <c r="F65340" s="153"/>
      <c r="G65340" s="153"/>
      <c r="H65340" s="153"/>
      <c r="I65340" s="153"/>
      <c r="J65340" s="153"/>
      <c r="K65340" s="153"/>
      <c r="L65340" s="153"/>
      <c r="M65340" s="153"/>
      <c r="N65340" s="153"/>
      <c r="O65340" s="153"/>
      <c r="P65340" s="153"/>
      <c r="Q65340" s="233"/>
      <c r="R65340" s="244"/>
      <c r="S65340" s="165"/>
      <c r="T65340" s="165"/>
      <c r="U65340" s="165"/>
      <c r="V65340" s="165"/>
      <c r="W65340" s="165"/>
      <c r="X65340" s="165"/>
      <c r="Y65340" s="165"/>
      <c r="Z65340" s="165"/>
      <c r="AA65340" s="165"/>
      <c r="AB65340" s="165"/>
      <c r="AC65340" s="165"/>
      <c r="AD65340" s="245"/>
      <c r="AE65340" s="185"/>
      <c r="AF65340" s="165"/>
      <c r="AG65340" s="165"/>
      <c r="AH65340" s="165"/>
      <c r="AI65340" s="165"/>
      <c r="AJ65340" s="165"/>
      <c r="AK65340" s="165"/>
    </row>
    <row r="65341" customFormat="false" ht="13.8" hidden="false" customHeight="false" outlineLevel="0" collapsed="false">
      <c r="A65341" s="10"/>
      <c r="B65341" s="12"/>
      <c r="C65341" s="165"/>
      <c r="D65341" s="195"/>
      <c r="E65341" s="173"/>
      <c r="F65341" s="173"/>
      <c r="G65341" s="173"/>
      <c r="H65341" s="173"/>
      <c r="I65341" s="173"/>
      <c r="J65341" s="173"/>
      <c r="K65341" s="12"/>
      <c r="L65341" s="12"/>
      <c r="M65341" s="12"/>
      <c r="N65341" s="12"/>
      <c r="O65341" s="12"/>
      <c r="P65341" s="12"/>
      <c r="Q65341" s="18"/>
      <c r="R65341" s="17"/>
      <c r="S65341" s="12"/>
      <c r="T65341" s="12"/>
      <c r="U65341" s="12"/>
      <c r="V65341" s="12"/>
      <c r="W65341" s="12"/>
      <c r="X65341" s="10"/>
      <c r="Y65341" s="10"/>
      <c r="Z65341" s="10"/>
      <c r="AA65341" s="10"/>
      <c r="AB65341" s="10"/>
      <c r="AC65341" s="10"/>
      <c r="AD65341" s="226"/>
      <c r="AE65341" s="185"/>
      <c r="AF65341" s="12"/>
      <c r="AG65341" s="12"/>
      <c r="AH65341" s="12"/>
      <c r="AI65341" s="12"/>
      <c r="AJ65341" s="12"/>
      <c r="AK65341" s="12"/>
    </row>
    <row r="65342" customFormat="false" ht="13.8" hidden="false" customHeight="false" outlineLevel="0" collapsed="false">
      <c r="A65342" s="10"/>
      <c r="B65342" s="12"/>
      <c r="C65342" s="165"/>
      <c r="D65342" s="195"/>
      <c r="E65342" s="173"/>
      <c r="F65342" s="173"/>
      <c r="G65342" s="173"/>
      <c r="H65342" s="173"/>
      <c r="I65342" s="173"/>
      <c r="J65342" s="173"/>
      <c r="K65342" s="12"/>
      <c r="L65342" s="12"/>
      <c r="M65342" s="12"/>
      <c r="N65342" s="12"/>
      <c r="O65342" s="12"/>
      <c r="P65342" s="12"/>
      <c r="Q65342" s="18"/>
      <c r="R65342" s="17"/>
      <c r="S65342" s="12"/>
      <c r="T65342" s="12"/>
      <c r="U65342" s="12"/>
      <c r="V65342" s="12"/>
      <c r="W65342" s="12"/>
      <c r="X65342" s="10"/>
      <c r="Y65342" s="10"/>
      <c r="Z65342" s="10"/>
      <c r="AA65342" s="10"/>
      <c r="AB65342" s="10"/>
      <c r="AC65342" s="10"/>
      <c r="AD65342" s="226"/>
      <c r="AE65342" s="185"/>
      <c r="AF65342" s="12"/>
      <c r="AG65342" s="12"/>
      <c r="AH65342" s="12"/>
      <c r="AI65342" s="12"/>
      <c r="AJ65342" s="12"/>
      <c r="AK65342" s="12"/>
    </row>
    <row r="65343" customFormat="false" ht="13.8" hidden="false" customHeight="false" outlineLevel="0" collapsed="false">
      <c r="A65343" s="181"/>
      <c r="B65343" s="165"/>
      <c r="C65343" s="247"/>
      <c r="D65343" s="248"/>
      <c r="E65343" s="12"/>
      <c r="F65343" s="12"/>
      <c r="G65343" s="12"/>
      <c r="H65343" s="12"/>
      <c r="I65343" s="12"/>
      <c r="J65343" s="12"/>
      <c r="K65343" s="12"/>
      <c r="L65343" s="12"/>
      <c r="M65343" s="12"/>
      <c r="N65343" s="12"/>
      <c r="O65343" s="12"/>
      <c r="P65343" s="12"/>
      <c r="Q65343" s="194"/>
      <c r="R65343" s="17"/>
      <c r="S65343" s="12"/>
      <c r="T65343" s="12"/>
      <c r="U65343" s="12"/>
      <c r="V65343" s="12"/>
      <c r="W65343" s="12"/>
      <c r="X65343" s="12"/>
      <c r="Y65343" s="12"/>
      <c r="Z65343" s="12"/>
      <c r="AA65343" s="12"/>
      <c r="AB65343" s="12"/>
      <c r="AC65343" s="12"/>
      <c r="AD65343" s="194"/>
      <c r="AE65343" s="165"/>
      <c r="AF65343" s="12"/>
      <c r="AG65343" s="12"/>
      <c r="AH65343" s="12"/>
      <c r="AI65343" s="12"/>
      <c r="AJ65343" s="12"/>
      <c r="AK65343" s="12"/>
    </row>
    <row r="65344" customFormat="false" ht="13.8" hidden="false" customHeight="false" outlineLevel="0" collapsed="false">
      <c r="A65344" s="10"/>
      <c r="B65344" s="10"/>
      <c r="C65344" s="100"/>
      <c r="D65344" s="100"/>
      <c r="E65344" s="10"/>
      <c r="F65344" s="10"/>
      <c r="G65344" s="10"/>
      <c r="H65344" s="10"/>
      <c r="I65344" s="10"/>
      <c r="J65344" s="10"/>
      <c r="K65344" s="10"/>
      <c r="L65344" s="10"/>
      <c r="M65344" s="10"/>
      <c r="N65344" s="10"/>
      <c r="O65344" s="10"/>
      <c r="P65344" s="10"/>
      <c r="Q65344" s="160"/>
      <c r="R65344" s="70"/>
      <c r="S65344" s="10"/>
      <c r="T65344" s="10"/>
      <c r="U65344" s="10"/>
      <c r="V65344" s="10"/>
      <c r="W65344" s="10"/>
      <c r="X65344" s="10"/>
      <c r="Y65344" s="10"/>
      <c r="Z65344" s="10"/>
      <c r="AA65344" s="10"/>
      <c r="AB65344" s="10"/>
      <c r="AC65344" s="10"/>
      <c r="AD65344" s="69"/>
      <c r="AE65344" s="17"/>
      <c r="AF65344" s="12"/>
      <c r="AG65344" s="12"/>
      <c r="AH65344" s="12"/>
      <c r="AI65344" s="12"/>
      <c r="AJ65344" s="12"/>
      <c r="AK65344" s="12"/>
    </row>
    <row r="65345" customFormat="false" ht="13.8" hidden="false" customHeight="false" outlineLevel="0" collapsed="false">
      <c r="A65345" s="10"/>
      <c r="B65345" s="10"/>
      <c r="C65345" s="100"/>
      <c r="D65345" s="100"/>
      <c r="E65345" s="10"/>
      <c r="F65345" s="10"/>
      <c r="G65345" s="10"/>
      <c r="H65345" s="10"/>
      <c r="I65345" s="10"/>
      <c r="J65345" s="10"/>
      <c r="K65345" s="10"/>
      <c r="L65345" s="10"/>
      <c r="M65345" s="10"/>
      <c r="N65345" s="10"/>
      <c r="O65345" s="10"/>
      <c r="P65345" s="10"/>
      <c r="Q65345" s="160"/>
      <c r="R65345" s="70"/>
      <c r="S65345" s="10"/>
      <c r="T65345" s="10"/>
      <c r="U65345" s="10"/>
      <c r="V65345" s="10"/>
      <c r="W65345" s="10"/>
      <c r="X65345" s="10"/>
      <c r="Y65345" s="10"/>
      <c r="Z65345" s="10"/>
      <c r="AA65345" s="10"/>
      <c r="AB65345" s="10"/>
      <c r="AC65345" s="10"/>
      <c r="AD65345" s="69"/>
      <c r="AE65345" s="17"/>
      <c r="AF65345" s="12"/>
      <c r="AG65345" s="12"/>
      <c r="AH65345" s="12"/>
      <c r="AI65345" s="12"/>
      <c r="AJ65345" s="12"/>
      <c r="AK65345" s="12"/>
    </row>
    <row r="65346" customFormat="false" ht="13.8" hidden="false" customHeight="false" outlineLevel="0" collapsed="false">
      <c r="A65346" s="10"/>
      <c r="B65346" s="10"/>
      <c r="C65346" s="100"/>
      <c r="D65346" s="100"/>
      <c r="E65346" s="10"/>
      <c r="F65346" s="10"/>
      <c r="G65346" s="10"/>
      <c r="H65346" s="10"/>
      <c r="I65346" s="10"/>
      <c r="J65346" s="10"/>
      <c r="K65346" s="10"/>
      <c r="L65346" s="10"/>
      <c r="M65346" s="10"/>
      <c r="N65346" s="10"/>
      <c r="O65346" s="10"/>
      <c r="P65346" s="10"/>
      <c r="Q65346" s="160"/>
      <c r="R65346" s="70"/>
      <c r="S65346" s="10"/>
      <c r="T65346" s="10"/>
      <c r="U65346" s="10"/>
      <c r="V65346" s="10"/>
      <c r="W65346" s="10"/>
      <c r="X65346" s="10"/>
      <c r="Y65346" s="10"/>
      <c r="Z65346" s="10"/>
      <c r="AA65346" s="10"/>
      <c r="AB65346" s="10"/>
      <c r="AC65346" s="10"/>
      <c r="AD65346" s="69"/>
      <c r="AE65346" s="17"/>
      <c r="AF65346" s="12"/>
      <c r="AG65346" s="12"/>
      <c r="AH65346" s="12"/>
      <c r="AI65346" s="12"/>
      <c r="AJ65346" s="12"/>
      <c r="AK65346" s="12"/>
    </row>
    <row r="65347" customFormat="false" ht="13.8" hidden="false" customHeight="false" outlineLevel="0" collapsed="false">
      <c r="A65347" s="10"/>
      <c r="B65347" s="10"/>
      <c r="C65347" s="100"/>
      <c r="D65347" s="100"/>
      <c r="E65347" s="10"/>
      <c r="F65347" s="10"/>
      <c r="G65347" s="10"/>
      <c r="H65347" s="10"/>
      <c r="I65347" s="10"/>
      <c r="J65347" s="10"/>
      <c r="K65347" s="10"/>
      <c r="L65347" s="10"/>
      <c r="M65347" s="10"/>
      <c r="N65347" s="10"/>
      <c r="O65347" s="10"/>
      <c r="P65347" s="10"/>
      <c r="Q65347" s="160"/>
      <c r="R65347" s="70"/>
      <c r="S65347" s="10"/>
      <c r="T65347" s="10"/>
      <c r="U65347" s="10"/>
      <c r="V65347" s="10"/>
      <c r="W65347" s="10"/>
      <c r="X65347" s="10"/>
      <c r="Y65347" s="10"/>
      <c r="Z65347" s="10"/>
      <c r="AA65347" s="10"/>
      <c r="AB65347" s="10"/>
      <c r="AC65347" s="10"/>
      <c r="AD65347" s="69"/>
      <c r="AE65347" s="17"/>
      <c r="AF65347" s="12"/>
      <c r="AG65347" s="12"/>
      <c r="AH65347" s="12"/>
      <c r="AI65347" s="12"/>
      <c r="AJ65347" s="12"/>
      <c r="AK65347" s="12"/>
    </row>
    <row r="65348" customFormat="false" ht="13.8" hidden="false" customHeight="false" outlineLevel="0" collapsed="false">
      <c r="A65348" s="10"/>
      <c r="B65348" s="10"/>
      <c r="C65348" s="100"/>
      <c r="D65348" s="100"/>
      <c r="E65348" s="10"/>
      <c r="F65348" s="10"/>
      <c r="G65348" s="10"/>
      <c r="H65348" s="10"/>
      <c r="I65348" s="10"/>
      <c r="J65348" s="10"/>
      <c r="K65348" s="10"/>
      <c r="L65348" s="10"/>
      <c r="M65348" s="10"/>
      <c r="N65348" s="10"/>
      <c r="O65348" s="10"/>
      <c r="P65348" s="10"/>
      <c r="Q65348" s="160"/>
      <c r="R65348" s="70"/>
      <c r="S65348" s="10"/>
      <c r="T65348" s="10"/>
      <c r="U65348" s="10"/>
      <c r="V65348" s="10"/>
      <c r="W65348" s="10"/>
      <c r="X65348" s="10"/>
      <c r="Y65348" s="10"/>
      <c r="Z65348" s="10"/>
      <c r="AA65348" s="10"/>
      <c r="AB65348" s="10"/>
      <c r="AC65348" s="10"/>
      <c r="AD65348" s="69"/>
      <c r="AE65348" s="17"/>
      <c r="AF65348" s="12"/>
      <c r="AG65348" s="12"/>
      <c r="AH65348" s="12"/>
      <c r="AI65348" s="12"/>
      <c r="AJ65348" s="12"/>
      <c r="AK65348" s="12"/>
    </row>
    <row r="65349" customFormat="false" ht="13.8" hidden="false" customHeight="false" outlineLevel="0" collapsed="false">
      <c r="A65349" s="10"/>
      <c r="B65349" s="10"/>
      <c r="C65349" s="100"/>
      <c r="D65349" s="100"/>
      <c r="E65349" s="10"/>
      <c r="F65349" s="10"/>
      <c r="G65349" s="10"/>
      <c r="H65349" s="10"/>
      <c r="I65349" s="10"/>
      <c r="J65349" s="10"/>
      <c r="K65349" s="10"/>
      <c r="L65349" s="10"/>
      <c r="M65349" s="10"/>
      <c r="N65349" s="10"/>
      <c r="O65349" s="10"/>
      <c r="P65349" s="10"/>
      <c r="Q65349" s="160"/>
      <c r="R65349" s="70"/>
      <c r="S65349" s="10"/>
      <c r="T65349" s="10"/>
      <c r="U65349" s="10"/>
      <c r="V65349" s="10"/>
      <c r="W65349" s="10"/>
      <c r="X65349" s="10"/>
      <c r="Y65349" s="10"/>
      <c r="Z65349" s="10"/>
      <c r="AA65349" s="10"/>
      <c r="AB65349" s="10"/>
      <c r="AC65349" s="10"/>
      <c r="AD65349" s="69"/>
      <c r="AE65349" s="17"/>
      <c r="AF65349" s="12"/>
      <c r="AG65349" s="12"/>
      <c r="AH65349" s="12"/>
      <c r="AI65349" s="12"/>
      <c r="AJ65349" s="12"/>
      <c r="AK65349" s="12"/>
    </row>
    <row r="65350" customFormat="false" ht="13.8" hidden="false" customHeight="false" outlineLevel="0" collapsed="false">
      <c r="A65350" s="10"/>
      <c r="B65350" s="10"/>
      <c r="C65350" s="100"/>
      <c r="D65350" s="100"/>
      <c r="E65350" s="10"/>
      <c r="F65350" s="10"/>
      <c r="G65350" s="10"/>
      <c r="H65350" s="10"/>
      <c r="I65350" s="10"/>
      <c r="J65350" s="10"/>
      <c r="K65350" s="10"/>
      <c r="L65350" s="10"/>
      <c r="M65350" s="10"/>
      <c r="N65350" s="10"/>
      <c r="O65350" s="10"/>
      <c r="P65350" s="10"/>
      <c r="Q65350" s="160"/>
      <c r="R65350" s="70"/>
      <c r="S65350" s="10"/>
      <c r="T65350" s="10"/>
      <c r="U65350" s="10"/>
      <c r="V65350" s="10"/>
      <c r="W65350" s="10"/>
      <c r="X65350" s="10"/>
      <c r="Y65350" s="10"/>
      <c r="Z65350" s="10"/>
      <c r="AA65350" s="10"/>
      <c r="AB65350" s="10"/>
      <c r="AC65350" s="10"/>
      <c r="AD65350" s="69"/>
      <c r="AE65350" s="17"/>
      <c r="AF65350" s="12"/>
      <c r="AG65350" s="12"/>
      <c r="AH65350" s="12"/>
      <c r="AI65350" s="12"/>
      <c r="AJ65350" s="12"/>
      <c r="AK65350" s="12"/>
    </row>
    <row r="65351" customFormat="false" ht="13.8" hidden="false" customHeight="false" outlineLevel="0" collapsed="false">
      <c r="A65351" s="10"/>
      <c r="B65351" s="10"/>
      <c r="C65351" s="100"/>
      <c r="D65351" s="100"/>
      <c r="E65351" s="10"/>
      <c r="F65351" s="10"/>
      <c r="G65351" s="10"/>
      <c r="H65351" s="10"/>
      <c r="I65351" s="10"/>
      <c r="J65351" s="10"/>
      <c r="K65351" s="10"/>
      <c r="L65351" s="10"/>
      <c r="M65351" s="10"/>
      <c r="N65351" s="10"/>
      <c r="O65351" s="10"/>
      <c r="P65351" s="10"/>
      <c r="Q65351" s="160"/>
      <c r="R65351" s="70"/>
      <c r="S65351" s="10"/>
      <c r="T65351" s="10"/>
      <c r="U65351" s="10"/>
      <c r="V65351" s="10"/>
      <c r="W65351" s="10"/>
      <c r="X65351" s="10"/>
      <c r="Y65351" s="10"/>
      <c r="Z65351" s="10"/>
      <c r="AA65351" s="10"/>
      <c r="AB65351" s="10"/>
      <c r="AC65351" s="10"/>
      <c r="AD65351" s="69"/>
      <c r="AE65351" s="17"/>
      <c r="AF65351" s="12"/>
      <c r="AG65351" s="12"/>
      <c r="AH65351" s="12"/>
      <c r="AI65351" s="12"/>
      <c r="AJ65351" s="12"/>
      <c r="AK65351" s="12"/>
    </row>
    <row r="65352" customFormat="false" ht="13.8" hidden="false" customHeight="false" outlineLevel="0" collapsed="false">
      <c r="A65352" s="10"/>
      <c r="B65352" s="10"/>
      <c r="C65352" s="100"/>
      <c r="D65352" s="100"/>
      <c r="E65352" s="10"/>
      <c r="F65352" s="10"/>
      <c r="G65352" s="10"/>
      <c r="H65352" s="10"/>
      <c r="I65352" s="10"/>
      <c r="J65352" s="10"/>
      <c r="K65352" s="10"/>
      <c r="L65352" s="10"/>
      <c r="M65352" s="10"/>
      <c r="N65352" s="10"/>
      <c r="O65352" s="10"/>
      <c r="P65352" s="10"/>
      <c r="Q65352" s="160"/>
      <c r="R65352" s="70"/>
      <c r="S65352" s="10"/>
      <c r="T65352" s="10"/>
      <c r="U65352" s="10"/>
      <c r="V65352" s="10"/>
      <c r="W65352" s="10"/>
      <c r="X65352" s="10"/>
      <c r="Y65352" s="10"/>
      <c r="Z65352" s="10"/>
      <c r="AA65352" s="10"/>
      <c r="AB65352" s="10"/>
      <c r="AC65352" s="10"/>
      <c r="AD65352" s="69"/>
      <c r="AE65352" s="17"/>
      <c r="AF65352" s="12"/>
      <c r="AG65352" s="12"/>
      <c r="AH65352" s="12"/>
      <c r="AI65352" s="12"/>
      <c r="AJ65352" s="12"/>
      <c r="AK65352" s="12"/>
    </row>
    <row r="65353" customFormat="false" ht="13.8" hidden="false" customHeight="false" outlineLevel="0" collapsed="false">
      <c r="A65353" s="10"/>
      <c r="B65353" s="10"/>
      <c r="C65353" s="100"/>
      <c r="D65353" s="100"/>
      <c r="E65353" s="10"/>
      <c r="F65353" s="10"/>
      <c r="G65353" s="10"/>
      <c r="H65353" s="10"/>
      <c r="I65353" s="10"/>
      <c r="J65353" s="10"/>
      <c r="K65353" s="10"/>
      <c r="L65353" s="10"/>
      <c r="M65353" s="10"/>
      <c r="N65353" s="10"/>
      <c r="O65353" s="10"/>
      <c r="P65353" s="10"/>
      <c r="Q65353" s="160"/>
      <c r="R65353" s="70"/>
      <c r="S65353" s="10"/>
      <c r="T65353" s="10"/>
      <c r="U65353" s="10"/>
      <c r="V65353" s="10"/>
      <c r="W65353" s="10"/>
      <c r="X65353" s="10"/>
      <c r="Y65353" s="10"/>
      <c r="Z65353" s="10"/>
      <c r="AA65353" s="10"/>
      <c r="AB65353" s="10"/>
      <c r="AC65353" s="10"/>
      <c r="AD65353" s="69"/>
      <c r="AE65353" s="17"/>
      <c r="AF65353" s="12"/>
      <c r="AG65353" s="12"/>
      <c r="AH65353" s="12"/>
      <c r="AI65353" s="12"/>
      <c r="AJ65353" s="12"/>
      <c r="AK65353" s="12"/>
    </row>
    <row r="65354" customFormat="false" ht="13.8" hidden="false" customHeight="false" outlineLevel="0" collapsed="false">
      <c r="A65354" s="10"/>
      <c r="B65354" s="10"/>
      <c r="C65354" s="100"/>
      <c r="D65354" s="100"/>
      <c r="E65354" s="10"/>
      <c r="F65354" s="10"/>
      <c r="G65354" s="10"/>
      <c r="H65354" s="10"/>
      <c r="I65354" s="10"/>
      <c r="J65354" s="10"/>
      <c r="K65354" s="10"/>
      <c r="L65354" s="10"/>
      <c r="M65354" s="10"/>
      <c r="N65354" s="10"/>
      <c r="O65354" s="10"/>
      <c r="P65354" s="10"/>
      <c r="Q65354" s="160"/>
      <c r="R65354" s="70"/>
      <c r="S65354" s="10"/>
      <c r="T65354" s="10"/>
      <c r="U65354" s="10"/>
      <c r="V65354" s="10"/>
      <c r="W65354" s="10"/>
      <c r="X65354" s="10"/>
      <c r="Y65354" s="10"/>
      <c r="Z65354" s="10"/>
      <c r="AA65354" s="10"/>
      <c r="AB65354" s="10"/>
      <c r="AC65354" s="10"/>
      <c r="AD65354" s="69"/>
      <c r="AE65354" s="17"/>
      <c r="AF65354" s="12"/>
      <c r="AG65354" s="12"/>
      <c r="AH65354" s="12"/>
      <c r="AI65354" s="12"/>
      <c r="AJ65354" s="12"/>
      <c r="AK65354" s="12"/>
    </row>
    <row r="65355" customFormat="false" ht="13.8" hidden="false" customHeight="false" outlineLevel="0" collapsed="false">
      <c r="A65355" s="10"/>
      <c r="B65355" s="10"/>
      <c r="C65355" s="100"/>
      <c r="D65355" s="100"/>
      <c r="E65355" s="10"/>
      <c r="F65355" s="10"/>
      <c r="G65355" s="10"/>
      <c r="H65355" s="10"/>
      <c r="I65355" s="10"/>
      <c r="J65355" s="10"/>
      <c r="K65355" s="10"/>
      <c r="L65355" s="10"/>
      <c r="M65355" s="10"/>
      <c r="N65355" s="10"/>
      <c r="O65355" s="10"/>
      <c r="P65355" s="10"/>
      <c r="Q65355" s="160"/>
      <c r="R65355" s="70"/>
      <c r="S65355" s="10"/>
      <c r="T65355" s="10"/>
      <c r="U65355" s="10"/>
      <c r="V65355" s="10"/>
      <c r="W65355" s="10"/>
      <c r="X65355" s="10"/>
      <c r="Y65355" s="10"/>
      <c r="Z65355" s="10"/>
      <c r="AA65355" s="10"/>
      <c r="AB65355" s="10"/>
      <c r="AC65355" s="10"/>
      <c r="AD65355" s="69"/>
      <c r="AE65355" s="17"/>
      <c r="AF65355" s="12"/>
      <c r="AG65355" s="12"/>
      <c r="AH65355" s="12"/>
      <c r="AI65355" s="12"/>
      <c r="AJ65355" s="12"/>
      <c r="AK65355" s="12"/>
    </row>
    <row r="65356" customFormat="false" ht="13.8" hidden="false" customHeight="false" outlineLevel="0" collapsed="false">
      <c r="A65356" s="10"/>
      <c r="B65356" s="10"/>
      <c r="C65356" s="100"/>
      <c r="D65356" s="100"/>
      <c r="E65356" s="10"/>
      <c r="F65356" s="10"/>
      <c r="G65356" s="10"/>
      <c r="H65356" s="10"/>
      <c r="I65356" s="10"/>
      <c r="J65356" s="10"/>
      <c r="K65356" s="10"/>
      <c r="L65356" s="10"/>
      <c r="M65356" s="10"/>
      <c r="N65356" s="10"/>
      <c r="O65356" s="10"/>
      <c r="P65356" s="10"/>
      <c r="Q65356" s="160"/>
      <c r="R65356" s="70"/>
      <c r="S65356" s="10"/>
      <c r="T65356" s="10"/>
      <c r="U65356" s="10"/>
      <c r="V65356" s="10"/>
      <c r="W65356" s="10"/>
      <c r="X65356" s="10"/>
      <c r="Y65356" s="10"/>
      <c r="Z65356" s="10"/>
      <c r="AA65356" s="10"/>
      <c r="AB65356" s="10"/>
      <c r="AC65356" s="10"/>
      <c r="AD65356" s="69"/>
      <c r="AE65356" s="17"/>
      <c r="AF65356" s="12"/>
      <c r="AG65356" s="12"/>
      <c r="AH65356" s="12"/>
      <c r="AI65356" s="12"/>
      <c r="AJ65356" s="12"/>
      <c r="AK65356" s="12"/>
    </row>
    <row r="65357" customFormat="false" ht="13.8" hidden="false" customHeight="false" outlineLevel="0" collapsed="false">
      <c r="A65357" s="10"/>
      <c r="B65357" s="10"/>
      <c r="C65357" s="100"/>
      <c r="D65357" s="100"/>
      <c r="E65357" s="10"/>
      <c r="F65357" s="10"/>
      <c r="G65357" s="10"/>
      <c r="H65357" s="10"/>
      <c r="I65357" s="10"/>
      <c r="J65357" s="10"/>
      <c r="K65357" s="10"/>
      <c r="L65357" s="10"/>
      <c r="M65357" s="10"/>
      <c r="N65357" s="10"/>
      <c r="O65357" s="10"/>
      <c r="P65357" s="10"/>
      <c r="Q65357" s="160"/>
      <c r="R65357" s="70"/>
      <c r="S65357" s="10"/>
      <c r="T65357" s="10"/>
      <c r="U65357" s="10"/>
      <c r="V65357" s="10"/>
      <c r="W65357" s="10"/>
      <c r="X65357" s="10"/>
      <c r="Y65357" s="10"/>
      <c r="Z65357" s="10"/>
      <c r="AA65357" s="10"/>
      <c r="AB65357" s="10"/>
      <c r="AC65357" s="10"/>
      <c r="AD65357" s="69"/>
      <c r="AE65357" s="17"/>
      <c r="AF65357" s="12"/>
      <c r="AG65357" s="12"/>
      <c r="AH65357" s="12"/>
      <c r="AI65357" s="12"/>
      <c r="AJ65357" s="12"/>
      <c r="AK65357" s="12"/>
    </row>
    <row r="65358" customFormat="false" ht="13.8" hidden="false" customHeight="false" outlineLevel="0" collapsed="false">
      <c r="A65358" s="10"/>
      <c r="B65358" s="10"/>
      <c r="C65358" s="100"/>
      <c r="D65358" s="100"/>
      <c r="E65358" s="10"/>
      <c r="F65358" s="10"/>
      <c r="G65358" s="10"/>
      <c r="H65358" s="10"/>
      <c r="I65358" s="10"/>
      <c r="J65358" s="10"/>
      <c r="K65358" s="10"/>
      <c r="L65358" s="10"/>
      <c r="M65358" s="10"/>
      <c r="N65358" s="10"/>
      <c r="O65358" s="10"/>
      <c r="P65358" s="10"/>
      <c r="Q65358" s="160"/>
      <c r="R65358" s="70"/>
      <c r="S65358" s="10"/>
      <c r="T65358" s="10"/>
      <c r="U65358" s="10"/>
      <c r="V65358" s="10"/>
      <c r="W65358" s="10"/>
      <c r="X65358" s="10"/>
      <c r="Y65358" s="10"/>
      <c r="Z65358" s="10"/>
      <c r="AA65358" s="10"/>
      <c r="AB65358" s="10"/>
      <c r="AC65358" s="10"/>
      <c r="AD65358" s="69"/>
      <c r="AE65358" s="17"/>
      <c r="AF65358" s="12"/>
      <c r="AG65358" s="12"/>
      <c r="AH65358" s="12"/>
      <c r="AI65358" s="12"/>
      <c r="AJ65358" s="12"/>
      <c r="AK65358" s="12"/>
    </row>
    <row r="65359" customFormat="false" ht="13.8" hidden="false" customHeight="false" outlineLevel="0" collapsed="false">
      <c r="A65359" s="10"/>
      <c r="B65359" s="10"/>
      <c r="C65359" s="100"/>
      <c r="D65359" s="100"/>
      <c r="E65359" s="10"/>
      <c r="F65359" s="10"/>
      <c r="G65359" s="10"/>
      <c r="H65359" s="10"/>
      <c r="I65359" s="10"/>
      <c r="J65359" s="10"/>
      <c r="K65359" s="10"/>
      <c r="L65359" s="10"/>
      <c r="M65359" s="10"/>
      <c r="N65359" s="10"/>
      <c r="O65359" s="10"/>
      <c r="P65359" s="10"/>
      <c r="Q65359" s="160"/>
      <c r="R65359" s="70"/>
      <c r="S65359" s="10"/>
      <c r="T65359" s="10"/>
      <c r="U65359" s="10"/>
      <c r="V65359" s="10"/>
      <c r="W65359" s="10"/>
      <c r="X65359" s="10"/>
      <c r="Y65359" s="10"/>
      <c r="Z65359" s="10"/>
      <c r="AA65359" s="10"/>
      <c r="AB65359" s="10"/>
      <c r="AC65359" s="10"/>
      <c r="AD65359" s="69"/>
      <c r="AE65359" s="17"/>
      <c r="AF65359" s="12"/>
      <c r="AG65359" s="12"/>
      <c r="AH65359" s="12"/>
      <c r="AI65359" s="12"/>
      <c r="AJ65359" s="12"/>
      <c r="AK65359" s="12"/>
    </row>
    <row r="65360" customFormat="false" ht="13.8" hidden="false" customHeight="false" outlineLevel="0" collapsed="false">
      <c r="A65360" s="10"/>
      <c r="B65360" s="10"/>
      <c r="C65360" s="100"/>
      <c r="D65360" s="100"/>
      <c r="E65360" s="10"/>
      <c r="F65360" s="10"/>
      <c r="G65360" s="10"/>
      <c r="H65360" s="10"/>
      <c r="I65360" s="10"/>
      <c r="J65360" s="10"/>
      <c r="K65360" s="10"/>
      <c r="L65360" s="10"/>
      <c r="M65360" s="10"/>
      <c r="N65360" s="10"/>
      <c r="O65360" s="10"/>
      <c r="P65360" s="10"/>
      <c r="Q65360" s="160"/>
      <c r="R65360" s="70"/>
      <c r="S65360" s="10"/>
      <c r="T65360" s="10"/>
      <c r="U65360" s="10"/>
      <c r="V65360" s="10"/>
      <c r="W65360" s="10"/>
      <c r="X65360" s="10"/>
      <c r="Y65360" s="10"/>
      <c r="Z65360" s="10"/>
      <c r="AA65360" s="10"/>
      <c r="AB65360" s="10"/>
      <c r="AC65360" s="10"/>
      <c r="AD65360" s="69"/>
      <c r="AE65360" s="17"/>
      <c r="AF65360" s="12"/>
      <c r="AG65360" s="12"/>
      <c r="AH65360" s="12"/>
      <c r="AI65360" s="12"/>
      <c r="AJ65360" s="12"/>
      <c r="AK65360" s="12"/>
    </row>
    <row r="65361" customFormat="false" ht="13.8" hidden="false" customHeight="false" outlineLevel="0" collapsed="false">
      <c r="A65361" s="10"/>
      <c r="B65361" s="10"/>
      <c r="C65361" s="100"/>
      <c r="D65361" s="100"/>
      <c r="E65361" s="10"/>
      <c r="F65361" s="10"/>
      <c r="G65361" s="10"/>
      <c r="H65361" s="10"/>
      <c r="I65361" s="10"/>
      <c r="J65361" s="10"/>
      <c r="K65361" s="10"/>
      <c r="L65361" s="10"/>
      <c r="M65361" s="10"/>
      <c r="N65361" s="10"/>
      <c r="O65361" s="10"/>
      <c r="P65361" s="10"/>
      <c r="Q65361" s="160"/>
      <c r="R65361" s="70"/>
      <c r="S65361" s="10"/>
      <c r="T65361" s="10"/>
      <c r="U65361" s="10"/>
      <c r="V65361" s="10"/>
      <c r="W65361" s="10"/>
      <c r="X65361" s="10"/>
      <c r="Y65361" s="10"/>
      <c r="Z65361" s="10"/>
      <c r="AA65361" s="10"/>
      <c r="AB65361" s="10"/>
      <c r="AC65361" s="10"/>
      <c r="AD65361" s="69"/>
      <c r="AE65361" s="17"/>
      <c r="AF65361" s="12"/>
      <c r="AG65361" s="12"/>
      <c r="AH65361" s="12"/>
      <c r="AI65361" s="12"/>
      <c r="AJ65361" s="12"/>
      <c r="AK65361" s="12"/>
    </row>
    <row r="65362" customFormat="false" ht="13.8" hidden="false" customHeight="false" outlineLevel="0" collapsed="false">
      <c r="A65362" s="10"/>
      <c r="B65362" s="10"/>
      <c r="C65362" s="100"/>
      <c r="D65362" s="100"/>
      <c r="E65362" s="10"/>
      <c r="F65362" s="10"/>
      <c r="G65362" s="10"/>
      <c r="H65362" s="10"/>
      <c r="I65362" s="10"/>
      <c r="J65362" s="10"/>
      <c r="K65362" s="10"/>
      <c r="L65362" s="10"/>
      <c r="M65362" s="10"/>
      <c r="N65362" s="10"/>
      <c r="O65362" s="10"/>
      <c r="P65362" s="10"/>
      <c r="Q65362" s="160"/>
      <c r="R65362" s="70"/>
      <c r="S65362" s="10"/>
      <c r="T65362" s="10"/>
      <c r="U65362" s="10"/>
      <c r="V65362" s="10"/>
      <c r="W65362" s="10"/>
      <c r="X65362" s="10"/>
      <c r="Y65362" s="10"/>
      <c r="Z65362" s="10"/>
      <c r="AA65362" s="10"/>
      <c r="AB65362" s="10"/>
      <c r="AC65362" s="10"/>
      <c r="AD65362" s="69"/>
      <c r="AE65362" s="17"/>
      <c r="AF65362" s="12"/>
      <c r="AG65362" s="12"/>
      <c r="AH65362" s="12"/>
      <c r="AI65362" s="12"/>
      <c r="AJ65362" s="12"/>
      <c r="AK65362" s="12"/>
    </row>
    <row r="65363" customFormat="false" ht="13.8" hidden="false" customHeight="false" outlineLevel="0" collapsed="false">
      <c r="A65363" s="10"/>
      <c r="B65363" s="10"/>
      <c r="C65363" s="100"/>
      <c r="D65363" s="100"/>
      <c r="E65363" s="10"/>
      <c r="F65363" s="10"/>
      <c r="G65363" s="10"/>
      <c r="H65363" s="10"/>
      <c r="I65363" s="10"/>
      <c r="J65363" s="10"/>
      <c r="K65363" s="10"/>
      <c r="L65363" s="10"/>
      <c r="M65363" s="10"/>
      <c r="N65363" s="10"/>
      <c r="O65363" s="10"/>
      <c r="P65363" s="10"/>
      <c r="Q65363" s="160"/>
      <c r="R65363" s="70"/>
      <c r="S65363" s="10"/>
      <c r="T65363" s="10"/>
      <c r="U65363" s="10"/>
      <c r="V65363" s="10"/>
      <c r="W65363" s="10"/>
      <c r="X65363" s="10"/>
      <c r="Y65363" s="10"/>
      <c r="Z65363" s="10"/>
      <c r="AA65363" s="10"/>
      <c r="AB65363" s="10"/>
      <c r="AC65363" s="10"/>
      <c r="AD65363" s="69"/>
      <c r="AE65363" s="17"/>
      <c r="AF65363" s="12"/>
      <c r="AG65363" s="12"/>
      <c r="AH65363" s="12"/>
      <c r="AI65363" s="12"/>
      <c r="AJ65363" s="12"/>
      <c r="AK65363" s="12"/>
    </row>
    <row r="65364" customFormat="false" ht="13.8" hidden="false" customHeight="false" outlineLevel="0" collapsed="false">
      <c r="A65364" s="10"/>
      <c r="B65364" s="10"/>
      <c r="C65364" s="100"/>
      <c r="D65364" s="100"/>
      <c r="E65364" s="10"/>
      <c r="F65364" s="10"/>
      <c r="G65364" s="10"/>
      <c r="H65364" s="10"/>
      <c r="I65364" s="10"/>
      <c r="J65364" s="10"/>
      <c r="K65364" s="10"/>
      <c r="L65364" s="10"/>
      <c r="M65364" s="10"/>
      <c r="N65364" s="10"/>
      <c r="O65364" s="10"/>
      <c r="P65364" s="10"/>
      <c r="Q65364" s="160"/>
      <c r="R65364" s="70"/>
      <c r="S65364" s="10"/>
      <c r="T65364" s="10"/>
      <c r="U65364" s="10"/>
      <c r="V65364" s="10"/>
      <c r="W65364" s="10"/>
      <c r="X65364" s="10"/>
      <c r="Y65364" s="10"/>
      <c r="Z65364" s="10"/>
      <c r="AA65364" s="10"/>
      <c r="AB65364" s="10"/>
      <c r="AC65364" s="10"/>
      <c r="AD65364" s="69"/>
      <c r="AE65364" s="17"/>
      <c r="AF65364" s="12"/>
      <c r="AG65364" s="12"/>
      <c r="AH65364" s="12"/>
      <c r="AI65364" s="12"/>
      <c r="AJ65364" s="12"/>
      <c r="AK65364" s="12"/>
    </row>
    <row r="65365" customFormat="false" ht="13.8" hidden="false" customHeight="false" outlineLevel="0" collapsed="false">
      <c r="A65365" s="10"/>
      <c r="B65365" s="10"/>
      <c r="C65365" s="100"/>
      <c r="D65365" s="100"/>
      <c r="E65365" s="10"/>
      <c r="F65365" s="10"/>
      <c r="G65365" s="10"/>
      <c r="H65365" s="10"/>
      <c r="I65365" s="10"/>
      <c r="J65365" s="10"/>
      <c r="K65365" s="10"/>
      <c r="L65365" s="10"/>
      <c r="M65365" s="10"/>
      <c r="N65365" s="10"/>
      <c r="O65365" s="10"/>
      <c r="P65365" s="10"/>
      <c r="Q65365" s="160"/>
      <c r="R65365" s="70"/>
      <c r="S65365" s="10"/>
      <c r="T65365" s="10"/>
      <c r="U65365" s="10"/>
      <c r="V65365" s="10"/>
      <c r="W65365" s="10"/>
      <c r="X65365" s="10"/>
      <c r="Y65365" s="10"/>
      <c r="Z65365" s="10"/>
      <c r="AA65365" s="10"/>
      <c r="AB65365" s="10"/>
      <c r="AC65365" s="10"/>
      <c r="AD65365" s="69"/>
      <c r="AE65365" s="17"/>
      <c r="AF65365" s="12"/>
      <c r="AG65365" s="12"/>
      <c r="AH65365" s="12"/>
      <c r="AI65365" s="12"/>
      <c r="AJ65365" s="12"/>
      <c r="AK65365" s="12"/>
    </row>
    <row r="65366" customFormat="false" ht="13.8" hidden="false" customHeight="false" outlineLevel="0" collapsed="false">
      <c r="A65366" s="10"/>
      <c r="B65366" s="10"/>
      <c r="C65366" s="100"/>
      <c r="D65366" s="100"/>
      <c r="E65366" s="10"/>
      <c r="F65366" s="10"/>
      <c r="G65366" s="10"/>
      <c r="H65366" s="10"/>
      <c r="I65366" s="10"/>
      <c r="J65366" s="10"/>
      <c r="K65366" s="10"/>
      <c r="L65366" s="10"/>
      <c r="M65366" s="10"/>
      <c r="N65366" s="10"/>
      <c r="O65366" s="10"/>
      <c r="P65366" s="10"/>
      <c r="Q65366" s="160"/>
      <c r="R65366" s="70"/>
      <c r="S65366" s="10"/>
      <c r="T65366" s="10"/>
      <c r="U65366" s="10"/>
      <c r="V65366" s="10"/>
      <c r="W65366" s="10"/>
      <c r="X65366" s="10"/>
      <c r="Y65366" s="10"/>
      <c r="Z65366" s="10"/>
      <c r="AA65366" s="10"/>
      <c r="AB65366" s="10"/>
      <c r="AC65366" s="10"/>
      <c r="AD65366" s="69"/>
      <c r="AE65366" s="17"/>
      <c r="AF65366" s="12"/>
      <c r="AG65366" s="12"/>
      <c r="AH65366" s="12"/>
      <c r="AI65366" s="12"/>
      <c r="AJ65366" s="12"/>
      <c r="AK65366" s="12"/>
    </row>
    <row r="65367" customFormat="false" ht="13.8" hidden="false" customHeight="false" outlineLevel="0" collapsed="false">
      <c r="A65367" s="10"/>
      <c r="B65367" s="10"/>
      <c r="C65367" s="100"/>
      <c r="D65367" s="100"/>
      <c r="E65367" s="10"/>
      <c r="F65367" s="10"/>
      <c r="G65367" s="10"/>
      <c r="H65367" s="10"/>
      <c r="I65367" s="10"/>
      <c r="J65367" s="10"/>
      <c r="K65367" s="10"/>
      <c r="L65367" s="10"/>
      <c r="M65367" s="10"/>
      <c r="N65367" s="10"/>
      <c r="O65367" s="10"/>
      <c r="P65367" s="10"/>
      <c r="Q65367" s="160"/>
      <c r="R65367" s="70"/>
      <c r="S65367" s="10"/>
      <c r="T65367" s="10"/>
      <c r="U65367" s="10"/>
      <c r="V65367" s="10"/>
      <c r="W65367" s="10"/>
      <c r="X65367" s="10"/>
      <c r="Y65367" s="10"/>
      <c r="Z65367" s="10"/>
      <c r="AA65367" s="10"/>
      <c r="AB65367" s="10"/>
      <c r="AC65367" s="10"/>
      <c r="AD65367" s="69"/>
      <c r="AE65367" s="17"/>
      <c r="AF65367" s="12"/>
      <c r="AG65367" s="12"/>
      <c r="AH65367" s="12"/>
      <c r="AI65367" s="12"/>
      <c r="AJ65367" s="12"/>
      <c r="AK65367" s="12"/>
    </row>
    <row r="65368" customFormat="false" ht="13.8" hidden="false" customHeight="false" outlineLevel="0" collapsed="false">
      <c r="A65368" s="10"/>
      <c r="B65368" s="10"/>
      <c r="C65368" s="100"/>
      <c r="D65368" s="100"/>
      <c r="E65368" s="10"/>
      <c r="F65368" s="10"/>
      <c r="G65368" s="10"/>
      <c r="H65368" s="10"/>
      <c r="I65368" s="10"/>
      <c r="J65368" s="10"/>
      <c r="K65368" s="10"/>
      <c r="L65368" s="10"/>
      <c r="M65368" s="10"/>
      <c r="N65368" s="10"/>
      <c r="O65368" s="10"/>
      <c r="P65368" s="10"/>
      <c r="Q65368" s="160"/>
      <c r="R65368" s="70"/>
      <c r="S65368" s="10"/>
      <c r="T65368" s="10"/>
      <c r="U65368" s="10"/>
      <c r="V65368" s="10"/>
      <c r="W65368" s="10"/>
      <c r="X65368" s="10"/>
      <c r="Y65368" s="10"/>
      <c r="Z65368" s="10"/>
      <c r="AA65368" s="10"/>
      <c r="AB65368" s="10"/>
      <c r="AC65368" s="10"/>
      <c r="AD65368" s="69"/>
      <c r="AE65368" s="17"/>
      <c r="AF65368" s="12"/>
      <c r="AG65368" s="12"/>
      <c r="AH65368" s="12"/>
      <c r="AI65368" s="12"/>
      <c r="AJ65368" s="12"/>
      <c r="AK65368" s="12"/>
    </row>
    <row r="65369" customFormat="false" ht="13.8" hidden="false" customHeight="false" outlineLevel="0" collapsed="false">
      <c r="A65369" s="10"/>
      <c r="B65369" s="10"/>
      <c r="C65369" s="100"/>
      <c r="D65369" s="100"/>
      <c r="E65369" s="10"/>
      <c r="F65369" s="10"/>
      <c r="G65369" s="10"/>
      <c r="H65369" s="10"/>
      <c r="I65369" s="10"/>
      <c r="J65369" s="10"/>
      <c r="K65369" s="10"/>
      <c r="L65369" s="10"/>
      <c r="M65369" s="10"/>
      <c r="N65369" s="10"/>
      <c r="O65369" s="10"/>
      <c r="P65369" s="10"/>
      <c r="Q65369" s="160"/>
      <c r="R65369" s="70"/>
      <c r="S65369" s="10"/>
      <c r="T65369" s="10"/>
      <c r="U65369" s="10"/>
      <c r="V65369" s="10"/>
      <c r="W65369" s="10"/>
      <c r="X65369" s="10"/>
      <c r="Y65369" s="10"/>
      <c r="Z65369" s="10"/>
      <c r="AA65369" s="10"/>
      <c r="AB65369" s="10"/>
      <c r="AC65369" s="10"/>
      <c r="AD65369" s="69"/>
      <c r="AE65369" s="17"/>
      <c r="AF65369" s="12"/>
      <c r="AG65369" s="12"/>
      <c r="AH65369" s="12"/>
      <c r="AI65369" s="12"/>
      <c r="AJ65369" s="12"/>
      <c r="AK65369" s="12"/>
    </row>
    <row r="65370" customFormat="false" ht="13.8" hidden="false" customHeight="false" outlineLevel="0" collapsed="false">
      <c r="A65370" s="10"/>
      <c r="B65370" s="10"/>
      <c r="C65370" s="100"/>
      <c r="D65370" s="100"/>
      <c r="E65370" s="10"/>
      <c r="F65370" s="10"/>
      <c r="G65370" s="10"/>
      <c r="H65370" s="10"/>
      <c r="I65370" s="10"/>
      <c r="J65370" s="10"/>
      <c r="K65370" s="10"/>
      <c r="L65370" s="10"/>
      <c r="M65370" s="10"/>
      <c r="N65370" s="10"/>
      <c r="O65370" s="10"/>
      <c r="P65370" s="10"/>
      <c r="Q65370" s="160"/>
      <c r="R65370" s="70"/>
      <c r="S65370" s="10"/>
      <c r="T65370" s="10"/>
      <c r="U65370" s="10"/>
      <c r="V65370" s="10"/>
      <c r="W65370" s="10"/>
      <c r="X65370" s="10"/>
      <c r="Y65370" s="10"/>
      <c r="Z65370" s="10"/>
      <c r="AA65370" s="10"/>
      <c r="AB65370" s="10"/>
      <c r="AC65370" s="10"/>
      <c r="AD65370" s="69"/>
      <c r="AE65370" s="17"/>
      <c r="AF65370" s="12"/>
      <c r="AG65370" s="12"/>
      <c r="AH65370" s="12"/>
      <c r="AI65370" s="12"/>
      <c r="AJ65370" s="12"/>
      <c r="AK65370" s="12"/>
    </row>
    <row r="65371" customFormat="false" ht="13.8" hidden="false" customHeight="false" outlineLevel="0" collapsed="false">
      <c r="A65371" s="10"/>
      <c r="B65371" s="10"/>
      <c r="C65371" s="100"/>
      <c r="D65371" s="100"/>
      <c r="E65371" s="10"/>
      <c r="F65371" s="10"/>
      <c r="G65371" s="10"/>
      <c r="H65371" s="10"/>
      <c r="I65371" s="10"/>
      <c r="J65371" s="10"/>
      <c r="K65371" s="10"/>
      <c r="L65371" s="10"/>
      <c r="M65371" s="10"/>
      <c r="N65371" s="10"/>
      <c r="O65371" s="10"/>
      <c r="P65371" s="10"/>
      <c r="Q65371" s="160"/>
      <c r="R65371" s="70"/>
      <c r="S65371" s="10"/>
      <c r="T65371" s="10"/>
      <c r="U65371" s="10"/>
      <c r="V65371" s="10"/>
      <c r="W65371" s="10"/>
      <c r="X65371" s="10"/>
      <c r="Y65371" s="10"/>
      <c r="Z65371" s="10"/>
      <c r="AA65371" s="10"/>
      <c r="AB65371" s="10"/>
      <c r="AC65371" s="10"/>
      <c r="AD65371" s="69"/>
      <c r="AE65371" s="17"/>
      <c r="AF65371" s="12"/>
      <c r="AG65371" s="12"/>
      <c r="AH65371" s="12"/>
      <c r="AI65371" s="12"/>
      <c r="AJ65371" s="12"/>
      <c r="AK65371" s="12"/>
    </row>
    <row r="65372" customFormat="false" ht="13.8" hidden="false" customHeight="false" outlineLevel="0" collapsed="false">
      <c r="A65372" s="10"/>
      <c r="B65372" s="10"/>
      <c r="C65372" s="100"/>
      <c r="D65372" s="100"/>
      <c r="E65372" s="10"/>
      <c r="F65372" s="10"/>
      <c r="G65372" s="10"/>
      <c r="H65372" s="10"/>
      <c r="I65372" s="10"/>
      <c r="J65372" s="10"/>
      <c r="K65372" s="10"/>
      <c r="L65372" s="10"/>
      <c r="M65372" s="10"/>
      <c r="N65372" s="10"/>
      <c r="O65372" s="10"/>
      <c r="P65372" s="10"/>
      <c r="Q65372" s="160"/>
      <c r="R65372" s="70"/>
      <c r="S65372" s="10"/>
      <c r="T65372" s="10"/>
      <c r="U65372" s="10"/>
      <c r="V65372" s="10"/>
      <c r="W65372" s="10"/>
      <c r="X65372" s="10"/>
      <c r="Y65372" s="10"/>
      <c r="Z65372" s="10"/>
      <c r="AA65372" s="10"/>
      <c r="AB65372" s="10"/>
      <c r="AC65372" s="10"/>
      <c r="AD65372" s="69"/>
      <c r="AE65372" s="17"/>
      <c r="AF65372" s="12"/>
      <c r="AG65372" s="12"/>
      <c r="AH65372" s="12"/>
      <c r="AI65372" s="12"/>
      <c r="AJ65372" s="12"/>
      <c r="AK65372" s="12"/>
    </row>
    <row r="65373" customFormat="false" ht="13.8" hidden="false" customHeight="false" outlineLevel="0" collapsed="false">
      <c r="A65373" s="10"/>
      <c r="B65373" s="10"/>
      <c r="C65373" s="100"/>
      <c r="D65373" s="100"/>
      <c r="E65373" s="10"/>
      <c r="F65373" s="10"/>
      <c r="G65373" s="10"/>
      <c r="H65373" s="10"/>
      <c r="I65373" s="10"/>
      <c r="J65373" s="10"/>
      <c r="K65373" s="10"/>
      <c r="L65373" s="10"/>
      <c r="M65373" s="10"/>
      <c r="N65373" s="10"/>
      <c r="O65373" s="10"/>
      <c r="P65373" s="10"/>
      <c r="Q65373" s="160"/>
      <c r="R65373" s="70"/>
      <c r="S65373" s="10"/>
      <c r="T65373" s="10"/>
      <c r="U65373" s="10"/>
      <c r="V65373" s="10"/>
      <c r="W65373" s="10"/>
      <c r="X65373" s="10"/>
      <c r="Y65373" s="10"/>
      <c r="Z65373" s="10"/>
      <c r="AA65373" s="10"/>
      <c r="AB65373" s="10"/>
      <c r="AC65373" s="10"/>
      <c r="AD65373" s="69"/>
      <c r="AE65373" s="17"/>
      <c r="AF65373" s="12"/>
      <c r="AG65373" s="12"/>
      <c r="AH65373" s="12"/>
      <c r="AI65373" s="12"/>
      <c r="AJ65373" s="12"/>
      <c r="AK65373" s="12"/>
    </row>
    <row r="65374" customFormat="false" ht="13.8" hidden="false" customHeight="false" outlineLevel="0" collapsed="false">
      <c r="A65374" s="10"/>
      <c r="B65374" s="10"/>
      <c r="C65374" s="100"/>
      <c r="D65374" s="100"/>
      <c r="E65374" s="10"/>
      <c r="F65374" s="10"/>
      <c r="G65374" s="10"/>
      <c r="H65374" s="10"/>
      <c r="I65374" s="10"/>
      <c r="J65374" s="10"/>
      <c r="K65374" s="10"/>
      <c r="L65374" s="10"/>
      <c r="M65374" s="10"/>
      <c r="N65374" s="10"/>
      <c r="O65374" s="10"/>
      <c r="P65374" s="10"/>
      <c r="Q65374" s="160"/>
      <c r="R65374" s="70"/>
      <c r="S65374" s="10"/>
      <c r="T65374" s="10"/>
      <c r="U65374" s="10"/>
      <c r="V65374" s="10"/>
      <c r="W65374" s="10"/>
      <c r="X65374" s="10"/>
      <c r="Y65374" s="10"/>
      <c r="Z65374" s="10"/>
      <c r="AA65374" s="10"/>
      <c r="AB65374" s="10"/>
      <c r="AC65374" s="10"/>
      <c r="AD65374" s="69"/>
      <c r="AE65374" s="17"/>
      <c r="AF65374" s="12"/>
      <c r="AG65374" s="12"/>
      <c r="AH65374" s="12"/>
      <c r="AI65374" s="12"/>
      <c r="AJ65374" s="12"/>
      <c r="AK65374" s="12"/>
    </row>
    <row r="65375" customFormat="false" ht="13.8" hidden="false" customHeight="false" outlineLevel="0" collapsed="false">
      <c r="A65375" s="10"/>
      <c r="B65375" s="10"/>
      <c r="C65375" s="100"/>
      <c r="D65375" s="100"/>
      <c r="E65375" s="10"/>
      <c r="F65375" s="10"/>
      <c r="G65375" s="10"/>
      <c r="H65375" s="10"/>
      <c r="I65375" s="10"/>
      <c r="J65375" s="10"/>
      <c r="K65375" s="10"/>
      <c r="L65375" s="10"/>
      <c r="M65375" s="10"/>
      <c r="N65375" s="10"/>
      <c r="O65375" s="10"/>
      <c r="P65375" s="10"/>
      <c r="Q65375" s="160"/>
      <c r="R65375" s="70"/>
      <c r="S65375" s="10"/>
      <c r="T65375" s="10"/>
      <c r="U65375" s="10"/>
      <c r="V65375" s="10"/>
      <c r="W65375" s="10"/>
      <c r="X65375" s="10"/>
      <c r="Y65375" s="10"/>
      <c r="Z65375" s="10"/>
      <c r="AA65375" s="10"/>
      <c r="AB65375" s="10"/>
      <c r="AC65375" s="10"/>
      <c r="AD65375" s="69"/>
      <c r="AE65375" s="17"/>
      <c r="AF65375" s="12"/>
      <c r="AG65375" s="12"/>
      <c r="AH65375" s="12"/>
      <c r="AI65375" s="12"/>
      <c r="AJ65375" s="12"/>
      <c r="AK65375" s="12"/>
    </row>
    <row r="65376" customFormat="false" ht="13.8" hidden="false" customHeight="false" outlineLevel="0" collapsed="false">
      <c r="A65376" s="10"/>
      <c r="B65376" s="10"/>
      <c r="C65376" s="100"/>
      <c r="D65376" s="100"/>
      <c r="E65376" s="10"/>
      <c r="F65376" s="10"/>
      <c r="G65376" s="10"/>
      <c r="H65376" s="10"/>
      <c r="I65376" s="10"/>
      <c r="J65376" s="10"/>
      <c r="K65376" s="10"/>
      <c r="L65376" s="10"/>
      <c r="M65376" s="10"/>
      <c r="N65376" s="10"/>
      <c r="O65376" s="10"/>
      <c r="P65376" s="10"/>
      <c r="Q65376" s="160"/>
      <c r="R65376" s="70"/>
      <c r="S65376" s="10"/>
      <c r="T65376" s="10"/>
      <c r="U65376" s="10"/>
      <c r="V65376" s="10"/>
      <c r="W65376" s="10"/>
      <c r="X65376" s="10"/>
      <c r="Y65376" s="10"/>
      <c r="Z65376" s="10"/>
      <c r="AA65376" s="10"/>
      <c r="AB65376" s="10"/>
      <c r="AC65376" s="10"/>
      <c r="AD65376" s="69"/>
      <c r="AE65376" s="17"/>
      <c r="AF65376" s="12"/>
      <c r="AG65376" s="12"/>
      <c r="AH65376" s="12"/>
      <c r="AI65376" s="12"/>
      <c r="AJ65376" s="12"/>
      <c r="AK65376" s="12"/>
    </row>
    <row r="65377" customFormat="false" ht="13.8" hidden="false" customHeight="false" outlineLevel="0" collapsed="false">
      <c r="A65377" s="10"/>
      <c r="B65377" s="10"/>
      <c r="C65377" s="100"/>
      <c r="D65377" s="100"/>
      <c r="E65377" s="10"/>
      <c r="F65377" s="10"/>
      <c r="G65377" s="10"/>
      <c r="H65377" s="10"/>
      <c r="I65377" s="10"/>
      <c r="J65377" s="10"/>
      <c r="K65377" s="10"/>
      <c r="L65377" s="10"/>
      <c r="M65377" s="10"/>
      <c r="N65377" s="10"/>
      <c r="O65377" s="10"/>
      <c r="P65377" s="10"/>
      <c r="Q65377" s="160"/>
      <c r="R65377" s="70"/>
      <c r="S65377" s="10"/>
      <c r="T65377" s="10"/>
      <c r="U65377" s="10"/>
      <c r="V65377" s="10"/>
      <c r="W65377" s="10"/>
      <c r="X65377" s="10"/>
      <c r="Y65377" s="10"/>
      <c r="Z65377" s="10"/>
      <c r="AA65377" s="10"/>
      <c r="AB65377" s="10"/>
      <c r="AC65377" s="10"/>
      <c r="AD65377" s="69"/>
      <c r="AE65377" s="17"/>
      <c r="AF65377" s="12"/>
      <c r="AG65377" s="12"/>
      <c r="AH65377" s="12"/>
      <c r="AI65377" s="12"/>
      <c r="AJ65377" s="12"/>
      <c r="AK65377" s="12"/>
    </row>
    <row r="65378" customFormat="false" ht="13.8" hidden="false" customHeight="false" outlineLevel="0" collapsed="false">
      <c r="A65378" s="10"/>
      <c r="B65378" s="10"/>
      <c r="C65378" s="100"/>
      <c r="D65378" s="100"/>
      <c r="E65378" s="10"/>
      <c r="F65378" s="10"/>
      <c r="G65378" s="10"/>
      <c r="H65378" s="10"/>
      <c r="I65378" s="10"/>
      <c r="J65378" s="10"/>
      <c r="K65378" s="10"/>
      <c r="L65378" s="10"/>
      <c r="M65378" s="10"/>
      <c r="N65378" s="10"/>
      <c r="O65378" s="10"/>
      <c r="P65378" s="10"/>
      <c r="Q65378" s="160"/>
      <c r="R65378" s="70"/>
      <c r="S65378" s="10"/>
      <c r="T65378" s="10"/>
      <c r="U65378" s="10"/>
      <c r="V65378" s="10"/>
      <c r="W65378" s="10"/>
      <c r="X65378" s="10"/>
      <c r="Y65378" s="10"/>
      <c r="Z65378" s="10"/>
      <c r="AA65378" s="10"/>
      <c r="AB65378" s="10"/>
      <c r="AC65378" s="10"/>
      <c r="AD65378" s="69"/>
      <c r="AE65378" s="17"/>
      <c r="AF65378" s="12"/>
      <c r="AG65378" s="12"/>
      <c r="AH65378" s="12"/>
      <c r="AI65378" s="12"/>
      <c r="AJ65378" s="12"/>
      <c r="AK65378" s="12"/>
    </row>
    <row r="65379" customFormat="false" ht="13.8" hidden="false" customHeight="false" outlineLevel="0" collapsed="false">
      <c r="A65379" s="10"/>
      <c r="B65379" s="10"/>
      <c r="C65379" s="100"/>
      <c r="D65379" s="100"/>
      <c r="E65379" s="10"/>
      <c r="F65379" s="10"/>
      <c r="G65379" s="10"/>
      <c r="H65379" s="10"/>
      <c r="I65379" s="10"/>
      <c r="J65379" s="10"/>
      <c r="K65379" s="10"/>
      <c r="L65379" s="10"/>
      <c r="M65379" s="10"/>
      <c r="N65379" s="10"/>
      <c r="O65379" s="10"/>
      <c r="P65379" s="10"/>
      <c r="Q65379" s="160"/>
      <c r="R65379" s="70"/>
      <c r="S65379" s="10"/>
      <c r="T65379" s="10"/>
      <c r="U65379" s="10"/>
      <c r="V65379" s="10"/>
      <c r="W65379" s="10"/>
      <c r="X65379" s="10"/>
      <c r="Y65379" s="10"/>
      <c r="Z65379" s="10"/>
      <c r="AA65379" s="10"/>
      <c r="AB65379" s="10"/>
      <c r="AC65379" s="10"/>
      <c r="AD65379" s="69"/>
      <c r="AE65379" s="17"/>
      <c r="AF65379" s="12"/>
      <c r="AG65379" s="12"/>
      <c r="AH65379" s="12"/>
      <c r="AI65379" s="12"/>
      <c r="AJ65379" s="12"/>
      <c r="AK65379" s="12"/>
    </row>
    <row r="65380" customFormat="false" ht="13.8" hidden="false" customHeight="false" outlineLevel="0" collapsed="false">
      <c r="A65380" s="10"/>
      <c r="B65380" s="10"/>
      <c r="C65380" s="100"/>
      <c r="D65380" s="100"/>
      <c r="E65380" s="10"/>
      <c r="F65380" s="10"/>
      <c r="G65380" s="10"/>
      <c r="H65380" s="10"/>
      <c r="I65380" s="10"/>
      <c r="J65380" s="10"/>
      <c r="K65380" s="10"/>
      <c r="L65380" s="10"/>
      <c r="M65380" s="10"/>
      <c r="N65380" s="10"/>
      <c r="O65380" s="10"/>
      <c r="P65380" s="10"/>
      <c r="Q65380" s="160"/>
      <c r="R65380" s="70"/>
      <c r="S65380" s="10"/>
      <c r="T65380" s="10"/>
      <c r="U65380" s="10"/>
      <c r="V65380" s="10"/>
      <c r="W65380" s="10"/>
      <c r="X65380" s="10"/>
      <c r="Y65380" s="10"/>
      <c r="Z65380" s="10"/>
      <c r="AA65380" s="10"/>
      <c r="AB65380" s="10"/>
      <c r="AC65380" s="10"/>
      <c r="AD65380" s="69"/>
      <c r="AE65380" s="17"/>
      <c r="AF65380" s="12"/>
      <c r="AG65380" s="12"/>
      <c r="AH65380" s="12"/>
      <c r="AI65380" s="12"/>
      <c r="AJ65380" s="12"/>
      <c r="AK65380" s="12"/>
    </row>
    <row r="65381" customFormat="false" ht="13.8" hidden="false" customHeight="false" outlineLevel="0" collapsed="false">
      <c r="A65381" s="10"/>
      <c r="B65381" s="10"/>
      <c r="C65381" s="100"/>
      <c r="D65381" s="100"/>
      <c r="E65381" s="10"/>
      <c r="F65381" s="10"/>
      <c r="G65381" s="10"/>
      <c r="H65381" s="10"/>
      <c r="I65381" s="10"/>
      <c r="J65381" s="10"/>
      <c r="K65381" s="10"/>
      <c r="L65381" s="10"/>
      <c r="M65381" s="10"/>
      <c r="N65381" s="10"/>
      <c r="O65381" s="10"/>
      <c r="P65381" s="10"/>
      <c r="Q65381" s="160"/>
      <c r="R65381" s="70"/>
      <c r="S65381" s="10"/>
      <c r="T65381" s="10"/>
      <c r="U65381" s="10"/>
      <c r="V65381" s="10"/>
      <c r="W65381" s="10"/>
      <c r="X65381" s="10"/>
      <c r="Y65381" s="10"/>
      <c r="Z65381" s="10"/>
      <c r="AA65381" s="10"/>
      <c r="AB65381" s="10"/>
      <c r="AC65381" s="10"/>
      <c r="AD65381" s="69"/>
      <c r="AE65381" s="17"/>
      <c r="AF65381" s="12"/>
      <c r="AG65381" s="12"/>
      <c r="AH65381" s="12"/>
      <c r="AI65381" s="12"/>
      <c r="AJ65381" s="12"/>
      <c r="AK65381" s="12"/>
    </row>
    <row r="65382" customFormat="false" ht="13.8" hidden="false" customHeight="false" outlineLevel="0" collapsed="false">
      <c r="A65382" s="10"/>
      <c r="B65382" s="10"/>
      <c r="C65382" s="100"/>
      <c r="D65382" s="100"/>
      <c r="E65382" s="10"/>
      <c r="F65382" s="10"/>
      <c r="G65382" s="10"/>
      <c r="H65382" s="10"/>
      <c r="I65382" s="10"/>
      <c r="J65382" s="10"/>
      <c r="K65382" s="10"/>
      <c r="L65382" s="10"/>
      <c r="M65382" s="10"/>
      <c r="N65382" s="10"/>
      <c r="O65382" s="10"/>
      <c r="P65382" s="10"/>
      <c r="Q65382" s="160"/>
      <c r="R65382" s="70"/>
      <c r="S65382" s="10"/>
      <c r="T65382" s="10"/>
      <c r="U65382" s="10"/>
      <c r="V65382" s="10"/>
      <c r="W65382" s="10"/>
      <c r="X65382" s="10"/>
      <c r="Y65382" s="10"/>
      <c r="Z65382" s="10"/>
      <c r="AA65382" s="10"/>
      <c r="AB65382" s="10"/>
      <c r="AC65382" s="10"/>
      <c r="AD65382" s="69"/>
      <c r="AE65382" s="17"/>
      <c r="AF65382" s="12"/>
      <c r="AG65382" s="12"/>
      <c r="AH65382" s="12"/>
      <c r="AI65382" s="12"/>
      <c r="AJ65382" s="12"/>
      <c r="AK65382" s="12"/>
    </row>
    <row r="65383" customFormat="false" ht="13.8" hidden="false" customHeight="false" outlineLevel="0" collapsed="false">
      <c r="A65383" s="10"/>
      <c r="B65383" s="10"/>
      <c r="C65383" s="100"/>
      <c r="D65383" s="100"/>
      <c r="E65383" s="10"/>
      <c r="F65383" s="10"/>
      <c r="G65383" s="10"/>
      <c r="H65383" s="10"/>
      <c r="I65383" s="10"/>
      <c r="J65383" s="10"/>
      <c r="K65383" s="10"/>
      <c r="L65383" s="10"/>
      <c r="M65383" s="10"/>
      <c r="N65383" s="10"/>
      <c r="O65383" s="10"/>
      <c r="P65383" s="10"/>
      <c r="Q65383" s="160"/>
      <c r="R65383" s="70"/>
      <c r="S65383" s="10"/>
      <c r="T65383" s="10"/>
      <c r="U65383" s="10"/>
      <c r="V65383" s="10"/>
      <c r="W65383" s="10"/>
      <c r="X65383" s="10"/>
      <c r="Y65383" s="10"/>
      <c r="Z65383" s="10"/>
      <c r="AA65383" s="10"/>
      <c r="AB65383" s="10"/>
      <c r="AC65383" s="10"/>
      <c r="AD65383" s="69"/>
      <c r="AE65383" s="17"/>
      <c r="AF65383" s="12"/>
      <c r="AG65383" s="12"/>
      <c r="AH65383" s="12"/>
      <c r="AI65383" s="12"/>
      <c r="AJ65383" s="12"/>
      <c r="AK65383" s="12"/>
    </row>
    <row r="65384" customFormat="false" ht="13.8" hidden="false" customHeight="false" outlineLevel="0" collapsed="false">
      <c r="A65384" s="10"/>
      <c r="B65384" s="10"/>
      <c r="C65384" s="100"/>
      <c r="D65384" s="100"/>
      <c r="E65384" s="10"/>
      <c r="F65384" s="10"/>
      <c r="G65384" s="10"/>
      <c r="H65384" s="10"/>
      <c r="I65384" s="10"/>
      <c r="J65384" s="10"/>
      <c r="K65384" s="10"/>
      <c r="L65384" s="10"/>
      <c r="M65384" s="10"/>
      <c r="N65384" s="10"/>
      <c r="O65384" s="10"/>
      <c r="P65384" s="10"/>
      <c r="Q65384" s="160"/>
      <c r="R65384" s="70"/>
      <c r="S65384" s="10"/>
      <c r="T65384" s="10"/>
      <c r="U65384" s="10"/>
      <c r="V65384" s="10"/>
      <c r="W65384" s="10"/>
      <c r="X65384" s="10"/>
      <c r="Y65384" s="10"/>
      <c r="Z65384" s="10"/>
      <c r="AA65384" s="10"/>
      <c r="AB65384" s="10"/>
      <c r="AC65384" s="10"/>
      <c r="AD65384" s="69"/>
      <c r="AE65384" s="17"/>
      <c r="AF65384" s="12"/>
      <c r="AG65384" s="12"/>
      <c r="AH65384" s="12"/>
      <c r="AI65384" s="12"/>
      <c r="AJ65384" s="12"/>
      <c r="AK65384" s="12"/>
    </row>
    <row r="65385" customFormat="false" ht="13.8" hidden="false" customHeight="false" outlineLevel="0" collapsed="false">
      <c r="A65385" s="10"/>
      <c r="B65385" s="10"/>
      <c r="C65385" s="100"/>
      <c r="D65385" s="100"/>
      <c r="E65385" s="10"/>
      <c r="F65385" s="10"/>
      <c r="G65385" s="10"/>
      <c r="H65385" s="10"/>
      <c r="I65385" s="10"/>
      <c r="J65385" s="10"/>
      <c r="K65385" s="10"/>
      <c r="L65385" s="10"/>
      <c r="M65385" s="10"/>
      <c r="N65385" s="10"/>
      <c r="O65385" s="10"/>
      <c r="P65385" s="10"/>
      <c r="Q65385" s="160"/>
      <c r="R65385" s="70"/>
      <c r="S65385" s="10"/>
      <c r="T65385" s="10"/>
      <c r="U65385" s="10"/>
      <c r="V65385" s="10"/>
      <c r="W65385" s="10"/>
      <c r="X65385" s="10"/>
      <c r="Y65385" s="10"/>
      <c r="Z65385" s="10"/>
      <c r="AA65385" s="10"/>
      <c r="AB65385" s="10"/>
      <c r="AC65385" s="10"/>
      <c r="AD65385" s="69"/>
      <c r="AE65385" s="17"/>
      <c r="AF65385" s="12"/>
      <c r="AG65385" s="12"/>
      <c r="AH65385" s="12"/>
      <c r="AI65385" s="12"/>
      <c r="AJ65385" s="12"/>
      <c r="AK65385" s="12"/>
    </row>
    <row r="65386" customFormat="false" ht="13.8" hidden="false" customHeight="false" outlineLevel="0" collapsed="false">
      <c r="A65386" s="10"/>
      <c r="B65386" s="10"/>
      <c r="C65386" s="100"/>
      <c r="D65386" s="100"/>
      <c r="E65386" s="10"/>
      <c r="F65386" s="10"/>
      <c r="G65386" s="10"/>
      <c r="H65386" s="10"/>
      <c r="I65386" s="10"/>
      <c r="J65386" s="10"/>
      <c r="K65386" s="10"/>
      <c r="L65386" s="10"/>
      <c r="M65386" s="10"/>
      <c r="N65386" s="10"/>
      <c r="O65386" s="10"/>
      <c r="P65386" s="10"/>
      <c r="Q65386" s="160"/>
      <c r="R65386" s="70"/>
      <c r="S65386" s="10"/>
      <c r="T65386" s="10"/>
      <c r="U65386" s="10"/>
      <c r="V65386" s="10"/>
      <c r="W65386" s="10"/>
      <c r="X65386" s="10"/>
      <c r="Y65386" s="10"/>
      <c r="Z65386" s="10"/>
      <c r="AA65386" s="10"/>
      <c r="AB65386" s="10"/>
      <c r="AC65386" s="10"/>
      <c r="AD65386" s="69"/>
      <c r="AE65386" s="17"/>
      <c r="AF65386" s="12"/>
      <c r="AG65386" s="12"/>
      <c r="AH65386" s="12"/>
      <c r="AI65386" s="12"/>
      <c r="AJ65386" s="12"/>
      <c r="AK65386" s="12"/>
    </row>
    <row r="65387" customFormat="false" ht="13.8" hidden="false" customHeight="false" outlineLevel="0" collapsed="false">
      <c r="A65387" s="10"/>
      <c r="B65387" s="10"/>
      <c r="C65387" s="100"/>
      <c r="D65387" s="100"/>
      <c r="E65387" s="10"/>
      <c r="F65387" s="10"/>
      <c r="G65387" s="10"/>
      <c r="H65387" s="10"/>
      <c r="I65387" s="10"/>
      <c r="J65387" s="10"/>
      <c r="K65387" s="10"/>
      <c r="L65387" s="10"/>
      <c r="M65387" s="10"/>
      <c r="N65387" s="10"/>
      <c r="O65387" s="10"/>
      <c r="P65387" s="10"/>
      <c r="Q65387" s="160"/>
      <c r="R65387" s="70"/>
      <c r="S65387" s="10"/>
      <c r="T65387" s="10"/>
      <c r="U65387" s="10"/>
      <c r="V65387" s="10"/>
      <c r="W65387" s="10"/>
      <c r="X65387" s="10"/>
      <c r="Y65387" s="10"/>
      <c r="Z65387" s="10"/>
      <c r="AA65387" s="10"/>
      <c r="AB65387" s="10"/>
      <c r="AC65387" s="10"/>
      <c r="AD65387" s="69"/>
      <c r="AE65387" s="17"/>
      <c r="AF65387" s="12"/>
      <c r="AG65387" s="12"/>
      <c r="AH65387" s="12"/>
      <c r="AI65387" s="12"/>
      <c r="AJ65387" s="12"/>
      <c r="AK65387" s="12"/>
    </row>
    <row r="65388" customFormat="false" ht="13.8" hidden="false" customHeight="false" outlineLevel="0" collapsed="false">
      <c r="A65388" s="10"/>
      <c r="B65388" s="10"/>
      <c r="C65388" s="100"/>
      <c r="D65388" s="100"/>
      <c r="E65388" s="10"/>
      <c r="F65388" s="10"/>
      <c r="G65388" s="10"/>
      <c r="H65388" s="10"/>
      <c r="I65388" s="10"/>
      <c r="J65388" s="10"/>
      <c r="K65388" s="10"/>
      <c r="L65388" s="10"/>
      <c r="M65388" s="10"/>
      <c r="N65388" s="10"/>
      <c r="O65388" s="10"/>
      <c r="P65388" s="10"/>
      <c r="Q65388" s="160"/>
      <c r="R65388" s="70"/>
      <c r="S65388" s="10"/>
      <c r="T65388" s="10"/>
      <c r="U65388" s="10"/>
      <c r="V65388" s="10"/>
      <c r="W65388" s="10"/>
      <c r="X65388" s="10"/>
      <c r="Y65388" s="10"/>
      <c r="Z65388" s="10"/>
      <c r="AA65388" s="10"/>
      <c r="AB65388" s="10"/>
      <c r="AC65388" s="10"/>
      <c r="AD65388" s="69"/>
      <c r="AE65388" s="17"/>
      <c r="AF65388" s="12"/>
      <c r="AG65388" s="12"/>
      <c r="AH65388" s="12"/>
      <c r="AI65388" s="12"/>
      <c r="AJ65388" s="12"/>
      <c r="AK65388" s="12"/>
    </row>
    <row r="65389" customFormat="false" ht="13.8" hidden="false" customHeight="false" outlineLevel="0" collapsed="false">
      <c r="A65389" s="10"/>
      <c r="B65389" s="10"/>
      <c r="C65389" s="100"/>
      <c r="D65389" s="100"/>
      <c r="E65389" s="10"/>
      <c r="F65389" s="10"/>
      <c r="G65389" s="10"/>
      <c r="H65389" s="10"/>
      <c r="I65389" s="10"/>
      <c r="J65389" s="10"/>
      <c r="K65389" s="10"/>
      <c r="L65389" s="10"/>
      <c r="M65389" s="10"/>
      <c r="N65389" s="10"/>
      <c r="O65389" s="10"/>
      <c r="P65389" s="10"/>
      <c r="Q65389" s="160"/>
      <c r="R65389" s="70"/>
      <c r="S65389" s="10"/>
      <c r="T65389" s="10"/>
      <c r="U65389" s="10"/>
      <c r="V65389" s="10"/>
      <c r="W65389" s="10"/>
      <c r="X65389" s="10"/>
      <c r="Y65389" s="10"/>
      <c r="Z65389" s="10"/>
      <c r="AA65389" s="10"/>
      <c r="AB65389" s="10"/>
      <c r="AC65389" s="10"/>
      <c r="AD65389" s="69"/>
      <c r="AE65389" s="17"/>
      <c r="AF65389" s="12"/>
      <c r="AG65389" s="12"/>
      <c r="AH65389" s="12"/>
      <c r="AI65389" s="12"/>
      <c r="AJ65389" s="12"/>
      <c r="AK65389" s="12"/>
    </row>
    <row r="65390" customFormat="false" ht="13.8" hidden="false" customHeight="false" outlineLevel="0" collapsed="false">
      <c r="A65390" s="10"/>
      <c r="B65390" s="10"/>
      <c r="C65390" s="100"/>
      <c r="D65390" s="100"/>
      <c r="E65390" s="10"/>
      <c r="F65390" s="10"/>
      <c r="G65390" s="10"/>
      <c r="H65390" s="10"/>
      <c r="I65390" s="10"/>
      <c r="J65390" s="10"/>
      <c r="K65390" s="10"/>
      <c r="L65390" s="10"/>
      <c r="M65390" s="10"/>
      <c r="N65390" s="10"/>
      <c r="O65390" s="10"/>
      <c r="P65390" s="10"/>
      <c r="Q65390" s="160"/>
      <c r="R65390" s="70"/>
      <c r="S65390" s="10"/>
      <c r="T65390" s="10"/>
      <c r="U65390" s="10"/>
      <c r="V65390" s="10"/>
      <c r="W65390" s="10"/>
      <c r="X65390" s="10"/>
      <c r="Y65390" s="10"/>
      <c r="Z65390" s="10"/>
      <c r="AA65390" s="10"/>
      <c r="AB65390" s="10"/>
      <c r="AC65390" s="10"/>
      <c r="AD65390" s="69"/>
      <c r="AE65390" s="17"/>
      <c r="AF65390" s="12"/>
      <c r="AG65390" s="12"/>
      <c r="AH65390" s="12"/>
      <c r="AI65390" s="12"/>
      <c r="AJ65390" s="12"/>
      <c r="AK65390" s="12"/>
    </row>
    <row r="65391" customFormat="false" ht="13.8" hidden="false" customHeight="false" outlineLevel="0" collapsed="false">
      <c r="A65391" s="10"/>
      <c r="B65391" s="10"/>
      <c r="C65391" s="100"/>
      <c r="D65391" s="100"/>
      <c r="E65391" s="10"/>
      <c r="F65391" s="10"/>
      <c r="G65391" s="10"/>
      <c r="H65391" s="10"/>
      <c r="I65391" s="10"/>
      <c r="J65391" s="10"/>
      <c r="K65391" s="10"/>
      <c r="L65391" s="10"/>
      <c r="M65391" s="10"/>
      <c r="N65391" s="10"/>
      <c r="O65391" s="10"/>
      <c r="P65391" s="10"/>
      <c r="Q65391" s="160"/>
      <c r="R65391" s="70"/>
      <c r="S65391" s="10"/>
      <c r="T65391" s="10"/>
      <c r="U65391" s="10"/>
      <c r="V65391" s="10"/>
      <c r="W65391" s="10"/>
      <c r="X65391" s="10"/>
      <c r="Y65391" s="10"/>
      <c r="Z65391" s="10"/>
      <c r="AA65391" s="10"/>
      <c r="AB65391" s="10"/>
      <c r="AC65391" s="10"/>
      <c r="AD65391" s="69"/>
      <c r="AE65391" s="17"/>
      <c r="AF65391" s="12"/>
      <c r="AG65391" s="12"/>
      <c r="AH65391" s="12"/>
      <c r="AI65391" s="12"/>
      <c r="AJ65391" s="12"/>
      <c r="AK65391" s="12"/>
    </row>
    <row r="65392" customFormat="false" ht="13.8" hidden="false" customHeight="false" outlineLevel="0" collapsed="false">
      <c r="A65392" s="10"/>
      <c r="B65392" s="10"/>
      <c r="C65392" s="100"/>
      <c r="D65392" s="100"/>
      <c r="E65392" s="10"/>
      <c r="F65392" s="10"/>
      <c r="G65392" s="10"/>
      <c r="H65392" s="10"/>
      <c r="I65392" s="10"/>
      <c r="J65392" s="10"/>
      <c r="K65392" s="10"/>
      <c r="L65392" s="10"/>
      <c r="M65392" s="10"/>
      <c r="N65392" s="10"/>
      <c r="O65392" s="10"/>
      <c r="P65392" s="10"/>
      <c r="Q65392" s="160"/>
      <c r="R65392" s="70"/>
      <c r="S65392" s="10"/>
      <c r="T65392" s="10"/>
      <c r="U65392" s="10"/>
      <c r="V65392" s="10"/>
      <c r="W65392" s="10"/>
      <c r="X65392" s="10"/>
      <c r="Y65392" s="10"/>
      <c r="Z65392" s="10"/>
      <c r="AA65392" s="10"/>
      <c r="AB65392" s="10"/>
      <c r="AC65392" s="10"/>
      <c r="AD65392" s="69"/>
      <c r="AE65392" s="17"/>
      <c r="AF65392" s="12"/>
      <c r="AG65392" s="12"/>
      <c r="AH65392" s="12"/>
      <c r="AI65392" s="12"/>
      <c r="AJ65392" s="12"/>
      <c r="AK65392" s="12"/>
    </row>
    <row r="65393" customFormat="false" ht="13.8" hidden="false" customHeight="false" outlineLevel="0" collapsed="false">
      <c r="A65393" s="10"/>
      <c r="B65393" s="10"/>
      <c r="C65393" s="100"/>
      <c r="D65393" s="100"/>
      <c r="E65393" s="10"/>
      <c r="F65393" s="10"/>
      <c r="G65393" s="10"/>
      <c r="H65393" s="10"/>
      <c r="I65393" s="10"/>
      <c r="J65393" s="10"/>
      <c r="K65393" s="10"/>
      <c r="L65393" s="10"/>
      <c r="M65393" s="10"/>
      <c r="N65393" s="10"/>
      <c r="O65393" s="10"/>
      <c r="P65393" s="10"/>
      <c r="Q65393" s="160"/>
      <c r="R65393" s="70"/>
      <c r="S65393" s="10"/>
      <c r="T65393" s="10"/>
      <c r="U65393" s="10"/>
      <c r="V65393" s="10"/>
      <c r="W65393" s="10"/>
      <c r="X65393" s="10"/>
      <c r="Y65393" s="10"/>
      <c r="Z65393" s="10"/>
      <c r="AA65393" s="10"/>
      <c r="AB65393" s="10"/>
      <c r="AC65393" s="10"/>
      <c r="AD65393" s="69"/>
      <c r="AE65393" s="17"/>
      <c r="AF65393" s="12"/>
      <c r="AG65393" s="12"/>
      <c r="AH65393" s="12"/>
      <c r="AI65393" s="12"/>
      <c r="AJ65393" s="12"/>
      <c r="AK65393" s="12"/>
    </row>
    <row r="65394" customFormat="false" ht="13.8" hidden="false" customHeight="false" outlineLevel="0" collapsed="false">
      <c r="A65394" s="10"/>
      <c r="B65394" s="10"/>
      <c r="C65394" s="100"/>
      <c r="D65394" s="100"/>
      <c r="E65394" s="10"/>
      <c r="F65394" s="10"/>
      <c r="G65394" s="10"/>
      <c r="H65394" s="10"/>
      <c r="I65394" s="10"/>
      <c r="J65394" s="10"/>
      <c r="K65394" s="10"/>
      <c r="L65394" s="10"/>
      <c r="M65394" s="10"/>
      <c r="N65394" s="10"/>
      <c r="O65394" s="10"/>
      <c r="P65394" s="10"/>
      <c r="Q65394" s="160"/>
      <c r="R65394" s="70"/>
      <c r="S65394" s="10"/>
      <c r="T65394" s="10"/>
      <c r="U65394" s="10"/>
      <c r="V65394" s="10"/>
      <c r="W65394" s="10"/>
      <c r="X65394" s="10"/>
      <c r="Y65394" s="10"/>
      <c r="Z65394" s="10"/>
      <c r="AA65394" s="10"/>
      <c r="AB65394" s="10"/>
      <c r="AC65394" s="10"/>
      <c r="AD65394" s="69"/>
      <c r="AE65394" s="17"/>
      <c r="AF65394" s="12"/>
      <c r="AG65394" s="12"/>
      <c r="AH65394" s="12"/>
      <c r="AI65394" s="12"/>
      <c r="AJ65394" s="12"/>
      <c r="AK65394" s="12"/>
    </row>
    <row r="65395" customFormat="false" ht="13.8" hidden="false" customHeight="false" outlineLevel="0" collapsed="false">
      <c r="A65395" s="10"/>
      <c r="B65395" s="10"/>
      <c r="C65395" s="100"/>
      <c r="D65395" s="100"/>
      <c r="E65395" s="10"/>
      <c r="F65395" s="10"/>
      <c r="G65395" s="10"/>
      <c r="H65395" s="10"/>
      <c r="I65395" s="10"/>
      <c r="J65395" s="10"/>
      <c r="K65395" s="10"/>
      <c r="L65395" s="10"/>
      <c r="M65395" s="10"/>
      <c r="N65395" s="10"/>
      <c r="O65395" s="10"/>
      <c r="P65395" s="10"/>
      <c r="Q65395" s="160"/>
      <c r="R65395" s="70"/>
      <c r="S65395" s="10"/>
      <c r="T65395" s="10"/>
      <c r="U65395" s="10"/>
      <c r="V65395" s="10"/>
      <c r="W65395" s="10"/>
      <c r="X65395" s="10"/>
      <c r="Y65395" s="10"/>
      <c r="Z65395" s="10"/>
      <c r="AA65395" s="10"/>
      <c r="AB65395" s="10"/>
      <c r="AC65395" s="10"/>
      <c r="AD65395" s="69"/>
      <c r="AE65395" s="17"/>
      <c r="AF65395" s="12"/>
      <c r="AG65395" s="12"/>
      <c r="AH65395" s="12"/>
      <c r="AI65395" s="12"/>
      <c r="AJ65395" s="12"/>
      <c r="AK65395" s="12"/>
    </row>
    <row r="65396" customFormat="false" ht="13.8" hidden="false" customHeight="false" outlineLevel="0" collapsed="false">
      <c r="A65396" s="10"/>
      <c r="B65396" s="10"/>
      <c r="C65396" s="100"/>
      <c r="D65396" s="100"/>
      <c r="E65396" s="10"/>
      <c r="F65396" s="10"/>
      <c r="G65396" s="10"/>
      <c r="H65396" s="10"/>
      <c r="I65396" s="10"/>
      <c r="J65396" s="10"/>
      <c r="K65396" s="10"/>
      <c r="L65396" s="10"/>
      <c r="M65396" s="10"/>
      <c r="N65396" s="10"/>
      <c r="O65396" s="10"/>
      <c r="P65396" s="10"/>
      <c r="Q65396" s="160"/>
      <c r="R65396" s="70"/>
      <c r="S65396" s="10"/>
      <c r="T65396" s="10"/>
      <c r="U65396" s="10"/>
      <c r="V65396" s="10"/>
      <c r="W65396" s="10"/>
      <c r="X65396" s="10"/>
      <c r="Y65396" s="10"/>
      <c r="Z65396" s="10"/>
      <c r="AA65396" s="10"/>
      <c r="AB65396" s="10"/>
      <c r="AC65396" s="10"/>
      <c r="AD65396" s="69"/>
      <c r="AE65396" s="17"/>
      <c r="AF65396" s="12"/>
      <c r="AG65396" s="12"/>
      <c r="AH65396" s="12"/>
      <c r="AI65396" s="12"/>
      <c r="AJ65396" s="12"/>
      <c r="AK65396" s="12"/>
    </row>
    <row r="65397" customFormat="false" ht="13.8" hidden="false" customHeight="false" outlineLevel="0" collapsed="false">
      <c r="A65397" s="10"/>
      <c r="B65397" s="10"/>
      <c r="C65397" s="100"/>
      <c r="D65397" s="100"/>
      <c r="E65397" s="10"/>
      <c r="F65397" s="10"/>
      <c r="G65397" s="10"/>
      <c r="H65397" s="10"/>
      <c r="I65397" s="10"/>
      <c r="J65397" s="10"/>
      <c r="K65397" s="10"/>
      <c r="L65397" s="10"/>
      <c r="M65397" s="10"/>
      <c r="N65397" s="10"/>
      <c r="O65397" s="10"/>
      <c r="P65397" s="10"/>
      <c r="Q65397" s="160"/>
      <c r="R65397" s="70"/>
      <c r="S65397" s="10"/>
      <c r="T65397" s="10"/>
      <c r="U65397" s="10"/>
      <c r="V65397" s="10"/>
      <c r="W65397" s="10"/>
      <c r="X65397" s="10"/>
      <c r="Y65397" s="10"/>
      <c r="Z65397" s="10"/>
      <c r="AA65397" s="10"/>
      <c r="AB65397" s="10"/>
      <c r="AC65397" s="10"/>
      <c r="AD65397" s="69"/>
      <c r="AE65397" s="17"/>
      <c r="AF65397" s="12"/>
      <c r="AG65397" s="12"/>
      <c r="AH65397" s="12"/>
      <c r="AI65397" s="12"/>
      <c r="AJ65397" s="12"/>
      <c r="AK65397" s="12"/>
    </row>
    <row r="65398" customFormat="false" ht="13.8" hidden="false" customHeight="false" outlineLevel="0" collapsed="false">
      <c r="A65398" s="10"/>
      <c r="B65398" s="10"/>
      <c r="C65398" s="100"/>
      <c r="D65398" s="100"/>
      <c r="E65398" s="10"/>
      <c r="F65398" s="10"/>
      <c r="G65398" s="10"/>
      <c r="H65398" s="10"/>
      <c r="I65398" s="10"/>
      <c r="J65398" s="10"/>
      <c r="K65398" s="10"/>
      <c r="L65398" s="10"/>
      <c r="M65398" s="10"/>
      <c r="N65398" s="10"/>
      <c r="O65398" s="10"/>
      <c r="P65398" s="10"/>
      <c r="Q65398" s="160"/>
      <c r="R65398" s="70"/>
      <c r="S65398" s="10"/>
      <c r="T65398" s="10"/>
      <c r="U65398" s="10"/>
      <c r="V65398" s="10"/>
      <c r="W65398" s="10"/>
      <c r="X65398" s="10"/>
      <c r="Y65398" s="10"/>
      <c r="Z65398" s="10"/>
      <c r="AA65398" s="10"/>
      <c r="AB65398" s="10"/>
      <c r="AC65398" s="10"/>
      <c r="AD65398" s="69"/>
      <c r="AE65398" s="17"/>
      <c r="AF65398" s="12"/>
      <c r="AG65398" s="12"/>
      <c r="AH65398" s="12"/>
      <c r="AI65398" s="12"/>
      <c r="AJ65398" s="12"/>
      <c r="AK65398" s="12"/>
    </row>
    <row r="65399" customFormat="false" ht="13.8" hidden="false" customHeight="false" outlineLevel="0" collapsed="false">
      <c r="A65399" s="10"/>
      <c r="B65399" s="10"/>
      <c r="C65399" s="100"/>
      <c r="D65399" s="100"/>
      <c r="E65399" s="10"/>
      <c r="F65399" s="10"/>
      <c r="G65399" s="10"/>
      <c r="H65399" s="10"/>
      <c r="I65399" s="10"/>
      <c r="J65399" s="10"/>
      <c r="K65399" s="10"/>
      <c r="L65399" s="10"/>
      <c r="M65399" s="10"/>
      <c r="N65399" s="10"/>
      <c r="O65399" s="10"/>
      <c r="P65399" s="10"/>
      <c r="Q65399" s="160"/>
      <c r="R65399" s="70"/>
      <c r="S65399" s="10"/>
      <c r="T65399" s="10"/>
      <c r="U65399" s="10"/>
      <c r="V65399" s="10"/>
      <c r="W65399" s="10"/>
      <c r="X65399" s="10"/>
      <c r="Y65399" s="10"/>
      <c r="Z65399" s="10"/>
      <c r="AA65399" s="10"/>
      <c r="AB65399" s="10"/>
      <c r="AC65399" s="10"/>
      <c r="AD65399" s="69"/>
      <c r="AE65399" s="17"/>
      <c r="AF65399" s="12"/>
      <c r="AG65399" s="12"/>
      <c r="AH65399" s="12"/>
      <c r="AI65399" s="12"/>
      <c r="AJ65399" s="12"/>
      <c r="AK65399" s="12"/>
    </row>
    <row r="65400" customFormat="false" ht="13.8" hidden="false" customHeight="false" outlineLevel="0" collapsed="false">
      <c r="A65400" s="10"/>
      <c r="B65400" s="10"/>
      <c r="C65400" s="100"/>
      <c r="D65400" s="100"/>
      <c r="E65400" s="10"/>
      <c r="F65400" s="10"/>
      <c r="G65400" s="10"/>
      <c r="H65400" s="10"/>
      <c r="I65400" s="10"/>
      <c r="J65400" s="10"/>
      <c r="K65400" s="10"/>
      <c r="L65400" s="10"/>
      <c r="M65400" s="10"/>
      <c r="N65400" s="10"/>
      <c r="O65400" s="10"/>
      <c r="P65400" s="10"/>
      <c r="Q65400" s="160"/>
      <c r="R65400" s="70"/>
      <c r="S65400" s="10"/>
      <c r="T65400" s="10"/>
      <c r="U65400" s="10"/>
      <c r="V65400" s="10"/>
      <c r="W65400" s="10"/>
      <c r="X65400" s="10"/>
      <c r="Y65400" s="10"/>
      <c r="Z65400" s="10"/>
      <c r="AA65400" s="10"/>
      <c r="AB65400" s="10"/>
      <c r="AC65400" s="10"/>
      <c r="AD65400" s="69"/>
      <c r="AE65400" s="17"/>
      <c r="AF65400" s="12"/>
      <c r="AG65400" s="12"/>
      <c r="AH65400" s="12"/>
      <c r="AI65400" s="12"/>
      <c r="AJ65400" s="12"/>
      <c r="AK65400" s="12"/>
    </row>
    <row r="65401" customFormat="false" ht="13.8" hidden="false" customHeight="false" outlineLevel="0" collapsed="false">
      <c r="A65401" s="10"/>
      <c r="B65401" s="10"/>
      <c r="C65401" s="100"/>
      <c r="D65401" s="100"/>
      <c r="E65401" s="10"/>
      <c r="F65401" s="10"/>
      <c r="G65401" s="10"/>
      <c r="H65401" s="10"/>
      <c r="I65401" s="10"/>
      <c r="J65401" s="10"/>
      <c r="K65401" s="10"/>
      <c r="L65401" s="10"/>
      <c r="M65401" s="10"/>
      <c r="N65401" s="10"/>
      <c r="O65401" s="10"/>
      <c r="P65401" s="10"/>
      <c r="Q65401" s="160"/>
      <c r="R65401" s="70"/>
      <c r="S65401" s="10"/>
      <c r="T65401" s="10"/>
      <c r="U65401" s="10"/>
      <c r="V65401" s="10"/>
      <c r="W65401" s="10"/>
      <c r="X65401" s="10"/>
      <c r="Y65401" s="10"/>
      <c r="Z65401" s="10"/>
      <c r="AA65401" s="10"/>
      <c r="AB65401" s="10"/>
      <c r="AC65401" s="10"/>
      <c r="AD65401" s="69"/>
      <c r="AE65401" s="17"/>
      <c r="AF65401" s="12"/>
      <c r="AG65401" s="12"/>
      <c r="AH65401" s="12"/>
      <c r="AI65401" s="12"/>
      <c r="AJ65401" s="12"/>
      <c r="AK65401" s="12"/>
    </row>
    <row r="65402" customFormat="false" ht="13.8" hidden="false" customHeight="false" outlineLevel="0" collapsed="false">
      <c r="A65402" s="10"/>
      <c r="B65402" s="10"/>
      <c r="C65402" s="100"/>
      <c r="D65402" s="100"/>
      <c r="E65402" s="10"/>
      <c r="F65402" s="10"/>
      <c r="G65402" s="10"/>
      <c r="H65402" s="10"/>
      <c r="I65402" s="10"/>
      <c r="J65402" s="10"/>
      <c r="K65402" s="10"/>
      <c r="L65402" s="10"/>
      <c r="M65402" s="10"/>
      <c r="N65402" s="10"/>
      <c r="O65402" s="10"/>
      <c r="P65402" s="10"/>
      <c r="Q65402" s="160"/>
      <c r="R65402" s="70"/>
      <c r="S65402" s="10"/>
      <c r="T65402" s="10"/>
      <c r="U65402" s="10"/>
      <c r="V65402" s="10"/>
      <c r="W65402" s="10"/>
      <c r="X65402" s="10"/>
      <c r="Y65402" s="10"/>
      <c r="Z65402" s="10"/>
      <c r="AA65402" s="10"/>
      <c r="AB65402" s="10"/>
      <c r="AC65402" s="10"/>
      <c r="AD65402" s="69"/>
      <c r="AE65402" s="17"/>
      <c r="AF65402" s="12"/>
      <c r="AG65402" s="12"/>
      <c r="AH65402" s="12"/>
      <c r="AI65402" s="12"/>
      <c r="AJ65402" s="12"/>
      <c r="AK65402" s="12"/>
    </row>
    <row r="65403" customFormat="false" ht="13.8" hidden="false" customHeight="false" outlineLevel="0" collapsed="false">
      <c r="A65403" s="10"/>
      <c r="B65403" s="10"/>
      <c r="C65403" s="100"/>
      <c r="D65403" s="100"/>
      <c r="E65403" s="10"/>
      <c r="F65403" s="10"/>
      <c r="G65403" s="10"/>
      <c r="H65403" s="10"/>
      <c r="I65403" s="10"/>
      <c r="J65403" s="10"/>
      <c r="K65403" s="10"/>
      <c r="L65403" s="10"/>
      <c r="M65403" s="10"/>
      <c r="N65403" s="10"/>
      <c r="O65403" s="10"/>
      <c r="P65403" s="10"/>
      <c r="Q65403" s="160"/>
      <c r="R65403" s="70"/>
      <c r="S65403" s="10"/>
      <c r="T65403" s="10"/>
      <c r="U65403" s="10"/>
      <c r="V65403" s="10"/>
      <c r="W65403" s="10"/>
      <c r="X65403" s="10"/>
      <c r="Y65403" s="10"/>
      <c r="Z65403" s="10"/>
      <c r="AA65403" s="10"/>
      <c r="AB65403" s="10"/>
      <c r="AC65403" s="10"/>
      <c r="AD65403" s="69"/>
      <c r="AE65403" s="17"/>
      <c r="AF65403" s="12"/>
      <c r="AG65403" s="12"/>
      <c r="AH65403" s="12"/>
      <c r="AI65403" s="12"/>
      <c r="AJ65403" s="12"/>
      <c r="AK65403" s="12"/>
    </row>
    <row r="65404" customFormat="false" ht="13.8" hidden="false" customHeight="false" outlineLevel="0" collapsed="false">
      <c r="A65404" s="10"/>
      <c r="B65404" s="10"/>
      <c r="C65404" s="100"/>
      <c r="D65404" s="100"/>
      <c r="E65404" s="10"/>
      <c r="F65404" s="10"/>
      <c r="G65404" s="10"/>
      <c r="H65404" s="10"/>
      <c r="I65404" s="10"/>
      <c r="J65404" s="10"/>
      <c r="K65404" s="10"/>
      <c r="L65404" s="10"/>
      <c r="M65404" s="10"/>
      <c r="N65404" s="10"/>
      <c r="O65404" s="10"/>
      <c r="P65404" s="10"/>
      <c r="Q65404" s="160"/>
      <c r="R65404" s="70"/>
      <c r="S65404" s="10"/>
      <c r="T65404" s="10"/>
      <c r="U65404" s="10"/>
      <c r="V65404" s="10"/>
      <c r="W65404" s="10"/>
      <c r="X65404" s="10"/>
      <c r="Y65404" s="10"/>
      <c r="Z65404" s="10"/>
      <c r="AA65404" s="10"/>
      <c r="AB65404" s="10"/>
      <c r="AC65404" s="10"/>
      <c r="AD65404" s="69"/>
      <c r="AE65404" s="17"/>
      <c r="AF65404" s="12"/>
      <c r="AG65404" s="12"/>
      <c r="AH65404" s="12"/>
      <c r="AI65404" s="12"/>
      <c r="AJ65404" s="12"/>
      <c r="AK65404" s="12"/>
    </row>
    <row r="65405" customFormat="false" ht="13.8" hidden="false" customHeight="false" outlineLevel="0" collapsed="false">
      <c r="A65405" s="10"/>
      <c r="B65405" s="10"/>
      <c r="C65405" s="100"/>
      <c r="D65405" s="100"/>
      <c r="E65405" s="10"/>
      <c r="F65405" s="10"/>
      <c r="G65405" s="10"/>
      <c r="H65405" s="10"/>
      <c r="I65405" s="10"/>
      <c r="J65405" s="10"/>
      <c r="K65405" s="10"/>
      <c r="L65405" s="10"/>
      <c r="M65405" s="10"/>
      <c r="N65405" s="10"/>
      <c r="O65405" s="10"/>
      <c r="P65405" s="10"/>
      <c r="Q65405" s="160"/>
      <c r="R65405" s="70"/>
      <c r="S65405" s="10"/>
      <c r="T65405" s="10"/>
      <c r="U65405" s="10"/>
      <c r="V65405" s="10"/>
      <c r="W65405" s="10"/>
      <c r="X65405" s="10"/>
      <c r="Y65405" s="10"/>
      <c r="Z65405" s="10"/>
      <c r="AA65405" s="10"/>
      <c r="AB65405" s="10"/>
      <c r="AC65405" s="10"/>
      <c r="AD65405" s="69"/>
      <c r="AE65405" s="17"/>
      <c r="AF65405" s="12"/>
      <c r="AG65405" s="12"/>
      <c r="AH65405" s="12"/>
      <c r="AI65405" s="12"/>
      <c r="AJ65405" s="12"/>
      <c r="AK65405" s="12"/>
    </row>
    <row r="65406" customFormat="false" ht="13.8" hidden="false" customHeight="false" outlineLevel="0" collapsed="false">
      <c r="A65406" s="10"/>
      <c r="B65406" s="10"/>
      <c r="C65406" s="100"/>
      <c r="D65406" s="100"/>
      <c r="E65406" s="10"/>
      <c r="F65406" s="10"/>
      <c r="G65406" s="10"/>
      <c r="H65406" s="10"/>
      <c r="I65406" s="10"/>
      <c r="J65406" s="10"/>
      <c r="K65406" s="10"/>
      <c r="L65406" s="10"/>
      <c r="M65406" s="10"/>
      <c r="N65406" s="10"/>
      <c r="O65406" s="10"/>
      <c r="P65406" s="10"/>
      <c r="Q65406" s="160"/>
      <c r="R65406" s="70"/>
      <c r="S65406" s="10"/>
      <c r="T65406" s="10"/>
      <c r="U65406" s="10"/>
      <c r="V65406" s="10"/>
      <c r="W65406" s="10"/>
      <c r="X65406" s="10"/>
      <c r="Y65406" s="10"/>
      <c r="Z65406" s="10"/>
      <c r="AA65406" s="10"/>
      <c r="AB65406" s="10"/>
      <c r="AC65406" s="10"/>
      <c r="AD65406" s="69"/>
      <c r="AE65406" s="17"/>
      <c r="AF65406" s="12"/>
      <c r="AG65406" s="12"/>
      <c r="AH65406" s="12"/>
      <c r="AI65406" s="12"/>
      <c r="AJ65406" s="12"/>
      <c r="AK65406" s="12"/>
    </row>
    <row r="65407" customFormat="false" ht="13.8" hidden="false" customHeight="false" outlineLevel="0" collapsed="false">
      <c r="A65407" s="138"/>
      <c r="B65407" s="138"/>
      <c r="C65407" s="161"/>
      <c r="D65407" s="161"/>
      <c r="E65407" s="151"/>
      <c r="F65407" s="151"/>
      <c r="G65407" s="151"/>
      <c r="H65407" s="151"/>
      <c r="I65407" s="151"/>
      <c r="J65407" s="151"/>
      <c r="K65407" s="151"/>
      <c r="L65407" s="151"/>
      <c r="M65407" s="151"/>
      <c r="N65407" s="151"/>
      <c r="O65407" s="151"/>
      <c r="P65407" s="151"/>
      <c r="Q65407" s="162"/>
      <c r="R65407" s="149"/>
      <c r="S65407" s="151"/>
      <c r="T65407" s="151"/>
      <c r="U65407" s="151"/>
      <c r="V65407" s="151"/>
      <c r="W65407" s="151"/>
      <c r="X65407" s="151"/>
      <c r="Y65407" s="151"/>
      <c r="Z65407" s="151"/>
      <c r="AA65407" s="151"/>
      <c r="AB65407" s="151"/>
      <c r="AC65407" s="151"/>
      <c r="AD65407" s="155"/>
      <c r="AE65407" s="157"/>
      <c r="AF65407" s="138"/>
      <c r="AG65407" s="138"/>
      <c r="AH65407" s="138"/>
      <c r="AI65407" s="138"/>
      <c r="AJ65407" s="138"/>
      <c r="AK65407" s="12"/>
    </row>
    <row r="65408" customFormat="false" ht="13.8" hidden="false" customHeight="false" outlineLevel="0" collapsed="false">
      <c r="A65408" s="138"/>
      <c r="B65408" s="138"/>
      <c r="C65408" s="161"/>
      <c r="D65408" s="161"/>
      <c r="E65408" s="151"/>
      <c r="F65408" s="151"/>
      <c r="G65408" s="151"/>
      <c r="H65408" s="151"/>
      <c r="I65408" s="151"/>
      <c r="J65408" s="151"/>
      <c r="K65408" s="151"/>
      <c r="L65408" s="151"/>
      <c r="M65408" s="151"/>
      <c r="N65408" s="151"/>
      <c r="O65408" s="151"/>
      <c r="P65408" s="151"/>
      <c r="Q65408" s="162"/>
      <c r="R65408" s="149"/>
      <c r="S65408" s="151"/>
      <c r="T65408" s="151"/>
      <c r="U65408" s="151"/>
      <c r="V65408" s="151"/>
      <c r="W65408" s="151"/>
      <c r="X65408" s="151"/>
      <c r="Y65408" s="151"/>
      <c r="Z65408" s="151"/>
      <c r="AA65408" s="151"/>
      <c r="AB65408" s="151"/>
      <c r="AC65408" s="151"/>
      <c r="AD65408" s="155"/>
      <c r="AE65408" s="157"/>
      <c r="AF65408" s="138"/>
      <c r="AG65408" s="138"/>
      <c r="AH65408" s="138"/>
      <c r="AI65408" s="138"/>
      <c r="AJ65408" s="138"/>
      <c r="AK65408" s="12"/>
    </row>
    <row r="65409" customFormat="false" ht="13.8" hidden="false" customHeight="false" outlineLevel="0" collapsed="false">
      <c r="A65409" s="138"/>
      <c r="B65409" s="138"/>
      <c r="C65409" s="161"/>
      <c r="D65409" s="161"/>
      <c r="E65409" s="151"/>
      <c r="F65409" s="151"/>
      <c r="G65409" s="151"/>
      <c r="H65409" s="151"/>
      <c r="I65409" s="151"/>
      <c r="J65409" s="151"/>
      <c r="K65409" s="151"/>
      <c r="L65409" s="151"/>
      <c r="M65409" s="151"/>
      <c r="N65409" s="151"/>
      <c r="O65409" s="151"/>
      <c r="P65409" s="151"/>
      <c r="Q65409" s="162"/>
      <c r="R65409" s="149"/>
      <c r="S65409" s="151"/>
      <c r="T65409" s="151"/>
      <c r="U65409" s="151"/>
      <c r="V65409" s="151"/>
      <c r="W65409" s="151"/>
      <c r="X65409" s="151"/>
      <c r="Y65409" s="151"/>
      <c r="Z65409" s="151"/>
      <c r="AA65409" s="151"/>
      <c r="AB65409" s="151"/>
      <c r="AC65409" s="151"/>
      <c r="AD65409" s="155"/>
      <c r="AE65409" s="157"/>
      <c r="AF65409" s="138"/>
      <c r="AG65409" s="138"/>
      <c r="AH65409" s="138"/>
      <c r="AI65409" s="138"/>
      <c r="AJ65409" s="138"/>
      <c r="AK65409" s="12"/>
    </row>
    <row r="65410" customFormat="false" ht="13.8" hidden="false" customHeight="false" outlineLevel="0" collapsed="false">
      <c r="A65410" s="138"/>
      <c r="B65410" s="138"/>
      <c r="C65410" s="161"/>
      <c r="D65410" s="161"/>
      <c r="E65410" s="151"/>
      <c r="F65410" s="151"/>
      <c r="G65410" s="151"/>
      <c r="H65410" s="151"/>
      <c r="I65410" s="151"/>
      <c r="J65410" s="151"/>
      <c r="K65410" s="151"/>
      <c r="L65410" s="151"/>
      <c r="M65410" s="151"/>
      <c r="N65410" s="151"/>
      <c r="O65410" s="151"/>
      <c r="P65410" s="151"/>
      <c r="Q65410" s="162"/>
      <c r="R65410" s="149"/>
      <c r="S65410" s="151"/>
      <c r="T65410" s="151"/>
      <c r="U65410" s="151"/>
      <c r="V65410" s="151"/>
      <c r="W65410" s="151"/>
      <c r="X65410" s="151"/>
      <c r="Y65410" s="151"/>
      <c r="Z65410" s="151"/>
      <c r="AA65410" s="151"/>
      <c r="AB65410" s="151"/>
      <c r="AC65410" s="151"/>
      <c r="AD65410" s="155"/>
      <c r="AE65410" s="157"/>
      <c r="AF65410" s="138"/>
      <c r="AG65410" s="138"/>
      <c r="AH65410" s="138"/>
      <c r="AI65410" s="138"/>
      <c r="AJ65410" s="138"/>
      <c r="AK65410" s="12"/>
    </row>
    <row r="65411" customFormat="false" ht="13.8" hidden="false" customHeight="false" outlineLevel="0" collapsed="false">
      <c r="A65411" s="138"/>
      <c r="B65411" s="138"/>
      <c r="C65411" s="161"/>
      <c r="D65411" s="161"/>
      <c r="E65411" s="151"/>
      <c r="F65411" s="151"/>
      <c r="G65411" s="151"/>
      <c r="H65411" s="151"/>
      <c r="I65411" s="151"/>
      <c r="J65411" s="151"/>
      <c r="K65411" s="151"/>
      <c r="L65411" s="151"/>
      <c r="M65411" s="151"/>
      <c r="N65411" s="151"/>
      <c r="O65411" s="151"/>
      <c r="P65411" s="151"/>
      <c r="Q65411" s="162"/>
      <c r="R65411" s="149"/>
      <c r="S65411" s="151"/>
      <c r="T65411" s="151"/>
      <c r="U65411" s="151"/>
      <c r="V65411" s="151"/>
      <c r="W65411" s="151"/>
      <c r="X65411" s="151"/>
      <c r="Y65411" s="151"/>
      <c r="Z65411" s="151"/>
      <c r="AA65411" s="151"/>
      <c r="AB65411" s="151"/>
      <c r="AC65411" s="151"/>
      <c r="AD65411" s="155"/>
      <c r="AE65411" s="157"/>
      <c r="AF65411" s="138"/>
      <c r="AG65411" s="138"/>
      <c r="AH65411" s="138"/>
      <c r="AI65411" s="138"/>
      <c r="AJ65411" s="138"/>
      <c r="AK65411" s="12"/>
    </row>
    <row r="65412" customFormat="false" ht="13.8" hidden="false" customHeight="false" outlineLevel="0" collapsed="false">
      <c r="A65412" s="138"/>
      <c r="B65412" s="138"/>
      <c r="C65412" s="161"/>
      <c r="D65412" s="161"/>
      <c r="E65412" s="151"/>
      <c r="F65412" s="151"/>
      <c r="G65412" s="151"/>
      <c r="H65412" s="151"/>
      <c r="I65412" s="151"/>
      <c r="J65412" s="151"/>
      <c r="K65412" s="151"/>
      <c r="L65412" s="151"/>
      <c r="M65412" s="151"/>
      <c r="N65412" s="151"/>
      <c r="O65412" s="151"/>
      <c r="P65412" s="151"/>
      <c r="Q65412" s="162"/>
      <c r="R65412" s="149"/>
      <c r="S65412" s="151"/>
      <c r="T65412" s="151"/>
      <c r="U65412" s="151"/>
      <c r="V65412" s="151"/>
      <c r="W65412" s="151"/>
      <c r="X65412" s="151"/>
      <c r="Y65412" s="151"/>
      <c r="Z65412" s="151"/>
      <c r="AA65412" s="151"/>
      <c r="AB65412" s="151"/>
      <c r="AC65412" s="151"/>
      <c r="AD65412" s="155"/>
      <c r="AE65412" s="157"/>
      <c r="AF65412" s="138"/>
      <c r="AG65412" s="138"/>
      <c r="AH65412" s="138"/>
      <c r="AI65412" s="138"/>
      <c r="AJ65412" s="138"/>
      <c r="AK65412" s="12"/>
    </row>
    <row r="65413" customFormat="false" ht="13.8" hidden="false" customHeight="false" outlineLevel="0" collapsed="false">
      <c r="A65413" s="138"/>
      <c r="B65413" s="138"/>
      <c r="C65413" s="161"/>
      <c r="D65413" s="161"/>
      <c r="E65413" s="138"/>
      <c r="F65413" s="138"/>
      <c r="G65413" s="138"/>
      <c r="H65413" s="138"/>
      <c r="I65413" s="138"/>
      <c r="J65413" s="138"/>
      <c r="K65413" s="138"/>
      <c r="L65413" s="138"/>
      <c r="M65413" s="138"/>
      <c r="N65413" s="138"/>
      <c r="O65413" s="138"/>
      <c r="P65413" s="138"/>
      <c r="Q65413" s="162"/>
      <c r="R65413" s="149"/>
      <c r="S65413" s="151"/>
      <c r="T65413" s="151"/>
      <c r="U65413" s="151"/>
      <c r="V65413" s="151"/>
      <c r="W65413" s="151"/>
      <c r="X65413" s="151"/>
      <c r="Y65413" s="151"/>
      <c r="Z65413" s="151"/>
      <c r="AA65413" s="151"/>
      <c r="AB65413" s="151"/>
      <c r="AC65413" s="151"/>
      <c r="AD65413" s="155"/>
      <c r="AE65413" s="157"/>
      <c r="AF65413" s="138"/>
      <c r="AG65413" s="138"/>
      <c r="AH65413" s="138"/>
      <c r="AI65413" s="138"/>
      <c r="AJ65413" s="138"/>
      <c r="AK65413" s="12"/>
    </row>
    <row r="65414" customFormat="false" ht="13.8" hidden="false" customHeight="false" outlineLevel="0" collapsed="false">
      <c r="A65414" s="138"/>
      <c r="B65414" s="138"/>
      <c r="C65414" s="161"/>
      <c r="D65414" s="161"/>
      <c r="E65414" s="138"/>
      <c r="F65414" s="138"/>
      <c r="G65414" s="138"/>
      <c r="H65414" s="138"/>
      <c r="I65414" s="138"/>
      <c r="J65414" s="138"/>
      <c r="K65414" s="138"/>
      <c r="L65414" s="138"/>
      <c r="M65414" s="138"/>
      <c r="N65414" s="138"/>
      <c r="O65414" s="138"/>
      <c r="P65414" s="138"/>
      <c r="Q65414" s="162"/>
      <c r="R65414" s="149"/>
      <c r="S65414" s="151"/>
      <c r="T65414" s="151"/>
      <c r="U65414" s="151"/>
      <c r="V65414" s="151"/>
      <c r="W65414" s="151"/>
      <c r="X65414" s="151"/>
      <c r="Y65414" s="151"/>
      <c r="Z65414" s="151"/>
      <c r="AA65414" s="151"/>
      <c r="AB65414" s="151"/>
      <c r="AC65414" s="151"/>
      <c r="AD65414" s="155"/>
      <c r="AE65414" s="157"/>
      <c r="AF65414" s="138"/>
      <c r="AG65414" s="138"/>
      <c r="AH65414" s="138"/>
      <c r="AI65414" s="138"/>
      <c r="AJ65414" s="138"/>
      <c r="AK65414" s="12"/>
    </row>
    <row r="65415" customFormat="false" ht="13.8" hidden="false" customHeight="false" outlineLevel="0" collapsed="false">
      <c r="A65415" s="138"/>
      <c r="B65415" s="138"/>
      <c r="C65415" s="161"/>
      <c r="D65415" s="161"/>
      <c r="E65415" s="138"/>
      <c r="F65415" s="138"/>
      <c r="G65415" s="138"/>
      <c r="H65415" s="138"/>
      <c r="I65415" s="138"/>
      <c r="J65415" s="138"/>
      <c r="K65415" s="138"/>
      <c r="L65415" s="138"/>
      <c r="M65415" s="138"/>
      <c r="N65415" s="138"/>
      <c r="O65415" s="138"/>
      <c r="P65415" s="138"/>
      <c r="Q65415" s="162"/>
      <c r="R65415" s="149"/>
      <c r="S65415" s="151"/>
      <c r="T65415" s="151"/>
      <c r="U65415" s="151"/>
      <c r="V65415" s="151"/>
      <c r="W65415" s="151"/>
      <c r="X65415" s="151"/>
      <c r="Y65415" s="151"/>
      <c r="Z65415" s="151"/>
      <c r="AA65415" s="151"/>
      <c r="AB65415" s="151"/>
      <c r="AC65415" s="151"/>
      <c r="AD65415" s="155"/>
      <c r="AE65415" s="157"/>
      <c r="AF65415" s="138"/>
      <c r="AG65415" s="138"/>
      <c r="AH65415" s="138"/>
      <c r="AI65415" s="138"/>
      <c r="AJ65415" s="138"/>
      <c r="AK65415" s="12"/>
    </row>
    <row r="65416" customFormat="false" ht="13.8" hidden="false" customHeight="false" outlineLevel="0" collapsed="false">
      <c r="A65416" s="138"/>
      <c r="B65416" s="138"/>
      <c r="C65416" s="161"/>
      <c r="D65416" s="161"/>
      <c r="E65416" s="138"/>
      <c r="F65416" s="138"/>
      <c r="G65416" s="138"/>
      <c r="H65416" s="138"/>
      <c r="I65416" s="138"/>
      <c r="J65416" s="138"/>
      <c r="K65416" s="138"/>
      <c r="L65416" s="138"/>
      <c r="M65416" s="138"/>
      <c r="N65416" s="138"/>
      <c r="O65416" s="138"/>
      <c r="P65416" s="138"/>
      <c r="Q65416" s="162"/>
      <c r="R65416" s="149"/>
      <c r="S65416" s="151"/>
      <c r="T65416" s="151"/>
      <c r="U65416" s="151"/>
      <c r="V65416" s="151"/>
      <c r="W65416" s="151"/>
      <c r="X65416" s="151"/>
      <c r="Y65416" s="151"/>
      <c r="Z65416" s="151"/>
      <c r="AA65416" s="151"/>
      <c r="AB65416" s="151"/>
      <c r="AC65416" s="151"/>
      <c r="AD65416" s="155"/>
      <c r="AE65416" s="157"/>
      <c r="AF65416" s="138"/>
      <c r="AG65416" s="138"/>
      <c r="AH65416" s="138"/>
      <c r="AI65416" s="138"/>
      <c r="AJ65416" s="138"/>
      <c r="AK65416" s="12"/>
    </row>
    <row r="65417" customFormat="false" ht="13.8" hidden="false" customHeight="false" outlineLevel="0" collapsed="false">
      <c r="A65417" s="138"/>
      <c r="B65417" s="138"/>
      <c r="C65417" s="161"/>
      <c r="D65417" s="161"/>
      <c r="E65417" s="138"/>
      <c r="F65417" s="138"/>
      <c r="G65417" s="138"/>
      <c r="H65417" s="138"/>
      <c r="I65417" s="138"/>
      <c r="J65417" s="138"/>
      <c r="K65417" s="138"/>
      <c r="L65417" s="138"/>
      <c r="M65417" s="138"/>
      <c r="N65417" s="138"/>
      <c r="O65417" s="138"/>
      <c r="P65417" s="138"/>
      <c r="Q65417" s="162"/>
      <c r="R65417" s="149"/>
      <c r="S65417" s="151"/>
      <c r="T65417" s="151"/>
      <c r="U65417" s="151"/>
      <c r="V65417" s="151"/>
      <c r="W65417" s="151"/>
      <c r="X65417" s="151"/>
      <c r="Y65417" s="151"/>
      <c r="Z65417" s="151"/>
      <c r="AA65417" s="151"/>
      <c r="AB65417" s="151"/>
      <c r="AC65417" s="151"/>
      <c r="AD65417" s="155"/>
      <c r="AE65417" s="157"/>
      <c r="AF65417" s="138"/>
      <c r="AG65417" s="138"/>
      <c r="AH65417" s="138"/>
      <c r="AI65417" s="138"/>
      <c r="AJ65417" s="138"/>
      <c r="AK65417" s="12"/>
    </row>
    <row r="65418" customFormat="false" ht="13.8" hidden="false" customHeight="false" outlineLevel="0" collapsed="false">
      <c r="A65418" s="138"/>
      <c r="B65418" s="138"/>
      <c r="C65418" s="161"/>
      <c r="D65418" s="161"/>
      <c r="E65418" s="138"/>
      <c r="F65418" s="138"/>
      <c r="G65418" s="138"/>
      <c r="H65418" s="138"/>
      <c r="I65418" s="138"/>
      <c r="J65418" s="138"/>
      <c r="K65418" s="138"/>
      <c r="L65418" s="138"/>
      <c r="M65418" s="138"/>
      <c r="N65418" s="138"/>
      <c r="O65418" s="138"/>
      <c r="P65418" s="138"/>
      <c r="Q65418" s="162"/>
      <c r="R65418" s="149"/>
      <c r="S65418" s="151"/>
      <c r="T65418" s="151"/>
      <c r="U65418" s="151"/>
      <c r="V65418" s="151"/>
      <c r="W65418" s="151"/>
      <c r="X65418" s="151"/>
      <c r="Y65418" s="151"/>
      <c r="Z65418" s="151"/>
      <c r="AA65418" s="151"/>
      <c r="AB65418" s="151"/>
      <c r="AC65418" s="151"/>
      <c r="AD65418" s="155"/>
      <c r="AE65418" s="157"/>
      <c r="AF65418" s="138"/>
      <c r="AG65418" s="138"/>
      <c r="AH65418" s="138"/>
      <c r="AI65418" s="138"/>
      <c r="AJ65418" s="138"/>
      <c r="AK65418" s="12"/>
    </row>
    <row r="65419" customFormat="false" ht="13.8" hidden="false" customHeight="false" outlineLevel="0" collapsed="false">
      <c r="A65419" s="138"/>
      <c r="B65419" s="138"/>
      <c r="C65419" s="161"/>
      <c r="D65419" s="161"/>
      <c r="E65419" s="138"/>
      <c r="F65419" s="138"/>
      <c r="G65419" s="138"/>
      <c r="H65419" s="138"/>
      <c r="I65419" s="138"/>
      <c r="J65419" s="138"/>
      <c r="K65419" s="138"/>
      <c r="L65419" s="138"/>
      <c r="M65419" s="138"/>
      <c r="N65419" s="138"/>
      <c r="O65419" s="138"/>
      <c r="P65419" s="138"/>
      <c r="Q65419" s="162"/>
      <c r="R65419" s="149"/>
      <c r="S65419" s="151"/>
      <c r="T65419" s="151"/>
      <c r="U65419" s="151"/>
      <c r="V65419" s="151"/>
      <c r="W65419" s="151"/>
      <c r="X65419" s="151"/>
      <c r="Y65419" s="151"/>
      <c r="Z65419" s="151"/>
      <c r="AA65419" s="151"/>
      <c r="AB65419" s="151"/>
      <c r="AC65419" s="151"/>
      <c r="AD65419" s="155"/>
      <c r="AE65419" s="157"/>
      <c r="AF65419" s="138"/>
      <c r="AG65419" s="138"/>
      <c r="AH65419" s="138"/>
      <c r="AI65419" s="138"/>
      <c r="AJ65419" s="138"/>
      <c r="AK65419" s="12"/>
    </row>
    <row r="65420" customFormat="false" ht="13.8" hidden="false" customHeight="false" outlineLevel="0" collapsed="false">
      <c r="A65420" s="138"/>
      <c r="B65420" s="138"/>
      <c r="C65420" s="161"/>
      <c r="D65420" s="161"/>
      <c r="E65420" s="138"/>
      <c r="F65420" s="138"/>
      <c r="G65420" s="138"/>
      <c r="H65420" s="138"/>
      <c r="I65420" s="138"/>
      <c r="J65420" s="138"/>
      <c r="K65420" s="138"/>
      <c r="L65420" s="138"/>
      <c r="M65420" s="138"/>
      <c r="N65420" s="138"/>
      <c r="O65420" s="138"/>
      <c r="P65420" s="138"/>
      <c r="Q65420" s="162"/>
      <c r="R65420" s="149"/>
      <c r="S65420" s="151"/>
      <c r="T65420" s="151"/>
      <c r="U65420" s="151"/>
      <c r="V65420" s="151"/>
      <c r="W65420" s="151"/>
      <c r="X65420" s="151"/>
      <c r="Y65420" s="151"/>
      <c r="Z65420" s="151"/>
      <c r="AA65420" s="151"/>
      <c r="AB65420" s="151"/>
      <c r="AC65420" s="151"/>
      <c r="AD65420" s="155"/>
      <c r="AE65420" s="157"/>
      <c r="AF65420" s="138"/>
      <c r="AG65420" s="138"/>
      <c r="AH65420" s="138"/>
      <c r="AI65420" s="138"/>
      <c r="AJ65420" s="138"/>
      <c r="AK65420" s="12"/>
    </row>
    <row r="65421" customFormat="false" ht="13.8" hidden="false" customHeight="false" outlineLevel="0" collapsed="false">
      <c r="A65421" s="138"/>
      <c r="B65421" s="138"/>
      <c r="C65421" s="161"/>
      <c r="D65421" s="161"/>
      <c r="E65421" s="138"/>
      <c r="F65421" s="138"/>
      <c r="G65421" s="138"/>
      <c r="H65421" s="138"/>
      <c r="I65421" s="138"/>
      <c r="J65421" s="138"/>
      <c r="K65421" s="154"/>
      <c r="L65421" s="138"/>
      <c r="M65421" s="138"/>
      <c r="N65421" s="138"/>
      <c r="O65421" s="138"/>
      <c r="P65421" s="138"/>
      <c r="Q65421" s="162"/>
      <c r="R65421" s="149"/>
      <c r="S65421" s="151"/>
      <c r="T65421" s="151"/>
      <c r="U65421" s="151"/>
      <c r="V65421" s="151"/>
      <c r="W65421" s="151"/>
      <c r="X65421" s="154"/>
      <c r="Y65421" s="151"/>
      <c r="Z65421" s="151"/>
      <c r="AA65421" s="151"/>
      <c r="AB65421" s="151"/>
      <c r="AC65421" s="151"/>
      <c r="AD65421" s="155"/>
      <c r="AE65421" s="157"/>
      <c r="AF65421" s="138"/>
      <c r="AG65421" s="138"/>
      <c r="AH65421" s="138"/>
      <c r="AI65421" s="138"/>
      <c r="AJ65421" s="138"/>
      <c r="AK65421" s="12"/>
    </row>
    <row r="65422" customFormat="false" ht="13.8" hidden="false" customHeight="false" outlineLevel="0" collapsed="false">
      <c r="A65422" s="138"/>
      <c r="B65422" s="138"/>
      <c r="C65422" s="161"/>
      <c r="D65422" s="161"/>
      <c r="E65422" s="138"/>
      <c r="F65422" s="138"/>
      <c r="G65422" s="138"/>
      <c r="H65422" s="138"/>
      <c r="I65422" s="138"/>
      <c r="J65422" s="138"/>
      <c r="K65422" s="154"/>
      <c r="L65422" s="138"/>
      <c r="M65422" s="138"/>
      <c r="N65422" s="138"/>
      <c r="O65422" s="138"/>
      <c r="P65422" s="138"/>
      <c r="Q65422" s="162"/>
      <c r="R65422" s="149"/>
      <c r="S65422" s="151"/>
      <c r="T65422" s="151"/>
      <c r="U65422" s="151"/>
      <c r="V65422" s="151"/>
      <c r="W65422" s="151"/>
      <c r="X65422" s="154"/>
      <c r="Y65422" s="151"/>
      <c r="Z65422" s="151"/>
      <c r="AA65422" s="151"/>
      <c r="AB65422" s="151"/>
      <c r="AC65422" s="151"/>
      <c r="AD65422" s="155"/>
      <c r="AE65422" s="157"/>
      <c r="AF65422" s="138"/>
      <c r="AG65422" s="138"/>
      <c r="AH65422" s="138"/>
      <c r="AI65422" s="138"/>
      <c r="AJ65422" s="138"/>
      <c r="AK65422" s="12"/>
    </row>
  </sheetData>
  <conditionalFormatting sqref="E386:Q454 E589:Q596">
    <cfRule type="expression" priority="2" aboveAverage="0" equalAverage="0" bottom="0" percent="0" rank="0" text="" dxfId="0">
      <formula>IF(R386="P",0,1)</formula>
    </cfRule>
  </conditionalFormatting>
  <conditionalFormatting sqref="E455:Q484 E497:Q528 E541:Q572 E589:Q589">
    <cfRule type="expression" priority="3" aboveAverage="0" equalAverage="0" bottom="0" percent="0" rank="0" text="" dxfId="1">
      <formula>IF(OR(R455="",R455="F",R455="EH"),1,0)</formula>
    </cfRule>
  </conditionalFormatting>
  <conditionalFormatting sqref="E541:Q572">
    <cfRule type="expression" priority="4" aboveAverage="0" equalAverage="0" bottom="0" percent="0" rank="0" text="" dxfId="2">
      <formula>IF(OR(R541="",R541="F",R541="EH"),1,0)</formula>
    </cfRule>
    <cfRule type="expression" priority="5" aboveAverage="0" equalAverage="0" bottom="0" percent="0" rank="0" text="" dxfId="3">
      <formula>IF(OR(R541="F",R541="EH"),1,0)</formula>
    </cfRule>
  </conditionalFormatting>
  <conditionalFormatting sqref="R1:AD1 R65287:AD65422">
    <cfRule type="cellIs" priority="6" operator="equal" aboveAverage="0" equalAverage="0" bottom="0" percent="0" rank="0" text="" dxfId="4">
      <formula>"F"</formula>
    </cfRule>
    <cfRule type="cellIs" priority="7" operator="equal" aboveAverage="0" equalAverage="0" bottom="0" percent="0" rank="0" text="" dxfId="5">
      <formula>"EH"</formula>
    </cfRule>
    <cfRule type="cellIs" priority="8" operator="greaterThanOrEqual" aboveAverage="0" equalAverage="0" bottom="0" percent="0" rank="0" text="" dxfId="6">
      <formula>"R"</formula>
    </cfRule>
  </conditionalFormatting>
  <conditionalFormatting sqref="AE354:AE369 AE371 AE65287:AK65287 AE1589:AE1593">
    <cfRule type="cellIs" priority="9" operator="equal" aboveAverage="0" equalAverage="0" bottom="0" percent="0" rank="0" text="" dxfId="7">
      <formula>"F"</formula>
    </cfRule>
  </conditionalFormatting>
  <conditionalFormatting sqref="E536:I537 J537:Q537 G534:I535 J536:P536 J534 E532:Q533">
    <cfRule type="expression" priority="10" aboveAverage="0" equalAverage="0" bottom="0" percent="0" rank="0" text="" dxfId="8">
      <formula>IF($R$2:$AD$78="F",1,0)</formula>
    </cfRule>
  </conditionalFormatting>
  <conditionalFormatting sqref="E825:Q922 E65313:Q65412">
    <cfRule type="expression" priority="11" aboveAverage="0" equalAverage="0" bottom="0" percent="0" rank="0" text="" dxfId="9">
      <formula>IF(R825="P",0,1)</formula>
    </cfRule>
  </conditionalFormatting>
  <conditionalFormatting sqref="R2:AD1594 AD2036:AD2063 R2471:AD65286 R1759:T1763 R2036:R2063 R1771:T1773 R1781:T1783 R1791:T1796 R1804:T1806 R1814:T1816 R1832:T1865 R1873:T1875 R1883:T1885 R1893:T1898 R1906:T1908 R1916:T1918 R1934:T1967 R1975:T1977 R1985:T1987 R1995:T2000 R2008:T2010 R2018:T2020 S2036:S2063 T2036:T2063 U1759:W1760 U2036:U2063 U1791:W1793 U1832:U1862 U1893:W1895 U1934:U1964 U1995:W1997 V2028:V2063 V1826:V1827 V1830:V1862 V1866:V1870 V1876:V1880 V1886:V1890 V1899:V1903 V1909:V1913 V1919:V1923 V1926:V1964 V1968:V1972 V1978:V1982 V1988:V1992 V2001:V2005 V2011:V2015 V2021:V2025 W2036:W2063 W1764:W1768 W1774:W1778 W1784:W1788 W1797:W1801 W1807:W1811 W1817:W1821 W1824:W1825 W1828:W1829 W1832:W1863 W1869:Y1869 W1873 W1879:Y1879 W1883 W1889:Y1889 W1902:X1902 W1906:W1908 W1912:X1912 W1916 W1922:X1922 W1934:W1964 W1971:Y1971 W1975:W1977 W1981:Y1981 W1985 W1991:Y1991 W2004:X2004 W2008:W2010 W2014:X2014 W2018 W2024:X2024 X1759:X1761 X2026:X2063 X1767:Y1767 X1769:X1773 X1777:Y1777 X1779:X1781 X1787:Y1787 X1789:X1794 X1800 X1802:X1806 X1810 X1812:X1814 X1820 X1822:X1823 X1826:X1827 X1830:X1863 X1871:X1875 X1881:X1883 X1891:X1896 X1899 X1904:X1907 X1909 X1914:X1916 X1919 X1924:X1965 X1973:X1976 X1983:X1985 X1993:X1998 X2001 X2006:X2009 X2011 X2016:X2018 X2021 Y1759:Y1764 Y2034:Y2063 Y1769:AD1769 Y1771:AD1772 Y1774 Y1779:AD1779 Y1781:Y1784 Y1789:AD1789 Y1791:Y1800 Y1802:AD1802 Y1804:AD1805 Y1807:Y1810 Y1812:AD1812 Y1814:Y1820 Y1822:AD1822 Y1824:Y1825 Y1828:Y1829 Y1832:Y1866 Y1871:AD1871 Y1873:AD1874 Y1876 Y1881:AD1881 Y1883:Y1886 Y1891:AD1891 Y1893:Y1902 Y1904:AD1904 Y1906:AD1907 Y1909:Y1912 Y1914:AD1914 Y1916:Y1922 Y1924:AD1924 Y1932:Y1968 Y1973:AD1973 Y1975:AD1976 Y1978 Y1983:AD1983 Y1985:Y1988 Y1993:AD1993 Y1995:Y2004 Y2006:AD2006 Y2008:AD2009 Y2011:Y2014 Y2016:AD2016 Y2018:Y2024 Y2026:AD2026 Z1759:AD1762 Z2036:Z2063 Z1764:Z1767 Z1774:Z1777 Z1781:AD1782 Z1784:Z1787 Z1791:AD1795 Z1797:AD1798 Z1800:AD1800 Z1807:AD1808 Z1810:AD1810 Z1814:AD1815 Z1817:AD1818 Z1820:AD1820 Z1826:Z1827 Z1830:Z1864 Z1866:Z1869 Z1876:Z1879 Z1883:AD1884 Z1886:Z1889 Z1893:AD1897 Z1899:AD1900 Z1902:AD1902 Z1909:AD1910 Z1912:AD1912 Z1916:AD1917 Z1919:AD1920 Z1922:AD1922 Z1926:Z1931 Z1934:AA1966 Z1968:Z1971 Z1978:Z1981 Z1985:AD1986 Z1988:Z1991 Z1995:AD1999 Z2001:AD2002 Z2004:AD2004 Z2011:AD2012 Z2014:AD2014 Z2018:AD2019 Z2021:AD2022 Z2024:AD2024 Z2028:Z2033 AA2036:AA2063 AA1764:AD1765 AA1767:AD1767 AA1774:AD1775 AA1777:AD1777 AA1784:AD1785 AA1787:AD1787 AA1824:AA1825 AA1828:AA1829 AA1832:AB1864 AA1866:AD1867 AA1869:AD1869 AA1876:AD1877 AA1879:AD1879 AA1886:AD1887 AA1889:AD1889 AA1968:AD1969 AA1971:AD1971 AA1978:AD1979 AA1981:AD1981 AA1988:AD1989 AA1991:AD1991 AB2034:AB2063 AB1928:AB1929 AB1932:AB1966 AB2030:AB2031 AC2036:AC2063 AC1826:AC1827 AC1830:AC1864 AC1934:AD1966 AD1832:AD1864">
    <cfRule type="cellIs" priority="12" operator="equal" aboveAverage="0" equalAverage="0" bottom="0" percent="0" rank="0" text="" dxfId="10">
      <formula>"FH"</formula>
    </cfRule>
    <cfRule type="cellIs" priority="13" operator="equal" aboveAverage="0" equalAverage="0" bottom="0" percent="0" rank="0" text="" dxfId="11">
      <formula>"EH"</formula>
    </cfRule>
    <cfRule type="cellIs" priority="14" operator="greaterThanOrEqual" aboveAverage="0" equalAverage="0" bottom="0" percent="0" rank="0" text="" dxfId="12">
      <formula>"R"</formula>
    </cfRule>
  </conditionalFormatting>
  <conditionalFormatting sqref="AE1586:AE1588">
    <cfRule type="cellIs" priority="15" operator="equal" aboveAverage="0" equalAverage="0" bottom="0" percent="0" rank="0" text="" dxfId="13">
      <formula>"F"</formula>
    </cfRule>
  </conditionalFormatting>
  <conditionalFormatting sqref="R1595:AD1601 R1605:AD1613">
    <cfRule type="cellIs" priority="16" operator="equal" aboveAverage="0" equalAverage="0" bottom="0" percent="0" rank="0" text="" dxfId="14">
      <formula>"FH"</formula>
    </cfRule>
    <cfRule type="cellIs" priority="17" operator="equal" aboveAverage="0" equalAverage="0" bottom="0" percent="0" rank="0" text="" dxfId="15">
      <formula>"EH"</formula>
    </cfRule>
    <cfRule type="cellIs" priority="18" operator="greaterThanOrEqual" aboveAverage="0" equalAverage="0" bottom="0" percent="0" rank="0" text="" dxfId="16">
      <formula>"R"</formula>
    </cfRule>
  </conditionalFormatting>
  <conditionalFormatting sqref="R1602:AD1604">
    <cfRule type="cellIs" priority="19" operator="equal" aboveAverage="0" equalAverage="0" bottom="0" percent="0" rank="0" text="" dxfId="17">
      <formula>"FH"</formula>
    </cfRule>
    <cfRule type="cellIs" priority="20" operator="equal" aboveAverage="0" equalAverage="0" bottom="0" percent="0" rank="0" text="" dxfId="18">
      <formula>"EH"</formula>
    </cfRule>
    <cfRule type="cellIs" priority="21" operator="greaterThanOrEqual" aboveAverage="0" equalAverage="0" bottom="0" percent="0" rank="0" text="" dxfId="19">
      <formula>"R"</formula>
    </cfRule>
  </conditionalFormatting>
  <conditionalFormatting sqref="R1602:AD1604">
    <cfRule type="cellIs" priority="22" operator="equal" aboveAverage="0" equalAverage="0" bottom="0" percent="0" rank="0" text="" dxfId="20">
      <formula>"FH"</formula>
    </cfRule>
    <cfRule type="cellIs" priority="23" operator="equal" aboveAverage="0" equalAverage="0" bottom="0" percent="0" rank="0" text="" dxfId="21">
      <formula>"EH"</formula>
    </cfRule>
    <cfRule type="cellIs" priority="24" operator="greaterThanOrEqual" aboveAverage="0" equalAverage="0" bottom="0" percent="0" rank="0" text="" dxfId="22">
      <formula>"R"</formula>
    </cfRule>
  </conditionalFormatting>
  <conditionalFormatting sqref="V1614:AA1614">
    <cfRule type="cellIs" priority="25" operator="equal" aboveAverage="0" equalAverage="0" bottom="0" percent="0" rank="0" text="" dxfId="23">
      <formula>"F"</formula>
    </cfRule>
    <cfRule type="cellIs" priority="26" operator="equal" aboveAverage="0" equalAverage="0" bottom="0" percent="0" rank="0" text="" dxfId="24">
      <formula>"EH"</formula>
    </cfRule>
    <cfRule type="cellIs" priority="27" operator="greaterThanOrEqual" aboveAverage="0" equalAverage="0" bottom="0" percent="0" rank="0" text="" dxfId="25">
      <formula>"R"</formula>
    </cfRule>
  </conditionalFormatting>
  <conditionalFormatting sqref="R1614:AD1615 R1624:R1625 R1648:W1661 R1632:R1633 R1636 R1642 R1645 S1620:T1647 S1664:T1671 S1674:T1679 S1682:T1683 S1685:T1689 S1691:T1692 S1694:T1695 S1712:T1719 S1722:T1727 S1730:T1731 S1733:T1737 S1739:T1740 S1742:T1743 S1764:T1770 S1774:T1780 S1784:T1790 S1797:T1803 S1807:T1813 S1817:T1831 S1866:T1872 S1876:T1882 S1886:T1892 S1899:T1905 S1909:T1915 S1919:T1933 S1968:T1974 S1978:T1984 S1988:T1994 S2001:T2007 S2011:T2017 S2021:T2035 S2070:T2076 S2080:T2086 S2090:T2096 S2103:T2109 S2113:T2119 S2123:T2137 S2167:T2172 S2175:T2180 S2183:T2187 S2190:T2194 S2217:T2221 S2245:T2247 S2280:S2282 S2313 S2316:T2320 S2324:T2328 S2357:T2361 S2392:T2395 S2398:T2398 S2401:T2404 S2434:T2434 S2436:T2439 S2470:T2470 T2281:T2282 U1624:U1625 U1632:U1633 U1636 U1642 U1645 V1624 V1632:V1634 V1637:V1638 V1640:V1642 W1620:W1647 W1673 W1677 W1683:W1684 W1687 W1692:W1693 W1695 W1725:W1727 W1731 W1733 W1735:W1737 W1740:W1741 W1743 W1761:W1763 W1769:W1773 W1779:W1783 W1789:W1790 W1794:W1796 W1802:W1806 W1812:W1816 W1822:W1823 W1826:W1827 W1830:W1831 W1864:W1868 W1870:W1872 W1874:W1878 W1880:W1882 W1884:W1888 W1890:W1892 W1896:W1901 W1903:W1905 W1909:W1911 W1913:W1915 W1917:W1921 W1923:W1933 W1965:W1970 W1972:W1974 W1978:W1980 W1982:W1984 W1986:W1990 W1992:W1994 W1998:W2003 W2005:W2007 W2011:W2013 W2015:W2017 W2019:W2023 W2025:W2035 W2067:W2072 W2074:W2076 W2078:W2082 W2084:W2086 W2088:W2092 W2094:W2096 W2100:W2105 W2107:W2109 W2113:W2115 W2117:W2119 W2121:W2125 W2127:W2137 W2169 W2245 W2318 W2393 W2398 Z1624:AD1661 X1622:X1625 X1642:Y1661 X1628:X1629 X1632:X1636 X1638:X1639 Y1620:Y1641 Y1685 Y1689 Y1712:Y1713 Y1718:Y1719 Y1722:Y1723 Y1726:Y1727 Y1733 Y1736:Y1737 Y1741 Y1765:Y1766 Y1768 Y1770 Y1773 Y1775:Y1776 Y1778 Y1780 Y1785:Y1786 Y1788 Y1790 Y1801 Y1803 Y1806 Y1811 Y1813 Y1821 Y1823 Y1826:Y1827 Y1830:Y1831 Y1867:Y1868 Y1870 Y1872 Y1875 Y1877:Y1878 Y1880 Y1882 Y1887:Y1888 Y1890 Y1892 Y1903 Y1905 Y1908 Y1913 Y1915 Y1923 Y1925:Y1931 Y1969:Y1970 Y1972 Y1974 Y1977 Y1979:Y1980 Y1982 Y1984 Y1989:Y1990 Y1992 Y1994 Y2005 Y2007 Y2010 Y2015 Y2017 Y2025 Y2027:Y2033 Y2071:Y2072 Y2074 Y2076 Y2079 Y2081:Y2082 Y2084 Y2086 Y2091:Y2092 Y2094 Y2096 Y2107 Y2109 Y2112 Y2117 Y2119 Y2127 Y2129:Y2135 Y2398 Y2434 Y2470 AA1664:AA1665 AA1668:AA1669 AA1712:AA1715 AA1733 AA1736:AA1737 AA1763 AA1766 AA1768 AA1770 AA1773 AA1776 AA1778 AA1780 AA1783 AA1786 AA1788 AA1790 AA1796 AA1799 AA1801 AA1803 AA1806 AA1809 AA1811 AA1813 AA1816 AA1819 AA1821 AA1823 AA1826:AA1827 AA1830:AA1831 AA1865 AA1868 AA1870 AA1872 AA1875 AA1878 AA1880 AA1882 AA1885 AA1888 AA1890 AA1892 AA1898 AA1901 AA1903 AA1905 AA1908 AA1911 AA1913 AA1915 AA1918 AA1921 AA1923 AA1925:AA1933 AA1967 AA1970 AA1972 AA1974 AA1977 AA1980 AA1982 AA1984 AA1987 AA1990 AA1992 AA1994 AA2000 AA2003 AA2005 AA2007 AA2010 AA2013 AA2015 AA2017 AA2020 AA2023 AA2025 AA2027:AA2035 AA2069 AA2072 AA2074 AA2076 AA2079 AA2082 AA2084 AA2086 AA2089 AA2092 AA2094 AA2096 AA2102 AA2105 AA2107 AA2109 AA2112 AA2115 AA2117 AA2119 AA2122 AA2125 AA2127 AA2129:AA2137 AA1622:AA1623 AA1620:AB1621">
    <cfRule type="cellIs" priority="28" operator="equal" aboveAverage="0" equalAverage="0" bottom="0" percent="0" rank="0" text="" dxfId="26">
      <formula>"FH"</formula>
    </cfRule>
    <cfRule type="cellIs" priority="29" operator="equal" aboveAverage="0" equalAverage="0" bottom="0" percent="0" rank="0" text="" dxfId="27">
      <formula>"EH"</formula>
    </cfRule>
    <cfRule type="cellIs" priority="30" operator="greaterThanOrEqual" aboveAverage="0" equalAverage="0" bottom="0" percent="0" rank="0" text="" dxfId="28">
      <formula>"R"</formula>
    </cfRule>
  </conditionalFormatting>
  <conditionalFormatting sqref="R1616:AD1619 R1620:R1623 R1626:R1631 R1634:R1635 R1637:R1641 R1643:R1644 R1646:R1647 R1664:R1671 R1674:R1679 R1682:R1683 R1685:R1689 R1691:R1692 R1694:R1695 R1712:R1719 R1722:R1727 R1730:R1731 R1733:R1737 R1739:R1740 R1742:R1743 R1764:R1770 R1774:R1780 R1784:R1790 R1797:R1803 R1807:R1813 R1817:R1831 R1866:R1872 R1876:R1882 R1886:R1892 R1899:R1905 R1909:R1915 R1919:R1933 R1968:R1974 R1978:R1984 R1988:R1994 R2001:R2007 R2011:R2017 R2021:R2035 R2070:R2076 R2080:R2086 R2090:R2096 R2103:R2109 R2113:R2119 R2123:R2137 R2167:R2172 R2175:R2180 R2183:R2187 R2190:R2194 R2217:R2221 R2245:R2247 R2280:R2282 R2313 R2316:R2320 R2324:R2328 R2357:R2361 R2392:R2395 R2398 R2401:R2404 R2434 R2436:R2439 R2470 U1620:V1623 U1626:U1631 U1634:U1635 U1637:U1641 U1643:V1644 U1646:U1647 U1664:V1671 U1674:U1679 U1682:V1683 U1685:U1689 U1691:V1692 U1694:U1695 U1712:V1719 U1722:U1727 U1730:U1731 U1733:U1737 U1739:V1740 U1742:U1743 U1761:V1790 U1794:U1831 U1863:U1892 U1896:U1933 U1965:U1994 U1998:U2035 U2067:U2096 U2100:U2137 U2170:U2172 U2178:U2180 U2186:U2187 U2193:U2194 U2214:V2214 U2220:U2221 U2246:U2247 U2280:V2280 U2282 U2313 U2319:U2320 U2327:U2328 U2360:U2361 U2391:V2391 U2394:U2395 U2403:U2404 U2438:U2439 V1625:V1631 V1635:V1636 V1639 V1645:V1647 V1673:V1679 V1684:V1689 V1693:V1695 V1721:V1723 V1725 V1731:V1732 V1735 V1741:V1743 V1794:V1825 V1828:V1829 V1863:V1865 V1871:V1875 V1881:V1885 V1891:V1892 V1896:V1898 V1904:V1908 V1914:V1918 V1924:V1925 V1965:V1967 V1973:V1977 V1983:V1987 V1993:V1994 V1998:V2000 V2006:V2010 V2016:V2020 V2026:V2027 V2067:V2069 V2075:V2079 V2085:V2089 V2095:V2096 V2100:V2102 V2108:V2112 V2118:V2122 V2128:V2129 V2168:V2169 V2171:V2172 V2177 V2179:V2180 V2185 V2187 V2192 V2194 V2219 V2221 V2245 V2247 V2317:V2318 V2320 V2326 V2328 V2359 V2361 V2392:V2393 V2395 V2398 V2400 V2402 V2404 V2434 V2437 V2439 V2470 X1620:X1621 X1626:X1627 X1630:X1631 X1637 X1640:X1641 X1664:X1671 X1674:X1675 X1678:X1679 X1685 X1688:X1689 X1693 X1712:X1717 X1722:X1723 X1726:X1727 X1733 X1736:X1737 X1741 X1762:X1766 X1768 X1774:X1776 X1778 X1782:X1786 X1788 X1795:X1799 X1801 X1807:X1809 X1811 X1815:X1819 X1821 X1824:X1825 X1828:X1829 X1864:X1868 X1870 X1876:X1878 X1880 X1884:X1888 X1890 X1897:X1898 X1900:X1901 X1903 X1908 X1910:X1911 X1913 X1917:X1918 X1920:X1921 X1923 X1966:X1970 X1972 X1977:X1980 X1982 X1986:X1990 X1992 X1999:X2000 X2002:X2003 X2005 X2010 X2012:X2013 X2015 X2019:X2020 X2022:X2023 X2025 X2068:X2072 X2074 X2080:X2082 X2084 X2088:X2092 X2094 X2101:X2102 X2104:X2105 X2107 X2112 X2114:X2115 X2117 X2121:X2122 X2124:X2125 X2127 X2391 X2434 X2470 Z1620:Z1623 Z1664:Z1671 Z1714:Z1719 Z1723 Z1733 Z1736:Z1737 Z1741 Z1763 Z1768 Z1770 Z1773 Z1778 Z1780 Z1783 Z1788 Z1790 Z1796 Z1799 Z1801 Z1803 Z1806 Z1809 Z1811 Z1813 Z1816 Z1819 Z1821 Z1823:Z1825 Z1828:Z1829 Z1865 Z1870 Z1872 Z1875 Z1880 Z1882 Z1885 Z1890 Z1892 Z1898 Z1901 Z1903 Z1905 Z1908 Z1911 Z1913 Z1915 Z1918 Z1921 Z1923 Z1925 Z1932:Z1933 Z1967 Z1972 Z1974 Z1977 Z1982 Z1984 Z1987 Z1992 Z1994 Z2000 Z2003 Z2005 Z2007 Z2010 Z2013 Z2015 Z2017 Z2020 Z2023 Z2025 Z2027 Z2034:Z2035 Z2069 Z2074 Z2076 Z2079 Z2084 Z2086 Z2089 Z2094 Z2096 Z2102 Z2105 Z2107 Z2109 Z2112 Z2115 Z2117 Z2119 Z2122 Z2125 Z2127 Z2129 Z2136:Z2137 Z2398 Z2434 Z2470 AB1622:AB1623 AB1664:AB1671 AB1716:AB1719 AB1763:AD1763 AB1766:AD1766 AB1768:AD1768 AB1770:AD1770 AB1773:AD1773 AB1776:AD1776 AB1778:AD1778 AB1780:AD1780 AB1783:AD1783 AB1786:AD1786 AB1788:AD1788 AB1790:AD1790 AB1796:AD1796 AB1799:AD1799 AB1801:AD1801 AB1803:AD1803 AB1806:AD1806 AB1809:AD1809 AB1811:AD1811 AB1813:AD1813 AB1816:AD1816 AB1819:AD1819 AB1821:AD1821 AB1823:AB1831 AB1865:AD1865 AB1868:AD1868 AB1870:AD1870 AB1872:AD1872 AB1875:AD1875 AB1878:AD1878 AB1880:AD1880 AB1882:AD1882 AB1885:AD1885 AB1888:AD1888 AB1890:AD1890 AB1892:AD1892 AB1898:AD1898 AB1901:AD1901 AB1903:AD1903 AB1905:AD1905 AB1908:AD1908 AB1911:AD1911 AB1913:AD1913 AB1915:AD1915 AB1918:AD1918 AB1921:AD1921 AB1923:AD1923 AB1925:AD1927 AB1930:AB1931 AB1967:AD1967 AB1970:AD1970 AB1972:AD1972 AB1974:AD1974 AB1977:AD1977 AB1980:AD1980 AB1982:AD1982 AB1984:AD1984 AB1987:AD1987 AB1990:AD1990 AB1992:AD1992 AB1994:AD1994 AB2000:AD2000 AB2003:AD2003 AB2005:AD2005 AB2007:AD2007 AB2010:AD2010 AB2013:AD2013 AB2015:AD2015 AB2017:AD2017 AB2020:AD2020 AB2023:AD2023 AB2025:AD2025 AB2027:AD2029 AB2032:AB2033 AB2069:AD2069 AB2072:AD2072 AB2074:AD2074 AB2076:AD2076 AB2079:AD2079 AB2082:AD2082 AB2084:AD2084 AB2086:AD2086 AB2089:AD2089 AB2092:AD2092 AB2094:AD2094 AB2096:AD2096 AB2102:AD2102 AB2105:AD2105 AB2107:AD2107 AB2109:AD2109 AB2112:AD2112 AB2115:AD2115 AB2117:AD2117 AB2119:AD2119 AB2122:AD2122 AB2125:AD2125 AB2127:AD2127 AB2129:AD2131 AB2134:AB2135 AB2398:AD2398 AB2434:AD2434 AB2470:AD2470 AC1620:AD1623 AC1666:AC1667 AC1670:AC1671 AC1712:AD1719 AC1823:AD1825 AC1828:AC1829 AC1928:AD1933 AC2030:AD2035 AC2132:AD2137 AD1664:AD1671 AD1826:AD1831">
    <cfRule type="cellIs" priority="31" operator="equal" aboveAverage="0" equalAverage="0" bottom="0" percent="0" rank="0" text="" dxfId="29">
      <formula>"FH"</formula>
    </cfRule>
    <cfRule type="cellIs" priority="32" operator="equal" aboveAverage="0" equalAverage="0" bottom="0" percent="0" rank="0" text="" dxfId="30">
      <formula>"EH"</formula>
    </cfRule>
    <cfRule type="cellIs" priority="33" operator="greaterThanOrEqual" aboveAverage="0" equalAverage="0" bottom="0" percent="0" rank="0" text="" dxfId="31">
      <formula>"R"</formula>
    </cfRule>
  </conditionalFormatting>
  <conditionalFormatting sqref="V1662:AA1662">
    <cfRule type="cellIs" priority="34" operator="equal" aboveAverage="0" equalAverage="0" bottom="0" percent="0" rank="0" text="" dxfId="32">
      <formula>"F"</formula>
    </cfRule>
    <cfRule type="cellIs" priority="35" operator="equal" aboveAverage="0" equalAverage="0" bottom="0" percent="0" rank="0" text="" dxfId="33">
      <formula>"EH"</formula>
    </cfRule>
    <cfRule type="cellIs" priority="36" operator="greaterThanOrEqual" aboveAverage="0" equalAverage="0" bottom="0" percent="0" rank="0" text="" dxfId="34">
      <formula>"R"</formula>
    </cfRule>
  </conditionalFormatting>
  <conditionalFormatting sqref="AD1672:AD1689 R1696:AD1709 R1662:V1663 R1672:U1673 R1680:V1681 R1684:U1684 V1672 W1662:W1672 W1688:W1689 W1674:W1676 W1678:W1682 W1685:W1686 X1662:X1663 X1672:X1673 X1676:X1677 X1680:X1684 X1686:X1687 Y1662:Y1684 Y1686:Y1688 Z1662:AB1663 Z1672:Z1689 AA1670:AA1689 AA1666:AA1667 AB1672:AB1689 AC1662:AC1665 AC1672:AC1689 AC1668:AC1669 AD1662:AD1663">
    <cfRule type="cellIs" priority="37" operator="equal" aboveAverage="0" equalAverage="0" bottom="0" percent="0" rank="0" text="" dxfId="35">
      <formula>"FH"</formula>
    </cfRule>
    <cfRule type="cellIs" priority="38" operator="equal" aboveAverage="0" equalAverage="0" bottom="0" percent="0" rank="0" text="" dxfId="36">
      <formula>"EH"</formula>
    </cfRule>
    <cfRule type="cellIs" priority="39" operator="greaterThanOrEqual" aboveAverage="0" equalAverage="0" bottom="0" percent="0" rank="0" text="" dxfId="37">
      <formula>"R"</formula>
    </cfRule>
  </conditionalFormatting>
  <conditionalFormatting sqref="V1690">
    <cfRule type="cellIs" priority="40" operator="equal" aboveAverage="0" equalAverage="0" bottom="0" percent="0" rank="0" text="" dxfId="38">
      <formula>"F"</formula>
    </cfRule>
    <cfRule type="cellIs" priority="41" operator="equal" aboveAverage="0" equalAverage="0" bottom="0" percent="0" rank="0" text="" dxfId="39">
      <formula>"EH"</formula>
    </cfRule>
    <cfRule type="cellIs" priority="42" operator="greaterThanOrEqual" aboveAverage="0" equalAverage="0" bottom="0" percent="0" rank="0" text="" dxfId="40">
      <formula>"R"</formula>
    </cfRule>
  </conditionalFormatting>
  <conditionalFormatting sqref="Y1690:AD1695 R1690:V1690 R1693:U1693 W1690:W1691 W1694 X1690:X1692 X1694:X1695">
    <cfRule type="cellIs" priority="43" operator="equal" aboveAverage="0" equalAverage="0" bottom="0" percent="0" rank="0" text="" dxfId="41">
      <formula>"FH"</formula>
    </cfRule>
    <cfRule type="cellIs" priority="44" operator="equal" aboveAverage="0" equalAverage="0" bottom="0" percent="0" rank="0" text="" dxfId="42">
      <formula>"EH"</formula>
    </cfRule>
    <cfRule type="cellIs" priority="45" operator="greaterThanOrEqual" aboveAverage="0" equalAverage="0" bottom="0" percent="0" rank="0" text="" dxfId="43">
      <formula>"R"</formula>
    </cfRule>
  </conditionalFormatting>
  <conditionalFormatting sqref="AB1720:AD1758 R1720:U1721 R1744:R1758 R1728:U1729 R1732:U1732 R1738:U1738 R1741:U1741 S1744:S1758 T1744:T1758 U1744:U1758 V1720 V1744:V1758 V1724 V1726:V1730 V1733:V1734 V1736:V1738 W1720:W1724 W1744:W1758 W1728:W1730 W1732 W1734 W1738:W1739 W1742 W1712:W1717 X1720:Y1721 X1742:X1758 X1724:Y1725 X1728:Y1732 X1734:AA1735 X1738:Z1740 W1718:X1719 Y1742:Y1758 Y1714:Y1717 Z1720:Z1722 Z1742:Z1758 Z1724:Z1732 Z1712:Z1713 AA1738:AA1758 AA1716:AA1732 AB1712:AB1715">
    <cfRule type="cellIs" priority="46" operator="equal" aboveAverage="0" equalAverage="0" bottom="0" percent="0" rank="0" text="" dxfId="44">
      <formula>"FH"</formula>
    </cfRule>
    <cfRule type="cellIs" priority="47" operator="equal" aboveAverage="0" equalAverage="0" bottom="0" percent="0" rank="0" text="" dxfId="45">
      <formula>"EH"</formula>
    </cfRule>
    <cfRule type="cellIs" priority="48" operator="greaterThanOrEqual" aboveAverage="0" equalAverage="0" bottom="0" percent="0" rank="0" text="" dxfId="46">
      <formula>"R"</formula>
    </cfRule>
  </conditionalFormatting>
  <conditionalFormatting sqref="V1710:AA1710">
    <cfRule type="cellIs" priority="49" operator="equal" aboveAverage="0" equalAverage="0" bottom="0" percent="0" rank="0" text="" dxfId="47">
      <formula>"F"</formula>
    </cfRule>
    <cfRule type="cellIs" priority="50" operator="equal" aboveAverage="0" equalAverage="0" bottom="0" percent="0" rank="0" text="" dxfId="48">
      <formula>"EH"</formula>
    </cfRule>
    <cfRule type="cellIs" priority="51" operator="greaterThanOrEqual" aboveAverage="0" equalAverage="0" bottom="0" percent="0" rank="0" text="" dxfId="49">
      <formula>"R"</formula>
    </cfRule>
  </conditionalFormatting>
  <conditionalFormatting sqref="R1710:AD1710">
    <cfRule type="cellIs" priority="52" operator="equal" aboveAverage="0" equalAverage="0" bottom="0" percent="0" rank="0" text="" dxfId="50">
      <formula>"FH"</formula>
    </cfRule>
    <cfRule type="cellIs" priority="53" operator="equal" aboveAverage="0" equalAverage="0" bottom="0" percent="0" rank="0" text="" dxfId="51">
      <formula>"EH"</formula>
    </cfRule>
    <cfRule type="cellIs" priority="54" operator="greaterThanOrEqual" aboveAverage="0" equalAverage="0" bottom="0" percent="0" rank="0" text="" dxfId="52">
      <formula>"R"</formula>
    </cfRule>
  </conditionalFormatting>
  <conditionalFormatting sqref="V1711:AA1711">
    <cfRule type="cellIs" priority="55" operator="equal" aboveAverage="0" equalAverage="0" bottom="0" percent="0" rank="0" text="" dxfId="53">
      <formula>"F"</formula>
    </cfRule>
    <cfRule type="cellIs" priority="56" operator="equal" aboveAverage="0" equalAverage="0" bottom="0" percent="0" rank="0" text="" dxfId="54">
      <formula>"EH"</formula>
    </cfRule>
    <cfRule type="cellIs" priority="57" operator="greaterThanOrEqual" aboveAverage="0" equalAverage="0" bottom="0" percent="0" rank="0" text="" dxfId="55">
      <formula>"R"</formula>
    </cfRule>
  </conditionalFormatting>
  <conditionalFormatting sqref="R1711:AD1711">
    <cfRule type="cellIs" priority="58" operator="equal" aboveAverage="0" equalAverage="0" bottom="0" percent="0" rank="0" text="" dxfId="56">
      <formula>"FH"</formula>
    </cfRule>
    <cfRule type="cellIs" priority="59" operator="equal" aboveAverage="0" equalAverage="0" bottom="0" percent="0" rank="0" text="" dxfId="57">
      <formula>"EH"</formula>
    </cfRule>
    <cfRule type="cellIs" priority="60" operator="greaterThanOrEqual" aboveAverage="0" equalAverage="0" bottom="0" percent="0" rank="0" text="" dxfId="58">
      <formula>"R"</formula>
    </cfRule>
  </conditionalFormatting>
  <conditionalFormatting sqref="R2241:AD2242">
    <cfRule type="cellIs" priority="61" operator="equal" aboveAverage="0" equalAverage="0" bottom="0" percent="0" rank="0" text="" dxfId="59">
      <formula>"FH"</formula>
    </cfRule>
    <cfRule type="cellIs" priority="62" operator="equal" aboveAverage="0" equalAverage="0" bottom="0" percent="0" rank="0" text="" dxfId="60">
      <formula>"EH"</formula>
    </cfRule>
    <cfRule type="cellIs" priority="63" operator="greaterThanOrEqual" aboveAverage="0" equalAverage="0" bottom="0" percent="0" rank="0" text="" dxfId="61">
      <formula>"R"</formula>
    </cfRule>
  </conditionalFormatting>
  <conditionalFormatting sqref="E2241:I2241 O2241:Q2241">
    <cfRule type="expression" priority="64" aboveAverage="0" equalAverage="0" bottom="0" percent="0" rank="0" text="" dxfId="62">
      <formula>IF(R2241="P",0,1)</formula>
    </cfRule>
  </conditionalFormatting>
  <conditionalFormatting sqref="R2241:AD2241">
    <cfRule type="cellIs" priority="65" operator="equal" aboveAverage="0" equalAverage="0" bottom="0" percent="0" rank="0" text="" dxfId="63">
      <formula>"FH"</formula>
    </cfRule>
    <cfRule type="cellIs" priority="66" operator="equal" aboveAverage="0" equalAverage="0" bottom="0" percent="0" rank="0" text="" dxfId="64">
      <formula>"EH"</formula>
    </cfRule>
    <cfRule type="cellIs" priority="67" operator="greaterThanOrEqual" aboveAverage="0" equalAverage="0" bottom="0" percent="0" rank="0" text="" dxfId="65">
      <formula>"R"</formula>
    </cfRule>
  </conditionalFormatting>
  <conditionalFormatting sqref="W2179:AD2179">
    <cfRule type="cellIs" priority="68" operator="equal" aboveAverage="0" equalAverage="0" bottom="0" percent="0" rank="0" text="" dxfId="66">
      <formula>"FH"</formula>
    </cfRule>
    <cfRule type="cellIs" priority="69" operator="equal" aboveAverage="0" equalAverage="0" bottom="0" percent="0" rank="0" text="" dxfId="67">
      <formula>"EH"</formula>
    </cfRule>
    <cfRule type="cellIs" priority="70" operator="greaterThanOrEqual" aboveAverage="0" equalAverage="0" bottom="0" percent="0" rank="0" text="" dxfId="68">
      <formula>"R"</formula>
    </cfRule>
  </conditionalFormatting>
  <conditionalFormatting sqref="V2181:V2182">
    <cfRule type="cellIs" priority="71" operator="equal" aboveAverage="0" equalAverage="0" bottom="0" percent="0" rank="0" text="" dxfId="69">
      <formula>"F"</formula>
    </cfRule>
    <cfRule type="cellIs" priority="72" operator="equal" aboveAverage="0" equalAverage="0" bottom="0" percent="0" rank="0" text="" dxfId="70">
      <formula>"EH"</formula>
    </cfRule>
    <cfRule type="cellIs" priority="73" operator="greaterThanOrEqual" aboveAverage="0" equalAverage="0" bottom="0" percent="0" rank="0" text="" dxfId="71">
      <formula>"R"</formula>
    </cfRule>
  </conditionalFormatting>
  <conditionalFormatting sqref="W2181:AD2187 R2181:T2182 U2181:U2185 V2181:V2184 V2186">
    <cfRule type="cellIs" priority="74" operator="equal" aboveAverage="0" equalAverage="0" bottom="0" percent="0" rank="0" text="" dxfId="72">
      <formula>"FH"</formula>
    </cfRule>
    <cfRule type="cellIs" priority="75" operator="equal" aboveAverage="0" equalAverage="0" bottom="0" percent="0" rank="0" text="" dxfId="73">
      <formula>"EH"</formula>
    </cfRule>
    <cfRule type="cellIs" priority="76" operator="greaterThanOrEqual" aboveAverage="0" equalAverage="0" bottom="0" percent="0" rank="0" text="" dxfId="74">
      <formula>"R"</formula>
    </cfRule>
  </conditionalFormatting>
  <conditionalFormatting sqref="V2186:AD2186">
    <cfRule type="cellIs" priority="77" operator="equal" aboveAverage="0" equalAverage="0" bottom="0" percent="0" rank="0" text="" dxfId="75">
      <formula>"FH"</formula>
    </cfRule>
    <cfRule type="cellIs" priority="78" operator="equal" aboveAverage="0" equalAverage="0" bottom="0" percent="0" rank="0" text="" dxfId="76">
      <formula>"EH"</formula>
    </cfRule>
    <cfRule type="cellIs" priority="79" operator="greaterThanOrEqual" aboveAverage="0" equalAverage="0" bottom="0" percent="0" rank="0" text="" dxfId="77">
      <formula>"R"</formula>
    </cfRule>
  </conditionalFormatting>
  <conditionalFormatting sqref="R2204:AD2204 R2206:AD2206">
    <cfRule type="cellIs" priority="80" operator="equal" aboveAverage="0" equalAverage="0" bottom="0" percent="0" rank="0" text="" dxfId="78">
      <formula>"FH"</formula>
    </cfRule>
    <cfRule type="cellIs" priority="81" operator="equal" aboveAverage="0" equalAverage="0" bottom="0" percent="0" rank="0" text="" dxfId="79">
      <formula>"EH"</formula>
    </cfRule>
    <cfRule type="cellIs" priority="82" operator="greaterThanOrEqual" aboveAverage="0" equalAverage="0" bottom="0" percent="0" rank="0" text="" dxfId="80">
      <formula>"R"</formula>
    </cfRule>
  </conditionalFormatting>
  <conditionalFormatting sqref="V2193:AD2193">
    <cfRule type="cellIs" priority="83" operator="equal" aboveAverage="0" equalAverage="0" bottom="0" percent="0" rank="0" text="" dxfId="81">
      <formula>"FH"</formula>
    </cfRule>
    <cfRule type="cellIs" priority="84" operator="equal" aboveAverage="0" equalAverage="0" bottom="0" percent="0" rank="0" text="" dxfId="82">
      <formula>"EH"</formula>
    </cfRule>
    <cfRule type="cellIs" priority="85" operator="greaterThanOrEqual" aboveAverage="0" equalAverage="0" bottom="0" percent="0" rank="0" text="" dxfId="83">
      <formula>"R"</formula>
    </cfRule>
  </conditionalFormatting>
  <conditionalFormatting sqref="R2195:AD2199 W2194:AD2194">
    <cfRule type="cellIs" priority="86" operator="equal" aboveAverage="0" equalAverage="0" bottom="0" percent="0" rank="0" text="" dxfId="84">
      <formula>"FH"</formula>
    </cfRule>
    <cfRule type="cellIs" priority="87" operator="equal" aboveAverage="0" equalAverage="0" bottom="0" percent="0" rank="0" text="" dxfId="85">
      <formula>"EH"</formula>
    </cfRule>
    <cfRule type="cellIs" priority="88" operator="greaterThanOrEqual" aboveAverage="0" equalAverage="0" bottom="0" percent="0" rank="0" text="" dxfId="86">
      <formula>"R"</formula>
    </cfRule>
  </conditionalFormatting>
  <conditionalFormatting sqref="R2200:AD2200">
    <cfRule type="cellIs" priority="89" operator="equal" aboveAverage="0" equalAverage="0" bottom="0" percent="0" rank="0" text="" dxfId="87">
      <formula>"FH"</formula>
    </cfRule>
    <cfRule type="cellIs" priority="90" operator="equal" aboveAverage="0" equalAverage="0" bottom="0" percent="0" rank="0" text="" dxfId="88">
      <formula>"EH"</formula>
    </cfRule>
    <cfRule type="cellIs" priority="91" operator="greaterThanOrEqual" aboveAverage="0" equalAverage="0" bottom="0" percent="0" rank="0" text="" dxfId="89">
      <formula>"R"</formula>
    </cfRule>
  </conditionalFormatting>
  <conditionalFormatting sqref="R2201:AD2205">
    <cfRule type="cellIs" priority="92" operator="equal" aboveAverage="0" equalAverage="0" bottom="0" percent="0" rank="0" text="" dxfId="90">
      <formula>"FH"</formula>
    </cfRule>
    <cfRule type="cellIs" priority="93" operator="equal" aboveAverage="0" equalAverage="0" bottom="0" percent="0" rank="0" text="" dxfId="91">
      <formula>"EH"</formula>
    </cfRule>
    <cfRule type="cellIs" priority="94" operator="greaterThanOrEqual" aboveAverage="0" equalAverage="0" bottom="0" percent="0" rank="0" text="" dxfId="92">
      <formula>"R"</formula>
    </cfRule>
  </conditionalFormatting>
  <conditionalFormatting sqref="R2195:AD2195">
    <cfRule type="cellIs" priority="95" operator="equal" aboveAverage="0" equalAverage="0" bottom="0" percent="0" rank="0" text="" dxfId="93">
      <formula>"FH"</formula>
    </cfRule>
    <cfRule type="cellIs" priority="96" operator="equal" aboveAverage="0" equalAverage="0" bottom="0" percent="0" rank="0" text="" dxfId="94">
      <formula>"EH"</formula>
    </cfRule>
    <cfRule type="cellIs" priority="97" operator="greaterThanOrEqual" aboveAverage="0" equalAverage="0" bottom="0" percent="0" rank="0" text="" dxfId="95">
      <formula>"R"</formula>
    </cfRule>
  </conditionalFormatting>
  <conditionalFormatting sqref="R2208:AD2208">
    <cfRule type="cellIs" priority="98" operator="equal" aboveAverage="0" equalAverage="0" bottom="0" percent="0" rank="0" text="" dxfId="96">
      <formula>"FH"</formula>
    </cfRule>
    <cfRule type="cellIs" priority="99" operator="equal" aboveAverage="0" equalAverage="0" bottom="0" percent="0" rank="0" text="" dxfId="97">
      <formula>"EH"</formula>
    </cfRule>
    <cfRule type="cellIs" priority="100" operator="greaterThanOrEqual" aboveAverage="0" equalAverage="0" bottom="0" percent="0" rank="0" text="" dxfId="98">
      <formula>"R"</formula>
    </cfRule>
  </conditionalFormatting>
  <conditionalFormatting sqref="R2205:AD2205">
    <cfRule type="cellIs" priority="101" operator="equal" aboveAverage="0" equalAverage="0" bottom="0" percent="0" rank="0" text="" dxfId="99">
      <formula>"FH"</formula>
    </cfRule>
    <cfRule type="cellIs" priority="102" operator="equal" aboveAverage="0" equalAverage="0" bottom="0" percent="0" rank="0" text="" dxfId="100">
      <formula>"EH"</formula>
    </cfRule>
    <cfRule type="cellIs" priority="103" operator="greaterThanOrEqual" aboveAverage="0" equalAverage="0" bottom="0" percent="0" rank="0" text="" dxfId="101">
      <formula>"R"</formula>
    </cfRule>
  </conditionalFormatting>
  <conditionalFormatting sqref="R2209:AD2212">
    <cfRule type="cellIs" priority="104" operator="equal" aboveAverage="0" equalAverage="0" bottom="0" percent="0" rank="0" text="" dxfId="102">
      <formula>"FH"</formula>
    </cfRule>
    <cfRule type="cellIs" priority="105" operator="equal" aboveAverage="0" equalAverage="0" bottom="0" percent="0" rank="0" text="" dxfId="103">
      <formula>"EH"</formula>
    </cfRule>
    <cfRule type="cellIs" priority="106" operator="greaterThanOrEqual" aboveAverage="0" equalAverage="0" bottom="0" percent="0" rank="0" text="" dxfId="104">
      <formula>"R"</formula>
    </cfRule>
  </conditionalFormatting>
  <conditionalFormatting sqref="R2207:AD2207">
    <cfRule type="cellIs" priority="107" operator="equal" aboveAverage="0" equalAverage="0" bottom="0" percent="0" rank="0" text="" dxfId="105">
      <formula>"FH"</formula>
    </cfRule>
    <cfRule type="cellIs" priority="108" operator="equal" aboveAverage="0" equalAverage="0" bottom="0" percent="0" rank="0" text="" dxfId="106">
      <formula>"EH"</formula>
    </cfRule>
    <cfRule type="cellIs" priority="109" operator="greaterThanOrEqual" aboveAverage="0" equalAverage="0" bottom="0" percent="0" rank="0" text="" dxfId="107">
      <formula>"R"</formula>
    </cfRule>
  </conditionalFormatting>
  <conditionalFormatting sqref="W2199:AA2199">
    <cfRule type="cellIs" priority="110" operator="equal" aboveAverage="0" equalAverage="0" bottom="0" percent="0" rank="0" text="" dxfId="108">
      <formula>"FH"</formula>
    </cfRule>
    <cfRule type="cellIs" priority="111" operator="equal" aboveAverage="0" equalAverage="0" bottom="0" percent="0" rank="0" text="" dxfId="109">
      <formula>"EH"</formula>
    </cfRule>
    <cfRule type="cellIs" priority="112" operator="greaterThanOrEqual" aboveAverage="0" equalAverage="0" bottom="0" percent="0" rank="0" text="" dxfId="110">
      <formula>"R"</formula>
    </cfRule>
  </conditionalFormatting>
  <conditionalFormatting sqref="R2198:AD2198">
    <cfRule type="cellIs" priority="113" operator="equal" aboveAverage="0" equalAverage="0" bottom="0" percent="0" rank="0" text="" dxfId="111">
      <formula>"FH"</formula>
    </cfRule>
    <cfRule type="cellIs" priority="114" operator="equal" aboveAverage="0" equalAverage="0" bottom="0" percent="0" rank="0" text="" dxfId="112">
      <formula>"EH"</formula>
    </cfRule>
    <cfRule type="cellIs" priority="115" operator="greaterThanOrEqual" aboveAverage="0" equalAverage="0" bottom="0" percent="0" rank="0" text="" dxfId="113">
      <formula>"R"</formula>
    </cfRule>
  </conditionalFormatting>
  <conditionalFormatting sqref="R2199:V2199 AB2199:AD2199">
    <cfRule type="cellIs" priority="116" operator="equal" aboveAverage="0" equalAverage="0" bottom="0" percent="0" rank="0" text="" dxfId="114">
      <formula>"FH"</formula>
    </cfRule>
    <cfRule type="cellIs" priority="117" operator="equal" aboveAverage="0" equalAverage="0" bottom="0" percent="0" rank="0" text="" dxfId="115">
      <formula>"EH"</formula>
    </cfRule>
    <cfRule type="cellIs" priority="118" operator="greaterThanOrEqual" aboveAverage="0" equalAverage="0" bottom="0" percent="0" rank="0" text="" dxfId="116">
      <formula>"R"</formula>
    </cfRule>
  </conditionalFormatting>
  <conditionalFormatting sqref="E2211:I2211 O2211:Q2211">
    <cfRule type="expression" priority="119" aboveAverage="0" equalAverage="0" bottom="0" percent="0" rank="0" text="" dxfId="117">
      <formula>IF(R2211="P",0,1)</formula>
    </cfRule>
  </conditionalFormatting>
  <conditionalFormatting sqref="R2211:AD2211">
    <cfRule type="cellIs" priority="120" operator="equal" aboveAverage="0" equalAverage="0" bottom="0" percent="0" rank="0" text="" dxfId="118">
      <formula>"FH"</formula>
    </cfRule>
    <cfRule type="cellIs" priority="121" operator="equal" aboveAverage="0" equalAverage="0" bottom="0" percent="0" rank="0" text="" dxfId="119">
      <formula>"EH"</formula>
    </cfRule>
    <cfRule type="cellIs" priority="122" operator="greaterThanOrEqual" aboveAverage="0" equalAverage="0" bottom="0" percent="0" rank="0" text="" dxfId="120">
      <formula>"R"</formula>
    </cfRule>
  </conditionalFormatting>
  <conditionalFormatting sqref="R2234:AD2237">
    <cfRule type="cellIs" priority="123" operator="equal" aboveAverage="0" equalAverage="0" bottom="0" percent="0" rank="0" text="" dxfId="121">
      <formula>"FH"</formula>
    </cfRule>
    <cfRule type="cellIs" priority="124" operator="equal" aboveAverage="0" equalAverage="0" bottom="0" percent="0" rank="0" text="" dxfId="122">
      <formula>"EH"</formula>
    </cfRule>
    <cfRule type="cellIs" priority="125" operator="greaterThanOrEqual" aboveAverage="0" equalAverage="0" bottom="0" percent="0" rank="0" text="" dxfId="123">
      <formula>"R"</formula>
    </cfRule>
  </conditionalFormatting>
  <conditionalFormatting sqref="R2222:AD2226 W2221:AD2221">
    <cfRule type="cellIs" priority="126" operator="equal" aboveAverage="0" equalAverage="0" bottom="0" percent="0" rank="0" text="" dxfId="124">
      <formula>"FH"</formula>
    </cfRule>
    <cfRule type="cellIs" priority="127" operator="equal" aboveAverage="0" equalAverage="0" bottom="0" percent="0" rank="0" text="" dxfId="125">
      <formula>"EH"</formula>
    </cfRule>
    <cfRule type="cellIs" priority="128" operator="greaterThanOrEqual" aboveAverage="0" equalAverage="0" bottom="0" percent="0" rank="0" text="" dxfId="126">
      <formula>"R"</formula>
    </cfRule>
  </conditionalFormatting>
  <conditionalFormatting sqref="R2236:AD2239">
    <cfRule type="cellIs" priority="129" operator="equal" aboveAverage="0" equalAverage="0" bottom="0" percent="0" rank="0" text="" dxfId="127">
      <formula>"FH"</formula>
    </cfRule>
    <cfRule type="cellIs" priority="130" operator="equal" aboveAverage="0" equalAverage="0" bottom="0" percent="0" rank="0" text="" dxfId="128">
      <formula>"EH"</formula>
    </cfRule>
    <cfRule type="cellIs" priority="131" operator="greaterThanOrEqual" aboveAverage="0" equalAverage="0" bottom="0" percent="0" rank="0" text="" dxfId="129">
      <formula>"R"</formula>
    </cfRule>
  </conditionalFormatting>
  <conditionalFormatting sqref="V2220:AD2220">
    <cfRule type="cellIs" priority="132" operator="equal" aboveAverage="0" equalAverage="0" bottom="0" percent="0" rank="0" text="" dxfId="130">
      <formula>"FH"</formula>
    </cfRule>
    <cfRule type="cellIs" priority="133" operator="equal" aboveAverage="0" equalAverage="0" bottom="0" percent="0" rank="0" text="" dxfId="131">
      <formula>"EH"</formula>
    </cfRule>
    <cfRule type="cellIs" priority="134" operator="greaterThanOrEqual" aboveAverage="0" equalAverage="0" bottom="0" percent="0" rank="0" text="" dxfId="132">
      <formula>"R"</formula>
    </cfRule>
  </conditionalFormatting>
  <conditionalFormatting sqref="V2215:V2216">
    <cfRule type="cellIs" priority="135" operator="equal" aboveAverage="0" equalAverage="0" bottom="0" percent="0" rank="0" text="" dxfId="133">
      <formula>"F"</formula>
    </cfRule>
    <cfRule type="cellIs" priority="136" operator="equal" aboveAverage="0" equalAverage="0" bottom="0" percent="0" rank="0" text="" dxfId="134">
      <formula>"EH"</formula>
    </cfRule>
    <cfRule type="cellIs" priority="137" operator="greaterThanOrEqual" aboveAverage="0" equalAverage="0" bottom="0" percent="0" rank="0" text="" dxfId="135">
      <formula>"R"</formula>
    </cfRule>
  </conditionalFormatting>
  <conditionalFormatting sqref="W2215:AD2221 R2215:T2216 U2215:U2219 V2215:V2218 V2220">
    <cfRule type="cellIs" priority="138" operator="equal" aboveAverage="0" equalAverage="0" bottom="0" percent="0" rank="0" text="" dxfId="136">
      <formula>"FH"</formula>
    </cfRule>
    <cfRule type="cellIs" priority="139" operator="equal" aboveAverage="0" equalAverage="0" bottom="0" percent="0" rank="0" text="" dxfId="137">
      <formula>"EH"</formula>
    </cfRule>
    <cfRule type="cellIs" priority="140" operator="greaterThanOrEqual" aboveAverage="0" equalAverage="0" bottom="0" percent="0" rank="0" text="" dxfId="138">
      <formula>"R"</formula>
    </cfRule>
  </conditionalFormatting>
  <conditionalFormatting sqref="R2232:AD2232">
    <cfRule type="cellIs" priority="141" operator="equal" aboveAverage="0" equalAverage="0" bottom="0" percent="0" rank="0" text="" dxfId="139">
      <formula>"FH"</formula>
    </cfRule>
    <cfRule type="cellIs" priority="142" operator="equal" aboveAverage="0" equalAverage="0" bottom="0" percent="0" rank="0" text="" dxfId="140">
      <formula>"EH"</formula>
    </cfRule>
    <cfRule type="cellIs" priority="143" operator="greaterThanOrEqual" aboveAverage="0" equalAverage="0" bottom="0" percent="0" rank="0" text="" dxfId="141">
      <formula>"R"</formula>
    </cfRule>
  </conditionalFormatting>
  <conditionalFormatting sqref="R2225:AD2225">
    <cfRule type="cellIs" priority="144" operator="equal" aboveAverage="0" equalAverage="0" bottom="0" percent="0" rank="0" text="" dxfId="142">
      <formula>"FH"</formula>
    </cfRule>
    <cfRule type="cellIs" priority="145" operator="equal" aboveAverage="0" equalAverage="0" bottom="0" percent="0" rank="0" text="" dxfId="143">
      <formula>"EH"</formula>
    </cfRule>
    <cfRule type="cellIs" priority="146" operator="greaterThanOrEqual" aboveAverage="0" equalAverage="0" bottom="0" percent="0" rank="0" text="" dxfId="144">
      <formula>"R"</formula>
    </cfRule>
  </conditionalFormatting>
  <conditionalFormatting sqref="R2228:AD2232">
    <cfRule type="cellIs" priority="147" operator="equal" aboveAverage="0" equalAverage="0" bottom="0" percent="0" rank="0" text="" dxfId="145">
      <formula>"FH"</formula>
    </cfRule>
    <cfRule type="cellIs" priority="148" operator="equal" aboveAverage="0" equalAverage="0" bottom="0" percent="0" rank="0" text="" dxfId="146">
      <formula>"EH"</formula>
    </cfRule>
    <cfRule type="cellIs" priority="149" operator="greaterThanOrEqual" aboveAverage="0" equalAverage="0" bottom="0" percent="0" rank="0" text="" dxfId="147">
      <formula>"R"</formula>
    </cfRule>
  </conditionalFormatting>
  <conditionalFormatting sqref="R2231:AD2231 R2233:AD2233">
    <cfRule type="cellIs" priority="150" operator="equal" aboveAverage="0" equalAverage="0" bottom="0" percent="0" rank="0" text="" dxfId="148">
      <formula>"FH"</formula>
    </cfRule>
    <cfRule type="cellIs" priority="151" operator="equal" aboveAverage="0" equalAverage="0" bottom="0" percent="0" rank="0" text="" dxfId="149">
      <formula>"EH"</formula>
    </cfRule>
    <cfRule type="cellIs" priority="152" operator="greaterThanOrEqual" aboveAverage="0" equalAverage="0" bottom="0" percent="0" rank="0" text="" dxfId="150">
      <formula>"R"</formula>
    </cfRule>
  </conditionalFormatting>
  <conditionalFormatting sqref="R2227:AD2227">
    <cfRule type="cellIs" priority="153" operator="equal" aboveAverage="0" equalAverage="0" bottom="0" percent="0" rank="0" text="" dxfId="151">
      <formula>"FH"</formula>
    </cfRule>
    <cfRule type="cellIs" priority="154" operator="equal" aboveAverage="0" equalAverage="0" bottom="0" percent="0" rank="0" text="" dxfId="152">
      <formula>"EH"</formula>
    </cfRule>
    <cfRule type="cellIs" priority="155" operator="greaterThanOrEqual" aboveAverage="0" equalAverage="0" bottom="0" percent="0" rank="0" text="" dxfId="153">
      <formula>"R"</formula>
    </cfRule>
  </conditionalFormatting>
  <conditionalFormatting sqref="R2222:AD2222">
    <cfRule type="cellIs" priority="156" operator="equal" aboveAverage="0" equalAverage="0" bottom="0" percent="0" rank="0" text="" dxfId="154">
      <formula>"FH"</formula>
    </cfRule>
    <cfRule type="cellIs" priority="157" operator="equal" aboveAverage="0" equalAverage="0" bottom="0" percent="0" rank="0" text="" dxfId="155">
      <formula>"EH"</formula>
    </cfRule>
    <cfRule type="cellIs" priority="158" operator="greaterThanOrEqual" aboveAverage="0" equalAverage="0" bottom="0" percent="0" rank="0" text="" dxfId="156">
      <formula>"R"</formula>
    </cfRule>
  </conditionalFormatting>
  <conditionalFormatting sqref="W2226:AA2226">
    <cfRule type="cellIs" priority="159" operator="equal" aboveAverage="0" equalAverage="0" bottom="0" percent="0" rank="0" text="" dxfId="157">
      <formula>"FH"</formula>
    </cfRule>
    <cfRule type="cellIs" priority="160" operator="equal" aboveAverage="0" equalAverage="0" bottom="0" percent="0" rank="0" text="" dxfId="158">
      <formula>"EH"</formula>
    </cfRule>
    <cfRule type="cellIs" priority="161" operator="greaterThanOrEqual" aboveAverage="0" equalAverage="0" bottom="0" percent="0" rank="0" text="" dxfId="159">
      <formula>"R"</formula>
    </cfRule>
  </conditionalFormatting>
  <conditionalFormatting sqref="R2226:V2226 AB2226:AD2226">
    <cfRule type="cellIs" priority="162" operator="equal" aboveAverage="0" equalAverage="0" bottom="0" percent="0" rank="0" text="" dxfId="160">
      <formula>"FH"</formula>
    </cfRule>
    <cfRule type="cellIs" priority="163" operator="equal" aboveAverage="0" equalAverage="0" bottom="0" percent="0" rank="0" text="" dxfId="161">
      <formula>"EH"</formula>
    </cfRule>
    <cfRule type="cellIs" priority="164" operator="greaterThanOrEqual" aboveAverage="0" equalAverage="0" bottom="0" percent="0" rank="0" text="" dxfId="162">
      <formula>"R"</formula>
    </cfRule>
  </conditionalFormatting>
  <conditionalFormatting sqref="E2238:I2238 O2238:Q2238">
    <cfRule type="expression" priority="165" aboveAverage="0" equalAverage="0" bottom="0" percent="0" rank="0" text="" dxfId="163">
      <formula>IF(R2238="P",0,1)</formula>
    </cfRule>
  </conditionalFormatting>
  <conditionalFormatting sqref="R2238:AD2238">
    <cfRule type="cellIs" priority="166" operator="equal" aboveAverage="0" equalAverage="0" bottom="0" percent="0" rank="0" text="" dxfId="164">
      <formula>"FH"</formula>
    </cfRule>
    <cfRule type="cellIs" priority="167" operator="equal" aboveAverage="0" equalAverage="0" bottom="0" percent="0" rank="0" text="" dxfId="165">
      <formula>"EH"</formula>
    </cfRule>
    <cfRule type="cellIs" priority="168" operator="greaterThanOrEqual" aboveAverage="0" equalAverage="0" bottom="0" percent="0" rank="0" text="" dxfId="166">
      <formula>"R"</formula>
    </cfRule>
  </conditionalFormatting>
  <conditionalFormatting sqref="E2213:I2213">
    <cfRule type="expression" priority="169" aboveAverage="0" equalAverage="0" bottom="0" percent="0" rank="0" text="" dxfId="167">
      <formula>IF(R2213="P",0,1)</formula>
    </cfRule>
  </conditionalFormatting>
  <conditionalFormatting sqref="R2213:AD2213">
    <cfRule type="cellIs" priority="170" operator="equal" aboveAverage="0" equalAverage="0" bottom="0" percent="0" rank="0" text="" dxfId="168">
      <formula>"FH"</formula>
    </cfRule>
    <cfRule type="cellIs" priority="171" operator="equal" aboveAverage="0" equalAverage="0" bottom="0" percent="0" rank="0" text="" dxfId="169">
      <formula>"EH"</formula>
    </cfRule>
    <cfRule type="cellIs" priority="172" operator="greaterThanOrEqual" aboveAverage="0" equalAverage="0" bottom="0" percent="0" rank="0" text="" dxfId="170">
      <formula>"R"</formula>
    </cfRule>
  </conditionalFormatting>
  <conditionalFormatting sqref="E2242:I2242 O2242:Q2242">
    <cfRule type="expression" priority="173" aboveAverage="0" equalAverage="0" bottom="0" percent="0" rank="0" text="" dxfId="171">
      <formula>IF(R2242="P",0,1)</formula>
    </cfRule>
  </conditionalFormatting>
  <conditionalFormatting sqref="R2242:AD2242">
    <cfRule type="cellIs" priority="174" operator="equal" aboveAverage="0" equalAverage="0" bottom="0" percent="0" rank="0" text="" dxfId="172">
      <formula>"FH"</formula>
    </cfRule>
    <cfRule type="cellIs" priority="175" operator="equal" aboveAverage="0" equalAverage="0" bottom="0" percent="0" rank="0" text="" dxfId="173">
      <formula>"EH"</formula>
    </cfRule>
    <cfRule type="cellIs" priority="176" operator="greaterThanOrEqual" aboveAverage="0" equalAverage="0" bottom="0" percent="0" rank="0" text="" dxfId="174">
      <formula>"R"</formula>
    </cfRule>
  </conditionalFormatting>
  <conditionalFormatting sqref="W2187:AD2187">
    <cfRule type="cellIs" priority="177" operator="equal" aboveAverage="0" equalAverage="0" bottom="0" percent="0" rank="0" text="" dxfId="175">
      <formula>"FH"</formula>
    </cfRule>
    <cfRule type="cellIs" priority="178" operator="equal" aboveAverage="0" equalAverage="0" bottom="0" percent="0" rank="0" text="" dxfId="176">
      <formula>"EH"</formula>
    </cfRule>
    <cfRule type="cellIs" priority="179" operator="greaterThanOrEqual" aboveAverage="0" equalAverage="0" bottom="0" percent="0" rank="0" text="" dxfId="177">
      <formula>"R"</formula>
    </cfRule>
  </conditionalFormatting>
  <conditionalFormatting sqref="R2205:AD2205 R2207:AD2207">
    <cfRule type="cellIs" priority="180" operator="equal" aboveAverage="0" equalAverage="0" bottom="0" percent="0" rank="0" text="" dxfId="178">
      <formula>"FH"</formula>
    </cfRule>
    <cfRule type="cellIs" priority="181" operator="equal" aboveAverage="0" equalAverage="0" bottom="0" percent="0" rank="0" text="" dxfId="179">
      <formula>"EH"</formula>
    </cfRule>
    <cfRule type="cellIs" priority="182" operator="greaterThanOrEqual" aboveAverage="0" equalAverage="0" bottom="0" percent="0" rank="0" text="" dxfId="180">
      <formula>"R"</formula>
    </cfRule>
  </conditionalFormatting>
  <conditionalFormatting sqref="W2194:AD2194">
    <cfRule type="cellIs" priority="183" operator="equal" aboveAverage="0" equalAverage="0" bottom="0" percent="0" rank="0" text="" dxfId="181">
      <formula>"FH"</formula>
    </cfRule>
    <cfRule type="cellIs" priority="184" operator="equal" aboveAverage="0" equalAverage="0" bottom="0" percent="0" rank="0" text="" dxfId="182">
      <formula>"EH"</formula>
    </cfRule>
    <cfRule type="cellIs" priority="185" operator="greaterThanOrEqual" aboveAverage="0" equalAverage="0" bottom="0" percent="0" rank="0" text="" dxfId="183">
      <formula>"R"</formula>
    </cfRule>
  </conditionalFormatting>
  <conditionalFormatting sqref="R2201:AD2201">
    <cfRule type="cellIs" priority="186" operator="equal" aboveAverage="0" equalAverage="0" bottom="0" percent="0" rank="0" text="" dxfId="184">
      <formula>"FH"</formula>
    </cfRule>
    <cfRule type="cellIs" priority="187" operator="equal" aboveAverage="0" equalAverage="0" bottom="0" percent="0" rank="0" text="" dxfId="185">
      <formula>"EH"</formula>
    </cfRule>
    <cfRule type="cellIs" priority="188" operator="greaterThanOrEqual" aboveAverage="0" equalAverage="0" bottom="0" percent="0" rank="0" text="" dxfId="186">
      <formula>"R"</formula>
    </cfRule>
  </conditionalFormatting>
  <conditionalFormatting sqref="R2196:AD2196">
    <cfRule type="cellIs" priority="189" operator="equal" aboveAverage="0" equalAverage="0" bottom="0" percent="0" rank="0" text="" dxfId="187">
      <formula>"FH"</formula>
    </cfRule>
    <cfRule type="cellIs" priority="190" operator="equal" aboveAverage="0" equalAverage="0" bottom="0" percent="0" rank="0" text="" dxfId="188">
      <formula>"EH"</formula>
    </cfRule>
    <cfRule type="cellIs" priority="191" operator="greaterThanOrEqual" aboveAverage="0" equalAverage="0" bottom="0" percent="0" rank="0" text="" dxfId="189">
      <formula>"R"</formula>
    </cfRule>
  </conditionalFormatting>
  <conditionalFormatting sqref="R2209:AD2209">
    <cfRule type="cellIs" priority="192" operator="equal" aboveAverage="0" equalAverage="0" bottom="0" percent="0" rank="0" text="" dxfId="190">
      <formula>"FH"</formula>
    </cfRule>
    <cfRule type="cellIs" priority="193" operator="equal" aboveAverage="0" equalAverage="0" bottom="0" percent="0" rank="0" text="" dxfId="191">
      <formula>"EH"</formula>
    </cfRule>
    <cfRule type="cellIs" priority="194" operator="greaterThanOrEqual" aboveAverage="0" equalAverage="0" bottom="0" percent="0" rank="0" text="" dxfId="192">
      <formula>"R"</formula>
    </cfRule>
  </conditionalFormatting>
  <conditionalFormatting sqref="R2206:AD2206">
    <cfRule type="cellIs" priority="195" operator="equal" aboveAverage="0" equalAverage="0" bottom="0" percent="0" rank="0" text="" dxfId="193">
      <formula>"FH"</formula>
    </cfRule>
    <cfRule type="cellIs" priority="196" operator="equal" aboveAverage="0" equalAverage="0" bottom="0" percent="0" rank="0" text="" dxfId="194">
      <formula>"EH"</formula>
    </cfRule>
    <cfRule type="cellIs" priority="197" operator="greaterThanOrEqual" aboveAverage="0" equalAverage="0" bottom="0" percent="0" rank="0" text="" dxfId="195">
      <formula>"R"</formula>
    </cfRule>
  </conditionalFormatting>
  <conditionalFormatting sqref="R2208:AD2208">
    <cfRule type="cellIs" priority="198" operator="equal" aboveAverage="0" equalAverage="0" bottom="0" percent="0" rank="0" text="" dxfId="196">
      <formula>"FH"</formula>
    </cfRule>
    <cfRule type="cellIs" priority="199" operator="equal" aboveAverage="0" equalAverage="0" bottom="0" percent="0" rank="0" text="" dxfId="197">
      <formula>"EH"</formula>
    </cfRule>
    <cfRule type="cellIs" priority="200" operator="greaterThanOrEqual" aboveAverage="0" equalAverage="0" bottom="0" percent="0" rank="0" text="" dxfId="198">
      <formula>"R"</formula>
    </cfRule>
  </conditionalFormatting>
  <conditionalFormatting sqref="W2200:AA2200">
    <cfRule type="cellIs" priority="201" operator="equal" aboveAverage="0" equalAverage="0" bottom="0" percent="0" rank="0" text="" dxfId="199">
      <formula>"FH"</formula>
    </cfRule>
    <cfRule type="cellIs" priority="202" operator="equal" aboveAverage="0" equalAverage="0" bottom="0" percent="0" rank="0" text="" dxfId="200">
      <formula>"EH"</formula>
    </cfRule>
    <cfRule type="cellIs" priority="203" operator="greaterThanOrEqual" aboveAverage="0" equalAverage="0" bottom="0" percent="0" rank="0" text="" dxfId="201">
      <formula>"R"</formula>
    </cfRule>
  </conditionalFormatting>
  <conditionalFormatting sqref="R2199:AD2199">
    <cfRule type="cellIs" priority="204" operator="equal" aboveAverage="0" equalAverage="0" bottom="0" percent="0" rank="0" text="" dxfId="202">
      <formula>"FH"</formula>
    </cfRule>
    <cfRule type="cellIs" priority="205" operator="equal" aboveAverage="0" equalAverage="0" bottom="0" percent="0" rank="0" text="" dxfId="203">
      <formula>"EH"</formula>
    </cfRule>
    <cfRule type="cellIs" priority="206" operator="greaterThanOrEqual" aboveAverage="0" equalAverage="0" bottom="0" percent="0" rank="0" text="" dxfId="204">
      <formula>"R"</formula>
    </cfRule>
  </conditionalFormatting>
  <conditionalFormatting sqref="R2200:V2200 AB2200:AD2200">
    <cfRule type="cellIs" priority="207" operator="equal" aboveAverage="0" equalAverage="0" bottom="0" percent="0" rank="0" text="" dxfId="205">
      <formula>"FH"</formula>
    </cfRule>
    <cfRule type="cellIs" priority="208" operator="equal" aboveAverage="0" equalAverage="0" bottom="0" percent="0" rank="0" text="" dxfId="206">
      <formula>"EH"</formula>
    </cfRule>
    <cfRule type="cellIs" priority="209" operator="greaterThanOrEqual" aboveAverage="0" equalAverage="0" bottom="0" percent="0" rank="0" text="" dxfId="207">
      <formula>"R"</formula>
    </cfRule>
  </conditionalFormatting>
  <conditionalFormatting sqref="E2212:I2212 O2212:Q2212">
    <cfRule type="expression" priority="210" aboveAverage="0" equalAverage="0" bottom="0" percent="0" rank="0" text="" dxfId="208">
      <formula>IF(R2212="P",0,1)</formula>
    </cfRule>
  </conditionalFormatting>
  <conditionalFormatting sqref="R2212:AD2212">
    <cfRule type="cellIs" priority="211" operator="equal" aboveAverage="0" equalAverage="0" bottom="0" percent="0" rank="0" text="" dxfId="209">
      <formula>"FH"</formula>
    </cfRule>
    <cfRule type="cellIs" priority="212" operator="equal" aboveAverage="0" equalAverage="0" bottom="0" percent="0" rank="0" text="" dxfId="210">
      <formula>"EH"</formula>
    </cfRule>
    <cfRule type="cellIs" priority="213" operator="greaterThanOrEqual" aboveAverage="0" equalAverage="0" bottom="0" percent="0" rank="0" text="" dxfId="211">
      <formula>"R"</formula>
    </cfRule>
  </conditionalFormatting>
  <conditionalFormatting sqref="W2221:AD2221">
    <cfRule type="cellIs" priority="214" operator="equal" aboveAverage="0" equalAverage="0" bottom="0" percent="0" rank="0" text="" dxfId="212">
      <formula>"FH"</formula>
    </cfRule>
    <cfRule type="cellIs" priority="215" operator="equal" aboveAverage="0" equalAverage="0" bottom="0" percent="0" rank="0" text="" dxfId="213">
      <formula>"EH"</formula>
    </cfRule>
    <cfRule type="cellIs" priority="216" operator="greaterThanOrEqual" aboveAverage="0" equalAverage="0" bottom="0" percent="0" rank="0" text="" dxfId="214">
      <formula>"R"</formula>
    </cfRule>
  </conditionalFormatting>
  <conditionalFormatting sqref="R2233:AD2233">
    <cfRule type="cellIs" priority="217" operator="equal" aboveAverage="0" equalAverage="0" bottom="0" percent="0" rank="0" text="" dxfId="215">
      <formula>"FH"</formula>
    </cfRule>
    <cfRule type="cellIs" priority="218" operator="equal" aboveAverage="0" equalAverage="0" bottom="0" percent="0" rank="0" text="" dxfId="216">
      <formula>"EH"</formula>
    </cfRule>
    <cfRule type="cellIs" priority="219" operator="greaterThanOrEqual" aboveAverage="0" equalAverage="0" bottom="0" percent="0" rank="0" text="" dxfId="217">
      <formula>"R"</formula>
    </cfRule>
  </conditionalFormatting>
  <conditionalFormatting sqref="R2226:AD2226">
    <cfRule type="cellIs" priority="220" operator="equal" aboveAverage="0" equalAverage="0" bottom="0" percent="0" rank="0" text="" dxfId="218">
      <formula>"FH"</formula>
    </cfRule>
    <cfRule type="cellIs" priority="221" operator="equal" aboveAverage="0" equalAverage="0" bottom="0" percent="0" rank="0" text="" dxfId="219">
      <formula>"EH"</formula>
    </cfRule>
    <cfRule type="cellIs" priority="222" operator="greaterThanOrEqual" aboveAverage="0" equalAverage="0" bottom="0" percent="0" rank="0" text="" dxfId="220">
      <formula>"R"</formula>
    </cfRule>
  </conditionalFormatting>
  <conditionalFormatting sqref="R2232:AD2232 R2234:AD2234">
    <cfRule type="cellIs" priority="223" operator="equal" aboveAverage="0" equalAverage="0" bottom="0" percent="0" rank="0" text="" dxfId="221">
      <formula>"FH"</formula>
    </cfRule>
    <cfRule type="cellIs" priority="224" operator="equal" aboveAverage="0" equalAverage="0" bottom="0" percent="0" rank="0" text="" dxfId="222">
      <formula>"EH"</formula>
    </cfRule>
    <cfRule type="cellIs" priority="225" operator="greaterThanOrEqual" aboveAverage="0" equalAverage="0" bottom="0" percent="0" rank="0" text="" dxfId="223">
      <formula>"R"</formula>
    </cfRule>
  </conditionalFormatting>
  <conditionalFormatting sqref="R2228:AD2228">
    <cfRule type="cellIs" priority="226" operator="equal" aboveAverage="0" equalAverage="0" bottom="0" percent="0" rank="0" text="" dxfId="224">
      <formula>"FH"</formula>
    </cfRule>
    <cfRule type="cellIs" priority="227" operator="equal" aboveAverage="0" equalAverage="0" bottom="0" percent="0" rank="0" text="" dxfId="225">
      <formula>"EH"</formula>
    </cfRule>
    <cfRule type="cellIs" priority="228" operator="greaterThanOrEqual" aboveAverage="0" equalAverage="0" bottom="0" percent="0" rank="0" text="" dxfId="226">
      <formula>"R"</formula>
    </cfRule>
  </conditionalFormatting>
  <conditionalFormatting sqref="R2223:AD2223">
    <cfRule type="cellIs" priority="229" operator="equal" aboveAverage="0" equalAverage="0" bottom="0" percent="0" rank="0" text="" dxfId="227">
      <formula>"FH"</formula>
    </cfRule>
    <cfRule type="cellIs" priority="230" operator="equal" aboveAverage="0" equalAverage="0" bottom="0" percent="0" rank="0" text="" dxfId="228">
      <formula>"EH"</formula>
    </cfRule>
    <cfRule type="cellIs" priority="231" operator="greaterThanOrEqual" aboveAverage="0" equalAverage="0" bottom="0" percent="0" rank="0" text="" dxfId="229">
      <formula>"R"</formula>
    </cfRule>
  </conditionalFormatting>
  <conditionalFormatting sqref="W2227:AA2227">
    <cfRule type="cellIs" priority="232" operator="equal" aboveAverage="0" equalAverage="0" bottom="0" percent="0" rank="0" text="" dxfId="230">
      <formula>"FH"</formula>
    </cfRule>
    <cfRule type="cellIs" priority="233" operator="equal" aboveAverage="0" equalAverage="0" bottom="0" percent="0" rank="0" text="" dxfId="231">
      <formula>"EH"</formula>
    </cfRule>
    <cfRule type="cellIs" priority="234" operator="greaterThanOrEqual" aboveAverage="0" equalAverage="0" bottom="0" percent="0" rank="0" text="" dxfId="232">
      <formula>"R"</formula>
    </cfRule>
  </conditionalFormatting>
  <conditionalFormatting sqref="R2227:V2227 AB2227:AD2227">
    <cfRule type="cellIs" priority="235" operator="equal" aboveAverage="0" equalAverage="0" bottom="0" percent="0" rank="0" text="" dxfId="233">
      <formula>"FH"</formula>
    </cfRule>
    <cfRule type="cellIs" priority="236" operator="equal" aboveAverage="0" equalAverage="0" bottom="0" percent="0" rank="0" text="" dxfId="234">
      <formula>"EH"</formula>
    </cfRule>
    <cfRule type="cellIs" priority="237" operator="greaterThanOrEqual" aboveAverage="0" equalAverage="0" bottom="0" percent="0" rank="0" text="" dxfId="235">
      <formula>"R"</formula>
    </cfRule>
  </conditionalFormatting>
  <conditionalFormatting sqref="E2239:I2239 O2239:Q2239">
    <cfRule type="expression" priority="238" aboveAverage="0" equalAverage="0" bottom="0" percent="0" rank="0" text="" dxfId="236">
      <formula>IF(R2239="P",0,1)</formula>
    </cfRule>
  </conditionalFormatting>
  <conditionalFormatting sqref="R2239:AD2239">
    <cfRule type="cellIs" priority="239" operator="equal" aboveAverage="0" equalAverage="0" bottom="0" percent="0" rank="0" text="" dxfId="237">
      <formula>"FH"</formula>
    </cfRule>
    <cfRule type="cellIs" priority="240" operator="equal" aboveAverage="0" equalAverage="0" bottom="0" percent="0" rank="0" text="" dxfId="238">
      <formula>"EH"</formula>
    </cfRule>
    <cfRule type="cellIs" priority="241" operator="greaterThanOrEqual" aboveAverage="0" equalAverage="0" bottom="0" percent="0" rank="0" text="" dxfId="239">
      <formula>"R"</formula>
    </cfRule>
  </conditionalFormatting>
  <conditionalFormatting sqref="E2214:I2214">
    <cfRule type="expression" priority="242" aboveAverage="0" equalAverage="0" bottom="0" percent="0" rank="0" text="" dxfId="240">
      <formula>IF(R2214="P",0,1)</formula>
    </cfRule>
  </conditionalFormatting>
  <conditionalFormatting sqref="W2214:AD2214 R2214:T2214">
    <cfRule type="cellIs" priority="243" operator="equal" aboveAverage="0" equalAverage="0" bottom="0" percent="0" rank="0" text="" dxfId="241">
      <formula>"FH"</formula>
    </cfRule>
    <cfRule type="cellIs" priority="244" operator="equal" aboveAverage="0" equalAverage="0" bottom="0" percent="0" rank="0" text="" dxfId="242">
      <formula>"EH"</formula>
    </cfRule>
    <cfRule type="cellIs" priority="245" operator="greaterThanOrEqual" aboveAverage="0" equalAverage="0" bottom="0" percent="0" rank="0" text="" dxfId="243">
      <formula>"R"</formula>
    </cfRule>
  </conditionalFormatting>
  <conditionalFormatting sqref="R2173:AD2173">
    <cfRule type="cellIs" priority="246" operator="equal" aboveAverage="0" equalAverage="0" bottom="0" percent="0" rank="0" text="" dxfId="244">
      <formula>"FH"</formula>
    </cfRule>
    <cfRule type="cellIs" priority="247" operator="equal" aboveAverage="0" equalAverage="0" bottom="0" percent="0" rank="0" text="" dxfId="245">
      <formula>"EH"</formula>
    </cfRule>
    <cfRule type="cellIs" priority="248" operator="greaterThanOrEqual" aboveAverage="0" equalAverage="0" bottom="0" percent="0" rank="0" text="" dxfId="246">
      <formula>"R"</formula>
    </cfRule>
  </conditionalFormatting>
  <conditionalFormatting sqref="E2242:I2242 O2242:Q2242">
    <cfRule type="expression" priority="249" aboveAverage="0" equalAverage="0" bottom="0" percent="0" rank="0" text="" dxfId="247">
      <formula>IF(R2242="P",0,1)</formula>
    </cfRule>
  </conditionalFormatting>
  <conditionalFormatting sqref="R2242:AD2242">
    <cfRule type="cellIs" priority="250" operator="equal" aboveAverage="0" equalAverage="0" bottom="0" percent="0" rank="0" text="" dxfId="248">
      <formula>"FH"</formula>
    </cfRule>
    <cfRule type="cellIs" priority="251" operator="equal" aboveAverage="0" equalAverage="0" bottom="0" percent="0" rank="0" text="" dxfId="249">
      <formula>"EH"</formula>
    </cfRule>
    <cfRule type="cellIs" priority="252" operator="greaterThanOrEqual" aboveAverage="0" equalAverage="0" bottom="0" percent="0" rank="0" text="" dxfId="250">
      <formula>"R"</formula>
    </cfRule>
  </conditionalFormatting>
  <conditionalFormatting sqref="W2187:AD2187">
    <cfRule type="cellIs" priority="253" operator="equal" aboveAverage="0" equalAverage="0" bottom="0" percent="0" rank="0" text="" dxfId="251">
      <formula>"FH"</formula>
    </cfRule>
    <cfRule type="cellIs" priority="254" operator="equal" aboveAverage="0" equalAverage="0" bottom="0" percent="0" rank="0" text="" dxfId="252">
      <formula>"EH"</formula>
    </cfRule>
    <cfRule type="cellIs" priority="255" operator="greaterThanOrEqual" aboveAverage="0" equalAverage="0" bottom="0" percent="0" rank="0" text="" dxfId="253">
      <formula>"R"</formula>
    </cfRule>
  </conditionalFormatting>
  <conditionalFormatting sqref="R2205:AD2205 R2207:AD2207">
    <cfRule type="cellIs" priority="256" operator="equal" aboveAverage="0" equalAverage="0" bottom="0" percent="0" rank="0" text="" dxfId="254">
      <formula>"FH"</formula>
    </cfRule>
    <cfRule type="cellIs" priority="257" operator="equal" aboveAverage="0" equalAverage="0" bottom="0" percent="0" rank="0" text="" dxfId="255">
      <formula>"EH"</formula>
    </cfRule>
    <cfRule type="cellIs" priority="258" operator="greaterThanOrEqual" aboveAverage="0" equalAverage="0" bottom="0" percent="0" rank="0" text="" dxfId="256">
      <formula>"R"</formula>
    </cfRule>
  </conditionalFormatting>
  <conditionalFormatting sqref="W2194:AD2194">
    <cfRule type="cellIs" priority="259" operator="equal" aboveAverage="0" equalAverage="0" bottom="0" percent="0" rank="0" text="" dxfId="257">
      <formula>"FH"</formula>
    </cfRule>
    <cfRule type="cellIs" priority="260" operator="equal" aboveAverage="0" equalAverage="0" bottom="0" percent="0" rank="0" text="" dxfId="258">
      <formula>"EH"</formula>
    </cfRule>
    <cfRule type="cellIs" priority="261" operator="greaterThanOrEqual" aboveAverage="0" equalAverage="0" bottom="0" percent="0" rank="0" text="" dxfId="259">
      <formula>"R"</formula>
    </cfRule>
  </conditionalFormatting>
  <conditionalFormatting sqref="R2201:AD2201">
    <cfRule type="cellIs" priority="262" operator="equal" aboveAverage="0" equalAverage="0" bottom="0" percent="0" rank="0" text="" dxfId="260">
      <formula>"FH"</formula>
    </cfRule>
    <cfRule type="cellIs" priority="263" operator="equal" aboveAverage="0" equalAverage="0" bottom="0" percent="0" rank="0" text="" dxfId="261">
      <formula>"EH"</formula>
    </cfRule>
    <cfRule type="cellIs" priority="264" operator="greaterThanOrEqual" aboveAverage="0" equalAverage="0" bottom="0" percent="0" rank="0" text="" dxfId="262">
      <formula>"R"</formula>
    </cfRule>
  </conditionalFormatting>
  <conditionalFormatting sqref="R2196:AD2196">
    <cfRule type="cellIs" priority="265" operator="equal" aboveAverage="0" equalAverage="0" bottom="0" percent="0" rank="0" text="" dxfId="263">
      <formula>"FH"</formula>
    </cfRule>
    <cfRule type="cellIs" priority="266" operator="equal" aboveAverage="0" equalAverage="0" bottom="0" percent="0" rank="0" text="" dxfId="264">
      <formula>"EH"</formula>
    </cfRule>
    <cfRule type="cellIs" priority="267" operator="greaterThanOrEqual" aboveAverage="0" equalAverage="0" bottom="0" percent="0" rank="0" text="" dxfId="265">
      <formula>"R"</formula>
    </cfRule>
  </conditionalFormatting>
  <conditionalFormatting sqref="R2209:AD2209">
    <cfRule type="cellIs" priority="268" operator="equal" aboveAverage="0" equalAverage="0" bottom="0" percent="0" rank="0" text="" dxfId="266">
      <formula>"FH"</formula>
    </cfRule>
    <cfRule type="cellIs" priority="269" operator="equal" aboveAverage="0" equalAverage="0" bottom="0" percent="0" rank="0" text="" dxfId="267">
      <formula>"EH"</formula>
    </cfRule>
    <cfRule type="cellIs" priority="270" operator="greaterThanOrEqual" aboveAverage="0" equalAverage="0" bottom="0" percent="0" rank="0" text="" dxfId="268">
      <formula>"R"</formula>
    </cfRule>
  </conditionalFormatting>
  <conditionalFormatting sqref="R2206:AD2206">
    <cfRule type="cellIs" priority="271" operator="equal" aboveAverage="0" equalAverage="0" bottom="0" percent="0" rank="0" text="" dxfId="269">
      <formula>"FH"</formula>
    </cfRule>
    <cfRule type="cellIs" priority="272" operator="equal" aboveAverage="0" equalAverage="0" bottom="0" percent="0" rank="0" text="" dxfId="270">
      <formula>"EH"</formula>
    </cfRule>
    <cfRule type="cellIs" priority="273" operator="greaterThanOrEqual" aboveAverage="0" equalAverage="0" bottom="0" percent="0" rank="0" text="" dxfId="271">
      <formula>"R"</formula>
    </cfRule>
  </conditionalFormatting>
  <conditionalFormatting sqref="R2208:AD2208">
    <cfRule type="cellIs" priority="274" operator="equal" aboveAverage="0" equalAverage="0" bottom="0" percent="0" rank="0" text="" dxfId="272">
      <formula>"FH"</formula>
    </cfRule>
    <cfRule type="cellIs" priority="275" operator="equal" aboveAverage="0" equalAverage="0" bottom="0" percent="0" rank="0" text="" dxfId="273">
      <formula>"EH"</formula>
    </cfRule>
    <cfRule type="cellIs" priority="276" operator="greaterThanOrEqual" aboveAverage="0" equalAverage="0" bottom="0" percent="0" rank="0" text="" dxfId="274">
      <formula>"R"</formula>
    </cfRule>
  </conditionalFormatting>
  <conditionalFormatting sqref="W2200:AA2200">
    <cfRule type="cellIs" priority="277" operator="equal" aboveAverage="0" equalAverage="0" bottom="0" percent="0" rank="0" text="" dxfId="275">
      <formula>"FH"</formula>
    </cfRule>
    <cfRule type="cellIs" priority="278" operator="equal" aboveAverage="0" equalAverage="0" bottom="0" percent="0" rank="0" text="" dxfId="276">
      <formula>"EH"</formula>
    </cfRule>
    <cfRule type="cellIs" priority="279" operator="greaterThanOrEqual" aboveAverage="0" equalAverage="0" bottom="0" percent="0" rank="0" text="" dxfId="277">
      <formula>"R"</formula>
    </cfRule>
  </conditionalFormatting>
  <conditionalFormatting sqref="R2199:AD2199">
    <cfRule type="cellIs" priority="280" operator="equal" aboveAverage="0" equalAverage="0" bottom="0" percent="0" rank="0" text="" dxfId="278">
      <formula>"FH"</formula>
    </cfRule>
    <cfRule type="cellIs" priority="281" operator="equal" aboveAverage="0" equalAverage="0" bottom="0" percent="0" rank="0" text="" dxfId="279">
      <formula>"EH"</formula>
    </cfRule>
    <cfRule type="cellIs" priority="282" operator="greaterThanOrEqual" aboveAverage="0" equalAverage="0" bottom="0" percent="0" rank="0" text="" dxfId="280">
      <formula>"R"</formula>
    </cfRule>
  </conditionalFormatting>
  <conditionalFormatting sqref="R2200:V2200 AB2200:AD2200">
    <cfRule type="cellIs" priority="283" operator="equal" aboveAverage="0" equalAverage="0" bottom="0" percent="0" rank="0" text="" dxfId="281">
      <formula>"FH"</formula>
    </cfRule>
    <cfRule type="cellIs" priority="284" operator="equal" aboveAverage="0" equalAverage="0" bottom="0" percent="0" rank="0" text="" dxfId="282">
      <formula>"EH"</formula>
    </cfRule>
    <cfRule type="cellIs" priority="285" operator="greaterThanOrEqual" aboveAverage="0" equalAverage="0" bottom="0" percent="0" rank="0" text="" dxfId="283">
      <formula>"R"</formula>
    </cfRule>
  </conditionalFormatting>
  <conditionalFormatting sqref="E2212:I2212 O2212:Q2212">
    <cfRule type="expression" priority="286" aboveAverage="0" equalAverage="0" bottom="0" percent="0" rank="0" text="" dxfId="284">
      <formula>IF(R2212="P",0,1)</formula>
    </cfRule>
  </conditionalFormatting>
  <conditionalFormatting sqref="R2212:AD2212">
    <cfRule type="cellIs" priority="287" operator="equal" aboveAverage="0" equalAverage="0" bottom="0" percent="0" rank="0" text="" dxfId="285">
      <formula>"FH"</formula>
    </cfRule>
    <cfRule type="cellIs" priority="288" operator="equal" aboveAverage="0" equalAverage="0" bottom="0" percent="0" rank="0" text="" dxfId="286">
      <formula>"EH"</formula>
    </cfRule>
    <cfRule type="cellIs" priority="289" operator="greaterThanOrEqual" aboveAverage="0" equalAverage="0" bottom="0" percent="0" rank="0" text="" dxfId="287">
      <formula>"R"</formula>
    </cfRule>
  </conditionalFormatting>
  <conditionalFormatting sqref="W2221:AD2221">
    <cfRule type="cellIs" priority="290" operator="equal" aboveAverage="0" equalAverage="0" bottom="0" percent="0" rank="0" text="" dxfId="288">
      <formula>"FH"</formula>
    </cfRule>
    <cfRule type="cellIs" priority="291" operator="equal" aboveAverage="0" equalAverage="0" bottom="0" percent="0" rank="0" text="" dxfId="289">
      <formula>"EH"</formula>
    </cfRule>
    <cfRule type="cellIs" priority="292" operator="greaterThanOrEqual" aboveAverage="0" equalAverage="0" bottom="0" percent="0" rank="0" text="" dxfId="290">
      <formula>"R"</formula>
    </cfRule>
  </conditionalFormatting>
  <conditionalFormatting sqref="R2233:AD2233">
    <cfRule type="cellIs" priority="293" operator="equal" aboveAverage="0" equalAverage="0" bottom="0" percent="0" rank="0" text="" dxfId="291">
      <formula>"FH"</formula>
    </cfRule>
    <cfRule type="cellIs" priority="294" operator="equal" aboveAverage="0" equalAverage="0" bottom="0" percent="0" rank="0" text="" dxfId="292">
      <formula>"EH"</formula>
    </cfRule>
    <cfRule type="cellIs" priority="295" operator="greaterThanOrEqual" aboveAverage="0" equalAverage="0" bottom="0" percent="0" rank="0" text="" dxfId="293">
      <formula>"R"</formula>
    </cfRule>
  </conditionalFormatting>
  <conditionalFormatting sqref="R2226:AD2226">
    <cfRule type="cellIs" priority="296" operator="equal" aboveAverage="0" equalAverage="0" bottom="0" percent="0" rank="0" text="" dxfId="294">
      <formula>"FH"</formula>
    </cfRule>
    <cfRule type="cellIs" priority="297" operator="equal" aboveAverage="0" equalAverage="0" bottom="0" percent="0" rank="0" text="" dxfId="295">
      <formula>"EH"</formula>
    </cfRule>
    <cfRule type="cellIs" priority="298" operator="greaterThanOrEqual" aboveAverage="0" equalAverage="0" bottom="0" percent="0" rank="0" text="" dxfId="296">
      <formula>"R"</formula>
    </cfRule>
  </conditionalFormatting>
  <conditionalFormatting sqref="R2232:AD2232 R2234:AD2234">
    <cfRule type="cellIs" priority="299" operator="equal" aboveAverage="0" equalAverage="0" bottom="0" percent="0" rank="0" text="" dxfId="297">
      <formula>"FH"</formula>
    </cfRule>
    <cfRule type="cellIs" priority="300" operator="equal" aboveAverage="0" equalAverage="0" bottom="0" percent="0" rank="0" text="" dxfId="298">
      <formula>"EH"</formula>
    </cfRule>
    <cfRule type="cellIs" priority="301" operator="greaterThanOrEqual" aboveAverage="0" equalAverage="0" bottom="0" percent="0" rank="0" text="" dxfId="299">
      <formula>"R"</formula>
    </cfRule>
  </conditionalFormatting>
  <conditionalFormatting sqref="R2228:AD2228">
    <cfRule type="cellIs" priority="302" operator="equal" aboveAverage="0" equalAverage="0" bottom="0" percent="0" rank="0" text="" dxfId="300">
      <formula>"FH"</formula>
    </cfRule>
    <cfRule type="cellIs" priority="303" operator="equal" aboveAverage="0" equalAverage="0" bottom="0" percent="0" rank="0" text="" dxfId="301">
      <formula>"EH"</formula>
    </cfRule>
    <cfRule type="cellIs" priority="304" operator="greaterThanOrEqual" aboveAverage="0" equalAverage="0" bottom="0" percent="0" rank="0" text="" dxfId="302">
      <formula>"R"</formula>
    </cfRule>
  </conditionalFormatting>
  <conditionalFormatting sqref="R2223:AD2223">
    <cfRule type="cellIs" priority="305" operator="equal" aboveAverage="0" equalAverage="0" bottom="0" percent="0" rank="0" text="" dxfId="303">
      <formula>"FH"</formula>
    </cfRule>
    <cfRule type="cellIs" priority="306" operator="equal" aboveAverage="0" equalAverage="0" bottom="0" percent="0" rank="0" text="" dxfId="304">
      <formula>"EH"</formula>
    </cfRule>
    <cfRule type="cellIs" priority="307" operator="greaterThanOrEqual" aboveAverage="0" equalAverage="0" bottom="0" percent="0" rank="0" text="" dxfId="305">
      <formula>"R"</formula>
    </cfRule>
  </conditionalFormatting>
  <conditionalFormatting sqref="W2227:AA2227">
    <cfRule type="cellIs" priority="308" operator="equal" aboveAverage="0" equalAverage="0" bottom="0" percent="0" rank="0" text="" dxfId="306">
      <formula>"FH"</formula>
    </cfRule>
    <cfRule type="cellIs" priority="309" operator="equal" aboveAverage="0" equalAverage="0" bottom="0" percent="0" rank="0" text="" dxfId="307">
      <formula>"EH"</formula>
    </cfRule>
    <cfRule type="cellIs" priority="310" operator="greaterThanOrEqual" aboveAverage="0" equalAverage="0" bottom="0" percent="0" rank="0" text="" dxfId="308">
      <formula>"R"</formula>
    </cfRule>
  </conditionalFormatting>
  <conditionalFormatting sqref="R2227:V2227 AB2227:AD2227">
    <cfRule type="cellIs" priority="311" operator="equal" aboveAverage="0" equalAverage="0" bottom="0" percent="0" rank="0" text="" dxfId="309">
      <formula>"FH"</formula>
    </cfRule>
    <cfRule type="cellIs" priority="312" operator="equal" aboveAverage="0" equalAverage="0" bottom="0" percent="0" rank="0" text="" dxfId="310">
      <formula>"EH"</formula>
    </cfRule>
    <cfRule type="cellIs" priority="313" operator="greaterThanOrEqual" aboveAverage="0" equalAverage="0" bottom="0" percent="0" rank="0" text="" dxfId="311">
      <formula>"R"</formula>
    </cfRule>
  </conditionalFormatting>
  <conditionalFormatting sqref="E2239:I2239 O2239:Q2239">
    <cfRule type="expression" priority="314" aboveAverage="0" equalAverage="0" bottom="0" percent="0" rank="0" text="" dxfId="312">
      <formula>IF(R2239="P",0,1)</formula>
    </cfRule>
  </conditionalFormatting>
  <conditionalFormatting sqref="R2239:AD2239">
    <cfRule type="cellIs" priority="315" operator="equal" aboveAverage="0" equalAverage="0" bottom="0" percent="0" rank="0" text="" dxfId="313">
      <formula>"FH"</formula>
    </cfRule>
    <cfRule type="cellIs" priority="316" operator="equal" aboveAverage="0" equalAverage="0" bottom="0" percent="0" rank="0" text="" dxfId="314">
      <formula>"EH"</formula>
    </cfRule>
    <cfRule type="cellIs" priority="317" operator="greaterThanOrEqual" aboveAverage="0" equalAverage="0" bottom="0" percent="0" rank="0" text="" dxfId="315">
      <formula>"R"</formula>
    </cfRule>
  </conditionalFormatting>
  <conditionalFormatting sqref="E2214:I2214">
    <cfRule type="expression" priority="318" aboveAverage="0" equalAverage="0" bottom="0" percent="0" rank="0" text="" dxfId="316">
      <formula>IF(R2214="P",0,1)</formula>
    </cfRule>
  </conditionalFormatting>
  <conditionalFormatting sqref="W2214:AD2214 R2214:T2214">
    <cfRule type="cellIs" priority="319" operator="equal" aboveAverage="0" equalAverage="0" bottom="0" percent="0" rank="0" text="" dxfId="317">
      <formula>"FH"</formula>
    </cfRule>
    <cfRule type="cellIs" priority="320" operator="equal" aboveAverage="0" equalAverage="0" bottom="0" percent="0" rank="0" text="" dxfId="318">
      <formula>"EH"</formula>
    </cfRule>
    <cfRule type="cellIs" priority="321" operator="greaterThanOrEqual" aboveAverage="0" equalAverage="0" bottom="0" percent="0" rank="0" text="" dxfId="319">
      <formula>"R"</formula>
    </cfRule>
  </conditionalFormatting>
  <conditionalFormatting sqref="E2243:I2243 O2243:Q2243">
    <cfRule type="expression" priority="322" aboveAverage="0" equalAverage="0" bottom="0" percent="0" rank="0" text="" dxfId="320">
      <formula>IF(R2243="P",0,1)</formula>
    </cfRule>
  </conditionalFormatting>
  <conditionalFormatting sqref="R2243:AD2243">
    <cfRule type="cellIs" priority="323" operator="equal" aboveAverage="0" equalAverage="0" bottom="0" percent="0" rank="0" text="" dxfId="321">
      <formula>"FH"</formula>
    </cfRule>
    <cfRule type="cellIs" priority="324" operator="equal" aboveAverage="0" equalAverage="0" bottom="0" percent="0" rank="0" text="" dxfId="322">
      <formula>"EH"</formula>
    </cfRule>
    <cfRule type="cellIs" priority="325" operator="greaterThanOrEqual" aboveAverage="0" equalAverage="0" bottom="0" percent="0" rank="0" text="" dxfId="323">
      <formula>"R"</formula>
    </cfRule>
  </conditionalFormatting>
  <conditionalFormatting sqref="R2188:AD2188">
    <cfRule type="cellIs" priority="326" operator="equal" aboveAverage="0" equalAverage="0" bottom="0" percent="0" rank="0" text="" dxfId="324">
      <formula>"FH"</formula>
    </cfRule>
    <cfRule type="cellIs" priority="327" operator="equal" aboveAverage="0" equalAverage="0" bottom="0" percent="0" rank="0" text="" dxfId="325">
      <formula>"EH"</formula>
    </cfRule>
    <cfRule type="cellIs" priority="328" operator="greaterThanOrEqual" aboveAverage="0" equalAverage="0" bottom="0" percent="0" rank="0" text="" dxfId="326">
      <formula>"R"</formula>
    </cfRule>
  </conditionalFormatting>
  <conditionalFormatting sqref="R2206:AD2206 R2208:AD2208">
    <cfRule type="cellIs" priority="329" operator="equal" aboveAverage="0" equalAverage="0" bottom="0" percent="0" rank="0" text="" dxfId="327">
      <formula>"FH"</formula>
    </cfRule>
    <cfRule type="cellIs" priority="330" operator="equal" aboveAverage="0" equalAverage="0" bottom="0" percent="0" rank="0" text="" dxfId="328">
      <formula>"EH"</formula>
    </cfRule>
    <cfRule type="cellIs" priority="331" operator="greaterThanOrEqual" aboveAverage="0" equalAverage="0" bottom="0" percent="0" rank="0" text="" dxfId="329">
      <formula>"R"</formula>
    </cfRule>
  </conditionalFormatting>
  <conditionalFormatting sqref="R2195:AD2195">
    <cfRule type="cellIs" priority="332" operator="equal" aboveAverage="0" equalAverage="0" bottom="0" percent="0" rank="0" text="" dxfId="330">
      <formula>"FH"</formula>
    </cfRule>
    <cfRule type="cellIs" priority="333" operator="equal" aboveAverage="0" equalAverage="0" bottom="0" percent="0" rank="0" text="" dxfId="331">
      <formula>"EH"</formula>
    </cfRule>
    <cfRule type="cellIs" priority="334" operator="greaterThanOrEqual" aboveAverage="0" equalAverage="0" bottom="0" percent="0" rank="0" text="" dxfId="332">
      <formula>"R"</formula>
    </cfRule>
  </conditionalFormatting>
  <conditionalFormatting sqref="R2202:AD2202">
    <cfRule type="cellIs" priority="335" operator="equal" aboveAverage="0" equalAverage="0" bottom="0" percent="0" rank="0" text="" dxfId="333">
      <formula>"FH"</formula>
    </cfRule>
    <cfRule type="cellIs" priority="336" operator="equal" aboveAverage="0" equalAverage="0" bottom="0" percent="0" rank="0" text="" dxfId="334">
      <formula>"EH"</formula>
    </cfRule>
    <cfRule type="cellIs" priority="337" operator="greaterThanOrEqual" aboveAverage="0" equalAverage="0" bottom="0" percent="0" rank="0" text="" dxfId="335">
      <formula>"R"</formula>
    </cfRule>
  </conditionalFormatting>
  <conditionalFormatting sqref="R2197:AD2197">
    <cfRule type="cellIs" priority="338" operator="equal" aboveAverage="0" equalAverage="0" bottom="0" percent="0" rank="0" text="" dxfId="336">
      <formula>"FH"</formula>
    </cfRule>
    <cfRule type="cellIs" priority="339" operator="equal" aboveAverage="0" equalAverage="0" bottom="0" percent="0" rank="0" text="" dxfId="337">
      <formula>"EH"</formula>
    </cfRule>
    <cfRule type="cellIs" priority="340" operator="greaterThanOrEqual" aboveAverage="0" equalAverage="0" bottom="0" percent="0" rank="0" text="" dxfId="338">
      <formula>"R"</formula>
    </cfRule>
  </conditionalFormatting>
  <conditionalFormatting sqref="R2210:AD2210">
    <cfRule type="cellIs" priority="341" operator="equal" aboveAverage="0" equalAverage="0" bottom="0" percent="0" rank="0" text="" dxfId="339">
      <formula>"FH"</formula>
    </cfRule>
    <cfRule type="cellIs" priority="342" operator="equal" aboveAverage="0" equalAverage="0" bottom="0" percent="0" rank="0" text="" dxfId="340">
      <formula>"EH"</formula>
    </cfRule>
    <cfRule type="cellIs" priority="343" operator="greaterThanOrEqual" aboveAverage="0" equalAverage="0" bottom="0" percent="0" rank="0" text="" dxfId="341">
      <formula>"R"</formula>
    </cfRule>
  </conditionalFormatting>
  <conditionalFormatting sqref="R2207:AD2207">
    <cfRule type="cellIs" priority="344" operator="equal" aboveAverage="0" equalAverage="0" bottom="0" percent="0" rank="0" text="" dxfId="342">
      <formula>"FH"</formula>
    </cfRule>
    <cfRule type="cellIs" priority="345" operator="equal" aboveAverage="0" equalAverage="0" bottom="0" percent="0" rank="0" text="" dxfId="343">
      <formula>"EH"</formula>
    </cfRule>
    <cfRule type="cellIs" priority="346" operator="greaterThanOrEqual" aboveAverage="0" equalAverage="0" bottom="0" percent="0" rank="0" text="" dxfId="344">
      <formula>"R"</formula>
    </cfRule>
  </conditionalFormatting>
  <conditionalFormatting sqref="R2209:AD2209">
    <cfRule type="cellIs" priority="347" operator="equal" aboveAverage="0" equalAverage="0" bottom="0" percent="0" rank="0" text="" dxfId="345">
      <formula>"FH"</formula>
    </cfRule>
    <cfRule type="cellIs" priority="348" operator="equal" aboveAverage="0" equalAverage="0" bottom="0" percent="0" rank="0" text="" dxfId="346">
      <formula>"EH"</formula>
    </cfRule>
    <cfRule type="cellIs" priority="349" operator="greaterThanOrEqual" aboveAverage="0" equalAverage="0" bottom="0" percent="0" rank="0" text="" dxfId="347">
      <formula>"R"</formula>
    </cfRule>
  </conditionalFormatting>
  <conditionalFormatting sqref="W2201:AA2201">
    <cfRule type="cellIs" priority="350" operator="equal" aboveAverage="0" equalAverage="0" bottom="0" percent="0" rank="0" text="" dxfId="348">
      <formula>"FH"</formula>
    </cfRule>
    <cfRule type="cellIs" priority="351" operator="equal" aboveAverage="0" equalAverage="0" bottom="0" percent="0" rank="0" text="" dxfId="349">
      <formula>"EH"</formula>
    </cfRule>
    <cfRule type="cellIs" priority="352" operator="greaterThanOrEqual" aboveAverage="0" equalAverage="0" bottom="0" percent="0" rank="0" text="" dxfId="350">
      <formula>"R"</formula>
    </cfRule>
  </conditionalFormatting>
  <conditionalFormatting sqref="R2200:AD2200">
    <cfRule type="cellIs" priority="353" operator="equal" aboveAverage="0" equalAverage="0" bottom="0" percent="0" rank="0" text="" dxfId="351">
      <formula>"FH"</formula>
    </cfRule>
    <cfRule type="cellIs" priority="354" operator="equal" aboveAverage="0" equalAverage="0" bottom="0" percent="0" rank="0" text="" dxfId="352">
      <formula>"EH"</formula>
    </cfRule>
    <cfRule type="cellIs" priority="355" operator="greaterThanOrEqual" aboveAverage="0" equalAverage="0" bottom="0" percent="0" rank="0" text="" dxfId="353">
      <formula>"R"</formula>
    </cfRule>
  </conditionalFormatting>
  <conditionalFormatting sqref="R2201:V2201 AB2201:AD2201">
    <cfRule type="cellIs" priority="356" operator="equal" aboveAverage="0" equalAverage="0" bottom="0" percent="0" rank="0" text="" dxfId="354">
      <formula>"FH"</formula>
    </cfRule>
    <cfRule type="cellIs" priority="357" operator="equal" aboveAverage="0" equalAverage="0" bottom="0" percent="0" rank="0" text="" dxfId="355">
      <formula>"EH"</formula>
    </cfRule>
    <cfRule type="cellIs" priority="358" operator="greaterThanOrEqual" aboveAverage="0" equalAverage="0" bottom="0" percent="0" rank="0" text="" dxfId="356">
      <formula>"R"</formula>
    </cfRule>
  </conditionalFormatting>
  <conditionalFormatting sqref="E2213:I2213 O2213:Q2213">
    <cfRule type="expression" priority="359" aboveAverage="0" equalAverage="0" bottom="0" percent="0" rank="0" text="" dxfId="357">
      <formula>IF(R2213="P",0,1)</formula>
    </cfRule>
  </conditionalFormatting>
  <conditionalFormatting sqref="R2213:AD2213">
    <cfRule type="cellIs" priority="360" operator="equal" aboveAverage="0" equalAverage="0" bottom="0" percent="0" rank="0" text="" dxfId="358">
      <formula>"FH"</formula>
    </cfRule>
    <cfRule type="cellIs" priority="361" operator="equal" aboveAverage="0" equalAverage="0" bottom="0" percent="0" rank="0" text="" dxfId="359">
      <formula>"EH"</formula>
    </cfRule>
    <cfRule type="cellIs" priority="362" operator="greaterThanOrEqual" aboveAverage="0" equalAverage="0" bottom="0" percent="0" rank="0" text="" dxfId="360">
      <formula>"R"</formula>
    </cfRule>
  </conditionalFormatting>
  <conditionalFormatting sqref="R2222:AD2222">
    <cfRule type="cellIs" priority="363" operator="equal" aboveAverage="0" equalAverage="0" bottom="0" percent="0" rank="0" text="" dxfId="361">
      <formula>"FH"</formula>
    </cfRule>
    <cfRule type="cellIs" priority="364" operator="equal" aboveAverage="0" equalAverage="0" bottom="0" percent="0" rank="0" text="" dxfId="362">
      <formula>"EH"</formula>
    </cfRule>
    <cfRule type="cellIs" priority="365" operator="greaterThanOrEqual" aboveAverage="0" equalAverage="0" bottom="0" percent="0" rank="0" text="" dxfId="363">
      <formula>"R"</formula>
    </cfRule>
  </conditionalFormatting>
  <conditionalFormatting sqref="R2234:AD2234">
    <cfRule type="cellIs" priority="366" operator="equal" aboveAverage="0" equalAverage="0" bottom="0" percent="0" rank="0" text="" dxfId="364">
      <formula>"FH"</formula>
    </cfRule>
    <cfRule type="cellIs" priority="367" operator="equal" aboveAverage="0" equalAverage="0" bottom="0" percent="0" rank="0" text="" dxfId="365">
      <formula>"EH"</formula>
    </cfRule>
    <cfRule type="cellIs" priority="368" operator="greaterThanOrEqual" aboveAverage="0" equalAverage="0" bottom="0" percent="0" rank="0" text="" dxfId="366">
      <formula>"R"</formula>
    </cfRule>
  </conditionalFormatting>
  <conditionalFormatting sqref="R2227:AD2227">
    <cfRule type="cellIs" priority="369" operator="equal" aboveAverage="0" equalAverage="0" bottom="0" percent="0" rank="0" text="" dxfId="367">
      <formula>"FH"</formula>
    </cfRule>
    <cfRule type="cellIs" priority="370" operator="equal" aboveAverage="0" equalAverage="0" bottom="0" percent="0" rank="0" text="" dxfId="368">
      <formula>"EH"</formula>
    </cfRule>
    <cfRule type="cellIs" priority="371" operator="greaterThanOrEqual" aboveAverage="0" equalAverage="0" bottom="0" percent="0" rank="0" text="" dxfId="369">
      <formula>"R"</formula>
    </cfRule>
  </conditionalFormatting>
  <conditionalFormatting sqref="R2233:AD2233 R2235:AD2235">
    <cfRule type="cellIs" priority="372" operator="equal" aboveAverage="0" equalAverage="0" bottom="0" percent="0" rank="0" text="" dxfId="370">
      <formula>"FH"</formula>
    </cfRule>
    <cfRule type="cellIs" priority="373" operator="equal" aboveAverage="0" equalAverage="0" bottom="0" percent="0" rank="0" text="" dxfId="371">
      <formula>"EH"</formula>
    </cfRule>
    <cfRule type="cellIs" priority="374" operator="greaterThanOrEqual" aboveAverage="0" equalAverage="0" bottom="0" percent="0" rank="0" text="" dxfId="372">
      <formula>"R"</formula>
    </cfRule>
  </conditionalFormatting>
  <conditionalFormatting sqref="R2229:AD2229">
    <cfRule type="cellIs" priority="375" operator="equal" aboveAverage="0" equalAverage="0" bottom="0" percent="0" rank="0" text="" dxfId="373">
      <formula>"FH"</formula>
    </cfRule>
    <cfRule type="cellIs" priority="376" operator="equal" aboveAverage="0" equalAverage="0" bottom="0" percent="0" rank="0" text="" dxfId="374">
      <formula>"EH"</formula>
    </cfRule>
    <cfRule type="cellIs" priority="377" operator="greaterThanOrEqual" aboveAverage="0" equalAverage="0" bottom="0" percent="0" rank="0" text="" dxfId="375">
      <formula>"R"</formula>
    </cfRule>
  </conditionalFormatting>
  <conditionalFormatting sqref="R2224:AD2224">
    <cfRule type="cellIs" priority="378" operator="equal" aboveAverage="0" equalAverage="0" bottom="0" percent="0" rank="0" text="" dxfId="376">
      <formula>"FH"</formula>
    </cfRule>
    <cfRule type="cellIs" priority="379" operator="equal" aboveAverage="0" equalAverage="0" bottom="0" percent="0" rank="0" text="" dxfId="377">
      <formula>"EH"</formula>
    </cfRule>
    <cfRule type="cellIs" priority="380" operator="greaterThanOrEqual" aboveAverage="0" equalAverage="0" bottom="0" percent="0" rank="0" text="" dxfId="378">
      <formula>"R"</formula>
    </cfRule>
  </conditionalFormatting>
  <conditionalFormatting sqref="W2228:AA2228">
    <cfRule type="cellIs" priority="381" operator="equal" aboveAverage="0" equalAverage="0" bottom="0" percent="0" rank="0" text="" dxfId="379">
      <formula>"FH"</formula>
    </cfRule>
    <cfRule type="cellIs" priority="382" operator="equal" aboveAverage="0" equalAverage="0" bottom="0" percent="0" rank="0" text="" dxfId="380">
      <formula>"EH"</formula>
    </cfRule>
    <cfRule type="cellIs" priority="383" operator="greaterThanOrEqual" aboveAverage="0" equalAverage="0" bottom="0" percent="0" rank="0" text="" dxfId="381">
      <formula>"R"</formula>
    </cfRule>
  </conditionalFormatting>
  <conditionalFormatting sqref="R2228:V2228 AB2228:AD2228">
    <cfRule type="cellIs" priority="384" operator="equal" aboveAverage="0" equalAverage="0" bottom="0" percent="0" rank="0" text="" dxfId="382">
      <formula>"FH"</formula>
    </cfRule>
    <cfRule type="cellIs" priority="385" operator="equal" aboveAverage="0" equalAverage="0" bottom="0" percent="0" rank="0" text="" dxfId="383">
      <formula>"EH"</formula>
    </cfRule>
    <cfRule type="cellIs" priority="386" operator="greaterThanOrEqual" aboveAverage="0" equalAverage="0" bottom="0" percent="0" rank="0" text="" dxfId="384">
      <formula>"R"</formula>
    </cfRule>
  </conditionalFormatting>
  <conditionalFormatting sqref="E2240:I2240 O2240:Q2240">
    <cfRule type="expression" priority="387" aboveAverage="0" equalAverage="0" bottom="0" percent="0" rank="0" text="" dxfId="385">
      <formula>IF(R2240="P",0,1)</formula>
    </cfRule>
  </conditionalFormatting>
  <conditionalFormatting sqref="R2240:AD2240">
    <cfRule type="cellIs" priority="388" operator="equal" aboveAverage="0" equalAverage="0" bottom="0" percent="0" rank="0" text="" dxfId="386">
      <formula>"FH"</formula>
    </cfRule>
    <cfRule type="cellIs" priority="389" operator="equal" aboveAverage="0" equalAverage="0" bottom="0" percent="0" rank="0" text="" dxfId="387">
      <formula>"EH"</formula>
    </cfRule>
    <cfRule type="cellIs" priority="390" operator="greaterThanOrEqual" aboveAverage="0" equalAverage="0" bottom="0" percent="0" rank="0" text="" dxfId="388">
      <formula>"R"</formula>
    </cfRule>
  </conditionalFormatting>
  <conditionalFormatting sqref="E2215:I2215">
    <cfRule type="expression" priority="391" aboveAverage="0" equalAverage="0" bottom="0" percent="0" rank="0" text="" dxfId="389">
      <formula>IF(R2215="P",0,1)</formula>
    </cfRule>
  </conditionalFormatting>
  <conditionalFormatting sqref="R2215:AD2215">
    <cfRule type="cellIs" priority="392" operator="equal" aboveAverage="0" equalAverage="0" bottom="0" percent="0" rank="0" text="" dxfId="390">
      <formula>"FH"</formula>
    </cfRule>
    <cfRule type="cellIs" priority="393" operator="equal" aboveAverage="0" equalAverage="0" bottom="0" percent="0" rank="0" text="" dxfId="391">
      <formula>"EH"</formula>
    </cfRule>
    <cfRule type="cellIs" priority="394" operator="greaterThanOrEqual" aboveAverage="0" equalAverage="0" bottom="0" percent="0" rank="0" text="" dxfId="392">
      <formula>"R"</formula>
    </cfRule>
  </conditionalFormatting>
  <conditionalFormatting sqref="R2181:AD2181">
    <cfRule type="cellIs" priority="395" operator="equal" aboveAverage="0" equalAverage="0" bottom="0" percent="0" rank="0" text="" dxfId="393">
      <formula>"FH"</formula>
    </cfRule>
    <cfRule type="cellIs" priority="396" operator="equal" aboveAverage="0" equalAverage="0" bottom="0" percent="0" rank="0" text="" dxfId="394">
      <formula>"EH"</formula>
    </cfRule>
    <cfRule type="cellIs" priority="397" operator="greaterThanOrEqual" aboveAverage="0" equalAverage="0" bottom="0" percent="0" rank="0" text="" dxfId="395">
      <formula>"R"</formula>
    </cfRule>
  </conditionalFormatting>
  <conditionalFormatting sqref="W2180:AD2180">
    <cfRule type="cellIs" priority="398" operator="equal" aboveAverage="0" equalAverage="0" bottom="0" percent="0" rank="0" text="" dxfId="396">
      <formula>"FH"</formula>
    </cfRule>
    <cfRule type="cellIs" priority="399" operator="equal" aboveAverage="0" equalAverage="0" bottom="0" percent="0" rank="0" text="" dxfId="397">
      <formula>"EH"</formula>
    </cfRule>
    <cfRule type="cellIs" priority="400" operator="greaterThanOrEqual" aboveAverage="0" equalAverage="0" bottom="0" percent="0" rank="0" text="" dxfId="398">
      <formula>"R"</formula>
    </cfRule>
  </conditionalFormatting>
  <conditionalFormatting sqref="R2297:AD2298 R2276:AD2276 S2277:AD2277 R2277:R2279 U2290:W2292 Y2290:AD2292 R2251:AD2254 R2271:AD2271 W2279:AD2282 V2313:AD2313 S2279 T2279:T2280 U2279:V2279 U2281 T2313 V2281:V2282">
    <cfRule type="cellIs" priority="401" operator="equal" aboveAverage="0" equalAverage="0" bottom="0" percent="0" rank="0" text="" dxfId="399">
      <formula>"FH"</formula>
    </cfRule>
    <cfRule type="cellIs" priority="402" operator="equal" aboveAverage="0" equalAverage="0" bottom="0" percent="0" rank="0" text="" dxfId="400">
      <formula>"EH"</formula>
    </cfRule>
    <cfRule type="cellIs" priority="403" operator="greaterThanOrEqual" aboveAverage="0" equalAverage="0" bottom="0" percent="0" rank="0" text="" dxfId="401">
      <formula>"R"</formula>
    </cfRule>
  </conditionalFormatting>
  <conditionalFormatting sqref="R2248:AD2248">
    <cfRule type="cellIs" priority="404" operator="equal" aboveAverage="0" equalAverage="0" bottom="0" percent="0" rank="0" text="" dxfId="402">
      <formula>"FH"</formula>
    </cfRule>
    <cfRule type="cellIs" priority="405" operator="equal" aboveAverage="0" equalAverage="0" bottom="0" percent="0" rank="0" text="" dxfId="403">
      <formula>"EH"</formula>
    </cfRule>
    <cfRule type="cellIs" priority="406" operator="greaterThanOrEqual" aboveAverage="0" equalAverage="0" bottom="0" percent="0" rank="0" text="" dxfId="404">
      <formula>"R"</formula>
    </cfRule>
  </conditionalFormatting>
  <conditionalFormatting sqref="R2270:AD2270">
    <cfRule type="cellIs" priority="407" operator="equal" aboveAverage="0" equalAverage="0" bottom="0" percent="0" rank="0" text="" dxfId="405">
      <formula>"FH"</formula>
    </cfRule>
    <cfRule type="cellIs" priority="408" operator="equal" aboveAverage="0" equalAverage="0" bottom="0" percent="0" rank="0" text="" dxfId="406">
      <formula>"EH"</formula>
    </cfRule>
    <cfRule type="cellIs" priority="409" operator="greaterThanOrEqual" aboveAverage="0" equalAverage="0" bottom="0" percent="0" rank="0" text="" dxfId="407">
      <formula>"R"</formula>
    </cfRule>
  </conditionalFormatting>
  <conditionalFormatting sqref="V2279">
    <cfRule type="cellIs" priority="410" operator="equal" aboveAverage="0" equalAverage="0" bottom="0" percent="0" rank="0" text="" dxfId="408">
      <formula>"F"</formula>
    </cfRule>
    <cfRule type="cellIs" priority="411" operator="equal" aboveAverage="0" equalAverage="0" bottom="0" percent="0" rank="0" text="" dxfId="409">
      <formula>"EH"</formula>
    </cfRule>
    <cfRule type="cellIs" priority="412" operator="greaterThanOrEqual" aboveAverage="0" equalAverage="0" bottom="0" percent="0" rank="0" text="" dxfId="410">
      <formula>"R"</formula>
    </cfRule>
  </conditionalFormatting>
  <conditionalFormatting sqref="R2249:T2249 V2249:AD2249">
    <cfRule type="cellIs" priority="413" operator="equal" aboveAverage="0" equalAverage="0" bottom="0" percent="0" rank="0" text="" dxfId="411">
      <formula>"FH"</formula>
    </cfRule>
    <cfRule type="cellIs" priority="414" operator="equal" aboveAverage="0" equalAverage="0" bottom="0" percent="0" rank="0" text="" dxfId="412">
      <formula>"EH"</formula>
    </cfRule>
    <cfRule type="cellIs" priority="415" operator="greaterThanOrEqual" aboveAverage="0" equalAverage="0" bottom="0" percent="0" rank="0" text="" dxfId="413">
      <formula>"R"</formula>
    </cfRule>
  </conditionalFormatting>
  <conditionalFormatting sqref="V2251">
    <cfRule type="cellIs" priority="416" operator="equal" aboveAverage="0" equalAverage="0" bottom="0" percent="0" rank="0" text="" dxfId="414">
      <formula>"F"</formula>
    </cfRule>
    <cfRule type="cellIs" priority="417" operator="equal" aboveAverage="0" equalAverage="0" bottom="0" percent="0" rank="0" text="" dxfId="415">
      <formula>"EH"</formula>
    </cfRule>
    <cfRule type="cellIs" priority="418" operator="greaterThanOrEqual" aboveAverage="0" equalAverage="0" bottom="0" percent="0" rank="0" text="" dxfId="416">
      <formula>"R"</formula>
    </cfRule>
  </conditionalFormatting>
  <conditionalFormatting sqref="R2255:AD2255 R2272">
    <cfRule type="cellIs" priority="419" operator="equal" aboveAverage="0" equalAverage="0" bottom="0" percent="0" rank="0" text="" dxfId="417">
      <formula>"FH"</formula>
    </cfRule>
    <cfRule type="cellIs" priority="420" operator="equal" aboveAverage="0" equalAverage="0" bottom="0" percent="0" rank="0" text="" dxfId="418">
      <formula>"EH"</formula>
    </cfRule>
    <cfRule type="cellIs" priority="421" operator="greaterThanOrEqual" aboveAverage="0" equalAverage="0" bottom="0" percent="0" rank="0" text="" dxfId="419">
      <formula>"R"</formula>
    </cfRule>
  </conditionalFormatting>
  <conditionalFormatting sqref="R2256:T2256 V2256:AD2256">
    <cfRule type="cellIs" priority="422" operator="equal" aboveAverage="0" equalAverage="0" bottom="0" percent="0" rank="0" text="" dxfId="420">
      <formula>"FH"</formula>
    </cfRule>
    <cfRule type="cellIs" priority="423" operator="equal" aboveAverage="0" equalAverage="0" bottom="0" percent="0" rank="0" text="" dxfId="421">
      <formula>"EH"</formula>
    </cfRule>
    <cfRule type="cellIs" priority="424" operator="greaterThanOrEqual" aboveAverage="0" equalAverage="0" bottom="0" percent="0" rank="0" text="" dxfId="422">
      <formula>"R"</formula>
    </cfRule>
  </conditionalFormatting>
  <conditionalFormatting sqref="R2265:AD2265">
    <cfRule type="cellIs" priority="425" operator="equal" aboveAverage="0" equalAverage="0" bottom="0" percent="0" rank="0" text="" dxfId="423">
      <formula>"FH"</formula>
    </cfRule>
    <cfRule type="cellIs" priority="426" operator="equal" aboveAverage="0" equalAverage="0" bottom="0" percent="0" rank="0" text="" dxfId="424">
      <formula>"EH"</formula>
    </cfRule>
    <cfRule type="cellIs" priority="427" operator="greaterThanOrEqual" aboveAverage="0" equalAverage="0" bottom="0" percent="0" rank="0" text="" dxfId="425">
      <formula>"R"</formula>
    </cfRule>
  </conditionalFormatting>
  <conditionalFormatting sqref="R2268:AD2268">
    <cfRule type="cellIs" priority="428" operator="equal" aboveAverage="0" equalAverage="0" bottom="0" percent="0" rank="0" text="" dxfId="426">
      <formula>"FH"</formula>
    </cfRule>
    <cfRule type="cellIs" priority="429" operator="equal" aboveAverage="0" equalAverage="0" bottom="0" percent="0" rank="0" text="" dxfId="427">
      <formula>"EH"</formula>
    </cfRule>
    <cfRule type="cellIs" priority="430" operator="greaterThanOrEqual" aboveAverage="0" equalAverage="0" bottom="0" percent="0" rank="0" text="" dxfId="428">
      <formula>"R"</formula>
    </cfRule>
  </conditionalFormatting>
  <conditionalFormatting sqref="U2263:W2263 Y2263:AD2263">
    <cfRule type="cellIs" priority="431" operator="equal" aboveAverage="0" equalAverage="0" bottom="0" percent="0" rank="0" text="" dxfId="429">
      <formula>"FH"</formula>
    </cfRule>
    <cfRule type="cellIs" priority="432" operator="equal" aboveAverage="0" equalAverage="0" bottom="0" percent="0" rank="0" text="" dxfId="430">
      <formula>"EH"</formula>
    </cfRule>
    <cfRule type="cellIs" priority="433" operator="greaterThanOrEqual" aboveAverage="0" equalAverage="0" bottom="0" percent="0" rank="0" text="" dxfId="431">
      <formula>"R"</formula>
    </cfRule>
  </conditionalFormatting>
  <conditionalFormatting sqref="R2250:AD2250">
    <cfRule type="cellIs" priority="434" operator="equal" aboveAverage="0" equalAverage="0" bottom="0" percent="0" rank="0" text="" dxfId="432">
      <formula>"FH"</formula>
    </cfRule>
    <cfRule type="cellIs" priority="435" operator="equal" aboveAverage="0" equalAverage="0" bottom="0" percent="0" rank="0" text="" dxfId="433">
      <formula>"EH"</formula>
    </cfRule>
    <cfRule type="cellIs" priority="436" operator="greaterThanOrEqual" aboveAverage="0" equalAverage="0" bottom="0" percent="0" rank="0" text="" dxfId="434">
      <formula>"R"</formula>
    </cfRule>
  </conditionalFormatting>
  <conditionalFormatting sqref="S2272:AD2272">
    <cfRule type="cellIs" priority="437" operator="equal" aboveAverage="0" equalAverage="0" bottom="0" percent="0" rank="0" text="" dxfId="435">
      <formula>"FH"</formula>
    </cfRule>
    <cfRule type="cellIs" priority="438" operator="equal" aboveAverage="0" equalAverage="0" bottom="0" percent="0" rank="0" text="" dxfId="436">
      <formula>"EH"</formula>
    </cfRule>
    <cfRule type="cellIs" priority="439" operator="greaterThanOrEqual" aboveAverage="0" equalAverage="0" bottom="0" percent="0" rank="0" text="" dxfId="437">
      <formula>"R"</formula>
    </cfRule>
  </conditionalFormatting>
  <conditionalFormatting sqref="R2258:AD2258 R2259">
    <cfRule type="cellIs" priority="440" operator="equal" aboveAverage="0" equalAverage="0" bottom="0" percent="0" rank="0" text="" dxfId="438">
      <formula>"FH"</formula>
    </cfRule>
    <cfRule type="cellIs" priority="441" operator="equal" aboveAverage="0" equalAverage="0" bottom="0" percent="0" rank="0" text="" dxfId="439">
      <formula>"EH"</formula>
    </cfRule>
    <cfRule type="cellIs" priority="442" operator="greaterThanOrEqual" aboveAverage="0" equalAverage="0" bottom="0" percent="0" rank="0" text="" dxfId="440">
      <formula>"R"</formula>
    </cfRule>
  </conditionalFormatting>
  <conditionalFormatting sqref="R2314:AD2314">
    <cfRule type="cellIs" priority="443" operator="equal" aboveAverage="0" equalAverage="0" bottom="0" percent="0" rank="0" text="" dxfId="441">
      <formula>"FH"</formula>
    </cfRule>
    <cfRule type="cellIs" priority="444" operator="equal" aboveAverage="0" equalAverage="0" bottom="0" percent="0" rank="0" text="" dxfId="442">
      <formula>"EH"</formula>
    </cfRule>
    <cfRule type="cellIs" priority="445" operator="greaterThanOrEqual" aboveAverage="0" equalAverage="0" bottom="0" percent="0" rank="0" text="" dxfId="443">
      <formula>"R"</formula>
    </cfRule>
  </conditionalFormatting>
  <conditionalFormatting sqref="R2269:AD2269">
    <cfRule type="cellIs" priority="446" operator="equal" aboveAverage="0" equalAverage="0" bottom="0" percent="0" rank="0" text="" dxfId="444">
      <formula>"FH"</formula>
    </cfRule>
    <cfRule type="cellIs" priority="447" operator="equal" aboveAverage="0" equalAverage="0" bottom="0" percent="0" rank="0" text="" dxfId="445">
      <formula>"EH"</formula>
    </cfRule>
    <cfRule type="cellIs" priority="448" operator="greaterThanOrEqual" aboveAverage="0" equalAverage="0" bottom="0" percent="0" rank="0" text="" dxfId="446">
      <formula>"R"</formula>
    </cfRule>
  </conditionalFormatting>
  <conditionalFormatting sqref="R2257:AD2257">
    <cfRule type="cellIs" priority="449" operator="equal" aboveAverage="0" equalAverage="0" bottom="0" percent="0" rank="0" text="" dxfId="447">
      <formula>"FH"</formula>
    </cfRule>
    <cfRule type="cellIs" priority="450" operator="equal" aboveAverage="0" equalAverage="0" bottom="0" percent="0" rank="0" text="" dxfId="448">
      <formula>"EH"</formula>
    </cfRule>
    <cfRule type="cellIs" priority="451" operator="greaterThanOrEqual" aboveAverage="0" equalAverage="0" bottom="0" percent="0" rank="0" text="" dxfId="449">
      <formula>"R"</formula>
    </cfRule>
  </conditionalFormatting>
  <conditionalFormatting sqref="V2264:AD2264 S2262:W2262 Y2262:AD2262">
    <cfRule type="cellIs" priority="452" operator="equal" aboveAverage="0" equalAverage="0" bottom="0" percent="0" rank="0" text="" dxfId="450">
      <formula>"FH"</formula>
    </cfRule>
    <cfRule type="cellIs" priority="453" operator="equal" aboveAverage="0" equalAverage="0" bottom="0" percent="0" rank="0" text="" dxfId="451">
      <formula>"EH"</formula>
    </cfRule>
    <cfRule type="cellIs" priority="454" operator="greaterThanOrEqual" aboveAverage="0" equalAverage="0" bottom="0" percent="0" rank="0" text="" dxfId="452">
      <formula>"R"</formula>
    </cfRule>
  </conditionalFormatting>
  <conditionalFormatting sqref="R2284:T2284 V2284:AD2284">
    <cfRule type="cellIs" priority="455" operator="equal" aboveAverage="0" equalAverage="0" bottom="0" percent="0" rank="0" text="" dxfId="453">
      <formula>"FH"</formula>
    </cfRule>
    <cfRule type="cellIs" priority="456" operator="equal" aboveAverage="0" equalAverage="0" bottom="0" percent="0" rank="0" text="" dxfId="454">
      <formula>"EH"</formula>
    </cfRule>
    <cfRule type="cellIs" priority="457" operator="greaterThanOrEqual" aboveAverage="0" equalAverage="0" bottom="0" percent="0" rank="0" text="" dxfId="455">
      <formula>"R"</formula>
    </cfRule>
  </conditionalFormatting>
  <conditionalFormatting sqref="R2283:AD2283">
    <cfRule type="cellIs" priority="458" operator="equal" aboveAverage="0" equalAverage="0" bottom="0" percent="0" rank="0" text="" dxfId="456">
      <formula>"FH"</formula>
    </cfRule>
    <cfRule type="cellIs" priority="459" operator="equal" aboveAverage="0" equalAverage="0" bottom="0" percent="0" rank="0" text="" dxfId="457">
      <formula>"EH"</formula>
    </cfRule>
    <cfRule type="cellIs" priority="460" operator="greaterThanOrEqual" aboveAverage="0" equalAverage="0" bottom="0" percent="0" rank="0" text="" dxfId="458">
      <formula>"R"</formula>
    </cfRule>
  </conditionalFormatting>
  <conditionalFormatting sqref="R2261">
    <cfRule type="cellIs" priority="461" operator="equal" aboveAverage="0" equalAverage="0" bottom="0" percent="0" rank="0" text="" dxfId="459">
      <formula>"FH"</formula>
    </cfRule>
    <cfRule type="cellIs" priority="462" operator="equal" aboveAverage="0" equalAverage="0" bottom="0" percent="0" rank="0" text="" dxfId="460">
      <formula>"EH"</formula>
    </cfRule>
    <cfRule type="cellIs" priority="463" operator="greaterThanOrEqual" aboveAverage="0" equalAverage="0" bottom="0" percent="0" rank="0" text="" dxfId="461">
      <formula>"R"</formula>
    </cfRule>
  </conditionalFormatting>
  <conditionalFormatting sqref="S2278:Z2278">
    <cfRule type="cellIs" priority="464" operator="equal" aboveAverage="0" equalAverage="0" bottom="0" percent="0" rank="0" text="" dxfId="462">
      <formula>"FH"</formula>
    </cfRule>
    <cfRule type="cellIs" priority="465" operator="equal" aboveAverage="0" equalAverage="0" bottom="0" percent="0" rank="0" text="" dxfId="463">
      <formula>"EH"</formula>
    </cfRule>
    <cfRule type="cellIs" priority="466" operator="greaterThanOrEqual" aboveAverage="0" equalAverage="0" bottom="0" percent="0" rank="0" text="" dxfId="464">
      <formula>"R"</formula>
    </cfRule>
  </conditionalFormatting>
  <conditionalFormatting sqref="R2285:AD2285">
    <cfRule type="cellIs" priority="467" operator="equal" aboveAverage="0" equalAverage="0" bottom="0" percent="0" rank="0" text="" dxfId="465">
      <formula>"FH"</formula>
    </cfRule>
    <cfRule type="cellIs" priority="468" operator="equal" aboveAverage="0" equalAverage="0" bottom="0" percent="0" rank="0" text="" dxfId="466">
      <formula>"EH"</formula>
    </cfRule>
    <cfRule type="cellIs" priority="469" operator="greaterThanOrEqual" aboveAverage="0" equalAverage="0" bottom="0" percent="0" rank="0" text="" dxfId="467">
      <formula>"R"</formula>
    </cfRule>
  </conditionalFormatting>
  <conditionalFormatting sqref="R2266:AD2266">
    <cfRule type="cellIs" priority="470" operator="equal" aboveAverage="0" equalAverage="0" bottom="0" percent="0" rank="0" text="" dxfId="468">
      <formula>"FH"</formula>
    </cfRule>
    <cfRule type="cellIs" priority="471" operator="equal" aboveAverage="0" equalAverage="0" bottom="0" percent="0" rank="0" text="" dxfId="469">
      <formula>"EH"</formula>
    </cfRule>
    <cfRule type="cellIs" priority="472" operator="greaterThanOrEqual" aboveAverage="0" equalAverage="0" bottom="0" percent="0" rank="0" text="" dxfId="470">
      <formula>"R"</formula>
    </cfRule>
  </conditionalFormatting>
  <conditionalFormatting sqref="R2267:AD2267">
    <cfRule type="cellIs" priority="473" operator="equal" aboveAverage="0" equalAverage="0" bottom="0" percent="0" rank="0" text="" dxfId="471">
      <formula>"FH"</formula>
    </cfRule>
    <cfRule type="cellIs" priority="474" operator="equal" aboveAverage="0" equalAverage="0" bottom="0" percent="0" rank="0" text="" dxfId="472">
      <formula>"EH"</formula>
    </cfRule>
    <cfRule type="cellIs" priority="475" operator="greaterThanOrEqual" aboveAverage="0" equalAverage="0" bottom="0" percent="0" rank="0" text="" dxfId="473">
      <formula>"R"</formula>
    </cfRule>
  </conditionalFormatting>
  <conditionalFormatting sqref="R2273:AD2273">
    <cfRule type="cellIs" priority="476" operator="equal" aboveAverage="0" equalAverage="0" bottom="0" percent="0" rank="0" text="" dxfId="474">
      <formula>"FH"</formula>
    </cfRule>
    <cfRule type="cellIs" priority="477" operator="equal" aboveAverage="0" equalAverage="0" bottom="0" percent="0" rank="0" text="" dxfId="475">
      <formula>"EH"</formula>
    </cfRule>
    <cfRule type="cellIs" priority="478" operator="greaterThanOrEqual" aboveAverage="0" equalAverage="0" bottom="0" percent="0" rank="0" text="" dxfId="476">
      <formula>"R"</formula>
    </cfRule>
  </conditionalFormatting>
  <conditionalFormatting sqref="R2296:AD2296">
    <cfRule type="cellIs" priority="479" operator="equal" aboveAverage="0" equalAverage="0" bottom="0" percent="0" rank="0" text="" dxfId="477">
      <formula>"FH"</formula>
    </cfRule>
    <cfRule type="cellIs" priority="480" operator="equal" aboveAverage="0" equalAverage="0" bottom="0" percent="0" rank="0" text="" dxfId="478">
      <formula>"EH"</formula>
    </cfRule>
    <cfRule type="cellIs" priority="481" operator="greaterThanOrEqual" aboveAverage="0" equalAverage="0" bottom="0" percent="0" rank="0" text="" dxfId="479">
      <formula>"R"</formula>
    </cfRule>
  </conditionalFormatting>
  <conditionalFormatting sqref="R2274:AD2274">
    <cfRule type="cellIs" priority="482" operator="equal" aboveAverage="0" equalAverage="0" bottom="0" percent="0" rank="0" text="" dxfId="480">
      <formula>"FH"</formula>
    </cfRule>
    <cfRule type="cellIs" priority="483" operator="equal" aboveAverage="0" equalAverage="0" bottom="0" percent="0" rank="0" text="" dxfId="481">
      <formula>"EH"</formula>
    </cfRule>
    <cfRule type="cellIs" priority="484" operator="greaterThanOrEqual" aboveAverage="0" equalAverage="0" bottom="0" percent="0" rank="0" text="" dxfId="482">
      <formula>"R"</formula>
    </cfRule>
  </conditionalFormatting>
  <conditionalFormatting sqref="R2275:AD2275">
    <cfRule type="cellIs" priority="485" operator="equal" aboveAverage="0" equalAverage="0" bottom="0" percent="0" rank="0" text="" dxfId="483">
      <formula>"FH"</formula>
    </cfRule>
    <cfRule type="cellIs" priority="486" operator="equal" aboveAverage="0" equalAverage="0" bottom="0" percent="0" rank="0" text="" dxfId="484">
      <formula>"EH"</formula>
    </cfRule>
    <cfRule type="cellIs" priority="487" operator="greaterThanOrEqual" aboveAverage="0" equalAverage="0" bottom="0" percent="0" rank="0" text="" dxfId="485">
      <formula>"R"</formula>
    </cfRule>
  </conditionalFormatting>
  <conditionalFormatting sqref="R2262">
    <cfRule type="cellIs" priority="488" operator="equal" aboveAverage="0" equalAverage="0" bottom="0" percent="0" rank="0" text="" dxfId="486">
      <formula>"FH"</formula>
    </cfRule>
    <cfRule type="cellIs" priority="489" operator="equal" aboveAverage="0" equalAverage="0" bottom="0" percent="0" rank="0" text="" dxfId="487">
      <formula>"EH"</formula>
    </cfRule>
    <cfRule type="cellIs" priority="490" operator="greaterThanOrEqual" aboveAverage="0" equalAverage="0" bottom="0" percent="0" rank="0" text="" dxfId="488">
      <formula>"R"</formula>
    </cfRule>
  </conditionalFormatting>
  <conditionalFormatting sqref="X2261:AD2261">
    <cfRule type="cellIs" priority="491" operator="equal" aboveAverage="0" equalAverage="0" bottom="0" percent="0" rank="0" text="" dxfId="489">
      <formula>"FH"</formula>
    </cfRule>
    <cfRule type="cellIs" priority="492" operator="equal" aboveAverage="0" equalAverage="0" bottom="0" percent="0" rank="0" text="" dxfId="490">
      <formula>"EH"</formula>
    </cfRule>
    <cfRule type="cellIs" priority="493" operator="greaterThanOrEqual" aboveAverage="0" equalAverage="0" bottom="0" percent="0" rank="0" text="" dxfId="491">
      <formula>"R"</formula>
    </cfRule>
  </conditionalFormatting>
  <conditionalFormatting sqref="R2260">
    <cfRule type="cellIs" priority="494" operator="equal" aboveAverage="0" equalAverage="0" bottom="0" percent="0" rank="0" text="" dxfId="492">
      <formula>"FH"</formula>
    </cfRule>
    <cfRule type="cellIs" priority="495" operator="equal" aboveAverage="0" equalAverage="0" bottom="0" percent="0" rank="0" text="" dxfId="493">
      <formula>"EH"</formula>
    </cfRule>
    <cfRule type="cellIs" priority="496" operator="greaterThanOrEqual" aboveAverage="0" equalAverage="0" bottom="0" percent="0" rank="0" text="" dxfId="494">
      <formula>"R"</formula>
    </cfRule>
  </conditionalFormatting>
  <conditionalFormatting sqref="S2307:Y2307">
    <cfRule type="cellIs" priority="497" operator="equal" aboveAverage="0" equalAverage="0" bottom="0" percent="0" rank="0" text="" dxfId="495">
      <formula>"FH"</formula>
    </cfRule>
    <cfRule type="cellIs" priority="498" operator="equal" aboveAverage="0" equalAverage="0" bottom="0" percent="0" rank="0" text="" dxfId="496">
      <formula>"EH"</formula>
    </cfRule>
    <cfRule type="cellIs" priority="499" operator="greaterThanOrEqual" aboveAverage="0" equalAverage="0" bottom="0" percent="0" rank="0" text="" dxfId="497">
      <formula>"R"</formula>
    </cfRule>
  </conditionalFormatting>
  <conditionalFormatting sqref="R2263">
    <cfRule type="cellIs" priority="500" operator="equal" aboveAverage="0" equalAverage="0" bottom="0" percent="0" rank="0" text="" dxfId="498">
      <formula>"FH"</formula>
    </cfRule>
    <cfRule type="cellIs" priority="501" operator="equal" aboveAverage="0" equalAverage="0" bottom="0" percent="0" rank="0" text="" dxfId="499">
      <formula>"EH"</formula>
    </cfRule>
    <cfRule type="cellIs" priority="502" operator="greaterThanOrEqual" aboveAverage="0" equalAverage="0" bottom="0" percent="0" rank="0" text="" dxfId="500">
      <formula>"R"</formula>
    </cfRule>
  </conditionalFormatting>
  <conditionalFormatting sqref="R2299:AD2299">
    <cfRule type="cellIs" priority="503" operator="equal" aboveAverage="0" equalAverage="0" bottom="0" percent="0" rank="0" text="" dxfId="501">
      <formula>"FH"</formula>
    </cfRule>
    <cfRule type="cellIs" priority="504" operator="equal" aboveAverage="0" equalAverage="0" bottom="0" percent="0" rank="0" text="" dxfId="502">
      <formula>"EH"</formula>
    </cfRule>
    <cfRule type="cellIs" priority="505" operator="greaterThanOrEqual" aboveAverage="0" equalAverage="0" bottom="0" percent="0" rank="0" text="" dxfId="503">
      <formula>"R"</formula>
    </cfRule>
  </conditionalFormatting>
  <conditionalFormatting sqref="R2303:AD2303">
    <cfRule type="cellIs" priority="506" operator="equal" aboveAverage="0" equalAverage="0" bottom="0" percent="0" rank="0" text="" dxfId="504">
      <formula>"FH"</formula>
    </cfRule>
    <cfRule type="cellIs" priority="507" operator="equal" aboveAverage="0" equalAverage="0" bottom="0" percent="0" rank="0" text="" dxfId="505">
      <formula>"EH"</formula>
    </cfRule>
    <cfRule type="cellIs" priority="508" operator="greaterThanOrEqual" aboveAverage="0" equalAverage="0" bottom="0" percent="0" rank="0" text="" dxfId="506">
      <formula>"R"</formula>
    </cfRule>
  </conditionalFormatting>
  <conditionalFormatting sqref="S2290:T2290">
    <cfRule type="cellIs" priority="509" operator="equal" aboveAverage="0" equalAverage="0" bottom="0" percent="0" rank="0" text="" dxfId="507">
      <formula>"FH"</formula>
    </cfRule>
    <cfRule type="cellIs" priority="510" operator="equal" aboveAverage="0" equalAverage="0" bottom="0" percent="0" rank="0" text="" dxfId="508">
      <formula>"EH"</formula>
    </cfRule>
    <cfRule type="cellIs" priority="511" operator="greaterThanOrEqual" aboveAverage="0" equalAverage="0" bottom="0" percent="0" rank="0" text="" dxfId="509">
      <formula>"R"</formula>
    </cfRule>
  </conditionalFormatting>
  <conditionalFormatting sqref="R2304:AD2304">
    <cfRule type="cellIs" priority="512" operator="equal" aboveAverage="0" equalAverage="0" bottom="0" percent="0" rank="0" text="" dxfId="510">
      <formula>"FH"</formula>
    </cfRule>
    <cfRule type="cellIs" priority="513" operator="equal" aboveAverage="0" equalAverage="0" bottom="0" percent="0" rank="0" text="" dxfId="511">
      <formula>"EH"</formula>
    </cfRule>
    <cfRule type="cellIs" priority="514" operator="greaterThanOrEqual" aboveAverage="0" equalAverage="0" bottom="0" percent="0" rank="0" text="" dxfId="512">
      <formula>"R"</formula>
    </cfRule>
  </conditionalFormatting>
  <conditionalFormatting sqref="R2301:AD2302 R2305:AD2305 S2306:AD2306 R2306:R2307">
    <cfRule type="cellIs" priority="515" operator="equal" aboveAverage="0" equalAverage="0" bottom="0" percent="0" rank="0" text="" dxfId="513">
      <formula>"FH"</formula>
    </cfRule>
    <cfRule type="cellIs" priority="516" operator="equal" aboveAverage="0" equalAverage="0" bottom="0" percent="0" rank="0" text="" dxfId="514">
      <formula>"EH"</formula>
    </cfRule>
    <cfRule type="cellIs" priority="517" operator="greaterThanOrEqual" aboveAverage="0" equalAverage="0" bottom="0" percent="0" rank="0" text="" dxfId="515">
      <formula>"R"</formula>
    </cfRule>
  </conditionalFormatting>
  <conditionalFormatting sqref="R2293:AD2293">
    <cfRule type="cellIs" priority="518" operator="equal" aboveAverage="0" equalAverage="0" bottom="0" percent="0" rank="0" text="" dxfId="516">
      <formula>"FH"</formula>
    </cfRule>
    <cfRule type="cellIs" priority="519" operator="equal" aboveAverage="0" equalAverage="0" bottom="0" percent="0" rank="0" text="" dxfId="517">
      <formula>"EH"</formula>
    </cfRule>
    <cfRule type="cellIs" priority="520" operator="greaterThanOrEqual" aboveAverage="0" equalAverage="0" bottom="0" percent="0" rank="0" text="" dxfId="518">
      <formula>"R"</formula>
    </cfRule>
  </conditionalFormatting>
  <conditionalFormatting sqref="W2294:AD2294">
    <cfRule type="cellIs" priority="521" operator="equal" aboveAverage="0" equalAverage="0" bottom="0" percent="0" rank="0" text="" dxfId="519">
      <formula>"FH"</formula>
    </cfRule>
    <cfRule type="cellIs" priority="522" operator="equal" aboveAverage="0" equalAverage="0" bottom="0" percent="0" rank="0" text="" dxfId="520">
      <formula>"EH"</formula>
    </cfRule>
    <cfRule type="cellIs" priority="523" operator="greaterThanOrEqual" aboveAverage="0" equalAverage="0" bottom="0" percent="0" rank="0" text="" dxfId="521">
      <formula>"R"</formula>
    </cfRule>
  </conditionalFormatting>
  <conditionalFormatting sqref="W2295:AD2295">
    <cfRule type="cellIs" priority="524" operator="equal" aboveAverage="0" equalAverage="0" bottom="0" percent="0" rank="0" text="" dxfId="522">
      <formula>"FH"</formula>
    </cfRule>
    <cfRule type="cellIs" priority="525" operator="equal" aboveAverage="0" equalAverage="0" bottom="0" percent="0" rank="0" text="" dxfId="523">
      <formula>"EH"</formula>
    </cfRule>
    <cfRule type="cellIs" priority="526" operator="greaterThanOrEqual" aboveAverage="0" equalAverage="0" bottom="0" percent="0" rank="0" text="" dxfId="524">
      <formula>"R"</formula>
    </cfRule>
  </conditionalFormatting>
  <conditionalFormatting sqref="X2260:AA2260">
    <cfRule type="cellIs" priority="527" operator="equal" aboveAverage="0" equalAverage="0" bottom="0" percent="0" rank="0" text="" dxfId="525">
      <formula>"FH"</formula>
    </cfRule>
    <cfRule type="cellIs" priority="528" operator="equal" aboveAverage="0" equalAverage="0" bottom="0" percent="0" rank="0" text="" dxfId="526">
      <formula>"EH"</formula>
    </cfRule>
    <cfRule type="cellIs" priority="529" operator="greaterThanOrEqual" aboveAverage="0" equalAverage="0" bottom="0" percent="0" rank="0" text="" dxfId="527">
      <formula>"R"</formula>
    </cfRule>
  </conditionalFormatting>
  <conditionalFormatting sqref="R2286:AD2286 R2287">
    <cfRule type="cellIs" priority="530" operator="equal" aboveAverage="0" equalAverage="0" bottom="0" percent="0" rank="0" text="" dxfId="528">
      <formula>"FH"</formula>
    </cfRule>
    <cfRule type="cellIs" priority="531" operator="equal" aboveAverage="0" equalAverage="0" bottom="0" percent="0" rank="0" text="" dxfId="529">
      <formula>"EH"</formula>
    </cfRule>
    <cfRule type="cellIs" priority="532" operator="greaterThanOrEqual" aboveAverage="0" equalAverage="0" bottom="0" percent="0" rank="0" text="" dxfId="530">
      <formula>"R"</formula>
    </cfRule>
  </conditionalFormatting>
  <conditionalFormatting sqref="R2289:R2292">
    <cfRule type="cellIs" priority="533" operator="equal" aboveAverage="0" equalAverage="0" bottom="0" percent="0" rank="0" text="" dxfId="531">
      <formula>"FH"</formula>
    </cfRule>
    <cfRule type="cellIs" priority="534" operator="equal" aboveAverage="0" equalAverage="0" bottom="0" percent="0" rank="0" text="" dxfId="532">
      <formula>"EH"</formula>
    </cfRule>
    <cfRule type="cellIs" priority="535" operator="greaterThanOrEqual" aboveAverage="0" equalAverage="0" bottom="0" percent="0" rank="0" text="" dxfId="533">
      <formula>"R"</formula>
    </cfRule>
  </conditionalFormatting>
  <conditionalFormatting sqref="X2289:AD2289">
    <cfRule type="cellIs" priority="536" operator="equal" aboveAverage="0" equalAverage="0" bottom="0" percent="0" rank="0" text="" dxfId="534">
      <formula>"FH"</formula>
    </cfRule>
    <cfRule type="cellIs" priority="537" operator="equal" aboveAverage="0" equalAverage="0" bottom="0" percent="0" rank="0" text="" dxfId="535">
      <formula>"EH"</formula>
    </cfRule>
    <cfRule type="cellIs" priority="538" operator="greaterThanOrEqual" aboveAverage="0" equalAverage="0" bottom="0" percent="0" rank="0" text="" dxfId="536">
      <formula>"R"</formula>
    </cfRule>
  </conditionalFormatting>
  <conditionalFormatting sqref="R2288">
    <cfRule type="cellIs" priority="539" operator="equal" aboveAverage="0" equalAverage="0" bottom="0" percent="0" rank="0" text="" dxfId="537">
      <formula>"FH"</formula>
    </cfRule>
    <cfRule type="cellIs" priority="540" operator="equal" aboveAverage="0" equalAverage="0" bottom="0" percent="0" rank="0" text="" dxfId="538">
      <formula>"EH"</formula>
    </cfRule>
    <cfRule type="cellIs" priority="541" operator="greaterThanOrEqual" aboveAverage="0" equalAverage="0" bottom="0" percent="0" rank="0" text="" dxfId="539">
      <formula>"R"</formula>
    </cfRule>
  </conditionalFormatting>
  <conditionalFormatting sqref="X2288:AA2288">
    <cfRule type="cellIs" priority="542" operator="equal" aboveAverage="0" equalAverage="0" bottom="0" percent="0" rank="0" text="" dxfId="540">
      <formula>"FH"</formula>
    </cfRule>
    <cfRule type="cellIs" priority="543" operator="equal" aboveAverage="0" equalAverage="0" bottom="0" percent="0" rank="0" text="" dxfId="541">
      <formula>"EH"</formula>
    </cfRule>
    <cfRule type="cellIs" priority="544" operator="greaterThanOrEqual" aboveAverage="0" equalAverage="0" bottom="0" percent="0" rank="0" text="" dxfId="542">
      <formula>"R"</formula>
    </cfRule>
  </conditionalFormatting>
  <conditionalFormatting sqref="R2294:V2294">
    <cfRule type="cellIs" priority="545" operator="equal" aboveAverage="0" equalAverage="0" bottom="0" percent="0" rank="0" text="" dxfId="543">
      <formula>"FH"</formula>
    </cfRule>
    <cfRule type="cellIs" priority="546" operator="equal" aboveAverage="0" equalAverage="0" bottom="0" percent="0" rank="0" text="" dxfId="544">
      <formula>"EH"</formula>
    </cfRule>
    <cfRule type="cellIs" priority="547" operator="greaterThanOrEqual" aboveAverage="0" equalAverage="0" bottom="0" percent="0" rank="0" text="" dxfId="545">
      <formula>"R"</formula>
    </cfRule>
  </conditionalFormatting>
  <conditionalFormatting sqref="R2295:V2295">
    <cfRule type="cellIs" priority="548" operator="equal" aboveAverage="0" equalAverage="0" bottom="0" percent="0" rank="0" text="" dxfId="546">
      <formula>"FH"</formula>
    </cfRule>
    <cfRule type="cellIs" priority="549" operator="equal" aboveAverage="0" equalAverage="0" bottom="0" percent="0" rank="0" text="" dxfId="547">
      <formula>"EH"</formula>
    </cfRule>
    <cfRule type="cellIs" priority="550" operator="greaterThanOrEqual" aboveAverage="0" equalAverage="0" bottom="0" percent="0" rank="0" text="" dxfId="548">
      <formula>"R"</formula>
    </cfRule>
  </conditionalFormatting>
  <conditionalFormatting sqref="R2310:X2310">
    <cfRule type="cellIs" priority="551" operator="equal" aboveAverage="0" equalAverage="0" bottom="0" percent="0" rank="0" text="" dxfId="549">
      <formula>"FH"</formula>
    </cfRule>
    <cfRule type="cellIs" priority="552" operator="equal" aboveAverage="0" equalAverage="0" bottom="0" percent="0" rank="0" text="" dxfId="550">
      <formula>"EH"</formula>
    </cfRule>
    <cfRule type="cellIs" priority="553" operator="greaterThanOrEqual" aboveAverage="0" equalAverage="0" bottom="0" percent="0" rank="0" text="" dxfId="551">
      <formula>"R"</formula>
    </cfRule>
  </conditionalFormatting>
  <conditionalFormatting sqref="R2308:AD2308">
    <cfRule type="cellIs" priority="554" operator="equal" aboveAverage="0" equalAverage="0" bottom="0" percent="0" rank="0" text="" dxfId="552">
      <formula>"FH"</formula>
    </cfRule>
    <cfRule type="cellIs" priority="555" operator="equal" aboveAverage="0" equalAverage="0" bottom="0" percent="0" rank="0" text="" dxfId="553">
      <formula>"EH"</formula>
    </cfRule>
    <cfRule type="cellIs" priority="556" operator="greaterThanOrEqual" aboveAverage="0" equalAverage="0" bottom="0" percent="0" rank="0" text="" dxfId="554">
      <formula>"R"</formula>
    </cfRule>
  </conditionalFormatting>
  <conditionalFormatting sqref="R2309:X2309">
    <cfRule type="cellIs" priority="557" operator="equal" aboveAverage="0" equalAverage="0" bottom="0" percent="0" rank="0" text="" dxfId="555">
      <formula>"FH"</formula>
    </cfRule>
    <cfRule type="cellIs" priority="558" operator="equal" aboveAverage="0" equalAverage="0" bottom="0" percent="0" rank="0" text="" dxfId="556">
      <formula>"EH"</formula>
    </cfRule>
    <cfRule type="cellIs" priority="559" operator="greaterThanOrEqual" aboveAverage="0" equalAverage="0" bottom="0" percent="0" rank="0" text="" dxfId="557">
      <formula>"R"</formula>
    </cfRule>
  </conditionalFormatting>
  <conditionalFormatting sqref="R2312:AD2312">
    <cfRule type="cellIs" priority="560" operator="equal" aboveAverage="0" equalAverage="0" bottom="0" percent="0" rank="0" text="" dxfId="558">
      <formula>"FH"</formula>
    </cfRule>
    <cfRule type="cellIs" priority="561" operator="equal" aboveAverage="0" equalAverage="0" bottom="0" percent="0" rank="0" text="" dxfId="559">
      <formula>"EH"</formula>
    </cfRule>
    <cfRule type="cellIs" priority="562" operator="greaterThanOrEqual" aboveAverage="0" equalAverage="0" bottom="0" percent="0" rank="0" text="" dxfId="560">
      <formula>"R"</formula>
    </cfRule>
  </conditionalFormatting>
  <conditionalFormatting sqref="R2311:AD2311">
    <cfRule type="cellIs" priority="563" operator="equal" aboveAverage="0" equalAverage="0" bottom="0" percent="0" rank="0" text="" dxfId="561">
      <formula>"FH"</formula>
    </cfRule>
    <cfRule type="cellIs" priority="564" operator="equal" aboveAverage="0" equalAverage="0" bottom="0" percent="0" rank="0" text="" dxfId="562">
      <formula>"EH"</formula>
    </cfRule>
    <cfRule type="cellIs" priority="565" operator="greaterThanOrEqual" aboveAverage="0" equalAverage="0" bottom="0" percent="0" rank="0" text="" dxfId="563">
      <formula>"R"</formula>
    </cfRule>
  </conditionalFormatting>
  <conditionalFormatting sqref="R2321:AD2321">
    <cfRule type="cellIs" priority="566" operator="equal" aboveAverage="0" equalAverage="0" bottom="0" percent="0" rank="0" text="" dxfId="564">
      <formula>"FH"</formula>
    </cfRule>
    <cfRule type="cellIs" priority="567" operator="equal" aboveAverage="0" equalAverage="0" bottom="0" percent="0" rank="0" text="" dxfId="565">
      <formula>"EH"</formula>
    </cfRule>
    <cfRule type="cellIs" priority="568" operator="greaterThanOrEqual" aboveAverage="0" equalAverage="0" bottom="0" percent="0" rank="0" text="" dxfId="566">
      <formula>"R"</formula>
    </cfRule>
  </conditionalFormatting>
  <conditionalFormatting sqref="R2329:AD2329">
    <cfRule type="cellIs" priority="569" operator="equal" aboveAverage="0" equalAverage="0" bottom="0" percent="0" rank="0" text="" dxfId="567">
      <formula>"FH"</formula>
    </cfRule>
    <cfRule type="cellIs" priority="570" operator="equal" aboveAverage="0" equalAverage="0" bottom="0" percent="0" rank="0" text="" dxfId="568">
      <formula>"EH"</formula>
    </cfRule>
    <cfRule type="cellIs" priority="571" operator="greaterThanOrEqual" aboveAverage="0" equalAverage="0" bottom="0" percent="0" rank="0" text="" dxfId="569">
      <formula>"R"</formula>
    </cfRule>
  </conditionalFormatting>
  <conditionalFormatting sqref="V2315">
    <cfRule type="cellIs" priority="572" operator="equal" aboveAverage="0" equalAverage="0" bottom="0" percent="0" rank="0" text="" dxfId="570">
      <formula>"F"</formula>
    </cfRule>
    <cfRule type="cellIs" priority="573" operator="equal" aboveAverage="0" equalAverage="0" bottom="0" percent="0" rank="0" text="" dxfId="571">
      <formula>"EH"</formula>
    </cfRule>
    <cfRule type="cellIs" priority="574" operator="greaterThanOrEqual" aboveAverage="0" equalAverage="0" bottom="0" percent="0" rank="0" text="" dxfId="572">
      <formula>"R"</formula>
    </cfRule>
  </conditionalFormatting>
  <conditionalFormatting sqref="U2315:AD2316 R2315:T2315 V2319:AD2319 X2318:AD2318 U2317:U2318 W2317:AD2317">
    <cfRule type="cellIs" priority="575" operator="equal" aboveAverage="0" equalAverage="0" bottom="0" percent="0" rank="0" text="" dxfId="573">
      <formula>"FH"</formula>
    </cfRule>
    <cfRule type="cellIs" priority="576" operator="equal" aboveAverage="0" equalAverage="0" bottom="0" percent="0" rank="0" text="" dxfId="574">
      <formula>"EH"</formula>
    </cfRule>
    <cfRule type="cellIs" priority="577" operator="greaterThanOrEqual" aboveAverage="0" equalAverage="0" bottom="0" percent="0" rank="0" text="" dxfId="575">
      <formula>"R"</formula>
    </cfRule>
  </conditionalFormatting>
  <conditionalFormatting sqref="R2330:AD2330">
    <cfRule type="cellIs" priority="578" operator="equal" aboveAverage="0" equalAverage="0" bottom="0" percent="0" rank="0" text="" dxfId="576">
      <formula>"FH"</formula>
    </cfRule>
    <cfRule type="cellIs" priority="579" operator="equal" aboveAverage="0" equalAverage="0" bottom="0" percent="0" rank="0" text="" dxfId="577">
      <formula>"EH"</formula>
    </cfRule>
    <cfRule type="cellIs" priority="580" operator="greaterThanOrEqual" aboveAverage="0" equalAverage="0" bottom="0" percent="0" rank="0" text="" dxfId="578">
      <formula>"R"</formula>
    </cfRule>
  </conditionalFormatting>
  <conditionalFormatting sqref="V2356">
    <cfRule type="cellIs" priority="581" operator="equal" aboveAverage="0" equalAverage="0" bottom="0" percent="0" rank="0" text="" dxfId="579">
      <formula>"F"</formula>
    </cfRule>
    <cfRule type="cellIs" priority="582" operator="equal" aboveAverage="0" equalAverage="0" bottom="0" percent="0" rank="0" text="" dxfId="580">
      <formula>"EH"</formula>
    </cfRule>
    <cfRule type="cellIs" priority="583" operator="greaterThanOrEqual" aboveAverage="0" equalAverage="0" bottom="0" percent="0" rank="0" text="" dxfId="581">
      <formula>"R"</formula>
    </cfRule>
  </conditionalFormatting>
  <conditionalFormatting sqref="W2356:AD2361 R2356:T2356 U2356:U2359 V2356:V2358 V2360">
    <cfRule type="cellIs" priority="584" operator="equal" aboveAverage="0" equalAverage="0" bottom="0" percent="0" rank="0" text="" dxfId="582">
      <formula>"FH"</formula>
    </cfRule>
    <cfRule type="cellIs" priority="585" operator="equal" aboveAverage="0" equalAverage="0" bottom="0" percent="0" rank="0" text="" dxfId="583">
      <formula>"EH"</formula>
    </cfRule>
    <cfRule type="cellIs" priority="586" operator="greaterThanOrEqual" aboveAverage="0" equalAverage="0" bottom="0" percent="0" rank="0" text="" dxfId="584">
      <formula>"R"</formula>
    </cfRule>
  </conditionalFormatting>
  <conditionalFormatting sqref="R2322:AD2322">
    <cfRule type="cellIs" priority="587" operator="equal" aboveAverage="0" equalAverage="0" bottom="0" percent="0" rank="0" text="" dxfId="585">
      <formula>"FH"</formula>
    </cfRule>
    <cfRule type="cellIs" priority="588" operator="equal" aboveAverage="0" equalAverage="0" bottom="0" percent="0" rank="0" text="" dxfId="586">
      <formula>"EH"</formula>
    </cfRule>
    <cfRule type="cellIs" priority="589" operator="greaterThanOrEqual" aboveAverage="0" equalAverage="0" bottom="0" percent="0" rank="0" text="" dxfId="587">
      <formula>"R"</formula>
    </cfRule>
  </conditionalFormatting>
  <conditionalFormatting sqref="R2362:AD2362">
    <cfRule type="cellIs" priority="590" operator="equal" aboveAverage="0" equalAverage="0" bottom="0" percent="0" rank="0" text="" dxfId="588">
      <formula>"FH"</formula>
    </cfRule>
    <cfRule type="cellIs" priority="591" operator="equal" aboveAverage="0" equalAverage="0" bottom="0" percent="0" rank="0" text="" dxfId="589">
      <formula>"EH"</formula>
    </cfRule>
    <cfRule type="cellIs" priority="592" operator="greaterThanOrEqual" aboveAverage="0" equalAverage="0" bottom="0" percent="0" rank="0" text="" dxfId="590">
      <formula>"R"</formula>
    </cfRule>
  </conditionalFormatting>
  <conditionalFormatting sqref="R2363:AD2363">
    <cfRule type="cellIs" priority="593" operator="equal" aboveAverage="0" equalAverage="0" bottom="0" percent="0" rank="0" text="" dxfId="591">
      <formula>"FH"</formula>
    </cfRule>
    <cfRule type="cellIs" priority="594" operator="equal" aboveAverage="0" equalAverage="0" bottom="0" percent="0" rank="0" text="" dxfId="592">
      <formula>"EH"</formula>
    </cfRule>
    <cfRule type="cellIs" priority="595" operator="greaterThanOrEqual" aboveAverage="0" equalAverage="0" bottom="0" percent="0" rank="0" text="" dxfId="593">
      <formula>"R"</formula>
    </cfRule>
  </conditionalFormatting>
  <conditionalFormatting sqref="R2346:AD2347 R2353:AD2354">
    <cfRule type="cellIs" priority="596" operator="equal" aboveAverage="0" equalAverage="0" bottom="0" percent="0" rank="0" text="" dxfId="594">
      <formula>"FH"</formula>
    </cfRule>
    <cfRule type="cellIs" priority="597" operator="equal" aboveAverage="0" equalAverage="0" bottom="0" percent="0" rank="0" text="" dxfId="595">
      <formula>"EH"</formula>
    </cfRule>
    <cfRule type="cellIs" priority="598" operator="greaterThanOrEqual" aboveAverage="0" equalAverage="0" bottom="0" percent="0" rank="0" text="" dxfId="596">
      <formula>"R"</formula>
    </cfRule>
  </conditionalFormatting>
  <conditionalFormatting sqref="R2331:U2331 R2334:AD2335 W2331:AD2331">
    <cfRule type="cellIs" priority="599" operator="equal" aboveAverage="0" equalAverage="0" bottom="0" percent="0" rank="0" text="" dxfId="597">
      <formula>"FH"</formula>
    </cfRule>
    <cfRule type="cellIs" priority="600" operator="equal" aboveAverage="0" equalAverage="0" bottom="0" percent="0" rank="0" text="" dxfId="598">
      <formula>"EH"</formula>
    </cfRule>
    <cfRule type="cellIs" priority="601" operator="greaterThanOrEqual" aboveAverage="0" equalAverage="0" bottom="0" percent="0" rank="0" text="" dxfId="599">
      <formula>"R"</formula>
    </cfRule>
  </conditionalFormatting>
  <conditionalFormatting sqref="R2342:AD2342">
    <cfRule type="cellIs" priority="602" operator="equal" aboveAverage="0" equalAverage="0" bottom="0" percent="0" rank="0" text="" dxfId="600">
      <formula>"FH"</formula>
    </cfRule>
    <cfRule type="cellIs" priority="603" operator="equal" aboveAverage="0" equalAverage="0" bottom="0" percent="0" rank="0" text="" dxfId="601">
      <formula>"EH"</formula>
    </cfRule>
    <cfRule type="cellIs" priority="604" operator="greaterThanOrEqual" aboveAverage="0" equalAverage="0" bottom="0" percent="0" rank="0" text="" dxfId="602">
      <formula>"R"</formula>
    </cfRule>
  </conditionalFormatting>
  <conditionalFormatting sqref="R2333:AD2333">
    <cfRule type="cellIs" priority="605" operator="equal" aboveAverage="0" equalAverage="0" bottom="0" percent="0" rank="0" text="" dxfId="603">
      <formula>"FH"</formula>
    </cfRule>
    <cfRule type="cellIs" priority="606" operator="equal" aboveAverage="0" equalAverage="0" bottom="0" percent="0" rank="0" text="" dxfId="604">
      <formula>"EH"</formula>
    </cfRule>
    <cfRule type="cellIs" priority="607" operator="greaterThanOrEqual" aboveAverage="0" equalAverage="0" bottom="0" percent="0" rank="0" text="" dxfId="605">
      <formula>"R"</formula>
    </cfRule>
  </conditionalFormatting>
  <conditionalFormatting sqref="R2349:AD2349">
    <cfRule type="cellIs" priority="608" operator="equal" aboveAverage="0" equalAverage="0" bottom="0" percent="0" rank="0" text="" dxfId="606">
      <formula>"FH"</formula>
    </cfRule>
    <cfRule type="cellIs" priority="609" operator="equal" aboveAverage="0" equalAverage="0" bottom="0" percent="0" rank="0" text="" dxfId="607">
      <formula>"EH"</formula>
    </cfRule>
    <cfRule type="cellIs" priority="610" operator="greaterThanOrEqual" aboveAverage="0" equalAverage="0" bottom="0" percent="0" rank="0" text="" dxfId="608">
      <formula>"R"</formula>
    </cfRule>
  </conditionalFormatting>
  <conditionalFormatting sqref="R2350:AD2351">
    <cfRule type="cellIs" priority="611" operator="equal" aboveAverage="0" equalAverage="0" bottom="0" percent="0" rank="0" text="" dxfId="609">
      <formula>"FH"</formula>
    </cfRule>
    <cfRule type="cellIs" priority="612" operator="equal" aboveAverage="0" equalAverage="0" bottom="0" percent="0" rank="0" text="" dxfId="610">
      <formula>"EH"</formula>
    </cfRule>
    <cfRule type="cellIs" priority="613" operator="greaterThanOrEqual" aboveAverage="0" equalAverage="0" bottom="0" percent="0" rank="0" text="" dxfId="611">
      <formula>"R"</formula>
    </cfRule>
  </conditionalFormatting>
  <conditionalFormatting sqref="R2348:AD2348">
    <cfRule type="cellIs" priority="614" operator="equal" aboveAverage="0" equalAverage="0" bottom="0" percent="0" rank="0" text="" dxfId="612">
      <formula>"FH"</formula>
    </cfRule>
    <cfRule type="cellIs" priority="615" operator="equal" aboveAverage="0" equalAverage="0" bottom="0" percent="0" rank="0" text="" dxfId="613">
      <formula>"EH"</formula>
    </cfRule>
    <cfRule type="cellIs" priority="616" operator="greaterThanOrEqual" aboveAverage="0" equalAverage="0" bottom="0" percent="0" rank="0" text="" dxfId="614">
      <formula>"R"</formula>
    </cfRule>
  </conditionalFormatting>
  <conditionalFormatting sqref="V2345:AD2345 S2343:W2343 Y2343:AD2343">
    <cfRule type="cellIs" priority="617" operator="equal" aboveAverage="0" equalAverage="0" bottom="0" percent="0" rank="0" text="" dxfId="615">
      <formula>"FH"</formula>
    </cfRule>
    <cfRule type="cellIs" priority="618" operator="equal" aboveAverage="0" equalAverage="0" bottom="0" percent="0" rank="0" text="" dxfId="616">
      <formula>"EH"</formula>
    </cfRule>
    <cfRule type="cellIs" priority="619" operator="greaterThanOrEqual" aboveAverage="0" equalAverage="0" bottom="0" percent="0" rank="0" text="" dxfId="617">
      <formula>"R"</formula>
    </cfRule>
  </conditionalFormatting>
  <conditionalFormatting sqref="R2343">
    <cfRule type="cellIs" priority="620" operator="equal" aboveAverage="0" equalAverage="0" bottom="0" percent="0" rank="0" text="" dxfId="618">
      <formula>"FH"</formula>
    </cfRule>
    <cfRule type="cellIs" priority="621" operator="equal" aboveAverage="0" equalAverage="0" bottom="0" percent="0" rank="0" text="" dxfId="619">
      <formula>"EH"</formula>
    </cfRule>
    <cfRule type="cellIs" priority="622" operator="greaterThanOrEqual" aboveAverage="0" equalAverage="0" bottom="0" percent="0" rank="0" text="" dxfId="620">
      <formula>"R"</formula>
    </cfRule>
  </conditionalFormatting>
  <conditionalFormatting sqref="W2341:AA2341">
    <cfRule type="cellIs" priority="623" operator="equal" aboveAverage="0" equalAverage="0" bottom="0" percent="0" rank="0" text="" dxfId="621">
      <formula>"FH"</formula>
    </cfRule>
    <cfRule type="cellIs" priority="624" operator="equal" aboveAverage="0" equalAverage="0" bottom="0" percent="0" rank="0" text="" dxfId="622">
      <formula>"EH"</formula>
    </cfRule>
    <cfRule type="cellIs" priority="625" operator="greaterThanOrEqual" aboveAverage="0" equalAverage="0" bottom="0" percent="0" rank="0" text="" dxfId="623">
      <formula>"R"</formula>
    </cfRule>
  </conditionalFormatting>
  <conditionalFormatting sqref="U2344:W2344 Y2344:AD2344">
    <cfRule type="cellIs" priority="626" operator="equal" aboveAverage="0" equalAverage="0" bottom="0" percent="0" rank="0" text="" dxfId="624">
      <formula>"FH"</formula>
    </cfRule>
    <cfRule type="cellIs" priority="627" operator="equal" aboveAverage="0" equalAverage="0" bottom="0" percent="0" rank="0" text="" dxfId="625">
      <formula>"EH"</formula>
    </cfRule>
    <cfRule type="cellIs" priority="628" operator="greaterThanOrEqual" aboveAverage="0" equalAverage="0" bottom="0" percent="0" rank="0" text="" dxfId="626">
      <formula>"R"</formula>
    </cfRule>
  </conditionalFormatting>
  <conditionalFormatting sqref="R2340:AD2340">
    <cfRule type="cellIs" priority="629" operator="equal" aboveAverage="0" equalAverage="0" bottom="0" percent="0" rank="0" text="" dxfId="627">
      <formula>"FH"</formula>
    </cfRule>
    <cfRule type="cellIs" priority="630" operator="equal" aboveAverage="0" equalAverage="0" bottom="0" percent="0" rank="0" text="" dxfId="628">
      <formula>"EH"</formula>
    </cfRule>
    <cfRule type="cellIs" priority="631" operator="greaterThanOrEqual" aboveAverage="0" equalAverage="0" bottom="0" percent="0" rank="0" text="" dxfId="629">
      <formula>"R"</formula>
    </cfRule>
  </conditionalFormatting>
  <conditionalFormatting sqref="R2341:V2341 AB2341:AD2341">
    <cfRule type="cellIs" priority="632" operator="equal" aboveAverage="0" equalAverage="0" bottom="0" percent="0" rank="0" text="" dxfId="630">
      <formula>"FH"</formula>
    </cfRule>
    <cfRule type="cellIs" priority="633" operator="equal" aboveAverage="0" equalAverage="0" bottom="0" percent="0" rank="0" text="" dxfId="631">
      <formula>"EH"</formula>
    </cfRule>
    <cfRule type="cellIs" priority="634" operator="greaterThanOrEqual" aboveAverage="0" equalAverage="0" bottom="0" percent="0" rank="0" text="" dxfId="632">
      <formula>"R"</formula>
    </cfRule>
  </conditionalFormatting>
  <conditionalFormatting sqref="E2352:I2352 O2352:Q2352">
    <cfRule type="expression" priority="635" aboveAverage="0" equalAverage="0" bottom="0" percent="0" rank="0" text="" dxfId="633">
      <formula>IF(R2352="P",0,1)</formula>
    </cfRule>
  </conditionalFormatting>
  <conditionalFormatting sqref="R2352:AD2352">
    <cfRule type="cellIs" priority="636" operator="equal" aboveAverage="0" equalAverage="0" bottom="0" percent="0" rank="0" text="" dxfId="634">
      <formula>"FH"</formula>
    </cfRule>
    <cfRule type="cellIs" priority="637" operator="equal" aboveAverage="0" equalAverage="0" bottom="0" percent="0" rank="0" text="" dxfId="635">
      <formula>"EH"</formula>
    </cfRule>
    <cfRule type="cellIs" priority="638" operator="greaterThanOrEqual" aboveAverage="0" equalAverage="0" bottom="0" percent="0" rank="0" text="" dxfId="636">
      <formula>"R"</formula>
    </cfRule>
  </conditionalFormatting>
  <conditionalFormatting sqref="R2344">
    <cfRule type="cellIs" priority="639" operator="equal" aboveAverage="0" equalAverage="0" bottom="0" percent="0" rank="0" text="" dxfId="637">
      <formula>"FH"</formula>
    </cfRule>
    <cfRule type="cellIs" priority="640" operator="equal" aboveAverage="0" equalAverage="0" bottom="0" percent="0" rank="0" text="" dxfId="638">
      <formula>"EH"</formula>
    </cfRule>
    <cfRule type="cellIs" priority="641" operator="greaterThanOrEqual" aboveAverage="0" equalAverage="0" bottom="0" percent="0" rank="0" text="" dxfId="639">
      <formula>"R"</formula>
    </cfRule>
  </conditionalFormatting>
  <conditionalFormatting sqref="R2332:U2332 W2332:AD2332">
    <cfRule type="cellIs" priority="642" operator="equal" aboveAverage="0" equalAverage="0" bottom="0" percent="0" rank="0" text="" dxfId="640">
      <formula>"FH"</formula>
    </cfRule>
    <cfRule type="cellIs" priority="643" operator="equal" aboveAverage="0" equalAverage="0" bottom="0" percent="0" rank="0" text="" dxfId="641">
      <formula>"EH"</formula>
    </cfRule>
    <cfRule type="cellIs" priority="644" operator="greaterThanOrEqual" aboveAverage="0" equalAverage="0" bottom="0" percent="0" rank="0" text="" dxfId="642">
      <formula>"R"</formula>
    </cfRule>
  </conditionalFormatting>
  <conditionalFormatting sqref="V2332">
    <cfRule type="cellIs" priority="645" operator="equal" aboveAverage="0" equalAverage="0" bottom="0" percent="0" rank="0" text="" dxfId="643">
      <formula>"FH"</formula>
    </cfRule>
    <cfRule type="cellIs" priority="646" operator="equal" aboveAverage="0" equalAverage="0" bottom="0" percent="0" rank="0" text="" dxfId="644">
      <formula>"EH"</formula>
    </cfRule>
    <cfRule type="cellIs" priority="647" operator="greaterThanOrEqual" aboveAverage="0" equalAverage="0" bottom="0" percent="0" rank="0" text="" dxfId="645">
      <formula>"R"</formula>
    </cfRule>
  </conditionalFormatting>
  <conditionalFormatting sqref="V2331">
    <cfRule type="cellIs" priority="648" operator="equal" aboveAverage="0" equalAverage="0" bottom="0" percent="0" rank="0" text="" dxfId="646">
      <formula>"FH"</formula>
    </cfRule>
    <cfRule type="cellIs" priority="649" operator="equal" aboveAverage="0" equalAverage="0" bottom="0" percent="0" rank="0" text="" dxfId="647">
      <formula>"EH"</formula>
    </cfRule>
    <cfRule type="cellIs" priority="650" operator="greaterThanOrEqual" aboveAverage="0" equalAverage="0" bottom="0" percent="0" rank="0" text="" dxfId="648">
      <formula>"R"</formula>
    </cfRule>
  </conditionalFormatting>
  <conditionalFormatting sqref="S2355:Z2355">
    <cfRule type="cellIs" priority="651" operator="equal" aboveAverage="0" equalAverage="0" bottom="0" percent="0" rank="0" text="" dxfId="649">
      <formula>"FH"</formula>
    </cfRule>
    <cfRule type="cellIs" priority="652" operator="equal" aboveAverage="0" equalAverage="0" bottom="0" percent="0" rank="0" text="" dxfId="650">
      <formula>"EH"</formula>
    </cfRule>
    <cfRule type="cellIs" priority="653" operator="greaterThanOrEqual" aboveAverage="0" equalAverage="0" bottom="0" percent="0" rank="0" text="" dxfId="651">
      <formula>"R"</formula>
    </cfRule>
  </conditionalFormatting>
  <conditionalFormatting sqref="R2355">
    <cfRule type="cellIs" priority="654" operator="equal" aboveAverage="0" equalAverage="0" bottom="0" percent="0" rank="0" text="" dxfId="652">
      <formula>"FH"</formula>
    </cfRule>
    <cfRule type="cellIs" priority="655" operator="equal" aboveAverage="0" equalAverage="0" bottom="0" percent="0" rank="0" text="" dxfId="653">
      <formula>"EH"</formula>
    </cfRule>
    <cfRule type="cellIs" priority="656" operator="greaterThanOrEqual" aboveAverage="0" equalAverage="0" bottom="0" percent="0" rank="0" text="" dxfId="654">
      <formula>"R"</formula>
    </cfRule>
  </conditionalFormatting>
  <conditionalFormatting sqref="R2336:AD2336">
    <cfRule type="cellIs" priority="657" operator="equal" aboveAverage="0" equalAverage="0" bottom="0" percent="0" rank="0" text="" dxfId="655">
      <formula>"FH"</formula>
    </cfRule>
    <cfRule type="cellIs" priority="658" operator="equal" aboveAverage="0" equalAverage="0" bottom="0" percent="0" rank="0" text="" dxfId="656">
      <formula>"EH"</formula>
    </cfRule>
    <cfRule type="cellIs" priority="659" operator="greaterThanOrEqual" aboveAverage="0" equalAverage="0" bottom="0" percent="0" rank="0" text="" dxfId="657">
      <formula>"R"</formula>
    </cfRule>
  </conditionalFormatting>
  <conditionalFormatting sqref="R2337:AD2337 X2338:AD2338">
    <cfRule type="cellIs" priority="660" operator="equal" aboveAverage="0" equalAverage="0" bottom="0" percent="0" rank="0" text="" dxfId="658">
      <formula>"FH"</formula>
    </cfRule>
    <cfRule type="cellIs" priority="661" operator="equal" aboveAverage="0" equalAverage="0" bottom="0" percent="0" rank="0" text="" dxfId="659">
      <formula>"EH"</formula>
    </cfRule>
    <cfRule type="cellIs" priority="662" operator="greaterThanOrEqual" aboveAverage="0" equalAverage="0" bottom="0" percent="0" rank="0" text="" dxfId="660">
      <formula>"R"</formula>
    </cfRule>
  </conditionalFormatting>
  <conditionalFormatting sqref="R2338:W2338">
    <cfRule type="cellIs" priority="663" operator="equal" aboveAverage="0" equalAverage="0" bottom="0" percent="0" rank="0" text="" dxfId="661">
      <formula>"FH"</formula>
    </cfRule>
    <cfRule type="cellIs" priority="664" operator="equal" aboveAverage="0" equalAverage="0" bottom="0" percent="0" rank="0" text="" dxfId="662">
      <formula>"EH"</formula>
    </cfRule>
    <cfRule type="cellIs" priority="665" operator="greaterThanOrEqual" aboveAverage="0" equalAverage="0" bottom="0" percent="0" rank="0" text="" dxfId="663">
      <formula>"R"</formula>
    </cfRule>
  </conditionalFormatting>
  <conditionalFormatting sqref="X2339:AD2339">
    <cfRule type="cellIs" priority="666" operator="equal" aboveAverage="0" equalAverage="0" bottom="0" percent="0" rank="0" text="" dxfId="664">
      <formula>"FH"</formula>
    </cfRule>
    <cfRule type="cellIs" priority="667" operator="equal" aboveAverage="0" equalAverage="0" bottom="0" percent="0" rank="0" text="" dxfId="665">
      <formula>"EH"</formula>
    </cfRule>
    <cfRule type="cellIs" priority="668" operator="greaterThanOrEqual" aboveAverage="0" equalAverage="0" bottom="0" percent="0" rank="0" text="" dxfId="666">
      <formula>"R"</formula>
    </cfRule>
  </conditionalFormatting>
  <conditionalFormatting sqref="R2339:W2339">
    <cfRule type="cellIs" priority="669" operator="equal" aboveAverage="0" equalAverage="0" bottom="0" percent="0" rank="0" text="" dxfId="667">
      <formula>"FH"</formula>
    </cfRule>
    <cfRule type="cellIs" priority="670" operator="equal" aboveAverage="0" equalAverage="0" bottom="0" percent="0" rank="0" text="" dxfId="668">
      <formula>"EH"</formula>
    </cfRule>
    <cfRule type="cellIs" priority="671" operator="greaterThanOrEqual" aboveAverage="0" equalAverage="0" bottom="0" percent="0" rank="0" text="" dxfId="669">
      <formula>"R"</formula>
    </cfRule>
  </conditionalFormatting>
  <conditionalFormatting sqref="R2379:AD2380 R2386:AD2387">
    <cfRule type="cellIs" priority="672" operator="equal" aboveAverage="0" equalAverage="0" bottom="0" percent="0" rank="0" text="" dxfId="670">
      <formula>"FH"</formula>
    </cfRule>
    <cfRule type="cellIs" priority="673" operator="equal" aboveAverage="0" equalAverage="0" bottom="0" percent="0" rank="0" text="" dxfId="671">
      <formula>"EH"</formula>
    </cfRule>
    <cfRule type="cellIs" priority="674" operator="greaterThanOrEqual" aboveAverage="0" equalAverage="0" bottom="0" percent="0" rank="0" text="" dxfId="672">
      <formula>"R"</formula>
    </cfRule>
  </conditionalFormatting>
  <conditionalFormatting sqref="S2388:Z2388">
    <cfRule type="cellIs" priority="675" operator="equal" aboveAverage="0" equalAverage="0" bottom="0" percent="0" rank="0" text="" dxfId="673">
      <formula>"FH"</formula>
    </cfRule>
    <cfRule type="cellIs" priority="676" operator="equal" aboveAverage="0" equalAverage="0" bottom="0" percent="0" rank="0" text="" dxfId="674">
      <formula>"EH"</formula>
    </cfRule>
    <cfRule type="cellIs" priority="677" operator="greaterThanOrEqual" aboveAverage="0" equalAverage="0" bottom="0" percent="0" rank="0" text="" dxfId="675">
      <formula>"R"</formula>
    </cfRule>
  </conditionalFormatting>
  <conditionalFormatting sqref="R2375:AD2375">
    <cfRule type="cellIs" priority="678" operator="equal" aboveAverage="0" equalAverage="0" bottom="0" percent="0" rank="0" text="" dxfId="676">
      <formula>"FH"</formula>
    </cfRule>
    <cfRule type="cellIs" priority="679" operator="equal" aboveAverage="0" equalAverage="0" bottom="0" percent="0" rank="0" text="" dxfId="677">
      <formula>"EH"</formula>
    </cfRule>
    <cfRule type="cellIs" priority="680" operator="greaterThanOrEqual" aboveAverage="0" equalAverage="0" bottom="0" percent="0" rank="0" text="" dxfId="678">
      <formula>"R"</formula>
    </cfRule>
  </conditionalFormatting>
  <conditionalFormatting sqref="R2364:U2364 R2367:AD2368 W2364:AD2364">
    <cfRule type="cellIs" priority="681" operator="equal" aboveAverage="0" equalAverage="0" bottom="0" percent="0" rank="0" text="" dxfId="679">
      <formula>"FH"</formula>
    </cfRule>
    <cfRule type="cellIs" priority="682" operator="equal" aboveAverage="0" equalAverage="0" bottom="0" percent="0" rank="0" text="" dxfId="680">
      <formula>"EH"</formula>
    </cfRule>
    <cfRule type="cellIs" priority="683" operator="greaterThanOrEqual" aboveAverage="0" equalAverage="0" bottom="0" percent="0" rank="0" text="" dxfId="681">
      <formula>"R"</formula>
    </cfRule>
  </conditionalFormatting>
  <conditionalFormatting sqref="R2382:AD2382">
    <cfRule type="cellIs" priority="684" operator="equal" aboveAverage="0" equalAverage="0" bottom="0" percent="0" rank="0" text="" dxfId="682">
      <formula>"FH"</formula>
    </cfRule>
    <cfRule type="cellIs" priority="685" operator="equal" aboveAverage="0" equalAverage="0" bottom="0" percent="0" rank="0" text="" dxfId="683">
      <formula>"EH"</formula>
    </cfRule>
    <cfRule type="cellIs" priority="686" operator="greaterThanOrEqual" aboveAverage="0" equalAverage="0" bottom="0" percent="0" rank="0" text="" dxfId="684">
      <formula>"R"</formula>
    </cfRule>
  </conditionalFormatting>
  <conditionalFormatting sqref="R2366:AD2366">
    <cfRule type="cellIs" priority="687" operator="equal" aboveAverage="0" equalAverage="0" bottom="0" percent="0" rank="0" text="" dxfId="685">
      <formula>"FH"</formula>
    </cfRule>
    <cfRule type="cellIs" priority="688" operator="equal" aboveAverage="0" equalAverage="0" bottom="0" percent="0" rank="0" text="" dxfId="686">
      <formula>"EH"</formula>
    </cfRule>
    <cfRule type="cellIs" priority="689" operator="greaterThanOrEqual" aboveAverage="0" equalAverage="0" bottom="0" percent="0" rank="0" text="" dxfId="687">
      <formula>"R"</formula>
    </cfRule>
  </conditionalFormatting>
  <conditionalFormatting sqref="R2373:AD2373">
    <cfRule type="cellIs" priority="690" operator="equal" aboveAverage="0" equalAverage="0" bottom="0" percent="0" rank="0" text="" dxfId="688">
      <formula>"FH"</formula>
    </cfRule>
    <cfRule type="cellIs" priority="691" operator="equal" aboveAverage="0" equalAverage="0" bottom="0" percent="0" rank="0" text="" dxfId="689">
      <formula>"EH"</formula>
    </cfRule>
    <cfRule type="cellIs" priority="692" operator="greaterThanOrEqual" aboveAverage="0" equalAverage="0" bottom="0" percent="0" rank="0" text="" dxfId="690">
      <formula>"R"</formula>
    </cfRule>
  </conditionalFormatting>
  <conditionalFormatting sqref="R2383:AD2384">
    <cfRule type="cellIs" priority="693" operator="equal" aboveAverage="0" equalAverage="0" bottom="0" percent="0" rank="0" text="" dxfId="691">
      <formula>"FH"</formula>
    </cfRule>
    <cfRule type="cellIs" priority="694" operator="equal" aboveAverage="0" equalAverage="0" bottom="0" percent="0" rank="0" text="" dxfId="692">
      <formula>"EH"</formula>
    </cfRule>
    <cfRule type="cellIs" priority="695" operator="greaterThanOrEqual" aboveAverage="0" equalAverage="0" bottom="0" percent="0" rank="0" text="" dxfId="693">
      <formula>"R"</formula>
    </cfRule>
  </conditionalFormatting>
  <conditionalFormatting sqref="R2381:AD2381">
    <cfRule type="cellIs" priority="696" operator="equal" aboveAverage="0" equalAverage="0" bottom="0" percent="0" rank="0" text="" dxfId="694">
      <formula>"FH"</formula>
    </cfRule>
    <cfRule type="cellIs" priority="697" operator="equal" aboveAverage="0" equalAverage="0" bottom="0" percent="0" rank="0" text="" dxfId="695">
      <formula>"EH"</formula>
    </cfRule>
    <cfRule type="cellIs" priority="698" operator="greaterThanOrEqual" aboveAverage="0" equalAverage="0" bottom="0" percent="0" rank="0" text="" dxfId="696">
      <formula>"R"</formula>
    </cfRule>
  </conditionalFormatting>
  <conditionalFormatting sqref="W2374:AA2374">
    <cfRule type="cellIs" priority="699" operator="equal" aboveAverage="0" equalAverage="0" bottom="0" percent="0" rank="0" text="" dxfId="697">
      <formula>"FH"</formula>
    </cfRule>
    <cfRule type="cellIs" priority="700" operator="equal" aboveAverage="0" equalAverage="0" bottom="0" percent="0" rank="0" text="" dxfId="698">
      <formula>"EH"</formula>
    </cfRule>
    <cfRule type="cellIs" priority="701" operator="greaterThanOrEqual" aboveAverage="0" equalAverage="0" bottom="0" percent="0" rank="0" text="" dxfId="699">
      <formula>"R"</formula>
    </cfRule>
  </conditionalFormatting>
  <conditionalFormatting sqref="R2374:V2374 AB2374:AD2374">
    <cfRule type="cellIs" priority="702" operator="equal" aboveAverage="0" equalAverage="0" bottom="0" percent="0" rank="0" text="" dxfId="700">
      <formula>"FH"</formula>
    </cfRule>
    <cfRule type="cellIs" priority="703" operator="equal" aboveAverage="0" equalAverage="0" bottom="0" percent="0" rank="0" text="" dxfId="701">
      <formula>"EH"</formula>
    </cfRule>
    <cfRule type="cellIs" priority="704" operator="greaterThanOrEqual" aboveAverage="0" equalAverage="0" bottom="0" percent="0" rank="0" text="" dxfId="702">
      <formula>"R"</formula>
    </cfRule>
  </conditionalFormatting>
  <conditionalFormatting sqref="E2385:I2385 O2385:Q2385">
    <cfRule type="expression" priority="705" aboveAverage="0" equalAverage="0" bottom="0" percent="0" rank="0" text="" dxfId="703">
      <formula>IF(R2385="P",0,1)</formula>
    </cfRule>
  </conditionalFormatting>
  <conditionalFormatting sqref="R2385:AD2385">
    <cfRule type="cellIs" priority="706" operator="equal" aboveAverage="0" equalAverage="0" bottom="0" percent="0" rank="0" text="" dxfId="704">
      <formula>"FH"</formula>
    </cfRule>
    <cfRule type="cellIs" priority="707" operator="equal" aboveAverage="0" equalAverage="0" bottom="0" percent="0" rank="0" text="" dxfId="705">
      <formula>"EH"</formula>
    </cfRule>
    <cfRule type="cellIs" priority="708" operator="greaterThanOrEqual" aboveAverage="0" equalAverage="0" bottom="0" percent="0" rank="0" text="" dxfId="706">
      <formula>"R"</formula>
    </cfRule>
  </conditionalFormatting>
  <conditionalFormatting sqref="U2377:W2377 Y2377:AD2377">
    <cfRule type="cellIs" priority="709" operator="equal" aboveAverage="0" equalAverage="0" bottom="0" percent="0" rank="0" text="" dxfId="707">
      <formula>"FH"</formula>
    </cfRule>
    <cfRule type="cellIs" priority="710" operator="equal" aboveAverage="0" equalAverage="0" bottom="0" percent="0" rank="0" text="" dxfId="708">
      <formula>"EH"</formula>
    </cfRule>
    <cfRule type="cellIs" priority="711" operator="greaterThanOrEqual" aboveAverage="0" equalAverage="0" bottom="0" percent="0" rank="0" text="" dxfId="709">
      <formula>"R"</formula>
    </cfRule>
  </conditionalFormatting>
  <conditionalFormatting sqref="V2378:AD2378 S2376:W2376 Y2376:AD2376">
    <cfRule type="cellIs" priority="712" operator="equal" aboveAverage="0" equalAverage="0" bottom="0" percent="0" rank="0" text="" dxfId="710">
      <formula>"FH"</formula>
    </cfRule>
    <cfRule type="cellIs" priority="713" operator="equal" aboveAverage="0" equalAverage="0" bottom="0" percent="0" rank="0" text="" dxfId="711">
      <formula>"EH"</formula>
    </cfRule>
    <cfRule type="cellIs" priority="714" operator="greaterThanOrEqual" aboveAverage="0" equalAverage="0" bottom="0" percent="0" rank="0" text="" dxfId="712">
      <formula>"R"</formula>
    </cfRule>
  </conditionalFormatting>
  <conditionalFormatting sqref="R2377">
    <cfRule type="cellIs" priority="715" operator="equal" aboveAverage="0" equalAverage="0" bottom="0" percent="0" rank="0" text="" dxfId="713">
      <formula>"FH"</formula>
    </cfRule>
    <cfRule type="cellIs" priority="716" operator="equal" aboveAverage="0" equalAverage="0" bottom="0" percent="0" rank="0" text="" dxfId="714">
      <formula>"EH"</formula>
    </cfRule>
    <cfRule type="cellIs" priority="717" operator="greaterThanOrEqual" aboveAverage="0" equalAverage="0" bottom="0" percent="0" rank="0" text="" dxfId="715">
      <formula>"R"</formula>
    </cfRule>
  </conditionalFormatting>
  <conditionalFormatting sqref="R2376">
    <cfRule type="cellIs" priority="718" operator="equal" aboveAverage="0" equalAverage="0" bottom="0" percent="0" rank="0" text="" dxfId="716">
      <formula>"FH"</formula>
    </cfRule>
    <cfRule type="cellIs" priority="719" operator="equal" aboveAverage="0" equalAverage="0" bottom="0" percent="0" rank="0" text="" dxfId="717">
      <formula>"EH"</formula>
    </cfRule>
    <cfRule type="cellIs" priority="720" operator="greaterThanOrEqual" aboveAverage="0" equalAverage="0" bottom="0" percent="0" rank="0" text="" dxfId="718">
      <formula>"R"</formula>
    </cfRule>
  </conditionalFormatting>
  <conditionalFormatting sqref="R2365:U2365 W2365:AD2365">
    <cfRule type="cellIs" priority="721" operator="equal" aboveAverage="0" equalAverage="0" bottom="0" percent="0" rank="0" text="" dxfId="719">
      <formula>"FH"</formula>
    </cfRule>
    <cfRule type="cellIs" priority="722" operator="equal" aboveAverage="0" equalAverage="0" bottom="0" percent="0" rank="0" text="" dxfId="720">
      <formula>"EH"</formula>
    </cfRule>
    <cfRule type="cellIs" priority="723" operator="greaterThanOrEqual" aboveAverage="0" equalAverage="0" bottom="0" percent="0" rank="0" text="" dxfId="721">
      <formula>"R"</formula>
    </cfRule>
  </conditionalFormatting>
  <conditionalFormatting sqref="V2365">
    <cfRule type="cellIs" priority="724" operator="equal" aboveAverage="0" equalAverage="0" bottom="0" percent="0" rank="0" text="" dxfId="722">
      <formula>"FH"</formula>
    </cfRule>
    <cfRule type="cellIs" priority="725" operator="equal" aboveAverage="0" equalAverage="0" bottom="0" percent="0" rank="0" text="" dxfId="723">
      <formula>"EH"</formula>
    </cfRule>
    <cfRule type="cellIs" priority="726" operator="greaterThanOrEqual" aboveAverage="0" equalAverage="0" bottom="0" percent="0" rank="0" text="" dxfId="724">
      <formula>"R"</formula>
    </cfRule>
  </conditionalFormatting>
  <conditionalFormatting sqref="V2364">
    <cfRule type="cellIs" priority="727" operator="equal" aboveAverage="0" equalAverage="0" bottom="0" percent="0" rank="0" text="" dxfId="725">
      <formula>"FH"</formula>
    </cfRule>
    <cfRule type="cellIs" priority="728" operator="equal" aboveAverage="0" equalAverage="0" bottom="0" percent="0" rank="0" text="" dxfId="726">
      <formula>"EH"</formula>
    </cfRule>
    <cfRule type="cellIs" priority="729" operator="greaterThanOrEqual" aboveAverage="0" equalAverage="0" bottom="0" percent="0" rank="0" text="" dxfId="727">
      <formula>"R"</formula>
    </cfRule>
  </conditionalFormatting>
  <conditionalFormatting sqref="R2388">
    <cfRule type="cellIs" priority="730" operator="equal" aboveAverage="0" equalAverage="0" bottom="0" percent="0" rank="0" text="" dxfId="728">
      <formula>"FH"</formula>
    </cfRule>
    <cfRule type="cellIs" priority="731" operator="equal" aboveAverage="0" equalAverage="0" bottom="0" percent="0" rank="0" text="" dxfId="729">
      <formula>"EH"</formula>
    </cfRule>
    <cfRule type="cellIs" priority="732" operator="greaterThanOrEqual" aboveAverage="0" equalAverage="0" bottom="0" percent="0" rank="0" text="" dxfId="730">
      <formula>"R"</formula>
    </cfRule>
  </conditionalFormatting>
  <conditionalFormatting sqref="R2369:AD2369">
    <cfRule type="cellIs" priority="733" operator="equal" aboveAverage="0" equalAverage="0" bottom="0" percent="0" rank="0" text="" dxfId="731">
      <formula>"FH"</formula>
    </cfRule>
    <cfRule type="cellIs" priority="734" operator="equal" aboveAverage="0" equalAverage="0" bottom="0" percent="0" rank="0" text="" dxfId="732">
      <formula>"EH"</formula>
    </cfRule>
    <cfRule type="cellIs" priority="735" operator="greaterThanOrEqual" aboveAverage="0" equalAverage="0" bottom="0" percent="0" rank="0" text="" dxfId="733">
      <formula>"R"</formula>
    </cfRule>
  </conditionalFormatting>
  <conditionalFormatting sqref="R2370:AD2370">
    <cfRule type="cellIs" priority="736" operator="equal" aboveAverage="0" equalAverage="0" bottom="0" percent="0" rank="0" text="" dxfId="734">
      <formula>"FH"</formula>
    </cfRule>
    <cfRule type="cellIs" priority="737" operator="equal" aboveAverage="0" equalAverage="0" bottom="0" percent="0" rank="0" text="" dxfId="735">
      <formula>"EH"</formula>
    </cfRule>
    <cfRule type="cellIs" priority="738" operator="greaterThanOrEqual" aboveAverage="0" equalAverage="0" bottom="0" percent="0" rank="0" text="" dxfId="736">
      <formula>"R"</formula>
    </cfRule>
  </conditionalFormatting>
  <conditionalFormatting sqref="X2371:AD2371">
    <cfRule type="cellIs" priority="739" operator="equal" aboveAverage="0" equalAverage="0" bottom="0" percent="0" rank="0" text="" dxfId="737">
      <formula>"FH"</formula>
    </cfRule>
    <cfRule type="cellIs" priority="740" operator="equal" aboveAverage="0" equalAverage="0" bottom="0" percent="0" rank="0" text="" dxfId="738">
      <formula>"EH"</formula>
    </cfRule>
    <cfRule type="cellIs" priority="741" operator="greaterThanOrEqual" aboveAverage="0" equalAverage="0" bottom="0" percent="0" rank="0" text="" dxfId="739">
      <formula>"R"</formula>
    </cfRule>
  </conditionalFormatting>
  <conditionalFormatting sqref="R2371:W2371">
    <cfRule type="cellIs" priority="742" operator="equal" aboveAverage="0" equalAverage="0" bottom="0" percent="0" rank="0" text="" dxfId="740">
      <formula>"FH"</formula>
    </cfRule>
    <cfRule type="cellIs" priority="743" operator="equal" aboveAverage="0" equalAverage="0" bottom="0" percent="0" rank="0" text="" dxfId="741">
      <formula>"EH"</formula>
    </cfRule>
    <cfRule type="cellIs" priority="744" operator="greaterThanOrEqual" aboveAverage="0" equalAverage="0" bottom="0" percent="0" rank="0" text="" dxfId="742">
      <formula>"R"</formula>
    </cfRule>
  </conditionalFormatting>
  <conditionalFormatting sqref="X2372:AD2372">
    <cfRule type="cellIs" priority="745" operator="equal" aboveAverage="0" equalAverage="0" bottom="0" percent="0" rank="0" text="" dxfId="743">
      <formula>"FH"</formula>
    </cfRule>
    <cfRule type="cellIs" priority="746" operator="equal" aboveAverage="0" equalAverage="0" bottom="0" percent="0" rank="0" text="" dxfId="744">
      <formula>"EH"</formula>
    </cfRule>
    <cfRule type="cellIs" priority="747" operator="greaterThanOrEqual" aboveAverage="0" equalAverage="0" bottom="0" percent="0" rank="0" text="" dxfId="745">
      <formula>"R"</formula>
    </cfRule>
  </conditionalFormatting>
  <conditionalFormatting sqref="R2372:W2372">
    <cfRule type="cellIs" priority="748" operator="equal" aboveAverage="0" equalAverage="0" bottom="0" percent="0" rank="0" text="" dxfId="746">
      <formula>"FH"</formula>
    </cfRule>
    <cfRule type="cellIs" priority="749" operator="equal" aboveAverage="0" equalAverage="0" bottom="0" percent="0" rank="0" text="" dxfId="747">
      <formula>"EH"</formula>
    </cfRule>
    <cfRule type="cellIs" priority="750" operator="greaterThanOrEqual" aboveAverage="0" equalAverage="0" bottom="0" percent="0" rank="0" text="" dxfId="748">
      <formula>"R"</formula>
    </cfRule>
  </conditionalFormatting>
  <conditionalFormatting sqref="S2389:Z2389">
    <cfRule type="cellIs" priority="751" operator="equal" aboveAverage="0" equalAverage="0" bottom="0" percent="0" rank="0" text="" dxfId="749">
      <formula>"FH"</formula>
    </cfRule>
    <cfRule type="cellIs" priority="752" operator="equal" aboveAverage="0" equalAverage="0" bottom="0" percent="0" rank="0" text="" dxfId="750">
      <formula>"EH"</formula>
    </cfRule>
    <cfRule type="cellIs" priority="753" operator="greaterThanOrEqual" aboveAverage="0" equalAverage="0" bottom="0" percent="0" rank="0" text="" dxfId="751">
      <formula>"R"</formula>
    </cfRule>
  </conditionalFormatting>
  <conditionalFormatting sqref="R2389">
    <cfRule type="cellIs" priority="754" operator="equal" aboveAverage="0" equalAverage="0" bottom="0" percent="0" rank="0" text="" dxfId="752">
      <formula>"FH"</formula>
    </cfRule>
    <cfRule type="cellIs" priority="755" operator="equal" aboveAverage="0" equalAverage="0" bottom="0" percent="0" rank="0" text="" dxfId="753">
      <formula>"EH"</formula>
    </cfRule>
    <cfRule type="cellIs" priority="756" operator="greaterThanOrEqual" aboveAverage="0" equalAverage="0" bottom="0" percent="0" rank="0" text="" dxfId="754">
      <formula>"R"</formula>
    </cfRule>
  </conditionalFormatting>
  <conditionalFormatting sqref="R2422:AD2423 R2429:AD2430 W2435:AD2439 R2435:T2435 U2435:U2437 V2435:V2436 V2438">
    <cfRule type="cellIs" priority="757" operator="equal" aboveAverage="0" equalAverage="0" bottom="0" percent="0" rank="0" text="" dxfId="755">
      <formula>"FH"</formula>
    </cfRule>
    <cfRule type="cellIs" priority="758" operator="equal" aboveAverage="0" equalAverage="0" bottom="0" percent="0" rank="0" text="" dxfId="756">
      <formula>"EH"</formula>
    </cfRule>
    <cfRule type="cellIs" priority="759" operator="greaterThanOrEqual" aboveAverage="0" equalAverage="0" bottom="0" percent="0" rank="0" text="" dxfId="757">
      <formula>"R"</formula>
    </cfRule>
  </conditionalFormatting>
  <conditionalFormatting sqref="R2396:AD2396">
    <cfRule type="cellIs" priority="760" operator="equal" aboveAverage="0" equalAverage="0" bottom="0" percent="0" rank="0" text="" dxfId="758">
      <formula>"FH"</formula>
    </cfRule>
    <cfRule type="cellIs" priority="761" operator="equal" aboveAverage="0" equalAverage="0" bottom="0" percent="0" rank="0" text="" dxfId="759">
      <formula>"EH"</formula>
    </cfRule>
    <cfRule type="cellIs" priority="762" operator="greaterThanOrEqual" aboveAverage="0" equalAverage="0" bottom="0" percent="0" rank="0" text="" dxfId="760">
      <formula>"R"</formula>
    </cfRule>
  </conditionalFormatting>
  <conditionalFormatting sqref="R2405:AD2405">
    <cfRule type="cellIs" priority="763" operator="equal" aboveAverage="0" equalAverage="0" bottom="0" percent="0" rank="0" text="" dxfId="761">
      <formula>"FH"</formula>
    </cfRule>
    <cfRule type="cellIs" priority="764" operator="equal" aboveAverage="0" equalAverage="0" bottom="0" percent="0" rank="0" text="" dxfId="762">
      <formula>"EH"</formula>
    </cfRule>
    <cfRule type="cellIs" priority="765" operator="greaterThanOrEqual" aboveAverage="0" equalAverage="0" bottom="0" percent="0" rank="0" text="" dxfId="763">
      <formula>"R"</formula>
    </cfRule>
  </conditionalFormatting>
  <conditionalFormatting sqref="V2390">
    <cfRule type="cellIs" priority="766" operator="equal" aboveAverage="0" equalAverage="0" bottom="0" percent="0" rank="0" text="" dxfId="764">
      <formula>"F"</formula>
    </cfRule>
    <cfRule type="cellIs" priority="767" operator="equal" aboveAverage="0" equalAverage="0" bottom="0" percent="0" rank="0" text="" dxfId="765">
      <formula>"EH"</formula>
    </cfRule>
    <cfRule type="cellIs" priority="768" operator="greaterThanOrEqual" aboveAverage="0" equalAverage="0" bottom="0" percent="0" rank="0" text="" dxfId="766">
      <formula>"R"</formula>
    </cfRule>
  </conditionalFormatting>
  <conditionalFormatting sqref="Y2390:AD2394 R2390:T2391 U2390:V2390 U2392:U2393 V2394:W2394 W2390:W2392 X2390 X2392:X2394">
    <cfRule type="cellIs" priority="769" operator="equal" aboveAverage="0" equalAverage="0" bottom="0" percent="0" rank="0" text="" dxfId="767">
      <formula>"FH"</formula>
    </cfRule>
    <cfRule type="cellIs" priority="770" operator="equal" aboveAverage="0" equalAverage="0" bottom="0" percent="0" rank="0" text="" dxfId="768">
      <formula>"EH"</formula>
    </cfRule>
    <cfRule type="cellIs" priority="771" operator="greaterThanOrEqual" aboveAverage="0" equalAverage="0" bottom="0" percent="0" rank="0" text="" dxfId="769">
      <formula>"R"</formula>
    </cfRule>
  </conditionalFormatting>
  <conditionalFormatting sqref="R2407:U2407 R2410:AD2411 W2407:AD2407">
    <cfRule type="cellIs" priority="772" operator="equal" aboveAverage="0" equalAverage="0" bottom="0" percent="0" rank="0" text="" dxfId="770">
      <formula>"FH"</formula>
    </cfRule>
    <cfRule type="cellIs" priority="773" operator="equal" aboveAverage="0" equalAverage="0" bottom="0" percent="0" rank="0" text="" dxfId="771">
      <formula>"EH"</formula>
    </cfRule>
    <cfRule type="cellIs" priority="774" operator="greaterThanOrEqual" aboveAverage="0" equalAverage="0" bottom="0" percent="0" rank="0" text="" dxfId="772">
      <formula>"R"</formula>
    </cfRule>
  </conditionalFormatting>
  <conditionalFormatting sqref="R2418:AD2418">
    <cfRule type="cellIs" priority="775" operator="equal" aboveAverage="0" equalAverage="0" bottom="0" percent="0" rank="0" text="" dxfId="773">
      <formula>"FH"</formula>
    </cfRule>
    <cfRule type="cellIs" priority="776" operator="equal" aboveAverage="0" equalAverage="0" bottom="0" percent="0" rank="0" text="" dxfId="774">
      <formula>"EH"</formula>
    </cfRule>
    <cfRule type="cellIs" priority="777" operator="greaterThanOrEqual" aboveAverage="0" equalAverage="0" bottom="0" percent="0" rank="0" text="" dxfId="775">
      <formula>"R"</formula>
    </cfRule>
  </conditionalFormatting>
  <conditionalFormatting sqref="U2406:AD2406">
    <cfRule type="cellIs" priority="778" operator="equal" aboveAverage="0" equalAverage="0" bottom="0" percent="0" rank="0" text="" dxfId="776">
      <formula>"FH"</formula>
    </cfRule>
    <cfRule type="cellIs" priority="779" operator="equal" aboveAverage="0" equalAverage="0" bottom="0" percent="0" rank="0" text="" dxfId="777">
      <formula>"EH"</formula>
    </cfRule>
    <cfRule type="cellIs" priority="780" operator="greaterThanOrEqual" aboveAverage="0" equalAverage="0" bottom="0" percent="0" rank="0" text="" dxfId="778">
      <formula>"R"</formula>
    </cfRule>
  </conditionalFormatting>
  <conditionalFormatting sqref="R2409:AD2409">
    <cfRule type="cellIs" priority="781" operator="equal" aboveAverage="0" equalAverage="0" bottom="0" percent="0" rank="0" text="" dxfId="779">
      <formula>"FH"</formula>
    </cfRule>
    <cfRule type="cellIs" priority="782" operator="equal" aboveAverage="0" equalAverage="0" bottom="0" percent="0" rank="0" text="" dxfId="780">
      <formula>"EH"</formula>
    </cfRule>
    <cfRule type="cellIs" priority="783" operator="greaterThanOrEqual" aboveAverage="0" equalAverage="0" bottom="0" percent="0" rank="0" text="" dxfId="781">
      <formula>"R"</formula>
    </cfRule>
  </conditionalFormatting>
  <conditionalFormatting sqref="R2425:AD2425">
    <cfRule type="cellIs" priority="784" operator="equal" aboveAverage="0" equalAverage="0" bottom="0" percent="0" rank="0" text="" dxfId="782">
      <formula>"FH"</formula>
    </cfRule>
    <cfRule type="cellIs" priority="785" operator="equal" aboveAverage="0" equalAverage="0" bottom="0" percent="0" rank="0" text="" dxfId="783">
      <formula>"EH"</formula>
    </cfRule>
    <cfRule type="cellIs" priority="786" operator="greaterThanOrEqual" aboveAverage="0" equalAverage="0" bottom="0" percent="0" rank="0" text="" dxfId="784">
      <formula>"R"</formula>
    </cfRule>
  </conditionalFormatting>
  <conditionalFormatting sqref="R2426:AD2427">
    <cfRule type="cellIs" priority="787" operator="equal" aboveAverage="0" equalAverage="0" bottom="0" percent="0" rank="0" text="" dxfId="785">
      <formula>"FH"</formula>
    </cfRule>
    <cfRule type="cellIs" priority="788" operator="equal" aboveAverage="0" equalAverage="0" bottom="0" percent="0" rank="0" text="" dxfId="786">
      <formula>"EH"</formula>
    </cfRule>
    <cfRule type="cellIs" priority="789" operator="greaterThanOrEqual" aboveAverage="0" equalAverage="0" bottom="0" percent="0" rank="0" text="" dxfId="787">
      <formula>"R"</formula>
    </cfRule>
  </conditionalFormatting>
  <conditionalFormatting sqref="R2424:AD2424">
    <cfRule type="cellIs" priority="790" operator="equal" aboveAverage="0" equalAverage="0" bottom="0" percent="0" rank="0" text="" dxfId="788">
      <formula>"FH"</formula>
    </cfRule>
    <cfRule type="cellIs" priority="791" operator="equal" aboveAverage="0" equalAverage="0" bottom="0" percent="0" rank="0" text="" dxfId="789">
      <formula>"EH"</formula>
    </cfRule>
    <cfRule type="cellIs" priority="792" operator="greaterThanOrEqual" aboveAverage="0" equalAverage="0" bottom="0" percent="0" rank="0" text="" dxfId="790">
      <formula>"R"</formula>
    </cfRule>
  </conditionalFormatting>
  <conditionalFormatting sqref="V2421:AD2421 S2419:W2419 Y2419:AD2419">
    <cfRule type="cellIs" priority="793" operator="equal" aboveAverage="0" equalAverage="0" bottom="0" percent="0" rank="0" text="" dxfId="791">
      <formula>"FH"</formula>
    </cfRule>
    <cfRule type="cellIs" priority="794" operator="equal" aboveAverage="0" equalAverage="0" bottom="0" percent="0" rank="0" text="" dxfId="792">
      <formula>"EH"</formula>
    </cfRule>
    <cfRule type="cellIs" priority="795" operator="greaterThanOrEqual" aboveAverage="0" equalAverage="0" bottom="0" percent="0" rank="0" text="" dxfId="793">
      <formula>"R"</formula>
    </cfRule>
  </conditionalFormatting>
  <conditionalFormatting sqref="V2435">
    <cfRule type="cellIs" priority="796" operator="equal" aboveAverage="0" equalAverage="0" bottom="0" percent="0" rank="0" text="" dxfId="794">
      <formula>"F"</formula>
    </cfRule>
    <cfRule type="cellIs" priority="797" operator="equal" aboveAverage="0" equalAverage="0" bottom="0" percent="0" rank="0" text="" dxfId="795">
      <formula>"EH"</formula>
    </cfRule>
    <cfRule type="cellIs" priority="798" operator="greaterThanOrEqual" aboveAverage="0" equalAverage="0" bottom="0" percent="0" rank="0" text="" dxfId="796">
      <formula>"R"</formula>
    </cfRule>
  </conditionalFormatting>
  <conditionalFormatting sqref="R2419">
    <cfRule type="cellIs" priority="799" operator="equal" aboveAverage="0" equalAverage="0" bottom="0" percent="0" rank="0" text="" dxfId="797">
      <formula>"FH"</formula>
    </cfRule>
    <cfRule type="cellIs" priority="800" operator="equal" aboveAverage="0" equalAverage="0" bottom="0" percent="0" rank="0" text="" dxfId="798">
      <formula>"EH"</formula>
    </cfRule>
    <cfRule type="cellIs" priority="801" operator="greaterThanOrEqual" aboveAverage="0" equalAverage="0" bottom="0" percent="0" rank="0" text="" dxfId="799">
      <formula>"R"</formula>
    </cfRule>
  </conditionalFormatting>
  <conditionalFormatting sqref="W2417:AA2417">
    <cfRule type="cellIs" priority="802" operator="equal" aboveAverage="0" equalAverage="0" bottom="0" percent="0" rank="0" text="" dxfId="800">
      <formula>"FH"</formula>
    </cfRule>
    <cfRule type="cellIs" priority="803" operator="equal" aboveAverage="0" equalAverage="0" bottom="0" percent="0" rank="0" text="" dxfId="801">
      <formula>"EH"</formula>
    </cfRule>
    <cfRule type="cellIs" priority="804" operator="greaterThanOrEqual" aboveAverage="0" equalAverage="0" bottom="0" percent="0" rank="0" text="" dxfId="802">
      <formula>"R"</formula>
    </cfRule>
  </conditionalFormatting>
  <conditionalFormatting sqref="R2397:AD2397">
    <cfRule type="cellIs" priority="805" operator="equal" aboveAverage="0" equalAverage="0" bottom="0" percent="0" rank="0" text="" dxfId="803">
      <formula>"FH"</formula>
    </cfRule>
    <cfRule type="cellIs" priority="806" operator="equal" aboveAverage="0" equalAverage="0" bottom="0" percent="0" rank="0" text="" dxfId="804">
      <formula>"EH"</formula>
    </cfRule>
    <cfRule type="cellIs" priority="807" operator="greaterThanOrEqual" aboveAverage="0" equalAverage="0" bottom="0" percent="0" rank="0" text="" dxfId="805">
      <formula>"R"</formula>
    </cfRule>
  </conditionalFormatting>
  <conditionalFormatting sqref="U2420:W2420 Y2420:AD2420">
    <cfRule type="cellIs" priority="808" operator="equal" aboveAverage="0" equalAverage="0" bottom="0" percent="0" rank="0" text="" dxfId="806">
      <formula>"FH"</formula>
    </cfRule>
    <cfRule type="cellIs" priority="809" operator="equal" aboveAverage="0" equalAverage="0" bottom="0" percent="0" rank="0" text="" dxfId="807">
      <formula>"EH"</formula>
    </cfRule>
    <cfRule type="cellIs" priority="810" operator="greaterThanOrEqual" aboveAverage="0" equalAverage="0" bottom="0" percent="0" rank="0" text="" dxfId="808">
      <formula>"R"</formula>
    </cfRule>
  </conditionalFormatting>
  <conditionalFormatting sqref="R2416:AD2416">
    <cfRule type="cellIs" priority="811" operator="equal" aboveAverage="0" equalAverage="0" bottom="0" percent="0" rank="0" text="" dxfId="809">
      <formula>"FH"</formula>
    </cfRule>
    <cfRule type="cellIs" priority="812" operator="equal" aboveAverage="0" equalAverage="0" bottom="0" percent="0" rank="0" text="" dxfId="810">
      <formula>"EH"</formula>
    </cfRule>
    <cfRule type="cellIs" priority="813" operator="greaterThanOrEqual" aboveAverage="0" equalAverage="0" bottom="0" percent="0" rank="0" text="" dxfId="811">
      <formula>"R"</formula>
    </cfRule>
  </conditionalFormatting>
  <conditionalFormatting sqref="R2417:V2417 AB2417:AD2417">
    <cfRule type="cellIs" priority="814" operator="equal" aboveAverage="0" equalAverage="0" bottom="0" percent="0" rank="0" text="" dxfId="812">
      <formula>"FH"</formula>
    </cfRule>
    <cfRule type="cellIs" priority="815" operator="equal" aboveAverage="0" equalAverage="0" bottom="0" percent="0" rank="0" text="" dxfId="813">
      <formula>"EH"</formula>
    </cfRule>
    <cfRule type="cellIs" priority="816" operator="greaterThanOrEqual" aboveAverage="0" equalAverage="0" bottom="0" percent="0" rank="0" text="" dxfId="814">
      <formula>"R"</formula>
    </cfRule>
  </conditionalFormatting>
  <conditionalFormatting sqref="E2428:I2428 O2428:Q2428">
    <cfRule type="expression" priority="817" aboveAverage="0" equalAverage="0" bottom="0" percent="0" rank="0" text="" dxfId="815">
      <formula>IF(R2428="P",0,1)</formula>
    </cfRule>
  </conditionalFormatting>
  <conditionalFormatting sqref="R2428:AD2428">
    <cfRule type="cellIs" priority="818" operator="equal" aboveAverage="0" equalAverage="0" bottom="0" percent="0" rank="0" text="" dxfId="816">
      <formula>"FH"</formula>
    </cfRule>
    <cfRule type="cellIs" priority="819" operator="equal" aboveAverage="0" equalAverage="0" bottom="0" percent="0" rank="0" text="" dxfId="817">
      <formula>"EH"</formula>
    </cfRule>
    <cfRule type="cellIs" priority="820" operator="greaterThanOrEqual" aboveAverage="0" equalAverage="0" bottom="0" percent="0" rank="0" text="" dxfId="818">
      <formula>"R"</formula>
    </cfRule>
  </conditionalFormatting>
  <conditionalFormatting sqref="R2457:AD2458 R2464:AD2465">
    <cfRule type="cellIs" priority="821" operator="equal" aboveAverage="0" equalAverage="0" bottom="0" percent="0" rank="0" text="" dxfId="819">
      <formula>"FH"</formula>
    </cfRule>
    <cfRule type="cellIs" priority="822" operator="equal" aboveAverage="0" equalAverage="0" bottom="0" percent="0" rank="0" text="" dxfId="820">
      <formula>"EH"</formula>
    </cfRule>
    <cfRule type="cellIs" priority="823" operator="greaterThanOrEqual" aboveAverage="0" equalAverage="0" bottom="0" percent="0" rank="0" text="" dxfId="821">
      <formula>"R"</formula>
    </cfRule>
  </conditionalFormatting>
  <conditionalFormatting sqref="R2420">
    <cfRule type="cellIs" priority="824" operator="equal" aboveAverage="0" equalAverage="0" bottom="0" percent="0" rank="0" text="" dxfId="822">
      <formula>"FH"</formula>
    </cfRule>
    <cfRule type="cellIs" priority="825" operator="equal" aboveAverage="0" equalAverage="0" bottom="0" percent="0" rank="0" text="" dxfId="823">
      <formula>"EH"</formula>
    </cfRule>
    <cfRule type="cellIs" priority="826" operator="greaterThanOrEqual" aboveAverage="0" equalAverage="0" bottom="0" percent="0" rank="0" text="" dxfId="824">
      <formula>"R"</formula>
    </cfRule>
  </conditionalFormatting>
  <conditionalFormatting sqref="R2408:U2408 W2408:AD2408">
    <cfRule type="cellIs" priority="827" operator="equal" aboveAverage="0" equalAverage="0" bottom="0" percent="0" rank="0" text="" dxfId="825">
      <formula>"FH"</formula>
    </cfRule>
    <cfRule type="cellIs" priority="828" operator="equal" aboveAverage="0" equalAverage="0" bottom="0" percent="0" rank="0" text="" dxfId="826">
      <formula>"EH"</formula>
    </cfRule>
    <cfRule type="cellIs" priority="829" operator="greaterThanOrEqual" aboveAverage="0" equalAverage="0" bottom="0" percent="0" rank="0" text="" dxfId="827">
      <formula>"R"</formula>
    </cfRule>
  </conditionalFormatting>
  <conditionalFormatting sqref="V2408">
    <cfRule type="cellIs" priority="830" operator="equal" aboveAverage="0" equalAverage="0" bottom="0" percent="0" rank="0" text="" dxfId="828">
      <formula>"FH"</formula>
    </cfRule>
    <cfRule type="cellIs" priority="831" operator="equal" aboveAverage="0" equalAverage="0" bottom="0" percent="0" rank="0" text="" dxfId="829">
      <formula>"EH"</formula>
    </cfRule>
    <cfRule type="cellIs" priority="832" operator="greaterThanOrEqual" aboveAverage="0" equalAverage="0" bottom="0" percent="0" rank="0" text="" dxfId="830">
      <formula>"R"</formula>
    </cfRule>
  </conditionalFormatting>
  <conditionalFormatting sqref="V2407">
    <cfRule type="cellIs" priority="833" operator="equal" aboveAverage="0" equalAverage="0" bottom="0" percent="0" rank="0" text="" dxfId="831">
      <formula>"FH"</formula>
    </cfRule>
    <cfRule type="cellIs" priority="834" operator="equal" aboveAverage="0" equalAverage="0" bottom="0" percent="0" rank="0" text="" dxfId="832">
      <formula>"EH"</formula>
    </cfRule>
    <cfRule type="cellIs" priority="835" operator="greaterThanOrEqual" aboveAverage="0" equalAverage="0" bottom="0" percent="0" rank="0" text="" dxfId="833">
      <formula>"R"</formula>
    </cfRule>
  </conditionalFormatting>
  <conditionalFormatting sqref="S2431:Z2431">
    <cfRule type="cellIs" priority="836" operator="equal" aboveAverage="0" equalAverage="0" bottom="0" percent="0" rank="0" text="" dxfId="834">
      <formula>"FH"</formula>
    </cfRule>
    <cfRule type="cellIs" priority="837" operator="equal" aboveAverage="0" equalAverage="0" bottom="0" percent="0" rank="0" text="" dxfId="835">
      <formula>"EH"</formula>
    </cfRule>
    <cfRule type="cellIs" priority="838" operator="greaterThanOrEqual" aboveAverage="0" equalAverage="0" bottom="0" percent="0" rank="0" text="" dxfId="836">
      <formula>"R"</formula>
    </cfRule>
  </conditionalFormatting>
  <conditionalFormatting sqref="R2431">
    <cfRule type="cellIs" priority="839" operator="equal" aboveAverage="0" equalAverage="0" bottom="0" percent="0" rank="0" text="" dxfId="837">
      <formula>"FH"</formula>
    </cfRule>
    <cfRule type="cellIs" priority="840" operator="equal" aboveAverage="0" equalAverage="0" bottom="0" percent="0" rank="0" text="" dxfId="838">
      <formula>"EH"</formula>
    </cfRule>
    <cfRule type="cellIs" priority="841" operator="greaterThanOrEqual" aboveAverage="0" equalAverage="0" bottom="0" percent="0" rank="0" text="" dxfId="839">
      <formula>"R"</formula>
    </cfRule>
  </conditionalFormatting>
  <conditionalFormatting sqref="S2466:Z2466">
    <cfRule type="cellIs" priority="842" operator="equal" aboveAverage="0" equalAverage="0" bottom="0" percent="0" rank="0" text="" dxfId="840">
      <formula>"FH"</formula>
    </cfRule>
    <cfRule type="cellIs" priority="843" operator="equal" aboveAverage="0" equalAverage="0" bottom="0" percent="0" rank="0" text="" dxfId="841">
      <formula>"EH"</formula>
    </cfRule>
    <cfRule type="cellIs" priority="844" operator="greaterThanOrEqual" aboveAverage="0" equalAverage="0" bottom="0" percent="0" rank="0" text="" dxfId="842">
      <formula>"R"</formula>
    </cfRule>
  </conditionalFormatting>
  <conditionalFormatting sqref="R2440:AD2440">
    <cfRule type="cellIs" priority="845" operator="equal" aboveAverage="0" equalAverage="0" bottom="0" percent="0" rank="0" text="" dxfId="843">
      <formula>"FH"</formula>
    </cfRule>
    <cfRule type="cellIs" priority="846" operator="equal" aboveAverage="0" equalAverage="0" bottom="0" percent="0" rank="0" text="" dxfId="844">
      <formula>"EH"</formula>
    </cfRule>
    <cfRule type="cellIs" priority="847" operator="greaterThanOrEqual" aboveAverage="0" equalAverage="0" bottom="0" percent="0" rank="0" text="" dxfId="845">
      <formula>"R"</formula>
    </cfRule>
  </conditionalFormatting>
  <conditionalFormatting sqref="R2441:AD2441">
    <cfRule type="cellIs" priority="848" operator="equal" aboveAverage="0" equalAverage="0" bottom="0" percent="0" rank="0" text="" dxfId="846">
      <formula>"FH"</formula>
    </cfRule>
    <cfRule type="cellIs" priority="849" operator="equal" aboveAverage="0" equalAverage="0" bottom="0" percent="0" rank="0" text="" dxfId="847">
      <formula>"EH"</formula>
    </cfRule>
    <cfRule type="cellIs" priority="850" operator="greaterThanOrEqual" aboveAverage="0" equalAverage="0" bottom="0" percent="0" rank="0" text="" dxfId="848">
      <formula>"R"</formula>
    </cfRule>
  </conditionalFormatting>
  <conditionalFormatting sqref="R2453:AD2453">
    <cfRule type="cellIs" priority="851" operator="equal" aboveAverage="0" equalAverage="0" bottom="0" percent="0" rank="0" text="" dxfId="849">
      <formula>"FH"</formula>
    </cfRule>
    <cfRule type="cellIs" priority="852" operator="equal" aboveAverage="0" equalAverage="0" bottom="0" percent="0" rank="0" text="" dxfId="850">
      <formula>"EH"</formula>
    </cfRule>
    <cfRule type="cellIs" priority="853" operator="greaterThanOrEqual" aboveAverage="0" equalAverage="0" bottom="0" percent="0" rank="0" text="" dxfId="851">
      <formula>"R"</formula>
    </cfRule>
  </conditionalFormatting>
  <conditionalFormatting sqref="R2442:U2442 R2445:AD2446 W2442:AD2442">
    <cfRule type="cellIs" priority="854" operator="equal" aboveAverage="0" equalAverage="0" bottom="0" percent="0" rank="0" text="" dxfId="852">
      <formula>"FH"</formula>
    </cfRule>
    <cfRule type="cellIs" priority="855" operator="equal" aboveAverage="0" equalAverage="0" bottom="0" percent="0" rank="0" text="" dxfId="853">
      <formula>"EH"</formula>
    </cfRule>
    <cfRule type="cellIs" priority="856" operator="greaterThanOrEqual" aboveAverage="0" equalAverage="0" bottom="0" percent="0" rank="0" text="" dxfId="854">
      <formula>"R"</formula>
    </cfRule>
  </conditionalFormatting>
  <conditionalFormatting sqref="R2460:AD2460">
    <cfRule type="cellIs" priority="857" operator="equal" aboveAverage="0" equalAverage="0" bottom="0" percent="0" rank="0" text="" dxfId="855">
      <formula>"FH"</formula>
    </cfRule>
    <cfRule type="cellIs" priority="858" operator="equal" aboveAverage="0" equalAverage="0" bottom="0" percent="0" rank="0" text="" dxfId="856">
      <formula>"EH"</formula>
    </cfRule>
    <cfRule type="cellIs" priority="859" operator="greaterThanOrEqual" aboveAverage="0" equalAverage="0" bottom="0" percent="0" rank="0" text="" dxfId="857">
      <formula>"R"</formula>
    </cfRule>
  </conditionalFormatting>
  <conditionalFormatting sqref="R2444:AD2444">
    <cfRule type="cellIs" priority="860" operator="equal" aboveAverage="0" equalAverage="0" bottom="0" percent="0" rank="0" text="" dxfId="858">
      <formula>"FH"</formula>
    </cfRule>
    <cfRule type="cellIs" priority="861" operator="equal" aboveAverage="0" equalAverage="0" bottom="0" percent="0" rank="0" text="" dxfId="859">
      <formula>"EH"</formula>
    </cfRule>
    <cfRule type="cellIs" priority="862" operator="greaterThanOrEqual" aboveAverage="0" equalAverage="0" bottom="0" percent="0" rank="0" text="" dxfId="860">
      <formula>"R"</formula>
    </cfRule>
  </conditionalFormatting>
  <conditionalFormatting sqref="R2451:AD2451">
    <cfRule type="cellIs" priority="863" operator="equal" aboveAverage="0" equalAverage="0" bottom="0" percent="0" rank="0" text="" dxfId="861">
      <formula>"FH"</formula>
    </cfRule>
    <cfRule type="cellIs" priority="864" operator="equal" aboveAverage="0" equalAverage="0" bottom="0" percent="0" rank="0" text="" dxfId="862">
      <formula>"EH"</formula>
    </cfRule>
    <cfRule type="cellIs" priority="865" operator="greaterThanOrEqual" aboveAverage="0" equalAverage="0" bottom="0" percent="0" rank="0" text="" dxfId="863">
      <formula>"R"</formula>
    </cfRule>
  </conditionalFormatting>
  <conditionalFormatting sqref="R2461:AD2462">
    <cfRule type="cellIs" priority="866" operator="equal" aboveAverage="0" equalAverage="0" bottom="0" percent="0" rank="0" text="" dxfId="864">
      <formula>"FH"</formula>
    </cfRule>
    <cfRule type="cellIs" priority="867" operator="equal" aboveAverage="0" equalAverage="0" bottom="0" percent="0" rank="0" text="" dxfId="865">
      <formula>"EH"</formula>
    </cfRule>
    <cfRule type="cellIs" priority="868" operator="greaterThanOrEqual" aboveAverage="0" equalAverage="0" bottom="0" percent="0" rank="0" text="" dxfId="866">
      <formula>"R"</formula>
    </cfRule>
  </conditionalFormatting>
  <conditionalFormatting sqref="R2459:AD2459">
    <cfRule type="cellIs" priority="869" operator="equal" aboveAverage="0" equalAverage="0" bottom="0" percent="0" rank="0" text="" dxfId="867">
      <formula>"FH"</formula>
    </cfRule>
    <cfRule type="cellIs" priority="870" operator="equal" aboveAverage="0" equalAverage="0" bottom="0" percent="0" rank="0" text="" dxfId="868">
      <formula>"EH"</formula>
    </cfRule>
    <cfRule type="cellIs" priority="871" operator="greaterThanOrEqual" aboveAverage="0" equalAverage="0" bottom="0" percent="0" rank="0" text="" dxfId="869">
      <formula>"R"</formula>
    </cfRule>
  </conditionalFormatting>
  <conditionalFormatting sqref="W2452:AA2452">
    <cfRule type="cellIs" priority="872" operator="equal" aboveAverage="0" equalAverage="0" bottom="0" percent="0" rank="0" text="" dxfId="870">
      <formula>"FH"</formula>
    </cfRule>
    <cfRule type="cellIs" priority="873" operator="equal" aboveAverage="0" equalAverage="0" bottom="0" percent="0" rank="0" text="" dxfId="871">
      <formula>"EH"</formula>
    </cfRule>
    <cfRule type="cellIs" priority="874" operator="greaterThanOrEqual" aboveAverage="0" equalAverage="0" bottom="0" percent="0" rank="0" text="" dxfId="872">
      <formula>"R"</formula>
    </cfRule>
  </conditionalFormatting>
  <conditionalFormatting sqref="R2452:V2452 AB2452:AD2452">
    <cfRule type="cellIs" priority="875" operator="equal" aboveAverage="0" equalAverage="0" bottom="0" percent="0" rank="0" text="" dxfId="873">
      <formula>"FH"</formula>
    </cfRule>
    <cfRule type="cellIs" priority="876" operator="equal" aboveAverage="0" equalAverage="0" bottom="0" percent="0" rank="0" text="" dxfId="874">
      <formula>"EH"</formula>
    </cfRule>
    <cfRule type="cellIs" priority="877" operator="greaterThanOrEqual" aboveAverage="0" equalAverage="0" bottom="0" percent="0" rank="0" text="" dxfId="875">
      <formula>"R"</formula>
    </cfRule>
  </conditionalFormatting>
  <conditionalFormatting sqref="E2463:I2463 O2463:Q2463">
    <cfRule type="expression" priority="878" aboveAverage="0" equalAverage="0" bottom="0" percent="0" rank="0" text="" dxfId="876">
      <formula>IF(R2463="P",0,1)</formula>
    </cfRule>
  </conditionalFormatting>
  <conditionalFormatting sqref="R2463:AD2463">
    <cfRule type="cellIs" priority="879" operator="equal" aboveAverage="0" equalAverage="0" bottom="0" percent="0" rank="0" text="" dxfId="877">
      <formula>"FH"</formula>
    </cfRule>
    <cfRule type="cellIs" priority="880" operator="equal" aboveAverage="0" equalAverage="0" bottom="0" percent="0" rank="0" text="" dxfId="878">
      <formula>"EH"</formula>
    </cfRule>
    <cfRule type="cellIs" priority="881" operator="greaterThanOrEqual" aboveAverage="0" equalAverage="0" bottom="0" percent="0" rank="0" text="" dxfId="879">
      <formula>"R"</formula>
    </cfRule>
  </conditionalFormatting>
  <conditionalFormatting sqref="U2455:W2455 Y2455:AD2455">
    <cfRule type="cellIs" priority="882" operator="equal" aboveAverage="0" equalAverage="0" bottom="0" percent="0" rank="0" text="" dxfId="880">
      <formula>"FH"</formula>
    </cfRule>
    <cfRule type="cellIs" priority="883" operator="equal" aboveAverage="0" equalAverage="0" bottom="0" percent="0" rank="0" text="" dxfId="881">
      <formula>"EH"</formula>
    </cfRule>
    <cfRule type="cellIs" priority="884" operator="greaterThanOrEqual" aboveAverage="0" equalAverage="0" bottom="0" percent="0" rank="0" text="" dxfId="882">
      <formula>"R"</formula>
    </cfRule>
  </conditionalFormatting>
  <conditionalFormatting sqref="V2456:AD2456 S2454:W2454 Y2454:AD2454">
    <cfRule type="cellIs" priority="885" operator="equal" aboveAverage="0" equalAverage="0" bottom="0" percent="0" rank="0" text="" dxfId="883">
      <formula>"FH"</formula>
    </cfRule>
    <cfRule type="cellIs" priority="886" operator="equal" aboveAverage="0" equalAverage="0" bottom="0" percent="0" rank="0" text="" dxfId="884">
      <formula>"EH"</formula>
    </cfRule>
    <cfRule type="cellIs" priority="887" operator="greaterThanOrEqual" aboveAverage="0" equalAverage="0" bottom="0" percent="0" rank="0" text="" dxfId="885">
      <formula>"R"</formula>
    </cfRule>
  </conditionalFormatting>
  <conditionalFormatting sqref="R2455">
    <cfRule type="cellIs" priority="888" operator="equal" aboveAverage="0" equalAverage="0" bottom="0" percent="0" rank="0" text="" dxfId="886">
      <formula>"FH"</formula>
    </cfRule>
    <cfRule type="cellIs" priority="889" operator="equal" aboveAverage="0" equalAverage="0" bottom="0" percent="0" rank="0" text="" dxfId="887">
      <formula>"EH"</formula>
    </cfRule>
    <cfRule type="cellIs" priority="890" operator="greaterThanOrEqual" aboveAverage="0" equalAverage="0" bottom="0" percent="0" rank="0" text="" dxfId="888">
      <formula>"R"</formula>
    </cfRule>
  </conditionalFormatting>
  <conditionalFormatting sqref="R2454">
    <cfRule type="cellIs" priority="891" operator="equal" aboveAverage="0" equalAverage="0" bottom="0" percent="0" rank="0" text="" dxfId="889">
      <formula>"FH"</formula>
    </cfRule>
    <cfRule type="cellIs" priority="892" operator="equal" aboveAverage="0" equalAverage="0" bottom="0" percent="0" rank="0" text="" dxfId="890">
      <formula>"EH"</formula>
    </cfRule>
    <cfRule type="cellIs" priority="893" operator="greaterThanOrEqual" aboveAverage="0" equalAverage="0" bottom="0" percent="0" rank="0" text="" dxfId="891">
      <formula>"R"</formula>
    </cfRule>
  </conditionalFormatting>
  <conditionalFormatting sqref="R2443:U2443 W2443:AD2443">
    <cfRule type="cellIs" priority="894" operator="equal" aboveAverage="0" equalAverage="0" bottom="0" percent="0" rank="0" text="" dxfId="892">
      <formula>"FH"</formula>
    </cfRule>
    <cfRule type="cellIs" priority="895" operator="equal" aboveAverage="0" equalAverage="0" bottom="0" percent="0" rank="0" text="" dxfId="893">
      <formula>"EH"</formula>
    </cfRule>
    <cfRule type="cellIs" priority="896" operator="greaterThanOrEqual" aboveAverage="0" equalAverage="0" bottom="0" percent="0" rank="0" text="" dxfId="894">
      <formula>"R"</formula>
    </cfRule>
  </conditionalFormatting>
  <conditionalFormatting sqref="V2443">
    <cfRule type="cellIs" priority="897" operator="equal" aboveAverage="0" equalAverage="0" bottom="0" percent="0" rank="0" text="" dxfId="895">
      <formula>"FH"</formula>
    </cfRule>
    <cfRule type="cellIs" priority="898" operator="equal" aboveAverage="0" equalAverage="0" bottom="0" percent="0" rank="0" text="" dxfId="896">
      <formula>"EH"</formula>
    </cfRule>
    <cfRule type="cellIs" priority="899" operator="greaterThanOrEqual" aboveAverage="0" equalAverage="0" bottom="0" percent="0" rank="0" text="" dxfId="897">
      <formula>"R"</formula>
    </cfRule>
  </conditionalFormatting>
  <conditionalFormatting sqref="V2442">
    <cfRule type="cellIs" priority="900" operator="equal" aboveAverage="0" equalAverage="0" bottom="0" percent="0" rank="0" text="" dxfId="898">
      <formula>"FH"</formula>
    </cfRule>
    <cfRule type="cellIs" priority="901" operator="equal" aboveAverage="0" equalAverage="0" bottom="0" percent="0" rank="0" text="" dxfId="899">
      <formula>"EH"</formula>
    </cfRule>
    <cfRule type="cellIs" priority="902" operator="greaterThanOrEqual" aboveAverage="0" equalAverage="0" bottom="0" percent="0" rank="0" text="" dxfId="900">
      <formula>"R"</formula>
    </cfRule>
  </conditionalFormatting>
  <conditionalFormatting sqref="R2412:AD2412">
    <cfRule type="cellIs" priority="903" operator="equal" aboveAverage="0" equalAverage="0" bottom="0" percent="0" rank="0" text="" dxfId="901">
      <formula>"FH"</formula>
    </cfRule>
    <cfRule type="cellIs" priority="904" operator="equal" aboveAverage="0" equalAverage="0" bottom="0" percent="0" rank="0" text="" dxfId="902">
      <formula>"EH"</formula>
    </cfRule>
    <cfRule type="cellIs" priority="905" operator="greaterThanOrEqual" aboveAverage="0" equalAverage="0" bottom="0" percent="0" rank="0" text="" dxfId="903">
      <formula>"R"</formula>
    </cfRule>
  </conditionalFormatting>
  <conditionalFormatting sqref="R2466">
    <cfRule type="cellIs" priority="906" operator="equal" aboveAverage="0" equalAverage="0" bottom="0" percent="0" rank="0" text="" dxfId="904">
      <formula>"FH"</formula>
    </cfRule>
    <cfRule type="cellIs" priority="907" operator="equal" aboveAverage="0" equalAverage="0" bottom="0" percent="0" rank="0" text="" dxfId="905">
      <formula>"EH"</formula>
    </cfRule>
    <cfRule type="cellIs" priority="908" operator="greaterThanOrEqual" aboveAverage="0" equalAverage="0" bottom="0" percent="0" rank="0" text="" dxfId="906">
      <formula>"R"</formula>
    </cfRule>
  </conditionalFormatting>
  <conditionalFormatting sqref="R2413:AD2413 X2414:AD2414">
    <cfRule type="cellIs" priority="909" operator="equal" aboveAverage="0" equalAverage="0" bottom="0" percent="0" rank="0" text="" dxfId="907">
      <formula>"FH"</formula>
    </cfRule>
    <cfRule type="cellIs" priority="910" operator="equal" aboveAverage="0" equalAverage="0" bottom="0" percent="0" rank="0" text="" dxfId="908">
      <formula>"EH"</formula>
    </cfRule>
    <cfRule type="cellIs" priority="911" operator="greaterThanOrEqual" aboveAverage="0" equalAverage="0" bottom="0" percent="0" rank="0" text="" dxfId="909">
      <formula>"R"</formula>
    </cfRule>
  </conditionalFormatting>
  <conditionalFormatting sqref="R2447:AD2447">
    <cfRule type="cellIs" priority="912" operator="equal" aboveAverage="0" equalAverage="0" bottom="0" percent="0" rank="0" text="" dxfId="910">
      <formula>"FH"</formula>
    </cfRule>
    <cfRule type="cellIs" priority="913" operator="equal" aboveAverage="0" equalAverage="0" bottom="0" percent="0" rank="0" text="" dxfId="911">
      <formula>"EH"</formula>
    </cfRule>
    <cfRule type="cellIs" priority="914" operator="greaterThanOrEqual" aboveAverage="0" equalAverage="0" bottom="0" percent="0" rank="0" text="" dxfId="912">
      <formula>"R"</formula>
    </cfRule>
  </conditionalFormatting>
  <conditionalFormatting sqref="R2414:W2414">
    <cfRule type="cellIs" priority="915" operator="equal" aboveAverage="0" equalAverage="0" bottom="0" percent="0" rank="0" text="" dxfId="913">
      <formula>"FH"</formula>
    </cfRule>
    <cfRule type="cellIs" priority="916" operator="equal" aboveAverage="0" equalAverage="0" bottom="0" percent="0" rank="0" text="" dxfId="914">
      <formula>"EH"</formula>
    </cfRule>
    <cfRule type="cellIs" priority="917" operator="greaterThanOrEqual" aboveAverage="0" equalAverage="0" bottom="0" percent="0" rank="0" text="" dxfId="915">
      <formula>"R"</formula>
    </cfRule>
  </conditionalFormatting>
  <conditionalFormatting sqref="R2448:AD2448">
    <cfRule type="cellIs" priority="918" operator="equal" aboveAverage="0" equalAverage="0" bottom="0" percent="0" rank="0" text="" dxfId="916">
      <formula>"FH"</formula>
    </cfRule>
    <cfRule type="cellIs" priority="919" operator="equal" aboveAverage="0" equalAverage="0" bottom="0" percent="0" rank="0" text="" dxfId="917">
      <formula>"EH"</formula>
    </cfRule>
    <cfRule type="cellIs" priority="920" operator="greaterThanOrEqual" aboveAverage="0" equalAverage="0" bottom="0" percent="0" rank="0" text="" dxfId="918">
      <formula>"R"</formula>
    </cfRule>
  </conditionalFormatting>
  <conditionalFormatting sqref="X2415:AD2415">
    <cfRule type="cellIs" priority="921" operator="equal" aboveAverage="0" equalAverage="0" bottom="0" percent="0" rank="0" text="" dxfId="919">
      <formula>"FH"</formula>
    </cfRule>
    <cfRule type="cellIs" priority="922" operator="equal" aboveAverage="0" equalAverage="0" bottom="0" percent="0" rank="0" text="" dxfId="920">
      <formula>"EH"</formula>
    </cfRule>
    <cfRule type="cellIs" priority="923" operator="greaterThanOrEqual" aboveAverage="0" equalAverage="0" bottom="0" percent="0" rank="0" text="" dxfId="921">
      <formula>"R"</formula>
    </cfRule>
  </conditionalFormatting>
  <conditionalFormatting sqref="R2415:W2415">
    <cfRule type="cellIs" priority="924" operator="equal" aboveAverage="0" equalAverage="0" bottom="0" percent="0" rank="0" text="" dxfId="922">
      <formula>"FH"</formula>
    </cfRule>
    <cfRule type="cellIs" priority="925" operator="equal" aboveAverage="0" equalAverage="0" bottom="0" percent="0" rank="0" text="" dxfId="923">
      <formula>"EH"</formula>
    </cfRule>
    <cfRule type="cellIs" priority="926" operator="greaterThanOrEqual" aboveAverage="0" equalAverage="0" bottom="0" percent="0" rank="0" text="" dxfId="924">
      <formula>"R"</formula>
    </cfRule>
  </conditionalFormatting>
  <conditionalFormatting sqref="X2449:AD2449">
    <cfRule type="cellIs" priority="927" operator="equal" aboveAverage="0" equalAverage="0" bottom="0" percent="0" rank="0" text="" dxfId="925">
      <formula>"FH"</formula>
    </cfRule>
    <cfRule type="cellIs" priority="928" operator="equal" aboveAverage="0" equalAverage="0" bottom="0" percent="0" rank="0" text="" dxfId="926">
      <formula>"EH"</formula>
    </cfRule>
    <cfRule type="cellIs" priority="929" operator="greaterThanOrEqual" aboveAverage="0" equalAverage="0" bottom="0" percent="0" rank="0" text="" dxfId="927">
      <formula>"R"</formula>
    </cfRule>
  </conditionalFormatting>
  <conditionalFormatting sqref="R2449:W2449">
    <cfRule type="cellIs" priority="930" operator="equal" aboveAverage="0" equalAverage="0" bottom="0" percent="0" rank="0" text="" dxfId="928">
      <formula>"FH"</formula>
    </cfRule>
    <cfRule type="cellIs" priority="931" operator="equal" aboveAverage="0" equalAverage="0" bottom="0" percent="0" rank="0" text="" dxfId="929">
      <formula>"EH"</formula>
    </cfRule>
    <cfRule type="cellIs" priority="932" operator="greaterThanOrEqual" aboveAverage="0" equalAverage="0" bottom="0" percent="0" rank="0" text="" dxfId="930">
      <formula>"R"</formula>
    </cfRule>
  </conditionalFormatting>
  <conditionalFormatting sqref="X2450:AD2450">
    <cfRule type="cellIs" priority="933" operator="equal" aboveAverage="0" equalAverage="0" bottom="0" percent="0" rank="0" text="" dxfId="931">
      <formula>"FH"</formula>
    </cfRule>
    <cfRule type="cellIs" priority="934" operator="equal" aboveAverage="0" equalAverage="0" bottom="0" percent="0" rank="0" text="" dxfId="932">
      <formula>"EH"</formula>
    </cfRule>
    <cfRule type="cellIs" priority="935" operator="greaterThanOrEqual" aboveAverage="0" equalAverage="0" bottom="0" percent="0" rank="0" text="" dxfId="933">
      <formula>"R"</formula>
    </cfRule>
  </conditionalFormatting>
  <conditionalFormatting sqref="R2450:W2450">
    <cfRule type="cellIs" priority="936" operator="equal" aboveAverage="0" equalAverage="0" bottom="0" percent="0" rank="0" text="" dxfId="934">
      <formula>"FH"</formula>
    </cfRule>
    <cfRule type="cellIs" priority="937" operator="equal" aboveAverage="0" equalAverage="0" bottom="0" percent="0" rank="0" text="" dxfId="935">
      <formula>"EH"</formula>
    </cfRule>
    <cfRule type="cellIs" priority="938" operator="greaterThanOrEqual" aboveAverage="0" equalAverage="0" bottom="0" percent="0" rank="0" text="" dxfId="936">
      <formula>"R"</formula>
    </cfRule>
  </conditionalFormatting>
  <conditionalFormatting sqref="R2433:AD2433">
    <cfRule type="cellIs" priority="939" operator="equal" aboveAverage="0" equalAverage="0" bottom="0" percent="0" rank="0" text="" dxfId="937">
      <formula>"FH"</formula>
    </cfRule>
    <cfRule type="cellIs" priority="940" operator="equal" aboveAverage="0" equalAverage="0" bottom="0" percent="0" rank="0" text="" dxfId="938">
      <formula>"EH"</formula>
    </cfRule>
    <cfRule type="cellIs" priority="941" operator="greaterThanOrEqual" aboveAverage="0" equalAverage="0" bottom="0" percent="0" rank="0" text="" dxfId="939">
      <formula>"R"</formula>
    </cfRule>
  </conditionalFormatting>
  <conditionalFormatting sqref="R2468:AD2468">
    <cfRule type="cellIs" priority="942" operator="equal" aboveAverage="0" equalAverage="0" bottom="0" percent="0" rank="0" text="" dxfId="940">
      <formula>"FH"</formula>
    </cfRule>
    <cfRule type="cellIs" priority="943" operator="equal" aboveAverage="0" equalAverage="0" bottom="0" percent="0" rank="0" text="" dxfId="941">
      <formula>"EH"</formula>
    </cfRule>
    <cfRule type="cellIs" priority="944" operator="greaterThanOrEqual" aboveAverage="0" equalAverage="0" bottom="0" percent="0" rank="0" text="" dxfId="942">
      <formula>"R"</formula>
    </cfRule>
  </conditionalFormatting>
  <conditionalFormatting sqref="U2469">
    <cfRule type="cellIs" priority="945" operator="equal" aboveAverage="0" equalAverage="0" bottom="0" percent="0" rank="0" text="" dxfId="943">
      <formula>"FH"</formula>
    </cfRule>
    <cfRule type="cellIs" priority="946" operator="equal" aboveAverage="0" equalAverage="0" bottom="0" percent="0" rank="0" text="" dxfId="944">
      <formula>"EH"</formula>
    </cfRule>
    <cfRule type="cellIs" priority="947" operator="greaterThanOrEqual" aboveAverage="0" equalAverage="0" bottom="0" percent="0" rank="0" text="" dxfId="945">
      <formula>"R"</formula>
    </cfRule>
  </conditionalFormatting>
  <conditionalFormatting sqref="R2469:T2469 V2469:AD2469">
    <cfRule type="cellIs" priority="948" operator="equal" aboveAverage="0" equalAverage="0" bottom="0" percent="0" rank="0" text="" dxfId="946">
      <formula>"FH"</formula>
    </cfRule>
    <cfRule type="cellIs" priority="949" operator="equal" aboveAverage="0" equalAverage="0" bottom="0" percent="0" rank="0" text="" dxfId="947">
      <formula>"EH"</formula>
    </cfRule>
    <cfRule type="cellIs" priority="950" operator="greaterThanOrEqual" aboveAverage="0" equalAverage="0" bottom="0" percent="0" rank="0" text="" dxfId="948">
      <formula>"R"</formula>
    </cfRule>
  </conditionalFormatting>
  <conditionalFormatting sqref="U2398 X2398 AA2398">
    <cfRule type="cellIs" priority="951" operator="equal" aboveAverage="0" equalAverage="0" bottom="0" percent="0" rank="0" text="" dxfId="949">
      <formula>"FH"</formula>
    </cfRule>
    <cfRule type="cellIs" priority="952" operator="equal" aboveAverage="0" equalAverage="0" bottom="0" percent="0" rank="0" text="" dxfId="950">
      <formula>"EH"</formula>
    </cfRule>
    <cfRule type="cellIs" priority="953" operator="greaterThanOrEqual" aboveAverage="0" equalAverage="0" bottom="0" percent="0" rank="0" text="" dxfId="951">
      <formula>"R"</formula>
    </cfRule>
  </conditionalFormatting>
  <conditionalFormatting sqref="U2434 W2434 AA2434">
    <cfRule type="cellIs" priority="954" operator="equal" aboveAverage="0" equalAverage="0" bottom="0" percent="0" rank="0" text="" dxfId="952">
      <formula>"FH"</formula>
    </cfRule>
    <cfRule type="cellIs" priority="955" operator="equal" aboveAverage="0" equalAverage="0" bottom="0" percent="0" rank="0" text="" dxfId="953">
      <formula>"EH"</formula>
    </cfRule>
    <cfRule type="cellIs" priority="956" operator="greaterThanOrEqual" aboveAverage="0" equalAverage="0" bottom="0" percent="0" rank="0" text="" dxfId="954">
      <formula>"R"</formula>
    </cfRule>
  </conditionalFormatting>
  <conditionalFormatting sqref="U2470 W2470 AA2470">
    <cfRule type="cellIs" priority="957" operator="equal" aboveAverage="0" equalAverage="0" bottom="0" percent="0" rank="0" text="" dxfId="955">
      <formula>"FH"</formula>
    </cfRule>
    <cfRule type="cellIs" priority="958" operator="equal" aboveAverage="0" equalAverage="0" bottom="0" percent="0" rank="0" text="" dxfId="956">
      <formula>"EH"</formula>
    </cfRule>
    <cfRule type="cellIs" priority="959" operator="greaterThanOrEqual" aboveAverage="0" equalAverage="0" bottom="0" percent="0" rank="0" text="" dxfId="957">
      <formula>"R"</formula>
    </cfRule>
  </conditionalFormatting>
  <dataValidations count="3">
    <dataValidation allowBlank="true" operator="between" showDropDown="false" showErrorMessage="true" showInputMessage="true" sqref="AK65286 AK65289:AK65422" type="list">
      <formula1>#REF!</formula1>
      <formula2>0</formula2>
    </dataValidation>
    <dataValidation allowBlank="true" operator="between" showDropDown="false" showErrorMessage="true" showInputMessage="true" sqref="AK2:AK2187 AK2189:AK2194 AK2196:AK2202 AK2206:AK2221 AK2223:AK2229 AK2233:AK2273 AK2275 AK2278:AK2302 AK2304 AK2307 AK2309:AK2320 AK2322:AK2328 AK2330:AK2345 AK2347:AK2352 AK2355:AK2361 AK2363:AK2378 AK2380:AK2385 AK2388:AK2395 AK2397:AK2421 AK2423:AK2428 AK2431 AK2433:AK2439 AK2441:AK2456 AK2458:AK2463 AK2466 AK2468:AK65285" type="list">
      <formula1>#REF!</formula1>
      <formula2>0</formula2>
    </dataValidation>
    <dataValidation allowBlank="true" operator="between" showDropDown="false" showErrorMessage="true" showInputMessage="true" sqref="AK2188 AK2195 AK2203:AK2205 AK2222 AK2230:AK2232 AK2274 AK2276:AK2277 AK2303 AK2305:AK2306 AK2308 AK2321 AK2329 AK2346 AK2353:AK2354 AK2362 AK2379 AK2386:AK2387 AK2396 AK2422 AK2429:AK2430 AK2440 AK2457 AK2464:AK2465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MJ21"/>
  <sheetViews>
    <sheetView showFormulas="false" showGridLines="true" showRowColHeaders="true" showZeros="true" rightToLeft="false" tabSelected="false" showOutlineSymbols="true" defaultGridColor="true" view="normal" topLeftCell="K1" colorId="64" zoomScale="80" zoomScaleNormal="80" zoomScalePageLayoutView="100" workbookViewId="0">
      <selection pane="topLeft" activeCell="Q15" activeCellId="0" sqref="Q15"/>
    </sheetView>
  </sheetViews>
  <sheetFormatPr defaultColWidth="11.53515625" defaultRowHeight="12.8" zeroHeight="false" outlineLevelRow="0" outlineLevelCol="0"/>
  <sheetData>
    <row r="1" s="4" customFormat="true" ht="13.8" hidden="false" customHeight="false" outlineLevel="0" collapsed="false">
      <c r="E1" s="249" t="s">
        <v>1317</v>
      </c>
      <c r="K1" s="249"/>
      <c r="BM1" s="240" t="s">
        <v>1318</v>
      </c>
      <c r="AMJ1" s="0"/>
    </row>
    <row r="2" s="4" customFormat="true" ht="13.8" hidden="false" customHeight="false" outlineLevel="0" collapsed="false">
      <c r="B2" s="250" t="s">
        <v>1319</v>
      </c>
      <c r="C2" s="250"/>
      <c r="E2" s="249" t="s">
        <v>1320</v>
      </c>
      <c r="X2" s="238" t="s">
        <v>1321</v>
      </c>
      <c r="BM2" s="238" t="s">
        <v>1322</v>
      </c>
      <c r="AMJ2" s="0"/>
    </row>
    <row r="3" s="4" customFormat="true" ht="13.8" hidden="false" customHeight="false" outlineLevel="0" collapsed="false">
      <c r="B3" s="251" t="s">
        <v>1323</v>
      </c>
      <c r="C3" s="252" t="s">
        <v>1</v>
      </c>
      <c r="E3" s="253" t="s">
        <v>1324</v>
      </c>
      <c r="F3" s="254"/>
      <c r="G3" s="255" t="s">
        <v>1325</v>
      </c>
      <c r="H3" s="254"/>
      <c r="I3" s="254"/>
      <c r="J3" s="256" t="s">
        <v>1326</v>
      </c>
      <c r="K3" s="254"/>
      <c r="L3" s="254"/>
      <c r="M3" s="254"/>
      <c r="N3" s="256" t="s">
        <v>1327</v>
      </c>
      <c r="O3" s="254"/>
      <c r="P3" s="254"/>
      <c r="Q3" s="254"/>
      <c r="R3" s="257" t="s">
        <v>41</v>
      </c>
      <c r="S3" s="4" t="s">
        <v>1328</v>
      </c>
      <c r="U3" s="257" t="s">
        <v>61</v>
      </c>
      <c r="V3" s="4" t="s">
        <v>1329</v>
      </c>
      <c r="X3" s="257" t="s">
        <v>101</v>
      </c>
      <c r="Y3" s="4" t="s">
        <v>1330</v>
      </c>
      <c r="AA3" s="257" t="s">
        <v>211</v>
      </c>
      <c r="AB3" s="4" t="s">
        <v>1331</v>
      </c>
      <c r="AE3" s="257" t="s">
        <v>78</v>
      </c>
      <c r="AF3" s="4" t="s">
        <v>1332</v>
      </c>
      <c r="BM3" s="4" t="s">
        <v>72</v>
      </c>
      <c r="AMJ3" s="0"/>
    </row>
    <row r="4" s="4" customFormat="true" ht="13.8" hidden="false" customHeight="false" outlineLevel="0" collapsed="false">
      <c r="B4" s="251" t="str">
        <f aca="false">[1]calcul!B5</f>
        <v>Nord Loire Atlantique</v>
      </c>
      <c r="C4" s="252" t="str">
        <f aca="false">[1]calcul!B2</f>
        <v>PASSE</v>
      </c>
      <c r="E4" s="254"/>
      <c r="F4" s="254"/>
      <c r="G4" s="258" t="s">
        <v>1333</v>
      </c>
      <c r="H4" s="254"/>
      <c r="I4" s="254"/>
      <c r="J4" s="258" t="s">
        <v>1334</v>
      </c>
      <c r="K4" s="254"/>
      <c r="L4" s="254"/>
      <c r="M4" s="254"/>
      <c r="N4" s="258" t="s">
        <v>1335</v>
      </c>
      <c r="O4" s="254"/>
      <c r="P4" s="254"/>
      <c r="Q4" s="254"/>
      <c r="R4" s="257" t="s">
        <v>40</v>
      </c>
      <c r="S4" s="4" t="s">
        <v>1336</v>
      </c>
      <c r="U4" s="257" t="s">
        <v>107</v>
      </c>
      <c r="V4" s="4" t="s">
        <v>1337</v>
      </c>
      <c r="X4" s="257" t="s">
        <v>104</v>
      </c>
      <c r="Y4" s="4" t="s">
        <v>1338</v>
      </c>
      <c r="AA4" s="257" t="s">
        <v>180</v>
      </c>
      <c r="AB4" s="4" t="s">
        <v>1339</v>
      </c>
      <c r="AE4" s="243" t="s">
        <v>1340</v>
      </c>
      <c r="BM4" s="4" t="s">
        <v>46</v>
      </c>
      <c r="AMJ4" s="0"/>
    </row>
    <row r="13" customFormat="false" ht="12.8" hidden="false" customHeight="false" outlineLevel="0" collapsed="false">
      <c r="Q13" s="0" t="s">
        <v>41</v>
      </c>
      <c r="R13" s="0" t="s">
        <v>1341</v>
      </c>
      <c r="S13" s="0" t="s">
        <v>1334</v>
      </c>
    </row>
    <row r="14" customFormat="false" ht="12.8" hidden="false" customHeight="false" outlineLevel="0" collapsed="false">
      <c r="Q14" s="0" t="s">
        <v>40</v>
      </c>
      <c r="R14" s="0" t="s">
        <v>1342</v>
      </c>
      <c r="S14" s="0" t="s">
        <v>1333</v>
      </c>
    </row>
    <row r="15" customFormat="false" ht="13.8" hidden="false" customHeight="false" outlineLevel="0" collapsed="false">
      <c r="Q15" s="0" t="s">
        <v>61</v>
      </c>
      <c r="R15" s="259" t="s">
        <v>1343</v>
      </c>
      <c r="S15" s="0" t="s">
        <v>1334</v>
      </c>
    </row>
    <row r="16" customFormat="false" ht="13.8" hidden="false" customHeight="false" outlineLevel="0" collapsed="false">
      <c r="Q16" s="0" t="s">
        <v>107</v>
      </c>
      <c r="R16" s="259" t="s">
        <v>1344</v>
      </c>
      <c r="S16" s="0" t="s">
        <v>1334</v>
      </c>
    </row>
    <row r="17" customFormat="false" ht="13.8" hidden="false" customHeight="false" outlineLevel="0" collapsed="false">
      <c r="Q17" s="0" t="s">
        <v>101</v>
      </c>
      <c r="R17" s="259" t="s">
        <v>1345</v>
      </c>
      <c r="S17" s="0" t="s">
        <v>1335</v>
      </c>
    </row>
    <row r="18" customFormat="false" ht="13.8" hidden="false" customHeight="false" outlineLevel="0" collapsed="false">
      <c r="Q18" s="0" t="s">
        <v>104</v>
      </c>
      <c r="R18" s="259" t="s">
        <v>1346</v>
      </c>
      <c r="S18" s="0" t="s">
        <v>1335</v>
      </c>
    </row>
    <row r="19" customFormat="false" ht="12.8" hidden="false" customHeight="false" outlineLevel="0" collapsed="false">
      <c r="Q19" s="0" t="s">
        <v>211</v>
      </c>
      <c r="R19" s="0" t="s">
        <v>1347</v>
      </c>
      <c r="S19" s="0" t="s">
        <v>1334</v>
      </c>
    </row>
    <row r="20" customFormat="false" ht="13.8" hidden="false" customHeight="false" outlineLevel="0" collapsed="false">
      <c r="Q20" s="0" t="s">
        <v>180</v>
      </c>
      <c r="R20" s="259" t="s">
        <v>1348</v>
      </c>
      <c r="S20" s="0" t="s">
        <v>1334</v>
      </c>
    </row>
    <row r="21" customFormat="false" ht="13.8" hidden="false" customHeight="false" outlineLevel="0" collapsed="false">
      <c r="Q21" s="0" t="s">
        <v>78</v>
      </c>
      <c r="R21" s="259" t="s">
        <v>1349</v>
      </c>
      <c r="S21" s="0" t="s">
        <v>1334</v>
      </c>
    </row>
  </sheetData>
  <conditionalFormatting sqref="S1:S2 V1:AD2">
    <cfRule type="cellIs" priority="2" operator="equal" aboveAverage="0" equalAverage="0" bottom="0" percent="0" rank="0" text="" dxfId="4">
      <formula>"F"</formula>
    </cfRule>
    <cfRule type="cellIs" priority="3" operator="equal" aboveAverage="0" equalAverage="0" bottom="0" percent="0" rank="0" text="" dxfId="5">
      <formula>"EH"</formula>
    </cfRule>
    <cfRule type="cellIs" priority="4" operator="greaterThanOrEqual" aboveAverage="0" equalAverage="0" bottom="0" percent="0" rank="0" text="" dxfId="6">
      <formula>"R"</formula>
    </cfRule>
  </conditionalFormatting>
  <conditionalFormatting sqref="R3:AD4 AE3:AF3">
    <cfRule type="cellIs" priority="5" operator="equal" aboveAverage="0" equalAverage="0" bottom="0" percent="0" rank="0" text="" dxfId="10">
      <formula>"FH"</formula>
    </cfRule>
    <cfRule type="cellIs" priority="6" operator="equal" aboveAverage="0" equalAverage="0" bottom="0" percent="0" rank="0" text="" dxfId="11">
      <formula>"EH"</formula>
    </cfRule>
    <cfRule type="cellIs" priority="7" operator="greaterThanOrEqual" aboveAverage="0" equalAverage="0" bottom="0" percent="0" rank="0" text="" dxfId="12">
      <formula>"R"</formula>
    </cfRule>
  </conditionalFormatting>
  <dataValidations count="1">
    <dataValidation allowBlank="true" operator="between" showDropDown="false" showErrorMessage="true" showInputMessage="true" sqref="AK1:AK4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L1048576"/>
  <sheetViews>
    <sheetView showFormulas="false" showGridLines="true" showRowColHeaders="true" showZeros="true" rightToLeft="false" tabSelected="false" showOutlineSymbols="true" defaultGridColor="true" view="normal" topLeftCell="AQ1" colorId="64" zoomScale="80" zoomScaleNormal="80" zoomScalePageLayoutView="100" workbookViewId="0">
      <selection pane="topLeft" activeCell="B2" activeCellId="0" sqref="B2"/>
    </sheetView>
  </sheetViews>
  <sheetFormatPr defaultColWidth="11.47265625" defaultRowHeight="13.8" zeroHeight="false" outlineLevelRow="0" outlineLevelCol="0"/>
  <cols>
    <col collapsed="false" customWidth="true" hidden="false" outlineLevel="0" max="1" min="1" style="4" width="4.82"/>
    <col collapsed="false" customWidth="true" hidden="false" outlineLevel="0" max="2" min="2" style="4" width="6.18"/>
    <col collapsed="false" customWidth="true" hidden="false" outlineLevel="0" max="3" min="3" style="4" width="54.82"/>
    <col collapsed="false" customWidth="true" hidden="false" outlineLevel="0" max="4" min="4" style="4" width="6.18"/>
    <col collapsed="false" customWidth="true" hidden="false" outlineLevel="0" max="10" min="5" style="4" width="8.54"/>
    <col collapsed="false" customWidth="true" hidden="false" outlineLevel="0" max="11" min="11" style="260" width="8.54"/>
    <col collapsed="false" customWidth="true" hidden="false" outlineLevel="0" max="12" min="12" style="4" width="8.54"/>
    <col collapsed="false" customWidth="true" hidden="false" outlineLevel="0" max="25" min="13" style="261" width="5.55"/>
    <col collapsed="false" customWidth="true" hidden="false" outlineLevel="0" max="26" min="26" style="261" width="6.45"/>
    <col collapsed="false" customWidth="true" hidden="false" outlineLevel="0" max="34" min="27" style="261" width="6.01"/>
    <col collapsed="false" customWidth="true" hidden="false" outlineLevel="0" max="38" min="35" style="261" width="7"/>
    <col collapsed="false" customWidth="true" hidden="false" outlineLevel="0" max="41" min="39" style="4" width="6.54"/>
    <col collapsed="false" customWidth="true" hidden="false" outlineLevel="0" max="44" min="42" style="4" width="6.18"/>
    <col collapsed="false" customWidth="true" hidden="false" outlineLevel="0" max="48" min="45" style="4" width="6.54"/>
    <col collapsed="false" customWidth="true" hidden="false" outlineLevel="0" max="50" min="49" style="4" width="6.45"/>
    <col collapsed="false" customWidth="true" hidden="false" outlineLevel="0" max="51" min="51" style="4" width="6.54"/>
    <col collapsed="false" customWidth="true" hidden="false" outlineLevel="0" max="64" min="52" style="4" width="5.17"/>
    <col collapsed="false" customWidth="false" hidden="false" outlineLevel="0" max="1024" min="65" style="4" width="11.45"/>
  </cols>
  <sheetData>
    <row r="1" customFormat="false" ht="17.35" hidden="false" customHeight="false" outlineLevel="0" collapsed="false">
      <c r="A1" s="262" t="s">
        <v>1350</v>
      </c>
      <c r="D1" s="249" t="s">
        <v>1351</v>
      </c>
    </row>
    <row r="2" s="240" customFormat="true" ht="13.8" hidden="false" customHeight="false" outlineLevel="0" collapsed="false">
      <c r="B2" s="263" t="s">
        <v>1352</v>
      </c>
      <c r="C2" s="263" t="s">
        <v>1353</v>
      </c>
      <c r="D2" s="263" t="s">
        <v>1354</v>
      </c>
      <c r="E2" s="263" t="s">
        <v>1355</v>
      </c>
      <c r="F2" s="263" t="s">
        <v>1356</v>
      </c>
      <c r="G2" s="263" t="s">
        <v>1357</v>
      </c>
      <c r="H2" s="263" t="s">
        <v>1358</v>
      </c>
      <c r="I2" s="263" t="s">
        <v>1359</v>
      </c>
      <c r="J2" s="263" t="s">
        <v>1360</v>
      </c>
      <c r="K2" s="264" t="s">
        <v>1361</v>
      </c>
      <c r="L2" s="263" t="s">
        <v>1362</v>
      </c>
      <c r="M2" s="265" t="s">
        <v>1363</v>
      </c>
      <c r="N2" s="265" t="s">
        <v>1364</v>
      </c>
      <c r="O2" s="265" t="s">
        <v>1365</v>
      </c>
      <c r="P2" s="265" t="s">
        <v>1366</v>
      </c>
      <c r="Q2" s="265" t="s">
        <v>1367</v>
      </c>
      <c r="R2" s="265" t="s">
        <v>1368</v>
      </c>
      <c r="S2" s="265" t="s">
        <v>1369</v>
      </c>
      <c r="T2" s="265" t="s">
        <v>1370</v>
      </c>
      <c r="U2" s="265" t="s">
        <v>1371</v>
      </c>
      <c r="V2" s="265" t="s">
        <v>1372</v>
      </c>
      <c r="W2" s="265" t="s">
        <v>1373</v>
      </c>
      <c r="X2" s="265" t="s">
        <v>1374</v>
      </c>
      <c r="Y2" s="265" t="s">
        <v>1375</v>
      </c>
      <c r="Z2" s="266" t="s">
        <v>1376</v>
      </c>
      <c r="AA2" s="266" t="s">
        <v>1377</v>
      </c>
      <c r="AB2" s="266" t="s">
        <v>1378</v>
      </c>
      <c r="AC2" s="266" t="s">
        <v>1379</v>
      </c>
      <c r="AD2" s="266" t="s">
        <v>1380</v>
      </c>
      <c r="AE2" s="266" t="s">
        <v>1381</v>
      </c>
      <c r="AF2" s="266" t="s">
        <v>1382</v>
      </c>
      <c r="AG2" s="266" t="s">
        <v>1383</v>
      </c>
      <c r="AH2" s="266" t="s">
        <v>1384</v>
      </c>
      <c r="AI2" s="266" t="s">
        <v>1385</v>
      </c>
      <c r="AJ2" s="266" t="s">
        <v>1386</v>
      </c>
      <c r="AK2" s="266" t="s">
        <v>1387</v>
      </c>
      <c r="AL2" s="266" t="s">
        <v>1388</v>
      </c>
      <c r="AM2" s="267" t="s">
        <v>1389</v>
      </c>
      <c r="AN2" s="267" t="s">
        <v>1390</v>
      </c>
      <c r="AO2" s="267" t="s">
        <v>1391</v>
      </c>
      <c r="AP2" s="267" t="s">
        <v>1392</v>
      </c>
      <c r="AQ2" s="267" t="s">
        <v>1393</v>
      </c>
      <c r="AR2" s="267" t="s">
        <v>1394</v>
      </c>
      <c r="AS2" s="267" t="s">
        <v>1395</v>
      </c>
      <c r="AT2" s="267" t="s">
        <v>1396</v>
      </c>
      <c r="AU2" s="267" t="s">
        <v>1397</v>
      </c>
      <c r="AV2" s="267" t="s">
        <v>1398</v>
      </c>
      <c r="AW2" s="267" t="s">
        <v>1399</v>
      </c>
      <c r="AX2" s="267" t="s">
        <v>1400</v>
      </c>
      <c r="AY2" s="267" t="s">
        <v>1401</v>
      </c>
      <c r="AZ2" s="268" t="s">
        <v>1402</v>
      </c>
      <c r="BA2" s="268" t="s">
        <v>1403</v>
      </c>
      <c r="BB2" s="268" t="s">
        <v>1404</v>
      </c>
      <c r="BC2" s="268" t="s">
        <v>1405</v>
      </c>
      <c r="BD2" s="268" t="s">
        <v>1406</v>
      </c>
      <c r="BE2" s="268" t="s">
        <v>1407</v>
      </c>
      <c r="BF2" s="268" t="s">
        <v>1408</v>
      </c>
      <c r="BG2" s="268" t="s">
        <v>1409</v>
      </c>
      <c r="BH2" s="268" t="s">
        <v>1410</v>
      </c>
      <c r="BI2" s="268" t="s">
        <v>1411</v>
      </c>
      <c r="BJ2" s="268" t="s">
        <v>1412</v>
      </c>
      <c r="BK2" s="268" t="s">
        <v>1413</v>
      </c>
      <c r="BL2" s="268" t="s">
        <v>1414</v>
      </c>
    </row>
    <row r="3" s="240" customFormat="true" ht="13.8" hidden="false" customHeight="false" outlineLevel="0" collapsed="false">
      <c r="B3" s="240" t="s">
        <v>1415</v>
      </c>
      <c r="C3" s="240" t="s">
        <v>1416</v>
      </c>
      <c r="D3" s="240" t="s">
        <v>1417</v>
      </c>
      <c r="E3" s="240" t="n">
        <v>24</v>
      </c>
      <c r="F3" s="240" t="n">
        <v>12</v>
      </c>
      <c r="G3" s="240" t="n">
        <v>700</v>
      </c>
      <c r="H3" s="240" t="n">
        <v>2.5</v>
      </c>
      <c r="I3" s="240" t="n">
        <v>320</v>
      </c>
      <c r="J3" s="240" t="n">
        <v>40</v>
      </c>
      <c r="K3" s="240" t="n">
        <v>4000</v>
      </c>
      <c r="L3" s="269" t="n">
        <v>0.2</v>
      </c>
      <c r="M3" s="270" t="n">
        <v>16.8222819266143</v>
      </c>
      <c r="N3" s="270" t="n">
        <v>16.4082998770818</v>
      </c>
      <c r="O3" s="270" t="n">
        <v>15.3547026707177</v>
      </c>
      <c r="P3" s="270" t="n">
        <v>13.4603114383166</v>
      </c>
      <c r="Q3" s="270" t="n">
        <v>12.1683372347754</v>
      </c>
      <c r="R3" s="270" t="n">
        <v>12.6055856891228</v>
      </c>
      <c r="S3" s="270" t="n">
        <v>14.5762804381296</v>
      </c>
      <c r="T3" s="270" t="n">
        <v>16.3363024210466</v>
      </c>
      <c r="U3" s="270" t="n">
        <v>17.2056750951735</v>
      </c>
      <c r="V3" s="270" t="n">
        <v>17.4616884278464</v>
      </c>
      <c r="W3" s="270" t="n">
        <v>17.4405620375225</v>
      </c>
      <c r="X3" s="270" t="n">
        <v>17.2784908531842</v>
      </c>
      <c r="Y3" s="270" t="n">
        <v>17.057976916612</v>
      </c>
      <c r="Z3" s="270" t="n">
        <v>11.3666348463038</v>
      </c>
      <c r="AA3" s="270" t="n">
        <v>10.9648476278409</v>
      </c>
      <c r="AB3" s="270" t="n">
        <v>10.3218127703447</v>
      </c>
      <c r="AC3" s="270" t="n">
        <v>9.77098916395001</v>
      </c>
      <c r="AD3" s="270" t="n">
        <v>9.99774657949183</v>
      </c>
      <c r="AE3" s="270" t="n">
        <v>11.3579803473653</v>
      </c>
      <c r="AF3" s="270" t="n">
        <v>12.8966154212471</v>
      </c>
      <c r="AG3" s="270" t="n">
        <v>13.6979976317624</v>
      </c>
      <c r="AH3" s="270" t="n">
        <v>13.6036184411688</v>
      </c>
      <c r="AI3" s="270" t="n">
        <v>13.2396063236502</v>
      </c>
      <c r="AJ3" s="270" t="n">
        <v>12.8690086557287</v>
      </c>
      <c r="AK3" s="270" t="n">
        <v>12.3657010309864</v>
      </c>
      <c r="AL3" s="270" t="n">
        <v>11.8381775763478</v>
      </c>
      <c r="AM3" s="271" t="n">
        <v>1031.57340605147</v>
      </c>
      <c r="AN3" s="271" t="n">
        <v>980.564200837782</v>
      </c>
      <c r="AO3" s="271" t="n">
        <v>896.246306930768</v>
      </c>
      <c r="AP3" s="271" t="n">
        <v>806.155885693768</v>
      </c>
      <c r="AQ3" s="271" t="n">
        <v>808.285419280362</v>
      </c>
      <c r="AR3" s="271" t="n">
        <v>955.390071897273</v>
      </c>
      <c r="AS3" s="271" t="n">
        <v>1145.06694093081</v>
      </c>
      <c r="AT3" s="271" t="n">
        <v>1246.36348938404</v>
      </c>
      <c r="AU3" s="271" t="n">
        <v>1237.93513870439</v>
      </c>
      <c r="AV3" s="271" t="n">
        <v>1195.73626080391</v>
      </c>
      <c r="AW3" s="271" t="n">
        <v>1153.63815551077</v>
      </c>
      <c r="AX3" s="271" t="n">
        <v>1112.40491124677</v>
      </c>
      <c r="AY3" s="271" t="n">
        <v>1071.61413034386</v>
      </c>
      <c r="AZ3" s="270" t="n">
        <v>9.83234891769996</v>
      </c>
      <c r="BA3" s="270" t="n">
        <v>7.29763295169479</v>
      </c>
      <c r="BB3" s="270" t="n">
        <v>3.78074376618467</v>
      </c>
      <c r="BC3" s="270" t="n">
        <v>3.83054468781214</v>
      </c>
      <c r="BD3" s="270" t="n">
        <v>9.48391056499808</v>
      </c>
      <c r="BE3" s="270" t="n">
        <v>15.6745547754051</v>
      </c>
      <c r="BF3" s="270" t="n">
        <v>16.3644046256429</v>
      </c>
      <c r="BG3" s="270" t="n">
        <v>15.5489391530287</v>
      </c>
      <c r="BH3" s="270" t="n">
        <v>14.6883883448135</v>
      </c>
      <c r="BI3" s="270" t="n">
        <v>13.8079126016507</v>
      </c>
      <c r="BJ3" s="270" t="n">
        <v>12.9034733482143</v>
      </c>
      <c r="BK3" s="270" t="n">
        <v>11.960161377429</v>
      </c>
      <c r="BL3" s="270" t="n">
        <v>10.9514886874672</v>
      </c>
    </row>
    <row r="4" s="240" customFormat="true" ht="13.8" hidden="false" customHeight="false" outlineLevel="0" collapsed="false">
      <c r="B4" s="240" t="s">
        <v>1415</v>
      </c>
      <c r="C4" s="240" t="s">
        <v>1418</v>
      </c>
      <c r="D4" s="240" t="s">
        <v>1419</v>
      </c>
      <c r="E4" s="240" t="n">
        <v>24</v>
      </c>
      <c r="G4" s="240" t="n">
        <v>700</v>
      </c>
      <c r="H4" s="240" t="n">
        <v>2.5</v>
      </c>
      <c r="I4" s="240" t="n">
        <v>320</v>
      </c>
      <c r="J4" s="240" t="n">
        <v>40</v>
      </c>
      <c r="K4" s="240" t="n">
        <v>4000</v>
      </c>
      <c r="L4" s="269" t="n">
        <v>0.2</v>
      </c>
      <c r="M4" s="270" t="n">
        <v>15.7058842327803</v>
      </c>
      <c r="N4" s="270" t="n">
        <v>15.7058842327803</v>
      </c>
      <c r="O4" s="270" t="n">
        <v>15.7058842327803</v>
      </c>
      <c r="P4" s="270" t="n">
        <v>15.7058842327803</v>
      </c>
      <c r="Q4" s="270" t="n">
        <v>15.7058842327803</v>
      </c>
      <c r="R4" s="270" t="n">
        <v>15.7058842327803</v>
      </c>
      <c r="S4" s="270" t="n">
        <v>15.7058842327803</v>
      </c>
      <c r="T4" s="270" t="n">
        <v>15.7058842327803</v>
      </c>
      <c r="U4" s="270" t="n">
        <v>15.7058842327803</v>
      </c>
      <c r="V4" s="270" t="n">
        <v>15.7058842327803</v>
      </c>
      <c r="W4" s="270" t="n">
        <v>15.7058842327803</v>
      </c>
      <c r="X4" s="270" t="n">
        <v>15.7058842327803</v>
      </c>
      <c r="Y4" s="270" t="n">
        <v>15.7058842327803</v>
      </c>
      <c r="Z4" s="270" t="n">
        <v>11.8685181858606</v>
      </c>
      <c r="AA4" s="270" t="n">
        <v>11.8685181858606</v>
      </c>
      <c r="AB4" s="270" t="n">
        <v>11.8685181858606</v>
      </c>
      <c r="AC4" s="270" t="n">
        <v>11.8685181858606</v>
      </c>
      <c r="AD4" s="270" t="n">
        <v>11.8685181858606</v>
      </c>
      <c r="AE4" s="270" t="n">
        <v>11.8685181858606</v>
      </c>
      <c r="AF4" s="270" t="n">
        <v>11.8685181858606</v>
      </c>
      <c r="AG4" s="270" t="n">
        <v>11.8685181858606</v>
      </c>
      <c r="AH4" s="270" t="n">
        <v>11.8685181858606</v>
      </c>
      <c r="AI4" s="270" t="n">
        <v>11.8685181858606</v>
      </c>
      <c r="AJ4" s="270" t="n">
        <v>11.8685181858606</v>
      </c>
      <c r="AK4" s="270" t="n">
        <v>11.8685181858606</v>
      </c>
      <c r="AL4" s="270" t="n">
        <v>11.8685181858606</v>
      </c>
      <c r="AM4" s="271" t="n">
        <v>1049.30571673969</v>
      </c>
      <c r="AN4" s="271" t="n">
        <v>1049.30571673969</v>
      </c>
      <c r="AO4" s="271" t="n">
        <v>1049.30571673969</v>
      </c>
      <c r="AP4" s="271" t="n">
        <v>1049.30571673969</v>
      </c>
      <c r="AQ4" s="271" t="n">
        <v>1049.30571673969</v>
      </c>
      <c r="AR4" s="271" t="n">
        <v>1049.30571673969</v>
      </c>
      <c r="AS4" s="271" t="n">
        <v>1049.30571673969</v>
      </c>
      <c r="AT4" s="271" t="n">
        <v>1049.30571673969</v>
      </c>
      <c r="AU4" s="271" t="n">
        <v>1049.30571673969</v>
      </c>
      <c r="AV4" s="271" t="n">
        <v>1049.30571673969</v>
      </c>
      <c r="AW4" s="271" t="n">
        <v>1049.30571673969</v>
      </c>
      <c r="AX4" s="271" t="n">
        <v>1049.30571673969</v>
      </c>
      <c r="AY4" s="271" t="n">
        <v>1049.30571673969</v>
      </c>
      <c r="AZ4" s="270" t="n">
        <v>11.2403464463109</v>
      </c>
      <c r="BA4" s="270" t="n">
        <v>11.2403464463109</v>
      </c>
      <c r="BB4" s="270" t="n">
        <v>11.2403464463109</v>
      </c>
      <c r="BC4" s="270" t="n">
        <v>11.2403464463109</v>
      </c>
      <c r="BD4" s="270" t="n">
        <v>11.2403464463109</v>
      </c>
      <c r="BE4" s="270" t="n">
        <v>11.2403464463109</v>
      </c>
      <c r="BF4" s="270" t="n">
        <v>11.2403464463109</v>
      </c>
      <c r="BG4" s="270" t="n">
        <v>11.2403464463109</v>
      </c>
      <c r="BH4" s="270" t="n">
        <v>11.2403464463109</v>
      </c>
      <c r="BI4" s="270" t="n">
        <v>11.2403464463109</v>
      </c>
      <c r="BJ4" s="270" t="n">
        <v>11.2403464463109</v>
      </c>
      <c r="BK4" s="270" t="n">
        <v>11.2403464463109</v>
      </c>
      <c r="BL4" s="270" t="n">
        <v>11.2403464463109</v>
      </c>
    </row>
    <row r="5" s="240" customFormat="true" ht="13.8" hidden="false" customHeight="false" outlineLevel="0" collapsed="false">
      <c r="B5" s="240" t="s">
        <v>1415</v>
      </c>
      <c r="C5" s="240" t="s">
        <v>1420</v>
      </c>
      <c r="D5" s="240" t="s">
        <v>1417</v>
      </c>
      <c r="E5" s="240" t="n">
        <v>29</v>
      </c>
      <c r="F5" s="240" t="n">
        <v>12</v>
      </c>
      <c r="G5" s="240" t="n">
        <v>700</v>
      </c>
      <c r="H5" s="240" t="n">
        <v>2.5</v>
      </c>
      <c r="I5" s="240" t="n">
        <v>320</v>
      </c>
      <c r="J5" s="240" t="n">
        <v>40</v>
      </c>
      <c r="K5" s="240" t="n">
        <v>4000</v>
      </c>
      <c r="L5" s="269" t="n">
        <v>0.2</v>
      </c>
      <c r="M5" s="270" t="n">
        <v>16.9756082848017</v>
      </c>
      <c r="N5" s="270" t="n">
        <v>16.5437503645075</v>
      </c>
      <c r="O5" s="270" t="n">
        <v>15.464504072908</v>
      </c>
      <c r="P5" s="270" t="n">
        <v>13.5684451789951</v>
      </c>
      <c r="Q5" s="270" t="n">
        <v>12.3155129627216</v>
      </c>
      <c r="R5" s="270" t="n">
        <v>12.809644724016</v>
      </c>
      <c r="S5" s="270" t="n">
        <v>14.8131088391987</v>
      </c>
      <c r="T5" s="270" t="n">
        <v>16.575702858737</v>
      </c>
      <c r="U5" s="270" t="n">
        <v>17.4348671449439</v>
      </c>
      <c r="V5" s="270" t="n">
        <v>17.676259671075</v>
      </c>
      <c r="W5" s="270" t="n">
        <v>17.6394719215403</v>
      </c>
      <c r="X5" s="270" t="n">
        <v>17.4617130590002</v>
      </c>
      <c r="Y5" s="270" t="n">
        <v>17.2254453130504</v>
      </c>
      <c r="Z5" s="270" t="n">
        <v>11.2866348463038</v>
      </c>
      <c r="AA5" s="270" t="n">
        <v>10.8846203551136</v>
      </c>
      <c r="AB5" s="270" t="n">
        <v>10.2374567097386</v>
      </c>
      <c r="AC5" s="270" t="n">
        <v>9.67076189122274</v>
      </c>
      <c r="AD5" s="270" t="n">
        <v>9.87842839767364</v>
      </c>
      <c r="AE5" s="270" t="n">
        <v>11.2278364079714</v>
      </c>
      <c r="AF5" s="270" t="n">
        <v>12.7709108757926</v>
      </c>
      <c r="AG5" s="270" t="n">
        <v>13.5864521772169</v>
      </c>
      <c r="AH5" s="270" t="n">
        <v>13.508436622987</v>
      </c>
      <c r="AI5" s="270" t="n">
        <v>13.1560608691047</v>
      </c>
      <c r="AJ5" s="270" t="n">
        <v>12.7890086557287</v>
      </c>
      <c r="AK5" s="270" t="n">
        <v>12.2857010309864</v>
      </c>
      <c r="AL5" s="270" t="n">
        <v>11.7581775763478</v>
      </c>
      <c r="AM5" s="271" t="n">
        <v>1021.17340605147</v>
      </c>
      <c r="AN5" s="271" t="n">
        <v>970.136928110509</v>
      </c>
      <c r="AO5" s="271" t="n">
        <v>885.311458445919</v>
      </c>
      <c r="AP5" s="271" t="n">
        <v>793.189219027101</v>
      </c>
      <c r="AQ5" s="271" t="n">
        <v>792.86420715915</v>
      </c>
      <c r="AR5" s="271" t="n">
        <v>938.564920382122</v>
      </c>
      <c r="AS5" s="271" t="n">
        <v>1128.82421365808</v>
      </c>
      <c r="AT5" s="271" t="n">
        <v>1231.94894392949</v>
      </c>
      <c r="AU5" s="271" t="n">
        <v>1225.61150234075</v>
      </c>
      <c r="AV5" s="271" t="n">
        <v>1184.88898807664</v>
      </c>
      <c r="AW5" s="271" t="n">
        <v>1143.23815551077</v>
      </c>
      <c r="AX5" s="271" t="n">
        <v>1102.00491124677</v>
      </c>
      <c r="AY5" s="271" t="n">
        <v>1061.21413034386</v>
      </c>
      <c r="AZ5" s="270" t="n">
        <v>9.83234891769996</v>
      </c>
      <c r="BA5" s="270" t="n">
        <v>7.29763295169479</v>
      </c>
      <c r="BB5" s="270" t="n">
        <v>3.78074376618467</v>
      </c>
      <c r="BC5" s="270" t="n">
        <v>3.83054468781214</v>
      </c>
      <c r="BD5" s="270" t="n">
        <v>9.48391056499808</v>
      </c>
      <c r="BE5" s="270" t="n">
        <v>15.6745547754051</v>
      </c>
      <c r="BF5" s="270" t="n">
        <v>16.3644046256429</v>
      </c>
      <c r="BG5" s="270" t="n">
        <v>15.5489391530287</v>
      </c>
      <c r="BH5" s="270" t="n">
        <v>14.6883883448135</v>
      </c>
      <c r="BI5" s="270" t="n">
        <v>13.8079126016507</v>
      </c>
      <c r="BJ5" s="270" t="n">
        <v>12.9034733482143</v>
      </c>
      <c r="BK5" s="270" t="n">
        <v>11.960161377429</v>
      </c>
      <c r="BL5" s="270" t="n">
        <v>10.9514886874672</v>
      </c>
    </row>
    <row r="6" s="240" customFormat="true" ht="13.8" hidden="false" customHeight="false" outlineLevel="0" collapsed="false">
      <c r="B6" s="240" t="s">
        <v>1415</v>
      </c>
      <c r="C6" s="240" t="s">
        <v>1421</v>
      </c>
      <c r="D6" s="240" t="s">
        <v>1419</v>
      </c>
      <c r="E6" s="240" t="n">
        <v>29</v>
      </c>
      <c r="G6" s="240" t="n">
        <v>700</v>
      </c>
      <c r="H6" s="240" t="n">
        <v>2.5</v>
      </c>
      <c r="I6" s="240" t="n">
        <v>320</v>
      </c>
      <c r="J6" s="240" t="n">
        <v>40</v>
      </c>
      <c r="K6" s="240" t="n">
        <v>4000</v>
      </c>
      <c r="L6" s="269" t="n">
        <v>0.2</v>
      </c>
      <c r="M6" s="270" t="n">
        <v>15.8849257227304</v>
      </c>
      <c r="N6" s="270" t="n">
        <v>15.8849257227304</v>
      </c>
      <c r="O6" s="270" t="n">
        <v>15.8849257227304</v>
      </c>
      <c r="P6" s="270" t="n">
        <v>15.8849257227304</v>
      </c>
      <c r="Q6" s="270" t="n">
        <v>15.8849257227304</v>
      </c>
      <c r="R6" s="270" t="n">
        <v>15.8849257227304</v>
      </c>
      <c r="S6" s="270" t="n">
        <v>15.8849257227304</v>
      </c>
      <c r="T6" s="270" t="n">
        <v>15.8849257227304</v>
      </c>
      <c r="U6" s="270" t="n">
        <v>15.8849257227304</v>
      </c>
      <c r="V6" s="270" t="n">
        <v>15.8849257227304</v>
      </c>
      <c r="W6" s="270" t="n">
        <v>15.8849257227304</v>
      </c>
      <c r="X6" s="270" t="n">
        <v>15.8849257227304</v>
      </c>
      <c r="Y6" s="270" t="n">
        <v>15.8849257227304</v>
      </c>
      <c r="Z6" s="270" t="n">
        <v>11.7723451089375</v>
      </c>
      <c r="AA6" s="270" t="n">
        <v>11.7723451089375</v>
      </c>
      <c r="AB6" s="270" t="n">
        <v>11.7723451089375</v>
      </c>
      <c r="AC6" s="270" t="n">
        <v>11.7723451089375</v>
      </c>
      <c r="AD6" s="270" t="n">
        <v>11.7723451089375</v>
      </c>
      <c r="AE6" s="270" t="n">
        <v>11.7723451089375</v>
      </c>
      <c r="AF6" s="270" t="n">
        <v>11.7723451089375</v>
      </c>
      <c r="AG6" s="270" t="n">
        <v>11.7723451089375</v>
      </c>
      <c r="AH6" s="270" t="n">
        <v>11.7723451089375</v>
      </c>
      <c r="AI6" s="270" t="n">
        <v>11.7723451089375</v>
      </c>
      <c r="AJ6" s="270" t="n">
        <v>11.7723451089375</v>
      </c>
      <c r="AK6" s="270" t="n">
        <v>11.7723451089375</v>
      </c>
      <c r="AL6" s="270" t="n">
        <v>11.7723451089375</v>
      </c>
      <c r="AM6" s="271" t="n">
        <v>1036.84392186789</v>
      </c>
      <c r="AN6" s="271" t="n">
        <v>1036.84392186789</v>
      </c>
      <c r="AO6" s="271" t="n">
        <v>1036.84392186789</v>
      </c>
      <c r="AP6" s="271" t="n">
        <v>1036.84392186789</v>
      </c>
      <c r="AQ6" s="271" t="n">
        <v>1036.84392186789</v>
      </c>
      <c r="AR6" s="271" t="n">
        <v>1036.84392186789</v>
      </c>
      <c r="AS6" s="271" t="n">
        <v>1036.84392186789</v>
      </c>
      <c r="AT6" s="271" t="n">
        <v>1036.84392186789</v>
      </c>
      <c r="AU6" s="271" t="n">
        <v>1036.84392186789</v>
      </c>
      <c r="AV6" s="271" t="n">
        <v>1036.84392186789</v>
      </c>
      <c r="AW6" s="271" t="n">
        <v>1036.84392186789</v>
      </c>
      <c r="AX6" s="271" t="n">
        <v>1036.84392186789</v>
      </c>
      <c r="AY6" s="271" t="n">
        <v>1036.84392186789</v>
      </c>
      <c r="AZ6" s="270" t="n">
        <v>11.2403464463109</v>
      </c>
      <c r="BA6" s="270" t="n">
        <v>11.2403464463109</v>
      </c>
      <c r="BB6" s="270" t="n">
        <v>11.2403464463109</v>
      </c>
      <c r="BC6" s="270" t="n">
        <v>11.2403464463109</v>
      </c>
      <c r="BD6" s="270" t="n">
        <v>11.2403464463109</v>
      </c>
      <c r="BE6" s="270" t="n">
        <v>11.2403464463109</v>
      </c>
      <c r="BF6" s="270" t="n">
        <v>11.2403464463109</v>
      </c>
      <c r="BG6" s="270" t="n">
        <v>11.2403464463109</v>
      </c>
      <c r="BH6" s="270" t="n">
        <v>11.2403464463109</v>
      </c>
      <c r="BI6" s="270" t="n">
        <v>11.2403464463109</v>
      </c>
      <c r="BJ6" s="270" t="n">
        <v>11.2403464463109</v>
      </c>
      <c r="BK6" s="270" t="n">
        <v>11.2403464463109</v>
      </c>
      <c r="BL6" s="270" t="n">
        <v>11.2403464463109</v>
      </c>
    </row>
    <row r="7" s="240" customFormat="true" ht="13.8" hidden="false" customHeight="false" outlineLevel="0" collapsed="false">
      <c r="B7" s="240" t="s">
        <v>1415</v>
      </c>
      <c r="C7" s="240" t="s">
        <v>1422</v>
      </c>
      <c r="D7" s="240" t="s">
        <v>1417</v>
      </c>
      <c r="E7" s="240" t="n">
        <v>36</v>
      </c>
      <c r="F7" s="240" t="n">
        <v>12</v>
      </c>
      <c r="G7" s="240" t="n">
        <v>700</v>
      </c>
      <c r="H7" s="240" t="n">
        <v>2.5</v>
      </c>
      <c r="I7" s="240" t="n">
        <v>320</v>
      </c>
      <c r="J7" s="240" t="n">
        <v>40</v>
      </c>
      <c r="K7" s="240" t="n">
        <v>4000</v>
      </c>
      <c r="L7" s="269" t="n">
        <v>0.2</v>
      </c>
      <c r="M7" s="270" t="n">
        <v>17.1092838667298</v>
      </c>
      <c r="N7" s="270" t="n">
        <v>16.6618411020894</v>
      </c>
      <c r="O7" s="270" t="n">
        <v>15.5602329906742</v>
      </c>
      <c r="P7" s="270" t="n">
        <v>13.6627201678629</v>
      </c>
      <c r="Q7" s="270" t="n">
        <v>12.443826198042</v>
      </c>
      <c r="R7" s="270" t="n">
        <v>12.9875509272253</v>
      </c>
      <c r="S7" s="270" t="n">
        <v>15.0195845861236</v>
      </c>
      <c r="T7" s="270" t="n">
        <v>16.7844210021823</v>
      </c>
      <c r="U7" s="270" t="n">
        <v>17.6346852387704</v>
      </c>
      <c r="V7" s="270" t="n">
        <v>17.8633308057626</v>
      </c>
      <c r="W7" s="270" t="n">
        <v>17.8128889048409</v>
      </c>
      <c r="X7" s="270" t="n">
        <v>17.6214529450455</v>
      </c>
      <c r="Y7" s="270" t="n">
        <v>17.3714504462389</v>
      </c>
      <c r="Z7" s="270" t="n">
        <v>11.230453028122</v>
      </c>
      <c r="AA7" s="270" t="n">
        <v>10.8432112642045</v>
      </c>
      <c r="AB7" s="270" t="n">
        <v>10.2121536794356</v>
      </c>
      <c r="AC7" s="270" t="n">
        <v>9.63242855788941</v>
      </c>
      <c r="AD7" s="270" t="n">
        <v>9.80995870070395</v>
      </c>
      <c r="AE7" s="270" t="n">
        <v>11.125593983729</v>
      </c>
      <c r="AF7" s="270" t="n">
        <v>12.6601836030653</v>
      </c>
      <c r="AG7" s="270" t="n">
        <v>13.4730885408533</v>
      </c>
      <c r="AH7" s="270" t="n">
        <v>13.3936184411688</v>
      </c>
      <c r="AI7" s="270" t="n">
        <v>13.0445154145593</v>
      </c>
      <c r="AJ7" s="270" t="n">
        <v>12.6884632011832</v>
      </c>
      <c r="AK7" s="270" t="n">
        <v>12.1997010309864</v>
      </c>
      <c r="AL7" s="270" t="n">
        <v>11.6874503036205</v>
      </c>
      <c r="AM7" s="271" t="n">
        <v>1013.96976968783</v>
      </c>
      <c r="AN7" s="271" t="n">
        <v>964.851473565055</v>
      </c>
      <c r="AO7" s="271" t="n">
        <v>882.090246324707</v>
      </c>
      <c r="AP7" s="271" t="n">
        <v>788.237703875586</v>
      </c>
      <c r="AQ7" s="271" t="n">
        <v>783.965419280362</v>
      </c>
      <c r="AR7" s="271" t="n">
        <v>925.273405230606</v>
      </c>
      <c r="AS7" s="271" t="n">
        <v>1114.42966820354</v>
      </c>
      <c r="AT7" s="271" t="n">
        <v>1217.22530756586</v>
      </c>
      <c r="AU7" s="271" t="n">
        <v>1210.73513870439</v>
      </c>
      <c r="AV7" s="271" t="n">
        <v>1170.47444262209</v>
      </c>
      <c r="AW7" s="271" t="n">
        <v>1130.26724641986</v>
      </c>
      <c r="AX7" s="271" t="n">
        <v>1090.92491124677</v>
      </c>
      <c r="AY7" s="271" t="n">
        <v>1052.11958488931</v>
      </c>
      <c r="AZ7" s="270" t="n">
        <v>9.83234891769996</v>
      </c>
      <c r="BA7" s="270" t="n">
        <v>7.29763295169479</v>
      </c>
      <c r="BB7" s="270" t="n">
        <v>3.78074376618467</v>
      </c>
      <c r="BC7" s="270" t="n">
        <v>3.83054468781214</v>
      </c>
      <c r="BD7" s="270" t="n">
        <v>9.48391056499808</v>
      </c>
      <c r="BE7" s="270" t="n">
        <v>15.6745547754051</v>
      </c>
      <c r="BF7" s="270" t="n">
        <v>16.3644046256429</v>
      </c>
      <c r="BG7" s="270" t="n">
        <v>15.5489391530287</v>
      </c>
      <c r="BH7" s="270" t="n">
        <v>14.6883883448135</v>
      </c>
      <c r="BI7" s="270" t="n">
        <v>13.8079126016507</v>
      </c>
      <c r="BJ7" s="270" t="n">
        <v>12.9034733482143</v>
      </c>
      <c r="BK7" s="270" t="n">
        <v>11.960161377429</v>
      </c>
      <c r="BL7" s="270" t="n">
        <v>10.9514886874672</v>
      </c>
    </row>
    <row r="8" s="240" customFormat="true" ht="13.8" hidden="false" customHeight="false" outlineLevel="0" collapsed="false">
      <c r="B8" s="240" t="s">
        <v>1415</v>
      </c>
      <c r="C8" s="240" t="s">
        <v>1423</v>
      </c>
      <c r="D8" s="240" t="s">
        <v>1419</v>
      </c>
      <c r="E8" s="240" t="n">
        <v>36</v>
      </c>
      <c r="G8" s="240" t="n">
        <v>700</v>
      </c>
      <c r="H8" s="240" t="n">
        <v>2.5</v>
      </c>
      <c r="I8" s="240" t="n">
        <v>320</v>
      </c>
      <c r="J8" s="240" t="n">
        <v>40</v>
      </c>
      <c r="K8" s="240" t="n">
        <v>4000</v>
      </c>
      <c r="L8" s="269" t="n">
        <v>0.2</v>
      </c>
      <c r="M8" s="270" t="n">
        <v>16.041020706276</v>
      </c>
      <c r="N8" s="270" t="n">
        <v>16.041020706276</v>
      </c>
      <c r="O8" s="270" t="n">
        <v>16.041020706276</v>
      </c>
      <c r="P8" s="270" t="n">
        <v>16.041020706276</v>
      </c>
      <c r="Q8" s="270" t="n">
        <v>16.041020706276</v>
      </c>
      <c r="R8" s="270" t="n">
        <v>16.041020706276</v>
      </c>
      <c r="S8" s="270" t="n">
        <v>16.041020706276</v>
      </c>
      <c r="T8" s="270" t="n">
        <v>16.041020706276</v>
      </c>
      <c r="U8" s="270" t="n">
        <v>16.041020706276</v>
      </c>
      <c r="V8" s="270" t="n">
        <v>16.041020706276</v>
      </c>
      <c r="W8" s="270" t="n">
        <v>16.041020706276</v>
      </c>
      <c r="X8" s="270" t="n">
        <v>16.041020706276</v>
      </c>
      <c r="Y8" s="270" t="n">
        <v>16.041020706276</v>
      </c>
      <c r="Z8" s="270" t="n">
        <v>11.6923707499632</v>
      </c>
      <c r="AA8" s="270" t="n">
        <v>11.6923707499632</v>
      </c>
      <c r="AB8" s="270" t="n">
        <v>11.6923707499632</v>
      </c>
      <c r="AC8" s="270" t="n">
        <v>11.6923707499632</v>
      </c>
      <c r="AD8" s="270" t="n">
        <v>11.6923707499632</v>
      </c>
      <c r="AE8" s="270" t="n">
        <v>11.6923707499632</v>
      </c>
      <c r="AF8" s="270" t="n">
        <v>11.6923707499632</v>
      </c>
      <c r="AG8" s="270" t="n">
        <v>11.6923707499632</v>
      </c>
      <c r="AH8" s="270" t="n">
        <v>11.6923707499632</v>
      </c>
      <c r="AI8" s="270" t="n">
        <v>11.6923707499632</v>
      </c>
      <c r="AJ8" s="270" t="n">
        <v>11.6923707499632</v>
      </c>
      <c r="AK8" s="270" t="n">
        <v>11.6923707499632</v>
      </c>
      <c r="AL8" s="270" t="n">
        <v>11.6923707499632</v>
      </c>
      <c r="AM8" s="271" t="n">
        <v>1026.50494750892</v>
      </c>
      <c r="AN8" s="271" t="n">
        <v>1026.50494750892</v>
      </c>
      <c r="AO8" s="271" t="n">
        <v>1026.50494750892</v>
      </c>
      <c r="AP8" s="271" t="n">
        <v>1026.50494750892</v>
      </c>
      <c r="AQ8" s="271" t="n">
        <v>1026.50494750892</v>
      </c>
      <c r="AR8" s="271" t="n">
        <v>1026.50494750892</v>
      </c>
      <c r="AS8" s="271" t="n">
        <v>1026.50494750892</v>
      </c>
      <c r="AT8" s="271" t="n">
        <v>1026.50494750892</v>
      </c>
      <c r="AU8" s="271" t="n">
        <v>1026.50494750892</v>
      </c>
      <c r="AV8" s="271" t="n">
        <v>1026.50494750892</v>
      </c>
      <c r="AW8" s="271" t="n">
        <v>1026.50494750892</v>
      </c>
      <c r="AX8" s="271" t="n">
        <v>1026.50494750892</v>
      </c>
      <c r="AY8" s="271" t="n">
        <v>1026.50494750892</v>
      </c>
      <c r="AZ8" s="270" t="n">
        <v>11.2403464463109</v>
      </c>
      <c r="BA8" s="270" t="n">
        <v>11.2403464463109</v>
      </c>
      <c r="BB8" s="270" t="n">
        <v>11.2403464463109</v>
      </c>
      <c r="BC8" s="270" t="n">
        <v>11.2403464463109</v>
      </c>
      <c r="BD8" s="270" t="n">
        <v>11.2403464463109</v>
      </c>
      <c r="BE8" s="270" t="n">
        <v>11.2403464463109</v>
      </c>
      <c r="BF8" s="270" t="n">
        <v>11.2403464463109</v>
      </c>
      <c r="BG8" s="270" t="n">
        <v>11.2403464463109</v>
      </c>
      <c r="BH8" s="270" t="n">
        <v>11.2403464463109</v>
      </c>
      <c r="BI8" s="270" t="n">
        <v>11.2403464463109</v>
      </c>
      <c r="BJ8" s="270" t="n">
        <v>11.2403464463109</v>
      </c>
      <c r="BK8" s="270" t="n">
        <v>11.2403464463109</v>
      </c>
      <c r="BL8" s="270" t="n">
        <v>11.2403464463109</v>
      </c>
    </row>
    <row r="9" s="240" customFormat="true" ht="13.8" hidden="false" customHeight="false" outlineLevel="0" collapsed="false">
      <c r="B9" s="240" t="s">
        <v>1415</v>
      </c>
      <c r="C9" s="240" t="s">
        <v>1424</v>
      </c>
      <c r="D9" s="240" t="s">
        <v>1417</v>
      </c>
      <c r="E9" s="240" t="n">
        <v>24</v>
      </c>
      <c r="F9" s="240" t="n">
        <v>12</v>
      </c>
      <c r="G9" s="240" t="n">
        <v>700</v>
      </c>
      <c r="H9" s="240" t="n">
        <v>2.5</v>
      </c>
      <c r="I9" s="240" t="n">
        <v>320</v>
      </c>
      <c r="J9" s="240" t="n">
        <v>40</v>
      </c>
      <c r="K9" s="240" t="n">
        <v>4000</v>
      </c>
      <c r="L9" s="269" t="n">
        <v>0.25</v>
      </c>
      <c r="M9" s="270" t="n">
        <v>16.6762307195094</v>
      </c>
      <c r="N9" s="270" t="n">
        <v>16.203556850462</v>
      </c>
      <c r="O9" s="270" t="n">
        <v>14.9201876096437</v>
      </c>
      <c r="P9" s="270" t="n">
        <v>12.733148477301</v>
      </c>
      <c r="Q9" s="270" t="n">
        <v>11.6607004312102</v>
      </c>
      <c r="R9" s="270" t="n">
        <v>12.6636130152922</v>
      </c>
      <c r="S9" s="270" t="n">
        <v>14.9395946896922</v>
      </c>
      <c r="T9" s="270" t="n">
        <v>16.5095917743787</v>
      </c>
      <c r="U9" s="270" t="n">
        <v>17.1485996319021</v>
      </c>
      <c r="V9" s="270" t="n">
        <v>17.3427015590604</v>
      </c>
      <c r="W9" s="270" t="n">
        <v>17.3004189486918</v>
      </c>
      <c r="X9" s="270" t="n">
        <v>17.133921786297</v>
      </c>
      <c r="Y9" s="270" t="n">
        <v>16.9143634090039</v>
      </c>
      <c r="Z9" s="270" t="n">
        <v>11.3076200244156</v>
      </c>
      <c r="AA9" s="270" t="n">
        <v>10.8949928767225</v>
      </c>
      <c r="AB9" s="270" t="n">
        <v>10.1713622316392</v>
      </c>
      <c r="AC9" s="270" t="n">
        <v>9.57319192066409</v>
      </c>
      <c r="AD9" s="270" t="n">
        <v>10.0377739750618</v>
      </c>
      <c r="AE9" s="270" t="n">
        <v>11.7114849380992</v>
      </c>
      <c r="AF9" s="270" t="n">
        <v>13.2414772944946</v>
      </c>
      <c r="AG9" s="270" t="n">
        <v>13.7763105257641</v>
      </c>
      <c r="AH9" s="270" t="n">
        <v>13.5069140638584</v>
      </c>
      <c r="AI9" s="270" t="n">
        <v>13.1394657934019</v>
      </c>
      <c r="AJ9" s="270" t="n">
        <v>12.7767877772221</v>
      </c>
      <c r="AK9" s="270" t="n">
        <v>12.2827120255599</v>
      </c>
      <c r="AL9" s="270" t="n">
        <v>11.7663996559274</v>
      </c>
      <c r="AM9" s="271" t="n">
        <v>1024.96306223798</v>
      </c>
      <c r="AN9" s="271" t="n">
        <v>971.979646825542</v>
      </c>
      <c r="AO9" s="271" t="n">
        <v>877.526513097431</v>
      </c>
      <c r="AP9" s="271" t="n">
        <v>782.134477622265</v>
      </c>
      <c r="AQ9" s="271" t="n">
        <v>815.48123686994</v>
      </c>
      <c r="AR9" s="271" t="n">
        <v>1004.32495264898</v>
      </c>
      <c r="AS9" s="271" t="n">
        <v>1193.55624895576</v>
      </c>
      <c r="AT9" s="271" t="n">
        <v>1260.30875121535</v>
      </c>
      <c r="AU9" s="271" t="n">
        <v>1228.97535630429</v>
      </c>
      <c r="AV9" s="271" t="n">
        <v>1186.06946244595</v>
      </c>
      <c r="AW9" s="271" t="n">
        <v>1144.57854480045</v>
      </c>
      <c r="AX9" s="271" t="n">
        <v>1104.06045713947</v>
      </c>
      <c r="AY9" s="271" t="n">
        <v>1064.11140893346</v>
      </c>
      <c r="AZ9" s="270" t="n">
        <v>9.56669722825595</v>
      </c>
      <c r="BA9" s="270" t="n">
        <v>6.69611434968272</v>
      </c>
      <c r="BB9" s="270" t="n">
        <v>2.70536654994572</v>
      </c>
      <c r="BC9" s="270" t="n">
        <v>3.87882325005298</v>
      </c>
      <c r="BD9" s="270" t="n">
        <v>11.8548882062476</v>
      </c>
      <c r="BE9" s="270" t="n">
        <v>16.6126519625461</v>
      </c>
      <c r="BF9" s="270" t="n">
        <v>16.0495318328215</v>
      </c>
      <c r="BG9" s="270" t="n">
        <v>15.2273895844321</v>
      </c>
      <c r="BH9" s="270" t="n">
        <v>14.3825155730961</v>
      </c>
      <c r="BI9" s="270" t="n">
        <v>13.5185004404846</v>
      </c>
      <c r="BJ9" s="270" t="n">
        <v>12.6291058719507</v>
      </c>
      <c r="BK9" s="270" t="n">
        <v>11.6971174962044</v>
      </c>
      <c r="BL9" s="270" t="n">
        <v>10.6931188851275</v>
      </c>
    </row>
    <row r="10" s="240" customFormat="true" ht="13.8" hidden="false" customHeight="false" outlineLevel="0" collapsed="false">
      <c r="B10" s="240" t="s">
        <v>1415</v>
      </c>
      <c r="C10" s="240" t="s">
        <v>1425</v>
      </c>
      <c r="D10" s="240" t="s">
        <v>1419</v>
      </c>
      <c r="E10" s="240" t="n">
        <v>24</v>
      </c>
      <c r="G10" s="240" t="n">
        <v>700</v>
      </c>
      <c r="H10" s="240" t="n">
        <v>2.5</v>
      </c>
      <c r="I10" s="240" t="n">
        <v>320</v>
      </c>
      <c r="J10" s="240" t="n">
        <v>40</v>
      </c>
      <c r="K10" s="240" t="n">
        <v>4000</v>
      </c>
      <c r="L10" s="269" t="n">
        <v>0.25</v>
      </c>
      <c r="M10" s="270" t="n">
        <v>15.5497406848034</v>
      </c>
      <c r="N10" s="270" t="n">
        <v>15.5497406848034</v>
      </c>
      <c r="O10" s="270" t="n">
        <v>15.5497406848034</v>
      </c>
      <c r="P10" s="270" t="n">
        <v>15.5497406848034</v>
      </c>
      <c r="Q10" s="270" t="n">
        <v>15.5497406848034</v>
      </c>
      <c r="R10" s="270" t="n">
        <v>15.5497406848034</v>
      </c>
      <c r="S10" s="270" t="n">
        <v>15.5497406848034</v>
      </c>
      <c r="T10" s="270" t="n">
        <v>15.5497406848034</v>
      </c>
      <c r="U10" s="270" t="n">
        <v>15.5497406848034</v>
      </c>
      <c r="V10" s="270" t="n">
        <v>15.5497406848034</v>
      </c>
      <c r="W10" s="270" t="n">
        <v>15.5497406848034</v>
      </c>
      <c r="X10" s="270" t="n">
        <v>15.5497406848034</v>
      </c>
      <c r="Y10" s="270" t="n">
        <v>15.5497406848034</v>
      </c>
      <c r="Z10" s="270" t="n">
        <v>11.8604994694485</v>
      </c>
      <c r="AA10" s="270" t="n">
        <v>11.8604994694485</v>
      </c>
      <c r="AB10" s="270" t="n">
        <v>11.8604994694485</v>
      </c>
      <c r="AC10" s="270" t="n">
        <v>11.8604994694485</v>
      </c>
      <c r="AD10" s="270" t="n">
        <v>11.8604994694485</v>
      </c>
      <c r="AE10" s="270" t="n">
        <v>11.8604994694485</v>
      </c>
      <c r="AF10" s="270" t="n">
        <v>11.8604994694485</v>
      </c>
      <c r="AG10" s="270" t="n">
        <v>11.8604994694485</v>
      </c>
      <c r="AH10" s="270" t="n">
        <v>11.8604994694485</v>
      </c>
      <c r="AI10" s="270" t="n">
        <v>11.8604994694485</v>
      </c>
      <c r="AJ10" s="270" t="n">
        <v>11.8604994694485</v>
      </c>
      <c r="AK10" s="270" t="n">
        <v>11.8604994694485</v>
      </c>
      <c r="AL10" s="270" t="n">
        <v>11.8604994694485</v>
      </c>
      <c r="AM10" s="271" t="n">
        <v>1050.62077839207</v>
      </c>
      <c r="AN10" s="271" t="n">
        <v>1050.62077839207</v>
      </c>
      <c r="AO10" s="271" t="n">
        <v>1050.62077839207</v>
      </c>
      <c r="AP10" s="271" t="n">
        <v>1050.62077839207</v>
      </c>
      <c r="AQ10" s="271" t="n">
        <v>1050.62077839207</v>
      </c>
      <c r="AR10" s="271" t="n">
        <v>1050.62077839207</v>
      </c>
      <c r="AS10" s="271" t="n">
        <v>1050.62077839207</v>
      </c>
      <c r="AT10" s="271" t="n">
        <v>1050.62077839207</v>
      </c>
      <c r="AU10" s="271" t="n">
        <v>1050.62077839207</v>
      </c>
      <c r="AV10" s="271" t="n">
        <v>1050.62077839207</v>
      </c>
      <c r="AW10" s="271" t="n">
        <v>1050.62077839207</v>
      </c>
      <c r="AX10" s="271" t="n">
        <v>1050.62077839207</v>
      </c>
      <c r="AY10" s="271" t="n">
        <v>1050.62077839207</v>
      </c>
      <c r="AZ10" s="270" t="n">
        <v>11.1932170177575</v>
      </c>
      <c r="BA10" s="270" t="n">
        <v>11.1932170177575</v>
      </c>
      <c r="BB10" s="270" t="n">
        <v>11.1932170177575</v>
      </c>
      <c r="BC10" s="270" t="n">
        <v>11.1932170177575</v>
      </c>
      <c r="BD10" s="270" t="n">
        <v>11.1932170177575</v>
      </c>
      <c r="BE10" s="270" t="n">
        <v>11.1932170177575</v>
      </c>
      <c r="BF10" s="270" t="n">
        <v>11.1932170177575</v>
      </c>
      <c r="BG10" s="270" t="n">
        <v>11.1932170177575</v>
      </c>
      <c r="BH10" s="270" t="n">
        <v>11.1932170177575</v>
      </c>
      <c r="BI10" s="270" t="n">
        <v>11.1932170177575</v>
      </c>
      <c r="BJ10" s="270" t="n">
        <v>11.1932170177575</v>
      </c>
      <c r="BK10" s="270" t="n">
        <v>11.1932170177575</v>
      </c>
      <c r="BL10" s="270" t="n">
        <v>11.1932170177575</v>
      </c>
    </row>
    <row r="11" s="240" customFormat="true" ht="13.8" hidden="false" customHeight="false" outlineLevel="0" collapsed="false">
      <c r="B11" s="240" t="s">
        <v>1415</v>
      </c>
      <c r="C11" s="240" t="s">
        <v>1426</v>
      </c>
      <c r="D11" s="240" t="s">
        <v>1417</v>
      </c>
      <c r="E11" s="240" t="n">
        <v>29</v>
      </c>
      <c r="F11" s="240" t="n">
        <v>12</v>
      </c>
      <c r="G11" s="240" t="n">
        <v>700</v>
      </c>
      <c r="H11" s="240" t="n">
        <v>2.5</v>
      </c>
      <c r="I11" s="240" t="n">
        <v>320</v>
      </c>
      <c r="J11" s="240" t="n">
        <v>40</v>
      </c>
      <c r="K11" s="240" t="n">
        <v>4000</v>
      </c>
      <c r="L11" s="269" t="n">
        <v>0.25</v>
      </c>
      <c r="M11" s="270" t="n">
        <v>16.8652589257681</v>
      </c>
      <c r="N11" s="270" t="n">
        <v>16.3704593485087</v>
      </c>
      <c r="O11" s="270" t="n">
        <v>15.0550756316525</v>
      </c>
      <c r="P11" s="270" t="n">
        <v>12.8640641176862</v>
      </c>
      <c r="Q11" s="270" t="n">
        <v>11.8392238038516</v>
      </c>
      <c r="R11" s="270" t="n">
        <v>12.9133142563166</v>
      </c>
      <c r="S11" s="270" t="n">
        <v>15.2318707379219</v>
      </c>
      <c r="T11" s="270" t="n">
        <v>16.8052010811662</v>
      </c>
      <c r="U11" s="270" t="n">
        <v>17.4312959524741</v>
      </c>
      <c r="V11" s="270" t="n">
        <v>17.6072802966515</v>
      </c>
      <c r="W11" s="270" t="n">
        <v>17.5456602318489</v>
      </c>
      <c r="X11" s="270" t="n">
        <v>17.3598289877118</v>
      </c>
      <c r="Y11" s="270" t="n">
        <v>17.1208345487671</v>
      </c>
      <c r="Z11" s="270" t="n">
        <v>11.2076200244156</v>
      </c>
      <c r="AA11" s="270" t="n">
        <v>10.7947087858134</v>
      </c>
      <c r="AB11" s="270" t="n">
        <v>10.0660781407301</v>
      </c>
      <c r="AC11" s="270" t="n">
        <v>9.45001010248227</v>
      </c>
      <c r="AD11" s="270" t="n">
        <v>9.89160352051632</v>
      </c>
      <c r="AE11" s="270" t="n">
        <v>11.5513144835538</v>
      </c>
      <c r="AF11" s="270" t="n">
        <v>13.0847841126764</v>
      </c>
      <c r="AG11" s="270" t="n">
        <v>13.6368787075823</v>
      </c>
      <c r="AH11" s="270" t="n">
        <v>13.3879367911311</v>
      </c>
      <c r="AI11" s="270" t="n">
        <v>13.0350339752201</v>
      </c>
      <c r="AJ11" s="270" t="n">
        <v>12.6767877772221</v>
      </c>
      <c r="AK11" s="270" t="n">
        <v>12.1827120255599</v>
      </c>
      <c r="AL11" s="270" t="n">
        <v>11.6663996559274</v>
      </c>
      <c r="AM11" s="271" t="n">
        <v>1011.96306223798</v>
      </c>
      <c r="AN11" s="271" t="n">
        <v>958.945555916451</v>
      </c>
      <c r="AO11" s="271" t="n">
        <v>863.878785824704</v>
      </c>
      <c r="AP11" s="271" t="n">
        <v>766.198113985901</v>
      </c>
      <c r="AQ11" s="271" t="n">
        <v>796.589873233577</v>
      </c>
      <c r="AR11" s="271" t="n">
        <v>983.618134467158</v>
      </c>
      <c r="AS11" s="271" t="n">
        <v>1173.30943077394</v>
      </c>
      <c r="AT11" s="271" t="n">
        <v>1242.29056939717</v>
      </c>
      <c r="AU11" s="271" t="n">
        <v>1213.57081084974</v>
      </c>
      <c r="AV11" s="271" t="n">
        <v>1172.51037153686</v>
      </c>
      <c r="AW11" s="271" t="n">
        <v>1131.57854480045</v>
      </c>
      <c r="AX11" s="271" t="n">
        <v>1091.06045713947</v>
      </c>
      <c r="AY11" s="271" t="n">
        <v>1051.11140893346</v>
      </c>
      <c r="AZ11" s="270" t="n">
        <v>9.56669722825595</v>
      </c>
      <c r="BA11" s="270" t="n">
        <v>6.69611434968272</v>
      </c>
      <c r="BB11" s="270" t="n">
        <v>2.70536654994572</v>
      </c>
      <c r="BC11" s="270" t="n">
        <v>3.87882325005298</v>
      </c>
      <c r="BD11" s="270" t="n">
        <v>11.8548882062476</v>
      </c>
      <c r="BE11" s="270" t="n">
        <v>16.6126519625461</v>
      </c>
      <c r="BF11" s="270" t="n">
        <v>16.0495318328215</v>
      </c>
      <c r="BG11" s="270" t="n">
        <v>15.2273895844321</v>
      </c>
      <c r="BH11" s="270" t="n">
        <v>14.3825155730961</v>
      </c>
      <c r="BI11" s="270" t="n">
        <v>13.5185004404846</v>
      </c>
      <c r="BJ11" s="270" t="n">
        <v>12.6291058719507</v>
      </c>
      <c r="BK11" s="270" t="n">
        <v>11.6971174962044</v>
      </c>
      <c r="BL11" s="270" t="n">
        <v>10.6931188851275</v>
      </c>
    </row>
    <row r="12" s="240" customFormat="true" ht="13.8" hidden="false" customHeight="false" outlineLevel="0" collapsed="false">
      <c r="B12" s="240" t="s">
        <v>1415</v>
      </c>
      <c r="C12" s="240" t="s">
        <v>1427</v>
      </c>
      <c r="D12" s="240" t="s">
        <v>1419</v>
      </c>
      <c r="E12" s="240" t="n">
        <v>29</v>
      </c>
      <c r="G12" s="240" t="n">
        <v>700</v>
      </c>
      <c r="H12" s="240" t="n">
        <v>2.5</v>
      </c>
      <c r="I12" s="240" t="n">
        <v>320</v>
      </c>
      <c r="J12" s="240" t="n">
        <v>40</v>
      </c>
      <c r="K12" s="240" t="n">
        <v>4000</v>
      </c>
      <c r="L12" s="269" t="n">
        <v>0.25</v>
      </c>
      <c r="M12" s="270" t="n">
        <v>15.7699513784865</v>
      </c>
      <c r="N12" s="270" t="n">
        <v>15.7699513784865</v>
      </c>
      <c r="O12" s="270" t="n">
        <v>15.7699513784865</v>
      </c>
      <c r="P12" s="270" t="n">
        <v>15.7699513784865</v>
      </c>
      <c r="Q12" s="270" t="n">
        <v>15.7699513784865</v>
      </c>
      <c r="R12" s="270" t="n">
        <v>15.7699513784865</v>
      </c>
      <c r="S12" s="270" t="n">
        <v>15.7699513784865</v>
      </c>
      <c r="T12" s="270" t="n">
        <v>15.7699513784865</v>
      </c>
      <c r="U12" s="270" t="n">
        <v>15.7699513784865</v>
      </c>
      <c r="V12" s="270" t="n">
        <v>15.7699513784865</v>
      </c>
      <c r="W12" s="270" t="n">
        <v>15.7699513784865</v>
      </c>
      <c r="X12" s="270" t="n">
        <v>15.7699513784865</v>
      </c>
      <c r="Y12" s="270" t="n">
        <v>15.7699513784865</v>
      </c>
      <c r="Z12" s="270" t="n">
        <v>11.740912930987</v>
      </c>
      <c r="AA12" s="270" t="n">
        <v>11.740912930987</v>
      </c>
      <c r="AB12" s="270" t="n">
        <v>11.740912930987</v>
      </c>
      <c r="AC12" s="270" t="n">
        <v>11.740912930987</v>
      </c>
      <c r="AD12" s="270" t="n">
        <v>11.740912930987</v>
      </c>
      <c r="AE12" s="270" t="n">
        <v>11.740912930987</v>
      </c>
      <c r="AF12" s="270" t="n">
        <v>11.740912930987</v>
      </c>
      <c r="AG12" s="270" t="n">
        <v>11.740912930987</v>
      </c>
      <c r="AH12" s="270" t="n">
        <v>11.740912930987</v>
      </c>
      <c r="AI12" s="270" t="n">
        <v>11.740912930987</v>
      </c>
      <c r="AJ12" s="270" t="n">
        <v>11.740912930987</v>
      </c>
      <c r="AK12" s="270" t="n">
        <v>11.740912930987</v>
      </c>
      <c r="AL12" s="270" t="n">
        <v>11.740912930987</v>
      </c>
      <c r="AM12" s="271" t="n">
        <v>1035.1250091613</v>
      </c>
      <c r="AN12" s="271" t="n">
        <v>1035.1250091613</v>
      </c>
      <c r="AO12" s="271" t="n">
        <v>1035.1250091613</v>
      </c>
      <c r="AP12" s="271" t="n">
        <v>1035.1250091613</v>
      </c>
      <c r="AQ12" s="271" t="n">
        <v>1035.1250091613</v>
      </c>
      <c r="AR12" s="271" t="n">
        <v>1035.1250091613</v>
      </c>
      <c r="AS12" s="271" t="n">
        <v>1035.1250091613</v>
      </c>
      <c r="AT12" s="271" t="n">
        <v>1035.1250091613</v>
      </c>
      <c r="AU12" s="271" t="n">
        <v>1035.1250091613</v>
      </c>
      <c r="AV12" s="271" t="n">
        <v>1035.1250091613</v>
      </c>
      <c r="AW12" s="271" t="n">
        <v>1035.1250091613</v>
      </c>
      <c r="AX12" s="271" t="n">
        <v>1035.1250091613</v>
      </c>
      <c r="AY12" s="271" t="n">
        <v>1035.1250091613</v>
      </c>
      <c r="AZ12" s="270" t="n">
        <v>11.1932170177575</v>
      </c>
      <c r="BA12" s="270" t="n">
        <v>11.1932170177575</v>
      </c>
      <c r="BB12" s="270" t="n">
        <v>11.1932170177575</v>
      </c>
      <c r="BC12" s="270" t="n">
        <v>11.1932170177575</v>
      </c>
      <c r="BD12" s="270" t="n">
        <v>11.1932170177575</v>
      </c>
      <c r="BE12" s="270" t="n">
        <v>11.1932170177575</v>
      </c>
      <c r="BF12" s="270" t="n">
        <v>11.1932170177575</v>
      </c>
      <c r="BG12" s="270" t="n">
        <v>11.1932170177575</v>
      </c>
      <c r="BH12" s="270" t="n">
        <v>11.1932170177575</v>
      </c>
      <c r="BI12" s="270" t="n">
        <v>11.1932170177575</v>
      </c>
      <c r="BJ12" s="270" t="n">
        <v>11.1932170177575</v>
      </c>
      <c r="BK12" s="270" t="n">
        <v>11.1932170177575</v>
      </c>
      <c r="BL12" s="270" t="n">
        <v>11.1932170177575</v>
      </c>
    </row>
    <row r="13" s="240" customFormat="true" ht="13.8" hidden="false" customHeight="false" outlineLevel="0" collapsed="false">
      <c r="B13" s="240" t="s">
        <v>1415</v>
      </c>
      <c r="C13" s="240" t="s">
        <v>1428</v>
      </c>
      <c r="D13" s="240" t="s">
        <v>1417</v>
      </c>
      <c r="E13" s="240" t="n">
        <v>36</v>
      </c>
      <c r="F13" s="240" t="n">
        <v>12</v>
      </c>
      <c r="G13" s="240" t="n">
        <v>700</v>
      </c>
      <c r="H13" s="240" t="n">
        <v>2.5</v>
      </c>
      <c r="I13" s="240" t="n">
        <v>320</v>
      </c>
      <c r="J13" s="240" t="n">
        <v>40</v>
      </c>
      <c r="K13" s="240" t="n">
        <v>4000</v>
      </c>
      <c r="L13" s="269" t="n">
        <v>0.25</v>
      </c>
      <c r="M13" s="270" t="n">
        <v>17.0300606974346</v>
      </c>
      <c r="N13" s="270" t="n">
        <v>16.5159711105789</v>
      </c>
      <c r="O13" s="270" t="n">
        <v>15.1726759911101</v>
      </c>
      <c r="P13" s="270" t="n">
        <v>12.9782012081308</v>
      </c>
      <c r="Q13" s="270" t="n">
        <v>11.9948670735915</v>
      </c>
      <c r="R13" s="270" t="n">
        <v>13.131013020552</v>
      </c>
      <c r="S13" s="270" t="n">
        <v>15.4866877915104</v>
      </c>
      <c r="T13" s="270" t="n">
        <v>17.0629241926738</v>
      </c>
      <c r="U13" s="270" t="n">
        <v>17.677761045679</v>
      </c>
      <c r="V13" s="270" t="n">
        <v>17.83794981187</v>
      </c>
      <c r="W13" s="270" t="n">
        <v>17.7594706400942</v>
      </c>
      <c r="X13" s="270" t="n">
        <v>17.5567832294213</v>
      </c>
      <c r="Y13" s="270" t="n">
        <v>17.3008437140893</v>
      </c>
      <c r="Z13" s="270" t="n">
        <v>11.1373927516883</v>
      </c>
      <c r="AA13" s="270" t="n">
        <v>10.742947422177</v>
      </c>
      <c r="AB13" s="270" t="n">
        <v>10.0345554134574</v>
      </c>
      <c r="AC13" s="270" t="n">
        <v>9.40357828430045</v>
      </c>
      <c r="AD13" s="270" t="n">
        <v>9.80813761142541</v>
      </c>
      <c r="AE13" s="270" t="n">
        <v>11.4253144835538</v>
      </c>
      <c r="AF13" s="270" t="n">
        <v>12.9466932035855</v>
      </c>
      <c r="AG13" s="270" t="n">
        <v>13.4951741621278</v>
      </c>
      <c r="AH13" s="270" t="n">
        <v>13.2444140638584</v>
      </c>
      <c r="AI13" s="270" t="n">
        <v>12.8956021570382</v>
      </c>
      <c r="AJ13" s="270" t="n">
        <v>12.5511059590403</v>
      </c>
      <c r="AK13" s="270" t="n">
        <v>12.0752120255599</v>
      </c>
      <c r="AL13" s="270" t="n">
        <v>11.5779905650183</v>
      </c>
      <c r="AM13" s="271" t="n">
        <v>1002.95851678343</v>
      </c>
      <c r="AN13" s="271" t="n">
        <v>952.338737734633</v>
      </c>
      <c r="AO13" s="271" t="n">
        <v>859.866058551977</v>
      </c>
      <c r="AP13" s="271" t="n">
        <v>760.201750349538</v>
      </c>
      <c r="AQ13" s="271" t="n">
        <v>785.742145960849</v>
      </c>
      <c r="AR13" s="271" t="n">
        <v>967.238134467158</v>
      </c>
      <c r="AS13" s="271" t="n">
        <v>1155.35761259212</v>
      </c>
      <c r="AT13" s="271" t="n">
        <v>1223.88602394262</v>
      </c>
      <c r="AU13" s="271" t="n">
        <v>1194.97535630429</v>
      </c>
      <c r="AV13" s="271" t="n">
        <v>1154.49218971868</v>
      </c>
      <c r="AW13" s="271" t="n">
        <v>1115.36490843681</v>
      </c>
      <c r="AX13" s="271" t="n">
        <v>1077.21045713947</v>
      </c>
      <c r="AY13" s="271" t="n">
        <v>1039.74322711528</v>
      </c>
      <c r="AZ13" s="270" t="n">
        <v>9.56669722825595</v>
      </c>
      <c r="BA13" s="270" t="n">
        <v>6.69611434968272</v>
      </c>
      <c r="BB13" s="270" t="n">
        <v>2.70536654994572</v>
      </c>
      <c r="BC13" s="270" t="n">
        <v>3.87882325005298</v>
      </c>
      <c r="BD13" s="270" t="n">
        <v>11.8548882062476</v>
      </c>
      <c r="BE13" s="270" t="n">
        <v>16.6126519625461</v>
      </c>
      <c r="BF13" s="270" t="n">
        <v>16.0495318328215</v>
      </c>
      <c r="BG13" s="270" t="n">
        <v>15.2273895844321</v>
      </c>
      <c r="BH13" s="270" t="n">
        <v>14.3825155730961</v>
      </c>
      <c r="BI13" s="270" t="n">
        <v>13.5185004404846</v>
      </c>
      <c r="BJ13" s="270" t="n">
        <v>12.6291058719507</v>
      </c>
      <c r="BK13" s="270" t="n">
        <v>11.6971174962044</v>
      </c>
      <c r="BL13" s="270" t="n">
        <v>10.6931188851275</v>
      </c>
    </row>
    <row r="14" s="240" customFormat="true" ht="13.8" hidden="false" customHeight="false" outlineLevel="0" collapsed="false">
      <c r="B14" s="240" t="s">
        <v>1415</v>
      </c>
      <c r="C14" s="240" t="s">
        <v>1429</v>
      </c>
      <c r="D14" s="240" t="s">
        <v>1419</v>
      </c>
      <c r="E14" s="240" t="n">
        <v>36</v>
      </c>
      <c r="G14" s="240" t="n">
        <v>700</v>
      </c>
      <c r="H14" s="240" t="n">
        <v>2.5</v>
      </c>
      <c r="I14" s="240" t="n">
        <v>320</v>
      </c>
      <c r="J14" s="240" t="n">
        <v>40</v>
      </c>
      <c r="K14" s="240" t="n">
        <v>4000</v>
      </c>
      <c r="L14" s="269" t="n">
        <v>0.25</v>
      </c>
      <c r="M14" s="270" t="n">
        <v>15.9619391943643</v>
      </c>
      <c r="N14" s="270" t="n">
        <v>15.9619391943643</v>
      </c>
      <c r="O14" s="270" t="n">
        <v>15.9619391943643</v>
      </c>
      <c r="P14" s="270" t="n">
        <v>15.9619391943643</v>
      </c>
      <c r="Q14" s="270" t="n">
        <v>15.9619391943643</v>
      </c>
      <c r="R14" s="270" t="n">
        <v>15.9619391943643</v>
      </c>
      <c r="S14" s="270" t="n">
        <v>15.9619391943643</v>
      </c>
      <c r="T14" s="270" t="n">
        <v>15.9619391943643</v>
      </c>
      <c r="U14" s="270" t="n">
        <v>15.9619391943643</v>
      </c>
      <c r="V14" s="270" t="n">
        <v>15.9619391943643</v>
      </c>
      <c r="W14" s="270" t="n">
        <v>15.9619391943643</v>
      </c>
      <c r="X14" s="270" t="n">
        <v>15.9619391943643</v>
      </c>
      <c r="Y14" s="270" t="n">
        <v>15.9619391943643</v>
      </c>
      <c r="Z14" s="270" t="n">
        <v>11.6413937002177</v>
      </c>
      <c r="AA14" s="270" t="n">
        <v>11.6413937002177</v>
      </c>
      <c r="AB14" s="270" t="n">
        <v>11.6413937002177</v>
      </c>
      <c r="AC14" s="270" t="n">
        <v>11.6413937002177</v>
      </c>
      <c r="AD14" s="270" t="n">
        <v>11.6413937002177</v>
      </c>
      <c r="AE14" s="270" t="n">
        <v>11.6413937002177</v>
      </c>
      <c r="AF14" s="270" t="n">
        <v>11.6413937002177</v>
      </c>
      <c r="AG14" s="270" t="n">
        <v>11.6413937002177</v>
      </c>
      <c r="AH14" s="270" t="n">
        <v>11.6413937002177</v>
      </c>
      <c r="AI14" s="270" t="n">
        <v>11.6413937002177</v>
      </c>
      <c r="AJ14" s="270" t="n">
        <v>11.6413937002177</v>
      </c>
      <c r="AK14" s="270" t="n">
        <v>11.6413937002177</v>
      </c>
      <c r="AL14" s="270" t="n">
        <v>11.6413937002177</v>
      </c>
      <c r="AM14" s="271" t="n">
        <v>1022.25962454591</v>
      </c>
      <c r="AN14" s="271" t="n">
        <v>1022.25962454591</v>
      </c>
      <c r="AO14" s="271" t="n">
        <v>1022.25962454591</v>
      </c>
      <c r="AP14" s="271" t="n">
        <v>1022.25962454591</v>
      </c>
      <c r="AQ14" s="271" t="n">
        <v>1022.25962454591</v>
      </c>
      <c r="AR14" s="271" t="n">
        <v>1022.25962454591</v>
      </c>
      <c r="AS14" s="271" t="n">
        <v>1022.25962454591</v>
      </c>
      <c r="AT14" s="271" t="n">
        <v>1022.25962454591</v>
      </c>
      <c r="AU14" s="271" t="n">
        <v>1022.25962454591</v>
      </c>
      <c r="AV14" s="271" t="n">
        <v>1022.25962454591</v>
      </c>
      <c r="AW14" s="271" t="n">
        <v>1022.25962454591</v>
      </c>
      <c r="AX14" s="271" t="n">
        <v>1022.25962454591</v>
      </c>
      <c r="AY14" s="271" t="n">
        <v>1022.25962454591</v>
      </c>
      <c r="AZ14" s="270" t="n">
        <v>11.1932170177575</v>
      </c>
      <c r="BA14" s="270" t="n">
        <v>11.1932170177575</v>
      </c>
      <c r="BB14" s="270" t="n">
        <v>11.1932170177575</v>
      </c>
      <c r="BC14" s="270" t="n">
        <v>11.1932170177575</v>
      </c>
      <c r="BD14" s="270" t="n">
        <v>11.1932170177575</v>
      </c>
      <c r="BE14" s="270" t="n">
        <v>11.1932170177575</v>
      </c>
      <c r="BF14" s="270" t="n">
        <v>11.1932170177575</v>
      </c>
      <c r="BG14" s="270" t="n">
        <v>11.1932170177575</v>
      </c>
      <c r="BH14" s="270" t="n">
        <v>11.1932170177575</v>
      </c>
      <c r="BI14" s="270" t="n">
        <v>11.1932170177575</v>
      </c>
      <c r="BJ14" s="270" t="n">
        <v>11.1932170177575</v>
      </c>
      <c r="BK14" s="270" t="n">
        <v>11.1932170177575</v>
      </c>
      <c r="BL14" s="270" t="n">
        <v>11.1932170177575</v>
      </c>
    </row>
    <row r="15" s="240" customFormat="true" ht="13.8" hidden="false" customHeight="false" outlineLevel="0" collapsed="false">
      <c r="B15" s="240" t="s">
        <v>1415</v>
      </c>
      <c r="C15" s="240" t="s">
        <v>1430</v>
      </c>
      <c r="D15" s="240" t="s">
        <v>1417</v>
      </c>
      <c r="E15" s="240" t="n">
        <v>24</v>
      </c>
      <c r="F15" s="240" t="n">
        <v>12</v>
      </c>
      <c r="G15" s="240" t="n">
        <v>700</v>
      </c>
      <c r="H15" s="240" t="n">
        <v>2.5</v>
      </c>
      <c r="I15" s="240" t="n">
        <v>320</v>
      </c>
      <c r="J15" s="240" t="n">
        <v>40</v>
      </c>
      <c r="K15" s="240" t="n">
        <v>4000</v>
      </c>
      <c r="L15" s="269" t="n">
        <v>0.3</v>
      </c>
      <c r="M15" s="270" t="n">
        <v>16.4641254005692</v>
      </c>
      <c r="N15" s="270" t="n">
        <v>15.9087487230923</v>
      </c>
      <c r="O15" s="270" t="n">
        <v>14.268720364973</v>
      </c>
      <c r="P15" s="270" t="n">
        <v>11.8862898635534</v>
      </c>
      <c r="Q15" s="270" t="n">
        <v>11.0333598978107</v>
      </c>
      <c r="R15" s="270" t="n">
        <v>12.497447549938</v>
      </c>
      <c r="S15" s="270" t="n">
        <v>14.9406589267845</v>
      </c>
      <c r="T15" s="270" t="n">
        <v>16.4760966729902</v>
      </c>
      <c r="U15" s="270" t="n">
        <v>17.0222773940992</v>
      </c>
      <c r="V15" s="270" t="n">
        <v>17.1242170808243</v>
      </c>
      <c r="W15" s="270" t="n">
        <v>17.0518261001282</v>
      </c>
      <c r="X15" s="270" t="n">
        <v>16.8982260406771</v>
      </c>
      <c r="Y15" s="270" t="n">
        <v>16.6938897537483</v>
      </c>
      <c r="Z15" s="270" t="n">
        <v>11.2759074277198</v>
      </c>
      <c r="AA15" s="270" t="n">
        <v>10.8434267703427</v>
      </c>
      <c r="AB15" s="270" t="n">
        <v>9.98353080844314</v>
      </c>
      <c r="AC15" s="270" t="n">
        <v>9.40807392934125</v>
      </c>
      <c r="AD15" s="270" t="n">
        <v>10.0155498328374</v>
      </c>
      <c r="AE15" s="270" t="n">
        <v>11.8346908952601</v>
      </c>
      <c r="AF15" s="270" t="n">
        <v>13.2818594919766</v>
      </c>
      <c r="AG15" s="270" t="n">
        <v>13.7607904825493</v>
      </c>
      <c r="AH15" s="270" t="n">
        <v>13.4536458785598</v>
      </c>
      <c r="AI15" s="270" t="n">
        <v>13.0533463481555</v>
      </c>
      <c r="AJ15" s="270" t="n">
        <v>12.6893474821448</v>
      </c>
      <c r="AK15" s="270" t="n">
        <v>12.212152724733</v>
      </c>
      <c r="AL15" s="270" t="n">
        <v>11.7143786861371</v>
      </c>
      <c r="AM15" s="271" t="n">
        <v>1021.73834912843</v>
      </c>
      <c r="AN15" s="271" t="n">
        <v>965.513873311906</v>
      </c>
      <c r="AO15" s="271" t="n">
        <v>854.372138688718</v>
      </c>
      <c r="AP15" s="271" t="n">
        <v>762.108262205598</v>
      </c>
      <c r="AQ15" s="271" t="n">
        <v>813.054066680028</v>
      </c>
      <c r="AR15" s="271" t="n">
        <v>1019.39605596427</v>
      </c>
      <c r="AS15" s="271" t="n">
        <v>1198.52390236039</v>
      </c>
      <c r="AT15" s="271" t="n">
        <v>1258.96998446137</v>
      </c>
      <c r="AU15" s="271" t="n">
        <v>1224.3856599291</v>
      </c>
      <c r="AV15" s="271" t="n">
        <v>1178.63924276624</v>
      </c>
      <c r="AW15" s="271" t="n">
        <v>1137.00725499684</v>
      </c>
      <c r="AX15" s="271" t="n">
        <v>1097.85922516595</v>
      </c>
      <c r="AY15" s="271" t="n">
        <v>1059.36572263727</v>
      </c>
      <c r="AZ15" s="270" t="n">
        <v>9.31719993517646</v>
      </c>
      <c r="BA15" s="270" t="n">
        <v>5.91084989402418</v>
      </c>
      <c r="BB15" s="270" t="n">
        <v>1.1963839588693</v>
      </c>
      <c r="BC15" s="270" t="n">
        <v>4.84852906256623</v>
      </c>
      <c r="BD15" s="270" t="n">
        <v>11.8548882062476</v>
      </c>
      <c r="BE15" s="270" t="n">
        <v>16.6126519625461</v>
      </c>
      <c r="BF15" s="270" t="n">
        <v>16.0495318328215</v>
      </c>
      <c r="BG15" s="270" t="n">
        <v>14.9431546391749</v>
      </c>
      <c r="BH15" s="270" t="n">
        <v>14.0293958480983</v>
      </c>
      <c r="BI15" s="270" t="n">
        <v>13.1961412262176</v>
      </c>
      <c r="BJ15" s="270" t="n">
        <v>12.3353420931467</v>
      </c>
      <c r="BK15" s="270" t="n">
        <v>11.4279152753795</v>
      </c>
      <c r="BL15" s="270" t="n">
        <v>10.4409004470279</v>
      </c>
    </row>
    <row r="16" s="240" customFormat="true" ht="13.8" hidden="false" customHeight="false" outlineLevel="0" collapsed="false">
      <c r="B16" s="240" t="s">
        <v>1415</v>
      </c>
      <c r="C16" s="240" t="s">
        <v>1431</v>
      </c>
      <c r="D16" s="240" t="s">
        <v>1419</v>
      </c>
      <c r="E16" s="240" t="n">
        <v>24</v>
      </c>
      <c r="G16" s="240" t="n">
        <v>700</v>
      </c>
      <c r="H16" s="240" t="n">
        <v>2.5</v>
      </c>
      <c r="I16" s="240" t="n">
        <v>320</v>
      </c>
      <c r="J16" s="240" t="n">
        <v>40</v>
      </c>
      <c r="K16" s="240" t="n">
        <v>4000</v>
      </c>
      <c r="L16" s="269" t="n">
        <v>0.3</v>
      </c>
      <c r="M16" s="270" t="n">
        <v>15.2512218283991</v>
      </c>
      <c r="N16" s="270" t="n">
        <v>15.2512218283991</v>
      </c>
      <c r="O16" s="270" t="n">
        <v>15.2512218283991</v>
      </c>
      <c r="P16" s="270" t="n">
        <v>15.2512218283991</v>
      </c>
      <c r="Q16" s="270" t="n">
        <v>15.2512218283991</v>
      </c>
      <c r="R16" s="270" t="n">
        <v>15.2512218283991</v>
      </c>
      <c r="S16" s="270" t="n">
        <v>15.2512218283991</v>
      </c>
      <c r="T16" s="270" t="n">
        <v>15.2512218283991</v>
      </c>
      <c r="U16" s="270" t="n">
        <v>15.2512218283991</v>
      </c>
      <c r="V16" s="270" t="n">
        <v>15.2512218283991</v>
      </c>
      <c r="W16" s="270" t="n">
        <v>15.2512218283991</v>
      </c>
      <c r="X16" s="270" t="n">
        <v>15.2512218283991</v>
      </c>
      <c r="Y16" s="270" t="n">
        <v>15.2512218283991</v>
      </c>
      <c r="Z16" s="270" t="n">
        <v>11.8097462121693</v>
      </c>
      <c r="AA16" s="270" t="n">
        <v>11.8097462121693</v>
      </c>
      <c r="AB16" s="270" t="n">
        <v>11.8097462121693</v>
      </c>
      <c r="AC16" s="270" t="n">
        <v>11.8097462121693</v>
      </c>
      <c r="AD16" s="270" t="n">
        <v>11.8097462121693</v>
      </c>
      <c r="AE16" s="270" t="n">
        <v>11.8097462121693</v>
      </c>
      <c r="AF16" s="270" t="n">
        <v>11.8097462121693</v>
      </c>
      <c r="AG16" s="270" t="n">
        <v>11.8097462121693</v>
      </c>
      <c r="AH16" s="270" t="n">
        <v>11.8097462121693</v>
      </c>
      <c r="AI16" s="270" t="n">
        <v>11.8097462121693</v>
      </c>
      <c r="AJ16" s="270" t="n">
        <v>11.8097462121693</v>
      </c>
      <c r="AK16" s="270" t="n">
        <v>11.8097462121693</v>
      </c>
      <c r="AL16" s="270" t="n">
        <v>11.8097462121693</v>
      </c>
      <c r="AM16" s="271" t="n">
        <v>1045.45644140739</v>
      </c>
      <c r="AN16" s="271" t="n">
        <v>1045.45644140739</v>
      </c>
      <c r="AO16" s="271" t="n">
        <v>1045.45644140739</v>
      </c>
      <c r="AP16" s="271" t="n">
        <v>1045.45644140739</v>
      </c>
      <c r="AQ16" s="271" t="n">
        <v>1045.45644140739</v>
      </c>
      <c r="AR16" s="271" t="n">
        <v>1045.45644140739</v>
      </c>
      <c r="AS16" s="271" t="n">
        <v>1045.45644140739</v>
      </c>
      <c r="AT16" s="271" t="n">
        <v>1045.45644140739</v>
      </c>
      <c r="AU16" s="271" t="n">
        <v>1045.45644140739</v>
      </c>
      <c r="AV16" s="271" t="n">
        <v>1045.45644140739</v>
      </c>
      <c r="AW16" s="271" t="n">
        <v>1045.45644140739</v>
      </c>
      <c r="AX16" s="271" t="n">
        <v>1045.45644140739</v>
      </c>
      <c r="AY16" s="271" t="n">
        <v>1045.45644140739</v>
      </c>
      <c r="AZ16" s="270" t="n">
        <v>10.9356064908689</v>
      </c>
      <c r="BA16" s="270" t="n">
        <v>10.9356064908689</v>
      </c>
      <c r="BB16" s="270" t="n">
        <v>10.9356064908689</v>
      </c>
      <c r="BC16" s="270" t="n">
        <v>10.9356064908689</v>
      </c>
      <c r="BD16" s="270" t="n">
        <v>10.9356064908689</v>
      </c>
      <c r="BE16" s="270" t="n">
        <v>10.9356064908689</v>
      </c>
      <c r="BF16" s="270" t="n">
        <v>10.9356064908689</v>
      </c>
      <c r="BG16" s="270" t="n">
        <v>10.9356064908689</v>
      </c>
      <c r="BH16" s="270" t="n">
        <v>10.9356064908689</v>
      </c>
      <c r="BI16" s="270" t="n">
        <v>10.9356064908689</v>
      </c>
      <c r="BJ16" s="270" t="n">
        <v>10.9356064908689</v>
      </c>
      <c r="BK16" s="270" t="n">
        <v>10.9356064908689</v>
      </c>
      <c r="BL16" s="270" t="n">
        <v>10.9356064908689</v>
      </c>
    </row>
    <row r="17" s="240" customFormat="true" ht="13.8" hidden="false" customHeight="false" outlineLevel="0" collapsed="false">
      <c r="B17" s="240" t="s">
        <v>1415</v>
      </c>
      <c r="C17" s="240" t="s">
        <v>1432</v>
      </c>
      <c r="D17" s="240" t="s">
        <v>1417</v>
      </c>
      <c r="E17" s="240" t="n">
        <v>29</v>
      </c>
      <c r="F17" s="240" t="n">
        <v>12</v>
      </c>
      <c r="G17" s="240" t="n">
        <v>700</v>
      </c>
      <c r="H17" s="240" t="n">
        <v>2.5</v>
      </c>
      <c r="I17" s="240" t="n">
        <v>320</v>
      </c>
      <c r="J17" s="240" t="n">
        <v>40</v>
      </c>
      <c r="K17" s="240" t="n">
        <v>4000</v>
      </c>
      <c r="L17" s="269" t="n">
        <v>0.3</v>
      </c>
      <c r="M17" s="270" t="n">
        <v>16.7070267888798</v>
      </c>
      <c r="N17" s="270" t="n">
        <v>16.1229345828156</v>
      </c>
      <c r="O17" s="270" t="n">
        <v>14.4406410963336</v>
      </c>
      <c r="P17" s="270" t="n">
        <v>12.0500044899487</v>
      </c>
      <c r="Q17" s="270" t="n">
        <v>11.2388376168186</v>
      </c>
      <c r="R17" s="270" t="n">
        <v>12.7648014103019</v>
      </c>
      <c r="S17" s="270" t="n">
        <v>15.2364680729003</v>
      </c>
      <c r="T17" s="270" t="n">
        <v>16.7823460180363</v>
      </c>
      <c r="U17" s="270" t="n">
        <v>17.3431547218729</v>
      </c>
      <c r="V17" s="270" t="n">
        <v>17.4527132674285</v>
      </c>
      <c r="W17" s="270" t="n">
        <v>17.366911999582</v>
      </c>
      <c r="X17" s="270" t="n">
        <v>17.1885398245046</v>
      </c>
      <c r="Y17" s="270" t="n">
        <v>16.9592094148179</v>
      </c>
      <c r="Z17" s="270" t="n">
        <v>11.1425740943864</v>
      </c>
      <c r="AA17" s="270" t="n">
        <v>10.7097146491306</v>
      </c>
      <c r="AB17" s="270" t="n">
        <v>9.84347399026132</v>
      </c>
      <c r="AC17" s="270" t="n">
        <v>9.24803605055337</v>
      </c>
      <c r="AD17" s="270" t="n">
        <v>9.83967862071622</v>
      </c>
      <c r="AE17" s="270" t="n">
        <v>11.6586113498056</v>
      </c>
      <c r="AF17" s="270" t="n">
        <v>13.1225413101584</v>
      </c>
      <c r="AG17" s="270" t="n">
        <v>13.616813209822</v>
      </c>
      <c r="AH17" s="270" t="n">
        <v>13.3180019391659</v>
      </c>
      <c r="AI17" s="270" t="n">
        <v>12.9201266511858</v>
      </c>
      <c r="AJ17" s="270" t="n">
        <v>12.5560141488115</v>
      </c>
      <c r="AK17" s="270" t="n">
        <v>12.0788193913997</v>
      </c>
      <c r="AL17" s="270" t="n">
        <v>11.5810453528037</v>
      </c>
      <c r="AM17" s="271" t="n">
        <v>1004.40501579509</v>
      </c>
      <c r="AN17" s="271" t="n">
        <v>948.135085433118</v>
      </c>
      <c r="AO17" s="271" t="n">
        <v>836.216835658415</v>
      </c>
      <c r="AP17" s="271" t="n">
        <v>741.403716751052</v>
      </c>
      <c r="AQ17" s="271" t="n">
        <v>790.32527880124</v>
      </c>
      <c r="AR17" s="271" t="n">
        <v>996.631662024881</v>
      </c>
      <c r="AS17" s="271" t="n">
        <v>1177.93753872402</v>
      </c>
      <c r="AT17" s="271" t="n">
        <v>1240.36089355228</v>
      </c>
      <c r="AU17" s="271" t="n">
        <v>1206.81444780788</v>
      </c>
      <c r="AV17" s="271" t="n">
        <v>1161.33772761473</v>
      </c>
      <c r="AW17" s="271" t="n">
        <v>1119.67392166351</v>
      </c>
      <c r="AX17" s="271" t="n">
        <v>1080.52589183262</v>
      </c>
      <c r="AY17" s="271" t="n">
        <v>1042.03238930393</v>
      </c>
      <c r="AZ17" s="270" t="n">
        <v>9.31719993517646</v>
      </c>
      <c r="BA17" s="270" t="n">
        <v>5.91084989402418</v>
      </c>
      <c r="BB17" s="270" t="n">
        <v>1.1963839588693</v>
      </c>
      <c r="BC17" s="270" t="n">
        <v>4.84852906256623</v>
      </c>
      <c r="BD17" s="270" t="n">
        <v>11.8548882062476</v>
      </c>
      <c r="BE17" s="270" t="n">
        <v>16.6126519625461</v>
      </c>
      <c r="BF17" s="270" t="n">
        <v>16.0495318328215</v>
      </c>
      <c r="BG17" s="270" t="n">
        <v>14.9431546391749</v>
      </c>
      <c r="BH17" s="270" t="n">
        <v>14.0293958480983</v>
      </c>
      <c r="BI17" s="270" t="n">
        <v>13.1961412262176</v>
      </c>
      <c r="BJ17" s="270" t="n">
        <v>12.3353420931467</v>
      </c>
      <c r="BK17" s="270" t="n">
        <v>11.4279152753795</v>
      </c>
      <c r="BL17" s="270" t="n">
        <v>10.4409004470279</v>
      </c>
    </row>
    <row r="18" s="240" customFormat="true" ht="13.8" hidden="false" customHeight="false" outlineLevel="0" collapsed="false">
      <c r="B18" s="240" t="s">
        <v>1415</v>
      </c>
      <c r="C18" s="240" t="s">
        <v>1433</v>
      </c>
      <c r="D18" s="240" t="s">
        <v>1419</v>
      </c>
      <c r="E18" s="240" t="n">
        <v>29</v>
      </c>
      <c r="G18" s="240" t="n">
        <v>700</v>
      </c>
      <c r="H18" s="240" t="n">
        <v>2.5</v>
      </c>
      <c r="I18" s="240" t="n">
        <v>320</v>
      </c>
      <c r="J18" s="240" t="n">
        <v>40</v>
      </c>
      <c r="K18" s="240" t="n">
        <v>4000</v>
      </c>
      <c r="L18" s="269" t="n">
        <v>0.3</v>
      </c>
      <c r="M18" s="270" t="n">
        <v>15.5118145618647</v>
      </c>
      <c r="N18" s="270" t="n">
        <v>15.5118145618647</v>
      </c>
      <c r="O18" s="270" t="n">
        <v>15.5118145618647</v>
      </c>
      <c r="P18" s="270" t="n">
        <v>15.5118145618647</v>
      </c>
      <c r="Q18" s="270" t="n">
        <v>15.5118145618647</v>
      </c>
      <c r="R18" s="270" t="n">
        <v>15.5118145618647</v>
      </c>
      <c r="S18" s="270" t="n">
        <v>15.5118145618647</v>
      </c>
      <c r="T18" s="270" t="n">
        <v>15.5118145618647</v>
      </c>
      <c r="U18" s="270" t="n">
        <v>15.5118145618647</v>
      </c>
      <c r="V18" s="270" t="n">
        <v>15.5118145618647</v>
      </c>
      <c r="W18" s="270" t="n">
        <v>15.5118145618647</v>
      </c>
      <c r="X18" s="270" t="n">
        <v>15.5118145618647</v>
      </c>
      <c r="Y18" s="270" t="n">
        <v>15.5118145618647</v>
      </c>
      <c r="Z18" s="270" t="n">
        <v>11.6642654429385</v>
      </c>
      <c r="AA18" s="270" t="n">
        <v>11.6642654429385</v>
      </c>
      <c r="AB18" s="270" t="n">
        <v>11.6642654429385</v>
      </c>
      <c r="AC18" s="270" t="n">
        <v>11.6642654429385</v>
      </c>
      <c r="AD18" s="270" t="n">
        <v>11.6642654429385</v>
      </c>
      <c r="AE18" s="270" t="n">
        <v>11.6642654429385</v>
      </c>
      <c r="AF18" s="270" t="n">
        <v>11.6642654429385</v>
      </c>
      <c r="AG18" s="270" t="n">
        <v>11.6642654429385</v>
      </c>
      <c r="AH18" s="270" t="n">
        <v>11.6642654429385</v>
      </c>
      <c r="AI18" s="270" t="n">
        <v>11.6642654429385</v>
      </c>
      <c r="AJ18" s="270" t="n">
        <v>11.6642654429385</v>
      </c>
      <c r="AK18" s="270" t="n">
        <v>11.6642654429385</v>
      </c>
      <c r="AL18" s="270" t="n">
        <v>11.6642654429385</v>
      </c>
      <c r="AM18" s="271" t="n">
        <v>1026.60003115098</v>
      </c>
      <c r="AN18" s="271" t="n">
        <v>1026.60003115098</v>
      </c>
      <c r="AO18" s="271" t="n">
        <v>1026.60003115098</v>
      </c>
      <c r="AP18" s="271" t="n">
        <v>1026.60003115098</v>
      </c>
      <c r="AQ18" s="271" t="n">
        <v>1026.60003115098</v>
      </c>
      <c r="AR18" s="271" t="n">
        <v>1026.60003115098</v>
      </c>
      <c r="AS18" s="271" t="n">
        <v>1026.60003115098</v>
      </c>
      <c r="AT18" s="271" t="n">
        <v>1026.60003115098</v>
      </c>
      <c r="AU18" s="271" t="n">
        <v>1026.60003115098</v>
      </c>
      <c r="AV18" s="271" t="n">
        <v>1026.60003115098</v>
      </c>
      <c r="AW18" s="271" t="n">
        <v>1026.60003115098</v>
      </c>
      <c r="AX18" s="271" t="n">
        <v>1026.60003115098</v>
      </c>
      <c r="AY18" s="271" t="n">
        <v>1026.60003115098</v>
      </c>
      <c r="AZ18" s="270" t="n">
        <v>10.9356064908689</v>
      </c>
      <c r="BA18" s="270" t="n">
        <v>10.9356064908689</v>
      </c>
      <c r="BB18" s="270" t="n">
        <v>10.9356064908689</v>
      </c>
      <c r="BC18" s="270" t="n">
        <v>10.9356064908689</v>
      </c>
      <c r="BD18" s="270" t="n">
        <v>10.9356064908689</v>
      </c>
      <c r="BE18" s="270" t="n">
        <v>10.9356064908689</v>
      </c>
      <c r="BF18" s="270" t="n">
        <v>10.9356064908689</v>
      </c>
      <c r="BG18" s="270" t="n">
        <v>10.9356064908689</v>
      </c>
      <c r="BH18" s="270" t="n">
        <v>10.9356064908689</v>
      </c>
      <c r="BI18" s="270" t="n">
        <v>10.9356064908689</v>
      </c>
      <c r="BJ18" s="270" t="n">
        <v>10.9356064908689</v>
      </c>
      <c r="BK18" s="270" t="n">
        <v>10.9356064908689</v>
      </c>
      <c r="BL18" s="270" t="n">
        <v>10.9356064908689</v>
      </c>
    </row>
    <row r="19" s="240" customFormat="true" ht="13.8" hidden="false" customHeight="false" outlineLevel="0" collapsed="false">
      <c r="B19" s="240" t="s">
        <v>1415</v>
      </c>
      <c r="C19" s="240" t="s">
        <v>1434</v>
      </c>
      <c r="D19" s="240" t="s">
        <v>1417</v>
      </c>
      <c r="E19" s="240" t="n">
        <v>36</v>
      </c>
      <c r="F19" s="240" t="n">
        <v>12</v>
      </c>
      <c r="G19" s="240" t="n">
        <v>700</v>
      </c>
      <c r="H19" s="240" t="n">
        <v>2.5</v>
      </c>
      <c r="I19" s="240" t="n">
        <v>320</v>
      </c>
      <c r="J19" s="240" t="n">
        <v>40</v>
      </c>
      <c r="K19" s="240" t="n">
        <v>4000</v>
      </c>
      <c r="L19" s="269" t="n">
        <v>0.3</v>
      </c>
      <c r="M19" s="270" t="n">
        <v>16.9187971903778</v>
      </c>
      <c r="N19" s="270" t="n">
        <v>16.3096697259298</v>
      </c>
      <c r="O19" s="270" t="n">
        <v>14.5905279395471</v>
      </c>
      <c r="P19" s="270" t="n">
        <v>12.1927369477744</v>
      </c>
      <c r="Q19" s="270" t="n">
        <v>11.417980681236</v>
      </c>
      <c r="R19" s="270" t="n">
        <v>12.9978903800484</v>
      </c>
      <c r="S19" s="270" t="n">
        <v>15.4943654117151</v>
      </c>
      <c r="T19" s="270" t="n">
        <v>17.0493455078703</v>
      </c>
      <c r="U19" s="270" t="n">
        <v>17.6229074273097</v>
      </c>
      <c r="V19" s="270" t="n">
        <v>17.7391083753839</v>
      </c>
      <c r="W19" s="270" t="n">
        <v>17.6416155239125</v>
      </c>
      <c r="X19" s="270" t="n">
        <v>17.4416461035141</v>
      </c>
      <c r="Y19" s="270" t="n">
        <v>17.1905248944898</v>
      </c>
      <c r="Z19" s="270" t="n">
        <v>11.0489377307501</v>
      </c>
      <c r="AA19" s="270" t="n">
        <v>10.6406994976154</v>
      </c>
      <c r="AB19" s="270" t="n">
        <v>9.80165580844314</v>
      </c>
      <c r="AC19" s="270" t="n">
        <v>9.18909665661398</v>
      </c>
      <c r="AD19" s="270" t="n">
        <v>9.74323922677682</v>
      </c>
      <c r="AE19" s="270" t="n">
        <v>11.5217931679874</v>
      </c>
      <c r="AF19" s="270" t="n">
        <v>12.9825413101584</v>
      </c>
      <c r="AG19" s="270" t="n">
        <v>13.4681768461856</v>
      </c>
      <c r="AH19" s="270" t="n">
        <v>13.1499716361356</v>
      </c>
      <c r="AI19" s="270" t="n">
        <v>12.7405811966403</v>
      </c>
      <c r="AJ19" s="270" t="n">
        <v>12.3884383912357</v>
      </c>
      <c r="AK19" s="270" t="n">
        <v>11.9354860580663</v>
      </c>
      <c r="AL19" s="270" t="n">
        <v>11.463166564925</v>
      </c>
      <c r="AM19" s="271" t="n">
        <v>992.398955189032</v>
      </c>
      <c r="AN19" s="271" t="n">
        <v>939.325994524027</v>
      </c>
      <c r="AO19" s="271" t="n">
        <v>830.894108385688</v>
      </c>
      <c r="AP19" s="271" t="n">
        <v>733.794625841961</v>
      </c>
      <c r="AQ19" s="271" t="n">
        <v>777.791945467906</v>
      </c>
      <c r="AR19" s="271" t="n">
        <v>978.845298388517</v>
      </c>
      <c r="AS19" s="271" t="n">
        <v>1159.73753872402</v>
      </c>
      <c r="AT19" s="271" t="n">
        <v>1221.06089355228</v>
      </c>
      <c r="AU19" s="271" t="n">
        <v>1185.05384174728</v>
      </c>
      <c r="AV19" s="271" t="n">
        <v>1138.14075791776</v>
      </c>
      <c r="AW19" s="271" t="n">
        <v>1098.05573984533</v>
      </c>
      <c r="AX19" s="271" t="n">
        <v>1062.05922516595</v>
      </c>
      <c r="AY19" s="271" t="n">
        <v>1026.87481354636</v>
      </c>
      <c r="AZ19" s="270" t="n">
        <v>9.31719993517646</v>
      </c>
      <c r="BA19" s="270" t="n">
        <v>5.91084989402418</v>
      </c>
      <c r="BB19" s="270" t="n">
        <v>1.1963839588693</v>
      </c>
      <c r="BC19" s="270" t="n">
        <v>4.84852906256623</v>
      </c>
      <c r="BD19" s="270" t="n">
        <v>11.8548882062476</v>
      </c>
      <c r="BE19" s="270" t="n">
        <v>16.6126519625461</v>
      </c>
      <c r="BF19" s="270" t="n">
        <v>16.0495318328215</v>
      </c>
      <c r="BG19" s="270" t="n">
        <v>14.9431546391749</v>
      </c>
      <c r="BH19" s="270" t="n">
        <v>14.0293958480983</v>
      </c>
      <c r="BI19" s="270" t="n">
        <v>13.1961412262176</v>
      </c>
      <c r="BJ19" s="270" t="n">
        <v>12.3353420931467</v>
      </c>
      <c r="BK19" s="270" t="n">
        <v>11.4279152753795</v>
      </c>
      <c r="BL19" s="270" t="n">
        <v>10.4409004470279</v>
      </c>
    </row>
    <row r="20" s="240" customFormat="true" ht="13.8" hidden="false" customHeight="false" outlineLevel="0" collapsed="false">
      <c r="B20" s="240" t="s">
        <v>1415</v>
      </c>
      <c r="C20" s="240" t="s">
        <v>1435</v>
      </c>
      <c r="D20" s="240" t="s">
        <v>1419</v>
      </c>
      <c r="E20" s="240" t="n">
        <v>36</v>
      </c>
      <c r="G20" s="240" t="n">
        <v>700</v>
      </c>
      <c r="H20" s="240" t="n">
        <v>2.5</v>
      </c>
      <c r="I20" s="240" t="n">
        <v>320</v>
      </c>
      <c r="J20" s="240" t="n">
        <v>40</v>
      </c>
      <c r="K20" s="240" t="n">
        <v>4000</v>
      </c>
      <c r="L20" s="269" t="n">
        <v>0.3</v>
      </c>
      <c r="M20" s="270" t="n">
        <v>15.7390089314699</v>
      </c>
      <c r="N20" s="270" t="n">
        <v>15.7390089314699</v>
      </c>
      <c r="O20" s="270" t="n">
        <v>15.7390089314699</v>
      </c>
      <c r="P20" s="270" t="n">
        <v>15.7390089314699</v>
      </c>
      <c r="Q20" s="270" t="n">
        <v>15.7390089314699</v>
      </c>
      <c r="R20" s="270" t="n">
        <v>15.7390089314699</v>
      </c>
      <c r="S20" s="270" t="n">
        <v>15.7390089314699</v>
      </c>
      <c r="T20" s="270" t="n">
        <v>15.7390089314699</v>
      </c>
      <c r="U20" s="270" t="n">
        <v>15.7390089314699</v>
      </c>
      <c r="V20" s="270" t="n">
        <v>15.7390089314699</v>
      </c>
      <c r="W20" s="270" t="n">
        <v>15.7390089314699</v>
      </c>
      <c r="X20" s="270" t="n">
        <v>15.7390089314699</v>
      </c>
      <c r="Y20" s="270" t="n">
        <v>15.7390089314699</v>
      </c>
      <c r="Z20" s="270" t="n">
        <v>11.5441372378103</v>
      </c>
      <c r="AA20" s="270" t="n">
        <v>11.5441372378103</v>
      </c>
      <c r="AB20" s="270" t="n">
        <v>11.5441372378103</v>
      </c>
      <c r="AC20" s="270" t="n">
        <v>11.5441372378103</v>
      </c>
      <c r="AD20" s="270" t="n">
        <v>11.5441372378103</v>
      </c>
      <c r="AE20" s="270" t="n">
        <v>11.5441372378103</v>
      </c>
      <c r="AF20" s="270" t="n">
        <v>11.5441372378103</v>
      </c>
      <c r="AG20" s="270" t="n">
        <v>11.5441372378103</v>
      </c>
      <c r="AH20" s="270" t="n">
        <v>11.5441372378103</v>
      </c>
      <c r="AI20" s="270" t="n">
        <v>11.5441372378103</v>
      </c>
      <c r="AJ20" s="270" t="n">
        <v>11.5441372378103</v>
      </c>
      <c r="AK20" s="270" t="n">
        <v>11.5441372378103</v>
      </c>
      <c r="AL20" s="270" t="n">
        <v>11.5441372378103</v>
      </c>
      <c r="AM20" s="271" t="n">
        <v>1011.07951833047</v>
      </c>
      <c r="AN20" s="271" t="n">
        <v>1011.07951833047</v>
      </c>
      <c r="AO20" s="271" t="n">
        <v>1011.07951833047</v>
      </c>
      <c r="AP20" s="271" t="n">
        <v>1011.07951833047</v>
      </c>
      <c r="AQ20" s="271" t="n">
        <v>1011.07951833047</v>
      </c>
      <c r="AR20" s="271" t="n">
        <v>1011.07951833047</v>
      </c>
      <c r="AS20" s="271" t="n">
        <v>1011.07951833047</v>
      </c>
      <c r="AT20" s="271" t="n">
        <v>1011.07951833047</v>
      </c>
      <c r="AU20" s="271" t="n">
        <v>1011.07951833047</v>
      </c>
      <c r="AV20" s="271" t="n">
        <v>1011.07951833047</v>
      </c>
      <c r="AW20" s="271" t="n">
        <v>1011.07951833047</v>
      </c>
      <c r="AX20" s="271" t="n">
        <v>1011.07951833047</v>
      </c>
      <c r="AY20" s="271" t="n">
        <v>1011.07951833047</v>
      </c>
      <c r="AZ20" s="270" t="n">
        <v>10.9356064908689</v>
      </c>
      <c r="BA20" s="270" t="n">
        <v>10.9356064908689</v>
      </c>
      <c r="BB20" s="270" t="n">
        <v>10.9356064908689</v>
      </c>
      <c r="BC20" s="270" t="n">
        <v>10.9356064908689</v>
      </c>
      <c r="BD20" s="270" t="n">
        <v>10.9356064908689</v>
      </c>
      <c r="BE20" s="270" t="n">
        <v>10.9356064908689</v>
      </c>
      <c r="BF20" s="270" t="n">
        <v>10.9356064908689</v>
      </c>
      <c r="BG20" s="270" t="n">
        <v>10.9356064908689</v>
      </c>
      <c r="BH20" s="270" t="n">
        <v>10.9356064908689</v>
      </c>
      <c r="BI20" s="270" t="n">
        <v>10.9356064908689</v>
      </c>
      <c r="BJ20" s="270" t="n">
        <v>10.9356064908689</v>
      </c>
      <c r="BK20" s="270" t="n">
        <v>10.9356064908689</v>
      </c>
      <c r="BL20" s="270" t="n">
        <v>10.9356064908689</v>
      </c>
    </row>
    <row r="21" s="240" customFormat="true" ht="13.8" hidden="false" customHeight="false" outlineLevel="0" collapsed="false">
      <c r="B21" s="240" t="s">
        <v>1415</v>
      </c>
      <c r="C21" s="240" t="s">
        <v>1436</v>
      </c>
      <c r="D21" s="240" t="s">
        <v>374</v>
      </c>
      <c r="E21" s="240" t="n">
        <v>24</v>
      </c>
      <c r="F21" s="240" t="n">
        <v>25</v>
      </c>
      <c r="G21" s="240" t="n">
        <v>700</v>
      </c>
      <c r="H21" s="240" t="n">
        <v>2.5</v>
      </c>
      <c r="I21" s="240" t="n">
        <v>320</v>
      </c>
      <c r="J21" s="240" t="n">
        <v>40</v>
      </c>
      <c r="K21" s="240" t="n">
        <v>4000</v>
      </c>
      <c r="L21" s="269" t="n">
        <v>0.2</v>
      </c>
      <c r="M21" s="270" t="n">
        <v>17.463166592584</v>
      </c>
      <c r="N21" s="270" t="n">
        <v>17.3272731885218</v>
      </c>
      <c r="O21" s="270" t="n">
        <v>17.1161731257872</v>
      </c>
      <c r="P21" s="270" t="n">
        <v>16.8809176754261</v>
      </c>
      <c r="Q21" s="270" t="n">
        <v>16.5571931687636</v>
      </c>
      <c r="R21" s="270" t="n">
        <v>15.7021145014745</v>
      </c>
      <c r="S21" s="270" t="n">
        <v>13.9695171628973</v>
      </c>
      <c r="T21" s="270" t="n">
        <v>12.338451988498</v>
      </c>
      <c r="U21" s="270" t="n">
        <v>12.3015049713599</v>
      </c>
      <c r="V21" s="270" t="n">
        <v>14.0502624645931</v>
      </c>
      <c r="W21" s="270" t="n">
        <v>15.9681835779349</v>
      </c>
      <c r="X21" s="270" t="n">
        <v>17.0707004255753</v>
      </c>
      <c r="Y21" s="270" t="n">
        <v>17.4310361827279</v>
      </c>
      <c r="Z21" s="270" t="n">
        <v>12.447071891283</v>
      </c>
      <c r="AA21" s="270" t="n">
        <v>12.0862590715718</v>
      </c>
      <c r="AB21" s="270" t="n">
        <v>11.7613857289409</v>
      </c>
      <c r="AC21" s="270" t="n">
        <v>11.6039272231678</v>
      </c>
      <c r="AD21" s="270" t="n">
        <v>11.4566582429795</v>
      </c>
      <c r="AE21" s="270" t="n">
        <v>11.0379362818122</v>
      </c>
      <c r="AF21" s="270" t="n">
        <v>10.2896186355257</v>
      </c>
      <c r="AG21" s="270" t="n">
        <v>10.0550242808929</v>
      </c>
      <c r="AH21" s="270" t="n">
        <v>10.9820340537752</v>
      </c>
      <c r="AI21" s="270" t="n">
        <v>12.5570155262349</v>
      </c>
      <c r="AJ21" s="270" t="n">
        <v>13.5829196426194</v>
      </c>
      <c r="AK21" s="270" t="n">
        <v>13.5115082767507</v>
      </c>
      <c r="AL21" s="270" t="n">
        <v>12.9683110995704</v>
      </c>
      <c r="AM21" s="271" t="n">
        <v>1164.00859820344</v>
      </c>
      <c r="AN21" s="271" t="n">
        <v>1122.67631038669</v>
      </c>
      <c r="AO21" s="271" t="n">
        <v>1081.72220501128</v>
      </c>
      <c r="AP21" s="271" t="n">
        <v>1041.5330798494</v>
      </c>
      <c r="AQ21" s="271" t="n">
        <v>996.060767407094</v>
      </c>
      <c r="AR21" s="271" t="n">
        <v>920.661723553943</v>
      </c>
      <c r="AS21" s="271" t="n">
        <v>824.358491482657</v>
      </c>
      <c r="AT21" s="271" t="n">
        <v>793.659103742079</v>
      </c>
      <c r="AU21" s="271" t="n">
        <v>907.597340470939</v>
      </c>
      <c r="AV21" s="271" t="n">
        <v>1102.67734544685</v>
      </c>
      <c r="AW21" s="271" t="n">
        <v>1232.68433270869</v>
      </c>
      <c r="AX21" s="271" t="n">
        <v>1246.86577370704</v>
      </c>
      <c r="AY21" s="271" t="n">
        <v>1206.46924564585</v>
      </c>
      <c r="AZ21" s="270" t="n">
        <v>13.1324746878246</v>
      </c>
      <c r="BA21" s="270" t="n">
        <v>12.2008388260181</v>
      </c>
      <c r="BB21" s="270" t="n">
        <v>11.2118326750902</v>
      </c>
      <c r="BC21" s="270" t="n">
        <v>10.125989558709</v>
      </c>
      <c r="BD21" s="270" t="n">
        <v>8.03843746465172</v>
      </c>
      <c r="BE21" s="270" t="n">
        <v>4.76964646731686</v>
      </c>
      <c r="BF21" s="270" t="n">
        <v>3.18681122910557</v>
      </c>
      <c r="BG21" s="270" t="n">
        <v>7.57565107769958</v>
      </c>
      <c r="BH21" s="270" t="n">
        <v>14.6615114539998</v>
      </c>
      <c r="BI21" s="270" t="n">
        <v>16.5252302960134</v>
      </c>
      <c r="BJ21" s="270" t="n">
        <v>15.7608165266227</v>
      </c>
      <c r="BK21" s="270" t="n">
        <v>14.90532026163</v>
      </c>
      <c r="BL21" s="270" t="n">
        <v>14.0299432773596</v>
      </c>
    </row>
    <row r="22" s="240" customFormat="true" ht="13.8" hidden="false" customHeight="false" outlineLevel="0" collapsed="false">
      <c r="B22" s="240" t="s">
        <v>1415</v>
      </c>
      <c r="C22" s="240" t="s">
        <v>1437</v>
      </c>
      <c r="D22" s="240" t="s">
        <v>374</v>
      </c>
      <c r="E22" s="240" t="n">
        <v>29</v>
      </c>
      <c r="F22" s="240" t="n">
        <v>25</v>
      </c>
      <c r="G22" s="240" t="n">
        <v>700</v>
      </c>
      <c r="H22" s="240" t="n">
        <v>2.5</v>
      </c>
      <c r="I22" s="240" t="n">
        <v>320</v>
      </c>
      <c r="J22" s="240" t="n">
        <v>40</v>
      </c>
      <c r="K22" s="240" t="n">
        <v>4000</v>
      </c>
      <c r="L22" s="269" t="n">
        <v>0.2</v>
      </c>
      <c r="M22" s="270" t="n">
        <v>17.6660155051361</v>
      </c>
      <c r="N22" s="270" t="n">
        <v>17.5143443680591</v>
      </c>
      <c r="O22" s="270" t="n">
        <v>17.2873465762734</v>
      </c>
      <c r="P22" s="270" t="n">
        <v>17.0376804021712</v>
      </c>
      <c r="Q22" s="270" t="n">
        <v>16.6981636460346</v>
      </c>
      <c r="R22" s="270" t="n">
        <v>15.8174909595147</v>
      </c>
      <c r="S22" s="270" t="n">
        <v>14.0749520435867</v>
      </c>
      <c r="T22" s="270" t="n">
        <v>12.4719223844996</v>
      </c>
      <c r="U22" s="270" t="n">
        <v>12.4927522506868</v>
      </c>
      <c r="V22" s="270" t="n">
        <v>14.2818813394659</v>
      </c>
      <c r="W22" s="270" t="n">
        <v>16.2088025574478</v>
      </c>
      <c r="X22" s="270" t="n">
        <v>17.3033152230235</v>
      </c>
      <c r="Y22" s="270" t="n">
        <v>17.6493671395961</v>
      </c>
      <c r="Z22" s="270" t="n">
        <v>12.367071891283</v>
      </c>
      <c r="AA22" s="270" t="n">
        <v>12.0062590715718</v>
      </c>
      <c r="AB22" s="270" t="n">
        <v>11.6813857289409</v>
      </c>
      <c r="AC22" s="270" t="n">
        <v>11.5239272231678</v>
      </c>
      <c r="AD22" s="270" t="n">
        <v>11.3766582429795</v>
      </c>
      <c r="AE22" s="270" t="n">
        <v>10.9556635545395</v>
      </c>
      <c r="AF22" s="270" t="n">
        <v>10.1937853021924</v>
      </c>
      <c r="AG22" s="270" t="n">
        <v>9.94052428089293</v>
      </c>
      <c r="AH22" s="270" t="n">
        <v>10.8527537507448</v>
      </c>
      <c r="AI22" s="270" t="n">
        <v>12.429424617144</v>
      </c>
      <c r="AJ22" s="270" t="n">
        <v>13.4670560062557</v>
      </c>
      <c r="AK22" s="270" t="n">
        <v>13.4125082767507</v>
      </c>
      <c r="AL22" s="270" t="n">
        <v>12.8824020086613</v>
      </c>
      <c r="AM22" s="271" t="n">
        <v>1153.60859820344</v>
      </c>
      <c r="AN22" s="271" t="n">
        <v>1112.27631038669</v>
      </c>
      <c r="AO22" s="271" t="n">
        <v>1071.32220501128</v>
      </c>
      <c r="AP22" s="271" t="n">
        <v>1031.1330798494</v>
      </c>
      <c r="AQ22" s="271" t="n">
        <v>985.660767407094</v>
      </c>
      <c r="AR22" s="271" t="n">
        <v>909.988996281216</v>
      </c>
      <c r="AS22" s="271" t="n">
        <v>811.955461179627</v>
      </c>
      <c r="AT22" s="271" t="n">
        <v>778.859709802685</v>
      </c>
      <c r="AU22" s="271" t="n">
        <v>890.883704107302</v>
      </c>
      <c r="AV22" s="271" t="n">
        <v>1086.18825453775</v>
      </c>
      <c r="AW22" s="271" t="n">
        <v>1217.7152417996</v>
      </c>
      <c r="AX22" s="271" t="n">
        <v>1234.05486461613</v>
      </c>
      <c r="AY22" s="271" t="n">
        <v>1195.3237911004</v>
      </c>
      <c r="AZ22" s="270" t="n">
        <v>13.1324746878246</v>
      </c>
      <c r="BA22" s="270" t="n">
        <v>12.2008388260181</v>
      </c>
      <c r="BB22" s="270" t="n">
        <v>11.2118326750902</v>
      </c>
      <c r="BC22" s="270" t="n">
        <v>10.125989558709</v>
      </c>
      <c r="BD22" s="270" t="n">
        <v>8.03843746465172</v>
      </c>
      <c r="BE22" s="270" t="n">
        <v>4.76964646731686</v>
      </c>
      <c r="BF22" s="270" t="n">
        <v>3.18681122910557</v>
      </c>
      <c r="BG22" s="270" t="n">
        <v>7.57565107769958</v>
      </c>
      <c r="BH22" s="270" t="n">
        <v>14.6615114539998</v>
      </c>
      <c r="BI22" s="270" t="n">
        <v>16.5252302960134</v>
      </c>
      <c r="BJ22" s="270" t="n">
        <v>15.7608165266227</v>
      </c>
      <c r="BK22" s="270" t="n">
        <v>14.90532026163</v>
      </c>
      <c r="BL22" s="270" t="n">
        <v>14.0299432773596</v>
      </c>
    </row>
    <row r="23" s="240" customFormat="true" ht="13.8" hidden="false" customHeight="false" outlineLevel="0" collapsed="false">
      <c r="B23" s="240" t="s">
        <v>1415</v>
      </c>
      <c r="C23" s="240" t="s">
        <v>1438</v>
      </c>
      <c r="D23" s="240" t="s">
        <v>374</v>
      </c>
      <c r="E23" s="240" t="n">
        <v>36</v>
      </c>
      <c r="F23" s="240" t="n">
        <v>25</v>
      </c>
      <c r="G23" s="240" t="n">
        <v>700</v>
      </c>
      <c r="H23" s="240" t="n">
        <v>2.5</v>
      </c>
      <c r="I23" s="240" t="n">
        <v>320</v>
      </c>
      <c r="J23" s="240" t="n">
        <v>40</v>
      </c>
      <c r="K23" s="240" t="n">
        <v>4000</v>
      </c>
      <c r="L23" s="269" t="n">
        <v>0.2</v>
      </c>
      <c r="M23" s="270" t="n">
        <v>17.8428666789946</v>
      </c>
      <c r="N23" s="270" t="n">
        <v>17.6774399315504</v>
      </c>
      <c r="O23" s="270" t="n">
        <v>17.436581912421</v>
      </c>
      <c r="P23" s="270" t="n">
        <v>17.1743519371246</v>
      </c>
      <c r="Q23" s="270" t="n">
        <v>16.8210669146355</v>
      </c>
      <c r="R23" s="270" t="n">
        <v>15.9180804168765</v>
      </c>
      <c r="S23" s="270" t="n">
        <v>14.166874066638</v>
      </c>
      <c r="T23" s="270" t="n">
        <v>12.5882868052464</v>
      </c>
      <c r="U23" s="270" t="n">
        <v>12.659488692212</v>
      </c>
      <c r="V23" s="270" t="n">
        <v>14.4838152290474</v>
      </c>
      <c r="W23" s="270" t="n">
        <v>16.4185830706588</v>
      </c>
      <c r="X23" s="270" t="n">
        <v>17.506117394689</v>
      </c>
      <c r="Y23" s="270" t="n">
        <v>17.8397161314936</v>
      </c>
      <c r="Z23" s="270" t="n">
        <v>12.2628900731012</v>
      </c>
      <c r="AA23" s="270" t="n">
        <v>11.9166227079355</v>
      </c>
      <c r="AB23" s="270" t="n">
        <v>11.6070220925773</v>
      </c>
      <c r="AC23" s="270" t="n">
        <v>11.4641090413496</v>
      </c>
      <c r="AD23" s="270" t="n">
        <v>11.3313855157068</v>
      </c>
      <c r="AE23" s="270" t="n">
        <v>10.9279362818122</v>
      </c>
      <c r="AF23" s="270" t="n">
        <v>10.160845908253</v>
      </c>
      <c r="AG23" s="270" t="n">
        <v>9.88105458392323</v>
      </c>
      <c r="AH23" s="270" t="n">
        <v>10.7564507204418</v>
      </c>
      <c r="AI23" s="270" t="n">
        <v>12.3199700716894</v>
      </c>
      <c r="AJ23" s="270" t="n">
        <v>13.3543741880739</v>
      </c>
      <c r="AK23" s="270" t="n">
        <v>13.2975082767507</v>
      </c>
      <c r="AL23" s="270" t="n">
        <v>12.7695838268431</v>
      </c>
      <c r="AM23" s="271" t="n">
        <v>1140.1649618398</v>
      </c>
      <c r="AN23" s="271" t="n">
        <v>1100.72358311397</v>
      </c>
      <c r="AO23" s="271" t="n">
        <v>1061.75493228401</v>
      </c>
      <c r="AP23" s="271" t="n">
        <v>1023.45671621304</v>
      </c>
      <c r="AQ23" s="271" t="n">
        <v>979.87531286164</v>
      </c>
      <c r="AR23" s="271" t="n">
        <v>906.461723553943</v>
      </c>
      <c r="AS23" s="271" t="n">
        <v>807.714249058415</v>
      </c>
      <c r="AT23" s="271" t="n">
        <v>771.135467378443</v>
      </c>
      <c r="AU23" s="271" t="n">
        <v>878.364310167908</v>
      </c>
      <c r="AV23" s="271" t="n">
        <v>1071.95916362866</v>
      </c>
      <c r="AW23" s="271" t="n">
        <v>1203.07342361779</v>
      </c>
      <c r="AX23" s="271" t="n">
        <v>1219.14577370704</v>
      </c>
      <c r="AY23" s="271" t="n">
        <v>1180.73470019131</v>
      </c>
      <c r="AZ23" s="270" t="n">
        <v>13.1324746878246</v>
      </c>
      <c r="BA23" s="270" t="n">
        <v>12.2008388260181</v>
      </c>
      <c r="BB23" s="270" t="n">
        <v>11.2118326750902</v>
      </c>
      <c r="BC23" s="270" t="n">
        <v>10.125989558709</v>
      </c>
      <c r="BD23" s="270" t="n">
        <v>8.03843746465172</v>
      </c>
      <c r="BE23" s="270" t="n">
        <v>4.76964646731686</v>
      </c>
      <c r="BF23" s="270" t="n">
        <v>3.18681122910557</v>
      </c>
      <c r="BG23" s="270" t="n">
        <v>7.57565107769958</v>
      </c>
      <c r="BH23" s="270" t="n">
        <v>14.6615114539998</v>
      </c>
      <c r="BI23" s="270" t="n">
        <v>16.5252302960134</v>
      </c>
      <c r="BJ23" s="270" t="n">
        <v>15.7608165266227</v>
      </c>
      <c r="BK23" s="270" t="n">
        <v>14.90532026163</v>
      </c>
      <c r="BL23" s="270" t="n">
        <v>14.0299432773596</v>
      </c>
    </row>
    <row r="24" s="240" customFormat="true" ht="13.8" hidden="false" customHeight="false" outlineLevel="0" collapsed="false">
      <c r="B24" s="240" t="s">
        <v>1415</v>
      </c>
      <c r="C24" s="240" t="s">
        <v>1439</v>
      </c>
      <c r="D24" s="240" t="s">
        <v>374</v>
      </c>
      <c r="E24" s="240" t="n">
        <v>24</v>
      </c>
      <c r="F24" s="240" t="n">
        <v>25</v>
      </c>
      <c r="G24" s="240" t="n">
        <v>700</v>
      </c>
      <c r="H24" s="240" t="n">
        <v>2.5</v>
      </c>
      <c r="I24" s="240" t="n">
        <v>320</v>
      </c>
      <c r="J24" s="240" t="n">
        <v>40</v>
      </c>
      <c r="K24" s="240" t="n">
        <v>4000</v>
      </c>
      <c r="L24" s="269" t="n">
        <v>0.25</v>
      </c>
      <c r="M24" s="270" t="n">
        <v>17.3261219110636</v>
      </c>
      <c r="N24" s="270" t="n">
        <v>17.18301249776</v>
      </c>
      <c r="O24" s="270" t="n">
        <v>16.9724398045013</v>
      </c>
      <c r="P24" s="270" t="n">
        <v>16.7361284697147</v>
      </c>
      <c r="Q24" s="270" t="n">
        <v>16.3799949375068</v>
      </c>
      <c r="R24" s="270" t="n">
        <v>15.3430053136917</v>
      </c>
      <c r="S24" s="270" t="n">
        <v>13.2868468437854</v>
      </c>
      <c r="T24" s="270" t="n">
        <v>11.7242896877568</v>
      </c>
      <c r="U24" s="270" t="n">
        <v>12.2201273429406</v>
      </c>
      <c r="V24" s="270" t="n">
        <v>14.3885438694906</v>
      </c>
      <c r="W24" s="270" t="n">
        <v>16.2214731549798</v>
      </c>
      <c r="X24" s="270" t="n">
        <v>17.0423864203902</v>
      </c>
      <c r="Y24" s="270" t="n">
        <v>17.3222586488631</v>
      </c>
      <c r="Z24" s="270" t="n">
        <v>12.3540226818375</v>
      </c>
      <c r="AA24" s="270" t="n">
        <v>12.0017970577341</v>
      </c>
      <c r="AB24" s="270" t="n">
        <v>11.6870965351299</v>
      </c>
      <c r="AC24" s="270" t="n">
        <v>11.5414223656464</v>
      </c>
      <c r="AD24" s="270" t="n">
        <v>11.3949030231834</v>
      </c>
      <c r="AE24" s="270" t="n">
        <v>10.9130610509219</v>
      </c>
      <c r="AF24" s="270" t="n">
        <v>10.0798400075693</v>
      </c>
      <c r="AG24" s="270" t="n">
        <v>10.0135346550969</v>
      </c>
      <c r="AH24" s="270" t="n">
        <v>11.278271764048</v>
      </c>
      <c r="AI24" s="270" t="n">
        <v>12.9362703868262</v>
      </c>
      <c r="AJ24" s="270" t="n">
        <v>13.7401287011193</v>
      </c>
      <c r="AK24" s="270" t="n">
        <v>13.4295149551603</v>
      </c>
      <c r="AL24" s="270" t="n">
        <v>12.8678838444846</v>
      </c>
      <c r="AM24" s="271" t="n">
        <v>1154.76850223133</v>
      </c>
      <c r="AN24" s="271" t="n">
        <v>1114.14140551353</v>
      </c>
      <c r="AO24" s="271" t="n">
        <v>1073.99777113728</v>
      </c>
      <c r="AP24" s="271" t="n">
        <v>1034.70008072841</v>
      </c>
      <c r="AQ24" s="271" t="n">
        <v>988.665207286705</v>
      </c>
      <c r="AR24" s="271" t="n">
        <v>905.133627823485</v>
      </c>
      <c r="AS24" s="271" t="n">
        <v>798.874722927888</v>
      </c>
      <c r="AT24" s="271" t="n">
        <v>789.907425358698</v>
      </c>
      <c r="AU24" s="271" t="n">
        <v>949.153731121385</v>
      </c>
      <c r="AV24" s="271" t="n">
        <v>1155.20470607836</v>
      </c>
      <c r="AW24" s="271" t="n">
        <v>1257.20657910523</v>
      </c>
      <c r="AX24" s="271" t="n">
        <v>1239.59116649326</v>
      </c>
      <c r="AY24" s="271" t="n">
        <v>1196.72519329128</v>
      </c>
      <c r="AZ24" s="270" t="n">
        <v>12.8546149325584</v>
      </c>
      <c r="BA24" s="270" t="n">
        <v>11.9354429613312</v>
      </c>
      <c r="BB24" s="270" t="n">
        <v>10.9531530055177</v>
      </c>
      <c r="BC24" s="270" t="n">
        <v>9.86370673077489</v>
      </c>
      <c r="BD24" s="270" t="n">
        <v>7.54457132421908</v>
      </c>
      <c r="BE24" s="270" t="n">
        <v>3.78516345652079</v>
      </c>
      <c r="BF24" s="270" t="n">
        <v>2.7167556352384</v>
      </c>
      <c r="BG24" s="270" t="n">
        <v>9.40663064615948</v>
      </c>
      <c r="BH24" s="270" t="n">
        <v>16.4399872030609</v>
      </c>
      <c r="BI24" s="270" t="n">
        <v>16.2440776757298</v>
      </c>
      <c r="BJ24" s="270" t="n">
        <v>15.4357844152792</v>
      </c>
      <c r="BK24" s="270" t="n">
        <v>14.5955354215642</v>
      </c>
      <c r="BL24" s="270" t="n">
        <v>13.7363978228938</v>
      </c>
    </row>
    <row r="25" s="240" customFormat="true" ht="13.8" hidden="false" customHeight="false" outlineLevel="0" collapsed="false">
      <c r="B25" s="240" t="s">
        <v>1415</v>
      </c>
      <c r="C25" s="240" t="s">
        <v>1440</v>
      </c>
      <c r="D25" s="240" t="s">
        <v>374</v>
      </c>
      <c r="E25" s="240" t="n">
        <v>29</v>
      </c>
      <c r="F25" s="240" t="n">
        <v>25</v>
      </c>
      <c r="G25" s="240" t="n">
        <v>700</v>
      </c>
      <c r="H25" s="240" t="n">
        <v>2.5</v>
      </c>
      <c r="I25" s="240" t="n">
        <v>320</v>
      </c>
      <c r="J25" s="240" t="n">
        <v>40</v>
      </c>
      <c r="K25" s="240" t="n">
        <v>4000</v>
      </c>
      <c r="L25" s="269" t="n">
        <v>0.25</v>
      </c>
      <c r="M25" s="270" t="n">
        <v>17.5762239210045</v>
      </c>
      <c r="N25" s="270" t="n">
        <v>17.4136647858226</v>
      </c>
      <c r="O25" s="270" t="n">
        <v>17.1834798819694</v>
      </c>
      <c r="P25" s="270" t="n">
        <v>16.9293958687914</v>
      </c>
      <c r="Q25" s="270" t="n">
        <v>16.5537468230786</v>
      </c>
      <c r="R25" s="270" t="n">
        <v>15.4849561712305</v>
      </c>
      <c r="S25" s="270" t="n">
        <v>13.4150342379135</v>
      </c>
      <c r="T25" s="270" t="n">
        <v>11.8857385482696</v>
      </c>
      <c r="U25" s="270" t="n">
        <v>12.4536533324328</v>
      </c>
      <c r="V25" s="270" t="n">
        <v>14.6739355336923</v>
      </c>
      <c r="W25" s="270" t="n">
        <v>16.5187029534355</v>
      </c>
      <c r="X25" s="270" t="n">
        <v>17.3293495388427</v>
      </c>
      <c r="Y25" s="270" t="n">
        <v>17.5914863238418</v>
      </c>
      <c r="Z25" s="270" t="n">
        <v>12.2540226818375</v>
      </c>
      <c r="AA25" s="270" t="n">
        <v>11.9017970577341</v>
      </c>
      <c r="AB25" s="270" t="n">
        <v>11.5870965351299</v>
      </c>
      <c r="AC25" s="270" t="n">
        <v>11.4414223656464</v>
      </c>
      <c r="AD25" s="270" t="n">
        <v>11.2949030231834</v>
      </c>
      <c r="AE25" s="270" t="n">
        <v>10.810220141831</v>
      </c>
      <c r="AF25" s="270" t="n">
        <v>9.96156728029654</v>
      </c>
      <c r="AG25" s="270" t="n">
        <v>9.87338692782422</v>
      </c>
      <c r="AH25" s="270" t="n">
        <v>11.1194876731389</v>
      </c>
      <c r="AI25" s="270" t="n">
        <v>12.7776567504626</v>
      </c>
      <c r="AJ25" s="270" t="n">
        <v>13.5952991556647</v>
      </c>
      <c r="AK25" s="270" t="n">
        <v>13.3057649551603</v>
      </c>
      <c r="AL25" s="270" t="n">
        <v>12.7604974808483</v>
      </c>
      <c r="AM25" s="271" t="n">
        <v>1141.76850223133</v>
      </c>
      <c r="AN25" s="271" t="n">
        <v>1101.14140551354</v>
      </c>
      <c r="AO25" s="271" t="n">
        <v>1060.99777113728</v>
      </c>
      <c r="AP25" s="271" t="n">
        <v>1021.70008072841</v>
      </c>
      <c r="AQ25" s="271" t="n">
        <v>975.665207286705</v>
      </c>
      <c r="AR25" s="271" t="n">
        <v>891.792718732575</v>
      </c>
      <c r="AS25" s="271" t="n">
        <v>783.567450200615</v>
      </c>
      <c r="AT25" s="271" t="n">
        <v>771.793334449607</v>
      </c>
      <c r="AU25" s="271" t="n">
        <v>928.626003848658</v>
      </c>
      <c r="AV25" s="271" t="n">
        <v>1134.70652426017</v>
      </c>
      <c r="AW25" s="271" t="n">
        <v>1238.49521546887</v>
      </c>
      <c r="AX25" s="271" t="n">
        <v>1223.57753012962</v>
      </c>
      <c r="AY25" s="271" t="n">
        <v>1182.79337510947</v>
      </c>
      <c r="AZ25" s="270" t="n">
        <v>12.8546149325584</v>
      </c>
      <c r="BA25" s="270" t="n">
        <v>11.9354429613312</v>
      </c>
      <c r="BB25" s="270" t="n">
        <v>10.9531530055177</v>
      </c>
      <c r="BC25" s="270" t="n">
        <v>9.86370673077489</v>
      </c>
      <c r="BD25" s="270" t="n">
        <v>7.54457132421908</v>
      </c>
      <c r="BE25" s="270" t="n">
        <v>3.78516345652079</v>
      </c>
      <c r="BF25" s="270" t="n">
        <v>2.7167556352384</v>
      </c>
      <c r="BG25" s="270" t="n">
        <v>9.40663064615948</v>
      </c>
      <c r="BH25" s="270" t="n">
        <v>16.4399872030609</v>
      </c>
      <c r="BI25" s="270" t="n">
        <v>16.2440776757298</v>
      </c>
      <c r="BJ25" s="270" t="n">
        <v>15.4357844152792</v>
      </c>
      <c r="BK25" s="270" t="n">
        <v>14.5955354215642</v>
      </c>
      <c r="BL25" s="270" t="n">
        <v>13.7363978228938</v>
      </c>
    </row>
    <row r="26" s="240" customFormat="true" ht="13.8" hidden="false" customHeight="false" outlineLevel="0" collapsed="false">
      <c r="B26" s="240" t="s">
        <v>1415</v>
      </c>
      <c r="C26" s="240" t="s">
        <v>1441</v>
      </c>
      <c r="D26" s="240" t="s">
        <v>374</v>
      </c>
      <c r="E26" s="240" t="n">
        <v>36</v>
      </c>
      <c r="F26" s="240" t="n">
        <v>25</v>
      </c>
      <c r="G26" s="240" t="n">
        <v>700</v>
      </c>
      <c r="H26" s="240" t="n">
        <v>2.5</v>
      </c>
      <c r="I26" s="240" t="n">
        <v>320</v>
      </c>
      <c r="J26" s="240" t="n">
        <v>40</v>
      </c>
      <c r="K26" s="240" t="n">
        <v>4000</v>
      </c>
      <c r="L26" s="269" t="n">
        <v>0.25</v>
      </c>
      <c r="M26" s="270" t="n">
        <v>17.794272090383</v>
      </c>
      <c r="N26" s="270" t="n">
        <v>17.6147559693238</v>
      </c>
      <c r="O26" s="270" t="n">
        <v>17.3674724159291</v>
      </c>
      <c r="P26" s="270" t="n">
        <v>17.0978935253244</v>
      </c>
      <c r="Q26" s="270" t="n">
        <v>16.7052301341641</v>
      </c>
      <c r="R26" s="270" t="n">
        <v>15.6087141715576</v>
      </c>
      <c r="S26" s="270" t="n">
        <v>13.5267927425078</v>
      </c>
      <c r="T26" s="270" t="n">
        <v>12.0264956277165</v>
      </c>
      <c r="U26" s="270" t="n">
        <v>12.6572499149758</v>
      </c>
      <c r="V26" s="270" t="n">
        <v>14.9227505270215</v>
      </c>
      <c r="W26" s="270" t="n">
        <v>16.7778388694296</v>
      </c>
      <c r="X26" s="270" t="n">
        <v>17.579534584027</v>
      </c>
      <c r="Y26" s="270" t="n">
        <v>17.8262089543757</v>
      </c>
      <c r="Z26" s="270" t="n">
        <v>12.1237954091102</v>
      </c>
      <c r="AA26" s="270" t="n">
        <v>11.7897516031886</v>
      </c>
      <c r="AB26" s="270" t="n">
        <v>11.4941419896753</v>
      </c>
      <c r="AC26" s="270" t="n">
        <v>11.3666496383736</v>
      </c>
      <c r="AD26" s="270" t="n">
        <v>11.2383121140925</v>
      </c>
      <c r="AE26" s="270" t="n">
        <v>10.7755610509219</v>
      </c>
      <c r="AF26" s="270" t="n">
        <v>9.92145364393291</v>
      </c>
      <c r="AG26" s="270" t="n">
        <v>9.80117101873331</v>
      </c>
      <c r="AH26" s="270" t="n">
        <v>11.0011240367753</v>
      </c>
      <c r="AI26" s="270" t="n">
        <v>12.6414749322808</v>
      </c>
      <c r="AJ26" s="270" t="n">
        <v>13.4544468829374</v>
      </c>
      <c r="AK26" s="270" t="n">
        <v>13.1620149551603</v>
      </c>
      <c r="AL26" s="270" t="n">
        <v>12.6194747535756</v>
      </c>
      <c r="AM26" s="271" t="n">
        <v>1124.96395677678</v>
      </c>
      <c r="AN26" s="271" t="n">
        <v>1086.70049642263</v>
      </c>
      <c r="AO26" s="271" t="n">
        <v>1049.03868022819</v>
      </c>
      <c r="AP26" s="271" t="n">
        <v>1012.10462618296</v>
      </c>
      <c r="AQ26" s="271" t="n">
        <v>968.433389104887</v>
      </c>
      <c r="AR26" s="271" t="n">
        <v>887.383627823484</v>
      </c>
      <c r="AS26" s="271" t="n">
        <v>778.403813836978</v>
      </c>
      <c r="AT26" s="271" t="n">
        <v>762.413788995062</v>
      </c>
      <c r="AU26" s="271" t="n">
        <v>913.238731121385</v>
      </c>
      <c r="AV26" s="271" t="n">
        <v>1117.00288789654</v>
      </c>
      <c r="AW26" s="271" t="n">
        <v>1220.1929427416</v>
      </c>
      <c r="AX26" s="271" t="n">
        <v>1204.94116649326</v>
      </c>
      <c r="AY26" s="271" t="n">
        <v>1164.5570114731</v>
      </c>
      <c r="AZ26" s="270" t="n">
        <v>12.8546149325584</v>
      </c>
      <c r="BA26" s="270" t="n">
        <v>11.9354429613312</v>
      </c>
      <c r="BB26" s="270" t="n">
        <v>10.9531530055177</v>
      </c>
      <c r="BC26" s="270" t="n">
        <v>9.86370673077489</v>
      </c>
      <c r="BD26" s="270" t="n">
        <v>7.54457132421908</v>
      </c>
      <c r="BE26" s="270" t="n">
        <v>3.78516345652079</v>
      </c>
      <c r="BF26" s="270" t="n">
        <v>2.7167556352384</v>
      </c>
      <c r="BG26" s="270" t="n">
        <v>9.40663064615948</v>
      </c>
      <c r="BH26" s="270" t="n">
        <v>16.4399872030609</v>
      </c>
      <c r="BI26" s="270" t="n">
        <v>16.2440776757298</v>
      </c>
      <c r="BJ26" s="270" t="n">
        <v>15.4357844152792</v>
      </c>
      <c r="BK26" s="270" t="n">
        <v>14.5955354215642</v>
      </c>
      <c r="BL26" s="270" t="n">
        <v>13.7363978228938</v>
      </c>
    </row>
    <row r="27" s="240" customFormat="true" ht="13.8" hidden="false" customHeight="false" outlineLevel="0" collapsed="false">
      <c r="B27" s="240" t="s">
        <v>1415</v>
      </c>
      <c r="C27" s="240" t="s">
        <v>1442</v>
      </c>
      <c r="D27" s="240" t="s">
        <v>374</v>
      </c>
      <c r="E27" s="240" t="n">
        <v>24</v>
      </c>
      <c r="F27" s="240" t="n">
        <v>25</v>
      </c>
      <c r="G27" s="240" t="n">
        <v>700</v>
      </c>
      <c r="H27" s="240" t="n">
        <v>2.5</v>
      </c>
      <c r="I27" s="240" t="n">
        <v>320</v>
      </c>
      <c r="J27" s="240" t="n">
        <v>40</v>
      </c>
      <c r="K27" s="240" t="n">
        <v>4000</v>
      </c>
      <c r="L27" s="269" t="n">
        <v>0.3</v>
      </c>
      <c r="M27" s="270" t="n">
        <v>17.0755606774963</v>
      </c>
      <c r="N27" s="270" t="n">
        <v>16.9436594753381</v>
      </c>
      <c r="O27" s="270" t="n">
        <v>16.7486412647545</v>
      </c>
      <c r="P27" s="270" t="n">
        <v>16.5229104566778</v>
      </c>
      <c r="Q27" s="270" t="n">
        <v>16.1268216568091</v>
      </c>
      <c r="R27" s="270" t="n">
        <v>14.8069457214498</v>
      </c>
      <c r="S27" s="270" t="n">
        <v>12.4357922818796</v>
      </c>
      <c r="T27" s="270" t="n">
        <v>11.0122251771157</v>
      </c>
      <c r="U27" s="270" t="n">
        <v>11.9405734086133</v>
      </c>
      <c r="V27" s="270" t="n">
        <v>14.3820031685934</v>
      </c>
      <c r="W27" s="270" t="n">
        <v>16.2049489174677</v>
      </c>
      <c r="X27" s="270" t="n">
        <v>16.9393506572801</v>
      </c>
      <c r="Y27" s="270" t="n">
        <v>17.1264509057131</v>
      </c>
      <c r="Z27" s="270" t="n">
        <v>12.2651159106955</v>
      </c>
      <c r="AA27" s="270" t="n">
        <v>11.9283048920967</v>
      </c>
      <c r="AB27" s="270" t="n">
        <v>11.630987403527</v>
      </c>
      <c r="AC27" s="270" t="n">
        <v>11.5042759428253</v>
      </c>
      <c r="AD27" s="270" t="n">
        <v>11.3575817008834</v>
      </c>
      <c r="AE27" s="270" t="n">
        <v>10.7679653171522</v>
      </c>
      <c r="AF27" s="270" t="n">
        <v>9.87234605106481</v>
      </c>
      <c r="AG27" s="270" t="n">
        <v>9.96151328368797</v>
      </c>
      <c r="AH27" s="270" t="n">
        <v>11.3734609268542</v>
      </c>
      <c r="AI27" s="270" t="n">
        <v>13.0114783491276</v>
      </c>
      <c r="AJ27" s="270" t="n">
        <v>13.7322763180051</v>
      </c>
      <c r="AK27" s="270" t="n">
        <v>13.3862280792636</v>
      </c>
      <c r="AL27" s="270" t="n">
        <v>12.791162611528</v>
      </c>
      <c r="AM27" s="271" t="n">
        <v>1146.88784903053</v>
      </c>
      <c r="AN27" s="271" t="n">
        <v>1107.57242066998</v>
      </c>
      <c r="AO27" s="271" t="n">
        <v>1068.8748284083</v>
      </c>
      <c r="AP27" s="271" t="n">
        <v>1031.09508153134</v>
      </c>
      <c r="AQ27" s="271" t="n">
        <v>984.166153643152</v>
      </c>
      <c r="AR27" s="271" t="n">
        <v>887.157787388325</v>
      </c>
      <c r="AS27" s="271" t="n">
        <v>773.721644749884</v>
      </c>
      <c r="AT27" s="271" t="n">
        <v>783.892244827412</v>
      </c>
      <c r="AU27" s="271" t="n">
        <v>960.915871656458</v>
      </c>
      <c r="AV27" s="271" t="n">
        <v>1164.38695743344</v>
      </c>
      <c r="AW27" s="271" t="n">
        <v>1256.52170491703</v>
      </c>
      <c r="AX27" s="271" t="n">
        <v>1235.78731845229</v>
      </c>
      <c r="AY27" s="271" t="n">
        <v>1189.95387558797</v>
      </c>
      <c r="AZ27" s="270" t="n">
        <v>12.553986471512</v>
      </c>
      <c r="BA27" s="270" t="n">
        <v>11.6606332859476</v>
      </c>
      <c r="BB27" s="270" t="n">
        <v>10.6976910267531</v>
      </c>
      <c r="BC27" s="270" t="n">
        <v>9.6154170180463</v>
      </c>
      <c r="BD27" s="270" t="n">
        <v>6.93160529280311</v>
      </c>
      <c r="BE27" s="270" t="n">
        <v>2.38891834962071</v>
      </c>
      <c r="BF27" s="270" t="n">
        <v>2.96053303361629</v>
      </c>
      <c r="BG27" s="270" t="n">
        <v>9.78422985194947</v>
      </c>
      <c r="BH27" s="270" t="n">
        <v>16.4399872030609</v>
      </c>
      <c r="BI27" s="270" t="n">
        <v>16.2440776757298</v>
      </c>
      <c r="BJ27" s="270" t="n">
        <v>15.2444985535751</v>
      </c>
      <c r="BK27" s="270" t="n">
        <v>14.2348041230398</v>
      </c>
      <c r="BL27" s="270" t="n">
        <v>13.4065024956422</v>
      </c>
    </row>
    <row r="28" s="240" customFormat="true" ht="13.8" hidden="false" customHeight="false" outlineLevel="0" collapsed="false">
      <c r="B28" s="240" t="s">
        <v>1415</v>
      </c>
      <c r="C28" s="240" t="s">
        <v>1443</v>
      </c>
      <c r="D28" s="240" t="s">
        <v>374</v>
      </c>
      <c r="E28" s="240" t="n">
        <v>29</v>
      </c>
      <c r="F28" s="240" t="n">
        <v>25</v>
      </c>
      <c r="G28" s="240" t="n">
        <v>700</v>
      </c>
      <c r="H28" s="240" t="n">
        <v>2.5</v>
      </c>
      <c r="I28" s="240" t="n">
        <v>320</v>
      </c>
      <c r="J28" s="240" t="n">
        <v>40</v>
      </c>
      <c r="K28" s="240" t="n">
        <v>4000</v>
      </c>
      <c r="L28" s="269" t="n">
        <v>0.3</v>
      </c>
      <c r="M28" s="270" t="n">
        <v>17.3968911807369</v>
      </c>
      <c r="N28" s="270" t="n">
        <v>17.2400603901146</v>
      </c>
      <c r="O28" s="270" t="n">
        <v>17.0198294428993</v>
      </c>
      <c r="P28" s="270" t="n">
        <v>16.7712628621596</v>
      </c>
      <c r="Q28" s="270" t="n">
        <v>16.3499578022219</v>
      </c>
      <c r="R28" s="270" t="n">
        <v>14.988374124537</v>
      </c>
      <c r="S28" s="270" t="n">
        <v>12.596905327964</v>
      </c>
      <c r="T28" s="270" t="n">
        <v>11.2031017952624</v>
      </c>
      <c r="U28" s="270" t="n">
        <v>12.1943667669483</v>
      </c>
      <c r="V28" s="270" t="n">
        <v>14.6741907813073</v>
      </c>
      <c r="W28" s="270" t="n">
        <v>16.5074961690014</v>
      </c>
      <c r="X28" s="270" t="n">
        <v>17.2578196438284</v>
      </c>
      <c r="Y28" s="270" t="n">
        <v>17.4533330172597</v>
      </c>
      <c r="Z28" s="270" t="n">
        <v>12.1317825773622</v>
      </c>
      <c r="AA28" s="270" t="n">
        <v>11.7949715587634</v>
      </c>
      <c r="AB28" s="270" t="n">
        <v>11.4976540701937</v>
      </c>
      <c r="AC28" s="270" t="n">
        <v>11.3709426094919</v>
      </c>
      <c r="AD28" s="270" t="n">
        <v>11.2242483675501</v>
      </c>
      <c r="AE28" s="270" t="n">
        <v>10.6308441050309</v>
      </c>
      <c r="AF28" s="270" t="n">
        <v>9.71768696015572</v>
      </c>
      <c r="AG28" s="270" t="n">
        <v>9.78844510186979</v>
      </c>
      <c r="AH28" s="270" t="n">
        <v>11.1952222904906</v>
      </c>
      <c r="AI28" s="270" t="n">
        <v>12.847614712764</v>
      </c>
      <c r="AJ28" s="270" t="n">
        <v>13.5851740452778</v>
      </c>
      <c r="AK28" s="270" t="n">
        <v>13.2488417156272</v>
      </c>
      <c r="AL28" s="270" t="n">
        <v>12.658018672134</v>
      </c>
      <c r="AM28" s="271" t="n">
        <v>1129.5545156972</v>
      </c>
      <c r="AN28" s="271" t="n">
        <v>1090.23908733665</v>
      </c>
      <c r="AO28" s="271" t="n">
        <v>1051.54149507496</v>
      </c>
      <c r="AP28" s="271" t="n">
        <v>1013.761748198</v>
      </c>
      <c r="AQ28" s="271" t="n">
        <v>966.832820309819</v>
      </c>
      <c r="AR28" s="271" t="n">
        <v>869.369908600446</v>
      </c>
      <c r="AS28" s="271" t="n">
        <v>753.704978083217</v>
      </c>
      <c r="AT28" s="271" t="n">
        <v>761.52406300923</v>
      </c>
      <c r="AU28" s="271" t="n">
        <v>937.872689838277</v>
      </c>
      <c r="AV28" s="271" t="n">
        <v>1143.20968470616</v>
      </c>
      <c r="AW28" s="271" t="n">
        <v>1237.51488673521</v>
      </c>
      <c r="AX28" s="271" t="n">
        <v>1218.00095481593</v>
      </c>
      <c r="AY28" s="271" t="n">
        <v>1172.67357255767</v>
      </c>
      <c r="AZ28" s="270" t="n">
        <v>12.553986471512</v>
      </c>
      <c r="BA28" s="270" t="n">
        <v>11.6606332859476</v>
      </c>
      <c r="BB28" s="270" t="n">
        <v>10.6976910267531</v>
      </c>
      <c r="BC28" s="270" t="n">
        <v>9.6154170180463</v>
      </c>
      <c r="BD28" s="270" t="n">
        <v>6.93160529280311</v>
      </c>
      <c r="BE28" s="270" t="n">
        <v>2.38891834962071</v>
      </c>
      <c r="BF28" s="270" t="n">
        <v>2.96053303361629</v>
      </c>
      <c r="BG28" s="270" t="n">
        <v>9.78422985194947</v>
      </c>
      <c r="BH28" s="270" t="n">
        <v>16.4399872030609</v>
      </c>
      <c r="BI28" s="270" t="n">
        <v>16.2440776757298</v>
      </c>
      <c r="BJ28" s="270" t="n">
        <v>15.2444985535751</v>
      </c>
      <c r="BK28" s="270" t="n">
        <v>14.2348041230398</v>
      </c>
      <c r="BL28" s="270" t="n">
        <v>13.4065024956422</v>
      </c>
    </row>
    <row r="29" s="240" customFormat="true" ht="13.8" hidden="false" customHeight="false" outlineLevel="0" collapsed="false">
      <c r="B29" s="240" t="s">
        <v>1415</v>
      </c>
      <c r="C29" s="240" t="s">
        <v>1444</v>
      </c>
      <c r="D29" s="240" t="s">
        <v>374</v>
      </c>
      <c r="E29" s="240" t="n">
        <v>36</v>
      </c>
      <c r="F29" s="240" t="n">
        <v>25</v>
      </c>
      <c r="G29" s="240" t="n">
        <v>700</v>
      </c>
      <c r="H29" s="240" t="n">
        <v>2.5</v>
      </c>
      <c r="I29" s="240" t="n">
        <v>320</v>
      </c>
      <c r="J29" s="240" t="n">
        <v>40</v>
      </c>
      <c r="K29" s="240" t="n">
        <v>4000</v>
      </c>
      <c r="L29" s="269" t="n">
        <v>0.3</v>
      </c>
      <c r="M29" s="270" t="n">
        <v>17.6770389812831</v>
      </c>
      <c r="N29" s="270" t="n">
        <v>17.4984736547039</v>
      </c>
      <c r="O29" s="270" t="n">
        <v>17.2562613125014</v>
      </c>
      <c r="P29" s="270" t="n">
        <v>16.9877856617519</v>
      </c>
      <c r="Q29" s="270" t="n">
        <v>16.5444961349645</v>
      </c>
      <c r="R29" s="270" t="n">
        <v>15.1465501071121</v>
      </c>
      <c r="S29" s="270" t="n">
        <v>12.7373696319894</v>
      </c>
      <c r="T29" s="270" t="n">
        <v>11.369515080681</v>
      </c>
      <c r="U29" s="270" t="n">
        <v>12.4156331901908</v>
      </c>
      <c r="V29" s="270" t="n">
        <v>14.9289307335468</v>
      </c>
      <c r="W29" s="270" t="n">
        <v>16.7712680369805</v>
      </c>
      <c r="X29" s="270" t="n">
        <v>17.5354726684368</v>
      </c>
      <c r="Y29" s="270" t="n">
        <v>17.7383209149667</v>
      </c>
      <c r="Z29" s="270" t="n">
        <v>11.9581462137258</v>
      </c>
      <c r="AA29" s="270" t="n">
        <v>11.6455776193695</v>
      </c>
      <c r="AB29" s="270" t="n">
        <v>11.3737146762543</v>
      </c>
      <c r="AC29" s="270" t="n">
        <v>11.271245639795</v>
      </c>
      <c r="AD29" s="270" t="n">
        <v>11.1487938220956</v>
      </c>
      <c r="AE29" s="270" t="n">
        <v>10.5846319838188</v>
      </c>
      <c r="AF29" s="270" t="n">
        <v>9.66632332379208</v>
      </c>
      <c r="AG29" s="270" t="n">
        <v>9.70276328368797</v>
      </c>
      <c r="AH29" s="270" t="n">
        <v>11.0647677450361</v>
      </c>
      <c r="AI29" s="270" t="n">
        <v>12.707614712764</v>
      </c>
      <c r="AJ29" s="270" t="n">
        <v>13.4408558634597</v>
      </c>
      <c r="AK29" s="270" t="n">
        <v>13.0847508065363</v>
      </c>
      <c r="AL29" s="270" t="n">
        <v>12.4805944297098</v>
      </c>
      <c r="AM29" s="271" t="n">
        <v>1107.14845509114</v>
      </c>
      <c r="AN29" s="271" t="n">
        <v>1070.9845418821</v>
      </c>
      <c r="AO29" s="271" t="n">
        <v>1035.59604052951</v>
      </c>
      <c r="AP29" s="271" t="n">
        <v>1000.96780880406</v>
      </c>
      <c r="AQ29" s="271" t="n">
        <v>957.190396067394</v>
      </c>
      <c r="AR29" s="271" t="n">
        <v>863.491120721658</v>
      </c>
      <c r="AS29" s="271" t="n">
        <v>747.095887174127</v>
      </c>
      <c r="AT29" s="271" t="n">
        <v>750.396790281958</v>
      </c>
      <c r="AU29" s="271" t="n">
        <v>920.913598929186</v>
      </c>
      <c r="AV29" s="271" t="n">
        <v>1125.00968470616</v>
      </c>
      <c r="AW29" s="271" t="n">
        <v>1218.76488673521</v>
      </c>
      <c r="AX29" s="271" t="n">
        <v>1196.73731845229</v>
      </c>
      <c r="AY29" s="271" t="n">
        <v>1149.7372089213</v>
      </c>
      <c r="AZ29" s="270" t="n">
        <v>12.553986471512</v>
      </c>
      <c r="BA29" s="270" t="n">
        <v>11.6606332859476</v>
      </c>
      <c r="BB29" s="270" t="n">
        <v>10.6976910267531</v>
      </c>
      <c r="BC29" s="270" t="n">
        <v>9.6154170180463</v>
      </c>
      <c r="BD29" s="270" t="n">
        <v>6.93160529280311</v>
      </c>
      <c r="BE29" s="270" t="n">
        <v>2.38891834962071</v>
      </c>
      <c r="BF29" s="270" t="n">
        <v>2.96053303361629</v>
      </c>
      <c r="BG29" s="270" t="n">
        <v>9.78422985194947</v>
      </c>
      <c r="BH29" s="270" t="n">
        <v>16.4399872030609</v>
      </c>
      <c r="BI29" s="270" t="n">
        <v>16.2440776757298</v>
      </c>
      <c r="BJ29" s="270" t="n">
        <v>15.2444985535751</v>
      </c>
      <c r="BK29" s="270" t="n">
        <v>14.2348041230398</v>
      </c>
      <c r="BL29" s="270" t="n">
        <v>13.4065024956422</v>
      </c>
    </row>
    <row r="30" s="240" customFormat="true" ht="13.8" hidden="false" customHeight="false" outlineLevel="0" collapsed="false">
      <c r="B30" s="240" t="s">
        <v>1415</v>
      </c>
      <c r="C30" s="240" t="s">
        <v>1445</v>
      </c>
      <c r="D30" s="240" t="s">
        <v>376</v>
      </c>
      <c r="E30" s="240" t="n">
        <v>24</v>
      </c>
      <c r="F30" s="240" t="n">
        <v>38</v>
      </c>
      <c r="G30" s="240" t="n">
        <v>700</v>
      </c>
      <c r="H30" s="240" t="n">
        <v>2.5</v>
      </c>
      <c r="I30" s="240" t="n">
        <v>320</v>
      </c>
      <c r="J30" s="240" t="n">
        <v>40</v>
      </c>
      <c r="K30" s="240" t="n">
        <v>4000</v>
      </c>
      <c r="L30" s="269" t="n">
        <v>0.2</v>
      </c>
      <c r="M30" s="270" t="n">
        <v>15.5519389545765</v>
      </c>
      <c r="N30" s="270" t="n">
        <v>16.8827021069552</v>
      </c>
      <c r="O30" s="270" t="n">
        <v>17.3807749331515</v>
      </c>
      <c r="P30" s="270" t="n">
        <v>17.4754982424833</v>
      </c>
      <c r="Q30" s="270" t="n">
        <v>17.3713344197673</v>
      </c>
      <c r="R30" s="270" t="n">
        <v>17.1730374149523</v>
      </c>
      <c r="S30" s="270" t="n">
        <v>16.9398856806367</v>
      </c>
      <c r="T30" s="270" t="n">
        <v>16.6756784310227</v>
      </c>
      <c r="U30" s="270" t="n">
        <v>15.9782538078919</v>
      </c>
      <c r="V30" s="270" t="n">
        <v>14.4730706701322</v>
      </c>
      <c r="W30" s="270" t="n">
        <v>12.6309669643869</v>
      </c>
      <c r="X30" s="270" t="n">
        <v>12.1219922513756</v>
      </c>
      <c r="Y30" s="270" t="n">
        <v>13.5213611488118</v>
      </c>
      <c r="Z30" s="270" t="n">
        <v>12.8985865198563</v>
      </c>
      <c r="AA30" s="270" t="n">
        <v>13.1987024841636</v>
      </c>
      <c r="AB30" s="270" t="n">
        <v>12.9036151750236</v>
      </c>
      <c r="AC30" s="270" t="n">
        <v>12.6946398988695</v>
      </c>
      <c r="AD30" s="270" t="n">
        <v>12.5380241658412</v>
      </c>
      <c r="AE30" s="270" t="n">
        <v>12.3571195211041</v>
      </c>
      <c r="AF30" s="270" t="n">
        <v>12.0487599998077</v>
      </c>
      <c r="AG30" s="270" t="n">
        <v>11.7331641895315</v>
      </c>
      <c r="AH30" s="270" t="n">
        <v>11.2174054839577</v>
      </c>
      <c r="AI30" s="270" t="n">
        <v>10.4668974032008</v>
      </c>
      <c r="AJ30" s="270" t="n">
        <v>10.0125580619931</v>
      </c>
      <c r="AK30" s="270" t="n">
        <v>10.4600394268055</v>
      </c>
      <c r="AL30" s="270" t="n">
        <v>11.8213215191017</v>
      </c>
      <c r="AM30" s="271" t="n">
        <v>1210.7706291807</v>
      </c>
      <c r="AN30" s="271" t="n">
        <v>1252.18566928468</v>
      </c>
      <c r="AO30" s="271" t="n">
        <v>1217.18148209236</v>
      </c>
      <c r="AP30" s="271" t="n">
        <v>1174.4896448956</v>
      </c>
      <c r="AQ30" s="271" t="n">
        <v>1132.97195774606</v>
      </c>
      <c r="AR30" s="271" t="n">
        <v>1091.87534639985</v>
      </c>
      <c r="AS30" s="271" t="n">
        <v>1051.52313809192</v>
      </c>
      <c r="AT30" s="271" t="n">
        <v>1009.77688689313</v>
      </c>
      <c r="AU30" s="271" t="n">
        <v>942.46019024913</v>
      </c>
      <c r="AV30" s="271" t="n">
        <v>846.581318054105</v>
      </c>
      <c r="AW30" s="271" t="n">
        <v>790.089106415555</v>
      </c>
      <c r="AX30" s="271" t="n">
        <v>864.640477969175</v>
      </c>
      <c r="AY30" s="271" t="n">
        <v>1056.42847034369</v>
      </c>
      <c r="AZ30" s="270" t="n">
        <v>15.9698688319499</v>
      </c>
      <c r="BA30" s="270" t="n">
        <v>15.121053581793</v>
      </c>
      <c r="BB30" s="270" t="n">
        <v>14.2507181983716</v>
      </c>
      <c r="BC30" s="270" t="n">
        <v>13.3593854055773</v>
      </c>
      <c r="BD30" s="270" t="n">
        <v>12.4380069819271</v>
      </c>
      <c r="BE30" s="270" t="n">
        <v>11.4662557856554</v>
      </c>
      <c r="BF30" s="270" t="n">
        <v>10.4095880008229</v>
      </c>
      <c r="BG30" s="270" t="n">
        <v>8.78155666672319</v>
      </c>
      <c r="BH30" s="270" t="n">
        <v>5.67054342474293</v>
      </c>
      <c r="BI30" s="270" t="n">
        <v>2.85724460733172</v>
      </c>
      <c r="BJ30" s="270" t="n">
        <v>6.24484446217282</v>
      </c>
      <c r="BK30" s="270" t="n">
        <v>12.94211463906</v>
      </c>
      <c r="BL30" s="270" t="n">
        <v>16.6133232159133</v>
      </c>
    </row>
    <row r="31" s="240" customFormat="true" ht="13.8" hidden="false" customHeight="false" outlineLevel="0" collapsed="false">
      <c r="B31" s="240" t="s">
        <v>1415</v>
      </c>
      <c r="C31" s="240" t="s">
        <v>1446</v>
      </c>
      <c r="D31" s="240" t="s">
        <v>376</v>
      </c>
      <c r="E31" s="240" t="n">
        <v>29</v>
      </c>
      <c r="F31" s="240" t="n">
        <v>38</v>
      </c>
      <c r="G31" s="240" t="n">
        <v>700</v>
      </c>
      <c r="H31" s="240" t="n">
        <v>2.5</v>
      </c>
      <c r="I31" s="240" t="n">
        <v>320</v>
      </c>
      <c r="J31" s="240" t="n">
        <v>40</v>
      </c>
      <c r="K31" s="240" t="n">
        <v>4000</v>
      </c>
      <c r="L31" s="269" t="n">
        <v>0.2</v>
      </c>
      <c r="M31" s="270" t="n">
        <v>15.7930425872386</v>
      </c>
      <c r="N31" s="270" t="n">
        <v>17.1179894222983</v>
      </c>
      <c r="O31" s="270" t="n">
        <v>17.6027644990603</v>
      </c>
      <c r="P31" s="270" t="n">
        <v>17.6822891529098</v>
      </c>
      <c r="Q31" s="270" t="n">
        <v>17.56231075751</v>
      </c>
      <c r="R31" s="270" t="n">
        <v>17.347994987237</v>
      </c>
      <c r="S31" s="270" t="n">
        <v>17.1001629858366</v>
      </c>
      <c r="T31" s="270" t="n">
        <v>16.8215194397954</v>
      </c>
      <c r="U31" s="270" t="n">
        <v>16.1005705470598</v>
      </c>
      <c r="V31" s="270" t="n">
        <v>14.577427101724</v>
      </c>
      <c r="W31" s="270" t="n">
        <v>12.7533562165079</v>
      </c>
      <c r="X31" s="270" t="n">
        <v>12.2989235266297</v>
      </c>
      <c r="Y31" s="270" t="n">
        <v>13.745683171688</v>
      </c>
      <c r="Z31" s="270" t="n">
        <v>12.7786319744017</v>
      </c>
      <c r="AA31" s="270" t="n">
        <v>13.0958843023454</v>
      </c>
      <c r="AB31" s="270" t="n">
        <v>12.8149788113872</v>
      </c>
      <c r="AC31" s="270" t="n">
        <v>12.6140489897786</v>
      </c>
      <c r="AD31" s="270" t="n">
        <v>12.4580241658412</v>
      </c>
      <c r="AE31" s="270" t="n">
        <v>12.2771195211041</v>
      </c>
      <c r="AF31" s="270" t="n">
        <v>11.9687599998077</v>
      </c>
      <c r="AG31" s="270" t="n">
        <v>11.6531641895315</v>
      </c>
      <c r="AH31" s="270" t="n">
        <v>11.1360418475941</v>
      </c>
      <c r="AI31" s="270" t="n">
        <v>10.3757610395644</v>
      </c>
      <c r="AJ31" s="270" t="n">
        <v>9.90288381956889</v>
      </c>
      <c r="AK31" s="270" t="n">
        <v>10.3328576086237</v>
      </c>
      <c r="AL31" s="270" t="n">
        <v>11.6924275797078</v>
      </c>
      <c r="AM31" s="271" t="n">
        <v>1195.27426554434</v>
      </c>
      <c r="AN31" s="271" t="n">
        <v>1238.8874874665</v>
      </c>
      <c r="AO31" s="271" t="n">
        <v>1205.69057300145</v>
      </c>
      <c r="AP31" s="271" t="n">
        <v>1164.01509944105</v>
      </c>
      <c r="AQ31" s="271" t="n">
        <v>1122.57195774606</v>
      </c>
      <c r="AR31" s="271" t="n">
        <v>1081.47534639985</v>
      </c>
      <c r="AS31" s="271" t="n">
        <v>1041.12313809192</v>
      </c>
      <c r="AT31" s="271" t="n">
        <v>999.376886893133</v>
      </c>
      <c r="AU31" s="271" t="n">
        <v>931.896553885493</v>
      </c>
      <c r="AV31" s="271" t="n">
        <v>834.781318054105</v>
      </c>
      <c r="AW31" s="271" t="n">
        <v>775.91062156707</v>
      </c>
      <c r="AX31" s="271" t="n">
        <v>848.199265847963</v>
      </c>
      <c r="AY31" s="271" t="n">
        <v>1039.76847034369</v>
      </c>
      <c r="AZ31" s="270" t="n">
        <v>15.9698688319499</v>
      </c>
      <c r="BA31" s="270" t="n">
        <v>15.121053581793</v>
      </c>
      <c r="BB31" s="270" t="n">
        <v>14.2507181983716</v>
      </c>
      <c r="BC31" s="270" t="n">
        <v>13.3593854055773</v>
      </c>
      <c r="BD31" s="270" t="n">
        <v>12.4380069819271</v>
      </c>
      <c r="BE31" s="270" t="n">
        <v>11.4662557856554</v>
      </c>
      <c r="BF31" s="270" t="n">
        <v>10.4095880008229</v>
      </c>
      <c r="BG31" s="270" t="n">
        <v>8.78155666672319</v>
      </c>
      <c r="BH31" s="270" t="n">
        <v>5.67054342474293</v>
      </c>
      <c r="BI31" s="270" t="n">
        <v>2.85724460733172</v>
      </c>
      <c r="BJ31" s="270" t="n">
        <v>6.24484446217282</v>
      </c>
      <c r="BK31" s="270" t="n">
        <v>12.94211463906</v>
      </c>
      <c r="BL31" s="270" t="n">
        <v>16.6133232159133</v>
      </c>
    </row>
    <row r="32" s="240" customFormat="true" ht="13.8" hidden="false" customHeight="false" outlineLevel="0" collapsed="false">
      <c r="B32" s="240" t="s">
        <v>1415</v>
      </c>
      <c r="C32" s="240" t="s">
        <v>1447</v>
      </c>
      <c r="D32" s="240" t="s">
        <v>376</v>
      </c>
      <c r="E32" s="240" t="n">
        <v>36</v>
      </c>
      <c r="F32" s="240" t="n">
        <v>38</v>
      </c>
      <c r="G32" s="240" t="n">
        <v>700</v>
      </c>
      <c r="H32" s="240" t="n">
        <v>2.5</v>
      </c>
      <c r="I32" s="240" t="n">
        <v>320</v>
      </c>
      <c r="J32" s="240" t="n">
        <v>40</v>
      </c>
      <c r="K32" s="240" t="n">
        <v>4000</v>
      </c>
      <c r="L32" s="269" t="n">
        <v>0.2</v>
      </c>
      <c r="M32" s="270" t="n">
        <v>16.003245638965</v>
      </c>
      <c r="N32" s="270" t="n">
        <v>17.3231215937697</v>
      </c>
      <c r="O32" s="270" t="n">
        <v>17.7963032014441</v>
      </c>
      <c r="P32" s="270" t="n">
        <v>17.8625771061065</v>
      </c>
      <c r="Q32" s="270" t="n">
        <v>17.7288109821553</v>
      </c>
      <c r="R32" s="270" t="n">
        <v>17.5005294605291</v>
      </c>
      <c r="S32" s="270" t="n">
        <v>17.2398986600922</v>
      </c>
      <c r="T32" s="270" t="n">
        <v>16.9486690176446</v>
      </c>
      <c r="U32" s="270" t="n">
        <v>16.2072107978367</v>
      </c>
      <c r="V32" s="270" t="n">
        <v>14.6684088930214</v>
      </c>
      <c r="W32" s="270" t="n">
        <v>12.8600596867555</v>
      </c>
      <c r="X32" s="270" t="n">
        <v>12.453178747066</v>
      </c>
      <c r="Y32" s="270" t="n">
        <v>13.9412553962016</v>
      </c>
      <c r="Z32" s="270" t="n">
        <v>12.6664047016744</v>
      </c>
      <c r="AA32" s="270" t="n">
        <v>12.9810661205272</v>
      </c>
      <c r="AB32" s="270" t="n">
        <v>12.70125153866</v>
      </c>
      <c r="AC32" s="270" t="n">
        <v>12.5068217170513</v>
      </c>
      <c r="AD32" s="270" t="n">
        <v>12.3647514385685</v>
      </c>
      <c r="AE32" s="270" t="n">
        <v>12.1991195211041</v>
      </c>
      <c r="AF32" s="270" t="n">
        <v>11.9053054543531</v>
      </c>
      <c r="AG32" s="270" t="n">
        <v>11.6042550986224</v>
      </c>
      <c r="AH32" s="270" t="n">
        <v>11.1034054839577</v>
      </c>
      <c r="AI32" s="270" t="n">
        <v>10.3478519486553</v>
      </c>
      <c r="AJ32" s="270" t="n">
        <v>9.85139897108405</v>
      </c>
      <c r="AK32" s="270" t="n">
        <v>10.2446151843813</v>
      </c>
      <c r="AL32" s="270" t="n">
        <v>11.5846700039502</v>
      </c>
      <c r="AM32" s="271" t="n">
        <v>1180.68699281707</v>
      </c>
      <c r="AN32" s="271" t="n">
        <v>1223.99294201195</v>
      </c>
      <c r="AO32" s="271" t="n">
        <v>1190.97420936509</v>
      </c>
      <c r="AP32" s="271" t="n">
        <v>1150.17328125923</v>
      </c>
      <c r="AQ32" s="271" t="n">
        <v>1110.5465032006</v>
      </c>
      <c r="AR32" s="271" t="n">
        <v>1071.43534639985</v>
      </c>
      <c r="AS32" s="271" t="n">
        <v>1032.97404718283</v>
      </c>
      <c r="AT32" s="271" t="n">
        <v>993.118705074952</v>
      </c>
      <c r="AU32" s="271" t="n">
        <v>927.74019024913</v>
      </c>
      <c r="AV32" s="271" t="n">
        <v>831.203136235923</v>
      </c>
      <c r="AW32" s="271" t="n">
        <v>769.231227627676</v>
      </c>
      <c r="AX32" s="271" t="n">
        <v>836.727750696448</v>
      </c>
      <c r="AY32" s="271" t="n">
        <v>1025.75998549521</v>
      </c>
      <c r="AZ32" s="270" t="n">
        <v>15.9698688319499</v>
      </c>
      <c r="BA32" s="270" t="n">
        <v>15.121053581793</v>
      </c>
      <c r="BB32" s="270" t="n">
        <v>14.2507181983716</v>
      </c>
      <c r="BC32" s="270" t="n">
        <v>13.3593854055773</v>
      </c>
      <c r="BD32" s="270" t="n">
        <v>12.4380069819271</v>
      </c>
      <c r="BE32" s="270" t="n">
        <v>11.4662557856554</v>
      </c>
      <c r="BF32" s="270" t="n">
        <v>10.4095880008229</v>
      </c>
      <c r="BG32" s="270" t="n">
        <v>8.78155666672319</v>
      </c>
      <c r="BH32" s="270" t="n">
        <v>5.67054342474293</v>
      </c>
      <c r="BI32" s="270" t="n">
        <v>2.85724460733172</v>
      </c>
      <c r="BJ32" s="270" t="n">
        <v>6.24484446217282</v>
      </c>
      <c r="BK32" s="270" t="n">
        <v>12.94211463906</v>
      </c>
      <c r="BL32" s="270" t="n">
        <v>16.6133232159133</v>
      </c>
    </row>
    <row r="33" s="240" customFormat="true" ht="13.8" hidden="false" customHeight="false" outlineLevel="0" collapsed="false">
      <c r="B33" s="240" t="s">
        <v>1415</v>
      </c>
      <c r="C33" s="240" t="s">
        <v>1448</v>
      </c>
      <c r="D33" s="240" t="s">
        <v>376</v>
      </c>
      <c r="E33" s="240" t="n">
        <v>24</v>
      </c>
      <c r="F33" s="240" t="n">
        <v>38</v>
      </c>
      <c r="G33" s="240" t="n">
        <v>700</v>
      </c>
      <c r="H33" s="240" t="n">
        <v>2.5</v>
      </c>
      <c r="I33" s="240" t="n">
        <v>320</v>
      </c>
      <c r="J33" s="240" t="n">
        <v>40</v>
      </c>
      <c r="K33" s="240" t="n">
        <v>4000</v>
      </c>
      <c r="L33" s="269" t="n">
        <v>0.25</v>
      </c>
      <c r="M33" s="270" t="n">
        <v>15.8639726993845</v>
      </c>
      <c r="N33" s="270" t="n">
        <v>16.9068935358056</v>
      </c>
      <c r="O33" s="270" t="n">
        <v>17.285153355324</v>
      </c>
      <c r="P33" s="270" t="n">
        <v>17.3427958286687</v>
      </c>
      <c r="Q33" s="270" t="n">
        <v>17.2277937476605</v>
      </c>
      <c r="R33" s="270" t="n">
        <v>17.0290920620184</v>
      </c>
      <c r="S33" s="270" t="n">
        <v>16.7958388863592</v>
      </c>
      <c r="T33" s="270" t="n">
        <v>16.5173573427747</v>
      </c>
      <c r="U33" s="270" t="n">
        <v>15.6819339113649</v>
      </c>
      <c r="V33" s="270" t="n">
        <v>13.8596911273128</v>
      </c>
      <c r="W33" s="270" t="n">
        <v>11.9466852712071</v>
      </c>
      <c r="X33" s="270" t="n">
        <v>11.8929995751311</v>
      </c>
      <c r="Y33" s="270" t="n">
        <v>13.7964215594332</v>
      </c>
      <c r="Z33" s="270" t="n">
        <v>13.1294137339822</v>
      </c>
      <c r="AA33" s="270" t="n">
        <v>13.1538013737188</v>
      </c>
      <c r="AB33" s="270" t="n">
        <v>12.8031550282531</v>
      </c>
      <c r="AC33" s="270" t="n">
        <v>12.599220324959</v>
      </c>
      <c r="AD33" s="270" t="n">
        <v>12.4505435896483</v>
      </c>
      <c r="AE33" s="270" t="n">
        <v>12.2789837978746</v>
      </c>
      <c r="AF33" s="270" t="n">
        <v>11.9824022491108</v>
      </c>
      <c r="AG33" s="270" t="n">
        <v>11.675904219636</v>
      </c>
      <c r="AH33" s="270" t="n">
        <v>11.1143992126402</v>
      </c>
      <c r="AI33" s="270" t="n">
        <v>10.2642464826911</v>
      </c>
      <c r="AJ33" s="270" t="n">
        <v>9.90522990482087</v>
      </c>
      <c r="AK33" s="270" t="n">
        <v>10.680228042732</v>
      </c>
      <c r="AL33" s="270" t="n">
        <v>12.2197153607806</v>
      </c>
      <c r="AM33" s="271" t="n">
        <v>1244.57728790519</v>
      </c>
      <c r="AN33" s="271" t="n">
        <v>1249.50447997313</v>
      </c>
      <c r="AO33" s="271" t="n">
        <v>1207.43694537735</v>
      </c>
      <c r="AP33" s="271" t="n">
        <v>1165.08676409889</v>
      </c>
      <c r="AQ33" s="271" t="n">
        <v>1124.25715877469</v>
      </c>
      <c r="AR33" s="271" t="n">
        <v>1083.93056645599</v>
      </c>
      <c r="AS33" s="271" t="n">
        <v>1044.46666100498</v>
      </c>
      <c r="AT33" s="271" t="n">
        <v>1003.11950287069</v>
      </c>
      <c r="AU33" s="271" t="n">
        <v>929.706971019265</v>
      </c>
      <c r="AV33" s="271" t="n">
        <v>821.814539388052</v>
      </c>
      <c r="AW33" s="271" t="n">
        <v>777.618840678698</v>
      </c>
      <c r="AX33" s="271" t="n">
        <v>895.948220772221</v>
      </c>
      <c r="AY33" s="271" t="n">
        <v>1110.60218077771</v>
      </c>
      <c r="AZ33" s="270" t="n">
        <v>15.6426966080478</v>
      </c>
      <c r="BA33" s="270" t="n">
        <v>14.8074409163486</v>
      </c>
      <c r="BB33" s="270" t="n">
        <v>13.952929060942</v>
      </c>
      <c r="BC33" s="270" t="n">
        <v>13.0778372361502</v>
      </c>
      <c r="BD33" s="270" t="n">
        <v>12.1699094253182</v>
      </c>
      <c r="BE33" s="270" t="n">
        <v>11.2066386923995</v>
      </c>
      <c r="BF33" s="270" t="n">
        <v>10.1495414511721</v>
      </c>
      <c r="BG33" s="270" t="n">
        <v>8.39814855653037</v>
      </c>
      <c r="BH33" s="270" t="n">
        <v>4.82520235176408</v>
      </c>
      <c r="BI33" s="270" t="n">
        <v>1.84929770751965</v>
      </c>
      <c r="BJ33" s="270" t="n">
        <v>7.68773344398273</v>
      </c>
      <c r="BK33" s="270" t="n">
        <v>15.321759497681</v>
      </c>
      <c r="BL33" s="270" t="n">
        <v>16.4226862829916</v>
      </c>
    </row>
    <row r="34" s="240" customFormat="true" ht="13.8" hidden="false" customHeight="false" outlineLevel="0" collapsed="false">
      <c r="B34" s="240" t="s">
        <v>1415</v>
      </c>
      <c r="C34" s="240" t="s">
        <v>1449</v>
      </c>
      <c r="D34" s="240" t="s">
        <v>376</v>
      </c>
      <c r="E34" s="240" t="n">
        <v>29</v>
      </c>
      <c r="F34" s="240" t="n">
        <v>38</v>
      </c>
      <c r="G34" s="240" t="n">
        <v>700</v>
      </c>
      <c r="H34" s="240" t="n">
        <v>2.5</v>
      </c>
      <c r="I34" s="240" t="n">
        <v>320</v>
      </c>
      <c r="J34" s="240" t="n">
        <v>40</v>
      </c>
      <c r="K34" s="240" t="n">
        <v>4000</v>
      </c>
      <c r="L34" s="269" t="n">
        <v>0.25</v>
      </c>
      <c r="M34" s="270" t="n">
        <v>16.1619034913953</v>
      </c>
      <c r="N34" s="270" t="n">
        <v>17.1972239604751</v>
      </c>
      <c r="O34" s="270" t="n">
        <v>17.5589095944461</v>
      </c>
      <c r="P34" s="270" t="n">
        <v>17.597763828374</v>
      </c>
      <c r="Q34" s="270" t="n">
        <v>17.4632608400732</v>
      </c>
      <c r="R34" s="270" t="n">
        <v>17.2447984389969</v>
      </c>
      <c r="S34" s="270" t="n">
        <v>16.9934413889026</v>
      </c>
      <c r="T34" s="270" t="n">
        <v>16.697141064498</v>
      </c>
      <c r="U34" s="270" t="n">
        <v>15.8325147302129</v>
      </c>
      <c r="V34" s="270" t="n">
        <v>13.9871198679572</v>
      </c>
      <c r="W34" s="270" t="n">
        <v>12.0945102334052</v>
      </c>
      <c r="X34" s="270" t="n">
        <v>12.1085899162564</v>
      </c>
      <c r="Y34" s="270" t="n">
        <v>14.0721905653321</v>
      </c>
      <c r="Z34" s="270" t="n">
        <v>12.979470552164</v>
      </c>
      <c r="AA34" s="270" t="n">
        <v>13.0252786464461</v>
      </c>
      <c r="AB34" s="270" t="n">
        <v>12.6923595737077</v>
      </c>
      <c r="AC34" s="270" t="n">
        <v>12.4984816885953</v>
      </c>
      <c r="AD34" s="270" t="n">
        <v>12.3505435896483</v>
      </c>
      <c r="AE34" s="270" t="n">
        <v>12.1789837978746</v>
      </c>
      <c r="AF34" s="270" t="n">
        <v>11.8824022491108</v>
      </c>
      <c r="AG34" s="270" t="n">
        <v>11.575904219636</v>
      </c>
      <c r="AH34" s="270" t="n">
        <v>11.0126946671856</v>
      </c>
      <c r="AI34" s="270" t="n">
        <v>10.1512464826911</v>
      </c>
      <c r="AJ34" s="270" t="n">
        <v>9.77096854118451</v>
      </c>
      <c r="AK34" s="270" t="n">
        <v>10.524228042732</v>
      </c>
      <c r="AL34" s="270" t="n">
        <v>12.0600562698715</v>
      </c>
      <c r="AM34" s="271" t="n">
        <v>1225.20683335974</v>
      </c>
      <c r="AN34" s="271" t="n">
        <v>1232.8817527004</v>
      </c>
      <c r="AO34" s="271" t="n">
        <v>1193.07330901371</v>
      </c>
      <c r="AP34" s="271" t="n">
        <v>1151.99358228071</v>
      </c>
      <c r="AQ34" s="271" t="n">
        <v>1111.25715877469</v>
      </c>
      <c r="AR34" s="271" t="n">
        <v>1070.93056645599</v>
      </c>
      <c r="AS34" s="271" t="n">
        <v>1031.46666100498</v>
      </c>
      <c r="AT34" s="271" t="n">
        <v>990.119502870693</v>
      </c>
      <c r="AU34" s="271" t="n">
        <v>916.50242556472</v>
      </c>
      <c r="AV34" s="271" t="n">
        <v>807.183630297143</v>
      </c>
      <c r="AW34" s="271" t="n">
        <v>760.26202249688</v>
      </c>
      <c r="AX34" s="271" t="n">
        <v>875.781857135858</v>
      </c>
      <c r="AY34" s="271" t="n">
        <v>1089.96581714135</v>
      </c>
      <c r="AZ34" s="270" t="n">
        <v>15.6426966080478</v>
      </c>
      <c r="BA34" s="270" t="n">
        <v>14.8074409163486</v>
      </c>
      <c r="BB34" s="270" t="n">
        <v>13.952929060942</v>
      </c>
      <c r="BC34" s="270" t="n">
        <v>13.0778372361502</v>
      </c>
      <c r="BD34" s="270" t="n">
        <v>12.1699094253182</v>
      </c>
      <c r="BE34" s="270" t="n">
        <v>11.2066386923995</v>
      </c>
      <c r="BF34" s="270" t="n">
        <v>10.1495414511721</v>
      </c>
      <c r="BG34" s="270" t="n">
        <v>8.39814855653037</v>
      </c>
      <c r="BH34" s="270" t="n">
        <v>4.82520235176408</v>
      </c>
      <c r="BI34" s="270" t="n">
        <v>1.84929770751965</v>
      </c>
      <c r="BJ34" s="270" t="n">
        <v>7.68773344398273</v>
      </c>
      <c r="BK34" s="270" t="n">
        <v>15.321759497681</v>
      </c>
      <c r="BL34" s="270" t="n">
        <v>16.4226862829916</v>
      </c>
    </row>
    <row r="35" s="240" customFormat="true" ht="13.8" hidden="false" customHeight="false" outlineLevel="0" collapsed="false">
      <c r="B35" s="240" t="s">
        <v>1415</v>
      </c>
      <c r="C35" s="240" t="s">
        <v>1450</v>
      </c>
      <c r="D35" s="240" t="s">
        <v>376</v>
      </c>
      <c r="E35" s="240" t="n">
        <v>36</v>
      </c>
      <c r="F35" s="240" t="n">
        <v>38</v>
      </c>
      <c r="G35" s="240" t="n">
        <v>700</v>
      </c>
      <c r="H35" s="240" t="n">
        <v>2.5</v>
      </c>
      <c r="I35" s="240" t="n">
        <v>320</v>
      </c>
      <c r="J35" s="240" t="n">
        <v>40</v>
      </c>
      <c r="K35" s="240" t="n">
        <v>4000</v>
      </c>
      <c r="L35" s="269" t="n">
        <v>0.25</v>
      </c>
      <c r="M35" s="270" t="n">
        <v>16.421650559461</v>
      </c>
      <c r="N35" s="270" t="n">
        <v>17.4503447475854</v>
      </c>
      <c r="O35" s="270" t="n">
        <v>17.7975803944555</v>
      </c>
      <c r="P35" s="270" t="n">
        <v>17.8200543473467</v>
      </c>
      <c r="Q35" s="270" t="n">
        <v>17.6685497478337</v>
      </c>
      <c r="R35" s="270" t="n">
        <v>17.432859225212</v>
      </c>
      <c r="S35" s="270" t="n">
        <v>17.1657185487479</v>
      </c>
      <c r="T35" s="270" t="n">
        <v>16.8538831531165</v>
      </c>
      <c r="U35" s="270" t="n">
        <v>15.963796649543</v>
      </c>
      <c r="V35" s="270" t="n">
        <v>14.0982169504249</v>
      </c>
      <c r="W35" s="270" t="n">
        <v>12.2233894951246</v>
      </c>
      <c r="X35" s="270" t="n">
        <v>12.296549538129</v>
      </c>
      <c r="Y35" s="270" t="n">
        <v>14.3126161697558</v>
      </c>
      <c r="Z35" s="270" t="n">
        <v>12.8391864612549</v>
      </c>
      <c r="AA35" s="270" t="n">
        <v>12.8817559191734</v>
      </c>
      <c r="AB35" s="270" t="n">
        <v>12.5502004827986</v>
      </c>
      <c r="AC35" s="270" t="n">
        <v>12.3644475976862</v>
      </c>
      <c r="AD35" s="270" t="n">
        <v>12.2339526805574</v>
      </c>
      <c r="AE35" s="270" t="n">
        <v>12.0814837978746</v>
      </c>
      <c r="AF35" s="270" t="n">
        <v>11.8030840672926</v>
      </c>
      <c r="AG35" s="270" t="n">
        <v>11.5147678559996</v>
      </c>
      <c r="AH35" s="270" t="n">
        <v>10.9718992126402</v>
      </c>
      <c r="AI35" s="270" t="n">
        <v>10.1169964826911</v>
      </c>
      <c r="AJ35" s="270" t="n">
        <v>9.7086276320936</v>
      </c>
      <c r="AK35" s="270" t="n">
        <v>10.4160462245502</v>
      </c>
      <c r="AL35" s="270" t="n">
        <v>11.9264199062351</v>
      </c>
      <c r="AM35" s="271" t="n">
        <v>1206.97274245065</v>
      </c>
      <c r="AN35" s="271" t="n">
        <v>1214.26357088222</v>
      </c>
      <c r="AO35" s="271" t="n">
        <v>1174.67785446826</v>
      </c>
      <c r="AP35" s="271" t="n">
        <v>1134.69130955344</v>
      </c>
      <c r="AQ35" s="271" t="n">
        <v>1096.22534059287</v>
      </c>
      <c r="AR35" s="271" t="n">
        <v>1058.38056645599</v>
      </c>
      <c r="AS35" s="271" t="n">
        <v>1021.28029736862</v>
      </c>
      <c r="AT35" s="271" t="n">
        <v>982.296775597966</v>
      </c>
      <c r="AU35" s="271" t="n">
        <v>911.306971019266</v>
      </c>
      <c r="AV35" s="271" t="n">
        <v>802.793630297143</v>
      </c>
      <c r="AW35" s="271" t="n">
        <v>752.174749769607</v>
      </c>
      <c r="AX35" s="271" t="n">
        <v>861.718220772221</v>
      </c>
      <c r="AY35" s="271" t="n">
        <v>1072.59308986862</v>
      </c>
      <c r="AZ35" s="270" t="n">
        <v>15.6426966080478</v>
      </c>
      <c r="BA35" s="270" t="n">
        <v>14.8074409163486</v>
      </c>
      <c r="BB35" s="270" t="n">
        <v>13.952929060942</v>
      </c>
      <c r="BC35" s="270" t="n">
        <v>13.0778372361502</v>
      </c>
      <c r="BD35" s="270" t="n">
        <v>12.1699094253182</v>
      </c>
      <c r="BE35" s="270" t="n">
        <v>11.2066386923995</v>
      </c>
      <c r="BF35" s="270" t="n">
        <v>10.1495414511721</v>
      </c>
      <c r="BG35" s="270" t="n">
        <v>8.39814855653037</v>
      </c>
      <c r="BH35" s="270" t="n">
        <v>4.82520235176408</v>
      </c>
      <c r="BI35" s="270" t="n">
        <v>1.84929770751965</v>
      </c>
      <c r="BJ35" s="270" t="n">
        <v>7.68773344398273</v>
      </c>
      <c r="BK35" s="270" t="n">
        <v>15.321759497681</v>
      </c>
      <c r="BL35" s="270" t="n">
        <v>16.4226862829916</v>
      </c>
    </row>
    <row r="36" s="240" customFormat="true" ht="13.8" hidden="false" customHeight="false" outlineLevel="0" collapsed="false">
      <c r="B36" s="240" t="s">
        <v>1415</v>
      </c>
      <c r="C36" s="240" t="s">
        <v>1451</v>
      </c>
      <c r="D36" s="240" t="s">
        <v>376</v>
      </c>
      <c r="E36" s="240" t="n">
        <v>24</v>
      </c>
      <c r="F36" s="240" t="n">
        <v>38</v>
      </c>
      <c r="G36" s="240" t="n">
        <v>700</v>
      </c>
      <c r="H36" s="240" t="n">
        <v>2.5</v>
      </c>
      <c r="I36" s="240" t="n">
        <v>320</v>
      </c>
      <c r="J36" s="240" t="n">
        <v>40</v>
      </c>
      <c r="K36" s="240" t="n">
        <v>4000</v>
      </c>
      <c r="L36" s="269" t="n">
        <v>0.3</v>
      </c>
      <c r="M36" s="270" t="n">
        <v>15.8585483809871</v>
      </c>
      <c r="N36" s="270" t="n">
        <v>16.8271863771432</v>
      </c>
      <c r="O36" s="270" t="n">
        <v>17.1123778512323</v>
      </c>
      <c r="P36" s="270" t="n">
        <v>17.0967043616915</v>
      </c>
      <c r="Q36" s="270" t="n">
        <v>16.9849519852165</v>
      </c>
      <c r="R36" s="270" t="n">
        <v>16.801680638259</v>
      </c>
      <c r="S36" s="270" t="n">
        <v>16.5807542589769</v>
      </c>
      <c r="T36" s="270" t="n">
        <v>16.291769870806</v>
      </c>
      <c r="U36" s="270" t="n">
        <v>15.2445315180856</v>
      </c>
      <c r="V36" s="270" t="n">
        <v>13.041226834682</v>
      </c>
      <c r="W36" s="270" t="n">
        <v>11.1729524282402</v>
      </c>
      <c r="X36" s="270" t="n">
        <v>11.4791163274541</v>
      </c>
      <c r="Y36" s="270" t="n">
        <v>13.7740829364142</v>
      </c>
      <c r="Z36" s="270" t="n">
        <v>13.1268009794947</v>
      </c>
      <c r="AA36" s="270" t="n">
        <v>13.1198432428167</v>
      </c>
      <c r="AB36" s="270" t="n">
        <v>12.7344592558164</v>
      </c>
      <c r="AC36" s="270" t="n">
        <v>12.50866119221</v>
      </c>
      <c r="AD36" s="270" t="n">
        <v>12.3716832154664</v>
      </c>
      <c r="AE36" s="270" t="n">
        <v>12.2167093311878</v>
      </c>
      <c r="AF36" s="270" t="n">
        <v>11.9392088960992</v>
      </c>
      <c r="AG36" s="270" t="n">
        <v>11.6466100308214</v>
      </c>
      <c r="AH36" s="270" t="n">
        <v>11.0065517258129</v>
      </c>
      <c r="AI36" s="270" t="n">
        <v>10.0400763982732</v>
      </c>
      <c r="AJ36" s="270" t="n">
        <v>9.82032149280453</v>
      </c>
      <c r="AK36" s="270" t="n">
        <v>10.7298464076457</v>
      </c>
      <c r="AL36" s="270" t="n">
        <v>12.3368251147017</v>
      </c>
      <c r="AM36" s="271" t="n">
        <v>1244.34474196629</v>
      </c>
      <c r="AN36" s="271" t="n">
        <v>1246.50155882903</v>
      </c>
      <c r="AO36" s="271" t="n">
        <v>1201.35548106905</v>
      </c>
      <c r="AP36" s="271" t="n">
        <v>1157.11715810358</v>
      </c>
      <c r="AQ36" s="271" t="n">
        <v>1117.33852343785</v>
      </c>
      <c r="AR36" s="271" t="n">
        <v>1078.4326277179</v>
      </c>
      <c r="AS36" s="271" t="n">
        <v>1040.48065941776</v>
      </c>
      <c r="AT36" s="271" t="n">
        <v>999.837826131573</v>
      </c>
      <c r="AU36" s="271" t="n">
        <v>916.33148819308</v>
      </c>
      <c r="AV36" s="271" t="n">
        <v>794.510249642801</v>
      </c>
      <c r="AW36" s="271" t="n">
        <v>767.548466390108</v>
      </c>
      <c r="AX36" s="271" t="n">
        <v>902.314523797225</v>
      </c>
      <c r="AY36" s="271" t="n">
        <v>1124.82043359985</v>
      </c>
      <c r="AZ36" s="270" t="n">
        <v>15.5461122991827</v>
      </c>
      <c r="BA36" s="270" t="n">
        <v>14.4392947445705</v>
      </c>
      <c r="BB36" s="270" t="n">
        <v>13.615384999151</v>
      </c>
      <c r="BC36" s="270" t="n">
        <v>12.7701352304441</v>
      </c>
      <c r="BD36" s="270" t="n">
        <v>11.8891002663152</v>
      </c>
      <c r="BE36" s="270" t="n">
        <v>10.9471956242572</v>
      </c>
      <c r="BF36" s="270" t="n">
        <v>9.90107004307085</v>
      </c>
      <c r="BG36" s="270" t="n">
        <v>7.96296228879281</v>
      </c>
      <c r="BH36" s="270" t="n">
        <v>3.65065180788928</v>
      </c>
      <c r="BI36" s="270" t="n">
        <v>1.29886505056752</v>
      </c>
      <c r="BJ36" s="270" t="n">
        <v>8.39766624638247</v>
      </c>
      <c r="BK36" s="270" t="n">
        <v>15.321759497681</v>
      </c>
      <c r="BL36" s="270" t="n">
        <v>16.4226862829916</v>
      </c>
    </row>
    <row r="37" s="240" customFormat="true" ht="13.8" hidden="false" customHeight="false" outlineLevel="0" collapsed="false">
      <c r="B37" s="240" t="s">
        <v>1415</v>
      </c>
      <c r="C37" s="240" t="s">
        <v>1452</v>
      </c>
      <c r="D37" s="240" t="s">
        <v>376</v>
      </c>
      <c r="E37" s="240" t="n">
        <v>29</v>
      </c>
      <c r="F37" s="240" t="n">
        <v>38</v>
      </c>
      <c r="G37" s="240" t="n">
        <v>700</v>
      </c>
      <c r="H37" s="240" t="n">
        <v>2.5</v>
      </c>
      <c r="I37" s="240" t="n">
        <v>320</v>
      </c>
      <c r="J37" s="240" t="n">
        <v>40</v>
      </c>
      <c r="K37" s="240" t="n">
        <v>4000</v>
      </c>
      <c r="L37" s="269" t="n">
        <v>0.3</v>
      </c>
      <c r="M37" s="270" t="n">
        <v>16.1582505649691</v>
      </c>
      <c r="N37" s="270" t="n">
        <v>17.1422075926923</v>
      </c>
      <c r="O37" s="270" t="n">
        <v>17.437386347773</v>
      </c>
      <c r="P37" s="270" t="n">
        <v>17.422375011639</v>
      </c>
      <c r="Q37" s="270" t="n">
        <v>17.2875297693701</v>
      </c>
      <c r="R37" s="270" t="n">
        <v>17.0788614787521</v>
      </c>
      <c r="S37" s="270" t="n">
        <v>16.8346790252928</v>
      </c>
      <c r="T37" s="270" t="n">
        <v>16.5227466987585</v>
      </c>
      <c r="U37" s="270" t="n">
        <v>15.4373009579686</v>
      </c>
      <c r="V37" s="270" t="n">
        <v>13.2022620998385</v>
      </c>
      <c r="W37" s="270" t="n">
        <v>11.3519691139648</v>
      </c>
      <c r="X37" s="270" t="n">
        <v>11.7172377665956</v>
      </c>
      <c r="Y37" s="270" t="n">
        <v>14.0607828766264</v>
      </c>
      <c r="Z37" s="270" t="n">
        <v>12.9761002219189</v>
      </c>
      <c r="AA37" s="270" t="n">
        <v>12.980714454938</v>
      </c>
      <c r="AB37" s="270" t="n">
        <v>12.6009365285437</v>
      </c>
      <c r="AC37" s="270" t="n">
        <v>12.3753467982706</v>
      </c>
      <c r="AD37" s="270" t="n">
        <v>12.2383498821331</v>
      </c>
      <c r="AE37" s="270" t="n">
        <v>12.0833759978544</v>
      </c>
      <c r="AF37" s="270" t="n">
        <v>11.8058755627659</v>
      </c>
      <c r="AG37" s="270" t="n">
        <v>11.513276697488</v>
      </c>
      <c r="AH37" s="270" t="n">
        <v>10.8709456652068</v>
      </c>
      <c r="AI37" s="270" t="n">
        <v>9.8912506406974</v>
      </c>
      <c r="AJ37" s="270" t="n">
        <v>9.65088967462272</v>
      </c>
      <c r="AK37" s="270" t="n">
        <v>10.5508691349184</v>
      </c>
      <c r="AL37" s="270" t="n">
        <v>12.1684160237927</v>
      </c>
      <c r="AM37" s="271" t="n">
        <v>1224.87580257236</v>
      </c>
      <c r="AN37" s="271" t="n">
        <v>1228.50004367752</v>
      </c>
      <c r="AO37" s="271" t="n">
        <v>1184.03729925087</v>
      </c>
      <c r="AP37" s="271" t="n">
        <v>1139.78912780055</v>
      </c>
      <c r="AQ37" s="271" t="n">
        <v>1100.00519010451</v>
      </c>
      <c r="AR37" s="271" t="n">
        <v>1061.09929438457</v>
      </c>
      <c r="AS37" s="271" t="n">
        <v>1023.14732608443</v>
      </c>
      <c r="AT37" s="271" t="n">
        <v>982.504492798239</v>
      </c>
      <c r="AU37" s="271" t="n">
        <v>898.72542758702</v>
      </c>
      <c r="AV37" s="271" t="n">
        <v>775.240552673104</v>
      </c>
      <c r="AW37" s="271" t="n">
        <v>745.645436087078</v>
      </c>
      <c r="AX37" s="271" t="n">
        <v>879.178160160862</v>
      </c>
      <c r="AY37" s="271" t="n">
        <v>1103.05225178167</v>
      </c>
      <c r="AZ37" s="270" t="n">
        <v>15.5461122991827</v>
      </c>
      <c r="BA37" s="270" t="n">
        <v>14.4392947445705</v>
      </c>
      <c r="BB37" s="270" t="n">
        <v>13.615384999151</v>
      </c>
      <c r="BC37" s="270" t="n">
        <v>12.7701352304441</v>
      </c>
      <c r="BD37" s="270" t="n">
        <v>11.8891002663152</v>
      </c>
      <c r="BE37" s="270" t="n">
        <v>10.9471956242572</v>
      </c>
      <c r="BF37" s="270" t="n">
        <v>9.90107004307085</v>
      </c>
      <c r="BG37" s="270" t="n">
        <v>7.96296228879281</v>
      </c>
      <c r="BH37" s="270" t="n">
        <v>3.65065180788928</v>
      </c>
      <c r="BI37" s="270" t="n">
        <v>1.29886505056752</v>
      </c>
      <c r="BJ37" s="270" t="n">
        <v>8.39766624638247</v>
      </c>
      <c r="BK37" s="270" t="n">
        <v>15.321759497681</v>
      </c>
      <c r="BL37" s="270" t="n">
        <v>16.4226862829916</v>
      </c>
    </row>
    <row r="38" s="240" customFormat="true" ht="13.8" hidden="false" customHeight="false" outlineLevel="0" collapsed="false">
      <c r="B38" s="240" t="s">
        <v>1415</v>
      </c>
      <c r="C38" s="240" t="s">
        <v>1453</v>
      </c>
      <c r="D38" s="240" t="s">
        <v>376</v>
      </c>
      <c r="E38" s="240" t="n">
        <v>36</v>
      </c>
      <c r="F38" s="240" t="n">
        <v>38</v>
      </c>
      <c r="G38" s="240" t="n">
        <v>700</v>
      </c>
      <c r="H38" s="240" t="n">
        <v>2.5</v>
      </c>
      <c r="I38" s="240" t="n">
        <v>320</v>
      </c>
      <c r="J38" s="240" t="n">
        <v>40</v>
      </c>
      <c r="K38" s="240" t="n">
        <v>4000</v>
      </c>
      <c r="L38" s="269" t="n">
        <v>0.3</v>
      </c>
      <c r="M38" s="270" t="n">
        <v>16.4195419979787</v>
      </c>
      <c r="N38" s="270" t="n">
        <v>17.4168547232057</v>
      </c>
      <c r="O38" s="270" t="n">
        <v>17.7207407587189</v>
      </c>
      <c r="P38" s="270" t="n">
        <v>17.7063067123805</v>
      </c>
      <c r="Q38" s="270" t="n">
        <v>17.551328256815</v>
      </c>
      <c r="R38" s="270" t="n">
        <v>17.3205179727189</v>
      </c>
      <c r="S38" s="270" t="n">
        <v>17.0560600148665</v>
      </c>
      <c r="T38" s="270" t="n">
        <v>16.7241208281219</v>
      </c>
      <c r="U38" s="270" t="n">
        <v>15.6053644752852</v>
      </c>
      <c r="V38" s="270" t="n">
        <v>13.3426585915782</v>
      </c>
      <c r="W38" s="270" t="n">
        <v>11.5080424722704</v>
      </c>
      <c r="X38" s="270" t="n">
        <v>11.9248408318682</v>
      </c>
      <c r="Y38" s="270" t="n">
        <v>14.3107384733008</v>
      </c>
      <c r="Z38" s="270" t="n">
        <v>12.8346608279795</v>
      </c>
      <c r="AA38" s="270" t="n">
        <v>12.8211690003925</v>
      </c>
      <c r="AB38" s="270" t="n">
        <v>12.4262395588467</v>
      </c>
      <c r="AC38" s="270" t="n">
        <v>12.1976952831191</v>
      </c>
      <c r="AD38" s="270" t="n">
        <v>12.0828953366786</v>
      </c>
      <c r="AE38" s="270" t="n">
        <v>11.9533759978544</v>
      </c>
      <c r="AF38" s="270" t="n">
        <v>11.7001179870083</v>
      </c>
      <c r="AG38" s="270" t="n">
        <v>11.4317615459729</v>
      </c>
      <c r="AH38" s="270" t="n">
        <v>10.8165517258129</v>
      </c>
      <c r="AI38" s="270" t="n">
        <v>9.84685670130346</v>
      </c>
      <c r="AJ38" s="270" t="n">
        <v>9.57498058371363</v>
      </c>
      <c r="AK38" s="270" t="n">
        <v>10.4299600440093</v>
      </c>
      <c r="AL38" s="270" t="n">
        <v>12.0284160237927</v>
      </c>
      <c r="AM38" s="271" t="n">
        <v>1206.49246923902</v>
      </c>
      <c r="AN38" s="271" t="n">
        <v>1207.81216488964</v>
      </c>
      <c r="AO38" s="271" t="n">
        <v>1161.4403295539</v>
      </c>
      <c r="AP38" s="271" t="n">
        <v>1116.85730961873</v>
      </c>
      <c r="AQ38" s="271" t="n">
        <v>1079.96276586209</v>
      </c>
      <c r="AR38" s="271" t="n">
        <v>1044.36596105124</v>
      </c>
      <c r="AS38" s="271" t="n">
        <v>1009.56550790261</v>
      </c>
      <c r="AT38" s="271" t="n">
        <v>972.074189767936</v>
      </c>
      <c r="AU38" s="271" t="n">
        <v>891.798154859747</v>
      </c>
      <c r="AV38" s="271" t="n">
        <v>769.552673885225</v>
      </c>
      <c r="AW38" s="271" t="n">
        <v>735.799981541623</v>
      </c>
      <c r="AX38" s="271" t="n">
        <v>863.45997834268</v>
      </c>
      <c r="AY38" s="271" t="n">
        <v>1084.85225178167</v>
      </c>
      <c r="AZ38" s="270" t="n">
        <v>15.5461122991827</v>
      </c>
      <c r="BA38" s="270" t="n">
        <v>14.4392947445705</v>
      </c>
      <c r="BB38" s="270" t="n">
        <v>13.615384999151</v>
      </c>
      <c r="BC38" s="270" t="n">
        <v>12.7701352304441</v>
      </c>
      <c r="BD38" s="270" t="n">
        <v>11.8891002663152</v>
      </c>
      <c r="BE38" s="270" t="n">
        <v>10.9471956242572</v>
      </c>
      <c r="BF38" s="270" t="n">
        <v>9.90107004307085</v>
      </c>
      <c r="BG38" s="270" t="n">
        <v>7.96296228879281</v>
      </c>
      <c r="BH38" s="270" t="n">
        <v>3.65065180788928</v>
      </c>
      <c r="BI38" s="270" t="n">
        <v>1.29886505056752</v>
      </c>
      <c r="BJ38" s="270" t="n">
        <v>8.39766624638247</v>
      </c>
      <c r="BK38" s="270" t="n">
        <v>15.321759497681</v>
      </c>
      <c r="BL38" s="270" t="n">
        <v>16.4226862829916</v>
      </c>
    </row>
    <row r="39" s="240" customFormat="true" ht="13.8" hidden="false" customHeight="false" outlineLevel="0" collapsed="false">
      <c r="B39" s="240" t="s">
        <v>1415</v>
      </c>
      <c r="C39" s="240" t="s">
        <v>1454</v>
      </c>
      <c r="D39" s="240" t="s">
        <v>1455</v>
      </c>
      <c r="E39" s="240" t="n">
        <v>24</v>
      </c>
      <c r="F39" s="240" t="n">
        <v>51</v>
      </c>
      <c r="G39" s="240" t="n">
        <v>700</v>
      </c>
      <c r="H39" s="240" t="n">
        <v>2.5</v>
      </c>
      <c r="I39" s="240" t="n">
        <v>320</v>
      </c>
      <c r="J39" s="240" t="n">
        <v>40</v>
      </c>
      <c r="K39" s="240" t="n">
        <v>4000</v>
      </c>
      <c r="L39" s="269" t="n">
        <v>0.2</v>
      </c>
      <c r="M39" s="270" t="n">
        <v>13.0101200902029</v>
      </c>
      <c r="N39" s="270" t="n">
        <v>12.0828858966169</v>
      </c>
      <c r="O39" s="270" t="n">
        <v>13.0286067344788</v>
      </c>
      <c r="P39" s="270" t="n">
        <v>15.0831177051347</v>
      </c>
      <c r="Q39" s="270" t="n">
        <v>16.6399012596411</v>
      </c>
      <c r="R39" s="270" t="n">
        <v>17.3074447997622</v>
      </c>
      <c r="S39" s="270" t="n">
        <v>17.4756874226089</v>
      </c>
      <c r="T39" s="270" t="n">
        <v>17.4094840785454</v>
      </c>
      <c r="U39" s="270" t="n">
        <v>17.2271210666784</v>
      </c>
      <c r="V39" s="270" t="n">
        <v>16.9990255051847</v>
      </c>
      <c r="W39" s="270" t="n">
        <v>16.7640731897289</v>
      </c>
      <c r="X39" s="270" t="n">
        <v>16.2048068224972</v>
      </c>
      <c r="Y39" s="270" t="n">
        <v>14.9442204550637</v>
      </c>
      <c r="Z39" s="270" t="n">
        <v>9.51465827556058</v>
      </c>
      <c r="AA39" s="270" t="n">
        <v>9.8224443015163</v>
      </c>
      <c r="AB39" s="270" t="n">
        <v>11.2555440601791</v>
      </c>
      <c r="AC39" s="270" t="n">
        <v>12.8148189725291</v>
      </c>
      <c r="AD39" s="270" t="n">
        <v>13.5769600470286</v>
      </c>
      <c r="AE39" s="270" t="n">
        <v>13.5034717324234</v>
      </c>
      <c r="AF39" s="270" t="n">
        <v>13.1482240035121</v>
      </c>
      <c r="AG39" s="270" t="n">
        <v>12.7941526897678</v>
      </c>
      <c r="AH39" s="270" t="n">
        <v>12.4527111473581</v>
      </c>
      <c r="AI39" s="270" t="n">
        <v>12.126982992433</v>
      </c>
      <c r="AJ39" s="270" t="n">
        <v>11.8101717537073</v>
      </c>
      <c r="AK39" s="270" t="n">
        <v>11.1918912305648</v>
      </c>
      <c r="AL39" s="270" t="n">
        <v>10.286436798764</v>
      </c>
      <c r="AM39" s="271" t="n">
        <v>793.843366213721</v>
      </c>
      <c r="AN39" s="271" t="n">
        <v>831.943921852383</v>
      </c>
      <c r="AO39" s="271" t="n">
        <v>1006.57091966238</v>
      </c>
      <c r="AP39" s="271" t="n">
        <v>1180.73884943528</v>
      </c>
      <c r="AQ39" s="271" t="n">
        <v>1253.12320726187</v>
      </c>
      <c r="AR39" s="271" t="n">
        <v>1227.76418843643</v>
      </c>
      <c r="AS39" s="271" t="n">
        <v>1185.06443486411</v>
      </c>
      <c r="AT39" s="271" t="n">
        <v>1143.29249305448</v>
      </c>
      <c r="AU39" s="271" t="n">
        <v>1102.12251910687</v>
      </c>
      <c r="AV39" s="271" t="n">
        <v>1061.54880535694</v>
      </c>
      <c r="AW39" s="271" t="n">
        <v>1021.63745323312</v>
      </c>
      <c r="AX39" s="271" t="n">
        <v>961.998058136901</v>
      </c>
      <c r="AY39" s="271" t="n">
        <v>871.326101001486</v>
      </c>
      <c r="AZ39" s="270" t="n">
        <v>4.72055404690559</v>
      </c>
      <c r="BA39" s="270" t="n">
        <v>11.2088156729746</v>
      </c>
      <c r="BB39" s="270" t="n">
        <v>16.5235290966475</v>
      </c>
      <c r="BC39" s="270" t="n">
        <v>16.1734601073712</v>
      </c>
      <c r="BD39" s="270" t="n">
        <v>15.3356265207714</v>
      </c>
      <c r="BE39" s="270" t="n">
        <v>14.4701501942199</v>
      </c>
      <c r="BF39" s="270" t="n">
        <v>13.5844577304616</v>
      </c>
      <c r="BG39" s="270" t="n">
        <v>12.6720935761351</v>
      </c>
      <c r="BH39" s="270" t="n">
        <v>11.7154862805112</v>
      </c>
      <c r="BI39" s="270" t="n">
        <v>10.6843912137196</v>
      </c>
      <c r="BJ39" s="270" t="n">
        <v>9.5272383283687</v>
      </c>
      <c r="BK39" s="270" t="n">
        <v>6.25675288664355</v>
      </c>
      <c r="BL39" s="270" t="n">
        <v>3.25194814731107</v>
      </c>
    </row>
    <row r="40" s="240" customFormat="true" ht="13.8" hidden="false" customHeight="false" outlineLevel="0" collapsed="false">
      <c r="B40" s="240" t="s">
        <v>1415</v>
      </c>
      <c r="C40" s="240" t="s">
        <v>1456</v>
      </c>
      <c r="D40" s="240" t="s">
        <v>1455</v>
      </c>
      <c r="E40" s="240" t="n">
        <v>29</v>
      </c>
      <c r="F40" s="240" t="n">
        <v>51</v>
      </c>
      <c r="G40" s="240" t="n">
        <v>700</v>
      </c>
      <c r="H40" s="240" t="n">
        <v>2.5</v>
      </c>
      <c r="I40" s="240" t="n">
        <v>320</v>
      </c>
      <c r="J40" s="240" t="n">
        <v>40</v>
      </c>
      <c r="K40" s="240" t="n">
        <v>4000</v>
      </c>
      <c r="L40" s="269" t="n">
        <v>0.2</v>
      </c>
      <c r="M40" s="270" t="n">
        <v>13.1238858906761</v>
      </c>
      <c r="N40" s="270" t="n">
        <v>12.2445669191782</v>
      </c>
      <c r="O40" s="270" t="n">
        <v>13.2441103510312</v>
      </c>
      <c r="P40" s="270" t="n">
        <v>15.3229656077422</v>
      </c>
      <c r="Q40" s="270" t="n">
        <v>16.8774743961908</v>
      </c>
      <c r="R40" s="270" t="n">
        <v>17.5329560373296</v>
      </c>
      <c r="S40" s="270" t="n">
        <v>17.6864036245968</v>
      </c>
      <c r="T40" s="270" t="n">
        <v>17.6044253670285</v>
      </c>
      <c r="U40" s="270" t="n">
        <v>17.406190455434</v>
      </c>
      <c r="V40" s="270" t="n">
        <v>17.1628715630368</v>
      </c>
      <c r="W40" s="270" t="n">
        <v>16.9140385864264</v>
      </c>
      <c r="X40" s="270" t="n">
        <v>16.3338687778364</v>
      </c>
      <c r="Y40" s="270" t="n">
        <v>15.0502768189883</v>
      </c>
      <c r="Z40" s="270" t="n">
        <v>9.40981736646967</v>
      </c>
      <c r="AA40" s="270" t="n">
        <v>9.69889884697084</v>
      </c>
      <c r="AB40" s="270" t="n">
        <v>11.1254076965427</v>
      </c>
      <c r="AC40" s="270" t="n">
        <v>12.6915841240442</v>
      </c>
      <c r="AD40" s="270" t="n">
        <v>13.4699600470285</v>
      </c>
      <c r="AE40" s="270" t="n">
        <v>13.4117444596961</v>
      </c>
      <c r="AF40" s="270" t="n">
        <v>13.0664512762394</v>
      </c>
      <c r="AG40" s="270" t="n">
        <v>12.7141526897678</v>
      </c>
      <c r="AH40" s="270" t="n">
        <v>12.3727111473581</v>
      </c>
      <c r="AI40" s="270" t="n">
        <v>12.046982992433</v>
      </c>
      <c r="AJ40" s="270" t="n">
        <v>11.7301717537073</v>
      </c>
      <c r="AK40" s="270" t="n">
        <v>11.111209412383</v>
      </c>
      <c r="AL40" s="270" t="n">
        <v>10.1991261927034</v>
      </c>
      <c r="AM40" s="271" t="n">
        <v>780.284881365236</v>
      </c>
      <c r="AN40" s="271" t="n">
        <v>815.975437003898</v>
      </c>
      <c r="AO40" s="271" t="n">
        <v>989.747889359354</v>
      </c>
      <c r="AP40" s="271" t="n">
        <v>1164.81794034437</v>
      </c>
      <c r="AQ40" s="271" t="n">
        <v>1239.29047998914</v>
      </c>
      <c r="AR40" s="271" t="n">
        <v>1215.88055207279</v>
      </c>
      <c r="AS40" s="271" t="n">
        <v>1174.44079850047</v>
      </c>
      <c r="AT40" s="271" t="n">
        <v>1132.89249305448</v>
      </c>
      <c r="AU40" s="271" t="n">
        <v>1091.72251910687</v>
      </c>
      <c r="AV40" s="271" t="n">
        <v>1051.14880535694</v>
      </c>
      <c r="AW40" s="271" t="n">
        <v>1011.23745323312</v>
      </c>
      <c r="AX40" s="271" t="n">
        <v>951.516239955083</v>
      </c>
      <c r="AY40" s="271" t="n">
        <v>860.01549494088</v>
      </c>
      <c r="AZ40" s="270" t="n">
        <v>4.72055404690559</v>
      </c>
      <c r="BA40" s="270" t="n">
        <v>11.2088156729746</v>
      </c>
      <c r="BB40" s="270" t="n">
        <v>16.5235290966475</v>
      </c>
      <c r="BC40" s="270" t="n">
        <v>16.1734601073712</v>
      </c>
      <c r="BD40" s="270" t="n">
        <v>15.3356265207714</v>
      </c>
      <c r="BE40" s="270" t="n">
        <v>14.4701501942199</v>
      </c>
      <c r="BF40" s="270" t="n">
        <v>13.5844577304616</v>
      </c>
      <c r="BG40" s="270" t="n">
        <v>12.6720935761351</v>
      </c>
      <c r="BH40" s="270" t="n">
        <v>11.7154862805112</v>
      </c>
      <c r="BI40" s="270" t="n">
        <v>10.6843912137196</v>
      </c>
      <c r="BJ40" s="270" t="n">
        <v>9.5272383283687</v>
      </c>
      <c r="BK40" s="270" t="n">
        <v>6.25675288664355</v>
      </c>
      <c r="BL40" s="270" t="n">
        <v>3.25194814731107</v>
      </c>
    </row>
    <row r="41" s="240" customFormat="true" ht="13.8" hidden="false" customHeight="false" outlineLevel="0" collapsed="false">
      <c r="B41" s="240" t="s">
        <v>1415</v>
      </c>
      <c r="C41" s="240" t="s">
        <v>1457</v>
      </c>
      <c r="D41" s="240" t="s">
        <v>1455</v>
      </c>
      <c r="E41" s="240" t="n">
        <v>36</v>
      </c>
      <c r="F41" s="240" t="n">
        <v>51</v>
      </c>
      <c r="G41" s="240" t="n">
        <v>700</v>
      </c>
      <c r="H41" s="240" t="n">
        <v>2.5</v>
      </c>
      <c r="I41" s="240" t="n">
        <v>320</v>
      </c>
      <c r="J41" s="240" t="n">
        <v>40</v>
      </c>
      <c r="K41" s="240" t="n">
        <v>4000</v>
      </c>
      <c r="L41" s="269" t="n">
        <v>0.2</v>
      </c>
      <c r="M41" s="270" t="n">
        <v>13.223071117284</v>
      </c>
      <c r="N41" s="270" t="n">
        <v>12.3855264060734</v>
      </c>
      <c r="O41" s="270" t="n">
        <v>13.4319943632181</v>
      </c>
      <c r="P41" s="270" t="n">
        <v>15.5320738676287</v>
      </c>
      <c r="Q41" s="270" t="n">
        <v>17.0845994310134</v>
      </c>
      <c r="R41" s="270" t="n">
        <v>17.7295650631327</v>
      </c>
      <c r="S41" s="270" t="n">
        <v>17.870113791951</v>
      </c>
      <c r="T41" s="270" t="n">
        <v>17.7743823821684</v>
      </c>
      <c r="U41" s="270" t="n">
        <v>17.5623097621885</v>
      </c>
      <c r="V41" s="270" t="n">
        <v>17.3057186076607</v>
      </c>
      <c r="W41" s="270" t="n">
        <v>17.0447839579959</v>
      </c>
      <c r="X41" s="270" t="n">
        <v>16.4463897571952</v>
      </c>
      <c r="Y41" s="270" t="n">
        <v>15.1427406740775</v>
      </c>
      <c r="Z41" s="270" t="n">
        <v>9.36530221495452</v>
      </c>
      <c r="AA41" s="270" t="n">
        <v>9.62083824091024</v>
      </c>
      <c r="AB41" s="270" t="n">
        <v>11.0193470904821</v>
      </c>
      <c r="AC41" s="270" t="n">
        <v>12.5800083664685</v>
      </c>
      <c r="AD41" s="270" t="n">
        <v>13.3556873197558</v>
      </c>
      <c r="AE41" s="270" t="n">
        <v>13.2974717324234</v>
      </c>
      <c r="AF41" s="270" t="n">
        <v>12.9567694580576</v>
      </c>
      <c r="AG41" s="270" t="n">
        <v>12.6172435988587</v>
      </c>
      <c r="AH41" s="270" t="n">
        <v>12.290711147358</v>
      </c>
      <c r="AI41" s="270" t="n">
        <v>11.9798920833421</v>
      </c>
      <c r="AJ41" s="270" t="n">
        <v>11.6776262991619</v>
      </c>
      <c r="AK41" s="270" t="n">
        <v>11.0738912305648</v>
      </c>
      <c r="AL41" s="270" t="n">
        <v>10.1737625563398</v>
      </c>
      <c r="AM41" s="271" t="n">
        <v>774.520638940993</v>
      </c>
      <c r="AN41" s="271" t="n">
        <v>805.827558216019</v>
      </c>
      <c r="AO41" s="271" t="n">
        <v>975.960010571475</v>
      </c>
      <c r="AP41" s="271" t="n">
        <v>1150.31309185953</v>
      </c>
      <c r="AQ41" s="271" t="n">
        <v>1224.45775271641</v>
      </c>
      <c r="AR41" s="271" t="n">
        <v>1201.08418843643</v>
      </c>
      <c r="AS41" s="271" t="n">
        <v>1160.27534395502</v>
      </c>
      <c r="AT41" s="271" t="n">
        <v>1120.39431123629</v>
      </c>
      <c r="AU41" s="271" t="n">
        <v>1081.16251910687</v>
      </c>
      <c r="AV41" s="271" t="n">
        <v>1042.52698717512</v>
      </c>
      <c r="AW41" s="271" t="n">
        <v>1004.50654414221</v>
      </c>
      <c r="AX41" s="271" t="n">
        <v>946.758058136901</v>
      </c>
      <c r="AY41" s="271" t="n">
        <v>856.777313122698</v>
      </c>
      <c r="AZ41" s="270" t="n">
        <v>4.72055404690559</v>
      </c>
      <c r="BA41" s="270" t="n">
        <v>11.2088156729746</v>
      </c>
      <c r="BB41" s="270" t="n">
        <v>16.5235290966475</v>
      </c>
      <c r="BC41" s="270" t="n">
        <v>16.1734601073712</v>
      </c>
      <c r="BD41" s="270" t="n">
        <v>15.3356265207714</v>
      </c>
      <c r="BE41" s="270" t="n">
        <v>14.4701501942199</v>
      </c>
      <c r="BF41" s="270" t="n">
        <v>13.5844577304616</v>
      </c>
      <c r="BG41" s="270" t="n">
        <v>12.6720935761351</v>
      </c>
      <c r="BH41" s="270" t="n">
        <v>11.7154862805112</v>
      </c>
      <c r="BI41" s="270" t="n">
        <v>10.6843912137196</v>
      </c>
      <c r="BJ41" s="270" t="n">
        <v>9.5272383283687</v>
      </c>
      <c r="BK41" s="270" t="n">
        <v>6.25675288664355</v>
      </c>
      <c r="BL41" s="270" t="n">
        <v>3.25194814731107</v>
      </c>
    </row>
    <row r="42" s="240" customFormat="true" ht="13.8" hidden="false" customHeight="false" outlineLevel="0" collapsed="false">
      <c r="B42" s="240" t="s">
        <v>1415</v>
      </c>
      <c r="C42" s="240" t="s">
        <v>1458</v>
      </c>
      <c r="D42" s="240" t="s">
        <v>1455</v>
      </c>
      <c r="E42" s="240" t="n">
        <v>24</v>
      </c>
      <c r="F42" s="240" t="n">
        <v>51</v>
      </c>
      <c r="G42" s="240" t="n">
        <v>700</v>
      </c>
      <c r="H42" s="240" t="n">
        <v>2.5</v>
      </c>
      <c r="I42" s="240" t="n">
        <v>320</v>
      </c>
      <c r="J42" s="240" t="n">
        <v>40</v>
      </c>
      <c r="K42" s="240" t="n">
        <v>4000</v>
      </c>
      <c r="L42" s="269" t="n">
        <v>0.25</v>
      </c>
      <c r="M42" s="270" t="n">
        <v>12.2811286102404</v>
      </c>
      <c r="N42" s="270" t="n">
        <v>11.7087030915488</v>
      </c>
      <c r="O42" s="270" t="n">
        <v>13.2109648014418</v>
      </c>
      <c r="P42" s="270" t="n">
        <v>15.4303745802942</v>
      </c>
      <c r="Q42" s="270" t="n">
        <v>16.7339253717526</v>
      </c>
      <c r="R42" s="270" t="n">
        <v>17.2287318711787</v>
      </c>
      <c r="S42" s="270" t="n">
        <v>17.3488754745127</v>
      </c>
      <c r="T42" s="270" t="n">
        <v>17.2672465125347</v>
      </c>
      <c r="U42" s="270" t="n">
        <v>17.0827870916345</v>
      </c>
      <c r="V42" s="270" t="n">
        <v>16.8553348107902</v>
      </c>
      <c r="W42" s="270" t="n">
        <v>16.6161115357658</v>
      </c>
      <c r="X42" s="270" t="n">
        <v>15.9577361475143</v>
      </c>
      <c r="Y42" s="270" t="n">
        <v>14.4247090032361</v>
      </c>
      <c r="Z42" s="270" t="n">
        <v>9.35081534287852</v>
      </c>
      <c r="AA42" s="270" t="n">
        <v>9.95776072864173</v>
      </c>
      <c r="AB42" s="270" t="n">
        <v>11.6483828924816</v>
      </c>
      <c r="AC42" s="270" t="n">
        <v>13.1064532339897</v>
      </c>
      <c r="AD42" s="270" t="n">
        <v>13.5873634693987</v>
      </c>
      <c r="AE42" s="270" t="n">
        <v>13.4021402875585</v>
      </c>
      <c r="AF42" s="270" t="n">
        <v>13.0497820594584</v>
      </c>
      <c r="AG42" s="270" t="n">
        <v>12.7040745974296</v>
      </c>
      <c r="AH42" s="270" t="n">
        <v>12.3718737685497</v>
      </c>
      <c r="AI42" s="270" t="n">
        <v>12.0575420331749</v>
      </c>
      <c r="AJ42" s="270" t="n">
        <v>11.7537090828478</v>
      </c>
      <c r="AK42" s="270" t="n">
        <v>11.1062420754136</v>
      </c>
      <c r="AL42" s="270" t="n">
        <v>10.1096443285809</v>
      </c>
      <c r="AM42" s="271" t="n">
        <v>773.978590473535</v>
      </c>
      <c r="AN42" s="271" t="n">
        <v>851.596148412856</v>
      </c>
      <c r="AO42" s="271" t="n">
        <v>1059.76994709703</v>
      </c>
      <c r="AP42" s="271" t="n">
        <v>1222.34463749896</v>
      </c>
      <c r="AQ42" s="271" t="n">
        <v>1257.84107963512</v>
      </c>
      <c r="AR42" s="271" t="n">
        <v>1218.19108816656</v>
      </c>
      <c r="AS42" s="271" t="n">
        <v>1175.51596913958</v>
      </c>
      <c r="AT42" s="271" t="n">
        <v>1134.40813927703</v>
      </c>
      <c r="AU42" s="271" t="n">
        <v>1093.97073987449</v>
      </c>
      <c r="AV42" s="271" t="n">
        <v>1054.26888056965</v>
      </c>
      <c r="AW42" s="271" t="n">
        <v>1015.24780361946</v>
      </c>
      <c r="AX42" s="271" t="n">
        <v>951.452406261168</v>
      </c>
      <c r="AY42" s="271" t="n">
        <v>849.484689071399</v>
      </c>
      <c r="AZ42" s="270" t="n">
        <v>5.39553154704241</v>
      </c>
      <c r="BA42" s="270" t="n">
        <v>14.0110195912183</v>
      </c>
      <c r="BB42" s="270" t="n">
        <v>16.5633539410929</v>
      </c>
      <c r="BC42" s="270" t="n">
        <v>15.8478214955762</v>
      </c>
      <c r="BD42" s="270" t="n">
        <v>15.0180336184018</v>
      </c>
      <c r="BE42" s="270" t="n">
        <v>14.1682554134905</v>
      </c>
      <c r="BF42" s="270" t="n">
        <v>13.2990512119148</v>
      </c>
      <c r="BG42" s="270" t="n">
        <v>12.4009918912445</v>
      </c>
      <c r="BH42" s="270" t="n">
        <v>11.4543898537684</v>
      </c>
      <c r="BI42" s="270" t="n">
        <v>10.4256042816965</v>
      </c>
      <c r="BJ42" s="270" t="n">
        <v>9.2569039432207</v>
      </c>
      <c r="BK42" s="270" t="n">
        <v>5.47507375368769</v>
      </c>
      <c r="BL42" s="270" t="n">
        <v>2.19579068849323</v>
      </c>
    </row>
    <row r="43" s="240" customFormat="true" ht="13.8" hidden="false" customHeight="false" outlineLevel="0" collapsed="false">
      <c r="B43" s="240" t="s">
        <v>1415</v>
      </c>
      <c r="C43" s="240" t="s">
        <v>1459</v>
      </c>
      <c r="D43" s="240" t="s">
        <v>1455</v>
      </c>
      <c r="E43" s="240" t="n">
        <v>29</v>
      </c>
      <c r="F43" s="240" t="n">
        <v>51</v>
      </c>
      <c r="G43" s="240" t="n">
        <v>700</v>
      </c>
      <c r="H43" s="240" t="n">
        <v>2.5</v>
      </c>
      <c r="I43" s="240" t="n">
        <v>320</v>
      </c>
      <c r="J43" s="240" t="n">
        <v>40</v>
      </c>
      <c r="K43" s="240" t="n">
        <v>4000</v>
      </c>
      <c r="L43" s="269" t="n">
        <v>0.25</v>
      </c>
      <c r="M43" s="270" t="n">
        <v>12.4185622933134</v>
      </c>
      <c r="N43" s="270" t="n">
        <v>11.9053032595946</v>
      </c>
      <c r="O43" s="270" t="n">
        <v>13.4752565530424</v>
      </c>
      <c r="P43" s="270" t="n">
        <v>15.7266597001841</v>
      </c>
      <c r="Q43" s="270" t="n">
        <v>17.0271720817935</v>
      </c>
      <c r="R43" s="270" t="n">
        <v>17.5068533005695</v>
      </c>
      <c r="S43" s="270" t="n">
        <v>17.6086908881429</v>
      </c>
      <c r="T43" s="270" t="n">
        <v>17.5075980135558</v>
      </c>
      <c r="U43" s="270" t="n">
        <v>17.3035685550955</v>
      </c>
      <c r="V43" s="270" t="n">
        <v>17.0573387661939</v>
      </c>
      <c r="W43" s="270" t="n">
        <v>16.8009928809618</v>
      </c>
      <c r="X43" s="270" t="n">
        <v>16.1167016786276</v>
      </c>
      <c r="Y43" s="270" t="n">
        <v>14.5546699492501</v>
      </c>
      <c r="Z43" s="270" t="n">
        <v>9.22230397924216</v>
      </c>
      <c r="AA43" s="270" t="n">
        <v>9.80630618318718</v>
      </c>
      <c r="AB43" s="270" t="n">
        <v>11.487769256118</v>
      </c>
      <c r="AC43" s="270" t="n">
        <v>12.9525555067169</v>
      </c>
      <c r="AD43" s="270" t="n">
        <v>13.4536134693987</v>
      </c>
      <c r="AE43" s="270" t="n">
        <v>13.2874811966494</v>
      </c>
      <c r="AF43" s="270" t="n">
        <v>12.9475661503675</v>
      </c>
      <c r="AG43" s="270" t="n">
        <v>12.6040745974296</v>
      </c>
      <c r="AH43" s="270" t="n">
        <v>12.2718737685497</v>
      </c>
      <c r="AI43" s="270" t="n">
        <v>11.9575420331749</v>
      </c>
      <c r="AJ43" s="270" t="n">
        <v>11.6537090828478</v>
      </c>
      <c r="AK43" s="270" t="n">
        <v>11.0053898026863</v>
      </c>
      <c r="AL43" s="270" t="n">
        <v>10.0009738740354</v>
      </c>
      <c r="AM43" s="271" t="n">
        <v>757.35904501899</v>
      </c>
      <c r="AN43" s="271" t="n">
        <v>832.020693867401</v>
      </c>
      <c r="AO43" s="271" t="n">
        <v>1039.00721982431</v>
      </c>
      <c r="AP43" s="271" t="n">
        <v>1202.46236477169</v>
      </c>
      <c r="AQ43" s="271" t="n">
        <v>1240.55017054422</v>
      </c>
      <c r="AR43" s="271" t="n">
        <v>1203.33654271202</v>
      </c>
      <c r="AS43" s="271" t="n">
        <v>1162.23642368503</v>
      </c>
      <c r="AT43" s="271" t="n">
        <v>1121.40813927703</v>
      </c>
      <c r="AU43" s="271" t="n">
        <v>1080.97073987449</v>
      </c>
      <c r="AV43" s="271" t="n">
        <v>1041.26888056965</v>
      </c>
      <c r="AW43" s="271" t="n">
        <v>1002.24780361946</v>
      </c>
      <c r="AX43" s="271" t="n">
        <v>938.350133533895</v>
      </c>
      <c r="AY43" s="271" t="n">
        <v>835.406961798672</v>
      </c>
      <c r="AZ43" s="270" t="n">
        <v>5.39553154704241</v>
      </c>
      <c r="BA43" s="270" t="n">
        <v>14.0110195912183</v>
      </c>
      <c r="BB43" s="270" t="n">
        <v>16.5633539410929</v>
      </c>
      <c r="BC43" s="270" t="n">
        <v>15.8478214955762</v>
      </c>
      <c r="BD43" s="270" t="n">
        <v>15.0180336184018</v>
      </c>
      <c r="BE43" s="270" t="n">
        <v>14.1682554134905</v>
      </c>
      <c r="BF43" s="270" t="n">
        <v>13.2990512119148</v>
      </c>
      <c r="BG43" s="270" t="n">
        <v>12.4009918912445</v>
      </c>
      <c r="BH43" s="270" t="n">
        <v>11.4543898537684</v>
      </c>
      <c r="BI43" s="270" t="n">
        <v>10.4256042816965</v>
      </c>
      <c r="BJ43" s="270" t="n">
        <v>9.2569039432207</v>
      </c>
      <c r="BK43" s="270" t="n">
        <v>5.47507375368769</v>
      </c>
      <c r="BL43" s="270" t="n">
        <v>2.19579068849323</v>
      </c>
    </row>
    <row r="44" s="240" customFormat="true" ht="13.8" hidden="false" customHeight="false" outlineLevel="0" collapsed="false">
      <c r="B44" s="240" t="s">
        <v>1415</v>
      </c>
      <c r="C44" s="240" t="s">
        <v>1460</v>
      </c>
      <c r="D44" s="240" t="s">
        <v>1455</v>
      </c>
      <c r="E44" s="240" t="n">
        <v>36</v>
      </c>
      <c r="F44" s="240" t="n">
        <v>51</v>
      </c>
      <c r="G44" s="240" t="n">
        <v>700</v>
      </c>
      <c r="H44" s="240" t="n">
        <v>2.5</v>
      </c>
      <c r="I44" s="240" t="n">
        <v>320</v>
      </c>
      <c r="J44" s="240" t="n">
        <v>40</v>
      </c>
      <c r="K44" s="240" t="n">
        <v>4000</v>
      </c>
      <c r="L44" s="269" t="n">
        <v>0.25</v>
      </c>
      <c r="M44" s="270" t="n">
        <v>12.5383820541067</v>
      </c>
      <c r="N44" s="270" t="n">
        <v>12.0767065472052</v>
      </c>
      <c r="O44" s="270" t="n">
        <v>13.705675863275</v>
      </c>
      <c r="P44" s="270" t="n">
        <v>15.9849720105145</v>
      </c>
      <c r="Q44" s="270" t="n">
        <v>17.2828353941987</v>
      </c>
      <c r="R44" s="270" t="n">
        <v>17.7493298346763</v>
      </c>
      <c r="S44" s="270" t="n">
        <v>17.8352075616066</v>
      </c>
      <c r="T44" s="270" t="n">
        <v>17.7171453291389</v>
      </c>
      <c r="U44" s="270" t="n">
        <v>17.4960539891461</v>
      </c>
      <c r="V44" s="270" t="n">
        <v>17.2334532752034</v>
      </c>
      <c r="W44" s="270" t="n">
        <v>16.9621792659963</v>
      </c>
      <c r="X44" s="270" t="n">
        <v>16.2552936997863</v>
      </c>
      <c r="Y44" s="270" t="n">
        <v>14.6679747018818</v>
      </c>
      <c r="Z44" s="270" t="n">
        <v>9.16846307015125</v>
      </c>
      <c r="AA44" s="270" t="n">
        <v>9.71085163773264</v>
      </c>
      <c r="AB44" s="270" t="n">
        <v>11.3566783470271</v>
      </c>
      <c r="AC44" s="270" t="n">
        <v>12.8131918703533</v>
      </c>
      <c r="AD44" s="270" t="n">
        <v>13.3107725603078</v>
      </c>
      <c r="AE44" s="270" t="n">
        <v>13.1446402875585</v>
      </c>
      <c r="AF44" s="270" t="n">
        <v>12.8104638776402</v>
      </c>
      <c r="AG44" s="270" t="n">
        <v>12.4829382337933</v>
      </c>
      <c r="AH44" s="270" t="n">
        <v>12.1693737685497</v>
      </c>
      <c r="AI44" s="270" t="n">
        <v>11.8736783968113</v>
      </c>
      <c r="AJ44" s="270" t="n">
        <v>11.5880272646659</v>
      </c>
      <c r="AK44" s="270" t="n">
        <v>10.9587420754136</v>
      </c>
      <c r="AL44" s="270" t="n">
        <v>9.96958751039908</v>
      </c>
      <c r="AM44" s="271" t="n">
        <v>750.388135928081</v>
      </c>
      <c r="AN44" s="271" t="n">
        <v>819.61160295831</v>
      </c>
      <c r="AO44" s="271" t="n">
        <v>1021.96540164249</v>
      </c>
      <c r="AP44" s="271" t="n">
        <v>1184.34509204442</v>
      </c>
      <c r="AQ44" s="271" t="n">
        <v>1222.00926145331</v>
      </c>
      <c r="AR44" s="271" t="n">
        <v>1184.84108816656</v>
      </c>
      <c r="AS44" s="271" t="n">
        <v>1144.52960550322</v>
      </c>
      <c r="AT44" s="271" t="n">
        <v>1105.7854120043</v>
      </c>
      <c r="AU44" s="271" t="n">
        <v>1067.77073987449</v>
      </c>
      <c r="AV44" s="271" t="n">
        <v>1030.49160784238</v>
      </c>
      <c r="AW44" s="271" t="n">
        <v>993.834167255822</v>
      </c>
      <c r="AX44" s="271" t="n">
        <v>932.402406261168</v>
      </c>
      <c r="AY44" s="271" t="n">
        <v>831.400598162308</v>
      </c>
      <c r="AZ44" s="270" t="n">
        <v>5.39553154704241</v>
      </c>
      <c r="BA44" s="270" t="n">
        <v>14.0110195912183</v>
      </c>
      <c r="BB44" s="270" t="n">
        <v>16.5633539410929</v>
      </c>
      <c r="BC44" s="270" t="n">
        <v>15.8478214955762</v>
      </c>
      <c r="BD44" s="270" t="n">
        <v>15.0180336184018</v>
      </c>
      <c r="BE44" s="270" t="n">
        <v>14.1682554134905</v>
      </c>
      <c r="BF44" s="270" t="n">
        <v>13.2990512119148</v>
      </c>
      <c r="BG44" s="270" t="n">
        <v>12.4009918912445</v>
      </c>
      <c r="BH44" s="270" t="n">
        <v>11.4543898537684</v>
      </c>
      <c r="BI44" s="270" t="n">
        <v>10.4256042816965</v>
      </c>
      <c r="BJ44" s="270" t="n">
        <v>9.2569039432207</v>
      </c>
      <c r="BK44" s="270" t="n">
        <v>5.47507375368769</v>
      </c>
      <c r="BL44" s="270" t="n">
        <v>2.19579068849323</v>
      </c>
    </row>
    <row r="45" s="240" customFormat="true" ht="13.8" hidden="false" customHeight="false" outlineLevel="0" collapsed="false">
      <c r="B45" s="240" t="s">
        <v>1415</v>
      </c>
      <c r="C45" s="240" t="s">
        <v>1461</v>
      </c>
      <c r="D45" s="240" t="s">
        <v>1455</v>
      </c>
      <c r="E45" s="240" t="n">
        <v>24</v>
      </c>
      <c r="F45" s="240" t="n">
        <v>51</v>
      </c>
      <c r="G45" s="240" t="n">
        <v>700</v>
      </c>
      <c r="H45" s="240" t="n">
        <v>2.5</v>
      </c>
      <c r="I45" s="240" t="n">
        <v>320</v>
      </c>
      <c r="J45" s="240" t="n">
        <v>40</v>
      </c>
      <c r="K45" s="240" t="n">
        <v>4000</v>
      </c>
      <c r="L45" s="269" t="n">
        <v>0.3</v>
      </c>
      <c r="M45" s="270" t="n">
        <v>11.4601470568848</v>
      </c>
      <c r="N45" s="270" t="n">
        <v>11.1772084543543</v>
      </c>
      <c r="O45" s="270" t="n">
        <v>13.1365448515666</v>
      </c>
      <c r="P45" s="270" t="n">
        <v>15.4312411176023</v>
      </c>
      <c r="Q45" s="270" t="n">
        <v>16.6774404274024</v>
      </c>
      <c r="R45" s="270" t="n">
        <v>17.0792871546984</v>
      </c>
      <c r="S45" s="270" t="n">
        <v>17.1135362396277</v>
      </c>
      <c r="T45" s="270" t="n">
        <v>17.0212721266052</v>
      </c>
      <c r="U45" s="270" t="n">
        <v>16.8512551852802</v>
      </c>
      <c r="V45" s="270" t="n">
        <v>16.6377916458208</v>
      </c>
      <c r="W45" s="270" t="n">
        <v>16.4042083275077</v>
      </c>
      <c r="X45" s="270" t="n">
        <v>15.5971157993664</v>
      </c>
      <c r="Y45" s="270" t="n">
        <v>13.6788353824717</v>
      </c>
      <c r="Z45" s="270" t="n">
        <v>9.22883348640758</v>
      </c>
      <c r="AA45" s="270" t="n">
        <v>9.96988453499962</v>
      </c>
      <c r="AB45" s="270" t="n">
        <v>11.7831814280754</v>
      </c>
      <c r="AC45" s="270" t="n">
        <v>13.1205583602868</v>
      </c>
      <c r="AD45" s="270" t="n">
        <v>13.5620171856826</v>
      </c>
      <c r="AE45" s="270" t="n">
        <v>13.3399941956816</v>
      </c>
      <c r="AF45" s="270" t="n">
        <v>12.9590993754281</v>
      </c>
      <c r="AG45" s="270" t="n">
        <v>12.6204480941998</v>
      </c>
      <c r="AH45" s="270" t="n">
        <v>12.3051513699399</v>
      </c>
      <c r="AI45" s="270" t="n">
        <v>12.0094042455844</v>
      </c>
      <c r="AJ45" s="270" t="n">
        <v>11.7261350895968</v>
      </c>
      <c r="AK45" s="270" t="n">
        <v>11.0279156639275</v>
      </c>
      <c r="AL45" s="270" t="n">
        <v>9.89529888257751</v>
      </c>
      <c r="AM45" s="271" t="n">
        <v>759.038065644687</v>
      </c>
      <c r="AN45" s="271" t="n">
        <v>853.111564265641</v>
      </c>
      <c r="AO45" s="271" t="n">
        <v>1076.01858497046</v>
      </c>
      <c r="AP45" s="271" t="n">
        <v>1224.0628587706</v>
      </c>
      <c r="AQ45" s="271" t="n">
        <v>1255.65979112554</v>
      </c>
      <c r="AR45" s="271" t="n">
        <v>1212.83029741849</v>
      </c>
      <c r="AS45" s="271" t="n">
        <v>1167.69050940273</v>
      </c>
      <c r="AT45" s="271" t="n">
        <v>1127.15736950445</v>
      </c>
      <c r="AU45" s="271" t="n">
        <v>1088.11992884562</v>
      </c>
      <c r="AV45" s="271" t="n">
        <v>1049.90236524472</v>
      </c>
      <c r="AW45" s="271" t="n">
        <v>1012.40102167676</v>
      </c>
      <c r="AX45" s="271" t="n">
        <v>941.735603510391</v>
      </c>
      <c r="AY45" s="271" t="n">
        <v>823.205777916018</v>
      </c>
      <c r="AZ45" s="270" t="n">
        <v>6.24944006442128</v>
      </c>
      <c r="BA45" s="270" t="n">
        <v>14.0110195912183</v>
      </c>
      <c r="BB45" s="270" t="n">
        <v>16.5633539410929</v>
      </c>
      <c r="BC45" s="270" t="n">
        <v>15.8478214955762</v>
      </c>
      <c r="BD45" s="270" t="n">
        <v>14.6425582839047</v>
      </c>
      <c r="BE45" s="270" t="n">
        <v>13.8229655195797</v>
      </c>
      <c r="BF45" s="270" t="n">
        <v>12.9840970462568</v>
      </c>
      <c r="BG45" s="270" t="n">
        <v>12.1138484267374</v>
      </c>
      <c r="BH45" s="270" t="n">
        <v>11.1903360205646</v>
      </c>
      <c r="BI45" s="270" t="n">
        <v>10.1757654187803</v>
      </c>
      <c r="BJ45" s="270" t="n">
        <v>9.00457124883351</v>
      </c>
      <c r="BK45" s="270" t="n">
        <v>4.39757216808321</v>
      </c>
      <c r="BL45" s="270" t="n">
        <v>1.15953515624749</v>
      </c>
    </row>
    <row r="46" s="240" customFormat="true" ht="13.8" hidden="false" customHeight="false" outlineLevel="0" collapsed="false">
      <c r="B46" s="240" t="s">
        <v>1415</v>
      </c>
      <c r="C46" s="240" t="s">
        <v>1462</v>
      </c>
      <c r="D46" s="240" t="s">
        <v>1455</v>
      </c>
      <c r="E46" s="240" t="n">
        <v>29</v>
      </c>
      <c r="F46" s="240" t="n">
        <v>51</v>
      </c>
      <c r="G46" s="240" t="n">
        <v>700</v>
      </c>
      <c r="H46" s="240" t="n">
        <v>2.5</v>
      </c>
      <c r="I46" s="240" t="n">
        <v>320</v>
      </c>
      <c r="J46" s="240" t="n">
        <v>40</v>
      </c>
      <c r="K46" s="240" t="n">
        <v>4000</v>
      </c>
      <c r="L46" s="269" t="n">
        <v>0.3</v>
      </c>
      <c r="M46" s="270" t="n">
        <v>11.6298218172622</v>
      </c>
      <c r="N46" s="270" t="n">
        <v>11.3984513670105</v>
      </c>
      <c r="O46" s="270" t="n">
        <v>13.4154576180307</v>
      </c>
      <c r="P46" s="270" t="n">
        <v>15.7287277895525</v>
      </c>
      <c r="Q46" s="270" t="n">
        <v>16.9884268907011</v>
      </c>
      <c r="R46" s="270" t="n">
        <v>17.4021213815838</v>
      </c>
      <c r="S46" s="270" t="n">
        <v>17.4416200117511</v>
      </c>
      <c r="T46" s="270" t="n">
        <v>17.3300999837604</v>
      </c>
      <c r="U46" s="270" t="n">
        <v>17.1349701873474</v>
      </c>
      <c r="V46" s="270" t="n">
        <v>16.897372335045</v>
      </c>
      <c r="W46" s="270" t="n">
        <v>16.6417750936799</v>
      </c>
      <c r="X46" s="270" t="n">
        <v>15.8008949993658</v>
      </c>
      <c r="Y46" s="270" t="n">
        <v>13.8438498291505</v>
      </c>
      <c r="Z46" s="270" t="n">
        <v>9.06387136519546</v>
      </c>
      <c r="AA46" s="270" t="n">
        <v>9.79204362590871</v>
      </c>
      <c r="AB46" s="270" t="n">
        <v>11.6102268826208</v>
      </c>
      <c r="AC46" s="270" t="n">
        <v>12.9657856330141</v>
      </c>
      <c r="AD46" s="270" t="n">
        <v>13.4206914281068</v>
      </c>
      <c r="AE46" s="270" t="n">
        <v>13.2056381350755</v>
      </c>
      <c r="AF46" s="270" t="n">
        <v>12.8258228602766</v>
      </c>
      <c r="AG46" s="270" t="n">
        <v>12.4871147608664</v>
      </c>
      <c r="AH46" s="270" t="n">
        <v>12.1718180366066</v>
      </c>
      <c r="AI46" s="270" t="n">
        <v>11.8760709122511</v>
      </c>
      <c r="AJ46" s="270" t="n">
        <v>11.5928017562635</v>
      </c>
      <c r="AK46" s="270" t="n">
        <v>10.8934459669578</v>
      </c>
      <c r="AL46" s="270" t="n">
        <v>9.75134054924418</v>
      </c>
      <c r="AM46" s="271" t="n">
        <v>737.704732311354</v>
      </c>
      <c r="AN46" s="271" t="n">
        <v>830.126715780793</v>
      </c>
      <c r="AO46" s="271" t="n">
        <v>1053.65949406137</v>
      </c>
      <c r="AP46" s="271" t="n">
        <v>1204.06740422514</v>
      </c>
      <c r="AQ46" s="271" t="n">
        <v>1237.38403354979</v>
      </c>
      <c r="AR46" s="271" t="n">
        <v>1195.41514590334</v>
      </c>
      <c r="AS46" s="271" t="n">
        <v>1150.37308516031</v>
      </c>
      <c r="AT46" s="271" t="n">
        <v>1109.82403617111</v>
      </c>
      <c r="AU46" s="271" t="n">
        <v>1070.78659551229</v>
      </c>
      <c r="AV46" s="271" t="n">
        <v>1032.56903191138</v>
      </c>
      <c r="AW46" s="271" t="n">
        <v>995.067688343424</v>
      </c>
      <c r="AX46" s="271" t="n">
        <v>924.265906540694</v>
      </c>
      <c r="AY46" s="271" t="n">
        <v>804.556535491775</v>
      </c>
      <c r="AZ46" s="270" t="n">
        <v>6.24944006442128</v>
      </c>
      <c r="BA46" s="270" t="n">
        <v>14.0110195912183</v>
      </c>
      <c r="BB46" s="270" t="n">
        <v>16.5633539410929</v>
      </c>
      <c r="BC46" s="270" t="n">
        <v>15.8478214955762</v>
      </c>
      <c r="BD46" s="270" t="n">
        <v>14.6425582839047</v>
      </c>
      <c r="BE46" s="270" t="n">
        <v>13.8229655195797</v>
      </c>
      <c r="BF46" s="270" t="n">
        <v>12.9840970462568</v>
      </c>
      <c r="BG46" s="270" t="n">
        <v>12.1138484267374</v>
      </c>
      <c r="BH46" s="270" t="n">
        <v>11.1903360205646</v>
      </c>
      <c r="BI46" s="270" t="n">
        <v>10.1757654187803</v>
      </c>
      <c r="BJ46" s="270" t="n">
        <v>9.00457124883351</v>
      </c>
      <c r="BK46" s="270" t="n">
        <v>4.39757216808321</v>
      </c>
      <c r="BL46" s="270" t="n">
        <v>1.15953515624749</v>
      </c>
    </row>
    <row r="47" s="240" customFormat="true" ht="13.8" hidden="false" customHeight="false" outlineLevel="0" collapsed="false">
      <c r="B47" s="240" t="s">
        <v>1415</v>
      </c>
      <c r="C47" s="240" t="s">
        <v>1463</v>
      </c>
      <c r="D47" s="240" t="s">
        <v>1455</v>
      </c>
      <c r="E47" s="240" t="n">
        <v>36</v>
      </c>
      <c r="F47" s="240" t="n">
        <v>51</v>
      </c>
      <c r="G47" s="240" t="n">
        <v>700</v>
      </c>
      <c r="H47" s="240" t="n">
        <v>2.5</v>
      </c>
      <c r="I47" s="240" t="n">
        <v>320</v>
      </c>
      <c r="J47" s="240" t="n">
        <v>40</v>
      </c>
      <c r="K47" s="240" t="n">
        <v>4000</v>
      </c>
      <c r="L47" s="269" t="n">
        <v>0.3</v>
      </c>
      <c r="M47" s="270" t="n">
        <v>11.7777505400214</v>
      </c>
      <c r="N47" s="270" t="n">
        <v>11.5913391095124</v>
      </c>
      <c r="O47" s="270" t="n">
        <v>13.6586240690247</v>
      </c>
      <c r="P47" s="270" t="n">
        <v>15.9880876573464</v>
      </c>
      <c r="Q47" s="270" t="n">
        <v>17.2595563751856</v>
      </c>
      <c r="R47" s="270" t="n">
        <v>17.6835801839411</v>
      </c>
      <c r="S47" s="270" t="n">
        <v>17.7276555615303</v>
      </c>
      <c r="T47" s="270" t="n">
        <v>17.5993475156843</v>
      </c>
      <c r="U47" s="270" t="n">
        <v>17.382323404703</v>
      </c>
      <c r="V47" s="270" t="n">
        <v>17.1236843671024</v>
      </c>
      <c r="W47" s="270" t="n">
        <v>16.848894574572</v>
      </c>
      <c r="X47" s="270" t="n">
        <v>15.9785572321795</v>
      </c>
      <c r="Y47" s="270" t="n">
        <v>13.987715518306</v>
      </c>
      <c r="Z47" s="270" t="n">
        <v>8.99675015307425</v>
      </c>
      <c r="AA47" s="270" t="n">
        <v>9.68386180772689</v>
      </c>
      <c r="AB47" s="270" t="n">
        <v>11.4702268826208</v>
      </c>
      <c r="AC47" s="270" t="n">
        <v>12.8257856330141</v>
      </c>
      <c r="AD47" s="270" t="n">
        <v>13.2662974887129</v>
      </c>
      <c r="AE47" s="270" t="n">
        <v>13.0342744987119</v>
      </c>
      <c r="AF47" s="270" t="n">
        <v>12.6462016481554</v>
      </c>
      <c r="AG47" s="270" t="n">
        <v>12.3255996093513</v>
      </c>
      <c r="AH47" s="270" t="n">
        <v>12.0351513699399</v>
      </c>
      <c r="AI47" s="270" t="n">
        <v>11.7642527304329</v>
      </c>
      <c r="AJ47" s="270" t="n">
        <v>11.5052259986877</v>
      </c>
      <c r="AK47" s="270" t="n">
        <v>10.8312489972608</v>
      </c>
      <c r="AL47" s="270" t="n">
        <v>9.71012842803206</v>
      </c>
      <c r="AM47" s="271" t="n">
        <v>729.016853523475</v>
      </c>
      <c r="AN47" s="271" t="n">
        <v>816.063079417156</v>
      </c>
      <c r="AO47" s="271" t="n">
        <v>1035.45949406137</v>
      </c>
      <c r="AP47" s="271" t="n">
        <v>1185.86740422514</v>
      </c>
      <c r="AQ47" s="271" t="n">
        <v>1217.35070021645</v>
      </c>
      <c r="AR47" s="271" t="n">
        <v>1173.23635802455</v>
      </c>
      <c r="AS47" s="271" t="n">
        <v>1127.17763061485</v>
      </c>
      <c r="AT47" s="271" t="n">
        <v>1088.99373314081</v>
      </c>
      <c r="AU47" s="271" t="n">
        <v>1053.18659551229</v>
      </c>
      <c r="AV47" s="271" t="n">
        <v>1018.19933494169</v>
      </c>
      <c r="AW47" s="271" t="n">
        <v>983.849506525242</v>
      </c>
      <c r="AX47" s="271" t="n">
        <v>916.335603510391</v>
      </c>
      <c r="AY47" s="271" t="n">
        <v>799.297444582684</v>
      </c>
      <c r="AZ47" s="270" t="n">
        <v>6.24944006442128</v>
      </c>
      <c r="BA47" s="270" t="n">
        <v>14.0110195912183</v>
      </c>
      <c r="BB47" s="270" t="n">
        <v>16.5633539410929</v>
      </c>
      <c r="BC47" s="270" t="n">
        <v>15.8478214955762</v>
      </c>
      <c r="BD47" s="270" t="n">
        <v>14.6425582839047</v>
      </c>
      <c r="BE47" s="270" t="n">
        <v>13.8229655195797</v>
      </c>
      <c r="BF47" s="270" t="n">
        <v>12.9840970462568</v>
      </c>
      <c r="BG47" s="270" t="n">
        <v>12.1138484267374</v>
      </c>
      <c r="BH47" s="270" t="n">
        <v>11.1903360205646</v>
      </c>
      <c r="BI47" s="270" t="n">
        <v>10.1757654187803</v>
      </c>
      <c r="BJ47" s="270" t="n">
        <v>9.00457124883351</v>
      </c>
      <c r="BK47" s="270" t="n">
        <v>4.39757216808321</v>
      </c>
      <c r="BL47" s="270" t="n">
        <v>1.15953515624749</v>
      </c>
    </row>
    <row r="48" s="240" customFormat="true" ht="13.8" hidden="false" customHeight="false" outlineLevel="0" collapsed="false">
      <c r="B48" s="240" t="s">
        <v>1415</v>
      </c>
      <c r="C48" s="240" t="s">
        <v>1464</v>
      </c>
      <c r="D48" s="240" t="s">
        <v>1417</v>
      </c>
      <c r="E48" s="240" t="n">
        <v>24</v>
      </c>
      <c r="F48" s="240" t="n">
        <v>12</v>
      </c>
      <c r="G48" s="240" t="n">
        <v>700</v>
      </c>
      <c r="H48" s="240" t="n">
        <v>2.5</v>
      </c>
      <c r="I48" s="240" t="n">
        <v>320</v>
      </c>
      <c r="J48" s="240" t="n">
        <v>40</v>
      </c>
      <c r="K48" s="240" t="n">
        <v>5000</v>
      </c>
      <c r="L48" s="269" t="n">
        <v>0.2</v>
      </c>
      <c r="M48" s="270" t="n">
        <v>17.2202869709901</v>
      </c>
      <c r="N48" s="270" t="n">
        <v>16.7596500564028</v>
      </c>
      <c r="O48" s="270" t="n">
        <v>15.6302368382726</v>
      </c>
      <c r="P48" s="270" t="n">
        <v>13.6419242740719</v>
      </c>
      <c r="Q48" s="270" t="n">
        <v>12.3193113629982</v>
      </c>
      <c r="R48" s="270" t="n">
        <v>12.8461228719301</v>
      </c>
      <c r="S48" s="270" t="n">
        <v>14.9716819887468</v>
      </c>
      <c r="T48" s="270" t="n">
        <v>16.8382983705042</v>
      </c>
      <c r="U48" s="270" t="n">
        <v>17.7320007043555</v>
      </c>
      <c r="V48" s="270" t="n">
        <v>17.9750471635209</v>
      </c>
      <c r="W48" s="270" t="n">
        <v>17.9315016791236</v>
      </c>
      <c r="X48" s="270" t="n">
        <v>17.7420045900731</v>
      </c>
      <c r="Y48" s="270" t="n">
        <v>17.4905612479559</v>
      </c>
      <c r="Z48" s="270" t="n">
        <v>12.5781556526349</v>
      </c>
      <c r="AA48" s="270" t="n">
        <v>12.0327462390403</v>
      </c>
      <c r="AB48" s="270" t="n">
        <v>11.1570315815966</v>
      </c>
      <c r="AC48" s="270" t="n">
        <v>10.3414741800746</v>
      </c>
      <c r="AD48" s="270" t="n">
        <v>10.540670050459</v>
      </c>
      <c r="AE48" s="270" t="n">
        <v>12.2632249174087</v>
      </c>
      <c r="AF48" s="270" t="n">
        <v>14.3111418275979</v>
      </c>
      <c r="AG48" s="270" t="n">
        <v>15.4006248323251</v>
      </c>
      <c r="AH48" s="270" t="n">
        <v>15.3092973018524</v>
      </c>
      <c r="AI48" s="270" t="n">
        <v>14.8551783607441</v>
      </c>
      <c r="AJ48" s="270" t="n">
        <v>14.3893434465602</v>
      </c>
      <c r="AK48" s="270" t="n">
        <v>13.7880571502408</v>
      </c>
      <c r="AL48" s="270" t="n">
        <v>13.1584857304003</v>
      </c>
      <c r="AM48" s="271" t="n">
        <v>1168.00272852395</v>
      </c>
      <c r="AN48" s="271" t="n">
        <v>1100.82023212828</v>
      </c>
      <c r="AO48" s="271" t="n">
        <v>990.300272772623</v>
      </c>
      <c r="AP48" s="271" t="n">
        <v>870.398186629797</v>
      </c>
      <c r="AQ48" s="271" t="n">
        <v>869.424015424465</v>
      </c>
      <c r="AR48" s="271" t="n">
        <v>1057.32963638309</v>
      </c>
      <c r="AS48" s="271" t="n">
        <v>1304.35671806825</v>
      </c>
      <c r="AT48" s="271" t="n">
        <v>1438.09628850899</v>
      </c>
      <c r="AU48" s="271" t="n">
        <v>1430.01158518606</v>
      </c>
      <c r="AV48" s="271" t="n">
        <v>1377.66578052357</v>
      </c>
      <c r="AW48" s="271" t="n">
        <v>1324.8430117217</v>
      </c>
      <c r="AX48" s="271" t="n">
        <v>1272.57639212469</v>
      </c>
      <c r="AY48" s="271" t="n">
        <v>1220.293992853</v>
      </c>
      <c r="AZ48" s="270" t="n">
        <v>12.2348685255719</v>
      </c>
      <c r="BA48" s="270" t="n">
        <v>9.09384709442908</v>
      </c>
      <c r="BB48" s="270" t="n">
        <v>4.71440418851737</v>
      </c>
      <c r="BC48" s="270" t="n">
        <v>4.75001955536051</v>
      </c>
      <c r="BD48" s="270" t="n">
        <v>11.7872812424184</v>
      </c>
      <c r="BE48" s="270" t="n">
        <v>19.5068059743774</v>
      </c>
      <c r="BF48" s="270" t="n">
        <v>20.368222309291</v>
      </c>
      <c r="BG48" s="270" t="n">
        <v>19.3527765669163</v>
      </c>
      <c r="BH48" s="270" t="n">
        <v>18.2811583134666</v>
      </c>
      <c r="BI48" s="270" t="n">
        <v>17.1847330417256</v>
      </c>
      <c r="BJ48" s="270" t="n">
        <v>16.058491532194</v>
      </c>
      <c r="BK48" s="270" t="n">
        <v>14.8838998552588</v>
      </c>
      <c r="BL48" s="270" t="n">
        <v>13.6280381352165</v>
      </c>
    </row>
    <row r="49" s="240" customFormat="true" ht="13.8" hidden="false" customHeight="false" outlineLevel="0" collapsed="false">
      <c r="B49" s="240" t="s">
        <v>1415</v>
      </c>
      <c r="C49" s="240" t="s">
        <v>1465</v>
      </c>
      <c r="D49" s="240" t="s">
        <v>1419</v>
      </c>
      <c r="E49" s="240" t="n">
        <v>24</v>
      </c>
      <c r="G49" s="240" t="n">
        <v>700</v>
      </c>
      <c r="H49" s="240" t="n">
        <v>2.5</v>
      </c>
      <c r="I49" s="240" t="n">
        <v>320</v>
      </c>
      <c r="J49" s="240" t="n">
        <v>40</v>
      </c>
      <c r="K49" s="240" t="n">
        <v>5000</v>
      </c>
      <c r="L49" s="269" t="n">
        <v>0.2</v>
      </c>
      <c r="M49" s="270" t="n">
        <v>16.0845098553035</v>
      </c>
      <c r="N49" s="270" t="n">
        <v>16.0845098553035</v>
      </c>
      <c r="O49" s="270" t="n">
        <v>16.0845098553035</v>
      </c>
      <c r="P49" s="270" t="n">
        <v>16.0845098553035</v>
      </c>
      <c r="Q49" s="270" t="n">
        <v>16.0845098553035</v>
      </c>
      <c r="R49" s="270" t="n">
        <v>16.0845098553035</v>
      </c>
      <c r="S49" s="270" t="n">
        <v>16.0845098553035</v>
      </c>
      <c r="T49" s="270" t="n">
        <v>16.0845098553035</v>
      </c>
      <c r="U49" s="270" t="n">
        <v>16.0845098553035</v>
      </c>
      <c r="V49" s="270" t="n">
        <v>16.0845098553035</v>
      </c>
      <c r="W49" s="270" t="n">
        <v>16.0845098553035</v>
      </c>
      <c r="X49" s="270" t="n">
        <v>16.0845098553035</v>
      </c>
      <c r="Y49" s="270" t="n">
        <v>16.0845098553035</v>
      </c>
      <c r="Z49" s="270" t="n">
        <v>13.0865716362258</v>
      </c>
      <c r="AA49" s="270" t="n">
        <v>13.0865716362258</v>
      </c>
      <c r="AB49" s="270" t="n">
        <v>13.0865716362258</v>
      </c>
      <c r="AC49" s="270" t="n">
        <v>13.0865716362258</v>
      </c>
      <c r="AD49" s="270" t="n">
        <v>13.0865716362258</v>
      </c>
      <c r="AE49" s="270" t="n">
        <v>13.0865716362258</v>
      </c>
      <c r="AF49" s="270" t="n">
        <v>13.0865716362258</v>
      </c>
      <c r="AG49" s="270" t="n">
        <v>13.0865716362258</v>
      </c>
      <c r="AH49" s="270" t="n">
        <v>13.0865716362258</v>
      </c>
      <c r="AI49" s="270" t="n">
        <v>13.0865716362258</v>
      </c>
      <c r="AJ49" s="270" t="n">
        <v>13.0865716362258</v>
      </c>
      <c r="AK49" s="270" t="n">
        <v>13.0865716362258</v>
      </c>
      <c r="AL49" s="270" t="n">
        <v>13.0865716362258</v>
      </c>
      <c r="AM49" s="271" t="n">
        <v>1186.47068006527</v>
      </c>
      <c r="AN49" s="271" t="n">
        <v>1186.47068006527</v>
      </c>
      <c r="AO49" s="271" t="n">
        <v>1186.47068006527</v>
      </c>
      <c r="AP49" s="271" t="n">
        <v>1186.47068006527</v>
      </c>
      <c r="AQ49" s="271" t="n">
        <v>1186.47068006527</v>
      </c>
      <c r="AR49" s="271" t="n">
        <v>1186.47068006527</v>
      </c>
      <c r="AS49" s="271" t="n">
        <v>1186.47068006527</v>
      </c>
      <c r="AT49" s="271" t="n">
        <v>1186.47068006527</v>
      </c>
      <c r="AU49" s="271" t="n">
        <v>1186.47068006527</v>
      </c>
      <c r="AV49" s="271" t="n">
        <v>1186.47068006527</v>
      </c>
      <c r="AW49" s="271" t="n">
        <v>1186.47068006527</v>
      </c>
      <c r="AX49" s="271" t="n">
        <v>1186.47068006527</v>
      </c>
      <c r="AY49" s="271" t="n">
        <v>1186.47068006527</v>
      </c>
      <c r="AZ49" s="270" t="n">
        <v>13.9880420257495</v>
      </c>
      <c r="BA49" s="270" t="n">
        <v>13.9880420257495</v>
      </c>
      <c r="BB49" s="270" t="n">
        <v>13.9880420257495</v>
      </c>
      <c r="BC49" s="270" t="n">
        <v>13.9880420257495</v>
      </c>
      <c r="BD49" s="270" t="n">
        <v>13.9880420257495</v>
      </c>
      <c r="BE49" s="270" t="n">
        <v>13.9880420257495</v>
      </c>
      <c r="BF49" s="270" t="n">
        <v>13.9880420257495</v>
      </c>
      <c r="BG49" s="270" t="n">
        <v>13.9880420257495</v>
      </c>
      <c r="BH49" s="270" t="n">
        <v>13.9880420257495</v>
      </c>
      <c r="BI49" s="270" t="n">
        <v>13.9880420257495</v>
      </c>
      <c r="BJ49" s="270" t="n">
        <v>13.9880420257495</v>
      </c>
      <c r="BK49" s="270" t="n">
        <v>13.9880420257495</v>
      </c>
      <c r="BL49" s="270" t="n">
        <v>13.9880420257495</v>
      </c>
    </row>
    <row r="50" s="240" customFormat="true" ht="13.8" hidden="false" customHeight="false" outlineLevel="0" collapsed="false">
      <c r="B50" s="240" t="s">
        <v>1415</v>
      </c>
      <c r="C50" s="240" t="s">
        <v>1466</v>
      </c>
      <c r="D50" s="240" t="s">
        <v>1417</v>
      </c>
      <c r="E50" s="240" t="n">
        <v>29</v>
      </c>
      <c r="F50" s="240" t="n">
        <v>12</v>
      </c>
      <c r="G50" s="240" t="n">
        <v>700</v>
      </c>
      <c r="H50" s="240" t="n">
        <v>2.5</v>
      </c>
      <c r="I50" s="240" t="n">
        <v>320</v>
      </c>
      <c r="J50" s="240" t="n">
        <v>40</v>
      </c>
      <c r="K50" s="240" t="n">
        <v>5000</v>
      </c>
      <c r="L50" s="269" t="n">
        <v>0.2</v>
      </c>
      <c r="M50" s="270" t="n">
        <v>17.3770101817459</v>
      </c>
      <c r="N50" s="270" t="n">
        <v>16.8977694199347</v>
      </c>
      <c r="O50" s="270" t="n">
        <v>15.7416461153776</v>
      </c>
      <c r="P50" s="270" t="n">
        <v>13.751323594791</v>
      </c>
      <c r="Q50" s="270" t="n">
        <v>12.4693524518807</v>
      </c>
      <c r="R50" s="270" t="n">
        <v>13.0555583972369</v>
      </c>
      <c r="S50" s="270" t="n">
        <v>15.2154845837405</v>
      </c>
      <c r="T50" s="270" t="n">
        <v>17.0847103006501</v>
      </c>
      <c r="U50" s="270" t="n">
        <v>17.9676597930974</v>
      </c>
      <c r="V50" s="270" t="n">
        <v>18.1954267411935</v>
      </c>
      <c r="W50" s="270" t="n">
        <v>18.1355758262809</v>
      </c>
      <c r="X50" s="270" t="n">
        <v>17.9297781434007</v>
      </c>
      <c r="Y50" s="270" t="n">
        <v>17.6619825088227</v>
      </c>
      <c r="Z50" s="270" t="n">
        <v>12.4981556526349</v>
      </c>
      <c r="AA50" s="270" t="n">
        <v>11.9525189663131</v>
      </c>
      <c r="AB50" s="270" t="n">
        <v>11.0726755209905</v>
      </c>
      <c r="AC50" s="270" t="n">
        <v>10.2412469073474</v>
      </c>
      <c r="AD50" s="270" t="n">
        <v>10.4213518686408</v>
      </c>
      <c r="AE50" s="270" t="n">
        <v>12.1330809780148</v>
      </c>
      <c r="AF50" s="270" t="n">
        <v>14.1854372821433</v>
      </c>
      <c r="AG50" s="270" t="n">
        <v>15.2890793777796</v>
      </c>
      <c r="AH50" s="270" t="n">
        <v>15.2141154836706</v>
      </c>
      <c r="AI50" s="270" t="n">
        <v>14.7716329061986</v>
      </c>
      <c r="AJ50" s="270" t="n">
        <v>14.3093434465602</v>
      </c>
      <c r="AK50" s="270" t="n">
        <v>13.7080571502408</v>
      </c>
      <c r="AL50" s="270" t="n">
        <v>13.0784857304003</v>
      </c>
      <c r="AM50" s="271" t="n">
        <v>1157.60272852395</v>
      </c>
      <c r="AN50" s="271" t="n">
        <v>1090.392959401</v>
      </c>
      <c r="AO50" s="271" t="n">
        <v>979.365424287775</v>
      </c>
      <c r="AP50" s="271" t="n">
        <v>857.431519963131</v>
      </c>
      <c r="AQ50" s="271" t="n">
        <v>854.002803303253</v>
      </c>
      <c r="AR50" s="271" t="n">
        <v>1040.50448486794</v>
      </c>
      <c r="AS50" s="271" t="n">
        <v>1288.11399079553</v>
      </c>
      <c r="AT50" s="271" t="n">
        <v>1423.68174305445</v>
      </c>
      <c r="AU50" s="271" t="n">
        <v>1417.68794882242</v>
      </c>
      <c r="AV50" s="271" t="n">
        <v>1366.8185077963</v>
      </c>
      <c r="AW50" s="271" t="n">
        <v>1314.4430117217</v>
      </c>
      <c r="AX50" s="271" t="n">
        <v>1262.17639212469</v>
      </c>
      <c r="AY50" s="271" t="n">
        <v>1209.893992853</v>
      </c>
      <c r="AZ50" s="270" t="n">
        <v>12.2348685255719</v>
      </c>
      <c r="BA50" s="270" t="n">
        <v>9.09384709442908</v>
      </c>
      <c r="BB50" s="270" t="n">
        <v>4.71440418851737</v>
      </c>
      <c r="BC50" s="270" t="n">
        <v>4.75001955536051</v>
      </c>
      <c r="BD50" s="270" t="n">
        <v>11.7872812424184</v>
      </c>
      <c r="BE50" s="270" t="n">
        <v>19.5068059743774</v>
      </c>
      <c r="BF50" s="270" t="n">
        <v>20.368222309291</v>
      </c>
      <c r="BG50" s="270" t="n">
        <v>19.3527765669163</v>
      </c>
      <c r="BH50" s="270" t="n">
        <v>18.2811583134666</v>
      </c>
      <c r="BI50" s="270" t="n">
        <v>17.1847330417256</v>
      </c>
      <c r="BJ50" s="270" t="n">
        <v>16.058491532194</v>
      </c>
      <c r="BK50" s="270" t="n">
        <v>14.8838998552588</v>
      </c>
      <c r="BL50" s="270" t="n">
        <v>13.6280381352165</v>
      </c>
    </row>
    <row r="51" s="240" customFormat="true" ht="13.8" hidden="false" customHeight="false" outlineLevel="0" collapsed="false">
      <c r="B51" s="240" t="s">
        <v>1415</v>
      </c>
      <c r="C51" s="240" t="s">
        <v>1467</v>
      </c>
      <c r="D51" s="240" t="s">
        <v>1419</v>
      </c>
      <c r="E51" s="240" t="n">
        <v>29</v>
      </c>
      <c r="G51" s="240" t="n">
        <v>700</v>
      </c>
      <c r="H51" s="240" t="n">
        <v>2.5</v>
      </c>
      <c r="I51" s="240" t="n">
        <v>320</v>
      </c>
      <c r="J51" s="240" t="n">
        <v>40</v>
      </c>
      <c r="K51" s="240" t="n">
        <v>5000</v>
      </c>
      <c r="L51" s="269" t="n">
        <v>0.2</v>
      </c>
      <c r="M51" s="270" t="n">
        <v>16.2679444660117</v>
      </c>
      <c r="N51" s="270" t="n">
        <v>16.2679444660117</v>
      </c>
      <c r="O51" s="270" t="n">
        <v>16.2679444660117</v>
      </c>
      <c r="P51" s="270" t="n">
        <v>16.2679444660117</v>
      </c>
      <c r="Q51" s="270" t="n">
        <v>16.2679444660117</v>
      </c>
      <c r="R51" s="270" t="n">
        <v>16.2679444660117</v>
      </c>
      <c r="S51" s="270" t="n">
        <v>16.2679444660117</v>
      </c>
      <c r="T51" s="270" t="n">
        <v>16.2679444660117</v>
      </c>
      <c r="U51" s="270" t="n">
        <v>16.2679444660117</v>
      </c>
      <c r="V51" s="270" t="n">
        <v>16.2679444660117</v>
      </c>
      <c r="W51" s="270" t="n">
        <v>16.2679444660117</v>
      </c>
      <c r="X51" s="270" t="n">
        <v>16.2679444660117</v>
      </c>
      <c r="Y51" s="270" t="n">
        <v>16.2679444660117</v>
      </c>
      <c r="Z51" s="270" t="n">
        <v>12.9903985593027</v>
      </c>
      <c r="AA51" s="270" t="n">
        <v>12.9903985593027</v>
      </c>
      <c r="AB51" s="270" t="n">
        <v>12.9903985593027</v>
      </c>
      <c r="AC51" s="270" t="n">
        <v>12.9903985593027</v>
      </c>
      <c r="AD51" s="270" t="n">
        <v>12.9903985593027</v>
      </c>
      <c r="AE51" s="270" t="n">
        <v>12.9903985593027</v>
      </c>
      <c r="AF51" s="270" t="n">
        <v>12.9903985593027</v>
      </c>
      <c r="AG51" s="270" t="n">
        <v>12.9903985593027</v>
      </c>
      <c r="AH51" s="270" t="n">
        <v>12.9903985593027</v>
      </c>
      <c r="AI51" s="270" t="n">
        <v>12.9903985593027</v>
      </c>
      <c r="AJ51" s="270" t="n">
        <v>12.9903985593027</v>
      </c>
      <c r="AK51" s="270" t="n">
        <v>12.9903985593027</v>
      </c>
      <c r="AL51" s="270" t="n">
        <v>12.9903985593027</v>
      </c>
      <c r="AM51" s="271" t="n">
        <v>1174.00888519347</v>
      </c>
      <c r="AN51" s="271" t="n">
        <v>1174.00888519347</v>
      </c>
      <c r="AO51" s="271" t="n">
        <v>1174.00888519347</v>
      </c>
      <c r="AP51" s="271" t="n">
        <v>1174.00888519347</v>
      </c>
      <c r="AQ51" s="271" t="n">
        <v>1174.00888519347</v>
      </c>
      <c r="AR51" s="271" t="n">
        <v>1174.00888519347</v>
      </c>
      <c r="AS51" s="271" t="n">
        <v>1174.00888519347</v>
      </c>
      <c r="AT51" s="271" t="n">
        <v>1174.00888519347</v>
      </c>
      <c r="AU51" s="271" t="n">
        <v>1174.00888519347</v>
      </c>
      <c r="AV51" s="271" t="n">
        <v>1174.00888519347</v>
      </c>
      <c r="AW51" s="271" t="n">
        <v>1174.00888519347</v>
      </c>
      <c r="AX51" s="271" t="n">
        <v>1174.00888519347</v>
      </c>
      <c r="AY51" s="271" t="n">
        <v>1174.00888519347</v>
      </c>
      <c r="AZ51" s="270" t="n">
        <v>13.9880420257495</v>
      </c>
      <c r="BA51" s="270" t="n">
        <v>13.9880420257495</v>
      </c>
      <c r="BB51" s="270" t="n">
        <v>13.9880420257495</v>
      </c>
      <c r="BC51" s="270" t="n">
        <v>13.9880420257495</v>
      </c>
      <c r="BD51" s="270" t="n">
        <v>13.9880420257495</v>
      </c>
      <c r="BE51" s="270" t="n">
        <v>13.9880420257495</v>
      </c>
      <c r="BF51" s="270" t="n">
        <v>13.9880420257495</v>
      </c>
      <c r="BG51" s="270" t="n">
        <v>13.9880420257495</v>
      </c>
      <c r="BH51" s="270" t="n">
        <v>13.9880420257495</v>
      </c>
      <c r="BI51" s="270" t="n">
        <v>13.9880420257495</v>
      </c>
      <c r="BJ51" s="270" t="n">
        <v>13.9880420257495</v>
      </c>
      <c r="BK51" s="270" t="n">
        <v>13.9880420257495</v>
      </c>
      <c r="BL51" s="270" t="n">
        <v>13.9880420257495</v>
      </c>
    </row>
    <row r="52" s="240" customFormat="true" ht="13.8" hidden="false" customHeight="false" outlineLevel="0" collapsed="false">
      <c r="B52" s="240" t="s">
        <v>1415</v>
      </c>
      <c r="C52" s="240" t="s">
        <v>1468</v>
      </c>
      <c r="D52" s="240" t="s">
        <v>1417</v>
      </c>
      <c r="E52" s="240" t="n">
        <v>36</v>
      </c>
      <c r="F52" s="240" t="n">
        <v>12</v>
      </c>
      <c r="G52" s="240" t="n">
        <v>700</v>
      </c>
      <c r="H52" s="240" t="n">
        <v>2.5</v>
      </c>
      <c r="I52" s="240" t="n">
        <v>320</v>
      </c>
      <c r="J52" s="240" t="n">
        <v>40</v>
      </c>
      <c r="K52" s="240" t="n">
        <v>5000</v>
      </c>
      <c r="L52" s="269" t="n">
        <v>0.2</v>
      </c>
      <c r="M52" s="270" t="n">
        <v>17.5136472652005</v>
      </c>
      <c r="N52" s="270" t="n">
        <v>17.0181869822765</v>
      </c>
      <c r="O52" s="270" t="n">
        <v>15.8387768378788</v>
      </c>
      <c r="P52" s="270" t="n">
        <v>13.8467019630803</v>
      </c>
      <c r="Q52" s="270" t="n">
        <v>12.6001638146926</v>
      </c>
      <c r="R52" s="270" t="n">
        <v>13.2381520233608</v>
      </c>
      <c r="S52" s="270" t="n">
        <v>15.4280406905094</v>
      </c>
      <c r="T52" s="270" t="n">
        <v>17.2995413221763</v>
      </c>
      <c r="U52" s="270" t="n">
        <v>18.1731160903488</v>
      </c>
      <c r="V52" s="270" t="n">
        <v>18.3875617963708</v>
      </c>
      <c r="W52" s="270" t="n">
        <v>18.3134952049202</v>
      </c>
      <c r="X52" s="270" t="n">
        <v>18.0934860623035</v>
      </c>
      <c r="Y52" s="270" t="n">
        <v>17.8114338952127</v>
      </c>
      <c r="Z52" s="270" t="n">
        <v>12.4419738344531</v>
      </c>
      <c r="AA52" s="270" t="n">
        <v>11.911109875404</v>
      </c>
      <c r="AB52" s="270" t="n">
        <v>11.0473724906875</v>
      </c>
      <c r="AC52" s="270" t="n">
        <v>10.202913574014</v>
      </c>
      <c r="AD52" s="270" t="n">
        <v>10.3528821716711</v>
      </c>
      <c r="AE52" s="270" t="n">
        <v>12.0308385537723</v>
      </c>
      <c r="AF52" s="270" t="n">
        <v>14.0747100094161</v>
      </c>
      <c r="AG52" s="270" t="n">
        <v>15.175715741416</v>
      </c>
      <c r="AH52" s="270" t="n">
        <v>15.0992973018524</v>
      </c>
      <c r="AI52" s="270" t="n">
        <v>14.6600874516532</v>
      </c>
      <c r="AJ52" s="270" t="n">
        <v>14.2087979920147</v>
      </c>
      <c r="AK52" s="270" t="n">
        <v>13.6220571502408</v>
      </c>
      <c r="AL52" s="270" t="n">
        <v>13.007758457673</v>
      </c>
      <c r="AM52" s="271" t="n">
        <v>1150.39909216031</v>
      </c>
      <c r="AN52" s="271" t="n">
        <v>1085.10750485555</v>
      </c>
      <c r="AO52" s="271" t="n">
        <v>976.144212166563</v>
      </c>
      <c r="AP52" s="271" t="n">
        <v>852.480004811615</v>
      </c>
      <c r="AQ52" s="271" t="n">
        <v>845.104015424465</v>
      </c>
      <c r="AR52" s="271" t="n">
        <v>1027.21296971643</v>
      </c>
      <c r="AS52" s="271" t="n">
        <v>1273.71944534098</v>
      </c>
      <c r="AT52" s="271" t="n">
        <v>1408.95810669081</v>
      </c>
      <c r="AU52" s="271" t="n">
        <v>1402.81158518606</v>
      </c>
      <c r="AV52" s="271" t="n">
        <v>1352.40396234176</v>
      </c>
      <c r="AW52" s="271" t="n">
        <v>1301.47210263079</v>
      </c>
      <c r="AX52" s="271" t="n">
        <v>1251.09639212469</v>
      </c>
      <c r="AY52" s="271" t="n">
        <v>1200.79944739845</v>
      </c>
      <c r="AZ52" s="270" t="n">
        <v>12.2348685255719</v>
      </c>
      <c r="BA52" s="270" t="n">
        <v>9.09384709442908</v>
      </c>
      <c r="BB52" s="270" t="n">
        <v>4.71440418851737</v>
      </c>
      <c r="BC52" s="270" t="n">
        <v>4.75001955536051</v>
      </c>
      <c r="BD52" s="270" t="n">
        <v>11.7872812424184</v>
      </c>
      <c r="BE52" s="270" t="n">
        <v>19.5068059743774</v>
      </c>
      <c r="BF52" s="270" t="n">
        <v>20.368222309291</v>
      </c>
      <c r="BG52" s="270" t="n">
        <v>19.3527765669163</v>
      </c>
      <c r="BH52" s="270" t="n">
        <v>18.2811583134666</v>
      </c>
      <c r="BI52" s="270" t="n">
        <v>17.1847330417256</v>
      </c>
      <c r="BJ52" s="270" t="n">
        <v>16.058491532194</v>
      </c>
      <c r="BK52" s="270" t="n">
        <v>14.8838998552588</v>
      </c>
      <c r="BL52" s="270" t="n">
        <v>13.6280381352165</v>
      </c>
    </row>
    <row r="53" s="240" customFormat="true" ht="13.8" hidden="false" customHeight="false" outlineLevel="0" collapsed="false">
      <c r="B53" s="240" t="s">
        <v>1415</v>
      </c>
      <c r="C53" s="240" t="s">
        <v>1469</v>
      </c>
      <c r="D53" s="240" t="s">
        <v>1419</v>
      </c>
      <c r="E53" s="240" t="n">
        <v>36</v>
      </c>
      <c r="G53" s="240" t="n">
        <v>700</v>
      </c>
      <c r="H53" s="240" t="n">
        <v>2.5</v>
      </c>
      <c r="I53" s="240" t="n">
        <v>320</v>
      </c>
      <c r="J53" s="240" t="n">
        <v>40</v>
      </c>
      <c r="K53" s="240" t="n">
        <v>5000</v>
      </c>
      <c r="L53" s="269" t="n">
        <v>0.2</v>
      </c>
      <c r="M53" s="270" t="n">
        <v>16.427869534487</v>
      </c>
      <c r="N53" s="270" t="n">
        <v>16.427869534487</v>
      </c>
      <c r="O53" s="270" t="n">
        <v>16.427869534487</v>
      </c>
      <c r="P53" s="270" t="n">
        <v>16.427869534487</v>
      </c>
      <c r="Q53" s="270" t="n">
        <v>16.427869534487</v>
      </c>
      <c r="R53" s="270" t="n">
        <v>16.427869534487</v>
      </c>
      <c r="S53" s="270" t="n">
        <v>16.427869534487</v>
      </c>
      <c r="T53" s="270" t="n">
        <v>16.427869534487</v>
      </c>
      <c r="U53" s="270" t="n">
        <v>16.427869534487</v>
      </c>
      <c r="V53" s="270" t="n">
        <v>16.427869534487</v>
      </c>
      <c r="W53" s="270" t="n">
        <v>16.427869534487</v>
      </c>
      <c r="X53" s="270" t="n">
        <v>16.427869534487</v>
      </c>
      <c r="Y53" s="270" t="n">
        <v>16.427869534487</v>
      </c>
      <c r="Z53" s="270" t="n">
        <v>12.9104242003283</v>
      </c>
      <c r="AA53" s="270" t="n">
        <v>12.9104242003283</v>
      </c>
      <c r="AB53" s="270" t="n">
        <v>12.9104242003283</v>
      </c>
      <c r="AC53" s="270" t="n">
        <v>12.9104242003283</v>
      </c>
      <c r="AD53" s="270" t="n">
        <v>12.9104242003283</v>
      </c>
      <c r="AE53" s="270" t="n">
        <v>12.9104242003283</v>
      </c>
      <c r="AF53" s="270" t="n">
        <v>12.9104242003283</v>
      </c>
      <c r="AG53" s="270" t="n">
        <v>12.9104242003283</v>
      </c>
      <c r="AH53" s="270" t="n">
        <v>12.9104242003283</v>
      </c>
      <c r="AI53" s="270" t="n">
        <v>12.9104242003283</v>
      </c>
      <c r="AJ53" s="270" t="n">
        <v>12.9104242003283</v>
      </c>
      <c r="AK53" s="270" t="n">
        <v>12.9104242003283</v>
      </c>
      <c r="AL53" s="270" t="n">
        <v>12.9104242003283</v>
      </c>
      <c r="AM53" s="271" t="n">
        <v>1163.6699108345</v>
      </c>
      <c r="AN53" s="271" t="n">
        <v>1163.6699108345</v>
      </c>
      <c r="AO53" s="271" t="n">
        <v>1163.6699108345</v>
      </c>
      <c r="AP53" s="271" t="n">
        <v>1163.6699108345</v>
      </c>
      <c r="AQ53" s="271" t="n">
        <v>1163.6699108345</v>
      </c>
      <c r="AR53" s="271" t="n">
        <v>1163.6699108345</v>
      </c>
      <c r="AS53" s="271" t="n">
        <v>1163.6699108345</v>
      </c>
      <c r="AT53" s="271" t="n">
        <v>1163.6699108345</v>
      </c>
      <c r="AU53" s="271" t="n">
        <v>1163.6699108345</v>
      </c>
      <c r="AV53" s="271" t="n">
        <v>1163.6699108345</v>
      </c>
      <c r="AW53" s="271" t="n">
        <v>1163.6699108345</v>
      </c>
      <c r="AX53" s="271" t="n">
        <v>1163.6699108345</v>
      </c>
      <c r="AY53" s="271" t="n">
        <v>1163.6699108345</v>
      </c>
      <c r="AZ53" s="270" t="n">
        <v>13.9880420257495</v>
      </c>
      <c r="BA53" s="270" t="n">
        <v>13.9880420257495</v>
      </c>
      <c r="BB53" s="270" t="n">
        <v>13.9880420257495</v>
      </c>
      <c r="BC53" s="270" t="n">
        <v>13.9880420257495</v>
      </c>
      <c r="BD53" s="270" t="n">
        <v>13.9880420257495</v>
      </c>
      <c r="BE53" s="270" t="n">
        <v>13.9880420257495</v>
      </c>
      <c r="BF53" s="270" t="n">
        <v>13.9880420257495</v>
      </c>
      <c r="BG53" s="270" t="n">
        <v>13.9880420257495</v>
      </c>
      <c r="BH53" s="270" t="n">
        <v>13.9880420257495</v>
      </c>
      <c r="BI53" s="270" t="n">
        <v>13.9880420257495</v>
      </c>
      <c r="BJ53" s="270" t="n">
        <v>13.9880420257495</v>
      </c>
      <c r="BK53" s="270" t="n">
        <v>13.9880420257495</v>
      </c>
      <c r="BL53" s="270" t="n">
        <v>13.9880420257495</v>
      </c>
    </row>
    <row r="54" s="240" customFormat="true" ht="13.8" hidden="false" customHeight="false" outlineLevel="0" collapsed="false">
      <c r="B54" s="240" t="s">
        <v>1415</v>
      </c>
      <c r="C54" s="240" t="s">
        <v>1470</v>
      </c>
      <c r="D54" s="240" t="s">
        <v>1417</v>
      </c>
      <c r="E54" s="240" t="n">
        <v>24</v>
      </c>
      <c r="F54" s="240" t="n">
        <v>12</v>
      </c>
      <c r="G54" s="240" t="n">
        <v>700</v>
      </c>
      <c r="H54" s="240" t="n">
        <v>2.5</v>
      </c>
      <c r="I54" s="240" t="n">
        <v>320</v>
      </c>
      <c r="J54" s="240" t="n">
        <v>40</v>
      </c>
      <c r="K54" s="240" t="n">
        <v>5000</v>
      </c>
      <c r="L54" s="269" t="n">
        <v>0.25</v>
      </c>
      <c r="M54" s="270" t="n">
        <v>17.0611687767975</v>
      </c>
      <c r="N54" s="270" t="n">
        <v>16.5400207389527</v>
      </c>
      <c r="O54" s="270" t="n">
        <v>15.1730536906771</v>
      </c>
      <c r="P54" s="270" t="n">
        <v>12.8869034676666</v>
      </c>
      <c r="Q54" s="270" t="n">
        <v>11.8072437734248</v>
      </c>
      <c r="R54" s="270" t="n">
        <v>12.9350285092353</v>
      </c>
      <c r="S54" s="270" t="n">
        <v>15.3700369816891</v>
      </c>
      <c r="T54" s="270" t="n">
        <v>17.0210344914996</v>
      </c>
      <c r="U54" s="270" t="n">
        <v>17.6641290147934</v>
      </c>
      <c r="V54" s="270" t="n">
        <v>17.8424722176418</v>
      </c>
      <c r="W54" s="270" t="n">
        <v>17.7772288373067</v>
      </c>
      <c r="X54" s="270" t="n">
        <v>17.5835147410479</v>
      </c>
      <c r="Y54" s="270" t="n">
        <v>17.3335031738838</v>
      </c>
      <c r="Z54" s="270" t="n">
        <v>12.4873287070448</v>
      </c>
      <c r="AA54" s="270" t="n">
        <v>11.9247905419656</v>
      </c>
      <c r="AB54" s="270" t="n">
        <v>10.9432282990961</v>
      </c>
      <c r="AC54" s="270" t="n">
        <v>10.0666598204505</v>
      </c>
      <c r="AD54" s="270" t="n">
        <v>10.5881160789512</v>
      </c>
      <c r="AE54" s="270" t="n">
        <v>12.7406557821911</v>
      </c>
      <c r="AF54" s="270" t="n">
        <v>14.7792084830323</v>
      </c>
      <c r="AG54" s="270" t="n">
        <v>15.5051208443353</v>
      </c>
      <c r="AH54" s="270" t="n">
        <v>15.1753966233508</v>
      </c>
      <c r="AI54" s="270" t="n">
        <v>14.7172999397523</v>
      </c>
      <c r="AJ54" s="270" t="n">
        <v>14.2612621523906</v>
      </c>
      <c r="AK54" s="270" t="n">
        <v>13.6710064225009</v>
      </c>
      <c r="AL54" s="270" t="n">
        <v>13.05410821824</v>
      </c>
      <c r="AM54" s="271" t="n">
        <v>1157.81002239329</v>
      </c>
      <c r="AN54" s="271" t="n">
        <v>1087.94513170922</v>
      </c>
      <c r="AO54" s="271" t="n">
        <v>964.446328318391</v>
      </c>
      <c r="AP54" s="271" t="n">
        <v>837.703883346013</v>
      </c>
      <c r="AQ54" s="271" t="n">
        <v>877.455245049868</v>
      </c>
      <c r="AR54" s="271" t="n">
        <v>1120.2198512212</v>
      </c>
      <c r="AS54" s="271" t="n">
        <v>1366.72011300223</v>
      </c>
      <c r="AT54" s="271" t="n">
        <v>1454.9900304914</v>
      </c>
      <c r="AU54" s="271" t="n">
        <v>1416.86312839963</v>
      </c>
      <c r="AV54" s="271" t="n">
        <v>1363.74931939568</v>
      </c>
      <c r="AW54" s="271" t="n">
        <v>1311.74516065519</v>
      </c>
      <c r="AX54" s="271" t="n">
        <v>1260.39624846655</v>
      </c>
      <c r="AY54" s="271" t="n">
        <v>1209.12023237276</v>
      </c>
      <c r="AZ54" s="270" t="n">
        <v>11.897215270166</v>
      </c>
      <c r="BA54" s="270" t="n">
        <v>8.34229570593801</v>
      </c>
      <c r="BB54" s="270" t="n">
        <v>3.37346093343156</v>
      </c>
      <c r="BC54" s="270" t="n">
        <v>4.8049237883404</v>
      </c>
      <c r="BD54" s="270" t="n">
        <v>14.734101553023</v>
      </c>
      <c r="BE54" s="270" t="n">
        <v>20.6669167037516</v>
      </c>
      <c r="BF54" s="270" t="n">
        <v>19.9662419705749</v>
      </c>
      <c r="BG54" s="270" t="n">
        <v>18.9428206546837</v>
      </c>
      <c r="BH54" s="270" t="n">
        <v>17.8911123283092</v>
      </c>
      <c r="BI54" s="270" t="n">
        <v>16.8155839637042</v>
      </c>
      <c r="BJ54" s="270" t="n">
        <v>15.7084900451141</v>
      </c>
      <c r="BK54" s="270" t="n">
        <v>14.5484364971082</v>
      </c>
      <c r="BL54" s="270" t="n">
        <v>13.2988791829807</v>
      </c>
    </row>
    <row r="55" s="240" customFormat="true" ht="13.8" hidden="false" customHeight="false" outlineLevel="0" collapsed="false">
      <c r="B55" s="240" t="s">
        <v>1415</v>
      </c>
      <c r="C55" s="240" t="s">
        <v>1471</v>
      </c>
      <c r="D55" s="240" t="s">
        <v>1419</v>
      </c>
      <c r="E55" s="240" t="n">
        <v>24</v>
      </c>
      <c r="G55" s="240" t="n">
        <v>700</v>
      </c>
      <c r="H55" s="240" t="n">
        <v>2.5</v>
      </c>
      <c r="I55" s="240" t="n">
        <v>320</v>
      </c>
      <c r="J55" s="240" t="n">
        <v>40</v>
      </c>
      <c r="K55" s="240" t="n">
        <v>5000</v>
      </c>
      <c r="L55" s="269" t="n">
        <v>0.25</v>
      </c>
      <c r="M55" s="270" t="n">
        <v>15.9227183395859</v>
      </c>
      <c r="N55" s="270" t="n">
        <v>15.9227183395859</v>
      </c>
      <c r="O55" s="270" t="n">
        <v>15.9227183395859</v>
      </c>
      <c r="P55" s="270" t="n">
        <v>15.9227183395859</v>
      </c>
      <c r="Q55" s="270" t="n">
        <v>15.9227183395859</v>
      </c>
      <c r="R55" s="270" t="n">
        <v>15.9227183395859</v>
      </c>
      <c r="S55" s="270" t="n">
        <v>15.9227183395859</v>
      </c>
      <c r="T55" s="270" t="n">
        <v>15.9227183395859</v>
      </c>
      <c r="U55" s="270" t="n">
        <v>15.9227183395859</v>
      </c>
      <c r="V55" s="270" t="n">
        <v>15.9227183395859</v>
      </c>
      <c r="W55" s="270" t="n">
        <v>15.9227183395859</v>
      </c>
      <c r="X55" s="270" t="n">
        <v>15.9227183395859</v>
      </c>
      <c r="Y55" s="270" t="n">
        <v>15.9227183395859</v>
      </c>
      <c r="Z55" s="270" t="n">
        <v>13.0703216856386</v>
      </c>
      <c r="AA55" s="270" t="n">
        <v>13.0703216856386</v>
      </c>
      <c r="AB55" s="270" t="n">
        <v>13.0703216856386</v>
      </c>
      <c r="AC55" s="270" t="n">
        <v>13.0703216856386</v>
      </c>
      <c r="AD55" s="270" t="n">
        <v>13.0703216856386</v>
      </c>
      <c r="AE55" s="270" t="n">
        <v>13.0703216856386</v>
      </c>
      <c r="AF55" s="270" t="n">
        <v>13.0703216856386</v>
      </c>
      <c r="AG55" s="270" t="n">
        <v>13.0703216856386</v>
      </c>
      <c r="AH55" s="270" t="n">
        <v>13.0703216856386</v>
      </c>
      <c r="AI55" s="270" t="n">
        <v>13.0703216856386</v>
      </c>
      <c r="AJ55" s="270" t="n">
        <v>13.0703216856386</v>
      </c>
      <c r="AK55" s="270" t="n">
        <v>13.0703216856386</v>
      </c>
      <c r="AL55" s="270" t="n">
        <v>13.0703216856386</v>
      </c>
      <c r="AM55" s="271" t="n">
        <v>1186.85882267857</v>
      </c>
      <c r="AN55" s="271" t="n">
        <v>1186.85882267857</v>
      </c>
      <c r="AO55" s="271" t="n">
        <v>1186.85882267857</v>
      </c>
      <c r="AP55" s="271" t="n">
        <v>1186.85882267857</v>
      </c>
      <c r="AQ55" s="271" t="n">
        <v>1186.85882267857</v>
      </c>
      <c r="AR55" s="271" t="n">
        <v>1186.85882267857</v>
      </c>
      <c r="AS55" s="271" t="n">
        <v>1186.85882267857</v>
      </c>
      <c r="AT55" s="271" t="n">
        <v>1186.85882267857</v>
      </c>
      <c r="AU55" s="271" t="n">
        <v>1186.85882267857</v>
      </c>
      <c r="AV55" s="271" t="n">
        <v>1186.85882267857</v>
      </c>
      <c r="AW55" s="271" t="n">
        <v>1186.85882267857</v>
      </c>
      <c r="AX55" s="271" t="n">
        <v>1186.85882267857</v>
      </c>
      <c r="AY55" s="271" t="n">
        <v>1186.85882267857</v>
      </c>
      <c r="AZ55" s="270" t="n">
        <v>13.9223445074712</v>
      </c>
      <c r="BA55" s="270" t="n">
        <v>13.9223445074712</v>
      </c>
      <c r="BB55" s="270" t="n">
        <v>13.9223445074712</v>
      </c>
      <c r="BC55" s="270" t="n">
        <v>13.9223445074712</v>
      </c>
      <c r="BD55" s="270" t="n">
        <v>13.9223445074712</v>
      </c>
      <c r="BE55" s="270" t="n">
        <v>13.9223445074712</v>
      </c>
      <c r="BF55" s="270" t="n">
        <v>13.9223445074712</v>
      </c>
      <c r="BG55" s="270" t="n">
        <v>13.9223445074712</v>
      </c>
      <c r="BH55" s="270" t="n">
        <v>13.9223445074712</v>
      </c>
      <c r="BI55" s="270" t="n">
        <v>13.9223445074712</v>
      </c>
      <c r="BJ55" s="270" t="n">
        <v>13.9223445074712</v>
      </c>
      <c r="BK55" s="270" t="n">
        <v>13.9223445074712</v>
      </c>
      <c r="BL55" s="270" t="n">
        <v>13.9223445074712</v>
      </c>
    </row>
    <row r="56" s="240" customFormat="true" ht="13.8" hidden="false" customHeight="false" outlineLevel="0" collapsed="false">
      <c r="B56" s="240" t="s">
        <v>1415</v>
      </c>
      <c r="C56" s="240" t="s">
        <v>1472</v>
      </c>
      <c r="D56" s="240" t="s">
        <v>1417</v>
      </c>
      <c r="E56" s="240" t="n">
        <v>29</v>
      </c>
      <c r="F56" s="240" t="n">
        <v>12</v>
      </c>
      <c r="G56" s="240" t="n">
        <v>700</v>
      </c>
      <c r="H56" s="240" t="n">
        <v>2.5</v>
      </c>
      <c r="I56" s="240" t="n">
        <v>320</v>
      </c>
      <c r="J56" s="240" t="n">
        <v>40</v>
      </c>
      <c r="K56" s="240" t="n">
        <v>5000</v>
      </c>
      <c r="L56" s="269" t="n">
        <v>0.25</v>
      </c>
      <c r="M56" s="270" t="n">
        <v>17.2543747662998</v>
      </c>
      <c r="N56" s="270" t="n">
        <v>16.7102015575874</v>
      </c>
      <c r="O56" s="270" t="n">
        <v>15.3099036133671</v>
      </c>
      <c r="P56" s="270" t="n">
        <v>13.0193325512333</v>
      </c>
      <c r="Q56" s="270" t="n">
        <v>11.9892671722206</v>
      </c>
      <c r="R56" s="270" t="n">
        <v>13.1913697756888</v>
      </c>
      <c r="S56" s="270" t="n">
        <v>15.6709541249417</v>
      </c>
      <c r="T56" s="270" t="n">
        <v>17.3253016273247</v>
      </c>
      <c r="U56" s="270" t="n">
        <v>17.9547850478653</v>
      </c>
      <c r="V56" s="270" t="n">
        <v>18.1141961007064</v>
      </c>
      <c r="W56" s="270" t="n">
        <v>18.0288219231841</v>
      </c>
      <c r="X56" s="270" t="n">
        <v>17.8150201711444</v>
      </c>
      <c r="Y56" s="270" t="n">
        <v>17.5448361661123</v>
      </c>
      <c r="Z56" s="270" t="n">
        <v>12.3873287070448</v>
      </c>
      <c r="AA56" s="270" t="n">
        <v>11.8245064510565</v>
      </c>
      <c r="AB56" s="270" t="n">
        <v>10.837944208187</v>
      </c>
      <c r="AC56" s="270" t="n">
        <v>9.94347800226868</v>
      </c>
      <c r="AD56" s="270" t="n">
        <v>10.4419456244058</v>
      </c>
      <c r="AE56" s="270" t="n">
        <v>12.5804853276457</v>
      </c>
      <c r="AF56" s="270" t="n">
        <v>14.6225153012141</v>
      </c>
      <c r="AG56" s="270" t="n">
        <v>15.3656890261535</v>
      </c>
      <c r="AH56" s="270" t="n">
        <v>15.0564193506235</v>
      </c>
      <c r="AI56" s="270" t="n">
        <v>14.6128681215705</v>
      </c>
      <c r="AJ56" s="270" t="n">
        <v>14.1612621523906</v>
      </c>
      <c r="AK56" s="270" t="n">
        <v>13.5710064225009</v>
      </c>
      <c r="AL56" s="270" t="n">
        <v>12.95410821824</v>
      </c>
      <c r="AM56" s="271" t="n">
        <v>1144.81002239329</v>
      </c>
      <c r="AN56" s="271" t="n">
        <v>1074.91104080013</v>
      </c>
      <c r="AO56" s="271" t="n">
        <v>950.798601045664</v>
      </c>
      <c r="AP56" s="271" t="n">
        <v>821.76751970965</v>
      </c>
      <c r="AQ56" s="271" t="n">
        <v>858.563881413504</v>
      </c>
      <c r="AR56" s="271" t="n">
        <v>1099.51303303938</v>
      </c>
      <c r="AS56" s="271" t="n">
        <v>1346.47329482041</v>
      </c>
      <c r="AT56" s="271" t="n">
        <v>1436.97184867322</v>
      </c>
      <c r="AU56" s="271" t="n">
        <v>1401.45858294508</v>
      </c>
      <c r="AV56" s="271" t="n">
        <v>1350.19022848659</v>
      </c>
      <c r="AW56" s="271" t="n">
        <v>1298.74516065519</v>
      </c>
      <c r="AX56" s="271" t="n">
        <v>1247.39624846655</v>
      </c>
      <c r="AY56" s="271" t="n">
        <v>1196.12023237276</v>
      </c>
      <c r="AZ56" s="270" t="n">
        <v>11.897215270166</v>
      </c>
      <c r="BA56" s="270" t="n">
        <v>8.34229570593801</v>
      </c>
      <c r="BB56" s="270" t="n">
        <v>3.37346093343156</v>
      </c>
      <c r="BC56" s="270" t="n">
        <v>4.8049237883404</v>
      </c>
      <c r="BD56" s="270" t="n">
        <v>14.734101553023</v>
      </c>
      <c r="BE56" s="270" t="n">
        <v>20.6669167037516</v>
      </c>
      <c r="BF56" s="270" t="n">
        <v>19.9662419705749</v>
      </c>
      <c r="BG56" s="270" t="n">
        <v>18.9428206546837</v>
      </c>
      <c r="BH56" s="270" t="n">
        <v>17.8911123283092</v>
      </c>
      <c r="BI56" s="270" t="n">
        <v>16.8155839637042</v>
      </c>
      <c r="BJ56" s="270" t="n">
        <v>15.7084900451141</v>
      </c>
      <c r="BK56" s="270" t="n">
        <v>14.5484364971082</v>
      </c>
      <c r="BL56" s="270" t="n">
        <v>13.2988791829807</v>
      </c>
    </row>
    <row r="57" s="240" customFormat="true" ht="13.8" hidden="false" customHeight="false" outlineLevel="0" collapsed="false">
      <c r="B57" s="240" t="s">
        <v>1415</v>
      </c>
      <c r="C57" s="240" t="s">
        <v>1473</v>
      </c>
      <c r="D57" s="240" t="s">
        <v>1419</v>
      </c>
      <c r="E57" s="240" t="n">
        <v>29</v>
      </c>
      <c r="G57" s="240" t="n">
        <v>700</v>
      </c>
      <c r="H57" s="240" t="n">
        <v>2.5</v>
      </c>
      <c r="I57" s="240" t="n">
        <v>320</v>
      </c>
      <c r="J57" s="240" t="n">
        <v>40</v>
      </c>
      <c r="K57" s="240" t="n">
        <v>5000</v>
      </c>
      <c r="L57" s="269" t="n">
        <v>0.25</v>
      </c>
      <c r="M57" s="270" t="n">
        <v>16.1483357382828</v>
      </c>
      <c r="N57" s="270" t="n">
        <v>16.1483357382828</v>
      </c>
      <c r="O57" s="270" t="n">
        <v>16.1483357382828</v>
      </c>
      <c r="P57" s="270" t="n">
        <v>16.1483357382828</v>
      </c>
      <c r="Q57" s="270" t="n">
        <v>16.1483357382828</v>
      </c>
      <c r="R57" s="270" t="n">
        <v>16.1483357382828</v>
      </c>
      <c r="S57" s="270" t="n">
        <v>16.1483357382828</v>
      </c>
      <c r="T57" s="270" t="n">
        <v>16.1483357382828</v>
      </c>
      <c r="U57" s="270" t="n">
        <v>16.1483357382828</v>
      </c>
      <c r="V57" s="270" t="n">
        <v>16.1483357382828</v>
      </c>
      <c r="W57" s="270" t="n">
        <v>16.1483357382828</v>
      </c>
      <c r="X57" s="270" t="n">
        <v>16.1483357382828</v>
      </c>
      <c r="Y57" s="270" t="n">
        <v>16.1483357382828</v>
      </c>
      <c r="Z57" s="270" t="n">
        <v>12.950735147177</v>
      </c>
      <c r="AA57" s="270" t="n">
        <v>12.950735147177</v>
      </c>
      <c r="AB57" s="270" t="n">
        <v>12.950735147177</v>
      </c>
      <c r="AC57" s="270" t="n">
        <v>12.950735147177</v>
      </c>
      <c r="AD57" s="270" t="n">
        <v>12.950735147177</v>
      </c>
      <c r="AE57" s="270" t="n">
        <v>12.950735147177</v>
      </c>
      <c r="AF57" s="270" t="n">
        <v>12.950735147177</v>
      </c>
      <c r="AG57" s="270" t="n">
        <v>12.950735147177</v>
      </c>
      <c r="AH57" s="270" t="n">
        <v>12.950735147177</v>
      </c>
      <c r="AI57" s="270" t="n">
        <v>12.950735147177</v>
      </c>
      <c r="AJ57" s="270" t="n">
        <v>12.950735147177</v>
      </c>
      <c r="AK57" s="270" t="n">
        <v>12.950735147177</v>
      </c>
      <c r="AL57" s="270" t="n">
        <v>12.950735147177</v>
      </c>
      <c r="AM57" s="271" t="n">
        <v>1171.3630534478</v>
      </c>
      <c r="AN57" s="271" t="n">
        <v>1171.3630534478</v>
      </c>
      <c r="AO57" s="271" t="n">
        <v>1171.3630534478</v>
      </c>
      <c r="AP57" s="271" t="n">
        <v>1171.3630534478</v>
      </c>
      <c r="AQ57" s="271" t="n">
        <v>1171.3630534478</v>
      </c>
      <c r="AR57" s="271" t="n">
        <v>1171.3630534478</v>
      </c>
      <c r="AS57" s="271" t="n">
        <v>1171.3630534478</v>
      </c>
      <c r="AT57" s="271" t="n">
        <v>1171.3630534478</v>
      </c>
      <c r="AU57" s="271" t="n">
        <v>1171.3630534478</v>
      </c>
      <c r="AV57" s="271" t="n">
        <v>1171.3630534478</v>
      </c>
      <c r="AW57" s="271" t="n">
        <v>1171.3630534478</v>
      </c>
      <c r="AX57" s="271" t="n">
        <v>1171.3630534478</v>
      </c>
      <c r="AY57" s="271" t="n">
        <v>1171.3630534478</v>
      </c>
      <c r="AZ57" s="270" t="n">
        <v>13.9223445074712</v>
      </c>
      <c r="BA57" s="270" t="n">
        <v>13.9223445074712</v>
      </c>
      <c r="BB57" s="270" t="n">
        <v>13.9223445074712</v>
      </c>
      <c r="BC57" s="270" t="n">
        <v>13.9223445074712</v>
      </c>
      <c r="BD57" s="270" t="n">
        <v>13.9223445074712</v>
      </c>
      <c r="BE57" s="270" t="n">
        <v>13.9223445074712</v>
      </c>
      <c r="BF57" s="270" t="n">
        <v>13.9223445074712</v>
      </c>
      <c r="BG57" s="270" t="n">
        <v>13.9223445074712</v>
      </c>
      <c r="BH57" s="270" t="n">
        <v>13.9223445074712</v>
      </c>
      <c r="BI57" s="270" t="n">
        <v>13.9223445074712</v>
      </c>
      <c r="BJ57" s="270" t="n">
        <v>13.9223445074712</v>
      </c>
      <c r="BK57" s="270" t="n">
        <v>13.9223445074712</v>
      </c>
      <c r="BL57" s="270" t="n">
        <v>13.9223445074712</v>
      </c>
    </row>
    <row r="58" s="240" customFormat="true" ht="13.8" hidden="false" customHeight="false" outlineLevel="0" collapsed="false">
      <c r="B58" s="240" t="s">
        <v>1415</v>
      </c>
      <c r="C58" s="240" t="s">
        <v>1474</v>
      </c>
      <c r="D58" s="240" t="s">
        <v>1417</v>
      </c>
      <c r="E58" s="240" t="n">
        <v>36</v>
      </c>
      <c r="F58" s="240" t="n">
        <v>12</v>
      </c>
      <c r="G58" s="240" t="n">
        <v>700</v>
      </c>
      <c r="H58" s="240" t="n">
        <v>2.5</v>
      </c>
      <c r="I58" s="240" t="n">
        <v>320</v>
      </c>
      <c r="J58" s="240" t="n">
        <v>40</v>
      </c>
      <c r="K58" s="240" t="n">
        <v>5000</v>
      </c>
      <c r="L58" s="269" t="n">
        <v>0.25</v>
      </c>
      <c r="M58" s="270" t="n">
        <v>17.4228188836978</v>
      </c>
      <c r="N58" s="270" t="n">
        <v>16.8585714806257</v>
      </c>
      <c r="O58" s="270" t="n">
        <v>15.4292144302983</v>
      </c>
      <c r="P58" s="270" t="n">
        <v>13.1347891173402</v>
      </c>
      <c r="Q58" s="270" t="n">
        <v>12.1479618940298</v>
      </c>
      <c r="R58" s="270" t="n">
        <v>13.4148575593318</v>
      </c>
      <c r="S58" s="270" t="n">
        <v>15.9333048043159</v>
      </c>
      <c r="T58" s="270" t="n">
        <v>17.5905729539503</v>
      </c>
      <c r="U58" s="270" t="n">
        <v>18.2081897124065</v>
      </c>
      <c r="V58" s="270" t="n">
        <v>18.351095017643</v>
      </c>
      <c r="W58" s="270" t="n">
        <v>18.2481700676346</v>
      </c>
      <c r="X58" s="270" t="n">
        <v>18.0168551553802</v>
      </c>
      <c r="Y58" s="270" t="n">
        <v>17.7290840739784</v>
      </c>
      <c r="Z58" s="270" t="n">
        <v>12.3171014343175</v>
      </c>
      <c r="AA58" s="270" t="n">
        <v>11.7727450874201</v>
      </c>
      <c r="AB58" s="270" t="n">
        <v>10.8064214809143</v>
      </c>
      <c r="AC58" s="270" t="n">
        <v>9.89704618408686</v>
      </c>
      <c r="AD58" s="270" t="n">
        <v>10.3584797153149</v>
      </c>
      <c r="AE58" s="270" t="n">
        <v>12.4544853276457</v>
      </c>
      <c r="AF58" s="270" t="n">
        <v>14.4844243921232</v>
      </c>
      <c r="AG58" s="270" t="n">
        <v>15.223984480699</v>
      </c>
      <c r="AH58" s="270" t="n">
        <v>14.9128966233508</v>
      </c>
      <c r="AI58" s="270" t="n">
        <v>14.4734363033887</v>
      </c>
      <c r="AJ58" s="270" t="n">
        <v>14.0355803342087</v>
      </c>
      <c r="AK58" s="270" t="n">
        <v>13.4635064225009</v>
      </c>
      <c r="AL58" s="270" t="n">
        <v>12.8656991273309</v>
      </c>
      <c r="AM58" s="271" t="n">
        <v>1135.80547693874</v>
      </c>
      <c r="AN58" s="271" t="n">
        <v>1068.30422261831</v>
      </c>
      <c r="AO58" s="271" t="n">
        <v>946.785873772937</v>
      </c>
      <c r="AP58" s="271" t="n">
        <v>815.771156073286</v>
      </c>
      <c r="AQ58" s="271" t="n">
        <v>847.716154140777</v>
      </c>
      <c r="AR58" s="271" t="n">
        <v>1083.13303303938</v>
      </c>
      <c r="AS58" s="271" t="n">
        <v>1328.52147663859</v>
      </c>
      <c r="AT58" s="271" t="n">
        <v>1418.56730321868</v>
      </c>
      <c r="AU58" s="271" t="n">
        <v>1382.86312839963</v>
      </c>
      <c r="AV58" s="271" t="n">
        <v>1332.17204666841</v>
      </c>
      <c r="AW58" s="271" t="n">
        <v>1282.53152429156</v>
      </c>
      <c r="AX58" s="271" t="n">
        <v>1233.54624846655</v>
      </c>
      <c r="AY58" s="271" t="n">
        <v>1184.75205055458</v>
      </c>
      <c r="AZ58" s="270" t="n">
        <v>11.897215270166</v>
      </c>
      <c r="BA58" s="270" t="n">
        <v>8.34229570593801</v>
      </c>
      <c r="BB58" s="270" t="n">
        <v>3.37346093343156</v>
      </c>
      <c r="BC58" s="270" t="n">
        <v>4.8049237883404</v>
      </c>
      <c r="BD58" s="270" t="n">
        <v>14.734101553023</v>
      </c>
      <c r="BE58" s="270" t="n">
        <v>20.6669167037516</v>
      </c>
      <c r="BF58" s="270" t="n">
        <v>19.9662419705749</v>
      </c>
      <c r="BG58" s="270" t="n">
        <v>18.9428206546837</v>
      </c>
      <c r="BH58" s="270" t="n">
        <v>17.8911123283092</v>
      </c>
      <c r="BI58" s="270" t="n">
        <v>16.8155839637042</v>
      </c>
      <c r="BJ58" s="270" t="n">
        <v>15.7084900451141</v>
      </c>
      <c r="BK58" s="270" t="n">
        <v>14.5484364971082</v>
      </c>
      <c r="BL58" s="270" t="n">
        <v>13.2988791829807</v>
      </c>
    </row>
    <row r="59" s="240" customFormat="true" ht="13.8" hidden="false" customHeight="false" outlineLevel="0" collapsed="false">
      <c r="B59" s="240" t="s">
        <v>1415</v>
      </c>
      <c r="C59" s="240" t="s">
        <v>1475</v>
      </c>
      <c r="D59" s="240" t="s">
        <v>1419</v>
      </c>
      <c r="E59" s="240" t="n">
        <v>36</v>
      </c>
      <c r="G59" s="240" t="n">
        <v>700</v>
      </c>
      <c r="H59" s="240" t="n">
        <v>2.5</v>
      </c>
      <c r="I59" s="240" t="n">
        <v>320</v>
      </c>
      <c r="J59" s="240" t="n">
        <v>40</v>
      </c>
      <c r="K59" s="240" t="n">
        <v>5000</v>
      </c>
      <c r="L59" s="269" t="n">
        <v>0.25</v>
      </c>
      <c r="M59" s="270" t="n">
        <v>16.3450373192794</v>
      </c>
      <c r="N59" s="270" t="n">
        <v>16.3450373192794</v>
      </c>
      <c r="O59" s="270" t="n">
        <v>16.3450373192794</v>
      </c>
      <c r="P59" s="270" t="n">
        <v>16.3450373192794</v>
      </c>
      <c r="Q59" s="270" t="n">
        <v>16.3450373192794</v>
      </c>
      <c r="R59" s="270" t="n">
        <v>16.3450373192794</v>
      </c>
      <c r="S59" s="270" t="n">
        <v>16.3450373192794</v>
      </c>
      <c r="T59" s="270" t="n">
        <v>16.3450373192794</v>
      </c>
      <c r="U59" s="270" t="n">
        <v>16.3450373192794</v>
      </c>
      <c r="V59" s="270" t="n">
        <v>16.3450373192794</v>
      </c>
      <c r="W59" s="270" t="n">
        <v>16.3450373192794</v>
      </c>
      <c r="X59" s="270" t="n">
        <v>16.3450373192794</v>
      </c>
      <c r="Y59" s="270" t="n">
        <v>16.3450373192794</v>
      </c>
      <c r="Z59" s="270" t="n">
        <v>12.8512159164078</v>
      </c>
      <c r="AA59" s="270" t="n">
        <v>12.8512159164078</v>
      </c>
      <c r="AB59" s="270" t="n">
        <v>12.8512159164078</v>
      </c>
      <c r="AC59" s="270" t="n">
        <v>12.8512159164078</v>
      </c>
      <c r="AD59" s="270" t="n">
        <v>12.8512159164078</v>
      </c>
      <c r="AE59" s="270" t="n">
        <v>12.8512159164078</v>
      </c>
      <c r="AF59" s="270" t="n">
        <v>12.8512159164078</v>
      </c>
      <c r="AG59" s="270" t="n">
        <v>12.8512159164078</v>
      </c>
      <c r="AH59" s="270" t="n">
        <v>12.8512159164078</v>
      </c>
      <c r="AI59" s="270" t="n">
        <v>12.8512159164078</v>
      </c>
      <c r="AJ59" s="270" t="n">
        <v>12.8512159164078</v>
      </c>
      <c r="AK59" s="270" t="n">
        <v>12.8512159164078</v>
      </c>
      <c r="AL59" s="270" t="n">
        <v>12.8512159164078</v>
      </c>
      <c r="AM59" s="271" t="n">
        <v>1158.49766883242</v>
      </c>
      <c r="AN59" s="271" t="n">
        <v>1158.49766883242</v>
      </c>
      <c r="AO59" s="271" t="n">
        <v>1158.49766883242</v>
      </c>
      <c r="AP59" s="271" t="n">
        <v>1158.49766883242</v>
      </c>
      <c r="AQ59" s="271" t="n">
        <v>1158.49766883242</v>
      </c>
      <c r="AR59" s="271" t="n">
        <v>1158.49766883242</v>
      </c>
      <c r="AS59" s="271" t="n">
        <v>1158.49766883242</v>
      </c>
      <c r="AT59" s="271" t="n">
        <v>1158.49766883242</v>
      </c>
      <c r="AU59" s="271" t="n">
        <v>1158.49766883242</v>
      </c>
      <c r="AV59" s="271" t="n">
        <v>1158.49766883242</v>
      </c>
      <c r="AW59" s="271" t="n">
        <v>1158.49766883242</v>
      </c>
      <c r="AX59" s="271" t="n">
        <v>1158.49766883242</v>
      </c>
      <c r="AY59" s="271" t="n">
        <v>1158.49766883242</v>
      </c>
      <c r="AZ59" s="270" t="n">
        <v>13.9223445074712</v>
      </c>
      <c r="BA59" s="270" t="n">
        <v>13.9223445074712</v>
      </c>
      <c r="BB59" s="270" t="n">
        <v>13.9223445074712</v>
      </c>
      <c r="BC59" s="270" t="n">
        <v>13.9223445074712</v>
      </c>
      <c r="BD59" s="270" t="n">
        <v>13.9223445074712</v>
      </c>
      <c r="BE59" s="270" t="n">
        <v>13.9223445074712</v>
      </c>
      <c r="BF59" s="270" t="n">
        <v>13.9223445074712</v>
      </c>
      <c r="BG59" s="270" t="n">
        <v>13.9223445074712</v>
      </c>
      <c r="BH59" s="270" t="n">
        <v>13.9223445074712</v>
      </c>
      <c r="BI59" s="270" t="n">
        <v>13.9223445074712</v>
      </c>
      <c r="BJ59" s="270" t="n">
        <v>13.9223445074712</v>
      </c>
      <c r="BK59" s="270" t="n">
        <v>13.9223445074712</v>
      </c>
      <c r="BL59" s="270" t="n">
        <v>13.9223445074712</v>
      </c>
    </row>
    <row r="60" s="240" customFormat="true" ht="13.8" hidden="false" customHeight="false" outlineLevel="0" collapsed="false">
      <c r="B60" s="240" t="s">
        <v>1415</v>
      </c>
      <c r="C60" s="240" t="s">
        <v>1476</v>
      </c>
      <c r="D60" s="240" t="s">
        <v>1417</v>
      </c>
      <c r="E60" s="240" t="n">
        <v>24</v>
      </c>
      <c r="F60" s="240" t="n">
        <v>12</v>
      </c>
      <c r="G60" s="240" t="n">
        <v>700</v>
      </c>
      <c r="H60" s="240" t="n">
        <v>2.5</v>
      </c>
      <c r="I60" s="240" t="n">
        <v>320</v>
      </c>
      <c r="J60" s="240" t="n">
        <v>40</v>
      </c>
      <c r="K60" s="240" t="n">
        <v>5000</v>
      </c>
      <c r="L60" s="269" t="n">
        <v>0.3</v>
      </c>
      <c r="M60" s="270" t="n">
        <v>16.834132238541</v>
      </c>
      <c r="N60" s="270" t="n">
        <v>16.2278447046305</v>
      </c>
      <c r="O60" s="270" t="n">
        <v>14.4922750989609</v>
      </c>
      <c r="P60" s="270" t="n">
        <v>12.0122014619347</v>
      </c>
      <c r="Q60" s="270" t="n">
        <v>11.1669603328121</v>
      </c>
      <c r="R60" s="270" t="n">
        <v>12.7731442309796</v>
      </c>
      <c r="S60" s="270" t="n">
        <v>15.3735693568882</v>
      </c>
      <c r="T60" s="270" t="n">
        <v>16.9849282064434</v>
      </c>
      <c r="U60" s="270" t="n">
        <v>17.5281864341832</v>
      </c>
      <c r="V60" s="270" t="n">
        <v>17.6075727538607</v>
      </c>
      <c r="W60" s="270" t="n">
        <v>17.5102287801171</v>
      </c>
      <c r="X60" s="270" t="n">
        <v>17.3305279085722</v>
      </c>
      <c r="Y60" s="270" t="n">
        <v>17.0970177524856</v>
      </c>
      <c r="Z60" s="270" t="n">
        <v>12.4219994529016</v>
      </c>
      <c r="AA60" s="270" t="n">
        <v>11.8306751071774</v>
      </c>
      <c r="AB60" s="270" t="n">
        <v>10.6735351537523</v>
      </c>
      <c r="AC60" s="270" t="n">
        <v>9.82689241232603</v>
      </c>
      <c r="AD60" s="270" t="n">
        <v>10.5396159317362</v>
      </c>
      <c r="AE60" s="270" t="n">
        <v>12.8885638469917</v>
      </c>
      <c r="AF60" s="270" t="n">
        <v>14.8301415408577</v>
      </c>
      <c r="AG60" s="270" t="n">
        <v>15.4830019404412</v>
      </c>
      <c r="AH60" s="270" t="n">
        <v>15.098667379969</v>
      </c>
      <c r="AI60" s="270" t="n">
        <v>14.5921739451371</v>
      </c>
      <c r="AJ60" s="270" t="n">
        <v>14.1314809260964</v>
      </c>
      <c r="AK60" s="270" t="n">
        <v>13.5615297567525</v>
      </c>
      <c r="AL60" s="270" t="n">
        <v>12.9661998326479</v>
      </c>
      <c r="AM60" s="271" t="n">
        <v>1150.79973847442</v>
      </c>
      <c r="AN60" s="271" t="n">
        <v>1076.68787957129</v>
      </c>
      <c r="AO60" s="271" t="n">
        <v>932.073507779249</v>
      </c>
      <c r="AP60" s="271" t="n">
        <v>809.271399292447</v>
      </c>
      <c r="AQ60" s="271" t="n">
        <v>872.069134708513</v>
      </c>
      <c r="AR60" s="271" t="n">
        <v>1138.07265815341</v>
      </c>
      <c r="AS60" s="271" t="n">
        <v>1372.87589848073</v>
      </c>
      <c r="AT60" s="271" t="n">
        <v>1452.90816622984</v>
      </c>
      <c r="AU60" s="271" t="n">
        <v>1409.63148296168</v>
      </c>
      <c r="AV60" s="271" t="n">
        <v>1351.92657333544</v>
      </c>
      <c r="AW60" s="271" t="n">
        <v>1299.40585982892</v>
      </c>
      <c r="AX60" s="271" t="n">
        <v>1249.8125331705</v>
      </c>
      <c r="AY60" s="271" t="n">
        <v>1200.33326523555</v>
      </c>
      <c r="AZ60" s="270" t="n">
        <v>11.5754401123496</v>
      </c>
      <c r="BA60" s="270" t="n">
        <v>7.36063091049234</v>
      </c>
      <c r="BB60" s="270" t="n">
        <v>1.49183279682037</v>
      </c>
      <c r="BC60" s="270" t="n">
        <v>6.0061547354255</v>
      </c>
      <c r="BD60" s="270" t="n">
        <v>14.734101553023</v>
      </c>
      <c r="BE60" s="270" t="n">
        <v>20.6669167037516</v>
      </c>
      <c r="BF60" s="270" t="n">
        <v>19.9662419705749</v>
      </c>
      <c r="BG60" s="270" t="n">
        <v>18.5772002175417</v>
      </c>
      <c r="BH60" s="270" t="n">
        <v>17.4363933713569</v>
      </c>
      <c r="BI60" s="270" t="n">
        <v>16.3998407453473</v>
      </c>
      <c r="BJ60" s="270" t="n">
        <v>15.3290499455327</v>
      </c>
      <c r="BK60" s="270" t="n">
        <v>14.2003203943923</v>
      </c>
      <c r="BL60" s="270" t="n">
        <v>12.9727344608636</v>
      </c>
    </row>
    <row r="61" s="240" customFormat="true" ht="13.8" hidden="false" customHeight="false" outlineLevel="0" collapsed="false">
      <c r="B61" s="240" t="s">
        <v>1415</v>
      </c>
      <c r="C61" s="240" t="s">
        <v>1477</v>
      </c>
      <c r="D61" s="240" t="s">
        <v>1419</v>
      </c>
      <c r="E61" s="240" t="n">
        <v>24</v>
      </c>
      <c r="G61" s="240" t="n">
        <v>700</v>
      </c>
      <c r="H61" s="240" t="n">
        <v>2.5</v>
      </c>
      <c r="I61" s="240" t="n">
        <v>320</v>
      </c>
      <c r="J61" s="240" t="n">
        <v>40</v>
      </c>
      <c r="K61" s="240" t="n">
        <v>5000</v>
      </c>
      <c r="L61" s="269" t="n">
        <v>0.3</v>
      </c>
      <c r="M61" s="270" t="n">
        <v>15.6106607123392</v>
      </c>
      <c r="N61" s="270" t="n">
        <v>15.6106607123392</v>
      </c>
      <c r="O61" s="270" t="n">
        <v>15.6106607123392</v>
      </c>
      <c r="P61" s="270" t="n">
        <v>15.6106607123392</v>
      </c>
      <c r="Q61" s="270" t="n">
        <v>15.6106607123392</v>
      </c>
      <c r="R61" s="270" t="n">
        <v>15.6106607123392</v>
      </c>
      <c r="S61" s="270" t="n">
        <v>15.6106607123392</v>
      </c>
      <c r="T61" s="270" t="n">
        <v>15.6106607123392</v>
      </c>
      <c r="U61" s="270" t="n">
        <v>15.6106607123392</v>
      </c>
      <c r="V61" s="270" t="n">
        <v>15.6106607123392</v>
      </c>
      <c r="W61" s="270" t="n">
        <v>15.6106607123392</v>
      </c>
      <c r="X61" s="270" t="n">
        <v>15.6106607123392</v>
      </c>
      <c r="Y61" s="270" t="n">
        <v>15.6106607123392</v>
      </c>
      <c r="Z61" s="270" t="n">
        <v>12.9880367097528</v>
      </c>
      <c r="AA61" s="270" t="n">
        <v>12.9880367097528</v>
      </c>
      <c r="AB61" s="270" t="n">
        <v>12.9880367097528</v>
      </c>
      <c r="AC61" s="270" t="n">
        <v>12.9880367097528</v>
      </c>
      <c r="AD61" s="270" t="n">
        <v>12.9880367097528</v>
      </c>
      <c r="AE61" s="270" t="n">
        <v>12.9880367097528</v>
      </c>
      <c r="AF61" s="270" t="n">
        <v>12.9880367097528</v>
      </c>
      <c r="AG61" s="270" t="n">
        <v>12.9880367097528</v>
      </c>
      <c r="AH61" s="270" t="n">
        <v>12.9880367097528</v>
      </c>
      <c r="AI61" s="270" t="n">
        <v>12.9880367097528</v>
      </c>
      <c r="AJ61" s="270" t="n">
        <v>12.9880367097528</v>
      </c>
      <c r="AK61" s="270" t="n">
        <v>12.9880367097528</v>
      </c>
      <c r="AL61" s="270" t="n">
        <v>12.9880367097528</v>
      </c>
      <c r="AM61" s="271" t="n">
        <v>1178.14369978631</v>
      </c>
      <c r="AN61" s="271" t="n">
        <v>1178.14369978631</v>
      </c>
      <c r="AO61" s="271" t="n">
        <v>1178.14369978631</v>
      </c>
      <c r="AP61" s="271" t="n">
        <v>1178.14369978631</v>
      </c>
      <c r="AQ61" s="271" t="n">
        <v>1178.14369978631</v>
      </c>
      <c r="AR61" s="271" t="n">
        <v>1178.14369978631</v>
      </c>
      <c r="AS61" s="271" t="n">
        <v>1178.14369978631</v>
      </c>
      <c r="AT61" s="271" t="n">
        <v>1178.14369978631</v>
      </c>
      <c r="AU61" s="271" t="n">
        <v>1178.14369978631</v>
      </c>
      <c r="AV61" s="271" t="n">
        <v>1178.14369978631</v>
      </c>
      <c r="AW61" s="271" t="n">
        <v>1178.14369978631</v>
      </c>
      <c r="AX61" s="271" t="n">
        <v>1178.14369978631</v>
      </c>
      <c r="AY61" s="271" t="n">
        <v>1178.14369978631</v>
      </c>
      <c r="AZ61" s="270" t="n">
        <v>13.5936044551901</v>
      </c>
      <c r="BA61" s="270" t="n">
        <v>13.5936044551901</v>
      </c>
      <c r="BB61" s="270" t="n">
        <v>13.5936044551901</v>
      </c>
      <c r="BC61" s="270" t="n">
        <v>13.5936044551901</v>
      </c>
      <c r="BD61" s="270" t="n">
        <v>13.5936044551901</v>
      </c>
      <c r="BE61" s="270" t="n">
        <v>13.5936044551901</v>
      </c>
      <c r="BF61" s="270" t="n">
        <v>13.5936044551901</v>
      </c>
      <c r="BG61" s="270" t="n">
        <v>13.5936044551901</v>
      </c>
      <c r="BH61" s="270" t="n">
        <v>13.5936044551901</v>
      </c>
      <c r="BI61" s="270" t="n">
        <v>13.5936044551901</v>
      </c>
      <c r="BJ61" s="270" t="n">
        <v>13.5936044551901</v>
      </c>
      <c r="BK61" s="270" t="n">
        <v>13.5936044551901</v>
      </c>
      <c r="BL61" s="270" t="n">
        <v>13.5936044551901</v>
      </c>
    </row>
    <row r="62" s="240" customFormat="true" ht="13.8" hidden="false" customHeight="false" outlineLevel="0" collapsed="false">
      <c r="B62" s="240" t="s">
        <v>1415</v>
      </c>
      <c r="C62" s="240" t="s">
        <v>1478</v>
      </c>
      <c r="D62" s="240" t="s">
        <v>1417</v>
      </c>
      <c r="E62" s="240" t="n">
        <v>29</v>
      </c>
      <c r="F62" s="240" t="n">
        <v>12</v>
      </c>
      <c r="G62" s="240" t="n">
        <v>700</v>
      </c>
      <c r="H62" s="240" t="n">
        <v>2.5</v>
      </c>
      <c r="I62" s="240" t="n">
        <v>320</v>
      </c>
      <c r="J62" s="240" t="n">
        <v>40</v>
      </c>
      <c r="K62" s="240" t="n">
        <v>5000</v>
      </c>
      <c r="L62" s="269" t="n">
        <v>0.3</v>
      </c>
      <c r="M62" s="270" t="n">
        <v>17.082376309143</v>
      </c>
      <c r="N62" s="270" t="n">
        <v>16.4462107660785</v>
      </c>
      <c r="O62" s="270" t="n">
        <v>14.6666558902576</v>
      </c>
      <c r="P62" s="270" t="n">
        <v>12.1777669231888</v>
      </c>
      <c r="Q62" s="270" t="n">
        <v>11.3763054721603</v>
      </c>
      <c r="R62" s="270" t="n">
        <v>13.0474942261839</v>
      </c>
      <c r="S62" s="270" t="n">
        <v>15.6781167756497</v>
      </c>
      <c r="T62" s="270" t="n">
        <v>17.3001233580414</v>
      </c>
      <c r="U62" s="270" t="n">
        <v>17.8580392587914</v>
      </c>
      <c r="V62" s="270" t="n">
        <v>17.9448826413922</v>
      </c>
      <c r="W62" s="270" t="n">
        <v>17.8334319626037</v>
      </c>
      <c r="X62" s="270" t="n">
        <v>17.6279989414834</v>
      </c>
      <c r="Y62" s="270" t="n">
        <v>17.3685539530495</v>
      </c>
      <c r="Z62" s="270" t="n">
        <v>12.2886661195683</v>
      </c>
      <c r="AA62" s="270" t="n">
        <v>11.6969629859652</v>
      </c>
      <c r="AB62" s="270" t="n">
        <v>10.5334783355705</v>
      </c>
      <c r="AC62" s="270" t="n">
        <v>9.66685453353815</v>
      </c>
      <c r="AD62" s="270" t="n">
        <v>10.363744719615</v>
      </c>
      <c r="AE62" s="270" t="n">
        <v>12.7124843015372</v>
      </c>
      <c r="AF62" s="270" t="n">
        <v>14.6708233590396</v>
      </c>
      <c r="AG62" s="270" t="n">
        <v>15.3390246677139</v>
      </c>
      <c r="AH62" s="270" t="n">
        <v>14.963023440575</v>
      </c>
      <c r="AI62" s="270" t="n">
        <v>14.4589542481674</v>
      </c>
      <c r="AJ62" s="270" t="n">
        <v>13.9981475927631</v>
      </c>
      <c r="AK62" s="270" t="n">
        <v>13.4281964234192</v>
      </c>
      <c r="AL62" s="270" t="n">
        <v>12.8328664993145</v>
      </c>
      <c r="AM62" s="271" t="n">
        <v>1133.46640514109</v>
      </c>
      <c r="AN62" s="271" t="n">
        <v>1059.30909169251</v>
      </c>
      <c r="AO62" s="271" t="n">
        <v>913.918204748946</v>
      </c>
      <c r="AP62" s="271" t="n">
        <v>788.566853837901</v>
      </c>
      <c r="AQ62" s="271" t="n">
        <v>849.340346829725</v>
      </c>
      <c r="AR62" s="271" t="n">
        <v>1115.30826421401</v>
      </c>
      <c r="AS62" s="271" t="n">
        <v>1352.28953484436</v>
      </c>
      <c r="AT62" s="271" t="n">
        <v>1434.29907532075</v>
      </c>
      <c r="AU62" s="271" t="n">
        <v>1392.06027084047</v>
      </c>
      <c r="AV62" s="271" t="n">
        <v>1334.62505818392</v>
      </c>
      <c r="AW62" s="271" t="n">
        <v>1282.07252649559</v>
      </c>
      <c r="AX62" s="271" t="n">
        <v>1232.47919983717</v>
      </c>
      <c r="AY62" s="271" t="n">
        <v>1182.99993190221</v>
      </c>
      <c r="AZ62" s="270" t="n">
        <v>11.5754401123496</v>
      </c>
      <c r="BA62" s="270" t="n">
        <v>7.36063091049234</v>
      </c>
      <c r="BB62" s="270" t="n">
        <v>1.49183279682037</v>
      </c>
      <c r="BC62" s="270" t="n">
        <v>6.0061547354255</v>
      </c>
      <c r="BD62" s="270" t="n">
        <v>14.734101553023</v>
      </c>
      <c r="BE62" s="270" t="n">
        <v>20.6669167037516</v>
      </c>
      <c r="BF62" s="270" t="n">
        <v>19.9662419705749</v>
      </c>
      <c r="BG62" s="270" t="n">
        <v>18.5772002175417</v>
      </c>
      <c r="BH62" s="270" t="n">
        <v>17.4363933713569</v>
      </c>
      <c r="BI62" s="270" t="n">
        <v>16.3998407453473</v>
      </c>
      <c r="BJ62" s="270" t="n">
        <v>15.3290499455327</v>
      </c>
      <c r="BK62" s="270" t="n">
        <v>14.2003203943923</v>
      </c>
      <c r="BL62" s="270" t="n">
        <v>12.9727344608636</v>
      </c>
    </row>
    <row r="63" s="240" customFormat="true" ht="13.8" hidden="false" customHeight="false" outlineLevel="0" collapsed="false">
      <c r="B63" s="240" t="s">
        <v>1415</v>
      </c>
      <c r="C63" s="240" t="s">
        <v>1479</v>
      </c>
      <c r="D63" s="240" t="s">
        <v>1419</v>
      </c>
      <c r="E63" s="240" t="n">
        <v>29</v>
      </c>
      <c r="G63" s="240" t="n">
        <v>700</v>
      </c>
      <c r="H63" s="240" t="n">
        <v>2.5</v>
      </c>
      <c r="I63" s="240" t="n">
        <v>320</v>
      </c>
      <c r="J63" s="240" t="n">
        <v>40</v>
      </c>
      <c r="K63" s="240" t="n">
        <v>5000</v>
      </c>
      <c r="L63" s="269" t="n">
        <v>0.3</v>
      </c>
      <c r="M63" s="270" t="n">
        <v>15.8775351136941</v>
      </c>
      <c r="N63" s="270" t="n">
        <v>15.8775351136941</v>
      </c>
      <c r="O63" s="270" t="n">
        <v>15.8775351136941</v>
      </c>
      <c r="P63" s="270" t="n">
        <v>15.8775351136941</v>
      </c>
      <c r="Q63" s="270" t="n">
        <v>15.8775351136941</v>
      </c>
      <c r="R63" s="270" t="n">
        <v>15.8775351136941</v>
      </c>
      <c r="S63" s="270" t="n">
        <v>15.8775351136941</v>
      </c>
      <c r="T63" s="270" t="n">
        <v>15.8775351136941</v>
      </c>
      <c r="U63" s="270" t="n">
        <v>15.8775351136941</v>
      </c>
      <c r="V63" s="270" t="n">
        <v>15.8775351136941</v>
      </c>
      <c r="W63" s="270" t="n">
        <v>15.8775351136941</v>
      </c>
      <c r="X63" s="270" t="n">
        <v>15.8775351136941</v>
      </c>
      <c r="Y63" s="270" t="n">
        <v>15.8775351136941</v>
      </c>
      <c r="Z63" s="270" t="n">
        <v>12.8425559405221</v>
      </c>
      <c r="AA63" s="270" t="n">
        <v>12.8425559405221</v>
      </c>
      <c r="AB63" s="270" t="n">
        <v>12.8425559405221</v>
      </c>
      <c r="AC63" s="270" t="n">
        <v>12.8425559405221</v>
      </c>
      <c r="AD63" s="270" t="n">
        <v>12.8425559405221</v>
      </c>
      <c r="AE63" s="270" t="n">
        <v>12.8425559405221</v>
      </c>
      <c r="AF63" s="270" t="n">
        <v>12.8425559405221</v>
      </c>
      <c r="AG63" s="270" t="n">
        <v>12.8425559405221</v>
      </c>
      <c r="AH63" s="270" t="n">
        <v>12.8425559405221</v>
      </c>
      <c r="AI63" s="270" t="n">
        <v>12.8425559405221</v>
      </c>
      <c r="AJ63" s="270" t="n">
        <v>12.8425559405221</v>
      </c>
      <c r="AK63" s="270" t="n">
        <v>12.8425559405221</v>
      </c>
      <c r="AL63" s="270" t="n">
        <v>12.8425559405221</v>
      </c>
      <c r="AM63" s="271" t="n">
        <v>1159.2872895299</v>
      </c>
      <c r="AN63" s="271" t="n">
        <v>1159.2872895299</v>
      </c>
      <c r="AO63" s="271" t="n">
        <v>1159.2872895299</v>
      </c>
      <c r="AP63" s="271" t="n">
        <v>1159.2872895299</v>
      </c>
      <c r="AQ63" s="271" t="n">
        <v>1159.2872895299</v>
      </c>
      <c r="AR63" s="271" t="n">
        <v>1159.2872895299</v>
      </c>
      <c r="AS63" s="271" t="n">
        <v>1159.2872895299</v>
      </c>
      <c r="AT63" s="271" t="n">
        <v>1159.2872895299</v>
      </c>
      <c r="AU63" s="271" t="n">
        <v>1159.2872895299</v>
      </c>
      <c r="AV63" s="271" t="n">
        <v>1159.2872895299</v>
      </c>
      <c r="AW63" s="271" t="n">
        <v>1159.2872895299</v>
      </c>
      <c r="AX63" s="271" t="n">
        <v>1159.2872895299</v>
      </c>
      <c r="AY63" s="271" t="n">
        <v>1159.2872895299</v>
      </c>
      <c r="AZ63" s="270" t="n">
        <v>13.5936044551901</v>
      </c>
      <c r="BA63" s="270" t="n">
        <v>13.5936044551901</v>
      </c>
      <c r="BB63" s="270" t="n">
        <v>13.5936044551901</v>
      </c>
      <c r="BC63" s="270" t="n">
        <v>13.5936044551901</v>
      </c>
      <c r="BD63" s="270" t="n">
        <v>13.5936044551901</v>
      </c>
      <c r="BE63" s="270" t="n">
        <v>13.5936044551901</v>
      </c>
      <c r="BF63" s="270" t="n">
        <v>13.5936044551901</v>
      </c>
      <c r="BG63" s="270" t="n">
        <v>13.5936044551901</v>
      </c>
      <c r="BH63" s="270" t="n">
        <v>13.5936044551901</v>
      </c>
      <c r="BI63" s="270" t="n">
        <v>13.5936044551901</v>
      </c>
      <c r="BJ63" s="270" t="n">
        <v>13.5936044551901</v>
      </c>
      <c r="BK63" s="270" t="n">
        <v>13.5936044551901</v>
      </c>
      <c r="BL63" s="270" t="n">
        <v>13.5936044551901</v>
      </c>
    </row>
    <row r="64" s="240" customFormat="true" ht="13.8" hidden="false" customHeight="false" outlineLevel="0" collapsed="false">
      <c r="B64" s="240" t="s">
        <v>1415</v>
      </c>
      <c r="C64" s="240" t="s">
        <v>1480</v>
      </c>
      <c r="D64" s="240" t="s">
        <v>1417</v>
      </c>
      <c r="E64" s="240" t="n">
        <v>36</v>
      </c>
      <c r="F64" s="240" t="n">
        <v>12</v>
      </c>
      <c r="G64" s="240" t="n">
        <v>700</v>
      </c>
      <c r="H64" s="240" t="n">
        <v>2.5</v>
      </c>
      <c r="I64" s="240" t="n">
        <v>320</v>
      </c>
      <c r="J64" s="240" t="n">
        <v>40</v>
      </c>
      <c r="K64" s="240" t="n">
        <v>5000</v>
      </c>
      <c r="L64" s="269" t="n">
        <v>0.3</v>
      </c>
      <c r="M64" s="270" t="n">
        <v>17.2988046583859</v>
      </c>
      <c r="N64" s="270" t="n">
        <v>16.6365903634452</v>
      </c>
      <c r="O64" s="270" t="n">
        <v>14.8186875045817</v>
      </c>
      <c r="P64" s="270" t="n">
        <v>12.3221130072019</v>
      </c>
      <c r="Q64" s="270" t="n">
        <v>11.5588202964673</v>
      </c>
      <c r="R64" s="270" t="n">
        <v>13.2866826846751</v>
      </c>
      <c r="S64" s="270" t="n">
        <v>15.9436324632909</v>
      </c>
      <c r="T64" s="270" t="n">
        <v>17.5749221324263</v>
      </c>
      <c r="U64" s="270" t="n">
        <v>18.1456171338638</v>
      </c>
      <c r="V64" s="270" t="n">
        <v>18.2389618593358</v>
      </c>
      <c r="W64" s="270" t="n">
        <v>18.1152124340809</v>
      </c>
      <c r="X64" s="270" t="n">
        <v>17.8873451745854</v>
      </c>
      <c r="Y64" s="270" t="n">
        <v>17.6052892414503</v>
      </c>
      <c r="Z64" s="270" t="n">
        <v>12.1950297559319</v>
      </c>
      <c r="AA64" s="270" t="n">
        <v>11.6279478344501</v>
      </c>
      <c r="AB64" s="270" t="n">
        <v>10.4916601537523</v>
      </c>
      <c r="AC64" s="270" t="n">
        <v>9.60791513959876</v>
      </c>
      <c r="AD64" s="270" t="n">
        <v>10.2673053256756</v>
      </c>
      <c r="AE64" s="270" t="n">
        <v>12.575666119719</v>
      </c>
      <c r="AF64" s="270" t="n">
        <v>14.5308233590396</v>
      </c>
      <c r="AG64" s="270" t="n">
        <v>15.1903883040776</v>
      </c>
      <c r="AH64" s="270" t="n">
        <v>14.7949931375447</v>
      </c>
      <c r="AI64" s="270" t="n">
        <v>14.279408793622</v>
      </c>
      <c r="AJ64" s="270" t="n">
        <v>13.8305718351873</v>
      </c>
      <c r="AK64" s="270" t="n">
        <v>13.2848630900859</v>
      </c>
      <c r="AL64" s="270" t="n">
        <v>12.7149877114357</v>
      </c>
      <c r="AM64" s="271" t="n">
        <v>1121.46034453502</v>
      </c>
      <c r="AN64" s="271" t="n">
        <v>1050.50000078342</v>
      </c>
      <c r="AO64" s="271" t="n">
        <v>908.595477476219</v>
      </c>
      <c r="AP64" s="271" t="n">
        <v>780.95776292881</v>
      </c>
      <c r="AQ64" s="271" t="n">
        <v>836.807013496392</v>
      </c>
      <c r="AR64" s="271" t="n">
        <v>1097.52190057765</v>
      </c>
      <c r="AS64" s="271" t="n">
        <v>1334.08953484436</v>
      </c>
      <c r="AT64" s="271" t="n">
        <v>1414.99907532075</v>
      </c>
      <c r="AU64" s="271" t="n">
        <v>1370.29966477986</v>
      </c>
      <c r="AV64" s="271" t="n">
        <v>1311.42808848695</v>
      </c>
      <c r="AW64" s="271" t="n">
        <v>1260.45434467741</v>
      </c>
      <c r="AX64" s="271" t="n">
        <v>1214.0125331705</v>
      </c>
      <c r="AY64" s="271" t="n">
        <v>1167.84235614464</v>
      </c>
      <c r="AZ64" s="270" t="n">
        <v>11.5754401123496</v>
      </c>
      <c r="BA64" s="270" t="n">
        <v>7.36063091049234</v>
      </c>
      <c r="BB64" s="270" t="n">
        <v>1.49183279682037</v>
      </c>
      <c r="BC64" s="270" t="n">
        <v>6.0061547354255</v>
      </c>
      <c r="BD64" s="270" t="n">
        <v>14.734101553023</v>
      </c>
      <c r="BE64" s="270" t="n">
        <v>20.6669167037516</v>
      </c>
      <c r="BF64" s="270" t="n">
        <v>19.9662419705749</v>
      </c>
      <c r="BG64" s="270" t="n">
        <v>18.5772002175417</v>
      </c>
      <c r="BH64" s="270" t="n">
        <v>17.4363933713569</v>
      </c>
      <c r="BI64" s="270" t="n">
        <v>16.3998407453473</v>
      </c>
      <c r="BJ64" s="270" t="n">
        <v>15.3290499455327</v>
      </c>
      <c r="BK64" s="270" t="n">
        <v>14.2003203943923</v>
      </c>
      <c r="BL64" s="270" t="n">
        <v>12.9727344608636</v>
      </c>
    </row>
    <row r="65" s="240" customFormat="true" ht="13.8" hidden="false" customHeight="false" outlineLevel="0" collapsed="false">
      <c r="B65" s="240" t="s">
        <v>1415</v>
      </c>
      <c r="C65" s="240" t="s">
        <v>1481</v>
      </c>
      <c r="D65" s="240" t="s">
        <v>1419</v>
      </c>
      <c r="E65" s="240" t="n">
        <v>36</v>
      </c>
      <c r="G65" s="240" t="n">
        <v>700</v>
      </c>
      <c r="H65" s="240" t="n">
        <v>2.5</v>
      </c>
      <c r="I65" s="240" t="n">
        <v>320</v>
      </c>
      <c r="J65" s="240" t="n">
        <v>40</v>
      </c>
      <c r="K65" s="240" t="n">
        <v>5000</v>
      </c>
      <c r="L65" s="269" t="n">
        <v>0.3</v>
      </c>
      <c r="M65" s="270" t="n">
        <v>16.1102060733685</v>
      </c>
      <c r="N65" s="270" t="n">
        <v>16.1102060733685</v>
      </c>
      <c r="O65" s="270" t="n">
        <v>16.1102060733685</v>
      </c>
      <c r="P65" s="270" t="n">
        <v>16.1102060733685</v>
      </c>
      <c r="Q65" s="270" t="n">
        <v>16.1102060733685</v>
      </c>
      <c r="R65" s="270" t="n">
        <v>16.1102060733685</v>
      </c>
      <c r="S65" s="270" t="n">
        <v>16.1102060733685</v>
      </c>
      <c r="T65" s="270" t="n">
        <v>16.1102060733685</v>
      </c>
      <c r="U65" s="270" t="n">
        <v>16.1102060733685</v>
      </c>
      <c r="V65" s="270" t="n">
        <v>16.1102060733685</v>
      </c>
      <c r="W65" s="270" t="n">
        <v>16.1102060733685</v>
      </c>
      <c r="X65" s="270" t="n">
        <v>16.1102060733685</v>
      </c>
      <c r="Y65" s="270" t="n">
        <v>16.1102060733685</v>
      </c>
      <c r="Z65" s="270" t="n">
        <v>12.7224277353939</v>
      </c>
      <c r="AA65" s="270" t="n">
        <v>12.7224277353939</v>
      </c>
      <c r="AB65" s="270" t="n">
        <v>12.7224277353939</v>
      </c>
      <c r="AC65" s="270" t="n">
        <v>12.7224277353939</v>
      </c>
      <c r="AD65" s="270" t="n">
        <v>12.7224277353939</v>
      </c>
      <c r="AE65" s="270" t="n">
        <v>12.7224277353939</v>
      </c>
      <c r="AF65" s="270" t="n">
        <v>12.7224277353939</v>
      </c>
      <c r="AG65" s="270" t="n">
        <v>12.7224277353939</v>
      </c>
      <c r="AH65" s="270" t="n">
        <v>12.7224277353939</v>
      </c>
      <c r="AI65" s="270" t="n">
        <v>12.7224277353939</v>
      </c>
      <c r="AJ65" s="270" t="n">
        <v>12.7224277353939</v>
      </c>
      <c r="AK65" s="270" t="n">
        <v>12.7224277353939</v>
      </c>
      <c r="AL65" s="270" t="n">
        <v>12.7224277353939</v>
      </c>
      <c r="AM65" s="271" t="n">
        <v>1143.76677670938</v>
      </c>
      <c r="AN65" s="271" t="n">
        <v>1143.76677670938</v>
      </c>
      <c r="AO65" s="271" t="n">
        <v>1143.76677670938</v>
      </c>
      <c r="AP65" s="271" t="n">
        <v>1143.76677670938</v>
      </c>
      <c r="AQ65" s="271" t="n">
        <v>1143.76677670938</v>
      </c>
      <c r="AR65" s="271" t="n">
        <v>1143.76677670938</v>
      </c>
      <c r="AS65" s="271" t="n">
        <v>1143.76677670938</v>
      </c>
      <c r="AT65" s="271" t="n">
        <v>1143.76677670938</v>
      </c>
      <c r="AU65" s="271" t="n">
        <v>1143.76677670938</v>
      </c>
      <c r="AV65" s="271" t="n">
        <v>1143.76677670938</v>
      </c>
      <c r="AW65" s="271" t="n">
        <v>1143.76677670938</v>
      </c>
      <c r="AX65" s="271" t="n">
        <v>1143.76677670938</v>
      </c>
      <c r="AY65" s="271" t="n">
        <v>1143.76677670938</v>
      </c>
      <c r="AZ65" s="270" t="n">
        <v>13.5936044551901</v>
      </c>
      <c r="BA65" s="270" t="n">
        <v>13.5936044551901</v>
      </c>
      <c r="BB65" s="270" t="n">
        <v>13.5936044551901</v>
      </c>
      <c r="BC65" s="270" t="n">
        <v>13.5936044551901</v>
      </c>
      <c r="BD65" s="270" t="n">
        <v>13.5936044551901</v>
      </c>
      <c r="BE65" s="270" t="n">
        <v>13.5936044551901</v>
      </c>
      <c r="BF65" s="270" t="n">
        <v>13.5936044551901</v>
      </c>
      <c r="BG65" s="270" t="n">
        <v>13.5936044551901</v>
      </c>
      <c r="BH65" s="270" t="n">
        <v>13.5936044551901</v>
      </c>
      <c r="BI65" s="270" t="n">
        <v>13.5936044551901</v>
      </c>
      <c r="BJ65" s="270" t="n">
        <v>13.5936044551901</v>
      </c>
      <c r="BK65" s="270" t="n">
        <v>13.5936044551901</v>
      </c>
      <c r="BL65" s="270" t="n">
        <v>13.5936044551901</v>
      </c>
    </row>
    <row r="66" s="240" customFormat="true" ht="13.8" hidden="false" customHeight="false" outlineLevel="0" collapsed="false">
      <c r="B66" s="240" t="s">
        <v>1415</v>
      </c>
      <c r="C66" s="240" t="s">
        <v>1482</v>
      </c>
      <c r="D66" s="240" t="s">
        <v>374</v>
      </c>
      <c r="E66" s="240" t="n">
        <v>24</v>
      </c>
      <c r="F66" s="240" t="n">
        <v>25</v>
      </c>
      <c r="G66" s="240" t="n">
        <v>700</v>
      </c>
      <c r="H66" s="240" t="n">
        <v>2.5</v>
      </c>
      <c r="I66" s="240" t="n">
        <v>320</v>
      </c>
      <c r="J66" s="240" t="n">
        <v>40</v>
      </c>
      <c r="K66" s="240" t="n">
        <v>5000</v>
      </c>
      <c r="L66" s="269" t="n">
        <v>0.2</v>
      </c>
      <c r="M66" s="270" t="n">
        <v>17.9602791946471</v>
      </c>
      <c r="N66" s="270" t="n">
        <v>17.7980083852598</v>
      </c>
      <c r="O66" s="270" t="n">
        <v>17.5568147974701</v>
      </c>
      <c r="P66" s="270" t="n">
        <v>17.2879555376431</v>
      </c>
      <c r="Q66" s="270" t="n">
        <v>16.9225220935574</v>
      </c>
      <c r="R66" s="270" t="n">
        <v>15.9997438936331</v>
      </c>
      <c r="S66" s="270" t="n">
        <v>14.1730575207754</v>
      </c>
      <c r="T66" s="270" t="n">
        <v>12.486003280599</v>
      </c>
      <c r="U66" s="270" t="n">
        <v>12.5088361443511</v>
      </c>
      <c r="V66" s="270" t="n">
        <v>14.4081594647217</v>
      </c>
      <c r="W66" s="270" t="n">
        <v>16.4513113466822</v>
      </c>
      <c r="X66" s="270" t="n">
        <v>17.5970963337601</v>
      </c>
      <c r="Y66" s="270" t="n">
        <v>17.9488401258458</v>
      </c>
      <c r="Z66" s="270" t="n">
        <v>13.9914456295499</v>
      </c>
      <c r="AA66" s="270" t="n">
        <v>13.533420016461</v>
      </c>
      <c r="AB66" s="270" t="n">
        <v>13.1077062577137</v>
      </c>
      <c r="AC66" s="270" t="n">
        <v>12.8434872605407</v>
      </c>
      <c r="AD66" s="270" t="n">
        <v>12.5675791129697</v>
      </c>
      <c r="AE66" s="270" t="n">
        <v>11.9407568238854</v>
      </c>
      <c r="AF66" s="270" t="n">
        <v>10.9168618425439</v>
      </c>
      <c r="AG66" s="270" t="n">
        <v>10.5673900335452</v>
      </c>
      <c r="AH66" s="270" t="n">
        <v>11.7649941104294</v>
      </c>
      <c r="AI66" s="270" t="n">
        <v>13.8559258091301</v>
      </c>
      <c r="AJ66" s="270" t="n">
        <v>15.2422354240829</v>
      </c>
      <c r="AK66" s="270" t="n">
        <v>15.2352978857904</v>
      </c>
      <c r="AL66" s="270" t="n">
        <v>14.6072646032289</v>
      </c>
      <c r="AM66" s="271" t="n">
        <v>1337.92047958013</v>
      </c>
      <c r="AN66" s="271" t="n">
        <v>1285.64106195192</v>
      </c>
      <c r="AO66" s="271" t="n">
        <v>1233.33132027484</v>
      </c>
      <c r="AP66" s="271" t="n">
        <v>1181.11989930724</v>
      </c>
      <c r="AQ66" s="271" t="n">
        <v>1121.16153399836</v>
      </c>
      <c r="AR66" s="271" t="n">
        <v>1022.32831832113</v>
      </c>
      <c r="AS66" s="271" t="n">
        <v>894.992330630752</v>
      </c>
      <c r="AT66" s="271" t="n">
        <v>851.35659612286</v>
      </c>
      <c r="AU66" s="271" t="n">
        <v>995.76644949007</v>
      </c>
      <c r="AV66" s="271" t="n">
        <v>1248.94759431247</v>
      </c>
      <c r="AW66" s="271" t="n">
        <v>1419.53983419902</v>
      </c>
      <c r="AX66" s="271" t="n">
        <v>1440.98167102998</v>
      </c>
      <c r="AY66" s="271" t="n">
        <v>1391.03175162969</v>
      </c>
      <c r="AZ66" s="270" t="n">
        <v>16.3436489315895</v>
      </c>
      <c r="BA66" s="270" t="n">
        <v>15.1835785885234</v>
      </c>
      <c r="BB66" s="270" t="n">
        <v>13.9521676500799</v>
      </c>
      <c r="BC66" s="270" t="n">
        <v>12.6003799769562</v>
      </c>
      <c r="BD66" s="270" t="n">
        <v>10.0114519296321</v>
      </c>
      <c r="BE66" s="270" t="n">
        <v>5.94751791549139</v>
      </c>
      <c r="BF66" s="270" t="n">
        <v>3.95497855313135</v>
      </c>
      <c r="BG66" s="270" t="n">
        <v>9.40987175622342</v>
      </c>
      <c r="BH66" s="270" t="n">
        <v>18.2433823567742</v>
      </c>
      <c r="BI66" s="270" t="n">
        <v>20.5684318043132</v>
      </c>
      <c r="BJ66" s="270" t="n">
        <v>19.6166212351685</v>
      </c>
      <c r="BK66" s="270" t="n">
        <v>18.5512970573874</v>
      </c>
      <c r="BL66" s="270" t="n">
        <v>17.4612185794728</v>
      </c>
    </row>
    <row r="67" s="240" customFormat="true" ht="13.8" hidden="false" customHeight="false" outlineLevel="0" collapsed="false">
      <c r="B67" s="240" t="s">
        <v>1415</v>
      </c>
      <c r="C67" s="240" t="s">
        <v>1483</v>
      </c>
      <c r="D67" s="240" t="s">
        <v>374</v>
      </c>
      <c r="E67" s="240" t="n">
        <v>29</v>
      </c>
      <c r="F67" s="240" t="n">
        <v>25</v>
      </c>
      <c r="G67" s="240" t="n">
        <v>700</v>
      </c>
      <c r="H67" s="240" t="n">
        <v>2.5</v>
      </c>
      <c r="I67" s="240" t="n">
        <v>320</v>
      </c>
      <c r="J67" s="240" t="n">
        <v>40</v>
      </c>
      <c r="K67" s="240" t="n">
        <v>5000</v>
      </c>
      <c r="L67" s="269" t="n">
        <v>0.2</v>
      </c>
      <c r="M67" s="270" t="n">
        <v>18.1684502476452</v>
      </c>
      <c r="N67" s="270" t="n">
        <v>17.9897797866645</v>
      </c>
      <c r="O67" s="270" t="n">
        <v>17.7320842530095</v>
      </c>
      <c r="P67" s="270" t="n">
        <v>17.4482522194844</v>
      </c>
      <c r="Q67" s="270" t="n">
        <v>17.0663865326384</v>
      </c>
      <c r="R67" s="270" t="n">
        <v>16.1169978647629</v>
      </c>
      <c r="S67" s="270" t="n">
        <v>14.2796800424987</v>
      </c>
      <c r="T67" s="270" t="n">
        <v>12.6217720385314</v>
      </c>
      <c r="U67" s="270" t="n">
        <v>12.7048458033808</v>
      </c>
      <c r="V67" s="270" t="n">
        <v>14.6465219436084</v>
      </c>
      <c r="W67" s="270" t="n">
        <v>16.6990227335426</v>
      </c>
      <c r="X67" s="270" t="n">
        <v>17.8363420677408</v>
      </c>
      <c r="Y67" s="270" t="n">
        <v>18.1731425246449</v>
      </c>
      <c r="Z67" s="270" t="n">
        <v>13.9114456295499</v>
      </c>
      <c r="AA67" s="270" t="n">
        <v>13.453420016461</v>
      </c>
      <c r="AB67" s="270" t="n">
        <v>13.0277062577137</v>
      </c>
      <c r="AC67" s="270" t="n">
        <v>12.7634872605407</v>
      </c>
      <c r="AD67" s="270" t="n">
        <v>12.4875791129697</v>
      </c>
      <c r="AE67" s="270" t="n">
        <v>11.8584840966127</v>
      </c>
      <c r="AF67" s="270" t="n">
        <v>10.8210285092106</v>
      </c>
      <c r="AG67" s="270" t="n">
        <v>10.4528900335452</v>
      </c>
      <c r="AH67" s="270" t="n">
        <v>11.6357138073991</v>
      </c>
      <c r="AI67" s="270" t="n">
        <v>13.7283349000392</v>
      </c>
      <c r="AJ67" s="270" t="n">
        <v>15.1263717877193</v>
      </c>
      <c r="AK67" s="270" t="n">
        <v>15.1362978857904</v>
      </c>
      <c r="AL67" s="270" t="n">
        <v>14.5213555123198</v>
      </c>
      <c r="AM67" s="271" t="n">
        <v>1327.52047958013</v>
      </c>
      <c r="AN67" s="271" t="n">
        <v>1275.24106195192</v>
      </c>
      <c r="AO67" s="271" t="n">
        <v>1222.93132027484</v>
      </c>
      <c r="AP67" s="271" t="n">
        <v>1170.71989930724</v>
      </c>
      <c r="AQ67" s="271" t="n">
        <v>1110.76153399836</v>
      </c>
      <c r="AR67" s="271" t="n">
        <v>1011.65559104841</v>
      </c>
      <c r="AS67" s="271" t="n">
        <v>882.589300327722</v>
      </c>
      <c r="AT67" s="271" t="n">
        <v>836.557202183466</v>
      </c>
      <c r="AU67" s="271" t="n">
        <v>979.052813126433</v>
      </c>
      <c r="AV67" s="271" t="n">
        <v>1232.45850340338</v>
      </c>
      <c r="AW67" s="271" t="n">
        <v>1404.57074328993</v>
      </c>
      <c r="AX67" s="271" t="n">
        <v>1428.17076193908</v>
      </c>
      <c r="AY67" s="271" t="n">
        <v>1379.88629708423</v>
      </c>
      <c r="AZ67" s="270" t="n">
        <v>16.3436489315895</v>
      </c>
      <c r="BA67" s="270" t="n">
        <v>15.1835785885234</v>
      </c>
      <c r="BB67" s="270" t="n">
        <v>13.9521676500799</v>
      </c>
      <c r="BC67" s="270" t="n">
        <v>12.6003799769562</v>
      </c>
      <c r="BD67" s="270" t="n">
        <v>10.0114519296321</v>
      </c>
      <c r="BE67" s="270" t="n">
        <v>5.94751791549139</v>
      </c>
      <c r="BF67" s="270" t="n">
        <v>3.95497855313135</v>
      </c>
      <c r="BG67" s="270" t="n">
        <v>9.40987175622342</v>
      </c>
      <c r="BH67" s="270" t="n">
        <v>18.2433823567742</v>
      </c>
      <c r="BI67" s="270" t="n">
        <v>20.5684318043132</v>
      </c>
      <c r="BJ67" s="270" t="n">
        <v>19.6166212351685</v>
      </c>
      <c r="BK67" s="270" t="n">
        <v>18.5512970573874</v>
      </c>
      <c r="BL67" s="270" t="n">
        <v>17.4612185794728</v>
      </c>
    </row>
    <row r="68" s="240" customFormat="true" ht="13.8" hidden="false" customHeight="false" outlineLevel="0" collapsed="false">
      <c r="B68" s="240" t="s">
        <v>1415</v>
      </c>
      <c r="C68" s="240" t="s">
        <v>1484</v>
      </c>
      <c r="D68" s="240" t="s">
        <v>374</v>
      </c>
      <c r="E68" s="240" t="n">
        <v>36</v>
      </c>
      <c r="F68" s="240" t="n">
        <v>25</v>
      </c>
      <c r="G68" s="240" t="n">
        <v>700</v>
      </c>
      <c r="H68" s="240" t="n">
        <v>2.5</v>
      </c>
      <c r="I68" s="240" t="n">
        <v>320</v>
      </c>
      <c r="J68" s="240" t="n">
        <v>40</v>
      </c>
      <c r="K68" s="240" t="n">
        <v>5000</v>
      </c>
      <c r="L68" s="269" t="n">
        <v>0.2</v>
      </c>
      <c r="M68" s="270" t="n">
        <v>18.3499414601092</v>
      </c>
      <c r="N68" s="270" t="n">
        <v>18.1569731771749</v>
      </c>
      <c r="O68" s="270" t="n">
        <v>17.8848906376419</v>
      </c>
      <c r="P68" s="270" t="n">
        <v>17.5880047870117</v>
      </c>
      <c r="Q68" s="270" t="n">
        <v>17.1918128640289</v>
      </c>
      <c r="R68" s="270" t="n">
        <v>16.2192242073792</v>
      </c>
      <c r="S68" s="270" t="n">
        <v>14.372637494867</v>
      </c>
      <c r="T68" s="270" t="n">
        <v>12.7401402560958</v>
      </c>
      <c r="U68" s="270" t="n">
        <v>12.8757342634217</v>
      </c>
      <c r="V68" s="270" t="n">
        <v>14.8543351562334</v>
      </c>
      <c r="W68" s="270" t="n">
        <v>16.9149866694258</v>
      </c>
      <c r="X68" s="270" t="n">
        <v>18.0449253347783</v>
      </c>
      <c r="Y68" s="270" t="n">
        <v>18.3686976401632</v>
      </c>
      <c r="Z68" s="270" t="n">
        <v>13.8072638113681</v>
      </c>
      <c r="AA68" s="270" t="n">
        <v>13.3637836528246</v>
      </c>
      <c r="AB68" s="270" t="n">
        <v>12.9533426213501</v>
      </c>
      <c r="AC68" s="270" t="n">
        <v>12.7036690787225</v>
      </c>
      <c r="AD68" s="270" t="n">
        <v>12.4423063856969</v>
      </c>
      <c r="AE68" s="270" t="n">
        <v>11.8307568238854</v>
      </c>
      <c r="AF68" s="270" t="n">
        <v>10.7880891152712</v>
      </c>
      <c r="AG68" s="270" t="n">
        <v>10.3934203365755</v>
      </c>
      <c r="AH68" s="270" t="n">
        <v>11.5394107770961</v>
      </c>
      <c r="AI68" s="270" t="n">
        <v>13.6188803545847</v>
      </c>
      <c r="AJ68" s="270" t="n">
        <v>15.0136899695375</v>
      </c>
      <c r="AK68" s="270" t="n">
        <v>15.0212978857904</v>
      </c>
      <c r="AL68" s="270" t="n">
        <v>14.4085373305016</v>
      </c>
      <c r="AM68" s="271" t="n">
        <v>1314.07684321649</v>
      </c>
      <c r="AN68" s="271" t="n">
        <v>1263.6883346792</v>
      </c>
      <c r="AO68" s="271" t="n">
        <v>1213.36404754757</v>
      </c>
      <c r="AP68" s="271" t="n">
        <v>1163.04353567087</v>
      </c>
      <c r="AQ68" s="271" t="n">
        <v>1104.97607945291</v>
      </c>
      <c r="AR68" s="271" t="n">
        <v>1008.12831832113</v>
      </c>
      <c r="AS68" s="271" t="n">
        <v>878.34808820651</v>
      </c>
      <c r="AT68" s="271" t="n">
        <v>828.832959759223</v>
      </c>
      <c r="AU68" s="271" t="n">
        <v>966.53341918704</v>
      </c>
      <c r="AV68" s="271" t="n">
        <v>1218.22941249429</v>
      </c>
      <c r="AW68" s="271" t="n">
        <v>1389.92892510811</v>
      </c>
      <c r="AX68" s="271" t="n">
        <v>1413.26167102998</v>
      </c>
      <c r="AY68" s="271" t="n">
        <v>1365.29720617514</v>
      </c>
      <c r="AZ68" s="270" t="n">
        <v>16.3436489315895</v>
      </c>
      <c r="BA68" s="270" t="n">
        <v>15.1835785885234</v>
      </c>
      <c r="BB68" s="270" t="n">
        <v>13.9521676500799</v>
      </c>
      <c r="BC68" s="270" t="n">
        <v>12.6003799769562</v>
      </c>
      <c r="BD68" s="270" t="n">
        <v>10.0114519296321</v>
      </c>
      <c r="BE68" s="270" t="n">
        <v>5.94751791549139</v>
      </c>
      <c r="BF68" s="270" t="n">
        <v>3.95497855313135</v>
      </c>
      <c r="BG68" s="270" t="n">
        <v>9.40987175622342</v>
      </c>
      <c r="BH68" s="270" t="n">
        <v>18.2433823567742</v>
      </c>
      <c r="BI68" s="270" t="n">
        <v>20.5684318043132</v>
      </c>
      <c r="BJ68" s="270" t="n">
        <v>19.6166212351685</v>
      </c>
      <c r="BK68" s="270" t="n">
        <v>18.5512970573874</v>
      </c>
      <c r="BL68" s="270" t="n">
        <v>17.4612185794728</v>
      </c>
    </row>
    <row r="69" s="240" customFormat="true" ht="13.8" hidden="false" customHeight="false" outlineLevel="0" collapsed="false">
      <c r="B69" s="240" t="s">
        <v>1415</v>
      </c>
      <c r="C69" s="240" t="s">
        <v>1485</v>
      </c>
      <c r="D69" s="240" t="s">
        <v>374</v>
      </c>
      <c r="E69" s="240" t="n">
        <v>24</v>
      </c>
      <c r="F69" s="240" t="n">
        <v>25</v>
      </c>
      <c r="G69" s="240" t="n">
        <v>700</v>
      </c>
      <c r="H69" s="240" t="n">
        <v>2.5</v>
      </c>
      <c r="I69" s="240" t="n">
        <v>320</v>
      </c>
      <c r="J69" s="240" t="n">
        <v>40</v>
      </c>
      <c r="K69" s="240" t="n">
        <v>5000</v>
      </c>
      <c r="L69" s="269" t="n">
        <v>0.25</v>
      </c>
      <c r="M69" s="270" t="n">
        <v>17.809144169258</v>
      </c>
      <c r="N69" s="270" t="n">
        <v>17.6397357523737</v>
      </c>
      <c r="O69" s="270" t="n">
        <v>17.3995169652053</v>
      </c>
      <c r="P69" s="270" t="n">
        <v>17.1300298039854</v>
      </c>
      <c r="Q69" s="270" t="n">
        <v>16.7313833111976</v>
      </c>
      <c r="R69" s="270" t="n">
        <v>15.6204008287006</v>
      </c>
      <c r="S69" s="270" t="n">
        <v>13.4619323436493</v>
      </c>
      <c r="T69" s="270" t="n">
        <v>11.8587055709638</v>
      </c>
      <c r="U69" s="270" t="n">
        <v>12.4516906762984</v>
      </c>
      <c r="V69" s="270" t="n">
        <v>14.7835219893711</v>
      </c>
      <c r="W69" s="270" t="n">
        <v>16.7225222682531</v>
      </c>
      <c r="X69" s="270" t="n">
        <v>17.5599201784244</v>
      </c>
      <c r="Y69" s="270" t="n">
        <v>17.8268345569355</v>
      </c>
      <c r="Z69" s="270" t="n">
        <v>13.8620642694975</v>
      </c>
      <c r="AA69" s="270" t="n">
        <v>13.414465892915</v>
      </c>
      <c r="AB69" s="270" t="n">
        <v>13.0005005692194</v>
      </c>
      <c r="AC69" s="270" t="n">
        <v>12.749060459364</v>
      </c>
      <c r="AD69" s="270" t="n">
        <v>12.4708746625548</v>
      </c>
      <c r="AE69" s="270" t="n">
        <v>11.7603795805462</v>
      </c>
      <c r="AF69" s="270" t="n">
        <v>10.6268578160066</v>
      </c>
      <c r="AG69" s="270" t="n">
        <v>10.5023331960188</v>
      </c>
      <c r="AH69" s="270" t="n">
        <v>12.1656581847232</v>
      </c>
      <c r="AI69" s="270" t="n">
        <v>14.3683458145318</v>
      </c>
      <c r="AJ69" s="270" t="n">
        <v>15.45668618341</v>
      </c>
      <c r="AK69" s="270" t="n">
        <v>15.1195104860406</v>
      </c>
      <c r="AL69" s="270" t="n">
        <v>14.4686987244008</v>
      </c>
      <c r="AM69" s="271" t="n">
        <v>1324.58902119362</v>
      </c>
      <c r="AN69" s="271" t="n">
        <v>1273.22200161602</v>
      </c>
      <c r="AO69" s="271" t="n">
        <v>1221.90016089985</v>
      </c>
      <c r="AP69" s="271" t="n">
        <v>1170.69217104735</v>
      </c>
      <c r="AQ69" s="271" t="n">
        <v>1109.8303420429</v>
      </c>
      <c r="AR69" s="271" t="n">
        <v>1000.55014259643</v>
      </c>
      <c r="AS69" s="271" t="n">
        <v>860.47438229444</v>
      </c>
      <c r="AT69" s="271" t="n">
        <v>844.951014717646</v>
      </c>
      <c r="AU69" s="271" t="n">
        <v>1049.08228993055</v>
      </c>
      <c r="AV69" s="271" t="n">
        <v>1316.47067799594</v>
      </c>
      <c r="AW69" s="271" t="n">
        <v>1450.50806684706</v>
      </c>
      <c r="AX69" s="271" t="n">
        <v>1429.9015136657</v>
      </c>
      <c r="AY69" s="271" t="n">
        <v>1376.99290997392</v>
      </c>
      <c r="AZ69" s="270" t="n">
        <v>15.9891936995798</v>
      </c>
      <c r="BA69" s="270" t="n">
        <v>14.8450738267066</v>
      </c>
      <c r="BB69" s="270" t="n">
        <v>13.6224956043269</v>
      </c>
      <c r="BC69" s="270" t="n">
        <v>12.2667664804198</v>
      </c>
      <c r="BD69" s="270" t="n">
        <v>9.3926023221242</v>
      </c>
      <c r="BE69" s="270" t="n">
        <v>4.7199153281029</v>
      </c>
      <c r="BF69" s="270" t="n">
        <v>3.36507790453835</v>
      </c>
      <c r="BG69" s="270" t="n">
        <v>11.6842482152858</v>
      </c>
      <c r="BH69" s="270" t="n">
        <v>20.451352485008</v>
      </c>
      <c r="BI69" s="270" t="n">
        <v>20.2084158062182</v>
      </c>
      <c r="BJ69" s="270" t="n">
        <v>19.202233724725</v>
      </c>
      <c r="BK69" s="270" t="n">
        <v>18.156281702745</v>
      </c>
      <c r="BL69" s="270" t="n">
        <v>17.086821497345</v>
      </c>
    </row>
    <row r="70" s="240" customFormat="true" ht="13.8" hidden="false" customHeight="false" outlineLevel="0" collapsed="false">
      <c r="B70" s="240" t="s">
        <v>1415</v>
      </c>
      <c r="C70" s="240" t="s">
        <v>1486</v>
      </c>
      <c r="D70" s="240" t="s">
        <v>374</v>
      </c>
      <c r="E70" s="240" t="n">
        <v>29</v>
      </c>
      <c r="F70" s="240" t="n">
        <v>25</v>
      </c>
      <c r="G70" s="240" t="n">
        <v>700</v>
      </c>
      <c r="H70" s="240" t="n">
        <v>2.5</v>
      </c>
      <c r="I70" s="240" t="n">
        <v>320</v>
      </c>
      <c r="J70" s="240" t="n">
        <v>40</v>
      </c>
      <c r="K70" s="240" t="n">
        <v>5000</v>
      </c>
      <c r="L70" s="269" t="n">
        <v>0.25</v>
      </c>
      <c r="M70" s="270" t="n">
        <v>18.0657923289975</v>
      </c>
      <c r="N70" s="270" t="n">
        <v>17.8761693281143</v>
      </c>
      <c r="O70" s="270" t="n">
        <v>17.6155949580843</v>
      </c>
      <c r="P70" s="270" t="n">
        <v>17.3276437030325</v>
      </c>
      <c r="Q70" s="270" t="n">
        <v>16.9086923356316</v>
      </c>
      <c r="R70" s="270" t="n">
        <v>15.7646481610753</v>
      </c>
      <c r="S70" s="270" t="n">
        <v>13.591547643103</v>
      </c>
      <c r="T70" s="270" t="n">
        <v>12.0229417459169</v>
      </c>
      <c r="U70" s="270" t="n">
        <v>12.691091644848</v>
      </c>
      <c r="V70" s="270" t="n">
        <v>15.0772644524486</v>
      </c>
      <c r="W70" s="270" t="n">
        <v>17.0285222430124</v>
      </c>
      <c r="X70" s="270" t="n">
        <v>17.8550474770645</v>
      </c>
      <c r="Y70" s="270" t="n">
        <v>18.1034085763471</v>
      </c>
      <c r="Z70" s="270" t="n">
        <v>13.7620642694975</v>
      </c>
      <c r="AA70" s="270" t="n">
        <v>13.314465892915</v>
      </c>
      <c r="AB70" s="270" t="n">
        <v>12.9005005692194</v>
      </c>
      <c r="AC70" s="270" t="n">
        <v>12.649060459364</v>
      </c>
      <c r="AD70" s="270" t="n">
        <v>12.3708746625548</v>
      </c>
      <c r="AE70" s="270" t="n">
        <v>11.6575386714553</v>
      </c>
      <c r="AF70" s="270" t="n">
        <v>10.5085850887339</v>
      </c>
      <c r="AG70" s="270" t="n">
        <v>10.3621854687461</v>
      </c>
      <c r="AH70" s="270" t="n">
        <v>12.0068740938141</v>
      </c>
      <c r="AI70" s="270" t="n">
        <v>14.2097321781682</v>
      </c>
      <c r="AJ70" s="270" t="n">
        <v>15.3118566379554</v>
      </c>
      <c r="AK70" s="270" t="n">
        <v>14.9957604860406</v>
      </c>
      <c r="AL70" s="270" t="n">
        <v>14.3613123607644</v>
      </c>
      <c r="AM70" s="271" t="n">
        <v>1311.58902119362</v>
      </c>
      <c r="AN70" s="271" t="n">
        <v>1260.22200161602</v>
      </c>
      <c r="AO70" s="271" t="n">
        <v>1208.90016089985</v>
      </c>
      <c r="AP70" s="271" t="n">
        <v>1157.69217104735</v>
      </c>
      <c r="AQ70" s="271" t="n">
        <v>1096.8303420429</v>
      </c>
      <c r="AR70" s="271" t="n">
        <v>987.209233505517</v>
      </c>
      <c r="AS70" s="271" t="n">
        <v>845.167109567167</v>
      </c>
      <c r="AT70" s="271" t="n">
        <v>826.836923808555</v>
      </c>
      <c r="AU70" s="271" t="n">
        <v>1028.55456265782</v>
      </c>
      <c r="AV70" s="271" t="n">
        <v>1295.97249617776</v>
      </c>
      <c r="AW70" s="271" t="n">
        <v>1431.7967032107</v>
      </c>
      <c r="AX70" s="271" t="n">
        <v>1413.88787730206</v>
      </c>
      <c r="AY70" s="271" t="n">
        <v>1363.06109179211</v>
      </c>
      <c r="AZ70" s="270" t="n">
        <v>15.9891936995798</v>
      </c>
      <c r="BA70" s="270" t="n">
        <v>14.8450738267066</v>
      </c>
      <c r="BB70" s="270" t="n">
        <v>13.6224956043269</v>
      </c>
      <c r="BC70" s="270" t="n">
        <v>12.2667664804198</v>
      </c>
      <c r="BD70" s="270" t="n">
        <v>9.3926023221242</v>
      </c>
      <c r="BE70" s="270" t="n">
        <v>4.7199153281029</v>
      </c>
      <c r="BF70" s="270" t="n">
        <v>3.36507790453835</v>
      </c>
      <c r="BG70" s="270" t="n">
        <v>11.6842482152858</v>
      </c>
      <c r="BH70" s="270" t="n">
        <v>20.451352485008</v>
      </c>
      <c r="BI70" s="270" t="n">
        <v>20.2084158062182</v>
      </c>
      <c r="BJ70" s="270" t="n">
        <v>19.202233724725</v>
      </c>
      <c r="BK70" s="270" t="n">
        <v>18.156281702745</v>
      </c>
      <c r="BL70" s="270" t="n">
        <v>17.086821497345</v>
      </c>
    </row>
    <row r="71" s="240" customFormat="true" ht="13.8" hidden="false" customHeight="false" outlineLevel="0" collapsed="false">
      <c r="B71" s="240" t="s">
        <v>1415</v>
      </c>
      <c r="C71" s="240" t="s">
        <v>1487</v>
      </c>
      <c r="D71" s="240" t="s">
        <v>374</v>
      </c>
      <c r="E71" s="240" t="n">
        <v>36</v>
      </c>
      <c r="F71" s="240" t="n">
        <v>25</v>
      </c>
      <c r="G71" s="240" t="n">
        <v>700</v>
      </c>
      <c r="H71" s="240" t="n">
        <v>2.5</v>
      </c>
      <c r="I71" s="240" t="n">
        <v>320</v>
      </c>
      <c r="J71" s="240" t="n">
        <v>40</v>
      </c>
      <c r="K71" s="240" t="n">
        <v>5000</v>
      </c>
      <c r="L71" s="269" t="n">
        <v>0.25</v>
      </c>
      <c r="M71" s="270" t="n">
        <v>18.289547673542</v>
      </c>
      <c r="N71" s="270" t="n">
        <v>18.0823008517356</v>
      </c>
      <c r="O71" s="270" t="n">
        <v>17.8039797327664</v>
      </c>
      <c r="P71" s="270" t="n">
        <v>17.4999307987706</v>
      </c>
      <c r="Q71" s="270" t="n">
        <v>17.0632768917543</v>
      </c>
      <c r="R71" s="270" t="n">
        <v>15.8904083129808</v>
      </c>
      <c r="S71" s="270" t="n">
        <v>13.7045510482976</v>
      </c>
      <c r="T71" s="270" t="n">
        <v>12.1661289090378</v>
      </c>
      <c r="U71" s="270" t="n">
        <v>12.899810251116</v>
      </c>
      <c r="V71" s="270" t="n">
        <v>15.333359980661</v>
      </c>
      <c r="W71" s="270" t="n">
        <v>17.2953043226204</v>
      </c>
      <c r="X71" s="270" t="n">
        <v>18.1123503560671</v>
      </c>
      <c r="Y71" s="270" t="n">
        <v>18.3445360212829</v>
      </c>
      <c r="Z71" s="270" t="n">
        <v>13.6318369967702</v>
      </c>
      <c r="AA71" s="270" t="n">
        <v>13.2024204383695</v>
      </c>
      <c r="AB71" s="270" t="n">
        <v>12.8075460237648</v>
      </c>
      <c r="AC71" s="270" t="n">
        <v>12.5742877320913</v>
      </c>
      <c r="AD71" s="270" t="n">
        <v>12.3142837534639</v>
      </c>
      <c r="AE71" s="270" t="n">
        <v>11.6228795805462</v>
      </c>
      <c r="AF71" s="270" t="n">
        <v>10.4684714523703</v>
      </c>
      <c r="AG71" s="270" t="n">
        <v>10.2899695596552</v>
      </c>
      <c r="AH71" s="270" t="n">
        <v>11.8885104574504</v>
      </c>
      <c r="AI71" s="270" t="n">
        <v>14.0735503599864</v>
      </c>
      <c r="AJ71" s="270" t="n">
        <v>15.1710043652282</v>
      </c>
      <c r="AK71" s="270" t="n">
        <v>14.8520104860406</v>
      </c>
      <c r="AL71" s="270" t="n">
        <v>14.2202896334917</v>
      </c>
      <c r="AM71" s="271" t="n">
        <v>1294.78447573908</v>
      </c>
      <c r="AN71" s="271" t="n">
        <v>1245.78109252511</v>
      </c>
      <c r="AO71" s="271" t="n">
        <v>1196.94106999076</v>
      </c>
      <c r="AP71" s="271" t="n">
        <v>1148.0967165019</v>
      </c>
      <c r="AQ71" s="271" t="n">
        <v>1089.59852386108</v>
      </c>
      <c r="AR71" s="271" t="n">
        <v>982.800142596426</v>
      </c>
      <c r="AS71" s="271" t="n">
        <v>840.003473203531</v>
      </c>
      <c r="AT71" s="271" t="n">
        <v>817.457378354009</v>
      </c>
      <c r="AU71" s="271" t="n">
        <v>1013.16728993055</v>
      </c>
      <c r="AV71" s="271" t="n">
        <v>1278.26885981412</v>
      </c>
      <c r="AW71" s="271" t="n">
        <v>1413.49443048343</v>
      </c>
      <c r="AX71" s="271" t="n">
        <v>1395.2515136657</v>
      </c>
      <c r="AY71" s="271" t="n">
        <v>1344.82472815574</v>
      </c>
      <c r="AZ71" s="270" t="n">
        <v>15.9891936995798</v>
      </c>
      <c r="BA71" s="270" t="n">
        <v>14.8450738267066</v>
      </c>
      <c r="BB71" s="270" t="n">
        <v>13.6224956043269</v>
      </c>
      <c r="BC71" s="270" t="n">
        <v>12.2667664804198</v>
      </c>
      <c r="BD71" s="270" t="n">
        <v>9.3926023221242</v>
      </c>
      <c r="BE71" s="270" t="n">
        <v>4.7199153281029</v>
      </c>
      <c r="BF71" s="270" t="n">
        <v>3.36507790453835</v>
      </c>
      <c r="BG71" s="270" t="n">
        <v>11.6842482152858</v>
      </c>
      <c r="BH71" s="270" t="n">
        <v>20.451352485008</v>
      </c>
      <c r="BI71" s="270" t="n">
        <v>20.2084158062182</v>
      </c>
      <c r="BJ71" s="270" t="n">
        <v>19.202233724725</v>
      </c>
      <c r="BK71" s="270" t="n">
        <v>18.156281702745</v>
      </c>
      <c r="BL71" s="270" t="n">
        <v>17.086821497345</v>
      </c>
    </row>
    <row r="72" s="240" customFormat="true" ht="13.8" hidden="false" customHeight="false" outlineLevel="0" collapsed="false">
      <c r="B72" s="240" t="s">
        <v>1415</v>
      </c>
      <c r="C72" s="240" t="s">
        <v>1488</v>
      </c>
      <c r="D72" s="240" t="s">
        <v>374</v>
      </c>
      <c r="E72" s="240" t="n">
        <v>24</v>
      </c>
      <c r="F72" s="240" t="n">
        <v>25</v>
      </c>
      <c r="G72" s="240" t="n">
        <v>700</v>
      </c>
      <c r="H72" s="240" t="n">
        <v>2.5</v>
      </c>
      <c r="I72" s="240" t="n">
        <v>320</v>
      </c>
      <c r="J72" s="240" t="n">
        <v>40</v>
      </c>
      <c r="K72" s="240" t="n">
        <v>5000</v>
      </c>
      <c r="L72" s="269" t="n">
        <v>0.3</v>
      </c>
      <c r="M72" s="270" t="n">
        <v>17.5399631477661</v>
      </c>
      <c r="N72" s="270" t="n">
        <v>17.3827869325832</v>
      </c>
      <c r="O72" s="270" t="n">
        <v>17.1593961163801</v>
      </c>
      <c r="P72" s="270" t="n">
        <v>16.9016450558987</v>
      </c>
      <c r="Q72" s="270" t="n">
        <v>16.4622456380061</v>
      </c>
      <c r="R72" s="270" t="n">
        <v>15.0587209719801</v>
      </c>
      <c r="S72" s="270" t="n">
        <v>12.5796818974188</v>
      </c>
      <c r="T72" s="270" t="n">
        <v>11.1300340645635</v>
      </c>
      <c r="U72" s="270" t="n">
        <v>12.172815654648</v>
      </c>
      <c r="V72" s="270" t="n">
        <v>14.7813196011787</v>
      </c>
      <c r="W72" s="270" t="n">
        <v>16.7046980518876</v>
      </c>
      <c r="X72" s="270" t="n">
        <v>17.4490058118659</v>
      </c>
      <c r="Y72" s="270" t="n">
        <v>17.6162763162327</v>
      </c>
      <c r="Z72" s="270" t="n">
        <v>13.7299341131497</v>
      </c>
      <c r="AA72" s="270" t="n">
        <v>13.3012262307703</v>
      </c>
      <c r="AB72" s="270" t="n">
        <v>12.9077999506958</v>
      </c>
      <c r="AC72" s="270" t="n">
        <v>12.6778300842215</v>
      </c>
      <c r="AD72" s="270" t="n">
        <v>12.3957974829575</v>
      </c>
      <c r="AE72" s="270" t="n">
        <v>11.5454931495096</v>
      </c>
      <c r="AF72" s="270" t="n">
        <v>10.3324546272815</v>
      </c>
      <c r="AG72" s="270" t="n">
        <v>10.413312366219</v>
      </c>
      <c r="AH72" s="270" t="n">
        <v>12.2751738924042</v>
      </c>
      <c r="AI72" s="270" t="n">
        <v>14.4623452646009</v>
      </c>
      <c r="AJ72" s="270" t="n">
        <v>15.4455147749395</v>
      </c>
      <c r="AK72" s="270" t="n">
        <v>15.0568570011083</v>
      </c>
      <c r="AL72" s="270" t="n">
        <v>14.3567343174401</v>
      </c>
      <c r="AM72" s="271" t="n">
        <v>1311.84098385235</v>
      </c>
      <c r="AN72" s="271" t="n">
        <v>1262.17705235639</v>
      </c>
      <c r="AO72" s="271" t="n">
        <v>1212.65665190179</v>
      </c>
      <c r="AP72" s="271" t="n">
        <v>1163.2489789789</v>
      </c>
      <c r="AQ72" s="271" t="n">
        <v>1101.0796024163</v>
      </c>
      <c r="AR72" s="271" t="n">
        <v>974.715173788695</v>
      </c>
      <c r="AS72" s="271" t="n">
        <v>825.534458024727</v>
      </c>
      <c r="AT72" s="271" t="n">
        <v>834.76932626199</v>
      </c>
      <c r="AU72" s="271" t="n">
        <v>1062.45774226385</v>
      </c>
      <c r="AV72" s="271" t="n">
        <v>1327.76903823746</v>
      </c>
      <c r="AW72" s="271" t="n">
        <v>1449.44943731082</v>
      </c>
      <c r="AX72" s="271" t="n">
        <v>1423.91679234918</v>
      </c>
      <c r="AY72" s="271" t="n">
        <v>1366.25285947954</v>
      </c>
      <c r="AZ72" s="270" t="n">
        <v>15.601028603509</v>
      </c>
      <c r="BA72" s="270" t="n">
        <v>14.4897845094827</v>
      </c>
      <c r="BB72" s="270" t="n">
        <v>13.2920951707447</v>
      </c>
      <c r="BC72" s="270" t="n">
        <v>11.946228703236</v>
      </c>
      <c r="BD72" s="270" t="n">
        <v>8.62322594265156</v>
      </c>
      <c r="BE72" s="270" t="n">
        <v>2.97886536882219</v>
      </c>
      <c r="BF72" s="270" t="n">
        <v>3.66341033562177</v>
      </c>
      <c r="BG72" s="270" t="n">
        <v>12.1527970952466</v>
      </c>
      <c r="BH72" s="270" t="n">
        <v>20.451352485008</v>
      </c>
      <c r="BI72" s="270" t="n">
        <v>20.2084158062182</v>
      </c>
      <c r="BJ72" s="270" t="n">
        <v>18.9562099656299</v>
      </c>
      <c r="BK72" s="270" t="n">
        <v>17.6919194660941</v>
      </c>
      <c r="BL72" s="270" t="n">
        <v>16.6615244652071</v>
      </c>
    </row>
    <row r="73" s="240" customFormat="true" ht="13.8" hidden="false" customHeight="false" outlineLevel="0" collapsed="false">
      <c r="B73" s="240" t="s">
        <v>1415</v>
      </c>
      <c r="C73" s="240" t="s">
        <v>1489</v>
      </c>
      <c r="D73" s="240" t="s">
        <v>374</v>
      </c>
      <c r="E73" s="240" t="n">
        <v>29</v>
      </c>
      <c r="F73" s="240" t="n">
        <v>25</v>
      </c>
      <c r="G73" s="240" t="n">
        <v>700</v>
      </c>
      <c r="H73" s="240" t="n">
        <v>2.5</v>
      </c>
      <c r="I73" s="240" t="n">
        <v>320</v>
      </c>
      <c r="J73" s="240" t="n">
        <v>40</v>
      </c>
      <c r="K73" s="240" t="n">
        <v>5000</v>
      </c>
      <c r="L73" s="269" t="n">
        <v>0.3</v>
      </c>
      <c r="M73" s="270" t="n">
        <v>17.8696591684135</v>
      </c>
      <c r="N73" s="270" t="n">
        <v>17.6865784582642</v>
      </c>
      <c r="O73" s="270" t="n">
        <v>17.4370255737551</v>
      </c>
      <c r="P73" s="270" t="n">
        <v>17.1555557994048</v>
      </c>
      <c r="Q73" s="270" t="n">
        <v>16.6899248136829</v>
      </c>
      <c r="R73" s="270" t="n">
        <v>15.243046484461</v>
      </c>
      <c r="S73" s="270" t="n">
        <v>12.7425472088076</v>
      </c>
      <c r="T73" s="270" t="n">
        <v>11.3240760663343</v>
      </c>
      <c r="U73" s="270" t="n">
        <v>12.4328492531413</v>
      </c>
      <c r="V73" s="270" t="n">
        <v>15.0820357092643</v>
      </c>
      <c r="W73" s="270" t="n">
        <v>17.0161599016687</v>
      </c>
      <c r="X73" s="270" t="n">
        <v>17.7764811354775</v>
      </c>
      <c r="Y73" s="270" t="n">
        <v>17.9520169053482</v>
      </c>
      <c r="Z73" s="270" t="n">
        <v>13.5966007798164</v>
      </c>
      <c r="AA73" s="270" t="n">
        <v>13.167892897437</v>
      </c>
      <c r="AB73" s="270" t="n">
        <v>12.7744666173625</v>
      </c>
      <c r="AC73" s="270" t="n">
        <v>12.5444967508882</v>
      </c>
      <c r="AD73" s="270" t="n">
        <v>12.2624641496242</v>
      </c>
      <c r="AE73" s="270" t="n">
        <v>11.4083719373884</v>
      </c>
      <c r="AF73" s="270" t="n">
        <v>10.1777955363724</v>
      </c>
      <c r="AG73" s="270" t="n">
        <v>10.2402441844008</v>
      </c>
      <c r="AH73" s="270" t="n">
        <v>12.0969352560406</v>
      </c>
      <c r="AI73" s="270" t="n">
        <v>14.2984816282372</v>
      </c>
      <c r="AJ73" s="270" t="n">
        <v>15.2984125022123</v>
      </c>
      <c r="AK73" s="270" t="n">
        <v>14.919470637472</v>
      </c>
      <c r="AL73" s="270" t="n">
        <v>14.2235903780462</v>
      </c>
      <c r="AM73" s="271" t="n">
        <v>1294.50765051901</v>
      </c>
      <c r="AN73" s="271" t="n">
        <v>1244.84371902305</v>
      </c>
      <c r="AO73" s="271" t="n">
        <v>1195.32331856846</v>
      </c>
      <c r="AP73" s="271" t="n">
        <v>1145.91564564556</v>
      </c>
      <c r="AQ73" s="271" t="n">
        <v>1083.74626908297</v>
      </c>
      <c r="AR73" s="271" t="n">
        <v>956.927295000817</v>
      </c>
      <c r="AS73" s="271" t="n">
        <v>805.51779135806</v>
      </c>
      <c r="AT73" s="271" t="n">
        <v>812.401144443808</v>
      </c>
      <c r="AU73" s="271" t="n">
        <v>1039.41456044566</v>
      </c>
      <c r="AV73" s="271" t="n">
        <v>1306.59176551019</v>
      </c>
      <c r="AW73" s="271" t="n">
        <v>1430.442619129</v>
      </c>
      <c r="AX73" s="271" t="n">
        <v>1406.13042871282</v>
      </c>
      <c r="AY73" s="271" t="n">
        <v>1348.97255644924</v>
      </c>
      <c r="AZ73" s="270" t="n">
        <v>15.601028603509</v>
      </c>
      <c r="BA73" s="270" t="n">
        <v>14.4897845094827</v>
      </c>
      <c r="BB73" s="270" t="n">
        <v>13.2920951707447</v>
      </c>
      <c r="BC73" s="270" t="n">
        <v>11.946228703236</v>
      </c>
      <c r="BD73" s="270" t="n">
        <v>8.62322594265156</v>
      </c>
      <c r="BE73" s="270" t="n">
        <v>2.97886536882219</v>
      </c>
      <c r="BF73" s="270" t="n">
        <v>3.66341033562177</v>
      </c>
      <c r="BG73" s="270" t="n">
        <v>12.1527970952466</v>
      </c>
      <c r="BH73" s="270" t="n">
        <v>20.451352485008</v>
      </c>
      <c r="BI73" s="270" t="n">
        <v>20.2084158062182</v>
      </c>
      <c r="BJ73" s="270" t="n">
        <v>18.9562099656299</v>
      </c>
      <c r="BK73" s="270" t="n">
        <v>17.6919194660941</v>
      </c>
      <c r="BL73" s="270" t="n">
        <v>16.6615244652071</v>
      </c>
    </row>
    <row r="74" s="240" customFormat="true" ht="13.8" hidden="false" customHeight="false" outlineLevel="0" collapsed="false">
      <c r="B74" s="240" t="s">
        <v>1415</v>
      </c>
      <c r="C74" s="240" t="s">
        <v>1490</v>
      </c>
      <c r="D74" s="240" t="s">
        <v>374</v>
      </c>
      <c r="E74" s="240" t="n">
        <v>36</v>
      </c>
      <c r="F74" s="240" t="n">
        <v>25</v>
      </c>
      <c r="G74" s="240" t="n">
        <v>700</v>
      </c>
      <c r="H74" s="240" t="n">
        <v>2.5</v>
      </c>
      <c r="I74" s="240" t="n">
        <v>320</v>
      </c>
      <c r="J74" s="240" t="n">
        <v>40</v>
      </c>
      <c r="K74" s="240" t="n">
        <v>5000</v>
      </c>
      <c r="L74" s="269" t="n">
        <v>0.3</v>
      </c>
      <c r="M74" s="270" t="n">
        <v>18.1571003360017</v>
      </c>
      <c r="N74" s="270" t="n">
        <v>17.9514351304002</v>
      </c>
      <c r="O74" s="270" t="n">
        <v>17.6790731884884</v>
      </c>
      <c r="P74" s="270" t="n">
        <v>17.376924563375</v>
      </c>
      <c r="Q74" s="270" t="n">
        <v>16.888423927999</v>
      </c>
      <c r="R74" s="270" t="n">
        <v>15.4037482740056</v>
      </c>
      <c r="S74" s="270" t="n">
        <v>12.8845392024425</v>
      </c>
      <c r="T74" s="270" t="n">
        <v>11.4932490501046</v>
      </c>
      <c r="U74" s="270" t="n">
        <v>12.6595561482269</v>
      </c>
      <c r="V74" s="270" t="n">
        <v>15.344211118755</v>
      </c>
      <c r="W74" s="270" t="n">
        <v>17.2877038456461</v>
      </c>
      <c r="X74" s="270" t="n">
        <v>18.061986217372</v>
      </c>
      <c r="Y74" s="270" t="n">
        <v>18.2447279509733</v>
      </c>
      <c r="Z74" s="270" t="n">
        <v>13.42296441618</v>
      </c>
      <c r="AA74" s="270" t="n">
        <v>13.018498958043</v>
      </c>
      <c r="AB74" s="270" t="n">
        <v>12.6505272234231</v>
      </c>
      <c r="AC74" s="270" t="n">
        <v>12.4447997811912</v>
      </c>
      <c r="AD74" s="270" t="n">
        <v>12.1870096041696</v>
      </c>
      <c r="AE74" s="270" t="n">
        <v>11.3621598161763</v>
      </c>
      <c r="AF74" s="270" t="n">
        <v>10.1264319000088</v>
      </c>
      <c r="AG74" s="270" t="n">
        <v>10.154562366219</v>
      </c>
      <c r="AH74" s="270" t="n">
        <v>11.966480710586</v>
      </c>
      <c r="AI74" s="270" t="n">
        <v>14.1584816282372</v>
      </c>
      <c r="AJ74" s="270" t="n">
        <v>15.1540943203941</v>
      </c>
      <c r="AK74" s="270" t="n">
        <v>14.755379728381</v>
      </c>
      <c r="AL74" s="270" t="n">
        <v>14.0461661356219</v>
      </c>
      <c r="AM74" s="271" t="n">
        <v>1272.10158991295</v>
      </c>
      <c r="AN74" s="271" t="n">
        <v>1225.58917356851</v>
      </c>
      <c r="AO74" s="271" t="n">
        <v>1179.37786402301</v>
      </c>
      <c r="AP74" s="271" t="n">
        <v>1133.12170625162</v>
      </c>
      <c r="AQ74" s="271" t="n">
        <v>1074.10384484054</v>
      </c>
      <c r="AR74" s="271" t="n">
        <v>951.048507122029</v>
      </c>
      <c r="AS74" s="271" t="n">
        <v>798.908700448969</v>
      </c>
      <c r="AT74" s="271" t="n">
        <v>801.273871716536</v>
      </c>
      <c r="AU74" s="271" t="n">
        <v>1022.45546953657</v>
      </c>
      <c r="AV74" s="271" t="n">
        <v>1288.39176551019</v>
      </c>
      <c r="AW74" s="271" t="n">
        <v>1411.692619129</v>
      </c>
      <c r="AX74" s="271" t="n">
        <v>1384.86679234918</v>
      </c>
      <c r="AY74" s="271" t="n">
        <v>1326.03619281287</v>
      </c>
      <c r="AZ74" s="270" t="n">
        <v>15.601028603509</v>
      </c>
      <c r="BA74" s="270" t="n">
        <v>14.4897845094827</v>
      </c>
      <c r="BB74" s="270" t="n">
        <v>13.2920951707447</v>
      </c>
      <c r="BC74" s="270" t="n">
        <v>11.946228703236</v>
      </c>
      <c r="BD74" s="270" t="n">
        <v>8.62322594265156</v>
      </c>
      <c r="BE74" s="270" t="n">
        <v>2.97886536882219</v>
      </c>
      <c r="BF74" s="270" t="n">
        <v>3.66341033562177</v>
      </c>
      <c r="BG74" s="270" t="n">
        <v>12.1527970952466</v>
      </c>
      <c r="BH74" s="270" t="n">
        <v>20.451352485008</v>
      </c>
      <c r="BI74" s="270" t="n">
        <v>20.2084158062182</v>
      </c>
      <c r="BJ74" s="270" t="n">
        <v>18.9562099656299</v>
      </c>
      <c r="BK74" s="270" t="n">
        <v>17.6919194660941</v>
      </c>
      <c r="BL74" s="270" t="n">
        <v>16.6615244652071</v>
      </c>
    </row>
    <row r="75" s="240" customFormat="true" ht="13.8" hidden="false" customHeight="false" outlineLevel="0" collapsed="false">
      <c r="B75" s="240" t="s">
        <v>1415</v>
      </c>
      <c r="C75" s="240" t="s">
        <v>1491</v>
      </c>
      <c r="D75" s="240" t="s">
        <v>376</v>
      </c>
      <c r="E75" s="240" t="n">
        <v>24</v>
      </c>
      <c r="F75" s="240" t="n">
        <v>38</v>
      </c>
      <c r="G75" s="240" t="n">
        <v>700</v>
      </c>
      <c r="H75" s="240" t="n">
        <v>2.5</v>
      </c>
      <c r="I75" s="240" t="n">
        <v>320</v>
      </c>
      <c r="J75" s="240" t="n">
        <v>40</v>
      </c>
      <c r="K75" s="240" t="n">
        <v>5000</v>
      </c>
      <c r="L75" s="269" t="n">
        <v>0.2</v>
      </c>
      <c r="M75" s="270" t="n">
        <v>16.0108411161182</v>
      </c>
      <c r="N75" s="270" t="n">
        <v>17.4055700219256</v>
      </c>
      <c r="O75" s="270" t="n">
        <v>17.9023665921748</v>
      </c>
      <c r="P75" s="270" t="n">
        <v>17.9784395926288</v>
      </c>
      <c r="Q75" s="270" t="n">
        <v>17.8490607172915</v>
      </c>
      <c r="R75" s="270" t="n">
        <v>17.6215231556612</v>
      </c>
      <c r="S75" s="270" t="n">
        <v>17.355681673022</v>
      </c>
      <c r="T75" s="270" t="n">
        <v>17.0534495447247</v>
      </c>
      <c r="U75" s="270" t="n">
        <v>16.2955832259638</v>
      </c>
      <c r="V75" s="270" t="n">
        <v>14.7004228190881</v>
      </c>
      <c r="W75" s="270" t="n">
        <v>12.783724517983</v>
      </c>
      <c r="X75" s="270" t="n">
        <v>12.3020918061324</v>
      </c>
      <c r="Y75" s="270" t="n">
        <v>13.8398733362317</v>
      </c>
      <c r="Z75" s="270" t="n">
        <v>14.4953392098655</v>
      </c>
      <c r="AA75" s="270" t="n">
        <v>14.9299989516528</v>
      </c>
      <c r="AB75" s="270" t="n">
        <v>14.565642136658</v>
      </c>
      <c r="AC75" s="270" t="n">
        <v>14.2628979628924</v>
      </c>
      <c r="AD75" s="270" t="n">
        <v>14.0097693280381</v>
      </c>
      <c r="AE75" s="270" t="n">
        <v>13.7290904141198</v>
      </c>
      <c r="AF75" s="270" t="n">
        <v>13.3157493361396</v>
      </c>
      <c r="AG75" s="270" t="n">
        <v>12.8823992372395</v>
      </c>
      <c r="AH75" s="270" t="n">
        <v>12.1806227494138</v>
      </c>
      <c r="AI75" s="270" t="n">
        <v>11.160005007258</v>
      </c>
      <c r="AJ75" s="270" t="n">
        <v>10.5233921512531</v>
      </c>
      <c r="AK75" s="270" t="n">
        <v>11.136276601098</v>
      </c>
      <c r="AL75" s="270" t="n">
        <v>12.9943456183747</v>
      </c>
      <c r="AM75" s="271" t="n">
        <v>1390.58090277705</v>
      </c>
      <c r="AN75" s="271" t="n">
        <v>1447.14691371749</v>
      </c>
      <c r="AO75" s="271" t="n">
        <v>1404.34228950222</v>
      </c>
      <c r="AP75" s="271" t="n">
        <v>1351.09113949524</v>
      </c>
      <c r="AQ75" s="271" t="n">
        <v>1298.70513730137</v>
      </c>
      <c r="AR75" s="271" t="n">
        <v>1246.3729484286</v>
      </c>
      <c r="AS75" s="271" t="n">
        <v>1194.19877010115</v>
      </c>
      <c r="AT75" s="271" t="n">
        <v>1139.19221191363</v>
      </c>
      <c r="AU75" s="271" t="n">
        <v>1050.9280582653</v>
      </c>
      <c r="AV75" s="271" t="n">
        <v>924.632145021254</v>
      </c>
      <c r="AW75" s="271" t="n">
        <v>847.614118226643</v>
      </c>
      <c r="AX75" s="271" t="n">
        <v>940.791526335248</v>
      </c>
      <c r="AY75" s="271" t="n">
        <v>1188.52267976329</v>
      </c>
      <c r="AZ75" s="270" t="n">
        <v>19.8769462527868</v>
      </c>
      <c r="BA75" s="270" t="n">
        <v>18.8199433022016</v>
      </c>
      <c r="BB75" s="270" t="n">
        <v>17.7361416279159</v>
      </c>
      <c r="BC75" s="270" t="n">
        <v>16.6262057350699</v>
      </c>
      <c r="BD75" s="270" t="n">
        <v>15.4788933523455</v>
      </c>
      <c r="BE75" s="270" t="n">
        <v>14.2689367758321</v>
      </c>
      <c r="BF75" s="270" t="n">
        <v>12.9534122623706</v>
      </c>
      <c r="BG75" s="270" t="n">
        <v>10.9317637753563</v>
      </c>
      <c r="BH75" s="270" t="n">
        <v>7.07089274652313</v>
      </c>
      <c r="BI75" s="270" t="n">
        <v>3.55123057436837</v>
      </c>
      <c r="BJ75" s="270" t="n">
        <v>7.7529629077414</v>
      </c>
      <c r="BK75" s="270" t="n">
        <v>16.0992553753863</v>
      </c>
      <c r="BL75" s="270" t="n">
        <v>20.6779616468455</v>
      </c>
    </row>
    <row r="76" s="240" customFormat="true" ht="13.8" hidden="false" customHeight="false" outlineLevel="0" collapsed="false">
      <c r="B76" s="240" t="s">
        <v>1415</v>
      </c>
      <c r="C76" s="240" t="s">
        <v>1492</v>
      </c>
      <c r="D76" s="240" t="s">
        <v>376</v>
      </c>
      <c r="E76" s="240" t="n">
        <v>29</v>
      </c>
      <c r="F76" s="240" t="n">
        <v>38</v>
      </c>
      <c r="G76" s="240" t="n">
        <v>700</v>
      </c>
      <c r="H76" s="240" t="n">
        <v>2.5</v>
      </c>
      <c r="I76" s="240" t="n">
        <v>320</v>
      </c>
      <c r="J76" s="240" t="n">
        <v>40</v>
      </c>
      <c r="K76" s="240" t="n">
        <v>5000</v>
      </c>
      <c r="L76" s="269" t="n">
        <v>0.2</v>
      </c>
      <c r="M76" s="270" t="n">
        <v>16.2590744989755</v>
      </c>
      <c r="N76" s="270" t="n">
        <v>17.6476302895682</v>
      </c>
      <c r="O76" s="270" t="n">
        <v>18.1304910912138</v>
      </c>
      <c r="P76" s="270" t="n">
        <v>18.1907130699902</v>
      </c>
      <c r="Q76" s="270" t="n">
        <v>18.0448891694943</v>
      </c>
      <c r="R76" s="270" t="n">
        <v>17.8007225005632</v>
      </c>
      <c r="S76" s="270" t="n">
        <v>17.5196316263285</v>
      </c>
      <c r="T76" s="270" t="n">
        <v>17.2023834439906</v>
      </c>
      <c r="U76" s="270" t="n">
        <v>16.4200455944265</v>
      </c>
      <c r="V76" s="270" t="n">
        <v>14.8060132951467</v>
      </c>
      <c r="W76" s="270" t="n">
        <v>12.9079510374295</v>
      </c>
      <c r="X76" s="270" t="n">
        <v>12.4831308979961</v>
      </c>
      <c r="Y76" s="270" t="n">
        <v>14.0706015430295</v>
      </c>
      <c r="Z76" s="270" t="n">
        <v>14.3753846644109</v>
      </c>
      <c r="AA76" s="270" t="n">
        <v>14.8271807698347</v>
      </c>
      <c r="AB76" s="270" t="n">
        <v>14.4770057730216</v>
      </c>
      <c r="AC76" s="270" t="n">
        <v>14.1823070538014</v>
      </c>
      <c r="AD76" s="270" t="n">
        <v>13.9297693280381</v>
      </c>
      <c r="AE76" s="270" t="n">
        <v>13.6490904141198</v>
      </c>
      <c r="AF76" s="270" t="n">
        <v>13.2357493361396</v>
      </c>
      <c r="AG76" s="270" t="n">
        <v>12.8023992372395</v>
      </c>
      <c r="AH76" s="270" t="n">
        <v>12.0992591130502</v>
      </c>
      <c r="AI76" s="270" t="n">
        <v>11.0688686436217</v>
      </c>
      <c r="AJ76" s="270" t="n">
        <v>10.4137179088288</v>
      </c>
      <c r="AK76" s="270" t="n">
        <v>11.0090947829162</v>
      </c>
      <c r="AL76" s="270" t="n">
        <v>12.8654516789807</v>
      </c>
      <c r="AM76" s="271" t="n">
        <v>1375.08453914069</v>
      </c>
      <c r="AN76" s="271" t="n">
        <v>1433.84873189931</v>
      </c>
      <c r="AO76" s="271" t="n">
        <v>1392.85138041131</v>
      </c>
      <c r="AP76" s="271" t="n">
        <v>1340.61659404069</v>
      </c>
      <c r="AQ76" s="271" t="n">
        <v>1288.30513730137</v>
      </c>
      <c r="AR76" s="271" t="n">
        <v>1235.9729484286</v>
      </c>
      <c r="AS76" s="271" t="n">
        <v>1183.79877010115</v>
      </c>
      <c r="AT76" s="271" t="n">
        <v>1128.79221191363</v>
      </c>
      <c r="AU76" s="271" t="n">
        <v>1040.36442190166</v>
      </c>
      <c r="AV76" s="271" t="n">
        <v>912.832145021254</v>
      </c>
      <c r="AW76" s="271" t="n">
        <v>833.435633378159</v>
      </c>
      <c r="AX76" s="271" t="n">
        <v>924.350314214035</v>
      </c>
      <c r="AY76" s="271" t="n">
        <v>1171.86267976329</v>
      </c>
      <c r="AZ76" s="270" t="n">
        <v>19.8769462527868</v>
      </c>
      <c r="BA76" s="270" t="n">
        <v>18.8199433022016</v>
      </c>
      <c r="BB76" s="270" t="n">
        <v>17.7361416279159</v>
      </c>
      <c r="BC76" s="270" t="n">
        <v>16.6262057350699</v>
      </c>
      <c r="BD76" s="270" t="n">
        <v>15.4788933523455</v>
      </c>
      <c r="BE76" s="270" t="n">
        <v>14.2689367758321</v>
      </c>
      <c r="BF76" s="270" t="n">
        <v>12.9534122623706</v>
      </c>
      <c r="BG76" s="270" t="n">
        <v>10.9317637753563</v>
      </c>
      <c r="BH76" s="270" t="n">
        <v>7.07089274652313</v>
      </c>
      <c r="BI76" s="270" t="n">
        <v>3.55123057436837</v>
      </c>
      <c r="BJ76" s="270" t="n">
        <v>7.7529629077414</v>
      </c>
      <c r="BK76" s="270" t="n">
        <v>16.0992553753863</v>
      </c>
      <c r="BL76" s="270" t="n">
        <v>20.6779616468455</v>
      </c>
    </row>
    <row r="77" s="240" customFormat="true" ht="13.8" hidden="false" customHeight="false" outlineLevel="0" collapsed="false">
      <c r="B77" s="240" t="s">
        <v>1415</v>
      </c>
      <c r="C77" s="240" t="s">
        <v>1493</v>
      </c>
      <c r="D77" s="240" t="s">
        <v>376</v>
      </c>
      <c r="E77" s="240" t="n">
        <v>36</v>
      </c>
      <c r="F77" s="240" t="n">
        <v>38</v>
      </c>
      <c r="G77" s="240" t="n">
        <v>700</v>
      </c>
      <c r="H77" s="240" t="n">
        <v>2.5</v>
      </c>
      <c r="I77" s="240" t="n">
        <v>320</v>
      </c>
      <c r="J77" s="240" t="n">
        <v>40</v>
      </c>
      <c r="K77" s="240" t="n">
        <v>5000</v>
      </c>
      <c r="L77" s="269" t="n">
        <v>0.2</v>
      </c>
      <c r="M77" s="270" t="n">
        <v>16.4754935302479</v>
      </c>
      <c r="N77" s="270" t="n">
        <v>17.8586673710024</v>
      </c>
      <c r="O77" s="270" t="n">
        <v>18.3293784548844</v>
      </c>
      <c r="P77" s="270" t="n">
        <v>18.3757809275304</v>
      </c>
      <c r="Q77" s="270" t="n">
        <v>18.2156196467311</v>
      </c>
      <c r="R77" s="270" t="n">
        <v>17.9569551078858</v>
      </c>
      <c r="S77" s="270" t="n">
        <v>17.6625692508467</v>
      </c>
      <c r="T77" s="270" t="n">
        <v>17.3322295180027</v>
      </c>
      <c r="U77" s="270" t="n">
        <v>16.5285564840679</v>
      </c>
      <c r="V77" s="270" t="n">
        <v>14.8980709719877</v>
      </c>
      <c r="W77" s="270" t="n">
        <v>13.016256305188</v>
      </c>
      <c r="X77" s="270" t="n">
        <v>12.6409674646681</v>
      </c>
      <c r="Y77" s="270" t="n">
        <v>14.271758915288</v>
      </c>
      <c r="Z77" s="270" t="n">
        <v>14.2631573916837</v>
      </c>
      <c r="AA77" s="270" t="n">
        <v>14.7123625880165</v>
      </c>
      <c r="AB77" s="270" t="n">
        <v>14.3632785002943</v>
      </c>
      <c r="AC77" s="270" t="n">
        <v>14.0750797810742</v>
      </c>
      <c r="AD77" s="270" t="n">
        <v>13.8364966007654</v>
      </c>
      <c r="AE77" s="270" t="n">
        <v>13.5710904141198</v>
      </c>
      <c r="AF77" s="270" t="n">
        <v>13.1722947906851</v>
      </c>
      <c r="AG77" s="270" t="n">
        <v>12.7534901463305</v>
      </c>
      <c r="AH77" s="270" t="n">
        <v>12.0666227494138</v>
      </c>
      <c r="AI77" s="270" t="n">
        <v>11.0409595527126</v>
      </c>
      <c r="AJ77" s="270" t="n">
        <v>10.362233060344</v>
      </c>
      <c r="AK77" s="270" t="n">
        <v>10.9208523586737</v>
      </c>
      <c r="AL77" s="270" t="n">
        <v>12.7576941032231</v>
      </c>
      <c r="AM77" s="271" t="n">
        <v>1360.49726641341</v>
      </c>
      <c r="AN77" s="271" t="n">
        <v>1418.95418644476</v>
      </c>
      <c r="AO77" s="271" t="n">
        <v>1378.13501677494</v>
      </c>
      <c r="AP77" s="271" t="n">
        <v>1326.77477585887</v>
      </c>
      <c r="AQ77" s="271" t="n">
        <v>1276.27968275591</v>
      </c>
      <c r="AR77" s="271" t="n">
        <v>1225.9329484286</v>
      </c>
      <c r="AS77" s="271" t="n">
        <v>1175.64967919206</v>
      </c>
      <c r="AT77" s="271" t="n">
        <v>1122.53403009544</v>
      </c>
      <c r="AU77" s="271" t="n">
        <v>1036.2080582653</v>
      </c>
      <c r="AV77" s="271" t="n">
        <v>909.253963203073</v>
      </c>
      <c r="AW77" s="271" t="n">
        <v>826.756239438764</v>
      </c>
      <c r="AX77" s="271" t="n">
        <v>912.87879906252</v>
      </c>
      <c r="AY77" s="271" t="n">
        <v>1157.8541949148</v>
      </c>
      <c r="AZ77" s="270" t="n">
        <v>19.8769462527868</v>
      </c>
      <c r="BA77" s="270" t="n">
        <v>18.8199433022016</v>
      </c>
      <c r="BB77" s="270" t="n">
        <v>17.7361416279159</v>
      </c>
      <c r="BC77" s="270" t="n">
        <v>16.6262057350699</v>
      </c>
      <c r="BD77" s="270" t="n">
        <v>15.4788933523455</v>
      </c>
      <c r="BE77" s="270" t="n">
        <v>14.2689367758321</v>
      </c>
      <c r="BF77" s="270" t="n">
        <v>12.9534122623706</v>
      </c>
      <c r="BG77" s="270" t="n">
        <v>10.9317637753563</v>
      </c>
      <c r="BH77" s="270" t="n">
        <v>7.07089274652313</v>
      </c>
      <c r="BI77" s="270" t="n">
        <v>3.55123057436837</v>
      </c>
      <c r="BJ77" s="270" t="n">
        <v>7.7529629077414</v>
      </c>
      <c r="BK77" s="270" t="n">
        <v>16.0992553753863</v>
      </c>
      <c r="BL77" s="270" t="n">
        <v>20.6779616468455</v>
      </c>
    </row>
    <row r="78" s="240" customFormat="true" ht="13.8" hidden="false" customHeight="false" outlineLevel="0" collapsed="false">
      <c r="B78" s="240" t="s">
        <v>1415</v>
      </c>
      <c r="C78" s="240" t="s">
        <v>1494</v>
      </c>
      <c r="D78" s="240" t="s">
        <v>376</v>
      </c>
      <c r="E78" s="240" t="n">
        <v>24</v>
      </c>
      <c r="F78" s="240" t="n">
        <v>38</v>
      </c>
      <c r="G78" s="240" t="n">
        <v>700</v>
      </c>
      <c r="H78" s="240" t="n">
        <v>2.5</v>
      </c>
      <c r="I78" s="240" t="n">
        <v>320</v>
      </c>
      <c r="J78" s="240" t="n">
        <v>40</v>
      </c>
      <c r="K78" s="240" t="n">
        <v>5000</v>
      </c>
      <c r="L78" s="269" t="n">
        <v>0.25</v>
      </c>
      <c r="M78" s="270" t="n">
        <v>16.347941600138</v>
      </c>
      <c r="N78" s="270" t="n">
        <v>17.4251775063521</v>
      </c>
      <c r="O78" s="270" t="n">
        <v>17.7940334190012</v>
      </c>
      <c r="P78" s="270" t="n">
        <v>17.8317405500598</v>
      </c>
      <c r="Q78" s="270" t="n">
        <v>17.691437861182</v>
      </c>
      <c r="R78" s="270" t="n">
        <v>17.4638920162102</v>
      </c>
      <c r="S78" s="270" t="n">
        <v>17.1984085807478</v>
      </c>
      <c r="T78" s="270" t="n">
        <v>16.8818113459867</v>
      </c>
      <c r="U78" s="270" t="n">
        <v>15.981179788848</v>
      </c>
      <c r="V78" s="270" t="n">
        <v>14.0594707952094</v>
      </c>
      <c r="W78" s="270" t="n">
        <v>12.0796308019434</v>
      </c>
      <c r="X78" s="270" t="n">
        <v>12.0886391118404</v>
      </c>
      <c r="Y78" s="270" t="n">
        <v>14.1519750370974</v>
      </c>
      <c r="Z78" s="270" t="n">
        <v>14.8102156069773</v>
      </c>
      <c r="AA78" s="270" t="n">
        <v>14.8636856985381</v>
      </c>
      <c r="AB78" s="270" t="n">
        <v>14.4267912526404</v>
      </c>
      <c r="AC78" s="270" t="n">
        <v>14.1306702604391</v>
      </c>
      <c r="AD78" s="270" t="n">
        <v>13.8873507501896</v>
      </c>
      <c r="AE78" s="270" t="n">
        <v>13.6176857912178</v>
      </c>
      <c r="AF78" s="270" t="n">
        <v>13.2172962170963</v>
      </c>
      <c r="AG78" s="270" t="n">
        <v>12.7923083655282</v>
      </c>
      <c r="AH78" s="270" t="n">
        <v>12.0290593818432</v>
      </c>
      <c r="AI78" s="270" t="n">
        <v>10.8790567807646</v>
      </c>
      <c r="AJ78" s="270" t="n">
        <v>10.3685815663641</v>
      </c>
      <c r="AK78" s="270" t="n">
        <v>11.4328806461991</v>
      </c>
      <c r="AL78" s="270" t="n">
        <v>13.5293498135205</v>
      </c>
      <c r="AM78" s="271" t="n">
        <v>1433.85233753279</v>
      </c>
      <c r="AN78" s="271" t="n">
        <v>1442.05450364779</v>
      </c>
      <c r="AO78" s="271" t="n">
        <v>1390.27457299163</v>
      </c>
      <c r="AP78" s="271" t="n">
        <v>1337.54329642275</v>
      </c>
      <c r="AQ78" s="271" t="n">
        <v>1286.05597098814</v>
      </c>
      <c r="AR78" s="271" t="n">
        <v>1234.68175866824</v>
      </c>
      <c r="AS78" s="271" t="n">
        <v>1183.52803452593</v>
      </c>
      <c r="AT78" s="271" t="n">
        <v>1128.83774100049</v>
      </c>
      <c r="AU78" s="271" t="n">
        <v>1032.70682585034</v>
      </c>
      <c r="AV78" s="271" t="n">
        <v>891.048309024486</v>
      </c>
      <c r="AW78" s="271" t="n">
        <v>829.796857697053</v>
      </c>
      <c r="AX78" s="271" t="n">
        <v>980.704408376731</v>
      </c>
      <c r="AY78" s="271" t="n">
        <v>1258.08007809505</v>
      </c>
      <c r="AZ78" s="270" t="n">
        <v>19.4598018576315</v>
      </c>
      <c r="BA78" s="270" t="n">
        <v>18.4200641481769</v>
      </c>
      <c r="BB78" s="270" t="n">
        <v>17.3563597351034</v>
      </c>
      <c r="BC78" s="270" t="n">
        <v>16.2670537641437</v>
      </c>
      <c r="BD78" s="270" t="n">
        <v>15.1369141044673</v>
      </c>
      <c r="BE78" s="270" t="n">
        <v>13.9379747684761</v>
      </c>
      <c r="BF78" s="270" t="n">
        <v>12.6224369906302</v>
      </c>
      <c r="BG78" s="270" t="n">
        <v>10.4490695332916</v>
      </c>
      <c r="BH78" s="270" t="n">
        <v>6.01679341008516</v>
      </c>
      <c r="BI78" s="270" t="n">
        <v>2.292046668155</v>
      </c>
      <c r="BJ78" s="270" t="n">
        <v>9.54440512181048</v>
      </c>
      <c r="BK78" s="270" t="n">
        <v>19.0568236118774</v>
      </c>
      <c r="BL78" s="270" t="n">
        <v>20.4307348832769</v>
      </c>
    </row>
    <row r="79" s="240" customFormat="true" ht="13.8" hidden="false" customHeight="false" outlineLevel="0" collapsed="false">
      <c r="B79" s="240" t="s">
        <v>1415</v>
      </c>
      <c r="C79" s="240" t="s">
        <v>1495</v>
      </c>
      <c r="D79" s="240" t="s">
        <v>376</v>
      </c>
      <c r="E79" s="240" t="n">
        <v>29</v>
      </c>
      <c r="F79" s="240" t="n">
        <v>38</v>
      </c>
      <c r="G79" s="240" t="n">
        <v>700</v>
      </c>
      <c r="H79" s="240" t="n">
        <v>2.5</v>
      </c>
      <c r="I79" s="240" t="n">
        <v>320</v>
      </c>
      <c r="J79" s="240" t="n">
        <v>40</v>
      </c>
      <c r="K79" s="240" t="n">
        <v>5000</v>
      </c>
      <c r="L79" s="269" t="n">
        <v>0.25</v>
      </c>
      <c r="M79" s="270" t="n">
        <v>16.6547006879538</v>
      </c>
      <c r="N79" s="270" t="n">
        <v>17.7238525832529</v>
      </c>
      <c r="O79" s="270" t="n">
        <v>18.0753378921166</v>
      </c>
      <c r="P79" s="270" t="n">
        <v>18.0934522530828</v>
      </c>
      <c r="Q79" s="270" t="n">
        <v>17.9328730346403</v>
      </c>
      <c r="R79" s="270" t="n">
        <v>17.6848155964526</v>
      </c>
      <c r="S79" s="270" t="n">
        <v>17.4005282284604</v>
      </c>
      <c r="T79" s="270" t="n">
        <v>17.0653982014941</v>
      </c>
      <c r="U79" s="270" t="n">
        <v>16.1343898049436</v>
      </c>
      <c r="V79" s="270" t="n">
        <v>14.1883921449851</v>
      </c>
      <c r="W79" s="270" t="n">
        <v>12.2296681919638</v>
      </c>
      <c r="X79" s="270" t="n">
        <v>12.3092877301175</v>
      </c>
      <c r="Y79" s="270" t="n">
        <v>14.4356682482123</v>
      </c>
      <c r="Z79" s="270" t="n">
        <v>14.6602724251591</v>
      </c>
      <c r="AA79" s="270" t="n">
        <v>14.7351629712654</v>
      </c>
      <c r="AB79" s="270" t="n">
        <v>14.3159957980949</v>
      </c>
      <c r="AC79" s="270" t="n">
        <v>14.0299316240755</v>
      </c>
      <c r="AD79" s="270" t="n">
        <v>13.7873507501896</v>
      </c>
      <c r="AE79" s="270" t="n">
        <v>13.5176857912178</v>
      </c>
      <c r="AF79" s="270" t="n">
        <v>13.1172962170963</v>
      </c>
      <c r="AG79" s="270" t="n">
        <v>12.6923083655282</v>
      </c>
      <c r="AH79" s="270" t="n">
        <v>11.9273548363887</v>
      </c>
      <c r="AI79" s="270" t="n">
        <v>10.7660567807646</v>
      </c>
      <c r="AJ79" s="270" t="n">
        <v>10.2343202027277</v>
      </c>
      <c r="AK79" s="270" t="n">
        <v>11.2768806461991</v>
      </c>
      <c r="AL79" s="270" t="n">
        <v>13.3696907226114</v>
      </c>
      <c r="AM79" s="271" t="n">
        <v>1414.48188298734</v>
      </c>
      <c r="AN79" s="271" t="n">
        <v>1425.43177637506</v>
      </c>
      <c r="AO79" s="271" t="n">
        <v>1375.91093662799</v>
      </c>
      <c r="AP79" s="271" t="n">
        <v>1324.45011460457</v>
      </c>
      <c r="AQ79" s="271" t="n">
        <v>1273.05597098814</v>
      </c>
      <c r="AR79" s="271" t="n">
        <v>1221.68175866824</v>
      </c>
      <c r="AS79" s="271" t="n">
        <v>1170.52803452593</v>
      </c>
      <c r="AT79" s="271" t="n">
        <v>1115.83774100049</v>
      </c>
      <c r="AU79" s="271" t="n">
        <v>1019.50228039579</v>
      </c>
      <c r="AV79" s="271" t="n">
        <v>876.417399933577</v>
      </c>
      <c r="AW79" s="271" t="n">
        <v>812.440039515234</v>
      </c>
      <c r="AX79" s="271" t="n">
        <v>960.538044740367</v>
      </c>
      <c r="AY79" s="271" t="n">
        <v>1237.44371445869</v>
      </c>
      <c r="AZ79" s="270" t="n">
        <v>19.4598018576315</v>
      </c>
      <c r="BA79" s="270" t="n">
        <v>18.4200641481769</v>
      </c>
      <c r="BB79" s="270" t="n">
        <v>17.3563597351034</v>
      </c>
      <c r="BC79" s="270" t="n">
        <v>16.2670537641437</v>
      </c>
      <c r="BD79" s="270" t="n">
        <v>15.1369141044673</v>
      </c>
      <c r="BE79" s="270" t="n">
        <v>13.9379747684761</v>
      </c>
      <c r="BF79" s="270" t="n">
        <v>12.6224369906302</v>
      </c>
      <c r="BG79" s="270" t="n">
        <v>10.4490695332916</v>
      </c>
      <c r="BH79" s="270" t="n">
        <v>6.01679341008516</v>
      </c>
      <c r="BI79" s="270" t="n">
        <v>2.292046668155</v>
      </c>
      <c r="BJ79" s="270" t="n">
        <v>9.54440512181048</v>
      </c>
      <c r="BK79" s="270" t="n">
        <v>19.0568236118774</v>
      </c>
      <c r="BL79" s="270" t="n">
        <v>20.4307348832769</v>
      </c>
    </row>
    <row r="80" s="240" customFormat="true" ht="13.8" hidden="false" customHeight="false" outlineLevel="0" collapsed="false">
      <c r="B80" s="240" t="s">
        <v>1415</v>
      </c>
      <c r="C80" s="240" t="s">
        <v>1496</v>
      </c>
      <c r="D80" s="240" t="s">
        <v>376</v>
      </c>
      <c r="E80" s="240" t="n">
        <v>36</v>
      </c>
      <c r="F80" s="240" t="n">
        <v>38</v>
      </c>
      <c r="G80" s="240" t="n">
        <v>700</v>
      </c>
      <c r="H80" s="240" t="n">
        <v>2.5</v>
      </c>
      <c r="I80" s="240" t="n">
        <v>320</v>
      </c>
      <c r="J80" s="240" t="n">
        <v>40</v>
      </c>
      <c r="K80" s="240" t="n">
        <v>5000</v>
      </c>
      <c r="L80" s="269" t="n">
        <v>0.25</v>
      </c>
      <c r="M80" s="270" t="n">
        <v>16.922144590361</v>
      </c>
      <c r="N80" s="270" t="n">
        <v>17.9842485463746</v>
      </c>
      <c r="O80" s="270" t="n">
        <v>18.3205895213031</v>
      </c>
      <c r="P80" s="270" t="n">
        <v>18.3216221816756</v>
      </c>
      <c r="Q80" s="270" t="n">
        <v>18.1433651358778</v>
      </c>
      <c r="R80" s="270" t="n">
        <v>17.8774249331621</v>
      </c>
      <c r="S80" s="270" t="n">
        <v>17.5767436022977</v>
      </c>
      <c r="T80" s="270" t="n">
        <v>17.2254560026083</v>
      </c>
      <c r="U80" s="270" t="n">
        <v>16.2679639555393</v>
      </c>
      <c r="V80" s="270" t="n">
        <v>14.3007905392206</v>
      </c>
      <c r="W80" s="270" t="n">
        <v>12.3604763299712</v>
      </c>
      <c r="X80" s="270" t="n">
        <v>12.5016573448303</v>
      </c>
      <c r="Y80" s="270" t="n">
        <v>14.683002467411</v>
      </c>
      <c r="Z80" s="270" t="n">
        <v>14.51998833425</v>
      </c>
      <c r="AA80" s="270" t="n">
        <v>14.5916402439927</v>
      </c>
      <c r="AB80" s="270" t="n">
        <v>14.1738367071858</v>
      </c>
      <c r="AC80" s="270" t="n">
        <v>13.8958975331664</v>
      </c>
      <c r="AD80" s="270" t="n">
        <v>13.6707598410987</v>
      </c>
      <c r="AE80" s="270" t="n">
        <v>13.4201857912178</v>
      </c>
      <c r="AF80" s="270" t="n">
        <v>13.0379780352781</v>
      </c>
      <c r="AG80" s="270" t="n">
        <v>12.6311720018919</v>
      </c>
      <c r="AH80" s="270" t="n">
        <v>11.8865593818432</v>
      </c>
      <c r="AI80" s="270" t="n">
        <v>10.7318067807646</v>
      </c>
      <c r="AJ80" s="270" t="n">
        <v>10.1719792936368</v>
      </c>
      <c r="AK80" s="270" t="n">
        <v>11.1686988280173</v>
      </c>
      <c r="AL80" s="270" t="n">
        <v>13.236054358975</v>
      </c>
      <c r="AM80" s="271" t="n">
        <v>1396.24779207825</v>
      </c>
      <c r="AN80" s="271" t="n">
        <v>1406.81359455688</v>
      </c>
      <c r="AO80" s="271" t="n">
        <v>1357.51548208254</v>
      </c>
      <c r="AP80" s="271" t="n">
        <v>1307.1478418773</v>
      </c>
      <c r="AQ80" s="271" t="n">
        <v>1258.02415280632</v>
      </c>
      <c r="AR80" s="271" t="n">
        <v>1209.13175866824</v>
      </c>
      <c r="AS80" s="271" t="n">
        <v>1160.34167088956</v>
      </c>
      <c r="AT80" s="271" t="n">
        <v>1108.01501372777</v>
      </c>
      <c r="AU80" s="271" t="n">
        <v>1014.30682585034</v>
      </c>
      <c r="AV80" s="271" t="n">
        <v>872.027399933577</v>
      </c>
      <c r="AW80" s="271" t="n">
        <v>804.352766787962</v>
      </c>
      <c r="AX80" s="271" t="n">
        <v>946.474408376731</v>
      </c>
      <c r="AY80" s="271" t="n">
        <v>1220.07098718596</v>
      </c>
      <c r="AZ80" s="270" t="n">
        <v>19.4598018576315</v>
      </c>
      <c r="BA80" s="270" t="n">
        <v>18.4200641481769</v>
      </c>
      <c r="BB80" s="270" t="n">
        <v>17.3563597351034</v>
      </c>
      <c r="BC80" s="270" t="n">
        <v>16.2670537641437</v>
      </c>
      <c r="BD80" s="270" t="n">
        <v>15.1369141044673</v>
      </c>
      <c r="BE80" s="270" t="n">
        <v>13.9379747684761</v>
      </c>
      <c r="BF80" s="270" t="n">
        <v>12.6224369906302</v>
      </c>
      <c r="BG80" s="270" t="n">
        <v>10.4490695332916</v>
      </c>
      <c r="BH80" s="270" t="n">
        <v>6.01679341008516</v>
      </c>
      <c r="BI80" s="270" t="n">
        <v>2.292046668155</v>
      </c>
      <c r="BJ80" s="270" t="n">
        <v>9.54440512181048</v>
      </c>
      <c r="BK80" s="270" t="n">
        <v>19.0568236118774</v>
      </c>
      <c r="BL80" s="270" t="n">
        <v>20.4307348832769</v>
      </c>
    </row>
    <row r="81" s="240" customFormat="true" ht="13.8" hidden="false" customHeight="false" outlineLevel="0" collapsed="false">
      <c r="B81" s="240" t="s">
        <v>1415</v>
      </c>
      <c r="C81" s="240" t="s">
        <v>1497</v>
      </c>
      <c r="D81" s="240" t="s">
        <v>376</v>
      </c>
      <c r="E81" s="240" t="n">
        <v>24</v>
      </c>
      <c r="F81" s="240" t="n">
        <v>38</v>
      </c>
      <c r="G81" s="240" t="n">
        <v>700</v>
      </c>
      <c r="H81" s="240" t="n">
        <v>2.5</v>
      </c>
      <c r="I81" s="240" t="n">
        <v>320</v>
      </c>
      <c r="J81" s="240" t="n">
        <v>40</v>
      </c>
      <c r="K81" s="240" t="n">
        <v>5000</v>
      </c>
      <c r="L81" s="269" t="n">
        <v>0.3</v>
      </c>
      <c r="M81" s="270" t="n">
        <v>16.3420861598968</v>
      </c>
      <c r="N81" s="270" t="n">
        <v>17.3393450244897</v>
      </c>
      <c r="O81" s="270" t="n">
        <v>17.6081984836286</v>
      </c>
      <c r="P81" s="270" t="n">
        <v>17.5672930025129</v>
      </c>
      <c r="Q81" s="270" t="n">
        <v>17.4307076258426</v>
      </c>
      <c r="R81" s="270" t="n">
        <v>17.2198406514534</v>
      </c>
      <c r="S81" s="270" t="n">
        <v>16.9678943883881</v>
      </c>
      <c r="T81" s="270" t="n">
        <v>16.6411441853298</v>
      </c>
      <c r="U81" s="270" t="n">
        <v>15.5214935550422</v>
      </c>
      <c r="V81" s="270" t="n">
        <v>13.2084745727345</v>
      </c>
      <c r="W81" s="270" t="n">
        <v>11.2856256798868</v>
      </c>
      <c r="X81" s="270" t="n">
        <v>11.6704371598671</v>
      </c>
      <c r="Y81" s="270" t="n">
        <v>14.136048771337</v>
      </c>
      <c r="Z81" s="270" t="n">
        <v>14.8064897643983</v>
      </c>
      <c r="AA81" s="270" t="n">
        <v>14.814537285407</v>
      </c>
      <c r="AB81" s="270" t="n">
        <v>14.3266969949065</v>
      </c>
      <c r="AC81" s="270" t="n">
        <v>13.9971356335529</v>
      </c>
      <c r="AD81" s="270" t="n">
        <v>13.7678917600189</v>
      </c>
      <c r="AE81" s="270" t="n">
        <v>13.5180764819746</v>
      </c>
      <c r="AF81" s="270" t="n">
        <v>13.1394777530335</v>
      </c>
      <c r="AG81" s="270" t="n">
        <v>12.7283814270027</v>
      </c>
      <c r="AH81" s="270" t="n">
        <v>11.8623376040541</v>
      </c>
      <c r="AI81" s="270" t="n">
        <v>10.5628660983591</v>
      </c>
      <c r="AJ81" s="270" t="n">
        <v>10.2350934903943</v>
      </c>
      <c r="AK81" s="270" t="n">
        <v>11.4818079405026</v>
      </c>
      <c r="AL81" s="270" t="n">
        <v>13.6745815181325</v>
      </c>
      <c r="AM81" s="271" t="n">
        <v>1433.49444677656</v>
      </c>
      <c r="AN81" s="271" t="n">
        <v>1437.34100526735</v>
      </c>
      <c r="AO81" s="271" t="n">
        <v>1380.6573261748</v>
      </c>
      <c r="AP81" s="271" t="n">
        <v>1324.73422129292</v>
      </c>
      <c r="AQ81" s="271" t="n">
        <v>1274.56552669537</v>
      </c>
      <c r="AR81" s="271" t="n">
        <v>1224.97954440475</v>
      </c>
      <c r="AS81" s="271" t="n">
        <v>1175.64290019863</v>
      </c>
      <c r="AT81" s="271" t="n">
        <v>1121.65607133206</v>
      </c>
      <c r="AU81" s="271" t="n">
        <v>1012.70151084546</v>
      </c>
      <c r="AV81" s="271" t="n">
        <v>853.381582438405</v>
      </c>
      <c r="AW81" s="271" t="n">
        <v>814.255928875295</v>
      </c>
      <c r="AX81" s="271" t="n">
        <v>986.992889960588</v>
      </c>
      <c r="AY81" s="271" t="n">
        <v>1275.4651429598</v>
      </c>
      <c r="AZ81" s="270" t="n">
        <v>19.3355974968696</v>
      </c>
      <c r="BA81" s="270" t="n">
        <v>17.9463047795371</v>
      </c>
      <c r="BB81" s="270" t="n">
        <v>16.9213698622008</v>
      </c>
      <c r="BC81" s="270" t="n">
        <v>15.8699058586869</v>
      </c>
      <c r="BD81" s="270" t="n">
        <v>14.7739677100028</v>
      </c>
      <c r="BE81" s="270" t="n">
        <v>13.6024083765815</v>
      </c>
      <c r="BF81" s="270" t="n">
        <v>12.3014221384419</v>
      </c>
      <c r="BG81" s="270" t="n">
        <v>9.89874182825761</v>
      </c>
      <c r="BH81" s="270" t="n">
        <v>4.55218582329367</v>
      </c>
      <c r="BI81" s="270" t="n">
        <v>1.60219934943745</v>
      </c>
      <c r="BJ81" s="270" t="n">
        <v>10.4251961990081</v>
      </c>
      <c r="BK81" s="270" t="n">
        <v>19.0568236118774</v>
      </c>
      <c r="BL81" s="270" t="n">
        <v>20.4307348832769</v>
      </c>
    </row>
    <row r="82" s="240" customFormat="true" ht="13.8" hidden="false" customHeight="false" outlineLevel="0" collapsed="false">
      <c r="B82" s="240" t="s">
        <v>1415</v>
      </c>
      <c r="C82" s="240" t="s">
        <v>1498</v>
      </c>
      <c r="D82" s="240" t="s">
        <v>376</v>
      </c>
      <c r="E82" s="240" t="n">
        <v>29</v>
      </c>
      <c r="F82" s="240" t="n">
        <v>38</v>
      </c>
      <c r="G82" s="240" t="n">
        <v>700</v>
      </c>
      <c r="H82" s="240" t="n">
        <v>2.5</v>
      </c>
      <c r="I82" s="240" t="n">
        <v>320</v>
      </c>
      <c r="J82" s="240" t="n">
        <v>40</v>
      </c>
      <c r="K82" s="240" t="n">
        <v>5000</v>
      </c>
      <c r="L82" s="269" t="n">
        <v>0.3</v>
      </c>
      <c r="M82" s="270" t="n">
        <v>16.6506649198114</v>
      </c>
      <c r="N82" s="270" t="n">
        <v>17.6633739337814</v>
      </c>
      <c r="O82" s="270" t="n">
        <v>17.9421057912392</v>
      </c>
      <c r="P82" s="270" t="n">
        <v>17.9015289036021</v>
      </c>
      <c r="Q82" s="270" t="n">
        <v>17.740914171802</v>
      </c>
      <c r="R82" s="270" t="n">
        <v>17.5036915905955</v>
      </c>
      <c r="S82" s="270" t="n">
        <v>17.2275955161785</v>
      </c>
      <c r="T82" s="270" t="n">
        <v>16.8769827037924</v>
      </c>
      <c r="U82" s="270" t="n">
        <v>15.7175951308162</v>
      </c>
      <c r="V82" s="270" t="n">
        <v>13.3713536376246</v>
      </c>
      <c r="W82" s="270" t="n">
        <v>11.4672282172119</v>
      </c>
      <c r="X82" s="270" t="n">
        <v>11.9139779062457</v>
      </c>
      <c r="Y82" s="270" t="n">
        <v>14.4309440553222</v>
      </c>
      <c r="Z82" s="270" t="n">
        <v>14.6557890068226</v>
      </c>
      <c r="AA82" s="270" t="n">
        <v>14.6754084975282</v>
      </c>
      <c r="AB82" s="270" t="n">
        <v>14.1931742676338</v>
      </c>
      <c r="AC82" s="270" t="n">
        <v>13.8638212396135</v>
      </c>
      <c r="AD82" s="270" t="n">
        <v>13.6345584266855</v>
      </c>
      <c r="AE82" s="270" t="n">
        <v>13.3847431486413</v>
      </c>
      <c r="AF82" s="270" t="n">
        <v>13.0061444197002</v>
      </c>
      <c r="AG82" s="270" t="n">
        <v>12.5950480936694</v>
      </c>
      <c r="AH82" s="270" t="n">
        <v>11.726731543448</v>
      </c>
      <c r="AI82" s="270" t="n">
        <v>10.4140403407834</v>
      </c>
      <c r="AJ82" s="270" t="n">
        <v>10.0656616722125</v>
      </c>
      <c r="AK82" s="270" t="n">
        <v>11.3028306677753</v>
      </c>
      <c r="AL82" s="270" t="n">
        <v>13.5061724272234</v>
      </c>
      <c r="AM82" s="271" t="n">
        <v>1414.02550738262</v>
      </c>
      <c r="AN82" s="271" t="n">
        <v>1419.33949011583</v>
      </c>
      <c r="AO82" s="271" t="n">
        <v>1363.33914435662</v>
      </c>
      <c r="AP82" s="271" t="n">
        <v>1307.40619098989</v>
      </c>
      <c r="AQ82" s="271" t="n">
        <v>1257.23219336203</v>
      </c>
      <c r="AR82" s="271" t="n">
        <v>1207.64621107142</v>
      </c>
      <c r="AS82" s="271" t="n">
        <v>1158.3095668653</v>
      </c>
      <c r="AT82" s="271" t="n">
        <v>1104.32273799872</v>
      </c>
      <c r="AU82" s="271" t="n">
        <v>995.095450239403</v>
      </c>
      <c r="AV82" s="271" t="n">
        <v>834.111885468707</v>
      </c>
      <c r="AW82" s="271" t="n">
        <v>792.352898572265</v>
      </c>
      <c r="AX82" s="271" t="n">
        <v>963.856526324224</v>
      </c>
      <c r="AY82" s="271" t="n">
        <v>1253.69696114162</v>
      </c>
      <c r="AZ82" s="270" t="n">
        <v>19.3355974968696</v>
      </c>
      <c r="BA82" s="270" t="n">
        <v>17.9463047795371</v>
      </c>
      <c r="BB82" s="270" t="n">
        <v>16.9213698622008</v>
      </c>
      <c r="BC82" s="270" t="n">
        <v>15.8699058586869</v>
      </c>
      <c r="BD82" s="270" t="n">
        <v>14.7739677100028</v>
      </c>
      <c r="BE82" s="270" t="n">
        <v>13.6024083765815</v>
      </c>
      <c r="BF82" s="270" t="n">
        <v>12.3014221384419</v>
      </c>
      <c r="BG82" s="270" t="n">
        <v>9.89874182825761</v>
      </c>
      <c r="BH82" s="270" t="n">
        <v>4.55218582329367</v>
      </c>
      <c r="BI82" s="270" t="n">
        <v>1.60219934943745</v>
      </c>
      <c r="BJ82" s="270" t="n">
        <v>10.4251961990081</v>
      </c>
      <c r="BK82" s="270" t="n">
        <v>19.0568236118774</v>
      </c>
      <c r="BL82" s="270" t="n">
        <v>20.4307348832769</v>
      </c>
    </row>
    <row r="83" s="240" customFormat="true" ht="13.8" hidden="false" customHeight="false" outlineLevel="0" collapsed="false">
      <c r="B83" s="240" t="s">
        <v>1415</v>
      </c>
      <c r="C83" s="240" t="s">
        <v>1499</v>
      </c>
      <c r="D83" s="240" t="s">
        <v>376</v>
      </c>
      <c r="E83" s="240" t="n">
        <v>36</v>
      </c>
      <c r="F83" s="240" t="n">
        <v>38</v>
      </c>
      <c r="G83" s="240" t="n">
        <v>700</v>
      </c>
      <c r="H83" s="240" t="n">
        <v>2.5</v>
      </c>
      <c r="I83" s="240" t="n">
        <v>320</v>
      </c>
      <c r="J83" s="240" t="n">
        <v>40</v>
      </c>
      <c r="K83" s="240" t="n">
        <v>5000</v>
      </c>
      <c r="L83" s="269" t="n">
        <v>0.3</v>
      </c>
      <c r="M83" s="270" t="n">
        <v>16.9196952795609</v>
      </c>
      <c r="N83" s="270" t="n">
        <v>17.9458743043842</v>
      </c>
      <c r="O83" s="270" t="n">
        <v>18.233218514339</v>
      </c>
      <c r="P83" s="270" t="n">
        <v>18.1929281066326</v>
      </c>
      <c r="Q83" s="270" t="n">
        <v>18.0113636955451</v>
      </c>
      <c r="R83" s="270" t="n">
        <v>17.7511633229137</v>
      </c>
      <c r="S83" s="270" t="n">
        <v>17.4540125510261</v>
      </c>
      <c r="T83" s="270" t="n">
        <v>17.0825954345013</v>
      </c>
      <c r="U83" s="270" t="n">
        <v>15.8885637272697</v>
      </c>
      <c r="V83" s="270" t="n">
        <v>13.51335762207</v>
      </c>
      <c r="W83" s="270" t="n">
        <v>11.6255560164472</v>
      </c>
      <c r="X83" s="270" t="n">
        <v>12.1263057237211</v>
      </c>
      <c r="Y83" s="270" t="n">
        <v>14.6880446553796</v>
      </c>
      <c r="Z83" s="270" t="n">
        <v>14.5143496128832</v>
      </c>
      <c r="AA83" s="270" t="n">
        <v>14.5158630429828</v>
      </c>
      <c r="AB83" s="270" t="n">
        <v>14.0184772979368</v>
      </c>
      <c r="AC83" s="270" t="n">
        <v>13.686169724462</v>
      </c>
      <c r="AD83" s="270" t="n">
        <v>13.479103881231</v>
      </c>
      <c r="AE83" s="270" t="n">
        <v>13.2547431486413</v>
      </c>
      <c r="AF83" s="270" t="n">
        <v>12.9003868439426</v>
      </c>
      <c r="AG83" s="270" t="n">
        <v>12.5135329421542</v>
      </c>
      <c r="AH83" s="270" t="n">
        <v>11.6723376040541</v>
      </c>
      <c r="AI83" s="270" t="n">
        <v>10.3696464013894</v>
      </c>
      <c r="AJ83" s="270" t="n">
        <v>9.98975258130344</v>
      </c>
      <c r="AK83" s="270" t="n">
        <v>11.1819215768662</v>
      </c>
      <c r="AL83" s="270" t="n">
        <v>13.3661724272234</v>
      </c>
      <c r="AM83" s="271" t="n">
        <v>1395.64217404929</v>
      </c>
      <c r="AN83" s="271" t="n">
        <v>1398.65161132795</v>
      </c>
      <c r="AO83" s="271" t="n">
        <v>1340.74217465965</v>
      </c>
      <c r="AP83" s="271" t="n">
        <v>1284.47437280807</v>
      </c>
      <c r="AQ83" s="271" t="n">
        <v>1237.18976911961</v>
      </c>
      <c r="AR83" s="271" t="n">
        <v>1190.91287773809</v>
      </c>
      <c r="AS83" s="271" t="n">
        <v>1144.72774868348</v>
      </c>
      <c r="AT83" s="271" t="n">
        <v>1093.89243496842</v>
      </c>
      <c r="AU83" s="271" t="n">
        <v>988.16817751213</v>
      </c>
      <c r="AV83" s="271" t="n">
        <v>828.424006680829</v>
      </c>
      <c r="AW83" s="271" t="n">
        <v>782.507444026811</v>
      </c>
      <c r="AX83" s="271" t="n">
        <v>948.138344506042</v>
      </c>
      <c r="AY83" s="271" t="n">
        <v>1235.49696114162</v>
      </c>
      <c r="AZ83" s="270" t="n">
        <v>19.3355974968696</v>
      </c>
      <c r="BA83" s="270" t="n">
        <v>17.9463047795371</v>
      </c>
      <c r="BB83" s="270" t="n">
        <v>16.9213698622008</v>
      </c>
      <c r="BC83" s="270" t="n">
        <v>15.8699058586869</v>
      </c>
      <c r="BD83" s="270" t="n">
        <v>14.7739677100028</v>
      </c>
      <c r="BE83" s="270" t="n">
        <v>13.6024083765815</v>
      </c>
      <c r="BF83" s="270" t="n">
        <v>12.3014221384419</v>
      </c>
      <c r="BG83" s="270" t="n">
        <v>9.89874182825761</v>
      </c>
      <c r="BH83" s="270" t="n">
        <v>4.55218582329367</v>
      </c>
      <c r="BI83" s="270" t="n">
        <v>1.60219934943745</v>
      </c>
      <c r="BJ83" s="270" t="n">
        <v>10.4251961990081</v>
      </c>
      <c r="BK83" s="270" t="n">
        <v>19.0568236118774</v>
      </c>
      <c r="BL83" s="270" t="n">
        <v>20.4307348832769</v>
      </c>
    </row>
    <row r="84" s="240" customFormat="true" ht="13.8" hidden="false" customHeight="false" outlineLevel="0" collapsed="false">
      <c r="B84" s="240" t="s">
        <v>1415</v>
      </c>
      <c r="C84" s="240" t="s">
        <v>1500</v>
      </c>
      <c r="D84" s="240" t="s">
        <v>1455</v>
      </c>
      <c r="E84" s="240" t="n">
        <v>24</v>
      </c>
      <c r="F84" s="240" t="n">
        <v>51</v>
      </c>
      <c r="G84" s="240" t="n">
        <v>700</v>
      </c>
      <c r="H84" s="240" t="n">
        <v>2.5</v>
      </c>
      <c r="I84" s="240" t="n">
        <v>320</v>
      </c>
      <c r="J84" s="240" t="n">
        <v>40</v>
      </c>
      <c r="K84" s="240" t="n">
        <v>5000</v>
      </c>
      <c r="L84" s="269" t="n">
        <v>0.2</v>
      </c>
      <c r="M84" s="270" t="n">
        <v>13.1742378903703</v>
      </c>
      <c r="N84" s="270" t="n">
        <v>12.2443154397256</v>
      </c>
      <c r="O84" s="270" t="n">
        <v>13.3074539570578</v>
      </c>
      <c r="P84" s="270" t="n">
        <v>15.5122376571813</v>
      </c>
      <c r="Q84" s="270" t="n">
        <v>17.1551832129961</v>
      </c>
      <c r="R84" s="270" t="n">
        <v>17.8319872434414</v>
      </c>
      <c r="S84" s="270" t="n">
        <v>17.984064207675</v>
      </c>
      <c r="T84" s="270" t="n">
        <v>17.8939517953559</v>
      </c>
      <c r="U84" s="270" t="n">
        <v>17.6832247319175</v>
      </c>
      <c r="V84" s="270" t="n">
        <v>17.423331059006</v>
      </c>
      <c r="W84" s="270" t="n">
        <v>17.1527421109872</v>
      </c>
      <c r="X84" s="270" t="n">
        <v>16.5397047261082</v>
      </c>
      <c r="Y84" s="270" t="n">
        <v>15.1961940871235</v>
      </c>
      <c r="Z84" s="270" t="n">
        <v>10.0442276744028</v>
      </c>
      <c r="AA84" s="270" t="n">
        <v>10.4189169234962</v>
      </c>
      <c r="AB84" s="270" t="n">
        <v>12.2957203738437</v>
      </c>
      <c r="AC84" s="270" t="n">
        <v>14.3280355358231</v>
      </c>
      <c r="AD84" s="270" t="n">
        <v>15.3035406561672</v>
      </c>
      <c r="AE84" s="270" t="n">
        <v>15.1879771506316</v>
      </c>
      <c r="AF84" s="270" t="n">
        <v>14.7402181380108</v>
      </c>
      <c r="AG84" s="270" t="n">
        <v>14.2902829961059</v>
      </c>
      <c r="AH84" s="270" t="n">
        <v>13.8500143911448</v>
      </c>
      <c r="AI84" s="270" t="n">
        <v>13.4208665330483</v>
      </c>
      <c r="AJ84" s="270" t="n">
        <v>12.9929578673664</v>
      </c>
      <c r="AK84" s="270" t="n">
        <v>12.2091099178452</v>
      </c>
      <c r="AL84" s="270" t="n">
        <v>11.051294702205</v>
      </c>
      <c r="AM84" s="271" t="n">
        <v>853.478160687449</v>
      </c>
      <c r="AN84" s="271" t="n">
        <v>899.112686321679</v>
      </c>
      <c r="AO84" s="271" t="n">
        <v>1123.70514384045</v>
      </c>
      <c r="AP84" s="271" t="n">
        <v>1351.14212225197</v>
      </c>
      <c r="AQ84" s="271" t="n">
        <v>1447.5533990241</v>
      </c>
      <c r="AR84" s="271" t="n">
        <v>1417.45629418187</v>
      </c>
      <c r="AS84" s="271" t="n">
        <v>1364.33884766396</v>
      </c>
      <c r="AT84" s="271" t="n">
        <v>1311.77168297641</v>
      </c>
      <c r="AU84" s="271" t="n">
        <v>1259.47279641306</v>
      </c>
      <c r="AV84" s="271" t="n">
        <v>1207.25299292183</v>
      </c>
      <c r="AW84" s="271" t="n">
        <v>1154.83096280645</v>
      </c>
      <c r="AX84" s="271" t="n">
        <v>1076.54702468109</v>
      </c>
      <c r="AY84" s="271" t="n">
        <v>957.456727078129</v>
      </c>
      <c r="AZ84" s="270" t="n">
        <v>5.85548529245162</v>
      </c>
      <c r="BA84" s="270" t="n">
        <v>13.9379280471812</v>
      </c>
      <c r="BB84" s="270" t="n">
        <v>20.5656972875372</v>
      </c>
      <c r="BC84" s="270" t="n">
        <v>20.1304658220029</v>
      </c>
      <c r="BD84" s="270" t="n">
        <v>19.0871446411148</v>
      </c>
      <c r="BE84" s="270" t="n">
        <v>18.0093930302306</v>
      </c>
      <c r="BF84" s="270" t="n">
        <v>16.9064755335523</v>
      </c>
      <c r="BG84" s="270" t="n">
        <v>15.7703757408756</v>
      </c>
      <c r="BH84" s="270" t="n">
        <v>14.5792502691696</v>
      </c>
      <c r="BI84" s="270" t="n">
        <v>13.2955139393113</v>
      </c>
      <c r="BJ84" s="270" t="n">
        <v>11.8551050295053</v>
      </c>
      <c r="BK84" s="270" t="n">
        <v>7.80186752647277</v>
      </c>
      <c r="BL84" s="270" t="n">
        <v>4.04984417533832</v>
      </c>
    </row>
    <row r="85" s="240" customFormat="true" ht="13.8" hidden="false" customHeight="false" outlineLevel="0" collapsed="false">
      <c r="B85" s="240" t="s">
        <v>1415</v>
      </c>
      <c r="C85" s="240" t="s">
        <v>1501</v>
      </c>
      <c r="D85" s="240" t="s">
        <v>1455</v>
      </c>
      <c r="E85" s="240" t="n">
        <v>29</v>
      </c>
      <c r="F85" s="240" t="n">
        <v>51</v>
      </c>
      <c r="G85" s="240" t="n">
        <v>700</v>
      </c>
      <c r="H85" s="240" t="n">
        <v>2.5</v>
      </c>
      <c r="I85" s="240" t="n">
        <v>320</v>
      </c>
      <c r="J85" s="240" t="n">
        <v>40</v>
      </c>
      <c r="K85" s="240" t="n">
        <v>5000</v>
      </c>
      <c r="L85" s="269" t="n">
        <v>0.2</v>
      </c>
      <c r="M85" s="270" t="n">
        <v>13.2894846076739</v>
      </c>
      <c r="N85" s="270" t="n">
        <v>12.4094693041414</v>
      </c>
      <c r="O85" s="270" t="n">
        <v>13.5289019745957</v>
      </c>
      <c r="P85" s="270" t="n">
        <v>15.7591777781069</v>
      </c>
      <c r="Q85" s="270" t="n">
        <v>17.3996587664856</v>
      </c>
      <c r="R85" s="270" t="n">
        <v>18.0637962222257</v>
      </c>
      <c r="S85" s="270" t="n">
        <v>18.2004255885584</v>
      </c>
      <c r="T85" s="270" t="n">
        <v>18.0939004109435</v>
      </c>
      <c r="U85" s="270" t="n">
        <v>17.8666897943856</v>
      </c>
      <c r="V85" s="270" t="n">
        <v>17.5909893175731</v>
      </c>
      <c r="W85" s="270" t="n">
        <v>17.3059685073369</v>
      </c>
      <c r="X85" s="270" t="n">
        <v>16.671177009877</v>
      </c>
      <c r="Y85" s="270" t="n">
        <v>15.3036387762491</v>
      </c>
      <c r="Z85" s="270" t="n">
        <v>9.93938676531189</v>
      </c>
      <c r="AA85" s="270" t="n">
        <v>10.2953714689508</v>
      </c>
      <c r="AB85" s="270" t="n">
        <v>12.1655840102074</v>
      </c>
      <c r="AC85" s="270" t="n">
        <v>14.2048006873382</v>
      </c>
      <c r="AD85" s="270" t="n">
        <v>15.1965406561671</v>
      </c>
      <c r="AE85" s="270" t="n">
        <v>15.0962498779044</v>
      </c>
      <c r="AF85" s="270" t="n">
        <v>14.6584454107381</v>
      </c>
      <c r="AG85" s="270" t="n">
        <v>14.2102829961059</v>
      </c>
      <c r="AH85" s="270" t="n">
        <v>13.7700143911448</v>
      </c>
      <c r="AI85" s="270" t="n">
        <v>13.3408665330483</v>
      </c>
      <c r="AJ85" s="270" t="n">
        <v>12.9129578673664</v>
      </c>
      <c r="AK85" s="270" t="n">
        <v>12.1284280996634</v>
      </c>
      <c r="AL85" s="270" t="n">
        <v>10.9639840961444</v>
      </c>
      <c r="AM85" s="271" t="n">
        <v>839.919675838964</v>
      </c>
      <c r="AN85" s="271" t="n">
        <v>883.144201473194</v>
      </c>
      <c r="AO85" s="271" t="n">
        <v>1106.88211353742</v>
      </c>
      <c r="AP85" s="271" t="n">
        <v>1335.22121316106</v>
      </c>
      <c r="AQ85" s="271" t="n">
        <v>1433.72067175138</v>
      </c>
      <c r="AR85" s="271" t="n">
        <v>1405.57265781823</v>
      </c>
      <c r="AS85" s="271" t="n">
        <v>1353.71521130033</v>
      </c>
      <c r="AT85" s="271" t="n">
        <v>1301.37168297641</v>
      </c>
      <c r="AU85" s="271" t="n">
        <v>1249.07279641306</v>
      </c>
      <c r="AV85" s="271" t="n">
        <v>1196.85299292183</v>
      </c>
      <c r="AW85" s="271" t="n">
        <v>1144.43096280645</v>
      </c>
      <c r="AX85" s="271" t="n">
        <v>1066.06520649927</v>
      </c>
      <c r="AY85" s="271" t="n">
        <v>946.146121017523</v>
      </c>
      <c r="AZ85" s="270" t="n">
        <v>5.85548529245162</v>
      </c>
      <c r="BA85" s="270" t="n">
        <v>13.9379280471812</v>
      </c>
      <c r="BB85" s="270" t="n">
        <v>20.5656972875372</v>
      </c>
      <c r="BC85" s="270" t="n">
        <v>20.1304658220029</v>
      </c>
      <c r="BD85" s="270" t="n">
        <v>19.0871446411148</v>
      </c>
      <c r="BE85" s="270" t="n">
        <v>18.0093930302306</v>
      </c>
      <c r="BF85" s="270" t="n">
        <v>16.9064755335523</v>
      </c>
      <c r="BG85" s="270" t="n">
        <v>15.7703757408756</v>
      </c>
      <c r="BH85" s="270" t="n">
        <v>14.5792502691696</v>
      </c>
      <c r="BI85" s="270" t="n">
        <v>13.2955139393113</v>
      </c>
      <c r="BJ85" s="270" t="n">
        <v>11.8551050295053</v>
      </c>
      <c r="BK85" s="270" t="n">
        <v>7.80186752647277</v>
      </c>
      <c r="BL85" s="270" t="n">
        <v>4.04984417533832</v>
      </c>
    </row>
    <row r="86" s="240" customFormat="true" ht="13.8" hidden="false" customHeight="false" outlineLevel="0" collapsed="false">
      <c r="B86" s="240" t="s">
        <v>1415</v>
      </c>
      <c r="C86" s="240" t="s">
        <v>1502</v>
      </c>
      <c r="D86" s="240" t="s">
        <v>1455</v>
      </c>
      <c r="E86" s="240" t="n">
        <v>36</v>
      </c>
      <c r="F86" s="240" t="n">
        <v>51</v>
      </c>
      <c r="G86" s="240" t="n">
        <v>700</v>
      </c>
      <c r="H86" s="240" t="n">
        <v>2.5</v>
      </c>
      <c r="I86" s="240" t="n">
        <v>320</v>
      </c>
      <c r="J86" s="240" t="n">
        <v>40</v>
      </c>
      <c r="K86" s="240" t="n">
        <v>5000</v>
      </c>
      <c r="L86" s="269" t="n">
        <v>0.2</v>
      </c>
      <c r="M86" s="270" t="n">
        <v>13.3899609522698</v>
      </c>
      <c r="N86" s="270" t="n">
        <v>12.5534565428293</v>
      </c>
      <c r="O86" s="270" t="n">
        <v>13.7219685351085</v>
      </c>
      <c r="P86" s="270" t="n">
        <v>15.9744692958627</v>
      </c>
      <c r="Q86" s="270" t="n">
        <v>17.6128015833258</v>
      </c>
      <c r="R86" s="270" t="n">
        <v>18.2658958514184</v>
      </c>
      <c r="S86" s="270" t="n">
        <v>18.3890574313692</v>
      </c>
      <c r="T86" s="270" t="n">
        <v>18.2682229987905</v>
      </c>
      <c r="U86" s="270" t="n">
        <v>18.0266414118298</v>
      </c>
      <c r="V86" s="270" t="n">
        <v>17.7371599795778</v>
      </c>
      <c r="W86" s="270" t="n">
        <v>17.4395569388431</v>
      </c>
      <c r="X86" s="270" t="n">
        <v>16.7857994025821</v>
      </c>
      <c r="Y86" s="270" t="n">
        <v>15.397313024524</v>
      </c>
      <c r="Z86" s="270" t="n">
        <v>9.89487161379674</v>
      </c>
      <c r="AA86" s="270" t="n">
        <v>10.2173108628902</v>
      </c>
      <c r="AB86" s="270" t="n">
        <v>12.0595234041467</v>
      </c>
      <c r="AC86" s="270" t="n">
        <v>14.0932249297625</v>
      </c>
      <c r="AD86" s="270" t="n">
        <v>15.0822679288944</v>
      </c>
      <c r="AE86" s="270" t="n">
        <v>14.9819771506316</v>
      </c>
      <c r="AF86" s="270" t="n">
        <v>14.5487635925563</v>
      </c>
      <c r="AG86" s="270" t="n">
        <v>14.1133739051968</v>
      </c>
      <c r="AH86" s="270" t="n">
        <v>13.6880143911448</v>
      </c>
      <c r="AI86" s="270" t="n">
        <v>13.2737756239574</v>
      </c>
      <c r="AJ86" s="270" t="n">
        <v>12.8604124128209</v>
      </c>
      <c r="AK86" s="270" t="n">
        <v>12.0911099178452</v>
      </c>
      <c r="AL86" s="270" t="n">
        <v>10.9386204597808</v>
      </c>
      <c r="AM86" s="271" t="n">
        <v>834.155433414722</v>
      </c>
      <c r="AN86" s="271" t="n">
        <v>872.996322685315</v>
      </c>
      <c r="AO86" s="271" t="n">
        <v>1093.09423474955</v>
      </c>
      <c r="AP86" s="271" t="n">
        <v>1320.71636467621</v>
      </c>
      <c r="AQ86" s="271" t="n">
        <v>1418.88794447865</v>
      </c>
      <c r="AR86" s="271" t="n">
        <v>1390.77629418187</v>
      </c>
      <c r="AS86" s="271" t="n">
        <v>1339.54975675487</v>
      </c>
      <c r="AT86" s="271" t="n">
        <v>1288.87350115823</v>
      </c>
      <c r="AU86" s="271" t="n">
        <v>1238.51279641306</v>
      </c>
      <c r="AV86" s="271" t="n">
        <v>1188.23117474001</v>
      </c>
      <c r="AW86" s="271" t="n">
        <v>1137.70005371555</v>
      </c>
      <c r="AX86" s="271" t="n">
        <v>1061.30702468109</v>
      </c>
      <c r="AY86" s="271" t="n">
        <v>942.907939199341</v>
      </c>
      <c r="AZ86" s="270" t="n">
        <v>5.85548529245162</v>
      </c>
      <c r="BA86" s="270" t="n">
        <v>13.9379280471812</v>
      </c>
      <c r="BB86" s="270" t="n">
        <v>20.5656972875372</v>
      </c>
      <c r="BC86" s="270" t="n">
        <v>20.1304658220029</v>
      </c>
      <c r="BD86" s="270" t="n">
        <v>19.0871446411148</v>
      </c>
      <c r="BE86" s="270" t="n">
        <v>18.0093930302306</v>
      </c>
      <c r="BF86" s="270" t="n">
        <v>16.9064755335523</v>
      </c>
      <c r="BG86" s="270" t="n">
        <v>15.7703757408756</v>
      </c>
      <c r="BH86" s="270" t="n">
        <v>14.5792502691696</v>
      </c>
      <c r="BI86" s="270" t="n">
        <v>13.2955139393113</v>
      </c>
      <c r="BJ86" s="270" t="n">
        <v>11.8551050295053</v>
      </c>
      <c r="BK86" s="270" t="n">
        <v>7.80186752647277</v>
      </c>
      <c r="BL86" s="270" t="n">
        <v>4.04984417533832</v>
      </c>
    </row>
    <row r="87" s="240" customFormat="true" ht="13.8" hidden="false" customHeight="false" outlineLevel="0" collapsed="false">
      <c r="B87" s="240" t="s">
        <v>1415</v>
      </c>
      <c r="C87" s="240" t="s">
        <v>1503</v>
      </c>
      <c r="D87" s="240" t="s">
        <v>1455</v>
      </c>
      <c r="E87" s="240" t="n">
        <v>24</v>
      </c>
      <c r="F87" s="240" t="n">
        <v>51</v>
      </c>
      <c r="G87" s="240" t="n">
        <v>700</v>
      </c>
      <c r="H87" s="240" t="n">
        <v>2.5</v>
      </c>
      <c r="I87" s="240" t="n">
        <v>320</v>
      </c>
      <c r="J87" s="240" t="n">
        <v>40</v>
      </c>
      <c r="K87" s="240" t="n">
        <v>5000</v>
      </c>
      <c r="L87" s="269" t="n">
        <v>0.25</v>
      </c>
      <c r="M87" s="270" t="n">
        <v>12.4201526047887</v>
      </c>
      <c r="N87" s="270" t="n">
        <v>11.8758790365142</v>
      </c>
      <c r="O87" s="270" t="n">
        <v>13.5249333807511</v>
      </c>
      <c r="P87" s="270" t="n">
        <v>15.8901428231647</v>
      </c>
      <c r="Q87" s="270" t="n">
        <v>17.2509640848836</v>
      </c>
      <c r="R87" s="270" t="n">
        <v>17.7413189936549</v>
      </c>
      <c r="S87" s="270" t="n">
        <v>17.8434168757327</v>
      </c>
      <c r="T87" s="270" t="n">
        <v>17.7375899021161</v>
      </c>
      <c r="U87" s="270" t="n">
        <v>17.525082931384</v>
      </c>
      <c r="V87" s="270" t="n">
        <v>17.2663098036906</v>
      </c>
      <c r="W87" s="270" t="n">
        <v>16.9917573786157</v>
      </c>
      <c r="X87" s="270" t="n">
        <v>16.2762512488691</v>
      </c>
      <c r="Y87" s="270" t="n">
        <v>14.6515393504508</v>
      </c>
      <c r="Z87" s="270" t="n">
        <v>9.81381878502084</v>
      </c>
      <c r="AA87" s="270" t="n">
        <v>10.5975607487315</v>
      </c>
      <c r="AB87" s="270" t="n">
        <v>12.8226203740829</v>
      </c>
      <c r="AC87" s="270" t="n">
        <v>14.7252137534623</v>
      </c>
      <c r="AD87" s="270" t="n">
        <v>15.3133170988378</v>
      </c>
      <c r="AE87" s="270" t="n">
        <v>15.0483810824357</v>
      </c>
      <c r="AF87" s="270" t="n">
        <v>14.604494476031</v>
      </c>
      <c r="AG87" s="270" t="n">
        <v>14.1648095445328</v>
      </c>
      <c r="AH87" s="270" t="n">
        <v>13.7355249921075</v>
      </c>
      <c r="AI87" s="270" t="n">
        <v>13.3191018352312</v>
      </c>
      <c r="AJ87" s="270" t="n">
        <v>12.9047192372511</v>
      </c>
      <c r="AK87" s="270" t="n">
        <v>12.0804556316983</v>
      </c>
      <c r="AL87" s="270" t="n">
        <v>10.8034551514515</v>
      </c>
      <c r="AM87" s="271" t="n">
        <v>826.117394515368</v>
      </c>
      <c r="AN87" s="271" t="n">
        <v>923.644009912702</v>
      </c>
      <c r="AO87" s="271" t="n">
        <v>1192.00079546503</v>
      </c>
      <c r="AP87" s="271" t="n">
        <v>1404.6332121258</v>
      </c>
      <c r="AQ87" s="271" t="n">
        <v>1452.20066723178</v>
      </c>
      <c r="AR87" s="271" t="n">
        <v>1403.57421580083</v>
      </c>
      <c r="AS87" s="271" t="n">
        <v>1350.59208877709</v>
      </c>
      <c r="AT87" s="271" t="n">
        <v>1298.90145883352</v>
      </c>
      <c r="AU87" s="271" t="n">
        <v>1247.53146416956</v>
      </c>
      <c r="AV87" s="271" t="n">
        <v>1196.33309288332</v>
      </c>
      <c r="AW87" s="271" t="n">
        <v>1144.86302335286</v>
      </c>
      <c r="AX87" s="271" t="n">
        <v>1061.15856626508</v>
      </c>
      <c r="AY87" s="271" t="n">
        <v>927.614705488502</v>
      </c>
      <c r="AZ87" s="270" t="n">
        <v>6.69051064677899</v>
      </c>
      <c r="BA87" s="270" t="n">
        <v>17.4224100589765</v>
      </c>
      <c r="BB87" s="270" t="n">
        <v>20.6057713262776</v>
      </c>
      <c r="BC87" s="270" t="n">
        <v>19.7151465464801</v>
      </c>
      <c r="BD87" s="270" t="n">
        <v>18.6822121461932</v>
      </c>
      <c r="BE87" s="270" t="n">
        <v>17.6243991846138</v>
      </c>
      <c r="BF87" s="270" t="n">
        <v>16.5424162685008</v>
      </c>
      <c r="BG87" s="270" t="n">
        <v>15.4245474291464</v>
      </c>
      <c r="BH87" s="270" t="n">
        <v>14.2463273918674</v>
      </c>
      <c r="BI87" s="270" t="n">
        <v>12.9659681978707</v>
      </c>
      <c r="BJ87" s="270" t="n">
        <v>11.5117863338888</v>
      </c>
      <c r="BK87" s="270" t="n">
        <v>6.82715154295543</v>
      </c>
      <c r="BL87" s="270" t="n">
        <v>2.73183152357581</v>
      </c>
    </row>
    <row r="88" s="240" customFormat="true" ht="13.8" hidden="false" customHeight="false" outlineLevel="0" collapsed="false">
      <c r="B88" s="240" t="s">
        <v>1415</v>
      </c>
      <c r="C88" s="240" t="s">
        <v>1504</v>
      </c>
      <c r="D88" s="240" t="s">
        <v>1455</v>
      </c>
      <c r="E88" s="240" t="n">
        <v>29</v>
      </c>
      <c r="F88" s="240" t="n">
        <v>51</v>
      </c>
      <c r="G88" s="240" t="n">
        <v>700</v>
      </c>
      <c r="H88" s="240" t="n">
        <v>2.5</v>
      </c>
      <c r="I88" s="240" t="n">
        <v>320</v>
      </c>
      <c r="J88" s="240" t="n">
        <v>40</v>
      </c>
      <c r="K88" s="240" t="n">
        <v>5000</v>
      </c>
      <c r="L88" s="269" t="n">
        <v>0.25</v>
      </c>
      <c r="M88" s="270" t="n">
        <v>12.5593595009059</v>
      </c>
      <c r="N88" s="270" t="n">
        <v>12.0767423274718</v>
      </c>
      <c r="O88" s="270" t="n">
        <v>13.7965719494724</v>
      </c>
      <c r="P88" s="270" t="n">
        <v>16.1952153082298</v>
      </c>
      <c r="Q88" s="270" t="n">
        <v>17.5527234288017</v>
      </c>
      <c r="R88" s="270" t="n">
        <v>18.0271900342054</v>
      </c>
      <c r="S88" s="270" t="n">
        <v>18.1101763232258</v>
      </c>
      <c r="T88" s="270" t="n">
        <v>17.984100264388</v>
      </c>
      <c r="U88" s="270" t="n">
        <v>17.7512710179588</v>
      </c>
      <c r="V88" s="270" t="n">
        <v>17.4730025833241</v>
      </c>
      <c r="W88" s="270" t="n">
        <v>17.1806492930102</v>
      </c>
      <c r="X88" s="270" t="n">
        <v>16.4381744063577</v>
      </c>
      <c r="Y88" s="270" t="n">
        <v>14.7831881603244</v>
      </c>
      <c r="Z88" s="270" t="n">
        <v>9.68530742138448</v>
      </c>
      <c r="AA88" s="270" t="n">
        <v>10.446106203277</v>
      </c>
      <c r="AB88" s="270" t="n">
        <v>12.6620067377192</v>
      </c>
      <c r="AC88" s="270" t="n">
        <v>14.5713160261896</v>
      </c>
      <c r="AD88" s="270" t="n">
        <v>15.1795670988378</v>
      </c>
      <c r="AE88" s="270" t="n">
        <v>14.9337219915266</v>
      </c>
      <c r="AF88" s="270" t="n">
        <v>14.5022785669401</v>
      </c>
      <c r="AG88" s="270" t="n">
        <v>14.0648095445328</v>
      </c>
      <c r="AH88" s="270" t="n">
        <v>13.6355249921075</v>
      </c>
      <c r="AI88" s="270" t="n">
        <v>13.2191018352312</v>
      </c>
      <c r="AJ88" s="270" t="n">
        <v>12.8047192372511</v>
      </c>
      <c r="AK88" s="270" t="n">
        <v>11.979603358971</v>
      </c>
      <c r="AL88" s="270" t="n">
        <v>10.6947846969061</v>
      </c>
      <c r="AM88" s="271" t="n">
        <v>809.497849060823</v>
      </c>
      <c r="AN88" s="271" t="n">
        <v>904.068555367247</v>
      </c>
      <c r="AO88" s="271" t="n">
        <v>1171.2380681923</v>
      </c>
      <c r="AP88" s="271" t="n">
        <v>1384.75093939852</v>
      </c>
      <c r="AQ88" s="271" t="n">
        <v>1434.90975814087</v>
      </c>
      <c r="AR88" s="271" t="n">
        <v>1388.71967034628</v>
      </c>
      <c r="AS88" s="271" t="n">
        <v>1337.31254332254</v>
      </c>
      <c r="AT88" s="271" t="n">
        <v>1285.90145883352</v>
      </c>
      <c r="AU88" s="271" t="n">
        <v>1234.53146416956</v>
      </c>
      <c r="AV88" s="271" t="n">
        <v>1183.33309288332</v>
      </c>
      <c r="AW88" s="271" t="n">
        <v>1131.86302335286</v>
      </c>
      <c r="AX88" s="271" t="n">
        <v>1048.0562935378</v>
      </c>
      <c r="AY88" s="271" t="n">
        <v>913.536978215775</v>
      </c>
      <c r="AZ88" s="270" t="n">
        <v>6.69051064677899</v>
      </c>
      <c r="BA88" s="270" t="n">
        <v>17.4224100589765</v>
      </c>
      <c r="BB88" s="270" t="n">
        <v>20.6057713262776</v>
      </c>
      <c r="BC88" s="270" t="n">
        <v>19.7151465464801</v>
      </c>
      <c r="BD88" s="270" t="n">
        <v>18.6822121461932</v>
      </c>
      <c r="BE88" s="270" t="n">
        <v>17.6243991846138</v>
      </c>
      <c r="BF88" s="270" t="n">
        <v>16.5424162685008</v>
      </c>
      <c r="BG88" s="270" t="n">
        <v>15.4245474291464</v>
      </c>
      <c r="BH88" s="270" t="n">
        <v>14.2463273918674</v>
      </c>
      <c r="BI88" s="270" t="n">
        <v>12.9659681978707</v>
      </c>
      <c r="BJ88" s="270" t="n">
        <v>11.5117863338888</v>
      </c>
      <c r="BK88" s="270" t="n">
        <v>6.82715154295543</v>
      </c>
      <c r="BL88" s="270" t="n">
        <v>2.73183152357581</v>
      </c>
    </row>
    <row r="89" s="240" customFormat="true" ht="13.8" hidden="false" customHeight="false" outlineLevel="0" collapsed="false">
      <c r="B89" s="240" t="s">
        <v>1415</v>
      </c>
      <c r="C89" s="240" t="s">
        <v>1505</v>
      </c>
      <c r="D89" s="240" t="s">
        <v>1455</v>
      </c>
      <c r="E89" s="240" t="n">
        <v>36</v>
      </c>
      <c r="F89" s="240" t="n">
        <v>51</v>
      </c>
      <c r="G89" s="240" t="n">
        <v>700</v>
      </c>
      <c r="H89" s="240" t="n">
        <v>2.5</v>
      </c>
      <c r="I89" s="240" t="n">
        <v>320</v>
      </c>
      <c r="J89" s="240" t="n">
        <v>40</v>
      </c>
      <c r="K89" s="240" t="n">
        <v>5000</v>
      </c>
      <c r="L89" s="269" t="n">
        <v>0.25</v>
      </c>
      <c r="M89" s="270" t="n">
        <v>12.6807252143218</v>
      </c>
      <c r="N89" s="270" t="n">
        <v>12.2518623630885</v>
      </c>
      <c r="O89" s="270" t="n">
        <v>14.0333964862136</v>
      </c>
      <c r="P89" s="270" t="n">
        <v>16.461188768067</v>
      </c>
      <c r="Q89" s="270" t="n">
        <v>17.8158083698214</v>
      </c>
      <c r="R89" s="270" t="n">
        <v>18.2764229655405</v>
      </c>
      <c r="S89" s="270" t="n">
        <v>18.3427470618778</v>
      </c>
      <c r="T89" s="270" t="n">
        <v>18.1990171026772</v>
      </c>
      <c r="U89" s="270" t="n">
        <v>17.9484701457248</v>
      </c>
      <c r="V89" s="270" t="n">
        <v>17.6532049824711</v>
      </c>
      <c r="W89" s="270" t="n">
        <v>17.3453322403958</v>
      </c>
      <c r="X89" s="270" t="n">
        <v>16.5793449954254</v>
      </c>
      <c r="Y89" s="270" t="n">
        <v>14.8979644550075</v>
      </c>
      <c r="Z89" s="270" t="n">
        <v>9.63146651229357</v>
      </c>
      <c r="AA89" s="270" t="n">
        <v>10.3506516578224</v>
      </c>
      <c r="AB89" s="270" t="n">
        <v>12.5309158286283</v>
      </c>
      <c r="AC89" s="270" t="n">
        <v>14.431952389826</v>
      </c>
      <c r="AD89" s="270" t="n">
        <v>15.0367261897469</v>
      </c>
      <c r="AE89" s="270" t="n">
        <v>14.7908810824357</v>
      </c>
      <c r="AF89" s="270" t="n">
        <v>14.3651762942128</v>
      </c>
      <c r="AG89" s="270" t="n">
        <v>13.9436731808965</v>
      </c>
      <c r="AH89" s="270" t="n">
        <v>13.5330249921075</v>
      </c>
      <c r="AI89" s="270" t="n">
        <v>13.1352381988675</v>
      </c>
      <c r="AJ89" s="270" t="n">
        <v>12.7390374190693</v>
      </c>
      <c r="AK89" s="270" t="n">
        <v>11.9329556316983</v>
      </c>
      <c r="AL89" s="270" t="n">
        <v>10.6633983332697</v>
      </c>
      <c r="AM89" s="271" t="n">
        <v>802.526939969914</v>
      </c>
      <c r="AN89" s="271" t="n">
        <v>891.659464458157</v>
      </c>
      <c r="AO89" s="271" t="n">
        <v>1154.19625001048</v>
      </c>
      <c r="AP89" s="271" t="n">
        <v>1366.63366667125</v>
      </c>
      <c r="AQ89" s="271" t="n">
        <v>1416.36884904997</v>
      </c>
      <c r="AR89" s="271" t="n">
        <v>1370.22421580083</v>
      </c>
      <c r="AS89" s="271" t="n">
        <v>1319.60572514072</v>
      </c>
      <c r="AT89" s="271" t="n">
        <v>1270.27873156079</v>
      </c>
      <c r="AU89" s="271" t="n">
        <v>1221.33146416956</v>
      </c>
      <c r="AV89" s="271" t="n">
        <v>1172.55582015604</v>
      </c>
      <c r="AW89" s="271" t="n">
        <v>1123.44938698922</v>
      </c>
      <c r="AX89" s="271" t="n">
        <v>1042.10856626508</v>
      </c>
      <c r="AY89" s="271" t="n">
        <v>909.530614579411</v>
      </c>
      <c r="AZ89" s="270" t="n">
        <v>6.69051064677899</v>
      </c>
      <c r="BA89" s="270" t="n">
        <v>17.4224100589765</v>
      </c>
      <c r="BB89" s="270" t="n">
        <v>20.6057713262776</v>
      </c>
      <c r="BC89" s="270" t="n">
        <v>19.7151465464801</v>
      </c>
      <c r="BD89" s="270" t="n">
        <v>18.6822121461932</v>
      </c>
      <c r="BE89" s="270" t="n">
        <v>17.6243991846138</v>
      </c>
      <c r="BF89" s="270" t="n">
        <v>16.5424162685008</v>
      </c>
      <c r="BG89" s="270" t="n">
        <v>15.4245474291464</v>
      </c>
      <c r="BH89" s="270" t="n">
        <v>14.2463273918674</v>
      </c>
      <c r="BI89" s="270" t="n">
        <v>12.9659681978707</v>
      </c>
      <c r="BJ89" s="270" t="n">
        <v>11.5117863338888</v>
      </c>
      <c r="BK89" s="270" t="n">
        <v>6.82715154295543</v>
      </c>
      <c r="BL89" s="270" t="n">
        <v>2.73183152357581</v>
      </c>
    </row>
    <row r="90" s="240" customFormat="true" ht="13.8" hidden="false" customHeight="false" outlineLevel="0" collapsed="false">
      <c r="B90" s="240" t="s">
        <v>1415</v>
      </c>
      <c r="C90" s="240" t="s">
        <v>1506</v>
      </c>
      <c r="D90" s="240" t="s">
        <v>1455</v>
      </c>
      <c r="E90" s="240" t="n">
        <v>24</v>
      </c>
      <c r="F90" s="240" t="n">
        <v>51</v>
      </c>
      <c r="G90" s="240" t="n">
        <v>700</v>
      </c>
      <c r="H90" s="240" t="n">
        <v>2.5</v>
      </c>
      <c r="I90" s="240" t="n">
        <v>320</v>
      </c>
      <c r="J90" s="240" t="n">
        <v>40</v>
      </c>
      <c r="K90" s="240" t="n">
        <v>5000</v>
      </c>
      <c r="L90" s="269" t="n">
        <v>0.3</v>
      </c>
      <c r="M90" s="270" t="n">
        <v>11.5749972800264</v>
      </c>
      <c r="N90" s="270" t="n">
        <v>11.3354040723056</v>
      </c>
      <c r="O90" s="270" t="n">
        <v>13.4569852967836</v>
      </c>
      <c r="P90" s="270" t="n">
        <v>15.8918801852367</v>
      </c>
      <c r="Q90" s="270" t="n">
        <v>17.1901116859818</v>
      </c>
      <c r="R90" s="270" t="n">
        <v>17.580529748686</v>
      </c>
      <c r="S90" s="270" t="n">
        <v>17.5904580354452</v>
      </c>
      <c r="T90" s="270" t="n">
        <v>17.4734541236051</v>
      </c>
      <c r="U90" s="270" t="n">
        <v>17.2765838968585</v>
      </c>
      <c r="V90" s="270" t="n">
        <v>17.033053670349</v>
      </c>
      <c r="W90" s="270" t="n">
        <v>16.7651248638173</v>
      </c>
      <c r="X90" s="270" t="n">
        <v>15.8959627843208</v>
      </c>
      <c r="Y90" s="270" t="n">
        <v>13.8740436169936</v>
      </c>
      <c r="Z90" s="270" t="n">
        <v>9.63006833909547</v>
      </c>
      <c r="AA90" s="270" t="n">
        <v>10.5950978489283</v>
      </c>
      <c r="AB90" s="270" t="n">
        <v>12.9877394281855</v>
      </c>
      <c r="AC90" s="270" t="n">
        <v>14.7429841516286</v>
      </c>
      <c r="AD90" s="270" t="n">
        <v>15.2770367447261</v>
      </c>
      <c r="AE90" s="270" t="n">
        <v>14.9587635714495</v>
      </c>
      <c r="AF90" s="270" t="n">
        <v>14.4722350303586</v>
      </c>
      <c r="AG90" s="270" t="n">
        <v>14.0397182290967</v>
      </c>
      <c r="AH90" s="270" t="n">
        <v>13.6306908321816</v>
      </c>
      <c r="AI90" s="270" t="n">
        <v>13.2357347109948</v>
      </c>
      <c r="AJ90" s="270" t="n">
        <v>12.8439093646462</v>
      </c>
      <c r="AK90" s="270" t="n">
        <v>11.9519242083507</v>
      </c>
      <c r="AL90" s="270" t="n">
        <v>10.4997959213322</v>
      </c>
      <c r="AM90" s="271" t="n">
        <v>804.221110639453</v>
      </c>
      <c r="AN90" s="271" t="n">
        <v>923.516817212445</v>
      </c>
      <c r="AO90" s="271" t="n">
        <v>1211.66382603857</v>
      </c>
      <c r="AP90" s="271" t="n">
        <v>1406.76417955512</v>
      </c>
      <c r="AQ90" s="271" t="n">
        <v>1448.78809337561</v>
      </c>
      <c r="AR90" s="271" t="n">
        <v>1395.11986935247</v>
      </c>
      <c r="AS90" s="271" t="n">
        <v>1338.08467113098</v>
      </c>
      <c r="AT90" s="271" t="n">
        <v>1286.98133777436</v>
      </c>
      <c r="AU90" s="271" t="n">
        <v>1237.38888881653</v>
      </c>
      <c r="AV90" s="271" t="n">
        <v>1187.9994029918</v>
      </c>
      <c r="AW90" s="271" t="n">
        <v>1138.27355001077</v>
      </c>
      <c r="AX90" s="271" t="n">
        <v>1045.78817860087</v>
      </c>
      <c r="AY90" s="271" t="n">
        <v>891.278171722992</v>
      </c>
      <c r="AZ90" s="270" t="n">
        <v>7.74890123423639</v>
      </c>
      <c r="BA90" s="270" t="n">
        <v>17.4224100589765</v>
      </c>
      <c r="BB90" s="270" t="n">
        <v>20.6057713262776</v>
      </c>
      <c r="BC90" s="270" t="n">
        <v>19.7151465464801</v>
      </c>
      <c r="BD90" s="270" t="n">
        <v>18.1991633696053</v>
      </c>
      <c r="BE90" s="270" t="n">
        <v>17.179596610157</v>
      </c>
      <c r="BF90" s="270" t="n">
        <v>16.1360650714582</v>
      </c>
      <c r="BG90" s="270" t="n">
        <v>15.0535306935983</v>
      </c>
      <c r="BH90" s="270" t="n">
        <v>13.9048179114592</v>
      </c>
      <c r="BI90" s="270" t="n">
        <v>12.6430129427937</v>
      </c>
      <c r="BJ90" s="270" t="n">
        <v>11.1867649919639</v>
      </c>
      <c r="BK90" s="270" t="n">
        <v>5.4835593022588</v>
      </c>
      <c r="BL90" s="270" t="n">
        <v>1.43811785820671</v>
      </c>
    </row>
    <row r="91" s="240" customFormat="true" ht="13.8" hidden="false" customHeight="false" outlineLevel="0" collapsed="false">
      <c r="B91" s="240" t="s">
        <v>1415</v>
      </c>
      <c r="C91" s="240" t="s">
        <v>1507</v>
      </c>
      <c r="D91" s="240" t="s">
        <v>1455</v>
      </c>
      <c r="E91" s="240" t="n">
        <v>29</v>
      </c>
      <c r="F91" s="240" t="n">
        <v>51</v>
      </c>
      <c r="G91" s="240" t="n">
        <v>700</v>
      </c>
      <c r="H91" s="240" t="n">
        <v>2.5</v>
      </c>
      <c r="I91" s="240" t="n">
        <v>320</v>
      </c>
      <c r="J91" s="240" t="n">
        <v>40</v>
      </c>
      <c r="K91" s="240" t="n">
        <v>5000</v>
      </c>
      <c r="L91" s="269" t="n">
        <v>0.3</v>
      </c>
      <c r="M91" s="270" t="n">
        <v>11.7468005996772</v>
      </c>
      <c r="N91" s="270" t="n">
        <v>11.5612714380961</v>
      </c>
      <c r="O91" s="270" t="n">
        <v>13.7435740845746</v>
      </c>
      <c r="P91" s="270" t="n">
        <v>16.1981881776147</v>
      </c>
      <c r="Q91" s="270" t="n">
        <v>17.5100892581217</v>
      </c>
      <c r="R91" s="270" t="n">
        <v>17.9122974840357</v>
      </c>
      <c r="S91" s="270" t="n">
        <v>17.9272573977706</v>
      </c>
      <c r="T91" s="270" t="n">
        <v>17.7901535910554</v>
      </c>
      <c r="U91" s="270" t="n">
        <v>17.5672111827814</v>
      </c>
      <c r="V91" s="270" t="n">
        <v>17.2986299818184</v>
      </c>
      <c r="W91" s="270" t="n">
        <v>17.0078204615179</v>
      </c>
      <c r="X91" s="270" t="n">
        <v>16.1035033761275</v>
      </c>
      <c r="Y91" s="270" t="n">
        <v>14.0411594448322</v>
      </c>
      <c r="Z91" s="270" t="n">
        <v>9.46510621788335</v>
      </c>
      <c r="AA91" s="270" t="n">
        <v>10.4172569398374</v>
      </c>
      <c r="AB91" s="270" t="n">
        <v>12.8147848827309</v>
      </c>
      <c r="AC91" s="270" t="n">
        <v>14.5882114243559</v>
      </c>
      <c r="AD91" s="270" t="n">
        <v>15.1357109871504</v>
      </c>
      <c r="AE91" s="270" t="n">
        <v>14.8244075108434</v>
      </c>
      <c r="AF91" s="270" t="n">
        <v>14.3389585152071</v>
      </c>
      <c r="AG91" s="270" t="n">
        <v>13.9063848957634</v>
      </c>
      <c r="AH91" s="270" t="n">
        <v>13.4973574988483</v>
      </c>
      <c r="AI91" s="270" t="n">
        <v>13.1024013776614</v>
      </c>
      <c r="AJ91" s="270" t="n">
        <v>12.7105760313129</v>
      </c>
      <c r="AK91" s="270" t="n">
        <v>11.817454511381</v>
      </c>
      <c r="AL91" s="270" t="n">
        <v>10.3558375879988</v>
      </c>
      <c r="AM91" s="271" t="n">
        <v>782.88777730612</v>
      </c>
      <c r="AN91" s="271" t="n">
        <v>900.531968727597</v>
      </c>
      <c r="AO91" s="271" t="n">
        <v>1189.30473512948</v>
      </c>
      <c r="AP91" s="271" t="n">
        <v>1386.76872500967</v>
      </c>
      <c r="AQ91" s="271" t="n">
        <v>1430.51233579985</v>
      </c>
      <c r="AR91" s="271" t="n">
        <v>1377.70471783732</v>
      </c>
      <c r="AS91" s="271" t="n">
        <v>1320.76724688855</v>
      </c>
      <c r="AT91" s="271" t="n">
        <v>1269.64800444103</v>
      </c>
      <c r="AU91" s="271" t="n">
        <v>1220.0555554832</v>
      </c>
      <c r="AV91" s="271" t="n">
        <v>1170.66606965847</v>
      </c>
      <c r="AW91" s="271" t="n">
        <v>1120.94021667743</v>
      </c>
      <c r="AX91" s="271" t="n">
        <v>1028.31848163117</v>
      </c>
      <c r="AY91" s="271" t="n">
        <v>872.62892929875</v>
      </c>
      <c r="AZ91" s="270" t="n">
        <v>7.74890123423639</v>
      </c>
      <c r="BA91" s="270" t="n">
        <v>17.4224100589765</v>
      </c>
      <c r="BB91" s="270" t="n">
        <v>20.6057713262776</v>
      </c>
      <c r="BC91" s="270" t="n">
        <v>19.7151465464801</v>
      </c>
      <c r="BD91" s="270" t="n">
        <v>18.1991633696053</v>
      </c>
      <c r="BE91" s="270" t="n">
        <v>17.179596610157</v>
      </c>
      <c r="BF91" s="270" t="n">
        <v>16.1360650714582</v>
      </c>
      <c r="BG91" s="270" t="n">
        <v>15.0535306935983</v>
      </c>
      <c r="BH91" s="270" t="n">
        <v>13.9048179114592</v>
      </c>
      <c r="BI91" s="270" t="n">
        <v>12.6430129427937</v>
      </c>
      <c r="BJ91" s="270" t="n">
        <v>11.1867649919639</v>
      </c>
      <c r="BK91" s="270" t="n">
        <v>5.4835593022588</v>
      </c>
      <c r="BL91" s="270" t="n">
        <v>1.43811785820671</v>
      </c>
    </row>
    <row r="92" s="240" customFormat="true" ht="13.8" hidden="false" customHeight="false" outlineLevel="0" collapsed="false">
      <c r="B92" s="240" t="s">
        <v>1415</v>
      </c>
      <c r="C92" s="240" t="s">
        <v>1508</v>
      </c>
      <c r="D92" s="240" t="s">
        <v>1455</v>
      </c>
      <c r="E92" s="240" t="n">
        <v>36</v>
      </c>
      <c r="F92" s="240" t="n">
        <v>51</v>
      </c>
      <c r="G92" s="240" t="n">
        <v>700</v>
      </c>
      <c r="H92" s="240" t="n">
        <v>2.5</v>
      </c>
      <c r="I92" s="240" t="n">
        <v>320</v>
      </c>
      <c r="J92" s="240" t="n">
        <v>40</v>
      </c>
      <c r="K92" s="240" t="n">
        <v>5000</v>
      </c>
      <c r="L92" s="269" t="n">
        <v>0.3</v>
      </c>
      <c r="M92" s="270" t="n">
        <v>11.8965850790258</v>
      </c>
      <c r="N92" s="270" t="n">
        <v>11.758190949637</v>
      </c>
      <c r="O92" s="270" t="n">
        <v>13.9934327744628</v>
      </c>
      <c r="P92" s="270" t="n">
        <v>16.4652387983587</v>
      </c>
      <c r="Q92" s="270" t="n">
        <v>17.7890575233659</v>
      </c>
      <c r="R92" s="270" t="n">
        <v>18.2015448490167</v>
      </c>
      <c r="S92" s="270" t="n">
        <v>18.2208915209841</v>
      </c>
      <c r="T92" s="270" t="n">
        <v>18.0662638835598</v>
      </c>
      <c r="U92" s="270" t="n">
        <v>17.8205907844963</v>
      </c>
      <c r="V92" s="270" t="n">
        <v>17.5301692187879</v>
      </c>
      <c r="W92" s="270" t="n">
        <v>17.2194114471617</v>
      </c>
      <c r="X92" s="270" t="n">
        <v>16.2844449292398</v>
      </c>
      <c r="Y92" s="270" t="n">
        <v>14.1868571956939</v>
      </c>
      <c r="Z92" s="270" t="n">
        <v>9.39798500576214</v>
      </c>
      <c r="AA92" s="270" t="n">
        <v>10.3090751216555</v>
      </c>
      <c r="AB92" s="270" t="n">
        <v>12.6747848827309</v>
      </c>
      <c r="AC92" s="270" t="n">
        <v>14.4482114243559</v>
      </c>
      <c r="AD92" s="270" t="n">
        <v>14.9813170477564</v>
      </c>
      <c r="AE92" s="270" t="n">
        <v>14.6530438744798</v>
      </c>
      <c r="AF92" s="270" t="n">
        <v>14.1593373030859</v>
      </c>
      <c r="AG92" s="270" t="n">
        <v>13.7448697442482</v>
      </c>
      <c r="AH92" s="270" t="n">
        <v>13.3606908321816</v>
      </c>
      <c r="AI92" s="270" t="n">
        <v>12.9905831958432</v>
      </c>
      <c r="AJ92" s="270" t="n">
        <v>12.6230002737371</v>
      </c>
      <c r="AK92" s="270" t="n">
        <v>11.7552575416841</v>
      </c>
      <c r="AL92" s="270" t="n">
        <v>10.3146254667867</v>
      </c>
      <c r="AM92" s="271" t="n">
        <v>774.199898518241</v>
      </c>
      <c r="AN92" s="271" t="n">
        <v>886.468332363961</v>
      </c>
      <c r="AO92" s="271" t="n">
        <v>1171.10473512948</v>
      </c>
      <c r="AP92" s="271" t="n">
        <v>1368.56872500967</v>
      </c>
      <c r="AQ92" s="271" t="n">
        <v>1410.47900246652</v>
      </c>
      <c r="AR92" s="271" t="n">
        <v>1355.52592995853</v>
      </c>
      <c r="AS92" s="271" t="n">
        <v>1297.5717923431</v>
      </c>
      <c r="AT92" s="271" t="n">
        <v>1248.81770141073</v>
      </c>
      <c r="AU92" s="271" t="n">
        <v>1202.4555554832</v>
      </c>
      <c r="AV92" s="271" t="n">
        <v>1156.29637268877</v>
      </c>
      <c r="AW92" s="271" t="n">
        <v>1109.72203485925</v>
      </c>
      <c r="AX92" s="271" t="n">
        <v>1020.38817860087</v>
      </c>
      <c r="AY92" s="271" t="n">
        <v>867.369838389659</v>
      </c>
      <c r="AZ92" s="270" t="n">
        <v>7.74890123423639</v>
      </c>
      <c r="BA92" s="270" t="n">
        <v>17.4224100589765</v>
      </c>
      <c r="BB92" s="270" t="n">
        <v>20.6057713262776</v>
      </c>
      <c r="BC92" s="270" t="n">
        <v>19.7151465464801</v>
      </c>
      <c r="BD92" s="270" t="n">
        <v>18.1991633696053</v>
      </c>
      <c r="BE92" s="270" t="n">
        <v>17.179596610157</v>
      </c>
      <c r="BF92" s="270" t="n">
        <v>16.1360650714582</v>
      </c>
      <c r="BG92" s="270" t="n">
        <v>15.0535306935983</v>
      </c>
      <c r="BH92" s="270" t="n">
        <v>13.9048179114592</v>
      </c>
      <c r="BI92" s="270" t="n">
        <v>12.6430129427937</v>
      </c>
      <c r="BJ92" s="270" t="n">
        <v>11.1867649919639</v>
      </c>
      <c r="BK92" s="270" t="n">
        <v>5.4835593022588</v>
      </c>
      <c r="BL92" s="270" t="n">
        <v>1.43811785820671</v>
      </c>
    </row>
    <row r="93" s="240" customFormat="true" ht="13.8" hidden="false" customHeight="false" outlineLevel="0" collapsed="false">
      <c r="B93" s="240" t="s">
        <v>1415</v>
      </c>
      <c r="C93" s="240" t="s">
        <v>1509</v>
      </c>
      <c r="D93" s="240" t="s">
        <v>1417</v>
      </c>
      <c r="E93" s="240" t="n">
        <v>24</v>
      </c>
      <c r="F93" s="240" t="n">
        <v>12</v>
      </c>
      <c r="G93" s="240" t="n">
        <v>700</v>
      </c>
      <c r="H93" s="240" t="n">
        <v>2.5</v>
      </c>
      <c r="I93" s="240" t="n">
        <v>320</v>
      </c>
      <c r="J93" s="240" t="n">
        <v>40</v>
      </c>
      <c r="K93" s="240" t="n">
        <v>6000</v>
      </c>
      <c r="L93" s="269" t="n">
        <v>0.2</v>
      </c>
      <c r="M93" s="270" t="n">
        <v>17.6182920153659</v>
      </c>
      <c r="N93" s="270" t="n">
        <v>17.1110002357239</v>
      </c>
      <c r="O93" s="270" t="n">
        <v>15.9057710058275</v>
      </c>
      <c r="P93" s="270" t="n">
        <v>13.8235371098272</v>
      </c>
      <c r="Q93" s="270" t="n">
        <v>12.4702854912211</v>
      </c>
      <c r="R93" s="270" t="n">
        <v>13.0866600547373</v>
      </c>
      <c r="S93" s="270" t="n">
        <v>15.3670835393641</v>
      </c>
      <c r="T93" s="270" t="n">
        <v>17.3402943199618</v>
      </c>
      <c r="U93" s="270" t="n">
        <v>18.2583263135375</v>
      </c>
      <c r="V93" s="270" t="n">
        <v>18.4884058991954</v>
      </c>
      <c r="W93" s="270" t="n">
        <v>18.4224413207247</v>
      </c>
      <c r="X93" s="270" t="n">
        <v>18.2055183269619</v>
      </c>
      <c r="Y93" s="270" t="n">
        <v>17.9231455792998</v>
      </c>
      <c r="Z93" s="270" t="n">
        <v>13.789676458966</v>
      </c>
      <c r="AA93" s="270" t="n">
        <v>13.1006448502398</v>
      </c>
      <c r="AB93" s="270" t="n">
        <v>11.9922503928485</v>
      </c>
      <c r="AC93" s="270" t="n">
        <v>10.9119591961993</v>
      </c>
      <c r="AD93" s="270" t="n">
        <v>11.0835935214262</v>
      </c>
      <c r="AE93" s="270" t="n">
        <v>13.168469487452</v>
      </c>
      <c r="AF93" s="270" t="n">
        <v>15.7256682339486</v>
      </c>
      <c r="AG93" s="270" t="n">
        <v>17.1032520328878</v>
      </c>
      <c r="AH93" s="270" t="n">
        <v>17.0149761625359</v>
      </c>
      <c r="AI93" s="270" t="n">
        <v>16.470750397838</v>
      </c>
      <c r="AJ93" s="270" t="n">
        <v>15.9096782373916</v>
      </c>
      <c r="AK93" s="270" t="n">
        <v>15.2104132694953</v>
      </c>
      <c r="AL93" s="270" t="n">
        <v>14.4787938844528</v>
      </c>
      <c r="AM93" s="271" t="n">
        <v>1304.43205099643</v>
      </c>
      <c r="AN93" s="271" t="n">
        <v>1221.07626341877</v>
      </c>
      <c r="AO93" s="271" t="n">
        <v>1084.35423861448</v>
      </c>
      <c r="AP93" s="271" t="n">
        <v>934.640487565826</v>
      </c>
      <c r="AQ93" s="271" t="n">
        <v>930.562611568568</v>
      </c>
      <c r="AR93" s="271" t="n">
        <v>1159.26920086891</v>
      </c>
      <c r="AS93" s="271" t="n">
        <v>1463.6464952057</v>
      </c>
      <c r="AT93" s="271" t="n">
        <v>1629.82908763394</v>
      </c>
      <c r="AU93" s="271" t="n">
        <v>1622.08803166773</v>
      </c>
      <c r="AV93" s="271" t="n">
        <v>1559.59530024324</v>
      </c>
      <c r="AW93" s="271" t="n">
        <v>1496.04786793264</v>
      </c>
      <c r="AX93" s="271" t="n">
        <v>1432.74787300261</v>
      </c>
      <c r="AY93" s="271" t="n">
        <v>1368.97385536214</v>
      </c>
      <c r="AZ93" s="270" t="n">
        <v>14.6373881334438</v>
      </c>
      <c r="BA93" s="270" t="n">
        <v>10.8900612371634</v>
      </c>
      <c r="BB93" s="270" t="n">
        <v>5.64806461085007</v>
      </c>
      <c r="BC93" s="270" t="n">
        <v>5.66949442290889</v>
      </c>
      <c r="BD93" s="270" t="n">
        <v>14.0906519198387</v>
      </c>
      <c r="BE93" s="270" t="n">
        <v>23.3390571733497</v>
      </c>
      <c r="BF93" s="270" t="n">
        <v>24.372039992939</v>
      </c>
      <c r="BG93" s="270" t="n">
        <v>23.1566139808039</v>
      </c>
      <c r="BH93" s="270" t="n">
        <v>21.8739282821196</v>
      </c>
      <c r="BI93" s="270" t="n">
        <v>20.5615534818005</v>
      </c>
      <c r="BJ93" s="270" t="n">
        <v>19.2135097161738</v>
      </c>
      <c r="BK93" s="270" t="n">
        <v>17.8076383330886</v>
      </c>
      <c r="BL93" s="270" t="n">
        <v>16.3045875829658</v>
      </c>
    </row>
    <row r="94" s="240" customFormat="true" ht="13.8" hidden="false" customHeight="false" outlineLevel="0" collapsed="false">
      <c r="B94" s="240" t="s">
        <v>1415</v>
      </c>
      <c r="C94" s="240" t="s">
        <v>1510</v>
      </c>
      <c r="D94" s="240" t="s">
        <v>1419</v>
      </c>
      <c r="E94" s="240" t="n">
        <v>24</v>
      </c>
      <c r="G94" s="240" t="n">
        <v>700</v>
      </c>
      <c r="H94" s="240" t="n">
        <v>2.5</v>
      </c>
      <c r="I94" s="240" t="n">
        <v>320</v>
      </c>
      <c r="J94" s="240" t="n">
        <v>40</v>
      </c>
      <c r="K94" s="240" t="n">
        <v>6000</v>
      </c>
      <c r="L94" s="269" t="n">
        <v>0.2</v>
      </c>
      <c r="M94" s="270" t="n">
        <v>16.4631354778268</v>
      </c>
      <c r="N94" s="270" t="n">
        <v>16.4631354778268</v>
      </c>
      <c r="O94" s="270" t="n">
        <v>16.4631354778268</v>
      </c>
      <c r="P94" s="270" t="n">
        <v>16.4631354778268</v>
      </c>
      <c r="Q94" s="270" t="n">
        <v>16.4631354778268</v>
      </c>
      <c r="R94" s="270" t="n">
        <v>16.4631354778268</v>
      </c>
      <c r="S94" s="270" t="n">
        <v>16.4631354778268</v>
      </c>
      <c r="T94" s="270" t="n">
        <v>16.4631354778268</v>
      </c>
      <c r="U94" s="270" t="n">
        <v>16.4631354778268</v>
      </c>
      <c r="V94" s="270" t="n">
        <v>16.4631354778268</v>
      </c>
      <c r="W94" s="270" t="n">
        <v>16.4631354778268</v>
      </c>
      <c r="X94" s="270" t="n">
        <v>16.4631354778268</v>
      </c>
      <c r="Y94" s="270" t="n">
        <v>16.4631354778268</v>
      </c>
      <c r="Z94" s="270" t="n">
        <v>14.3046250865909</v>
      </c>
      <c r="AA94" s="270" t="n">
        <v>14.3046250865909</v>
      </c>
      <c r="AB94" s="270" t="n">
        <v>14.3046250865909</v>
      </c>
      <c r="AC94" s="270" t="n">
        <v>14.3046250865909</v>
      </c>
      <c r="AD94" s="270" t="n">
        <v>14.3046250865909</v>
      </c>
      <c r="AE94" s="270" t="n">
        <v>14.3046250865909</v>
      </c>
      <c r="AF94" s="270" t="n">
        <v>14.3046250865909</v>
      </c>
      <c r="AG94" s="270" t="n">
        <v>14.3046250865909</v>
      </c>
      <c r="AH94" s="270" t="n">
        <v>14.3046250865909</v>
      </c>
      <c r="AI94" s="270" t="n">
        <v>14.3046250865909</v>
      </c>
      <c r="AJ94" s="270" t="n">
        <v>14.3046250865909</v>
      </c>
      <c r="AK94" s="270" t="n">
        <v>14.3046250865909</v>
      </c>
      <c r="AL94" s="270" t="n">
        <v>14.3046250865909</v>
      </c>
      <c r="AM94" s="271" t="n">
        <v>1323.63564339084</v>
      </c>
      <c r="AN94" s="271" t="n">
        <v>1323.63564339084</v>
      </c>
      <c r="AO94" s="271" t="n">
        <v>1323.63564339084</v>
      </c>
      <c r="AP94" s="271" t="n">
        <v>1323.63564339084</v>
      </c>
      <c r="AQ94" s="271" t="n">
        <v>1323.63564339084</v>
      </c>
      <c r="AR94" s="271" t="n">
        <v>1323.63564339084</v>
      </c>
      <c r="AS94" s="271" t="n">
        <v>1323.63564339084</v>
      </c>
      <c r="AT94" s="271" t="n">
        <v>1323.63564339084</v>
      </c>
      <c r="AU94" s="271" t="n">
        <v>1323.63564339084</v>
      </c>
      <c r="AV94" s="271" t="n">
        <v>1323.63564339084</v>
      </c>
      <c r="AW94" s="271" t="n">
        <v>1323.63564339084</v>
      </c>
      <c r="AX94" s="271" t="n">
        <v>1323.63564339084</v>
      </c>
      <c r="AY94" s="271" t="n">
        <v>1323.63564339084</v>
      </c>
      <c r="AZ94" s="270" t="n">
        <v>16.7357376051881</v>
      </c>
      <c r="BA94" s="270" t="n">
        <v>16.7357376051881</v>
      </c>
      <c r="BB94" s="270" t="n">
        <v>16.7357376051881</v>
      </c>
      <c r="BC94" s="270" t="n">
        <v>16.7357376051881</v>
      </c>
      <c r="BD94" s="270" t="n">
        <v>16.7357376051881</v>
      </c>
      <c r="BE94" s="270" t="n">
        <v>16.7357376051881</v>
      </c>
      <c r="BF94" s="270" t="n">
        <v>16.7357376051881</v>
      </c>
      <c r="BG94" s="270" t="n">
        <v>16.7357376051881</v>
      </c>
      <c r="BH94" s="270" t="n">
        <v>16.7357376051881</v>
      </c>
      <c r="BI94" s="270" t="n">
        <v>16.7357376051881</v>
      </c>
      <c r="BJ94" s="270" t="n">
        <v>16.7357376051881</v>
      </c>
      <c r="BK94" s="270" t="n">
        <v>16.7357376051881</v>
      </c>
      <c r="BL94" s="270" t="n">
        <v>16.7357376051881</v>
      </c>
    </row>
    <row r="95" s="240" customFormat="true" ht="13.8" hidden="false" customHeight="false" outlineLevel="0" collapsed="false">
      <c r="B95" s="240" t="s">
        <v>1415</v>
      </c>
      <c r="C95" s="240" t="s">
        <v>1511</v>
      </c>
      <c r="D95" s="240" t="s">
        <v>1417</v>
      </c>
      <c r="E95" s="240" t="n">
        <v>29</v>
      </c>
      <c r="F95" s="240" t="n">
        <v>12</v>
      </c>
      <c r="G95" s="240" t="n">
        <v>700</v>
      </c>
      <c r="H95" s="240" t="n">
        <v>2.5</v>
      </c>
      <c r="I95" s="240" t="n">
        <v>320</v>
      </c>
      <c r="J95" s="240" t="n">
        <v>40</v>
      </c>
      <c r="K95" s="240" t="n">
        <v>6000</v>
      </c>
      <c r="L95" s="269" t="n">
        <v>0.2</v>
      </c>
      <c r="M95" s="270" t="n">
        <v>17.7784120786902</v>
      </c>
      <c r="N95" s="270" t="n">
        <v>17.2517884753619</v>
      </c>
      <c r="O95" s="270" t="n">
        <v>16.0187881578473</v>
      </c>
      <c r="P95" s="270" t="n">
        <v>13.9342020105869</v>
      </c>
      <c r="Q95" s="270" t="n">
        <v>12.6231919410397</v>
      </c>
      <c r="R95" s="270" t="n">
        <v>13.3014720704578</v>
      </c>
      <c r="S95" s="270" t="n">
        <v>15.6178603282824</v>
      </c>
      <c r="T95" s="270" t="n">
        <v>17.5937177425632</v>
      </c>
      <c r="U95" s="270" t="n">
        <v>18.5004524412508</v>
      </c>
      <c r="V95" s="270" t="n">
        <v>18.7145938113121</v>
      </c>
      <c r="W95" s="270" t="n">
        <v>18.6316797310215</v>
      </c>
      <c r="X95" s="270" t="n">
        <v>18.3978432278013</v>
      </c>
      <c r="Y95" s="270" t="n">
        <v>18.0985197045951</v>
      </c>
      <c r="Z95" s="270" t="n">
        <v>13.709676458966</v>
      </c>
      <c r="AA95" s="270" t="n">
        <v>13.0204175775125</v>
      </c>
      <c r="AB95" s="270" t="n">
        <v>11.9078943322424</v>
      </c>
      <c r="AC95" s="270" t="n">
        <v>10.811731923472</v>
      </c>
      <c r="AD95" s="270" t="n">
        <v>10.964275339608</v>
      </c>
      <c r="AE95" s="270" t="n">
        <v>13.0383255480581</v>
      </c>
      <c r="AF95" s="270" t="n">
        <v>15.5999636884941</v>
      </c>
      <c r="AG95" s="270" t="n">
        <v>16.9917065783424</v>
      </c>
      <c r="AH95" s="270" t="n">
        <v>16.9197943443541</v>
      </c>
      <c r="AI95" s="270" t="n">
        <v>16.3872049432925</v>
      </c>
      <c r="AJ95" s="270" t="n">
        <v>15.8296782373916</v>
      </c>
      <c r="AK95" s="270" t="n">
        <v>15.1304132694953</v>
      </c>
      <c r="AL95" s="270" t="n">
        <v>14.3987938844528</v>
      </c>
      <c r="AM95" s="271" t="n">
        <v>1294.03205099643</v>
      </c>
      <c r="AN95" s="271" t="n">
        <v>1210.6489906915</v>
      </c>
      <c r="AO95" s="271" t="n">
        <v>1073.41939012963</v>
      </c>
      <c r="AP95" s="271" t="n">
        <v>921.673820899159</v>
      </c>
      <c r="AQ95" s="271" t="n">
        <v>915.141399447356</v>
      </c>
      <c r="AR95" s="271" t="n">
        <v>1142.44404935376</v>
      </c>
      <c r="AS95" s="271" t="n">
        <v>1447.40376793297</v>
      </c>
      <c r="AT95" s="271" t="n">
        <v>1615.4145421794</v>
      </c>
      <c r="AU95" s="271" t="n">
        <v>1609.76439530409</v>
      </c>
      <c r="AV95" s="271" t="n">
        <v>1548.74802751597</v>
      </c>
      <c r="AW95" s="271" t="n">
        <v>1485.64786793264</v>
      </c>
      <c r="AX95" s="271" t="n">
        <v>1422.34787300261</v>
      </c>
      <c r="AY95" s="271" t="n">
        <v>1358.57385536214</v>
      </c>
      <c r="AZ95" s="270" t="n">
        <v>14.6373881334438</v>
      </c>
      <c r="BA95" s="270" t="n">
        <v>10.8900612371634</v>
      </c>
      <c r="BB95" s="270" t="n">
        <v>5.64806461085007</v>
      </c>
      <c r="BC95" s="270" t="n">
        <v>5.66949442290889</v>
      </c>
      <c r="BD95" s="270" t="n">
        <v>14.0906519198387</v>
      </c>
      <c r="BE95" s="270" t="n">
        <v>23.3390571733497</v>
      </c>
      <c r="BF95" s="270" t="n">
        <v>24.372039992939</v>
      </c>
      <c r="BG95" s="270" t="n">
        <v>23.1566139808039</v>
      </c>
      <c r="BH95" s="270" t="n">
        <v>21.8739282821196</v>
      </c>
      <c r="BI95" s="270" t="n">
        <v>20.5615534818005</v>
      </c>
      <c r="BJ95" s="270" t="n">
        <v>19.2135097161738</v>
      </c>
      <c r="BK95" s="270" t="n">
        <v>17.8076383330886</v>
      </c>
      <c r="BL95" s="270" t="n">
        <v>16.3045875829658</v>
      </c>
    </row>
    <row r="96" s="240" customFormat="true" ht="13.8" hidden="false" customHeight="false" outlineLevel="0" collapsed="false">
      <c r="B96" s="240" t="s">
        <v>1415</v>
      </c>
      <c r="C96" s="240" t="s">
        <v>1512</v>
      </c>
      <c r="D96" s="240" t="s">
        <v>1419</v>
      </c>
      <c r="E96" s="240" t="n">
        <v>29</v>
      </c>
      <c r="G96" s="240" t="n">
        <v>700</v>
      </c>
      <c r="H96" s="240" t="n">
        <v>2.5</v>
      </c>
      <c r="I96" s="240" t="n">
        <v>320</v>
      </c>
      <c r="J96" s="240" t="n">
        <v>40</v>
      </c>
      <c r="K96" s="240" t="n">
        <v>6000</v>
      </c>
      <c r="L96" s="269" t="n">
        <v>0.2</v>
      </c>
      <c r="M96" s="270" t="n">
        <v>16.6509632092931</v>
      </c>
      <c r="N96" s="270" t="n">
        <v>16.6509632092931</v>
      </c>
      <c r="O96" s="270" t="n">
        <v>16.6509632092931</v>
      </c>
      <c r="P96" s="270" t="n">
        <v>16.6509632092931</v>
      </c>
      <c r="Q96" s="270" t="n">
        <v>16.6509632092931</v>
      </c>
      <c r="R96" s="270" t="n">
        <v>16.6509632092931</v>
      </c>
      <c r="S96" s="270" t="n">
        <v>16.6509632092931</v>
      </c>
      <c r="T96" s="270" t="n">
        <v>16.6509632092931</v>
      </c>
      <c r="U96" s="270" t="n">
        <v>16.6509632092931</v>
      </c>
      <c r="V96" s="270" t="n">
        <v>16.6509632092931</v>
      </c>
      <c r="W96" s="270" t="n">
        <v>16.6509632092931</v>
      </c>
      <c r="X96" s="270" t="n">
        <v>16.6509632092931</v>
      </c>
      <c r="Y96" s="270" t="n">
        <v>16.6509632092931</v>
      </c>
      <c r="Z96" s="270" t="n">
        <v>14.2084520096678</v>
      </c>
      <c r="AA96" s="270" t="n">
        <v>14.2084520096678</v>
      </c>
      <c r="AB96" s="270" t="n">
        <v>14.2084520096678</v>
      </c>
      <c r="AC96" s="270" t="n">
        <v>14.2084520096678</v>
      </c>
      <c r="AD96" s="270" t="n">
        <v>14.2084520096678</v>
      </c>
      <c r="AE96" s="270" t="n">
        <v>14.2084520096678</v>
      </c>
      <c r="AF96" s="270" t="n">
        <v>14.2084520096678</v>
      </c>
      <c r="AG96" s="270" t="n">
        <v>14.2084520096678</v>
      </c>
      <c r="AH96" s="270" t="n">
        <v>14.2084520096678</v>
      </c>
      <c r="AI96" s="270" t="n">
        <v>14.2084520096678</v>
      </c>
      <c r="AJ96" s="270" t="n">
        <v>14.2084520096678</v>
      </c>
      <c r="AK96" s="270" t="n">
        <v>14.2084520096678</v>
      </c>
      <c r="AL96" s="270" t="n">
        <v>14.2084520096678</v>
      </c>
      <c r="AM96" s="271" t="n">
        <v>1311.17384851905</v>
      </c>
      <c r="AN96" s="271" t="n">
        <v>1311.17384851905</v>
      </c>
      <c r="AO96" s="271" t="n">
        <v>1311.17384851905</v>
      </c>
      <c r="AP96" s="271" t="n">
        <v>1311.17384851905</v>
      </c>
      <c r="AQ96" s="271" t="n">
        <v>1311.17384851905</v>
      </c>
      <c r="AR96" s="271" t="n">
        <v>1311.17384851905</v>
      </c>
      <c r="AS96" s="271" t="n">
        <v>1311.17384851905</v>
      </c>
      <c r="AT96" s="271" t="n">
        <v>1311.17384851905</v>
      </c>
      <c r="AU96" s="271" t="n">
        <v>1311.17384851905</v>
      </c>
      <c r="AV96" s="271" t="n">
        <v>1311.17384851905</v>
      </c>
      <c r="AW96" s="271" t="n">
        <v>1311.17384851905</v>
      </c>
      <c r="AX96" s="271" t="n">
        <v>1311.17384851905</v>
      </c>
      <c r="AY96" s="271" t="n">
        <v>1311.17384851905</v>
      </c>
      <c r="AZ96" s="270" t="n">
        <v>16.7357376051881</v>
      </c>
      <c r="BA96" s="270" t="n">
        <v>16.7357376051881</v>
      </c>
      <c r="BB96" s="270" t="n">
        <v>16.7357376051881</v>
      </c>
      <c r="BC96" s="270" t="n">
        <v>16.7357376051881</v>
      </c>
      <c r="BD96" s="270" t="n">
        <v>16.7357376051881</v>
      </c>
      <c r="BE96" s="270" t="n">
        <v>16.7357376051881</v>
      </c>
      <c r="BF96" s="270" t="n">
        <v>16.7357376051881</v>
      </c>
      <c r="BG96" s="270" t="n">
        <v>16.7357376051881</v>
      </c>
      <c r="BH96" s="270" t="n">
        <v>16.7357376051881</v>
      </c>
      <c r="BI96" s="270" t="n">
        <v>16.7357376051881</v>
      </c>
      <c r="BJ96" s="270" t="n">
        <v>16.7357376051881</v>
      </c>
      <c r="BK96" s="270" t="n">
        <v>16.7357376051881</v>
      </c>
      <c r="BL96" s="270" t="n">
        <v>16.7357376051881</v>
      </c>
    </row>
    <row r="97" s="240" customFormat="true" ht="13.8" hidden="false" customHeight="false" outlineLevel="0" collapsed="false">
      <c r="B97" s="240" t="s">
        <v>1415</v>
      </c>
      <c r="C97" s="240" t="s">
        <v>1513</v>
      </c>
      <c r="D97" s="240" t="s">
        <v>1417</v>
      </c>
      <c r="E97" s="240" t="n">
        <v>36</v>
      </c>
      <c r="F97" s="240" t="n">
        <v>12</v>
      </c>
      <c r="G97" s="240" t="n">
        <v>700</v>
      </c>
      <c r="H97" s="240" t="n">
        <v>2.5</v>
      </c>
      <c r="I97" s="240" t="n">
        <v>320</v>
      </c>
      <c r="J97" s="240" t="n">
        <v>40</v>
      </c>
      <c r="K97" s="240" t="n">
        <v>6000</v>
      </c>
      <c r="L97" s="269" t="n">
        <v>0.2</v>
      </c>
      <c r="M97" s="270" t="n">
        <v>17.9180106636711</v>
      </c>
      <c r="N97" s="270" t="n">
        <v>17.3745328624635</v>
      </c>
      <c r="O97" s="270" t="n">
        <v>16.1173206850833</v>
      </c>
      <c r="P97" s="270" t="n">
        <v>14.0306837582978</v>
      </c>
      <c r="Q97" s="270" t="n">
        <v>12.7565014313432</v>
      </c>
      <c r="R97" s="270" t="n">
        <v>13.4887531194962</v>
      </c>
      <c r="S97" s="270" t="n">
        <v>15.8364967948953</v>
      </c>
      <c r="T97" s="270" t="n">
        <v>17.8146616421702</v>
      </c>
      <c r="U97" s="270" t="n">
        <v>18.7115469419271</v>
      </c>
      <c r="V97" s="270" t="n">
        <v>18.9117927869791</v>
      </c>
      <c r="W97" s="270" t="n">
        <v>18.8141015049996</v>
      </c>
      <c r="X97" s="270" t="n">
        <v>18.5655191795614</v>
      </c>
      <c r="Y97" s="270" t="n">
        <v>18.2514173441864</v>
      </c>
      <c r="Z97" s="270" t="n">
        <v>13.6534946407842</v>
      </c>
      <c r="AA97" s="270" t="n">
        <v>12.9790084866034</v>
      </c>
      <c r="AB97" s="270" t="n">
        <v>11.8825913019394</v>
      </c>
      <c r="AC97" s="270" t="n">
        <v>10.7733985901387</v>
      </c>
      <c r="AD97" s="270" t="n">
        <v>10.8958056426383</v>
      </c>
      <c r="AE97" s="270" t="n">
        <v>12.9360831238157</v>
      </c>
      <c r="AF97" s="270" t="n">
        <v>15.4892364157668</v>
      </c>
      <c r="AG97" s="270" t="n">
        <v>16.8783429419787</v>
      </c>
      <c r="AH97" s="270" t="n">
        <v>16.8049761625359</v>
      </c>
      <c r="AI97" s="270" t="n">
        <v>16.2756594887471</v>
      </c>
      <c r="AJ97" s="270" t="n">
        <v>15.7291327828462</v>
      </c>
      <c r="AK97" s="270" t="n">
        <v>15.0444132694953</v>
      </c>
      <c r="AL97" s="270" t="n">
        <v>14.3280666117255</v>
      </c>
      <c r="AM97" s="271" t="n">
        <v>1286.82841463279</v>
      </c>
      <c r="AN97" s="271" t="n">
        <v>1205.36353614604</v>
      </c>
      <c r="AO97" s="271" t="n">
        <v>1070.19817800842</v>
      </c>
      <c r="AP97" s="271" t="n">
        <v>916.722305747644</v>
      </c>
      <c r="AQ97" s="271" t="n">
        <v>906.242611568568</v>
      </c>
      <c r="AR97" s="271" t="n">
        <v>1129.15253420225</v>
      </c>
      <c r="AS97" s="271" t="n">
        <v>1433.00922247843</v>
      </c>
      <c r="AT97" s="271" t="n">
        <v>1600.69090581576</v>
      </c>
      <c r="AU97" s="271" t="n">
        <v>1594.88803166773</v>
      </c>
      <c r="AV97" s="271" t="n">
        <v>1534.33348206142</v>
      </c>
      <c r="AW97" s="271" t="n">
        <v>1472.67695884173</v>
      </c>
      <c r="AX97" s="271" t="n">
        <v>1411.26787300261</v>
      </c>
      <c r="AY97" s="271" t="n">
        <v>1349.47930990759</v>
      </c>
      <c r="AZ97" s="270" t="n">
        <v>14.6373881334438</v>
      </c>
      <c r="BA97" s="270" t="n">
        <v>10.8900612371634</v>
      </c>
      <c r="BB97" s="270" t="n">
        <v>5.64806461085007</v>
      </c>
      <c r="BC97" s="270" t="n">
        <v>5.66949442290889</v>
      </c>
      <c r="BD97" s="270" t="n">
        <v>14.0906519198387</v>
      </c>
      <c r="BE97" s="270" t="n">
        <v>23.3390571733497</v>
      </c>
      <c r="BF97" s="270" t="n">
        <v>24.372039992939</v>
      </c>
      <c r="BG97" s="270" t="n">
        <v>23.1566139808039</v>
      </c>
      <c r="BH97" s="270" t="n">
        <v>21.8739282821196</v>
      </c>
      <c r="BI97" s="270" t="n">
        <v>20.5615534818005</v>
      </c>
      <c r="BJ97" s="270" t="n">
        <v>19.2135097161738</v>
      </c>
      <c r="BK97" s="270" t="n">
        <v>17.8076383330886</v>
      </c>
      <c r="BL97" s="270" t="n">
        <v>16.3045875829658</v>
      </c>
    </row>
    <row r="98" s="240" customFormat="true" ht="13.8" hidden="false" customHeight="false" outlineLevel="0" collapsed="false">
      <c r="B98" s="240" t="s">
        <v>1415</v>
      </c>
      <c r="C98" s="240" t="s">
        <v>1514</v>
      </c>
      <c r="D98" s="240" t="s">
        <v>1419</v>
      </c>
      <c r="E98" s="240" t="n">
        <v>36</v>
      </c>
      <c r="G98" s="240" t="n">
        <v>700</v>
      </c>
      <c r="H98" s="240" t="n">
        <v>2.5</v>
      </c>
      <c r="I98" s="240" t="n">
        <v>320</v>
      </c>
      <c r="J98" s="240" t="n">
        <v>40</v>
      </c>
      <c r="K98" s="240" t="n">
        <v>6000</v>
      </c>
      <c r="L98" s="269" t="n">
        <v>0.2</v>
      </c>
      <c r="M98" s="270" t="n">
        <v>16.814718362698</v>
      </c>
      <c r="N98" s="270" t="n">
        <v>16.814718362698</v>
      </c>
      <c r="O98" s="270" t="n">
        <v>16.814718362698</v>
      </c>
      <c r="P98" s="270" t="n">
        <v>16.814718362698</v>
      </c>
      <c r="Q98" s="270" t="n">
        <v>16.814718362698</v>
      </c>
      <c r="R98" s="270" t="n">
        <v>16.814718362698</v>
      </c>
      <c r="S98" s="270" t="n">
        <v>16.814718362698</v>
      </c>
      <c r="T98" s="270" t="n">
        <v>16.814718362698</v>
      </c>
      <c r="U98" s="270" t="n">
        <v>16.814718362698</v>
      </c>
      <c r="V98" s="270" t="n">
        <v>16.814718362698</v>
      </c>
      <c r="W98" s="270" t="n">
        <v>16.814718362698</v>
      </c>
      <c r="X98" s="270" t="n">
        <v>16.814718362698</v>
      </c>
      <c r="Y98" s="270" t="n">
        <v>16.814718362698</v>
      </c>
      <c r="Z98" s="270" t="n">
        <v>14.1284776506935</v>
      </c>
      <c r="AA98" s="270" t="n">
        <v>14.1284776506935</v>
      </c>
      <c r="AB98" s="270" t="n">
        <v>14.1284776506935</v>
      </c>
      <c r="AC98" s="270" t="n">
        <v>14.1284776506935</v>
      </c>
      <c r="AD98" s="270" t="n">
        <v>14.1284776506935</v>
      </c>
      <c r="AE98" s="270" t="n">
        <v>14.1284776506935</v>
      </c>
      <c r="AF98" s="270" t="n">
        <v>14.1284776506935</v>
      </c>
      <c r="AG98" s="270" t="n">
        <v>14.1284776506935</v>
      </c>
      <c r="AH98" s="270" t="n">
        <v>14.1284776506935</v>
      </c>
      <c r="AI98" s="270" t="n">
        <v>14.1284776506935</v>
      </c>
      <c r="AJ98" s="270" t="n">
        <v>14.1284776506935</v>
      </c>
      <c r="AK98" s="270" t="n">
        <v>14.1284776506935</v>
      </c>
      <c r="AL98" s="270" t="n">
        <v>14.1284776506935</v>
      </c>
      <c r="AM98" s="271" t="n">
        <v>1300.83487416007</v>
      </c>
      <c r="AN98" s="271" t="n">
        <v>1300.83487416007</v>
      </c>
      <c r="AO98" s="271" t="n">
        <v>1300.83487416007</v>
      </c>
      <c r="AP98" s="271" t="n">
        <v>1300.83487416007</v>
      </c>
      <c r="AQ98" s="271" t="n">
        <v>1300.83487416007</v>
      </c>
      <c r="AR98" s="271" t="n">
        <v>1300.83487416007</v>
      </c>
      <c r="AS98" s="271" t="n">
        <v>1300.83487416007</v>
      </c>
      <c r="AT98" s="271" t="n">
        <v>1300.83487416007</v>
      </c>
      <c r="AU98" s="271" t="n">
        <v>1300.83487416007</v>
      </c>
      <c r="AV98" s="271" t="n">
        <v>1300.83487416007</v>
      </c>
      <c r="AW98" s="271" t="n">
        <v>1300.83487416007</v>
      </c>
      <c r="AX98" s="271" t="n">
        <v>1300.83487416007</v>
      </c>
      <c r="AY98" s="271" t="n">
        <v>1300.83487416007</v>
      </c>
      <c r="AZ98" s="270" t="n">
        <v>16.7357376051881</v>
      </c>
      <c r="BA98" s="270" t="n">
        <v>16.7357376051881</v>
      </c>
      <c r="BB98" s="270" t="n">
        <v>16.7357376051881</v>
      </c>
      <c r="BC98" s="270" t="n">
        <v>16.7357376051881</v>
      </c>
      <c r="BD98" s="270" t="n">
        <v>16.7357376051881</v>
      </c>
      <c r="BE98" s="270" t="n">
        <v>16.7357376051881</v>
      </c>
      <c r="BF98" s="270" t="n">
        <v>16.7357376051881</v>
      </c>
      <c r="BG98" s="270" t="n">
        <v>16.7357376051881</v>
      </c>
      <c r="BH98" s="270" t="n">
        <v>16.7357376051881</v>
      </c>
      <c r="BI98" s="270" t="n">
        <v>16.7357376051881</v>
      </c>
      <c r="BJ98" s="270" t="n">
        <v>16.7357376051881</v>
      </c>
      <c r="BK98" s="270" t="n">
        <v>16.7357376051881</v>
      </c>
      <c r="BL98" s="270" t="n">
        <v>16.7357376051881</v>
      </c>
    </row>
    <row r="99" s="240" customFormat="true" ht="13.8" hidden="false" customHeight="false" outlineLevel="0" collapsed="false">
      <c r="B99" s="240" t="s">
        <v>1415</v>
      </c>
      <c r="C99" s="240" t="s">
        <v>1515</v>
      </c>
      <c r="D99" s="240" t="s">
        <v>1417</v>
      </c>
      <c r="E99" s="240" t="n">
        <v>24</v>
      </c>
      <c r="F99" s="240" t="n">
        <v>12</v>
      </c>
      <c r="G99" s="240" t="n">
        <v>700</v>
      </c>
      <c r="H99" s="240" t="n">
        <v>2.5</v>
      </c>
      <c r="I99" s="240" t="n">
        <v>320</v>
      </c>
      <c r="J99" s="240" t="n">
        <v>40</v>
      </c>
      <c r="K99" s="240" t="n">
        <v>6000</v>
      </c>
      <c r="L99" s="269" t="n">
        <v>0.25</v>
      </c>
      <c r="M99" s="270" t="n">
        <v>17.4461068340856</v>
      </c>
      <c r="N99" s="270" t="n">
        <v>16.8764846274434</v>
      </c>
      <c r="O99" s="270" t="n">
        <v>15.4259197717105</v>
      </c>
      <c r="P99" s="270" t="n">
        <v>13.0406584580323</v>
      </c>
      <c r="Q99" s="270" t="n">
        <v>11.9537871156393</v>
      </c>
      <c r="R99" s="270" t="n">
        <v>13.2064440031783</v>
      </c>
      <c r="S99" s="270" t="n">
        <v>15.800479273686</v>
      </c>
      <c r="T99" s="270" t="n">
        <v>17.5324772086205</v>
      </c>
      <c r="U99" s="270" t="n">
        <v>18.1796583976846</v>
      </c>
      <c r="V99" s="270" t="n">
        <v>18.3422428762232</v>
      </c>
      <c r="W99" s="270" t="n">
        <v>18.2540387259215</v>
      </c>
      <c r="X99" s="270" t="n">
        <v>18.0331076957988</v>
      </c>
      <c r="Y99" s="270" t="n">
        <v>17.7526429387638</v>
      </c>
      <c r="Z99" s="270" t="n">
        <v>13.667037389674</v>
      </c>
      <c r="AA99" s="270" t="n">
        <v>12.9545882072087</v>
      </c>
      <c r="AB99" s="270" t="n">
        <v>11.7150943665531</v>
      </c>
      <c r="AC99" s="270" t="n">
        <v>10.5601277202369</v>
      </c>
      <c r="AD99" s="270" t="n">
        <v>11.1384581828407</v>
      </c>
      <c r="AE99" s="270" t="n">
        <v>13.769826626283</v>
      </c>
      <c r="AF99" s="270" t="n">
        <v>16.31693967157</v>
      </c>
      <c r="AG99" s="270" t="n">
        <v>17.2339311629065</v>
      </c>
      <c r="AH99" s="270" t="n">
        <v>16.8438791828432</v>
      </c>
      <c r="AI99" s="270" t="n">
        <v>16.2951340861028</v>
      </c>
      <c r="AJ99" s="270" t="n">
        <v>15.745736527559</v>
      </c>
      <c r="AK99" s="270" t="n">
        <v>15.0593008194419</v>
      </c>
      <c r="AL99" s="270" t="n">
        <v>14.3418167805525</v>
      </c>
      <c r="AM99" s="271" t="n">
        <v>1290.6569825486</v>
      </c>
      <c r="AN99" s="271" t="n">
        <v>1203.9106165929</v>
      </c>
      <c r="AO99" s="271" t="n">
        <v>1051.36614353935</v>
      </c>
      <c r="AP99" s="271" t="n">
        <v>893.273289069762</v>
      </c>
      <c r="AQ99" s="271" t="n">
        <v>939.429253229796</v>
      </c>
      <c r="AR99" s="271" t="n">
        <v>1236.11474979342</v>
      </c>
      <c r="AS99" s="271" t="n">
        <v>1539.8839770487</v>
      </c>
      <c r="AT99" s="271" t="n">
        <v>1649.67130976746</v>
      </c>
      <c r="AU99" s="271" t="n">
        <v>1604.75090049496</v>
      </c>
      <c r="AV99" s="271" t="n">
        <v>1541.42917634541</v>
      </c>
      <c r="AW99" s="271" t="n">
        <v>1478.91177650994</v>
      </c>
      <c r="AX99" s="271" t="n">
        <v>1416.73203979364</v>
      </c>
      <c r="AY99" s="271" t="n">
        <v>1354.12905581207</v>
      </c>
      <c r="AZ99" s="270" t="n">
        <v>14.2277333120761</v>
      </c>
      <c r="BA99" s="270" t="n">
        <v>9.9884770621933</v>
      </c>
      <c r="BB99" s="270" t="n">
        <v>4.04155531691741</v>
      </c>
      <c r="BC99" s="270" t="n">
        <v>5.73102432662781</v>
      </c>
      <c r="BD99" s="270" t="n">
        <v>17.6133148997983</v>
      </c>
      <c r="BE99" s="270" t="n">
        <v>24.7211814449571</v>
      </c>
      <c r="BF99" s="270" t="n">
        <v>23.8829521083283</v>
      </c>
      <c r="BG99" s="270" t="n">
        <v>22.6582517249352</v>
      </c>
      <c r="BH99" s="270" t="n">
        <v>21.3997090835222</v>
      </c>
      <c r="BI99" s="270" t="n">
        <v>20.1126674869238</v>
      </c>
      <c r="BJ99" s="270" t="n">
        <v>18.7878742182775</v>
      </c>
      <c r="BK99" s="270" t="n">
        <v>17.3997554980121</v>
      </c>
      <c r="BL99" s="270" t="n">
        <v>15.904639480834</v>
      </c>
    </row>
    <row r="100" s="240" customFormat="true" ht="13.8" hidden="false" customHeight="false" outlineLevel="0" collapsed="false">
      <c r="B100" s="240" t="s">
        <v>1415</v>
      </c>
      <c r="C100" s="240" t="s">
        <v>1516</v>
      </c>
      <c r="D100" s="240" t="s">
        <v>1419</v>
      </c>
      <c r="E100" s="240" t="n">
        <v>24</v>
      </c>
      <c r="G100" s="240" t="n">
        <v>700</v>
      </c>
      <c r="H100" s="240" t="n">
        <v>2.5</v>
      </c>
      <c r="I100" s="240" t="n">
        <v>320</v>
      </c>
      <c r="J100" s="240" t="n">
        <v>40</v>
      </c>
      <c r="K100" s="240" t="n">
        <v>6000</v>
      </c>
      <c r="L100" s="269" t="n">
        <v>0.25</v>
      </c>
      <c r="M100" s="270" t="n">
        <v>16.2956959943683</v>
      </c>
      <c r="N100" s="270" t="n">
        <v>16.2956959943683</v>
      </c>
      <c r="O100" s="270" t="n">
        <v>16.2956959943683</v>
      </c>
      <c r="P100" s="270" t="n">
        <v>16.2956959943683</v>
      </c>
      <c r="Q100" s="270" t="n">
        <v>16.2956959943683</v>
      </c>
      <c r="R100" s="270" t="n">
        <v>16.2956959943683</v>
      </c>
      <c r="S100" s="270" t="n">
        <v>16.2956959943683</v>
      </c>
      <c r="T100" s="270" t="n">
        <v>16.2956959943683</v>
      </c>
      <c r="U100" s="270" t="n">
        <v>16.2956959943683</v>
      </c>
      <c r="V100" s="270" t="n">
        <v>16.2956959943683</v>
      </c>
      <c r="W100" s="270" t="n">
        <v>16.2956959943683</v>
      </c>
      <c r="X100" s="270" t="n">
        <v>16.2956959943683</v>
      </c>
      <c r="Y100" s="270" t="n">
        <v>16.2956959943683</v>
      </c>
      <c r="Z100" s="270" t="n">
        <v>14.2801439018286</v>
      </c>
      <c r="AA100" s="270" t="n">
        <v>14.2801439018286</v>
      </c>
      <c r="AB100" s="270" t="n">
        <v>14.2801439018286</v>
      </c>
      <c r="AC100" s="270" t="n">
        <v>14.2801439018286</v>
      </c>
      <c r="AD100" s="270" t="n">
        <v>14.2801439018286</v>
      </c>
      <c r="AE100" s="270" t="n">
        <v>14.2801439018286</v>
      </c>
      <c r="AF100" s="270" t="n">
        <v>14.2801439018286</v>
      </c>
      <c r="AG100" s="270" t="n">
        <v>14.2801439018286</v>
      </c>
      <c r="AH100" s="270" t="n">
        <v>14.2801439018286</v>
      </c>
      <c r="AI100" s="270" t="n">
        <v>14.2801439018286</v>
      </c>
      <c r="AJ100" s="270" t="n">
        <v>14.2801439018286</v>
      </c>
      <c r="AK100" s="270" t="n">
        <v>14.2801439018286</v>
      </c>
      <c r="AL100" s="270" t="n">
        <v>14.2801439018286</v>
      </c>
      <c r="AM100" s="271" t="n">
        <v>1323.09686696508</v>
      </c>
      <c r="AN100" s="271" t="n">
        <v>1323.09686696508</v>
      </c>
      <c r="AO100" s="271" t="n">
        <v>1323.09686696508</v>
      </c>
      <c r="AP100" s="271" t="n">
        <v>1323.09686696508</v>
      </c>
      <c r="AQ100" s="271" t="n">
        <v>1323.09686696508</v>
      </c>
      <c r="AR100" s="271" t="n">
        <v>1323.09686696508</v>
      </c>
      <c r="AS100" s="271" t="n">
        <v>1323.09686696508</v>
      </c>
      <c r="AT100" s="271" t="n">
        <v>1323.09686696508</v>
      </c>
      <c r="AU100" s="271" t="n">
        <v>1323.09686696508</v>
      </c>
      <c r="AV100" s="271" t="n">
        <v>1323.09686696508</v>
      </c>
      <c r="AW100" s="271" t="n">
        <v>1323.09686696508</v>
      </c>
      <c r="AX100" s="271" t="n">
        <v>1323.09686696508</v>
      </c>
      <c r="AY100" s="271" t="n">
        <v>1323.09686696508</v>
      </c>
      <c r="AZ100" s="270" t="n">
        <v>16.6514719971849</v>
      </c>
      <c r="BA100" s="270" t="n">
        <v>16.6514719971849</v>
      </c>
      <c r="BB100" s="270" t="n">
        <v>16.6514719971849</v>
      </c>
      <c r="BC100" s="270" t="n">
        <v>16.6514719971849</v>
      </c>
      <c r="BD100" s="270" t="n">
        <v>16.6514719971849</v>
      </c>
      <c r="BE100" s="270" t="n">
        <v>16.6514719971849</v>
      </c>
      <c r="BF100" s="270" t="n">
        <v>16.6514719971849</v>
      </c>
      <c r="BG100" s="270" t="n">
        <v>16.6514719971849</v>
      </c>
      <c r="BH100" s="270" t="n">
        <v>16.6514719971849</v>
      </c>
      <c r="BI100" s="270" t="n">
        <v>16.6514719971849</v>
      </c>
      <c r="BJ100" s="270" t="n">
        <v>16.6514719971849</v>
      </c>
      <c r="BK100" s="270" t="n">
        <v>16.6514719971849</v>
      </c>
      <c r="BL100" s="270" t="n">
        <v>16.6514719971849</v>
      </c>
    </row>
    <row r="101" s="240" customFormat="true" ht="13.8" hidden="false" customHeight="false" outlineLevel="0" collapsed="false">
      <c r="B101" s="240" t="s">
        <v>1415</v>
      </c>
      <c r="C101" s="240" t="s">
        <v>1517</v>
      </c>
      <c r="D101" s="240" t="s">
        <v>1417</v>
      </c>
      <c r="E101" s="240" t="n">
        <v>29</v>
      </c>
      <c r="F101" s="240" t="n">
        <v>12</v>
      </c>
      <c r="G101" s="240" t="n">
        <v>700</v>
      </c>
      <c r="H101" s="240" t="n">
        <v>2.5</v>
      </c>
      <c r="I101" s="240" t="n">
        <v>320</v>
      </c>
      <c r="J101" s="240" t="n">
        <v>40</v>
      </c>
      <c r="K101" s="240" t="n">
        <v>6000</v>
      </c>
      <c r="L101" s="269" t="n">
        <v>0.25</v>
      </c>
      <c r="M101" s="270" t="n">
        <v>17.6434906068315</v>
      </c>
      <c r="N101" s="270" t="n">
        <v>17.0499437666662</v>
      </c>
      <c r="O101" s="270" t="n">
        <v>15.5647315950818</v>
      </c>
      <c r="P101" s="270" t="n">
        <v>13.1746009847805</v>
      </c>
      <c r="Q101" s="270" t="n">
        <v>12.1393105405896</v>
      </c>
      <c r="R101" s="270" t="n">
        <v>13.4694252950609</v>
      </c>
      <c r="S101" s="270" t="n">
        <v>16.1100375119614</v>
      </c>
      <c r="T101" s="270" t="n">
        <v>17.8454021734833</v>
      </c>
      <c r="U101" s="270" t="n">
        <v>18.4782741432564</v>
      </c>
      <c r="V101" s="270" t="n">
        <v>18.6211119047613</v>
      </c>
      <c r="W101" s="270" t="n">
        <v>18.5119836145193</v>
      </c>
      <c r="X101" s="270" t="n">
        <v>18.2702113545771</v>
      </c>
      <c r="Y101" s="270" t="n">
        <v>17.9688377834575</v>
      </c>
      <c r="Z101" s="270" t="n">
        <v>13.567037389674</v>
      </c>
      <c r="AA101" s="270" t="n">
        <v>12.8543041162996</v>
      </c>
      <c r="AB101" s="270" t="n">
        <v>11.609810275644</v>
      </c>
      <c r="AC101" s="270" t="n">
        <v>10.4369459020551</v>
      </c>
      <c r="AD101" s="270" t="n">
        <v>10.9922877282952</v>
      </c>
      <c r="AE101" s="270" t="n">
        <v>13.6096561717375</v>
      </c>
      <c r="AF101" s="270" t="n">
        <v>16.1602464897518</v>
      </c>
      <c r="AG101" s="270" t="n">
        <v>17.0944993447247</v>
      </c>
      <c r="AH101" s="270" t="n">
        <v>16.724901910116</v>
      </c>
      <c r="AI101" s="270" t="n">
        <v>16.190702267921</v>
      </c>
      <c r="AJ101" s="270" t="n">
        <v>15.645736527559</v>
      </c>
      <c r="AK101" s="270" t="n">
        <v>14.9593008194419</v>
      </c>
      <c r="AL101" s="270" t="n">
        <v>14.2418167805525</v>
      </c>
      <c r="AM101" s="271" t="n">
        <v>1277.6569825486</v>
      </c>
      <c r="AN101" s="271" t="n">
        <v>1190.87652568381</v>
      </c>
      <c r="AO101" s="271" t="n">
        <v>1037.71841626662</v>
      </c>
      <c r="AP101" s="271" t="n">
        <v>877.336925433398</v>
      </c>
      <c r="AQ101" s="271" t="n">
        <v>920.537889593432</v>
      </c>
      <c r="AR101" s="271" t="n">
        <v>1215.4079316116</v>
      </c>
      <c r="AS101" s="271" t="n">
        <v>1519.63715886689</v>
      </c>
      <c r="AT101" s="271" t="n">
        <v>1631.65312794927</v>
      </c>
      <c r="AU101" s="271" t="n">
        <v>1589.34635504042</v>
      </c>
      <c r="AV101" s="271" t="n">
        <v>1527.87008543632</v>
      </c>
      <c r="AW101" s="271" t="n">
        <v>1465.91177650994</v>
      </c>
      <c r="AX101" s="271" t="n">
        <v>1403.73203979364</v>
      </c>
      <c r="AY101" s="271" t="n">
        <v>1341.12905581207</v>
      </c>
      <c r="AZ101" s="270" t="n">
        <v>14.2277333120761</v>
      </c>
      <c r="BA101" s="270" t="n">
        <v>9.9884770621933</v>
      </c>
      <c r="BB101" s="270" t="n">
        <v>4.04155531691741</v>
      </c>
      <c r="BC101" s="270" t="n">
        <v>5.73102432662781</v>
      </c>
      <c r="BD101" s="270" t="n">
        <v>17.6133148997983</v>
      </c>
      <c r="BE101" s="270" t="n">
        <v>24.7211814449571</v>
      </c>
      <c r="BF101" s="270" t="n">
        <v>23.8829521083283</v>
      </c>
      <c r="BG101" s="270" t="n">
        <v>22.6582517249352</v>
      </c>
      <c r="BH101" s="270" t="n">
        <v>21.3997090835222</v>
      </c>
      <c r="BI101" s="270" t="n">
        <v>20.1126674869238</v>
      </c>
      <c r="BJ101" s="270" t="n">
        <v>18.7878742182775</v>
      </c>
      <c r="BK101" s="270" t="n">
        <v>17.3997554980121</v>
      </c>
      <c r="BL101" s="270" t="n">
        <v>15.904639480834</v>
      </c>
    </row>
    <row r="102" s="240" customFormat="true" ht="13.8" hidden="false" customHeight="false" outlineLevel="0" collapsed="false">
      <c r="B102" s="240" t="s">
        <v>1415</v>
      </c>
      <c r="C102" s="240" t="s">
        <v>1518</v>
      </c>
      <c r="D102" s="240" t="s">
        <v>1419</v>
      </c>
      <c r="E102" s="240" t="n">
        <v>29</v>
      </c>
      <c r="G102" s="240" t="n">
        <v>700</v>
      </c>
      <c r="H102" s="240" t="n">
        <v>2.5</v>
      </c>
      <c r="I102" s="240" t="n">
        <v>320</v>
      </c>
      <c r="J102" s="240" t="n">
        <v>40</v>
      </c>
      <c r="K102" s="240" t="n">
        <v>6000</v>
      </c>
      <c r="L102" s="269" t="n">
        <v>0.25</v>
      </c>
      <c r="M102" s="270" t="n">
        <v>16.526720098079</v>
      </c>
      <c r="N102" s="270" t="n">
        <v>16.526720098079</v>
      </c>
      <c r="O102" s="270" t="n">
        <v>16.526720098079</v>
      </c>
      <c r="P102" s="270" t="n">
        <v>16.526720098079</v>
      </c>
      <c r="Q102" s="270" t="n">
        <v>16.526720098079</v>
      </c>
      <c r="R102" s="270" t="n">
        <v>16.526720098079</v>
      </c>
      <c r="S102" s="270" t="n">
        <v>16.526720098079</v>
      </c>
      <c r="T102" s="270" t="n">
        <v>16.526720098079</v>
      </c>
      <c r="U102" s="270" t="n">
        <v>16.526720098079</v>
      </c>
      <c r="V102" s="270" t="n">
        <v>16.526720098079</v>
      </c>
      <c r="W102" s="270" t="n">
        <v>16.526720098079</v>
      </c>
      <c r="X102" s="270" t="n">
        <v>16.526720098079</v>
      </c>
      <c r="Y102" s="270" t="n">
        <v>16.526720098079</v>
      </c>
      <c r="Z102" s="270" t="n">
        <v>14.1605573633671</v>
      </c>
      <c r="AA102" s="270" t="n">
        <v>14.1605573633671</v>
      </c>
      <c r="AB102" s="270" t="n">
        <v>14.1605573633671</v>
      </c>
      <c r="AC102" s="270" t="n">
        <v>14.1605573633671</v>
      </c>
      <c r="AD102" s="270" t="n">
        <v>14.1605573633671</v>
      </c>
      <c r="AE102" s="270" t="n">
        <v>14.1605573633671</v>
      </c>
      <c r="AF102" s="270" t="n">
        <v>14.1605573633671</v>
      </c>
      <c r="AG102" s="270" t="n">
        <v>14.1605573633671</v>
      </c>
      <c r="AH102" s="270" t="n">
        <v>14.1605573633671</v>
      </c>
      <c r="AI102" s="270" t="n">
        <v>14.1605573633671</v>
      </c>
      <c r="AJ102" s="270" t="n">
        <v>14.1605573633671</v>
      </c>
      <c r="AK102" s="270" t="n">
        <v>14.1605573633671</v>
      </c>
      <c r="AL102" s="270" t="n">
        <v>14.1605573633671</v>
      </c>
      <c r="AM102" s="271" t="n">
        <v>1307.60109773431</v>
      </c>
      <c r="AN102" s="271" t="n">
        <v>1307.60109773431</v>
      </c>
      <c r="AO102" s="271" t="n">
        <v>1307.60109773431</v>
      </c>
      <c r="AP102" s="271" t="n">
        <v>1307.60109773431</v>
      </c>
      <c r="AQ102" s="271" t="n">
        <v>1307.60109773431</v>
      </c>
      <c r="AR102" s="271" t="n">
        <v>1307.60109773431</v>
      </c>
      <c r="AS102" s="271" t="n">
        <v>1307.60109773431</v>
      </c>
      <c r="AT102" s="271" t="n">
        <v>1307.60109773431</v>
      </c>
      <c r="AU102" s="271" t="n">
        <v>1307.60109773431</v>
      </c>
      <c r="AV102" s="271" t="n">
        <v>1307.60109773431</v>
      </c>
      <c r="AW102" s="271" t="n">
        <v>1307.60109773431</v>
      </c>
      <c r="AX102" s="271" t="n">
        <v>1307.60109773431</v>
      </c>
      <c r="AY102" s="271" t="n">
        <v>1307.60109773431</v>
      </c>
      <c r="AZ102" s="270" t="n">
        <v>16.6514719971849</v>
      </c>
      <c r="BA102" s="270" t="n">
        <v>16.6514719971849</v>
      </c>
      <c r="BB102" s="270" t="n">
        <v>16.6514719971849</v>
      </c>
      <c r="BC102" s="270" t="n">
        <v>16.6514719971849</v>
      </c>
      <c r="BD102" s="270" t="n">
        <v>16.6514719971849</v>
      </c>
      <c r="BE102" s="270" t="n">
        <v>16.6514719971849</v>
      </c>
      <c r="BF102" s="270" t="n">
        <v>16.6514719971849</v>
      </c>
      <c r="BG102" s="270" t="n">
        <v>16.6514719971849</v>
      </c>
      <c r="BH102" s="270" t="n">
        <v>16.6514719971849</v>
      </c>
      <c r="BI102" s="270" t="n">
        <v>16.6514719971849</v>
      </c>
      <c r="BJ102" s="270" t="n">
        <v>16.6514719971849</v>
      </c>
      <c r="BK102" s="270" t="n">
        <v>16.6514719971849</v>
      </c>
      <c r="BL102" s="270" t="n">
        <v>16.6514719971849</v>
      </c>
    </row>
    <row r="103" s="240" customFormat="true" ht="13.8" hidden="false" customHeight="false" outlineLevel="0" collapsed="false">
      <c r="B103" s="240" t="s">
        <v>1415</v>
      </c>
      <c r="C103" s="240" t="s">
        <v>1519</v>
      </c>
      <c r="D103" s="240" t="s">
        <v>1417</v>
      </c>
      <c r="E103" s="240" t="n">
        <v>36</v>
      </c>
      <c r="F103" s="240" t="n">
        <v>12</v>
      </c>
      <c r="G103" s="240" t="n">
        <v>700</v>
      </c>
      <c r="H103" s="240" t="n">
        <v>2.5</v>
      </c>
      <c r="I103" s="240" t="n">
        <v>320</v>
      </c>
      <c r="J103" s="240" t="n">
        <v>40</v>
      </c>
      <c r="K103" s="240" t="n">
        <v>6000</v>
      </c>
      <c r="L103" s="269" t="n">
        <v>0.25</v>
      </c>
      <c r="M103" s="270" t="n">
        <v>17.8155770699609</v>
      </c>
      <c r="N103" s="270" t="n">
        <v>17.2011718506726</v>
      </c>
      <c r="O103" s="270" t="n">
        <v>15.6857528694864</v>
      </c>
      <c r="P103" s="270" t="n">
        <v>13.2913770265497</v>
      </c>
      <c r="Q103" s="270" t="n">
        <v>12.3010567144681</v>
      </c>
      <c r="R103" s="270" t="n">
        <v>13.6987020981117</v>
      </c>
      <c r="S103" s="270" t="n">
        <v>16.3799218171214</v>
      </c>
      <c r="T103" s="270" t="n">
        <v>18.1182217152268</v>
      </c>
      <c r="U103" s="270" t="n">
        <v>18.7386183791341</v>
      </c>
      <c r="V103" s="270" t="n">
        <v>18.8642402234161</v>
      </c>
      <c r="W103" s="270" t="n">
        <v>18.736869495175</v>
      </c>
      <c r="X103" s="270" t="n">
        <v>18.476927081339</v>
      </c>
      <c r="Y103" s="270" t="n">
        <v>18.1573244338674</v>
      </c>
      <c r="Z103" s="270" t="n">
        <v>13.4968101169467</v>
      </c>
      <c r="AA103" s="270" t="n">
        <v>12.8025427526632</v>
      </c>
      <c r="AB103" s="270" t="n">
        <v>11.5782875483713</v>
      </c>
      <c r="AC103" s="270" t="n">
        <v>10.3905140838733</v>
      </c>
      <c r="AD103" s="270" t="n">
        <v>10.9088218192043</v>
      </c>
      <c r="AE103" s="270" t="n">
        <v>13.4836561717375</v>
      </c>
      <c r="AF103" s="270" t="n">
        <v>16.0221555806609</v>
      </c>
      <c r="AG103" s="270" t="n">
        <v>16.9527947992701</v>
      </c>
      <c r="AH103" s="270" t="n">
        <v>16.5813791828432</v>
      </c>
      <c r="AI103" s="270" t="n">
        <v>16.0512704497392</v>
      </c>
      <c r="AJ103" s="270" t="n">
        <v>15.5200547093772</v>
      </c>
      <c r="AK103" s="270" t="n">
        <v>14.8518008194419</v>
      </c>
      <c r="AL103" s="270" t="n">
        <v>14.1534076896434</v>
      </c>
      <c r="AM103" s="271" t="n">
        <v>1268.65243709405</v>
      </c>
      <c r="AN103" s="271" t="n">
        <v>1184.26970750199</v>
      </c>
      <c r="AO103" s="271" t="n">
        <v>1033.7056889939</v>
      </c>
      <c r="AP103" s="271" t="n">
        <v>871.340561797035</v>
      </c>
      <c r="AQ103" s="271" t="n">
        <v>909.690162320705</v>
      </c>
      <c r="AR103" s="271" t="n">
        <v>1199.0279316116</v>
      </c>
      <c r="AS103" s="271" t="n">
        <v>1501.68534068507</v>
      </c>
      <c r="AT103" s="271" t="n">
        <v>1613.24858249473</v>
      </c>
      <c r="AU103" s="271" t="n">
        <v>1570.75090049496</v>
      </c>
      <c r="AV103" s="271" t="n">
        <v>1509.85190361814</v>
      </c>
      <c r="AW103" s="271" t="n">
        <v>1449.6981401463</v>
      </c>
      <c r="AX103" s="271" t="n">
        <v>1389.88203979364</v>
      </c>
      <c r="AY103" s="271" t="n">
        <v>1329.76087399388</v>
      </c>
      <c r="AZ103" s="270" t="n">
        <v>14.2277333120761</v>
      </c>
      <c r="BA103" s="270" t="n">
        <v>9.9884770621933</v>
      </c>
      <c r="BB103" s="270" t="n">
        <v>4.04155531691741</v>
      </c>
      <c r="BC103" s="270" t="n">
        <v>5.73102432662781</v>
      </c>
      <c r="BD103" s="270" t="n">
        <v>17.6133148997983</v>
      </c>
      <c r="BE103" s="270" t="n">
        <v>24.7211814449571</v>
      </c>
      <c r="BF103" s="270" t="n">
        <v>23.8829521083283</v>
      </c>
      <c r="BG103" s="270" t="n">
        <v>22.6582517249352</v>
      </c>
      <c r="BH103" s="270" t="n">
        <v>21.3997090835222</v>
      </c>
      <c r="BI103" s="270" t="n">
        <v>20.1126674869238</v>
      </c>
      <c r="BJ103" s="270" t="n">
        <v>18.7878742182775</v>
      </c>
      <c r="BK103" s="270" t="n">
        <v>17.3997554980121</v>
      </c>
      <c r="BL103" s="270" t="n">
        <v>15.904639480834</v>
      </c>
    </row>
    <row r="104" s="240" customFormat="true" ht="13.8" hidden="false" customHeight="false" outlineLevel="0" collapsed="false">
      <c r="B104" s="240" t="s">
        <v>1415</v>
      </c>
      <c r="C104" s="240" t="s">
        <v>1520</v>
      </c>
      <c r="D104" s="240" t="s">
        <v>1419</v>
      </c>
      <c r="E104" s="240" t="n">
        <v>36</v>
      </c>
      <c r="G104" s="240" t="n">
        <v>700</v>
      </c>
      <c r="H104" s="240" t="n">
        <v>2.5</v>
      </c>
      <c r="I104" s="240" t="n">
        <v>320</v>
      </c>
      <c r="J104" s="240" t="n">
        <v>40</v>
      </c>
      <c r="K104" s="240" t="n">
        <v>6000</v>
      </c>
      <c r="L104" s="269" t="n">
        <v>0.25</v>
      </c>
      <c r="M104" s="270" t="n">
        <v>16.7281354441946</v>
      </c>
      <c r="N104" s="270" t="n">
        <v>16.7281354441946</v>
      </c>
      <c r="O104" s="270" t="n">
        <v>16.7281354441946</v>
      </c>
      <c r="P104" s="270" t="n">
        <v>16.7281354441946</v>
      </c>
      <c r="Q104" s="270" t="n">
        <v>16.7281354441946</v>
      </c>
      <c r="R104" s="270" t="n">
        <v>16.7281354441946</v>
      </c>
      <c r="S104" s="270" t="n">
        <v>16.7281354441946</v>
      </c>
      <c r="T104" s="270" t="n">
        <v>16.7281354441946</v>
      </c>
      <c r="U104" s="270" t="n">
        <v>16.7281354441946</v>
      </c>
      <c r="V104" s="270" t="n">
        <v>16.7281354441946</v>
      </c>
      <c r="W104" s="270" t="n">
        <v>16.7281354441946</v>
      </c>
      <c r="X104" s="270" t="n">
        <v>16.7281354441946</v>
      </c>
      <c r="Y104" s="270" t="n">
        <v>16.7281354441946</v>
      </c>
      <c r="Z104" s="270" t="n">
        <v>14.0610381325979</v>
      </c>
      <c r="AA104" s="270" t="n">
        <v>14.0610381325979</v>
      </c>
      <c r="AB104" s="270" t="n">
        <v>14.0610381325979</v>
      </c>
      <c r="AC104" s="270" t="n">
        <v>14.0610381325979</v>
      </c>
      <c r="AD104" s="270" t="n">
        <v>14.0610381325979</v>
      </c>
      <c r="AE104" s="270" t="n">
        <v>14.0610381325979</v>
      </c>
      <c r="AF104" s="270" t="n">
        <v>14.0610381325979</v>
      </c>
      <c r="AG104" s="270" t="n">
        <v>14.0610381325979</v>
      </c>
      <c r="AH104" s="270" t="n">
        <v>14.0610381325979</v>
      </c>
      <c r="AI104" s="270" t="n">
        <v>14.0610381325979</v>
      </c>
      <c r="AJ104" s="270" t="n">
        <v>14.0610381325979</v>
      </c>
      <c r="AK104" s="270" t="n">
        <v>14.0610381325979</v>
      </c>
      <c r="AL104" s="270" t="n">
        <v>14.0610381325979</v>
      </c>
      <c r="AM104" s="271" t="n">
        <v>1294.73571311892</v>
      </c>
      <c r="AN104" s="271" t="n">
        <v>1294.73571311892</v>
      </c>
      <c r="AO104" s="271" t="n">
        <v>1294.73571311892</v>
      </c>
      <c r="AP104" s="271" t="n">
        <v>1294.73571311892</v>
      </c>
      <c r="AQ104" s="271" t="n">
        <v>1294.73571311892</v>
      </c>
      <c r="AR104" s="271" t="n">
        <v>1294.73571311892</v>
      </c>
      <c r="AS104" s="271" t="n">
        <v>1294.73571311892</v>
      </c>
      <c r="AT104" s="271" t="n">
        <v>1294.73571311892</v>
      </c>
      <c r="AU104" s="271" t="n">
        <v>1294.73571311892</v>
      </c>
      <c r="AV104" s="271" t="n">
        <v>1294.73571311892</v>
      </c>
      <c r="AW104" s="271" t="n">
        <v>1294.73571311892</v>
      </c>
      <c r="AX104" s="271" t="n">
        <v>1294.73571311892</v>
      </c>
      <c r="AY104" s="271" t="n">
        <v>1294.73571311892</v>
      </c>
      <c r="AZ104" s="270" t="n">
        <v>16.6514719971849</v>
      </c>
      <c r="BA104" s="270" t="n">
        <v>16.6514719971849</v>
      </c>
      <c r="BB104" s="270" t="n">
        <v>16.6514719971849</v>
      </c>
      <c r="BC104" s="270" t="n">
        <v>16.6514719971849</v>
      </c>
      <c r="BD104" s="270" t="n">
        <v>16.6514719971849</v>
      </c>
      <c r="BE104" s="270" t="n">
        <v>16.6514719971849</v>
      </c>
      <c r="BF104" s="270" t="n">
        <v>16.6514719971849</v>
      </c>
      <c r="BG104" s="270" t="n">
        <v>16.6514719971849</v>
      </c>
      <c r="BH104" s="270" t="n">
        <v>16.6514719971849</v>
      </c>
      <c r="BI104" s="270" t="n">
        <v>16.6514719971849</v>
      </c>
      <c r="BJ104" s="270" t="n">
        <v>16.6514719971849</v>
      </c>
      <c r="BK104" s="270" t="n">
        <v>16.6514719971849</v>
      </c>
      <c r="BL104" s="270" t="n">
        <v>16.6514719971849</v>
      </c>
    </row>
    <row r="105" s="240" customFormat="true" ht="13.8" hidden="false" customHeight="false" outlineLevel="0" collapsed="false">
      <c r="B105" s="240" t="s">
        <v>1415</v>
      </c>
      <c r="C105" s="240" t="s">
        <v>1521</v>
      </c>
      <c r="D105" s="240" t="s">
        <v>1417</v>
      </c>
      <c r="E105" s="240" t="n">
        <v>24</v>
      </c>
      <c r="F105" s="240" t="n">
        <v>12</v>
      </c>
      <c r="G105" s="240" t="n">
        <v>700</v>
      </c>
      <c r="H105" s="240" t="n">
        <v>2.5</v>
      </c>
      <c r="I105" s="240" t="n">
        <v>320</v>
      </c>
      <c r="J105" s="240" t="n">
        <v>40</v>
      </c>
      <c r="K105" s="240" t="n">
        <v>6000</v>
      </c>
      <c r="L105" s="269" t="n">
        <v>0.3</v>
      </c>
      <c r="M105" s="270" t="n">
        <v>17.2041390765128</v>
      </c>
      <c r="N105" s="270" t="n">
        <v>16.5469406861687</v>
      </c>
      <c r="O105" s="270" t="n">
        <v>14.7158298329489</v>
      </c>
      <c r="P105" s="270" t="n">
        <v>12.138113060316</v>
      </c>
      <c r="Q105" s="270" t="n">
        <v>11.3005607678135</v>
      </c>
      <c r="R105" s="270" t="n">
        <v>13.0488409120213</v>
      </c>
      <c r="S105" s="270" t="n">
        <v>15.806479786992</v>
      </c>
      <c r="T105" s="270" t="n">
        <v>17.4937597398966</v>
      </c>
      <c r="U105" s="270" t="n">
        <v>18.0340954742673</v>
      </c>
      <c r="V105" s="270" t="n">
        <v>18.0909284268971</v>
      </c>
      <c r="W105" s="270" t="n">
        <v>17.968631460106</v>
      </c>
      <c r="X105" s="270" t="n">
        <v>17.7628297764673</v>
      </c>
      <c r="Y105" s="270" t="n">
        <v>17.5001457512229</v>
      </c>
      <c r="Z105" s="270" t="n">
        <v>13.5680914780835</v>
      </c>
      <c r="AA105" s="270" t="n">
        <v>12.817923444012</v>
      </c>
      <c r="AB105" s="270" t="n">
        <v>11.3635394990614</v>
      </c>
      <c r="AC105" s="270" t="n">
        <v>10.2457108953108</v>
      </c>
      <c r="AD105" s="270" t="n">
        <v>11.063682030635</v>
      </c>
      <c r="AE105" s="270" t="n">
        <v>13.9424367987233</v>
      </c>
      <c r="AF105" s="270" t="n">
        <v>16.3784235897389</v>
      </c>
      <c r="AG105" s="270" t="n">
        <v>17.2052133983331</v>
      </c>
      <c r="AH105" s="270" t="n">
        <v>16.7436888813781</v>
      </c>
      <c r="AI105" s="270" t="n">
        <v>16.1310015421188</v>
      </c>
      <c r="AJ105" s="270" t="n">
        <v>15.573614370048</v>
      </c>
      <c r="AK105" s="270" t="n">
        <v>14.9109067887721</v>
      </c>
      <c r="AL105" s="270" t="n">
        <v>14.2180209791586</v>
      </c>
      <c r="AM105" s="271" t="n">
        <v>1279.86112782041</v>
      </c>
      <c r="AN105" s="271" t="n">
        <v>1187.86188583068</v>
      </c>
      <c r="AO105" s="271" t="n">
        <v>1009.77487686978</v>
      </c>
      <c r="AP105" s="271" t="n">
        <v>856.434536379295</v>
      </c>
      <c r="AQ105" s="271" t="n">
        <v>931.084202736998</v>
      </c>
      <c r="AR105" s="271" t="n">
        <v>1256.74926034254</v>
      </c>
      <c r="AS105" s="271" t="n">
        <v>1547.22789460106</v>
      </c>
      <c r="AT105" s="271" t="n">
        <v>1646.84634799832</v>
      </c>
      <c r="AU105" s="271" t="n">
        <v>1594.87730599426</v>
      </c>
      <c r="AV105" s="271" t="n">
        <v>1525.21390390463</v>
      </c>
      <c r="AW105" s="271" t="n">
        <v>1461.80446466101</v>
      </c>
      <c r="AX105" s="271" t="n">
        <v>1401.76584117504</v>
      </c>
      <c r="AY105" s="271" t="n">
        <v>1341.30080783383</v>
      </c>
      <c r="AZ105" s="270" t="n">
        <v>13.8336802895227</v>
      </c>
      <c r="BA105" s="270" t="n">
        <v>8.81041192696049</v>
      </c>
      <c r="BB105" s="270" t="n">
        <v>1.78728163477143</v>
      </c>
      <c r="BC105" s="270" t="n">
        <v>7.16378040828476</v>
      </c>
      <c r="BD105" s="270" t="n">
        <v>17.6133148997983</v>
      </c>
      <c r="BE105" s="270" t="n">
        <v>24.7211814449571</v>
      </c>
      <c r="BF105" s="270" t="n">
        <v>23.8829521083283</v>
      </c>
      <c r="BG105" s="270" t="n">
        <v>22.2112457959084</v>
      </c>
      <c r="BH105" s="270" t="n">
        <v>20.8433908946155</v>
      </c>
      <c r="BI105" s="270" t="n">
        <v>19.6035402644771</v>
      </c>
      <c r="BJ105" s="270" t="n">
        <v>18.3227577979186</v>
      </c>
      <c r="BK105" s="270" t="n">
        <v>16.9727255134051</v>
      </c>
      <c r="BL105" s="270" t="n">
        <v>15.5045684746993</v>
      </c>
    </row>
    <row r="106" s="240" customFormat="true" ht="13.8" hidden="false" customHeight="false" outlineLevel="0" collapsed="false">
      <c r="B106" s="240" t="s">
        <v>1415</v>
      </c>
      <c r="C106" s="240" t="s">
        <v>1522</v>
      </c>
      <c r="D106" s="240" t="s">
        <v>1419</v>
      </c>
      <c r="E106" s="240" t="n">
        <v>24</v>
      </c>
      <c r="G106" s="240" t="n">
        <v>700</v>
      </c>
      <c r="H106" s="240" t="n">
        <v>2.5</v>
      </c>
      <c r="I106" s="240" t="n">
        <v>320</v>
      </c>
      <c r="J106" s="240" t="n">
        <v>40</v>
      </c>
      <c r="K106" s="240" t="n">
        <v>6000</v>
      </c>
      <c r="L106" s="269" t="n">
        <v>0.3</v>
      </c>
      <c r="M106" s="270" t="n">
        <v>15.9700995962793</v>
      </c>
      <c r="N106" s="270" t="n">
        <v>15.9700995962793</v>
      </c>
      <c r="O106" s="270" t="n">
        <v>15.9700995962793</v>
      </c>
      <c r="P106" s="270" t="n">
        <v>15.9700995962793</v>
      </c>
      <c r="Q106" s="270" t="n">
        <v>15.9700995962793</v>
      </c>
      <c r="R106" s="270" t="n">
        <v>15.9700995962793</v>
      </c>
      <c r="S106" s="270" t="n">
        <v>15.9700995962793</v>
      </c>
      <c r="T106" s="270" t="n">
        <v>15.9700995962793</v>
      </c>
      <c r="U106" s="270" t="n">
        <v>15.9700995962793</v>
      </c>
      <c r="V106" s="270" t="n">
        <v>15.9700995962793</v>
      </c>
      <c r="W106" s="270" t="n">
        <v>15.9700995962793</v>
      </c>
      <c r="X106" s="270" t="n">
        <v>15.9700995962793</v>
      </c>
      <c r="Y106" s="270" t="n">
        <v>15.9700995962793</v>
      </c>
      <c r="Z106" s="270" t="n">
        <v>14.1663272073364</v>
      </c>
      <c r="AA106" s="270" t="n">
        <v>14.1663272073364</v>
      </c>
      <c r="AB106" s="270" t="n">
        <v>14.1663272073364</v>
      </c>
      <c r="AC106" s="270" t="n">
        <v>14.1663272073364</v>
      </c>
      <c r="AD106" s="270" t="n">
        <v>14.1663272073364</v>
      </c>
      <c r="AE106" s="270" t="n">
        <v>14.1663272073364</v>
      </c>
      <c r="AF106" s="270" t="n">
        <v>14.1663272073364</v>
      </c>
      <c r="AG106" s="270" t="n">
        <v>14.1663272073364</v>
      </c>
      <c r="AH106" s="270" t="n">
        <v>14.1663272073364</v>
      </c>
      <c r="AI106" s="270" t="n">
        <v>14.1663272073364</v>
      </c>
      <c r="AJ106" s="270" t="n">
        <v>14.1663272073364</v>
      </c>
      <c r="AK106" s="270" t="n">
        <v>14.1663272073364</v>
      </c>
      <c r="AL106" s="270" t="n">
        <v>14.1663272073364</v>
      </c>
      <c r="AM106" s="271" t="n">
        <v>1310.83095816522</v>
      </c>
      <c r="AN106" s="271" t="n">
        <v>1310.83095816522</v>
      </c>
      <c r="AO106" s="271" t="n">
        <v>1310.83095816522</v>
      </c>
      <c r="AP106" s="271" t="n">
        <v>1310.83095816522</v>
      </c>
      <c r="AQ106" s="271" t="n">
        <v>1310.83095816522</v>
      </c>
      <c r="AR106" s="271" t="n">
        <v>1310.83095816522</v>
      </c>
      <c r="AS106" s="271" t="n">
        <v>1310.83095816522</v>
      </c>
      <c r="AT106" s="271" t="n">
        <v>1310.83095816522</v>
      </c>
      <c r="AU106" s="271" t="n">
        <v>1310.83095816522</v>
      </c>
      <c r="AV106" s="271" t="n">
        <v>1310.83095816522</v>
      </c>
      <c r="AW106" s="271" t="n">
        <v>1310.83095816522</v>
      </c>
      <c r="AX106" s="271" t="n">
        <v>1310.83095816522</v>
      </c>
      <c r="AY106" s="271" t="n">
        <v>1310.83095816522</v>
      </c>
      <c r="AZ106" s="270" t="n">
        <v>16.2516024195113</v>
      </c>
      <c r="BA106" s="270" t="n">
        <v>16.2516024195113</v>
      </c>
      <c r="BB106" s="270" t="n">
        <v>16.2516024195113</v>
      </c>
      <c r="BC106" s="270" t="n">
        <v>16.2516024195113</v>
      </c>
      <c r="BD106" s="270" t="n">
        <v>16.2516024195113</v>
      </c>
      <c r="BE106" s="270" t="n">
        <v>16.2516024195113</v>
      </c>
      <c r="BF106" s="270" t="n">
        <v>16.2516024195113</v>
      </c>
      <c r="BG106" s="270" t="n">
        <v>16.2516024195113</v>
      </c>
      <c r="BH106" s="270" t="n">
        <v>16.2516024195113</v>
      </c>
      <c r="BI106" s="270" t="n">
        <v>16.2516024195113</v>
      </c>
      <c r="BJ106" s="270" t="n">
        <v>16.2516024195113</v>
      </c>
      <c r="BK106" s="270" t="n">
        <v>16.2516024195113</v>
      </c>
      <c r="BL106" s="270" t="n">
        <v>16.2516024195113</v>
      </c>
    </row>
    <row r="107" s="240" customFormat="true" ht="13.8" hidden="false" customHeight="false" outlineLevel="0" collapsed="false">
      <c r="B107" s="240" t="s">
        <v>1415</v>
      </c>
      <c r="C107" s="240" t="s">
        <v>1523</v>
      </c>
      <c r="D107" s="240" t="s">
        <v>1417</v>
      </c>
      <c r="E107" s="240" t="n">
        <v>29</v>
      </c>
      <c r="F107" s="240" t="n">
        <v>12</v>
      </c>
      <c r="G107" s="240" t="n">
        <v>700</v>
      </c>
      <c r="H107" s="240" t="n">
        <v>2.5</v>
      </c>
      <c r="I107" s="240" t="n">
        <v>320</v>
      </c>
      <c r="J107" s="240" t="n">
        <v>40</v>
      </c>
      <c r="K107" s="240" t="n">
        <v>6000</v>
      </c>
      <c r="L107" s="269" t="n">
        <v>0.3</v>
      </c>
      <c r="M107" s="270" t="n">
        <v>17.4577258294061</v>
      </c>
      <c r="N107" s="270" t="n">
        <v>16.7694869493414</v>
      </c>
      <c r="O107" s="270" t="n">
        <v>14.8926706841816</v>
      </c>
      <c r="P107" s="270" t="n">
        <v>12.3055293564288</v>
      </c>
      <c r="Q107" s="270" t="n">
        <v>11.513773327502</v>
      </c>
      <c r="R107" s="270" t="n">
        <v>13.3301870420659</v>
      </c>
      <c r="S107" s="270" t="n">
        <v>16.119765478399</v>
      </c>
      <c r="T107" s="270" t="n">
        <v>17.8179006980466</v>
      </c>
      <c r="U107" s="270" t="n">
        <v>18.3729237957099</v>
      </c>
      <c r="V107" s="270" t="n">
        <v>18.4370520153559</v>
      </c>
      <c r="W107" s="270" t="n">
        <v>18.2999519256254</v>
      </c>
      <c r="X107" s="270" t="n">
        <v>18.0674580584621</v>
      </c>
      <c r="Y107" s="270" t="n">
        <v>17.7778984912811</v>
      </c>
      <c r="Z107" s="270" t="n">
        <v>13.4347581447502</v>
      </c>
      <c r="AA107" s="270" t="n">
        <v>12.6842113227999</v>
      </c>
      <c r="AB107" s="270" t="n">
        <v>11.2234826808796</v>
      </c>
      <c r="AC107" s="270" t="n">
        <v>10.0856730165229</v>
      </c>
      <c r="AD107" s="270" t="n">
        <v>10.8878108185138</v>
      </c>
      <c r="AE107" s="270" t="n">
        <v>13.7663572532688</v>
      </c>
      <c r="AF107" s="270" t="n">
        <v>16.2191054079207</v>
      </c>
      <c r="AG107" s="270" t="n">
        <v>17.0612361256059</v>
      </c>
      <c r="AH107" s="270" t="n">
        <v>16.6080449419842</v>
      </c>
      <c r="AI107" s="270" t="n">
        <v>15.9977818451491</v>
      </c>
      <c r="AJ107" s="270" t="n">
        <v>15.4402810367146</v>
      </c>
      <c r="AK107" s="270" t="n">
        <v>14.7775734554387</v>
      </c>
      <c r="AL107" s="270" t="n">
        <v>14.0846876458253</v>
      </c>
      <c r="AM107" s="271" t="n">
        <v>1262.52779448708</v>
      </c>
      <c r="AN107" s="271" t="n">
        <v>1170.4830979519</v>
      </c>
      <c r="AO107" s="271" t="n">
        <v>991.619573839477</v>
      </c>
      <c r="AP107" s="271" t="n">
        <v>835.729990924749</v>
      </c>
      <c r="AQ107" s="271" t="n">
        <v>908.35541485821</v>
      </c>
      <c r="AR107" s="271" t="n">
        <v>1233.98486640314</v>
      </c>
      <c r="AS107" s="271" t="n">
        <v>1526.6415309647</v>
      </c>
      <c r="AT107" s="271" t="n">
        <v>1628.23725708923</v>
      </c>
      <c r="AU107" s="271" t="n">
        <v>1577.30609387305</v>
      </c>
      <c r="AV107" s="271" t="n">
        <v>1507.91238875312</v>
      </c>
      <c r="AW107" s="271" t="n">
        <v>1444.47113132767</v>
      </c>
      <c r="AX107" s="271" t="n">
        <v>1384.43250784171</v>
      </c>
      <c r="AY107" s="271" t="n">
        <v>1323.96747450049</v>
      </c>
      <c r="AZ107" s="270" t="n">
        <v>13.8336802895227</v>
      </c>
      <c r="BA107" s="270" t="n">
        <v>8.81041192696049</v>
      </c>
      <c r="BB107" s="270" t="n">
        <v>1.78728163477143</v>
      </c>
      <c r="BC107" s="270" t="n">
        <v>7.16378040828476</v>
      </c>
      <c r="BD107" s="270" t="n">
        <v>17.6133148997983</v>
      </c>
      <c r="BE107" s="270" t="n">
        <v>24.7211814449571</v>
      </c>
      <c r="BF107" s="270" t="n">
        <v>23.8829521083283</v>
      </c>
      <c r="BG107" s="270" t="n">
        <v>22.2112457959084</v>
      </c>
      <c r="BH107" s="270" t="n">
        <v>20.8433908946155</v>
      </c>
      <c r="BI107" s="270" t="n">
        <v>19.6035402644771</v>
      </c>
      <c r="BJ107" s="270" t="n">
        <v>18.3227577979186</v>
      </c>
      <c r="BK107" s="270" t="n">
        <v>16.9727255134051</v>
      </c>
      <c r="BL107" s="270" t="n">
        <v>15.5045684746993</v>
      </c>
    </row>
    <row r="108" s="240" customFormat="true" ht="13.8" hidden="false" customHeight="false" outlineLevel="0" collapsed="false">
      <c r="B108" s="240" t="s">
        <v>1415</v>
      </c>
      <c r="C108" s="240" t="s">
        <v>1524</v>
      </c>
      <c r="D108" s="240" t="s">
        <v>1419</v>
      </c>
      <c r="E108" s="240" t="n">
        <v>29</v>
      </c>
      <c r="G108" s="240" t="n">
        <v>700</v>
      </c>
      <c r="H108" s="240" t="n">
        <v>2.5</v>
      </c>
      <c r="I108" s="240" t="n">
        <v>320</v>
      </c>
      <c r="J108" s="240" t="n">
        <v>40</v>
      </c>
      <c r="K108" s="240" t="n">
        <v>6000</v>
      </c>
      <c r="L108" s="269" t="n">
        <v>0.3</v>
      </c>
      <c r="M108" s="270" t="n">
        <v>16.2432556655235</v>
      </c>
      <c r="N108" s="270" t="n">
        <v>16.2432556655235</v>
      </c>
      <c r="O108" s="270" t="n">
        <v>16.2432556655235</v>
      </c>
      <c r="P108" s="270" t="n">
        <v>16.2432556655235</v>
      </c>
      <c r="Q108" s="270" t="n">
        <v>16.2432556655235</v>
      </c>
      <c r="R108" s="270" t="n">
        <v>16.2432556655235</v>
      </c>
      <c r="S108" s="270" t="n">
        <v>16.2432556655235</v>
      </c>
      <c r="T108" s="270" t="n">
        <v>16.2432556655235</v>
      </c>
      <c r="U108" s="270" t="n">
        <v>16.2432556655235</v>
      </c>
      <c r="V108" s="270" t="n">
        <v>16.2432556655235</v>
      </c>
      <c r="W108" s="270" t="n">
        <v>16.2432556655235</v>
      </c>
      <c r="X108" s="270" t="n">
        <v>16.2432556655235</v>
      </c>
      <c r="Y108" s="270" t="n">
        <v>16.2432556655235</v>
      </c>
      <c r="Z108" s="270" t="n">
        <v>14.0208464381057</v>
      </c>
      <c r="AA108" s="270" t="n">
        <v>14.0208464381057</v>
      </c>
      <c r="AB108" s="270" t="n">
        <v>14.0208464381057</v>
      </c>
      <c r="AC108" s="270" t="n">
        <v>14.0208464381057</v>
      </c>
      <c r="AD108" s="270" t="n">
        <v>14.0208464381057</v>
      </c>
      <c r="AE108" s="270" t="n">
        <v>14.0208464381057</v>
      </c>
      <c r="AF108" s="270" t="n">
        <v>14.0208464381057</v>
      </c>
      <c r="AG108" s="270" t="n">
        <v>14.0208464381057</v>
      </c>
      <c r="AH108" s="270" t="n">
        <v>14.0208464381057</v>
      </c>
      <c r="AI108" s="270" t="n">
        <v>14.0208464381057</v>
      </c>
      <c r="AJ108" s="270" t="n">
        <v>14.0208464381057</v>
      </c>
      <c r="AK108" s="270" t="n">
        <v>14.0208464381057</v>
      </c>
      <c r="AL108" s="270" t="n">
        <v>14.0208464381057</v>
      </c>
      <c r="AM108" s="271" t="n">
        <v>1291.97454790881</v>
      </c>
      <c r="AN108" s="271" t="n">
        <v>1291.97454790881</v>
      </c>
      <c r="AO108" s="271" t="n">
        <v>1291.97454790881</v>
      </c>
      <c r="AP108" s="271" t="n">
        <v>1291.97454790881</v>
      </c>
      <c r="AQ108" s="271" t="n">
        <v>1291.97454790881</v>
      </c>
      <c r="AR108" s="271" t="n">
        <v>1291.97454790881</v>
      </c>
      <c r="AS108" s="271" t="n">
        <v>1291.97454790881</v>
      </c>
      <c r="AT108" s="271" t="n">
        <v>1291.97454790881</v>
      </c>
      <c r="AU108" s="271" t="n">
        <v>1291.97454790881</v>
      </c>
      <c r="AV108" s="271" t="n">
        <v>1291.97454790881</v>
      </c>
      <c r="AW108" s="271" t="n">
        <v>1291.97454790881</v>
      </c>
      <c r="AX108" s="271" t="n">
        <v>1291.97454790881</v>
      </c>
      <c r="AY108" s="271" t="n">
        <v>1291.97454790881</v>
      </c>
      <c r="AZ108" s="270" t="n">
        <v>16.2516024195113</v>
      </c>
      <c r="BA108" s="270" t="n">
        <v>16.2516024195113</v>
      </c>
      <c r="BB108" s="270" t="n">
        <v>16.2516024195113</v>
      </c>
      <c r="BC108" s="270" t="n">
        <v>16.2516024195113</v>
      </c>
      <c r="BD108" s="270" t="n">
        <v>16.2516024195113</v>
      </c>
      <c r="BE108" s="270" t="n">
        <v>16.2516024195113</v>
      </c>
      <c r="BF108" s="270" t="n">
        <v>16.2516024195113</v>
      </c>
      <c r="BG108" s="270" t="n">
        <v>16.2516024195113</v>
      </c>
      <c r="BH108" s="270" t="n">
        <v>16.2516024195113</v>
      </c>
      <c r="BI108" s="270" t="n">
        <v>16.2516024195113</v>
      </c>
      <c r="BJ108" s="270" t="n">
        <v>16.2516024195113</v>
      </c>
      <c r="BK108" s="270" t="n">
        <v>16.2516024195113</v>
      </c>
      <c r="BL108" s="270" t="n">
        <v>16.2516024195113</v>
      </c>
    </row>
    <row r="109" s="240" customFormat="true" ht="13.8" hidden="false" customHeight="false" outlineLevel="0" collapsed="false">
      <c r="B109" s="240" t="s">
        <v>1415</v>
      </c>
      <c r="C109" s="240" t="s">
        <v>1525</v>
      </c>
      <c r="D109" s="240" t="s">
        <v>1417</v>
      </c>
      <c r="E109" s="240" t="n">
        <v>36</v>
      </c>
      <c r="F109" s="240" t="n">
        <v>12</v>
      </c>
      <c r="G109" s="240" t="n">
        <v>700</v>
      </c>
      <c r="H109" s="240" t="n">
        <v>2.5</v>
      </c>
      <c r="I109" s="240" t="n">
        <v>320</v>
      </c>
      <c r="J109" s="240" t="n">
        <v>40</v>
      </c>
      <c r="K109" s="240" t="n">
        <v>6000</v>
      </c>
      <c r="L109" s="269" t="n">
        <v>0.3</v>
      </c>
      <c r="M109" s="270" t="n">
        <v>17.678812126394</v>
      </c>
      <c r="N109" s="270" t="n">
        <v>16.9635110009606</v>
      </c>
      <c r="O109" s="270" t="n">
        <v>15.0468470696163</v>
      </c>
      <c r="P109" s="270" t="n">
        <v>12.4514890666294</v>
      </c>
      <c r="Q109" s="270" t="n">
        <v>11.6996599116985</v>
      </c>
      <c r="R109" s="270" t="n">
        <v>13.5754749893017</v>
      </c>
      <c r="S109" s="270" t="n">
        <v>16.3928995148666</v>
      </c>
      <c r="T109" s="270" t="n">
        <v>18.1004987569823</v>
      </c>
      <c r="U109" s="270" t="n">
        <v>18.668326840418</v>
      </c>
      <c r="V109" s="270" t="n">
        <v>18.7388153432877</v>
      </c>
      <c r="W109" s="270" t="n">
        <v>18.5888093442492</v>
      </c>
      <c r="X109" s="270" t="n">
        <v>18.3330442456567</v>
      </c>
      <c r="Y109" s="270" t="n">
        <v>18.0200535884108</v>
      </c>
      <c r="Z109" s="270" t="n">
        <v>13.3411217811138</v>
      </c>
      <c r="AA109" s="270" t="n">
        <v>12.6151961712848</v>
      </c>
      <c r="AB109" s="270" t="n">
        <v>11.1816644990614</v>
      </c>
      <c r="AC109" s="270" t="n">
        <v>10.0267336225835</v>
      </c>
      <c r="AD109" s="270" t="n">
        <v>10.7913714245744</v>
      </c>
      <c r="AE109" s="270" t="n">
        <v>13.6295390714506</v>
      </c>
      <c r="AF109" s="270" t="n">
        <v>16.0791054079207</v>
      </c>
      <c r="AG109" s="270" t="n">
        <v>16.9125997619695</v>
      </c>
      <c r="AH109" s="270" t="n">
        <v>16.4400146389539</v>
      </c>
      <c r="AI109" s="270" t="n">
        <v>15.8182363906036</v>
      </c>
      <c r="AJ109" s="270" t="n">
        <v>15.2727052791389</v>
      </c>
      <c r="AK109" s="270" t="n">
        <v>14.6342401221054</v>
      </c>
      <c r="AL109" s="270" t="n">
        <v>13.9668088579465</v>
      </c>
      <c r="AM109" s="271" t="n">
        <v>1250.52173388102</v>
      </c>
      <c r="AN109" s="271" t="n">
        <v>1161.6740070428</v>
      </c>
      <c r="AO109" s="271" t="n">
        <v>986.29684656675</v>
      </c>
      <c r="AP109" s="271" t="n">
        <v>828.120900015659</v>
      </c>
      <c r="AQ109" s="271" t="n">
        <v>895.822081524877</v>
      </c>
      <c r="AR109" s="271" t="n">
        <v>1216.19850276678</v>
      </c>
      <c r="AS109" s="271" t="n">
        <v>1508.4415309647</v>
      </c>
      <c r="AT109" s="271" t="n">
        <v>1608.93725708923</v>
      </c>
      <c r="AU109" s="271" t="n">
        <v>1555.54548781244</v>
      </c>
      <c r="AV109" s="271" t="n">
        <v>1484.71541905615</v>
      </c>
      <c r="AW109" s="271" t="n">
        <v>1422.85294950949</v>
      </c>
      <c r="AX109" s="271" t="n">
        <v>1365.96584117505</v>
      </c>
      <c r="AY109" s="271" t="n">
        <v>1308.80989874292</v>
      </c>
      <c r="AZ109" s="270" t="n">
        <v>13.8336802895227</v>
      </c>
      <c r="BA109" s="270" t="n">
        <v>8.81041192696049</v>
      </c>
      <c r="BB109" s="270" t="n">
        <v>1.78728163477143</v>
      </c>
      <c r="BC109" s="270" t="n">
        <v>7.16378040828476</v>
      </c>
      <c r="BD109" s="270" t="n">
        <v>17.6133148997983</v>
      </c>
      <c r="BE109" s="270" t="n">
        <v>24.7211814449571</v>
      </c>
      <c r="BF109" s="270" t="n">
        <v>23.8829521083283</v>
      </c>
      <c r="BG109" s="270" t="n">
        <v>22.2112457959084</v>
      </c>
      <c r="BH109" s="270" t="n">
        <v>20.8433908946155</v>
      </c>
      <c r="BI109" s="270" t="n">
        <v>19.6035402644771</v>
      </c>
      <c r="BJ109" s="270" t="n">
        <v>18.3227577979186</v>
      </c>
      <c r="BK109" s="270" t="n">
        <v>16.9727255134051</v>
      </c>
      <c r="BL109" s="270" t="n">
        <v>15.5045684746993</v>
      </c>
    </row>
    <row r="110" s="240" customFormat="true" ht="13.8" hidden="false" customHeight="false" outlineLevel="0" collapsed="false">
      <c r="B110" s="240" t="s">
        <v>1415</v>
      </c>
      <c r="C110" s="240" t="s">
        <v>1526</v>
      </c>
      <c r="D110" s="240" t="s">
        <v>1419</v>
      </c>
      <c r="E110" s="240" t="n">
        <v>36</v>
      </c>
      <c r="G110" s="240" t="n">
        <v>700</v>
      </c>
      <c r="H110" s="240" t="n">
        <v>2.5</v>
      </c>
      <c r="I110" s="240" t="n">
        <v>320</v>
      </c>
      <c r="J110" s="240" t="n">
        <v>40</v>
      </c>
      <c r="K110" s="240" t="n">
        <v>6000</v>
      </c>
      <c r="L110" s="269" t="n">
        <v>0.3</v>
      </c>
      <c r="M110" s="270" t="n">
        <v>16.4814032152671</v>
      </c>
      <c r="N110" s="270" t="n">
        <v>16.4814032152671</v>
      </c>
      <c r="O110" s="270" t="n">
        <v>16.4814032152671</v>
      </c>
      <c r="P110" s="270" t="n">
        <v>16.4814032152671</v>
      </c>
      <c r="Q110" s="270" t="n">
        <v>16.4814032152671</v>
      </c>
      <c r="R110" s="270" t="n">
        <v>16.4814032152671</v>
      </c>
      <c r="S110" s="270" t="n">
        <v>16.4814032152671</v>
      </c>
      <c r="T110" s="270" t="n">
        <v>16.4814032152671</v>
      </c>
      <c r="U110" s="270" t="n">
        <v>16.4814032152671</v>
      </c>
      <c r="V110" s="270" t="n">
        <v>16.4814032152671</v>
      </c>
      <c r="W110" s="270" t="n">
        <v>16.4814032152671</v>
      </c>
      <c r="X110" s="270" t="n">
        <v>16.4814032152671</v>
      </c>
      <c r="Y110" s="270" t="n">
        <v>16.4814032152671</v>
      </c>
      <c r="Z110" s="270" t="n">
        <v>13.9007182329775</v>
      </c>
      <c r="AA110" s="270" t="n">
        <v>13.9007182329775</v>
      </c>
      <c r="AB110" s="270" t="n">
        <v>13.9007182329775</v>
      </c>
      <c r="AC110" s="270" t="n">
        <v>13.9007182329775</v>
      </c>
      <c r="AD110" s="270" t="n">
        <v>13.9007182329775</v>
      </c>
      <c r="AE110" s="270" t="n">
        <v>13.9007182329775</v>
      </c>
      <c r="AF110" s="270" t="n">
        <v>13.9007182329775</v>
      </c>
      <c r="AG110" s="270" t="n">
        <v>13.9007182329775</v>
      </c>
      <c r="AH110" s="270" t="n">
        <v>13.9007182329775</v>
      </c>
      <c r="AI110" s="270" t="n">
        <v>13.9007182329775</v>
      </c>
      <c r="AJ110" s="270" t="n">
        <v>13.9007182329775</v>
      </c>
      <c r="AK110" s="270" t="n">
        <v>13.9007182329775</v>
      </c>
      <c r="AL110" s="270" t="n">
        <v>13.9007182329775</v>
      </c>
      <c r="AM110" s="271" t="n">
        <v>1276.4540350883</v>
      </c>
      <c r="AN110" s="271" t="n">
        <v>1276.4540350883</v>
      </c>
      <c r="AO110" s="271" t="n">
        <v>1276.4540350883</v>
      </c>
      <c r="AP110" s="271" t="n">
        <v>1276.4540350883</v>
      </c>
      <c r="AQ110" s="271" t="n">
        <v>1276.4540350883</v>
      </c>
      <c r="AR110" s="271" t="n">
        <v>1276.4540350883</v>
      </c>
      <c r="AS110" s="271" t="n">
        <v>1276.4540350883</v>
      </c>
      <c r="AT110" s="271" t="n">
        <v>1276.4540350883</v>
      </c>
      <c r="AU110" s="271" t="n">
        <v>1276.4540350883</v>
      </c>
      <c r="AV110" s="271" t="n">
        <v>1276.4540350883</v>
      </c>
      <c r="AW110" s="271" t="n">
        <v>1276.4540350883</v>
      </c>
      <c r="AX110" s="271" t="n">
        <v>1276.4540350883</v>
      </c>
      <c r="AY110" s="271" t="n">
        <v>1276.4540350883</v>
      </c>
      <c r="AZ110" s="270" t="n">
        <v>16.2516024195113</v>
      </c>
      <c r="BA110" s="270" t="n">
        <v>16.2516024195113</v>
      </c>
      <c r="BB110" s="270" t="n">
        <v>16.2516024195113</v>
      </c>
      <c r="BC110" s="270" t="n">
        <v>16.2516024195113</v>
      </c>
      <c r="BD110" s="270" t="n">
        <v>16.2516024195113</v>
      </c>
      <c r="BE110" s="270" t="n">
        <v>16.2516024195113</v>
      </c>
      <c r="BF110" s="270" t="n">
        <v>16.2516024195113</v>
      </c>
      <c r="BG110" s="270" t="n">
        <v>16.2516024195113</v>
      </c>
      <c r="BH110" s="270" t="n">
        <v>16.2516024195113</v>
      </c>
      <c r="BI110" s="270" t="n">
        <v>16.2516024195113</v>
      </c>
      <c r="BJ110" s="270" t="n">
        <v>16.2516024195113</v>
      </c>
      <c r="BK110" s="270" t="n">
        <v>16.2516024195113</v>
      </c>
      <c r="BL110" s="270" t="n">
        <v>16.2516024195113</v>
      </c>
    </row>
    <row r="111" s="240" customFormat="true" ht="13.8" hidden="false" customHeight="false" outlineLevel="0" collapsed="false">
      <c r="B111" s="240" t="s">
        <v>1415</v>
      </c>
      <c r="C111" s="240" t="s">
        <v>1527</v>
      </c>
      <c r="D111" s="240" t="s">
        <v>374</v>
      </c>
      <c r="E111" s="240" t="n">
        <v>24</v>
      </c>
      <c r="F111" s="240" t="n">
        <v>25</v>
      </c>
      <c r="G111" s="240" t="n">
        <v>700</v>
      </c>
      <c r="H111" s="240" t="n">
        <v>2.5</v>
      </c>
      <c r="I111" s="240" t="n">
        <v>320</v>
      </c>
      <c r="J111" s="240" t="n">
        <v>40</v>
      </c>
      <c r="K111" s="240" t="n">
        <v>6000</v>
      </c>
      <c r="L111" s="269" t="n">
        <v>0.2</v>
      </c>
      <c r="M111" s="270" t="n">
        <v>18.4573917967101</v>
      </c>
      <c r="N111" s="270" t="n">
        <v>18.2687435819978</v>
      </c>
      <c r="O111" s="270" t="n">
        <v>17.997456469153</v>
      </c>
      <c r="P111" s="270" t="n">
        <v>17.6949933998601</v>
      </c>
      <c r="Q111" s="270" t="n">
        <v>17.2878510183512</v>
      </c>
      <c r="R111" s="270" t="n">
        <v>16.2973732857918</v>
      </c>
      <c r="S111" s="270" t="n">
        <v>14.3765978786534</v>
      </c>
      <c r="T111" s="270" t="n">
        <v>12.6335545727</v>
      </c>
      <c r="U111" s="270" t="n">
        <v>12.7161673173424</v>
      </c>
      <c r="V111" s="270" t="n">
        <v>14.7660564648504</v>
      </c>
      <c r="W111" s="270" t="n">
        <v>16.9344391154295</v>
      </c>
      <c r="X111" s="270" t="n">
        <v>18.1234922419448</v>
      </c>
      <c r="Y111" s="270" t="n">
        <v>18.4666440689636</v>
      </c>
      <c r="Z111" s="270" t="n">
        <v>15.5358193678168</v>
      </c>
      <c r="AA111" s="270" t="n">
        <v>14.9805809613501</v>
      </c>
      <c r="AB111" s="270" t="n">
        <v>14.4540267864865</v>
      </c>
      <c r="AC111" s="270" t="n">
        <v>14.0830472979136</v>
      </c>
      <c r="AD111" s="270" t="n">
        <v>13.6784999829599</v>
      </c>
      <c r="AE111" s="270" t="n">
        <v>12.8435773659586</v>
      </c>
      <c r="AF111" s="270" t="n">
        <v>11.5441050495622</v>
      </c>
      <c r="AG111" s="270" t="n">
        <v>11.0797557861974</v>
      </c>
      <c r="AH111" s="270" t="n">
        <v>12.5479541670837</v>
      </c>
      <c r="AI111" s="270" t="n">
        <v>15.1548360920254</v>
      </c>
      <c r="AJ111" s="270" t="n">
        <v>16.9015512055465</v>
      </c>
      <c r="AK111" s="270" t="n">
        <v>16.9590874948301</v>
      </c>
      <c r="AL111" s="270" t="n">
        <v>16.2462181068874</v>
      </c>
      <c r="AM111" s="271" t="n">
        <v>1511.83236095681</v>
      </c>
      <c r="AN111" s="271" t="n">
        <v>1448.60581351715</v>
      </c>
      <c r="AO111" s="271" t="n">
        <v>1384.9404355384</v>
      </c>
      <c r="AP111" s="271" t="n">
        <v>1320.70671876507</v>
      </c>
      <c r="AQ111" s="271" t="n">
        <v>1246.26230058964</v>
      </c>
      <c r="AR111" s="271" t="n">
        <v>1123.99491308833</v>
      </c>
      <c r="AS111" s="271" t="n">
        <v>965.626169778847</v>
      </c>
      <c r="AT111" s="271" t="n">
        <v>909.054088503641</v>
      </c>
      <c r="AU111" s="271" t="n">
        <v>1083.9355585092</v>
      </c>
      <c r="AV111" s="271" t="n">
        <v>1395.21784317809</v>
      </c>
      <c r="AW111" s="271" t="n">
        <v>1606.39533568935</v>
      </c>
      <c r="AX111" s="271" t="n">
        <v>1635.09756835293</v>
      </c>
      <c r="AY111" s="271" t="n">
        <v>1575.59425761352</v>
      </c>
      <c r="AZ111" s="270" t="n">
        <v>19.5548231753545</v>
      </c>
      <c r="BA111" s="270" t="n">
        <v>18.1663183510286</v>
      </c>
      <c r="BB111" s="270" t="n">
        <v>16.6925026250697</v>
      </c>
      <c r="BC111" s="270" t="n">
        <v>15.0747703952034</v>
      </c>
      <c r="BD111" s="270" t="n">
        <v>11.9844663946125</v>
      </c>
      <c r="BE111" s="270" t="n">
        <v>7.12538936366592</v>
      </c>
      <c r="BF111" s="270" t="n">
        <v>4.72314587715712</v>
      </c>
      <c r="BG111" s="270" t="n">
        <v>11.2440924347472</v>
      </c>
      <c r="BH111" s="270" t="n">
        <v>21.8252532595486</v>
      </c>
      <c r="BI111" s="270" t="n">
        <v>24.611633312613</v>
      </c>
      <c r="BJ111" s="270" t="n">
        <v>23.4724259437143</v>
      </c>
      <c r="BK111" s="270" t="n">
        <v>22.1972738531448</v>
      </c>
      <c r="BL111" s="270" t="n">
        <v>20.8924938815861</v>
      </c>
    </row>
    <row r="112" s="240" customFormat="true" ht="13.8" hidden="false" customHeight="false" outlineLevel="0" collapsed="false">
      <c r="B112" s="240" t="s">
        <v>1415</v>
      </c>
      <c r="C112" s="240" t="s">
        <v>1528</v>
      </c>
      <c r="D112" s="240" t="s">
        <v>374</v>
      </c>
      <c r="E112" s="240" t="n">
        <v>29</v>
      </c>
      <c r="F112" s="240" t="n">
        <v>25</v>
      </c>
      <c r="G112" s="240" t="n">
        <v>700</v>
      </c>
      <c r="H112" s="240" t="n">
        <v>2.5</v>
      </c>
      <c r="I112" s="240" t="n">
        <v>320</v>
      </c>
      <c r="J112" s="240" t="n">
        <v>40</v>
      </c>
      <c r="K112" s="240" t="n">
        <v>6000</v>
      </c>
      <c r="L112" s="269" t="n">
        <v>0.2</v>
      </c>
      <c r="M112" s="270" t="n">
        <v>18.6708849901543</v>
      </c>
      <c r="N112" s="270" t="n">
        <v>18.4652152052699</v>
      </c>
      <c r="O112" s="270" t="n">
        <v>18.1768219297457</v>
      </c>
      <c r="P112" s="270" t="n">
        <v>17.8588240367977</v>
      </c>
      <c r="Q112" s="270" t="n">
        <v>17.4346094192422</v>
      </c>
      <c r="R112" s="270" t="n">
        <v>16.4165047700112</v>
      </c>
      <c r="S112" s="270" t="n">
        <v>14.4844080414107</v>
      </c>
      <c r="T112" s="270" t="n">
        <v>12.7716216925633</v>
      </c>
      <c r="U112" s="270" t="n">
        <v>12.9169393560748</v>
      </c>
      <c r="V112" s="270" t="n">
        <v>15.011162547751</v>
      </c>
      <c r="W112" s="270" t="n">
        <v>17.1892429096374</v>
      </c>
      <c r="X112" s="270" t="n">
        <v>18.369368912458</v>
      </c>
      <c r="Y112" s="270" t="n">
        <v>18.6969179096937</v>
      </c>
      <c r="Z112" s="270" t="n">
        <v>15.4558193678168</v>
      </c>
      <c r="AA112" s="270" t="n">
        <v>14.9005809613501</v>
      </c>
      <c r="AB112" s="270" t="n">
        <v>14.3740267864865</v>
      </c>
      <c r="AC112" s="270" t="n">
        <v>14.0030472979136</v>
      </c>
      <c r="AD112" s="270" t="n">
        <v>13.5984999829599</v>
      </c>
      <c r="AE112" s="270" t="n">
        <v>12.7613046386859</v>
      </c>
      <c r="AF112" s="270" t="n">
        <v>11.4482717162288</v>
      </c>
      <c r="AG112" s="270" t="n">
        <v>10.9652557861974</v>
      </c>
      <c r="AH112" s="270" t="n">
        <v>12.4186738640534</v>
      </c>
      <c r="AI112" s="270" t="n">
        <v>15.0272451829344</v>
      </c>
      <c r="AJ112" s="270" t="n">
        <v>16.7856875691828</v>
      </c>
      <c r="AK112" s="270" t="n">
        <v>16.8600874948301</v>
      </c>
      <c r="AL112" s="270" t="n">
        <v>16.1603090159784</v>
      </c>
      <c r="AM112" s="271" t="n">
        <v>1501.43236095681</v>
      </c>
      <c r="AN112" s="271" t="n">
        <v>1438.20581351715</v>
      </c>
      <c r="AO112" s="271" t="n">
        <v>1374.5404355384</v>
      </c>
      <c r="AP112" s="271" t="n">
        <v>1310.30671876507</v>
      </c>
      <c r="AQ112" s="271" t="n">
        <v>1235.86230058963</v>
      </c>
      <c r="AR112" s="271" t="n">
        <v>1113.3221858156</v>
      </c>
      <c r="AS112" s="271" t="n">
        <v>953.223139475816</v>
      </c>
      <c r="AT112" s="271" t="n">
        <v>894.254694564246</v>
      </c>
      <c r="AU112" s="271" t="n">
        <v>1067.22192214557</v>
      </c>
      <c r="AV112" s="271" t="n">
        <v>1378.728752269</v>
      </c>
      <c r="AW112" s="271" t="n">
        <v>1591.42624478025</v>
      </c>
      <c r="AX112" s="271" t="n">
        <v>1622.28665926202</v>
      </c>
      <c r="AY112" s="271" t="n">
        <v>1564.44880306807</v>
      </c>
      <c r="AZ112" s="270" t="n">
        <v>19.5548231753545</v>
      </c>
      <c r="BA112" s="270" t="n">
        <v>18.1663183510286</v>
      </c>
      <c r="BB112" s="270" t="n">
        <v>16.6925026250697</v>
      </c>
      <c r="BC112" s="270" t="n">
        <v>15.0747703952034</v>
      </c>
      <c r="BD112" s="270" t="n">
        <v>11.9844663946125</v>
      </c>
      <c r="BE112" s="270" t="n">
        <v>7.12538936366592</v>
      </c>
      <c r="BF112" s="270" t="n">
        <v>4.72314587715712</v>
      </c>
      <c r="BG112" s="270" t="n">
        <v>11.2440924347472</v>
      </c>
      <c r="BH112" s="270" t="n">
        <v>21.8252532595486</v>
      </c>
      <c r="BI112" s="270" t="n">
        <v>24.611633312613</v>
      </c>
      <c r="BJ112" s="270" t="n">
        <v>23.4724259437143</v>
      </c>
      <c r="BK112" s="270" t="n">
        <v>22.1972738531448</v>
      </c>
      <c r="BL112" s="270" t="n">
        <v>20.8924938815861</v>
      </c>
    </row>
    <row r="113" s="240" customFormat="true" ht="13.8" hidden="false" customHeight="false" outlineLevel="0" collapsed="false">
      <c r="B113" s="240" t="s">
        <v>1415</v>
      </c>
      <c r="C113" s="240" t="s">
        <v>1529</v>
      </c>
      <c r="D113" s="240" t="s">
        <v>374</v>
      </c>
      <c r="E113" s="240" t="n">
        <v>36</v>
      </c>
      <c r="F113" s="240" t="n">
        <v>25</v>
      </c>
      <c r="G113" s="240" t="n">
        <v>700</v>
      </c>
      <c r="H113" s="240" t="n">
        <v>2.5</v>
      </c>
      <c r="I113" s="240" t="n">
        <v>320</v>
      </c>
      <c r="J113" s="240" t="n">
        <v>40</v>
      </c>
      <c r="K113" s="240" t="n">
        <v>6000</v>
      </c>
      <c r="L113" s="269" t="n">
        <v>0.2</v>
      </c>
      <c r="M113" s="270" t="n">
        <v>18.8570162412239</v>
      </c>
      <c r="N113" s="270" t="n">
        <v>18.6365064227994</v>
      </c>
      <c r="O113" s="270" t="n">
        <v>18.3331993628628</v>
      </c>
      <c r="P113" s="270" t="n">
        <v>18.0016576368988</v>
      </c>
      <c r="Q113" s="270" t="n">
        <v>17.5625588134224</v>
      </c>
      <c r="R113" s="270" t="n">
        <v>16.5203679978819</v>
      </c>
      <c r="S113" s="270" t="n">
        <v>14.578400923096</v>
      </c>
      <c r="T113" s="270" t="n">
        <v>12.8919937069453</v>
      </c>
      <c r="U113" s="270" t="n">
        <v>13.0919798346314</v>
      </c>
      <c r="V113" s="270" t="n">
        <v>15.2248550834195</v>
      </c>
      <c r="W113" s="270" t="n">
        <v>17.4113902681928</v>
      </c>
      <c r="X113" s="270" t="n">
        <v>18.5837332748675</v>
      </c>
      <c r="Y113" s="270" t="n">
        <v>18.8976791488329</v>
      </c>
      <c r="Z113" s="270" t="n">
        <v>15.351637549635</v>
      </c>
      <c r="AA113" s="270" t="n">
        <v>14.8109445977138</v>
      </c>
      <c r="AB113" s="270" t="n">
        <v>14.2996631501228</v>
      </c>
      <c r="AC113" s="270" t="n">
        <v>13.9432291160955</v>
      </c>
      <c r="AD113" s="270" t="n">
        <v>13.5532272556871</v>
      </c>
      <c r="AE113" s="270" t="n">
        <v>12.7335773659586</v>
      </c>
      <c r="AF113" s="270" t="n">
        <v>11.4153323222894</v>
      </c>
      <c r="AG113" s="270" t="n">
        <v>10.9057860892277</v>
      </c>
      <c r="AH113" s="270" t="n">
        <v>12.3223708337504</v>
      </c>
      <c r="AI113" s="270" t="n">
        <v>14.9177906374799</v>
      </c>
      <c r="AJ113" s="270" t="n">
        <v>16.673005751001</v>
      </c>
      <c r="AK113" s="270" t="n">
        <v>16.7450874948301</v>
      </c>
      <c r="AL113" s="270" t="n">
        <v>16.0474908341602</v>
      </c>
      <c r="AM113" s="271" t="n">
        <v>1487.98872459318</v>
      </c>
      <c r="AN113" s="271" t="n">
        <v>1426.65308624442</v>
      </c>
      <c r="AO113" s="271" t="n">
        <v>1364.97316281113</v>
      </c>
      <c r="AP113" s="271" t="n">
        <v>1302.6303551287</v>
      </c>
      <c r="AQ113" s="271" t="n">
        <v>1230.07684604418</v>
      </c>
      <c r="AR113" s="271" t="n">
        <v>1109.79491308833</v>
      </c>
      <c r="AS113" s="271" t="n">
        <v>948.981927354604</v>
      </c>
      <c r="AT113" s="271" t="n">
        <v>886.530452140004</v>
      </c>
      <c r="AU113" s="271" t="n">
        <v>1054.70252820617</v>
      </c>
      <c r="AV113" s="271" t="n">
        <v>1364.49966135991</v>
      </c>
      <c r="AW113" s="271" t="n">
        <v>1576.78442659844</v>
      </c>
      <c r="AX113" s="271" t="n">
        <v>1607.37756835293</v>
      </c>
      <c r="AY113" s="271" t="n">
        <v>1549.85971215897</v>
      </c>
      <c r="AZ113" s="270" t="n">
        <v>19.5548231753545</v>
      </c>
      <c r="BA113" s="270" t="n">
        <v>18.1663183510286</v>
      </c>
      <c r="BB113" s="270" t="n">
        <v>16.6925026250697</v>
      </c>
      <c r="BC113" s="270" t="n">
        <v>15.0747703952034</v>
      </c>
      <c r="BD113" s="270" t="n">
        <v>11.9844663946125</v>
      </c>
      <c r="BE113" s="270" t="n">
        <v>7.12538936366592</v>
      </c>
      <c r="BF113" s="270" t="n">
        <v>4.72314587715712</v>
      </c>
      <c r="BG113" s="270" t="n">
        <v>11.2440924347472</v>
      </c>
      <c r="BH113" s="270" t="n">
        <v>21.8252532595486</v>
      </c>
      <c r="BI113" s="270" t="n">
        <v>24.611633312613</v>
      </c>
      <c r="BJ113" s="270" t="n">
        <v>23.4724259437143</v>
      </c>
      <c r="BK113" s="270" t="n">
        <v>22.1972738531448</v>
      </c>
      <c r="BL113" s="270" t="n">
        <v>20.8924938815861</v>
      </c>
    </row>
    <row r="114" s="240" customFormat="true" ht="13.8" hidden="false" customHeight="false" outlineLevel="0" collapsed="false">
      <c r="B114" s="240" t="s">
        <v>1415</v>
      </c>
      <c r="C114" s="240" t="s">
        <v>1530</v>
      </c>
      <c r="D114" s="240" t="s">
        <v>374</v>
      </c>
      <c r="E114" s="240" t="n">
        <v>24</v>
      </c>
      <c r="F114" s="240" t="n">
        <v>25</v>
      </c>
      <c r="G114" s="240" t="n">
        <v>700</v>
      </c>
      <c r="H114" s="240" t="n">
        <v>2.5</v>
      </c>
      <c r="I114" s="240" t="n">
        <v>320</v>
      </c>
      <c r="J114" s="240" t="n">
        <v>40</v>
      </c>
      <c r="K114" s="240" t="n">
        <v>6000</v>
      </c>
      <c r="L114" s="269" t="n">
        <v>0.25</v>
      </c>
      <c r="M114" s="270" t="n">
        <v>18.2921664274525</v>
      </c>
      <c r="N114" s="270" t="n">
        <v>18.0964590069874</v>
      </c>
      <c r="O114" s="270" t="n">
        <v>17.8265941259093</v>
      </c>
      <c r="P114" s="270" t="n">
        <v>17.5239311382562</v>
      </c>
      <c r="Q114" s="270" t="n">
        <v>17.0827716848885</v>
      </c>
      <c r="R114" s="270" t="n">
        <v>15.8977963437095</v>
      </c>
      <c r="S114" s="270" t="n">
        <v>13.6370178435131</v>
      </c>
      <c r="T114" s="270" t="n">
        <v>11.9931214541707</v>
      </c>
      <c r="U114" s="270" t="n">
        <v>12.6832540096562</v>
      </c>
      <c r="V114" s="270" t="n">
        <v>15.1785001092516</v>
      </c>
      <c r="W114" s="270" t="n">
        <v>17.2235713815264</v>
      </c>
      <c r="X114" s="270" t="n">
        <v>18.0774539364587</v>
      </c>
      <c r="Y114" s="270" t="n">
        <v>18.3314104650079</v>
      </c>
      <c r="Z114" s="270" t="n">
        <v>15.3701058571574</v>
      </c>
      <c r="AA114" s="270" t="n">
        <v>14.8271347280959</v>
      </c>
      <c r="AB114" s="270" t="n">
        <v>14.3139046033088</v>
      </c>
      <c r="AC114" s="270" t="n">
        <v>13.9566985530817</v>
      </c>
      <c r="AD114" s="270" t="n">
        <v>13.5468463019262</v>
      </c>
      <c r="AE114" s="270" t="n">
        <v>12.6076981101705</v>
      </c>
      <c r="AF114" s="270" t="n">
        <v>11.173875624444</v>
      </c>
      <c r="AG114" s="270" t="n">
        <v>10.9911317369408</v>
      </c>
      <c r="AH114" s="270" t="n">
        <v>13.0530446053983</v>
      </c>
      <c r="AI114" s="270" t="n">
        <v>15.8004212422375</v>
      </c>
      <c r="AJ114" s="270" t="n">
        <v>17.1732436657007</v>
      </c>
      <c r="AK114" s="270" t="n">
        <v>16.8095060169208</v>
      </c>
      <c r="AL114" s="270" t="n">
        <v>16.069513604317</v>
      </c>
      <c r="AM114" s="271" t="n">
        <v>1494.40954015592</v>
      </c>
      <c r="AN114" s="271" t="n">
        <v>1432.3025977185</v>
      </c>
      <c r="AO114" s="271" t="n">
        <v>1369.80255066242</v>
      </c>
      <c r="AP114" s="271" t="n">
        <v>1306.68426136629</v>
      </c>
      <c r="AQ114" s="271" t="n">
        <v>1230.99547679909</v>
      </c>
      <c r="AR114" s="271" t="n">
        <v>1095.96665736937</v>
      </c>
      <c r="AS114" s="271" t="n">
        <v>922.074041660993</v>
      </c>
      <c r="AT114" s="271" t="n">
        <v>899.994604076593</v>
      </c>
      <c r="AU114" s="271" t="n">
        <v>1149.01084873971</v>
      </c>
      <c r="AV114" s="271" t="n">
        <v>1477.73664991352</v>
      </c>
      <c r="AW114" s="271" t="n">
        <v>1643.80955458889</v>
      </c>
      <c r="AX114" s="271" t="n">
        <v>1620.21186083814</v>
      </c>
      <c r="AY114" s="271" t="n">
        <v>1557.26062665656</v>
      </c>
      <c r="AZ114" s="270" t="n">
        <v>19.1237724666012</v>
      </c>
      <c r="BA114" s="270" t="n">
        <v>17.7547046920819</v>
      </c>
      <c r="BB114" s="270" t="n">
        <v>16.2918382031361</v>
      </c>
      <c r="BC114" s="270" t="n">
        <v>14.6698262300647</v>
      </c>
      <c r="BD114" s="270" t="n">
        <v>11.2406333200293</v>
      </c>
      <c r="BE114" s="270" t="n">
        <v>5.65466719968501</v>
      </c>
      <c r="BF114" s="270" t="n">
        <v>4.01340017383831</v>
      </c>
      <c r="BG114" s="270" t="n">
        <v>13.9618657844121</v>
      </c>
      <c r="BH114" s="270" t="n">
        <v>24.462717766955</v>
      </c>
      <c r="BI114" s="270" t="n">
        <v>24.1727539367065</v>
      </c>
      <c r="BJ114" s="270" t="n">
        <v>22.9686830341708</v>
      </c>
      <c r="BK114" s="270" t="n">
        <v>21.7170279839259</v>
      </c>
      <c r="BL114" s="270" t="n">
        <v>20.4372451717962</v>
      </c>
    </row>
    <row r="115" s="240" customFormat="true" ht="13.8" hidden="false" customHeight="false" outlineLevel="0" collapsed="false">
      <c r="B115" s="240" t="s">
        <v>1415</v>
      </c>
      <c r="C115" s="240" t="s">
        <v>1531</v>
      </c>
      <c r="D115" s="240" t="s">
        <v>374</v>
      </c>
      <c r="E115" s="240" t="n">
        <v>29</v>
      </c>
      <c r="F115" s="240" t="n">
        <v>25</v>
      </c>
      <c r="G115" s="240" t="n">
        <v>700</v>
      </c>
      <c r="H115" s="240" t="n">
        <v>2.5</v>
      </c>
      <c r="I115" s="240" t="n">
        <v>320</v>
      </c>
      <c r="J115" s="240" t="n">
        <v>40</v>
      </c>
      <c r="K115" s="240" t="n">
        <v>6000</v>
      </c>
      <c r="L115" s="269" t="n">
        <v>0.25</v>
      </c>
      <c r="M115" s="270" t="n">
        <v>18.5553607369906</v>
      </c>
      <c r="N115" s="270" t="n">
        <v>18.338673870406</v>
      </c>
      <c r="O115" s="270" t="n">
        <v>18.0477100341992</v>
      </c>
      <c r="P115" s="270" t="n">
        <v>17.7258915372736</v>
      </c>
      <c r="Q115" s="270" t="n">
        <v>17.2636378481846</v>
      </c>
      <c r="R115" s="270" t="n">
        <v>16.04434015092</v>
      </c>
      <c r="S115" s="270" t="n">
        <v>13.7680610482926</v>
      </c>
      <c r="T115" s="270" t="n">
        <v>12.1601449435642</v>
      </c>
      <c r="U115" s="270" t="n">
        <v>12.9285299572632</v>
      </c>
      <c r="V115" s="270" t="n">
        <v>15.4805933712048</v>
      </c>
      <c r="W115" s="270" t="n">
        <v>17.5383415325894</v>
      </c>
      <c r="X115" s="270" t="n">
        <v>18.3807454152864</v>
      </c>
      <c r="Y115" s="270" t="n">
        <v>18.6153308288524</v>
      </c>
      <c r="Z115" s="270" t="n">
        <v>15.2701058571574</v>
      </c>
      <c r="AA115" s="270" t="n">
        <v>14.7271347280959</v>
      </c>
      <c r="AB115" s="270" t="n">
        <v>14.2139046033088</v>
      </c>
      <c r="AC115" s="270" t="n">
        <v>13.8566985530817</v>
      </c>
      <c r="AD115" s="270" t="n">
        <v>13.4468463019262</v>
      </c>
      <c r="AE115" s="270" t="n">
        <v>12.5048572010796</v>
      </c>
      <c r="AF115" s="270" t="n">
        <v>11.0556028971713</v>
      </c>
      <c r="AG115" s="270" t="n">
        <v>10.850984009668</v>
      </c>
      <c r="AH115" s="270" t="n">
        <v>12.8942605144892</v>
      </c>
      <c r="AI115" s="270" t="n">
        <v>15.6418076058738</v>
      </c>
      <c r="AJ115" s="270" t="n">
        <v>17.0284141202461</v>
      </c>
      <c r="AK115" s="270" t="n">
        <v>16.6857560169208</v>
      </c>
      <c r="AL115" s="270" t="n">
        <v>15.9621272406806</v>
      </c>
      <c r="AM115" s="271" t="n">
        <v>1481.40954015592</v>
      </c>
      <c r="AN115" s="271" t="n">
        <v>1419.3025977185</v>
      </c>
      <c r="AO115" s="271" t="n">
        <v>1356.80255066242</v>
      </c>
      <c r="AP115" s="271" t="n">
        <v>1293.68426136629</v>
      </c>
      <c r="AQ115" s="271" t="n">
        <v>1217.99547679909</v>
      </c>
      <c r="AR115" s="271" t="n">
        <v>1082.62574827846</v>
      </c>
      <c r="AS115" s="271" t="n">
        <v>906.76676893372</v>
      </c>
      <c r="AT115" s="271" t="n">
        <v>881.880513167502</v>
      </c>
      <c r="AU115" s="271" t="n">
        <v>1128.48312146698</v>
      </c>
      <c r="AV115" s="271" t="n">
        <v>1457.23846809534</v>
      </c>
      <c r="AW115" s="271" t="n">
        <v>1625.09819095253</v>
      </c>
      <c r="AX115" s="271" t="n">
        <v>1604.19822447451</v>
      </c>
      <c r="AY115" s="271" t="n">
        <v>1543.32880847475</v>
      </c>
      <c r="AZ115" s="270" t="n">
        <v>19.1237724666012</v>
      </c>
      <c r="BA115" s="270" t="n">
        <v>17.7547046920819</v>
      </c>
      <c r="BB115" s="270" t="n">
        <v>16.2918382031361</v>
      </c>
      <c r="BC115" s="270" t="n">
        <v>14.6698262300647</v>
      </c>
      <c r="BD115" s="270" t="n">
        <v>11.2406333200293</v>
      </c>
      <c r="BE115" s="270" t="n">
        <v>5.65466719968501</v>
      </c>
      <c r="BF115" s="270" t="n">
        <v>4.01340017383831</v>
      </c>
      <c r="BG115" s="270" t="n">
        <v>13.9618657844121</v>
      </c>
      <c r="BH115" s="270" t="n">
        <v>24.462717766955</v>
      </c>
      <c r="BI115" s="270" t="n">
        <v>24.1727539367065</v>
      </c>
      <c r="BJ115" s="270" t="n">
        <v>22.9686830341708</v>
      </c>
      <c r="BK115" s="270" t="n">
        <v>21.7170279839259</v>
      </c>
      <c r="BL115" s="270" t="n">
        <v>20.4372451717962</v>
      </c>
    </row>
    <row r="116" s="240" customFormat="true" ht="13.8" hidden="false" customHeight="false" outlineLevel="0" collapsed="false">
      <c r="B116" s="240" t="s">
        <v>1415</v>
      </c>
      <c r="C116" s="240" t="s">
        <v>1532</v>
      </c>
      <c r="D116" s="240" t="s">
        <v>374</v>
      </c>
      <c r="E116" s="240" t="n">
        <v>36</v>
      </c>
      <c r="F116" s="240" t="n">
        <v>25</v>
      </c>
      <c r="G116" s="240" t="n">
        <v>700</v>
      </c>
      <c r="H116" s="240" t="n">
        <v>2.5</v>
      </c>
      <c r="I116" s="240" t="n">
        <v>320</v>
      </c>
      <c r="J116" s="240" t="n">
        <v>40</v>
      </c>
      <c r="K116" s="240" t="n">
        <v>6000</v>
      </c>
      <c r="L116" s="269" t="n">
        <v>0.25</v>
      </c>
      <c r="M116" s="270" t="n">
        <v>18.7848232567009</v>
      </c>
      <c r="N116" s="270" t="n">
        <v>18.5498457341475</v>
      </c>
      <c r="O116" s="270" t="n">
        <v>18.2404870496037</v>
      </c>
      <c r="P116" s="270" t="n">
        <v>17.9019680722167</v>
      </c>
      <c r="Q116" s="270" t="n">
        <v>17.4213236493445</v>
      </c>
      <c r="R116" s="270" t="n">
        <v>16.1721024544041</v>
      </c>
      <c r="S116" s="270" t="n">
        <v>13.8823093540875</v>
      </c>
      <c r="T116" s="270" t="n">
        <v>12.305762190359</v>
      </c>
      <c r="U116" s="270" t="n">
        <v>13.1423705872562</v>
      </c>
      <c r="V116" s="270" t="n">
        <v>15.7439694343004</v>
      </c>
      <c r="W116" s="270" t="n">
        <v>17.8127697758112</v>
      </c>
      <c r="X116" s="270" t="n">
        <v>18.6451661281072</v>
      </c>
      <c r="Y116" s="270" t="n">
        <v>18.8628630881902</v>
      </c>
      <c r="Z116" s="270" t="n">
        <v>15.1398785844302</v>
      </c>
      <c r="AA116" s="270" t="n">
        <v>14.6150892735504</v>
      </c>
      <c r="AB116" s="270" t="n">
        <v>14.1209500578543</v>
      </c>
      <c r="AC116" s="270" t="n">
        <v>13.7819258258089</v>
      </c>
      <c r="AD116" s="270" t="n">
        <v>13.3902553928353</v>
      </c>
      <c r="AE116" s="270" t="n">
        <v>12.4701981101705</v>
      </c>
      <c r="AF116" s="270" t="n">
        <v>11.0154892608076</v>
      </c>
      <c r="AG116" s="270" t="n">
        <v>10.7787681005771</v>
      </c>
      <c r="AH116" s="270" t="n">
        <v>12.7758968781255</v>
      </c>
      <c r="AI116" s="270" t="n">
        <v>15.505625787692</v>
      </c>
      <c r="AJ116" s="270" t="n">
        <v>16.8875618475189</v>
      </c>
      <c r="AK116" s="270" t="n">
        <v>16.5420060169208</v>
      </c>
      <c r="AL116" s="270" t="n">
        <v>15.8211045134079</v>
      </c>
      <c r="AM116" s="271" t="n">
        <v>1464.60499470137</v>
      </c>
      <c r="AN116" s="271" t="n">
        <v>1404.86168862759</v>
      </c>
      <c r="AO116" s="271" t="n">
        <v>1344.84345975333</v>
      </c>
      <c r="AP116" s="271" t="n">
        <v>1284.08880682083</v>
      </c>
      <c r="AQ116" s="271" t="n">
        <v>1210.76365861727</v>
      </c>
      <c r="AR116" s="271" t="n">
        <v>1078.21665736937</v>
      </c>
      <c r="AS116" s="271" t="n">
        <v>901.603132570084</v>
      </c>
      <c r="AT116" s="271" t="n">
        <v>872.500967712957</v>
      </c>
      <c r="AU116" s="271" t="n">
        <v>1113.09584873971</v>
      </c>
      <c r="AV116" s="271" t="n">
        <v>1439.5348317317</v>
      </c>
      <c r="AW116" s="271" t="n">
        <v>1606.79591822525</v>
      </c>
      <c r="AX116" s="271" t="n">
        <v>1585.56186083814</v>
      </c>
      <c r="AY116" s="271" t="n">
        <v>1525.09244483838</v>
      </c>
      <c r="AZ116" s="270" t="n">
        <v>19.1237724666012</v>
      </c>
      <c r="BA116" s="270" t="n">
        <v>17.7547046920819</v>
      </c>
      <c r="BB116" s="270" t="n">
        <v>16.2918382031361</v>
      </c>
      <c r="BC116" s="270" t="n">
        <v>14.6698262300647</v>
      </c>
      <c r="BD116" s="270" t="n">
        <v>11.2406333200293</v>
      </c>
      <c r="BE116" s="270" t="n">
        <v>5.65466719968501</v>
      </c>
      <c r="BF116" s="270" t="n">
        <v>4.01340017383831</v>
      </c>
      <c r="BG116" s="270" t="n">
        <v>13.9618657844121</v>
      </c>
      <c r="BH116" s="270" t="n">
        <v>24.462717766955</v>
      </c>
      <c r="BI116" s="270" t="n">
        <v>24.1727539367065</v>
      </c>
      <c r="BJ116" s="270" t="n">
        <v>22.9686830341708</v>
      </c>
      <c r="BK116" s="270" t="n">
        <v>21.7170279839259</v>
      </c>
      <c r="BL116" s="270" t="n">
        <v>20.4372451717962</v>
      </c>
    </row>
    <row r="117" s="240" customFormat="true" ht="13.8" hidden="false" customHeight="false" outlineLevel="0" collapsed="false">
      <c r="B117" s="240" t="s">
        <v>1415</v>
      </c>
      <c r="C117" s="240" t="s">
        <v>1533</v>
      </c>
      <c r="D117" s="240" t="s">
        <v>374</v>
      </c>
      <c r="E117" s="240" t="n">
        <v>24</v>
      </c>
      <c r="F117" s="240" t="n">
        <v>25</v>
      </c>
      <c r="G117" s="240" t="n">
        <v>700</v>
      </c>
      <c r="H117" s="240" t="n">
        <v>2.5</v>
      </c>
      <c r="I117" s="240" t="n">
        <v>320</v>
      </c>
      <c r="J117" s="240" t="n">
        <v>40</v>
      </c>
      <c r="K117" s="240" t="n">
        <v>6000</v>
      </c>
      <c r="L117" s="269" t="n">
        <v>0.3</v>
      </c>
      <c r="M117" s="270" t="n">
        <v>18.0043656180358</v>
      </c>
      <c r="N117" s="270" t="n">
        <v>17.8219143898284</v>
      </c>
      <c r="O117" s="270" t="n">
        <v>17.5701509680057</v>
      </c>
      <c r="P117" s="270" t="n">
        <v>17.2803796551195</v>
      </c>
      <c r="Q117" s="270" t="n">
        <v>16.7976696192031</v>
      </c>
      <c r="R117" s="270" t="n">
        <v>15.3104962225104</v>
      </c>
      <c r="S117" s="270" t="n">
        <v>12.7235715129581</v>
      </c>
      <c r="T117" s="270" t="n">
        <v>11.2478429520112</v>
      </c>
      <c r="U117" s="270" t="n">
        <v>12.4050579006827</v>
      </c>
      <c r="V117" s="270" t="n">
        <v>15.1806360337641</v>
      </c>
      <c r="W117" s="270" t="n">
        <v>17.2044471863075</v>
      </c>
      <c r="X117" s="270" t="n">
        <v>17.9586609664517</v>
      </c>
      <c r="Y117" s="270" t="n">
        <v>18.1061017267522</v>
      </c>
      <c r="Z117" s="270" t="n">
        <v>15.1947523156038</v>
      </c>
      <c r="AA117" s="270" t="n">
        <v>14.6741475694439</v>
      </c>
      <c r="AB117" s="270" t="n">
        <v>14.1846124978647</v>
      </c>
      <c r="AC117" s="270" t="n">
        <v>13.8513842256178</v>
      </c>
      <c r="AD117" s="270" t="n">
        <v>13.4340132650316</v>
      </c>
      <c r="AE117" s="270" t="n">
        <v>12.3230209818671</v>
      </c>
      <c r="AF117" s="270" t="n">
        <v>10.7925632034982</v>
      </c>
      <c r="AG117" s="270" t="n">
        <v>10.86511144875</v>
      </c>
      <c r="AH117" s="270" t="n">
        <v>13.1768868579542</v>
      </c>
      <c r="AI117" s="270" t="n">
        <v>15.9132121800741</v>
      </c>
      <c r="AJ117" s="270" t="n">
        <v>17.1587532318739</v>
      </c>
      <c r="AK117" s="270" t="n">
        <v>16.7274859229531</v>
      </c>
      <c r="AL117" s="270" t="n">
        <v>15.9223060233522</v>
      </c>
      <c r="AM117" s="271" t="n">
        <v>1476.79411867416</v>
      </c>
      <c r="AN117" s="271" t="n">
        <v>1416.7816840428</v>
      </c>
      <c r="AO117" s="271" t="n">
        <v>1356.43847539529</v>
      </c>
      <c r="AP117" s="271" t="n">
        <v>1295.40287642645</v>
      </c>
      <c r="AQ117" s="271" t="n">
        <v>1217.99305118945</v>
      </c>
      <c r="AR117" s="271" t="n">
        <v>1062.27256018907</v>
      </c>
      <c r="AS117" s="271" t="n">
        <v>877.347271299569</v>
      </c>
      <c r="AT117" s="271" t="n">
        <v>885.646407696568</v>
      </c>
      <c r="AU117" s="271" t="n">
        <v>1163.99961287123</v>
      </c>
      <c r="AV117" s="271" t="n">
        <v>1491.15111904148</v>
      </c>
      <c r="AW117" s="271" t="n">
        <v>1642.37716970461</v>
      </c>
      <c r="AX117" s="271" t="n">
        <v>1612.04626624607</v>
      </c>
      <c r="AY117" s="271" t="n">
        <v>1542.55184337111</v>
      </c>
      <c r="AZ117" s="270" t="n">
        <v>18.6480707355061</v>
      </c>
      <c r="BA117" s="270" t="n">
        <v>17.3189357330177</v>
      </c>
      <c r="BB117" s="270" t="n">
        <v>15.8864993147363</v>
      </c>
      <c r="BC117" s="270" t="n">
        <v>14.2770403884258</v>
      </c>
      <c r="BD117" s="270" t="n">
        <v>10.3148465925</v>
      </c>
      <c r="BE117" s="270" t="n">
        <v>3.56881238802367</v>
      </c>
      <c r="BF117" s="270" t="n">
        <v>4.36628763762726</v>
      </c>
      <c r="BG117" s="270" t="n">
        <v>14.5213643385436</v>
      </c>
      <c r="BH117" s="270" t="n">
        <v>24.462717766955</v>
      </c>
      <c r="BI117" s="270" t="n">
        <v>24.1727539367065</v>
      </c>
      <c r="BJ117" s="270" t="n">
        <v>22.6679213776847</v>
      </c>
      <c r="BK117" s="270" t="n">
        <v>21.1490348091485</v>
      </c>
      <c r="BL117" s="270" t="n">
        <v>19.9165464347721</v>
      </c>
    </row>
    <row r="118" s="240" customFormat="true" ht="13.8" hidden="false" customHeight="false" outlineLevel="0" collapsed="false">
      <c r="B118" s="240" t="s">
        <v>1415</v>
      </c>
      <c r="C118" s="240" t="s">
        <v>1534</v>
      </c>
      <c r="D118" s="240" t="s">
        <v>374</v>
      </c>
      <c r="E118" s="240" t="n">
        <v>29</v>
      </c>
      <c r="F118" s="240" t="n">
        <v>25</v>
      </c>
      <c r="G118" s="240" t="n">
        <v>700</v>
      </c>
      <c r="H118" s="240" t="n">
        <v>2.5</v>
      </c>
      <c r="I118" s="240" t="n">
        <v>320</v>
      </c>
      <c r="J118" s="240" t="n">
        <v>40</v>
      </c>
      <c r="K118" s="240" t="n">
        <v>6000</v>
      </c>
      <c r="L118" s="269" t="n">
        <v>0.3</v>
      </c>
      <c r="M118" s="270" t="n">
        <v>18.3424271560901</v>
      </c>
      <c r="N118" s="270" t="n">
        <v>18.1330965264138</v>
      </c>
      <c r="O118" s="270" t="n">
        <v>17.854221704611</v>
      </c>
      <c r="P118" s="270" t="n">
        <v>17.5398487366501</v>
      </c>
      <c r="Q118" s="270" t="n">
        <v>17.0298918251439</v>
      </c>
      <c r="R118" s="270" t="n">
        <v>15.497718844385</v>
      </c>
      <c r="S118" s="270" t="n">
        <v>12.8881890896512</v>
      </c>
      <c r="T118" s="270" t="n">
        <v>11.4450503374061</v>
      </c>
      <c r="U118" s="270" t="n">
        <v>12.6713317393342</v>
      </c>
      <c r="V118" s="270" t="n">
        <v>15.4898806372213</v>
      </c>
      <c r="W118" s="270" t="n">
        <v>17.5248236343359</v>
      </c>
      <c r="X118" s="270" t="n">
        <v>18.2951426271265</v>
      </c>
      <c r="Y118" s="270" t="n">
        <v>18.4507007934367</v>
      </c>
      <c r="Z118" s="270" t="n">
        <v>15.0614189822705</v>
      </c>
      <c r="AA118" s="270" t="n">
        <v>14.5408142361105</v>
      </c>
      <c r="AB118" s="270" t="n">
        <v>14.0512791645313</v>
      </c>
      <c r="AC118" s="270" t="n">
        <v>13.7180508922845</v>
      </c>
      <c r="AD118" s="270" t="n">
        <v>13.3006799316982</v>
      </c>
      <c r="AE118" s="270" t="n">
        <v>12.1858997697459</v>
      </c>
      <c r="AF118" s="270" t="n">
        <v>10.6379041125891</v>
      </c>
      <c r="AG118" s="270" t="n">
        <v>10.6920432669318</v>
      </c>
      <c r="AH118" s="270" t="n">
        <v>12.9986482215906</v>
      </c>
      <c r="AI118" s="270" t="n">
        <v>15.7493485437104</v>
      </c>
      <c r="AJ118" s="270" t="n">
        <v>17.0116509591467</v>
      </c>
      <c r="AK118" s="270" t="n">
        <v>16.5900995593167</v>
      </c>
      <c r="AL118" s="270" t="n">
        <v>15.7891620839583</v>
      </c>
      <c r="AM118" s="271" t="n">
        <v>1459.46078534083</v>
      </c>
      <c r="AN118" s="271" t="n">
        <v>1399.44835070946</v>
      </c>
      <c r="AO118" s="271" t="n">
        <v>1339.10514206196</v>
      </c>
      <c r="AP118" s="271" t="n">
        <v>1278.06954309312</v>
      </c>
      <c r="AQ118" s="271" t="n">
        <v>1200.65971785612</v>
      </c>
      <c r="AR118" s="271" t="n">
        <v>1044.48468140119</v>
      </c>
      <c r="AS118" s="271" t="n">
        <v>857.330604632903</v>
      </c>
      <c r="AT118" s="271" t="n">
        <v>863.278225878386</v>
      </c>
      <c r="AU118" s="271" t="n">
        <v>1140.95643105305</v>
      </c>
      <c r="AV118" s="271" t="n">
        <v>1469.97384631421</v>
      </c>
      <c r="AW118" s="271" t="n">
        <v>1623.37035152279</v>
      </c>
      <c r="AX118" s="271" t="n">
        <v>1594.25990260971</v>
      </c>
      <c r="AY118" s="271" t="n">
        <v>1525.27154034081</v>
      </c>
      <c r="AZ118" s="270" t="n">
        <v>18.6480707355061</v>
      </c>
      <c r="BA118" s="270" t="n">
        <v>17.3189357330177</v>
      </c>
      <c r="BB118" s="270" t="n">
        <v>15.8864993147363</v>
      </c>
      <c r="BC118" s="270" t="n">
        <v>14.2770403884258</v>
      </c>
      <c r="BD118" s="270" t="n">
        <v>10.3148465925</v>
      </c>
      <c r="BE118" s="270" t="n">
        <v>3.56881238802367</v>
      </c>
      <c r="BF118" s="270" t="n">
        <v>4.36628763762726</v>
      </c>
      <c r="BG118" s="270" t="n">
        <v>14.5213643385436</v>
      </c>
      <c r="BH118" s="270" t="n">
        <v>24.462717766955</v>
      </c>
      <c r="BI118" s="270" t="n">
        <v>24.1727539367065</v>
      </c>
      <c r="BJ118" s="270" t="n">
        <v>22.6679213776847</v>
      </c>
      <c r="BK118" s="270" t="n">
        <v>21.1490348091485</v>
      </c>
      <c r="BL118" s="270" t="n">
        <v>19.9165464347721</v>
      </c>
    </row>
    <row r="119" s="240" customFormat="true" ht="13.8" hidden="false" customHeight="false" outlineLevel="0" collapsed="false">
      <c r="B119" s="240" t="s">
        <v>1415</v>
      </c>
      <c r="C119" s="240" t="s">
        <v>1535</v>
      </c>
      <c r="D119" s="240" t="s">
        <v>374</v>
      </c>
      <c r="E119" s="240" t="n">
        <v>36</v>
      </c>
      <c r="F119" s="240" t="n">
        <v>25</v>
      </c>
      <c r="G119" s="240" t="n">
        <v>700</v>
      </c>
      <c r="H119" s="240" t="n">
        <v>2.5</v>
      </c>
      <c r="I119" s="240" t="n">
        <v>320</v>
      </c>
      <c r="J119" s="240" t="n">
        <v>40</v>
      </c>
      <c r="K119" s="240" t="n">
        <v>6000</v>
      </c>
      <c r="L119" s="269" t="n">
        <v>0.3</v>
      </c>
      <c r="M119" s="270" t="n">
        <v>18.6371616907204</v>
      </c>
      <c r="N119" s="270" t="n">
        <v>18.4043966060965</v>
      </c>
      <c r="O119" s="270" t="n">
        <v>18.1018850644755</v>
      </c>
      <c r="P119" s="270" t="n">
        <v>17.7660634649981</v>
      </c>
      <c r="Q119" s="270" t="n">
        <v>17.2323517210336</v>
      </c>
      <c r="R119" s="270" t="n">
        <v>15.6609464408991</v>
      </c>
      <c r="S119" s="270" t="n">
        <v>13.0317087728955</v>
      </c>
      <c r="T119" s="270" t="n">
        <v>11.6169830195283</v>
      </c>
      <c r="U119" s="270" t="n">
        <v>12.903479106263</v>
      </c>
      <c r="V119" s="270" t="n">
        <v>15.7594915039631</v>
      </c>
      <c r="W119" s="270" t="n">
        <v>17.8041396543117</v>
      </c>
      <c r="X119" s="270" t="n">
        <v>18.5884997663072</v>
      </c>
      <c r="Y119" s="270" t="n">
        <v>18.7511349869799</v>
      </c>
      <c r="Z119" s="270" t="n">
        <v>14.8877826186341</v>
      </c>
      <c r="AA119" s="270" t="n">
        <v>14.3914202967166</v>
      </c>
      <c r="AB119" s="270" t="n">
        <v>13.9273397705919</v>
      </c>
      <c r="AC119" s="270" t="n">
        <v>13.6183539225875</v>
      </c>
      <c r="AD119" s="270" t="n">
        <v>13.2252253862437</v>
      </c>
      <c r="AE119" s="270" t="n">
        <v>12.1396876485337</v>
      </c>
      <c r="AF119" s="270" t="n">
        <v>10.5865404762255</v>
      </c>
      <c r="AG119" s="270" t="n">
        <v>10.60636144875</v>
      </c>
      <c r="AH119" s="270" t="n">
        <v>12.868193676136</v>
      </c>
      <c r="AI119" s="270" t="n">
        <v>15.6093485437104</v>
      </c>
      <c r="AJ119" s="270" t="n">
        <v>16.8673327773285</v>
      </c>
      <c r="AK119" s="270" t="n">
        <v>16.4260086502258</v>
      </c>
      <c r="AL119" s="270" t="n">
        <v>15.611737841534</v>
      </c>
      <c r="AM119" s="271" t="n">
        <v>1437.05472473477</v>
      </c>
      <c r="AN119" s="271" t="n">
        <v>1380.19380525492</v>
      </c>
      <c r="AO119" s="271" t="n">
        <v>1323.1596875165</v>
      </c>
      <c r="AP119" s="271" t="n">
        <v>1265.27560369918</v>
      </c>
      <c r="AQ119" s="271" t="n">
        <v>1191.01729361369</v>
      </c>
      <c r="AR119" s="271" t="n">
        <v>1038.6058935224</v>
      </c>
      <c r="AS119" s="271" t="n">
        <v>850.721513723812</v>
      </c>
      <c r="AT119" s="271" t="n">
        <v>852.150953151114</v>
      </c>
      <c r="AU119" s="271" t="n">
        <v>1123.99734014396</v>
      </c>
      <c r="AV119" s="271" t="n">
        <v>1451.77384631421</v>
      </c>
      <c r="AW119" s="271" t="n">
        <v>1604.62035152279</v>
      </c>
      <c r="AX119" s="271" t="n">
        <v>1572.99626624607</v>
      </c>
      <c r="AY119" s="271" t="n">
        <v>1502.33517670445</v>
      </c>
      <c r="AZ119" s="270" t="n">
        <v>18.6480707355061</v>
      </c>
      <c r="BA119" s="270" t="n">
        <v>17.3189357330177</v>
      </c>
      <c r="BB119" s="270" t="n">
        <v>15.8864993147363</v>
      </c>
      <c r="BC119" s="270" t="n">
        <v>14.2770403884258</v>
      </c>
      <c r="BD119" s="270" t="n">
        <v>10.3148465925</v>
      </c>
      <c r="BE119" s="270" t="n">
        <v>3.56881238802367</v>
      </c>
      <c r="BF119" s="270" t="n">
        <v>4.36628763762726</v>
      </c>
      <c r="BG119" s="270" t="n">
        <v>14.5213643385436</v>
      </c>
      <c r="BH119" s="270" t="n">
        <v>24.462717766955</v>
      </c>
      <c r="BI119" s="270" t="n">
        <v>24.1727539367065</v>
      </c>
      <c r="BJ119" s="270" t="n">
        <v>22.6679213776847</v>
      </c>
      <c r="BK119" s="270" t="n">
        <v>21.1490348091485</v>
      </c>
      <c r="BL119" s="270" t="n">
        <v>19.9165464347721</v>
      </c>
    </row>
    <row r="120" s="240" customFormat="true" ht="13.8" hidden="false" customHeight="false" outlineLevel="0" collapsed="false">
      <c r="B120" s="240" t="s">
        <v>1415</v>
      </c>
      <c r="C120" s="240" t="s">
        <v>1536</v>
      </c>
      <c r="D120" s="240" t="s">
        <v>376</v>
      </c>
      <c r="E120" s="240" t="n">
        <v>24</v>
      </c>
      <c r="F120" s="240" t="n">
        <v>38</v>
      </c>
      <c r="G120" s="240" t="n">
        <v>700</v>
      </c>
      <c r="H120" s="240" t="n">
        <v>2.5</v>
      </c>
      <c r="I120" s="240" t="n">
        <v>320</v>
      </c>
      <c r="J120" s="240" t="n">
        <v>40</v>
      </c>
      <c r="K120" s="240" t="n">
        <v>6000</v>
      </c>
      <c r="L120" s="269" t="n">
        <v>0.2</v>
      </c>
      <c r="M120" s="270" t="n">
        <v>16.4697432776599</v>
      </c>
      <c r="N120" s="270" t="n">
        <v>17.9284379368961</v>
      </c>
      <c r="O120" s="270" t="n">
        <v>18.4239582511982</v>
      </c>
      <c r="P120" s="270" t="n">
        <v>18.4813809427743</v>
      </c>
      <c r="Q120" s="270" t="n">
        <v>18.3267870148157</v>
      </c>
      <c r="R120" s="270" t="n">
        <v>18.0700088963702</v>
      </c>
      <c r="S120" s="270" t="n">
        <v>17.7714776654073</v>
      </c>
      <c r="T120" s="270" t="n">
        <v>17.4312206584268</v>
      </c>
      <c r="U120" s="270" t="n">
        <v>16.6129126440358</v>
      </c>
      <c r="V120" s="270" t="n">
        <v>14.927774968044</v>
      </c>
      <c r="W120" s="270" t="n">
        <v>12.9364820715791</v>
      </c>
      <c r="X120" s="270" t="n">
        <v>12.4821913608893</v>
      </c>
      <c r="Y120" s="270" t="n">
        <v>14.1583855236516</v>
      </c>
      <c r="Z120" s="270" t="n">
        <v>16.0920918998747</v>
      </c>
      <c r="AA120" s="270" t="n">
        <v>16.6612954191421</v>
      </c>
      <c r="AB120" s="270" t="n">
        <v>16.2276690982924</v>
      </c>
      <c r="AC120" s="270" t="n">
        <v>15.8311560269152</v>
      </c>
      <c r="AD120" s="270" t="n">
        <v>15.481514490235</v>
      </c>
      <c r="AE120" s="270" t="n">
        <v>15.1010613071355</v>
      </c>
      <c r="AF120" s="270" t="n">
        <v>14.5827386724716</v>
      </c>
      <c r="AG120" s="270" t="n">
        <v>14.0316342849476</v>
      </c>
      <c r="AH120" s="270" t="n">
        <v>13.1438400148699</v>
      </c>
      <c r="AI120" s="270" t="n">
        <v>11.8531126113153</v>
      </c>
      <c r="AJ120" s="270" t="n">
        <v>11.034226240513</v>
      </c>
      <c r="AK120" s="270" t="n">
        <v>11.8125137753904</v>
      </c>
      <c r="AL120" s="270" t="n">
        <v>14.1673697176476</v>
      </c>
      <c r="AM120" s="271" t="n">
        <v>1570.39117637339</v>
      </c>
      <c r="AN120" s="271" t="n">
        <v>1642.1081581503</v>
      </c>
      <c r="AO120" s="271" t="n">
        <v>1591.50309691207</v>
      </c>
      <c r="AP120" s="271" t="n">
        <v>1527.69263409488</v>
      </c>
      <c r="AQ120" s="271" t="n">
        <v>1464.43831685668</v>
      </c>
      <c r="AR120" s="271" t="n">
        <v>1400.87055045735</v>
      </c>
      <c r="AS120" s="271" t="n">
        <v>1336.87440211037</v>
      </c>
      <c r="AT120" s="271" t="n">
        <v>1268.60753693412</v>
      </c>
      <c r="AU120" s="271" t="n">
        <v>1159.39592628147</v>
      </c>
      <c r="AV120" s="271" t="n">
        <v>1002.6829719884</v>
      </c>
      <c r="AW120" s="271" t="n">
        <v>905.139130037732</v>
      </c>
      <c r="AX120" s="271" t="n">
        <v>1016.94257470132</v>
      </c>
      <c r="AY120" s="271" t="n">
        <v>1320.61688918288</v>
      </c>
      <c r="AZ120" s="270" t="n">
        <v>23.7840236736236</v>
      </c>
      <c r="BA120" s="270" t="n">
        <v>22.5188330226102</v>
      </c>
      <c r="BB120" s="270" t="n">
        <v>21.2215650574603</v>
      </c>
      <c r="BC120" s="270" t="n">
        <v>19.8930260645625</v>
      </c>
      <c r="BD120" s="270" t="n">
        <v>18.5197797227639</v>
      </c>
      <c r="BE120" s="270" t="n">
        <v>17.0716177660088</v>
      </c>
      <c r="BF120" s="270" t="n">
        <v>15.4972365239183</v>
      </c>
      <c r="BG120" s="270" t="n">
        <v>13.0819708839895</v>
      </c>
      <c r="BH120" s="270" t="n">
        <v>8.47124206830334</v>
      </c>
      <c r="BI120" s="270" t="n">
        <v>4.24521654140502</v>
      </c>
      <c r="BJ120" s="270" t="n">
        <v>9.26108135330998</v>
      </c>
      <c r="BK120" s="270" t="n">
        <v>19.2563961117126</v>
      </c>
      <c r="BL120" s="270" t="n">
        <v>24.7426000777778</v>
      </c>
    </row>
    <row r="121" s="240" customFormat="true" ht="13.8" hidden="false" customHeight="false" outlineLevel="0" collapsed="false">
      <c r="B121" s="240" t="s">
        <v>1415</v>
      </c>
      <c r="C121" s="240" t="s">
        <v>1537</v>
      </c>
      <c r="D121" s="240" t="s">
        <v>376</v>
      </c>
      <c r="E121" s="240" t="n">
        <v>29</v>
      </c>
      <c r="F121" s="240" t="n">
        <v>38</v>
      </c>
      <c r="G121" s="240" t="n">
        <v>700</v>
      </c>
      <c r="H121" s="240" t="n">
        <v>2.5</v>
      </c>
      <c r="I121" s="240" t="n">
        <v>320</v>
      </c>
      <c r="J121" s="240" t="n">
        <v>40</v>
      </c>
      <c r="K121" s="240" t="n">
        <v>6000</v>
      </c>
      <c r="L121" s="269" t="n">
        <v>0.2</v>
      </c>
      <c r="M121" s="270" t="n">
        <v>16.7251064107125</v>
      </c>
      <c r="N121" s="270" t="n">
        <v>18.1772711568381</v>
      </c>
      <c r="O121" s="270" t="n">
        <v>18.6582176833674</v>
      </c>
      <c r="P121" s="270" t="n">
        <v>18.6991369870705</v>
      </c>
      <c r="Q121" s="270" t="n">
        <v>18.5274675814787</v>
      </c>
      <c r="R121" s="270" t="n">
        <v>18.2534500138893</v>
      </c>
      <c r="S121" s="270" t="n">
        <v>17.9391002668203</v>
      </c>
      <c r="T121" s="270" t="n">
        <v>17.5832474481859</v>
      </c>
      <c r="U121" s="270" t="n">
        <v>16.7395206417932</v>
      </c>
      <c r="V121" s="270" t="n">
        <v>15.0345994885694</v>
      </c>
      <c r="W121" s="270" t="n">
        <v>13.0625458583511</v>
      </c>
      <c r="X121" s="270" t="n">
        <v>12.6673382693625</v>
      </c>
      <c r="Y121" s="270" t="n">
        <v>14.395519914371</v>
      </c>
      <c r="Z121" s="270" t="n">
        <v>15.9721373544201</v>
      </c>
      <c r="AA121" s="270" t="n">
        <v>16.5584772373239</v>
      </c>
      <c r="AB121" s="270" t="n">
        <v>16.139032734656</v>
      </c>
      <c r="AC121" s="270" t="n">
        <v>15.7505651178243</v>
      </c>
      <c r="AD121" s="270" t="n">
        <v>15.401514490235</v>
      </c>
      <c r="AE121" s="270" t="n">
        <v>15.0210613071355</v>
      </c>
      <c r="AF121" s="270" t="n">
        <v>14.5027386724716</v>
      </c>
      <c r="AG121" s="270" t="n">
        <v>13.9516342849476</v>
      </c>
      <c r="AH121" s="270" t="n">
        <v>13.0624763785063</v>
      </c>
      <c r="AI121" s="270" t="n">
        <v>11.7619762476789</v>
      </c>
      <c r="AJ121" s="270" t="n">
        <v>10.9245519980887</v>
      </c>
      <c r="AK121" s="270" t="n">
        <v>11.6853319572086</v>
      </c>
      <c r="AL121" s="270" t="n">
        <v>14.0384757782537</v>
      </c>
      <c r="AM121" s="271" t="n">
        <v>1554.89481273703</v>
      </c>
      <c r="AN121" s="271" t="n">
        <v>1628.80997633212</v>
      </c>
      <c r="AO121" s="271" t="n">
        <v>1580.01218782116</v>
      </c>
      <c r="AP121" s="271" t="n">
        <v>1517.21808864034</v>
      </c>
      <c r="AQ121" s="271" t="n">
        <v>1454.03831685668</v>
      </c>
      <c r="AR121" s="271" t="n">
        <v>1390.47055045735</v>
      </c>
      <c r="AS121" s="271" t="n">
        <v>1326.47440211037</v>
      </c>
      <c r="AT121" s="271" t="n">
        <v>1258.20753693412</v>
      </c>
      <c r="AU121" s="271" t="n">
        <v>1148.83228991783</v>
      </c>
      <c r="AV121" s="271" t="n">
        <v>990.882971988404</v>
      </c>
      <c r="AW121" s="271" t="n">
        <v>890.960645189247</v>
      </c>
      <c r="AX121" s="271" t="n">
        <v>1000.50136258011</v>
      </c>
      <c r="AY121" s="271" t="n">
        <v>1303.95688918288</v>
      </c>
      <c r="AZ121" s="270" t="n">
        <v>23.7840236736236</v>
      </c>
      <c r="BA121" s="270" t="n">
        <v>22.5188330226102</v>
      </c>
      <c r="BB121" s="270" t="n">
        <v>21.2215650574603</v>
      </c>
      <c r="BC121" s="270" t="n">
        <v>19.8930260645625</v>
      </c>
      <c r="BD121" s="270" t="n">
        <v>18.5197797227639</v>
      </c>
      <c r="BE121" s="270" t="n">
        <v>17.0716177660088</v>
      </c>
      <c r="BF121" s="270" t="n">
        <v>15.4972365239183</v>
      </c>
      <c r="BG121" s="270" t="n">
        <v>13.0819708839895</v>
      </c>
      <c r="BH121" s="270" t="n">
        <v>8.47124206830334</v>
      </c>
      <c r="BI121" s="270" t="n">
        <v>4.24521654140502</v>
      </c>
      <c r="BJ121" s="270" t="n">
        <v>9.26108135330998</v>
      </c>
      <c r="BK121" s="270" t="n">
        <v>19.2563961117126</v>
      </c>
      <c r="BL121" s="270" t="n">
        <v>24.7426000777778</v>
      </c>
    </row>
    <row r="122" s="240" customFormat="true" ht="13.8" hidden="false" customHeight="false" outlineLevel="0" collapsed="false">
      <c r="B122" s="240" t="s">
        <v>1415</v>
      </c>
      <c r="C122" s="240" t="s">
        <v>1538</v>
      </c>
      <c r="D122" s="240" t="s">
        <v>376</v>
      </c>
      <c r="E122" s="240" t="n">
        <v>36</v>
      </c>
      <c r="F122" s="240" t="n">
        <v>38</v>
      </c>
      <c r="G122" s="240" t="n">
        <v>700</v>
      </c>
      <c r="H122" s="240" t="n">
        <v>2.5</v>
      </c>
      <c r="I122" s="240" t="n">
        <v>320</v>
      </c>
      <c r="J122" s="240" t="n">
        <v>40</v>
      </c>
      <c r="K122" s="240" t="n">
        <v>6000</v>
      </c>
      <c r="L122" s="269" t="n">
        <v>0.2</v>
      </c>
      <c r="M122" s="270" t="n">
        <v>16.9477414215308</v>
      </c>
      <c r="N122" s="270" t="n">
        <v>18.394213148235</v>
      </c>
      <c r="O122" s="270" t="n">
        <v>18.8624537083247</v>
      </c>
      <c r="P122" s="270" t="n">
        <v>18.8889847489543</v>
      </c>
      <c r="Q122" s="270" t="n">
        <v>18.7024283113068</v>
      </c>
      <c r="R122" s="270" t="n">
        <v>18.4133807552425</v>
      </c>
      <c r="S122" s="270" t="n">
        <v>18.0852398416012</v>
      </c>
      <c r="T122" s="270" t="n">
        <v>17.7157900183608</v>
      </c>
      <c r="U122" s="270" t="n">
        <v>16.8499021702992</v>
      </c>
      <c r="V122" s="270" t="n">
        <v>15.127733050954</v>
      </c>
      <c r="W122" s="270" t="n">
        <v>13.1724529236205</v>
      </c>
      <c r="X122" s="270" t="n">
        <v>12.8287561822702</v>
      </c>
      <c r="Y122" s="270" t="n">
        <v>14.6022624343744</v>
      </c>
      <c r="Z122" s="270" t="n">
        <v>15.8599100816929</v>
      </c>
      <c r="AA122" s="270" t="n">
        <v>16.4436590555057</v>
      </c>
      <c r="AB122" s="270" t="n">
        <v>16.0253054619287</v>
      </c>
      <c r="AC122" s="270" t="n">
        <v>15.643337845097</v>
      </c>
      <c r="AD122" s="270" t="n">
        <v>15.3082417629623</v>
      </c>
      <c r="AE122" s="270" t="n">
        <v>14.9430613071355</v>
      </c>
      <c r="AF122" s="270" t="n">
        <v>14.439284127017</v>
      </c>
      <c r="AG122" s="270" t="n">
        <v>13.9027251940385</v>
      </c>
      <c r="AH122" s="270" t="n">
        <v>13.0298400148699</v>
      </c>
      <c r="AI122" s="270" t="n">
        <v>11.7340671567698</v>
      </c>
      <c r="AJ122" s="270" t="n">
        <v>10.8730671496039</v>
      </c>
      <c r="AK122" s="270" t="n">
        <v>11.5970895329662</v>
      </c>
      <c r="AL122" s="270" t="n">
        <v>13.9307182024961</v>
      </c>
      <c r="AM122" s="271" t="n">
        <v>1540.30754000976</v>
      </c>
      <c r="AN122" s="271" t="n">
        <v>1613.91543087757</v>
      </c>
      <c r="AO122" s="271" t="n">
        <v>1565.2958241848</v>
      </c>
      <c r="AP122" s="271" t="n">
        <v>1503.37627045852</v>
      </c>
      <c r="AQ122" s="271" t="n">
        <v>1442.01286231122</v>
      </c>
      <c r="AR122" s="271" t="n">
        <v>1380.43055045735</v>
      </c>
      <c r="AS122" s="271" t="n">
        <v>1318.32531120128</v>
      </c>
      <c r="AT122" s="271" t="n">
        <v>1251.94935511594</v>
      </c>
      <c r="AU122" s="271" t="n">
        <v>1144.67592628147</v>
      </c>
      <c r="AV122" s="271" t="n">
        <v>987.304790170222</v>
      </c>
      <c r="AW122" s="271" t="n">
        <v>884.281251249853</v>
      </c>
      <c r="AX122" s="271" t="n">
        <v>989.029847428593</v>
      </c>
      <c r="AY122" s="271" t="n">
        <v>1289.94840433439</v>
      </c>
      <c r="AZ122" s="270" t="n">
        <v>23.7840236736236</v>
      </c>
      <c r="BA122" s="270" t="n">
        <v>22.5188330226102</v>
      </c>
      <c r="BB122" s="270" t="n">
        <v>21.2215650574603</v>
      </c>
      <c r="BC122" s="270" t="n">
        <v>19.8930260645625</v>
      </c>
      <c r="BD122" s="270" t="n">
        <v>18.5197797227639</v>
      </c>
      <c r="BE122" s="270" t="n">
        <v>17.0716177660088</v>
      </c>
      <c r="BF122" s="270" t="n">
        <v>15.4972365239183</v>
      </c>
      <c r="BG122" s="270" t="n">
        <v>13.0819708839895</v>
      </c>
      <c r="BH122" s="270" t="n">
        <v>8.47124206830334</v>
      </c>
      <c r="BI122" s="270" t="n">
        <v>4.24521654140502</v>
      </c>
      <c r="BJ122" s="270" t="n">
        <v>9.26108135330998</v>
      </c>
      <c r="BK122" s="270" t="n">
        <v>19.2563961117126</v>
      </c>
      <c r="BL122" s="270" t="n">
        <v>24.7426000777778</v>
      </c>
    </row>
    <row r="123" s="240" customFormat="true" ht="13.8" hidden="false" customHeight="false" outlineLevel="0" collapsed="false">
      <c r="B123" s="240" t="s">
        <v>1415</v>
      </c>
      <c r="C123" s="240" t="s">
        <v>1539</v>
      </c>
      <c r="D123" s="240" t="s">
        <v>376</v>
      </c>
      <c r="E123" s="240" t="n">
        <v>24</v>
      </c>
      <c r="F123" s="240" t="n">
        <v>38</v>
      </c>
      <c r="G123" s="240" t="n">
        <v>700</v>
      </c>
      <c r="H123" s="240" t="n">
        <v>2.5</v>
      </c>
      <c r="I123" s="240" t="n">
        <v>320</v>
      </c>
      <c r="J123" s="240" t="n">
        <v>40</v>
      </c>
      <c r="K123" s="240" t="n">
        <v>6000</v>
      </c>
      <c r="L123" s="269" t="n">
        <v>0.25</v>
      </c>
      <c r="M123" s="270" t="n">
        <v>16.8319105008916</v>
      </c>
      <c r="N123" s="270" t="n">
        <v>17.9434614768986</v>
      </c>
      <c r="O123" s="270" t="n">
        <v>18.3029134826784</v>
      </c>
      <c r="P123" s="270" t="n">
        <v>18.3206852714509</v>
      </c>
      <c r="Q123" s="270" t="n">
        <v>18.1550819747034</v>
      </c>
      <c r="R123" s="270" t="n">
        <v>17.898691970402</v>
      </c>
      <c r="S123" s="270" t="n">
        <v>17.6009782751364</v>
      </c>
      <c r="T123" s="270" t="n">
        <v>17.2462653491987</v>
      </c>
      <c r="U123" s="270" t="n">
        <v>16.280425666331</v>
      </c>
      <c r="V123" s="270" t="n">
        <v>14.259250463106</v>
      </c>
      <c r="W123" s="270" t="n">
        <v>12.2125763326796</v>
      </c>
      <c r="X123" s="270" t="n">
        <v>12.2842786485496</v>
      </c>
      <c r="Y123" s="270" t="n">
        <v>14.5075285147616</v>
      </c>
      <c r="Z123" s="270" t="n">
        <v>16.4910174799724</v>
      </c>
      <c r="AA123" s="270" t="n">
        <v>16.5735700233574</v>
      </c>
      <c r="AB123" s="270" t="n">
        <v>16.0504274770276</v>
      </c>
      <c r="AC123" s="270" t="n">
        <v>15.6621201959192</v>
      </c>
      <c r="AD123" s="270" t="n">
        <v>15.324157910731</v>
      </c>
      <c r="AE123" s="270" t="n">
        <v>14.956387784561</v>
      </c>
      <c r="AF123" s="270" t="n">
        <v>14.4521901850817</v>
      </c>
      <c r="AG123" s="270" t="n">
        <v>13.9087125114205</v>
      </c>
      <c r="AH123" s="270" t="n">
        <v>12.9437195510462</v>
      </c>
      <c r="AI123" s="270" t="n">
        <v>11.4938670788381</v>
      </c>
      <c r="AJ123" s="270" t="n">
        <v>10.8319332279073</v>
      </c>
      <c r="AK123" s="270" t="n">
        <v>12.1855332496663</v>
      </c>
      <c r="AL123" s="270" t="n">
        <v>14.8389842662604</v>
      </c>
      <c r="AM123" s="271" t="n">
        <v>1623.12738716039</v>
      </c>
      <c r="AN123" s="271" t="n">
        <v>1634.60452732245</v>
      </c>
      <c r="AO123" s="271" t="n">
        <v>1573.11220060591</v>
      </c>
      <c r="AP123" s="271" t="n">
        <v>1509.99982874662</v>
      </c>
      <c r="AQ123" s="271" t="n">
        <v>1447.85478320159</v>
      </c>
      <c r="AR123" s="271" t="n">
        <v>1385.4329508805</v>
      </c>
      <c r="AS123" s="271" t="n">
        <v>1322.58940804687</v>
      </c>
      <c r="AT123" s="271" t="n">
        <v>1254.5559791303</v>
      </c>
      <c r="AU123" s="271" t="n">
        <v>1135.70668068141</v>
      </c>
      <c r="AV123" s="271" t="n">
        <v>960.28207866092</v>
      </c>
      <c r="AW123" s="271" t="n">
        <v>881.974874715407</v>
      </c>
      <c r="AX123" s="271" t="n">
        <v>1065.46059598124</v>
      </c>
      <c r="AY123" s="271" t="n">
        <v>1405.55797541239</v>
      </c>
      <c r="AZ123" s="270" t="n">
        <v>23.2769071072152</v>
      </c>
      <c r="BA123" s="270" t="n">
        <v>22.0326873800051</v>
      </c>
      <c r="BB123" s="270" t="n">
        <v>20.7597904092648</v>
      </c>
      <c r="BC123" s="270" t="n">
        <v>19.4562702921371</v>
      </c>
      <c r="BD123" s="270" t="n">
        <v>18.1039187836164</v>
      </c>
      <c r="BE123" s="270" t="n">
        <v>16.6693108445527</v>
      </c>
      <c r="BF123" s="270" t="n">
        <v>15.0953325300883</v>
      </c>
      <c r="BG123" s="270" t="n">
        <v>12.4999905100527</v>
      </c>
      <c r="BH123" s="270" t="n">
        <v>7.20838446840624</v>
      </c>
      <c r="BI123" s="270" t="n">
        <v>2.73479562879035</v>
      </c>
      <c r="BJ123" s="270" t="n">
        <v>11.4010767996382</v>
      </c>
      <c r="BK123" s="270" t="n">
        <v>22.7918877260737</v>
      </c>
      <c r="BL123" s="270" t="n">
        <v>24.4387834835621</v>
      </c>
    </row>
    <row r="124" s="240" customFormat="true" ht="13.8" hidden="false" customHeight="false" outlineLevel="0" collapsed="false">
      <c r="B124" s="240" t="s">
        <v>1415</v>
      </c>
      <c r="C124" s="240" t="s">
        <v>1540</v>
      </c>
      <c r="D124" s="240" t="s">
        <v>376</v>
      </c>
      <c r="E124" s="240" t="n">
        <v>29</v>
      </c>
      <c r="F124" s="240" t="n">
        <v>38</v>
      </c>
      <c r="G124" s="240" t="n">
        <v>700</v>
      </c>
      <c r="H124" s="240" t="n">
        <v>2.5</v>
      </c>
      <c r="I124" s="240" t="n">
        <v>320</v>
      </c>
      <c r="J124" s="240" t="n">
        <v>40</v>
      </c>
      <c r="K124" s="240" t="n">
        <v>6000</v>
      </c>
      <c r="L124" s="269" t="n">
        <v>0.25</v>
      </c>
      <c r="M124" s="270" t="n">
        <v>17.1474978845123</v>
      </c>
      <c r="N124" s="270" t="n">
        <v>18.2504812060308</v>
      </c>
      <c r="O124" s="270" t="n">
        <v>18.5917661897871</v>
      </c>
      <c r="P124" s="270" t="n">
        <v>18.5891406777916</v>
      </c>
      <c r="Q124" s="270" t="n">
        <v>18.4024852292074</v>
      </c>
      <c r="R124" s="270" t="n">
        <v>18.1248327539083</v>
      </c>
      <c r="S124" s="270" t="n">
        <v>17.8076150680183</v>
      </c>
      <c r="T124" s="270" t="n">
        <v>17.4336553384903</v>
      </c>
      <c r="U124" s="270" t="n">
        <v>16.4362648796743</v>
      </c>
      <c r="V124" s="270" t="n">
        <v>14.389664422013</v>
      </c>
      <c r="W124" s="270" t="n">
        <v>12.3648261505224</v>
      </c>
      <c r="X124" s="270" t="n">
        <v>12.5099855439786</v>
      </c>
      <c r="Y124" s="270" t="n">
        <v>14.7991459310926</v>
      </c>
      <c r="Z124" s="270" t="n">
        <v>16.3410742981542</v>
      </c>
      <c r="AA124" s="270" t="n">
        <v>16.4450472960847</v>
      </c>
      <c r="AB124" s="270" t="n">
        <v>15.9396320224821</v>
      </c>
      <c r="AC124" s="270" t="n">
        <v>15.5613815595556</v>
      </c>
      <c r="AD124" s="270" t="n">
        <v>15.224157910731</v>
      </c>
      <c r="AE124" s="270" t="n">
        <v>14.856387784561</v>
      </c>
      <c r="AF124" s="270" t="n">
        <v>14.3521901850817</v>
      </c>
      <c r="AG124" s="270" t="n">
        <v>13.8087125114205</v>
      </c>
      <c r="AH124" s="270" t="n">
        <v>12.8420150055917</v>
      </c>
      <c r="AI124" s="270" t="n">
        <v>11.3808670788381</v>
      </c>
      <c r="AJ124" s="270" t="n">
        <v>10.6976718642709</v>
      </c>
      <c r="AK124" s="270" t="n">
        <v>12.0295332496662</v>
      </c>
      <c r="AL124" s="270" t="n">
        <v>14.6793251753513</v>
      </c>
      <c r="AM124" s="271" t="n">
        <v>1603.75693261494</v>
      </c>
      <c r="AN124" s="271" t="n">
        <v>1617.98180004973</v>
      </c>
      <c r="AO124" s="271" t="n">
        <v>1558.74856424227</v>
      </c>
      <c r="AP124" s="271" t="n">
        <v>1496.90664692843</v>
      </c>
      <c r="AQ124" s="271" t="n">
        <v>1434.8547832016</v>
      </c>
      <c r="AR124" s="271" t="n">
        <v>1372.4329508805</v>
      </c>
      <c r="AS124" s="271" t="n">
        <v>1309.58940804687</v>
      </c>
      <c r="AT124" s="271" t="n">
        <v>1241.5559791303</v>
      </c>
      <c r="AU124" s="271" t="n">
        <v>1122.50213522687</v>
      </c>
      <c r="AV124" s="271" t="n">
        <v>945.651169570011</v>
      </c>
      <c r="AW124" s="271" t="n">
        <v>864.618056533589</v>
      </c>
      <c r="AX124" s="271" t="n">
        <v>1045.29423234488</v>
      </c>
      <c r="AY124" s="271" t="n">
        <v>1384.92161177603</v>
      </c>
      <c r="AZ124" s="270" t="n">
        <v>23.2769071072152</v>
      </c>
      <c r="BA124" s="270" t="n">
        <v>22.0326873800051</v>
      </c>
      <c r="BB124" s="270" t="n">
        <v>20.7597904092648</v>
      </c>
      <c r="BC124" s="270" t="n">
        <v>19.4562702921371</v>
      </c>
      <c r="BD124" s="270" t="n">
        <v>18.1039187836164</v>
      </c>
      <c r="BE124" s="270" t="n">
        <v>16.6693108445527</v>
      </c>
      <c r="BF124" s="270" t="n">
        <v>15.0953325300883</v>
      </c>
      <c r="BG124" s="270" t="n">
        <v>12.4999905100527</v>
      </c>
      <c r="BH124" s="270" t="n">
        <v>7.20838446840624</v>
      </c>
      <c r="BI124" s="270" t="n">
        <v>2.73479562879035</v>
      </c>
      <c r="BJ124" s="270" t="n">
        <v>11.4010767996382</v>
      </c>
      <c r="BK124" s="270" t="n">
        <v>22.7918877260737</v>
      </c>
      <c r="BL124" s="270" t="n">
        <v>24.4387834835621</v>
      </c>
    </row>
    <row r="125" s="240" customFormat="true" ht="13.8" hidden="false" customHeight="false" outlineLevel="0" collapsed="false">
      <c r="B125" s="240" t="s">
        <v>1415</v>
      </c>
      <c r="C125" s="240" t="s">
        <v>1541</v>
      </c>
      <c r="D125" s="240" t="s">
        <v>376</v>
      </c>
      <c r="E125" s="240" t="n">
        <v>36</v>
      </c>
      <c r="F125" s="240" t="n">
        <v>38</v>
      </c>
      <c r="G125" s="240" t="n">
        <v>700</v>
      </c>
      <c r="H125" s="240" t="n">
        <v>2.5</v>
      </c>
      <c r="I125" s="240" t="n">
        <v>320</v>
      </c>
      <c r="J125" s="240" t="n">
        <v>40</v>
      </c>
      <c r="K125" s="240" t="n">
        <v>6000</v>
      </c>
      <c r="L125" s="269" t="n">
        <v>0.25</v>
      </c>
      <c r="M125" s="270" t="n">
        <v>17.4226386212611</v>
      </c>
      <c r="N125" s="270" t="n">
        <v>18.5181523451639</v>
      </c>
      <c r="O125" s="270" t="n">
        <v>18.8435986481507</v>
      </c>
      <c r="P125" s="270" t="n">
        <v>18.8231900160045</v>
      </c>
      <c r="Q125" s="270" t="n">
        <v>18.6181805239218</v>
      </c>
      <c r="R125" s="270" t="n">
        <v>18.3219906411121</v>
      </c>
      <c r="S125" s="270" t="n">
        <v>17.9877686558475</v>
      </c>
      <c r="T125" s="270" t="n">
        <v>17.5970288521001</v>
      </c>
      <c r="U125" s="270" t="n">
        <v>16.5721312615356</v>
      </c>
      <c r="V125" s="270" t="n">
        <v>14.5033641280163</v>
      </c>
      <c r="W125" s="270" t="n">
        <v>12.4975631648178</v>
      </c>
      <c r="X125" s="270" t="n">
        <v>12.7067651515316</v>
      </c>
      <c r="Y125" s="270" t="n">
        <v>15.0533887650663</v>
      </c>
      <c r="Z125" s="270" t="n">
        <v>16.2007902072451</v>
      </c>
      <c r="AA125" s="270" t="n">
        <v>16.301524568812</v>
      </c>
      <c r="AB125" s="270" t="n">
        <v>15.797472931573</v>
      </c>
      <c r="AC125" s="270" t="n">
        <v>15.4273474686465</v>
      </c>
      <c r="AD125" s="270" t="n">
        <v>15.1075670016401</v>
      </c>
      <c r="AE125" s="270" t="n">
        <v>14.758887784561</v>
      </c>
      <c r="AF125" s="270" t="n">
        <v>14.2728720032635</v>
      </c>
      <c r="AG125" s="270" t="n">
        <v>13.7475761477841</v>
      </c>
      <c r="AH125" s="270" t="n">
        <v>12.8012195510462</v>
      </c>
      <c r="AI125" s="270" t="n">
        <v>11.3466170788381</v>
      </c>
      <c r="AJ125" s="270" t="n">
        <v>10.63533095518</v>
      </c>
      <c r="AK125" s="270" t="n">
        <v>11.9213514314844</v>
      </c>
      <c r="AL125" s="270" t="n">
        <v>14.5456888117149</v>
      </c>
      <c r="AM125" s="271" t="n">
        <v>1585.52284170585</v>
      </c>
      <c r="AN125" s="271" t="n">
        <v>1599.36361823154</v>
      </c>
      <c r="AO125" s="271" t="n">
        <v>1540.35310969682</v>
      </c>
      <c r="AP125" s="271" t="n">
        <v>1479.60437420116</v>
      </c>
      <c r="AQ125" s="271" t="n">
        <v>1419.82296501978</v>
      </c>
      <c r="AR125" s="271" t="n">
        <v>1359.8829508805</v>
      </c>
      <c r="AS125" s="271" t="n">
        <v>1299.4030444105</v>
      </c>
      <c r="AT125" s="271" t="n">
        <v>1233.73325185757</v>
      </c>
      <c r="AU125" s="271" t="n">
        <v>1117.30668068141</v>
      </c>
      <c r="AV125" s="271" t="n">
        <v>941.261169570011</v>
      </c>
      <c r="AW125" s="271" t="n">
        <v>856.530783806316</v>
      </c>
      <c r="AX125" s="271" t="n">
        <v>1031.23059598124</v>
      </c>
      <c r="AY125" s="271" t="n">
        <v>1367.5488845033</v>
      </c>
      <c r="AZ125" s="270" t="n">
        <v>23.2769071072152</v>
      </c>
      <c r="BA125" s="270" t="n">
        <v>22.0326873800051</v>
      </c>
      <c r="BB125" s="270" t="n">
        <v>20.7597904092648</v>
      </c>
      <c r="BC125" s="270" t="n">
        <v>19.4562702921371</v>
      </c>
      <c r="BD125" s="270" t="n">
        <v>18.1039187836164</v>
      </c>
      <c r="BE125" s="270" t="n">
        <v>16.6693108445527</v>
      </c>
      <c r="BF125" s="270" t="n">
        <v>15.0953325300883</v>
      </c>
      <c r="BG125" s="270" t="n">
        <v>12.4999905100527</v>
      </c>
      <c r="BH125" s="270" t="n">
        <v>7.20838446840624</v>
      </c>
      <c r="BI125" s="270" t="n">
        <v>2.73479562879035</v>
      </c>
      <c r="BJ125" s="270" t="n">
        <v>11.4010767996382</v>
      </c>
      <c r="BK125" s="270" t="n">
        <v>22.7918877260737</v>
      </c>
      <c r="BL125" s="270" t="n">
        <v>24.4387834835621</v>
      </c>
    </row>
    <row r="126" s="240" customFormat="true" ht="13.8" hidden="false" customHeight="false" outlineLevel="0" collapsed="false">
      <c r="B126" s="240" t="s">
        <v>1415</v>
      </c>
      <c r="C126" s="240" t="s">
        <v>1542</v>
      </c>
      <c r="D126" s="240" t="s">
        <v>376</v>
      </c>
      <c r="E126" s="240" t="n">
        <v>24</v>
      </c>
      <c r="F126" s="240" t="n">
        <v>38</v>
      </c>
      <c r="G126" s="240" t="n">
        <v>700</v>
      </c>
      <c r="H126" s="240" t="n">
        <v>2.5</v>
      </c>
      <c r="I126" s="240" t="n">
        <v>320</v>
      </c>
      <c r="J126" s="240" t="n">
        <v>40</v>
      </c>
      <c r="K126" s="240" t="n">
        <v>6000</v>
      </c>
      <c r="L126" s="269" t="n">
        <v>0.3</v>
      </c>
      <c r="M126" s="270" t="n">
        <v>16.8256239388066</v>
      </c>
      <c r="N126" s="270" t="n">
        <v>17.8515036718362</v>
      </c>
      <c r="O126" s="270" t="n">
        <v>18.1040191160249</v>
      </c>
      <c r="P126" s="270" t="n">
        <v>18.0378816433343</v>
      </c>
      <c r="Q126" s="270" t="n">
        <v>17.8764632664687</v>
      </c>
      <c r="R126" s="270" t="n">
        <v>17.6380006646478</v>
      </c>
      <c r="S126" s="270" t="n">
        <v>17.3550345177993</v>
      </c>
      <c r="T126" s="270" t="n">
        <v>16.9905184998536</v>
      </c>
      <c r="U126" s="270" t="n">
        <v>15.7984555919987</v>
      </c>
      <c r="V126" s="270" t="n">
        <v>13.3757223107869</v>
      </c>
      <c r="W126" s="270" t="n">
        <v>11.3982989315334</v>
      </c>
      <c r="X126" s="270" t="n">
        <v>11.86175799228</v>
      </c>
      <c r="Y126" s="270" t="n">
        <v>14.4980146062599</v>
      </c>
      <c r="Z126" s="270" t="n">
        <v>16.486178549302</v>
      </c>
      <c r="AA126" s="270" t="n">
        <v>16.5092313279972</v>
      </c>
      <c r="AB126" s="270" t="n">
        <v>15.9189347339967</v>
      </c>
      <c r="AC126" s="270" t="n">
        <v>15.4856100748957</v>
      </c>
      <c r="AD126" s="270" t="n">
        <v>15.1641003045713</v>
      </c>
      <c r="AE126" s="270" t="n">
        <v>14.8194436327615</v>
      </c>
      <c r="AF126" s="270" t="n">
        <v>14.3397466099678</v>
      </c>
      <c r="AG126" s="270" t="n">
        <v>13.8101528231841</v>
      </c>
      <c r="AH126" s="270" t="n">
        <v>12.7181234822953</v>
      </c>
      <c r="AI126" s="270" t="n">
        <v>11.0856557984451</v>
      </c>
      <c r="AJ126" s="270" t="n">
        <v>10.6498654879842</v>
      </c>
      <c r="AK126" s="270" t="n">
        <v>12.2337694733595</v>
      </c>
      <c r="AL126" s="270" t="n">
        <v>15.0123379215633</v>
      </c>
      <c r="AM126" s="271" t="n">
        <v>1622.64415158682</v>
      </c>
      <c r="AN126" s="271" t="n">
        <v>1628.18045170566</v>
      </c>
      <c r="AO126" s="271" t="n">
        <v>1559.95917128055</v>
      </c>
      <c r="AP126" s="271" t="n">
        <v>1492.35128448226</v>
      </c>
      <c r="AQ126" s="271" t="n">
        <v>1431.79252995288</v>
      </c>
      <c r="AR126" s="271" t="n">
        <v>1371.5264610916</v>
      </c>
      <c r="AS126" s="271" t="n">
        <v>1310.8051409795</v>
      </c>
      <c r="AT126" s="271" t="n">
        <v>1243.47431653254</v>
      </c>
      <c r="AU126" s="271" t="n">
        <v>1109.07153349785</v>
      </c>
      <c r="AV126" s="271" t="n">
        <v>912.252915234008</v>
      </c>
      <c r="AW126" s="271" t="n">
        <v>860.963391360482</v>
      </c>
      <c r="AX126" s="271" t="n">
        <v>1071.67125612395</v>
      </c>
      <c r="AY126" s="271" t="n">
        <v>1426.10985231974</v>
      </c>
      <c r="AZ126" s="270" t="n">
        <v>23.1250826945564</v>
      </c>
      <c r="BA126" s="270" t="n">
        <v>21.4533148145038</v>
      </c>
      <c r="BB126" s="270" t="n">
        <v>20.2273547252506</v>
      </c>
      <c r="BC126" s="270" t="n">
        <v>18.9696764869298</v>
      </c>
      <c r="BD126" s="270" t="n">
        <v>17.6588351536903</v>
      </c>
      <c r="BE126" s="270" t="n">
        <v>16.2576211289059</v>
      </c>
      <c r="BF126" s="270" t="n">
        <v>14.701774233813</v>
      </c>
      <c r="BG126" s="270" t="n">
        <v>11.8345213677224</v>
      </c>
      <c r="BH126" s="270" t="n">
        <v>5.45371983869805</v>
      </c>
      <c r="BI126" s="270" t="n">
        <v>1.90553364830738</v>
      </c>
      <c r="BJ126" s="270" t="n">
        <v>12.4527261516337</v>
      </c>
      <c r="BK126" s="270" t="n">
        <v>22.7918877260737</v>
      </c>
      <c r="BL126" s="270" t="n">
        <v>24.4387834835621</v>
      </c>
    </row>
    <row r="127" s="240" customFormat="true" ht="13.8" hidden="false" customHeight="false" outlineLevel="0" collapsed="false">
      <c r="B127" s="240" t="s">
        <v>1415</v>
      </c>
      <c r="C127" s="240" t="s">
        <v>1543</v>
      </c>
      <c r="D127" s="240" t="s">
        <v>376</v>
      </c>
      <c r="E127" s="240" t="n">
        <v>29</v>
      </c>
      <c r="F127" s="240" t="n">
        <v>38</v>
      </c>
      <c r="G127" s="240" t="n">
        <v>700</v>
      </c>
      <c r="H127" s="240" t="n">
        <v>2.5</v>
      </c>
      <c r="I127" s="240" t="n">
        <v>320</v>
      </c>
      <c r="J127" s="240" t="n">
        <v>40</v>
      </c>
      <c r="K127" s="240" t="n">
        <v>6000</v>
      </c>
      <c r="L127" s="269" t="n">
        <v>0.3</v>
      </c>
      <c r="M127" s="270" t="n">
        <v>17.1430792746537</v>
      </c>
      <c r="N127" s="270" t="n">
        <v>18.1845402748706</v>
      </c>
      <c r="O127" s="270" t="n">
        <v>18.4468252347054</v>
      </c>
      <c r="P127" s="270" t="n">
        <v>18.3806827955652</v>
      </c>
      <c r="Q127" s="270" t="n">
        <v>18.1942985742338</v>
      </c>
      <c r="R127" s="270" t="n">
        <v>17.9285217024389</v>
      </c>
      <c r="S127" s="270" t="n">
        <v>17.6205120070642</v>
      </c>
      <c r="T127" s="270" t="n">
        <v>17.2312187088264</v>
      </c>
      <c r="U127" s="270" t="n">
        <v>15.9978893036639</v>
      </c>
      <c r="V127" s="270" t="n">
        <v>13.5404451754108</v>
      </c>
      <c r="W127" s="270" t="n">
        <v>11.5824873204591</v>
      </c>
      <c r="X127" s="270" t="n">
        <v>12.1107180458959</v>
      </c>
      <c r="Y127" s="270" t="n">
        <v>14.801105234018</v>
      </c>
      <c r="Z127" s="270" t="n">
        <v>16.3354777917262</v>
      </c>
      <c r="AA127" s="270" t="n">
        <v>16.3701025401185</v>
      </c>
      <c r="AB127" s="270" t="n">
        <v>15.7854120067239</v>
      </c>
      <c r="AC127" s="270" t="n">
        <v>15.3522956809563</v>
      </c>
      <c r="AD127" s="270" t="n">
        <v>15.030766971238</v>
      </c>
      <c r="AE127" s="270" t="n">
        <v>14.6861102994282</v>
      </c>
      <c r="AF127" s="270" t="n">
        <v>14.2064132766345</v>
      </c>
      <c r="AG127" s="270" t="n">
        <v>13.6768194898508</v>
      </c>
      <c r="AH127" s="270" t="n">
        <v>12.5825174216892</v>
      </c>
      <c r="AI127" s="270" t="n">
        <v>10.9368300408693</v>
      </c>
      <c r="AJ127" s="270" t="n">
        <v>10.4804336698023</v>
      </c>
      <c r="AK127" s="270" t="n">
        <v>12.0547922006323</v>
      </c>
      <c r="AL127" s="270" t="n">
        <v>14.8439288306542</v>
      </c>
      <c r="AM127" s="271" t="n">
        <v>1603.17521219288</v>
      </c>
      <c r="AN127" s="271" t="n">
        <v>1610.17893655415</v>
      </c>
      <c r="AO127" s="271" t="n">
        <v>1542.64098946237</v>
      </c>
      <c r="AP127" s="271" t="n">
        <v>1475.02325417923</v>
      </c>
      <c r="AQ127" s="271" t="n">
        <v>1414.45919661955</v>
      </c>
      <c r="AR127" s="271" t="n">
        <v>1354.19312775827</v>
      </c>
      <c r="AS127" s="271" t="n">
        <v>1293.47180764617</v>
      </c>
      <c r="AT127" s="271" t="n">
        <v>1226.14098319921</v>
      </c>
      <c r="AU127" s="271" t="n">
        <v>1091.46547289179</v>
      </c>
      <c r="AV127" s="271" t="n">
        <v>892.983218264311</v>
      </c>
      <c r="AW127" s="271" t="n">
        <v>839.060361057452</v>
      </c>
      <c r="AX127" s="271" t="n">
        <v>1048.53489248759</v>
      </c>
      <c r="AY127" s="271" t="n">
        <v>1404.34167050156</v>
      </c>
      <c r="AZ127" s="270" t="n">
        <v>23.1250826945564</v>
      </c>
      <c r="BA127" s="270" t="n">
        <v>21.4533148145038</v>
      </c>
      <c r="BB127" s="270" t="n">
        <v>20.2273547252506</v>
      </c>
      <c r="BC127" s="270" t="n">
        <v>18.9696764869298</v>
      </c>
      <c r="BD127" s="270" t="n">
        <v>17.6588351536903</v>
      </c>
      <c r="BE127" s="270" t="n">
        <v>16.2576211289059</v>
      </c>
      <c r="BF127" s="270" t="n">
        <v>14.701774233813</v>
      </c>
      <c r="BG127" s="270" t="n">
        <v>11.8345213677224</v>
      </c>
      <c r="BH127" s="270" t="n">
        <v>5.45371983869805</v>
      </c>
      <c r="BI127" s="270" t="n">
        <v>1.90553364830738</v>
      </c>
      <c r="BJ127" s="270" t="n">
        <v>12.4527261516337</v>
      </c>
      <c r="BK127" s="270" t="n">
        <v>22.7918877260737</v>
      </c>
      <c r="BL127" s="270" t="n">
        <v>24.4387834835621</v>
      </c>
    </row>
    <row r="128" s="240" customFormat="true" ht="13.8" hidden="false" customHeight="false" outlineLevel="0" collapsed="false">
      <c r="B128" s="240" t="s">
        <v>1415</v>
      </c>
      <c r="C128" s="240" t="s">
        <v>1544</v>
      </c>
      <c r="D128" s="240" t="s">
        <v>376</v>
      </c>
      <c r="E128" s="240" t="n">
        <v>36</v>
      </c>
      <c r="F128" s="240" t="n">
        <v>38</v>
      </c>
      <c r="G128" s="240" t="n">
        <v>700</v>
      </c>
      <c r="H128" s="240" t="n">
        <v>2.5</v>
      </c>
      <c r="I128" s="240" t="n">
        <v>320</v>
      </c>
      <c r="J128" s="240" t="n">
        <v>40</v>
      </c>
      <c r="K128" s="240" t="n">
        <v>6000</v>
      </c>
      <c r="L128" s="269" t="n">
        <v>0.3</v>
      </c>
      <c r="M128" s="270" t="n">
        <v>17.4198485611431</v>
      </c>
      <c r="N128" s="270" t="n">
        <v>18.4748938855627</v>
      </c>
      <c r="O128" s="270" t="n">
        <v>18.7456962699591</v>
      </c>
      <c r="P128" s="270" t="n">
        <v>18.6795495008847</v>
      </c>
      <c r="Q128" s="270" t="n">
        <v>18.4713991342751</v>
      </c>
      <c r="R128" s="270" t="n">
        <v>18.1818086731084</v>
      </c>
      <c r="S128" s="270" t="n">
        <v>17.8519650871858</v>
      </c>
      <c r="T128" s="270" t="n">
        <v>17.4410700408806</v>
      </c>
      <c r="U128" s="270" t="n">
        <v>16.1717629792542</v>
      </c>
      <c r="V128" s="270" t="n">
        <v>13.6840566525617</v>
      </c>
      <c r="W128" s="270" t="n">
        <v>11.7430695606239</v>
      </c>
      <c r="X128" s="270" t="n">
        <v>12.327770615574</v>
      </c>
      <c r="Y128" s="270" t="n">
        <v>15.0653508374583</v>
      </c>
      <c r="Z128" s="270" t="n">
        <v>16.1940383977868</v>
      </c>
      <c r="AA128" s="270" t="n">
        <v>16.210557085573</v>
      </c>
      <c r="AB128" s="270" t="n">
        <v>15.610715037027</v>
      </c>
      <c r="AC128" s="270" t="n">
        <v>15.1746441658048</v>
      </c>
      <c r="AD128" s="270" t="n">
        <v>14.8753124257834</v>
      </c>
      <c r="AE128" s="270" t="n">
        <v>14.5561102994282</v>
      </c>
      <c r="AF128" s="270" t="n">
        <v>14.1006557008769</v>
      </c>
      <c r="AG128" s="270" t="n">
        <v>13.5953043383356</v>
      </c>
      <c r="AH128" s="270" t="n">
        <v>12.5281234822953</v>
      </c>
      <c r="AI128" s="270" t="n">
        <v>10.8924361014754</v>
      </c>
      <c r="AJ128" s="270" t="n">
        <v>10.4045245788933</v>
      </c>
      <c r="AK128" s="270" t="n">
        <v>11.9338831097232</v>
      </c>
      <c r="AL128" s="270" t="n">
        <v>14.7039288306542</v>
      </c>
      <c r="AM128" s="271" t="n">
        <v>1584.79187885955</v>
      </c>
      <c r="AN128" s="271" t="n">
        <v>1589.49105776627</v>
      </c>
      <c r="AO128" s="271" t="n">
        <v>1520.0440197654</v>
      </c>
      <c r="AP128" s="271" t="n">
        <v>1452.09143599741</v>
      </c>
      <c r="AQ128" s="271" t="n">
        <v>1394.41677237713</v>
      </c>
      <c r="AR128" s="271" t="n">
        <v>1337.45979442494</v>
      </c>
      <c r="AS128" s="271" t="n">
        <v>1279.88998946435</v>
      </c>
      <c r="AT128" s="271" t="n">
        <v>1215.7106801689</v>
      </c>
      <c r="AU128" s="271" t="n">
        <v>1084.53820016451</v>
      </c>
      <c r="AV128" s="271" t="n">
        <v>887.295339476432</v>
      </c>
      <c r="AW128" s="271" t="n">
        <v>829.214906511998</v>
      </c>
      <c r="AX128" s="271" t="n">
        <v>1032.81671066941</v>
      </c>
      <c r="AY128" s="271" t="n">
        <v>1386.14167050156</v>
      </c>
      <c r="AZ128" s="270" t="n">
        <v>23.1250826945564</v>
      </c>
      <c r="BA128" s="270" t="n">
        <v>21.4533148145038</v>
      </c>
      <c r="BB128" s="270" t="n">
        <v>20.2273547252506</v>
      </c>
      <c r="BC128" s="270" t="n">
        <v>18.9696764869298</v>
      </c>
      <c r="BD128" s="270" t="n">
        <v>17.6588351536903</v>
      </c>
      <c r="BE128" s="270" t="n">
        <v>16.2576211289059</v>
      </c>
      <c r="BF128" s="270" t="n">
        <v>14.701774233813</v>
      </c>
      <c r="BG128" s="270" t="n">
        <v>11.8345213677224</v>
      </c>
      <c r="BH128" s="270" t="n">
        <v>5.45371983869805</v>
      </c>
      <c r="BI128" s="270" t="n">
        <v>1.90553364830738</v>
      </c>
      <c r="BJ128" s="270" t="n">
        <v>12.4527261516337</v>
      </c>
      <c r="BK128" s="270" t="n">
        <v>22.7918877260737</v>
      </c>
      <c r="BL128" s="270" t="n">
        <v>24.4387834835621</v>
      </c>
    </row>
    <row r="129" s="240" customFormat="true" ht="13.8" hidden="false" customHeight="false" outlineLevel="0" collapsed="false">
      <c r="B129" s="240" t="s">
        <v>1415</v>
      </c>
      <c r="C129" s="240" t="s">
        <v>1545</v>
      </c>
      <c r="D129" s="240" t="s">
        <v>1455</v>
      </c>
      <c r="E129" s="240" t="n">
        <v>24</v>
      </c>
      <c r="F129" s="240" t="n">
        <v>51</v>
      </c>
      <c r="G129" s="240" t="n">
        <v>700</v>
      </c>
      <c r="H129" s="240" t="n">
        <v>2.5</v>
      </c>
      <c r="I129" s="240" t="n">
        <v>320</v>
      </c>
      <c r="J129" s="240" t="n">
        <v>40</v>
      </c>
      <c r="K129" s="240" t="n">
        <v>6000</v>
      </c>
      <c r="L129" s="269" t="n">
        <v>0.2</v>
      </c>
      <c r="M129" s="270" t="n">
        <v>13.3383556905376</v>
      </c>
      <c r="N129" s="270" t="n">
        <v>12.4057449828343</v>
      </c>
      <c r="O129" s="270" t="n">
        <v>13.5863011796369</v>
      </c>
      <c r="P129" s="270" t="n">
        <v>15.9413576092279</v>
      </c>
      <c r="Q129" s="270" t="n">
        <v>17.6704651663512</v>
      </c>
      <c r="R129" s="270" t="n">
        <v>18.3565296871207</v>
      </c>
      <c r="S129" s="270" t="n">
        <v>18.4924409927411</v>
      </c>
      <c r="T129" s="270" t="n">
        <v>18.3784195121665</v>
      </c>
      <c r="U129" s="270" t="n">
        <v>18.1393283971567</v>
      </c>
      <c r="V129" s="270" t="n">
        <v>17.8476366128273</v>
      </c>
      <c r="W129" s="270" t="n">
        <v>17.5414110322454</v>
      </c>
      <c r="X129" s="270" t="n">
        <v>16.8746026297193</v>
      </c>
      <c r="Y129" s="270" t="n">
        <v>15.4481677191833</v>
      </c>
      <c r="Z129" s="270" t="n">
        <v>10.573797073245</v>
      </c>
      <c r="AA129" s="270" t="n">
        <v>11.0153895454762</v>
      </c>
      <c r="AB129" s="270" t="n">
        <v>13.3358966875083</v>
      </c>
      <c r="AC129" s="270" t="n">
        <v>15.8412520991171</v>
      </c>
      <c r="AD129" s="270" t="n">
        <v>17.0301212653057</v>
      </c>
      <c r="AE129" s="270" t="n">
        <v>16.8724825688399</v>
      </c>
      <c r="AF129" s="270" t="n">
        <v>16.3322122725095</v>
      </c>
      <c r="AG129" s="270" t="n">
        <v>15.7864133024439</v>
      </c>
      <c r="AH129" s="270" t="n">
        <v>15.2473176349315</v>
      </c>
      <c r="AI129" s="270" t="n">
        <v>14.7147500736636</v>
      </c>
      <c r="AJ129" s="270" t="n">
        <v>14.1757439810255</v>
      </c>
      <c r="AK129" s="270" t="n">
        <v>13.2263286051257</v>
      </c>
      <c r="AL129" s="270" t="n">
        <v>11.816152605646</v>
      </c>
      <c r="AM129" s="271" t="n">
        <v>913.112955161177</v>
      </c>
      <c r="AN129" s="271" t="n">
        <v>966.281450790975</v>
      </c>
      <c r="AO129" s="271" t="n">
        <v>1240.83936801852</v>
      </c>
      <c r="AP129" s="271" t="n">
        <v>1521.54539506865</v>
      </c>
      <c r="AQ129" s="271" t="n">
        <v>1641.98359078634</v>
      </c>
      <c r="AR129" s="271" t="n">
        <v>1607.14839992731</v>
      </c>
      <c r="AS129" s="271" t="n">
        <v>1543.61326046382</v>
      </c>
      <c r="AT129" s="271" t="n">
        <v>1480.25087289835</v>
      </c>
      <c r="AU129" s="271" t="n">
        <v>1416.82307371925</v>
      </c>
      <c r="AV129" s="271" t="n">
        <v>1352.95718048672</v>
      </c>
      <c r="AW129" s="271" t="n">
        <v>1288.02447237979</v>
      </c>
      <c r="AX129" s="271" t="n">
        <v>1191.09599122528</v>
      </c>
      <c r="AY129" s="271" t="n">
        <v>1043.58735315477</v>
      </c>
      <c r="AZ129" s="270" t="n">
        <v>6.99041653799766</v>
      </c>
      <c r="BA129" s="270" t="n">
        <v>16.6670404213878</v>
      </c>
      <c r="BB129" s="270" t="n">
        <v>24.6078654784269</v>
      </c>
      <c r="BC129" s="270" t="n">
        <v>24.0874715366345</v>
      </c>
      <c r="BD129" s="270" t="n">
        <v>22.8386627614581</v>
      </c>
      <c r="BE129" s="270" t="n">
        <v>21.5486358662413</v>
      </c>
      <c r="BF129" s="270" t="n">
        <v>20.228493336643</v>
      </c>
      <c r="BG129" s="270" t="n">
        <v>18.868657905616</v>
      </c>
      <c r="BH129" s="270" t="n">
        <v>17.443014257828</v>
      </c>
      <c r="BI129" s="270" t="n">
        <v>15.906636664903</v>
      </c>
      <c r="BJ129" s="270" t="n">
        <v>14.1829717306419</v>
      </c>
      <c r="BK129" s="270" t="n">
        <v>9.34698216630199</v>
      </c>
      <c r="BL129" s="270" t="n">
        <v>4.84774020336558</v>
      </c>
    </row>
    <row r="130" s="240" customFormat="true" ht="13.8" hidden="false" customHeight="false" outlineLevel="0" collapsed="false">
      <c r="B130" s="240" t="s">
        <v>1415</v>
      </c>
      <c r="C130" s="240" t="s">
        <v>1546</v>
      </c>
      <c r="D130" s="240" t="s">
        <v>1455</v>
      </c>
      <c r="E130" s="240" t="n">
        <v>29</v>
      </c>
      <c r="F130" s="240" t="n">
        <v>51</v>
      </c>
      <c r="G130" s="240" t="n">
        <v>700</v>
      </c>
      <c r="H130" s="240" t="n">
        <v>2.5</v>
      </c>
      <c r="I130" s="240" t="n">
        <v>320</v>
      </c>
      <c r="J130" s="240" t="n">
        <v>40</v>
      </c>
      <c r="K130" s="240" t="n">
        <v>6000</v>
      </c>
      <c r="L130" s="269" t="n">
        <v>0.2</v>
      </c>
      <c r="M130" s="270" t="n">
        <v>13.4550833246716</v>
      </c>
      <c r="N130" s="270" t="n">
        <v>12.5743716891047</v>
      </c>
      <c r="O130" s="270" t="n">
        <v>13.8136935981601</v>
      </c>
      <c r="P130" s="270" t="n">
        <v>16.1953899484716</v>
      </c>
      <c r="Q130" s="270" t="n">
        <v>17.9218431367803</v>
      </c>
      <c r="R130" s="270" t="n">
        <v>18.5946364071217</v>
      </c>
      <c r="S130" s="270" t="n">
        <v>18.71444755252</v>
      </c>
      <c r="T130" s="270" t="n">
        <v>18.5833754548585</v>
      </c>
      <c r="U130" s="270" t="n">
        <v>18.3271891333372</v>
      </c>
      <c r="V130" s="270" t="n">
        <v>18.0191070721094</v>
      </c>
      <c r="W130" s="270" t="n">
        <v>17.6978984282475</v>
      </c>
      <c r="X130" s="270" t="n">
        <v>17.0084852419175</v>
      </c>
      <c r="Y130" s="270" t="n">
        <v>15.5570007335098</v>
      </c>
      <c r="Z130" s="270" t="n">
        <v>10.4689561641541</v>
      </c>
      <c r="AA130" s="270" t="n">
        <v>10.8918440909307</v>
      </c>
      <c r="AB130" s="270" t="n">
        <v>13.205760323872</v>
      </c>
      <c r="AC130" s="270" t="n">
        <v>15.7180172506322</v>
      </c>
      <c r="AD130" s="270" t="n">
        <v>16.9231212653058</v>
      </c>
      <c r="AE130" s="270" t="n">
        <v>16.7807552961126</v>
      </c>
      <c r="AF130" s="270" t="n">
        <v>16.2504395452368</v>
      </c>
      <c r="AG130" s="270" t="n">
        <v>15.7064133024439</v>
      </c>
      <c r="AH130" s="270" t="n">
        <v>15.1673176349315</v>
      </c>
      <c r="AI130" s="270" t="n">
        <v>14.6347500736636</v>
      </c>
      <c r="AJ130" s="270" t="n">
        <v>14.0957439810255</v>
      </c>
      <c r="AK130" s="270" t="n">
        <v>13.1456467869439</v>
      </c>
      <c r="AL130" s="270" t="n">
        <v>11.7288419995854</v>
      </c>
      <c r="AM130" s="271" t="n">
        <v>899.554470312692</v>
      </c>
      <c r="AN130" s="271" t="n">
        <v>950.31296594249</v>
      </c>
      <c r="AO130" s="271" t="n">
        <v>1224.01633771549</v>
      </c>
      <c r="AP130" s="271" t="n">
        <v>1505.62448597774</v>
      </c>
      <c r="AQ130" s="271" t="n">
        <v>1628.15086351361</v>
      </c>
      <c r="AR130" s="271" t="n">
        <v>1595.26476356368</v>
      </c>
      <c r="AS130" s="271" t="n">
        <v>1532.98962410018</v>
      </c>
      <c r="AT130" s="271" t="n">
        <v>1469.85087289835</v>
      </c>
      <c r="AU130" s="271" t="n">
        <v>1406.42307371925</v>
      </c>
      <c r="AV130" s="271" t="n">
        <v>1342.55718048672</v>
      </c>
      <c r="AW130" s="271" t="n">
        <v>1277.62447237979</v>
      </c>
      <c r="AX130" s="271" t="n">
        <v>1180.61417304346</v>
      </c>
      <c r="AY130" s="271" t="n">
        <v>1032.27674709417</v>
      </c>
      <c r="AZ130" s="270" t="n">
        <v>6.99041653799766</v>
      </c>
      <c r="BA130" s="270" t="n">
        <v>16.6670404213878</v>
      </c>
      <c r="BB130" s="270" t="n">
        <v>24.6078654784269</v>
      </c>
      <c r="BC130" s="270" t="n">
        <v>24.0874715366345</v>
      </c>
      <c r="BD130" s="270" t="n">
        <v>22.8386627614581</v>
      </c>
      <c r="BE130" s="270" t="n">
        <v>21.5486358662413</v>
      </c>
      <c r="BF130" s="270" t="n">
        <v>20.228493336643</v>
      </c>
      <c r="BG130" s="270" t="n">
        <v>18.868657905616</v>
      </c>
      <c r="BH130" s="270" t="n">
        <v>17.443014257828</v>
      </c>
      <c r="BI130" s="270" t="n">
        <v>15.906636664903</v>
      </c>
      <c r="BJ130" s="270" t="n">
        <v>14.1829717306419</v>
      </c>
      <c r="BK130" s="270" t="n">
        <v>9.34698216630199</v>
      </c>
      <c r="BL130" s="270" t="n">
        <v>4.84774020336558</v>
      </c>
    </row>
    <row r="131" s="240" customFormat="true" ht="13.8" hidden="false" customHeight="false" outlineLevel="0" collapsed="false">
      <c r="B131" s="240" t="s">
        <v>1415</v>
      </c>
      <c r="C131" s="240" t="s">
        <v>1547</v>
      </c>
      <c r="D131" s="240" t="s">
        <v>1455</v>
      </c>
      <c r="E131" s="240" t="n">
        <v>36</v>
      </c>
      <c r="F131" s="240" t="n">
        <v>51</v>
      </c>
      <c r="G131" s="240" t="n">
        <v>700</v>
      </c>
      <c r="H131" s="240" t="n">
        <v>2.5</v>
      </c>
      <c r="I131" s="240" t="n">
        <v>320</v>
      </c>
      <c r="J131" s="240" t="n">
        <v>40</v>
      </c>
      <c r="K131" s="240" t="n">
        <v>6000</v>
      </c>
      <c r="L131" s="269" t="n">
        <v>0.2</v>
      </c>
      <c r="M131" s="270" t="n">
        <v>13.5568507872555</v>
      </c>
      <c r="N131" s="270" t="n">
        <v>12.7213866795852</v>
      </c>
      <c r="O131" s="270" t="n">
        <v>14.0119427069989</v>
      </c>
      <c r="P131" s="270" t="n">
        <v>16.4168647240967</v>
      </c>
      <c r="Q131" s="270" t="n">
        <v>18.1410037356381</v>
      </c>
      <c r="R131" s="270" t="n">
        <v>18.8022266397041</v>
      </c>
      <c r="S131" s="270" t="n">
        <v>18.9080010707874</v>
      </c>
      <c r="T131" s="270" t="n">
        <v>18.7620636154127</v>
      </c>
      <c r="U131" s="270" t="n">
        <v>18.490973061471</v>
      </c>
      <c r="V131" s="270" t="n">
        <v>18.1686013514948</v>
      </c>
      <c r="W131" s="270" t="n">
        <v>17.8343299196902</v>
      </c>
      <c r="X131" s="270" t="n">
        <v>17.1252090479691</v>
      </c>
      <c r="Y131" s="270" t="n">
        <v>15.6518853749706</v>
      </c>
      <c r="Z131" s="270" t="n">
        <v>10.424441012639</v>
      </c>
      <c r="AA131" s="270" t="n">
        <v>10.8137834848701</v>
      </c>
      <c r="AB131" s="270" t="n">
        <v>13.0996997178114</v>
      </c>
      <c r="AC131" s="270" t="n">
        <v>15.6064414930565</v>
      </c>
      <c r="AD131" s="270" t="n">
        <v>16.808848538033</v>
      </c>
      <c r="AE131" s="270" t="n">
        <v>16.6664825688399</v>
      </c>
      <c r="AF131" s="270" t="n">
        <v>16.140757727055</v>
      </c>
      <c r="AG131" s="270" t="n">
        <v>15.6095042115348</v>
      </c>
      <c r="AH131" s="270" t="n">
        <v>15.0853176349315</v>
      </c>
      <c r="AI131" s="270" t="n">
        <v>14.5676591645727</v>
      </c>
      <c r="AJ131" s="270" t="n">
        <v>14.04319852648</v>
      </c>
      <c r="AK131" s="270" t="n">
        <v>13.1083286051257</v>
      </c>
      <c r="AL131" s="270" t="n">
        <v>11.7034783632218</v>
      </c>
      <c r="AM131" s="271" t="n">
        <v>893.79022788845</v>
      </c>
      <c r="AN131" s="271" t="n">
        <v>940.165087154611</v>
      </c>
      <c r="AO131" s="271" t="n">
        <v>1210.22845892761</v>
      </c>
      <c r="AP131" s="271" t="n">
        <v>1491.1196374929</v>
      </c>
      <c r="AQ131" s="271" t="n">
        <v>1613.31813624088</v>
      </c>
      <c r="AR131" s="271" t="n">
        <v>1580.46839992731</v>
      </c>
      <c r="AS131" s="271" t="n">
        <v>1518.82416955473</v>
      </c>
      <c r="AT131" s="271" t="n">
        <v>1457.35269108017</v>
      </c>
      <c r="AU131" s="271" t="n">
        <v>1395.86307371925</v>
      </c>
      <c r="AV131" s="271" t="n">
        <v>1333.9353623049</v>
      </c>
      <c r="AW131" s="271" t="n">
        <v>1270.89356328888</v>
      </c>
      <c r="AX131" s="271" t="n">
        <v>1175.85599122528</v>
      </c>
      <c r="AY131" s="271" t="n">
        <v>1029.03856527598</v>
      </c>
      <c r="AZ131" s="270" t="n">
        <v>6.99041653799766</v>
      </c>
      <c r="BA131" s="270" t="n">
        <v>16.6670404213878</v>
      </c>
      <c r="BB131" s="270" t="n">
        <v>24.6078654784269</v>
      </c>
      <c r="BC131" s="270" t="n">
        <v>24.0874715366345</v>
      </c>
      <c r="BD131" s="270" t="n">
        <v>22.8386627614581</v>
      </c>
      <c r="BE131" s="270" t="n">
        <v>21.5486358662413</v>
      </c>
      <c r="BF131" s="270" t="n">
        <v>20.228493336643</v>
      </c>
      <c r="BG131" s="270" t="n">
        <v>18.868657905616</v>
      </c>
      <c r="BH131" s="270" t="n">
        <v>17.443014257828</v>
      </c>
      <c r="BI131" s="270" t="n">
        <v>15.906636664903</v>
      </c>
      <c r="BJ131" s="270" t="n">
        <v>14.1829717306419</v>
      </c>
      <c r="BK131" s="270" t="n">
        <v>9.34698216630199</v>
      </c>
      <c r="BL131" s="270" t="n">
        <v>4.84774020336558</v>
      </c>
    </row>
    <row r="132" s="240" customFormat="true" ht="13.8" hidden="false" customHeight="false" outlineLevel="0" collapsed="false">
      <c r="B132" s="240" t="s">
        <v>1415</v>
      </c>
      <c r="C132" s="240" t="s">
        <v>1548</v>
      </c>
      <c r="D132" s="240" t="s">
        <v>1455</v>
      </c>
      <c r="E132" s="240" t="n">
        <v>24</v>
      </c>
      <c r="F132" s="240" t="n">
        <v>51</v>
      </c>
      <c r="G132" s="240" t="n">
        <v>700</v>
      </c>
      <c r="H132" s="240" t="n">
        <v>2.5</v>
      </c>
      <c r="I132" s="240" t="n">
        <v>320</v>
      </c>
      <c r="J132" s="240" t="n">
        <v>40</v>
      </c>
      <c r="K132" s="240" t="n">
        <v>6000</v>
      </c>
      <c r="L132" s="269" t="n">
        <v>0.25</v>
      </c>
      <c r="M132" s="270" t="n">
        <v>12.5591765993371</v>
      </c>
      <c r="N132" s="270" t="n">
        <v>12.0430549814795</v>
      </c>
      <c r="O132" s="270" t="n">
        <v>13.8389019600604</v>
      </c>
      <c r="P132" s="270" t="n">
        <v>16.3499110660353</v>
      </c>
      <c r="Q132" s="270" t="n">
        <v>17.7680027980147</v>
      </c>
      <c r="R132" s="270" t="n">
        <v>18.253906116131</v>
      </c>
      <c r="S132" s="270" t="n">
        <v>18.3379582769527</v>
      </c>
      <c r="T132" s="270" t="n">
        <v>18.2079332916975</v>
      </c>
      <c r="U132" s="270" t="n">
        <v>17.9673787711335</v>
      </c>
      <c r="V132" s="270" t="n">
        <v>17.6772847965911</v>
      </c>
      <c r="W132" s="270" t="n">
        <v>17.3674032214657</v>
      </c>
      <c r="X132" s="270" t="n">
        <v>16.5947663502239</v>
      </c>
      <c r="Y132" s="270" t="n">
        <v>14.8783696976654</v>
      </c>
      <c r="Z132" s="270" t="n">
        <v>10.2768222271632</v>
      </c>
      <c r="AA132" s="270" t="n">
        <v>11.2373607688213</v>
      </c>
      <c r="AB132" s="270" t="n">
        <v>13.9968578556841</v>
      </c>
      <c r="AC132" s="270" t="n">
        <v>16.343974272935</v>
      </c>
      <c r="AD132" s="270" t="n">
        <v>17.0392707282768</v>
      </c>
      <c r="AE132" s="270" t="n">
        <v>16.6946218773129</v>
      </c>
      <c r="AF132" s="270" t="n">
        <v>16.1592068926037</v>
      </c>
      <c r="AG132" s="270" t="n">
        <v>15.6255444916361</v>
      </c>
      <c r="AH132" s="270" t="n">
        <v>15.0991762156652</v>
      </c>
      <c r="AI132" s="270" t="n">
        <v>14.5806616372874</v>
      </c>
      <c r="AJ132" s="270" t="n">
        <v>14.0557293916545</v>
      </c>
      <c r="AK132" s="270" t="n">
        <v>13.054669187983</v>
      </c>
      <c r="AL132" s="270" t="n">
        <v>11.4972659743222</v>
      </c>
      <c r="AM132" s="271" t="n">
        <v>878.256198557201</v>
      </c>
      <c r="AN132" s="271" t="n">
        <v>995.691871412548</v>
      </c>
      <c r="AO132" s="271" t="n">
        <v>1324.23164383302</v>
      </c>
      <c r="AP132" s="271" t="n">
        <v>1586.92178675263</v>
      </c>
      <c r="AQ132" s="271" t="n">
        <v>1646.56025482844</v>
      </c>
      <c r="AR132" s="271" t="n">
        <v>1588.9573434351</v>
      </c>
      <c r="AS132" s="271" t="n">
        <v>1525.6682084146</v>
      </c>
      <c r="AT132" s="271" t="n">
        <v>1463.39477839001</v>
      </c>
      <c r="AU132" s="271" t="n">
        <v>1401.09218846462</v>
      </c>
      <c r="AV132" s="271" t="n">
        <v>1338.39730519698</v>
      </c>
      <c r="AW132" s="271" t="n">
        <v>1274.47824308626</v>
      </c>
      <c r="AX132" s="271" t="n">
        <v>1170.86472626898</v>
      </c>
      <c r="AY132" s="271" t="n">
        <v>1005.7447219056</v>
      </c>
      <c r="AZ132" s="270" t="n">
        <v>7.98548974651556</v>
      </c>
      <c r="BA132" s="270" t="n">
        <v>20.8338005267348</v>
      </c>
      <c r="BB132" s="270" t="n">
        <v>24.6481887114623</v>
      </c>
      <c r="BC132" s="270" t="n">
        <v>23.582471597384</v>
      </c>
      <c r="BD132" s="270" t="n">
        <v>22.3463906739846</v>
      </c>
      <c r="BE132" s="270" t="n">
        <v>21.0805429557371</v>
      </c>
      <c r="BF132" s="270" t="n">
        <v>19.7857813250867</v>
      </c>
      <c r="BG132" s="270" t="n">
        <v>18.4481029670484</v>
      </c>
      <c r="BH132" s="270" t="n">
        <v>17.0382649299664</v>
      </c>
      <c r="BI132" s="270" t="n">
        <v>15.5063321140448</v>
      </c>
      <c r="BJ132" s="270" t="n">
        <v>13.766668724557</v>
      </c>
      <c r="BK132" s="270" t="n">
        <v>8.17922933222317</v>
      </c>
      <c r="BL132" s="270" t="n">
        <v>3.26787235865838</v>
      </c>
    </row>
    <row r="133" s="240" customFormat="true" ht="13.8" hidden="false" customHeight="false" outlineLevel="0" collapsed="false">
      <c r="B133" s="240" t="s">
        <v>1415</v>
      </c>
      <c r="C133" s="240" t="s">
        <v>1549</v>
      </c>
      <c r="D133" s="240" t="s">
        <v>1455</v>
      </c>
      <c r="E133" s="240" t="n">
        <v>29</v>
      </c>
      <c r="F133" s="240" t="n">
        <v>51</v>
      </c>
      <c r="G133" s="240" t="n">
        <v>700</v>
      </c>
      <c r="H133" s="240" t="n">
        <v>2.5</v>
      </c>
      <c r="I133" s="240" t="n">
        <v>320</v>
      </c>
      <c r="J133" s="240" t="n">
        <v>40</v>
      </c>
      <c r="K133" s="240" t="n">
        <v>6000</v>
      </c>
      <c r="L133" s="269" t="n">
        <v>0.25</v>
      </c>
      <c r="M133" s="270" t="n">
        <v>12.7001567084984</v>
      </c>
      <c r="N133" s="270" t="n">
        <v>12.248181395349</v>
      </c>
      <c r="O133" s="270" t="n">
        <v>14.1178873459024</v>
      </c>
      <c r="P133" s="270" t="n">
        <v>16.6637709162755</v>
      </c>
      <c r="Q133" s="270" t="n">
        <v>18.0782747758099</v>
      </c>
      <c r="R133" s="270" t="n">
        <v>18.5475267678412</v>
      </c>
      <c r="S133" s="270" t="n">
        <v>18.6116617583087</v>
      </c>
      <c r="T133" s="270" t="n">
        <v>18.4606025152203</v>
      </c>
      <c r="U133" s="270" t="n">
        <v>18.1989734808221</v>
      </c>
      <c r="V133" s="270" t="n">
        <v>17.8886664004543</v>
      </c>
      <c r="W133" s="270" t="n">
        <v>17.5603057050586</v>
      </c>
      <c r="X133" s="270" t="n">
        <v>16.7596471340878</v>
      </c>
      <c r="Y133" s="270" t="n">
        <v>15.0117063713987</v>
      </c>
      <c r="Z133" s="270" t="n">
        <v>10.1483108635268</v>
      </c>
      <c r="AA133" s="270" t="n">
        <v>11.0859062233667</v>
      </c>
      <c r="AB133" s="270" t="n">
        <v>13.8362442193204</v>
      </c>
      <c r="AC133" s="270" t="n">
        <v>16.1900765456623</v>
      </c>
      <c r="AD133" s="270" t="n">
        <v>16.9055207282768</v>
      </c>
      <c r="AE133" s="270" t="n">
        <v>16.5799627864038</v>
      </c>
      <c r="AF133" s="270" t="n">
        <v>16.0569909835128</v>
      </c>
      <c r="AG133" s="270" t="n">
        <v>15.5255444916361</v>
      </c>
      <c r="AH133" s="270" t="n">
        <v>14.9991762156652</v>
      </c>
      <c r="AI133" s="270" t="n">
        <v>14.4806616372874</v>
      </c>
      <c r="AJ133" s="270" t="n">
        <v>13.9557293916545</v>
      </c>
      <c r="AK133" s="270" t="n">
        <v>12.9538169152557</v>
      </c>
      <c r="AL133" s="270" t="n">
        <v>11.3885955197767</v>
      </c>
      <c r="AM133" s="271" t="n">
        <v>861.636653102656</v>
      </c>
      <c r="AN133" s="271" t="n">
        <v>976.116416867094</v>
      </c>
      <c r="AO133" s="271" t="n">
        <v>1303.4689165603</v>
      </c>
      <c r="AP133" s="271" t="n">
        <v>1567.03951402536</v>
      </c>
      <c r="AQ133" s="271" t="n">
        <v>1629.26934573753</v>
      </c>
      <c r="AR133" s="271" t="n">
        <v>1574.10279798055</v>
      </c>
      <c r="AS133" s="271" t="n">
        <v>1512.38866296005</v>
      </c>
      <c r="AT133" s="271" t="n">
        <v>1450.39477839001</v>
      </c>
      <c r="AU133" s="271" t="n">
        <v>1388.09218846462</v>
      </c>
      <c r="AV133" s="271" t="n">
        <v>1325.39730519698</v>
      </c>
      <c r="AW133" s="271" t="n">
        <v>1261.47824308626</v>
      </c>
      <c r="AX133" s="271" t="n">
        <v>1157.76245354171</v>
      </c>
      <c r="AY133" s="271" t="n">
        <v>991.666994632877</v>
      </c>
      <c r="AZ133" s="270" t="n">
        <v>7.98548974651556</v>
      </c>
      <c r="BA133" s="270" t="n">
        <v>20.8338005267348</v>
      </c>
      <c r="BB133" s="270" t="n">
        <v>24.6481887114623</v>
      </c>
      <c r="BC133" s="270" t="n">
        <v>23.582471597384</v>
      </c>
      <c r="BD133" s="270" t="n">
        <v>22.3463906739846</v>
      </c>
      <c r="BE133" s="270" t="n">
        <v>21.0805429557371</v>
      </c>
      <c r="BF133" s="270" t="n">
        <v>19.7857813250867</v>
      </c>
      <c r="BG133" s="270" t="n">
        <v>18.4481029670484</v>
      </c>
      <c r="BH133" s="270" t="n">
        <v>17.0382649299664</v>
      </c>
      <c r="BI133" s="270" t="n">
        <v>15.5063321140448</v>
      </c>
      <c r="BJ133" s="270" t="n">
        <v>13.766668724557</v>
      </c>
      <c r="BK133" s="270" t="n">
        <v>8.17922933222317</v>
      </c>
      <c r="BL133" s="270" t="n">
        <v>3.26787235865838</v>
      </c>
    </row>
    <row r="134" s="240" customFormat="true" ht="13.8" hidden="false" customHeight="false" outlineLevel="0" collapsed="false">
      <c r="B134" s="240" t="s">
        <v>1415</v>
      </c>
      <c r="C134" s="240" t="s">
        <v>1550</v>
      </c>
      <c r="D134" s="240" t="s">
        <v>1455</v>
      </c>
      <c r="E134" s="240" t="n">
        <v>36</v>
      </c>
      <c r="F134" s="240" t="n">
        <v>51</v>
      </c>
      <c r="G134" s="240" t="n">
        <v>700</v>
      </c>
      <c r="H134" s="240" t="n">
        <v>2.5</v>
      </c>
      <c r="I134" s="240" t="n">
        <v>320</v>
      </c>
      <c r="J134" s="240" t="n">
        <v>40</v>
      </c>
      <c r="K134" s="240" t="n">
        <v>6000</v>
      </c>
      <c r="L134" s="269" t="n">
        <v>0.25</v>
      </c>
      <c r="M134" s="270" t="n">
        <v>12.8230683745369</v>
      </c>
      <c r="N134" s="270" t="n">
        <v>12.4270181789718</v>
      </c>
      <c r="O134" s="270" t="n">
        <v>14.3611171091523</v>
      </c>
      <c r="P134" s="270" t="n">
        <v>16.9374055256196</v>
      </c>
      <c r="Q134" s="270" t="n">
        <v>18.348781345444</v>
      </c>
      <c r="R134" s="270" t="n">
        <v>18.8035160964048</v>
      </c>
      <c r="S134" s="270" t="n">
        <v>18.850286562149</v>
      </c>
      <c r="T134" s="270" t="n">
        <v>18.6808888762154</v>
      </c>
      <c r="U134" s="270" t="n">
        <v>18.4008863023035</v>
      </c>
      <c r="V134" s="270" t="n">
        <v>18.0729566897389</v>
      </c>
      <c r="W134" s="270" t="n">
        <v>17.7284852147952</v>
      </c>
      <c r="X134" s="270" t="n">
        <v>16.9033962910646</v>
      </c>
      <c r="Y134" s="270" t="n">
        <v>15.1279542081332</v>
      </c>
      <c r="Z134" s="270" t="n">
        <v>10.0944699544359</v>
      </c>
      <c r="AA134" s="270" t="n">
        <v>10.9904516779122</v>
      </c>
      <c r="AB134" s="270" t="n">
        <v>13.7051533102295</v>
      </c>
      <c r="AC134" s="270" t="n">
        <v>16.0507129092986</v>
      </c>
      <c r="AD134" s="270" t="n">
        <v>16.7626798191859</v>
      </c>
      <c r="AE134" s="270" t="n">
        <v>16.4371218773129</v>
      </c>
      <c r="AF134" s="270" t="n">
        <v>15.9198887107855</v>
      </c>
      <c r="AG134" s="270" t="n">
        <v>15.4044081279997</v>
      </c>
      <c r="AH134" s="270" t="n">
        <v>14.8966762156652</v>
      </c>
      <c r="AI134" s="270" t="n">
        <v>14.3967980009238</v>
      </c>
      <c r="AJ134" s="270" t="n">
        <v>13.8900475734727</v>
      </c>
      <c r="AK134" s="270" t="n">
        <v>12.907169187983</v>
      </c>
      <c r="AL134" s="270" t="n">
        <v>11.3572091561403</v>
      </c>
      <c r="AM134" s="271" t="n">
        <v>854.665744011747</v>
      </c>
      <c r="AN134" s="271" t="n">
        <v>963.707325958003</v>
      </c>
      <c r="AO134" s="271" t="n">
        <v>1286.42709837848</v>
      </c>
      <c r="AP134" s="271" t="n">
        <v>1548.92224129808</v>
      </c>
      <c r="AQ134" s="271" t="n">
        <v>1610.72843664662</v>
      </c>
      <c r="AR134" s="271" t="n">
        <v>1555.60734343509</v>
      </c>
      <c r="AS134" s="271" t="n">
        <v>1494.68184477823</v>
      </c>
      <c r="AT134" s="271" t="n">
        <v>1434.77205111728</v>
      </c>
      <c r="AU134" s="271" t="n">
        <v>1374.89218846462</v>
      </c>
      <c r="AV134" s="271" t="n">
        <v>1314.62003246971</v>
      </c>
      <c r="AW134" s="271" t="n">
        <v>1253.06460672263</v>
      </c>
      <c r="AX134" s="271" t="n">
        <v>1151.81472626898</v>
      </c>
      <c r="AY134" s="271" t="n">
        <v>987.660630996514</v>
      </c>
      <c r="AZ134" s="270" t="n">
        <v>7.98548974651556</v>
      </c>
      <c r="BA134" s="270" t="n">
        <v>20.8338005267348</v>
      </c>
      <c r="BB134" s="270" t="n">
        <v>24.6481887114623</v>
      </c>
      <c r="BC134" s="270" t="n">
        <v>23.582471597384</v>
      </c>
      <c r="BD134" s="270" t="n">
        <v>22.3463906739846</v>
      </c>
      <c r="BE134" s="270" t="n">
        <v>21.0805429557371</v>
      </c>
      <c r="BF134" s="270" t="n">
        <v>19.7857813250867</v>
      </c>
      <c r="BG134" s="270" t="n">
        <v>18.4481029670484</v>
      </c>
      <c r="BH134" s="270" t="n">
        <v>17.0382649299664</v>
      </c>
      <c r="BI134" s="270" t="n">
        <v>15.5063321140448</v>
      </c>
      <c r="BJ134" s="270" t="n">
        <v>13.766668724557</v>
      </c>
      <c r="BK134" s="270" t="n">
        <v>8.17922933222317</v>
      </c>
      <c r="BL134" s="270" t="n">
        <v>3.26787235865838</v>
      </c>
    </row>
    <row r="135" s="240" customFormat="true" ht="13.8" hidden="false" customHeight="false" outlineLevel="0" collapsed="false">
      <c r="B135" s="240" t="s">
        <v>1415</v>
      </c>
      <c r="C135" s="240" t="s">
        <v>1551</v>
      </c>
      <c r="D135" s="240" t="s">
        <v>1455</v>
      </c>
      <c r="E135" s="240" t="n">
        <v>24</v>
      </c>
      <c r="F135" s="240" t="n">
        <v>51</v>
      </c>
      <c r="G135" s="240" t="n">
        <v>700</v>
      </c>
      <c r="H135" s="240" t="n">
        <v>2.5</v>
      </c>
      <c r="I135" s="240" t="n">
        <v>320</v>
      </c>
      <c r="J135" s="240" t="n">
        <v>40</v>
      </c>
      <c r="K135" s="240" t="n">
        <v>6000</v>
      </c>
      <c r="L135" s="269" t="n">
        <v>0.3</v>
      </c>
      <c r="M135" s="270" t="n">
        <v>11.689847503168</v>
      </c>
      <c r="N135" s="270" t="n">
        <v>11.493599690257</v>
      </c>
      <c r="O135" s="270" t="n">
        <v>13.7774257420006</v>
      </c>
      <c r="P135" s="270" t="n">
        <v>16.3525192528712</v>
      </c>
      <c r="Q135" s="270" t="n">
        <v>17.7027829445611</v>
      </c>
      <c r="R135" s="270" t="n">
        <v>18.0817723426737</v>
      </c>
      <c r="S135" s="270" t="n">
        <v>18.0673798312627</v>
      </c>
      <c r="T135" s="270" t="n">
        <v>17.9256361206049</v>
      </c>
      <c r="U135" s="270" t="n">
        <v>17.7019126084367</v>
      </c>
      <c r="V135" s="270" t="n">
        <v>17.4283156948771</v>
      </c>
      <c r="W135" s="270" t="n">
        <v>17.1260414001268</v>
      </c>
      <c r="X135" s="270" t="n">
        <v>16.1948097692751</v>
      </c>
      <c r="Y135" s="270" t="n">
        <v>14.0692518515156</v>
      </c>
      <c r="Z135" s="270" t="n">
        <v>10.0313031917834</v>
      </c>
      <c r="AA135" s="270" t="n">
        <v>11.2203111628569</v>
      </c>
      <c r="AB135" s="270" t="n">
        <v>14.1922974282956</v>
      </c>
      <c r="AC135" s="270" t="n">
        <v>16.3654099429703</v>
      </c>
      <c r="AD135" s="270" t="n">
        <v>16.9920563037697</v>
      </c>
      <c r="AE135" s="270" t="n">
        <v>16.5775329472174</v>
      </c>
      <c r="AF135" s="270" t="n">
        <v>15.9853706852891</v>
      </c>
      <c r="AG135" s="270" t="n">
        <v>15.4589883639936</v>
      </c>
      <c r="AH135" s="270" t="n">
        <v>14.9562302944233</v>
      </c>
      <c r="AI135" s="270" t="n">
        <v>14.4620651764051</v>
      </c>
      <c r="AJ135" s="270" t="n">
        <v>13.9616836396956</v>
      </c>
      <c r="AK135" s="270" t="n">
        <v>12.875932752774</v>
      </c>
      <c r="AL135" s="270" t="n">
        <v>11.1042929600868</v>
      </c>
      <c r="AM135" s="271" t="n">
        <v>849.404155634219</v>
      </c>
      <c r="AN135" s="271" t="n">
        <v>993.92207015925</v>
      </c>
      <c r="AO135" s="271" t="n">
        <v>1347.30906710669</v>
      </c>
      <c r="AP135" s="271" t="n">
        <v>1589.46550033965</v>
      </c>
      <c r="AQ135" s="271" t="n">
        <v>1641.91639562568</v>
      </c>
      <c r="AR135" s="271" t="n">
        <v>1577.40944128645</v>
      </c>
      <c r="AS135" s="271" t="n">
        <v>1508.47883285922</v>
      </c>
      <c r="AT135" s="271" t="n">
        <v>1446.80530604428</v>
      </c>
      <c r="AU135" s="271" t="n">
        <v>1386.65784878744</v>
      </c>
      <c r="AV135" s="271" t="n">
        <v>1326.09644073889</v>
      </c>
      <c r="AW135" s="271" t="n">
        <v>1264.14607834478</v>
      </c>
      <c r="AX135" s="271" t="n">
        <v>1149.84075369135</v>
      </c>
      <c r="AY135" s="271" t="n">
        <v>959.350565529967</v>
      </c>
      <c r="AZ135" s="270" t="n">
        <v>9.24836240405149</v>
      </c>
      <c r="BA135" s="270" t="n">
        <v>20.8338005267348</v>
      </c>
      <c r="BB135" s="270" t="n">
        <v>24.6481887114623</v>
      </c>
      <c r="BC135" s="270" t="n">
        <v>23.582471597384</v>
      </c>
      <c r="BD135" s="270" t="n">
        <v>21.7557684553059</v>
      </c>
      <c r="BE135" s="270" t="n">
        <v>20.5362277007342</v>
      </c>
      <c r="BF135" s="270" t="n">
        <v>19.2880330966597</v>
      </c>
      <c r="BG135" s="270" t="n">
        <v>17.9932129604593</v>
      </c>
      <c r="BH135" s="270" t="n">
        <v>16.6192998023539</v>
      </c>
      <c r="BI135" s="270" t="n">
        <v>15.110260466807</v>
      </c>
      <c r="BJ135" s="270" t="n">
        <v>13.3689587350943</v>
      </c>
      <c r="BK135" s="270" t="n">
        <v>6.56954643643439</v>
      </c>
      <c r="BL135" s="270" t="n">
        <v>1.71670056016594</v>
      </c>
    </row>
    <row r="136" s="240" customFormat="true" ht="13.8" hidden="false" customHeight="false" outlineLevel="0" collapsed="false">
      <c r="B136" s="240" t="s">
        <v>1415</v>
      </c>
      <c r="C136" s="240" t="s">
        <v>1552</v>
      </c>
      <c r="D136" s="240" t="s">
        <v>1455</v>
      </c>
      <c r="E136" s="240" t="n">
        <v>29</v>
      </c>
      <c r="F136" s="240" t="n">
        <v>51</v>
      </c>
      <c r="G136" s="240" t="n">
        <v>700</v>
      </c>
      <c r="H136" s="240" t="n">
        <v>2.5</v>
      </c>
      <c r="I136" s="240" t="n">
        <v>320</v>
      </c>
      <c r="J136" s="240" t="n">
        <v>40</v>
      </c>
      <c r="K136" s="240" t="n">
        <v>6000</v>
      </c>
      <c r="L136" s="269" t="n">
        <v>0.3</v>
      </c>
      <c r="M136" s="270" t="n">
        <v>11.8637793820922</v>
      </c>
      <c r="N136" s="270" t="n">
        <v>11.7240915091816</v>
      </c>
      <c r="O136" s="270" t="n">
        <v>14.0716905511185</v>
      </c>
      <c r="P136" s="270" t="n">
        <v>16.6676485656769</v>
      </c>
      <c r="Q136" s="270" t="n">
        <v>18.0317516255422</v>
      </c>
      <c r="R136" s="270" t="n">
        <v>18.4224735864876</v>
      </c>
      <c r="S136" s="270" t="n">
        <v>18.4128947837901</v>
      </c>
      <c r="T136" s="270" t="n">
        <v>18.2502071983504</v>
      </c>
      <c r="U136" s="270" t="n">
        <v>17.9994521782153</v>
      </c>
      <c r="V136" s="270" t="n">
        <v>17.6998876285919</v>
      </c>
      <c r="W136" s="270" t="n">
        <v>17.3738658293559</v>
      </c>
      <c r="X136" s="270" t="n">
        <v>16.4061117528892</v>
      </c>
      <c r="Y136" s="270" t="n">
        <v>14.2384690605139</v>
      </c>
      <c r="Z136" s="270" t="n">
        <v>9.86634107057125</v>
      </c>
      <c r="AA136" s="270" t="n">
        <v>11.042470253766</v>
      </c>
      <c r="AB136" s="270" t="n">
        <v>14.019342882841</v>
      </c>
      <c r="AC136" s="270" t="n">
        <v>16.2106372156976</v>
      </c>
      <c r="AD136" s="270" t="n">
        <v>16.8507305461939</v>
      </c>
      <c r="AE136" s="270" t="n">
        <v>16.4431768866113</v>
      </c>
      <c r="AF136" s="270" t="n">
        <v>15.8520941701376</v>
      </c>
      <c r="AG136" s="270" t="n">
        <v>15.3256550306603</v>
      </c>
      <c r="AH136" s="270" t="n">
        <v>14.8228969610899</v>
      </c>
      <c r="AI136" s="270" t="n">
        <v>14.3287318430718</v>
      </c>
      <c r="AJ136" s="270" t="n">
        <v>13.8283503063623</v>
      </c>
      <c r="AK136" s="270" t="n">
        <v>12.7414630558043</v>
      </c>
      <c r="AL136" s="270" t="n">
        <v>10.9603346267535</v>
      </c>
      <c r="AM136" s="271" t="n">
        <v>828.070822300885</v>
      </c>
      <c r="AN136" s="271" t="n">
        <v>970.937221674401</v>
      </c>
      <c r="AO136" s="271" t="n">
        <v>1324.9499761976</v>
      </c>
      <c r="AP136" s="271" t="n">
        <v>1569.47004579419</v>
      </c>
      <c r="AQ136" s="271" t="n">
        <v>1623.64063804992</v>
      </c>
      <c r="AR136" s="271" t="n">
        <v>1559.9942897713</v>
      </c>
      <c r="AS136" s="271" t="n">
        <v>1491.16140861679</v>
      </c>
      <c r="AT136" s="271" t="n">
        <v>1429.47197271095</v>
      </c>
      <c r="AU136" s="271" t="n">
        <v>1369.32451545411</v>
      </c>
      <c r="AV136" s="271" t="n">
        <v>1308.76310740556</v>
      </c>
      <c r="AW136" s="271" t="n">
        <v>1246.81274501144</v>
      </c>
      <c r="AX136" s="271" t="n">
        <v>1132.37105672165</v>
      </c>
      <c r="AY136" s="271" t="n">
        <v>940.701323105725</v>
      </c>
      <c r="AZ136" s="270" t="n">
        <v>9.24836240405149</v>
      </c>
      <c r="BA136" s="270" t="n">
        <v>20.8338005267348</v>
      </c>
      <c r="BB136" s="270" t="n">
        <v>24.6481887114623</v>
      </c>
      <c r="BC136" s="270" t="n">
        <v>23.582471597384</v>
      </c>
      <c r="BD136" s="270" t="n">
        <v>21.7557684553059</v>
      </c>
      <c r="BE136" s="270" t="n">
        <v>20.5362277007342</v>
      </c>
      <c r="BF136" s="270" t="n">
        <v>19.2880330966597</v>
      </c>
      <c r="BG136" s="270" t="n">
        <v>17.9932129604593</v>
      </c>
      <c r="BH136" s="270" t="n">
        <v>16.6192998023539</v>
      </c>
      <c r="BI136" s="270" t="n">
        <v>15.110260466807</v>
      </c>
      <c r="BJ136" s="270" t="n">
        <v>13.3689587350943</v>
      </c>
      <c r="BK136" s="270" t="n">
        <v>6.56954643643439</v>
      </c>
      <c r="BL136" s="270" t="n">
        <v>1.71670056016594</v>
      </c>
    </row>
    <row r="137" s="240" customFormat="true" ht="13.8" hidden="false" customHeight="false" outlineLevel="0" collapsed="false">
      <c r="B137" s="240" t="s">
        <v>1415</v>
      </c>
      <c r="C137" s="240" t="s">
        <v>1553</v>
      </c>
      <c r="D137" s="240" t="s">
        <v>1455</v>
      </c>
      <c r="E137" s="240" t="n">
        <v>36</v>
      </c>
      <c r="F137" s="240" t="n">
        <v>51</v>
      </c>
      <c r="G137" s="240" t="n">
        <v>700</v>
      </c>
      <c r="H137" s="240" t="n">
        <v>2.5</v>
      </c>
      <c r="I137" s="240" t="n">
        <v>320</v>
      </c>
      <c r="J137" s="240" t="n">
        <v>40</v>
      </c>
      <c r="K137" s="240" t="n">
        <v>6000</v>
      </c>
      <c r="L137" s="269" t="n">
        <v>0.3</v>
      </c>
      <c r="M137" s="270" t="n">
        <v>12.0154196180302</v>
      </c>
      <c r="N137" s="270" t="n">
        <v>11.9250427897617</v>
      </c>
      <c r="O137" s="270" t="n">
        <v>14.3282414799009</v>
      </c>
      <c r="P137" s="270" t="n">
        <v>16.9423899393709</v>
      </c>
      <c r="Q137" s="270" t="n">
        <v>18.3185586715463</v>
      </c>
      <c r="R137" s="270" t="n">
        <v>18.7195095140924</v>
      </c>
      <c r="S137" s="270" t="n">
        <v>18.714127480438</v>
      </c>
      <c r="T137" s="270" t="n">
        <v>18.5331802514353</v>
      </c>
      <c r="U137" s="270" t="n">
        <v>18.2588581642897</v>
      </c>
      <c r="V137" s="270" t="n">
        <v>17.9366540704733</v>
      </c>
      <c r="W137" s="270" t="n">
        <v>17.5899283197513</v>
      </c>
      <c r="X137" s="270" t="n">
        <v>16.5903326263001</v>
      </c>
      <c r="Y137" s="270" t="n">
        <v>14.3859988730817</v>
      </c>
      <c r="Z137" s="270" t="n">
        <v>9.79921985845003</v>
      </c>
      <c r="AA137" s="270" t="n">
        <v>10.9342884355842</v>
      </c>
      <c r="AB137" s="270" t="n">
        <v>13.879342882841</v>
      </c>
      <c r="AC137" s="270" t="n">
        <v>16.0706372156976</v>
      </c>
      <c r="AD137" s="270" t="n">
        <v>16.6963366068</v>
      </c>
      <c r="AE137" s="270" t="n">
        <v>16.2718132502477</v>
      </c>
      <c r="AF137" s="270" t="n">
        <v>15.6724729580163</v>
      </c>
      <c r="AG137" s="270" t="n">
        <v>15.1641398791451</v>
      </c>
      <c r="AH137" s="270" t="n">
        <v>14.6862302944233</v>
      </c>
      <c r="AI137" s="270" t="n">
        <v>14.2169136612536</v>
      </c>
      <c r="AJ137" s="270" t="n">
        <v>13.7407745487865</v>
      </c>
      <c r="AK137" s="270" t="n">
        <v>12.6792660861074</v>
      </c>
      <c r="AL137" s="270" t="n">
        <v>10.9191225055414</v>
      </c>
      <c r="AM137" s="271" t="n">
        <v>819.382943513006</v>
      </c>
      <c r="AN137" s="271" t="n">
        <v>956.873585310765</v>
      </c>
      <c r="AO137" s="271" t="n">
        <v>1306.7499761976</v>
      </c>
      <c r="AP137" s="271" t="n">
        <v>1551.27004579419</v>
      </c>
      <c r="AQ137" s="271" t="n">
        <v>1603.60730471659</v>
      </c>
      <c r="AR137" s="271" t="n">
        <v>1537.81550189251</v>
      </c>
      <c r="AS137" s="271" t="n">
        <v>1467.96595407134</v>
      </c>
      <c r="AT137" s="271" t="n">
        <v>1408.64166968064</v>
      </c>
      <c r="AU137" s="271" t="n">
        <v>1351.72451545411</v>
      </c>
      <c r="AV137" s="271" t="n">
        <v>1294.39341043586</v>
      </c>
      <c r="AW137" s="271" t="n">
        <v>1235.59456319326</v>
      </c>
      <c r="AX137" s="271" t="n">
        <v>1124.44075369135</v>
      </c>
      <c r="AY137" s="271" t="n">
        <v>935.442232196634</v>
      </c>
      <c r="AZ137" s="270" t="n">
        <v>9.24836240405149</v>
      </c>
      <c r="BA137" s="270" t="n">
        <v>20.8338005267348</v>
      </c>
      <c r="BB137" s="270" t="n">
        <v>24.6481887114623</v>
      </c>
      <c r="BC137" s="270" t="n">
        <v>23.582471597384</v>
      </c>
      <c r="BD137" s="270" t="n">
        <v>21.7557684553059</v>
      </c>
      <c r="BE137" s="270" t="n">
        <v>20.5362277007342</v>
      </c>
      <c r="BF137" s="270" t="n">
        <v>19.2880330966597</v>
      </c>
      <c r="BG137" s="270" t="n">
        <v>17.9932129604593</v>
      </c>
      <c r="BH137" s="270" t="n">
        <v>16.6192998023539</v>
      </c>
      <c r="BI137" s="270" t="n">
        <v>15.110260466807</v>
      </c>
      <c r="BJ137" s="270" t="n">
        <v>13.3689587350943</v>
      </c>
      <c r="BK137" s="270" t="n">
        <v>6.56954643643439</v>
      </c>
      <c r="BL137" s="270" t="n">
        <v>1.71670056016594</v>
      </c>
    </row>
    <row r="138" s="240" customFormat="true" ht="13.8" hidden="false" customHeight="false" outlineLevel="0" collapsed="false">
      <c r="B138" s="240" t="s">
        <v>1415</v>
      </c>
      <c r="C138" s="240" t="s">
        <v>1554</v>
      </c>
      <c r="D138" s="240" t="s">
        <v>1417</v>
      </c>
      <c r="E138" s="240" t="n">
        <v>24</v>
      </c>
      <c r="F138" s="240" t="n">
        <v>12</v>
      </c>
      <c r="G138" s="240" t="n">
        <v>700</v>
      </c>
      <c r="H138" s="240" t="n">
        <v>2.5</v>
      </c>
      <c r="I138" s="240" t="n">
        <v>320</v>
      </c>
      <c r="J138" s="240" t="n">
        <v>40</v>
      </c>
      <c r="K138" s="240" t="n">
        <v>7000</v>
      </c>
      <c r="L138" s="269" t="n">
        <v>0.2</v>
      </c>
      <c r="M138" s="270" t="n">
        <v>18.0162970597417</v>
      </c>
      <c r="N138" s="270" t="n">
        <v>17.4623504150449</v>
      </c>
      <c r="O138" s="270" t="n">
        <v>16.1813051733823</v>
      </c>
      <c r="P138" s="270" t="n">
        <v>14.0051499455825</v>
      </c>
      <c r="Q138" s="270" t="n">
        <v>12.6212596194439</v>
      </c>
      <c r="R138" s="270" t="n">
        <v>13.3271972375446</v>
      </c>
      <c r="S138" s="270" t="n">
        <v>15.7624850899813</v>
      </c>
      <c r="T138" s="270" t="n">
        <v>17.8422902694194</v>
      </c>
      <c r="U138" s="270" t="n">
        <v>18.7846519227195</v>
      </c>
      <c r="V138" s="270" t="n">
        <v>19.0017646348699</v>
      </c>
      <c r="W138" s="270" t="n">
        <v>18.9133809623258</v>
      </c>
      <c r="X138" s="270" t="n">
        <v>18.6690320638508</v>
      </c>
      <c r="Y138" s="270" t="n">
        <v>18.3557299106437</v>
      </c>
      <c r="Z138" s="270" t="n">
        <v>15.0011972652972</v>
      </c>
      <c r="AA138" s="270" t="n">
        <v>14.1685434614392</v>
      </c>
      <c r="AB138" s="270" t="n">
        <v>12.8274692041004</v>
      </c>
      <c r="AC138" s="270" t="n">
        <v>11.4824442123239</v>
      </c>
      <c r="AD138" s="270" t="n">
        <v>11.6265169923933</v>
      </c>
      <c r="AE138" s="270" t="n">
        <v>14.0737140574954</v>
      </c>
      <c r="AF138" s="270" t="n">
        <v>17.1401946402994</v>
      </c>
      <c r="AG138" s="270" t="n">
        <v>18.8058792334505</v>
      </c>
      <c r="AH138" s="270" t="n">
        <v>18.7206550232195</v>
      </c>
      <c r="AI138" s="270" t="n">
        <v>18.0863224349319</v>
      </c>
      <c r="AJ138" s="270" t="n">
        <v>17.4300130282231</v>
      </c>
      <c r="AK138" s="270" t="n">
        <v>16.6327693887497</v>
      </c>
      <c r="AL138" s="270" t="n">
        <v>15.7991020385053</v>
      </c>
      <c r="AM138" s="271" t="n">
        <v>1440.86137346891</v>
      </c>
      <c r="AN138" s="271" t="n">
        <v>1341.33229470927</v>
      </c>
      <c r="AO138" s="271" t="n">
        <v>1178.40820445633</v>
      </c>
      <c r="AP138" s="271" t="n">
        <v>998.882788501855</v>
      </c>
      <c r="AQ138" s="271" t="n">
        <v>991.701207712671</v>
      </c>
      <c r="AR138" s="271" t="n">
        <v>1261.20876535473</v>
      </c>
      <c r="AS138" s="271" t="n">
        <v>1622.93627234314</v>
      </c>
      <c r="AT138" s="271" t="n">
        <v>1821.56188675889</v>
      </c>
      <c r="AU138" s="271" t="n">
        <v>1814.16447814939</v>
      </c>
      <c r="AV138" s="271" t="n">
        <v>1741.5248199629</v>
      </c>
      <c r="AW138" s="271" t="n">
        <v>1667.25272414357</v>
      </c>
      <c r="AX138" s="271" t="n">
        <v>1592.91935388053</v>
      </c>
      <c r="AY138" s="271" t="n">
        <v>1517.65371787128</v>
      </c>
      <c r="AZ138" s="270" t="n">
        <v>17.0399077413157</v>
      </c>
      <c r="BA138" s="270" t="n">
        <v>12.6862753798977</v>
      </c>
      <c r="BB138" s="270" t="n">
        <v>6.58172503318278</v>
      </c>
      <c r="BC138" s="270" t="n">
        <v>6.58896929045727</v>
      </c>
      <c r="BD138" s="270" t="n">
        <v>16.3940225972589</v>
      </c>
      <c r="BE138" s="270" t="n">
        <v>27.171308372322</v>
      </c>
      <c r="BF138" s="270" t="n">
        <v>28.3758576765871</v>
      </c>
      <c r="BG138" s="270" t="n">
        <v>26.9604513946916</v>
      </c>
      <c r="BH138" s="270" t="n">
        <v>25.4666982507726</v>
      </c>
      <c r="BI138" s="270" t="n">
        <v>23.9383739218754</v>
      </c>
      <c r="BJ138" s="270" t="n">
        <v>22.3685279001536</v>
      </c>
      <c r="BK138" s="270" t="n">
        <v>20.7313768109184</v>
      </c>
      <c r="BL138" s="270" t="n">
        <v>18.9811370307151</v>
      </c>
    </row>
    <row r="139" s="240" customFormat="true" ht="13.8" hidden="false" customHeight="false" outlineLevel="0" collapsed="false">
      <c r="B139" s="240" t="s">
        <v>1415</v>
      </c>
      <c r="C139" s="240" t="s">
        <v>1555</v>
      </c>
      <c r="D139" s="240" t="s">
        <v>1419</v>
      </c>
      <c r="E139" s="240" t="n">
        <v>24</v>
      </c>
      <c r="G139" s="240" t="n">
        <v>700</v>
      </c>
      <c r="H139" s="240" t="n">
        <v>2.5</v>
      </c>
      <c r="I139" s="240" t="n">
        <v>320</v>
      </c>
      <c r="J139" s="240" t="n">
        <v>40</v>
      </c>
      <c r="K139" s="240" t="n">
        <v>7000</v>
      </c>
      <c r="L139" s="269" t="n">
        <v>0.2</v>
      </c>
      <c r="M139" s="270" t="n">
        <v>16.84176110035</v>
      </c>
      <c r="N139" s="270" t="n">
        <v>16.84176110035</v>
      </c>
      <c r="O139" s="270" t="n">
        <v>16.84176110035</v>
      </c>
      <c r="P139" s="270" t="n">
        <v>16.84176110035</v>
      </c>
      <c r="Q139" s="270" t="n">
        <v>16.84176110035</v>
      </c>
      <c r="R139" s="270" t="n">
        <v>16.84176110035</v>
      </c>
      <c r="S139" s="270" t="n">
        <v>16.84176110035</v>
      </c>
      <c r="T139" s="270" t="n">
        <v>16.84176110035</v>
      </c>
      <c r="U139" s="270" t="n">
        <v>16.84176110035</v>
      </c>
      <c r="V139" s="270" t="n">
        <v>16.84176110035</v>
      </c>
      <c r="W139" s="270" t="n">
        <v>16.84176110035</v>
      </c>
      <c r="X139" s="270" t="n">
        <v>16.84176110035</v>
      </c>
      <c r="Y139" s="270" t="n">
        <v>16.84176110035</v>
      </c>
      <c r="Z139" s="270" t="n">
        <v>15.5226785369561</v>
      </c>
      <c r="AA139" s="270" t="n">
        <v>15.5226785369561</v>
      </c>
      <c r="AB139" s="270" t="n">
        <v>15.5226785369561</v>
      </c>
      <c r="AC139" s="270" t="n">
        <v>15.5226785369561</v>
      </c>
      <c r="AD139" s="270" t="n">
        <v>15.5226785369561</v>
      </c>
      <c r="AE139" s="270" t="n">
        <v>15.5226785369561</v>
      </c>
      <c r="AF139" s="270" t="n">
        <v>15.5226785369561</v>
      </c>
      <c r="AG139" s="270" t="n">
        <v>15.5226785369561</v>
      </c>
      <c r="AH139" s="270" t="n">
        <v>15.5226785369561</v>
      </c>
      <c r="AI139" s="270" t="n">
        <v>15.5226785369561</v>
      </c>
      <c r="AJ139" s="270" t="n">
        <v>15.5226785369561</v>
      </c>
      <c r="AK139" s="270" t="n">
        <v>15.5226785369561</v>
      </c>
      <c r="AL139" s="270" t="n">
        <v>15.5226785369561</v>
      </c>
      <c r="AM139" s="271" t="n">
        <v>1460.80060671642</v>
      </c>
      <c r="AN139" s="271" t="n">
        <v>1460.80060671642</v>
      </c>
      <c r="AO139" s="271" t="n">
        <v>1460.80060671642</v>
      </c>
      <c r="AP139" s="271" t="n">
        <v>1460.80060671642</v>
      </c>
      <c r="AQ139" s="271" t="n">
        <v>1460.80060671642</v>
      </c>
      <c r="AR139" s="271" t="n">
        <v>1460.80060671642</v>
      </c>
      <c r="AS139" s="271" t="n">
        <v>1460.80060671642</v>
      </c>
      <c r="AT139" s="271" t="n">
        <v>1460.80060671642</v>
      </c>
      <c r="AU139" s="271" t="n">
        <v>1460.80060671642</v>
      </c>
      <c r="AV139" s="271" t="n">
        <v>1460.80060671642</v>
      </c>
      <c r="AW139" s="271" t="n">
        <v>1460.80060671642</v>
      </c>
      <c r="AX139" s="271" t="n">
        <v>1460.80060671642</v>
      </c>
      <c r="AY139" s="271" t="n">
        <v>1460.80060671642</v>
      </c>
      <c r="AZ139" s="270" t="n">
        <v>19.4834331846268</v>
      </c>
      <c r="BA139" s="270" t="n">
        <v>19.4834331846268</v>
      </c>
      <c r="BB139" s="270" t="n">
        <v>19.4834331846268</v>
      </c>
      <c r="BC139" s="270" t="n">
        <v>19.4834331846268</v>
      </c>
      <c r="BD139" s="270" t="n">
        <v>19.4834331846268</v>
      </c>
      <c r="BE139" s="270" t="n">
        <v>19.4834331846268</v>
      </c>
      <c r="BF139" s="270" t="n">
        <v>19.4834331846268</v>
      </c>
      <c r="BG139" s="270" t="n">
        <v>19.4834331846268</v>
      </c>
      <c r="BH139" s="270" t="n">
        <v>19.4834331846268</v>
      </c>
      <c r="BI139" s="270" t="n">
        <v>19.4834331846268</v>
      </c>
      <c r="BJ139" s="270" t="n">
        <v>19.4834331846268</v>
      </c>
      <c r="BK139" s="270" t="n">
        <v>19.4834331846268</v>
      </c>
      <c r="BL139" s="270" t="n">
        <v>19.4834331846268</v>
      </c>
    </row>
    <row r="140" s="240" customFormat="true" ht="13.8" hidden="false" customHeight="false" outlineLevel="0" collapsed="false">
      <c r="B140" s="240" t="s">
        <v>1415</v>
      </c>
      <c r="C140" s="240" t="s">
        <v>1556</v>
      </c>
      <c r="D140" s="240" t="s">
        <v>1417</v>
      </c>
      <c r="E140" s="240" t="n">
        <v>29</v>
      </c>
      <c r="F140" s="240" t="n">
        <v>12</v>
      </c>
      <c r="G140" s="240" t="n">
        <v>700</v>
      </c>
      <c r="H140" s="240" t="n">
        <v>2.5</v>
      </c>
      <c r="I140" s="240" t="n">
        <v>320</v>
      </c>
      <c r="J140" s="240" t="n">
        <v>40</v>
      </c>
      <c r="K140" s="240" t="n">
        <v>7000</v>
      </c>
      <c r="L140" s="269" t="n">
        <v>0.2</v>
      </c>
      <c r="M140" s="270" t="n">
        <v>18.1798139756344</v>
      </c>
      <c r="N140" s="270" t="n">
        <v>17.605807530789</v>
      </c>
      <c r="O140" s="270" t="n">
        <v>16.2959302003169</v>
      </c>
      <c r="P140" s="270" t="n">
        <v>14.1170804263828</v>
      </c>
      <c r="Q140" s="270" t="n">
        <v>12.7770314301987</v>
      </c>
      <c r="R140" s="270" t="n">
        <v>13.5473857436787</v>
      </c>
      <c r="S140" s="270" t="n">
        <v>16.0202360728242</v>
      </c>
      <c r="T140" s="270" t="n">
        <v>18.1027251844763</v>
      </c>
      <c r="U140" s="270" t="n">
        <v>19.0332450894043</v>
      </c>
      <c r="V140" s="270" t="n">
        <v>19.2337608814306</v>
      </c>
      <c r="W140" s="270" t="n">
        <v>19.1277836357621</v>
      </c>
      <c r="X140" s="270" t="n">
        <v>18.8659083122019</v>
      </c>
      <c r="Y140" s="270" t="n">
        <v>18.5350569003675</v>
      </c>
      <c r="Z140" s="270" t="n">
        <v>14.9211972652972</v>
      </c>
      <c r="AA140" s="270" t="n">
        <v>14.0883161887119</v>
      </c>
      <c r="AB140" s="270" t="n">
        <v>12.7431131434943</v>
      </c>
      <c r="AC140" s="270" t="n">
        <v>11.3822169395966</v>
      </c>
      <c r="AD140" s="270" t="n">
        <v>11.5071988105751</v>
      </c>
      <c r="AE140" s="270" t="n">
        <v>13.9435701181015</v>
      </c>
      <c r="AF140" s="270" t="n">
        <v>17.0144900948449</v>
      </c>
      <c r="AG140" s="270" t="n">
        <v>18.6943337789051</v>
      </c>
      <c r="AH140" s="270" t="n">
        <v>18.6254732050377</v>
      </c>
      <c r="AI140" s="270" t="n">
        <v>18.0027769803864</v>
      </c>
      <c r="AJ140" s="270" t="n">
        <v>17.3500130282231</v>
      </c>
      <c r="AK140" s="270" t="n">
        <v>16.5527693887497</v>
      </c>
      <c r="AL140" s="270" t="n">
        <v>15.7191020385053</v>
      </c>
      <c r="AM140" s="271" t="n">
        <v>1430.46137346891</v>
      </c>
      <c r="AN140" s="271" t="n">
        <v>1330.90502198199</v>
      </c>
      <c r="AO140" s="271" t="n">
        <v>1167.47335597149</v>
      </c>
      <c r="AP140" s="271" t="n">
        <v>985.916121835188</v>
      </c>
      <c r="AQ140" s="271" t="n">
        <v>976.279995591459</v>
      </c>
      <c r="AR140" s="271" t="n">
        <v>1244.38361383958</v>
      </c>
      <c r="AS140" s="271" t="n">
        <v>1606.69354507042</v>
      </c>
      <c r="AT140" s="271" t="n">
        <v>1807.14734130435</v>
      </c>
      <c r="AU140" s="271" t="n">
        <v>1801.84084178576</v>
      </c>
      <c r="AV140" s="271" t="n">
        <v>1730.67754723563</v>
      </c>
      <c r="AW140" s="271" t="n">
        <v>1656.85272414357</v>
      </c>
      <c r="AX140" s="271" t="n">
        <v>1582.51935388053</v>
      </c>
      <c r="AY140" s="271" t="n">
        <v>1507.25371787128</v>
      </c>
      <c r="AZ140" s="270" t="n">
        <v>17.0399077413157</v>
      </c>
      <c r="BA140" s="270" t="n">
        <v>12.6862753798977</v>
      </c>
      <c r="BB140" s="270" t="n">
        <v>6.58172503318278</v>
      </c>
      <c r="BC140" s="270" t="n">
        <v>6.58896929045727</v>
      </c>
      <c r="BD140" s="270" t="n">
        <v>16.3940225972589</v>
      </c>
      <c r="BE140" s="270" t="n">
        <v>27.171308372322</v>
      </c>
      <c r="BF140" s="270" t="n">
        <v>28.3758576765871</v>
      </c>
      <c r="BG140" s="270" t="n">
        <v>26.9604513946916</v>
      </c>
      <c r="BH140" s="270" t="n">
        <v>25.4666982507726</v>
      </c>
      <c r="BI140" s="270" t="n">
        <v>23.9383739218754</v>
      </c>
      <c r="BJ140" s="270" t="n">
        <v>22.3685279001536</v>
      </c>
      <c r="BK140" s="270" t="n">
        <v>20.7313768109184</v>
      </c>
      <c r="BL140" s="270" t="n">
        <v>18.9811370307151</v>
      </c>
    </row>
    <row r="141" s="240" customFormat="true" ht="13.8" hidden="false" customHeight="false" outlineLevel="0" collapsed="false">
      <c r="B141" s="240" t="s">
        <v>1415</v>
      </c>
      <c r="C141" s="240" t="s">
        <v>1557</v>
      </c>
      <c r="D141" s="240" t="s">
        <v>1419</v>
      </c>
      <c r="E141" s="240" t="n">
        <v>29</v>
      </c>
      <c r="G141" s="240" t="n">
        <v>700</v>
      </c>
      <c r="H141" s="240" t="n">
        <v>2.5</v>
      </c>
      <c r="I141" s="240" t="n">
        <v>320</v>
      </c>
      <c r="J141" s="240" t="n">
        <v>40</v>
      </c>
      <c r="K141" s="240" t="n">
        <v>7000</v>
      </c>
      <c r="L141" s="269" t="n">
        <v>0.2</v>
      </c>
      <c r="M141" s="270" t="n">
        <v>17.0339819525744</v>
      </c>
      <c r="N141" s="270" t="n">
        <v>17.0339819525744</v>
      </c>
      <c r="O141" s="270" t="n">
        <v>17.0339819525744</v>
      </c>
      <c r="P141" s="270" t="n">
        <v>17.0339819525744</v>
      </c>
      <c r="Q141" s="270" t="n">
        <v>17.0339819525744</v>
      </c>
      <c r="R141" s="270" t="n">
        <v>17.0339819525744</v>
      </c>
      <c r="S141" s="270" t="n">
        <v>17.0339819525744</v>
      </c>
      <c r="T141" s="270" t="n">
        <v>17.0339819525744</v>
      </c>
      <c r="U141" s="270" t="n">
        <v>17.0339819525744</v>
      </c>
      <c r="V141" s="270" t="n">
        <v>17.0339819525744</v>
      </c>
      <c r="W141" s="270" t="n">
        <v>17.0339819525744</v>
      </c>
      <c r="X141" s="270" t="n">
        <v>17.0339819525744</v>
      </c>
      <c r="Y141" s="270" t="n">
        <v>17.0339819525744</v>
      </c>
      <c r="Z141" s="270" t="n">
        <v>15.426505460033</v>
      </c>
      <c r="AA141" s="270" t="n">
        <v>15.426505460033</v>
      </c>
      <c r="AB141" s="270" t="n">
        <v>15.426505460033</v>
      </c>
      <c r="AC141" s="270" t="n">
        <v>15.426505460033</v>
      </c>
      <c r="AD141" s="270" t="n">
        <v>15.426505460033</v>
      </c>
      <c r="AE141" s="270" t="n">
        <v>15.426505460033</v>
      </c>
      <c r="AF141" s="270" t="n">
        <v>15.426505460033</v>
      </c>
      <c r="AG141" s="270" t="n">
        <v>15.426505460033</v>
      </c>
      <c r="AH141" s="270" t="n">
        <v>15.426505460033</v>
      </c>
      <c r="AI141" s="270" t="n">
        <v>15.426505460033</v>
      </c>
      <c r="AJ141" s="270" t="n">
        <v>15.426505460033</v>
      </c>
      <c r="AK141" s="270" t="n">
        <v>15.426505460033</v>
      </c>
      <c r="AL141" s="270" t="n">
        <v>15.426505460033</v>
      </c>
      <c r="AM141" s="271" t="n">
        <v>1448.33881184463</v>
      </c>
      <c r="AN141" s="271" t="n">
        <v>1448.33881184463</v>
      </c>
      <c r="AO141" s="271" t="n">
        <v>1448.33881184463</v>
      </c>
      <c r="AP141" s="271" t="n">
        <v>1448.33881184463</v>
      </c>
      <c r="AQ141" s="271" t="n">
        <v>1448.33881184463</v>
      </c>
      <c r="AR141" s="271" t="n">
        <v>1448.33881184463</v>
      </c>
      <c r="AS141" s="271" t="n">
        <v>1448.33881184463</v>
      </c>
      <c r="AT141" s="271" t="n">
        <v>1448.33881184463</v>
      </c>
      <c r="AU141" s="271" t="n">
        <v>1448.33881184463</v>
      </c>
      <c r="AV141" s="271" t="n">
        <v>1448.33881184463</v>
      </c>
      <c r="AW141" s="271" t="n">
        <v>1448.33881184463</v>
      </c>
      <c r="AX141" s="271" t="n">
        <v>1448.33881184463</v>
      </c>
      <c r="AY141" s="271" t="n">
        <v>1448.33881184463</v>
      </c>
      <c r="AZ141" s="270" t="n">
        <v>19.4834331846268</v>
      </c>
      <c r="BA141" s="270" t="n">
        <v>19.4834331846268</v>
      </c>
      <c r="BB141" s="270" t="n">
        <v>19.4834331846268</v>
      </c>
      <c r="BC141" s="270" t="n">
        <v>19.4834331846268</v>
      </c>
      <c r="BD141" s="270" t="n">
        <v>19.4834331846268</v>
      </c>
      <c r="BE141" s="270" t="n">
        <v>19.4834331846268</v>
      </c>
      <c r="BF141" s="270" t="n">
        <v>19.4834331846268</v>
      </c>
      <c r="BG141" s="270" t="n">
        <v>19.4834331846268</v>
      </c>
      <c r="BH141" s="270" t="n">
        <v>19.4834331846268</v>
      </c>
      <c r="BI141" s="270" t="n">
        <v>19.4834331846268</v>
      </c>
      <c r="BJ141" s="270" t="n">
        <v>19.4834331846268</v>
      </c>
      <c r="BK141" s="270" t="n">
        <v>19.4834331846268</v>
      </c>
      <c r="BL141" s="270" t="n">
        <v>19.4834331846268</v>
      </c>
    </row>
    <row r="142" s="240" customFormat="true" ht="13.8" hidden="false" customHeight="false" outlineLevel="0" collapsed="false">
      <c r="B142" s="240" t="s">
        <v>1415</v>
      </c>
      <c r="C142" s="240" t="s">
        <v>1558</v>
      </c>
      <c r="D142" s="240" t="s">
        <v>1417</v>
      </c>
      <c r="E142" s="240" t="n">
        <v>36</v>
      </c>
      <c r="F142" s="240" t="n">
        <v>12</v>
      </c>
      <c r="G142" s="240" t="n">
        <v>700</v>
      </c>
      <c r="H142" s="240" t="n">
        <v>2.5</v>
      </c>
      <c r="I142" s="240" t="n">
        <v>320</v>
      </c>
      <c r="J142" s="240" t="n">
        <v>40</v>
      </c>
      <c r="K142" s="240" t="n">
        <v>7000</v>
      </c>
      <c r="L142" s="269" t="n">
        <v>0.2</v>
      </c>
      <c r="M142" s="270" t="n">
        <v>18.3223740621418</v>
      </c>
      <c r="N142" s="270" t="n">
        <v>17.7308787426506</v>
      </c>
      <c r="O142" s="270" t="n">
        <v>16.3958645322879</v>
      </c>
      <c r="P142" s="270" t="n">
        <v>14.2146655535153</v>
      </c>
      <c r="Q142" s="270" t="n">
        <v>12.9128390479939</v>
      </c>
      <c r="R142" s="270" t="n">
        <v>13.7393542156317</v>
      </c>
      <c r="S142" s="270" t="n">
        <v>16.2449528992811</v>
      </c>
      <c r="T142" s="270" t="n">
        <v>18.3297819621641</v>
      </c>
      <c r="U142" s="270" t="n">
        <v>19.2499777935055</v>
      </c>
      <c r="V142" s="270" t="n">
        <v>19.4360237775873</v>
      </c>
      <c r="W142" s="270" t="n">
        <v>19.3147078050789</v>
      </c>
      <c r="X142" s="270" t="n">
        <v>19.0375522968194</v>
      </c>
      <c r="Y142" s="270" t="n">
        <v>18.6914007931601</v>
      </c>
      <c r="Z142" s="270" t="n">
        <v>14.8650154471153</v>
      </c>
      <c r="AA142" s="270" t="n">
        <v>14.0469070978029</v>
      </c>
      <c r="AB142" s="270" t="n">
        <v>12.7178101131913</v>
      </c>
      <c r="AC142" s="270" t="n">
        <v>11.3438836062633</v>
      </c>
      <c r="AD142" s="270" t="n">
        <v>11.4387291136054</v>
      </c>
      <c r="AE142" s="270" t="n">
        <v>13.841327693859</v>
      </c>
      <c r="AF142" s="270" t="n">
        <v>16.9037628221176</v>
      </c>
      <c r="AG142" s="270" t="n">
        <v>18.5809701425414</v>
      </c>
      <c r="AH142" s="270" t="n">
        <v>18.5106550232195</v>
      </c>
      <c r="AI142" s="270" t="n">
        <v>17.8912315258409</v>
      </c>
      <c r="AJ142" s="270" t="n">
        <v>17.2494675736777</v>
      </c>
      <c r="AK142" s="270" t="n">
        <v>16.4667693887497</v>
      </c>
      <c r="AL142" s="270" t="n">
        <v>15.648374765778</v>
      </c>
      <c r="AM142" s="271" t="n">
        <v>1423.25773710527</v>
      </c>
      <c r="AN142" s="271" t="n">
        <v>1325.61956743654</v>
      </c>
      <c r="AO142" s="271" t="n">
        <v>1164.25214385027</v>
      </c>
      <c r="AP142" s="271" t="n">
        <v>980.964606683673</v>
      </c>
      <c r="AQ142" s="271" t="n">
        <v>967.381207712671</v>
      </c>
      <c r="AR142" s="271" t="n">
        <v>1231.09209868807</v>
      </c>
      <c r="AS142" s="271" t="n">
        <v>1592.29899961587</v>
      </c>
      <c r="AT142" s="271" t="n">
        <v>1792.42370494071</v>
      </c>
      <c r="AU142" s="271" t="n">
        <v>1786.96447814939</v>
      </c>
      <c r="AV142" s="271" t="n">
        <v>1716.26300178108</v>
      </c>
      <c r="AW142" s="271" t="n">
        <v>1643.88181505266</v>
      </c>
      <c r="AX142" s="271" t="n">
        <v>1571.43935388053</v>
      </c>
      <c r="AY142" s="271" t="n">
        <v>1498.15917241673</v>
      </c>
      <c r="AZ142" s="270" t="n">
        <v>17.0399077413157</v>
      </c>
      <c r="BA142" s="270" t="n">
        <v>12.6862753798977</v>
      </c>
      <c r="BB142" s="270" t="n">
        <v>6.58172503318278</v>
      </c>
      <c r="BC142" s="270" t="n">
        <v>6.58896929045727</v>
      </c>
      <c r="BD142" s="270" t="n">
        <v>16.3940225972589</v>
      </c>
      <c r="BE142" s="270" t="n">
        <v>27.171308372322</v>
      </c>
      <c r="BF142" s="270" t="n">
        <v>28.3758576765871</v>
      </c>
      <c r="BG142" s="270" t="n">
        <v>26.9604513946916</v>
      </c>
      <c r="BH142" s="270" t="n">
        <v>25.4666982507726</v>
      </c>
      <c r="BI142" s="270" t="n">
        <v>23.9383739218754</v>
      </c>
      <c r="BJ142" s="270" t="n">
        <v>22.3685279001536</v>
      </c>
      <c r="BK142" s="270" t="n">
        <v>20.7313768109184</v>
      </c>
      <c r="BL142" s="270" t="n">
        <v>18.9811370307151</v>
      </c>
    </row>
    <row r="143" s="240" customFormat="true" ht="13.8" hidden="false" customHeight="false" outlineLevel="0" collapsed="false">
      <c r="B143" s="240" t="s">
        <v>1415</v>
      </c>
      <c r="C143" s="240" t="s">
        <v>1559</v>
      </c>
      <c r="D143" s="240" t="s">
        <v>1419</v>
      </c>
      <c r="E143" s="240" t="n">
        <v>36</v>
      </c>
      <c r="G143" s="240" t="n">
        <v>700</v>
      </c>
      <c r="H143" s="240" t="n">
        <v>2.5</v>
      </c>
      <c r="I143" s="240" t="n">
        <v>320</v>
      </c>
      <c r="J143" s="240" t="n">
        <v>40</v>
      </c>
      <c r="K143" s="240" t="n">
        <v>7000</v>
      </c>
      <c r="L143" s="269" t="n">
        <v>0.2</v>
      </c>
      <c r="M143" s="270" t="n">
        <v>17.201567190909</v>
      </c>
      <c r="N143" s="270" t="n">
        <v>17.201567190909</v>
      </c>
      <c r="O143" s="270" t="n">
        <v>17.201567190909</v>
      </c>
      <c r="P143" s="270" t="n">
        <v>17.201567190909</v>
      </c>
      <c r="Q143" s="270" t="n">
        <v>17.201567190909</v>
      </c>
      <c r="R143" s="270" t="n">
        <v>17.201567190909</v>
      </c>
      <c r="S143" s="270" t="n">
        <v>17.201567190909</v>
      </c>
      <c r="T143" s="270" t="n">
        <v>17.201567190909</v>
      </c>
      <c r="U143" s="270" t="n">
        <v>17.201567190909</v>
      </c>
      <c r="V143" s="270" t="n">
        <v>17.201567190909</v>
      </c>
      <c r="W143" s="270" t="n">
        <v>17.201567190909</v>
      </c>
      <c r="X143" s="270" t="n">
        <v>17.201567190909</v>
      </c>
      <c r="Y143" s="270" t="n">
        <v>17.201567190909</v>
      </c>
      <c r="Z143" s="270" t="n">
        <v>15.3465311010586</v>
      </c>
      <c r="AA143" s="270" t="n">
        <v>15.3465311010586</v>
      </c>
      <c r="AB143" s="270" t="n">
        <v>15.3465311010586</v>
      </c>
      <c r="AC143" s="270" t="n">
        <v>15.3465311010586</v>
      </c>
      <c r="AD143" s="270" t="n">
        <v>15.3465311010586</v>
      </c>
      <c r="AE143" s="270" t="n">
        <v>15.3465311010586</v>
      </c>
      <c r="AF143" s="270" t="n">
        <v>15.3465311010586</v>
      </c>
      <c r="AG143" s="270" t="n">
        <v>15.3465311010586</v>
      </c>
      <c r="AH143" s="270" t="n">
        <v>15.3465311010586</v>
      </c>
      <c r="AI143" s="270" t="n">
        <v>15.3465311010586</v>
      </c>
      <c r="AJ143" s="270" t="n">
        <v>15.3465311010586</v>
      </c>
      <c r="AK143" s="270" t="n">
        <v>15.3465311010586</v>
      </c>
      <c r="AL143" s="270" t="n">
        <v>15.3465311010586</v>
      </c>
      <c r="AM143" s="271" t="n">
        <v>1437.99983748565</v>
      </c>
      <c r="AN143" s="271" t="n">
        <v>1437.99983748565</v>
      </c>
      <c r="AO143" s="271" t="n">
        <v>1437.99983748565</v>
      </c>
      <c r="AP143" s="271" t="n">
        <v>1437.99983748565</v>
      </c>
      <c r="AQ143" s="271" t="n">
        <v>1437.99983748565</v>
      </c>
      <c r="AR143" s="271" t="n">
        <v>1437.99983748565</v>
      </c>
      <c r="AS143" s="271" t="n">
        <v>1437.99983748565</v>
      </c>
      <c r="AT143" s="271" t="n">
        <v>1437.99983748565</v>
      </c>
      <c r="AU143" s="271" t="n">
        <v>1437.99983748565</v>
      </c>
      <c r="AV143" s="271" t="n">
        <v>1437.99983748565</v>
      </c>
      <c r="AW143" s="271" t="n">
        <v>1437.99983748565</v>
      </c>
      <c r="AX143" s="271" t="n">
        <v>1437.99983748565</v>
      </c>
      <c r="AY143" s="271" t="n">
        <v>1437.99983748565</v>
      </c>
      <c r="AZ143" s="270" t="n">
        <v>19.4834331846268</v>
      </c>
      <c r="BA143" s="270" t="n">
        <v>19.4834331846268</v>
      </c>
      <c r="BB143" s="270" t="n">
        <v>19.4834331846268</v>
      </c>
      <c r="BC143" s="270" t="n">
        <v>19.4834331846268</v>
      </c>
      <c r="BD143" s="270" t="n">
        <v>19.4834331846268</v>
      </c>
      <c r="BE143" s="270" t="n">
        <v>19.4834331846268</v>
      </c>
      <c r="BF143" s="270" t="n">
        <v>19.4834331846268</v>
      </c>
      <c r="BG143" s="270" t="n">
        <v>19.4834331846268</v>
      </c>
      <c r="BH143" s="270" t="n">
        <v>19.4834331846268</v>
      </c>
      <c r="BI143" s="270" t="n">
        <v>19.4834331846268</v>
      </c>
      <c r="BJ143" s="270" t="n">
        <v>19.4834331846268</v>
      </c>
      <c r="BK143" s="270" t="n">
        <v>19.4834331846268</v>
      </c>
      <c r="BL143" s="270" t="n">
        <v>19.4834331846268</v>
      </c>
    </row>
    <row r="144" s="240" customFormat="true" ht="13.8" hidden="false" customHeight="false" outlineLevel="0" collapsed="false">
      <c r="B144" s="240" t="s">
        <v>1415</v>
      </c>
      <c r="C144" s="240" t="s">
        <v>1560</v>
      </c>
      <c r="D144" s="240" t="s">
        <v>1417</v>
      </c>
      <c r="E144" s="240" t="n">
        <v>24</v>
      </c>
      <c r="F144" s="240" t="n">
        <v>12</v>
      </c>
      <c r="G144" s="240" t="n">
        <v>700</v>
      </c>
      <c r="H144" s="240" t="n">
        <v>2.5</v>
      </c>
      <c r="I144" s="240" t="n">
        <v>320</v>
      </c>
      <c r="J144" s="240" t="n">
        <v>40</v>
      </c>
      <c r="K144" s="240" t="n">
        <v>7000</v>
      </c>
      <c r="L144" s="269" t="n">
        <v>0.25</v>
      </c>
      <c r="M144" s="270" t="n">
        <v>17.8310448913738</v>
      </c>
      <c r="N144" s="270" t="n">
        <v>17.2129485159341</v>
      </c>
      <c r="O144" s="270" t="n">
        <v>15.6787858527438</v>
      </c>
      <c r="P144" s="270" t="n">
        <v>13.1944134483979</v>
      </c>
      <c r="Q144" s="270" t="n">
        <v>12.1003304578538</v>
      </c>
      <c r="R144" s="270" t="n">
        <v>13.4778594971214</v>
      </c>
      <c r="S144" s="270" t="n">
        <v>16.2309215656829</v>
      </c>
      <c r="T144" s="270" t="n">
        <v>18.0439199257414</v>
      </c>
      <c r="U144" s="270" t="n">
        <v>18.6951877805759</v>
      </c>
      <c r="V144" s="270" t="n">
        <v>18.8420135348046</v>
      </c>
      <c r="W144" s="270" t="n">
        <v>18.7308486145363</v>
      </c>
      <c r="X144" s="270" t="n">
        <v>18.4827006505498</v>
      </c>
      <c r="Y144" s="270" t="n">
        <v>18.1717827036438</v>
      </c>
      <c r="Z144" s="270" t="n">
        <v>14.8467460723032</v>
      </c>
      <c r="AA144" s="270" t="n">
        <v>13.9843858724518</v>
      </c>
      <c r="AB144" s="270" t="n">
        <v>12.4869604340101</v>
      </c>
      <c r="AC144" s="270" t="n">
        <v>11.0535956200233</v>
      </c>
      <c r="AD144" s="270" t="n">
        <v>11.6888002867302</v>
      </c>
      <c r="AE144" s="270" t="n">
        <v>14.7989974703749</v>
      </c>
      <c r="AF144" s="270" t="n">
        <v>17.8546708601077</v>
      </c>
      <c r="AG144" s="270" t="n">
        <v>18.9627414814777</v>
      </c>
      <c r="AH144" s="270" t="n">
        <v>18.5123617423357</v>
      </c>
      <c r="AI144" s="270" t="n">
        <v>17.8729682324533</v>
      </c>
      <c r="AJ144" s="270" t="n">
        <v>17.2302109027275</v>
      </c>
      <c r="AK144" s="270" t="n">
        <v>16.447595216383</v>
      </c>
      <c r="AL144" s="270" t="n">
        <v>15.6295253428651</v>
      </c>
      <c r="AM144" s="271" t="n">
        <v>1423.50394270391</v>
      </c>
      <c r="AN144" s="271" t="n">
        <v>1319.87610147658</v>
      </c>
      <c r="AO144" s="271" t="n">
        <v>1138.28595876031</v>
      </c>
      <c r="AP144" s="271" t="n">
        <v>948.84269479351</v>
      </c>
      <c r="AQ144" s="271" t="n">
        <v>1001.40326140972</v>
      </c>
      <c r="AR144" s="271" t="n">
        <v>1352.00964836564</v>
      </c>
      <c r="AS144" s="271" t="n">
        <v>1713.04784109518</v>
      </c>
      <c r="AT144" s="271" t="n">
        <v>1844.35258904351</v>
      </c>
      <c r="AU144" s="271" t="n">
        <v>1792.6386725903</v>
      </c>
      <c r="AV144" s="271" t="n">
        <v>1719.10903329514</v>
      </c>
      <c r="AW144" s="271" t="n">
        <v>1646.07839236469</v>
      </c>
      <c r="AX144" s="271" t="n">
        <v>1573.06783112072</v>
      </c>
      <c r="AY144" s="271" t="n">
        <v>1499.13787925137</v>
      </c>
      <c r="AZ144" s="270" t="n">
        <v>16.5582513539862</v>
      </c>
      <c r="BA144" s="270" t="n">
        <v>11.6346584184486</v>
      </c>
      <c r="BB144" s="270" t="n">
        <v>4.70964970040325</v>
      </c>
      <c r="BC144" s="270" t="n">
        <v>6.65712486491523</v>
      </c>
      <c r="BD144" s="270" t="n">
        <v>20.4925282465737</v>
      </c>
      <c r="BE144" s="270" t="n">
        <v>28.7754461861626</v>
      </c>
      <c r="BF144" s="270" t="n">
        <v>27.7996622460817</v>
      </c>
      <c r="BG144" s="270" t="n">
        <v>26.3736827951867</v>
      </c>
      <c r="BH144" s="270" t="n">
        <v>24.9083058387353</v>
      </c>
      <c r="BI144" s="270" t="n">
        <v>23.4097510101433</v>
      </c>
      <c r="BJ144" s="270" t="n">
        <v>21.8672583914408</v>
      </c>
      <c r="BK144" s="270" t="n">
        <v>20.2510744989159</v>
      </c>
      <c r="BL144" s="270" t="n">
        <v>18.5103997786873</v>
      </c>
    </row>
    <row r="145" s="240" customFormat="true" ht="13.8" hidden="false" customHeight="false" outlineLevel="0" collapsed="false">
      <c r="B145" s="240" t="s">
        <v>1415</v>
      </c>
      <c r="C145" s="240" t="s">
        <v>1561</v>
      </c>
      <c r="D145" s="240" t="s">
        <v>1419</v>
      </c>
      <c r="E145" s="240" t="n">
        <v>24</v>
      </c>
      <c r="G145" s="240" t="n">
        <v>700</v>
      </c>
      <c r="H145" s="240" t="n">
        <v>2.5</v>
      </c>
      <c r="I145" s="240" t="n">
        <v>320</v>
      </c>
      <c r="J145" s="240" t="n">
        <v>40</v>
      </c>
      <c r="K145" s="240" t="n">
        <v>7000</v>
      </c>
      <c r="L145" s="269" t="n">
        <v>0.25</v>
      </c>
      <c r="M145" s="270" t="n">
        <v>16.6686736491507</v>
      </c>
      <c r="N145" s="270" t="n">
        <v>16.6686736491507</v>
      </c>
      <c r="O145" s="270" t="n">
        <v>16.6686736491507</v>
      </c>
      <c r="P145" s="270" t="n">
        <v>16.6686736491507</v>
      </c>
      <c r="Q145" s="270" t="n">
        <v>16.6686736491507</v>
      </c>
      <c r="R145" s="270" t="n">
        <v>16.6686736491507</v>
      </c>
      <c r="S145" s="270" t="n">
        <v>16.6686736491507</v>
      </c>
      <c r="T145" s="270" t="n">
        <v>16.6686736491507</v>
      </c>
      <c r="U145" s="270" t="n">
        <v>16.6686736491507</v>
      </c>
      <c r="V145" s="270" t="n">
        <v>16.6686736491507</v>
      </c>
      <c r="W145" s="270" t="n">
        <v>16.6686736491507</v>
      </c>
      <c r="X145" s="270" t="n">
        <v>16.6686736491507</v>
      </c>
      <c r="Y145" s="270" t="n">
        <v>16.6686736491507</v>
      </c>
      <c r="Z145" s="270" t="n">
        <v>15.4899661180187</v>
      </c>
      <c r="AA145" s="270" t="n">
        <v>15.4899661180187</v>
      </c>
      <c r="AB145" s="270" t="n">
        <v>15.4899661180187</v>
      </c>
      <c r="AC145" s="270" t="n">
        <v>15.4899661180187</v>
      </c>
      <c r="AD145" s="270" t="n">
        <v>15.4899661180187</v>
      </c>
      <c r="AE145" s="270" t="n">
        <v>15.4899661180187</v>
      </c>
      <c r="AF145" s="270" t="n">
        <v>15.4899661180187</v>
      </c>
      <c r="AG145" s="270" t="n">
        <v>15.4899661180187</v>
      </c>
      <c r="AH145" s="270" t="n">
        <v>15.4899661180187</v>
      </c>
      <c r="AI145" s="270" t="n">
        <v>15.4899661180187</v>
      </c>
      <c r="AJ145" s="270" t="n">
        <v>15.4899661180187</v>
      </c>
      <c r="AK145" s="270" t="n">
        <v>15.4899661180187</v>
      </c>
      <c r="AL145" s="270" t="n">
        <v>15.4899661180187</v>
      </c>
      <c r="AM145" s="271" t="n">
        <v>1459.33491125158</v>
      </c>
      <c r="AN145" s="271" t="n">
        <v>1459.33491125158</v>
      </c>
      <c r="AO145" s="271" t="n">
        <v>1459.33491125158</v>
      </c>
      <c r="AP145" s="271" t="n">
        <v>1459.33491125158</v>
      </c>
      <c r="AQ145" s="271" t="n">
        <v>1459.33491125158</v>
      </c>
      <c r="AR145" s="271" t="n">
        <v>1459.33491125158</v>
      </c>
      <c r="AS145" s="271" t="n">
        <v>1459.33491125158</v>
      </c>
      <c r="AT145" s="271" t="n">
        <v>1459.33491125158</v>
      </c>
      <c r="AU145" s="271" t="n">
        <v>1459.33491125158</v>
      </c>
      <c r="AV145" s="271" t="n">
        <v>1459.33491125158</v>
      </c>
      <c r="AW145" s="271" t="n">
        <v>1459.33491125158</v>
      </c>
      <c r="AX145" s="271" t="n">
        <v>1459.33491125158</v>
      </c>
      <c r="AY145" s="271" t="n">
        <v>1459.33491125158</v>
      </c>
      <c r="AZ145" s="270" t="n">
        <v>19.3805994868985</v>
      </c>
      <c r="BA145" s="270" t="n">
        <v>19.3805994868985</v>
      </c>
      <c r="BB145" s="270" t="n">
        <v>19.3805994868985</v>
      </c>
      <c r="BC145" s="270" t="n">
        <v>19.3805994868985</v>
      </c>
      <c r="BD145" s="270" t="n">
        <v>19.3805994868985</v>
      </c>
      <c r="BE145" s="270" t="n">
        <v>19.3805994868985</v>
      </c>
      <c r="BF145" s="270" t="n">
        <v>19.3805994868985</v>
      </c>
      <c r="BG145" s="270" t="n">
        <v>19.3805994868985</v>
      </c>
      <c r="BH145" s="270" t="n">
        <v>19.3805994868985</v>
      </c>
      <c r="BI145" s="270" t="n">
        <v>19.3805994868985</v>
      </c>
      <c r="BJ145" s="270" t="n">
        <v>19.3805994868985</v>
      </c>
      <c r="BK145" s="270" t="n">
        <v>19.3805994868985</v>
      </c>
      <c r="BL145" s="270" t="n">
        <v>19.3805994868985</v>
      </c>
    </row>
    <row r="146" s="240" customFormat="true" ht="13.8" hidden="false" customHeight="false" outlineLevel="0" collapsed="false">
      <c r="B146" s="240" t="s">
        <v>1415</v>
      </c>
      <c r="C146" s="240" t="s">
        <v>1562</v>
      </c>
      <c r="D146" s="240" t="s">
        <v>1417</v>
      </c>
      <c r="E146" s="240" t="n">
        <v>29</v>
      </c>
      <c r="F146" s="240" t="n">
        <v>12</v>
      </c>
      <c r="G146" s="240" t="n">
        <v>700</v>
      </c>
      <c r="H146" s="240" t="n">
        <v>2.5</v>
      </c>
      <c r="I146" s="240" t="n">
        <v>320</v>
      </c>
      <c r="J146" s="240" t="n">
        <v>40</v>
      </c>
      <c r="K146" s="240" t="n">
        <v>7000</v>
      </c>
      <c r="L146" s="269" t="n">
        <v>0.25</v>
      </c>
      <c r="M146" s="270" t="n">
        <v>18.0326064473632</v>
      </c>
      <c r="N146" s="270" t="n">
        <v>17.3896859757449</v>
      </c>
      <c r="O146" s="270" t="n">
        <v>15.8195595767964</v>
      </c>
      <c r="P146" s="270" t="n">
        <v>13.3298694183277</v>
      </c>
      <c r="Q146" s="270" t="n">
        <v>12.2893539089586</v>
      </c>
      <c r="R146" s="270" t="n">
        <v>13.7474808144331</v>
      </c>
      <c r="S146" s="270" t="n">
        <v>16.5491208989812</v>
      </c>
      <c r="T146" s="270" t="n">
        <v>18.3655027196419</v>
      </c>
      <c r="U146" s="270" t="n">
        <v>19.0017632386475</v>
      </c>
      <c r="V146" s="270" t="n">
        <v>19.1280277088162</v>
      </c>
      <c r="W146" s="270" t="n">
        <v>18.9951453058546</v>
      </c>
      <c r="X146" s="270" t="n">
        <v>18.7254025380097</v>
      </c>
      <c r="Y146" s="270" t="n">
        <v>18.3928394008027</v>
      </c>
      <c r="Z146" s="270" t="n">
        <v>14.7467460723032</v>
      </c>
      <c r="AA146" s="270" t="n">
        <v>13.8841017815427</v>
      </c>
      <c r="AB146" s="270" t="n">
        <v>12.381676343101</v>
      </c>
      <c r="AC146" s="270" t="n">
        <v>10.9304138018415</v>
      </c>
      <c r="AD146" s="270" t="n">
        <v>11.5426298321847</v>
      </c>
      <c r="AE146" s="270" t="n">
        <v>14.6388270158294</v>
      </c>
      <c r="AF146" s="270" t="n">
        <v>17.6979776782895</v>
      </c>
      <c r="AG146" s="270" t="n">
        <v>18.8233096632959</v>
      </c>
      <c r="AH146" s="270" t="n">
        <v>18.3933844696084</v>
      </c>
      <c r="AI146" s="270" t="n">
        <v>17.7685364142715</v>
      </c>
      <c r="AJ146" s="270" t="n">
        <v>17.1302109027275</v>
      </c>
      <c r="AK146" s="270" t="n">
        <v>16.347595216383</v>
      </c>
      <c r="AL146" s="270" t="n">
        <v>15.5295253428651</v>
      </c>
      <c r="AM146" s="271" t="n">
        <v>1410.50394270391</v>
      </c>
      <c r="AN146" s="271" t="n">
        <v>1306.84201056749</v>
      </c>
      <c r="AO146" s="271" t="n">
        <v>1124.63823148758</v>
      </c>
      <c r="AP146" s="271" t="n">
        <v>932.906331157146</v>
      </c>
      <c r="AQ146" s="271" t="n">
        <v>982.51189777336</v>
      </c>
      <c r="AR146" s="271" t="n">
        <v>1331.30283018383</v>
      </c>
      <c r="AS146" s="271" t="n">
        <v>1692.80102291336</v>
      </c>
      <c r="AT146" s="271" t="n">
        <v>1826.33440722533</v>
      </c>
      <c r="AU146" s="271" t="n">
        <v>1777.23412713575</v>
      </c>
      <c r="AV146" s="271" t="n">
        <v>1705.54994238605</v>
      </c>
      <c r="AW146" s="271" t="n">
        <v>1633.07839236469</v>
      </c>
      <c r="AX146" s="271" t="n">
        <v>1560.06783112072</v>
      </c>
      <c r="AY146" s="271" t="n">
        <v>1486.13787925137</v>
      </c>
      <c r="AZ146" s="270" t="n">
        <v>16.5582513539862</v>
      </c>
      <c r="BA146" s="270" t="n">
        <v>11.6346584184486</v>
      </c>
      <c r="BB146" s="270" t="n">
        <v>4.70964970040325</v>
      </c>
      <c r="BC146" s="270" t="n">
        <v>6.65712486491523</v>
      </c>
      <c r="BD146" s="270" t="n">
        <v>20.4925282465737</v>
      </c>
      <c r="BE146" s="270" t="n">
        <v>28.7754461861626</v>
      </c>
      <c r="BF146" s="270" t="n">
        <v>27.7996622460817</v>
      </c>
      <c r="BG146" s="270" t="n">
        <v>26.3736827951867</v>
      </c>
      <c r="BH146" s="270" t="n">
        <v>24.9083058387353</v>
      </c>
      <c r="BI146" s="270" t="n">
        <v>23.4097510101433</v>
      </c>
      <c r="BJ146" s="270" t="n">
        <v>21.8672583914408</v>
      </c>
      <c r="BK146" s="270" t="n">
        <v>20.2510744989159</v>
      </c>
      <c r="BL146" s="270" t="n">
        <v>18.5103997786873</v>
      </c>
    </row>
    <row r="147" s="240" customFormat="true" ht="13.8" hidden="false" customHeight="false" outlineLevel="0" collapsed="false">
      <c r="B147" s="240" t="s">
        <v>1415</v>
      </c>
      <c r="C147" s="240" t="s">
        <v>1563</v>
      </c>
      <c r="D147" s="240" t="s">
        <v>1419</v>
      </c>
      <c r="E147" s="240" t="n">
        <v>29</v>
      </c>
      <c r="G147" s="240" t="n">
        <v>700</v>
      </c>
      <c r="H147" s="240" t="n">
        <v>2.5</v>
      </c>
      <c r="I147" s="240" t="n">
        <v>320</v>
      </c>
      <c r="J147" s="240" t="n">
        <v>40</v>
      </c>
      <c r="K147" s="240" t="n">
        <v>7000</v>
      </c>
      <c r="L147" s="269" t="n">
        <v>0.25</v>
      </c>
      <c r="M147" s="270" t="n">
        <v>16.9051044578752</v>
      </c>
      <c r="N147" s="270" t="n">
        <v>16.9051044578752</v>
      </c>
      <c r="O147" s="270" t="n">
        <v>16.9051044578752</v>
      </c>
      <c r="P147" s="270" t="n">
        <v>16.9051044578752</v>
      </c>
      <c r="Q147" s="270" t="n">
        <v>16.9051044578752</v>
      </c>
      <c r="R147" s="270" t="n">
        <v>16.9051044578752</v>
      </c>
      <c r="S147" s="270" t="n">
        <v>16.9051044578752</v>
      </c>
      <c r="T147" s="270" t="n">
        <v>16.9051044578752</v>
      </c>
      <c r="U147" s="270" t="n">
        <v>16.9051044578752</v>
      </c>
      <c r="V147" s="270" t="n">
        <v>16.9051044578752</v>
      </c>
      <c r="W147" s="270" t="n">
        <v>16.9051044578752</v>
      </c>
      <c r="X147" s="270" t="n">
        <v>16.9051044578752</v>
      </c>
      <c r="Y147" s="270" t="n">
        <v>16.9051044578752</v>
      </c>
      <c r="Z147" s="270" t="n">
        <v>15.3703795795572</v>
      </c>
      <c r="AA147" s="270" t="n">
        <v>15.3703795795572</v>
      </c>
      <c r="AB147" s="270" t="n">
        <v>15.3703795795572</v>
      </c>
      <c r="AC147" s="270" t="n">
        <v>15.3703795795572</v>
      </c>
      <c r="AD147" s="270" t="n">
        <v>15.3703795795572</v>
      </c>
      <c r="AE147" s="270" t="n">
        <v>15.3703795795572</v>
      </c>
      <c r="AF147" s="270" t="n">
        <v>15.3703795795572</v>
      </c>
      <c r="AG147" s="270" t="n">
        <v>15.3703795795572</v>
      </c>
      <c r="AH147" s="270" t="n">
        <v>15.3703795795572</v>
      </c>
      <c r="AI147" s="270" t="n">
        <v>15.3703795795572</v>
      </c>
      <c r="AJ147" s="270" t="n">
        <v>15.3703795795572</v>
      </c>
      <c r="AK147" s="270" t="n">
        <v>15.3703795795572</v>
      </c>
      <c r="AL147" s="270" t="n">
        <v>15.3703795795572</v>
      </c>
      <c r="AM147" s="271" t="n">
        <v>1443.83914202081</v>
      </c>
      <c r="AN147" s="271" t="n">
        <v>1443.83914202081</v>
      </c>
      <c r="AO147" s="271" t="n">
        <v>1443.83914202081</v>
      </c>
      <c r="AP147" s="271" t="n">
        <v>1443.83914202081</v>
      </c>
      <c r="AQ147" s="271" t="n">
        <v>1443.83914202081</v>
      </c>
      <c r="AR147" s="271" t="n">
        <v>1443.83914202081</v>
      </c>
      <c r="AS147" s="271" t="n">
        <v>1443.83914202081</v>
      </c>
      <c r="AT147" s="271" t="n">
        <v>1443.83914202081</v>
      </c>
      <c r="AU147" s="271" t="n">
        <v>1443.83914202081</v>
      </c>
      <c r="AV147" s="271" t="n">
        <v>1443.83914202081</v>
      </c>
      <c r="AW147" s="271" t="n">
        <v>1443.83914202081</v>
      </c>
      <c r="AX147" s="271" t="n">
        <v>1443.83914202081</v>
      </c>
      <c r="AY147" s="271" t="n">
        <v>1443.83914202081</v>
      </c>
      <c r="AZ147" s="270" t="n">
        <v>19.3805994868985</v>
      </c>
      <c r="BA147" s="270" t="n">
        <v>19.3805994868985</v>
      </c>
      <c r="BB147" s="270" t="n">
        <v>19.3805994868985</v>
      </c>
      <c r="BC147" s="270" t="n">
        <v>19.3805994868985</v>
      </c>
      <c r="BD147" s="270" t="n">
        <v>19.3805994868985</v>
      </c>
      <c r="BE147" s="270" t="n">
        <v>19.3805994868985</v>
      </c>
      <c r="BF147" s="270" t="n">
        <v>19.3805994868985</v>
      </c>
      <c r="BG147" s="270" t="n">
        <v>19.3805994868985</v>
      </c>
      <c r="BH147" s="270" t="n">
        <v>19.3805994868985</v>
      </c>
      <c r="BI147" s="270" t="n">
        <v>19.3805994868985</v>
      </c>
      <c r="BJ147" s="270" t="n">
        <v>19.3805994868985</v>
      </c>
      <c r="BK147" s="270" t="n">
        <v>19.3805994868985</v>
      </c>
      <c r="BL147" s="270" t="n">
        <v>19.3805994868985</v>
      </c>
    </row>
    <row r="148" s="240" customFormat="true" ht="13.8" hidden="false" customHeight="false" outlineLevel="0" collapsed="false">
      <c r="B148" s="240" t="s">
        <v>1415</v>
      </c>
      <c r="C148" s="240" t="s">
        <v>1564</v>
      </c>
      <c r="D148" s="240" t="s">
        <v>1417</v>
      </c>
      <c r="E148" s="240" t="n">
        <v>36</v>
      </c>
      <c r="F148" s="240" t="n">
        <v>12</v>
      </c>
      <c r="G148" s="240" t="n">
        <v>700</v>
      </c>
      <c r="H148" s="240" t="n">
        <v>2.5</v>
      </c>
      <c r="I148" s="240" t="n">
        <v>320</v>
      </c>
      <c r="J148" s="240" t="n">
        <v>40</v>
      </c>
      <c r="K148" s="240" t="n">
        <v>7000</v>
      </c>
      <c r="L148" s="269" t="n">
        <v>0.25</v>
      </c>
      <c r="M148" s="270" t="n">
        <v>18.2083352562241</v>
      </c>
      <c r="N148" s="270" t="n">
        <v>17.5437722207194</v>
      </c>
      <c r="O148" s="270" t="n">
        <v>15.9422913086746</v>
      </c>
      <c r="P148" s="270" t="n">
        <v>13.4479649357591</v>
      </c>
      <c r="Q148" s="270" t="n">
        <v>12.4541515349064</v>
      </c>
      <c r="R148" s="270" t="n">
        <v>13.9825466368914</v>
      </c>
      <c r="S148" s="270" t="n">
        <v>16.826538829927</v>
      </c>
      <c r="T148" s="270" t="n">
        <v>18.6458704765032</v>
      </c>
      <c r="U148" s="270" t="n">
        <v>19.2690470458617</v>
      </c>
      <c r="V148" s="270" t="n">
        <v>19.3773854291891</v>
      </c>
      <c r="W148" s="270" t="n">
        <v>19.2255689227154</v>
      </c>
      <c r="X148" s="270" t="n">
        <v>18.9369990072979</v>
      </c>
      <c r="Y148" s="270" t="n">
        <v>18.5855647937564</v>
      </c>
      <c r="Z148" s="270" t="n">
        <v>14.6765187995759</v>
      </c>
      <c r="AA148" s="270" t="n">
        <v>13.8323404179063</v>
      </c>
      <c r="AB148" s="270" t="n">
        <v>12.3501536158282</v>
      </c>
      <c r="AC148" s="270" t="n">
        <v>10.8839819836597</v>
      </c>
      <c r="AD148" s="270" t="n">
        <v>11.4591639230938</v>
      </c>
      <c r="AE148" s="270" t="n">
        <v>14.5128270158294</v>
      </c>
      <c r="AF148" s="270" t="n">
        <v>17.5598867691986</v>
      </c>
      <c r="AG148" s="270" t="n">
        <v>18.6816051178413</v>
      </c>
      <c r="AH148" s="270" t="n">
        <v>18.2498617423356</v>
      </c>
      <c r="AI148" s="270" t="n">
        <v>17.6291045960896</v>
      </c>
      <c r="AJ148" s="270" t="n">
        <v>17.0045290845456</v>
      </c>
      <c r="AK148" s="270" t="n">
        <v>16.240095216383</v>
      </c>
      <c r="AL148" s="270" t="n">
        <v>15.441116251956</v>
      </c>
      <c r="AM148" s="271" t="n">
        <v>1401.49939724936</v>
      </c>
      <c r="AN148" s="271" t="n">
        <v>1300.23519238567</v>
      </c>
      <c r="AO148" s="271" t="n">
        <v>1120.62550421486</v>
      </c>
      <c r="AP148" s="271" t="n">
        <v>926.909967520783</v>
      </c>
      <c r="AQ148" s="271" t="n">
        <v>971.664170500632</v>
      </c>
      <c r="AR148" s="271" t="n">
        <v>1314.92283018383</v>
      </c>
      <c r="AS148" s="271" t="n">
        <v>1674.84920473154</v>
      </c>
      <c r="AT148" s="271" t="n">
        <v>1807.92986177078</v>
      </c>
      <c r="AU148" s="271" t="n">
        <v>1758.6386725903</v>
      </c>
      <c r="AV148" s="271" t="n">
        <v>1687.53176056787</v>
      </c>
      <c r="AW148" s="271" t="n">
        <v>1616.86475600105</v>
      </c>
      <c r="AX148" s="271" t="n">
        <v>1546.21783112072</v>
      </c>
      <c r="AY148" s="271" t="n">
        <v>1474.76969743319</v>
      </c>
      <c r="AZ148" s="270" t="n">
        <v>16.5582513539862</v>
      </c>
      <c r="BA148" s="270" t="n">
        <v>11.6346584184486</v>
      </c>
      <c r="BB148" s="270" t="n">
        <v>4.70964970040325</v>
      </c>
      <c r="BC148" s="270" t="n">
        <v>6.65712486491523</v>
      </c>
      <c r="BD148" s="270" t="n">
        <v>20.4925282465737</v>
      </c>
      <c r="BE148" s="270" t="n">
        <v>28.7754461861626</v>
      </c>
      <c r="BF148" s="270" t="n">
        <v>27.7996622460817</v>
      </c>
      <c r="BG148" s="270" t="n">
        <v>26.3736827951867</v>
      </c>
      <c r="BH148" s="270" t="n">
        <v>24.9083058387353</v>
      </c>
      <c r="BI148" s="270" t="n">
        <v>23.4097510101433</v>
      </c>
      <c r="BJ148" s="270" t="n">
        <v>21.8672583914408</v>
      </c>
      <c r="BK148" s="270" t="n">
        <v>20.2510744989159</v>
      </c>
      <c r="BL148" s="270" t="n">
        <v>18.5103997786873</v>
      </c>
    </row>
    <row r="149" s="240" customFormat="true" ht="13.8" hidden="false" customHeight="false" outlineLevel="0" collapsed="false">
      <c r="B149" s="240" t="s">
        <v>1415</v>
      </c>
      <c r="C149" s="240" t="s">
        <v>1565</v>
      </c>
      <c r="D149" s="240" t="s">
        <v>1419</v>
      </c>
      <c r="E149" s="240" t="n">
        <v>36</v>
      </c>
      <c r="G149" s="240" t="n">
        <v>700</v>
      </c>
      <c r="H149" s="240" t="n">
        <v>2.5</v>
      </c>
      <c r="I149" s="240" t="n">
        <v>320</v>
      </c>
      <c r="J149" s="240" t="n">
        <v>40</v>
      </c>
      <c r="K149" s="240" t="n">
        <v>7000</v>
      </c>
      <c r="L149" s="269" t="n">
        <v>0.25</v>
      </c>
      <c r="M149" s="270" t="n">
        <v>17.1112335691097</v>
      </c>
      <c r="N149" s="270" t="n">
        <v>17.1112335691097</v>
      </c>
      <c r="O149" s="270" t="n">
        <v>17.1112335691097</v>
      </c>
      <c r="P149" s="270" t="n">
        <v>17.1112335691097</v>
      </c>
      <c r="Q149" s="270" t="n">
        <v>17.1112335691097</v>
      </c>
      <c r="R149" s="270" t="n">
        <v>17.1112335691097</v>
      </c>
      <c r="S149" s="270" t="n">
        <v>17.1112335691097</v>
      </c>
      <c r="T149" s="270" t="n">
        <v>17.1112335691097</v>
      </c>
      <c r="U149" s="270" t="n">
        <v>17.1112335691097</v>
      </c>
      <c r="V149" s="270" t="n">
        <v>17.1112335691097</v>
      </c>
      <c r="W149" s="270" t="n">
        <v>17.1112335691097</v>
      </c>
      <c r="X149" s="270" t="n">
        <v>17.1112335691097</v>
      </c>
      <c r="Y149" s="270" t="n">
        <v>17.1112335691097</v>
      </c>
      <c r="Z149" s="270" t="n">
        <v>15.2708603487879</v>
      </c>
      <c r="AA149" s="270" t="n">
        <v>15.2708603487879</v>
      </c>
      <c r="AB149" s="270" t="n">
        <v>15.2708603487879</v>
      </c>
      <c r="AC149" s="270" t="n">
        <v>15.2708603487879</v>
      </c>
      <c r="AD149" s="270" t="n">
        <v>15.2708603487879</v>
      </c>
      <c r="AE149" s="270" t="n">
        <v>15.2708603487879</v>
      </c>
      <c r="AF149" s="270" t="n">
        <v>15.2708603487879</v>
      </c>
      <c r="AG149" s="270" t="n">
        <v>15.2708603487879</v>
      </c>
      <c r="AH149" s="270" t="n">
        <v>15.2708603487879</v>
      </c>
      <c r="AI149" s="270" t="n">
        <v>15.2708603487879</v>
      </c>
      <c r="AJ149" s="270" t="n">
        <v>15.2708603487879</v>
      </c>
      <c r="AK149" s="270" t="n">
        <v>15.2708603487879</v>
      </c>
      <c r="AL149" s="270" t="n">
        <v>15.2708603487879</v>
      </c>
      <c r="AM149" s="271" t="n">
        <v>1430.97375740543</v>
      </c>
      <c r="AN149" s="271" t="n">
        <v>1430.97375740543</v>
      </c>
      <c r="AO149" s="271" t="n">
        <v>1430.97375740543</v>
      </c>
      <c r="AP149" s="271" t="n">
        <v>1430.97375740543</v>
      </c>
      <c r="AQ149" s="271" t="n">
        <v>1430.97375740543</v>
      </c>
      <c r="AR149" s="271" t="n">
        <v>1430.97375740543</v>
      </c>
      <c r="AS149" s="271" t="n">
        <v>1430.97375740543</v>
      </c>
      <c r="AT149" s="271" t="n">
        <v>1430.97375740543</v>
      </c>
      <c r="AU149" s="271" t="n">
        <v>1430.97375740543</v>
      </c>
      <c r="AV149" s="271" t="n">
        <v>1430.97375740543</v>
      </c>
      <c r="AW149" s="271" t="n">
        <v>1430.97375740543</v>
      </c>
      <c r="AX149" s="271" t="n">
        <v>1430.97375740543</v>
      </c>
      <c r="AY149" s="271" t="n">
        <v>1430.97375740543</v>
      </c>
      <c r="AZ149" s="270" t="n">
        <v>19.3805994868985</v>
      </c>
      <c r="BA149" s="270" t="n">
        <v>19.3805994868985</v>
      </c>
      <c r="BB149" s="270" t="n">
        <v>19.3805994868985</v>
      </c>
      <c r="BC149" s="270" t="n">
        <v>19.3805994868985</v>
      </c>
      <c r="BD149" s="270" t="n">
        <v>19.3805994868985</v>
      </c>
      <c r="BE149" s="270" t="n">
        <v>19.3805994868985</v>
      </c>
      <c r="BF149" s="270" t="n">
        <v>19.3805994868985</v>
      </c>
      <c r="BG149" s="270" t="n">
        <v>19.3805994868985</v>
      </c>
      <c r="BH149" s="270" t="n">
        <v>19.3805994868985</v>
      </c>
      <c r="BI149" s="270" t="n">
        <v>19.3805994868985</v>
      </c>
      <c r="BJ149" s="270" t="n">
        <v>19.3805994868985</v>
      </c>
      <c r="BK149" s="270" t="n">
        <v>19.3805994868985</v>
      </c>
      <c r="BL149" s="270" t="n">
        <v>19.3805994868985</v>
      </c>
    </row>
    <row r="150" s="240" customFormat="true" ht="13.8" hidden="false" customHeight="false" outlineLevel="0" collapsed="false">
      <c r="B150" s="240" t="s">
        <v>1415</v>
      </c>
      <c r="C150" s="240" t="s">
        <v>1566</v>
      </c>
      <c r="D150" s="240" t="s">
        <v>1417</v>
      </c>
      <c r="E150" s="240" t="n">
        <v>24</v>
      </c>
      <c r="F150" s="240" t="n">
        <v>12</v>
      </c>
      <c r="G150" s="240" t="n">
        <v>700</v>
      </c>
      <c r="H150" s="240" t="n">
        <v>2.5</v>
      </c>
      <c r="I150" s="240" t="n">
        <v>320</v>
      </c>
      <c r="J150" s="240" t="n">
        <v>40</v>
      </c>
      <c r="K150" s="240" t="n">
        <v>7000</v>
      </c>
      <c r="L150" s="269" t="n">
        <v>0.3</v>
      </c>
      <c r="M150" s="270" t="n">
        <v>17.5741459144845</v>
      </c>
      <c r="N150" s="270" t="n">
        <v>16.8660366677069</v>
      </c>
      <c r="O150" s="270" t="n">
        <v>14.9393845669368</v>
      </c>
      <c r="P150" s="270" t="n">
        <v>12.2640246586973</v>
      </c>
      <c r="Q150" s="270" t="n">
        <v>11.4341612028149</v>
      </c>
      <c r="R150" s="270" t="n">
        <v>13.324537593063</v>
      </c>
      <c r="S150" s="270" t="n">
        <v>16.2393902170957</v>
      </c>
      <c r="T150" s="270" t="n">
        <v>18.0025912733498</v>
      </c>
      <c r="U150" s="270" t="n">
        <v>18.5400045143513</v>
      </c>
      <c r="V150" s="270" t="n">
        <v>18.5742840999335</v>
      </c>
      <c r="W150" s="270" t="n">
        <v>18.427034140095</v>
      </c>
      <c r="X150" s="270" t="n">
        <v>18.1951316443625</v>
      </c>
      <c r="Y150" s="270" t="n">
        <v>17.9032737499602</v>
      </c>
      <c r="Z150" s="270" t="n">
        <v>14.7141835032654</v>
      </c>
      <c r="AA150" s="270" t="n">
        <v>13.8051717808467</v>
      </c>
      <c r="AB150" s="270" t="n">
        <v>12.0535438443706</v>
      </c>
      <c r="AC150" s="270" t="n">
        <v>10.6645293782956</v>
      </c>
      <c r="AD150" s="270" t="n">
        <v>11.5877481295338</v>
      </c>
      <c r="AE150" s="270" t="n">
        <v>14.9963097504549</v>
      </c>
      <c r="AF150" s="270" t="n">
        <v>17.92670563862</v>
      </c>
      <c r="AG150" s="270" t="n">
        <v>18.9274248562251</v>
      </c>
      <c r="AH150" s="270" t="n">
        <v>18.3887103827872</v>
      </c>
      <c r="AI150" s="270" t="n">
        <v>17.6698291391004</v>
      </c>
      <c r="AJ150" s="270" t="n">
        <v>17.0157478139995</v>
      </c>
      <c r="AK150" s="270" t="n">
        <v>16.2602838207916</v>
      </c>
      <c r="AL150" s="270" t="n">
        <v>15.4698421256694</v>
      </c>
      <c r="AM150" s="271" t="n">
        <v>1408.92251716641</v>
      </c>
      <c r="AN150" s="271" t="n">
        <v>1299.03589209007</v>
      </c>
      <c r="AO150" s="271" t="n">
        <v>1087.47624596031</v>
      </c>
      <c r="AP150" s="271" t="n">
        <v>903.597673466144</v>
      </c>
      <c r="AQ150" s="271" t="n">
        <v>990.099270765484</v>
      </c>
      <c r="AR150" s="271" t="n">
        <v>1375.42586253167</v>
      </c>
      <c r="AS150" s="271" t="n">
        <v>1721.5798907214</v>
      </c>
      <c r="AT150" s="271" t="n">
        <v>1840.7845297668</v>
      </c>
      <c r="AU150" s="271" t="n">
        <v>1780.12312902684</v>
      </c>
      <c r="AV150" s="271" t="n">
        <v>1698.50123447382</v>
      </c>
      <c r="AW150" s="271" t="n">
        <v>1624.20306949309</v>
      </c>
      <c r="AX150" s="271" t="n">
        <v>1553.71914917959</v>
      </c>
      <c r="AY150" s="271" t="n">
        <v>1482.26835043211</v>
      </c>
      <c r="AZ150" s="270" t="n">
        <v>16.0919204666958</v>
      </c>
      <c r="BA150" s="270" t="n">
        <v>10.2601929434287</v>
      </c>
      <c r="BB150" s="270" t="n">
        <v>2.08273047272249</v>
      </c>
      <c r="BC150" s="270" t="n">
        <v>8.32140608114403</v>
      </c>
      <c r="BD150" s="270" t="n">
        <v>20.4925282465737</v>
      </c>
      <c r="BE150" s="270" t="n">
        <v>28.7754461861626</v>
      </c>
      <c r="BF150" s="270" t="n">
        <v>27.7996622460817</v>
      </c>
      <c r="BG150" s="270" t="n">
        <v>25.8452913742752</v>
      </c>
      <c r="BH150" s="270" t="n">
        <v>24.2503884178741</v>
      </c>
      <c r="BI150" s="270" t="n">
        <v>22.8072397836069</v>
      </c>
      <c r="BJ150" s="270" t="n">
        <v>21.3164656503046</v>
      </c>
      <c r="BK150" s="270" t="n">
        <v>19.7451306324179</v>
      </c>
      <c r="BL150" s="270" t="n">
        <v>18.036402488535</v>
      </c>
    </row>
    <row r="151" s="240" customFormat="true" ht="13.8" hidden="false" customHeight="false" outlineLevel="0" collapsed="false">
      <c r="B151" s="240" t="s">
        <v>1415</v>
      </c>
      <c r="C151" s="240" t="s">
        <v>1567</v>
      </c>
      <c r="D151" s="240" t="s">
        <v>1419</v>
      </c>
      <c r="E151" s="240" t="n">
        <v>24</v>
      </c>
      <c r="G151" s="240" t="n">
        <v>700</v>
      </c>
      <c r="H151" s="240" t="n">
        <v>2.5</v>
      </c>
      <c r="I151" s="240" t="n">
        <v>320</v>
      </c>
      <c r="J151" s="240" t="n">
        <v>40</v>
      </c>
      <c r="K151" s="240" t="n">
        <v>7000</v>
      </c>
      <c r="L151" s="269" t="n">
        <v>0.3</v>
      </c>
      <c r="M151" s="270" t="n">
        <v>16.3295384802193</v>
      </c>
      <c r="N151" s="270" t="n">
        <v>16.3295384802193</v>
      </c>
      <c r="O151" s="270" t="n">
        <v>16.3295384802193</v>
      </c>
      <c r="P151" s="270" t="n">
        <v>16.3295384802193</v>
      </c>
      <c r="Q151" s="270" t="n">
        <v>16.3295384802193</v>
      </c>
      <c r="R151" s="270" t="n">
        <v>16.3295384802193</v>
      </c>
      <c r="S151" s="270" t="n">
        <v>16.3295384802193</v>
      </c>
      <c r="T151" s="270" t="n">
        <v>16.3295384802193</v>
      </c>
      <c r="U151" s="270" t="n">
        <v>16.3295384802193</v>
      </c>
      <c r="V151" s="270" t="n">
        <v>16.3295384802193</v>
      </c>
      <c r="W151" s="270" t="n">
        <v>16.3295384802193</v>
      </c>
      <c r="X151" s="270" t="n">
        <v>16.3295384802193</v>
      </c>
      <c r="Y151" s="270" t="n">
        <v>16.3295384802193</v>
      </c>
      <c r="Z151" s="270" t="n">
        <v>15.34461770492</v>
      </c>
      <c r="AA151" s="270" t="n">
        <v>15.34461770492</v>
      </c>
      <c r="AB151" s="270" t="n">
        <v>15.34461770492</v>
      </c>
      <c r="AC151" s="270" t="n">
        <v>15.34461770492</v>
      </c>
      <c r="AD151" s="270" t="n">
        <v>15.34461770492</v>
      </c>
      <c r="AE151" s="270" t="n">
        <v>15.34461770492</v>
      </c>
      <c r="AF151" s="270" t="n">
        <v>15.34461770492</v>
      </c>
      <c r="AG151" s="270" t="n">
        <v>15.34461770492</v>
      </c>
      <c r="AH151" s="270" t="n">
        <v>15.34461770492</v>
      </c>
      <c r="AI151" s="270" t="n">
        <v>15.34461770492</v>
      </c>
      <c r="AJ151" s="270" t="n">
        <v>15.34461770492</v>
      </c>
      <c r="AK151" s="270" t="n">
        <v>15.34461770492</v>
      </c>
      <c r="AL151" s="270" t="n">
        <v>15.34461770492</v>
      </c>
      <c r="AM151" s="271" t="n">
        <v>1443.51821654413</v>
      </c>
      <c r="AN151" s="271" t="n">
        <v>1443.51821654413</v>
      </c>
      <c r="AO151" s="271" t="n">
        <v>1443.51821654413</v>
      </c>
      <c r="AP151" s="271" t="n">
        <v>1443.51821654413</v>
      </c>
      <c r="AQ151" s="271" t="n">
        <v>1443.51821654413</v>
      </c>
      <c r="AR151" s="271" t="n">
        <v>1443.51821654413</v>
      </c>
      <c r="AS151" s="271" t="n">
        <v>1443.51821654413</v>
      </c>
      <c r="AT151" s="271" t="n">
        <v>1443.51821654413</v>
      </c>
      <c r="AU151" s="271" t="n">
        <v>1443.51821654413</v>
      </c>
      <c r="AV151" s="271" t="n">
        <v>1443.51821654413</v>
      </c>
      <c r="AW151" s="271" t="n">
        <v>1443.51821654413</v>
      </c>
      <c r="AX151" s="271" t="n">
        <v>1443.51821654413</v>
      </c>
      <c r="AY151" s="271" t="n">
        <v>1443.51821654413</v>
      </c>
      <c r="AZ151" s="270" t="n">
        <v>18.9096003838325</v>
      </c>
      <c r="BA151" s="270" t="n">
        <v>18.9096003838325</v>
      </c>
      <c r="BB151" s="270" t="n">
        <v>18.9096003838325</v>
      </c>
      <c r="BC151" s="270" t="n">
        <v>18.9096003838325</v>
      </c>
      <c r="BD151" s="270" t="n">
        <v>18.9096003838325</v>
      </c>
      <c r="BE151" s="270" t="n">
        <v>18.9096003838325</v>
      </c>
      <c r="BF151" s="270" t="n">
        <v>18.9096003838325</v>
      </c>
      <c r="BG151" s="270" t="n">
        <v>18.9096003838325</v>
      </c>
      <c r="BH151" s="270" t="n">
        <v>18.9096003838325</v>
      </c>
      <c r="BI151" s="270" t="n">
        <v>18.9096003838325</v>
      </c>
      <c r="BJ151" s="270" t="n">
        <v>18.9096003838325</v>
      </c>
      <c r="BK151" s="270" t="n">
        <v>18.9096003838325</v>
      </c>
      <c r="BL151" s="270" t="n">
        <v>18.9096003838325</v>
      </c>
    </row>
    <row r="152" s="240" customFormat="true" ht="13.8" hidden="false" customHeight="false" outlineLevel="0" collapsed="false">
      <c r="B152" s="240" t="s">
        <v>1415</v>
      </c>
      <c r="C152" s="240" t="s">
        <v>1568</v>
      </c>
      <c r="D152" s="240" t="s">
        <v>1417</v>
      </c>
      <c r="E152" s="240" t="n">
        <v>29</v>
      </c>
      <c r="F152" s="240" t="n">
        <v>12</v>
      </c>
      <c r="G152" s="240" t="n">
        <v>700</v>
      </c>
      <c r="H152" s="240" t="n">
        <v>2.5</v>
      </c>
      <c r="I152" s="240" t="n">
        <v>320</v>
      </c>
      <c r="J152" s="240" t="n">
        <v>40</v>
      </c>
      <c r="K152" s="240" t="n">
        <v>7000</v>
      </c>
      <c r="L152" s="269" t="n">
        <v>0.3</v>
      </c>
      <c r="M152" s="270" t="n">
        <v>17.8330753496693</v>
      </c>
      <c r="N152" s="270" t="n">
        <v>17.0927631326042</v>
      </c>
      <c r="O152" s="270" t="n">
        <v>15.1186854781056</v>
      </c>
      <c r="P152" s="270" t="n">
        <v>12.4332917896689</v>
      </c>
      <c r="Q152" s="270" t="n">
        <v>11.6512411828436</v>
      </c>
      <c r="R152" s="270" t="n">
        <v>13.6128798579479</v>
      </c>
      <c r="S152" s="270" t="n">
        <v>16.5614141811484</v>
      </c>
      <c r="T152" s="270" t="n">
        <v>18.3356780380518</v>
      </c>
      <c r="U152" s="270" t="n">
        <v>18.8878083326284</v>
      </c>
      <c r="V152" s="270" t="n">
        <v>18.9292213893197</v>
      </c>
      <c r="W152" s="270" t="n">
        <v>18.7664718886471</v>
      </c>
      <c r="X152" s="270" t="n">
        <v>18.5069171754409</v>
      </c>
      <c r="Y152" s="270" t="n">
        <v>18.1872430295127</v>
      </c>
      <c r="Z152" s="270" t="n">
        <v>14.580850169932</v>
      </c>
      <c r="AA152" s="270" t="n">
        <v>13.6714596596346</v>
      </c>
      <c r="AB152" s="270" t="n">
        <v>11.9134870261887</v>
      </c>
      <c r="AC152" s="270" t="n">
        <v>10.5044914995077</v>
      </c>
      <c r="AD152" s="270" t="n">
        <v>11.4118769174126</v>
      </c>
      <c r="AE152" s="270" t="n">
        <v>14.8202302050004</v>
      </c>
      <c r="AF152" s="270" t="n">
        <v>17.7673874568018</v>
      </c>
      <c r="AG152" s="270" t="n">
        <v>18.7834475834978</v>
      </c>
      <c r="AH152" s="270" t="n">
        <v>18.2530664433933</v>
      </c>
      <c r="AI152" s="270" t="n">
        <v>17.5366094421307</v>
      </c>
      <c r="AJ152" s="270" t="n">
        <v>16.8824144806662</v>
      </c>
      <c r="AK152" s="270" t="n">
        <v>16.1269504874582</v>
      </c>
      <c r="AL152" s="270" t="n">
        <v>15.3365087923361</v>
      </c>
      <c r="AM152" s="271" t="n">
        <v>1391.58918383307</v>
      </c>
      <c r="AN152" s="271" t="n">
        <v>1281.65710421128</v>
      </c>
      <c r="AO152" s="271" t="n">
        <v>1069.32094293001</v>
      </c>
      <c r="AP152" s="271" t="n">
        <v>882.893128011598</v>
      </c>
      <c r="AQ152" s="271" t="n">
        <v>967.370482886695</v>
      </c>
      <c r="AR152" s="271" t="n">
        <v>1352.66146859227</v>
      </c>
      <c r="AS152" s="271" t="n">
        <v>1700.99352708504</v>
      </c>
      <c r="AT152" s="271" t="n">
        <v>1822.1754388577</v>
      </c>
      <c r="AU152" s="271" t="n">
        <v>1762.55191690563</v>
      </c>
      <c r="AV152" s="271" t="n">
        <v>1681.19971932231</v>
      </c>
      <c r="AW152" s="271" t="n">
        <v>1606.86973615976</v>
      </c>
      <c r="AX152" s="271" t="n">
        <v>1536.38581584626</v>
      </c>
      <c r="AY152" s="271" t="n">
        <v>1464.93501709877</v>
      </c>
      <c r="AZ152" s="270" t="n">
        <v>16.0919204666958</v>
      </c>
      <c r="BA152" s="270" t="n">
        <v>10.2601929434287</v>
      </c>
      <c r="BB152" s="270" t="n">
        <v>2.08273047272249</v>
      </c>
      <c r="BC152" s="270" t="n">
        <v>8.32140608114403</v>
      </c>
      <c r="BD152" s="270" t="n">
        <v>20.4925282465737</v>
      </c>
      <c r="BE152" s="270" t="n">
        <v>28.7754461861626</v>
      </c>
      <c r="BF152" s="270" t="n">
        <v>27.7996622460817</v>
      </c>
      <c r="BG152" s="270" t="n">
        <v>25.8452913742752</v>
      </c>
      <c r="BH152" s="270" t="n">
        <v>24.2503884178741</v>
      </c>
      <c r="BI152" s="270" t="n">
        <v>22.8072397836069</v>
      </c>
      <c r="BJ152" s="270" t="n">
        <v>21.3164656503046</v>
      </c>
      <c r="BK152" s="270" t="n">
        <v>19.7451306324179</v>
      </c>
      <c r="BL152" s="270" t="n">
        <v>18.036402488535</v>
      </c>
    </row>
    <row r="153" s="240" customFormat="true" ht="13.8" hidden="false" customHeight="false" outlineLevel="0" collapsed="false">
      <c r="B153" s="240" t="s">
        <v>1415</v>
      </c>
      <c r="C153" s="240" t="s">
        <v>1569</v>
      </c>
      <c r="D153" s="240" t="s">
        <v>1419</v>
      </c>
      <c r="E153" s="240" t="n">
        <v>29</v>
      </c>
      <c r="G153" s="240" t="n">
        <v>700</v>
      </c>
      <c r="H153" s="240" t="n">
        <v>2.5</v>
      </c>
      <c r="I153" s="240" t="n">
        <v>320</v>
      </c>
      <c r="J153" s="240" t="n">
        <v>40</v>
      </c>
      <c r="K153" s="240" t="n">
        <v>7000</v>
      </c>
      <c r="L153" s="269" t="n">
        <v>0.3</v>
      </c>
      <c r="M153" s="270" t="n">
        <v>16.6089762173529</v>
      </c>
      <c r="N153" s="270" t="n">
        <v>16.6089762173529</v>
      </c>
      <c r="O153" s="270" t="n">
        <v>16.6089762173529</v>
      </c>
      <c r="P153" s="270" t="n">
        <v>16.6089762173529</v>
      </c>
      <c r="Q153" s="270" t="n">
        <v>16.6089762173529</v>
      </c>
      <c r="R153" s="270" t="n">
        <v>16.6089762173529</v>
      </c>
      <c r="S153" s="270" t="n">
        <v>16.6089762173529</v>
      </c>
      <c r="T153" s="270" t="n">
        <v>16.6089762173529</v>
      </c>
      <c r="U153" s="270" t="n">
        <v>16.6089762173529</v>
      </c>
      <c r="V153" s="270" t="n">
        <v>16.6089762173529</v>
      </c>
      <c r="W153" s="270" t="n">
        <v>16.6089762173529</v>
      </c>
      <c r="X153" s="270" t="n">
        <v>16.6089762173529</v>
      </c>
      <c r="Y153" s="270" t="n">
        <v>16.6089762173529</v>
      </c>
      <c r="Z153" s="270" t="n">
        <v>15.1991369356892</v>
      </c>
      <c r="AA153" s="270" t="n">
        <v>15.1991369356892</v>
      </c>
      <c r="AB153" s="270" t="n">
        <v>15.1991369356892</v>
      </c>
      <c r="AC153" s="270" t="n">
        <v>15.1991369356892</v>
      </c>
      <c r="AD153" s="270" t="n">
        <v>15.1991369356892</v>
      </c>
      <c r="AE153" s="270" t="n">
        <v>15.1991369356892</v>
      </c>
      <c r="AF153" s="270" t="n">
        <v>15.1991369356892</v>
      </c>
      <c r="AG153" s="270" t="n">
        <v>15.1991369356892</v>
      </c>
      <c r="AH153" s="270" t="n">
        <v>15.1991369356892</v>
      </c>
      <c r="AI153" s="270" t="n">
        <v>15.1991369356892</v>
      </c>
      <c r="AJ153" s="270" t="n">
        <v>15.1991369356892</v>
      </c>
      <c r="AK153" s="270" t="n">
        <v>15.1991369356892</v>
      </c>
      <c r="AL153" s="270" t="n">
        <v>15.1991369356892</v>
      </c>
      <c r="AM153" s="271" t="n">
        <v>1424.66180628772</v>
      </c>
      <c r="AN153" s="271" t="n">
        <v>1424.66180628772</v>
      </c>
      <c r="AO153" s="271" t="n">
        <v>1424.66180628772</v>
      </c>
      <c r="AP153" s="271" t="n">
        <v>1424.66180628772</v>
      </c>
      <c r="AQ153" s="271" t="n">
        <v>1424.66180628772</v>
      </c>
      <c r="AR153" s="271" t="n">
        <v>1424.66180628772</v>
      </c>
      <c r="AS153" s="271" t="n">
        <v>1424.66180628772</v>
      </c>
      <c r="AT153" s="271" t="n">
        <v>1424.66180628772</v>
      </c>
      <c r="AU153" s="271" t="n">
        <v>1424.66180628772</v>
      </c>
      <c r="AV153" s="271" t="n">
        <v>1424.66180628772</v>
      </c>
      <c r="AW153" s="271" t="n">
        <v>1424.66180628772</v>
      </c>
      <c r="AX153" s="271" t="n">
        <v>1424.66180628772</v>
      </c>
      <c r="AY153" s="271" t="n">
        <v>1424.66180628772</v>
      </c>
      <c r="AZ153" s="270" t="n">
        <v>18.9096003838325</v>
      </c>
      <c r="BA153" s="270" t="n">
        <v>18.9096003838325</v>
      </c>
      <c r="BB153" s="270" t="n">
        <v>18.9096003838325</v>
      </c>
      <c r="BC153" s="270" t="n">
        <v>18.9096003838325</v>
      </c>
      <c r="BD153" s="270" t="n">
        <v>18.9096003838325</v>
      </c>
      <c r="BE153" s="270" t="n">
        <v>18.9096003838325</v>
      </c>
      <c r="BF153" s="270" t="n">
        <v>18.9096003838325</v>
      </c>
      <c r="BG153" s="270" t="n">
        <v>18.9096003838325</v>
      </c>
      <c r="BH153" s="270" t="n">
        <v>18.9096003838325</v>
      </c>
      <c r="BI153" s="270" t="n">
        <v>18.9096003838325</v>
      </c>
      <c r="BJ153" s="270" t="n">
        <v>18.9096003838325</v>
      </c>
      <c r="BK153" s="270" t="n">
        <v>18.9096003838325</v>
      </c>
      <c r="BL153" s="270" t="n">
        <v>18.9096003838325</v>
      </c>
    </row>
    <row r="154" s="240" customFormat="true" ht="13.8" hidden="false" customHeight="false" outlineLevel="0" collapsed="false">
      <c r="B154" s="240" t="s">
        <v>1415</v>
      </c>
      <c r="C154" s="240" t="s">
        <v>1570</v>
      </c>
      <c r="D154" s="240" t="s">
        <v>1417</v>
      </c>
      <c r="E154" s="240" t="n">
        <v>36</v>
      </c>
      <c r="F154" s="240" t="n">
        <v>12</v>
      </c>
      <c r="G154" s="240" t="n">
        <v>700</v>
      </c>
      <c r="H154" s="240" t="n">
        <v>2.5</v>
      </c>
      <c r="I154" s="240" t="n">
        <v>320</v>
      </c>
      <c r="J154" s="240" t="n">
        <v>40</v>
      </c>
      <c r="K154" s="240" t="n">
        <v>7000</v>
      </c>
      <c r="L154" s="269" t="n">
        <v>0.3</v>
      </c>
      <c r="M154" s="270" t="n">
        <v>18.0588195944021</v>
      </c>
      <c r="N154" s="270" t="n">
        <v>17.2904316384759</v>
      </c>
      <c r="O154" s="270" t="n">
        <v>15.2750066346509</v>
      </c>
      <c r="P154" s="270" t="n">
        <v>12.5808651260569</v>
      </c>
      <c r="Q154" s="270" t="n">
        <v>11.8404995269297</v>
      </c>
      <c r="R154" s="270" t="n">
        <v>13.8642672939284</v>
      </c>
      <c r="S154" s="270" t="n">
        <v>16.8421665664424</v>
      </c>
      <c r="T154" s="270" t="n">
        <v>18.6260753815383</v>
      </c>
      <c r="U154" s="270" t="n">
        <v>19.1910365469722</v>
      </c>
      <c r="V154" s="270" t="n">
        <v>19.2386688272396</v>
      </c>
      <c r="W154" s="270" t="n">
        <v>19.0624062544176</v>
      </c>
      <c r="X154" s="270" t="n">
        <v>18.7787433167279</v>
      </c>
      <c r="Y154" s="270" t="n">
        <v>18.4348179353713</v>
      </c>
      <c r="Z154" s="270" t="n">
        <v>14.4872138062957</v>
      </c>
      <c r="AA154" s="270" t="n">
        <v>13.6024445081194</v>
      </c>
      <c r="AB154" s="270" t="n">
        <v>11.8716688443706</v>
      </c>
      <c r="AC154" s="270" t="n">
        <v>10.4455521055683</v>
      </c>
      <c r="AD154" s="270" t="n">
        <v>11.3154375234732</v>
      </c>
      <c r="AE154" s="270" t="n">
        <v>14.6834120231822</v>
      </c>
      <c r="AF154" s="270" t="n">
        <v>17.6273874568018</v>
      </c>
      <c r="AG154" s="270" t="n">
        <v>18.6348112198614</v>
      </c>
      <c r="AH154" s="270" t="n">
        <v>18.085036140363</v>
      </c>
      <c r="AI154" s="270" t="n">
        <v>17.3570639875853</v>
      </c>
      <c r="AJ154" s="270" t="n">
        <v>16.7148387230904</v>
      </c>
      <c r="AK154" s="270" t="n">
        <v>15.9836171541249</v>
      </c>
      <c r="AL154" s="270" t="n">
        <v>15.2186300044573</v>
      </c>
      <c r="AM154" s="271" t="n">
        <v>1379.58312322701</v>
      </c>
      <c r="AN154" s="271" t="n">
        <v>1272.84801330219</v>
      </c>
      <c r="AO154" s="271" t="n">
        <v>1063.99821565728</v>
      </c>
      <c r="AP154" s="271" t="n">
        <v>875.284037102507</v>
      </c>
      <c r="AQ154" s="271" t="n">
        <v>954.837149553362</v>
      </c>
      <c r="AR154" s="271" t="n">
        <v>1334.87510495591</v>
      </c>
      <c r="AS154" s="271" t="n">
        <v>1682.79352708504</v>
      </c>
      <c r="AT154" s="271" t="n">
        <v>1802.8754388577</v>
      </c>
      <c r="AU154" s="271" t="n">
        <v>1740.79131084503</v>
      </c>
      <c r="AV154" s="271" t="n">
        <v>1658.00274962534</v>
      </c>
      <c r="AW154" s="271" t="n">
        <v>1585.25155434158</v>
      </c>
      <c r="AX154" s="271" t="n">
        <v>1517.91914917959</v>
      </c>
      <c r="AY154" s="271" t="n">
        <v>1449.7774413412</v>
      </c>
      <c r="AZ154" s="270" t="n">
        <v>16.0919204666958</v>
      </c>
      <c r="BA154" s="270" t="n">
        <v>10.2601929434287</v>
      </c>
      <c r="BB154" s="270" t="n">
        <v>2.08273047272249</v>
      </c>
      <c r="BC154" s="270" t="n">
        <v>8.32140608114403</v>
      </c>
      <c r="BD154" s="270" t="n">
        <v>20.4925282465737</v>
      </c>
      <c r="BE154" s="270" t="n">
        <v>28.7754461861626</v>
      </c>
      <c r="BF154" s="270" t="n">
        <v>27.7996622460817</v>
      </c>
      <c r="BG154" s="270" t="n">
        <v>25.8452913742752</v>
      </c>
      <c r="BH154" s="270" t="n">
        <v>24.2503884178741</v>
      </c>
      <c r="BI154" s="270" t="n">
        <v>22.8072397836069</v>
      </c>
      <c r="BJ154" s="270" t="n">
        <v>21.3164656503046</v>
      </c>
      <c r="BK154" s="270" t="n">
        <v>19.7451306324179</v>
      </c>
      <c r="BL154" s="270" t="n">
        <v>18.036402488535</v>
      </c>
    </row>
    <row r="155" s="240" customFormat="true" ht="13.8" hidden="false" customHeight="false" outlineLevel="0" collapsed="false">
      <c r="B155" s="240" t="s">
        <v>1415</v>
      </c>
      <c r="C155" s="240" t="s">
        <v>1571</v>
      </c>
      <c r="D155" s="240" t="s">
        <v>1419</v>
      </c>
      <c r="E155" s="240" t="n">
        <v>36</v>
      </c>
      <c r="G155" s="240" t="n">
        <v>700</v>
      </c>
      <c r="H155" s="240" t="n">
        <v>2.5</v>
      </c>
      <c r="I155" s="240" t="n">
        <v>320</v>
      </c>
      <c r="J155" s="240" t="n">
        <v>40</v>
      </c>
      <c r="K155" s="240" t="n">
        <v>7000</v>
      </c>
      <c r="L155" s="269" t="n">
        <v>0.3</v>
      </c>
      <c r="M155" s="270" t="n">
        <v>16.8526003571656</v>
      </c>
      <c r="N155" s="270" t="n">
        <v>16.8526003571656</v>
      </c>
      <c r="O155" s="270" t="n">
        <v>16.8526003571656</v>
      </c>
      <c r="P155" s="270" t="n">
        <v>16.8526003571656</v>
      </c>
      <c r="Q155" s="270" t="n">
        <v>16.8526003571656</v>
      </c>
      <c r="R155" s="270" t="n">
        <v>16.8526003571656</v>
      </c>
      <c r="S155" s="270" t="n">
        <v>16.8526003571656</v>
      </c>
      <c r="T155" s="270" t="n">
        <v>16.8526003571656</v>
      </c>
      <c r="U155" s="270" t="n">
        <v>16.8526003571656</v>
      </c>
      <c r="V155" s="270" t="n">
        <v>16.8526003571656</v>
      </c>
      <c r="W155" s="270" t="n">
        <v>16.8526003571656</v>
      </c>
      <c r="X155" s="270" t="n">
        <v>16.8526003571656</v>
      </c>
      <c r="Y155" s="270" t="n">
        <v>16.8526003571656</v>
      </c>
      <c r="Z155" s="270" t="n">
        <v>15.079008730561</v>
      </c>
      <c r="AA155" s="270" t="n">
        <v>15.079008730561</v>
      </c>
      <c r="AB155" s="270" t="n">
        <v>15.079008730561</v>
      </c>
      <c r="AC155" s="270" t="n">
        <v>15.079008730561</v>
      </c>
      <c r="AD155" s="270" t="n">
        <v>15.079008730561</v>
      </c>
      <c r="AE155" s="270" t="n">
        <v>15.079008730561</v>
      </c>
      <c r="AF155" s="270" t="n">
        <v>15.079008730561</v>
      </c>
      <c r="AG155" s="270" t="n">
        <v>15.079008730561</v>
      </c>
      <c r="AH155" s="270" t="n">
        <v>15.079008730561</v>
      </c>
      <c r="AI155" s="270" t="n">
        <v>15.079008730561</v>
      </c>
      <c r="AJ155" s="270" t="n">
        <v>15.079008730561</v>
      </c>
      <c r="AK155" s="270" t="n">
        <v>15.079008730561</v>
      </c>
      <c r="AL155" s="270" t="n">
        <v>15.079008730561</v>
      </c>
      <c r="AM155" s="271" t="n">
        <v>1409.14129346721</v>
      </c>
      <c r="AN155" s="271" t="n">
        <v>1409.14129346721</v>
      </c>
      <c r="AO155" s="271" t="n">
        <v>1409.14129346721</v>
      </c>
      <c r="AP155" s="271" t="n">
        <v>1409.14129346721</v>
      </c>
      <c r="AQ155" s="271" t="n">
        <v>1409.14129346721</v>
      </c>
      <c r="AR155" s="271" t="n">
        <v>1409.14129346721</v>
      </c>
      <c r="AS155" s="271" t="n">
        <v>1409.14129346721</v>
      </c>
      <c r="AT155" s="271" t="n">
        <v>1409.14129346721</v>
      </c>
      <c r="AU155" s="271" t="n">
        <v>1409.14129346721</v>
      </c>
      <c r="AV155" s="271" t="n">
        <v>1409.14129346721</v>
      </c>
      <c r="AW155" s="271" t="n">
        <v>1409.14129346721</v>
      </c>
      <c r="AX155" s="271" t="n">
        <v>1409.14129346721</v>
      </c>
      <c r="AY155" s="271" t="n">
        <v>1409.14129346721</v>
      </c>
      <c r="AZ155" s="270" t="n">
        <v>18.9096003838325</v>
      </c>
      <c r="BA155" s="270" t="n">
        <v>18.9096003838325</v>
      </c>
      <c r="BB155" s="270" t="n">
        <v>18.9096003838325</v>
      </c>
      <c r="BC155" s="270" t="n">
        <v>18.9096003838325</v>
      </c>
      <c r="BD155" s="270" t="n">
        <v>18.9096003838325</v>
      </c>
      <c r="BE155" s="270" t="n">
        <v>18.9096003838325</v>
      </c>
      <c r="BF155" s="270" t="n">
        <v>18.9096003838325</v>
      </c>
      <c r="BG155" s="270" t="n">
        <v>18.9096003838325</v>
      </c>
      <c r="BH155" s="270" t="n">
        <v>18.9096003838325</v>
      </c>
      <c r="BI155" s="270" t="n">
        <v>18.9096003838325</v>
      </c>
      <c r="BJ155" s="270" t="n">
        <v>18.9096003838325</v>
      </c>
      <c r="BK155" s="270" t="n">
        <v>18.9096003838325</v>
      </c>
      <c r="BL155" s="270" t="n">
        <v>18.9096003838325</v>
      </c>
    </row>
    <row r="156" s="240" customFormat="true" ht="13.8" hidden="false" customHeight="false" outlineLevel="0" collapsed="false">
      <c r="B156" s="240" t="s">
        <v>1415</v>
      </c>
      <c r="C156" s="240" t="s">
        <v>1572</v>
      </c>
      <c r="D156" s="240" t="s">
        <v>374</v>
      </c>
      <c r="E156" s="240" t="n">
        <v>24</v>
      </c>
      <c r="F156" s="240" t="n">
        <v>25</v>
      </c>
      <c r="G156" s="240" t="n">
        <v>700</v>
      </c>
      <c r="H156" s="240" t="n">
        <v>2.5</v>
      </c>
      <c r="I156" s="240" t="n">
        <v>320</v>
      </c>
      <c r="J156" s="240" t="n">
        <v>40</v>
      </c>
      <c r="K156" s="240" t="n">
        <v>7000</v>
      </c>
      <c r="L156" s="269" t="n">
        <v>0.2</v>
      </c>
      <c r="M156" s="270" t="n">
        <v>18.9545043987731</v>
      </c>
      <c r="N156" s="270" t="n">
        <v>18.7394787787358</v>
      </c>
      <c r="O156" s="270" t="n">
        <v>18.4380981408359</v>
      </c>
      <c r="P156" s="270" t="n">
        <v>18.1020312620771</v>
      </c>
      <c r="Q156" s="270" t="n">
        <v>17.653179943145</v>
      </c>
      <c r="R156" s="270" t="n">
        <v>16.5950026779504</v>
      </c>
      <c r="S156" s="270" t="n">
        <v>14.5801382365315</v>
      </c>
      <c r="T156" s="270" t="n">
        <v>12.781105864801</v>
      </c>
      <c r="U156" s="270" t="n">
        <v>12.9234984903337</v>
      </c>
      <c r="V156" s="270" t="n">
        <v>15.123953464979</v>
      </c>
      <c r="W156" s="270" t="n">
        <v>17.4175668841768</v>
      </c>
      <c r="X156" s="270" t="n">
        <v>18.6498881501295</v>
      </c>
      <c r="Y156" s="270" t="n">
        <v>18.9844480120815</v>
      </c>
      <c r="Z156" s="270" t="n">
        <v>17.0801931060838</v>
      </c>
      <c r="AA156" s="270" t="n">
        <v>16.4277419062393</v>
      </c>
      <c r="AB156" s="270" t="n">
        <v>15.8003473152593</v>
      </c>
      <c r="AC156" s="270" t="n">
        <v>15.3226073352866</v>
      </c>
      <c r="AD156" s="270" t="n">
        <v>14.7894208529501</v>
      </c>
      <c r="AE156" s="270" t="n">
        <v>13.7463979080319</v>
      </c>
      <c r="AF156" s="270" t="n">
        <v>12.1713482565804</v>
      </c>
      <c r="AG156" s="270" t="n">
        <v>11.5921215388497</v>
      </c>
      <c r="AH156" s="270" t="n">
        <v>13.3309142237379</v>
      </c>
      <c r="AI156" s="270" t="n">
        <v>16.4537463749206</v>
      </c>
      <c r="AJ156" s="270" t="n">
        <v>18.5608669870101</v>
      </c>
      <c r="AK156" s="270" t="n">
        <v>18.6828771038698</v>
      </c>
      <c r="AL156" s="270" t="n">
        <v>17.885171610546</v>
      </c>
      <c r="AM156" s="271" t="n">
        <v>1685.7442423335</v>
      </c>
      <c r="AN156" s="271" t="n">
        <v>1611.57056508238</v>
      </c>
      <c r="AO156" s="271" t="n">
        <v>1536.54955080197</v>
      </c>
      <c r="AP156" s="271" t="n">
        <v>1460.2935382229</v>
      </c>
      <c r="AQ156" s="271" t="n">
        <v>1371.36306718091</v>
      </c>
      <c r="AR156" s="271" t="n">
        <v>1225.66150785552</v>
      </c>
      <c r="AS156" s="271" t="n">
        <v>1036.26000892694</v>
      </c>
      <c r="AT156" s="271" t="n">
        <v>966.751580884421</v>
      </c>
      <c r="AU156" s="271" t="n">
        <v>1172.10466752833</v>
      </c>
      <c r="AV156" s="271" t="n">
        <v>1541.48809204371</v>
      </c>
      <c r="AW156" s="271" t="n">
        <v>1793.25083717967</v>
      </c>
      <c r="AX156" s="271" t="n">
        <v>1829.21346567588</v>
      </c>
      <c r="AY156" s="271" t="n">
        <v>1760.15676359735</v>
      </c>
      <c r="AZ156" s="270" t="n">
        <v>22.7659974191195</v>
      </c>
      <c r="BA156" s="270" t="n">
        <v>21.1490581135339</v>
      </c>
      <c r="BB156" s="270" t="n">
        <v>19.4328376000595</v>
      </c>
      <c r="BC156" s="270" t="n">
        <v>17.5491608134506</v>
      </c>
      <c r="BD156" s="270" t="n">
        <v>13.9574808595928</v>
      </c>
      <c r="BE156" s="270" t="n">
        <v>8.30326081184044</v>
      </c>
      <c r="BF156" s="270" t="n">
        <v>5.4913132011829</v>
      </c>
      <c r="BG156" s="270" t="n">
        <v>13.0783131132711</v>
      </c>
      <c r="BH156" s="270" t="n">
        <v>25.407124162323</v>
      </c>
      <c r="BI156" s="270" t="n">
        <v>28.6548348209129</v>
      </c>
      <c r="BJ156" s="270" t="n">
        <v>27.3282306522601</v>
      </c>
      <c r="BK156" s="270" t="n">
        <v>25.8432506489022</v>
      </c>
      <c r="BL156" s="270" t="n">
        <v>24.3237691836993</v>
      </c>
    </row>
    <row r="157" s="240" customFormat="true" ht="13.8" hidden="false" customHeight="false" outlineLevel="0" collapsed="false">
      <c r="B157" s="240" t="s">
        <v>1415</v>
      </c>
      <c r="C157" s="240" t="s">
        <v>1573</v>
      </c>
      <c r="D157" s="240" t="s">
        <v>374</v>
      </c>
      <c r="E157" s="240" t="n">
        <v>29</v>
      </c>
      <c r="F157" s="240" t="n">
        <v>25</v>
      </c>
      <c r="G157" s="240" t="n">
        <v>700</v>
      </c>
      <c r="H157" s="240" t="n">
        <v>2.5</v>
      </c>
      <c r="I157" s="240" t="n">
        <v>320</v>
      </c>
      <c r="J157" s="240" t="n">
        <v>40</v>
      </c>
      <c r="K157" s="240" t="n">
        <v>7000</v>
      </c>
      <c r="L157" s="269" t="n">
        <v>0.2</v>
      </c>
      <c r="M157" s="270" t="n">
        <v>19.1733197326635</v>
      </c>
      <c r="N157" s="270" t="n">
        <v>18.9406506238753</v>
      </c>
      <c r="O157" s="270" t="n">
        <v>18.6215596064818</v>
      </c>
      <c r="P157" s="270" t="n">
        <v>18.269395854111</v>
      </c>
      <c r="Q157" s="270" t="n">
        <v>17.8028323058459</v>
      </c>
      <c r="R157" s="270" t="n">
        <v>16.7160116752595</v>
      </c>
      <c r="S157" s="270" t="n">
        <v>14.6891360403227</v>
      </c>
      <c r="T157" s="270" t="n">
        <v>12.9214713465951</v>
      </c>
      <c r="U157" s="270" t="n">
        <v>13.1290329087689</v>
      </c>
      <c r="V157" s="270" t="n">
        <v>15.3758031518936</v>
      </c>
      <c r="W157" s="270" t="n">
        <v>17.6794630857322</v>
      </c>
      <c r="X157" s="270" t="n">
        <v>18.9023957571753</v>
      </c>
      <c r="Y157" s="270" t="n">
        <v>19.2206932947424</v>
      </c>
      <c r="Z157" s="270" t="n">
        <v>17.0001931060838</v>
      </c>
      <c r="AA157" s="270" t="n">
        <v>16.3477419062393</v>
      </c>
      <c r="AB157" s="270" t="n">
        <v>15.7203473152593</v>
      </c>
      <c r="AC157" s="270" t="n">
        <v>15.2426073352866</v>
      </c>
      <c r="AD157" s="270" t="n">
        <v>14.7094208529501</v>
      </c>
      <c r="AE157" s="270" t="n">
        <v>13.6641251807591</v>
      </c>
      <c r="AF157" s="270" t="n">
        <v>12.0755149232471</v>
      </c>
      <c r="AG157" s="270" t="n">
        <v>11.4776215388497</v>
      </c>
      <c r="AH157" s="270" t="n">
        <v>13.2016339207076</v>
      </c>
      <c r="AI157" s="270" t="n">
        <v>16.3261554658297</v>
      </c>
      <c r="AJ157" s="270" t="n">
        <v>18.4450033506464</v>
      </c>
      <c r="AK157" s="270" t="n">
        <v>18.5838771038698</v>
      </c>
      <c r="AL157" s="270" t="n">
        <v>17.7992625196369</v>
      </c>
      <c r="AM157" s="271" t="n">
        <v>1675.3442423335</v>
      </c>
      <c r="AN157" s="271" t="n">
        <v>1601.17056508238</v>
      </c>
      <c r="AO157" s="271" t="n">
        <v>1526.14955080197</v>
      </c>
      <c r="AP157" s="271" t="n">
        <v>1449.8935382229</v>
      </c>
      <c r="AQ157" s="271" t="n">
        <v>1360.96306718091</v>
      </c>
      <c r="AR157" s="271" t="n">
        <v>1214.98878058279</v>
      </c>
      <c r="AS157" s="271" t="n">
        <v>1023.85697862391</v>
      </c>
      <c r="AT157" s="271" t="n">
        <v>951.952186945027</v>
      </c>
      <c r="AU157" s="271" t="n">
        <v>1155.3910311647</v>
      </c>
      <c r="AV157" s="271" t="n">
        <v>1524.99900113462</v>
      </c>
      <c r="AW157" s="271" t="n">
        <v>1778.28174627058</v>
      </c>
      <c r="AX157" s="271" t="n">
        <v>1816.40255658497</v>
      </c>
      <c r="AY157" s="271" t="n">
        <v>1749.0113090519</v>
      </c>
      <c r="AZ157" s="270" t="n">
        <v>22.7659974191195</v>
      </c>
      <c r="BA157" s="270" t="n">
        <v>21.1490581135339</v>
      </c>
      <c r="BB157" s="270" t="n">
        <v>19.4328376000595</v>
      </c>
      <c r="BC157" s="270" t="n">
        <v>17.5491608134506</v>
      </c>
      <c r="BD157" s="270" t="n">
        <v>13.9574808595928</v>
      </c>
      <c r="BE157" s="270" t="n">
        <v>8.30326081184044</v>
      </c>
      <c r="BF157" s="270" t="n">
        <v>5.4913132011829</v>
      </c>
      <c r="BG157" s="270" t="n">
        <v>13.0783131132711</v>
      </c>
      <c r="BH157" s="270" t="n">
        <v>25.407124162323</v>
      </c>
      <c r="BI157" s="270" t="n">
        <v>28.6548348209129</v>
      </c>
      <c r="BJ157" s="270" t="n">
        <v>27.3282306522601</v>
      </c>
      <c r="BK157" s="270" t="n">
        <v>25.8432506489022</v>
      </c>
      <c r="BL157" s="270" t="n">
        <v>24.3237691836993</v>
      </c>
    </row>
    <row r="158" s="240" customFormat="true" ht="13.8" hidden="false" customHeight="false" outlineLevel="0" collapsed="false">
      <c r="B158" s="240" t="s">
        <v>1415</v>
      </c>
      <c r="C158" s="240" t="s">
        <v>1574</v>
      </c>
      <c r="D158" s="240" t="s">
        <v>374</v>
      </c>
      <c r="E158" s="240" t="n">
        <v>36</v>
      </c>
      <c r="F158" s="240" t="n">
        <v>25</v>
      </c>
      <c r="G158" s="240" t="n">
        <v>700</v>
      </c>
      <c r="H158" s="240" t="n">
        <v>2.5</v>
      </c>
      <c r="I158" s="240" t="n">
        <v>320</v>
      </c>
      <c r="J158" s="240" t="n">
        <v>40</v>
      </c>
      <c r="K158" s="240" t="n">
        <v>7000</v>
      </c>
      <c r="L158" s="269" t="n">
        <v>0.2</v>
      </c>
      <c r="M158" s="270" t="n">
        <v>19.3640910223385</v>
      </c>
      <c r="N158" s="270" t="n">
        <v>19.1160396684239</v>
      </c>
      <c r="O158" s="270" t="n">
        <v>18.7815080880836</v>
      </c>
      <c r="P158" s="270" t="n">
        <v>18.4153104867859</v>
      </c>
      <c r="Q158" s="270" t="n">
        <v>17.9333047628159</v>
      </c>
      <c r="R158" s="270" t="n">
        <v>16.8215117883846</v>
      </c>
      <c r="S158" s="270" t="n">
        <v>14.7841643513249</v>
      </c>
      <c r="T158" s="270" t="n">
        <v>13.0438471577947</v>
      </c>
      <c r="U158" s="270" t="n">
        <v>13.3082254058411</v>
      </c>
      <c r="V158" s="270" t="n">
        <v>15.5953750106055</v>
      </c>
      <c r="W158" s="270" t="n">
        <v>17.9077938669597</v>
      </c>
      <c r="X158" s="270" t="n">
        <v>19.1225412149568</v>
      </c>
      <c r="Y158" s="270" t="n">
        <v>19.4266606575026</v>
      </c>
      <c r="Z158" s="270" t="n">
        <v>16.8960112879019</v>
      </c>
      <c r="AA158" s="270" t="n">
        <v>16.2581055426029</v>
      </c>
      <c r="AB158" s="270" t="n">
        <v>15.6459836788956</v>
      </c>
      <c r="AC158" s="270" t="n">
        <v>15.1827891534684</v>
      </c>
      <c r="AD158" s="270" t="n">
        <v>14.6641481256773</v>
      </c>
      <c r="AE158" s="270" t="n">
        <v>13.6363979080319</v>
      </c>
      <c r="AF158" s="270" t="n">
        <v>12.0425755293077</v>
      </c>
      <c r="AG158" s="270" t="n">
        <v>11.41815184188</v>
      </c>
      <c r="AH158" s="270" t="n">
        <v>13.1053308904046</v>
      </c>
      <c r="AI158" s="270" t="n">
        <v>16.2167009203751</v>
      </c>
      <c r="AJ158" s="270" t="n">
        <v>18.3323215324646</v>
      </c>
      <c r="AK158" s="270" t="n">
        <v>18.4688771038698</v>
      </c>
      <c r="AL158" s="270" t="n">
        <v>17.6864443378187</v>
      </c>
      <c r="AM158" s="271" t="n">
        <v>1661.90060596986</v>
      </c>
      <c r="AN158" s="271" t="n">
        <v>1589.61783780965</v>
      </c>
      <c r="AO158" s="271" t="n">
        <v>1516.58227807469</v>
      </c>
      <c r="AP158" s="271" t="n">
        <v>1442.21717458653</v>
      </c>
      <c r="AQ158" s="271" t="n">
        <v>1355.17761263545</v>
      </c>
      <c r="AR158" s="271" t="n">
        <v>1211.46150785552</v>
      </c>
      <c r="AS158" s="271" t="n">
        <v>1019.6157665027</v>
      </c>
      <c r="AT158" s="271" t="n">
        <v>944.227944520785</v>
      </c>
      <c r="AU158" s="271" t="n">
        <v>1142.8716372253</v>
      </c>
      <c r="AV158" s="271" t="n">
        <v>1510.76991022553</v>
      </c>
      <c r="AW158" s="271" t="n">
        <v>1763.63992808876</v>
      </c>
      <c r="AX158" s="271" t="n">
        <v>1801.49346567588</v>
      </c>
      <c r="AY158" s="271" t="n">
        <v>1734.42221814281</v>
      </c>
      <c r="AZ158" s="270" t="n">
        <v>22.7659974191195</v>
      </c>
      <c r="BA158" s="270" t="n">
        <v>21.1490581135339</v>
      </c>
      <c r="BB158" s="270" t="n">
        <v>19.4328376000595</v>
      </c>
      <c r="BC158" s="270" t="n">
        <v>17.5491608134506</v>
      </c>
      <c r="BD158" s="270" t="n">
        <v>13.9574808595928</v>
      </c>
      <c r="BE158" s="270" t="n">
        <v>8.30326081184044</v>
      </c>
      <c r="BF158" s="270" t="n">
        <v>5.4913132011829</v>
      </c>
      <c r="BG158" s="270" t="n">
        <v>13.0783131132711</v>
      </c>
      <c r="BH158" s="270" t="n">
        <v>25.407124162323</v>
      </c>
      <c r="BI158" s="270" t="n">
        <v>28.6548348209129</v>
      </c>
      <c r="BJ158" s="270" t="n">
        <v>27.3282306522601</v>
      </c>
      <c r="BK158" s="270" t="n">
        <v>25.8432506489022</v>
      </c>
      <c r="BL158" s="270" t="n">
        <v>24.3237691836993</v>
      </c>
    </row>
    <row r="159" s="240" customFormat="true" ht="13.8" hidden="false" customHeight="false" outlineLevel="0" collapsed="false">
      <c r="B159" s="240" t="s">
        <v>1415</v>
      </c>
      <c r="C159" s="240" t="s">
        <v>1575</v>
      </c>
      <c r="D159" s="240" t="s">
        <v>374</v>
      </c>
      <c r="E159" s="240" t="n">
        <v>24</v>
      </c>
      <c r="F159" s="240" t="n">
        <v>25</v>
      </c>
      <c r="G159" s="240" t="n">
        <v>700</v>
      </c>
      <c r="H159" s="240" t="n">
        <v>2.5</v>
      </c>
      <c r="I159" s="240" t="n">
        <v>320</v>
      </c>
      <c r="J159" s="240" t="n">
        <v>40</v>
      </c>
      <c r="K159" s="240" t="n">
        <v>7000</v>
      </c>
      <c r="L159" s="269" t="n">
        <v>0.25</v>
      </c>
      <c r="M159" s="270" t="n">
        <v>18.775188685647</v>
      </c>
      <c r="N159" s="270" t="n">
        <v>18.553182261601</v>
      </c>
      <c r="O159" s="270" t="n">
        <v>18.2536712866133</v>
      </c>
      <c r="P159" s="270" t="n">
        <v>17.9178324725269</v>
      </c>
      <c r="Q159" s="270" t="n">
        <v>17.4341600585793</v>
      </c>
      <c r="R159" s="270" t="n">
        <v>16.1751918587184</v>
      </c>
      <c r="S159" s="270" t="n">
        <v>13.812103343377</v>
      </c>
      <c r="T159" s="270" t="n">
        <v>12.1275373373777</v>
      </c>
      <c r="U159" s="270" t="n">
        <v>12.914817343014</v>
      </c>
      <c r="V159" s="270" t="n">
        <v>15.5734782291321</v>
      </c>
      <c r="W159" s="270" t="n">
        <v>17.7246204947997</v>
      </c>
      <c r="X159" s="270" t="n">
        <v>18.594987694493</v>
      </c>
      <c r="Y159" s="270" t="n">
        <v>18.8359863730803</v>
      </c>
      <c r="Z159" s="270" t="n">
        <v>16.8781474448174</v>
      </c>
      <c r="AA159" s="270" t="n">
        <v>16.2398035632767</v>
      </c>
      <c r="AB159" s="270" t="n">
        <v>15.6273086373983</v>
      </c>
      <c r="AC159" s="270" t="n">
        <v>15.1643366467993</v>
      </c>
      <c r="AD159" s="270" t="n">
        <v>14.6228179412976</v>
      </c>
      <c r="AE159" s="270" t="n">
        <v>13.4550166397948</v>
      </c>
      <c r="AF159" s="270" t="n">
        <v>11.7208934328813</v>
      </c>
      <c r="AG159" s="270" t="n">
        <v>11.4799302778627</v>
      </c>
      <c r="AH159" s="270" t="n">
        <v>13.9404310260734</v>
      </c>
      <c r="AI159" s="270" t="n">
        <v>17.2324966699431</v>
      </c>
      <c r="AJ159" s="270" t="n">
        <v>18.8898011479914</v>
      </c>
      <c r="AK159" s="270" t="n">
        <v>18.4995015478011</v>
      </c>
      <c r="AL159" s="270" t="n">
        <v>17.6703284842331</v>
      </c>
      <c r="AM159" s="271" t="n">
        <v>1664.23005911821</v>
      </c>
      <c r="AN159" s="271" t="n">
        <v>1591.38319382098</v>
      </c>
      <c r="AO159" s="271" t="n">
        <v>1517.70494042499</v>
      </c>
      <c r="AP159" s="271" t="n">
        <v>1442.67635168523</v>
      </c>
      <c r="AQ159" s="271" t="n">
        <v>1352.16061155528</v>
      </c>
      <c r="AR159" s="271" t="n">
        <v>1191.38317214231</v>
      </c>
      <c r="AS159" s="271" t="n">
        <v>983.673701027545</v>
      </c>
      <c r="AT159" s="271" t="n">
        <v>955.038193435541</v>
      </c>
      <c r="AU159" s="271" t="n">
        <v>1248.93940754887</v>
      </c>
      <c r="AV159" s="271" t="n">
        <v>1639.0026218311</v>
      </c>
      <c r="AW159" s="271" t="n">
        <v>1837.11104233072</v>
      </c>
      <c r="AX159" s="271" t="n">
        <v>1810.52220801059</v>
      </c>
      <c r="AY159" s="271" t="n">
        <v>1737.5283433392</v>
      </c>
      <c r="AZ159" s="270" t="n">
        <v>22.2583512336226</v>
      </c>
      <c r="BA159" s="270" t="n">
        <v>20.6643355574573</v>
      </c>
      <c r="BB159" s="270" t="n">
        <v>18.9611808019453</v>
      </c>
      <c r="BC159" s="270" t="n">
        <v>17.0728859797096</v>
      </c>
      <c r="BD159" s="270" t="n">
        <v>13.0886643179344</v>
      </c>
      <c r="BE159" s="270" t="n">
        <v>6.58941907126713</v>
      </c>
      <c r="BF159" s="270" t="n">
        <v>4.66172244313826</v>
      </c>
      <c r="BG159" s="270" t="n">
        <v>16.2394833535385</v>
      </c>
      <c r="BH159" s="270" t="n">
        <v>28.4740830489021</v>
      </c>
      <c r="BI159" s="270" t="n">
        <v>28.1370920671949</v>
      </c>
      <c r="BJ159" s="270" t="n">
        <v>26.7351323436166</v>
      </c>
      <c r="BK159" s="270" t="n">
        <v>25.2777742651067</v>
      </c>
      <c r="BL159" s="270" t="n">
        <v>23.7876688462473</v>
      </c>
    </row>
    <row r="160" s="240" customFormat="true" ht="13.8" hidden="false" customHeight="false" outlineLevel="0" collapsed="false">
      <c r="B160" s="240" t="s">
        <v>1415</v>
      </c>
      <c r="C160" s="240" t="s">
        <v>1576</v>
      </c>
      <c r="D160" s="240" t="s">
        <v>374</v>
      </c>
      <c r="E160" s="240" t="n">
        <v>29</v>
      </c>
      <c r="F160" s="240" t="n">
        <v>25</v>
      </c>
      <c r="G160" s="240" t="n">
        <v>700</v>
      </c>
      <c r="H160" s="240" t="n">
        <v>2.5</v>
      </c>
      <c r="I160" s="240" t="n">
        <v>320</v>
      </c>
      <c r="J160" s="240" t="n">
        <v>40</v>
      </c>
      <c r="K160" s="240" t="n">
        <v>7000</v>
      </c>
      <c r="L160" s="269" t="n">
        <v>0.25</v>
      </c>
      <c r="M160" s="270" t="n">
        <v>19.0449291449837</v>
      </c>
      <c r="N160" s="270" t="n">
        <v>18.8011784126976</v>
      </c>
      <c r="O160" s="270" t="n">
        <v>18.4798251103141</v>
      </c>
      <c r="P160" s="270" t="n">
        <v>18.1241393715146</v>
      </c>
      <c r="Q160" s="270" t="n">
        <v>17.6185833607376</v>
      </c>
      <c r="R160" s="270" t="n">
        <v>16.3240321407648</v>
      </c>
      <c r="S160" s="270" t="n">
        <v>13.9445744534821</v>
      </c>
      <c r="T160" s="270" t="n">
        <v>12.2973481412114</v>
      </c>
      <c r="U160" s="270" t="n">
        <v>13.1659682696783</v>
      </c>
      <c r="V160" s="270" t="n">
        <v>15.8839222899611</v>
      </c>
      <c r="W160" s="270" t="n">
        <v>18.0481608221664</v>
      </c>
      <c r="X160" s="270" t="n">
        <v>18.9064433535082</v>
      </c>
      <c r="Y160" s="270" t="n">
        <v>19.1272530813577</v>
      </c>
      <c r="Z160" s="270" t="n">
        <v>16.7781474448174</v>
      </c>
      <c r="AA160" s="270" t="n">
        <v>16.1398035632767</v>
      </c>
      <c r="AB160" s="270" t="n">
        <v>15.5273086373983</v>
      </c>
      <c r="AC160" s="270" t="n">
        <v>15.0643366467993</v>
      </c>
      <c r="AD160" s="270" t="n">
        <v>14.5228179412976</v>
      </c>
      <c r="AE160" s="270" t="n">
        <v>13.3521757307039</v>
      </c>
      <c r="AF160" s="270" t="n">
        <v>11.6026207056086</v>
      </c>
      <c r="AG160" s="270" t="n">
        <v>11.3397825505899</v>
      </c>
      <c r="AH160" s="270" t="n">
        <v>13.7816469351643</v>
      </c>
      <c r="AI160" s="270" t="n">
        <v>17.0738830335794</v>
      </c>
      <c r="AJ160" s="270" t="n">
        <v>18.7449716025369</v>
      </c>
      <c r="AK160" s="270" t="n">
        <v>18.3757515478011</v>
      </c>
      <c r="AL160" s="270" t="n">
        <v>17.5629421205967</v>
      </c>
      <c r="AM160" s="271" t="n">
        <v>1651.23005911821</v>
      </c>
      <c r="AN160" s="271" t="n">
        <v>1578.38319382098</v>
      </c>
      <c r="AO160" s="271" t="n">
        <v>1504.70494042499</v>
      </c>
      <c r="AP160" s="271" t="n">
        <v>1429.67635168523</v>
      </c>
      <c r="AQ160" s="271" t="n">
        <v>1339.16061155528</v>
      </c>
      <c r="AR160" s="271" t="n">
        <v>1178.0422630514</v>
      </c>
      <c r="AS160" s="271" t="n">
        <v>968.366428300272</v>
      </c>
      <c r="AT160" s="271" t="n">
        <v>936.92410252645</v>
      </c>
      <c r="AU160" s="271" t="n">
        <v>1228.41168027615</v>
      </c>
      <c r="AV160" s="271" t="n">
        <v>1618.50444001292</v>
      </c>
      <c r="AW160" s="271" t="n">
        <v>1818.39967869435</v>
      </c>
      <c r="AX160" s="271" t="n">
        <v>1794.50857164695</v>
      </c>
      <c r="AY160" s="271" t="n">
        <v>1723.59652515739</v>
      </c>
      <c r="AZ160" s="270" t="n">
        <v>22.2583512336226</v>
      </c>
      <c r="BA160" s="270" t="n">
        <v>20.6643355574573</v>
      </c>
      <c r="BB160" s="270" t="n">
        <v>18.9611808019453</v>
      </c>
      <c r="BC160" s="270" t="n">
        <v>17.0728859797096</v>
      </c>
      <c r="BD160" s="270" t="n">
        <v>13.0886643179344</v>
      </c>
      <c r="BE160" s="270" t="n">
        <v>6.58941907126713</v>
      </c>
      <c r="BF160" s="270" t="n">
        <v>4.66172244313826</v>
      </c>
      <c r="BG160" s="270" t="n">
        <v>16.2394833535385</v>
      </c>
      <c r="BH160" s="270" t="n">
        <v>28.4740830489021</v>
      </c>
      <c r="BI160" s="270" t="n">
        <v>28.1370920671949</v>
      </c>
      <c r="BJ160" s="270" t="n">
        <v>26.7351323436166</v>
      </c>
      <c r="BK160" s="270" t="n">
        <v>25.2777742651067</v>
      </c>
      <c r="BL160" s="270" t="n">
        <v>23.7876688462473</v>
      </c>
    </row>
    <row r="161" s="240" customFormat="true" ht="13.8" hidden="false" customHeight="false" outlineLevel="0" collapsed="false">
      <c r="B161" s="240" t="s">
        <v>1415</v>
      </c>
      <c r="C161" s="240" t="s">
        <v>1577</v>
      </c>
      <c r="D161" s="240" t="s">
        <v>374</v>
      </c>
      <c r="E161" s="240" t="n">
        <v>36</v>
      </c>
      <c r="F161" s="240" t="n">
        <v>25</v>
      </c>
      <c r="G161" s="240" t="n">
        <v>700</v>
      </c>
      <c r="H161" s="240" t="n">
        <v>2.5</v>
      </c>
      <c r="I161" s="240" t="n">
        <v>320</v>
      </c>
      <c r="J161" s="240" t="n">
        <v>40</v>
      </c>
      <c r="K161" s="240" t="n">
        <v>7000</v>
      </c>
      <c r="L161" s="269" t="n">
        <v>0.25</v>
      </c>
      <c r="M161" s="270" t="n">
        <v>19.2800988398599</v>
      </c>
      <c r="N161" s="270" t="n">
        <v>19.0173906165593</v>
      </c>
      <c r="O161" s="270" t="n">
        <v>18.6769943664411</v>
      </c>
      <c r="P161" s="270" t="n">
        <v>18.3040053456629</v>
      </c>
      <c r="Q161" s="270" t="n">
        <v>17.7793704069348</v>
      </c>
      <c r="R161" s="270" t="n">
        <v>16.4537965958273</v>
      </c>
      <c r="S161" s="270" t="n">
        <v>14.0600676598773</v>
      </c>
      <c r="T161" s="270" t="n">
        <v>12.4453954716803</v>
      </c>
      <c r="U161" s="270" t="n">
        <v>13.3849309233964</v>
      </c>
      <c r="V161" s="270" t="n">
        <v>16.1545788879398</v>
      </c>
      <c r="W161" s="270" t="n">
        <v>18.3302352290019</v>
      </c>
      <c r="X161" s="270" t="n">
        <v>19.1779819001473</v>
      </c>
      <c r="Y161" s="270" t="n">
        <v>19.3811901550974</v>
      </c>
      <c r="Z161" s="270" t="n">
        <v>16.6479201720901</v>
      </c>
      <c r="AA161" s="270" t="n">
        <v>16.0277581087313</v>
      </c>
      <c r="AB161" s="270" t="n">
        <v>15.4343540919438</v>
      </c>
      <c r="AC161" s="270" t="n">
        <v>14.9895639195266</v>
      </c>
      <c r="AD161" s="270" t="n">
        <v>14.4662270322067</v>
      </c>
      <c r="AE161" s="270" t="n">
        <v>13.3175166397948</v>
      </c>
      <c r="AF161" s="270" t="n">
        <v>11.562507069245</v>
      </c>
      <c r="AG161" s="270" t="n">
        <v>11.267566641499</v>
      </c>
      <c r="AH161" s="270" t="n">
        <v>13.6632832988007</v>
      </c>
      <c r="AI161" s="270" t="n">
        <v>16.9377012153976</v>
      </c>
      <c r="AJ161" s="270" t="n">
        <v>18.6041193298096</v>
      </c>
      <c r="AK161" s="270" t="n">
        <v>18.2320015478011</v>
      </c>
      <c r="AL161" s="270" t="n">
        <v>17.421919393324</v>
      </c>
      <c r="AM161" s="271" t="n">
        <v>1634.42551366367</v>
      </c>
      <c r="AN161" s="271" t="n">
        <v>1563.94228473007</v>
      </c>
      <c r="AO161" s="271" t="n">
        <v>1492.7458495159</v>
      </c>
      <c r="AP161" s="271" t="n">
        <v>1420.08089713977</v>
      </c>
      <c r="AQ161" s="271" t="n">
        <v>1331.92879337346</v>
      </c>
      <c r="AR161" s="271" t="n">
        <v>1173.63317214231</v>
      </c>
      <c r="AS161" s="271" t="n">
        <v>963.202791936636</v>
      </c>
      <c r="AT161" s="271" t="n">
        <v>927.544557071905</v>
      </c>
      <c r="AU161" s="271" t="n">
        <v>1213.02440754887</v>
      </c>
      <c r="AV161" s="271" t="n">
        <v>1600.80080364929</v>
      </c>
      <c r="AW161" s="271" t="n">
        <v>1800.09740596708</v>
      </c>
      <c r="AX161" s="271" t="n">
        <v>1775.87220801059</v>
      </c>
      <c r="AY161" s="271" t="n">
        <v>1705.36016152102</v>
      </c>
      <c r="AZ161" s="270" t="n">
        <v>22.2583512336226</v>
      </c>
      <c r="BA161" s="270" t="n">
        <v>20.6643355574573</v>
      </c>
      <c r="BB161" s="270" t="n">
        <v>18.9611808019453</v>
      </c>
      <c r="BC161" s="270" t="n">
        <v>17.0728859797096</v>
      </c>
      <c r="BD161" s="270" t="n">
        <v>13.0886643179344</v>
      </c>
      <c r="BE161" s="270" t="n">
        <v>6.58941907126713</v>
      </c>
      <c r="BF161" s="270" t="n">
        <v>4.66172244313826</v>
      </c>
      <c r="BG161" s="270" t="n">
        <v>16.2394833535385</v>
      </c>
      <c r="BH161" s="270" t="n">
        <v>28.4740830489021</v>
      </c>
      <c r="BI161" s="270" t="n">
        <v>28.1370920671949</v>
      </c>
      <c r="BJ161" s="270" t="n">
        <v>26.7351323436166</v>
      </c>
      <c r="BK161" s="270" t="n">
        <v>25.2777742651067</v>
      </c>
      <c r="BL161" s="270" t="n">
        <v>23.7876688462473</v>
      </c>
    </row>
    <row r="162" s="240" customFormat="true" ht="13.8" hidden="false" customHeight="false" outlineLevel="0" collapsed="false">
      <c r="B162" s="240" t="s">
        <v>1415</v>
      </c>
      <c r="C162" s="240" t="s">
        <v>1578</v>
      </c>
      <c r="D162" s="240" t="s">
        <v>374</v>
      </c>
      <c r="E162" s="240" t="n">
        <v>24</v>
      </c>
      <c r="F162" s="240" t="n">
        <v>25</v>
      </c>
      <c r="G162" s="240" t="n">
        <v>700</v>
      </c>
      <c r="H162" s="240" t="n">
        <v>2.5</v>
      </c>
      <c r="I162" s="240" t="n">
        <v>320</v>
      </c>
      <c r="J162" s="240" t="n">
        <v>40</v>
      </c>
      <c r="K162" s="240" t="n">
        <v>7000</v>
      </c>
      <c r="L162" s="269" t="n">
        <v>0.3</v>
      </c>
      <c r="M162" s="270" t="n">
        <v>18.4687680883056</v>
      </c>
      <c r="N162" s="270" t="n">
        <v>18.2610418470736</v>
      </c>
      <c r="O162" s="270" t="n">
        <v>17.9809058196313</v>
      </c>
      <c r="P162" s="270" t="n">
        <v>17.6591142543404</v>
      </c>
      <c r="Q162" s="270" t="n">
        <v>17.1330936004002</v>
      </c>
      <c r="R162" s="270" t="n">
        <v>15.5622714730406</v>
      </c>
      <c r="S162" s="270" t="n">
        <v>12.8674611284973</v>
      </c>
      <c r="T162" s="270" t="n">
        <v>11.365651839459</v>
      </c>
      <c r="U162" s="270" t="n">
        <v>12.6373001467173</v>
      </c>
      <c r="V162" s="270" t="n">
        <v>15.5799524663495</v>
      </c>
      <c r="W162" s="270" t="n">
        <v>17.7041963207274</v>
      </c>
      <c r="X162" s="270" t="n">
        <v>18.4683161210375</v>
      </c>
      <c r="Y162" s="270" t="n">
        <v>18.5959271372718</v>
      </c>
      <c r="Z162" s="270" t="n">
        <v>16.659570518058</v>
      </c>
      <c r="AA162" s="270" t="n">
        <v>16.0470689081175</v>
      </c>
      <c r="AB162" s="270" t="n">
        <v>15.4614250450335</v>
      </c>
      <c r="AC162" s="270" t="n">
        <v>15.0249383670141</v>
      </c>
      <c r="AD162" s="270" t="n">
        <v>14.4722290471056</v>
      </c>
      <c r="AE162" s="270" t="n">
        <v>13.1005488142245</v>
      </c>
      <c r="AF162" s="270" t="n">
        <v>11.2526717797149</v>
      </c>
      <c r="AG162" s="270" t="n">
        <v>11.316910531281</v>
      </c>
      <c r="AH162" s="270" t="n">
        <v>14.0785998235042</v>
      </c>
      <c r="AI162" s="270" t="n">
        <v>17.3640790955473</v>
      </c>
      <c r="AJ162" s="270" t="n">
        <v>18.8719916888084</v>
      </c>
      <c r="AK162" s="270" t="n">
        <v>18.3981148447978</v>
      </c>
      <c r="AL162" s="270" t="n">
        <v>17.4878777292644</v>
      </c>
      <c r="AM162" s="271" t="n">
        <v>1641.74725349598</v>
      </c>
      <c r="AN162" s="271" t="n">
        <v>1571.3863157292</v>
      </c>
      <c r="AO162" s="271" t="n">
        <v>1500.22029888879</v>
      </c>
      <c r="AP162" s="271" t="n">
        <v>1427.55677387401</v>
      </c>
      <c r="AQ162" s="271" t="n">
        <v>1334.9064999626</v>
      </c>
      <c r="AR162" s="271" t="n">
        <v>1149.82994658944</v>
      </c>
      <c r="AS162" s="271" t="n">
        <v>929.160084574412</v>
      </c>
      <c r="AT162" s="271" t="n">
        <v>936.523489131146</v>
      </c>
      <c r="AU162" s="271" t="n">
        <v>1265.54148347862</v>
      </c>
      <c r="AV162" s="271" t="n">
        <v>1654.5331998455</v>
      </c>
      <c r="AW162" s="271" t="n">
        <v>1835.30490209839</v>
      </c>
      <c r="AX162" s="271" t="n">
        <v>1800.17574014296</v>
      </c>
      <c r="AY162" s="271" t="n">
        <v>1718.85082726268</v>
      </c>
      <c r="AZ162" s="270" t="n">
        <v>21.6951128675031</v>
      </c>
      <c r="BA162" s="270" t="n">
        <v>20.1480869565527</v>
      </c>
      <c r="BB162" s="270" t="n">
        <v>18.4809034587279</v>
      </c>
      <c r="BC162" s="270" t="n">
        <v>16.6078520736155</v>
      </c>
      <c r="BD162" s="270" t="n">
        <v>12.0064672423485</v>
      </c>
      <c r="BE162" s="270" t="n">
        <v>4.15875940722515</v>
      </c>
      <c r="BF162" s="270" t="n">
        <v>5.06916493963275</v>
      </c>
      <c r="BG162" s="270" t="n">
        <v>16.8899315818407</v>
      </c>
      <c r="BH162" s="270" t="n">
        <v>28.4740830489021</v>
      </c>
      <c r="BI162" s="270" t="n">
        <v>28.1370920671949</v>
      </c>
      <c r="BJ162" s="270" t="n">
        <v>26.3796327897395</v>
      </c>
      <c r="BK162" s="270" t="n">
        <v>24.6061501522028</v>
      </c>
      <c r="BL162" s="270" t="n">
        <v>23.171568404337</v>
      </c>
    </row>
    <row r="163" s="240" customFormat="true" ht="13.8" hidden="false" customHeight="false" outlineLevel="0" collapsed="false">
      <c r="B163" s="240" t="s">
        <v>1415</v>
      </c>
      <c r="C163" s="240" t="s">
        <v>1579</v>
      </c>
      <c r="D163" s="240" t="s">
        <v>374</v>
      </c>
      <c r="E163" s="240" t="n">
        <v>29</v>
      </c>
      <c r="F163" s="240" t="n">
        <v>25</v>
      </c>
      <c r="G163" s="240" t="n">
        <v>700</v>
      </c>
      <c r="H163" s="240" t="n">
        <v>2.5</v>
      </c>
      <c r="I163" s="240" t="n">
        <v>320</v>
      </c>
      <c r="J163" s="240" t="n">
        <v>40</v>
      </c>
      <c r="K163" s="240" t="n">
        <v>7000</v>
      </c>
      <c r="L163" s="269" t="n">
        <v>0.3</v>
      </c>
      <c r="M163" s="270" t="n">
        <v>18.8151951437667</v>
      </c>
      <c r="N163" s="270" t="n">
        <v>18.5796145945634</v>
      </c>
      <c r="O163" s="270" t="n">
        <v>18.2714178354669</v>
      </c>
      <c r="P163" s="270" t="n">
        <v>17.9241416738953</v>
      </c>
      <c r="Q163" s="270" t="n">
        <v>17.3698588366049</v>
      </c>
      <c r="R163" s="270" t="n">
        <v>15.752391204309</v>
      </c>
      <c r="S163" s="270" t="n">
        <v>13.0338309704948</v>
      </c>
      <c r="T163" s="270" t="n">
        <v>11.5660246084779</v>
      </c>
      <c r="U163" s="270" t="n">
        <v>12.9098142255272</v>
      </c>
      <c r="V163" s="270" t="n">
        <v>15.8977255651783</v>
      </c>
      <c r="W163" s="270" t="n">
        <v>18.0334873670032</v>
      </c>
      <c r="X163" s="270" t="n">
        <v>18.8138041187755</v>
      </c>
      <c r="Y163" s="270" t="n">
        <v>18.9493846815252</v>
      </c>
      <c r="Z163" s="270" t="n">
        <v>16.5262371847247</v>
      </c>
      <c r="AA163" s="270" t="n">
        <v>15.9137355747841</v>
      </c>
      <c r="AB163" s="270" t="n">
        <v>15.3280917117001</v>
      </c>
      <c r="AC163" s="270" t="n">
        <v>14.8916050336808</v>
      </c>
      <c r="AD163" s="270" t="n">
        <v>14.3388957137723</v>
      </c>
      <c r="AE163" s="270" t="n">
        <v>12.9634276021033</v>
      </c>
      <c r="AF163" s="270" t="n">
        <v>11.0980126888058</v>
      </c>
      <c r="AG163" s="270" t="n">
        <v>11.1438423494628</v>
      </c>
      <c r="AH163" s="270" t="n">
        <v>13.9003611871406</v>
      </c>
      <c r="AI163" s="270" t="n">
        <v>17.2002154591837</v>
      </c>
      <c r="AJ163" s="270" t="n">
        <v>18.7248894160811</v>
      </c>
      <c r="AK163" s="270" t="n">
        <v>18.2607284811615</v>
      </c>
      <c r="AL163" s="270" t="n">
        <v>17.3547337898704</v>
      </c>
      <c r="AM163" s="271" t="n">
        <v>1624.41392016265</v>
      </c>
      <c r="AN163" s="271" t="n">
        <v>1554.05298239587</v>
      </c>
      <c r="AO163" s="271" t="n">
        <v>1482.88696555545</v>
      </c>
      <c r="AP163" s="271" t="n">
        <v>1410.22344054068</v>
      </c>
      <c r="AQ163" s="271" t="n">
        <v>1317.57316662927</v>
      </c>
      <c r="AR163" s="271" t="n">
        <v>1132.04206780156</v>
      </c>
      <c r="AS163" s="271" t="n">
        <v>909.143417907746</v>
      </c>
      <c r="AT163" s="271" t="n">
        <v>914.155307312964</v>
      </c>
      <c r="AU163" s="271" t="n">
        <v>1242.49830166044</v>
      </c>
      <c r="AV163" s="271" t="n">
        <v>1633.35592711823</v>
      </c>
      <c r="AW163" s="271" t="n">
        <v>1816.29808391657</v>
      </c>
      <c r="AX163" s="271" t="n">
        <v>1782.38937650659</v>
      </c>
      <c r="AY163" s="271" t="n">
        <v>1701.57052423238</v>
      </c>
      <c r="AZ163" s="270" t="n">
        <v>21.6951128675031</v>
      </c>
      <c r="BA163" s="270" t="n">
        <v>20.1480869565527</v>
      </c>
      <c r="BB163" s="270" t="n">
        <v>18.4809034587279</v>
      </c>
      <c r="BC163" s="270" t="n">
        <v>16.6078520736155</v>
      </c>
      <c r="BD163" s="270" t="n">
        <v>12.0064672423485</v>
      </c>
      <c r="BE163" s="270" t="n">
        <v>4.15875940722515</v>
      </c>
      <c r="BF163" s="270" t="n">
        <v>5.06916493963275</v>
      </c>
      <c r="BG163" s="270" t="n">
        <v>16.8899315818407</v>
      </c>
      <c r="BH163" s="270" t="n">
        <v>28.4740830489021</v>
      </c>
      <c r="BI163" s="270" t="n">
        <v>28.1370920671949</v>
      </c>
      <c r="BJ163" s="270" t="n">
        <v>26.3796327897395</v>
      </c>
      <c r="BK163" s="270" t="n">
        <v>24.6061501522028</v>
      </c>
      <c r="BL163" s="270" t="n">
        <v>23.171568404337</v>
      </c>
    </row>
    <row r="164" s="240" customFormat="true" ht="13.8" hidden="false" customHeight="false" outlineLevel="0" collapsed="false">
      <c r="B164" s="240" t="s">
        <v>1415</v>
      </c>
      <c r="C164" s="240" t="s">
        <v>1580</v>
      </c>
      <c r="D164" s="240" t="s">
        <v>374</v>
      </c>
      <c r="E164" s="240" t="n">
        <v>36</v>
      </c>
      <c r="F164" s="240" t="n">
        <v>25</v>
      </c>
      <c r="G164" s="240" t="n">
        <v>700</v>
      </c>
      <c r="H164" s="240" t="n">
        <v>2.5</v>
      </c>
      <c r="I164" s="240" t="n">
        <v>320</v>
      </c>
      <c r="J164" s="240" t="n">
        <v>40</v>
      </c>
      <c r="K164" s="240" t="n">
        <v>7000</v>
      </c>
      <c r="L164" s="269" t="n">
        <v>0.3</v>
      </c>
      <c r="M164" s="270" t="n">
        <v>19.117223045439</v>
      </c>
      <c r="N164" s="270" t="n">
        <v>18.8573580817928</v>
      </c>
      <c r="O164" s="270" t="n">
        <v>18.5246969404625</v>
      </c>
      <c r="P164" s="270" t="n">
        <v>18.1552023666212</v>
      </c>
      <c r="Q164" s="270" t="n">
        <v>17.5762795140681</v>
      </c>
      <c r="R164" s="270" t="n">
        <v>15.9181446077926</v>
      </c>
      <c r="S164" s="270" t="n">
        <v>13.1788783433486</v>
      </c>
      <c r="T164" s="270" t="n">
        <v>11.7407169889519</v>
      </c>
      <c r="U164" s="270" t="n">
        <v>13.1474020642991</v>
      </c>
      <c r="V164" s="270" t="n">
        <v>16.1747718891713</v>
      </c>
      <c r="W164" s="270" t="n">
        <v>18.3205754629773</v>
      </c>
      <c r="X164" s="270" t="n">
        <v>19.1150133152424</v>
      </c>
      <c r="Y164" s="270" t="n">
        <v>19.2575420229865</v>
      </c>
      <c r="Z164" s="270" t="n">
        <v>16.3526008210883</v>
      </c>
      <c r="AA164" s="270" t="n">
        <v>15.7643416353902</v>
      </c>
      <c r="AB164" s="270" t="n">
        <v>15.2041523177607</v>
      </c>
      <c r="AC164" s="270" t="n">
        <v>14.7919080639838</v>
      </c>
      <c r="AD164" s="270" t="n">
        <v>14.2634411683177</v>
      </c>
      <c r="AE164" s="270" t="n">
        <v>12.9172154808912</v>
      </c>
      <c r="AF164" s="270" t="n">
        <v>11.0466490524422</v>
      </c>
      <c r="AG164" s="270" t="n">
        <v>11.058160531281</v>
      </c>
      <c r="AH164" s="270" t="n">
        <v>13.769906641686</v>
      </c>
      <c r="AI164" s="270" t="n">
        <v>17.0602154591837</v>
      </c>
      <c r="AJ164" s="270" t="n">
        <v>18.5805712342629</v>
      </c>
      <c r="AK164" s="270" t="n">
        <v>18.0966375720706</v>
      </c>
      <c r="AL164" s="270" t="n">
        <v>17.1773095474462</v>
      </c>
      <c r="AM164" s="271" t="n">
        <v>1602.00785955659</v>
      </c>
      <c r="AN164" s="271" t="n">
        <v>1534.79843694133</v>
      </c>
      <c r="AO164" s="271" t="n">
        <v>1466.94151101</v>
      </c>
      <c r="AP164" s="271" t="n">
        <v>1397.42950114674</v>
      </c>
      <c r="AQ164" s="271" t="n">
        <v>1307.93074238684</v>
      </c>
      <c r="AR164" s="271" t="n">
        <v>1126.16327992277</v>
      </c>
      <c r="AS164" s="271" t="n">
        <v>902.534326998655</v>
      </c>
      <c r="AT164" s="271" t="n">
        <v>903.028034585692</v>
      </c>
      <c r="AU164" s="271" t="n">
        <v>1225.53921075135</v>
      </c>
      <c r="AV164" s="271" t="n">
        <v>1615.15592711823</v>
      </c>
      <c r="AW164" s="271" t="n">
        <v>1797.54808391657</v>
      </c>
      <c r="AX164" s="271" t="n">
        <v>1761.12574014296</v>
      </c>
      <c r="AY164" s="271" t="n">
        <v>1678.63416059602</v>
      </c>
      <c r="AZ164" s="270" t="n">
        <v>21.6951128675031</v>
      </c>
      <c r="BA164" s="270" t="n">
        <v>20.1480869565527</v>
      </c>
      <c r="BB164" s="270" t="n">
        <v>18.4809034587279</v>
      </c>
      <c r="BC164" s="270" t="n">
        <v>16.6078520736155</v>
      </c>
      <c r="BD164" s="270" t="n">
        <v>12.0064672423485</v>
      </c>
      <c r="BE164" s="270" t="n">
        <v>4.15875940722515</v>
      </c>
      <c r="BF164" s="270" t="n">
        <v>5.06916493963275</v>
      </c>
      <c r="BG164" s="270" t="n">
        <v>16.8899315818407</v>
      </c>
      <c r="BH164" s="270" t="n">
        <v>28.4740830489021</v>
      </c>
      <c r="BI164" s="270" t="n">
        <v>28.1370920671949</v>
      </c>
      <c r="BJ164" s="270" t="n">
        <v>26.3796327897395</v>
      </c>
      <c r="BK164" s="270" t="n">
        <v>24.6061501522028</v>
      </c>
      <c r="BL164" s="270" t="n">
        <v>23.171568404337</v>
      </c>
    </row>
    <row r="165" s="240" customFormat="true" ht="13.8" hidden="false" customHeight="false" outlineLevel="0" collapsed="false">
      <c r="B165" s="240" t="s">
        <v>1415</v>
      </c>
      <c r="C165" s="240" t="s">
        <v>1581</v>
      </c>
      <c r="D165" s="240" t="s">
        <v>376</v>
      </c>
      <c r="E165" s="240" t="n">
        <v>24</v>
      </c>
      <c r="F165" s="240" t="n">
        <v>38</v>
      </c>
      <c r="G165" s="240" t="n">
        <v>700</v>
      </c>
      <c r="H165" s="240" t="n">
        <v>2.5</v>
      </c>
      <c r="I165" s="240" t="n">
        <v>320</v>
      </c>
      <c r="J165" s="240" t="n">
        <v>40</v>
      </c>
      <c r="K165" s="240" t="n">
        <v>7000</v>
      </c>
      <c r="L165" s="269" t="n">
        <v>0.2</v>
      </c>
      <c r="M165" s="270" t="n">
        <v>16.9286454392016</v>
      </c>
      <c r="N165" s="270" t="n">
        <v>18.4513058518665</v>
      </c>
      <c r="O165" s="270" t="n">
        <v>18.9455499102215</v>
      </c>
      <c r="P165" s="270" t="n">
        <v>18.9843222929198</v>
      </c>
      <c r="Q165" s="270" t="n">
        <v>18.8045133123399</v>
      </c>
      <c r="R165" s="270" t="n">
        <v>18.5184946370792</v>
      </c>
      <c r="S165" s="270" t="n">
        <v>18.1872736577926</v>
      </c>
      <c r="T165" s="270" t="n">
        <v>17.8089917721289</v>
      </c>
      <c r="U165" s="270" t="n">
        <v>16.9302420621078</v>
      </c>
      <c r="V165" s="270" t="n">
        <v>15.1551271169999</v>
      </c>
      <c r="W165" s="270" t="n">
        <v>13.0892396251751</v>
      </c>
      <c r="X165" s="270" t="n">
        <v>12.6622909156462</v>
      </c>
      <c r="Y165" s="270" t="n">
        <v>14.4768977110715</v>
      </c>
      <c r="Z165" s="270" t="n">
        <v>17.6888445898839</v>
      </c>
      <c r="AA165" s="270" t="n">
        <v>18.3925918866314</v>
      </c>
      <c r="AB165" s="270" t="n">
        <v>17.8896960599267</v>
      </c>
      <c r="AC165" s="270" t="n">
        <v>17.3994140909381</v>
      </c>
      <c r="AD165" s="270" t="n">
        <v>16.9532596524319</v>
      </c>
      <c r="AE165" s="270" t="n">
        <v>16.4730322001512</v>
      </c>
      <c r="AF165" s="270" t="n">
        <v>15.8497280088035</v>
      </c>
      <c r="AG165" s="270" t="n">
        <v>15.1808693326556</v>
      </c>
      <c r="AH165" s="270" t="n">
        <v>14.107057280326</v>
      </c>
      <c r="AI165" s="270" t="n">
        <v>12.5462202153725</v>
      </c>
      <c r="AJ165" s="270" t="n">
        <v>11.5450603297729</v>
      </c>
      <c r="AK165" s="270" t="n">
        <v>12.4887509496829</v>
      </c>
      <c r="AL165" s="270" t="n">
        <v>15.3403938169206</v>
      </c>
      <c r="AM165" s="271" t="n">
        <v>1750.20144996974</v>
      </c>
      <c r="AN165" s="271" t="n">
        <v>1837.06940258311</v>
      </c>
      <c r="AO165" s="271" t="n">
        <v>1778.66390432193</v>
      </c>
      <c r="AP165" s="271" t="n">
        <v>1704.29412869453</v>
      </c>
      <c r="AQ165" s="271" t="n">
        <v>1630.17149641199</v>
      </c>
      <c r="AR165" s="271" t="n">
        <v>1555.3681524861</v>
      </c>
      <c r="AS165" s="271" t="n">
        <v>1479.5500341196</v>
      </c>
      <c r="AT165" s="271" t="n">
        <v>1398.02286195461</v>
      </c>
      <c r="AU165" s="271" t="n">
        <v>1267.86379429764</v>
      </c>
      <c r="AV165" s="271" t="n">
        <v>1080.73379895555</v>
      </c>
      <c r="AW165" s="271" t="n">
        <v>962.66414184882</v>
      </c>
      <c r="AX165" s="271" t="n">
        <v>1093.09362306739</v>
      </c>
      <c r="AY165" s="271" t="n">
        <v>1452.71109860247</v>
      </c>
      <c r="AZ165" s="270" t="n">
        <v>27.6911010944605</v>
      </c>
      <c r="BA165" s="270" t="n">
        <v>26.2177227430189</v>
      </c>
      <c r="BB165" s="270" t="n">
        <v>24.7069884870047</v>
      </c>
      <c r="BC165" s="270" t="n">
        <v>23.159846394055</v>
      </c>
      <c r="BD165" s="270" t="n">
        <v>21.5606660931824</v>
      </c>
      <c r="BE165" s="270" t="n">
        <v>19.8742987561855</v>
      </c>
      <c r="BF165" s="270" t="n">
        <v>18.041060785466</v>
      </c>
      <c r="BG165" s="270" t="n">
        <v>15.2321779926226</v>
      </c>
      <c r="BH165" s="270" t="n">
        <v>9.87159139008354</v>
      </c>
      <c r="BI165" s="270" t="n">
        <v>4.93920250844168</v>
      </c>
      <c r="BJ165" s="270" t="n">
        <v>10.7691997988786</v>
      </c>
      <c r="BK165" s="270" t="n">
        <v>22.4135368480389</v>
      </c>
      <c r="BL165" s="270" t="n">
        <v>28.80723850871</v>
      </c>
    </row>
    <row r="166" s="240" customFormat="true" ht="13.8" hidden="false" customHeight="false" outlineLevel="0" collapsed="false">
      <c r="B166" s="240" t="s">
        <v>1415</v>
      </c>
      <c r="C166" s="240" t="s">
        <v>1582</v>
      </c>
      <c r="D166" s="240" t="s">
        <v>376</v>
      </c>
      <c r="E166" s="240" t="n">
        <v>29</v>
      </c>
      <c r="F166" s="240" t="n">
        <v>38</v>
      </c>
      <c r="G166" s="240" t="n">
        <v>700</v>
      </c>
      <c r="H166" s="240" t="n">
        <v>2.5</v>
      </c>
      <c r="I166" s="240" t="n">
        <v>320</v>
      </c>
      <c r="J166" s="240" t="n">
        <v>40</v>
      </c>
      <c r="K166" s="240" t="n">
        <v>7000</v>
      </c>
      <c r="L166" s="269" t="n">
        <v>0.2</v>
      </c>
      <c r="M166" s="270" t="n">
        <v>17.1911383224494</v>
      </c>
      <c r="N166" s="270" t="n">
        <v>18.706912024108</v>
      </c>
      <c r="O166" s="270" t="n">
        <v>19.1859442755209</v>
      </c>
      <c r="P166" s="270" t="n">
        <v>19.2075609041509</v>
      </c>
      <c r="Q166" s="270" t="n">
        <v>19.0100459934631</v>
      </c>
      <c r="R166" s="270" t="n">
        <v>18.7061775272154</v>
      </c>
      <c r="S166" s="270" t="n">
        <v>18.3585689073122</v>
      </c>
      <c r="T166" s="270" t="n">
        <v>17.9641114523811</v>
      </c>
      <c r="U166" s="270" t="n">
        <v>17.0589956891599</v>
      </c>
      <c r="V166" s="270" t="n">
        <v>15.2631856819922</v>
      </c>
      <c r="W166" s="270" t="n">
        <v>13.2171406792728</v>
      </c>
      <c r="X166" s="270" t="n">
        <v>12.8515456407289</v>
      </c>
      <c r="Y166" s="270" t="n">
        <v>14.7204382857126</v>
      </c>
      <c r="Z166" s="270" t="n">
        <v>17.5688900444293</v>
      </c>
      <c r="AA166" s="270" t="n">
        <v>18.2897737048132</v>
      </c>
      <c r="AB166" s="270" t="n">
        <v>17.8010596962904</v>
      </c>
      <c r="AC166" s="270" t="n">
        <v>17.3188231818472</v>
      </c>
      <c r="AD166" s="270" t="n">
        <v>16.8732596524319</v>
      </c>
      <c r="AE166" s="270" t="n">
        <v>16.3930322001512</v>
      </c>
      <c r="AF166" s="270" t="n">
        <v>15.7697280088035</v>
      </c>
      <c r="AG166" s="270" t="n">
        <v>15.1008693326556</v>
      </c>
      <c r="AH166" s="270" t="n">
        <v>14.0256936439624</v>
      </c>
      <c r="AI166" s="270" t="n">
        <v>12.4550838517361</v>
      </c>
      <c r="AJ166" s="270" t="n">
        <v>11.4353860873487</v>
      </c>
      <c r="AK166" s="270" t="n">
        <v>12.3615691315011</v>
      </c>
      <c r="AL166" s="270" t="n">
        <v>15.2114998775266</v>
      </c>
      <c r="AM166" s="271" t="n">
        <v>1734.70508633338</v>
      </c>
      <c r="AN166" s="271" t="n">
        <v>1823.77122076492</v>
      </c>
      <c r="AO166" s="271" t="n">
        <v>1767.17299523102</v>
      </c>
      <c r="AP166" s="271" t="n">
        <v>1693.81958323998</v>
      </c>
      <c r="AQ166" s="271" t="n">
        <v>1619.77149641199</v>
      </c>
      <c r="AR166" s="271" t="n">
        <v>1544.9681524861</v>
      </c>
      <c r="AS166" s="271" t="n">
        <v>1469.1500341196</v>
      </c>
      <c r="AT166" s="271" t="n">
        <v>1387.62286195461</v>
      </c>
      <c r="AU166" s="271" t="n">
        <v>1257.300157934</v>
      </c>
      <c r="AV166" s="271" t="n">
        <v>1068.93379895555</v>
      </c>
      <c r="AW166" s="271" t="n">
        <v>948.485657000335</v>
      </c>
      <c r="AX166" s="271" t="n">
        <v>1076.65241094618</v>
      </c>
      <c r="AY166" s="271" t="n">
        <v>1436.05109860247</v>
      </c>
      <c r="AZ166" s="270" t="n">
        <v>27.6911010944605</v>
      </c>
      <c r="BA166" s="270" t="n">
        <v>26.2177227430189</v>
      </c>
      <c r="BB166" s="270" t="n">
        <v>24.7069884870047</v>
      </c>
      <c r="BC166" s="270" t="n">
        <v>23.159846394055</v>
      </c>
      <c r="BD166" s="270" t="n">
        <v>21.5606660931824</v>
      </c>
      <c r="BE166" s="270" t="n">
        <v>19.8742987561855</v>
      </c>
      <c r="BF166" s="270" t="n">
        <v>18.041060785466</v>
      </c>
      <c r="BG166" s="270" t="n">
        <v>15.2321779926226</v>
      </c>
      <c r="BH166" s="270" t="n">
        <v>9.87159139008354</v>
      </c>
      <c r="BI166" s="270" t="n">
        <v>4.93920250844168</v>
      </c>
      <c r="BJ166" s="270" t="n">
        <v>10.7691997988786</v>
      </c>
      <c r="BK166" s="270" t="n">
        <v>22.4135368480389</v>
      </c>
      <c r="BL166" s="270" t="n">
        <v>28.80723850871</v>
      </c>
    </row>
    <row r="167" s="240" customFormat="true" ht="13.8" hidden="false" customHeight="false" outlineLevel="0" collapsed="false">
      <c r="B167" s="240" t="s">
        <v>1415</v>
      </c>
      <c r="C167" s="240" t="s">
        <v>1583</v>
      </c>
      <c r="D167" s="240" t="s">
        <v>376</v>
      </c>
      <c r="E167" s="240" t="n">
        <v>36</v>
      </c>
      <c r="F167" s="240" t="n">
        <v>38</v>
      </c>
      <c r="G167" s="240" t="n">
        <v>700</v>
      </c>
      <c r="H167" s="240" t="n">
        <v>2.5</v>
      </c>
      <c r="I167" s="240" t="n">
        <v>320</v>
      </c>
      <c r="J167" s="240" t="n">
        <v>40</v>
      </c>
      <c r="K167" s="240" t="n">
        <v>7000</v>
      </c>
      <c r="L167" s="269" t="n">
        <v>0.2</v>
      </c>
      <c r="M167" s="270" t="n">
        <v>17.4199893128137</v>
      </c>
      <c r="N167" s="270" t="n">
        <v>18.9297589254676</v>
      </c>
      <c r="O167" s="270" t="n">
        <v>19.395528961765</v>
      </c>
      <c r="P167" s="270" t="n">
        <v>19.4021885703782</v>
      </c>
      <c r="Q167" s="270" t="n">
        <v>19.1892369758825</v>
      </c>
      <c r="R167" s="270" t="n">
        <v>18.8698064025993</v>
      </c>
      <c r="S167" s="270" t="n">
        <v>18.5079104323556</v>
      </c>
      <c r="T167" s="270" t="n">
        <v>18.0993505187189</v>
      </c>
      <c r="U167" s="270" t="n">
        <v>17.1712478565304</v>
      </c>
      <c r="V167" s="270" t="n">
        <v>15.3573951299203</v>
      </c>
      <c r="W167" s="270" t="n">
        <v>13.3286495420531</v>
      </c>
      <c r="X167" s="270" t="n">
        <v>13.0165448998724</v>
      </c>
      <c r="Y167" s="270" t="n">
        <v>14.9327659534608</v>
      </c>
      <c r="Z167" s="270" t="n">
        <v>17.4566627717021</v>
      </c>
      <c r="AA167" s="270" t="n">
        <v>18.174955522995</v>
      </c>
      <c r="AB167" s="270" t="n">
        <v>17.6873324235631</v>
      </c>
      <c r="AC167" s="270" t="n">
        <v>17.2115959091199</v>
      </c>
      <c r="AD167" s="270" t="n">
        <v>16.7799869251592</v>
      </c>
      <c r="AE167" s="270" t="n">
        <v>16.3150322001512</v>
      </c>
      <c r="AF167" s="270" t="n">
        <v>15.706273463349</v>
      </c>
      <c r="AG167" s="270" t="n">
        <v>15.0519602417465</v>
      </c>
      <c r="AH167" s="270" t="n">
        <v>13.993057280326</v>
      </c>
      <c r="AI167" s="270" t="n">
        <v>12.427174760827</v>
      </c>
      <c r="AJ167" s="270" t="n">
        <v>11.3839012388638</v>
      </c>
      <c r="AK167" s="270" t="n">
        <v>12.2733267072587</v>
      </c>
      <c r="AL167" s="270" t="n">
        <v>15.1037423017691</v>
      </c>
      <c r="AM167" s="271" t="n">
        <v>1720.1178136061</v>
      </c>
      <c r="AN167" s="271" t="n">
        <v>1808.87667531038</v>
      </c>
      <c r="AO167" s="271" t="n">
        <v>1752.45663159465</v>
      </c>
      <c r="AP167" s="271" t="n">
        <v>1679.97776505816</v>
      </c>
      <c r="AQ167" s="271" t="n">
        <v>1607.74604186653</v>
      </c>
      <c r="AR167" s="271" t="n">
        <v>1534.9281524861</v>
      </c>
      <c r="AS167" s="271" t="n">
        <v>1461.00094321051</v>
      </c>
      <c r="AT167" s="271" t="n">
        <v>1381.36468013643</v>
      </c>
      <c r="AU167" s="271" t="n">
        <v>1253.14379429764</v>
      </c>
      <c r="AV167" s="271" t="n">
        <v>1065.35561713737</v>
      </c>
      <c r="AW167" s="271" t="n">
        <v>941.806263060941</v>
      </c>
      <c r="AX167" s="271" t="n">
        <v>1065.18089579467</v>
      </c>
      <c r="AY167" s="271" t="n">
        <v>1422.04261375399</v>
      </c>
      <c r="AZ167" s="270" t="n">
        <v>27.6911010944605</v>
      </c>
      <c r="BA167" s="270" t="n">
        <v>26.2177227430189</v>
      </c>
      <c r="BB167" s="270" t="n">
        <v>24.7069884870047</v>
      </c>
      <c r="BC167" s="270" t="n">
        <v>23.159846394055</v>
      </c>
      <c r="BD167" s="270" t="n">
        <v>21.5606660931824</v>
      </c>
      <c r="BE167" s="270" t="n">
        <v>19.8742987561855</v>
      </c>
      <c r="BF167" s="270" t="n">
        <v>18.041060785466</v>
      </c>
      <c r="BG167" s="270" t="n">
        <v>15.2321779926226</v>
      </c>
      <c r="BH167" s="270" t="n">
        <v>9.87159139008354</v>
      </c>
      <c r="BI167" s="270" t="n">
        <v>4.93920250844168</v>
      </c>
      <c r="BJ167" s="270" t="n">
        <v>10.7691997988786</v>
      </c>
      <c r="BK167" s="270" t="n">
        <v>22.4135368480389</v>
      </c>
      <c r="BL167" s="270" t="n">
        <v>28.80723850871</v>
      </c>
    </row>
    <row r="168" s="240" customFormat="true" ht="13.8" hidden="false" customHeight="false" outlineLevel="0" collapsed="false">
      <c r="B168" s="240" t="s">
        <v>1415</v>
      </c>
      <c r="C168" s="240" t="s">
        <v>1584</v>
      </c>
      <c r="D168" s="240" t="s">
        <v>376</v>
      </c>
      <c r="E168" s="240" t="n">
        <v>24</v>
      </c>
      <c r="F168" s="240" t="n">
        <v>38</v>
      </c>
      <c r="G168" s="240" t="n">
        <v>700</v>
      </c>
      <c r="H168" s="240" t="n">
        <v>2.5</v>
      </c>
      <c r="I168" s="240" t="n">
        <v>320</v>
      </c>
      <c r="J168" s="240" t="n">
        <v>40</v>
      </c>
      <c r="K168" s="240" t="n">
        <v>7000</v>
      </c>
      <c r="L168" s="269" t="n">
        <v>0.25</v>
      </c>
      <c r="M168" s="270" t="n">
        <v>17.3158794016451</v>
      </c>
      <c r="N168" s="270" t="n">
        <v>18.4617454474451</v>
      </c>
      <c r="O168" s="270" t="n">
        <v>18.8117935463556</v>
      </c>
      <c r="P168" s="270" t="n">
        <v>18.8096299928419</v>
      </c>
      <c r="Q168" s="270" t="n">
        <v>18.618726088225</v>
      </c>
      <c r="R168" s="270" t="n">
        <v>18.3334919245939</v>
      </c>
      <c r="S168" s="270" t="n">
        <v>18.003547969525</v>
      </c>
      <c r="T168" s="270" t="n">
        <v>17.6107193524107</v>
      </c>
      <c r="U168" s="270" t="n">
        <v>16.5796715438141</v>
      </c>
      <c r="V168" s="270" t="n">
        <v>14.4590301310026</v>
      </c>
      <c r="W168" s="270" t="n">
        <v>12.3455218634159</v>
      </c>
      <c r="X168" s="270" t="n">
        <v>12.4799181852589</v>
      </c>
      <c r="Y168" s="270" t="n">
        <v>14.8630819924258</v>
      </c>
      <c r="Z168" s="270" t="n">
        <v>18.1718193529675</v>
      </c>
      <c r="AA168" s="270" t="n">
        <v>18.2834543481767</v>
      </c>
      <c r="AB168" s="270" t="n">
        <v>17.6740637014148</v>
      </c>
      <c r="AC168" s="270" t="n">
        <v>17.1935701313994</v>
      </c>
      <c r="AD168" s="270" t="n">
        <v>16.7609650712723</v>
      </c>
      <c r="AE168" s="270" t="n">
        <v>16.2950897779043</v>
      </c>
      <c r="AF168" s="270" t="n">
        <v>15.6870841530672</v>
      </c>
      <c r="AG168" s="270" t="n">
        <v>15.0251166573127</v>
      </c>
      <c r="AH168" s="270" t="n">
        <v>13.8583797202493</v>
      </c>
      <c r="AI168" s="270" t="n">
        <v>12.1086773769117</v>
      </c>
      <c r="AJ168" s="270" t="n">
        <v>11.2952848894505</v>
      </c>
      <c r="AK168" s="270" t="n">
        <v>12.9381858531334</v>
      </c>
      <c r="AL168" s="270" t="n">
        <v>16.1486187190003</v>
      </c>
      <c r="AM168" s="271" t="n">
        <v>1812.40243678799</v>
      </c>
      <c r="AN168" s="271" t="n">
        <v>1827.15455099712</v>
      </c>
      <c r="AO168" s="271" t="n">
        <v>1755.94982822019</v>
      </c>
      <c r="AP168" s="271" t="n">
        <v>1682.45636107048</v>
      </c>
      <c r="AQ168" s="271" t="n">
        <v>1609.65359541505</v>
      </c>
      <c r="AR168" s="271" t="n">
        <v>1536.18414309276</v>
      </c>
      <c r="AS168" s="271" t="n">
        <v>1461.65078156781</v>
      </c>
      <c r="AT168" s="271" t="n">
        <v>1380.2742172601</v>
      </c>
      <c r="AU168" s="271" t="n">
        <v>1238.70653551249</v>
      </c>
      <c r="AV168" s="271" t="n">
        <v>1029.51584829735</v>
      </c>
      <c r="AW168" s="271" t="n">
        <v>934.152891733762</v>
      </c>
      <c r="AX168" s="271" t="n">
        <v>1150.21678358575</v>
      </c>
      <c r="AY168" s="271" t="n">
        <v>1553.03587272973</v>
      </c>
      <c r="AZ168" s="270" t="n">
        <v>27.0940123567989</v>
      </c>
      <c r="BA168" s="270" t="n">
        <v>25.6453106118334</v>
      </c>
      <c r="BB168" s="270" t="n">
        <v>24.1632210834262</v>
      </c>
      <c r="BC168" s="270" t="n">
        <v>22.6454868201306</v>
      </c>
      <c r="BD168" s="270" t="n">
        <v>21.0709234627655</v>
      </c>
      <c r="BE168" s="270" t="n">
        <v>19.4006469206293</v>
      </c>
      <c r="BF168" s="270" t="n">
        <v>17.5682280695464</v>
      </c>
      <c r="BG168" s="270" t="n">
        <v>14.5509114868139</v>
      </c>
      <c r="BH168" s="270" t="n">
        <v>8.39997552672732</v>
      </c>
      <c r="BI168" s="270" t="n">
        <v>3.1775445894257</v>
      </c>
      <c r="BJ168" s="270" t="n">
        <v>13.257748477466</v>
      </c>
      <c r="BK168" s="270" t="n">
        <v>26.5269518402701</v>
      </c>
      <c r="BL168" s="270" t="n">
        <v>28.4468320838473</v>
      </c>
    </row>
    <row r="169" s="240" customFormat="true" ht="13.8" hidden="false" customHeight="false" outlineLevel="0" collapsed="false">
      <c r="B169" s="240" t="s">
        <v>1415</v>
      </c>
      <c r="C169" s="240" t="s">
        <v>1585</v>
      </c>
      <c r="D169" s="240" t="s">
        <v>376</v>
      </c>
      <c r="E169" s="240" t="n">
        <v>29</v>
      </c>
      <c r="F169" s="240" t="n">
        <v>38</v>
      </c>
      <c r="G169" s="240" t="n">
        <v>700</v>
      </c>
      <c r="H169" s="240" t="n">
        <v>2.5</v>
      </c>
      <c r="I169" s="240" t="n">
        <v>320</v>
      </c>
      <c r="J169" s="240" t="n">
        <v>40</v>
      </c>
      <c r="K169" s="240" t="n">
        <v>7000</v>
      </c>
      <c r="L169" s="269" t="n">
        <v>0.25</v>
      </c>
      <c r="M169" s="270" t="n">
        <v>17.6402950810708</v>
      </c>
      <c r="N169" s="270" t="n">
        <v>18.7771098288086</v>
      </c>
      <c r="O169" s="270" t="n">
        <v>19.1081944874575</v>
      </c>
      <c r="P169" s="270" t="n">
        <v>19.0848291025004</v>
      </c>
      <c r="Q169" s="270" t="n">
        <v>18.8720974237744</v>
      </c>
      <c r="R169" s="270" t="n">
        <v>18.5648499113639</v>
      </c>
      <c r="S169" s="270" t="n">
        <v>18.2147019075761</v>
      </c>
      <c r="T169" s="270" t="n">
        <v>17.8019124754865</v>
      </c>
      <c r="U169" s="270" t="n">
        <v>16.738139954405</v>
      </c>
      <c r="V169" s="270" t="n">
        <v>14.590936699041</v>
      </c>
      <c r="W169" s="270" t="n">
        <v>12.499984109081</v>
      </c>
      <c r="X169" s="270" t="n">
        <v>12.7106833578397</v>
      </c>
      <c r="Y169" s="270" t="n">
        <v>15.1626236139728</v>
      </c>
      <c r="Z169" s="270" t="n">
        <v>18.0218761711493</v>
      </c>
      <c r="AA169" s="270" t="n">
        <v>18.154931620904</v>
      </c>
      <c r="AB169" s="270" t="n">
        <v>17.5632682468694</v>
      </c>
      <c r="AC169" s="270" t="n">
        <v>17.0928314950357</v>
      </c>
      <c r="AD169" s="270" t="n">
        <v>16.6609650712723</v>
      </c>
      <c r="AE169" s="270" t="n">
        <v>16.1950897779043</v>
      </c>
      <c r="AF169" s="270" t="n">
        <v>15.5870841530672</v>
      </c>
      <c r="AG169" s="270" t="n">
        <v>14.9251166573127</v>
      </c>
      <c r="AH169" s="270" t="n">
        <v>13.7566751747947</v>
      </c>
      <c r="AI169" s="270" t="n">
        <v>11.9956773769117</v>
      </c>
      <c r="AJ169" s="270" t="n">
        <v>11.1610235258141</v>
      </c>
      <c r="AK169" s="270" t="n">
        <v>12.7821858531334</v>
      </c>
      <c r="AL169" s="270" t="n">
        <v>15.9889596280912</v>
      </c>
      <c r="AM169" s="271" t="n">
        <v>1793.03198224254</v>
      </c>
      <c r="AN169" s="271" t="n">
        <v>1810.53182372439</v>
      </c>
      <c r="AO169" s="271" t="n">
        <v>1741.58619185655</v>
      </c>
      <c r="AP169" s="271" t="n">
        <v>1669.3631792523</v>
      </c>
      <c r="AQ169" s="271" t="n">
        <v>1596.65359541505</v>
      </c>
      <c r="AR169" s="271" t="n">
        <v>1523.18414309276</v>
      </c>
      <c r="AS169" s="271" t="n">
        <v>1448.65078156781</v>
      </c>
      <c r="AT169" s="271" t="n">
        <v>1367.2742172601</v>
      </c>
      <c r="AU169" s="271" t="n">
        <v>1225.50199005794</v>
      </c>
      <c r="AV169" s="271" t="n">
        <v>1014.88493920645</v>
      </c>
      <c r="AW169" s="271" t="n">
        <v>916.796073551944</v>
      </c>
      <c r="AX169" s="271" t="n">
        <v>1130.05041994939</v>
      </c>
      <c r="AY169" s="271" t="n">
        <v>1532.39950909337</v>
      </c>
      <c r="AZ169" s="270" t="n">
        <v>27.0940123567989</v>
      </c>
      <c r="BA169" s="270" t="n">
        <v>25.6453106118334</v>
      </c>
      <c r="BB169" s="270" t="n">
        <v>24.1632210834262</v>
      </c>
      <c r="BC169" s="270" t="n">
        <v>22.6454868201306</v>
      </c>
      <c r="BD169" s="270" t="n">
        <v>21.0709234627655</v>
      </c>
      <c r="BE169" s="270" t="n">
        <v>19.4006469206293</v>
      </c>
      <c r="BF169" s="270" t="n">
        <v>17.5682280695464</v>
      </c>
      <c r="BG169" s="270" t="n">
        <v>14.5509114868139</v>
      </c>
      <c r="BH169" s="270" t="n">
        <v>8.39997552672732</v>
      </c>
      <c r="BI169" s="270" t="n">
        <v>3.1775445894257</v>
      </c>
      <c r="BJ169" s="270" t="n">
        <v>13.257748477466</v>
      </c>
      <c r="BK169" s="270" t="n">
        <v>26.5269518402701</v>
      </c>
      <c r="BL169" s="270" t="n">
        <v>28.4468320838473</v>
      </c>
    </row>
    <row r="170" s="240" customFormat="true" ht="13.8" hidden="false" customHeight="false" outlineLevel="0" collapsed="false">
      <c r="B170" s="240" t="s">
        <v>1415</v>
      </c>
      <c r="C170" s="240" t="s">
        <v>1586</v>
      </c>
      <c r="D170" s="240" t="s">
        <v>376</v>
      </c>
      <c r="E170" s="240" t="n">
        <v>36</v>
      </c>
      <c r="F170" s="240" t="n">
        <v>38</v>
      </c>
      <c r="G170" s="240" t="n">
        <v>700</v>
      </c>
      <c r="H170" s="240" t="n">
        <v>2.5</v>
      </c>
      <c r="I170" s="240" t="n">
        <v>320</v>
      </c>
      <c r="J170" s="240" t="n">
        <v>40</v>
      </c>
      <c r="K170" s="240" t="n">
        <v>7000</v>
      </c>
      <c r="L170" s="269" t="n">
        <v>0.25</v>
      </c>
      <c r="M170" s="270" t="n">
        <v>17.9231326521611</v>
      </c>
      <c r="N170" s="270" t="n">
        <v>19.0520561439532</v>
      </c>
      <c r="O170" s="270" t="n">
        <v>19.3666077749983</v>
      </c>
      <c r="P170" s="270" t="n">
        <v>19.3247578503333</v>
      </c>
      <c r="Q170" s="270" t="n">
        <v>19.0929959119658</v>
      </c>
      <c r="R170" s="270" t="n">
        <v>18.7665563490621</v>
      </c>
      <c r="S170" s="270" t="n">
        <v>18.3987937093973</v>
      </c>
      <c r="T170" s="270" t="n">
        <v>17.968601701592</v>
      </c>
      <c r="U170" s="270" t="n">
        <v>16.8762985675319</v>
      </c>
      <c r="V170" s="270" t="n">
        <v>14.7059377168119</v>
      </c>
      <c r="W170" s="270" t="n">
        <v>12.6346499996643</v>
      </c>
      <c r="X170" s="270" t="n">
        <v>12.911872958233</v>
      </c>
      <c r="Y170" s="270" t="n">
        <v>15.4237750627215</v>
      </c>
      <c r="Z170" s="270" t="n">
        <v>17.8815920802402</v>
      </c>
      <c r="AA170" s="270" t="n">
        <v>18.0114088936312</v>
      </c>
      <c r="AB170" s="270" t="n">
        <v>17.4211091559603</v>
      </c>
      <c r="AC170" s="270" t="n">
        <v>16.9587974041266</v>
      </c>
      <c r="AD170" s="270" t="n">
        <v>16.5443741621814</v>
      </c>
      <c r="AE170" s="270" t="n">
        <v>16.0975897779043</v>
      </c>
      <c r="AF170" s="270" t="n">
        <v>15.507765971249</v>
      </c>
      <c r="AG170" s="270" t="n">
        <v>14.8639802936764</v>
      </c>
      <c r="AH170" s="270" t="n">
        <v>13.7158797202493</v>
      </c>
      <c r="AI170" s="270" t="n">
        <v>11.9614273769117</v>
      </c>
      <c r="AJ170" s="270" t="n">
        <v>11.0986826167232</v>
      </c>
      <c r="AK170" s="270" t="n">
        <v>12.6740040349516</v>
      </c>
      <c r="AL170" s="270" t="n">
        <v>15.8553232644549</v>
      </c>
      <c r="AM170" s="271" t="n">
        <v>1774.79789133345</v>
      </c>
      <c r="AN170" s="271" t="n">
        <v>1791.91364190621</v>
      </c>
      <c r="AO170" s="271" t="n">
        <v>1723.1907373111</v>
      </c>
      <c r="AP170" s="271" t="n">
        <v>1652.06090652502</v>
      </c>
      <c r="AQ170" s="271" t="n">
        <v>1581.62177723323</v>
      </c>
      <c r="AR170" s="271" t="n">
        <v>1510.63414309276</v>
      </c>
      <c r="AS170" s="271" t="n">
        <v>1438.46441793145</v>
      </c>
      <c r="AT170" s="271" t="n">
        <v>1359.45148998737</v>
      </c>
      <c r="AU170" s="271" t="n">
        <v>1220.30653551249</v>
      </c>
      <c r="AV170" s="271" t="n">
        <v>1010.49493920645</v>
      </c>
      <c r="AW170" s="271" t="n">
        <v>908.708800824671</v>
      </c>
      <c r="AX170" s="271" t="n">
        <v>1115.98678358575</v>
      </c>
      <c r="AY170" s="271" t="n">
        <v>1515.02678182064</v>
      </c>
      <c r="AZ170" s="270" t="n">
        <v>27.0940123567989</v>
      </c>
      <c r="BA170" s="270" t="n">
        <v>25.6453106118334</v>
      </c>
      <c r="BB170" s="270" t="n">
        <v>24.1632210834262</v>
      </c>
      <c r="BC170" s="270" t="n">
        <v>22.6454868201306</v>
      </c>
      <c r="BD170" s="270" t="n">
        <v>21.0709234627655</v>
      </c>
      <c r="BE170" s="270" t="n">
        <v>19.4006469206293</v>
      </c>
      <c r="BF170" s="270" t="n">
        <v>17.5682280695464</v>
      </c>
      <c r="BG170" s="270" t="n">
        <v>14.5509114868139</v>
      </c>
      <c r="BH170" s="270" t="n">
        <v>8.39997552672732</v>
      </c>
      <c r="BI170" s="270" t="n">
        <v>3.1775445894257</v>
      </c>
      <c r="BJ170" s="270" t="n">
        <v>13.257748477466</v>
      </c>
      <c r="BK170" s="270" t="n">
        <v>26.5269518402701</v>
      </c>
      <c r="BL170" s="270" t="n">
        <v>28.4468320838473</v>
      </c>
    </row>
    <row r="171" s="240" customFormat="true" ht="13.8" hidden="false" customHeight="false" outlineLevel="0" collapsed="false">
      <c r="B171" s="240" t="s">
        <v>1415</v>
      </c>
      <c r="C171" s="240" t="s">
        <v>1587</v>
      </c>
      <c r="D171" s="240" t="s">
        <v>376</v>
      </c>
      <c r="E171" s="240" t="n">
        <v>24</v>
      </c>
      <c r="F171" s="240" t="n">
        <v>38</v>
      </c>
      <c r="G171" s="240" t="n">
        <v>700</v>
      </c>
      <c r="H171" s="240" t="n">
        <v>2.5</v>
      </c>
      <c r="I171" s="240" t="n">
        <v>320</v>
      </c>
      <c r="J171" s="240" t="n">
        <v>40</v>
      </c>
      <c r="K171" s="240" t="n">
        <v>7000</v>
      </c>
      <c r="L171" s="269" t="n">
        <v>0.3</v>
      </c>
      <c r="M171" s="270" t="n">
        <v>17.3091617177164</v>
      </c>
      <c r="N171" s="270" t="n">
        <v>18.3636623191827</v>
      </c>
      <c r="O171" s="270" t="n">
        <v>18.5998397484212</v>
      </c>
      <c r="P171" s="270" t="n">
        <v>18.5084702841558</v>
      </c>
      <c r="Q171" s="270" t="n">
        <v>18.3222189070948</v>
      </c>
      <c r="R171" s="270" t="n">
        <v>18.0561606778422</v>
      </c>
      <c r="S171" s="270" t="n">
        <v>17.7421746472105</v>
      </c>
      <c r="T171" s="270" t="n">
        <v>17.3398928143775</v>
      </c>
      <c r="U171" s="270" t="n">
        <v>16.0754176289552</v>
      </c>
      <c r="V171" s="270" t="n">
        <v>13.5429700488394</v>
      </c>
      <c r="W171" s="270" t="n">
        <v>11.5109721831799</v>
      </c>
      <c r="X171" s="270" t="n">
        <v>12.053078824693</v>
      </c>
      <c r="Y171" s="270" t="n">
        <v>14.8599804411828</v>
      </c>
      <c r="Z171" s="270" t="n">
        <v>18.1658673342056</v>
      </c>
      <c r="AA171" s="270" t="n">
        <v>18.2039253705875</v>
      </c>
      <c r="AB171" s="270" t="n">
        <v>17.5111724730868</v>
      </c>
      <c r="AC171" s="270" t="n">
        <v>16.9740845162386</v>
      </c>
      <c r="AD171" s="270" t="n">
        <v>16.5603088491238</v>
      </c>
      <c r="AE171" s="270" t="n">
        <v>16.1208107835484</v>
      </c>
      <c r="AF171" s="270" t="n">
        <v>15.5400154669021</v>
      </c>
      <c r="AG171" s="270" t="n">
        <v>14.8919242193655</v>
      </c>
      <c r="AH171" s="270" t="n">
        <v>13.5739093605365</v>
      </c>
      <c r="AI171" s="270" t="n">
        <v>11.608445498531</v>
      </c>
      <c r="AJ171" s="270" t="n">
        <v>11.064637485574</v>
      </c>
      <c r="AK171" s="270" t="n">
        <v>12.9857310062165</v>
      </c>
      <c r="AL171" s="270" t="n">
        <v>16.350094324994</v>
      </c>
      <c r="AM171" s="271" t="n">
        <v>1811.79385639709</v>
      </c>
      <c r="AN171" s="271" t="n">
        <v>1819.01989814398</v>
      </c>
      <c r="AO171" s="271" t="n">
        <v>1739.2610163863</v>
      </c>
      <c r="AP171" s="271" t="n">
        <v>1659.9683476716</v>
      </c>
      <c r="AQ171" s="271" t="n">
        <v>1589.0195332104</v>
      </c>
      <c r="AR171" s="271" t="n">
        <v>1518.07337777845</v>
      </c>
      <c r="AS171" s="271" t="n">
        <v>1445.96738176037</v>
      </c>
      <c r="AT171" s="271" t="n">
        <v>1365.29256173302</v>
      </c>
      <c r="AU171" s="271" t="n">
        <v>1205.44155615023</v>
      </c>
      <c r="AV171" s="271" t="n">
        <v>971.124248029611</v>
      </c>
      <c r="AW171" s="271" t="n">
        <v>907.670853845669</v>
      </c>
      <c r="AX171" s="271" t="n">
        <v>1156.34962228731</v>
      </c>
      <c r="AY171" s="271" t="n">
        <v>1576.75456167969</v>
      </c>
      <c r="AZ171" s="270" t="n">
        <v>26.9145678922432</v>
      </c>
      <c r="BA171" s="270" t="n">
        <v>24.9603248494705</v>
      </c>
      <c r="BB171" s="270" t="n">
        <v>23.5333395883004</v>
      </c>
      <c r="BC171" s="270" t="n">
        <v>22.0694471151726</v>
      </c>
      <c r="BD171" s="270" t="n">
        <v>20.5437025973779</v>
      </c>
      <c r="BE171" s="270" t="n">
        <v>18.9128338812303</v>
      </c>
      <c r="BF171" s="270" t="n">
        <v>17.102126329184</v>
      </c>
      <c r="BG171" s="270" t="n">
        <v>13.7703009071872</v>
      </c>
      <c r="BH171" s="270" t="n">
        <v>6.35525385410244</v>
      </c>
      <c r="BI171" s="270" t="n">
        <v>2.20886794717731</v>
      </c>
      <c r="BJ171" s="270" t="n">
        <v>14.4802561042593</v>
      </c>
      <c r="BK171" s="270" t="n">
        <v>26.5269518402701</v>
      </c>
      <c r="BL171" s="270" t="n">
        <v>28.4468320838473</v>
      </c>
    </row>
    <row r="172" s="240" customFormat="true" ht="13.8" hidden="false" customHeight="false" outlineLevel="0" collapsed="false">
      <c r="B172" s="240" t="s">
        <v>1415</v>
      </c>
      <c r="C172" s="240" t="s">
        <v>1588</v>
      </c>
      <c r="D172" s="240" t="s">
        <v>376</v>
      </c>
      <c r="E172" s="240" t="n">
        <v>29</v>
      </c>
      <c r="F172" s="240" t="n">
        <v>38</v>
      </c>
      <c r="G172" s="240" t="n">
        <v>700</v>
      </c>
      <c r="H172" s="240" t="n">
        <v>2.5</v>
      </c>
      <c r="I172" s="240" t="n">
        <v>320</v>
      </c>
      <c r="J172" s="240" t="n">
        <v>40</v>
      </c>
      <c r="K172" s="240" t="n">
        <v>7000</v>
      </c>
      <c r="L172" s="269" t="n">
        <v>0.3</v>
      </c>
      <c r="M172" s="270" t="n">
        <v>17.635493629496</v>
      </c>
      <c r="N172" s="270" t="n">
        <v>18.7057066159597</v>
      </c>
      <c r="O172" s="270" t="n">
        <v>18.9515446781717</v>
      </c>
      <c r="P172" s="270" t="n">
        <v>18.8598366875283</v>
      </c>
      <c r="Q172" s="270" t="n">
        <v>18.6476829766657</v>
      </c>
      <c r="R172" s="270" t="n">
        <v>18.3533518142822</v>
      </c>
      <c r="S172" s="270" t="n">
        <v>18.0134284979498</v>
      </c>
      <c r="T172" s="270" t="n">
        <v>17.5854547138603</v>
      </c>
      <c r="U172" s="270" t="n">
        <v>16.2781834765115</v>
      </c>
      <c r="V172" s="270" t="n">
        <v>13.709536713197</v>
      </c>
      <c r="W172" s="270" t="n">
        <v>11.6977464237062</v>
      </c>
      <c r="X172" s="270" t="n">
        <v>12.3074581855461</v>
      </c>
      <c r="Y172" s="270" t="n">
        <v>15.1712664127138</v>
      </c>
      <c r="Z172" s="270" t="n">
        <v>18.0151665766299</v>
      </c>
      <c r="AA172" s="270" t="n">
        <v>18.0647965827087</v>
      </c>
      <c r="AB172" s="270" t="n">
        <v>17.3776497458141</v>
      </c>
      <c r="AC172" s="270" t="n">
        <v>16.8407701222992</v>
      </c>
      <c r="AD172" s="270" t="n">
        <v>16.4269755157904</v>
      </c>
      <c r="AE172" s="270" t="n">
        <v>15.9874774502151</v>
      </c>
      <c r="AF172" s="270" t="n">
        <v>15.4066821335688</v>
      </c>
      <c r="AG172" s="270" t="n">
        <v>14.7585908860322</v>
      </c>
      <c r="AH172" s="270" t="n">
        <v>13.4383032999304</v>
      </c>
      <c r="AI172" s="270" t="n">
        <v>11.4596197409553</v>
      </c>
      <c r="AJ172" s="270" t="n">
        <v>10.8952056673922</v>
      </c>
      <c r="AK172" s="270" t="n">
        <v>12.8067537334892</v>
      </c>
      <c r="AL172" s="270" t="n">
        <v>16.1816852340849</v>
      </c>
      <c r="AM172" s="271" t="n">
        <v>1792.32491700315</v>
      </c>
      <c r="AN172" s="271" t="n">
        <v>1801.01838299246</v>
      </c>
      <c r="AO172" s="271" t="n">
        <v>1721.94283456812</v>
      </c>
      <c r="AP172" s="271" t="n">
        <v>1642.64031736857</v>
      </c>
      <c r="AQ172" s="271" t="n">
        <v>1571.68619987707</v>
      </c>
      <c r="AR172" s="271" t="n">
        <v>1500.74004444512</v>
      </c>
      <c r="AS172" s="271" t="n">
        <v>1428.63404842704</v>
      </c>
      <c r="AT172" s="271" t="n">
        <v>1347.95922839969</v>
      </c>
      <c r="AU172" s="271" t="n">
        <v>1187.83549554417</v>
      </c>
      <c r="AV172" s="271" t="n">
        <v>951.854551059914</v>
      </c>
      <c r="AW172" s="271" t="n">
        <v>885.767823542639</v>
      </c>
      <c r="AX172" s="271" t="n">
        <v>1133.21325865095</v>
      </c>
      <c r="AY172" s="271" t="n">
        <v>1554.98637986151</v>
      </c>
      <c r="AZ172" s="270" t="n">
        <v>26.9145678922432</v>
      </c>
      <c r="BA172" s="270" t="n">
        <v>24.9603248494705</v>
      </c>
      <c r="BB172" s="270" t="n">
        <v>23.5333395883004</v>
      </c>
      <c r="BC172" s="270" t="n">
        <v>22.0694471151726</v>
      </c>
      <c r="BD172" s="270" t="n">
        <v>20.5437025973779</v>
      </c>
      <c r="BE172" s="270" t="n">
        <v>18.9128338812303</v>
      </c>
      <c r="BF172" s="270" t="n">
        <v>17.102126329184</v>
      </c>
      <c r="BG172" s="270" t="n">
        <v>13.7703009071872</v>
      </c>
      <c r="BH172" s="270" t="n">
        <v>6.35525385410244</v>
      </c>
      <c r="BI172" s="270" t="n">
        <v>2.20886794717731</v>
      </c>
      <c r="BJ172" s="270" t="n">
        <v>14.4802561042593</v>
      </c>
      <c r="BK172" s="270" t="n">
        <v>26.5269518402701</v>
      </c>
      <c r="BL172" s="270" t="n">
        <v>28.4468320838473</v>
      </c>
    </row>
    <row r="173" s="240" customFormat="true" ht="13.8" hidden="false" customHeight="false" outlineLevel="0" collapsed="false">
      <c r="B173" s="240" t="s">
        <v>1415</v>
      </c>
      <c r="C173" s="240" t="s">
        <v>1589</v>
      </c>
      <c r="D173" s="240" t="s">
        <v>376</v>
      </c>
      <c r="E173" s="240" t="n">
        <v>36</v>
      </c>
      <c r="F173" s="240" t="n">
        <v>38</v>
      </c>
      <c r="G173" s="240" t="n">
        <v>700</v>
      </c>
      <c r="H173" s="240" t="n">
        <v>2.5</v>
      </c>
      <c r="I173" s="240" t="n">
        <v>320</v>
      </c>
      <c r="J173" s="240" t="n">
        <v>40</v>
      </c>
      <c r="K173" s="240" t="n">
        <v>7000</v>
      </c>
      <c r="L173" s="269" t="n">
        <v>0.3</v>
      </c>
      <c r="M173" s="270" t="n">
        <v>17.9200018427254</v>
      </c>
      <c r="N173" s="270" t="n">
        <v>19.0039134667412</v>
      </c>
      <c r="O173" s="270" t="n">
        <v>19.2581740255792</v>
      </c>
      <c r="P173" s="270" t="n">
        <v>19.1661708951368</v>
      </c>
      <c r="Q173" s="270" t="n">
        <v>18.9314345730051</v>
      </c>
      <c r="R173" s="270" t="n">
        <v>18.6124540233032</v>
      </c>
      <c r="S173" s="270" t="n">
        <v>18.2499176233454</v>
      </c>
      <c r="T173" s="270" t="n">
        <v>17.7995446472599</v>
      </c>
      <c r="U173" s="270" t="n">
        <v>16.4549622312387</v>
      </c>
      <c r="V173" s="270" t="n">
        <v>13.8547556830535</v>
      </c>
      <c r="W173" s="270" t="n">
        <v>11.8605831048007</v>
      </c>
      <c r="X173" s="270" t="n">
        <v>12.5292355074269</v>
      </c>
      <c r="Y173" s="270" t="n">
        <v>15.4426570195371</v>
      </c>
      <c r="Z173" s="270" t="n">
        <v>17.8737271826905</v>
      </c>
      <c r="AA173" s="270" t="n">
        <v>17.9052511281633</v>
      </c>
      <c r="AB173" s="270" t="n">
        <v>17.2029527761171</v>
      </c>
      <c r="AC173" s="270" t="n">
        <v>16.6631186071477</v>
      </c>
      <c r="AD173" s="270" t="n">
        <v>16.2715209703359</v>
      </c>
      <c r="AE173" s="270" t="n">
        <v>15.8574774502151</v>
      </c>
      <c r="AF173" s="270" t="n">
        <v>15.3009245578112</v>
      </c>
      <c r="AG173" s="270" t="n">
        <v>14.677075734517</v>
      </c>
      <c r="AH173" s="270" t="n">
        <v>13.3839093605365</v>
      </c>
      <c r="AI173" s="270" t="n">
        <v>11.4152258015613</v>
      </c>
      <c r="AJ173" s="270" t="n">
        <v>10.8192965764831</v>
      </c>
      <c r="AK173" s="270" t="n">
        <v>12.6858446425801</v>
      </c>
      <c r="AL173" s="270" t="n">
        <v>16.0416852340849</v>
      </c>
      <c r="AM173" s="271" t="n">
        <v>1773.94158366982</v>
      </c>
      <c r="AN173" s="271" t="n">
        <v>1780.33050420459</v>
      </c>
      <c r="AO173" s="271" t="n">
        <v>1699.34586487115</v>
      </c>
      <c r="AP173" s="271" t="n">
        <v>1619.70849918675</v>
      </c>
      <c r="AQ173" s="271" t="n">
        <v>1551.64377563464</v>
      </c>
      <c r="AR173" s="271" t="n">
        <v>1484.00671111179</v>
      </c>
      <c r="AS173" s="271" t="n">
        <v>1415.05223024522</v>
      </c>
      <c r="AT173" s="271" t="n">
        <v>1337.52892536939</v>
      </c>
      <c r="AU173" s="271" t="n">
        <v>1180.9082228169</v>
      </c>
      <c r="AV173" s="271" t="n">
        <v>946.166672272036</v>
      </c>
      <c r="AW173" s="271" t="n">
        <v>875.922368997185</v>
      </c>
      <c r="AX173" s="271" t="n">
        <v>1117.49507683277</v>
      </c>
      <c r="AY173" s="271" t="n">
        <v>1536.78637986151</v>
      </c>
      <c r="AZ173" s="270" t="n">
        <v>26.9145678922432</v>
      </c>
      <c r="BA173" s="270" t="n">
        <v>24.9603248494705</v>
      </c>
      <c r="BB173" s="270" t="n">
        <v>23.5333395883004</v>
      </c>
      <c r="BC173" s="270" t="n">
        <v>22.0694471151726</v>
      </c>
      <c r="BD173" s="270" t="n">
        <v>20.5437025973779</v>
      </c>
      <c r="BE173" s="270" t="n">
        <v>18.9128338812303</v>
      </c>
      <c r="BF173" s="270" t="n">
        <v>17.102126329184</v>
      </c>
      <c r="BG173" s="270" t="n">
        <v>13.7703009071872</v>
      </c>
      <c r="BH173" s="270" t="n">
        <v>6.35525385410244</v>
      </c>
      <c r="BI173" s="270" t="n">
        <v>2.20886794717731</v>
      </c>
      <c r="BJ173" s="270" t="n">
        <v>14.4802561042593</v>
      </c>
      <c r="BK173" s="270" t="n">
        <v>26.5269518402701</v>
      </c>
      <c r="BL173" s="270" t="n">
        <v>28.4468320838473</v>
      </c>
    </row>
    <row r="174" s="240" customFormat="true" ht="13.8" hidden="false" customHeight="false" outlineLevel="0" collapsed="false">
      <c r="B174" s="240" t="s">
        <v>1415</v>
      </c>
      <c r="C174" s="240" t="s">
        <v>1590</v>
      </c>
      <c r="D174" s="240" t="s">
        <v>1455</v>
      </c>
      <c r="E174" s="240" t="n">
        <v>24</v>
      </c>
      <c r="F174" s="240" t="n">
        <v>51</v>
      </c>
      <c r="G174" s="240" t="n">
        <v>700</v>
      </c>
      <c r="H174" s="240" t="n">
        <v>2.5</v>
      </c>
      <c r="I174" s="240" t="n">
        <v>320</v>
      </c>
      <c r="J174" s="240" t="n">
        <v>40</v>
      </c>
      <c r="K174" s="240" t="n">
        <v>7000</v>
      </c>
      <c r="L174" s="269" t="n">
        <v>0.2</v>
      </c>
      <c r="M174" s="270" t="n">
        <v>13.502473490705</v>
      </c>
      <c r="N174" s="270" t="n">
        <v>12.567174525943</v>
      </c>
      <c r="O174" s="270" t="n">
        <v>13.8651484022159</v>
      </c>
      <c r="P174" s="270" t="n">
        <v>16.3704775612746</v>
      </c>
      <c r="Q174" s="270" t="n">
        <v>18.1857471197062</v>
      </c>
      <c r="R174" s="270" t="n">
        <v>18.8810721307999</v>
      </c>
      <c r="S174" s="270" t="n">
        <v>19.0008177778073</v>
      </c>
      <c r="T174" s="270" t="n">
        <v>18.862887228977</v>
      </c>
      <c r="U174" s="270" t="n">
        <v>18.5954320623958</v>
      </c>
      <c r="V174" s="270" t="n">
        <v>18.2719421666487</v>
      </c>
      <c r="W174" s="270" t="n">
        <v>17.9300799535036</v>
      </c>
      <c r="X174" s="270" t="n">
        <v>17.2095005333303</v>
      </c>
      <c r="Y174" s="270" t="n">
        <v>15.7001413512431</v>
      </c>
      <c r="Z174" s="270" t="n">
        <v>11.1033664720872</v>
      </c>
      <c r="AA174" s="270" t="n">
        <v>11.6118621674561</v>
      </c>
      <c r="AB174" s="270" t="n">
        <v>14.376073001173</v>
      </c>
      <c r="AC174" s="270" t="n">
        <v>17.3544686624111</v>
      </c>
      <c r="AD174" s="270" t="n">
        <v>18.7567018744443</v>
      </c>
      <c r="AE174" s="270" t="n">
        <v>18.5569879870481</v>
      </c>
      <c r="AF174" s="270" t="n">
        <v>17.9242064070083</v>
      </c>
      <c r="AG174" s="270" t="n">
        <v>17.282543608782</v>
      </c>
      <c r="AH174" s="270" t="n">
        <v>16.6446208787183</v>
      </c>
      <c r="AI174" s="270" t="n">
        <v>16.008633614279</v>
      </c>
      <c r="AJ174" s="270" t="n">
        <v>15.3585300946845</v>
      </c>
      <c r="AK174" s="270" t="n">
        <v>14.2435472924061</v>
      </c>
      <c r="AL174" s="270" t="n">
        <v>12.5810105090871</v>
      </c>
      <c r="AM174" s="271" t="n">
        <v>972.747749634905</v>
      </c>
      <c r="AN174" s="271" t="n">
        <v>1033.45021526027</v>
      </c>
      <c r="AO174" s="271" t="n">
        <v>1357.97359219659</v>
      </c>
      <c r="AP174" s="271" t="n">
        <v>1691.94866788534</v>
      </c>
      <c r="AQ174" s="271" t="n">
        <v>1836.41378254857</v>
      </c>
      <c r="AR174" s="271" t="n">
        <v>1796.84050567275</v>
      </c>
      <c r="AS174" s="271" t="n">
        <v>1722.88767326368</v>
      </c>
      <c r="AT174" s="271" t="n">
        <v>1648.73006282029</v>
      </c>
      <c r="AU174" s="271" t="n">
        <v>1574.17335102544</v>
      </c>
      <c r="AV174" s="271" t="n">
        <v>1498.66136805161</v>
      </c>
      <c r="AW174" s="271" t="n">
        <v>1421.21798195313</v>
      </c>
      <c r="AX174" s="271" t="n">
        <v>1305.64495776947</v>
      </c>
      <c r="AY174" s="271" t="n">
        <v>1129.71797923141</v>
      </c>
      <c r="AZ174" s="270" t="n">
        <v>8.12534778354369</v>
      </c>
      <c r="BA174" s="270" t="n">
        <v>19.3961527955944</v>
      </c>
      <c r="BB174" s="270" t="n">
        <v>28.6500336693166</v>
      </c>
      <c r="BC174" s="270" t="n">
        <v>28.0444772512661</v>
      </c>
      <c r="BD174" s="270" t="n">
        <v>26.5901808818015</v>
      </c>
      <c r="BE174" s="270" t="n">
        <v>25.087878702252</v>
      </c>
      <c r="BF174" s="270" t="n">
        <v>23.5505111397337</v>
      </c>
      <c r="BG174" s="270" t="n">
        <v>21.9669400703565</v>
      </c>
      <c r="BH174" s="270" t="n">
        <v>20.3067782464865</v>
      </c>
      <c r="BI174" s="270" t="n">
        <v>18.5177593904947</v>
      </c>
      <c r="BJ174" s="270" t="n">
        <v>16.5108384317784</v>
      </c>
      <c r="BK174" s="270" t="n">
        <v>10.8920968061312</v>
      </c>
      <c r="BL174" s="270" t="n">
        <v>5.64563623139283</v>
      </c>
    </row>
    <row r="175" s="240" customFormat="true" ht="13.8" hidden="false" customHeight="false" outlineLevel="0" collapsed="false">
      <c r="B175" s="240" t="s">
        <v>1415</v>
      </c>
      <c r="C175" s="240" t="s">
        <v>1591</v>
      </c>
      <c r="D175" s="240" t="s">
        <v>1455</v>
      </c>
      <c r="E175" s="240" t="n">
        <v>29</v>
      </c>
      <c r="F175" s="240" t="n">
        <v>51</v>
      </c>
      <c r="G175" s="240" t="n">
        <v>700</v>
      </c>
      <c r="H175" s="240" t="n">
        <v>2.5</v>
      </c>
      <c r="I175" s="240" t="n">
        <v>320</v>
      </c>
      <c r="J175" s="240" t="n">
        <v>40</v>
      </c>
      <c r="K175" s="240" t="n">
        <v>7000</v>
      </c>
      <c r="L175" s="269" t="n">
        <v>0.2</v>
      </c>
      <c r="M175" s="270" t="n">
        <v>13.6206820416694</v>
      </c>
      <c r="N175" s="270" t="n">
        <v>12.739274074068</v>
      </c>
      <c r="O175" s="270" t="n">
        <v>14.0984852217246</v>
      </c>
      <c r="P175" s="270" t="n">
        <v>16.6316021188364</v>
      </c>
      <c r="Q175" s="270" t="n">
        <v>18.4440275070751</v>
      </c>
      <c r="R175" s="270" t="n">
        <v>19.1254765920177</v>
      </c>
      <c r="S175" s="270" t="n">
        <v>19.2284695164815</v>
      </c>
      <c r="T175" s="270" t="n">
        <v>19.0728504987734</v>
      </c>
      <c r="U175" s="270" t="n">
        <v>18.7876884722888</v>
      </c>
      <c r="V175" s="270" t="n">
        <v>18.4472248266457</v>
      </c>
      <c r="W175" s="270" t="n">
        <v>18.089828349158</v>
      </c>
      <c r="X175" s="270" t="n">
        <v>17.345793473958</v>
      </c>
      <c r="Y175" s="270" t="n">
        <v>15.8103626907706</v>
      </c>
      <c r="Z175" s="270" t="n">
        <v>10.9985255629963</v>
      </c>
      <c r="AA175" s="270" t="n">
        <v>11.4883167129107</v>
      </c>
      <c r="AB175" s="270" t="n">
        <v>14.2459366375366</v>
      </c>
      <c r="AC175" s="270" t="n">
        <v>17.2312338139262</v>
      </c>
      <c r="AD175" s="270" t="n">
        <v>18.6497018744443</v>
      </c>
      <c r="AE175" s="270" t="n">
        <v>18.4652607143208</v>
      </c>
      <c r="AF175" s="270" t="n">
        <v>17.8424336797355</v>
      </c>
      <c r="AG175" s="270" t="n">
        <v>17.202543608782</v>
      </c>
      <c r="AH175" s="270" t="n">
        <v>16.5646208787183</v>
      </c>
      <c r="AI175" s="270" t="n">
        <v>15.928633614279</v>
      </c>
      <c r="AJ175" s="270" t="n">
        <v>15.2785300946845</v>
      </c>
      <c r="AK175" s="270" t="n">
        <v>14.1628654742243</v>
      </c>
      <c r="AL175" s="270" t="n">
        <v>12.4936999030265</v>
      </c>
      <c r="AM175" s="271" t="n">
        <v>959.18926478642</v>
      </c>
      <c r="AN175" s="271" t="n">
        <v>1017.48173041179</v>
      </c>
      <c r="AO175" s="271" t="n">
        <v>1341.15056189356</v>
      </c>
      <c r="AP175" s="271" t="n">
        <v>1676.02775879443</v>
      </c>
      <c r="AQ175" s="271" t="n">
        <v>1822.58105527585</v>
      </c>
      <c r="AR175" s="271" t="n">
        <v>1784.95686930912</v>
      </c>
      <c r="AS175" s="271" t="n">
        <v>1712.26403690004</v>
      </c>
      <c r="AT175" s="271" t="n">
        <v>1638.33006282029</v>
      </c>
      <c r="AU175" s="271" t="n">
        <v>1563.77335102544</v>
      </c>
      <c r="AV175" s="271" t="n">
        <v>1488.26136805161</v>
      </c>
      <c r="AW175" s="271" t="n">
        <v>1410.81798195313</v>
      </c>
      <c r="AX175" s="271" t="n">
        <v>1295.16313958765</v>
      </c>
      <c r="AY175" s="271" t="n">
        <v>1118.40737317081</v>
      </c>
      <c r="AZ175" s="270" t="n">
        <v>8.12534778354369</v>
      </c>
      <c r="BA175" s="270" t="n">
        <v>19.3961527955944</v>
      </c>
      <c r="BB175" s="270" t="n">
        <v>28.6500336693166</v>
      </c>
      <c r="BC175" s="270" t="n">
        <v>28.0444772512661</v>
      </c>
      <c r="BD175" s="270" t="n">
        <v>26.5901808818015</v>
      </c>
      <c r="BE175" s="270" t="n">
        <v>25.087878702252</v>
      </c>
      <c r="BF175" s="270" t="n">
        <v>23.5505111397337</v>
      </c>
      <c r="BG175" s="270" t="n">
        <v>21.9669400703565</v>
      </c>
      <c r="BH175" s="270" t="n">
        <v>20.3067782464865</v>
      </c>
      <c r="BI175" s="270" t="n">
        <v>18.5177593904947</v>
      </c>
      <c r="BJ175" s="270" t="n">
        <v>16.5108384317784</v>
      </c>
      <c r="BK175" s="270" t="n">
        <v>10.8920968061312</v>
      </c>
      <c r="BL175" s="270" t="n">
        <v>5.64563623139283</v>
      </c>
    </row>
    <row r="176" s="240" customFormat="true" ht="13.8" hidden="false" customHeight="false" outlineLevel="0" collapsed="false">
      <c r="B176" s="240" t="s">
        <v>1415</v>
      </c>
      <c r="C176" s="240" t="s">
        <v>1592</v>
      </c>
      <c r="D176" s="240" t="s">
        <v>1455</v>
      </c>
      <c r="E176" s="240" t="n">
        <v>36</v>
      </c>
      <c r="F176" s="240" t="n">
        <v>51</v>
      </c>
      <c r="G176" s="240" t="n">
        <v>700</v>
      </c>
      <c r="H176" s="240" t="n">
        <v>2.5</v>
      </c>
      <c r="I176" s="240" t="n">
        <v>320</v>
      </c>
      <c r="J176" s="240" t="n">
        <v>40</v>
      </c>
      <c r="K176" s="240" t="n">
        <v>7000</v>
      </c>
      <c r="L176" s="269" t="n">
        <v>0.2</v>
      </c>
      <c r="M176" s="270" t="n">
        <v>13.7237406222413</v>
      </c>
      <c r="N176" s="270" t="n">
        <v>12.8893168163411</v>
      </c>
      <c r="O176" s="270" t="n">
        <v>14.3019168788893</v>
      </c>
      <c r="P176" s="270" t="n">
        <v>16.8592601523307</v>
      </c>
      <c r="Q176" s="270" t="n">
        <v>18.6692058879505</v>
      </c>
      <c r="R176" s="270" t="n">
        <v>19.3385574279898</v>
      </c>
      <c r="S176" s="270" t="n">
        <v>19.4269447102055</v>
      </c>
      <c r="T176" s="270" t="n">
        <v>19.2559042320348</v>
      </c>
      <c r="U176" s="270" t="n">
        <v>18.9553047111122</v>
      </c>
      <c r="V176" s="270" t="n">
        <v>18.6000427234119</v>
      </c>
      <c r="W176" s="270" t="n">
        <v>18.2291029005374</v>
      </c>
      <c r="X176" s="270" t="n">
        <v>17.464618693356</v>
      </c>
      <c r="Y176" s="270" t="n">
        <v>15.9064577254172</v>
      </c>
      <c r="Z176" s="270" t="n">
        <v>10.9540104114812</v>
      </c>
      <c r="AA176" s="270" t="n">
        <v>11.4102561068501</v>
      </c>
      <c r="AB176" s="270" t="n">
        <v>14.139876031476</v>
      </c>
      <c r="AC176" s="270" t="n">
        <v>17.1196580563505</v>
      </c>
      <c r="AD176" s="270" t="n">
        <v>18.5354291471716</v>
      </c>
      <c r="AE176" s="270" t="n">
        <v>18.3509879870481</v>
      </c>
      <c r="AF176" s="270" t="n">
        <v>17.7327518615537</v>
      </c>
      <c r="AG176" s="270" t="n">
        <v>17.1056345178729</v>
      </c>
      <c r="AH176" s="270" t="n">
        <v>16.4826208787183</v>
      </c>
      <c r="AI176" s="270" t="n">
        <v>15.861542705188</v>
      </c>
      <c r="AJ176" s="270" t="n">
        <v>15.2259846401391</v>
      </c>
      <c r="AK176" s="270" t="n">
        <v>14.1255472924061</v>
      </c>
      <c r="AL176" s="270" t="n">
        <v>12.4683362666628</v>
      </c>
      <c r="AM176" s="271" t="n">
        <v>953.425022362178</v>
      </c>
      <c r="AN176" s="271" t="n">
        <v>1007.33385162391</v>
      </c>
      <c r="AO176" s="271" t="n">
        <v>1327.36268310568</v>
      </c>
      <c r="AP176" s="271" t="n">
        <v>1661.52291030958</v>
      </c>
      <c r="AQ176" s="271" t="n">
        <v>1807.74832800312</v>
      </c>
      <c r="AR176" s="271" t="n">
        <v>1770.16050567275</v>
      </c>
      <c r="AS176" s="271" t="n">
        <v>1698.09858235459</v>
      </c>
      <c r="AT176" s="271" t="n">
        <v>1625.83188100211</v>
      </c>
      <c r="AU176" s="271" t="n">
        <v>1553.21335102544</v>
      </c>
      <c r="AV176" s="271" t="n">
        <v>1479.63954986979</v>
      </c>
      <c r="AW176" s="271" t="n">
        <v>1404.08707286222</v>
      </c>
      <c r="AX176" s="271" t="n">
        <v>1290.40495776947</v>
      </c>
      <c r="AY176" s="271" t="n">
        <v>1115.16919135263</v>
      </c>
      <c r="AZ176" s="270" t="n">
        <v>8.12534778354369</v>
      </c>
      <c r="BA176" s="270" t="n">
        <v>19.3961527955944</v>
      </c>
      <c r="BB176" s="270" t="n">
        <v>28.6500336693166</v>
      </c>
      <c r="BC176" s="270" t="n">
        <v>28.0444772512661</v>
      </c>
      <c r="BD176" s="270" t="n">
        <v>26.5901808818015</v>
      </c>
      <c r="BE176" s="270" t="n">
        <v>25.087878702252</v>
      </c>
      <c r="BF176" s="270" t="n">
        <v>23.5505111397337</v>
      </c>
      <c r="BG176" s="270" t="n">
        <v>21.9669400703565</v>
      </c>
      <c r="BH176" s="270" t="n">
        <v>20.3067782464865</v>
      </c>
      <c r="BI176" s="270" t="n">
        <v>18.5177593904947</v>
      </c>
      <c r="BJ176" s="270" t="n">
        <v>16.5108384317784</v>
      </c>
      <c r="BK176" s="270" t="n">
        <v>10.8920968061312</v>
      </c>
      <c r="BL176" s="270" t="n">
        <v>5.64563623139283</v>
      </c>
    </row>
    <row r="177" s="240" customFormat="true" ht="13.8" hidden="false" customHeight="false" outlineLevel="0" collapsed="false">
      <c r="B177" s="240" t="s">
        <v>1415</v>
      </c>
      <c r="C177" s="240" t="s">
        <v>1593</v>
      </c>
      <c r="D177" s="240" t="s">
        <v>1455</v>
      </c>
      <c r="E177" s="240" t="n">
        <v>24</v>
      </c>
      <c r="F177" s="240" t="n">
        <v>51</v>
      </c>
      <c r="G177" s="240" t="n">
        <v>700</v>
      </c>
      <c r="H177" s="240" t="n">
        <v>2.5</v>
      </c>
      <c r="I177" s="240" t="n">
        <v>320</v>
      </c>
      <c r="J177" s="240" t="n">
        <v>40</v>
      </c>
      <c r="K177" s="240" t="n">
        <v>7000</v>
      </c>
      <c r="L177" s="269" t="n">
        <v>0.25</v>
      </c>
      <c r="M177" s="270" t="n">
        <v>12.6982005938855</v>
      </c>
      <c r="N177" s="270" t="n">
        <v>12.2102309264449</v>
      </c>
      <c r="O177" s="270" t="n">
        <v>14.1528705393696</v>
      </c>
      <c r="P177" s="270" t="n">
        <v>16.8096793089058</v>
      </c>
      <c r="Q177" s="270" t="n">
        <v>18.2850415111457</v>
      </c>
      <c r="R177" s="270" t="n">
        <v>18.7664932386071</v>
      </c>
      <c r="S177" s="270" t="n">
        <v>18.8324996781727</v>
      </c>
      <c r="T177" s="270" t="n">
        <v>18.6782766812789</v>
      </c>
      <c r="U177" s="270" t="n">
        <v>18.4096746108831</v>
      </c>
      <c r="V177" s="270" t="n">
        <v>18.0882597894916</v>
      </c>
      <c r="W177" s="270" t="n">
        <v>17.7430490643157</v>
      </c>
      <c r="X177" s="270" t="n">
        <v>16.9132814515787</v>
      </c>
      <c r="Y177" s="270" t="n">
        <v>15.1052000448801</v>
      </c>
      <c r="Z177" s="270" t="n">
        <v>10.7398256693055</v>
      </c>
      <c r="AA177" s="270" t="n">
        <v>11.8771607889111</v>
      </c>
      <c r="AB177" s="270" t="n">
        <v>15.1710953372853</v>
      </c>
      <c r="AC177" s="270" t="n">
        <v>17.9627347924076</v>
      </c>
      <c r="AD177" s="270" t="n">
        <v>18.7652243577159</v>
      </c>
      <c r="AE177" s="270" t="n">
        <v>18.3408626721901</v>
      </c>
      <c r="AF177" s="270" t="n">
        <v>17.7139193091763</v>
      </c>
      <c r="AG177" s="270" t="n">
        <v>17.0862794387393</v>
      </c>
      <c r="AH177" s="270" t="n">
        <v>16.4628274392229</v>
      </c>
      <c r="AI177" s="270" t="n">
        <v>15.8422214393437</v>
      </c>
      <c r="AJ177" s="270" t="n">
        <v>15.2067395460579</v>
      </c>
      <c r="AK177" s="270" t="n">
        <v>14.0288827442677</v>
      </c>
      <c r="AL177" s="270" t="n">
        <v>12.1910767971928</v>
      </c>
      <c r="AM177" s="271" t="n">
        <v>930.395002599034</v>
      </c>
      <c r="AN177" s="271" t="n">
        <v>1067.73973291239</v>
      </c>
      <c r="AO177" s="271" t="n">
        <v>1456.46249220102</v>
      </c>
      <c r="AP177" s="271" t="n">
        <v>1769.21036137946</v>
      </c>
      <c r="AQ177" s="271" t="n">
        <v>1840.9198424251</v>
      </c>
      <c r="AR177" s="271" t="n">
        <v>1774.34047106936</v>
      </c>
      <c r="AS177" s="271" t="n">
        <v>1700.7443280521</v>
      </c>
      <c r="AT177" s="271" t="n">
        <v>1627.8880979465</v>
      </c>
      <c r="AU177" s="271" t="n">
        <v>1554.65291275968</v>
      </c>
      <c r="AV177" s="271" t="n">
        <v>1480.46151751065</v>
      </c>
      <c r="AW177" s="271" t="n">
        <v>1404.09346281967</v>
      </c>
      <c r="AX177" s="271" t="n">
        <v>1280.57088627289</v>
      </c>
      <c r="AY177" s="271" t="n">
        <v>1083.87473832271</v>
      </c>
      <c r="AZ177" s="270" t="n">
        <v>9.28046884625213</v>
      </c>
      <c r="BA177" s="270" t="n">
        <v>24.245190994493</v>
      </c>
      <c r="BB177" s="270" t="n">
        <v>28.6906060966471</v>
      </c>
      <c r="BC177" s="270" t="n">
        <v>27.4497966482878</v>
      </c>
      <c r="BD177" s="270" t="n">
        <v>26.0105692017759</v>
      </c>
      <c r="BE177" s="270" t="n">
        <v>24.5366867268604</v>
      </c>
      <c r="BF177" s="270" t="n">
        <v>23.0291463816726</v>
      </c>
      <c r="BG177" s="270" t="n">
        <v>21.4716585049503</v>
      </c>
      <c r="BH177" s="270" t="n">
        <v>19.8302024680654</v>
      </c>
      <c r="BI177" s="270" t="n">
        <v>18.046696030219</v>
      </c>
      <c r="BJ177" s="270" t="n">
        <v>16.0215511152251</v>
      </c>
      <c r="BK177" s="270" t="n">
        <v>9.53130712149091</v>
      </c>
      <c r="BL177" s="270" t="n">
        <v>3.80391319374095</v>
      </c>
    </row>
    <row r="178" s="240" customFormat="true" ht="13.8" hidden="false" customHeight="false" outlineLevel="0" collapsed="false">
      <c r="B178" s="240" t="s">
        <v>1415</v>
      </c>
      <c r="C178" s="240" t="s">
        <v>1594</v>
      </c>
      <c r="D178" s="240" t="s">
        <v>1455</v>
      </c>
      <c r="E178" s="240" t="n">
        <v>29</v>
      </c>
      <c r="F178" s="240" t="n">
        <v>51</v>
      </c>
      <c r="G178" s="240" t="n">
        <v>700</v>
      </c>
      <c r="H178" s="240" t="n">
        <v>2.5</v>
      </c>
      <c r="I178" s="240" t="n">
        <v>320</v>
      </c>
      <c r="J178" s="240" t="n">
        <v>40</v>
      </c>
      <c r="K178" s="240" t="n">
        <v>7000</v>
      </c>
      <c r="L178" s="269" t="n">
        <v>0.25</v>
      </c>
      <c r="M178" s="270" t="n">
        <v>12.8409539160909</v>
      </c>
      <c r="N178" s="270" t="n">
        <v>12.4196204632262</v>
      </c>
      <c r="O178" s="270" t="n">
        <v>14.4392027423325</v>
      </c>
      <c r="P178" s="270" t="n">
        <v>17.1323265243213</v>
      </c>
      <c r="Q178" s="270" t="n">
        <v>18.6038261228181</v>
      </c>
      <c r="R178" s="270" t="n">
        <v>19.0678635014771</v>
      </c>
      <c r="S178" s="270" t="n">
        <v>19.1131471933916</v>
      </c>
      <c r="T178" s="270" t="n">
        <v>18.9371047660525</v>
      </c>
      <c r="U178" s="270" t="n">
        <v>18.6466759436853</v>
      </c>
      <c r="V178" s="270" t="n">
        <v>18.3043302175844</v>
      </c>
      <c r="W178" s="270" t="n">
        <v>17.939962117107</v>
      </c>
      <c r="X178" s="270" t="n">
        <v>17.0811198618178</v>
      </c>
      <c r="Y178" s="270" t="n">
        <v>15.2402245824731</v>
      </c>
      <c r="Z178" s="270" t="n">
        <v>10.6113143056691</v>
      </c>
      <c r="AA178" s="270" t="n">
        <v>11.7257062434565</v>
      </c>
      <c r="AB178" s="270" t="n">
        <v>15.0104817009216</v>
      </c>
      <c r="AC178" s="270" t="n">
        <v>17.8088370651349</v>
      </c>
      <c r="AD178" s="270" t="n">
        <v>18.6314743577159</v>
      </c>
      <c r="AE178" s="270" t="n">
        <v>18.226203581281</v>
      </c>
      <c r="AF178" s="270" t="n">
        <v>17.6117034000854</v>
      </c>
      <c r="AG178" s="270" t="n">
        <v>16.9862794387393</v>
      </c>
      <c r="AH178" s="270" t="n">
        <v>16.3628274392229</v>
      </c>
      <c r="AI178" s="270" t="n">
        <v>15.7422214393436</v>
      </c>
      <c r="AJ178" s="270" t="n">
        <v>15.1067395460579</v>
      </c>
      <c r="AK178" s="270" t="n">
        <v>13.9280304715404</v>
      </c>
      <c r="AL178" s="270" t="n">
        <v>12.0824063426473</v>
      </c>
      <c r="AM178" s="271" t="n">
        <v>913.775457144489</v>
      </c>
      <c r="AN178" s="271" t="n">
        <v>1048.16427836694</v>
      </c>
      <c r="AO178" s="271" t="n">
        <v>1435.69976492829</v>
      </c>
      <c r="AP178" s="271" t="n">
        <v>1749.32808865219</v>
      </c>
      <c r="AQ178" s="271" t="n">
        <v>1823.62893333419</v>
      </c>
      <c r="AR178" s="271" t="n">
        <v>1759.48592561482</v>
      </c>
      <c r="AS178" s="271" t="n">
        <v>1687.46478259756</v>
      </c>
      <c r="AT178" s="271" t="n">
        <v>1614.8880979465</v>
      </c>
      <c r="AU178" s="271" t="n">
        <v>1541.65291275968</v>
      </c>
      <c r="AV178" s="271" t="n">
        <v>1467.46151751065</v>
      </c>
      <c r="AW178" s="271" t="n">
        <v>1391.09346281967</v>
      </c>
      <c r="AX178" s="271" t="n">
        <v>1267.46861354562</v>
      </c>
      <c r="AY178" s="271" t="n">
        <v>1069.79701104998</v>
      </c>
      <c r="AZ178" s="270" t="n">
        <v>9.28046884625213</v>
      </c>
      <c r="BA178" s="270" t="n">
        <v>24.245190994493</v>
      </c>
      <c r="BB178" s="270" t="n">
        <v>28.6906060966471</v>
      </c>
      <c r="BC178" s="270" t="n">
        <v>27.4497966482878</v>
      </c>
      <c r="BD178" s="270" t="n">
        <v>26.0105692017759</v>
      </c>
      <c r="BE178" s="270" t="n">
        <v>24.5366867268604</v>
      </c>
      <c r="BF178" s="270" t="n">
        <v>23.0291463816726</v>
      </c>
      <c r="BG178" s="270" t="n">
        <v>21.4716585049503</v>
      </c>
      <c r="BH178" s="270" t="n">
        <v>19.8302024680654</v>
      </c>
      <c r="BI178" s="270" t="n">
        <v>18.046696030219</v>
      </c>
      <c r="BJ178" s="270" t="n">
        <v>16.0215511152251</v>
      </c>
      <c r="BK178" s="270" t="n">
        <v>9.53130712149091</v>
      </c>
      <c r="BL178" s="270" t="n">
        <v>3.80391319374095</v>
      </c>
    </row>
    <row r="179" s="240" customFormat="true" ht="13.8" hidden="false" customHeight="false" outlineLevel="0" collapsed="false">
      <c r="B179" s="240" t="s">
        <v>1415</v>
      </c>
      <c r="C179" s="240" t="s">
        <v>1595</v>
      </c>
      <c r="D179" s="240" t="s">
        <v>1455</v>
      </c>
      <c r="E179" s="240" t="n">
        <v>36</v>
      </c>
      <c r="F179" s="240" t="n">
        <v>51</v>
      </c>
      <c r="G179" s="240" t="n">
        <v>700</v>
      </c>
      <c r="H179" s="240" t="n">
        <v>2.5</v>
      </c>
      <c r="I179" s="240" t="n">
        <v>320</v>
      </c>
      <c r="J179" s="240" t="n">
        <v>40</v>
      </c>
      <c r="K179" s="240" t="n">
        <v>7000</v>
      </c>
      <c r="L179" s="269" t="n">
        <v>0.25</v>
      </c>
      <c r="M179" s="270" t="n">
        <v>12.965411534752</v>
      </c>
      <c r="N179" s="270" t="n">
        <v>12.602173994855</v>
      </c>
      <c r="O179" s="270" t="n">
        <v>14.688837732091</v>
      </c>
      <c r="P179" s="270" t="n">
        <v>17.4136222831721</v>
      </c>
      <c r="Q179" s="270" t="n">
        <v>18.8817543210667</v>
      </c>
      <c r="R179" s="270" t="n">
        <v>19.330609227269</v>
      </c>
      <c r="S179" s="270" t="n">
        <v>19.3578260624202</v>
      </c>
      <c r="T179" s="270" t="n">
        <v>19.1627606497537</v>
      </c>
      <c r="U179" s="270" t="n">
        <v>18.8533024588822</v>
      </c>
      <c r="V179" s="270" t="n">
        <v>18.4927083970066</v>
      </c>
      <c r="W179" s="270" t="n">
        <v>18.1116381891946</v>
      </c>
      <c r="X179" s="270" t="n">
        <v>17.2274475867038</v>
      </c>
      <c r="Y179" s="270" t="n">
        <v>15.357943961259</v>
      </c>
      <c r="Z179" s="270" t="n">
        <v>10.5574733965782</v>
      </c>
      <c r="AA179" s="270" t="n">
        <v>11.630251698002</v>
      </c>
      <c r="AB179" s="270" t="n">
        <v>14.8793907918307</v>
      </c>
      <c r="AC179" s="270" t="n">
        <v>17.6694734287713</v>
      </c>
      <c r="AD179" s="270" t="n">
        <v>18.488633448625</v>
      </c>
      <c r="AE179" s="270" t="n">
        <v>18.0833626721901</v>
      </c>
      <c r="AF179" s="270" t="n">
        <v>17.4746011273582</v>
      </c>
      <c r="AG179" s="270" t="n">
        <v>16.8651430751029</v>
      </c>
      <c r="AH179" s="270" t="n">
        <v>16.2603274392229</v>
      </c>
      <c r="AI179" s="270" t="n">
        <v>15.65835780298</v>
      </c>
      <c r="AJ179" s="270" t="n">
        <v>15.0410577278761</v>
      </c>
      <c r="AK179" s="270" t="n">
        <v>13.8813827442677</v>
      </c>
      <c r="AL179" s="270" t="n">
        <v>12.051019979011</v>
      </c>
      <c r="AM179" s="271" t="n">
        <v>906.80454805358</v>
      </c>
      <c r="AN179" s="271" t="n">
        <v>1035.75518745785</v>
      </c>
      <c r="AO179" s="271" t="n">
        <v>1418.65794674647</v>
      </c>
      <c r="AP179" s="271" t="n">
        <v>1731.21081592492</v>
      </c>
      <c r="AQ179" s="271" t="n">
        <v>1805.08802424328</v>
      </c>
      <c r="AR179" s="271" t="n">
        <v>1740.99047106936</v>
      </c>
      <c r="AS179" s="271" t="n">
        <v>1669.75796441574</v>
      </c>
      <c r="AT179" s="271" t="n">
        <v>1599.26537067378</v>
      </c>
      <c r="AU179" s="271" t="n">
        <v>1528.45291275968</v>
      </c>
      <c r="AV179" s="271" t="n">
        <v>1456.68424478337</v>
      </c>
      <c r="AW179" s="271" t="n">
        <v>1382.67982645603</v>
      </c>
      <c r="AX179" s="271" t="n">
        <v>1261.52088627289</v>
      </c>
      <c r="AY179" s="271" t="n">
        <v>1065.79064741362</v>
      </c>
      <c r="AZ179" s="270" t="n">
        <v>9.28046884625213</v>
      </c>
      <c r="BA179" s="270" t="n">
        <v>24.245190994493</v>
      </c>
      <c r="BB179" s="270" t="n">
        <v>28.6906060966471</v>
      </c>
      <c r="BC179" s="270" t="n">
        <v>27.4497966482878</v>
      </c>
      <c r="BD179" s="270" t="n">
        <v>26.0105692017759</v>
      </c>
      <c r="BE179" s="270" t="n">
        <v>24.5366867268604</v>
      </c>
      <c r="BF179" s="270" t="n">
        <v>23.0291463816726</v>
      </c>
      <c r="BG179" s="270" t="n">
        <v>21.4716585049503</v>
      </c>
      <c r="BH179" s="270" t="n">
        <v>19.8302024680654</v>
      </c>
      <c r="BI179" s="270" t="n">
        <v>18.046696030219</v>
      </c>
      <c r="BJ179" s="270" t="n">
        <v>16.0215511152251</v>
      </c>
      <c r="BK179" s="270" t="n">
        <v>9.53130712149091</v>
      </c>
      <c r="BL179" s="270" t="n">
        <v>3.80391319374095</v>
      </c>
    </row>
    <row r="180" s="240" customFormat="true" ht="13.8" hidden="false" customHeight="false" outlineLevel="0" collapsed="false">
      <c r="B180" s="240" t="s">
        <v>1415</v>
      </c>
      <c r="C180" s="240" t="s">
        <v>1596</v>
      </c>
      <c r="D180" s="240" t="s">
        <v>1455</v>
      </c>
      <c r="E180" s="240" t="n">
        <v>24</v>
      </c>
      <c r="F180" s="240" t="n">
        <v>51</v>
      </c>
      <c r="G180" s="240" t="n">
        <v>700</v>
      </c>
      <c r="H180" s="240" t="n">
        <v>2.5</v>
      </c>
      <c r="I180" s="240" t="n">
        <v>320</v>
      </c>
      <c r="J180" s="240" t="n">
        <v>40</v>
      </c>
      <c r="K180" s="240" t="n">
        <v>7000</v>
      </c>
      <c r="L180" s="269" t="n">
        <v>0.3</v>
      </c>
      <c r="M180" s="270" t="n">
        <v>11.8046977263096</v>
      </c>
      <c r="N180" s="270" t="n">
        <v>11.6517953082083</v>
      </c>
      <c r="O180" s="270" t="n">
        <v>14.0978661872175</v>
      </c>
      <c r="P180" s="270" t="n">
        <v>16.8131583205057</v>
      </c>
      <c r="Q180" s="270" t="n">
        <v>18.2154542031405</v>
      </c>
      <c r="R180" s="270" t="n">
        <v>18.5830149366613</v>
      </c>
      <c r="S180" s="270" t="n">
        <v>18.5443016270802</v>
      </c>
      <c r="T180" s="270" t="n">
        <v>18.3778181176048</v>
      </c>
      <c r="U180" s="270" t="n">
        <v>18.127241320015</v>
      </c>
      <c r="V180" s="270" t="n">
        <v>17.8235777194053</v>
      </c>
      <c r="W180" s="270" t="n">
        <v>17.4869579364363</v>
      </c>
      <c r="X180" s="270" t="n">
        <v>16.4936567542294</v>
      </c>
      <c r="Y180" s="270" t="n">
        <v>14.2644600860376</v>
      </c>
      <c r="Z180" s="270" t="n">
        <v>10.4325380444713</v>
      </c>
      <c r="AA180" s="270" t="n">
        <v>11.8455244767856</v>
      </c>
      <c r="AB180" s="270" t="n">
        <v>15.3968554284057</v>
      </c>
      <c r="AC180" s="270" t="n">
        <v>17.9878357343121</v>
      </c>
      <c r="AD180" s="270" t="n">
        <v>18.7070758628132</v>
      </c>
      <c r="AE180" s="270" t="n">
        <v>18.1963023229853</v>
      </c>
      <c r="AF180" s="270" t="n">
        <v>17.4985063402195</v>
      </c>
      <c r="AG180" s="270" t="n">
        <v>16.8782584988905</v>
      </c>
      <c r="AH180" s="270" t="n">
        <v>16.2817697566649</v>
      </c>
      <c r="AI180" s="270" t="n">
        <v>15.6883956418154</v>
      </c>
      <c r="AJ180" s="270" t="n">
        <v>15.079457914745</v>
      </c>
      <c r="AK180" s="270" t="n">
        <v>13.7999412971973</v>
      </c>
      <c r="AL180" s="270" t="n">
        <v>11.7087899988415</v>
      </c>
      <c r="AM180" s="271" t="n">
        <v>894.587200628984</v>
      </c>
      <c r="AN180" s="271" t="n">
        <v>1064.32732310605</v>
      </c>
      <c r="AO180" s="271" t="n">
        <v>1482.9543081748</v>
      </c>
      <c r="AP180" s="271" t="n">
        <v>1772.16682112417</v>
      </c>
      <c r="AQ180" s="271" t="n">
        <v>1835.04469787574</v>
      </c>
      <c r="AR180" s="271" t="n">
        <v>1759.69901322043</v>
      </c>
      <c r="AS180" s="271" t="n">
        <v>1678.87299458746</v>
      </c>
      <c r="AT180" s="271" t="n">
        <v>1606.6292743142</v>
      </c>
      <c r="AU180" s="271" t="n">
        <v>1535.92680875835</v>
      </c>
      <c r="AV180" s="271" t="n">
        <v>1464.19347848598</v>
      </c>
      <c r="AW180" s="271" t="n">
        <v>1390.01860667879</v>
      </c>
      <c r="AX180" s="271" t="n">
        <v>1253.89332878183</v>
      </c>
      <c r="AY180" s="271" t="n">
        <v>1027.42295933694</v>
      </c>
      <c r="AZ180" s="270" t="n">
        <v>10.7478235738666</v>
      </c>
      <c r="BA180" s="270" t="n">
        <v>24.245190994493</v>
      </c>
      <c r="BB180" s="270" t="n">
        <v>28.6906060966471</v>
      </c>
      <c r="BC180" s="270" t="n">
        <v>27.4497966482878</v>
      </c>
      <c r="BD180" s="270" t="n">
        <v>25.3123735410065</v>
      </c>
      <c r="BE180" s="270" t="n">
        <v>23.8928587913114</v>
      </c>
      <c r="BF180" s="270" t="n">
        <v>22.4400011218611</v>
      </c>
      <c r="BG180" s="270" t="n">
        <v>20.9328952273203</v>
      </c>
      <c r="BH180" s="270" t="n">
        <v>19.3337816932485</v>
      </c>
      <c r="BI180" s="270" t="n">
        <v>17.5775079908204</v>
      </c>
      <c r="BJ180" s="270" t="n">
        <v>15.5511524782247</v>
      </c>
      <c r="BK180" s="270" t="n">
        <v>7.65553357060998</v>
      </c>
      <c r="BL180" s="270" t="n">
        <v>1.99528326212516</v>
      </c>
    </row>
    <row r="181" s="240" customFormat="true" ht="13.8" hidden="false" customHeight="false" outlineLevel="0" collapsed="false">
      <c r="B181" s="240" t="s">
        <v>1415</v>
      </c>
      <c r="C181" s="240" t="s">
        <v>1597</v>
      </c>
      <c r="D181" s="240" t="s">
        <v>1455</v>
      </c>
      <c r="E181" s="240" t="n">
        <v>29</v>
      </c>
      <c r="F181" s="240" t="n">
        <v>51</v>
      </c>
      <c r="G181" s="240" t="n">
        <v>700</v>
      </c>
      <c r="H181" s="240" t="n">
        <v>2.5</v>
      </c>
      <c r="I181" s="240" t="n">
        <v>320</v>
      </c>
      <c r="J181" s="240" t="n">
        <v>40</v>
      </c>
      <c r="K181" s="240" t="n">
        <v>7000</v>
      </c>
      <c r="L181" s="269" t="n">
        <v>0.3</v>
      </c>
      <c r="M181" s="270" t="n">
        <v>11.9807581645072</v>
      </c>
      <c r="N181" s="270" t="n">
        <v>11.8869115802672</v>
      </c>
      <c r="O181" s="270" t="n">
        <v>14.3998070176624</v>
      </c>
      <c r="P181" s="270" t="n">
        <v>17.1371089537391</v>
      </c>
      <c r="Q181" s="270" t="n">
        <v>18.5534139929628</v>
      </c>
      <c r="R181" s="270" t="n">
        <v>18.9326496889395</v>
      </c>
      <c r="S181" s="270" t="n">
        <v>18.8985321698097</v>
      </c>
      <c r="T181" s="270" t="n">
        <v>18.7102608056455</v>
      </c>
      <c r="U181" s="270" t="n">
        <v>18.4316931736493</v>
      </c>
      <c r="V181" s="270" t="n">
        <v>18.1011452753654</v>
      </c>
      <c r="W181" s="270" t="n">
        <v>17.7399111971939</v>
      </c>
      <c r="X181" s="270" t="n">
        <v>16.7087201296509</v>
      </c>
      <c r="Y181" s="270" t="n">
        <v>14.4357786761956</v>
      </c>
      <c r="Z181" s="270" t="n">
        <v>10.2675759232591</v>
      </c>
      <c r="AA181" s="270" t="n">
        <v>11.6676835676947</v>
      </c>
      <c r="AB181" s="270" t="n">
        <v>15.2239008829511</v>
      </c>
      <c r="AC181" s="270" t="n">
        <v>17.8330630070393</v>
      </c>
      <c r="AD181" s="270" t="n">
        <v>18.5657501052375</v>
      </c>
      <c r="AE181" s="270" t="n">
        <v>18.0619462623792</v>
      </c>
      <c r="AF181" s="270" t="n">
        <v>17.365229825068</v>
      </c>
      <c r="AG181" s="270" t="n">
        <v>16.7449251655572</v>
      </c>
      <c r="AH181" s="270" t="n">
        <v>16.1484364233316</v>
      </c>
      <c r="AI181" s="270" t="n">
        <v>15.5550623084821</v>
      </c>
      <c r="AJ181" s="270" t="n">
        <v>14.9461245814117</v>
      </c>
      <c r="AK181" s="270" t="n">
        <v>13.6654716002276</v>
      </c>
      <c r="AL181" s="270" t="n">
        <v>11.5648316655081</v>
      </c>
      <c r="AM181" s="271" t="n">
        <v>873.253867295651</v>
      </c>
      <c r="AN181" s="271" t="n">
        <v>1041.3424746212</v>
      </c>
      <c r="AO181" s="271" t="n">
        <v>1460.59521726571</v>
      </c>
      <c r="AP181" s="271" t="n">
        <v>1752.17136657872</v>
      </c>
      <c r="AQ181" s="271" t="n">
        <v>1816.76894029999</v>
      </c>
      <c r="AR181" s="271" t="n">
        <v>1742.28386170528</v>
      </c>
      <c r="AS181" s="271" t="n">
        <v>1661.55557034503</v>
      </c>
      <c r="AT181" s="271" t="n">
        <v>1589.29594098086</v>
      </c>
      <c r="AU181" s="271" t="n">
        <v>1518.59347542502</v>
      </c>
      <c r="AV181" s="271" t="n">
        <v>1446.86014515264</v>
      </c>
      <c r="AW181" s="271" t="n">
        <v>1372.68527334545</v>
      </c>
      <c r="AX181" s="271" t="n">
        <v>1236.42363181213</v>
      </c>
      <c r="AY181" s="271" t="n">
        <v>1008.7737169127</v>
      </c>
      <c r="AZ181" s="270" t="n">
        <v>10.7478235738666</v>
      </c>
      <c r="BA181" s="270" t="n">
        <v>24.245190994493</v>
      </c>
      <c r="BB181" s="270" t="n">
        <v>28.6906060966471</v>
      </c>
      <c r="BC181" s="270" t="n">
        <v>27.4497966482878</v>
      </c>
      <c r="BD181" s="270" t="n">
        <v>25.3123735410065</v>
      </c>
      <c r="BE181" s="270" t="n">
        <v>23.8928587913114</v>
      </c>
      <c r="BF181" s="270" t="n">
        <v>22.4400011218611</v>
      </c>
      <c r="BG181" s="270" t="n">
        <v>20.9328952273203</v>
      </c>
      <c r="BH181" s="270" t="n">
        <v>19.3337816932485</v>
      </c>
      <c r="BI181" s="270" t="n">
        <v>17.5775079908204</v>
      </c>
      <c r="BJ181" s="270" t="n">
        <v>15.5511524782247</v>
      </c>
      <c r="BK181" s="270" t="n">
        <v>7.65553357060998</v>
      </c>
      <c r="BL181" s="270" t="n">
        <v>1.99528326212516</v>
      </c>
    </row>
    <row r="182" s="240" customFormat="true" ht="13.8" hidden="false" customHeight="false" outlineLevel="0" collapsed="false">
      <c r="B182" s="240" t="s">
        <v>1415</v>
      </c>
      <c r="C182" s="240" t="s">
        <v>1598</v>
      </c>
      <c r="D182" s="240" t="s">
        <v>1455</v>
      </c>
      <c r="E182" s="240" t="n">
        <v>36</v>
      </c>
      <c r="F182" s="240" t="n">
        <v>51</v>
      </c>
      <c r="G182" s="240" t="n">
        <v>700</v>
      </c>
      <c r="H182" s="240" t="n">
        <v>2.5</v>
      </c>
      <c r="I182" s="240" t="n">
        <v>320</v>
      </c>
      <c r="J182" s="240" t="n">
        <v>40</v>
      </c>
      <c r="K182" s="240" t="n">
        <v>7000</v>
      </c>
      <c r="L182" s="269" t="n">
        <v>0.3</v>
      </c>
      <c r="M182" s="270" t="n">
        <v>12.1342541570346</v>
      </c>
      <c r="N182" s="270" t="n">
        <v>12.0918946298863</v>
      </c>
      <c r="O182" s="270" t="n">
        <v>14.663050185339</v>
      </c>
      <c r="P182" s="270" t="n">
        <v>17.4195410803832</v>
      </c>
      <c r="Q182" s="270" t="n">
        <v>18.8480598197266</v>
      </c>
      <c r="R182" s="270" t="n">
        <v>19.2374741791681</v>
      </c>
      <c r="S182" s="270" t="n">
        <v>19.2073634398918</v>
      </c>
      <c r="T182" s="270" t="n">
        <v>19.0000966193108</v>
      </c>
      <c r="U182" s="270" t="n">
        <v>18.6971255440831</v>
      </c>
      <c r="V182" s="270" t="n">
        <v>18.3431389221588</v>
      </c>
      <c r="W182" s="270" t="n">
        <v>17.9604451923409</v>
      </c>
      <c r="X182" s="270" t="n">
        <v>16.8962203233603</v>
      </c>
      <c r="Y182" s="270" t="n">
        <v>14.5851405504696</v>
      </c>
      <c r="Z182" s="270" t="n">
        <v>10.2004547111379</v>
      </c>
      <c r="AA182" s="270" t="n">
        <v>11.5595017495128</v>
      </c>
      <c r="AB182" s="270" t="n">
        <v>15.0839008829511</v>
      </c>
      <c r="AC182" s="270" t="n">
        <v>17.6930630070394</v>
      </c>
      <c r="AD182" s="270" t="n">
        <v>18.4113561658435</v>
      </c>
      <c r="AE182" s="270" t="n">
        <v>17.8905826260156</v>
      </c>
      <c r="AF182" s="270" t="n">
        <v>17.1856086129468</v>
      </c>
      <c r="AG182" s="270" t="n">
        <v>16.583410014042</v>
      </c>
      <c r="AH182" s="270" t="n">
        <v>16.0117697566649</v>
      </c>
      <c r="AI182" s="270" t="n">
        <v>15.4432441266639</v>
      </c>
      <c r="AJ182" s="270" t="n">
        <v>14.858548823836</v>
      </c>
      <c r="AK182" s="270" t="n">
        <v>13.6032746305306</v>
      </c>
      <c r="AL182" s="270" t="n">
        <v>11.523619544296</v>
      </c>
      <c r="AM182" s="271" t="n">
        <v>864.565988507772</v>
      </c>
      <c r="AN182" s="271" t="n">
        <v>1027.27883825757</v>
      </c>
      <c r="AO182" s="271" t="n">
        <v>1442.39521726571</v>
      </c>
      <c r="AP182" s="271" t="n">
        <v>1733.97136657872</v>
      </c>
      <c r="AQ182" s="271" t="n">
        <v>1796.73560696665</v>
      </c>
      <c r="AR182" s="271" t="n">
        <v>1720.10507382649</v>
      </c>
      <c r="AS182" s="271" t="n">
        <v>1638.36011579958</v>
      </c>
      <c r="AT182" s="271" t="n">
        <v>1568.46563795056</v>
      </c>
      <c r="AU182" s="271" t="n">
        <v>1500.99347542502</v>
      </c>
      <c r="AV182" s="271" t="n">
        <v>1432.49044818295</v>
      </c>
      <c r="AW182" s="271" t="n">
        <v>1361.46709152727</v>
      </c>
      <c r="AX182" s="271" t="n">
        <v>1228.49332878183</v>
      </c>
      <c r="AY182" s="271" t="n">
        <v>1003.51462600361</v>
      </c>
      <c r="AZ182" s="270" t="n">
        <v>10.7478235738666</v>
      </c>
      <c r="BA182" s="270" t="n">
        <v>24.245190994493</v>
      </c>
      <c r="BB182" s="270" t="n">
        <v>28.6906060966471</v>
      </c>
      <c r="BC182" s="270" t="n">
        <v>27.4497966482878</v>
      </c>
      <c r="BD182" s="270" t="n">
        <v>25.3123735410065</v>
      </c>
      <c r="BE182" s="270" t="n">
        <v>23.8928587913114</v>
      </c>
      <c r="BF182" s="270" t="n">
        <v>22.4400011218611</v>
      </c>
      <c r="BG182" s="270" t="n">
        <v>20.9328952273203</v>
      </c>
      <c r="BH182" s="270" t="n">
        <v>19.3337816932485</v>
      </c>
      <c r="BI182" s="270" t="n">
        <v>17.5775079908204</v>
      </c>
      <c r="BJ182" s="270" t="n">
        <v>15.5511524782247</v>
      </c>
      <c r="BK182" s="270" t="n">
        <v>7.65553357060998</v>
      </c>
      <c r="BL182" s="270" t="n">
        <v>1.99528326212516</v>
      </c>
    </row>
    <row r="183" s="240" customFormat="true" ht="13.8" hidden="false" customHeight="false" outlineLevel="0" collapsed="false">
      <c r="B183" s="240" t="s">
        <v>1415</v>
      </c>
      <c r="C183" s="240" t="s">
        <v>1599</v>
      </c>
      <c r="D183" s="240" t="s">
        <v>1417</v>
      </c>
      <c r="E183" s="240" t="n">
        <v>24</v>
      </c>
      <c r="F183" s="240" t="n">
        <v>12</v>
      </c>
      <c r="G183" s="240" t="n">
        <v>700</v>
      </c>
      <c r="H183" s="240" t="n">
        <v>2.5</v>
      </c>
      <c r="I183" s="240" t="n">
        <v>320</v>
      </c>
      <c r="J183" s="240" t="n">
        <v>40</v>
      </c>
      <c r="K183" s="240" t="n">
        <v>8000</v>
      </c>
      <c r="L183" s="269" t="n">
        <v>0.2</v>
      </c>
      <c r="M183" s="270" t="n">
        <v>18.4143021041174</v>
      </c>
      <c r="N183" s="270" t="n">
        <v>17.8137005943659</v>
      </c>
      <c r="O183" s="270" t="n">
        <v>16.4568393409372</v>
      </c>
      <c r="P183" s="270" t="n">
        <v>14.1867627813378</v>
      </c>
      <c r="Q183" s="270" t="n">
        <v>12.7722337476667</v>
      </c>
      <c r="R183" s="270" t="n">
        <v>13.5677344203519</v>
      </c>
      <c r="S183" s="270" t="n">
        <v>16.1578866405985</v>
      </c>
      <c r="T183" s="270" t="n">
        <v>18.3442862188769</v>
      </c>
      <c r="U183" s="270" t="n">
        <v>19.3109775319015</v>
      </c>
      <c r="V183" s="270" t="n">
        <v>19.5151233705444</v>
      </c>
      <c r="W183" s="270" t="n">
        <v>19.4043206039269</v>
      </c>
      <c r="X183" s="270" t="n">
        <v>19.1325458007396</v>
      </c>
      <c r="Y183" s="270" t="n">
        <v>18.7883142419876</v>
      </c>
      <c r="Z183" s="270" t="n">
        <v>16.2127180716283</v>
      </c>
      <c r="AA183" s="270" t="n">
        <v>15.2364420726387</v>
      </c>
      <c r="AB183" s="270" t="n">
        <v>13.6626880153523</v>
      </c>
      <c r="AC183" s="270" t="n">
        <v>12.0529292284485</v>
      </c>
      <c r="AD183" s="270" t="n">
        <v>12.1694404633605</v>
      </c>
      <c r="AE183" s="270" t="n">
        <v>14.9789586275387</v>
      </c>
      <c r="AF183" s="270" t="n">
        <v>18.5547210466501</v>
      </c>
      <c r="AG183" s="270" t="n">
        <v>20.5085064340132</v>
      </c>
      <c r="AH183" s="270" t="n">
        <v>20.4263338839031</v>
      </c>
      <c r="AI183" s="270" t="n">
        <v>19.7018944720257</v>
      </c>
      <c r="AJ183" s="270" t="n">
        <v>18.9503478190546</v>
      </c>
      <c r="AK183" s="270" t="n">
        <v>18.0551255080042</v>
      </c>
      <c r="AL183" s="270" t="n">
        <v>17.1194101925578</v>
      </c>
      <c r="AM183" s="271" t="n">
        <v>1577.29069594139</v>
      </c>
      <c r="AN183" s="271" t="n">
        <v>1461.58832599976</v>
      </c>
      <c r="AO183" s="271" t="n">
        <v>1272.46217029819</v>
      </c>
      <c r="AP183" s="271" t="n">
        <v>1063.12508943788</v>
      </c>
      <c r="AQ183" s="271" t="n">
        <v>1052.83980385677</v>
      </c>
      <c r="AR183" s="271" t="n">
        <v>1363.14832984055</v>
      </c>
      <c r="AS183" s="271" t="n">
        <v>1782.22604948059</v>
      </c>
      <c r="AT183" s="271" t="n">
        <v>2013.29468588384</v>
      </c>
      <c r="AU183" s="271" t="n">
        <v>2006.24092463106</v>
      </c>
      <c r="AV183" s="271" t="n">
        <v>1923.45433968257</v>
      </c>
      <c r="AW183" s="271" t="n">
        <v>1838.45758035451</v>
      </c>
      <c r="AX183" s="271" t="n">
        <v>1753.09083475845</v>
      </c>
      <c r="AY183" s="271" t="n">
        <v>1666.33358038042</v>
      </c>
      <c r="AZ183" s="270" t="n">
        <v>19.4424273491876</v>
      </c>
      <c r="BA183" s="270" t="n">
        <v>14.482489522632</v>
      </c>
      <c r="BB183" s="270" t="n">
        <v>7.51538545551548</v>
      </c>
      <c r="BC183" s="270" t="n">
        <v>7.50844415800565</v>
      </c>
      <c r="BD183" s="270" t="n">
        <v>18.6973932746792</v>
      </c>
      <c r="BE183" s="270" t="n">
        <v>31.0035595712942</v>
      </c>
      <c r="BF183" s="270" t="n">
        <v>32.3796753602352</v>
      </c>
      <c r="BG183" s="270" t="n">
        <v>30.7642888085792</v>
      </c>
      <c r="BH183" s="270" t="n">
        <v>29.0594682194257</v>
      </c>
      <c r="BI183" s="270" t="n">
        <v>27.3151943619503</v>
      </c>
      <c r="BJ183" s="270" t="n">
        <v>25.5235460841334</v>
      </c>
      <c r="BK183" s="270" t="n">
        <v>23.6551152887483</v>
      </c>
      <c r="BL183" s="270" t="n">
        <v>21.6576864784644</v>
      </c>
    </row>
    <row r="184" s="240" customFormat="true" ht="13.8" hidden="false" customHeight="false" outlineLevel="0" collapsed="false">
      <c r="B184" s="240" t="s">
        <v>1415</v>
      </c>
      <c r="C184" s="240" t="s">
        <v>1600</v>
      </c>
      <c r="D184" s="240" t="s">
        <v>1419</v>
      </c>
      <c r="E184" s="240" t="n">
        <v>24</v>
      </c>
      <c r="G184" s="240" t="n">
        <v>700</v>
      </c>
      <c r="H184" s="240" t="n">
        <v>2.5</v>
      </c>
      <c r="I184" s="240" t="n">
        <v>320</v>
      </c>
      <c r="J184" s="240" t="n">
        <v>40</v>
      </c>
      <c r="K184" s="240" t="n">
        <v>8000</v>
      </c>
      <c r="L184" s="269" t="n">
        <v>0.2</v>
      </c>
      <c r="M184" s="270" t="n">
        <v>17.2203867228733</v>
      </c>
      <c r="N184" s="270" t="n">
        <v>17.2203867228733</v>
      </c>
      <c r="O184" s="270" t="n">
        <v>17.2203867228733</v>
      </c>
      <c r="P184" s="270" t="n">
        <v>17.2203867228733</v>
      </c>
      <c r="Q184" s="270" t="n">
        <v>17.2203867228733</v>
      </c>
      <c r="R184" s="270" t="n">
        <v>17.2203867228733</v>
      </c>
      <c r="S184" s="270" t="n">
        <v>17.2203867228733</v>
      </c>
      <c r="T184" s="270" t="n">
        <v>17.2203867228733</v>
      </c>
      <c r="U184" s="270" t="n">
        <v>17.2203867228733</v>
      </c>
      <c r="V184" s="270" t="n">
        <v>17.2203867228733</v>
      </c>
      <c r="W184" s="270" t="n">
        <v>17.2203867228733</v>
      </c>
      <c r="X184" s="270" t="n">
        <v>17.2203867228733</v>
      </c>
      <c r="Y184" s="270" t="n">
        <v>17.2203867228733</v>
      </c>
      <c r="Z184" s="270" t="n">
        <v>16.7407319873212</v>
      </c>
      <c r="AA184" s="270" t="n">
        <v>16.7407319873212</v>
      </c>
      <c r="AB184" s="270" t="n">
        <v>16.7407319873212</v>
      </c>
      <c r="AC184" s="270" t="n">
        <v>16.7407319873212</v>
      </c>
      <c r="AD184" s="270" t="n">
        <v>16.7407319873212</v>
      </c>
      <c r="AE184" s="270" t="n">
        <v>16.7407319873212</v>
      </c>
      <c r="AF184" s="270" t="n">
        <v>16.7407319873212</v>
      </c>
      <c r="AG184" s="270" t="n">
        <v>16.7407319873212</v>
      </c>
      <c r="AH184" s="270" t="n">
        <v>16.7407319873212</v>
      </c>
      <c r="AI184" s="270" t="n">
        <v>16.7407319873212</v>
      </c>
      <c r="AJ184" s="270" t="n">
        <v>16.7407319873212</v>
      </c>
      <c r="AK184" s="270" t="n">
        <v>16.7407319873212</v>
      </c>
      <c r="AL184" s="270" t="n">
        <v>16.7407319873212</v>
      </c>
      <c r="AM184" s="271" t="n">
        <v>1597.965570042</v>
      </c>
      <c r="AN184" s="271" t="n">
        <v>1597.965570042</v>
      </c>
      <c r="AO184" s="271" t="n">
        <v>1597.965570042</v>
      </c>
      <c r="AP184" s="271" t="n">
        <v>1597.965570042</v>
      </c>
      <c r="AQ184" s="271" t="n">
        <v>1597.965570042</v>
      </c>
      <c r="AR184" s="271" t="n">
        <v>1597.965570042</v>
      </c>
      <c r="AS184" s="271" t="n">
        <v>1597.965570042</v>
      </c>
      <c r="AT184" s="271" t="n">
        <v>1597.965570042</v>
      </c>
      <c r="AU184" s="271" t="n">
        <v>1597.965570042</v>
      </c>
      <c r="AV184" s="271" t="n">
        <v>1597.965570042</v>
      </c>
      <c r="AW184" s="271" t="n">
        <v>1597.965570042</v>
      </c>
      <c r="AX184" s="271" t="n">
        <v>1597.965570042</v>
      </c>
      <c r="AY184" s="271" t="n">
        <v>1597.965570042</v>
      </c>
      <c r="AZ184" s="270" t="n">
        <v>22.2311287640654</v>
      </c>
      <c r="BA184" s="270" t="n">
        <v>22.2311287640654</v>
      </c>
      <c r="BB184" s="270" t="n">
        <v>22.2311287640654</v>
      </c>
      <c r="BC184" s="270" t="n">
        <v>22.2311287640654</v>
      </c>
      <c r="BD184" s="270" t="n">
        <v>22.2311287640654</v>
      </c>
      <c r="BE184" s="270" t="n">
        <v>22.2311287640654</v>
      </c>
      <c r="BF184" s="270" t="n">
        <v>22.2311287640654</v>
      </c>
      <c r="BG184" s="270" t="n">
        <v>22.2311287640654</v>
      </c>
      <c r="BH184" s="270" t="n">
        <v>22.2311287640654</v>
      </c>
      <c r="BI184" s="270" t="n">
        <v>22.2311287640654</v>
      </c>
      <c r="BJ184" s="270" t="n">
        <v>22.2311287640654</v>
      </c>
      <c r="BK184" s="270" t="n">
        <v>22.2311287640654</v>
      </c>
      <c r="BL184" s="270" t="n">
        <v>22.2311287640654</v>
      </c>
    </row>
    <row r="185" s="240" customFormat="true" ht="13.8" hidden="false" customHeight="false" outlineLevel="0" collapsed="false">
      <c r="B185" s="240" t="s">
        <v>1415</v>
      </c>
      <c r="C185" s="240" t="s">
        <v>1601</v>
      </c>
      <c r="D185" s="240" t="s">
        <v>1417</v>
      </c>
      <c r="E185" s="240" t="n">
        <v>29</v>
      </c>
      <c r="F185" s="240" t="n">
        <v>12</v>
      </c>
      <c r="G185" s="240" t="n">
        <v>700</v>
      </c>
      <c r="H185" s="240" t="n">
        <v>2.5</v>
      </c>
      <c r="I185" s="240" t="n">
        <v>320</v>
      </c>
      <c r="J185" s="240" t="n">
        <v>40</v>
      </c>
      <c r="K185" s="240" t="n">
        <v>8000</v>
      </c>
      <c r="L185" s="269" t="n">
        <v>0.2</v>
      </c>
      <c r="M185" s="270" t="n">
        <v>18.5812158725786</v>
      </c>
      <c r="N185" s="270" t="n">
        <v>17.9598265862162</v>
      </c>
      <c r="O185" s="270" t="n">
        <v>16.5730722427865</v>
      </c>
      <c r="P185" s="270" t="n">
        <v>14.2999588421787</v>
      </c>
      <c r="Q185" s="270" t="n">
        <v>12.9308709193577</v>
      </c>
      <c r="R185" s="270" t="n">
        <v>13.7932994168996</v>
      </c>
      <c r="S185" s="270" t="n">
        <v>16.422611817366</v>
      </c>
      <c r="T185" s="270" t="n">
        <v>18.6117326263894</v>
      </c>
      <c r="U185" s="270" t="n">
        <v>19.5660377375577</v>
      </c>
      <c r="V185" s="270" t="n">
        <v>19.7529279515491</v>
      </c>
      <c r="W185" s="270" t="n">
        <v>19.6238875405027</v>
      </c>
      <c r="X185" s="270" t="n">
        <v>19.3339733966025</v>
      </c>
      <c r="Y185" s="270" t="n">
        <v>18.9715940961398</v>
      </c>
      <c r="Z185" s="270" t="n">
        <v>16.1327180716283</v>
      </c>
      <c r="AA185" s="270" t="n">
        <v>15.1562147999114</v>
      </c>
      <c r="AB185" s="270" t="n">
        <v>13.5783319547462</v>
      </c>
      <c r="AC185" s="270" t="n">
        <v>11.9527019557213</v>
      </c>
      <c r="AD185" s="270" t="n">
        <v>12.0501222815423</v>
      </c>
      <c r="AE185" s="270" t="n">
        <v>14.8488146881448</v>
      </c>
      <c r="AF185" s="270" t="n">
        <v>18.4290165011956</v>
      </c>
      <c r="AG185" s="270" t="n">
        <v>20.3969609794678</v>
      </c>
      <c r="AH185" s="270" t="n">
        <v>20.3311520657213</v>
      </c>
      <c r="AI185" s="270" t="n">
        <v>19.6183490174803</v>
      </c>
      <c r="AJ185" s="270" t="n">
        <v>18.8703478190546</v>
      </c>
      <c r="AK185" s="270" t="n">
        <v>17.9751255080042</v>
      </c>
      <c r="AL185" s="270" t="n">
        <v>17.0394101925578</v>
      </c>
      <c r="AM185" s="271" t="n">
        <v>1566.89069594139</v>
      </c>
      <c r="AN185" s="271" t="n">
        <v>1451.16105327249</v>
      </c>
      <c r="AO185" s="271" t="n">
        <v>1261.52732181334</v>
      </c>
      <c r="AP185" s="271" t="n">
        <v>1050.15842277122</v>
      </c>
      <c r="AQ185" s="271" t="n">
        <v>1037.41859173556</v>
      </c>
      <c r="AR185" s="271" t="n">
        <v>1346.3231783254</v>
      </c>
      <c r="AS185" s="271" t="n">
        <v>1765.98332220786</v>
      </c>
      <c r="AT185" s="271" t="n">
        <v>1998.8801404293</v>
      </c>
      <c r="AU185" s="271" t="n">
        <v>1993.91728826743</v>
      </c>
      <c r="AV185" s="271" t="n">
        <v>1912.60706695529</v>
      </c>
      <c r="AW185" s="271" t="n">
        <v>1828.05758035451</v>
      </c>
      <c r="AX185" s="271" t="n">
        <v>1742.69083475845</v>
      </c>
      <c r="AY185" s="271" t="n">
        <v>1655.93358038042</v>
      </c>
      <c r="AZ185" s="270" t="n">
        <v>19.4424273491876</v>
      </c>
      <c r="BA185" s="270" t="n">
        <v>14.482489522632</v>
      </c>
      <c r="BB185" s="270" t="n">
        <v>7.51538545551548</v>
      </c>
      <c r="BC185" s="270" t="n">
        <v>7.50844415800565</v>
      </c>
      <c r="BD185" s="270" t="n">
        <v>18.6973932746792</v>
      </c>
      <c r="BE185" s="270" t="n">
        <v>31.0035595712942</v>
      </c>
      <c r="BF185" s="270" t="n">
        <v>32.3796753602352</v>
      </c>
      <c r="BG185" s="270" t="n">
        <v>30.7642888085792</v>
      </c>
      <c r="BH185" s="270" t="n">
        <v>29.0594682194257</v>
      </c>
      <c r="BI185" s="270" t="n">
        <v>27.3151943619503</v>
      </c>
      <c r="BJ185" s="270" t="n">
        <v>25.5235460841334</v>
      </c>
      <c r="BK185" s="270" t="n">
        <v>23.6551152887483</v>
      </c>
      <c r="BL185" s="270" t="n">
        <v>21.6576864784644</v>
      </c>
    </row>
    <row r="186" s="240" customFormat="true" ht="13.8" hidden="false" customHeight="false" outlineLevel="0" collapsed="false">
      <c r="B186" s="240" t="s">
        <v>1415</v>
      </c>
      <c r="C186" s="240" t="s">
        <v>1602</v>
      </c>
      <c r="D186" s="240" t="s">
        <v>1417</v>
      </c>
      <c r="E186" s="240" t="n">
        <v>36</v>
      </c>
      <c r="F186" s="240" t="n">
        <v>12</v>
      </c>
      <c r="G186" s="240" t="n">
        <v>700</v>
      </c>
      <c r="H186" s="240" t="n">
        <v>2.5</v>
      </c>
      <c r="I186" s="240" t="n">
        <v>320</v>
      </c>
      <c r="J186" s="240" t="n">
        <v>40</v>
      </c>
      <c r="K186" s="240" t="n">
        <v>8000</v>
      </c>
      <c r="L186" s="269" t="n">
        <v>0.2</v>
      </c>
      <c r="M186" s="270" t="n">
        <v>18.7267374606124</v>
      </c>
      <c r="N186" s="270" t="n">
        <v>18.0872246228377</v>
      </c>
      <c r="O186" s="270" t="n">
        <v>16.6744083794925</v>
      </c>
      <c r="P186" s="270" t="n">
        <v>14.3986473487328</v>
      </c>
      <c r="Q186" s="270" t="n">
        <v>13.0691766646445</v>
      </c>
      <c r="R186" s="270" t="n">
        <v>13.9899553117672</v>
      </c>
      <c r="S186" s="270" t="n">
        <v>16.653409003667</v>
      </c>
      <c r="T186" s="270" t="n">
        <v>18.8449022821581</v>
      </c>
      <c r="U186" s="270" t="n">
        <v>19.7884086450839</v>
      </c>
      <c r="V186" s="270" t="n">
        <v>19.9602547681955</v>
      </c>
      <c r="W186" s="270" t="n">
        <v>19.8153141051582</v>
      </c>
      <c r="X186" s="270" t="n">
        <v>19.5095854140773</v>
      </c>
      <c r="Y186" s="270" t="n">
        <v>19.1313842421339</v>
      </c>
      <c r="Z186" s="270" t="n">
        <v>16.0765362534465</v>
      </c>
      <c r="AA186" s="270" t="n">
        <v>15.1148057090023</v>
      </c>
      <c r="AB186" s="270" t="n">
        <v>13.5530289244432</v>
      </c>
      <c r="AC186" s="270" t="n">
        <v>11.9143686223879</v>
      </c>
      <c r="AD186" s="270" t="n">
        <v>11.9816525845726</v>
      </c>
      <c r="AE186" s="270" t="n">
        <v>14.7465722639024</v>
      </c>
      <c r="AF186" s="270" t="n">
        <v>18.3182892284683</v>
      </c>
      <c r="AG186" s="270" t="n">
        <v>20.2835973431042</v>
      </c>
      <c r="AH186" s="270" t="n">
        <v>20.2163338839031</v>
      </c>
      <c r="AI186" s="270" t="n">
        <v>19.5068035629348</v>
      </c>
      <c r="AJ186" s="270" t="n">
        <v>18.7698023645092</v>
      </c>
      <c r="AK186" s="270" t="n">
        <v>17.8891255080042</v>
      </c>
      <c r="AL186" s="270" t="n">
        <v>16.9686829198306</v>
      </c>
      <c r="AM186" s="271" t="n">
        <v>1559.68705957775</v>
      </c>
      <c r="AN186" s="271" t="n">
        <v>1445.87559872703</v>
      </c>
      <c r="AO186" s="271" t="n">
        <v>1258.30610969213</v>
      </c>
      <c r="AP186" s="271" t="n">
        <v>1045.2069076197</v>
      </c>
      <c r="AQ186" s="271" t="n">
        <v>1028.51980385677</v>
      </c>
      <c r="AR186" s="271" t="n">
        <v>1333.03166317389</v>
      </c>
      <c r="AS186" s="271" t="n">
        <v>1751.58877675332</v>
      </c>
      <c r="AT186" s="271" t="n">
        <v>1984.15650406566</v>
      </c>
      <c r="AU186" s="271" t="n">
        <v>1979.04092463106</v>
      </c>
      <c r="AV186" s="271" t="n">
        <v>1898.19252150075</v>
      </c>
      <c r="AW186" s="271" t="n">
        <v>1815.0866712636</v>
      </c>
      <c r="AX186" s="271" t="n">
        <v>1731.61083475845</v>
      </c>
      <c r="AY186" s="271" t="n">
        <v>1646.83903492587</v>
      </c>
      <c r="AZ186" s="270" t="n">
        <v>19.4424273491876</v>
      </c>
      <c r="BA186" s="270" t="n">
        <v>14.482489522632</v>
      </c>
      <c r="BB186" s="270" t="n">
        <v>7.51538545551548</v>
      </c>
      <c r="BC186" s="270" t="n">
        <v>7.50844415800565</v>
      </c>
      <c r="BD186" s="270" t="n">
        <v>18.6973932746792</v>
      </c>
      <c r="BE186" s="270" t="n">
        <v>31.0035595712942</v>
      </c>
      <c r="BF186" s="270" t="n">
        <v>32.3796753602352</v>
      </c>
      <c r="BG186" s="270" t="n">
        <v>30.7642888085792</v>
      </c>
      <c r="BH186" s="270" t="n">
        <v>29.0594682194257</v>
      </c>
      <c r="BI186" s="270" t="n">
        <v>27.3151943619503</v>
      </c>
      <c r="BJ186" s="270" t="n">
        <v>25.5235460841334</v>
      </c>
      <c r="BK186" s="270" t="n">
        <v>23.6551152887483</v>
      </c>
      <c r="BL186" s="270" t="n">
        <v>21.6576864784644</v>
      </c>
    </row>
    <row r="187" s="240" customFormat="true" ht="13.8" hidden="false" customHeight="false" outlineLevel="0" collapsed="false">
      <c r="B187" s="240" t="s">
        <v>1415</v>
      </c>
      <c r="C187" s="240" t="s">
        <v>1603</v>
      </c>
      <c r="D187" s="240" t="s">
        <v>1419</v>
      </c>
      <c r="E187" s="240" t="n">
        <v>29</v>
      </c>
      <c r="G187" s="240" t="n">
        <v>700</v>
      </c>
      <c r="H187" s="240" t="n">
        <v>2.5</v>
      </c>
      <c r="I187" s="240" t="n">
        <v>320</v>
      </c>
      <c r="J187" s="240" t="n">
        <v>40</v>
      </c>
      <c r="K187" s="240" t="n">
        <v>8000</v>
      </c>
      <c r="L187" s="269" t="n">
        <v>0.2</v>
      </c>
      <c r="M187" s="270" t="n">
        <v>17.4170006958557</v>
      </c>
      <c r="N187" s="270" t="n">
        <v>17.4170006958557</v>
      </c>
      <c r="O187" s="270" t="n">
        <v>17.4170006958557</v>
      </c>
      <c r="P187" s="270" t="n">
        <v>17.4170006958557</v>
      </c>
      <c r="Q187" s="270" t="n">
        <v>17.4170006958557</v>
      </c>
      <c r="R187" s="270" t="n">
        <v>17.4170006958557</v>
      </c>
      <c r="S187" s="270" t="n">
        <v>17.4170006958557</v>
      </c>
      <c r="T187" s="270" t="n">
        <v>17.4170006958557</v>
      </c>
      <c r="U187" s="270" t="n">
        <v>17.4170006958557</v>
      </c>
      <c r="V187" s="270" t="n">
        <v>17.4170006958557</v>
      </c>
      <c r="W187" s="270" t="n">
        <v>17.4170006958557</v>
      </c>
      <c r="X187" s="270" t="n">
        <v>17.4170006958557</v>
      </c>
      <c r="Y187" s="270" t="n">
        <v>17.4170006958557</v>
      </c>
      <c r="Z187" s="270" t="n">
        <v>16.6445589103981</v>
      </c>
      <c r="AA187" s="270" t="n">
        <v>16.6445589103981</v>
      </c>
      <c r="AB187" s="270" t="n">
        <v>16.6445589103981</v>
      </c>
      <c r="AC187" s="270" t="n">
        <v>16.6445589103981</v>
      </c>
      <c r="AD187" s="270" t="n">
        <v>16.6445589103981</v>
      </c>
      <c r="AE187" s="270" t="n">
        <v>16.6445589103981</v>
      </c>
      <c r="AF187" s="270" t="n">
        <v>16.6445589103981</v>
      </c>
      <c r="AG187" s="270" t="n">
        <v>16.6445589103981</v>
      </c>
      <c r="AH187" s="270" t="n">
        <v>16.6445589103981</v>
      </c>
      <c r="AI187" s="270" t="n">
        <v>16.6445589103981</v>
      </c>
      <c r="AJ187" s="270" t="n">
        <v>16.6445589103981</v>
      </c>
      <c r="AK187" s="270" t="n">
        <v>16.6445589103981</v>
      </c>
      <c r="AL187" s="270" t="n">
        <v>16.6445589103981</v>
      </c>
      <c r="AM187" s="271" t="n">
        <v>1585.5037751702</v>
      </c>
      <c r="AN187" s="271" t="n">
        <v>1585.5037751702</v>
      </c>
      <c r="AO187" s="271" t="n">
        <v>1585.5037751702</v>
      </c>
      <c r="AP187" s="271" t="n">
        <v>1585.5037751702</v>
      </c>
      <c r="AQ187" s="271" t="n">
        <v>1585.5037751702</v>
      </c>
      <c r="AR187" s="271" t="n">
        <v>1585.5037751702</v>
      </c>
      <c r="AS187" s="271" t="n">
        <v>1585.5037751702</v>
      </c>
      <c r="AT187" s="271" t="n">
        <v>1585.5037751702</v>
      </c>
      <c r="AU187" s="271" t="n">
        <v>1585.5037751702</v>
      </c>
      <c r="AV187" s="271" t="n">
        <v>1585.5037751702</v>
      </c>
      <c r="AW187" s="271" t="n">
        <v>1585.5037751702</v>
      </c>
      <c r="AX187" s="271" t="n">
        <v>1585.5037751702</v>
      </c>
      <c r="AY187" s="271" t="n">
        <v>1585.5037751702</v>
      </c>
      <c r="AZ187" s="270" t="n">
        <v>22.2311287640654</v>
      </c>
      <c r="BA187" s="270" t="n">
        <v>22.2311287640654</v>
      </c>
      <c r="BB187" s="270" t="n">
        <v>22.2311287640654</v>
      </c>
      <c r="BC187" s="270" t="n">
        <v>22.2311287640654</v>
      </c>
      <c r="BD187" s="270" t="n">
        <v>22.2311287640654</v>
      </c>
      <c r="BE187" s="270" t="n">
        <v>22.2311287640654</v>
      </c>
      <c r="BF187" s="270" t="n">
        <v>22.2311287640654</v>
      </c>
      <c r="BG187" s="270" t="n">
        <v>22.2311287640654</v>
      </c>
      <c r="BH187" s="270" t="n">
        <v>22.2311287640654</v>
      </c>
      <c r="BI187" s="270" t="n">
        <v>22.2311287640654</v>
      </c>
      <c r="BJ187" s="270" t="n">
        <v>22.2311287640654</v>
      </c>
      <c r="BK187" s="270" t="n">
        <v>22.2311287640654</v>
      </c>
      <c r="BL187" s="270" t="n">
        <v>22.2311287640654</v>
      </c>
    </row>
    <row r="188" s="240" customFormat="true" ht="13.8" hidden="false" customHeight="false" outlineLevel="0" collapsed="false">
      <c r="B188" s="240" t="s">
        <v>1415</v>
      </c>
      <c r="C188" s="240" t="s">
        <v>1604</v>
      </c>
      <c r="D188" s="240" t="s">
        <v>1419</v>
      </c>
      <c r="E188" s="240" t="n">
        <v>36</v>
      </c>
      <c r="G188" s="240" t="n">
        <v>700</v>
      </c>
      <c r="H188" s="240" t="n">
        <v>2.5</v>
      </c>
      <c r="I188" s="240" t="n">
        <v>320</v>
      </c>
      <c r="J188" s="240" t="n">
        <v>40</v>
      </c>
      <c r="K188" s="240" t="n">
        <v>8000</v>
      </c>
      <c r="L188" s="269" t="n">
        <v>0.2</v>
      </c>
      <c r="M188" s="270" t="n">
        <v>17.5884160191201</v>
      </c>
      <c r="N188" s="270" t="n">
        <v>17.5884160191201</v>
      </c>
      <c r="O188" s="270" t="n">
        <v>17.5884160191201</v>
      </c>
      <c r="P188" s="270" t="n">
        <v>17.5884160191201</v>
      </c>
      <c r="Q188" s="270" t="n">
        <v>17.5884160191201</v>
      </c>
      <c r="R188" s="270" t="n">
        <v>17.5884160191201</v>
      </c>
      <c r="S188" s="270" t="n">
        <v>17.5884160191201</v>
      </c>
      <c r="T188" s="270" t="n">
        <v>17.5884160191201</v>
      </c>
      <c r="U188" s="270" t="n">
        <v>17.5884160191201</v>
      </c>
      <c r="V188" s="270" t="n">
        <v>17.5884160191201</v>
      </c>
      <c r="W188" s="270" t="n">
        <v>17.5884160191201</v>
      </c>
      <c r="X188" s="270" t="n">
        <v>17.5884160191201</v>
      </c>
      <c r="Y188" s="270" t="n">
        <v>17.5884160191201</v>
      </c>
      <c r="Z188" s="270" t="n">
        <v>16.5645845514238</v>
      </c>
      <c r="AA188" s="270" t="n">
        <v>16.5645845514238</v>
      </c>
      <c r="AB188" s="270" t="n">
        <v>16.5645845514238</v>
      </c>
      <c r="AC188" s="270" t="n">
        <v>16.5645845514238</v>
      </c>
      <c r="AD188" s="270" t="n">
        <v>16.5645845514238</v>
      </c>
      <c r="AE188" s="270" t="n">
        <v>16.5645845514238</v>
      </c>
      <c r="AF188" s="270" t="n">
        <v>16.5645845514238</v>
      </c>
      <c r="AG188" s="270" t="n">
        <v>16.5645845514238</v>
      </c>
      <c r="AH188" s="270" t="n">
        <v>16.5645845514238</v>
      </c>
      <c r="AI188" s="270" t="n">
        <v>16.5645845514238</v>
      </c>
      <c r="AJ188" s="270" t="n">
        <v>16.5645845514238</v>
      </c>
      <c r="AK188" s="270" t="n">
        <v>16.5645845514238</v>
      </c>
      <c r="AL188" s="270" t="n">
        <v>16.5645845514238</v>
      </c>
      <c r="AM188" s="271" t="n">
        <v>1575.16480081123</v>
      </c>
      <c r="AN188" s="271" t="n">
        <v>1575.16480081123</v>
      </c>
      <c r="AO188" s="271" t="n">
        <v>1575.16480081123</v>
      </c>
      <c r="AP188" s="271" t="n">
        <v>1575.16480081123</v>
      </c>
      <c r="AQ188" s="271" t="n">
        <v>1575.16480081123</v>
      </c>
      <c r="AR188" s="271" t="n">
        <v>1575.16480081123</v>
      </c>
      <c r="AS188" s="271" t="n">
        <v>1575.16480081123</v>
      </c>
      <c r="AT188" s="271" t="n">
        <v>1575.16480081123</v>
      </c>
      <c r="AU188" s="271" t="n">
        <v>1575.16480081123</v>
      </c>
      <c r="AV188" s="271" t="n">
        <v>1575.16480081123</v>
      </c>
      <c r="AW188" s="271" t="n">
        <v>1575.16480081123</v>
      </c>
      <c r="AX188" s="271" t="n">
        <v>1575.16480081123</v>
      </c>
      <c r="AY188" s="271" t="n">
        <v>1575.16480081123</v>
      </c>
      <c r="AZ188" s="270" t="n">
        <v>22.2311287640654</v>
      </c>
      <c r="BA188" s="270" t="n">
        <v>22.2311287640654</v>
      </c>
      <c r="BB188" s="270" t="n">
        <v>22.2311287640654</v>
      </c>
      <c r="BC188" s="270" t="n">
        <v>22.2311287640654</v>
      </c>
      <c r="BD188" s="270" t="n">
        <v>22.2311287640654</v>
      </c>
      <c r="BE188" s="270" t="n">
        <v>22.2311287640654</v>
      </c>
      <c r="BF188" s="270" t="n">
        <v>22.2311287640654</v>
      </c>
      <c r="BG188" s="270" t="n">
        <v>22.2311287640654</v>
      </c>
      <c r="BH188" s="270" t="n">
        <v>22.2311287640654</v>
      </c>
      <c r="BI188" s="270" t="n">
        <v>22.2311287640654</v>
      </c>
      <c r="BJ188" s="270" t="n">
        <v>22.2311287640654</v>
      </c>
      <c r="BK188" s="270" t="n">
        <v>22.2311287640654</v>
      </c>
      <c r="BL188" s="270" t="n">
        <v>22.2311287640654</v>
      </c>
    </row>
    <row r="189" s="240" customFormat="true" ht="13.8" hidden="false" customHeight="false" outlineLevel="0" collapsed="false">
      <c r="B189" s="240" t="s">
        <v>1415</v>
      </c>
      <c r="C189" s="240" t="s">
        <v>1605</v>
      </c>
      <c r="D189" s="240" t="s">
        <v>1417</v>
      </c>
      <c r="E189" s="240" t="n">
        <v>24</v>
      </c>
      <c r="F189" s="240" t="n">
        <v>12</v>
      </c>
      <c r="G189" s="240" t="n">
        <v>700</v>
      </c>
      <c r="H189" s="240" t="n">
        <v>2.5</v>
      </c>
      <c r="I189" s="240" t="n">
        <v>320</v>
      </c>
      <c r="J189" s="240" t="n">
        <v>40</v>
      </c>
      <c r="K189" s="240" t="n">
        <v>8000</v>
      </c>
      <c r="L189" s="269" t="n">
        <v>0.25</v>
      </c>
      <c r="M189" s="270" t="n">
        <v>18.2159829486619</v>
      </c>
      <c r="N189" s="270" t="n">
        <v>17.5494124044249</v>
      </c>
      <c r="O189" s="270" t="n">
        <v>15.9316519337772</v>
      </c>
      <c r="P189" s="270" t="n">
        <v>13.3481684387636</v>
      </c>
      <c r="Q189" s="270" t="n">
        <v>12.2468738000683</v>
      </c>
      <c r="R189" s="270" t="n">
        <v>13.7492749910645</v>
      </c>
      <c r="S189" s="270" t="n">
        <v>16.6613638576798</v>
      </c>
      <c r="T189" s="270" t="n">
        <v>18.5553626428624</v>
      </c>
      <c r="U189" s="270" t="n">
        <v>19.2107171634672</v>
      </c>
      <c r="V189" s="270" t="n">
        <v>19.341784193386</v>
      </c>
      <c r="W189" s="270" t="n">
        <v>19.2076585031512</v>
      </c>
      <c r="X189" s="270" t="n">
        <v>18.9322936053007</v>
      </c>
      <c r="Y189" s="270" t="n">
        <v>18.5909224685237</v>
      </c>
      <c r="Z189" s="270" t="n">
        <v>16.0264547549323</v>
      </c>
      <c r="AA189" s="270" t="n">
        <v>15.0141835376949</v>
      </c>
      <c r="AB189" s="270" t="n">
        <v>13.258826501467</v>
      </c>
      <c r="AC189" s="270" t="n">
        <v>11.5470635198097</v>
      </c>
      <c r="AD189" s="270" t="n">
        <v>12.2391423906196</v>
      </c>
      <c r="AE189" s="270" t="n">
        <v>15.8281683144667</v>
      </c>
      <c r="AF189" s="270" t="n">
        <v>19.3924020486454</v>
      </c>
      <c r="AG189" s="270" t="n">
        <v>20.6915518000489</v>
      </c>
      <c r="AH189" s="270" t="n">
        <v>20.1808443018281</v>
      </c>
      <c r="AI189" s="270" t="n">
        <v>19.4508023788038</v>
      </c>
      <c r="AJ189" s="270" t="n">
        <v>18.7146852778959</v>
      </c>
      <c r="AK189" s="270" t="n">
        <v>17.835889613324</v>
      </c>
      <c r="AL189" s="270" t="n">
        <v>16.9172339051777</v>
      </c>
      <c r="AM189" s="271" t="n">
        <v>1556.35090285922</v>
      </c>
      <c r="AN189" s="271" t="n">
        <v>1435.84158636026</v>
      </c>
      <c r="AO189" s="271" t="n">
        <v>1225.20577398127</v>
      </c>
      <c r="AP189" s="271" t="n">
        <v>1004.41210051726</v>
      </c>
      <c r="AQ189" s="271" t="n">
        <v>1063.37726958965</v>
      </c>
      <c r="AR189" s="271" t="n">
        <v>1467.90454693787</v>
      </c>
      <c r="AS189" s="271" t="n">
        <v>1886.21170514165</v>
      </c>
      <c r="AT189" s="271" t="n">
        <v>2039.03386831956</v>
      </c>
      <c r="AU189" s="271" t="n">
        <v>1980.52644468563</v>
      </c>
      <c r="AV189" s="271" t="n">
        <v>1896.78889024487</v>
      </c>
      <c r="AW189" s="271" t="n">
        <v>1813.24500821943</v>
      </c>
      <c r="AX189" s="271" t="n">
        <v>1729.40362244781</v>
      </c>
      <c r="AY189" s="271" t="n">
        <v>1644.14670269067</v>
      </c>
      <c r="AZ189" s="270" t="n">
        <v>18.8887693958963</v>
      </c>
      <c r="BA189" s="270" t="n">
        <v>13.2808397747039</v>
      </c>
      <c r="BB189" s="270" t="n">
        <v>5.3777440838891</v>
      </c>
      <c r="BC189" s="270" t="n">
        <v>7.58322540320264</v>
      </c>
      <c r="BD189" s="270" t="n">
        <v>23.371741593349</v>
      </c>
      <c r="BE189" s="270" t="n">
        <v>32.829710927368</v>
      </c>
      <c r="BF189" s="270" t="n">
        <v>31.7163723838351</v>
      </c>
      <c r="BG189" s="270" t="n">
        <v>30.0891138654383</v>
      </c>
      <c r="BH189" s="270" t="n">
        <v>28.4169025939483</v>
      </c>
      <c r="BI189" s="270" t="n">
        <v>26.7068345333629</v>
      </c>
      <c r="BJ189" s="270" t="n">
        <v>24.9466425646042</v>
      </c>
      <c r="BK189" s="270" t="n">
        <v>23.1023934998198</v>
      </c>
      <c r="BL189" s="270" t="n">
        <v>21.1161600765405</v>
      </c>
    </row>
    <row r="190" s="240" customFormat="true" ht="13.8" hidden="false" customHeight="false" outlineLevel="0" collapsed="false">
      <c r="B190" s="240" t="s">
        <v>1415</v>
      </c>
      <c r="C190" s="240" t="s">
        <v>1606</v>
      </c>
      <c r="D190" s="240" t="s">
        <v>1419</v>
      </c>
      <c r="E190" s="240" t="n">
        <v>24</v>
      </c>
      <c r="G190" s="240" t="n">
        <v>700</v>
      </c>
      <c r="H190" s="240" t="n">
        <v>2.5</v>
      </c>
      <c r="I190" s="240" t="n">
        <v>320</v>
      </c>
      <c r="J190" s="240" t="n">
        <v>40</v>
      </c>
      <c r="K190" s="240" t="n">
        <v>8000</v>
      </c>
      <c r="L190" s="269" t="n">
        <v>0.25</v>
      </c>
      <c r="M190" s="270" t="n">
        <v>17.0416513039332</v>
      </c>
      <c r="N190" s="270" t="n">
        <v>17.0416513039332</v>
      </c>
      <c r="O190" s="270" t="n">
        <v>17.0416513039332</v>
      </c>
      <c r="P190" s="270" t="n">
        <v>17.0416513039332</v>
      </c>
      <c r="Q190" s="270" t="n">
        <v>17.0416513039332</v>
      </c>
      <c r="R190" s="270" t="n">
        <v>17.0416513039332</v>
      </c>
      <c r="S190" s="270" t="n">
        <v>17.0416513039332</v>
      </c>
      <c r="T190" s="270" t="n">
        <v>17.0416513039332</v>
      </c>
      <c r="U190" s="270" t="n">
        <v>17.0416513039332</v>
      </c>
      <c r="V190" s="270" t="n">
        <v>17.0416513039332</v>
      </c>
      <c r="W190" s="270" t="n">
        <v>17.0416513039332</v>
      </c>
      <c r="X190" s="270" t="n">
        <v>17.0416513039332</v>
      </c>
      <c r="Y190" s="270" t="n">
        <v>17.0416513039332</v>
      </c>
      <c r="Z190" s="270" t="n">
        <v>16.6997883342088</v>
      </c>
      <c r="AA190" s="270" t="n">
        <v>16.6997883342088</v>
      </c>
      <c r="AB190" s="270" t="n">
        <v>16.6997883342088</v>
      </c>
      <c r="AC190" s="270" t="n">
        <v>16.6997883342088</v>
      </c>
      <c r="AD190" s="270" t="n">
        <v>16.6997883342088</v>
      </c>
      <c r="AE190" s="270" t="n">
        <v>16.6997883342088</v>
      </c>
      <c r="AF190" s="270" t="n">
        <v>16.6997883342088</v>
      </c>
      <c r="AG190" s="270" t="n">
        <v>16.6997883342088</v>
      </c>
      <c r="AH190" s="270" t="n">
        <v>16.6997883342088</v>
      </c>
      <c r="AI190" s="270" t="n">
        <v>16.6997883342088</v>
      </c>
      <c r="AJ190" s="270" t="n">
        <v>16.6997883342088</v>
      </c>
      <c r="AK190" s="270" t="n">
        <v>16.6997883342088</v>
      </c>
      <c r="AL190" s="270" t="n">
        <v>16.6997883342088</v>
      </c>
      <c r="AM190" s="271" t="n">
        <v>1595.57295553809</v>
      </c>
      <c r="AN190" s="271" t="n">
        <v>1595.57295553809</v>
      </c>
      <c r="AO190" s="271" t="n">
        <v>1595.57295553809</v>
      </c>
      <c r="AP190" s="271" t="n">
        <v>1595.57295553809</v>
      </c>
      <c r="AQ190" s="271" t="n">
        <v>1595.57295553809</v>
      </c>
      <c r="AR190" s="271" t="n">
        <v>1595.57295553809</v>
      </c>
      <c r="AS190" s="271" t="n">
        <v>1595.57295553809</v>
      </c>
      <c r="AT190" s="271" t="n">
        <v>1595.57295553809</v>
      </c>
      <c r="AU190" s="271" t="n">
        <v>1595.57295553809</v>
      </c>
      <c r="AV190" s="271" t="n">
        <v>1595.57295553809</v>
      </c>
      <c r="AW190" s="271" t="n">
        <v>1595.57295553809</v>
      </c>
      <c r="AX190" s="271" t="n">
        <v>1595.57295553809</v>
      </c>
      <c r="AY190" s="271" t="n">
        <v>1595.57295553809</v>
      </c>
      <c r="AZ190" s="270" t="n">
        <v>22.1097269766122</v>
      </c>
      <c r="BA190" s="270" t="n">
        <v>22.1097269766122</v>
      </c>
      <c r="BB190" s="270" t="n">
        <v>22.1097269766122</v>
      </c>
      <c r="BC190" s="270" t="n">
        <v>22.1097269766122</v>
      </c>
      <c r="BD190" s="270" t="n">
        <v>22.1097269766122</v>
      </c>
      <c r="BE190" s="270" t="n">
        <v>22.1097269766122</v>
      </c>
      <c r="BF190" s="270" t="n">
        <v>22.1097269766122</v>
      </c>
      <c r="BG190" s="270" t="n">
        <v>22.1097269766122</v>
      </c>
      <c r="BH190" s="270" t="n">
        <v>22.1097269766122</v>
      </c>
      <c r="BI190" s="270" t="n">
        <v>22.1097269766122</v>
      </c>
      <c r="BJ190" s="270" t="n">
        <v>22.1097269766122</v>
      </c>
      <c r="BK190" s="270" t="n">
        <v>22.1097269766122</v>
      </c>
      <c r="BL190" s="270" t="n">
        <v>22.1097269766122</v>
      </c>
    </row>
    <row r="191" s="240" customFormat="true" ht="13.8" hidden="false" customHeight="false" outlineLevel="0" collapsed="false">
      <c r="B191" s="240" t="s">
        <v>1415</v>
      </c>
      <c r="C191" s="240" t="s">
        <v>1607</v>
      </c>
      <c r="D191" s="240" t="s">
        <v>1417</v>
      </c>
      <c r="E191" s="240" t="n">
        <v>29</v>
      </c>
      <c r="F191" s="240" t="n">
        <v>12</v>
      </c>
      <c r="G191" s="240" t="n">
        <v>700</v>
      </c>
      <c r="H191" s="240" t="n">
        <v>2.5</v>
      </c>
      <c r="I191" s="240" t="n">
        <v>320</v>
      </c>
      <c r="J191" s="240" t="n">
        <v>40</v>
      </c>
      <c r="K191" s="240" t="n">
        <v>8000</v>
      </c>
      <c r="L191" s="269" t="n">
        <v>0.25</v>
      </c>
      <c r="M191" s="270" t="n">
        <v>18.421722287895</v>
      </c>
      <c r="N191" s="270" t="n">
        <v>17.7294281848237</v>
      </c>
      <c r="O191" s="270" t="n">
        <v>16.074387558511</v>
      </c>
      <c r="P191" s="270" t="n">
        <v>13.4851378518749</v>
      </c>
      <c r="Q191" s="270" t="n">
        <v>12.4393972773276</v>
      </c>
      <c r="R191" s="270" t="n">
        <v>14.0255363338052</v>
      </c>
      <c r="S191" s="270" t="n">
        <v>16.988204286001</v>
      </c>
      <c r="T191" s="270" t="n">
        <v>18.8856032658005</v>
      </c>
      <c r="U191" s="270" t="n">
        <v>19.5252523340387</v>
      </c>
      <c r="V191" s="270" t="n">
        <v>19.6349435128711</v>
      </c>
      <c r="W191" s="270" t="n">
        <v>19.4783069971898</v>
      </c>
      <c r="X191" s="270" t="n">
        <v>19.1805937214424</v>
      </c>
      <c r="Y191" s="270" t="n">
        <v>18.8168410181479</v>
      </c>
      <c r="Z191" s="270" t="n">
        <v>15.9264547549323</v>
      </c>
      <c r="AA191" s="270" t="n">
        <v>14.9138994467858</v>
      </c>
      <c r="AB191" s="270" t="n">
        <v>13.1535424105579</v>
      </c>
      <c r="AC191" s="270" t="n">
        <v>11.4238817016279</v>
      </c>
      <c r="AD191" s="270" t="n">
        <v>12.0929719360742</v>
      </c>
      <c r="AE191" s="270" t="n">
        <v>15.6679978599213</v>
      </c>
      <c r="AF191" s="270" t="n">
        <v>19.2357088668272</v>
      </c>
      <c r="AG191" s="270" t="n">
        <v>20.5521199818671</v>
      </c>
      <c r="AH191" s="270" t="n">
        <v>20.0618670291008</v>
      </c>
      <c r="AI191" s="270" t="n">
        <v>19.3463705606219</v>
      </c>
      <c r="AJ191" s="270" t="n">
        <v>18.6146852778959</v>
      </c>
      <c r="AK191" s="270" t="n">
        <v>17.735889613324</v>
      </c>
      <c r="AL191" s="270" t="n">
        <v>16.8172339051777</v>
      </c>
      <c r="AM191" s="271" t="n">
        <v>1543.35090285922</v>
      </c>
      <c r="AN191" s="271" t="n">
        <v>1422.80749545117</v>
      </c>
      <c r="AO191" s="271" t="n">
        <v>1211.55804670854</v>
      </c>
      <c r="AP191" s="271" t="n">
        <v>988.475736880895</v>
      </c>
      <c r="AQ191" s="271" t="n">
        <v>1044.48590595329</v>
      </c>
      <c r="AR191" s="271" t="n">
        <v>1447.19772875605</v>
      </c>
      <c r="AS191" s="271" t="n">
        <v>1865.96488695983</v>
      </c>
      <c r="AT191" s="271" t="n">
        <v>2021.01568650138</v>
      </c>
      <c r="AU191" s="271" t="n">
        <v>1965.12189923109</v>
      </c>
      <c r="AV191" s="271" t="n">
        <v>1883.22979933578</v>
      </c>
      <c r="AW191" s="271" t="n">
        <v>1800.24500821943</v>
      </c>
      <c r="AX191" s="271" t="n">
        <v>1716.40362244781</v>
      </c>
      <c r="AY191" s="271" t="n">
        <v>1631.14670269067</v>
      </c>
      <c r="AZ191" s="270" t="n">
        <v>18.8887693958963</v>
      </c>
      <c r="BA191" s="270" t="n">
        <v>13.2808397747039</v>
      </c>
      <c r="BB191" s="270" t="n">
        <v>5.3777440838891</v>
      </c>
      <c r="BC191" s="270" t="n">
        <v>7.58322540320264</v>
      </c>
      <c r="BD191" s="270" t="n">
        <v>23.371741593349</v>
      </c>
      <c r="BE191" s="270" t="n">
        <v>32.829710927368</v>
      </c>
      <c r="BF191" s="270" t="n">
        <v>31.7163723838351</v>
      </c>
      <c r="BG191" s="270" t="n">
        <v>30.0891138654383</v>
      </c>
      <c r="BH191" s="270" t="n">
        <v>28.4169025939483</v>
      </c>
      <c r="BI191" s="270" t="n">
        <v>26.7068345333629</v>
      </c>
      <c r="BJ191" s="270" t="n">
        <v>24.9466425646042</v>
      </c>
      <c r="BK191" s="270" t="n">
        <v>23.1023934998198</v>
      </c>
      <c r="BL191" s="270" t="n">
        <v>21.1161600765405</v>
      </c>
    </row>
    <row r="192" s="240" customFormat="true" ht="13.8" hidden="false" customHeight="false" outlineLevel="0" collapsed="false">
      <c r="B192" s="240" t="s">
        <v>1415</v>
      </c>
      <c r="C192" s="240" t="s">
        <v>1608</v>
      </c>
      <c r="D192" s="240" t="s">
        <v>1419</v>
      </c>
      <c r="E192" s="240" t="n">
        <v>29</v>
      </c>
      <c r="G192" s="240" t="n">
        <v>700</v>
      </c>
      <c r="H192" s="240" t="n">
        <v>2.5</v>
      </c>
      <c r="I192" s="240" t="n">
        <v>320</v>
      </c>
      <c r="J192" s="240" t="n">
        <v>40</v>
      </c>
      <c r="K192" s="240" t="n">
        <v>8000</v>
      </c>
      <c r="L192" s="269" t="n">
        <v>0.25</v>
      </c>
      <c r="M192" s="270" t="n">
        <v>17.2834888176714</v>
      </c>
      <c r="N192" s="270" t="n">
        <v>17.2834888176714</v>
      </c>
      <c r="O192" s="270" t="n">
        <v>17.2834888176714</v>
      </c>
      <c r="P192" s="270" t="n">
        <v>17.2834888176714</v>
      </c>
      <c r="Q192" s="270" t="n">
        <v>17.2834888176714</v>
      </c>
      <c r="R192" s="270" t="n">
        <v>17.2834888176714</v>
      </c>
      <c r="S192" s="270" t="n">
        <v>17.2834888176714</v>
      </c>
      <c r="T192" s="270" t="n">
        <v>17.2834888176714</v>
      </c>
      <c r="U192" s="270" t="n">
        <v>17.2834888176714</v>
      </c>
      <c r="V192" s="270" t="n">
        <v>17.2834888176714</v>
      </c>
      <c r="W192" s="270" t="n">
        <v>17.2834888176714</v>
      </c>
      <c r="X192" s="270" t="n">
        <v>17.2834888176714</v>
      </c>
      <c r="Y192" s="270" t="n">
        <v>17.2834888176714</v>
      </c>
      <c r="Z192" s="270" t="n">
        <v>16.5802017957472</v>
      </c>
      <c r="AA192" s="270" t="n">
        <v>16.5802017957472</v>
      </c>
      <c r="AB192" s="270" t="n">
        <v>16.5802017957472</v>
      </c>
      <c r="AC192" s="270" t="n">
        <v>16.5802017957472</v>
      </c>
      <c r="AD192" s="270" t="n">
        <v>16.5802017957472</v>
      </c>
      <c r="AE192" s="270" t="n">
        <v>16.5802017957472</v>
      </c>
      <c r="AF192" s="270" t="n">
        <v>16.5802017957472</v>
      </c>
      <c r="AG192" s="270" t="n">
        <v>16.5802017957472</v>
      </c>
      <c r="AH192" s="270" t="n">
        <v>16.5802017957472</v>
      </c>
      <c r="AI192" s="270" t="n">
        <v>16.5802017957472</v>
      </c>
      <c r="AJ192" s="270" t="n">
        <v>16.5802017957472</v>
      </c>
      <c r="AK192" s="270" t="n">
        <v>16.5802017957472</v>
      </c>
      <c r="AL192" s="270" t="n">
        <v>16.5802017957472</v>
      </c>
      <c r="AM192" s="271" t="n">
        <v>1580.07718630732</v>
      </c>
      <c r="AN192" s="271" t="n">
        <v>1580.07718630732</v>
      </c>
      <c r="AO192" s="271" t="n">
        <v>1580.07718630732</v>
      </c>
      <c r="AP192" s="271" t="n">
        <v>1580.07718630732</v>
      </c>
      <c r="AQ192" s="271" t="n">
        <v>1580.07718630732</v>
      </c>
      <c r="AR192" s="271" t="n">
        <v>1580.07718630732</v>
      </c>
      <c r="AS192" s="271" t="n">
        <v>1580.07718630732</v>
      </c>
      <c r="AT192" s="271" t="n">
        <v>1580.07718630732</v>
      </c>
      <c r="AU192" s="271" t="n">
        <v>1580.07718630732</v>
      </c>
      <c r="AV192" s="271" t="n">
        <v>1580.07718630732</v>
      </c>
      <c r="AW192" s="271" t="n">
        <v>1580.07718630732</v>
      </c>
      <c r="AX192" s="271" t="n">
        <v>1580.07718630732</v>
      </c>
      <c r="AY192" s="271" t="n">
        <v>1580.07718630732</v>
      </c>
      <c r="AZ192" s="270" t="n">
        <v>22.1097269766122</v>
      </c>
      <c r="BA192" s="270" t="n">
        <v>22.1097269766122</v>
      </c>
      <c r="BB192" s="270" t="n">
        <v>22.1097269766122</v>
      </c>
      <c r="BC192" s="270" t="n">
        <v>22.1097269766122</v>
      </c>
      <c r="BD192" s="270" t="n">
        <v>22.1097269766122</v>
      </c>
      <c r="BE192" s="270" t="n">
        <v>22.1097269766122</v>
      </c>
      <c r="BF192" s="270" t="n">
        <v>22.1097269766122</v>
      </c>
      <c r="BG192" s="270" t="n">
        <v>22.1097269766122</v>
      </c>
      <c r="BH192" s="270" t="n">
        <v>22.1097269766122</v>
      </c>
      <c r="BI192" s="270" t="n">
        <v>22.1097269766122</v>
      </c>
      <c r="BJ192" s="270" t="n">
        <v>22.1097269766122</v>
      </c>
      <c r="BK192" s="270" t="n">
        <v>22.1097269766122</v>
      </c>
      <c r="BL192" s="270" t="n">
        <v>22.1097269766122</v>
      </c>
    </row>
    <row r="193" s="240" customFormat="true" ht="13.8" hidden="false" customHeight="false" outlineLevel="0" collapsed="false">
      <c r="B193" s="240" t="s">
        <v>1415</v>
      </c>
      <c r="C193" s="240" t="s">
        <v>1609</v>
      </c>
      <c r="D193" s="240" t="s">
        <v>1417</v>
      </c>
      <c r="E193" s="240" t="n">
        <v>36</v>
      </c>
      <c r="F193" s="240" t="n">
        <v>12</v>
      </c>
      <c r="G193" s="240" t="n">
        <v>700</v>
      </c>
      <c r="H193" s="240" t="n">
        <v>2.5</v>
      </c>
      <c r="I193" s="240" t="n">
        <v>320</v>
      </c>
      <c r="J193" s="240" t="n">
        <v>40</v>
      </c>
      <c r="K193" s="240" t="n">
        <v>8000</v>
      </c>
      <c r="L193" s="269" t="n">
        <v>0.25</v>
      </c>
      <c r="M193" s="270" t="n">
        <v>18.6010934424872</v>
      </c>
      <c r="N193" s="270" t="n">
        <v>17.8863725907663</v>
      </c>
      <c r="O193" s="270" t="n">
        <v>16.1988297478627</v>
      </c>
      <c r="P193" s="270" t="n">
        <v>13.6045528449685</v>
      </c>
      <c r="Q193" s="270" t="n">
        <v>12.6072463553448</v>
      </c>
      <c r="R193" s="270" t="n">
        <v>14.2663911756713</v>
      </c>
      <c r="S193" s="270" t="n">
        <v>17.2731558427325</v>
      </c>
      <c r="T193" s="270" t="n">
        <v>19.1735192377797</v>
      </c>
      <c r="U193" s="270" t="n">
        <v>19.7994757125892</v>
      </c>
      <c r="V193" s="270" t="n">
        <v>19.8905306349622</v>
      </c>
      <c r="W193" s="270" t="n">
        <v>19.7142683502558</v>
      </c>
      <c r="X193" s="270" t="n">
        <v>19.3970709332568</v>
      </c>
      <c r="Y193" s="270" t="n">
        <v>19.0138051536454</v>
      </c>
      <c r="Z193" s="270" t="n">
        <v>15.8562274822051</v>
      </c>
      <c r="AA193" s="270" t="n">
        <v>14.8621380831494</v>
      </c>
      <c r="AB193" s="270" t="n">
        <v>13.1220196832852</v>
      </c>
      <c r="AC193" s="270" t="n">
        <v>11.3774498834461</v>
      </c>
      <c r="AD193" s="270" t="n">
        <v>12.0095060269833</v>
      </c>
      <c r="AE193" s="270" t="n">
        <v>15.5419978599213</v>
      </c>
      <c r="AF193" s="270" t="n">
        <v>19.0976179577363</v>
      </c>
      <c r="AG193" s="270" t="n">
        <v>20.4104154364125</v>
      </c>
      <c r="AH193" s="270" t="n">
        <v>19.9183443018281</v>
      </c>
      <c r="AI193" s="270" t="n">
        <v>19.2069387424401</v>
      </c>
      <c r="AJ193" s="270" t="n">
        <v>18.4890034597141</v>
      </c>
      <c r="AK193" s="270" t="n">
        <v>17.628389613324</v>
      </c>
      <c r="AL193" s="270" t="n">
        <v>16.7288248142686</v>
      </c>
      <c r="AM193" s="271" t="n">
        <v>1534.34635740467</v>
      </c>
      <c r="AN193" s="271" t="n">
        <v>1416.20067726935</v>
      </c>
      <c r="AO193" s="271" t="n">
        <v>1207.54531943582</v>
      </c>
      <c r="AP193" s="271" t="n">
        <v>982.479373244531</v>
      </c>
      <c r="AQ193" s="271" t="n">
        <v>1033.63817868056</v>
      </c>
      <c r="AR193" s="271" t="n">
        <v>1430.81772875605</v>
      </c>
      <c r="AS193" s="271" t="n">
        <v>1848.01306877801</v>
      </c>
      <c r="AT193" s="271" t="n">
        <v>2002.61114104683</v>
      </c>
      <c r="AU193" s="271" t="n">
        <v>1946.52644468563</v>
      </c>
      <c r="AV193" s="271" t="n">
        <v>1865.2116175176</v>
      </c>
      <c r="AW193" s="271" t="n">
        <v>1784.0313718558</v>
      </c>
      <c r="AX193" s="271" t="n">
        <v>1702.55362244781</v>
      </c>
      <c r="AY193" s="271" t="n">
        <v>1619.77852087249</v>
      </c>
      <c r="AZ193" s="270" t="n">
        <v>18.8887693958963</v>
      </c>
      <c r="BA193" s="270" t="n">
        <v>13.2808397747039</v>
      </c>
      <c r="BB193" s="270" t="n">
        <v>5.3777440838891</v>
      </c>
      <c r="BC193" s="270" t="n">
        <v>7.58322540320264</v>
      </c>
      <c r="BD193" s="270" t="n">
        <v>23.371741593349</v>
      </c>
      <c r="BE193" s="270" t="n">
        <v>32.829710927368</v>
      </c>
      <c r="BF193" s="270" t="n">
        <v>31.7163723838351</v>
      </c>
      <c r="BG193" s="270" t="n">
        <v>30.0891138654383</v>
      </c>
      <c r="BH193" s="270" t="n">
        <v>28.4169025939483</v>
      </c>
      <c r="BI193" s="270" t="n">
        <v>26.7068345333629</v>
      </c>
      <c r="BJ193" s="270" t="n">
        <v>24.9466425646042</v>
      </c>
      <c r="BK193" s="270" t="n">
        <v>23.1023934998198</v>
      </c>
      <c r="BL193" s="270" t="n">
        <v>21.1161600765405</v>
      </c>
    </row>
    <row r="194" s="240" customFormat="true" ht="13.8" hidden="false" customHeight="false" outlineLevel="0" collapsed="false">
      <c r="B194" s="240" t="s">
        <v>1415</v>
      </c>
      <c r="C194" s="240" t="s">
        <v>1610</v>
      </c>
      <c r="D194" s="240" t="s">
        <v>1419</v>
      </c>
      <c r="E194" s="240" t="n">
        <v>36</v>
      </c>
      <c r="G194" s="240" t="n">
        <v>700</v>
      </c>
      <c r="H194" s="240" t="n">
        <v>2.5</v>
      </c>
      <c r="I194" s="240" t="n">
        <v>320</v>
      </c>
      <c r="J194" s="240" t="n">
        <v>40</v>
      </c>
      <c r="K194" s="240" t="n">
        <v>8000</v>
      </c>
      <c r="L194" s="269" t="n">
        <v>0.25</v>
      </c>
      <c r="M194" s="270" t="n">
        <v>17.4943316940248</v>
      </c>
      <c r="N194" s="270" t="n">
        <v>17.4943316940248</v>
      </c>
      <c r="O194" s="270" t="n">
        <v>17.4943316940248</v>
      </c>
      <c r="P194" s="270" t="n">
        <v>17.4943316940248</v>
      </c>
      <c r="Q194" s="270" t="n">
        <v>17.4943316940248</v>
      </c>
      <c r="R194" s="270" t="n">
        <v>17.4943316940248</v>
      </c>
      <c r="S194" s="270" t="n">
        <v>17.4943316940248</v>
      </c>
      <c r="T194" s="270" t="n">
        <v>17.4943316940248</v>
      </c>
      <c r="U194" s="270" t="n">
        <v>17.4943316940248</v>
      </c>
      <c r="V194" s="270" t="n">
        <v>17.4943316940248</v>
      </c>
      <c r="W194" s="270" t="n">
        <v>17.4943316940248</v>
      </c>
      <c r="X194" s="270" t="n">
        <v>17.4943316940248</v>
      </c>
      <c r="Y194" s="270" t="n">
        <v>17.4943316940248</v>
      </c>
      <c r="Z194" s="270" t="n">
        <v>16.480682564978</v>
      </c>
      <c r="AA194" s="270" t="n">
        <v>16.480682564978</v>
      </c>
      <c r="AB194" s="270" t="n">
        <v>16.480682564978</v>
      </c>
      <c r="AC194" s="270" t="n">
        <v>16.480682564978</v>
      </c>
      <c r="AD194" s="270" t="n">
        <v>16.480682564978</v>
      </c>
      <c r="AE194" s="270" t="n">
        <v>16.480682564978</v>
      </c>
      <c r="AF194" s="270" t="n">
        <v>16.480682564978</v>
      </c>
      <c r="AG194" s="270" t="n">
        <v>16.480682564978</v>
      </c>
      <c r="AH194" s="270" t="n">
        <v>16.480682564978</v>
      </c>
      <c r="AI194" s="270" t="n">
        <v>16.480682564978</v>
      </c>
      <c r="AJ194" s="270" t="n">
        <v>16.480682564978</v>
      </c>
      <c r="AK194" s="270" t="n">
        <v>16.480682564978</v>
      </c>
      <c r="AL194" s="270" t="n">
        <v>16.480682564978</v>
      </c>
      <c r="AM194" s="271" t="n">
        <v>1567.21180169194</v>
      </c>
      <c r="AN194" s="271" t="n">
        <v>1567.21180169194</v>
      </c>
      <c r="AO194" s="271" t="n">
        <v>1567.21180169194</v>
      </c>
      <c r="AP194" s="271" t="n">
        <v>1567.21180169194</v>
      </c>
      <c r="AQ194" s="271" t="n">
        <v>1567.21180169194</v>
      </c>
      <c r="AR194" s="271" t="n">
        <v>1567.21180169194</v>
      </c>
      <c r="AS194" s="271" t="n">
        <v>1567.21180169194</v>
      </c>
      <c r="AT194" s="271" t="n">
        <v>1567.21180169194</v>
      </c>
      <c r="AU194" s="271" t="n">
        <v>1567.21180169194</v>
      </c>
      <c r="AV194" s="271" t="n">
        <v>1567.21180169194</v>
      </c>
      <c r="AW194" s="271" t="n">
        <v>1567.21180169194</v>
      </c>
      <c r="AX194" s="271" t="n">
        <v>1567.21180169194</v>
      </c>
      <c r="AY194" s="271" t="n">
        <v>1567.21180169194</v>
      </c>
      <c r="AZ194" s="270" t="n">
        <v>22.1097269766122</v>
      </c>
      <c r="BA194" s="270" t="n">
        <v>22.1097269766122</v>
      </c>
      <c r="BB194" s="270" t="n">
        <v>22.1097269766122</v>
      </c>
      <c r="BC194" s="270" t="n">
        <v>22.1097269766122</v>
      </c>
      <c r="BD194" s="270" t="n">
        <v>22.1097269766122</v>
      </c>
      <c r="BE194" s="270" t="n">
        <v>22.1097269766122</v>
      </c>
      <c r="BF194" s="270" t="n">
        <v>22.1097269766122</v>
      </c>
      <c r="BG194" s="270" t="n">
        <v>22.1097269766122</v>
      </c>
      <c r="BH194" s="270" t="n">
        <v>22.1097269766122</v>
      </c>
      <c r="BI194" s="270" t="n">
        <v>22.1097269766122</v>
      </c>
      <c r="BJ194" s="270" t="n">
        <v>22.1097269766122</v>
      </c>
      <c r="BK194" s="270" t="n">
        <v>22.1097269766122</v>
      </c>
      <c r="BL194" s="270" t="n">
        <v>22.1097269766122</v>
      </c>
    </row>
    <row r="195" s="240" customFormat="true" ht="13.8" hidden="false" customHeight="false" outlineLevel="0" collapsed="false">
      <c r="B195" s="240" t="s">
        <v>1415</v>
      </c>
      <c r="C195" s="240" t="s">
        <v>1611</v>
      </c>
      <c r="D195" s="240" t="s">
        <v>1417</v>
      </c>
      <c r="E195" s="240" t="n">
        <v>24</v>
      </c>
      <c r="F195" s="240" t="n">
        <v>12</v>
      </c>
      <c r="G195" s="240" t="n">
        <v>700</v>
      </c>
      <c r="H195" s="240" t="n">
        <v>2.5</v>
      </c>
      <c r="I195" s="240" t="n">
        <v>320</v>
      </c>
      <c r="J195" s="240" t="n">
        <v>40</v>
      </c>
      <c r="K195" s="240" t="n">
        <v>8000</v>
      </c>
      <c r="L195" s="269" t="n">
        <v>0.3</v>
      </c>
      <c r="M195" s="270" t="n">
        <v>17.9441527524563</v>
      </c>
      <c r="N195" s="270" t="n">
        <v>17.1851326492451</v>
      </c>
      <c r="O195" s="270" t="n">
        <v>15.1629393009248</v>
      </c>
      <c r="P195" s="270" t="n">
        <v>12.3899362570785</v>
      </c>
      <c r="Q195" s="270" t="n">
        <v>11.5677616378163</v>
      </c>
      <c r="R195" s="270" t="n">
        <v>13.6002342741047</v>
      </c>
      <c r="S195" s="270" t="n">
        <v>16.6723006471994</v>
      </c>
      <c r="T195" s="270" t="n">
        <v>18.5114228068031</v>
      </c>
      <c r="U195" s="270" t="n">
        <v>19.0459135544354</v>
      </c>
      <c r="V195" s="270" t="n">
        <v>19.05763977297</v>
      </c>
      <c r="W195" s="270" t="n">
        <v>18.8854368200839</v>
      </c>
      <c r="X195" s="270" t="n">
        <v>18.6274335122576</v>
      </c>
      <c r="Y195" s="270" t="n">
        <v>18.3064017486975</v>
      </c>
      <c r="Z195" s="270" t="n">
        <v>15.8602755284472</v>
      </c>
      <c r="AA195" s="270" t="n">
        <v>14.7924201176814</v>
      </c>
      <c r="AB195" s="270" t="n">
        <v>12.7435481896797</v>
      </c>
      <c r="AC195" s="270" t="n">
        <v>11.0833478612804</v>
      </c>
      <c r="AD195" s="270" t="n">
        <v>12.1118142284326</v>
      </c>
      <c r="AE195" s="270" t="n">
        <v>16.0501827021866</v>
      </c>
      <c r="AF195" s="270" t="n">
        <v>19.4749876875011</v>
      </c>
      <c r="AG195" s="270" t="n">
        <v>20.649636314117</v>
      </c>
      <c r="AH195" s="270" t="n">
        <v>20.0337318841964</v>
      </c>
      <c r="AI195" s="270" t="n">
        <v>19.2086567360821</v>
      </c>
      <c r="AJ195" s="270" t="n">
        <v>18.4578812579511</v>
      </c>
      <c r="AK195" s="270" t="n">
        <v>17.6096608528111</v>
      </c>
      <c r="AL195" s="270" t="n">
        <v>16.7216632721802</v>
      </c>
      <c r="AM195" s="271" t="n">
        <v>1537.9839065124</v>
      </c>
      <c r="AN195" s="271" t="n">
        <v>1410.20989834946</v>
      </c>
      <c r="AO195" s="271" t="n">
        <v>1165.17761505084</v>
      </c>
      <c r="AP195" s="271" t="n">
        <v>950.760810552992</v>
      </c>
      <c r="AQ195" s="271" t="n">
        <v>1049.11433879397</v>
      </c>
      <c r="AR195" s="271" t="n">
        <v>1494.1024647208</v>
      </c>
      <c r="AS195" s="271" t="n">
        <v>1895.93188684174</v>
      </c>
      <c r="AT195" s="271" t="n">
        <v>2034.72271153527</v>
      </c>
      <c r="AU195" s="271" t="n">
        <v>1965.36895205943</v>
      </c>
      <c r="AV195" s="271" t="n">
        <v>1871.78856504302</v>
      </c>
      <c r="AW195" s="271" t="n">
        <v>1786.60167432518</v>
      </c>
      <c r="AX195" s="271" t="n">
        <v>1705.67245718414</v>
      </c>
      <c r="AY195" s="271" t="n">
        <v>1623.23589303039</v>
      </c>
      <c r="AZ195" s="270" t="n">
        <v>18.3501606438689</v>
      </c>
      <c r="BA195" s="270" t="n">
        <v>11.7099739598968</v>
      </c>
      <c r="BB195" s="270" t="n">
        <v>2.37817931067356</v>
      </c>
      <c r="BC195" s="270" t="n">
        <v>9.4790317540033</v>
      </c>
      <c r="BD195" s="270" t="n">
        <v>23.371741593349</v>
      </c>
      <c r="BE195" s="270" t="n">
        <v>32.829710927368</v>
      </c>
      <c r="BF195" s="270" t="n">
        <v>31.7163723838351</v>
      </c>
      <c r="BG195" s="270" t="n">
        <v>29.479336952642</v>
      </c>
      <c r="BH195" s="270" t="n">
        <v>27.6573859411327</v>
      </c>
      <c r="BI195" s="270" t="n">
        <v>26.0109393027367</v>
      </c>
      <c r="BJ195" s="270" t="n">
        <v>24.3101735026905</v>
      </c>
      <c r="BK195" s="270" t="n">
        <v>22.5175357514307</v>
      </c>
      <c r="BL195" s="270" t="n">
        <v>20.5682365023707</v>
      </c>
    </row>
    <row r="196" s="240" customFormat="true" ht="13.8" hidden="false" customHeight="false" outlineLevel="0" collapsed="false">
      <c r="B196" s="240" t="s">
        <v>1415</v>
      </c>
      <c r="C196" s="240" t="s">
        <v>1612</v>
      </c>
      <c r="D196" s="240" t="s">
        <v>1417</v>
      </c>
      <c r="E196" s="240" t="n">
        <v>29</v>
      </c>
      <c r="F196" s="240" t="n">
        <v>12</v>
      </c>
      <c r="G196" s="240" t="n">
        <v>700</v>
      </c>
      <c r="H196" s="240" t="n">
        <v>2.5</v>
      </c>
      <c r="I196" s="240" t="n">
        <v>320</v>
      </c>
      <c r="J196" s="240" t="n">
        <v>40</v>
      </c>
      <c r="K196" s="240" t="n">
        <v>8000</v>
      </c>
      <c r="L196" s="269" t="n">
        <v>0.3</v>
      </c>
      <c r="M196" s="270" t="n">
        <v>18.2084248699324</v>
      </c>
      <c r="N196" s="270" t="n">
        <v>17.4160393158671</v>
      </c>
      <c r="O196" s="270" t="n">
        <v>15.3447002720296</v>
      </c>
      <c r="P196" s="270" t="n">
        <v>12.5610542229089</v>
      </c>
      <c r="Q196" s="270" t="n">
        <v>11.7887090381853</v>
      </c>
      <c r="R196" s="270" t="n">
        <v>13.8955726738298</v>
      </c>
      <c r="S196" s="270" t="n">
        <v>17.0030628838978</v>
      </c>
      <c r="T196" s="270" t="n">
        <v>18.8534553780569</v>
      </c>
      <c r="U196" s="270" t="n">
        <v>19.4026928695468</v>
      </c>
      <c r="V196" s="270" t="n">
        <v>19.4213907632834</v>
      </c>
      <c r="W196" s="270" t="n">
        <v>19.2329918516688</v>
      </c>
      <c r="X196" s="270" t="n">
        <v>18.9463762924196</v>
      </c>
      <c r="Y196" s="270" t="n">
        <v>18.5965875677442</v>
      </c>
      <c r="Z196" s="270" t="n">
        <v>15.7269421951139</v>
      </c>
      <c r="AA196" s="270" t="n">
        <v>14.6587079964693</v>
      </c>
      <c r="AB196" s="270" t="n">
        <v>12.6034913714979</v>
      </c>
      <c r="AC196" s="270" t="n">
        <v>10.9233099824925</v>
      </c>
      <c r="AD196" s="270" t="n">
        <v>11.9359430163114</v>
      </c>
      <c r="AE196" s="270" t="n">
        <v>15.874103156732</v>
      </c>
      <c r="AF196" s="270" t="n">
        <v>19.315669505683</v>
      </c>
      <c r="AG196" s="270" t="n">
        <v>20.5056590413897</v>
      </c>
      <c r="AH196" s="270" t="n">
        <v>19.8980879448024</v>
      </c>
      <c r="AI196" s="270" t="n">
        <v>19.0754370391124</v>
      </c>
      <c r="AJ196" s="270" t="n">
        <v>18.3245479246178</v>
      </c>
      <c r="AK196" s="270" t="n">
        <v>17.4763275194778</v>
      </c>
      <c r="AL196" s="270" t="n">
        <v>16.5883299388468</v>
      </c>
      <c r="AM196" s="271" t="n">
        <v>1520.65057317907</v>
      </c>
      <c r="AN196" s="271" t="n">
        <v>1392.83111047067</v>
      </c>
      <c r="AO196" s="271" t="n">
        <v>1147.02231202054</v>
      </c>
      <c r="AP196" s="271" t="n">
        <v>930.056265098447</v>
      </c>
      <c r="AQ196" s="271" t="n">
        <v>1026.38555091518</v>
      </c>
      <c r="AR196" s="271" t="n">
        <v>1471.3380707814</v>
      </c>
      <c r="AS196" s="271" t="n">
        <v>1875.34552320538</v>
      </c>
      <c r="AT196" s="271" t="n">
        <v>2016.11362062618</v>
      </c>
      <c r="AU196" s="271" t="n">
        <v>1947.79773993822</v>
      </c>
      <c r="AV196" s="271" t="n">
        <v>1854.4870498915</v>
      </c>
      <c r="AW196" s="271" t="n">
        <v>1769.26834099184</v>
      </c>
      <c r="AX196" s="271" t="n">
        <v>1688.3391238508</v>
      </c>
      <c r="AY196" s="271" t="n">
        <v>1605.90255969705</v>
      </c>
      <c r="AZ196" s="270" t="n">
        <v>18.3501606438689</v>
      </c>
      <c r="BA196" s="270" t="n">
        <v>11.7099739598968</v>
      </c>
      <c r="BB196" s="270" t="n">
        <v>2.37817931067356</v>
      </c>
      <c r="BC196" s="270" t="n">
        <v>9.4790317540033</v>
      </c>
      <c r="BD196" s="270" t="n">
        <v>23.371741593349</v>
      </c>
      <c r="BE196" s="270" t="n">
        <v>32.829710927368</v>
      </c>
      <c r="BF196" s="270" t="n">
        <v>31.7163723838351</v>
      </c>
      <c r="BG196" s="270" t="n">
        <v>29.479336952642</v>
      </c>
      <c r="BH196" s="270" t="n">
        <v>27.6573859411327</v>
      </c>
      <c r="BI196" s="270" t="n">
        <v>26.0109393027367</v>
      </c>
      <c r="BJ196" s="270" t="n">
        <v>24.3101735026905</v>
      </c>
      <c r="BK196" s="270" t="n">
        <v>22.5175357514307</v>
      </c>
      <c r="BL196" s="270" t="n">
        <v>20.5682365023707</v>
      </c>
    </row>
    <row r="197" s="240" customFormat="true" ht="13.8" hidden="false" customHeight="false" outlineLevel="0" collapsed="false">
      <c r="B197" s="240" t="s">
        <v>1415</v>
      </c>
      <c r="C197" s="240" t="s">
        <v>1613</v>
      </c>
      <c r="D197" s="240" t="s">
        <v>1417</v>
      </c>
      <c r="E197" s="240" t="n">
        <v>36</v>
      </c>
      <c r="F197" s="240" t="n">
        <v>12</v>
      </c>
      <c r="G197" s="240" t="n">
        <v>700</v>
      </c>
      <c r="H197" s="240" t="n">
        <v>2.5</v>
      </c>
      <c r="I197" s="240" t="n">
        <v>320</v>
      </c>
      <c r="J197" s="240" t="n">
        <v>40</v>
      </c>
      <c r="K197" s="240" t="n">
        <v>8000</v>
      </c>
      <c r="L197" s="269" t="n">
        <v>0.3</v>
      </c>
      <c r="M197" s="270" t="n">
        <v>18.4388270624102</v>
      </c>
      <c r="N197" s="270" t="n">
        <v>17.6173522759913</v>
      </c>
      <c r="O197" s="270" t="n">
        <v>15.5031661996855</v>
      </c>
      <c r="P197" s="270" t="n">
        <v>12.7102411854844</v>
      </c>
      <c r="Q197" s="270" t="n">
        <v>11.9813391421609</v>
      </c>
      <c r="R197" s="270" t="n">
        <v>14.1530595985551</v>
      </c>
      <c r="S197" s="270" t="n">
        <v>17.2914336180181</v>
      </c>
      <c r="T197" s="270" t="n">
        <v>19.1516520060943</v>
      </c>
      <c r="U197" s="270" t="n">
        <v>19.7137462535264</v>
      </c>
      <c r="V197" s="270" t="n">
        <v>19.7385223111915</v>
      </c>
      <c r="W197" s="270" t="n">
        <v>19.5360031645859</v>
      </c>
      <c r="X197" s="270" t="n">
        <v>19.2244423877992</v>
      </c>
      <c r="Y197" s="270" t="n">
        <v>18.8495822823317</v>
      </c>
      <c r="Z197" s="270" t="n">
        <v>15.6333058314775</v>
      </c>
      <c r="AA197" s="270" t="n">
        <v>14.5896928449541</v>
      </c>
      <c r="AB197" s="270" t="n">
        <v>12.5616731896797</v>
      </c>
      <c r="AC197" s="270" t="n">
        <v>10.8643705885531</v>
      </c>
      <c r="AD197" s="270" t="n">
        <v>11.839503622372</v>
      </c>
      <c r="AE197" s="270" t="n">
        <v>15.7372849749138</v>
      </c>
      <c r="AF197" s="270" t="n">
        <v>19.1756695056829</v>
      </c>
      <c r="AG197" s="270" t="n">
        <v>20.3570226777534</v>
      </c>
      <c r="AH197" s="270" t="n">
        <v>19.7300576417721</v>
      </c>
      <c r="AI197" s="270" t="n">
        <v>18.8958915845669</v>
      </c>
      <c r="AJ197" s="270" t="n">
        <v>18.156972167042</v>
      </c>
      <c r="AK197" s="270" t="n">
        <v>17.3329941861444</v>
      </c>
      <c r="AL197" s="270" t="n">
        <v>16.470451150968</v>
      </c>
      <c r="AM197" s="271" t="n">
        <v>1508.644512573</v>
      </c>
      <c r="AN197" s="271" t="n">
        <v>1384.02201956158</v>
      </c>
      <c r="AO197" s="271" t="n">
        <v>1141.69958474781</v>
      </c>
      <c r="AP197" s="271" t="n">
        <v>922.447174189356</v>
      </c>
      <c r="AQ197" s="271" t="n">
        <v>1013.85221758185</v>
      </c>
      <c r="AR197" s="271" t="n">
        <v>1453.55170714504</v>
      </c>
      <c r="AS197" s="271" t="n">
        <v>1857.14552320538</v>
      </c>
      <c r="AT197" s="271" t="n">
        <v>1996.81362062618</v>
      </c>
      <c r="AU197" s="271" t="n">
        <v>1926.03713387761</v>
      </c>
      <c r="AV197" s="271" t="n">
        <v>1831.29008019453</v>
      </c>
      <c r="AW197" s="271" t="n">
        <v>1747.65015917366</v>
      </c>
      <c r="AX197" s="271" t="n">
        <v>1669.87245718413</v>
      </c>
      <c r="AY197" s="271" t="n">
        <v>1590.74498393948</v>
      </c>
      <c r="AZ197" s="270" t="n">
        <v>18.3501606438689</v>
      </c>
      <c r="BA197" s="270" t="n">
        <v>11.7099739598968</v>
      </c>
      <c r="BB197" s="270" t="n">
        <v>2.37817931067356</v>
      </c>
      <c r="BC197" s="270" t="n">
        <v>9.4790317540033</v>
      </c>
      <c r="BD197" s="270" t="n">
        <v>23.371741593349</v>
      </c>
      <c r="BE197" s="270" t="n">
        <v>32.829710927368</v>
      </c>
      <c r="BF197" s="270" t="n">
        <v>31.7163723838351</v>
      </c>
      <c r="BG197" s="270" t="n">
        <v>29.479336952642</v>
      </c>
      <c r="BH197" s="270" t="n">
        <v>27.6573859411327</v>
      </c>
      <c r="BI197" s="270" t="n">
        <v>26.0109393027367</v>
      </c>
      <c r="BJ197" s="270" t="n">
        <v>24.3101735026905</v>
      </c>
      <c r="BK197" s="270" t="n">
        <v>22.5175357514307</v>
      </c>
      <c r="BL197" s="270" t="n">
        <v>20.5682365023707</v>
      </c>
    </row>
    <row r="198" s="240" customFormat="true" ht="13.8" hidden="false" customHeight="false" outlineLevel="0" collapsed="false">
      <c r="B198" s="240" t="s">
        <v>1415</v>
      </c>
      <c r="C198" s="240" t="s">
        <v>1614</v>
      </c>
      <c r="D198" s="240" t="s">
        <v>1419</v>
      </c>
      <c r="E198" s="240" t="n">
        <v>36</v>
      </c>
      <c r="G198" s="240" t="n">
        <v>700</v>
      </c>
      <c r="H198" s="240" t="n">
        <v>2.5</v>
      </c>
      <c r="I198" s="240" t="n">
        <v>320</v>
      </c>
      <c r="J198" s="240" t="n">
        <v>40</v>
      </c>
      <c r="K198" s="240" t="n">
        <v>8000</v>
      </c>
      <c r="L198" s="269" t="n">
        <v>0.3</v>
      </c>
      <c r="M198" s="270" t="n">
        <v>17.2237974990642</v>
      </c>
      <c r="N198" s="270" t="n">
        <v>17.2237974990642</v>
      </c>
      <c r="O198" s="270" t="n">
        <v>17.2237974990642</v>
      </c>
      <c r="P198" s="270" t="n">
        <v>17.2237974990642</v>
      </c>
      <c r="Q198" s="270" t="n">
        <v>17.2237974990642</v>
      </c>
      <c r="R198" s="270" t="n">
        <v>17.2237974990642</v>
      </c>
      <c r="S198" s="270" t="n">
        <v>17.2237974990642</v>
      </c>
      <c r="T198" s="270" t="n">
        <v>17.2237974990642</v>
      </c>
      <c r="U198" s="270" t="n">
        <v>17.2237974990642</v>
      </c>
      <c r="V198" s="270" t="n">
        <v>17.2237974990642</v>
      </c>
      <c r="W198" s="270" t="n">
        <v>17.2237974990642</v>
      </c>
      <c r="X198" s="270" t="n">
        <v>17.2237974990642</v>
      </c>
      <c r="Y198" s="270" t="n">
        <v>17.2237974990642</v>
      </c>
      <c r="Z198" s="270" t="n">
        <v>16.2572992281446</v>
      </c>
      <c r="AA198" s="270" t="n">
        <v>16.2572992281446</v>
      </c>
      <c r="AB198" s="270" t="n">
        <v>16.2572992281446</v>
      </c>
      <c r="AC198" s="270" t="n">
        <v>16.2572992281446</v>
      </c>
      <c r="AD198" s="270" t="n">
        <v>16.2572992281446</v>
      </c>
      <c r="AE198" s="270" t="n">
        <v>16.2572992281446</v>
      </c>
      <c r="AF198" s="270" t="n">
        <v>16.2572992281446</v>
      </c>
      <c r="AG198" s="270" t="n">
        <v>16.2572992281446</v>
      </c>
      <c r="AH198" s="270" t="n">
        <v>16.2572992281446</v>
      </c>
      <c r="AI198" s="270" t="n">
        <v>16.2572992281446</v>
      </c>
      <c r="AJ198" s="270" t="n">
        <v>16.2572992281446</v>
      </c>
      <c r="AK198" s="270" t="n">
        <v>16.2572992281446</v>
      </c>
      <c r="AL198" s="270" t="n">
        <v>16.2572992281446</v>
      </c>
      <c r="AM198" s="271" t="n">
        <v>1541.82855184612</v>
      </c>
      <c r="AN198" s="271" t="n">
        <v>1541.82855184612</v>
      </c>
      <c r="AO198" s="271" t="n">
        <v>1541.82855184612</v>
      </c>
      <c r="AP198" s="271" t="n">
        <v>1541.82855184612</v>
      </c>
      <c r="AQ198" s="271" t="n">
        <v>1541.82855184612</v>
      </c>
      <c r="AR198" s="271" t="n">
        <v>1541.82855184612</v>
      </c>
      <c r="AS198" s="271" t="n">
        <v>1541.82855184612</v>
      </c>
      <c r="AT198" s="271" t="n">
        <v>1541.82855184612</v>
      </c>
      <c r="AU198" s="271" t="n">
        <v>1541.82855184612</v>
      </c>
      <c r="AV198" s="271" t="n">
        <v>1541.82855184612</v>
      </c>
      <c r="AW198" s="271" t="n">
        <v>1541.82855184612</v>
      </c>
      <c r="AX198" s="271" t="n">
        <v>1541.82855184612</v>
      </c>
      <c r="AY198" s="271" t="n">
        <v>1541.82855184612</v>
      </c>
      <c r="AZ198" s="270" t="n">
        <v>21.5675983481537</v>
      </c>
      <c r="BA198" s="270" t="n">
        <v>21.5675983481537</v>
      </c>
      <c r="BB198" s="270" t="n">
        <v>21.5675983481537</v>
      </c>
      <c r="BC198" s="270" t="n">
        <v>21.5675983481537</v>
      </c>
      <c r="BD198" s="270" t="n">
        <v>21.5675983481537</v>
      </c>
      <c r="BE198" s="270" t="n">
        <v>21.5675983481537</v>
      </c>
      <c r="BF198" s="270" t="n">
        <v>21.5675983481537</v>
      </c>
      <c r="BG198" s="270" t="n">
        <v>21.5675983481537</v>
      </c>
      <c r="BH198" s="270" t="n">
        <v>21.5675983481537</v>
      </c>
      <c r="BI198" s="270" t="n">
        <v>21.5675983481537</v>
      </c>
      <c r="BJ198" s="270" t="n">
        <v>21.5675983481537</v>
      </c>
      <c r="BK198" s="270" t="n">
        <v>21.5675983481537</v>
      </c>
      <c r="BL198" s="270" t="n">
        <v>21.5675983481537</v>
      </c>
    </row>
    <row r="199" s="240" customFormat="true" ht="13.8" hidden="false" customHeight="false" outlineLevel="0" collapsed="false">
      <c r="B199" s="240" t="s">
        <v>1415</v>
      </c>
      <c r="C199" s="240" t="s">
        <v>1615</v>
      </c>
      <c r="D199" s="240" t="s">
        <v>1419</v>
      </c>
      <c r="E199" s="240" t="n">
        <v>29</v>
      </c>
      <c r="G199" s="240" t="n">
        <v>700</v>
      </c>
      <c r="H199" s="240" t="n">
        <v>2.5</v>
      </c>
      <c r="I199" s="240" t="n">
        <v>320</v>
      </c>
      <c r="J199" s="240" t="n">
        <v>40</v>
      </c>
      <c r="K199" s="240" t="n">
        <v>8000</v>
      </c>
      <c r="L199" s="269" t="n">
        <v>0.3</v>
      </c>
      <c r="M199" s="270" t="n">
        <v>16.9746967691824</v>
      </c>
      <c r="N199" s="270" t="n">
        <v>16.9746967691824</v>
      </c>
      <c r="O199" s="270" t="n">
        <v>16.9746967691824</v>
      </c>
      <c r="P199" s="270" t="n">
        <v>16.9746967691824</v>
      </c>
      <c r="Q199" s="270" t="n">
        <v>16.9746967691824</v>
      </c>
      <c r="R199" s="270" t="n">
        <v>16.9746967691824</v>
      </c>
      <c r="S199" s="270" t="n">
        <v>16.9746967691824</v>
      </c>
      <c r="T199" s="270" t="n">
        <v>16.9746967691824</v>
      </c>
      <c r="U199" s="270" t="n">
        <v>16.9746967691824</v>
      </c>
      <c r="V199" s="270" t="n">
        <v>16.9746967691824</v>
      </c>
      <c r="W199" s="270" t="n">
        <v>16.9746967691824</v>
      </c>
      <c r="X199" s="270" t="n">
        <v>16.9746967691824</v>
      </c>
      <c r="Y199" s="270" t="n">
        <v>16.9746967691824</v>
      </c>
      <c r="Z199" s="270" t="n">
        <v>16.3774274332728</v>
      </c>
      <c r="AA199" s="270" t="n">
        <v>16.3774274332728</v>
      </c>
      <c r="AB199" s="270" t="n">
        <v>16.3774274332728</v>
      </c>
      <c r="AC199" s="270" t="n">
        <v>16.3774274332728</v>
      </c>
      <c r="AD199" s="270" t="n">
        <v>16.3774274332728</v>
      </c>
      <c r="AE199" s="270" t="n">
        <v>16.3774274332728</v>
      </c>
      <c r="AF199" s="270" t="n">
        <v>16.3774274332728</v>
      </c>
      <c r="AG199" s="270" t="n">
        <v>16.3774274332728</v>
      </c>
      <c r="AH199" s="270" t="n">
        <v>16.3774274332728</v>
      </c>
      <c r="AI199" s="270" t="n">
        <v>16.3774274332728</v>
      </c>
      <c r="AJ199" s="270" t="n">
        <v>16.3774274332728</v>
      </c>
      <c r="AK199" s="270" t="n">
        <v>16.3774274332728</v>
      </c>
      <c r="AL199" s="270" t="n">
        <v>16.3774274332728</v>
      </c>
      <c r="AM199" s="271" t="n">
        <v>1557.34906466664</v>
      </c>
      <c r="AN199" s="271" t="n">
        <v>1557.34906466664</v>
      </c>
      <c r="AO199" s="271" t="n">
        <v>1557.34906466664</v>
      </c>
      <c r="AP199" s="271" t="n">
        <v>1557.34906466664</v>
      </c>
      <c r="AQ199" s="271" t="n">
        <v>1557.34906466664</v>
      </c>
      <c r="AR199" s="271" t="n">
        <v>1557.34906466664</v>
      </c>
      <c r="AS199" s="271" t="n">
        <v>1557.34906466664</v>
      </c>
      <c r="AT199" s="271" t="n">
        <v>1557.34906466664</v>
      </c>
      <c r="AU199" s="271" t="n">
        <v>1557.34906466664</v>
      </c>
      <c r="AV199" s="271" t="n">
        <v>1557.34906466664</v>
      </c>
      <c r="AW199" s="271" t="n">
        <v>1557.34906466664</v>
      </c>
      <c r="AX199" s="271" t="n">
        <v>1557.34906466664</v>
      </c>
      <c r="AY199" s="271" t="n">
        <v>1557.34906466664</v>
      </c>
      <c r="AZ199" s="270" t="n">
        <v>21.5675983481537</v>
      </c>
      <c r="BA199" s="270" t="n">
        <v>21.5675983481537</v>
      </c>
      <c r="BB199" s="270" t="n">
        <v>21.5675983481537</v>
      </c>
      <c r="BC199" s="270" t="n">
        <v>21.5675983481537</v>
      </c>
      <c r="BD199" s="270" t="n">
        <v>21.5675983481537</v>
      </c>
      <c r="BE199" s="270" t="n">
        <v>21.5675983481537</v>
      </c>
      <c r="BF199" s="270" t="n">
        <v>21.5675983481537</v>
      </c>
      <c r="BG199" s="270" t="n">
        <v>21.5675983481537</v>
      </c>
      <c r="BH199" s="270" t="n">
        <v>21.5675983481537</v>
      </c>
      <c r="BI199" s="270" t="n">
        <v>21.5675983481537</v>
      </c>
      <c r="BJ199" s="270" t="n">
        <v>21.5675983481537</v>
      </c>
      <c r="BK199" s="270" t="n">
        <v>21.5675983481537</v>
      </c>
      <c r="BL199" s="270" t="n">
        <v>21.5675983481537</v>
      </c>
    </row>
    <row r="200" s="240" customFormat="true" ht="13.8" hidden="false" customHeight="false" outlineLevel="0" collapsed="false">
      <c r="B200" s="240" t="s">
        <v>1415</v>
      </c>
      <c r="C200" s="240" t="s">
        <v>1616</v>
      </c>
      <c r="D200" s="240" t="s">
        <v>1419</v>
      </c>
      <c r="E200" s="240" t="n">
        <v>24</v>
      </c>
      <c r="G200" s="240" t="n">
        <v>700</v>
      </c>
      <c r="H200" s="240" t="n">
        <v>2.5</v>
      </c>
      <c r="I200" s="240" t="n">
        <v>320</v>
      </c>
      <c r="J200" s="240" t="n">
        <v>40</v>
      </c>
      <c r="K200" s="240" t="n">
        <v>8000</v>
      </c>
      <c r="L200" s="269" t="n">
        <v>0.3</v>
      </c>
      <c r="M200" s="270" t="n">
        <v>16.6889773641594</v>
      </c>
      <c r="N200" s="270" t="n">
        <v>16.6889773641594</v>
      </c>
      <c r="O200" s="270" t="n">
        <v>16.6889773641594</v>
      </c>
      <c r="P200" s="270" t="n">
        <v>16.6889773641594</v>
      </c>
      <c r="Q200" s="270" t="n">
        <v>16.6889773641594</v>
      </c>
      <c r="R200" s="270" t="n">
        <v>16.6889773641594</v>
      </c>
      <c r="S200" s="270" t="n">
        <v>16.6889773641594</v>
      </c>
      <c r="T200" s="270" t="n">
        <v>16.6889773641594</v>
      </c>
      <c r="U200" s="270" t="n">
        <v>16.6889773641594</v>
      </c>
      <c r="V200" s="270" t="n">
        <v>16.6889773641594</v>
      </c>
      <c r="W200" s="270" t="n">
        <v>16.6889773641594</v>
      </c>
      <c r="X200" s="270" t="n">
        <v>16.6889773641594</v>
      </c>
      <c r="Y200" s="270" t="n">
        <v>16.6889773641594</v>
      </c>
      <c r="Z200" s="270" t="n">
        <v>16.5229082025036</v>
      </c>
      <c r="AA200" s="270" t="n">
        <v>16.5229082025036</v>
      </c>
      <c r="AB200" s="270" t="n">
        <v>16.5229082025036</v>
      </c>
      <c r="AC200" s="270" t="n">
        <v>16.5229082025036</v>
      </c>
      <c r="AD200" s="270" t="n">
        <v>16.5229082025036</v>
      </c>
      <c r="AE200" s="270" t="n">
        <v>16.5229082025036</v>
      </c>
      <c r="AF200" s="270" t="n">
        <v>16.5229082025036</v>
      </c>
      <c r="AG200" s="270" t="n">
        <v>16.5229082025036</v>
      </c>
      <c r="AH200" s="270" t="n">
        <v>16.5229082025036</v>
      </c>
      <c r="AI200" s="270" t="n">
        <v>16.5229082025036</v>
      </c>
      <c r="AJ200" s="270" t="n">
        <v>16.5229082025036</v>
      </c>
      <c r="AK200" s="270" t="n">
        <v>16.5229082025036</v>
      </c>
      <c r="AL200" s="270" t="n">
        <v>16.5229082025036</v>
      </c>
      <c r="AM200" s="271" t="n">
        <v>1576.20547492305</v>
      </c>
      <c r="AN200" s="271" t="n">
        <v>1576.20547492305</v>
      </c>
      <c r="AO200" s="271" t="n">
        <v>1576.20547492305</v>
      </c>
      <c r="AP200" s="271" t="n">
        <v>1576.20547492305</v>
      </c>
      <c r="AQ200" s="271" t="n">
        <v>1576.20547492305</v>
      </c>
      <c r="AR200" s="271" t="n">
        <v>1576.20547492305</v>
      </c>
      <c r="AS200" s="271" t="n">
        <v>1576.20547492305</v>
      </c>
      <c r="AT200" s="271" t="n">
        <v>1576.20547492305</v>
      </c>
      <c r="AU200" s="271" t="n">
        <v>1576.20547492305</v>
      </c>
      <c r="AV200" s="271" t="n">
        <v>1576.20547492305</v>
      </c>
      <c r="AW200" s="271" t="n">
        <v>1576.20547492305</v>
      </c>
      <c r="AX200" s="271" t="n">
        <v>1576.20547492305</v>
      </c>
      <c r="AY200" s="271" t="n">
        <v>1576.20547492305</v>
      </c>
      <c r="AZ200" s="270" t="n">
        <v>21.5675983481537</v>
      </c>
      <c r="BA200" s="270" t="n">
        <v>21.5675983481537</v>
      </c>
      <c r="BB200" s="270" t="n">
        <v>21.5675983481537</v>
      </c>
      <c r="BC200" s="270" t="n">
        <v>21.5675983481537</v>
      </c>
      <c r="BD200" s="270" t="n">
        <v>21.5675983481537</v>
      </c>
      <c r="BE200" s="270" t="n">
        <v>21.5675983481537</v>
      </c>
      <c r="BF200" s="270" t="n">
        <v>21.5675983481537</v>
      </c>
      <c r="BG200" s="270" t="n">
        <v>21.5675983481537</v>
      </c>
      <c r="BH200" s="270" t="n">
        <v>21.5675983481537</v>
      </c>
      <c r="BI200" s="270" t="n">
        <v>21.5675983481537</v>
      </c>
      <c r="BJ200" s="270" t="n">
        <v>21.5675983481537</v>
      </c>
      <c r="BK200" s="270" t="n">
        <v>21.5675983481537</v>
      </c>
      <c r="BL200" s="270" t="n">
        <v>21.5675983481537</v>
      </c>
    </row>
    <row r="201" s="240" customFormat="true" ht="13.8" hidden="false" customHeight="false" outlineLevel="0" collapsed="false">
      <c r="B201" s="240" t="s">
        <v>1415</v>
      </c>
      <c r="C201" s="240" t="s">
        <v>1617</v>
      </c>
      <c r="D201" s="240" t="s">
        <v>374</v>
      </c>
      <c r="E201" s="240" t="n">
        <v>24</v>
      </c>
      <c r="F201" s="240" t="n">
        <v>25</v>
      </c>
      <c r="G201" s="240" t="n">
        <v>700</v>
      </c>
      <c r="H201" s="240" t="n">
        <v>2.5</v>
      </c>
      <c r="I201" s="240" t="n">
        <v>320</v>
      </c>
      <c r="J201" s="240" t="n">
        <v>40</v>
      </c>
      <c r="K201" s="240" t="n">
        <v>8000</v>
      </c>
      <c r="L201" s="269" t="n">
        <v>0.2</v>
      </c>
      <c r="M201" s="270" t="n">
        <v>19.4516170008361</v>
      </c>
      <c r="N201" s="270" t="n">
        <v>19.2102139754737</v>
      </c>
      <c r="O201" s="270" t="n">
        <v>18.8787398125187</v>
      </c>
      <c r="P201" s="270" t="n">
        <v>18.5090691242942</v>
      </c>
      <c r="Q201" s="270" t="n">
        <v>18.0185088679389</v>
      </c>
      <c r="R201" s="270" t="n">
        <v>16.8926320701091</v>
      </c>
      <c r="S201" s="270" t="n">
        <v>14.7836785944095</v>
      </c>
      <c r="T201" s="270" t="n">
        <v>12.928657156902</v>
      </c>
      <c r="U201" s="270" t="n">
        <v>13.130829663325</v>
      </c>
      <c r="V201" s="270" t="n">
        <v>15.4818504651077</v>
      </c>
      <c r="W201" s="270" t="n">
        <v>17.9006946529241</v>
      </c>
      <c r="X201" s="270" t="n">
        <v>19.1762840583142</v>
      </c>
      <c r="Y201" s="270" t="n">
        <v>19.5022519551994</v>
      </c>
      <c r="Z201" s="270" t="n">
        <v>18.6245668443507</v>
      </c>
      <c r="AA201" s="270" t="n">
        <v>17.8749028511284</v>
      </c>
      <c r="AB201" s="270" t="n">
        <v>17.146667844032</v>
      </c>
      <c r="AC201" s="270" t="n">
        <v>16.5621673726595</v>
      </c>
      <c r="AD201" s="270" t="n">
        <v>15.9003417229402</v>
      </c>
      <c r="AE201" s="270" t="n">
        <v>14.6492184501051</v>
      </c>
      <c r="AF201" s="270" t="n">
        <v>12.7985914635986</v>
      </c>
      <c r="AG201" s="270" t="n">
        <v>12.1044872915019</v>
      </c>
      <c r="AH201" s="270" t="n">
        <v>14.1138742803922</v>
      </c>
      <c r="AI201" s="270" t="n">
        <v>17.7526566578158</v>
      </c>
      <c r="AJ201" s="270" t="n">
        <v>20.2201827684736</v>
      </c>
      <c r="AK201" s="270" t="n">
        <v>20.4066667129095</v>
      </c>
      <c r="AL201" s="270" t="n">
        <v>19.5241251142045</v>
      </c>
      <c r="AM201" s="271" t="n">
        <v>1859.65612371019</v>
      </c>
      <c r="AN201" s="271" t="n">
        <v>1774.53531664761</v>
      </c>
      <c r="AO201" s="271" t="n">
        <v>1688.15866606553</v>
      </c>
      <c r="AP201" s="271" t="n">
        <v>1599.88035768073</v>
      </c>
      <c r="AQ201" s="271" t="n">
        <v>1496.46383377218</v>
      </c>
      <c r="AR201" s="271" t="n">
        <v>1327.32810262271</v>
      </c>
      <c r="AS201" s="271" t="n">
        <v>1106.89384807504</v>
      </c>
      <c r="AT201" s="271" t="n">
        <v>1024.4490732652</v>
      </c>
      <c r="AU201" s="271" t="n">
        <v>1260.27377654746</v>
      </c>
      <c r="AV201" s="271" t="n">
        <v>1687.75834090934</v>
      </c>
      <c r="AW201" s="271" t="n">
        <v>1980.10633867</v>
      </c>
      <c r="AX201" s="271" t="n">
        <v>2023.32936299882</v>
      </c>
      <c r="AY201" s="271" t="n">
        <v>1944.71926958119</v>
      </c>
      <c r="AZ201" s="270" t="n">
        <v>25.9771716628845</v>
      </c>
      <c r="BA201" s="270" t="n">
        <v>24.1317978760391</v>
      </c>
      <c r="BB201" s="270" t="n">
        <v>22.1731725750492</v>
      </c>
      <c r="BC201" s="270" t="n">
        <v>20.0235512316978</v>
      </c>
      <c r="BD201" s="270" t="n">
        <v>15.9304953245732</v>
      </c>
      <c r="BE201" s="270" t="n">
        <v>9.48113226001497</v>
      </c>
      <c r="BF201" s="270" t="n">
        <v>6.25948052520867</v>
      </c>
      <c r="BG201" s="270" t="n">
        <v>14.9125337917949</v>
      </c>
      <c r="BH201" s="270" t="n">
        <v>28.9889950650975</v>
      </c>
      <c r="BI201" s="270" t="n">
        <v>32.6980363292127</v>
      </c>
      <c r="BJ201" s="270" t="n">
        <v>31.1840353608059</v>
      </c>
      <c r="BK201" s="270" t="n">
        <v>29.4892274446596</v>
      </c>
      <c r="BL201" s="270" t="n">
        <v>27.7550444858126</v>
      </c>
    </row>
    <row r="202" s="240" customFormat="true" ht="13.8" hidden="false" customHeight="false" outlineLevel="0" collapsed="false">
      <c r="B202" s="240" t="s">
        <v>1415</v>
      </c>
      <c r="C202" s="240" t="s">
        <v>1618</v>
      </c>
      <c r="D202" s="240" t="s">
        <v>374</v>
      </c>
      <c r="E202" s="240" t="n">
        <v>29</v>
      </c>
      <c r="F202" s="240" t="n">
        <v>25</v>
      </c>
      <c r="G202" s="240" t="n">
        <v>700</v>
      </c>
      <c r="H202" s="240" t="n">
        <v>2.5</v>
      </c>
      <c r="I202" s="240" t="n">
        <v>320</v>
      </c>
      <c r="J202" s="240" t="n">
        <v>40</v>
      </c>
      <c r="K202" s="240" t="n">
        <v>8000</v>
      </c>
      <c r="L202" s="269" t="n">
        <v>0.2</v>
      </c>
      <c r="M202" s="270" t="n">
        <v>19.6757544751726</v>
      </c>
      <c r="N202" s="270" t="n">
        <v>19.4160860424808</v>
      </c>
      <c r="O202" s="270" t="n">
        <v>19.066297283218</v>
      </c>
      <c r="P202" s="270" t="n">
        <v>18.6799676714243</v>
      </c>
      <c r="Q202" s="270" t="n">
        <v>18.1710551924497</v>
      </c>
      <c r="R202" s="270" t="n">
        <v>17.0155185805078</v>
      </c>
      <c r="S202" s="270" t="n">
        <v>14.8938640392347</v>
      </c>
      <c r="T202" s="270" t="n">
        <v>13.071321000627</v>
      </c>
      <c r="U202" s="270" t="n">
        <v>13.3411264614629</v>
      </c>
      <c r="V202" s="270" t="n">
        <v>15.7404437560362</v>
      </c>
      <c r="W202" s="270" t="n">
        <v>18.1696832618271</v>
      </c>
      <c r="X202" s="270" t="n">
        <v>19.4354226018926</v>
      </c>
      <c r="Y202" s="270" t="n">
        <v>19.7444686797912</v>
      </c>
      <c r="Z202" s="270" t="n">
        <v>18.5445668443507</v>
      </c>
      <c r="AA202" s="270" t="n">
        <v>17.7949028511284</v>
      </c>
      <c r="AB202" s="270" t="n">
        <v>17.066667844032</v>
      </c>
      <c r="AC202" s="270" t="n">
        <v>16.4821673726595</v>
      </c>
      <c r="AD202" s="270" t="n">
        <v>15.8203417229402</v>
      </c>
      <c r="AE202" s="270" t="n">
        <v>14.5669457228324</v>
      </c>
      <c r="AF202" s="270" t="n">
        <v>12.7027581302653</v>
      </c>
      <c r="AG202" s="270" t="n">
        <v>11.9899872915019</v>
      </c>
      <c r="AH202" s="270" t="n">
        <v>13.9845939773619</v>
      </c>
      <c r="AI202" s="270" t="n">
        <v>17.6250657487249</v>
      </c>
      <c r="AJ202" s="270" t="n">
        <v>20.10431913211</v>
      </c>
      <c r="AK202" s="270" t="n">
        <v>20.3076667129095</v>
      </c>
      <c r="AL202" s="270" t="n">
        <v>19.4382160232954</v>
      </c>
      <c r="AM202" s="271" t="n">
        <v>1849.25612371019</v>
      </c>
      <c r="AN202" s="271" t="n">
        <v>1764.13531664761</v>
      </c>
      <c r="AO202" s="271" t="n">
        <v>1677.75866606553</v>
      </c>
      <c r="AP202" s="271" t="n">
        <v>1589.48035768073</v>
      </c>
      <c r="AQ202" s="271" t="n">
        <v>1486.06383377218</v>
      </c>
      <c r="AR202" s="271" t="n">
        <v>1316.65537534998</v>
      </c>
      <c r="AS202" s="271" t="n">
        <v>1094.49081777201</v>
      </c>
      <c r="AT202" s="271" t="n">
        <v>1009.64967932581</v>
      </c>
      <c r="AU202" s="271" t="n">
        <v>1243.56014018383</v>
      </c>
      <c r="AV202" s="271" t="n">
        <v>1671.26925000024</v>
      </c>
      <c r="AW202" s="271" t="n">
        <v>1965.13724776091</v>
      </c>
      <c r="AX202" s="271" t="n">
        <v>2010.51845390791</v>
      </c>
      <c r="AY202" s="271" t="n">
        <v>1933.57381503573</v>
      </c>
      <c r="AZ202" s="270" t="n">
        <v>25.9771716628845</v>
      </c>
      <c r="BA202" s="270" t="n">
        <v>24.1317978760391</v>
      </c>
      <c r="BB202" s="270" t="n">
        <v>22.1731725750492</v>
      </c>
      <c r="BC202" s="270" t="n">
        <v>20.0235512316978</v>
      </c>
      <c r="BD202" s="270" t="n">
        <v>15.9304953245732</v>
      </c>
      <c r="BE202" s="270" t="n">
        <v>9.48113226001497</v>
      </c>
      <c r="BF202" s="270" t="n">
        <v>6.25948052520867</v>
      </c>
      <c r="BG202" s="270" t="n">
        <v>14.9125337917949</v>
      </c>
      <c r="BH202" s="270" t="n">
        <v>28.9889950650975</v>
      </c>
      <c r="BI202" s="270" t="n">
        <v>32.6980363292127</v>
      </c>
      <c r="BJ202" s="270" t="n">
        <v>31.1840353608059</v>
      </c>
      <c r="BK202" s="270" t="n">
        <v>29.4892274446596</v>
      </c>
      <c r="BL202" s="270" t="n">
        <v>27.7550444858126</v>
      </c>
    </row>
    <row r="203" s="240" customFormat="true" ht="13.8" hidden="false" customHeight="false" outlineLevel="0" collapsed="false">
      <c r="B203" s="240" t="s">
        <v>1415</v>
      </c>
      <c r="C203" s="240" t="s">
        <v>1619</v>
      </c>
      <c r="D203" s="240" t="s">
        <v>374</v>
      </c>
      <c r="E203" s="240" t="n">
        <v>36</v>
      </c>
      <c r="F203" s="240" t="n">
        <v>25</v>
      </c>
      <c r="G203" s="240" t="n">
        <v>700</v>
      </c>
      <c r="H203" s="240" t="n">
        <v>2.5</v>
      </c>
      <c r="I203" s="240" t="n">
        <v>320</v>
      </c>
      <c r="J203" s="240" t="n">
        <v>40</v>
      </c>
      <c r="K203" s="240" t="n">
        <v>8000</v>
      </c>
      <c r="L203" s="269" t="n">
        <v>0.2</v>
      </c>
      <c r="M203" s="270" t="n">
        <v>19.8711658034532</v>
      </c>
      <c r="N203" s="270" t="n">
        <v>19.5955729140484</v>
      </c>
      <c r="O203" s="270" t="n">
        <v>19.2298168133045</v>
      </c>
      <c r="P203" s="270" t="n">
        <v>18.8289633366729</v>
      </c>
      <c r="Q203" s="270" t="n">
        <v>18.3040507122094</v>
      </c>
      <c r="R203" s="270" t="n">
        <v>17.1226555788873</v>
      </c>
      <c r="S203" s="270" t="n">
        <v>14.9899277795539</v>
      </c>
      <c r="T203" s="270" t="n">
        <v>13.1957006086441</v>
      </c>
      <c r="U203" s="270" t="n">
        <v>13.5244709770508</v>
      </c>
      <c r="V203" s="270" t="n">
        <v>15.9658949377915</v>
      </c>
      <c r="W203" s="270" t="n">
        <v>18.4041974657267</v>
      </c>
      <c r="X203" s="270" t="n">
        <v>19.6613491550461</v>
      </c>
      <c r="Y203" s="270" t="n">
        <v>19.9556421661723</v>
      </c>
      <c r="Z203" s="270" t="n">
        <v>18.4403850261689</v>
      </c>
      <c r="AA203" s="270" t="n">
        <v>17.705266487492</v>
      </c>
      <c r="AB203" s="270" t="n">
        <v>16.9923042076684</v>
      </c>
      <c r="AC203" s="270" t="n">
        <v>16.4223491908413</v>
      </c>
      <c r="AD203" s="270" t="n">
        <v>15.7750689956675</v>
      </c>
      <c r="AE203" s="270" t="n">
        <v>14.5392184501051</v>
      </c>
      <c r="AF203" s="270" t="n">
        <v>12.6698187363259</v>
      </c>
      <c r="AG203" s="270" t="n">
        <v>11.9305175945322</v>
      </c>
      <c r="AH203" s="270" t="n">
        <v>13.8882909470589</v>
      </c>
      <c r="AI203" s="270" t="n">
        <v>17.5156112032704</v>
      </c>
      <c r="AJ203" s="270" t="n">
        <v>19.9916373139282</v>
      </c>
      <c r="AK203" s="270" t="n">
        <v>20.1926667129095</v>
      </c>
      <c r="AL203" s="270" t="n">
        <v>19.3253978414772</v>
      </c>
      <c r="AM203" s="271" t="n">
        <v>1835.81248734655</v>
      </c>
      <c r="AN203" s="271" t="n">
        <v>1752.58258937488</v>
      </c>
      <c r="AO203" s="271" t="n">
        <v>1668.19139333825</v>
      </c>
      <c r="AP203" s="271" t="n">
        <v>1581.80399404436</v>
      </c>
      <c r="AQ203" s="271" t="n">
        <v>1480.27837922672</v>
      </c>
      <c r="AR203" s="271" t="n">
        <v>1313.12810262271</v>
      </c>
      <c r="AS203" s="271" t="n">
        <v>1090.24960565079</v>
      </c>
      <c r="AT203" s="271" t="n">
        <v>1001.92543690157</v>
      </c>
      <c r="AU203" s="271" t="n">
        <v>1231.04074624443</v>
      </c>
      <c r="AV203" s="271" t="n">
        <v>1657.04015909115</v>
      </c>
      <c r="AW203" s="271" t="n">
        <v>1950.49542957909</v>
      </c>
      <c r="AX203" s="271" t="n">
        <v>1995.60936299882</v>
      </c>
      <c r="AY203" s="271" t="n">
        <v>1918.98472412664</v>
      </c>
      <c r="AZ203" s="270" t="n">
        <v>25.9771716628845</v>
      </c>
      <c r="BA203" s="270" t="n">
        <v>24.1317978760391</v>
      </c>
      <c r="BB203" s="270" t="n">
        <v>22.1731725750492</v>
      </c>
      <c r="BC203" s="270" t="n">
        <v>20.0235512316978</v>
      </c>
      <c r="BD203" s="270" t="n">
        <v>15.9304953245732</v>
      </c>
      <c r="BE203" s="270" t="n">
        <v>9.48113226001497</v>
      </c>
      <c r="BF203" s="270" t="n">
        <v>6.25948052520867</v>
      </c>
      <c r="BG203" s="270" t="n">
        <v>14.9125337917949</v>
      </c>
      <c r="BH203" s="270" t="n">
        <v>28.9889950650975</v>
      </c>
      <c r="BI203" s="270" t="n">
        <v>32.6980363292127</v>
      </c>
      <c r="BJ203" s="270" t="n">
        <v>31.1840353608059</v>
      </c>
      <c r="BK203" s="270" t="n">
        <v>29.4892274446596</v>
      </c>
      <c r="BL203" s="270" t="n">
        <v>27.7550444858126</v>
      </c>
    </row>
    <row r="204" s="240" customFormat="true" ht="13.8" hidden="false" customHeight="false" outlineLevel="0" collapsed="false">
      <c r="B204" s="240" t="s">
        <v>1415</v>
      </c>
      <c r="C204" s="240" t="s">
        <v>1620</v>
      </c>
      <c r="D204" s="240" t="s">
        <v>374</v>
      </c>
      <c r="E204" s="240" t="n">
        <v>24</v>
      </c>
      <c r="F204" s="240" t="n">
        <v>25</v>
      </c>
      <c r="G204" s="240" t="n">
        <v>700</v>
      </c>
      <c r="H204" s="240" t="n">
        <v>2.5</v>
      </c>
      <c r="I204" s="240" t="n">
        <v>320</v>
      </c>
      <c r="J204" s="240" t="n">
        <v>40</v>
      </c>
      <c r="K204" s="240" t="n">
        <v>8000</v>
      </c>
      <c r="L204" s="269" t="n">
        <v>0.25</v>
      </c>
      <c r="M204" s="270" t="n">
        <v>19.2582109438414</v>
      </c>
      <c r="N204" s="270" t="n">
        <v>19.0099055162147</v>
      </c>
      <c r="O204" s="270" t="n">
        <v>18.6807484473173</v>
      </c>
      <c r="P204" s="270" t="n">
        <v>18.3117338067976</v>
      </c>
      <c r="Q204" s="270" t="n">
        <v>17.7855484322702</v>
      </c>
      <c r="R204" s="270" t="n">
        <v>16.4525873737272</v>
      </c>
      <c r="S204" s="270" t="n">
        <v>13.9871888432408</v>
      </c>
      <c r="T204" s="270" t="n">
        <v>12.2619532205846</v>
      </c>
      <c r="U204" s="270" t="n">
        <v>13.1463806763718</v>
      </c>
      <c r="V204" s="270" t="n">
        <v>15.9684563490126</v>
      </c>
      <c r="W204" s="270" t="n">
        <v>18.2256696080729</v>
      </c>
      <c r="X204" s="270" t="n">
        <v>19.1125214525273</v>
      </c>
      <c r="Y204" s="270" t="n">
        <v>19.3405622811527</v>
      </c>
      <c r="Z204" s="270" t="n">
        <v>18.3861890324774</v>
      </c>
      <c r="AA204" s="270" t="n">
        <v>17.6524723984576</v>
      </c>
      <c r="AB204" s="270" t="n">
        <v>16.9407126714878</v>
      </c>
      <c r="AC204" s="270" t="n">
        <v>16.371974740517</v>
      </c>
      <c r="AD204" s="270" t="n">
        <v>15.698789580669</v>
      </c>
      <c r="AE204" s="270" t="n">
        <v>14.3023351694191</v>
      </c>
      <c r="AF204" s="270" t="n">
        <v>12.2679112413187</v>
      </c>
      <c r="AG204" s="270" t="n">
        <v>11.9687288187846</v>
      </c>
      <c r="AH204" s="270" t="n">
        <v>14.8278174467485</v>
      </c>
      <c r="AI204" s="270" t="n">
        <v>18.6645720976487</v>
      </c>
      <c r="AJ204" s="270" t="n">
        <v>20.6063586302821</v>
      </c>
      <c r="AK204" s="270" t="n">
        <v>20.1894970786814</v>
      </c>
      <c r="AL204" s="270" t="n">
        <v>19.2711433641493</v>
      </c>
      <c r="AM204" s="271" t="n">
        <v>1834.05057808051</v>
      </c>
      <c r="AN204" s="271" t="n">
        <v>1750.46378992346</v>
      </c>
      <c r="AO204" s="271" t="n">
        <v>1665.60733018756</v>
      </c>
      <c r="AP204" s="271" t="n">
        <v>1578.66844200416</v>
      </c>
      <c r="AQ204" s="271" t="n">
        <v>1473.32574631148</v>
      </c>
      <c r="AR204" s="271" t="n">
        <v>1286.79968691525</v>
      </c>
      <c r="AS204" s="271" t="n">
        <v>1045.2733603941</v>
      </c>
      <c r="AT204" s="271" t="n">
        <v>1010.08178279449</v>
      </c>
      <c r="AU204" s="271" t="n">
        <v>1348.86796635804</v>
      </c>
      <c r="AV204" s="271" t="n">
        <v>1800.26859374869</v>
      </c>
      <c r="AW204" s="271" t="n">
        <v>2030.41253007255</v>
      </c>
      <c r="AX204" s="271" t="n">
        <v>2000.83255518303</v>
      </c>
      <c r="AY204" s="271" t="n">
        <v>1917.79606002184</v>
      </c>
      <c r="AZ204" s="270" t="n">
        <v>25.392930000644</v>
      </c>
      <c r="BA204" s="270" t="n">
        <v>23.5739664228326</v>
      </c>
      <c r="BB204" s="270" t="n">
        <v>21.6305234007545</v>
      </c>
      <c r="BC204" s="270" t="n">
        <v>19.4759457293545</v>
      </c>
      <c r="BD204" s="270" t="n">
        <v>14.9366953158396</v>
      </c>
      <c r="BE204" s="270" t="n">
        <v>7.52417094284924</v>
      </c>
      <c r="BF204" s="270" t="n">
        <v>5.31004471243822</v>
      </c>
      <c r="BG204" s="270" t="n">
        <v>18.5171009226648</v>
      </c>
      <c r="BH204" s="270" t="n">
        <v>32.4854483308491</v>
      </c>
      <c r="BI204" s="270" t="n">
        <v>32.1014301976832</v>
      </c>
      <c r="BJ204" s="270" t="n">
        <v>30.5015816530624</v>
      </c>
      <c r="BK204" s="270" t="n">
        <v>28.8385205462875</v>
      </c>
      <c r="BL204" s="270" t="n">
        <v>27.1380925206985</v>
      </c>
    </row>
    <row r="205" s="240" customFormat="true" ht="13.8" hidden="false" customHeight="false" outlineLevel="0" collapsed="false">
      <c r="B205" s="240" t="s">
        <v>1415</v>
      </c>
      <c r="C205" s="240" t="s">
        <v>1621</v>
      </c>
      <c r="D205" s="240" t="s">
        <v>374</v>
      </c>
      <c r="E205" s="240" t="n">
        <v>29</v>
      </c>
      <c r="F205" s="240" t="n">
        <v>25</v>
      </c>
      <c r="G205" s="240" t="n">
        <v>700</v>
      </c>
      <c r="H205" s="240" t="n">
        <v>2.5</v>
      </c>
      <c r="I205" s="240" t="n">
        <v>320</v>
      </c>
      <c r="J205" s="240" t="n">
        <v>40</v>
      </c>
      <c r="K205" s="240" t="n">
        <v>8000</v>
      </c>
      <c r="L205" s="269" t="n">
        <v>0.25</v>
      </c>
      <c r="M205" s="270" t="n">
        <v>19.5344975529768</v>
      </c>
      <c r="N205" s="270" t="n">
        <v>19.2636829549893</v>
      </c>
      <c r="O205" s="270" t="n">
        <v>18.911940186429</v>
      </c>
      <c r="P205" s="270" t="n">
        <v>18.5223872057557</v>
      </c>
      <c r="Q205" s="270" t="n">
        <v>17.9735288732906</v>
      </c>
      <c r="R205" s="270" t="n">
        <v>16.6037241306096</v>
      </c>
      <c r="S205" s="270" t="n">
        <v>14.1210878586716</v>
      </c>
      <c r="T205" s="270" t="n">
        <v>12.4345513388587</v>
      </c>
      <c r="U205" s="270" t="n">
        <v>13.4034065820935</v>
      </c>
      <c r="V205" s="270" t="n">
        <v>16.2872512087174</v>
      </c>
      <c r="W205" s="270" t="n">
        <v>18.5579801117433</v>
      </c>
      <c r="X205" s="270" t="n">
        <v>19.4321412917301</v>
      </c>
      <c r="Y205" s="270" t="n">
        <v>19.639175333863</v>
      </c>
      <c r="Z205" s="270" t="n">
        <v>18.2861890324774</v>
      </c>
      <c r="AA205" s="270" t="n">
        <v>17.5524723984576</v>
      </c>
      <c r="AB205" s="270" t="n">
        <v>16.8407126714878</v>
      </c>
      <c r="AC205" s="270" t="n">
        <v>16.271974740517</v>
      </c>
      <c r="AD205" s="270" t="n">
        <v>15.598789580669</v>
      </c>
      <c r="AE205" s="270" t="n">
        <v>14.1994942603282</v>
      </c>
      <c r="AF205" s="270" t="n">
        <v>12.149638514046</v>
      </c>
      <c r="AG205" s="270" t="n">
        <v>11.8285810915118</v>
      </c>
      <c r="AH205" s="270" t="n">
        <v>14.6690333558394</v>
      </c>
      <c r="AI205" s="270" t="n">
        <v>18.5059584612851</v>
      </c>
      <c r="AJ205" s="270" t="n">
        <v>20.4615290848276</v>
      </c>
      <c r="AK205" s="270" t="n">
        <v>20.0657470786814</v>
      </c>
      <c r="AL205" s="270" t="n">
        <v>19.1637570005129</v>
      </c>
      <c r="AM205" s="271" t="n">
        <v>1821.05057808051</v>
      </c>
      <c r="AN205" s="271" t="n">
        <v>1737.46378992346</v>
      </c>
      <c r="AO205" s="271" t="n">
        <v>1652.60733018756</v>
      </c>
      <c r="AP205" s="271" t="n">
        <v>1565.66844200416</v>
      </c>
      <c r="AQ205" s="271" t="n">
        <v>1460.32574631148</v>
      </c>
      <c r="AR205" s="271" t="n">
        <v>1273.45877782434</v>
      </c>
      <c r="AS205" s="271" t="n">
        <v>1029.96608766683</v>
      </c>
      <c r="AT205" s="271" t="n">
        <v>991.967691885398</v>
      </c>
      <c r="AU205" s="271" t="n">
        <v>1328.34023908531</v>
      </c>
      <c r="AV205" s="271" t="n">
        <v>1779.77041193051</v>
      </c>
      <c r="AW205" s="271" t="n">
        <v>2011.70116643618</v>
      </c>
      <c r="AX205" s="271" t="n">
        <v>1984.81891881939</v>
      </c>
      <c r="AY205" s="271" t="n">
        <v>1903.86424184003</v>
      </c>
      <c r="AZ205" s="270" t="n">
        <v>25.392930000644</v>
      </c>
      <c r="BA205" s="270" t="n">
        <v>23.5739664228326</v>
      </c>
      <c r="BB205" s="270" t="n">
        <v>21.6305234007545</v>
      </c>
      <c r="BC205" s="270" t="n">
        <v>19.4759457293545</v>
      </c>
      <c r="BD205" s="270" t="n">
        <v>14.9366953158396</v>
      </c>
      <c r="BE205" s="270" t="n">
        <v>7.52417094284924</v>
      </c>
      <c r="BF205" s="270" t="n">
        <v>5.31004471243822</v>
      </c>
      <c r="BG205" s="270" t="n">
        <v>18.5171009226648</v>
      </c>
      <c r="BH205" s="270" t="n">
        <v>32.4854483308491</v>
      </c>
      <c r="BI205" s="270" t="n">
        <v>32.1014301976832</v>
      </c>
      <c r="BJ205" s="270" t="n">
        <v>30.5015816530624</v>
      </c>
      <c r="BK205" s="270" t="n">
        <v>28.8385205462875</v>
      </c>
      <c r="BL205" s="270" t="n">
        <v>27.1380925206985</v>
      </c>
    </row>
    <row r="206" s="240" customFormat="true" ht="13.8" hidden="false" customHeight="false" outlineLevel="0" collapsed="false">
      <c r="B206" s="240" t="s">
        <v>1415</v>
      </c>
      <c r="C206" s="240" t="s">
        <v>1622</v>
      </c>
      <c r="D206" s="240" t="s">
        <v>374</v>
      </c>
      <c r="E206" s="240" t="n">
        <v>36</v>
      </c>
      <c r="F206" s="240" t="n">
        <v>25</v>
      </c>
      <c r="G206" s="240" t="n">
        <v>700</v>
      </c>
      <c r="H206" s="240" t="n">
        <v>2.5</v>
      </c>
      <c r="I206" s="240" t="n">
        <v>320</v>
      </c>
      <c r="J206" s="240" t="n">
        <v>40</v>
      </c>
      <c r="K206" s="240" t="n">
        <v>8000</v>
      </c>
      <c r="L206" s="269" t="n">
        <v>0.25</v>
      </c>
      <c r="M206" s="270" t="n">
        <v>19.7753744230188</v>
      </c>
      <c r="N206" s="270" t="n">
        <v>19.4849354989711</v>
      </c>
      <c r="O206" s="270" t="n">
        <v>19.1135016832784</v>
      </c>
      <c r="P206" s="270" t="n">
        <v>18.706042619109</v>
      </c>
      <c r="Q206" s="270" t="n">
        <v>18.137417164525</v>
      </c>
      <c r="R206" s="270" t="n">
        <v>16.7354907372505</v>
      </c>
      <c r="S206" s="270" t="n">
        <v>14.2378259656672</v>
      </c>
      <c r="T206" s="270" t="n">
        <v>12.5850287530016</v>
      </c>
      <c r="U206" s="270" t="n">
        <v>13.6274912595366</v>
      </c>
      <c r="V206" s="270" t="n">
        <v>16.5651883415792</v>
      </c>
      <c r="W206" s="270" t="n">
        <v>18.8477006821927</v>
      </c>
      <c r="X206" s="270" t="n">
        <v>19.7107976721875</v>
      </c>
      <c r="Y206" s="270" t="n">
        <v>19.8995172220047</v>
      </c>
      <c r="Z206" s="270" t="n">
        <v>18.1559617597501</v>
      </c>
      <c r="AA206" s="270" t="n">
        <v>17.4404269439122</v>
      </c>
      <c r="AB206" s="270" t="n">
        <v>16.7477581260333</v>
      </c>
      <c r="AC206" s="270" t="n">
        <v>16.1972020132442</v>
      </c>
      <c r="AD206" s="270" t="n">
        <v>15.5421986715781</v>
      </c>
      <c r="AE206" s="270" t="n">
        <v>14.1648351694191</v>
      </c>
      <c r="AF206" s="270" t="n">
        <v>12.1095248776823</v>
      </c>
      <c r="AG206" s="270" t="n">
        <v>11.7563651824209</v>
      </c>
      <c r="AH206" s="270" t="n">
        <v>14.5506697194758</v>
      </c>
      <c r="AI206" s="270" t="n">
        <v>18.3697766431032</v>
      </c>
      <c r="AJ206" s="270" t="n">
        <v>20.3206768121003</v>
      </c>
      <c r="AK206" s="270" t="n">
        <v>19.9219970786814</v>
      </c>
      <c r="AL206" s="270" t="n">
        <v>19.0227342732402</v>
      </c>
      <c r="AM206" s="271" t="n">
        <v>1804.24603262596</v>
      </c>
      <c r="AN206" s="271" t="n">
        <v>1723.02288083255</v>
      </c>
      <c r="AO206" s="271" t="n">
        <v>1640.64823927847</v>
      </c>
      <c r="AP206" s="271" t="n">
        <v>1556.07298745871</v>
      </c>
      <c r="AQ206" s="271" t="n">
        <v>1453.09392812966</v>
      </c>
      <c r="AR206" s="271" t="n">
        <v>1269.04968691525</v>
      </c>
      <c r="AS206" s="271" t="n">
        <v>1024.80245130319</v>
      </c>
      <c r="AT206" s="271" t="n">
        <v>982.588146430852</v>
      </c>
      <c r="AU206" s="271" t="n">
        <v>1312.95296635804</v>
      </c>
      <c r="AV206" s="271" t="n">
        <v>1762.06677556687</v>
      </c>
      <c r="AW206" s="271" t="n">
        <v>1993.39889370891</v>
      </c>
      <c r="AX206" s="271" t="n">
        <v>1966.18255518303</v>
      </c>
      <c r="AY206" s="271" t="n">
        <v>1885.62787820366</v>
      </c>
      <c r="AZ206" s="270" t="n">
        <v>25.392930000644</v>
      </c>
      <c r="BA206" s="270" t="n">
        <v>23.5739664228326</v>
      </c>
      <c r="BB206" s="270" t="n">
        <v>21.6305234007545</v>
      </c>
      <c r="BC206" s="270" t="n">
        <v>19.4759457293545</v>
      </c>
      <c r="BD206" s="270" t="n">
        <v>14.9366953158396</v>
      </c>
      <c r="BE206" s="270" t="n">
        <v>7.52417094284924</v>
      </c>
      <c r="BF206" s="270" t="n">
        <v>5.31004471243822</v>
      </c>
      <c r="BG206" s="270" t="n">
        <v>18.5171009226648</v>
      </c>
      <c r="BH206" s="270" t="n">
        <v>32.4854483308491</v>
      </c>
      <c r="BI206" s="270" t="n">
        <v>32.1014301976832</v>
      </c>
      <c r="BJ206" s="270" t="n">
        <v>30.5015816530624</v>
      </c>
      <c r="BK206" s="270" t="n">
        <v>28.8385205462875</v>
      </c>
      <c r="BL206" s="270" t="n">
        <v>27.1380925206985</v>
      </c>
    </row>
    <row r="207" s="240" customFormat="true" ht="13.8" hidden="false" customHeight="false" outlineLevel="0" collapsed="false">
      <c r="B207" s="240" t="s">
        <v>1415</v>
      </c>
      <c r="C207" s="240" t="s">
        <v>1623</v>
      </c>
      <c r="D207" s="240" t="s">
        <v>374</v>
      </c>
      <c r="E207" s="240" t="n">
        <v>24</v>
      </c>
      <c r="F207" s="240" t="n">
        <v>25</v>
      </c>
      <c r="G207" s="240" t="n">
        <v>700</v>
      </c>
      <c r="H207" s="240" t="n">
        <v>2.5</v>
      </c>
      <c r="I207" s="240" t="n">
        <v>320</v>
      </c>
      <c r="J207" s="240" t="n">
        <v>40</v>
      </c>
      <c r="K207" s="240" t="n">
        <v>8000</v>
      </c>
      <c r="L207" s="269" t="n">
        <v>0.3</v>
      </c>
      <c r="M207" s="270" t="n">
        <v>18.9331705585754</v>
      </c>
      <c r="N207" s="270" t="n">
        <v>18.7001693043187</v>
      </c>
      <c r="O207" s="270" t="n">
        <v>18.3916606712569</v>
      </c>
      <c r="P207" s="270" t="n">
        <v>18.0378488535612</v>
      </c>
      <c r="Q207" s="270" t="n">
        <v>17.4685175815972</v>
      </c>
      <c r="R207" s="270" t="n">
        <v>15.8140467235709</v>
      </c>
      <c r="S207" s="270" t="n">
        <v>13.0113507440366</v>
      </c>
      <c r="T207" s="270" t="n">
        <v>11.4834607269067</v>
      </c>
      <c r="U207" s="270" t="n">
        <v>12.869542392752</v>
      </c>
      <c r="V207" s="270" t="n">
        <v>15.9792688989348</v>
      </c>
      <c r="W207" s="270" t="n">
        <v>18.2039454551473</v>
      </c>
      <c r="X207" s="270" t="n">
        <v>18.9779712756233</v>
      </c>
      <c r="Y207" s="270" t="n">
        <v>19.0857525477913</v>
      </c>
      <c r="Z207" s="270" t="n">
        <v>18.1243887205122</v>
      </c>
      <c r="AA207" s="270" t="n">
        <v>17.419990246791</v>
      </c>
      <c r="AB207" s="270" t="n">
        <v>16.7382375922023</v>
      </c>
      <c r="AC207" s="270" t="n">
        <v>16.1984925084104</v>
      </c>
      <c r="AD207" s="270" t="n">
        <v>15.5104448291797</v>
      </c>
      <c r="AE207" s="270" t="n">
        <v>13.878076646582</v>
      </c>
      <c r="AF207" s="270" t="n">
        <v>11.7127803559316</v>
      </c>
      <c r="AG207" s="270" t="n">
        <v>11.768709613812</v>
      </c>
      <c r="AH207" s="270" t="n">
        <v>14.9803127890542</v>
      </c>
      <c r="AI207" s="270" t="n">
        <v>18.8149460110205</v>
      </c>
      <c r="AJ207" s="270" t="n">
        <v>20.5852301457428</v>
      </c>
      <c r="AK207" s="270" t="n">
        <v>20.0687437666426</v>
      </c>
      <c r="AL207" s="270" t="n">
        <v>19.0534494351765</v>
      </c>
      <c r="AM207" s="271" t="n">
        <v>1806.7003883178</v>
      </c>
      <c r="AN207" s="271" t="n">
        <v>1725.99094741561</v>
      </c>
      <c r="AO207" s="271" t="n">
        <v>1644.00212238228</v>
      </c>
      <c r="AP207" s="271" t="n">
        <v>1559.71067132157</v>
      </c>
      <c r="AQ207" s="271" t="n">
        <v>1451.81994873575</v>
      </c>
      <c r="AR207" s="271" t="n">
        <v>1237.38733298981</v>
      </c>
      <c r="AS207" s="271" t="n">
        <v>980.972897849255</v>
      </c>
      <c r="AT207" s="271" t="n">
        <v>987.400570565724</v>
      </c>
      <c r="AU207" s="271" t="n">
        <v>1367.08335408601</v>
      </c>
      <c r="AV207" s="271" t="n">
        <v>1817.91528064952</v>
      </c>
      <c r="AW207" s="271" t="n">
        <v>2028.23263449218</v>
      </c>
      <c r="AX207" s="271" t="n">
        <v>1988.30521403985</v>
      </c>
      <c r="AY207" s="271" t="n">
        <v>1895.14981115426</v>
      </c>
      <c r="AZ207" s="270" t="n">
        <v>24.7421549995002</v>
      </c>
      <c r="BA207" s="270" t="n">
        <v>22.9772381800878</v>
      </c>
      <c r="BB207" s="270" t="n">
        <v>21.0753076027195</v>
      </c>
      <c r="BC207" s="270" t="n">
        <v>18.9386637588053</v>
      </c>
      <c r="BD207" s="270" t="n">
        <v>13.6980878921969</v>
      </c>
      <c r="BE207" s="270" t="n">
        <v>4.74870642642663</v>
      </c>
      <c r="BF207" s="270" t="n">
        <v>5.77204224163823</v>
      </c>
      <c r="BG207" s="270" t="n">
        <v>19.2584988251378</v>
      </c>
      <c r="BH207" s="270" t="n">
        <v>32.4854483308491</v>
      </c>
      <c r="BI207" s="270" t="n">
        <v>32.1014301976832</v>
      </c>
      <c r="BJ207" s="270" t="n">
        <v>30.0913442017943</v>
      </c>
      <c r="BK207" s="270" t="n">
        <v>28.0632654952572</v>
      </c>
      <c r="BL207" s="270" t="n">
        <v>26.426590373902</v>
      </c>
    </row>
    <row r="208" s="240" customFormat="true" ht="13.8" hidden="false" customHeight="false" outlineLevel="0" collapsed="false">
      <c r="B208" s="240" t="s">
        <v>1415</v>
      </c>
      <c r="C208" s="240" t="s">
        <v>1624</v>
      </c>
      <c r="D208" s="240" t="s">
        <v>374</v>
      </c>
      <c r="E208" s="240" t="n">
        <v>29</v>
      </c>
      <c r="F208" s="240" t="n">
        <v>25</v>
      </c>
      <c r="G208" s="240" t="n">
        <v>700</v>
      </c>
      <c r="H208" s="240" t="n">
        <v>2.5</v>
      </c>
      <c r="I208" s="240" t="n">
        <v>320</v>
      </c>
      <c r="J208" s="240" t="n">
        <v>40</v>
      </c>
      <c r="K208" s="240" t="n">
        <v>8000</v>
      </c>
      <c r="L208" s="269" t="n">
        <v>0.3</v>
      </c>
      <c r="M208" s="270" t="n">
        <v>19.2879631314433</v>
      </c>
      <c r="N208" s="270" t="n">
        <v>19.026132662713</v>
      </c>
      <c r="O208" s="270" t="n">
        <v>18.6886139663228</v>
      </c>
      <c r="P208" s="270" t="n">
        <v>18.3084346111406</v>
      </c>
      <c r="Q208" s="270" t="n">
        <v>17.7098258480658</v>
      </c>
      <c r="R208" s="270" t="n">
        <v>16.007063564233</v>
      </c>
      <c r="S208" s="270" t="n">
        <v>13.1794728513385</v>
      </c>
      <c r="T208" s="270" t="n">
        <v>11.6869988795497</v>
      </c>
      <c r="U208" s="270" t="n">
        <v>13.1482967117201</v>
      </c>
      <c r="V208" s="270" t="n">
        <v>16.3055704931353</v>
      </c>
      <c r="W208" s="270" t="n">
        <v>18.5421510996705</v>
      </c>
      <c r="X208" s="270" t="n">
        <v>19.3324656104246</v>
      </c>
      <c r="Y208" s="270" t="n">
        <v>19.4480685696137</v>
      </c>
      <c r="Z208" s="270" t="n">
        <v>17.9910553871788</v>
      </c>
      <c r="AA208" s="270" t="n">
        <v>17.2866569134577</v>
      </c>
      <c r="AB208" s="270" t="n">
        <v>16.6049042588689</v>
      </c>
      <c r="AC208" s="270" t="n">
        <v>16.0651591750771</v>
      </c>
      <c r="AD208" s="270" t="n">
        <v>15.3771114958463</v>
      </c>
      <c r="AE208" s="270" t="n">
        <v>13.7409554344608</v>
      </c>
      <c r="AF208" s="270" t="n">
        <v>11.5581212650225</v>
      </c>
      <c r="AG208" s="270" t="n">
        <v>11.5956414319939</v>
      </c>
      <c r="AH208" s="270" t="n">
        <v>14.8020741526905</v>
      </c>
      <c r="AI208" s="270" t="n">
        <v>18.6510823746569</v>
      </c>
      <c r="AJ208" s="270" t="n">
        <v>20.4381278730155</v>
      </c>
      <c r="AK208" s="270" t="n">
        <v>19.9313574030062</v>
      </c>
      <c r="AL208" s="270" t="n">
        <v>18.9203054957826</v>
      </c>
      <c r="AM208" s="271" t="n">
        <v>1789.36705498446</v>
      </c>
      <c r="AN208" s="271" t="n">
        <v>1708.65761408228</v>
      </c>
      <c r="AO208" s="271" t="n">
        <v>1626.66878904895</v>
      </c>
      <c r="AP208" s="271" t="n">
        <v>1542.37733798824</v>
      </c>
      <c r="AQ208" s="271" t="n">
        <v>1434.48661540242</v>
      </c>
      <c r="AR208" s="271" t="n">
        <v>1219.59945420193</v>
      </c>
      <c r="AS208" s="271" t="n">
        <v>960.956231182588</v>
      </c>
      <c r="AT208" s="271" t="n">
        <v>965.032388747543</v>
      </c>
      <c r="AU208" s="271" t="n">
        <v>1344.04017226783</v>
      </c>
      <c r="AV208" s="271" t="n">
        <v>1796.73800792225</v>
      </c>
      <c r="AW208" s="271" t="n">
        <v>2009.22581631036</v>
      </c>
      <c r="AX208" s="271" t="n">
        <v>1970.51885040348</v>
      </c>
      <c r="AY208" s="271" t="n">
        <v>1877.86950812395</v>
      </c>
      <c r="AZ208" s="270" t="n">
        <v>24.7421549995002</v>
      </c>
      <c r="BA208" s="270" t="n">
        <v>22.9772381800878</v>
      </c>
      <c r="BB208" s="270" t="n">
        <v>21.0753076027195</v>
      </c>
      <c r="BC208" s="270" t="n">
        <v>18.9386637588053</v>
      </c>
      <c r="BD208" s="270" t="n">
        <v>13.6980878921969</v>
      </c>
      <c r="BE208" s="270" t="n">
        <v>4.74870642642663</v>
      </c>
      <c r="BF208" s="270" t="n">
        <v>5.77204224163823</v>
      </c>
      <c r="BG208" s="270" t="n">
        <v>19.2584988251378</v>
      </c>
      <c r="BH208" s="270" t="n">
        <v>32.4854483308491</v>
      </c>
      <c r="BI208" s="270" t="n">
        <v>32.1014301976832</v>
      </c>
      <c r="BJ208" s="270" t="n">
        <v>30.0913442017943</v>
      </c>
      <c r="BK208" s="270" t="n">
        <v>28.0632654952572</v>
      </c>
      <c r="BL208" s="270" t="n">
        <v>26.426590373902</v>
      </c>
    </row>
    <row r="209" s="240" customFormat="true" ht="13.8" hidden="false" customHeight="false" outlineLevel="0" collapsed="false">
      <c r="B209" s="240" t="s">
        <v>1415</v>
      </c>
      <c r="C209" s="240" t="s">
        <v>1625</v>
      </c>
      <c r="D209" s="240" t="s">
        <v>374</v>
      </c>
      <c r="E209" s="240" t="n">
        <v>36</v>
      </c>
      <c r="F209" s="240" t="n">
        <v>25</v>
      </c>
      <c r="G209" s="240" t="n">
        <v>700</v>
      </c>
      <c r="H209" s="240" t="n">
        <v>2.5</v>
      </c>
      <c r="I209" s="240" t="n">
        <v>320</v>
      </c>
      <c r="J209" s="240" t="n">
        <v>40</v>
      </c>
      <c r="K209" s="240" t="n">
        <v>8000</v>
      </c>
      <c r="L209" s="269" t="n">
        <v>0.3</v>
      </c>
      <c r="M209" s="270" t="n">
        <v>19.5972844001577</v>
      </c>
      <c r="N209" s="270" t="n">
        <v>19.3103195574891</v>
      </c>
      <c r="O209" s="270" t="n">
        <v>18.9475088164495</v>
      </c>
      <c r="P209" s="270" t="n">
        <v>18.5443412682443</v>
      </c>
      <c r="Q209" s="270" t="n">
        <v>17.9202073071026</v>
      </c>
      <c r="R209" s="270" t="n">
        <v>16.1753427746861</v>
      </c>
      <c r="S209" s="270" t="n">
        <v>13.3260479138016</v>
      </c>
      <c r="T209" s="270" t="n">
        <v>11.8644509583755</v>
      </c>
      <c r="U209" s="270" t="n">
        <v>13.3913250223352</v>
      </c>
      <c r="V209" s="270" t="n">
        <v>16.5900522743795</v>
      </c>
      <c r="W209" s="270" t="n">
        <v>18.8370112716428</v>
      </c>
      <c r="X209" s="270" t="n">
        <v>19.6415268641777</v>
      </c>
      <c r="Y209" s="270" t="n">
        <v>19.763949058993</v>
      </c>
      <c r="Z209" s="270" t="n">
        <v>17.8174190235425</v>
      </c>
      <c r="AA209" s="270" t="n">
        <v>17.1372629740638</v>
      </c>
      <c r="AB209" s="270" t="n">
        <v>16.4809648649295</v>
      </c>
      <c r="AC209" s="270" t="n">
        <v>15.9654622053801</v>
      </c>
      <c r="AD209" s="270" t="n">
        <v>15.3016569503918</v>
      </c>
      <c r="AE209" s="270" t="n">
        <v>13.6947433132486</v>
      </c>
      <c r="AF209" s="270" t="n">
        <v>11.5067576286589</v>
      </c>
      <c r="AG209" s="270" t="n">
        <v>11.509959613812</v>
      </c>
      <c r="AH209" s="270" t="n">
        <v>14.671619607236</v>
      </c>
      <c r="AI209" s="270" t="n">
        <v>18.5110823746569</v>
      </c>
      <c r="AJ209" s="270" t="n">
        <v>20.2938096911973</v>
      </c>
      <c r="AK209" s="270" t="n">
        <v>19.7672664939153</v>
      </c>
      <c r="AL209" s="270" t="n">
        <v>18.7428812533583</v>
      </c>
      <c r="AM209" s="271" t="n">
        <v>1766.9609943784</v>
      </c>
      <c r="AN209" s="271" t="n">
        <v>1689.40306862773</v>
      </c>
      <c r="AO209" s="271" t="n">
        <v>1610.7233345035</v>
      </c>
      <c r="AP209" s="271" t="n">
        <v>1529.5833985943</v>
      </c>
      <c r="AQ209" s="271" t="n">
        <v>1424.84419115999</v>
      </c>
      <c r="AR209" s="271" t="n">
        <v>1213.72066632314</v>
      </c>
      <c r="AS209" s="271" t="n">
        <v>954.347140273497</v>
      </c>
      <c r="AT209" s="271" t="n">
        <v>953.90511602027</v>
      </c>
      <c r="AU209" s="271" t="n">
        <v>1327.08108135874</v>
      </c>
      <c r="AV209" s="271" t="n">
        <v>1778.53800792225</v>
      </c>
      <c r="AW209" s="271" t="n">
        <v>1990.47581631036</v>
      </c>
      <c r="AX209" s="271" t="n">
        <v>1949.25521403985</v>
      </c>
      <c r="AY209" s="271" t="n">
        <v>1854.93314448759</v>
      </c>
      <c r="AZ209" s="270" t="n">
        <v>24.7421549995002</v>
      </c>
      <c r="BA209" s="270" t="n">
        <v>22.9772381800878</v>
      </c>
      <c r="BB209" s="270" t="n">
        <v>21.0753076027195</v>
      </c>
      <c r="BC209" s="270" t="n">
        <v>18.9386637588053</v>
      </c>
      <c r="BD209" s="270" t="n">
        <v>13.6980878921969</v>
      </c>
      <c r="BE209" s="270" t="n">
        <v>4.74870642642663</v>
      </c>
      <c r="BF209" s="270" t="n">
        <v>5.77204224163823</v>
      </c>
      <c r="BG209" s="270" t="n">
        <v>19.2584988251378</v>
      </c>
      <c r="BH209" s="270" t="n">
        <v>32.4854483308491</v>
      </c>
      <c r="BI209" s="270" t="n">
        <v>32.1014301976832</v>
      </c>
      <c r="BJ209" s="270" t="n">
        <v>30.0913442017943</v>
      </c>
      <c r="BK209" s="270" t="n">
        <v>28.0632654952572</v>
      </c>
      <c r="BL209" s="270" t="n">
        <v>26.426590373902</v>
      </c>
    </row>
    <row r="210" s="240" customFormat="true" ht="13.8" hidden="false" customHeight="false" outlineLevel="0" collapsed="false">
      <c r="B210" s="240" t="s">
        <v>1415</v>
      </c>
      <c r="C210" s="240" t="s">
        <v>1626</v>
      </c>
      <c r="D210" s="240" t="s">
        <v>376</v>
      </c>
      <c r="E210" s="240" t="n">
        <v>24</v>
      </c>
      <c r="F210" s="240" t="n">
        <v>38</v>
      </c>
      <c r="G210" s="240" t="n">
        <v>700</v>
      </c>
      <c r="H210" s="240" t="n">
        <v>2.5</v>
      </c>
      <c r="I210" s="240" t="n">
        <v>320</v>
      </c>
      <c r="J210" s="240" t="n">
        <v>40</v>
      </c>
      <c r="K210" s="240" t="n">
        <v>8000</v>
      </c>
      <c r="L210" s="269" t="n">
        <v>0.2</v>
      </c>
      <c r="M210" s="270" t="n">
        <v>17.3875476007434</v>
      </c>
      <c r="N210" s="270" t="n">
        <v>18.974173766837</v>
      </c>
      <c r="O210" s="270" t="n">
        <v>19.4671415692448</v>
      </c>
      <c r="P210" s="270" t="n">
        <v>19.4872636430653</v>
      </c>
      <c r="Q210" s="270" t="n">
        <v>19.2822396098641</v>
      </c>
      <c r="R210" s="270" t="n">
        <v>18.9669803777881</v>
      </c>
      <c r="S210" s="270" t="n">
        <v>18.6030696501779</v>
      </c>
      <c r="T210" s="270" t="n">
        <v>18.1867628858309</v>
      </c>
      <c r="U210" s="270" t="n">
        <v>17.2475714801798</v>
      </c>
      <c r="V210" s="270" t="n">
        <v>15.3824792659558</v>
      </c>
      <c r="W210" s="270" t="n">
        <v>13.2419971787712</v>
      </c>
      <c r="X210" s="270" t="n">
        <v>12.842390470403</v>
      </c>
      <c r="Y210" s="270" t="n">
        <v>14.7954098984913</v>
      </c>
      <c r="Z210" s="270" t="n">
        <v>19.2855972798931</v>
      </c>
      <c r="AA210" s="270" t="n">
        <v>20.1238883541206</v>
      </c>
      <c r="AB210" s="270" t="n">
        <v>19.5517230215611</v>
      </c>
      <c r="AC210" s="270" t="n">
        <v>18.967672154961</v>
      </c>
      <c r="AD210" s="270" t="n">
        <v>18.4250048146288</v>
      </c>
      <c r="AE210" s="270" t="n">
        <v>17.8450030931669</v>
      </c>
      <c r="AF210" s="270" t="n">
        <v>17.1167173451355</v>
      </c>
      <c r="AG210" s="270" t="n">
        <v>16.3301043803636</v>
      </c>
      <c r="AH210" s="270" t="n">
        <v>15.0702745457821</v>
      </c>
      <c r="AI210" s="270" t="n">
        <v>13.2393278194297</v>
      </c>
      <c r="AJ210" s="270" t="n">
        <v>12.0558944190328</v>
      </c>
      <c r="AK210" s="270" t="n">
        <v>13.1649881239754</v>
      </c>
      <c r="AL210" s="270" t="n">
        <v>16.5134179161935</v>
      </c>
      <c r="AM210" s="271" t="n">
        <v>1930.01172356608</v>
      </c>
      <c r="AN210" s="271" t="n">
        <v>2032.03064701591</v>
      </c>
      <c r="AO210" s="271" t="n">
        <v>1965.82471173178</v>
      </c>
      <c r="AP210" s="271" t="n">
        <v>1880.89562329417</v>
      </c>
      <c r="AQ210" s="271" t="n">
        <v>1795.9046759673</v>
      </c>
      <c r="AR210" s="271" t="n">
        <v>1709.86575451484</v>
      </c>
      <c r="AS210" s="271" t="n">
        <v>1622.22566612883</v>
      </c>
      <c r="AT210" s="271" t="n">
        <v>1527.4381869751</v>
      </c>
      <c r="AU210" s="271" t="n">
        <v>1376.33166231381</v>
      </c>
      <c r="AV210" s="271" t="n">
        <v>1158.7846259227</v>
      </c>
      <c r="AW210" s="271" t="n">
        <v>1020.18915365991</v>
      </c>
      <c r="AX210" s="271" t="n">
        <v>1169.24467143346</v>
      </c>
      <c r="AY210" s="271" t="n">
        <v>1584.80530802207</v>
      </c>
      <c r="AZ210" s="270" t="n">
        <v>31.5981785152973</v>
      </c>
      <c r="BA210" s="270" t="n">
        <v>29.9166124634275</v>
      </c>
      <c r="BB210" s="270" t="n">
        <v>28.1924119165491</v>
      </c>
      <c r="BC210" s="270" t="n">
        <v>26.4266667235476</v>
      </c>
      <c r="BD210" s="270" t="n">
        <v>24.6015524636008</v>
      </c>
      <c r="BE210" s="270" t="n">
        <v>22.6769797463622</v>
      </c>
      <c r="BF210" s="270" t="n">
        <v>20.5848850470136</v>
      </c>
      <c r="BG210" s="270" t="n">
        <v>17.3823851012558</v>
      </c>
      <c r="BH210" s="270" t="n">
        <v>11.2719407118637</v>
      </c>
      <c r="BI210" s="270" t="n">
        <v>5.63318847547833</v>
      </c>
      <c r="BJ210" s="270" t="n">
        <v>12.2773182444471</v>
      </c>
      <c r="BK210" s="270" t="n">
        <v>25.5706775843652</v>
      </c>
      <c r="BL210" s="270" t="n">
        <v>32.8718769396423</v>
      </c>
    </row>
    <row r="211" s="240" customFormat="true" ht="13.8" hidden="false" customHeight="false" outlineLevel="0" collapsed="false">
      <c r="B211" s="240" t="s">
        <v>1415</v>
      </c>
      <c r="C211" s="240" t="s">
        <v>1627</v>
      </c>
      <c r="D211" s="240" t="s">
        <v>376</v>
      </c>
      <c r="E211" s="240" t="n">
        <v>29</v>
      </c>
      <c r="F211" s="240" t="n">
        <v>38</v>
      </c>
      <c r="G211" s="240" t="n">
        <v>700</v>
      </c>
      <c r="H211" s="240" t="n">
        <v>2.5</v>
      </c>
      <c r="I211" s="240" t="n">
        <v>320</v>
      </c>
      <c r="J211" s="240" t="n">
        <v>40</v>
      </c>
      <c r="K211" s="240" t="n">
        <v>8000</v>
      </c>
      <c r="L211" s="269" t="n">
        <v>0.2</v>
      </c>
      <c r="M211" s="270" t="n">
        <v>17.6571702341864</v>
      </c>
      <c r="N211" s="270" t="n">
        <v>19.2365528913779</v>
      </c>
      <c r="O211" s="270" t="n">
        <v>19.7136708676745</v>
      </c>
      <c r="P211" s="270" t="n">
        <v>19.7159848212313</v>
      </c>
      <c r="Q211" s="270" t="n">
        <v>19.4926244054474</v>
      </c>
      <c r="R211" s="270" t="n">
        <v>19.1589050405415</v>
      </c>
      <c r="S211" s="270" t="n">
        <v>18.7780375478041</v>
      </c>
      <c r="T211" s="270" t="n">
        <v>18.3449754565764</v>
      </c>
      <c r="U211" s="270" t="n">
        <v>17.3784707365267</v>
      </c>
      <c r="V211" s="270" t="n">
        <v>15.4917718754149</v>
      </c>
      <c r="W211" s="270" t="n">
        <v>13.3717355001944</v>
      </c>
      <c r="X211" s="270" t="n">
        <v>13.0357530120953</v>
      </c>
      <c r="Y211" s="270" t="n">
        <v>15.0453566570541</v>
      </c>
      <c r="Z211" s="270" t="n">
        <v>19.1656427344386</v>
      </c>
      <c r="AA211" s="270" t="n">
        <v>20.0210701723024</v>
      </c>
      <c r="AB211" s="270" t="n">
        <v>19.4630866579248</v>
      </c>
      <c r="AC211" s="270" t="n">
        <v>18.8870812458701</v>
      </c>
      <c r="AD211" s="270" t="n">
        <v>18.3450048146288</v>
      </c>
      <c r="AE211" s="270" t="n">
        <v>17.7650030931669</v>
      </c>
      <c r="AF211" s="270" t="n">
        <v>17.0367173451355</v>
      </c>
      <c r="AG211" s="270" t="n">
        <v>16.2501043803636</v>
      </c>
      <c r="AH211" s="270" t="n">
        <v>14.9889109094185</v>
      </c>
      <c r="AI211" s="270" t="n">
        <v>13.1481914557934</v>
      </c>
      <c r="AJ211" s="270" t="n">
        <v>11.9462201766086</v>
      </c>
      <c r="AK211" s="270" t="n">
        <v>13.0378063057936</v>
      </c>
      <c r="AL211" s="270" t="n">
        <v>16.3845239767996</v>
      </c>
      <c r="AM211" s="271" t="n">
        <v>1914.51535992972</v>
      </c>
      <c r="AN211" s="271" t="n">
        <v>2018.73246519773</v>
      </c>
      <c r="AO211" s="271" t="n">
        <v>1954.33380264087</v>
      </c>
      <c r="AP211" s="271" t="n">
        <v>1870.42107783962</v>
      </c>
      <c r="AQ211" s="271" t="n">
        <v>1785.5046759673</v>
      </c>
      <c r="AR211" s="271" t="n">
        <v>1699.46575451484</v>
      </c>
      <c r="AS211" s="271" t="n">
        <v>1611.82566612883</v>
      </c>
      <c r="AT211" s="271" t="n">
        <v>1517.0381869751</v>
      </c>
      <c r="AU211" s="271" t="n">
        <v>1365.76802595017</v>
      </c>
      <c r="AV211" s="271" t="n">
        <v>1146.9846259227</v>
      </c>
      <c r="AW211" s="271" t="n">
        <v>1006.01066881142</v>
      </c>
      <c r="AX211" s="271" t="n">
        <v>1152.80345931225</v>
      </c>
      <c r="AY211" s="271" t="n">
        <v>1568.14530802207</v>
      </c>
      <c r="AZ211" s="270" t="n">
        <v>31.5981785152973</v>
      </c>
      <c r="BA211" s="270" t="n">
        <v>29.9166124634275</v>
      </c>
      <c r="BB211" s="270" t="n">
        <v>28.1924119165491</v>
      </c>
      <c r="BC211" s="270" t="n">
        <v>26.4266667235476</v>
      </c>
      <c r="BD211" s="270" t="n">
        <v>24.6015524636008</v>
      </c>
      <c r="BE211" s="270" t="n">
        <v>22.6769797463622</v>
      </c>
      <c r="BF211" s="270" t="n">
        <v>20.5848850470136</v>
      </c>
      <c r="BG211" s="270" t="n">
        <v>17.3823851012558</v>
      </c>
      <c r="BH211" s="270" t="n">
        <v>11.2719407118637</v>
      </c>
      <c r="BI211" s="270" t="n">
        <v>5.63318847547833</v>
      </c>
      <c r="BJ211" s="270" t="n">
        <v>12.2773182444471</v>
      </c>
      <c r="BK211" s="270" t="n">
        <v>25.5706775843652</v>
      </c>
      <c r="BL211" s="270" t="n">
        <v>32.8718769396423</v>
      </c>
    </row>
    <row r="212" s="240" customFormat="true" ht="13.8" hidden="false" customHeight="false" outlineLevel="0" collapsed="false">
      <c r="B212" s="240" t="s">
        <v>1415</v>
      </c>
      <c r="C212" s="240" t="s">
        <v>1628</v>
      </c>
      <c r="D212" s="240" t="s">
        <v>376</v>
      </c>
      <c r="E212" s="240" t="n">
        <v>36</v>
      </c>
      <c r="F212" s="240" t="n">
        <v>38</v>
      </c>
      <c r="G212" s="240" t="n">
        <v>700</v>
      </c>
      <c r="H212" s="240" t="n">
        <v>2.5</v>
      </c>
      <c r="I212" s="240" t="n">
        <v>320</v>
      </c>
      <c r="J212" s="240" t="n">
        <v>40</v>
      </c>
      <c r="K212" s="240" t="n">
        <v>8000</v>
      </c>
      <c r="L212" s="269" t="n">
        <v>0.2</v>
      </c>
      <c r="M212" s="270" t="n">
        <v>17.8922372040966</v>
      </c>
      <c r="N212" s="270" t="n">
        <v>19.4653047027002</v>
      </c>
      <c r="O212" s="270" t="n">
        <v>19.9286042152053</v>
      </c>
      <c r="P212" s="270" t="n">
        <v>19.9153923918021</v>
      </c>
      <c r="Q212" s="270" t="n">
        <v>19.6760456404582</v>
      </c>
      <c r="R212" s="270" t="n">
        <v>19.326232049956</v>
      </c>
      <c r="S212" s="270" t="n">
        <v>18.9305810231101</v>
      </c>
      <c r="T212" s="270" t="n">
        <v>18.4829110190769</v>
      </c>
      <c r="U212" s="270" t="n">
        <v>17.4925935427616</v>
      </c>
      <c r="V212" s="270" t="n">
        <v>15.5870572088866</v>
      </c>
      <c r="W212" s="270" t="n">
        <v>13.4848461604856</v>
      </c>
      <c r="X212" s="270" t="n">
        <v>13.2043336174745</v>
      </c>
      <c r="Y212" s="270" t="n">
        <v>15.2632694725472</v>
      </c>
      <c r="Z212" s="270" t="n">
        <v>19.0534154617113</v>
      </c>
      <c r="AA212" s="270" t="n">
        <v>19.9062519904843</v>
      </c>
      <c r="AB212" s="270" t="n">
        <v>19.3493593851975</v>
      </c>
      <c r="AC212" s="270" t="n">
        <v>18.7798539731428</v>
      </c>
      <c r="AD212" s="270" t="n">
        <v>18.2517320873561</v>
      </c>
      <c r="AE212" s="270" t="n">
        <v>17.6870030931669</v>
      </c>
      <c r="AF212" s="270" t="n">
        <v>16.9732627996809</v>
      </c>
      <c r="AG212" s="270" t="n">
        <v>16.2011952894545</v>
      </c>
      <c r="AH212" s="270" t="n">
        <v>14.9562745457821</v>
      </c>
      <c r="AI212" s="270" t="n">
        <v>13.1202823648843</v>
      </c>
      <c r="AJ212" s="270" t="n">
        <v>11.8947353281237</v>
      </c>
      <c r="AK212" s="270" t="n">
        <v>12.9495638815511</v>
      </c>
      <c r="AL212" s="270" t="n">
        <v>16.276766401042</v>
      </c>
      <c r="AM212" s="271" t="n">
        <v>1899.92808720245</v>
      </c>
      <c r="AN212" s="271" t="n">
        <v>2003.83791974319</v>
      </c>
      <c r="AO212" s="271" t="n">
        <v>1939.61743900451</v>
      </c>
      <c r="AP212" s="271" t="n">
        <v>1856.5792596578</v>
      </c>
      <c r="AQ212" s="271" t="n">
        <v>1773.47922142184</v>
      </c>
      <c r="AR212" s="271" t="n">
        <v>1689.42575451484</v>
      </c>
      <c r="AS212" s="271" t="n">
        <v>1603.67657521974</v>
      </c>
      <c r="AT212" s="271" t="n">
        <v>1510.78000515692</v>
      </c>
      <c r="AU212" s="271" t="n">
        <v>1361.61166231381</v>
      </c>
      <c r="AV212" s="271" t="n">
        <v>1143.40644410452</v>
      </c>
      <c r="AW212" s="271" t="n">
        <v>999.33127487203</v>
      </c>
      <c r="AX212" s="271" t="n">
        <v>1141.33194416074</v>
      </c>
      <c r="AY212" s="271" t="n">
        <v>1554.13682317358</v>
      </c>
      <c r="AZ212" s="270" t="n">
        <v>31.5981785152973</v>
      </c>
      <c r="BA212" s="270" t="n">
        <v>29.9166124634275</v>
      </c>
      <c r="BB212" s="270" t="n">
        <v>28.1924119165491</v>
      </c>
      <c r="BC212" s="270" t="n">
        <v>26.4266667235476</v>
      </c>
      <c r="BD212" s="270" t="n">
        <v>24.6015524636008</v>
      </c>
      <c r="BE212" s="270" t="n">
        <v>22.6769797463622</v>
      </c>
      <c r="BF212" s="270" t="n">
        <v>20.5848850470136</v>
      </c>
      <c r="BG212" s="270" t="n">
        <v>17.3823851012558</v>
      </c>
      <c r="BH212" s="270" t="n">
        <v>11.2719407118637</v>
      </c>
      <c r="BI212" s="270" t="n">
        <v>5.63318847547833</v>
      </c>
      <c r="BJ212" s="270" t="n">
        <v>12.2773182444471</v>
      </c>
      <c r="BK212" s="270" t="n">
        <v>25.5706775843652</v>
      </c>
      <c r="BL212" s="270" t="n">
        <v>32.8718769396423</v>
      </c>
    </row>
    <row r="213" s="240" customFormat="true" ht="13.8" hidden="false" customHeight="false" outlineLevel="0" collapsed="false">
      <c r="B213" s="240" t="s">
        <v>1415</v>
      </c>
      <c r="C213" s="240" t="s">
        <v>1629</v>
      </c>
      <c r="D213" s="240" t="s">
        <v>376</v>
      </c>
      <c r="E213" s="240" t="n">
        <v>24</v>
      </c>
      <c r="F213" s="240" t="n">
        <v>38</v>
      </c>
      <c r="G213" s="240" t="n">
        <v>700</v>
      </c>
      <c r="H213" s="240" t="n">
        <v>2.5</v>
      </c>
      <c r="I213" s="240" t="n">
        <v>320</v>
      </c>
      <c r="J213" s="240" t="n">
        <v>40</v>
      </c>
      <c r="K213" s="240" t="n">
        <v>8000</v>
      </c>
      <c r="L213" s="269" t="n">
        <v>0.25</v>
      </c>
      <c r="M213" s="270" t="n">
        <v>17.7998483023987</v>
      </c>
      <c r="N213" s="270" t="n">
        <v>18.9800294179916</v>
      </c>
      <c r="O213" s="270" t="n">
        <v>19.3206736100328</v>
      </c>
      <c r="P213" s="270" t="n">
        <v>19.298574714233</v>
      </c>
      <c r="Q213" s="270" t="n">
        <v>19.0823702017465</v>
      </c>
      <c r="R213" s="270" t="n">
        <v>18.7682918787857</v>
      </c>
      <c r="S213" s="270" t="n">
        <v>18.4061176639136</v>
      </c>
      <c r="T213" s="270" t="n">
        <v>17.9751733556226</v>
      </c>
      <c r="U213" s="270" t="n">
        <v>16.8789174212971</v>
      </c>
      <c r="V213" s="270" t="n">
        <v>14.6588097988992</v>
      </c>
      <c r="W213" s="270" t="n">
        <v>12.4784673941521</v>
      </c>
      <c r="X213" s="270" t="n">
        <v>12.6755577219682</v>
      </c>
      <c r="Y213" s="270" t="n">
        <v>15.21863547009</v>
      </c>
      <c r="Z213" s="270" t="n">
        <v>19.8526212259625</v>
      </c>
      <c r="AA213" s="270" t="n">
        <v>19.993338672996</v>
      </c>
      <c r="AB213" s="270" t="n">
        <v>19.2976999258021</v>
      </c>
      <c r="AC213" s="270" t="n">
        <v>18.7250200668795</v>
      </c>
      <c r="AD213" s="270" t="n">
        <v>18.1977722318137</v>
      </c>
      <c r="AE213" s="270" t="n">
        <v>17.6337917712475</v>
      </c>
      <c r="AF213" s="270" t="n">
        <v>16.9219781210526</v>
      </c>
      <c r="AG213" s="270" t="n">
        <v>16.141520803205</v>
      </c>
      <c r="AH213" s="270" t="n">
        <v>14.7730398894523</v>
      </c>
      <c r="AI213" s="270" t="n">
        <v>12.7234876749852</v>
      </c>
      <c r="AJ213" s="270" t="n">
        <v>11.7586365509937</v>
      </c>
      <c r="AK213" s="270" t="n">
        <v>13.6908384566005</v>
      </c>
      <c r="AL213" s="270" t="n">
        <v>17.4582531717402</v>
      </c>
      <c r="AM213" s="271" t="n">
        <v>2001.67748641559</v>
      </c>
      <c r="AN213" s="271" t="n">
        <v>2019.70457467178</v>
      </c>
      <c r="AO213" s="271" t="n">
        <v>1938.78745583447</v>
      </c>
      <c r="AP213" s="271" t="n">
        <v>1854.91289339434</v>
      </c>
      <c r="AQ213" s="271" t="n">
        <v>1771.4524076285</v>
      </c>
      <c r="AR213" s="271" t="n">
        <v>1686.93533530502</v>
      </c>
      <c r="AS213" s="271" t="n">
        <v>1600.71215508875</v>
      </c>
      <c r="AT213" s="271" t="n">
        <v>1505.9924553899</v>
      </c>
      <c r="AU213" s="271" t="n">
        <v>1341.70639034356</v>
      </c>
      <c r="AV213" s="271" t="n">
        <v>1098.74961793379</v>
      </c>
      <c r="AW213" s="271" t="n">
        <v>986.330908752117</v>
      </c>
      <c r="AX213" s="271" t="n">
        <v>1234.97297119026</v>
      </c>
      <c r="AY213" s="271" t="n">
        <v>1700.51377004707</v>
      </c>
      <c r="AZ213" s="270" t="n">
        <v>30.9111176063826</v>
      </c>
      <c r="BA213" s="270" t="n">
        <v>29.2579338436616</v>
      </c>
      <c r="BB213" s="270" t="n">
        <v>27.5666517575876</v>
      </c>
      <c r="BC213" s="270" t="n">
        <v>25.834703348124</v>
      </c>
      <c r="BD213" s="270" t="n">
        <v>24.0379281419146</v>
      </c>
      <c r="BE213" s="270" t="n">
        <v>22.1319829967059</v>
      </c>
      <c r="BF213" s="270" t="n">
        <v>20.0411236090045</v>
      </c>
      <c r="BG213" s="270" t="n">
        <v>16.6018324635751</v>
      </c>
      <c r="BH213" s="270" t="n">
        <v>9.5915665850484</v>
      </c>
      <c r="BI213" s="270" t="n">
        <v>3.62029355006105</v>
      </c>
      <c r="BJ213" s="270" t="n">
        <v>15.1144201552937</v>
      </c>
      <c r="BK213" s="270" t="n">
        <v>30.2620159544664</v>
      </c>
      <c r="BL213" s="270" t="n">
        <v>32.4548806841325</v>
      </c>
    </row>
    <row r="214" s="240" customFormat="true" ht="13.8" hidden="false" customHeight="false" outlineLevel="0" collapsed="false">
      <c r="B214" s="240" t="s">
        <v>1415</v>
      </c>
      <c r="C214" s="240" t="s">
        <v>1630</v>
      </c>
      <c r="D214" s="240" t="s">
        <v>376</v>
      </c>
      <c r="E214" s="240" t="n">
        <v>29</v>
      </c>
      <c r="F214" s="240" t="n">
        <v>38</v>
      </c>
      <c r="G214" s="240" t="n">
        <v>700</v>
      </c>
      <c r="H214" s="240" t="n">
        <v>2.5</v>
      </c>
      <c r="I214" s="240" t="n">
        <v>320</v>
      </c>
      <c r="J214" s="240" t="n">
        <v>40</v>
      </c>
      <c r="K214" s="240" t="n">
        <v>8000</v>
      </c>
      <c r="L214" s="269" t="n">
        <v>0.25</v>
      </c>
      <c r="M214" s="270" t="n">
        <v>18.1330922776293</v>
      </c>
      <c r="N214" s="270" t="n">
        <v>19.3037384515864</v>
      </c>
      <c r="O214" s="270" t="n">
        <v>19.624622785128</v>
      </c>
      <c r="P214" s="270" t="n">
        <v>19.5805175272091</v>
      </c>
      <c r="Q214" s="270" t="n">
        <v>19.3417096183415</v>
      </c>
      <c r="R214" s="270" t="n">
        <v>19.0048670688196</v>
      </c>
      <c r="S214" s="270" t="n">
        <v>18.6217887471339</v>
      </c>
      <c r="T214" s="270" t="n">
        <v>18.1701696124827</v>
      </c>
      <c r="U214" s="270" t="n">
        <v>17.0400150291357</v>
      </c>
      <c r="V214" s="270" t="n">
        <v>14.7922089760689</v>
      </c>
      <c r="W214" s="270" t="n">
        <v>12.6351420676396</v>
      </c>
      <c r="X214" s="270" t="n">
        <v>12.9113811717008</v>
      </c>
      <c r="Y214" s="270" t="n">
        <v>15.5261012968531</v>
      </c>
      <c r="Z214" s="270" t="n">
        <v>19.7026780441444</v>
      </c>
      <c r="AA214" s="270" t="n">
        <v>19.8648159457233</v>
      </c>
      <c r="AB214" s="270" t="n">
        <v>19.1869044712566</v>
      </c>
      <c r="AC214" s="270" t="n">
        <v>18.6242814305159</v>
      </c>
      <c r="AD214" s="270" t="n">
        <v>18.0977722318137</v>
      </c>
      <c r="AE214" s="270" t="n">
        <v>17.5337917712475</v>
      </c>
      <c r="AF214" s="270" t="n">
        <v>16.8219781210526</v>
      </c>
      <c r="AG214" s="270" t="n">
        <v>16.041520803205</v>
      </c>
      <c r="AH214" s="270" t="n">
        <v>14.6713353439978</v>
      </c>
      <c r="AI214" s="270" t="n">
        <v>12.6104876749852</v>
      </c>
      <c r="AJ214" s="270" t="n">
        <v>11.6243751873573</v>
      </c>
      <c r="AK214" s="270" t="n">
        <v>13.5348384566005</v>
      </c>
      <c r="AL214" s="270" t="n">
        <v>17.2985940808311</v>
      </c>
      <c r="AM214" s="271" t="n">
        <v>1982.30703187014</v>
      </c>
      <c r="AN214" s="271" t="n">
        <v>2003.08184739905</v>
      </c>
      <c r="AO214" s="271" t="n">
        <v>1924.42381947083</v>
      </c>
      <c r="AP214" s="271" t="n">
        <v>1841.81971157616</v>
      </c>
      <c r="AQ214" s="271" t="n">
        <v>1758.4524076285</v>
      </c>
      <c r="AR214" s="271" t="n">
        <v>1673.93533530502</v>
      </c>
      <c r="AS214" s="271" t="n">
        <v>1587.71215508875</v>
      </c>
      <c r="AT214" s="271" t="n">
        <v>1492.9924553899</v>
      </c>
      <c r="AU214" s="271" t="n">
        <v>1328.50184488902</v>
      </c>
      <c r="AV214" s="271" t="n">
        <v>1084.11870884288</v>
      </c>
      <c r="AW214" s="271" t="n">
        <v>968.974090570299</v>
      </c>
      <c r="AX214" s="271" t="n">
        <v>1214.8066075539</v>
      </c>
      <c r="AY214" s="271" t="n">
        <v>1679.87740641071</v>
      </c>
      <c r="AZ214" s="270" t="n">
        <v>30.9111176063826</v>
      </c>
      <c r="BA214" s="270" t="n">
        <v>29.2579338436616</v>
      </c>
      <c r="BB214" s="270" t="n">
        <v>27.5666517575876</v>
      </c>
      <c r="BC214" s="270" t="n">
        <v>25.834703348124</v>
      </c>
      <c r="BD214" s="270" t="n">
        <v>24.0379281419146</v>
      </c>
      <c r="BE214" s="270" t="n">
        <v>22.1319829967059</v>
      </c>
      <c r="BF214" s="270" t="n">
        <v>20.0411236090045</v>
      </c>
      <c r="BG214" s="270" t="n">
        <v>16.6018324635751</v>
      </c>
      <c r="BH214" s="270" t="n">
        <v>9.5915665850484</v>
      </c>
      <c r="BI214" s="270" t="n">
        <v>3.62029355006105</v>
      </c>
      <c r="BJ214" s="270" t="n">
        <v>15.1144201552937</v>
      </c>
      <c r="BK214" s="270" t="n">
        <v>30.2620159544664</v>
      </c>
      <c r="BL214" s="270" t="n">
        <v>32.4548806841325</v>
      </c>
    </row>
    <row r="215" s="240" customFormat="true" ht="13.8" hidden="false" customHeight="false" outlineLevel="0" collapsed="false">
      <c r="B215" s="240" t="s">
        <v>1415</v>
      </c>
      <c r="C215" s="240" t="s">
        <v>1631</v>
      </c>
      <c r="D215" s="240" t="s">
        <v>376</v>
      </c>
      <c r="E215" s="240" t="n">
        <v>36</v>
      </c>
      <c r="F215" s="240" t="n">
        <v>38</v>
      </c>
      <c r="G215" s="240" t="n">
        <v>700</v>
      </c>
      <c r="H215" s="240" t="n">
        <v>2.5</v>
      </c>
      <c r="I215" s="240" t="n">
        <v>320</v>
      </c>
      <c r="J215" s="240" t="n">
        <v>40</v>
      </c>
      <c r="K215" s="240" t="n">
        <v>8000</v>
      </c>
      <c r="L215" s="269" t="n">
        <v>0.25</v>
      </c>
      <c r="M215" s="270" t="n">
        <v>18.4236266830611</v>
      </c>
      <c r="N215" s="270" t="n">
        <v>19.5859599427425</v>
      </c>
      <c r="O215" s="270" t="n">
        <v>19.8896169018459</v>
      </c>
      <c r="P215" s="270" t="n">
        <v>19.8263256846622</v>
      </c>
      <c r="Q215" s="270" t="n">
        <v>19.5678113000099</v>
      </c>
      <c r="R215" s="270" t="n">
        <v>19.2111220570121</v>
      </c>
      <c r="S215" s="270" t="n">
        <v>18.809818762947</v>
      </c>
      <c r="T215" s="270" t="n">
        <v>18.3401745510838</v>
      </c>
      <c r="U215" s="270" t="n">
        <v>17.1804658735283</v>
      </c>
      <c r="V215" s="270" t="n">
        <v>14.9085113056076</v>
      </c>
      <c r="W215" s="270" t="n">
        <v>12.7717368345109</v>
      </c>
      <c r="X215" s="270" t="n">
        <v>13.1169807649343</v>
      </c>
      <c r="Y215" s="270" t="n">
        <v>15.7941613603767</v>
      </c>
      <c r="Z215" s="270" t="n">
        <v>19.5623939532353</v>
      </c>
      <c r="AA215" s="270" t="n">
        <v>19.7212932184505</v>
      </c>
      <c r="AB215" s="270" t="n">
        <v>19.0447453803475</v>
      </c>
      <c r="AC215" s="270" t="n">
        <v>18.4902473396068</v>
      </c>
      <c r="AD215" s="270" t="n">
        <v>17.9811813227227</v>
      </c>
      <c r="AE215" s="270" t="n">
        <v>17.4362917712475</v>
      </c>
      <c r="AF215" s="270" t="n">
        <v>16.7426599392344</v>
      </c>
      <c r="AG215" s="270" t="n">
        <v>15.9803844395686</v>
      </c>
      <c r="AH215" s="270" t="n">
        <v>14.6305398894523</v>
      </c>
      <c r="AI215" s="270" t="n">
        <v>12.5762376749852</v>
      </c>
      <c r="AJ215" s="270" t="n">
        <v>11.5620342782664</v>
      </c>
      <c r="AK215" s="270" t="n">
        <v>13.4266566384187</v>
      </c>
      <c r="AL215" s="270" t="n">
        <v>17.1649577171948</v>
      </c>
      <c r="AM215" s="271" t="n">
        <v>1964.07294096105</v>
      </c>
      <c r="AN215" s="271" t="n">
        <v>1984.46366558087</v>
      </c>
      <c r="AO215" s="271" t="n">
        <v>1906.02836492538</v>
      </c>
      <c r="AP215" s="271" t="n">
        <v>1824.51743884889</v>
      </c>
      <c r="AQ215" s="271" t="n">
        <v>1743.42058944668</v>
      </c>
      <c r="AR215" s="271" t="n">
        <v>1661.38533530502</v>
      </c>
      <c r="AS215" s="271" t="n">
        <v>1577.52579145239</v>
      </c>
      <c r="AT215" s="271" t="n">
        <v>1485.16972811717</v>
      </c>
      <c r="AU215" s="271" t="n">
        <v>1323.30639034356</v>
      </c>
      <c r="AV215" s="271" t="n">
        <v>1079.72870884288</v>
      </c>
      <c r="AW215" s="271" t="n">
        <v>960.886817843026</v>
      </c>
      <c r="AX215" s="271" t="n">
        <v>1200.74297119026</v>
      </c>
      <c r="AY215" s="271" t="n">
        <v>1662.50467913798</v>
      </c>
      <c r="AZ215" s="270" t="n">
        <v>30.9111176063826</v>
      </c>
      <c r="BA215" s="270" t="n">
        <v>29.2579338436616</v>
      </c>
      <c r="BB215" s="270" t="n">
        <v>27.5666517575876</v>
      </c>
      <c r="BC215" s="270" t="n">
        <v>25.834703348124</v>
      </c>
      <c r="BD215" s="270" t="n">
        <v>24.0379281419146</v>
      </c>
      <c r="BE215" s="270" t="n">
        <v>22.1319829967059</v>
      </c>
      <c r="BF215" s="270" t="n">
        <v>20.0411236090045</v>
      </c>
      <c r="BG215" s="270" t="n">
        <v>16.6018324635751</v>
      </c>
      <c r="BH215" s="270" t="n">
        <v>9.5915665850484</v>
      </c>
      <c r="BI215" s="270" t="n">
        <v>3.62029355006105</v>
      </c>
      <c r="BJ215" s="270" t="n">
        <v>15.1144201552937</v>
      </c>
      <c r="BK215" s="270" t="n">
        <v>30.2620159544664</v>
      </c>
      <c r="BL215" s="270" t="n">
        <v>32.4548806841325</v>
      </c>
    </row>
    <row r="216" s="240" customFormat="true" ht="13.8" hidden="false" customHeight="false" outlineLevel="0" collapsed="false">
      <c r="B216" s="240" t="s">
        <v>1415</v>
      </c>
      <c r="C216" s="240" t="s">
        <v>1632</v>
      </c>
      <c r="D216" s="240" t="s">
        <v>376</v>
      </c>
      <c r="E216" s="240" t="n">
        <v>24</v>
      </c>
      <c r="F216" s="240" t="n">
        <v>38</v>
      </c>
      <c r="G216" s="240" t="n">
        <v>700</v>
      </c>
      <c r="H216" s="240" t="n">
        <v>2.5</v>
      </c>
      <c r="I216" s="240" t="n">
        <v>320</v>
      </c>
      <c r="J216" s="240" t="n">
        <v>40</v>
      </c>
      <c r="K216" s="240" t="n">
        <v>8000</v>
      </c>
      <c r="L216" s="269" t="n">
        <v>0.3</v>
      </c>
      <c r="M216" s="270" t="n">
        <v>17.7926994966262</v>
      </c>
      <c r="N216" s="270" t="n">
        <v>18.8758209665292</v>
      </c>
      <c r="O216" s="270" t="n">
        <v>19.0956603808175</v>
      </c>
      <c r="P216" s="270" t="n">
        <v>18.9790589249772</v>
      </c>
      <c r="Q216" s="270" t="n">
        <v>18.7679745477209</v>
      </c>
      <c r="R216" s="270" t="n">
        <v>18.4743206910366</v>
      </c>
      <c r="S216" s="270" t="n">
        <v>18.1293147766217</v>
      </c>
      <c r="T216" s="270" t="n">
        <v>17.6892671289013</v>
      </c>
      <c r="U216" s="270" t="n">
        <v>16.3523796659118</v>
      </c>
      <c r="V216" s="270" t="n">
        <v>13.7102177868919</v>
      </c>
      <c r="W216" s="270" t="n">
        <v>11.6236454348265</v>
      </c>
      <c r="X216" s="270" t="n">
        <v>12.244399657106</v>
      </c>
      <c r="Y216" s="270" t="n">
        <v>15.2219462761057</v>
      </c>
      <c r="Z216" s="270" t="n">
        <v>19.8455561191093</v>
      </c>
      <c r="AA216" s="270" t="n">
        <v>19.8986194131777</v>
      </c>
      <c r="AB216" s="270" t="n">
        <v>19.1034102121769</v>
      </c>
      <c r="AC216" s="270" t="n">
        <v>18.4625589575814</v>
      </c>
      <c r="AD216" s="270" t="n">
        <v>17.9565173936762</v>
      </c>
      <c r="AE216" s="270" t="n">
        <v>17.4221779343353</v>
      </c>
      <c r="AF216" s="270" t="n">
        <v>16.7402843238364</v>
      </c>
      <c r="AG216" s="270" t="n">
        <v>15.9736956155469</v>
      </c>
      <c r="AH216" s="270" t="n">
        <v>14.4296952387777</v>
      </c>
      <c r="AI216" s="270" t="n">
        <v>12.131235198617</v>
      </c>
      <c r="AJ216" s="270" t="n">
        <v>11.4794094831638</v>
      </c>
      <c r="AK216" s="270" t="n">
        <v>13.7376925390734</v>
      </c>
      <c r="AL216" s="270" t="n">
        <v>17.6878507284248</v>
      </c>
      <c r="AM216" s="271" t="n">
        <v>2000.94356120735</v>
      </c>
      <c r="AN216" s="271" t="n">
        <v>2009.85934458229</v>
      </c>
      <c r="AO216" s="271" t="n">
        <v>1918.56286149205</v>
      </c>
      <c r="AP216" s="271" t="n">
        <v>1827.58541086095</v>
      </c>
      <c r="AQ216" s="271" t="n">
        <v>1746.24653646792</v>
      </c>
      <c r="AR216" s="271" t="n">
        <v>1664.62029446531</v>
      </c>
      <c r="AS216" s="271" t="n">
        <v>1581.12962254124</v>
      </c>
      <c r="AT216" s="271" t="n">
        <v>1487.11080693351</v>
      </c>
      <c r="AU216" s="271" t="n">
        <v>1301.81157880261</v>
      </c>
      <c r="AV216" s="271" t="n">
        <v>1029.99558082521</v>
      </c>
      <c r="AW216" s="271" t="n">
        <v>954.378316330857</v>
      </c>
      <c r="AX216" s="271" t="n">
        <v>1241.02798845068</v>
      </c>
      <c r="AY216" s="271" t="n">
        <v>1727.39927103963</v>
      </c>
      <c r="AZ216" s="270" t="n">
        <v>30.70405308993</v>
      </c>
      <c r="BA216" s="270" t="n">
        <v>28.4673348844372</v>
      </c>
      <c r="BB216" s="270" t="n">
        <v>26.8393244513501</v>
      </c>
      <c r="BC216" s="270" t="n">
        <v>25.1692177434154</v>
      </c>
      <c r="BD216" s="270" t="n">
        <v>23.4285700410655</v>
      </c>
      <c r="BE216" s="270" t="n">
        <v>21.5680466335546</v>
      </c>
      <c r="BF216" s="270" t="n">
        <v>19.5024784245551</v>
      </c>
      <c r="BG216" s="270" t="n">
        <v>15.706080446652</v>
      </c>
      <c r="BH216" s="270" t="n">
        <v>7.25678786950682</v>
      </c>
      <c r="BI216" s="270" t="n">
        <v>2.51220224604724</v>
      </c>
      <c r="BJ216" s="270" t="n">
        <v>16.5077860568849</v>
      </c>
      <c r="BK216" s="270" t="n">
        <v>30.2620159544664</v>
      </c>
      <c r="BL216" s="270" t="n">
        <v>32.4548806841325</v>
      </c>
    </row>
    <row r="217" s="240" customFormat="true" ht="13.8" hidden="false" customHeight="false" outlineLevel="0" collapsed="false">
      <c r="B217" s="240" t="s">
        <v>1415</v>
      </c>
      <c r="C217" s="240" t="s">
        <v>1633</v>
      </c>
      <c r="D217" s="240" t="s">
        <v>376</v>
      </c>
      <c r="E217" s="240" t="n">
        <v>29</v>
      </c>
      <c r="F217" s="240" t="n">
        <v>38</v>
      </c>
      <c r="G217" s="240" t="n">
        <v>700</v>
      </c>
      <c r="H217" s="240" t="n">
        <v>2.5</v>
      </c>
      <c r="I217" s="240" t="n">
        <v>320</v>
      </c>
      <c r="J217" s="240" t="n">
        <v>40</v>
      </c>
      <c r="K217" s="240" t="n">
        <v>8000</v>
      </c>
      <c r="L217" s="269" t="n">
        <v>0.3</v>
      </c>
      <c r="M217" s="270" t="n">
        <v>18.1279079843383</v>
      </c>
      <c r="N217" s="270" t="n">
        <v>19.2268729570488</v>
      </c>
      <c r="O217" s="270" t="n">
        <v>19.4562641216379</v>
      </c>
      <c r="P217" s="270" t="n">
        <v>19.3389905794915</v>
      </c>
      <c r="Q217" s="270" t="n">
        <v>19.1010673790975</v>
      </c>
      <c r="R217" s="270" t="n">
        <v>18.7781819261256</v>
      </c>
      <c r="S217" s="270" t="n">
        <v>18.4063449888355</v>
      </c>
      <c r="T217" s="270" t="n">
        <v>17.9396907188943</v>
      </c>
      <c r="U217" s="270" t="n">
        <v>16.5584776493591</v>
      </c>
      <c r="V217" s="270" t="n">
        <v>13.8786282509831</v>
      </c>
      <c r="W217" s="270" t="n">
        <v>11.8130055269534</v>
      </c>
      <c r="X217" s="270" t="n">
        <v>12.5041983251962</v>
      </c>
      <c r="Y217" s="270" t="n">
        <v>15.5414275914097</v>
      </c>
      <c r="Z217" s="270" t="n">
        <v>19.6948553615335</v>
      </c>
      <c r="AA217" s="270" t="n">
        <v>19.759490625299</v>
      </c>
      <c r="AB217" s="270" t="n">
        <v>18.9698874849042</v>
      </c>
      <c r="AC217" s="270" t="n">
        <v>18.3292445636421</v>
      </c>
      <c r="AD217" s="270" t="n">
        <v>17.8231840603429</v>
      </c>
      <c r="AE217" s="270" t="n">
        <v>17.2888446010019</v>
      </c>
      <c r="AF217" s="270" t="n">
        <v>16.6069509905031</v>
      </c>
      <c r="AG217" s="270" t="n">
        <v>15.8403622822135</v>
      </c>
      <c r="AH217" s="270" t="n">
        <v>14.2940891781716</v>
      </c>
      <c r="AI217" s="270" t="n">
        <v>11.9824094410412</v>
      </c>
      <c r="AJ217" s="270" t="n">
        <v>11.309977664982</v>
      </c>
      <c r="AK217" s="270" t="n">
        <v>13.5587152663462</v>
      </c>
      <c r="AL217" s="270" t="n">
        <v>17.5194416375157</v>
      </c>
      <c r="AM217" s="271" t="n">
        <v>1981.47462181341</v>
      </c>
      <c r="AN217" s="271" t="n">
        <v>1991.85782943078</v>
      </c>
      <c r="AO217" s="271" t="n">
        <v>1901.24467967387</v>
      </c>
      <c r="AP217" s="271" t="n">
        <v>1810.25738055792</v>
      </c>
      <c r="AQ217" s="271" t="n">
        <v>1728.91320313458</v>
      </c>
      <c r="AR217" s="271" t="n">
        <v>1647.28696113197</v>
      </c>
      <c r="AS217" s="271" t="n">
        <v>1563.79628920791</v>
      </c>
      <c r="AT217" s="271" t="n">
        <v>1469.77747360018</v>
      </c>
      <c r="AU217" s="271" t="n">
        <v>1284.20551819655</v>
      </c>
      <c r="AV217" s="271" t="n">
        <v>1010.72588385552</v>
      </c>
      <c r="AW217" s="271" t="n">
        <v>932.475286027826</v>
      </c>
      <c r="AX217" s="271" t="n">
        <v>1217.89162481431</v>
      </c>
      <c r="AY217" s="271" t="n">
        <v>1705.63108922145</v>
      </c>
      <c r="AZ217" s="270" t="n">
        <v>30.70405308993</v>
      </c>
      <c r="BA217" s="270" t="n">
        <v>28.4673348844372</v>
      </c>
      <c r="BB217" s="270" t="n">
        <v>26.8393244513501</v>
      </c>
      <c r="BC217" s="270" t="n">
        <v>25.1692177434154</v>
      </c>
      <c r="BD217" s="270" t="n">
        <v>23.4285700410655</v>
      </c>
      <c r="BE217" s="270" t="n">
        <v>21.5680466335546</v>
      </c>
      <c r="BF217" s="270" t="n">
        <v>19.5024784245551</v>
      </c>
      <c r="BG217" s="270" t="n">
        <v>15.706080446652</v>
      </c>
      <c r="BH217" s="270" t="n">
        <v>7.25678786950682</v>
      </c>
      <c r="BI217" s="270" t="n">
        <v>2.51220224604724</v>
      </c>
      <c r="BJ217" s="270" t="n">
        <v>16.5077860568849</v>
      </c>
      <c r="BK217" s="270" t="n">
        <v>30.2620159544664</v>
      </c>
      <c r="BL217" s="270" t="n">
        <v>32.4548806841325</v>
      </c>
    </row>
    <row r="218" s="240" customFormat="true" ht="13.8" hidden="false" customHeight="false" outlineLevel="0" collapsed="false">
      <c r="B218" s="240" t="s">
        <v>1415</v>
      </c>
      <c r="C218" s="240" t="s">
        <v>1634</v>
      </c>
      <c r="D218" s="240" t="s">
        <v>376</v>
      </c>
      <c r="E218" s="240" t="n">
        <v>36</v>
      </c>
      <c r="F218" s="240" t="n">
        <v>38</v>
      </c>
      <c r="G218" s="240" t="n">
        <v>700</v>
      </c>
      <c r="H218" s="240" t="n">
        <v>2.5</v>
      </c>
      <c r="I218" s="240" t="n">
        <v>320</v>
      </c>
      <c r="J218" s="240" t="n">
        <v>40</v>
      </c>
      <c r="K218" s="240" t="n">
        <v>8000</v>
      </c>
      <c r="L218" s="269" t="n">
        <v>0.3</v>
      </c>
      <c r="M218" s="270" t="n">
        <v>18.4201551243076</v>
      </c>
      <c r="N218" s="270" t="n">
        <v>19.5329330479197</v>
      </c>
      <c r="O218" s="270" t="n">
        <v>19.7706517811994</v>
      </c>
      <c r="P218" s="270" t="n">
        <v>19.6527922893889</v>
      </c>
      <c r="Q218" s="270" t="n">
        <v>19.3914700117352</v>
      </c>
      <c r="R218" s="270" t="n">
        <v>19.043099373498</v>
      </c>
      <c r="S218" s="270" t="n">
        <v>18.6478701595051</v>
      </c>
      <c r="T218" s="270" t="n">
        <v>18.1580192536393</v>
      </c>
      <c r="U218" s="270" t="n">
        <v>16.7381614832233</v>
      </c>
      <c r="V218" s="270" t="n">
        <v>14.0254547135452</v>
      </c>
      <c r="W218" s="270" t="n">
        <v>11.9780966489775</v>
      </c>
      <c r="X218" s="270" t="n">
        <v>12.7307003992798</v>
      </c>
      <c r="Y218" s="270" t="n">
        <v>15.8199632016159</v>
      </c>
      <c r="Z218" s="270" t="n">
        <v>19.5534159675941</v>
      </c>
      <c r="AA218" s="270" t="n">
        <v>19.5999451707535</v>
      </c>
      <c r="AB218" s="270" t="n">
        <v>18.7951905152072</v>
      </c>
      <c r="AC218" s="270" t="n">
        <v>18.1515930484905</v>
      </c>
      <c r="AD218" s="270" t="n">
        <v>17.6677295148883</v>
      </c>
      <c r="AE218" s="270" t="n">
        <v>17.1588446010019</v>
      </c>
      <c r="AF218" s="270" t="n">
        <v>16.5011934147455</v>
      </c>
      <c r="AG218" s="270" t="n">
        <v>15.7588471306984</v>
      </c>
      <c r="AH218" s="270" t="n">
        <v>14.2396952387777</v>
      </c>
      <c r="AI218" s="270" t="n">
        <v>11.9380155016473</v>
      </c>
      <c r="AJ218" s="270" t="n">
        <v>11.2340685740729</v>
      </c>
      <c r="AK218" s="270" t="n">
        <v>13.4378061754371</v>
      </c>
      <c r="AL218" s="270" t="n">
        <v>17.3794416375157</v>
      </c>
      <c r="AM218" s="271" t="n">
        <v>1963.09128848008</v>
      </c>
      <c r="AN218" s="271" t="n">
        <v>1971.1699506429</v>
      </c>
      <c r="AO218" s="271" t="n">
        <v>1878.6477099769</v>
      </c>
      <c r="AP218" s="271" t="n">
        <v>1787.3255623761</v>
      </c>
      <c r="AQ218" s="271" t="n">
        <v>1708.87077889216</v>
      </c>
      <c r="AR218" s="271" t="n">
        <v>1630.55362779864</v>
      </c>
      <c r="AS218" s="271" t="n">
        <v>1550.21447102609</v>
      </c>
      <c r="AT218" s="271" t="n">
        <v>1459.34717056987</v>
      </c>
      <c r="AU218" s="271" t="n">
        <v>1277.27824546928</v>
      </c>
      <c r="AV218" s="271" t="n">
        <v>1005.03800506764</v>
      </c>
      <c r="AW218" s="271" t="n">
        <v>922.629831482372</v>
      </c>
      <c r="AX218" s="271" t="n">
        <v>1202.17344299613</v>
      </c>
      <c r="AY218" s="271" t="n">
        <v>1687.43108922145</v>
      </c>
      <c r="AZ218" s="270" t="n">
        <v>30.70405308993</v>
      </c>
      <c r="BA218" s="270" t="n">
        <v>28.4673348844372</v>
      </c>
      <c r="BB218" s="270" t="n">
        <v>26.8393244513501</v>
      </c>
      <c r="BC218" s="270" t="n">
        <v>25.1692177434154</v>
      </c>
      <c r="BD218" s="270" t="n">
        <v>23.4285700410655</v>
      </c>
      <c r="BE218" s="270" t="n">
        <v>21.5680466335546</v>
      </c>
      <c r="BF218" s="270" t="n">
        <v>19.5024784245551</v>
      </c>
      <c r="BG218" s="270" t="n">
        <v>15.706080446652</v>
      </c>
      <c r="BH218" s="270" t="n">
        <v>7.25678786950682</v>
      </c>
      <c r="BI218" s="270" t="n">
        <v>2.51220224604724</v>
      </c>
      <c r="BJ218" s="270" t="n">
        <v>16.5077860568849</v>
      </c>
      <c r="BK218" s="270" t="n">
        <v>30.2620159544664</v>
      </c>
      <c r="BL218" s="270" t="n">
        <v>32.4548806841325</v>
      </c>
    </row>
    <row r="219" s="240" customFormat="true" ht="13.8" hidden="false" customHeight="false" outlineLevel="0" collapsed="false">
      <c r="B219" s="240" t="s">
        <v>1415</v>
      </c>
      <c r="C219" s="240" t="s">
        <v>1635</v>
      </c>
      <c r="D219" s="240" t="s">
        <v>1455</v>
      </c>
      <c r="E219" s="240" t="n">
        <v>24</v>
      </c>
      <c r="F219" s="240" t="n">
        <v>51</v>
      </c>
      <c r="G219" s="240" t="n">
        <v>700</v>
      </c>
      <c r="H219" s="240" t="n">
        <v>2.5</v>
      </c>
      <c r="I219" s="240" t="n">
        <v>320</v>
      </c>
      <c r="J219" s="240" t="n">
        <v>40</v>
      </c>
      <c r="K219" s="240" t="n">
        <v>8000</v>
      </c>
      <c r="L219" s="269" t="n">
        <v>0.2</v>
      </c>
      <c r="M219" s="270" t="n">
        <v>13.6665912908724</v>
      </c>
      <c r="N219" s="270" t="n">
        <v>12.7286040690517</v>
      </c>
      <c r="O219" s="270" t="n">
        <v>14.143995624795</v>
      </c>
      <c r="P219" s="270" t="n">
        <v>16.7995975133212</v>
      </c>
      <c r="Q219" s="270" t="n">
        <v>18.7010290730612</v>
      </c>
      <c r="R219" s="270" t="n">
        <v>19.4056145744792</v>
      </c>
      <c r="S219" s="270" t="n">
        <v>19.5091945628734</v>
      </c>
      <c r="T219" s="270" t="n">
        <v>19.3473549457876</v>
      </c>
      <c r="U219" s="270" t="n">
        <v>19.051535727635</v>
      </c>
      <c r="V219" s="270" t="n">
        <v>18.69624772047</v>
      </c>
      <c r="W219" s="270" t="n">
        <v>18.3187488747618</v>
      </c>
      <c r="X219" s="270" t="n">
        <v>17.5443984369414</v>
      </c>
      <c r="Y219" s="270" t="n">
        <v>15.9521149833028</v>
      </c>
      <c r="Z219" s="270" t="n">
        <v>11.6329358709295</v>
      </c>
      <c r="AA219" s="270" t="n">
        <v>12.2083347894361</v>
      </c>
      <c r="AB219" s="270" t="n">
        <v>15.4162493148376</v>
      </c>
      <c r="AC219" s="270" t="n">
        <v>18.8676852257051</v>
      </c>
      <c r="AD219" s="270" t="n">
        <v>20.4832824835829</v>
      </c>
      <c r="AE219" s="270" t="n">
        <v>20.2414934052563</v>
      </c>
      <c r="AF219" s="270" t="n">
        <v>19.516200541507</v>
      </c>
      <c r="AG219" s="270" t="n">
        <v>18.77867391512</v>
      </c>
      <c r="AH219" s="270" t="n">
        <v>18.041924122505</v>
      </c>
      <c r="AI219" s="270" t="n">
        <v>17.3025171548943</v>
      </c>
      <c r="AJ219" s="270" t="n">
        <v>16.5413162083436</v>
      </c>
      <c r="AK219" s="270" t="n">
        <v>15.2607659796866</v>
      </c>
      <c r="AL219" s="270" t="n">
        <v>13.3458684125281</v>
      </c>
      <c r="AM219" s="271" t="n">
        <v>1032.38254410863</v>
      </c>
      <c r="AN219" s="271" t="n">
        <v>1100.61897972957</v>
      </c>
      <c r="AO219" s="271" t="n">
        <v>1475.10781637466</v>
      </c>
      <c r="AP219" s="271" t="n">
        <v>1862.35194070202</v>
      </c>
      <c r="AQ219" s="271" t="n">
        <v>2030.84397431081</v>
      </c>
      <c r="AR219" s="271" t="n">
        <v>1986.5326114182</v>
      </c>
      <c r="AS219" s="271" t="n">
        <v>1902.16208606353</v>
      </c>
      <c r="AT219" s="271" t="n">
        <v>1817.20925274223</v>
      </c>
      <c r="AU219" s="271" t="n">
        <v>1731.52362833163</v>
      </c>
      <c r="AV219" s="271" t="n">
        <v>1644.3655556165</v>
      </c>
      <c r="AW219" s="271" t="n">
        <v>1554.41149152647</v>
      </c>
      <c r="AX219" s="271" t="n">
        <v>1420.19392431366</v>
      </c>
      <c r="AY219" s="271" t="n">
        <v>1215.84860530806</v>
      </c>
      <c r="AZ219" s="270" t="n">
        <v>9.26027902908973</v>
      </c>
      <c r="BA219" s="270" t="n">
        <v>22.125265169801</v>
      </c>
      <c r="BB219" s="270" t="n">
        <v>32.6922018602063</v>
      </c>
      <c r="BC219" s="270" t="n">
        <v>32.0014829658978</v>
      </c>
      <c r="BD219" s="270" t="n">
        <v>30.3416990021448</v>
      </c>
      <c r="BE219" s="270" t="n">
        <v>28.6271215382627</v>
      </c>
      <c r="BF219" s="270" t="n">
        <v>26.8725289428245</v>
      </c>
      <c r="BG219" s="270" t="n">
        <v>25.065222235097</v>
      </c>
      <c r="BH219" s="270" t="n">
        <v>23.1705422351449</v>
      </c>
      <c r="BI219" s="270" t="n">
        <v>21.1288821160864</v>
      </c>
      <c r="BJ219" s="270" t="n">
        <v>18.838705132915</v>
      </c>
      <c r="BK219" s="270" t="n">
        <v>12.4372114459604</v>
      </c>
      <c r="BL219" s="270" t="n">
        <v>6.44353225942009</v>
      </c>
    </row>
    <row r="220" s="240" customFormat="true" ht="13.8" hidden="false" customHeight="false" outlineLevel="0" collapsed="false">
      <c r="B220" s="240" t="s">
        <v>1415</v>
      </c>
      <c r="C220" s="240" t="s">
        <v>1636</v>
      </c>
      <c r="D220" s="240" t="s">
        <v>1455</v>
      </c>
      <c r="E220" s="240" t="n">
        <v>29</v>
      </c>
      <c r="F220" s="240" t="n">
        <v>51</v>
      </c>
      <c r="G220" s="240" t="n">
        <v>700</v>
      </c>
      <c r="H220" s="240" t="n">
        <v>2.5</v>
      </c>
      <c r="I220" s="240" t="n">
        <v>320</v>
      </c>
      <c r="J220" s="240" t="n">
        <v>40</v>
      </c>
      <c r="K220" s="240" t="n">
        <v>8000</v>
      </c>
      <c r="L220" s="269" t="n">
        <v>0.2</v>
      </c>
      <c r="M220" s="270" t="n">
        <v>13.7862807586672</v>
      </c>
      <c r="N220" s="270" t="n">
        <v>12.9041764590313</v>
      </c>
      <c r="O220" s="270" t="n">
        <v>14.3832768452891</v>
      </c>
      <c r="P220" s="270" t="n">
        <v>17.0678142892011</v>
      </c>
      <c r="Q220" s="270" t="n">
        <v>18.9662118773698</v>
      </c>
      <c r="R220" s="270" t="n">
        <v>19.6563167769138</v>
      </c>
      <c r="S220" s="270" t="n">
        <v>19.7424914804431</v>
      </c>
      <c r="T220" s="270" t="n">
        <v>19.5623255426884</v>
      </c>
      <c r="U220" s="270" t="n">
        <v>19.2481878112404</v>
      </c>
      <c r="V220" s="270" t="n">
        <v>18.875342581182</v>
      </c>
      <c r="W220" s="270" t="n">
        <v>18.4817582700686</v>
      </c>
      <c r="X220" s="270" t="n">
        <v>17.6831017059986</v>
      </c>
      <c r="Y220" s="270" t="n">
        <v>16.0637246480314</v>
      </c>
      <c r="Z220" s="270" t="n">
        <v>11.5280949618386</v>
      </c>
      <c r="AA220" s="270" t="n">
        <v>12.0847893348906</v>
      </c>
      <c r="AB220" s="270" t="n">
        <v>15.2861129512012</v>
      </c>
      <c r="AC220" s="270" t="n">
        <v>18.7444503772202</v>
      </c>
      <c r="AD220" s="270" t="n">
        <v>20.376282483583</v>
      </c>
      <c r="AE220" s="270" t="n">
        <v>20.149766132529</v>
      </c>
      <c r="AF220" s="270" t="n">
        <v>19.4344278142342</v>
      </c>
      <c r="AG220" s="270" t="n">
        <v>18.69867391512</v>
      </c>
      <c r="AH220" s="270" t="n">
        <v>17.961924122505</v>
      </c>
      <c r="AI220" s="270" t="n">
        <v>17.2225171548943</v>
      </c>
      <c r="AJ220" s="270" t="n">
        <v>16.4613162083436</v>
      </c>
      <c r="AK220" s="270" t="n">
        <v>15.1800841615048</v>
      </c>
      <c r="AL220" s="270" t="n">
        <v>13.2585578064675</v>
      </c>
      <c r="AM220" s="271" t="n">
        <v>1018.82405926015</v>
      </c>
      <c r="AN220" s="271" t="n">
        <v>1084.65049488108</v>
      </c>
      <c r="AO220" s="271" t="n">
        <v>1458.28478607163</v>
      </c>
      <c r="AP220" s="271" t="n">
        <v>1846.43103161111</v>
      </c>
      <c r="AQ220" s="271" t="n">
        <v>2017.01124703808</v>
      </c>
      <c r="AR220" s="271" t="n">
        <v>1974.64897505456</v>
      </c>
      <c r="AS220" s="271" t="n">
        <v>1891.5384496999</v>
      </c>
      <c r="AT220" s="271" t="n">
        <v>1806.80925274223</v>
      </c>
      <c r="AU220" s="271" t="n">
        <v>1721.12362833163</v>
      </c>
      <c r="AV220" s="271" t="n">
        <v>1633.9655556165</v>
      </c>
      <c r="AW220" s="271" t="n">
        <v>1544.01149152647</v>
      </c>
      <c r="AX220" s="271" t="n">
        <v>1409.71210613184</v>
      </c>
      <c r="AY220" s="271" t="n">
        <v>1204.53799924745</v>
      </c>
      <c r="AZ220" s="270" t="n">
        <v>9.26027902908973</v>
      </c>
      <c r="BA220" s="270" t="n">
        <v>22.125265169801</v>
      </c>
      <c r="BB220" s="270" t="n">
        <v>32.6922018602063</v>
      </c>
      <c r="BC220" s="270" t="n">
        <v>32.0014829658978</v>
      </c>
      <c r="BD220" s="270" t="n">
        <v>30.3416990021448</v>
      </c>
      <c r="BE220" s="270" t="n">
        <v>28.6271215382627</v>
      </c>
      <c r="BF220" s="270" t="n">
        <v>26.8725289428245</v>
      </c>
      <c r="BG220" s="270" t="n">
        <v>25.065222235097</v>
      </c>
      <c r="BH220" s="270" t="n">
        <v>23.1705422351449</v>
      </c>
      <c r="BI220" s="270" t="n">
        <v>21.1288821160864</v>
      </c>
      <c r="BJ220" s="270" t="n">
        <v>18.838705132915</v>
      </c>
      <c r="BK220" s="270" t="n">
        <v>12.4372114459604</v>
      </c>
      <c r="BL220" s="270" t="n">
        <v>6.44353225942009</v>
      </c>
    </row>
    <row r="221" s="240" customFormat="true" ht="13.8" hidden="false" customHeight="false" outlineLevel="0" collapsed="false">
      <c r="B221" s="240" t="s">
        <v>1415</v>
      </c>
      <c r="C221" s="240" t="s">
        <v>1637</v>
      </c>
      <c r="D221" s="240" t="s">
        <v>1455</v>
      </c>
      <c r="E221" s="240" t="n">
        <v>36</v>
      </c>
      <c r="F221" s="240" t="n">
        <v>51</v>
      </c>
      <c r="G221" s="240" t="n">
        <v>700</v>
      </c>
      <c r="H221" s="240" t="n">
        <v>2.5</v>
      </c>
      <c r="I221" s="240" t="n">
        <v>320</v>
      </c>
      <c r="J221" s="240" t="n">
        <v>40</v>
      </c>
      <c r="K221" s="240" t="n">
        <v>8000</v>
      </c>
      <c r="L221" s="269" t="n">
        <v>0.2</v>
      </c>
      <c r="M221" s="270" t="n">
        <v>13.8906304572271</v>
      </c>
      <c r="N221" s="270" t="n">
        <v>13.057246953097</v>
      </c>
      <c r="O221" s="270" t="n">
        <v>14.5918910507797</v>
      </c>
      <c r="P221" s="270" t="n">
        <v>17.3016555805647</v>
      </c>
      <c r="Q221" s="270" t="n">
        <v>19.1974080402628</v>
      </c>
      <c r="R221" s="270" t="n">
        <v>19.8748882162755</v>
      </c>
      <c r="S221" s="270" t="n">
        <v>19.9458883496237</v>
      </c>
      <c r="T221" s="270" t="n">
        <v>19.7497448486569</v>
      </c>
      <c r="U221" s="270" t="n">
        <v>19.4196363607534</v>
      </c>
      <c r="V221" s="270" t="n">
        <v>19.0314840953289</v>
      </c>
      <c r="W221" s="270" t="n">
        <v>18.6238758813846</v>
      </c>
      <c r="X221" s="270" t="n">
        <v>17.8040283387429</v>
      </c>
      <c r="Y221" s="270" t="n">
        <v>16.1610300758638</v>
      </c>
      <c r="Z221" s="270" t="n">
        <v>11.4835798103234</v>
      </c>
      <c r="AA221" s="270" t="n">
        <v>12.00672872883</v>
      </c>
      <c r="AB221" s="270" t="n">
        <v>15.1800523451406</v>
      </c>
      <c r="AC221" s="270" t="n">
        <v>18.6328746196445</v>
      </c>
      <c r="AD221" s="270" t="n">
        <v>20.2620097563102</v>
      </c>
      <c r="AE221" s="270" t="n">
        <v>20.0354934052563</v>
      </c>
      <c r="AF221" s="270" t="n">
        <v>19.3247459960524</v>
      </c>
      <c r="AG221" s="270" t="n">
        <v>18.6017648242109</v>
      </c>
      <c r="AH221" s="270" t="n">
        <v>17.879924122505</v>
      </c>
      <c r="AI221" s="270" t="n">
        <v>17.1554262458034</v>
      </c>
      <c r="AJ221" s="270" t="n">
        <v>16.4087707537981</v>
      </c>
      <c r="AK221" s="270" t="n">
        <v>15.1427659796866</v>
      </c>
      <c r="AL221" s="270" t="n">
        <v>13.2331941701038</v>
      </c>
      <c r="AM221" s="271" t="n">
        <v>1013.05981683591</v>
      </c>
      <c r="AN221" s="271" t="n">
        <v>1074.5026160932</v>
      </c>
      <c r="AO221" s="271" t="n">
        <v>1444.49690728375</v>
      </c>
      <c r="AP221" s="271" t="n">
        <v>1831.92618312626</v>
      </c>
      <c r="AQ221" s="271" t="n">
        <v>2002.17851976535</v>
      </c>
      <c r="AR221" s="271" t="n">
        <v>1959.8526114182</v>
      </c>
      <c r="AS221" s="271" t="n">
        <v>1877.37299515444</v>
      </c>
      <c r="AT221" s="271" t="n">
        <v>1794.31107092405</v>
      </c>
      <c r="AU221" s="271" t="n">
        <v>1710.56362833163</v>
      </c>
      <c r="AV221" s="271" t="n">
        <v>1625.34373743468</v>
      </c>
      <c r="AW221" s="271" t="n">
        <v>1537.28058243556</v>
      </c>
      <c r="AX221" s="271" t="n">
        <v>1404.95392431366</v>
      </c>
      <c r="AY221" s="271" t="n">
        <v>1201.29981742927</v>
      </c>
      <c r="AZ221" s="270" t="n">
        <v>9.26027902908973</v>
      </c>
      <c r="BA221" s="270" t="n">
        <v>22.125265169801</v>
      </c>
      <c r="BB221" s="270" t="n">
        <v>32.6922018602063</v>
      </c>
      <c r="BC221" s="270" t="n">
        <v>32.0014829658978</v>
      </c>
      <c r="BD221" s="270" t="n">
        <v>30.3416990021448</v>
      </c>
      <c r="BE221" s="270" t="n">
        <v>28.6271215382627</v>
      </c>
      <c r="BF221" s="270" t="n">
        <v>26.8725289428245</v>
      </c>
      <c r="BG221" s="270" t="n">
        <v>25.065222235097</v>
      </c>
      <c r="BH221" s="270" t="n">
        <v>23.1705422351449</v>
      </c>
      <c r="BI221" s="270" t="n">
        <v>21.1288821160864</v>
      </c>
      <c r="BJ221" s="270" t="n">
        <v>18.838705132915</v>
      </c>
      <c r="BK221" s="270" t="n">
        <v>12.4372114459604</v>
      </c>
      <c r="BL221" s="270" t="n">
        <v>6.44353225942009</v>
      </c>
    </row>
    <row r="222" s="240" customFormat="true" ht="13.8" hidden="false" customHeight="false" outlineLevel="0" collapsed="false">
      <c r="B222" s="240" t="s">
        <v>1415</v>
      </c>
      <c r="C222" s="240" t="s">
        <v>1638</v>
      </c>
      <c r="D222" s="240" t="s">
        <v>1455</v>
      </c>
      <c r="E222" s="240" t="n">
        <v>24</v>
      </c>
      <c r="F222" s="240" t="n">
        <v>51</v>
      </c>
      <c r="G222" s="240" t="n">
        <v>700</v>
      </c>
      <c r="H222" s="240" t="n">
        <v>2.5</v>
      </c>
      <c r="I222" s="240" t="n">
        <v>320</v>
      </c>
      <c r="J222" s="240" t="n">
        <v>40</v>
      </c>
      <c r="K222" s="240" t="n">
        <v>8000</v>
      </c>
      <c r="L222" s="269" t="n">
        <v>0.25</v>
      </c>
      <c r="M222" s="270" t="n">
        <v>12.8372245884339</v>
      </c>
      <c r="N222" s="270" t="n">
        <v>12.3774068714102</v>
      </c>
      <c r="O222" s="270" t="n">
        <v>14.4668391186789</v>
      </c>
      <c r="P222" s="270" t="n">
        <v>17.2694475517764</v>
      </c>
      <c r="Q222" s="270" t="n">
        <v>18.8020802242768</v>
      </c>
      <c r="R222" s="270" t="n">
        <v>19.2790803610833</v>
      </c>
      <c r="S222" s="270" t="n">
        <v>19.3270410793927</v>
      </c>
      <c r="T222" s="270" t="n">
        <v>19.1486200708603</v>
      </c>
      <c r="U222" s="270" t="n">
        <v>18.8519704506326</v>
      </c>
      <c r="V222" s="270" t="n">
        <v>18.4992347823921</v>
      </c>
      <c r="W222" s="270" t="n">
        <v>18.1186949071657</v>
      </c>
      <c r="X222" s="270" t="n">
        <v>17.2317965529336</v>
      </c>
      <c r="Y222" s="270" t="n">
        <v>15.3320303920947</v>
      </c>
      <c r="Z222" s="270" t="n">
        <v>11.2028291114478</v>
      </c>
      <c r="AA222" s="270" t="n">
        <v>12.5169608090008</v>
      </c>
      <c r="AB222" s="270" t="n">
        <v>16.3453328188865</v>
      </c>
      <c r="AC222" s="270" t="n">
        <v>19.5814953118803</v>
      </c>
      <c r="AD222" s="270" t="n">
        <v>20.491177987155</v>
      </c>
      <c r="AE222" s="270" t="n">
        <v>19.9871034670673</v>
      </c>
      <c r="AF222" s="270" t="n">
        <v>19.268631725749</v>
      </c>
      <c r="AG222" s="270" t="n">
        <v>18.5470143858425</v>
      </c>
      <c r="AH222" s="270" t="n">
        <v>17.8264786627806</v>
      </c>
      <c r="AI222" s="270" t="n">
        <v>17.1037812413999</v>
      </c>
      <c r="AJ222" s="270" t="n">
        <v>16.3577497004613</v>
      </c>
      <c r="AK222" s="270" t="n">
        <v>15.0030963005524</v>
      </c>
      <c r="AL222" s="270" t="n">
        <v>12.8848876200634</v>
      </c>
      <c r="AM222" s="271" t="n">
        <v>982.533806640867</v>
      </c>
      <c r="AN222" s="271" t="n">
        <v>1139.78759441224</v>
      </c>
      <c r="AO222" s="271" t="n">
        <v>1588.69334056902</v>
      </c>
      <c r="AP222" s="271" t="n">
        <v>1951.4989360063</v>
      </c>
      <c r="AQ222" s="271" t="n">
        <v>2035.27943002176</v>
      </c>
      <c r="AR222" s="271" t="n">
        <v>1959.72359870363</v>
      </c>
      <c r="AS222" s="271" t="n">
        <v>1875.82044768961</v>
      </c>
      <c r="AT222" s="271" t="n">
        <v>1792.38141750299</v>
      </c>
      <c r="AU222" s="271" t="n">
        <v>1708.21363705475</v>
      </c>
      <c r="AV222" s="271" t="n">
        <v>1622.52572982431</v>
      </c>
      <c r="AW222" s="271" t="n">
        <v>1533.70868255307</v>
      </c>
      <c r="AX222" s="271" t="n">
        <v>1390.2770462768</v>
      </c>
      <c r="AY222" s="271" t="n">
        <v>1162.00475473981</v>
      </c>
      <c r="AZ222" s="270" t="n">
        <v>10.5754479459887</v>
      </c>
      <c r="BA222" s="270" t="n">
        <v>27.6565814622513</v>
      </c>
      <c r="BB222" s="270" t="n">
        <v>32.7330234818318</v>
      </c>
      <c r="BC222" s="270" t="n">
        <v>31.3171216991917</v>
      </c>
      <c r="BD222" s="270" t="n">
        <v>29.6747477295673</v>
      </c>
      <c r="BE222" s="270" t="n">
        <v>27.9928304979837</v>
      </c>
      <c r="BF222" s="270" t="n">
        <v>26.2725114382585</v>
      </c>
      <c r="BG222" s="270" t="n">
        <v>24.4952140428523</v>
      </c>
      <c r="BH222" s="270" t="n">
        <v>22.6221400061644</v>
      </c>
      <c r="BI222" s="270" t="n">
        <v>20.5870599463931</v>
      </c>
      <c r="BJ222" s="270" t="n">
        <v>18.2764335058933</v>
      </c>
      <c r="BK222" s="270" t="n">
        <v>10.8833849107587</v>
      </c>
      <c r="BL222" s="270" t="n">
        <v>4.33995402882353</v>
      </c>
    </row>
    <row r="223" s="240" customFormat="true" ht="13.8" hidden="false" customHeight="false" outlineLevel="0" collapsed="false">
      <c r="B223" s="240" t="s">
        <v>1415</v>
      </c>
      <c r="C223" s="240" t="s">
        <v>1639</v>
      </c>
      <c r="D223" s="240" t="s">
        <v>1455</v>
      </c>
      <c r="E223" s="240" t="n">
        <v>29</v>
      </c>
      <c r="F223" s="240" t="n">
        <v>51</v>
      </c>
      <c r="G223" s="240" t="n">
        <v>700</v>
      </c>
      <c r="H223" s="240" t="n">
        <v>2.5</v>
      </c>
      <c r="I223" s="240" t="n">
        <v>320</v>
      </c>
      <c r="J223" s="240" t="n">
        <v>40</v>
      </c>
      <c r="K223" s="240" t="n">
        <v>8000</v>
      </c>
      <c r="L223" s="269" t="n">
        <v>0.25</v>
      </c>
      <c r="M223" s="270" t="n">
        <v>12.9817511236834</v>
      </c>
      <c r="N223" s="270" t="n">
        <v>12.5910595311034</v>
      </c>
      <c r="O223" s="270" t="n">
        <v>14.7605181387625</v>
      </c>
      <c r="P223" s="270" t="n">
        <v>17.600882132367</v>
      </c>
      <c r="Q223" s="270" t="n">
        <v>19.1293774698263</v>
      </c>
      <c r="R223" s="270" t="n">
        <v>19.588200235113</v>
      </c>
      <c r="S223" s="270" t="n">
        <v>19.6146326284745</v>
      </c>
      <c r="T223" s="270" t="n">
        <v>19.4136070168847</v>
      </c>
      <c r="U223" s="270" t="n">
        <v>19.0943784065486</v>
      </c>
      <c r="V223" s="270" t="n">
        <v>18.7199940347146</v>
      </c>
      <c r="W223" s="270" t="n">
        <v>18.3196185291554</v>
      </c>
      <c r="X223" s="270" t="n">
        <v>17.4025925895479</v>
      </c>
      <c r="Y223" s="270" t="n">
        <v>15.4687427935474</v>
      </c>
      <c r="Z223" s="270" t="n">
        <v>11.0743177478114</v>
      </c>
      <c r="AA223" s="270" t="n">
        <v>12.3655062635463</v>
      </c>
      <c r="AB223" s="270" t="n">
        <v>16.1847191825229</v>
      </c>
      <c r="AC223" s="270" t="n">
        <v>19.4275975846076</v>
      </c>
      <c r="AD223" s="270" t="n">
        <v>20.357427987155</v>
      </c>
      <c r="AE223" s="270" t="n">
        <v>19.8724443761582</v>
      </c>
      <c r="AF223" s="270" t="n">
        <v>19.1664158166581</v>
      </c>
      <c r="AG223" s="270" t="n">
        <v>18.4470143858425</v>
      </c>
      <c r="AH223" s="270" t="n">
        <v>17.7264786627806</v>
      </c>
      <c r="AI223" s="270" t="n">
        <v>17.0037812413999</v>
      </c>
      <c r="AJ223" s="270" t="n">
        <v>16.2577497004613</v>
      </c>
      <c r="AK223" s="270" t="n">
        <v>14.9022440278251</v>
      </c>
      <c r="AL223" s="270" t="n">
        <v>12.776217165518</v>
      </c>
      <c r="AM223" s="271" t="n">
        <v>965.914261186322</v>
      </c>
      <c r="AN223" s="271" t="n">
        <v>1120.21213986679</v>
      </c>
      <c r="AO223" s="271" t="n">
        <v>1567.93061329629</v>
      </c>
      <c r="AP223" s="271" t="n">
        <v>1931.61666327902</v>
      </c>
      <c r="AQ223" s="271" t="n">
        <v>2017.98852093085</v>
      </c>
      <c r="AR223" s="271" t="n">
        <v>1944.86905324908</v>
      </c>
      <c r="AS223" s="271" t="n">
        <v>1862.54090223507</v>
      </c>
      <c r="AT223" s="271" t="n">
        <v>1779.38141750299</v>
      </c>
      <c r="AU223" s="271" t="n">
        <v>1695.21363705475</v>
      </c>
      <c r="AV223" s="271" t="n">
        <v>1609.52572982431</v>
      </c>
      <c r="AW223" s="271" t="n">
        <v>1520.70868255307</v>
      </c>
      <c r="AX223" s="271" t="n">
        <v>1377.17477354953</v>
      </c>
      <c r="AY223" s="271" t="n">
        <v>1147.92702746708</v>
      </c>
      <c r="AZ223" s="270" t="n">
        <v>10.5754479459887</v>
      </c>
      <c r="BA223" s="270" t="n">
        <v>27.6565814622513</v>
      </c>
      <c r="BB223" s="270" t="n">
        <v>32.7330234818318</v>
      </c>
      <c r="BC223" s="270" t="n">
        <v>31.3171216991917</v>
      </c>
      <c r="BD223" s="270" t="n">
        <v>29.6747477295673</v>
      </c>
      <c r="BE223" s="270" t="n">
        <v>27.9928304979837</v>
      </c>
      <c r="BF223" s="270" t="n">
        <v>26.2725114382585</v>
      </c>
      <c r="BG223" s="270" t="n">
        <v>24.4952140428523</v>
      </c>
      <c r="BH223" s="270" t="n">
        <v>22.6221400061644</v>
      </c>
      <c r="BI223" s="270" t="n">
        <v>20.5870599463931</v>
      </c>
      <c r="BJ223" s="270" t="n">
        <v>18.2764335058933</v>
      </c>
      <c r="BK223" s="270" t="n">
        <v>10.8833849107587</v>
      </c>
      <c r="BL223" s="270" t="n">
        <v>4.33995402882353</v>
      </c>
    </row>
    <row r="224" s="240" customFormat="true" ht="13.8" hidden="false" customHeight="false" outlineLevel="0" collapsed="false">
      <c r="B224" s="240" t="s">
        <v>1415</v>
      </c>
      <c r="C224" s="240" t="s">
        <v>1640</v>
      </c>
      <c r="D224" s="240" t="s">
        <v>1455</v>
      </c>
      <c r="E224" s="240" t="n">
        <v>36</v>
      </c>
      <c r="F224" s="240" t="n">
        <v>51</v>
      </c>
      <c r="G224" s="240" t="n">
        <v>700</v>
      </c>
      <c r="H224" s="240" t="n">
        <v>2.5</v>
      </c>
      <c r="I224" s="240" t="n">
        <v>320</v>
      </c>
      <c r="J224" s="240" t="n">
        <v>40</v>
      </c>
      <c r="K224" s="240" t="n">
        <v>8000</v>
      </c>
      <c r="L224" s="269" t="n">
        <v>0.25</v>
      </c>
      <c r="M224" s="270" t="n">
        <v>13.1077546949671</v>
      </c>
      <c r="N224" s="270" t="n">
        <v>12.7773298107383</v>
      </c>
      <c r="O224" s="270" t="n">
        <v>15.0165583550296</v>
      </c>
      <c r="P224" s="270" t="n">
        <v>17.8898390407246</v>
      </c>
      <c r="Q224" s="270" t="n">
        <v>19.4147272966893</v>
      </c>
      <c r="R224" s="270" t="n">
        <v>19.8577023581333</v>
      </c>
      <c r="S224" s="270" t="n">
        <v>19.8653655626914</v>
      </c>
      <c r="T224" s="270" t="n">
        <v>19.6446324232919</v>
      </c>
      <c r="U224" s="270" t="n">
        <v>19.3057186154609</v>
      </c>
      <c r="V224" s="270" t="n">
        <v>18.9124601042743</v>
      </c>
      <c r="W224" s="270" t="n">
        <v>18.4947911635941</v>
      </c>
      <c r="X224" s="270" t="n">
        <v>17.5514988823429</v>
      </c>
      <c r="Y224" s="270" t="n">
        <v>15.5879337143847</v>
      </c>
      <c r="Z224" s="270" t="n">
        <v>11.0204768387205</v>
      </c>
      <c r="AA224" s="270" t="n">
        <v>12.2700517180918</v>
      </c>
      <c r="AB224" s="270" t="n">
        <v>16.0536282734319</v>
      </c>
      <c r="AC224" s="270" t="n">
        <v>19.2882339482439</v>
      </c>
      <c r="AD224" s="270" t="n">
        <v>20.2145870780641</v>
      </c>
      <c r="AE224" s="270" t="n">
        <v>19.7296034670673</v>
      </c>
      <c r="AF224" s="270" t="n">
        <v>19.0293135439308</v>
      </c>
      <c r="AG224" s="270" t="n">
        <v>18.3258780222061</v>
      </c>
      <c r="AH224" s="270" t="n">
        <v>17.6239786627806</v>
      </c>
      <c r="AI224" s="270" t="n">
        <v>16.9199176050363</v>
      </c>
      <c r="AJ224" s="270" t="n">
        <v>16.1920678822795</v>
      </c>
      <c r="AK224" s="270" t="n">
        <v>14.8555963005524</v>
      </c>
      <c r="AL224" s="270" t="n">
        <v>12.7448308018816</v>
      </c>
      <c r="AM224" s="271" t="n">
        <v>958.943352095413</v>
      </c>
      <c r="AN224" s="271" t="n">
        <v>1107.80304895769</v>
      </c>
      <c r="AO224" s="271" t="n">
        <v>1550.88879511447</v>
      </c>
      <c r="AP224" s="271" t="n">
        <v>1913.49939055175</v>
      </c>
      <c r="AQ224" s="271" t="n">
        <v>1999.44761183994</v>
      </c>
      <c r="AR224" s="271" t="n">
        <v>1926.37359870363</v>
      </c>
      <c r="AS224" s="271" t="n">
        <v>1844.83408405325</v>
      </c>
      <c r="AT224" s="271" t="n">
        <v>1763.75869023027</v>
      </c>
      <c r="AU224" s="271" t="n">
        <v>1682.01363705475</v>
      </c>
      <c r="AV224" s="271" t="n">
        <v>1598.74845709704</v>
      </c>
      <c r="AW224" s="271" t="n">
        <v>1512.29504618943</v>
      </c>
      <c r="AX224" s="271" t="n">
        <v>1371.2270462768</v>
      </c>
      <c r="AY224" s="271" t="n">
        <v>1143.92066383072</v>
      </c>
      <c r="AZ224" s="270" t="n">
        <v>10.5754479459887</v>
      </c>
      <c r="BA224" s="270" t="n">
        <v>27.6565814622513</v>
      </c>
      <c r="BB224" s="270" t="n">
        <v>32.7330234818318</v>
      </c>
      <c r="BC224" s="270" t="n">
        <v>31.3171216991917</v>
      </c>
      <c r="BD224" s="270" t="n">
        <v>29.6747477295673</v>
      </c>
      <c r="BE224" s="270" t="n">
        <v>27.9928304979837</v>
      </c>
      <c r="BF224" s="270" t="n">
        <v>26.2725114382585</v>
      </c>
      <c r="BG224" s="270" t="n">
        <v>24.4952140428523</v>
      </c>
      <c r="BH224" s="270" t="n">
        <v>22.6221400061644</v>
      </c>
      <c r="BI224" s="270" t="n">
        <v>20.5870599463931</v>
      </c>
      <c r="BJ224" s="270" t="n">
        <v>18.2764335058933</v>
      </c>
      <c r="BK224" s="270" t="n">
        <v>10.8833849107587</v>
      </c>
      <c r="BL224" s="270" t="n">
        <v>4.33995402882353</v>
      </c>
    </row>
    <row r="225" s="240" customFormat="true" ht="13.8" hidden="false" customHeight="false" outlineLevel="0" collapsed="false">
      <c r="B225" s="240" t="s">
        <v>1415</v>
      </c>
      <c r="C225" s="240" t="s">
        <v>1641</v>
      </c>
      <c r="D225" s="240" t="s">
        <v>1455</v>
      </c>
      <c r="E225" s="240" t="n">
        <v>24</v>
      </c>
      <c r="F225" s="240" t="n">
        <v>51</v>
      </c>
      <c r="G225" s="240" t="n">
        <v>700</v>
      </c>
      <c r="H225" s="240" t="n">
        <v>2.5</v>
      </c>
      <c r="I225" s="240" t="n">
        <v>320</v>
      </c>
      <c r="J225" s="240" t="n">
        <v>40</v>
      </c>
      <c r="K225" s="240" t="n">
        <v>8000</v>
      </c>
      <c r="L225" s="269" t="n">
        <v>0.3</v>
      </c>
      <c r="M225" s="270" t="n">
        <v>11.9195479494512</v>
      </c>
      <c r="N225" s="270" t="n">
        <v>11.8099909261597</v>
      </c>
      <c r="O225" s="270" t="n">
        <v>14.4183066324345</v>
      </c>
      <c r="P225" s="270" t="n">
        <v>17.2737973881401</v>
      </c>
      <c r="Q225" s="270" t="n">
        <v>18.7281254617198</v>
      </c>
      <c r="R225" s="270" t="n">
        <v>19.0842575306489</v>
      </c>
      <c r="S225" s="270" t="n">
        <v>19.0212234228977</v>
      </c>
      <c r="T225" s="270" t="n">
        <v>18.8300001146047</v>
      </c>
      <c r="U225" s="270" t="n">
        <v>18.5525700315932</v>
      </c>
      <c r="V225" s="270" t="n">
        <v>18.2188397439335</v>
      </c>
      <c r="W225" s="270" t="n">
        <v>17.8478744727458</v>
      </c>
      <c r="X225" s="270" t="n">
        <v>16.7925037391837</v>
      </c>
      <c r="Y225" s="270" t="n">
        <v>14.4596683205595</v>
      </c>
      <c r="Z225" s="270" t="n">
        <v>10.8337728971592</v>
      </c>
      <c r="AA225" s="270" t="n">
        <v>12.4707377907142</v>
      </c>
      <c r="AB225" s="270" t="n">
        <v>16.6014134285157</v>
      </c>
      <c r="AC225" s="270" t="n">
        <v>19.6102615256538</v>
      </c>
      <c r="AD225" s="270" t="n">
        <v>20.4220954218568</v>
      </c>
      <c r="AE225" s="270" t="n">
        <v>19.8150716987532</v>
      </c>
      <c r="AF225" s="270" t="n">
        <v>19.01164199515</v>
      </c>
      <c r="AG225" s="270" t="n">
        <v>18.2975286337874</v>
      </c>
      <c r="AH225" s="270" t="n">
        <v>17.6073092189066</v>
      </c>
      <c r="AI225" s="270" t="n">
        <v>16.9147261072257</v>
      </c>
      <c r="AJ225" s="270" t="n">
        <v>16.1972321897945</v>
      </c>
      <c r="AK225" s="270" t="n">
        <v>14.7239498416206</v>
      </c>
      <c r="AL225" s="270" t="n">
        <v>12.3132870375961</v>
      </c>
      <c r="AM225" s="271" t="n">
        <v>939.77024562375</v>
      </c>
      <c r="AN225" s="271" t="n">
        <v>1134.73257605286</v>
      </c>
      <c r="AO225" s="271" t="n">
        <v>1618.59954924292</v>
      </c>
      <c r="AP225" s="271" t="n">
        <v>1954.8681419087</v>
      </c>
      <c r="AQ225" s="271" t="n">
        <v>2028.17300012581</v>
      </c>
      <c r="AR225" s="271" t="n">
        <v>1941.98858515442</v>
      </c>
      <c r="AS225" s="271" t="n">
        <v>1849.2671563157</v>
      </c>
      <c r="AT225" s="271" t="n">
        <v>1766.45324258411</v>
      </c>
      <c r="AU225" s="271" t="n">
        <v>1685.19576872926</v>
      </c>
      <c r="AV225" s="271" t="n">
        <v>1602.29051623306</v>
      </c>
      <c r="AW225" s="271" t="n">
        <v>1515.8911350128</v>
      </c>
      <c r="AX225" s="271" t="n">
        <v>1357.94590387231</v>
      </c>
      <c r="AY225" s="271" t="n">
        <v>1095.49535314392</v>
      </c>
      <c r="AZ225" s="270" t="n">
        <v>12.2472847436817</v>
      </c>
      <c r="BA225" s="270" t="n">
        <v>27.6565814622513</v>
      </c>
      <c r="BB225" s="270" t="n">
        <v>32.7330234818318</v>
      </c>
      <c r="BC225" s="270" t="n">
        <v>31.3171216991917</v>
      </c>
      <c r="BD225" s="270" t="n">
        <v>28.868978626707</v>
      </c>
      <c r="BE225" s="270" t="n">
        <v>27.2494898818887</v>
      </c>
      <c r="BF225" s="270" t="n">
        <v>25.5919691470626</v>
      </c>
      <c r="BG225" s="270" t="n">
        <v>23.8725774941812</v>
      </c>
      <c r="BH225" s="270" t="n">
        <v>22.0482635841431</v>
      </c>
      <c r="BI225" s="270" t="n">
        <v>20.0447555148338</v>
      </c>
      <c r="BJ225" s="270" t="n">
        <v>17.7333462213551</v>
      </c>
      <c r="BK225" s="270" t="n">
        <v>8.74152070478557</v>
      </c>
      <c r="BL225" s="270" t="n">
        <v>2.27386596408438</v>
      </c>
    </row>
    <row r="226" s="240" customFormat="true" ht="13.8" hidden="false" customHeight="false" outlineLevel="0" collapsed="false">
      <c r="B226" s="240" t="s">
        <v>1415</v>
      </c>
      <c r="C226" s="240" t="s">
        <v>1642</v>
      </c>
      <c r="D226" s="240" t="s">
        <v>1455</v>
      </c>
      <c r="E226" s="240" t="n">
        <v>29</v>
      </c>
      <c r="F226" s="240" t="n">
        <v>51</v>
      </c>
      <c r="G226" s="240" t="n">
        <v>700</v>
      </c>
      <c r="H226" s="240" t="n">
        <v>2.5</v>
      </c>
      <c r="I226" s="240" t="n">
        <v>320</v>
      </c>
      <c r="J226" s="240" t="n">
        <v>40</v>
      </c>
      <c r="K226" s="240" t="n">
        <v>8000</v>
      </c>
      <c r="L226" s="269" t="n">
        <v>0.3</v>
      </c>
      <c r="M226" s="270" t="n">
        <v>12.0977369469222</v>
      </c>
      <c r="N226" s="270" t="n">
        <v>12.0497316513528</v>
      </c>
      <c r="O226" s="270" t="n">
        <v>14.7279234842063</v>
      </c>
      <c r="P226" s="270" t="n">
        <v>17.6065693418013</v>
      </c>
      <c r="Q226" s="270" t="n">
        <v>19.0750763603834</v>
      </c>
      <c r="R226" s="270" t="n">
        <v>19.4428257913914</v>
      </c>
      <c r="S226" s="270" t="n">
        <v>19.3841695558292</v>
      </c>
      <c r="T226" s="270" t="n">
        <v>19.1703144129405</v>
      </c>
      <c r="U226" s="270" t="n">
        <v>18.8639341690833</v>
      </c>
      <c r="V226" s="270" t="n">
        <v>18.5024029221388</v>
      </c>
      <c r="W226" s="270" t="n">
        <v>18.1059565650319</v>
      </c>
      <c r="X226" s="270" t="n">
        <v>17.0113285064126</v>
      </c>
      <c r="Y226" s="270" t="n">
        <v>14.6330882918773</v>
      </c>
      <c r="Z226" s="270" t="n">
        <v>10.668810775947</v>
      </c>
      <c r="AA226" s="270" t="n">
        <v>12.2928968816233</v>
      </c>
      <c r="AB226" s="270" t="n">
        <v>16.4284588830612</v>
      </c>
      <c r="AC226" s="270" t="n">
        <v>19.4554887983811</v>
      </c>
      <c r="AD226" s="270" t="n">
        <v>20.280769664281</v>
      </c>
      <c r="AE226" s="270" t="n">
        <v>19.6807156381471</v>
      </c>
      <c r="AF226" s="270" t="n">
        <v>18.8783654799985</v>
      </c>
      <c r="AG226" s="270" t="n">
        <v>18.1641953004541</v>
      </c>
      <c r="AH226" s="270" t="n">
        <v>17.4739758855733</v>
      </c>
      <c r="AI226" s="270" t="n">
        <v>16.7813927738924</v>
      </c>
      <c r="AJ226" s="270" t="n">
        <v>16.0638988564611</v>
      </c>
      <c r="AK226" s="270" t="n">
        <v>14.5894801446509</v>
      </c>
      <c r="AL226" s="270" t="n">
        <v>12.1693287042628</v>
      </c>
      <c r="AM226" s="271" t="n">
        <v>918.436912290417</v>
      </c>
      <c r="AN226" s="271" t="n">
        <v>1111.74772756801</v>
      </c>
      <c r="AO226" s="271" t="n">
        <v>1596.24045833383</v>
      </c>
      <c r="AP226" s="271" t="n">
        <v>1934.87268736324</v>
      </c>
      <c r="AQ226" s="271" t="n">
        <v>2009.89724255005</v>
      </c>
      <c r="AR226" s="271" t="n">
        <v>1924.57343363926</v>
      </c>
      <c r="AS226" s="271" t="n">
        <v>1831.94973207328</v>
      </c>
      <c r="AT226" s="271" t="n">
        <v>1749.11990925078</v>
      </c>
      <c r="AU226" s="271" t="n">
        <v>1667.86243539593</v>
      </c>
      <c r="AV226" s="271" t="n">
        <v>1584.95718289973</v>
      </c>
      <c r="AW226" s="271" t="n">
        <v>1498.55780167946</v>
      </c>
      <c r="AX226" s="271" t="n">
        <v>1340.47620690262</v>
      </c>
      <c r="AY226" s="271" t="n">
        <v>1076.84611071967</v>
      </c>
      <c r="AZ226" s="270" t="n">
        <v>12.2472847436817</v>
      </c>
      <c r="BA226" s="270" t="n">
        <v>27.6565814622513</v>
      </c>
      <c r="BB226" s="270" t="n">
        <v>32.7330234818318</v>
      </c>
      <c r="BC226" s="270" t="n">
        <v>31.3171216991917</v>
      </c>
      <c r="BD226" s="270" t="n">
        <v>28.868978626707</v>
      </c>
      <c r="BE226" s="270" t="n">
        <v>27.2494898818887</v>
      </c>
      <c r="BF226" s="270" t="n">
        <v>25.5919691470626</v>
      </c>
      <c r="BG226" s="270" t="n">
        <v>23.8725774941812</v>
      </c>
      <c r="BH226" s="270" t="n">
        <v>22.0482635841431</v>
      </c>
      <c r="BI226" s="270" t="n">
        <v>20.0447555148338</v>
      </c>
      <c r="BJ226" s="270" t="n">
        <v>17.7333462213551</v>
      </c>
      <c r="BK226" s="270" t="n">
        <v>8.74152070478557</v>
      </c>
      <c r="BL226" s="270" t="n">
        <v>2.27386596408438</v>
      </c>
    </row>
    <row r="227" s="240" customFormat="true" ht="13.8" hidden="false" customHeight="false" outlineLevel="0" collapsed="false">
      <c r="B227" s="240" t="s">
        <v>1415</v>
      </c>
      <c r="C227" s="240" t="s">
        <v>1643</v>
      </c>
      <c r="D227" s="240" t="s">
        <v>1455</v>
      </c>
      <c r="E227" s="240" t="n">
        <v>36</v>
      </c>
      <c r="F227" s="240" t="n">
        <v>51</v>
      </c>
      <c r="G227" s="240" t="n">
        <v>700</v>
      </c>
      <c r="H227" s="240" t="n">
        <v>2.5</v>
      </c>
      <c r="I227" s="240" t="n">
        <v>320</v>
      </c>
      <c r="J227" s="240" t="n">
        <v>40</v>
      </c>
      <c r="K227" s="240" t="n">
        <v>8000</v>
      </c>
      <c r="L227" s="269" t="n">
        <v>0.3</v>
      </c>
      <c r="M227" s="270" t="n">
        <v>12.253088696039</v>
      </c>
      <c r="N227" s="270" t="n">
        <v>12.2587464700109</v>
      </c>
      <c r="O227" s="270" t="n">
        <v>14.9978588907771</v>
      </c>
      <c r="P227" s="270" t="n">
        <v>17.8966922213955</v>
      </c>
      <c r="Q227" s="270" t="n">
        <v>19.377560967907</v>
      </c>
      <c r="R227" s="270" t="n">
        <v>19.7554388442438</v>
      </c>
      <c r="S227" s="270" t="n">
        <v>19.7005993993456</v>
      </c>
      <c r="T227" s="270" t="n">
        <v>19.4670129871863</v>
      </c>
      <c r="U227" s="270" t="n">
        <v>19.1353929238765</v>
      </c>
      <c r="V227" s="270" t="n">
        <v>18.7496237738443</v>
      </c>
      <c r="W227" s="270" t="n">
        <v>18.3309620649305</v>
      </c>
      <c r="X227" s="270" t="n">
        <v>17.2021080204206</v>
      </c>
      <c r="Y227" s="270" t="n">
        <v>14.7842822278575</v>
      </c>
      <c r="Z227" s="270" t="n">
        <v>10.6016895638258</v>
      </c>
      <c r="AA227" s="270" t="n">
        <v>12.1847150634415</v>
      </c>
      <c r="AB227" s="270" t="n">
        <v>16.2884588830612</v>
      </c>
      <c r="AC227" s="270" t="n">
        <v>19.3154887983811</v>
      </c>
      <c r="AD227" s="270" t="n">
        <v>20.1263757248871</v>
      </c>
      <c r="AE227" s="270" t="n">
        <v>19.5093520017835</v>
      </c>
      <c r="AF227" s="270" t="n">
        <v>18.6987442678773</v>
      </c>
      <c r="AG227" s="270" t="n">
        <v>18.002680148939</v>
      </c>
      <c r="AH227" s="270" t="n">
        <v>17.3373092189066</v>
      </c>
      <c r="AI227" s="270" t="n">
        <v>16.6695745920742</v>
      </c>
      <c r="AJ227" s="270" t="n">
        <v>15.9763230988854</v>
      </c>
      <c r="AK227" s="270" t="n">
        <v>14.5272831749539</v>
      </c>
      <c r="AL227" s="270" t="n">
        <v>12.1281165830506</v>
      </c>
      <c r="AM227" s="271" t="n">
        <v>909.749033502538</v>
      </c>
      <c r="AN227" s="271" t="n">
        <v>1097.68409120437</v>
      </c>
      <c r="AO227" s="271" t="n">
        <v>1578.04045833383</v>
      </c>
      <c r="AP227" s="271" t="n">
        <v>1916.67268736324</v>
      </c>
      <c r="AQ227" s="271" t="n">
        <v>1989.86390921672</v>
      </c>
      <c r="AR227" s="271" t="n">
        <v>1902.39464576048</v>
      </c>
      <c r="AS227" s="271" t="n">
        <v>1808.75427752782</v>
      </c>
      <c r="AT227" s="271" t="n">
        <v>1728.28960622048</v>
      </c>
      <c r="AU227" s="271" t="n">
        <v>1650.26243539593</v>
      </c>
      <c r="AV227" s="271" t="n">
        <v>1570.58748593003</v>
      </c>
      <c r="AW227" s="271" t="n">
        <v>1487.33961986128</v>
      </c>
      <c r="AX227" s="271" t="n">
        <v>1332.54590387231</v>
      </c>
      <c r="AY227" s="271" t="n">
        <v>1071.58701981058</v>
      </c>
      <c r="AZ227" s="270" t="n">
        <v>12.2472847436817</v>
      </c>
      <c r="BA227" s="270" t="n">
        <v>27.6565814622513</v>
      </c>
      <c r="BB227" s="270" t="n">
        <v>32.7330234818318</v>
      </c>
      <c r="BC227" s="270" t="n">
        <v>31.3171216991917</v>
      </c>
      <c r="BD227" s="270" t="n">
        <v>28.868978626707</v>
      </c>
      <c r="BE227" s="270" t="n">
        <v>27.2494898818887</v>
      </c>
      <c r="BF227" s="270" t="n">
        <v>25.5919691470626</v>
      </c>
      <c r="BG227" s="270" t="n">
        <v>23.8725774941812</v>
      </c>
      <c r="BH227" s="270" t="n">
        <v>22.0482635841431</v>
      </c>
      <c r="BI227" s="270" t="n">
        <v>20.0447555148338</v>
      </c>
      <c r="BJ227" s="270" t="n">
        <v>17.7333462213551</v>
      </c>
      <c r="BK227" s="270" t="n">
        <v>8.74152070478557</v>
      </c>
      <c r="BL227" s="270" t="n">
        <v>2.27386596408438</v>
      </c>
    </row>
    <row r="228" s="240" customFormat="true" ht="13.8" hidden="false" customHeight="false" outlineLevel="0" collapsed="false">
      <c r="B228" s="240" t="s">
        <v>1415</v>
      </c>
      <c r="C228" s="240" t="s">
        <v>1644</v>
      </c>
      <c r="D228" s="240" t="s">
        <v>1417</v>
      </c>
      <c r="E228" s="240" t="n">
        <v>24</v>
      </c>
      <c r="F228" s="240" t="n">
        <v>12</v>
      </c>
      <c r="G228" s="240" t="n">
        <v>700</v>
      </c>
      <c r="H228" s="240" t="n">
        <v>2.5</v>
      </c>
      <c r="I228" s="240" t="n">
        <v>320</v>
      </c>
      <c r="J228" s="240" t="n">
        <v>40</v>
      </c>
      <c r="K228" s="240" t="n">
        <v>9000</v>
      </c>
      <c r="L228" s="269" t="n">
        <v>0.2</v>
      </c>
      <c r="M228" s="270" t="n">
        <v>18.8123071484932</v>
      </c>
      <c r="N228" s="270" t="n">
        <v>18.165050773687</v>
      </c>
      <c r="O228" s="270" t="n">
        <v>16.7323735084921</v>
      </c>
      <c r="P228" s="270" t="n">
        <v>14.368375617093</v>
      </c>
      <c r="Q228" s="270" t="n">
        <v>12.9232078758896</v>
      </c>
      <c r="R228" s="270" t="n">
        <v>13.8082716031591</v>
      </c>
      <c r="S228" s="270" t="n">
        <v>16.5532881912158</v>
      </c>
      <c r="T228" s="270" t="n">
        <v>18.8462821683345</v>
      </c>
      <c r="U228" s="270" t="n">
        <v>19.8373031410835</v>
      </c>
      <c r="V228" s="270" t="n">
        <v>20.0284821062189</v>
      </c>
      <c r="W228" s="270" t="n">
        <v>19.8952602455281</v>
      </c>
      <c r="X228" s="270" t="n">
        <v>19.5960595376285</v>
      </c>
      <c r="Y228" s="270" t="n">
        <v>19.2208985733316</v>
      </c>
      <c r="Z228" s="270" t="n">
        <v>17.4242388779594</v>
      </c>
      <c r="AA228" s="270" t="n">
        <v>16.3043406838381</v>
      </c>
      <c r="AB228" s="270" t="n">
        <v>14.4979068266042</v>
      </c>
      <c r="AC228" s="270" t="n">
        <v>12.6234142445732</v>
      </c>
      <c r="AD228" s="270" t="n">
        <v>12.7123639343276</v>
      </c>
      <c r="AE228" s="270" t="n">
        <v>15.8842031975821</v>
      </c>
      <c r="AF228" s="270" t="n">
        <v>19.9692474530009</v>
      </c>
      <c r="AG228" s="270" t="n">
        <v>22.211133634576</v>
      </c>
      <c r="AH228" s="270" t="n">
        <v>22.1320127445866</v>
      </c>
      <c r="AI228" s="270" t="n">
        <v>21.3174665091196</v>
      </c>
      <c r="AJ228" s="270" t="n">
        <v>20.4706826098861</v>
      </c>
      <c r="AK228" s="270" t="n">
        <v>19.4774816272586</v>
      </c>
      <c r="AL228" s="270" t="n">
        <v>18.4397183466103</v>
      </c>
      <c r="AM228" s="271" t="n">
        <v>1713.72001841386</v>
      </c>
      <c r="AN228" s="271" t="n">
        <v>1581.84435729026</v>
      </c>
      <c r="AO228" s="271" t="n">
        <v>1366.51613614005</v>
      </c>
      <c r="AP228" s="271" t="n">
        <v>1127.36739037391</v>
      </c>
      <c r="AQ228" s="271" t="n">
        <v>1113.97840000088</v>
      </c>
      <c r="AR228" s="271" t="n">
        <v>1465.08789432637</v>
      </c>
      <c r="AS228" s="271" t="n">
        <v>1941.51582661804</v>
      </c>
      <c r="AT228" s="271" t="n">
        <v>2205.02748500879</v>
      </c>
      <c r="AU228" s="271" t="n">
        <v>2198.31737111273</v>
      </c>
      <c r="AV228" s="271" t="n">
        <v>2105.38385940223</v>
      </c>
      <c r="AW228" s="271" t="n">
        <v>2009.66243656544</v>
      </c>
      <c r="AX228" s="271" t="n">
        <v>1913.26231563637</v>
      </c>
      <c r="AY228" s="271" t="n">
        <v>1815.01344288955</v>
      </c>
      <c r="AZ228" s="270" t="n">
        <v>21.8449469570596</v>
      </c>
      <c r="BA228" s="270" t="n">
        <v>16.2787036653663</v>
      </c>
      <c r="BB228" s="270" t="n">
        <v>8.44904587784819</v>
      </c>
      <c r="BC228" s="270" t="n">
        <v>8.42791902555402</v>
      </c>
      <c r="BD228" s="270" t="n">
        <v>21.0007639520995</v>
      </c>
      <c r="BE228" s="270" t="n">
        <v>34.8358107702665</v>
      </c>
      <c r="BF228" s="270" t="n">
        <v>36.3834930438832</v>
      </c>
      <c r="BG228" s="270" t="n">
        <v>34.5681262224669</v>
      </c>
      <c r="BH228" s="270" t="n">
        <v>32.6522381880787</v>
      </c>
      <c r="BI228" s="270" t="n">
        <v>30.6920148020252</v>
      </c>
      <c r="BJ228" s="270" t="n">
        <v>28.6785642681131</v>
      </c>
      <c r="BK228" s="270" t="n">
        <v>26.5788537665781</v>
      </c>
      <c r="BL228" s="270" t="n">
        <v>24.3342359262137</v>
      </c>
    </row>
    <row r="229" s="240" customFormat="true" ht="13.8" hidden="false" customHeight="false" outlineLevel="0" collapsed="false">
      <c r="B229" s="240" t="s">
        <v>1415</v>
      </c>
      <c r="C229" s="240" t="s">
        <v>1645</v>
      </c>
      <c r="D229" s="240" t="s">
        <v>1417</v>
      </c>
      <c r="E229" s="240" t="n">
        <v>29</v>
      </c>
      <c r="F229" s="240" t="n">
        <v>12</v>
      </c>
      <c r="G229" s="240" t="n">
        <v>700</v>
      </c>
      <c r="H229" s="240" t="n">
        <v>2.5</v>
      </c>
      <c r="I229" s="240" t="n">
        <v>320</v>
      </c>
      <c r="J229" s="240" t="n">
        <v>40</v>
      </c>
      <c r="K229" s="240" t="n">
        <v>9000</v>
      </c>
      <c r="L229" s="269" t="n">
        <v>0.2</v>
      </c>
      <c r="M229" s="270" t="n">
        <v>18.9826177695228</v>
      </c>
      <c r="N229" s="270" t="n">
        <v>18.3138456416433</v>
      </c>
      <c r="O229" s="270" t="n">
        <v>16.8502142852562</v>
      </c>
      <c r="P229" s="270" t="n">
        <v>14.4828372579747</v>
      </c>
      <c r="Q229" s="270" t="n">
        <v>13.0847104085167</v>
      </c>
      <c r="R229" s="270" t="n">
        <v>14.0392130901205</v>
      </c>
      <c r="S229" s="270" t="n">
        <v>16.8249875619079</v>
      </c>
      <c r="T229" s="270" t="n">
        <v>19.1207400683025</v>
      </c>
      <c r="U229" s="270" t="n">
        <v>20.0988303857112</v>
      </c>
      <c r="V229" s="270" t="n">
        <v>20.2720950216676</v>
      </c>
      <c r="W229" s="270" t="n">
        <v>20.1199914452433</v>
      </c>
      <c r="X229" s="270" t="n">
        <v>19.8020384810031</v>
      </c>
      <c r="Y229" s="270" t="n">
        <v>19.4081312919122</v>
      </c>
      <c r="Z229" s="270" t="n">
        <v>17.3442388779594</v>
      </c>
      <c r="AA229" s="270" t="n">
        <v>16.2241134111108</v>
      </c>
      <c r="AB229" s="270" t="n">
        <v>14.4135507659981</v>
      </c>
      <c r="AC229" s="270" t="n">
        <v>12.5231869718459</v>
      </c>
      <c r="AD229" s="270" t="n">
        <v>12.5930457525095</v>
      </c>
      <c r="AE229" s="270" t="n">
        <v>15.7540592581882</v>
      </c>
      <c r="AF229" s="270" t="n">
        <v>19.8435429075464</v>
      </c>
      <c r="AG229" s="270" t="n">
        <v>22.0995881800305</v>
      </c>
      <c r="AH229" s="270" t="n">
        <v>22.0368309264048</v>
      </c>
      <c r="AI229" s="270" t="n">
        <v>21.2339210545742</v>
      </c>
      <c r="AJ229" s="270" t="n">
        <v>20.3906826098861</v>
      </c>
      <c r="AK229" s="270" t="n">
        <v>19.3974816272586</v>
      </c>
      <c r="AL229" s="270" t="n">
        <v>18.3597183466103</v>
      </c>
      <c r="AM229" s="271" t="n">
        <v>1703.32001841386</v>
      </c>
      <c r="AN229" s="271" t="n">
        <v>1571.41708456298</v>
      </c>
      <c r="AO229" s="271" t="n">
        <v>1355.5812876552</v>
      </c>
      <c r="AP229" s="271" t="n">
        <v>1114.40072370725</v>
      </c>
      <c r="AQ229" s="271" t="n">
        <v>1098.55718787966</v>
      </c>
      <c r="AR229" s="271" t="n">
        <v>1448.26274281122</v>
      </c>
      <c r="AS229" s="271" t="n">
        <v>1925.27309934531</v>
      </c>
      <c r="AT229" s="271" t="n">
        <v>2190.61293955425</v>
      </c>
      <c r="AU229" s="271" t="n">
        <v>2185.99373474909</v>
      </c>
      <c r="AV229" s="271" t="n">
        <v>2094.53658667496</v>
      </c>
      <c r="AW229" s="271" t="n">
        <v>1999.26243656544</v>
      </c>
      <c r="AX229" s="271" t="n">
        <v>1902.86231563637</v>
      </c>
      <c r="AY229" s="271" t="n">
        <v>1804.61344288955</v>
      </c>
      <c r="AZ229" s="270" t="n">
        <v>21.8449469570596</v>
      </c>
      <c r="BA229" s="270" t="n">
        <v>16.2787036653663</v>
      </c>
      <c r="BB229" s="270" t="n">
        <v>8.44904587784819</v>
      </c>
      <c r="BC229" s="270" t="n">
        <v>8.42791902555402</v>
      </c>
      <c r="BD229" s="270" t="n">
        <v>21.0007639520995</v>
      </c>
      <c r="BE229" s="270" t="n">
        <v>34.8358107702665</v>
      </c>
      <c r="BF229" s="270" t="n">
        <v>36.3834930438832</v>
      </c>
      <c r="BG229" s="270" t="n">
        <v>34.5681262224669</v>
      </c>
      <c r="BH229" s="270" t="n">
        <v>32.6522381880787</v>
      </c>
      <c r="BI229" s="270" t="n">
        <v>30.6920148020252</v>
      </c>
      <c r="BJ229" s="270" t="n">
        <v>28.6785642681131</v>
      </c>
      <c r="BK229" s="270" t="n">
        <v>26.5788537665781</v>
      </c>
      <c r="BL229" s="270" t="n">
        <v>24.3342359262137</v>
      </c>
    </row>
    <row r="230" s="240" customFormat="true" ht="13.8" hidden="false" customHeight="false" outlineLevel="0" collapsed="false">
      <c r="B230" s="240" t="s">
        <v>1415</v>
      </c>
      <c r="C230" s="240" t="s">
        <v>1646</v>
      </c>
      <c r="D230" s="240" t="s">
        <v>1417</v>
      </c>
      <c r="E230" s="240" t="n">
        <v>36</v>
      </c>
      <c r="F230" s="240" t="n">
        <v>12</v>
      </c>
      <c r="G230" s="240" t="n">
        <v>700</v>
      </c>
      <c r="H230" s="240" t="n">
        <v>2.5</v>
      </c>
      <c r="I230" s="240" t="n">
        <v>320</v>
      </c>
      <c r="J230" s="240" t="n">
        <v>40</v>
      </c>
      <c r="K230" s="240" t="n">
        <v>9000</v>
      </c>
      <c r="L230" s="269" t="n">
        <v>0.2</v>
      </c>
      <c r="M230" s="270" t="n">
        <v>19.131100859083</v>
      </c>
      <c r="N230" s="270" t="n">
        <v>18.4435705030248</v>
      </c>
      <c r="O230" s="270" t="n">
        <v>16.952952226697</v>
      </c>
      <c r="P230" s="270" t="n">
        <v>14.5826291439503</v>
      </c>
      <c r="Q230" s="270" t="n">
        <v>13.2255142812951</v>
      </c>
      <c r="R230" s="270" t="n">
        <v>14.2405564079027</v>
      </c>
      <c r="S230" s="270" t="n">
        <v>17.0618651080529</v>
      </c>
      <c r="T230" s="270" t="n">
        <v>19.360022602152</v>
      </c>
      <c r="U230" s="270" t="n">
        <v>20.3268394966622</v>
      </c>
      <c r="V230" s="270" t="n">
        <v>20.4844857588038</v>
      </c>
      <c r="W230" s="270" t="n">
        <v>20.3159204052375</v>
      </c>
      <c r="X230" s="270" t="n">
        <v>19.9816185313353</v>
      </c>
      <c r="Y230" s="270" t="n">
        <v>19.5713676911076</v>
      </c>
      <c r="Z230" s="270" t="n">
        <v>17.2880570597776</v>
      </c>
      <c r="AA230" s="270" t="n">
        <v>16.1827043202017</v>
      </c>
      <c r="AB230" s="270" t="n">
        <v>14.3882477356951</v>
      </c>
      <c r="AC230" s="270" t="n">
        <v>12.4848536385126</v>
      </c>
      <c r="AD230" s="270" t="n">
        <v>12.5245760555398</v>
      </c>
      <c r="AE230" s="270" t="n">
        <v>15.6518168339457</v>
      </c>
      <c r="AF230" s="270" t="n">
        <v>19.7328156348191</v>
      </c>
      <c r="AG230" s="270" t="n">
        <v>21.9862245436669</v>
      </c>
      <c r="AH230" s="270" t="n">
        <v>21.9220127445866</v>
      </c>
      <c r="AI230" s="270" t="n">
        <v>21.1223756000287</v>
      </c>
      <c r="AJ230" s="270" t="n">
        <v>20.2901371553406</v>
      </c>
      <c r="AK230" s="270" t="n">
        <v>19.3114816272586</v>
      </c>
      <c r="AL230" s="270" t="n">
        <v>18.2889910738831</v>
      </c>
      <c r="AM230" s="271" t="n">
        <v>1696.11638205023</v>
      </c>
      <c r="AN230" s="271" t="n">
        <v>1566.13163001753</v>
      </c>
      <c r="AO230" s="271" t="n">
        <v>1352.36007553399</v>
      </c>
      <c r="AP230" s="271" t="n">
        <v>1109.44920855573</v>
      </c>
      <c r="AQ230" s="271" t="n">
        <v>1089.65840000088</v>
      </c>
      <c r="AR230" s="271" t="n">
        <v>1434.97122765971</v>
      </c>
      <c r="AS230" s="271" t="n">
        <v>1910.87855389076</v>
      </c>
      <c r="AT230" s="271" t="n">
        <v>2175.88930319061</v>
      </c>
      <c r="AU230" s="271" t="n">
        <v>2171.11737111273</v>
      </c>
      <c r="AV230" s="271" t="n">
        <v>2080.12204122041</v>
      </c>
      <c r="AW230" s="271" t="n">
        <v>1986.29152747453</v>
      </c>
      <c r="AX230" s="271" t="n">
        <v>1891.78231563637</v>
      </c>
      <c r="AY230" s="271" t="n">
        <v>1795.51889743501</v>
      </c>
      <c r="AZ230" s="270" t="n">
        <v>21.8449469570596</v>
      </c>
      <c r="BA230" s="270" t="n">
        <v>16.2787036653663</v>
      </c>
      <c r="BB230" s="270" t="n">
        <v>8.44904587784819</v>
      </c>
      <c r="BC230" s="270" t="n">
        <v>8.42791902555402</v>
      </c>
      <c r="BD230" s="270" t="n">
        <v>21.0007639520995</v>
      </c>
      <c r="BE230" s="270" t="n">
        <v>34.8358107702665</v>
      </c>
      <c r="BF230" s="270" t="n">
        <v>36.3834930438832</v>
      </c>
      <c r="BG230" s="270" t="n">
        <v>34.5681262224669</v>
      </c>
      <c r="BH230" s="270" t="n">
        <v>32.6522381880787</v>
      </c>
      <c r="BI230" s="270" t="n">
        <v>30.6920148020252</v>
      </c>
      <c r="BJ230" s="270" t="n">
        <v>28.6785642681131</v>
      </c>
      <c r="BK230" s="270" t="n">
        <v>26.5788537665781</v>
      </c>
      <c r="BL230" s="270" t="n">
        <v>24.3342359262137</v>
      </c>
    </row>
    <row r="231" s="240" customFormat="true" ht="13.8" hidden="false" customHeight="false" outlineLevel="0" collapsed="false">
      <c r="B231" s="240" t="s">
        <v>1415</v>
      </c>
      <c r="C231" s="240" t="s">
        <v>1647</v>
      </c>
      <c r="D231" s="240" t="s">
        <v>1419</v>
      </c>
      <c r="E231" s="240" t="n">
        <v>24</v>
      </c>
      <c r="G231" s="240" t="n">
        <v>700</v>
      </c>
      <c r="H231" s="240" t="n">
        <v>2.5</v>
      </c>
      <c r="I231" s="240" t="n">
        <v>320</v>
      </c>
      <c r="J231" s="240" t="n">
        <v>40</v>
      </c>
      <c r="K231" s="240" t="n">
        <v>9000</v>
      </c>
      <c r="L231" s="269" t="n">
        <v>0.2</v>
      </c>
      <c r="M231" s="270" t="n">
        <v>17.5990123453965</v>
      </c>
      <c r="N231" s="270" t="n">
        <v>17.5990123453965</v>
      </c>
      <c r="O231" s="270" t="n">
        <v>17.5990123453965</v>
      </c>
      <c r="P231" s="270" t="n">
        <v>17.5990123453965</v>
      </c>
      <c r="Q231" s="270" t="n">
        <v>17.5990123453965</v>
      </c>
      <c r="R231" s="270" t="n">
        <v>17.5990123453965</v>
      </c>
      <c r="S231" s="270" t="n">
        <v>17.5990123453965</v>
      </c>
      <c r="T231" s="270" t="n">
        <v>17.5990123453965</v>
      </c>
      <c r="U231" s="270" t="n">
        <v>17.5990123453965</v>
      </c>
      <c r="V231" s="270" t="n">
        <v>17.5990123453965</v>
      </c>
      <c r="W231" s="270" t="n">
        <v>17.5990123453965</v>
      </c>
      <c r="X231" s="270" t="n">
        <v>17.5990123453965</v>
      </c>
      <c r="Y231" s="270" t="n">
        <v>17.5990123453965</v>
      </c>
      <c r="Z231" s="270" t="n">
        <v>17.9587854376864</v>
      </c>
      <c r="AA231" s="270" t="n">
        <v>17.9587854376864</v>
      </c>
      <c r="AB231" s="270" t="n">
        <v>17.9587854376864</v>
      </c>
      <c r="AC231" s="270" t="n">
        <v>17.9587854376864</v>
      </c>
      <c r="AD231" s="270" t="n">
        <v>17.9587854376864</v>
      </c>
      <c r="AE231" s="270" t="n">
        <v>17.9587854376864</v>
      </c>
      <c r="AF231" s="270" t="n">
        <v>17.9587854376864</v>
      </c>
      <c r="AG231" s="270" t="n">
        <v>17.9587854376864</v>
      </c>
      <c r="AH231" s="270" t="n">
        <v>17.9587854376864</v>
      </c>
      <c r="AI231" s="270" t="n">
        <v>17.9587854376864</v>
      </c>
      <c r="AJ231" s="270" t="n">
        <v>17.9587854376864</v>
      </c>
      <c r="AK231" s="270" t="n">
        <v>17.9587854376864</v>
      </c>
      <c r="AL231" s="270" t="n">
        <v>17.9587854376864</v>
      </c>
      <c r="AM231" s="271" t="n">
        <v>1735.13053336758</v>
      </c>
      <c r="AN231" s="271" t="n">
        <v>1735.13053336758</v>
      </c>
      <c r="AO231" s="271" t="n">
        <v>1735.13053336758</v>
      </c>
      <c r="AP231" s="271" t="n">
        <v>1735.13053336758</v>
      </c>
      <c r="AQ231" s="271" t="n">
        <v>1735.13053336758</v>
      </c>
      <c r="AR231" s="271" t="n">
        <v>1735.13053336758</v>
      </c>
      <c r="AS231" s="271" t="n">
        <v>1735.13053336758</v>
      </c>
      <c r="AT231" s="271" t="n">
        <v>1735.13053336758</v>
      </c>
      <c r="AU231" s="271" t="n">
        <v>1735.13053336758</v>
      </c>
      <c r="AV231" s="271" t="n">
        <v>1735.13053336758</v>
      </c>
      <c r="AW231" s="271" t="n">
        <v>1735.13053336758</v>
      </c>
      <c r="AX231" s="271" t="n">
        <v>1735.13053336758</v>
      </c>
      <c r="AY231" s="271" t="n">
        <v>1735.13053336758</v>
      </c>
      <c r="AZ231" s="270" t="n">
        <v>24.9788243435041</v>
      </c>
      <c r="BA231" s="270" t="n">
        <v>24.9788243435041</v>
      </c>
      <c r="BB231" s="270" t="n">
        <v>24.9788243435041</v>
      </c>
      <c r="BC231" s="270" t="n">
        <v>24.9788243435041</v>
      </c>
      <c r="BD231" s="270" t="n">
        <v>24.9788243435041</v>
      </c>
      <c r="BE231" s="270" t="n">
        <v>24.9788243435041</v>
      </c>
      <c r="BF231" s="270" t="n">
        <v>24.9788243435041</v>
      </c>
      <c r="BG231" s="270" t="n">
        <v>24.9788243435041</v>
      </c>
      <c r="BH231" s="270" t="n">
        <v>24.9788243435041</v>
      </c>
      <c r="BI231" s="270" t="n">
        <v>24.9788243435041</v>
      </c>
      <c r="BJ231" s="270" t="n">
        <v>24.9788243435041</v>
      </c>
      <c r="BK231" s="270" t="n">
        <v>24.9788243435041</v>
      </c>
      <c r="BL231" s="270" t="n">
        <v>24.9788243435041</v>
      </c>
    </row>
    <row r="232" s="240" customFormat="true" ht="13.8" hidden="false" customHeight="false" outlineLevel="0" collapsed="false">
      <c r="B232" s="240" t="s">
        <v>1415</v>
      </c>
      <c r="C232" s="240" t="s">
        <v>1648</v>
      </c>
      <c r="D232" s="240" t="s">
        <v>1419</v>
      </c>
      <c r="E232" s="240" t="n">
        <v>29</v>
      </c>
      <c r="G232" s="240" t="n">
        <v>700</v>
      </c>
      <c r="H232" s="240" t="n">
        <v>2.5</v>
      </c>
      <c r="I232" s="240" t="n">
        <v>320</v>
      </c>
      <c r="J232" s="240" t="n">
        <v>40</v>
      </c>
      <c r="K232" s="240" t="n">
        <v>9000</v>
      </c>
      <c r="L232" s="269" t="n">
        <v>0.2</v>
      </c>
      <c r="M232" s="270" t="n">
        <v>17.8000194391371</v>
      </c>
      <c r="N232" s="270" t="n">
        <v>17.8000194391371</v>
      </c>
      <c r="O232" s="270" t="n">
        <v>17.8000194391371</v>
      </c>
      <c r="P232" s="270" t="n">
        <v>17.8000194391371</v>
      </c>
      <c r="Q232" s="270" t="n">
        <v>17.8000194391371</v>
      </c>
      <c r="R232" s="270" t="n">
        <v>17.8000194391371</v>
      </c>
      <c r="S232" s="270" t="n">
        <v>17.8000194391371</v>
      </c>
      <c r="T232" s="270" t="n">
        <v>17.8000194391371</v>
      </c>
      <c r="U232" s="270" t="n">
        <v>17.8000194391371</v>
      </c>
      <c r="V232" s="270" t="n">
        <v>17.8000194391371</v>
      </c>
      <c r="W232" s="270" t="n">
        <v>17.8000194391371</v>
      </c>
      <c r="X232" s="270" t="n">
        <v>17.8000194391371</v>
      </c>
      <c r="Y232" s="270" t="n">
        <v>17.8000194391371</v>
      </c>
      <c r="Z232" s="270" t="n">
        <v>17.8626123607633</v>
      </c>
      <c r="AA232" s="270" t="n">
        <v>17.8626123607633</v>
      </c>
      <c r="AB232" s="270" t="n">
        <v>17.8626123607633</v>
      </c>
      <c r="AC232" s="270" t="n">
        <v>17.8626123607633</v>
      </c>
      <c r="AD232" s="270" t="n">
        <v>17.8626123607633</v>
      </c>
      <c r="AE232" s="270" t="n">
        <v>17.8626123607633</v>
      </c>
      <c r="AF232" s="270" t="n">
        <v>17.8626123607633</v>
      </c>
      <c r="AG232" s="270" t="n">
        <v>17.8626123607633</v>
      </c>
      <c r="AH232" s="270" t="n">
        <v>17.8626123607633</v>
      </c>
      <c r="AI232" s="270" t="n">
        <v>17.8626123607633</v>
      </c>
      <c r="AJ232" s="270" t="n">
        <v>17.8626123607633</v>
      </c>
      <c r="AK232" s="270" t="n">
        <v>17.8626123607633</v>
      </c>
      <c r="AL232" s="270" t="n">
        <v>17.8626123607633</v>
      </c>
      <c r="AM232" s="271" t="n">
        <v>1722.66873849578</v>
      </c>
      <c r="AN232" s="271" t="n">
        <v>1722.66873849578</v>
      </c>
      <c r="AO232" s="271" t="n">
        <v>1722.66873849578</v>
      </c>
      <c r="AP232" s="271" t="n">
        <v>1722.66873849578</v>
      </c>
      <c r="AQ232" s="271" t="n">
        <v>1722.66873849578</v>
      </c>
      <c r="AR232" s="271" t="n">
        <v>1722.66873849578</v>
      </c>
      <c r="AS232" s="271" t="n">
        <v>1722.66873849578</v>
      </c>
      <c r="AT232" s="271" t="n">
        <v>1722.66873849578</v>
      </c>
      <c r="AU232" s="271" t="n">
        <v>1722.66873849578</v>
      </c>
      <c r="AV232" s="271" t="n">
        <v>1722.66873849578</v>
      </c>
      <c r="AW232" s="271" t="n">
        <v>1722.66873849578</v>
      </c>
      <c r="AX232" s="271" t="n">
        <v>1722.66873849578</v>
      </c>
      <c r="AY232" s="271" t="n">
        <v>1722.66873849578</v>
      </c>
      <c r="AZ232" s="270" t="n">
        <v>24.9788243435041</v>
      </c>
      <c r="BA232" s="270" t="n">
        <v>24.9788243435041</v>
      </c>
      <c r="BB232" s="270" t="n">
        <v>24.9788243435041</v>
      </c>
      <c r="BC232" s="270" t="n">
        <v>24.9788243435041</v>
      </c>
      <c r="BD232" s="270" t="n">
        <v>24.9788243435041</v>
      </c>
      <c r="BE232" s="270" t="n">
        <v>24.9788243435041</v>
      </c>
      <c r="BF232" s="270" t="n">
        <v>24.9788243435041</v>
      </c>
      <c r="BG232" s="270" t="n">
        <v>24.9788243435041</v>
      </c>
      <c r="BH232" s="270" t="n">
        <v>24.9788243435041</v>
      </c>
      <c r="BI232" s="270" t="n">
        <v>24.9788243435041</v>
      </c>
      <c r="BJ232" s="270" t="n">
        <v>24.9788243435041</v>
      </c>
      <c r="BK232" s="270" t="n">
        <v>24.9788243435041</v>
      </c>
      <c r="BL232" s="270" t="n">
        <v>24.9788243435041</v>
      </c>
    </row>
    <row r="233" s="240" customFormat="true" ht="13.8" hidden="false" customHeight="false" outlineLevel="0" collapsed="false">
      <c r="B233" s="240" t="s">
        <v>1415</v>
      </c>
      <c r="C233" s="240" t="s">
        <v>1649</v>
      </c>
      <c r="D233" s="240" t="s">
        <v>1419</v>
      </c>
      <c r="E233" s="240" t="n">
        <v>36</v>
      </c>
      <c r="G233" s="240" t="n">
        <v>700</v>
      </c>
      <c r="H233" s="240" t="n">
        <v>2.5</v>
      </c>
      <c r="I233" s="240" t="n">
        <v>320</v>
      </c>
      <c r="J233" s="240" t="n">
        <v>40</v>
      </c>
      <c r="K233" s="240" t="n">
        <v>9000</v>
      </c>
      <c r="L233" s="269" t="n">
        <v>0.2</v>
      </c>
      <c r="M233" s="270" t="n">
        <v>17.9752648473311</v>
      </c>
      <c r="N233" s="270" t="n">
        <v>17.9752648473311</v>
      </c>
      <c r="O233" s="270" t="n">
        <v>17.9752648473311</v>
      </c>
      <c r="P233" s="270" t="n">
        <v>17.9752648473311</v>
      </c>
      <c r="Q233" s="270" t="n">
        <v>17.9752648473311</v>
      </c>
      <c r="R233" s="270" t="n">
        <v>17.9752648473311</v>
      </c>
      <c r="S233" s="270" t="n">
        <v>17.9752648473311</v>
      </c>
      <c r="T233" s="270" t="n">
        <v>17.9752648473311</v>
      </c>
      <c r="U233" s="270" t="n">
        <v>17.9752648473311</v>
      </c>
      <c r="V233" s="270" t="n">
        <v>17.9752648473311</v>
      </c>
      <c r="W233" s="270" t="n">
        <v>17.9752648473311</v>
      </c>
      <c r="X233" s="270" t="n">
        <v>17.9752648473311</v>
      </c>
      <c r="Y233" s="270" t="n">
        <v>17.9752648473311</v>
      </c>
      <c r="Z233" s="270" t="n">
        <v>17.7826380017889</v>
      </c>
      <c r="AA233" s="270" t="n">
        <v>17.7826380017889</v>
      </c>
      <c r="AB233" s="270" t="n">
        <v>17.7826380017889</v>
      </c>
      <c r="AC233" s="270" t="n">
        <v>17.7826380017889</v>
      </c>
      <c r="AD233" s="270" t="n">
        <v>17.7826380017889</v>
      </c>
      <c r="AE233" s="270" t="n">
        <v>17.7826380017889</v>
      </c>
      <c r="AF233" s="270" t="n">
        <v>17.7826380017889</v>
      </c>
      <c r="AG233" s="270" t="n">
        <v>17.7826380017889</v>
      </c>
      <c r="AH233" s="270" t="n">
        <v>17.7826380017889</v>
      </c>
      <c r="AI233" s="270" t="n">
        <v>17.7826380017889</v>
      </c>
      <c r="AJ233" s="270" t="n">
        <v>17.7826380017889</v>
      </c>
      <c r="AK233" s="270" t="n">
        <v>17.7826380017889</v>
      </c>
      <c r="AL233" s="270" t="n">
        <v>17.7826380017889</v>
      </c>
      <c r="AM233" s="271" t="n">
        <v>1712.32976413681</v>
      </c>
      <c r="AN233" s="271" t="n">
        <v>1712.32976413681</v>
      </c>
      <c r="AO233" s="271" t="n">
        <v>1712.32976413681</v>
      </c>
      <c r="AP233" s="271" t="n">
        <v>1712.32976413681</v>
      </c>
      <c r="AQ233" s="271" t="n">
        <v>1712.32976413681</v>
      </c>
      <c r="AR233" s="271" t="n">
        <v>1712.32976413681</v>
      </c>
      <c r="AS233" s="271" t="n">
        <v>1712.32976413681</v>
      </c>
      <c r="AT233" s="271" t="n">
        <v>1712.32976413681</v>
      </c>
      <c r="AU233" s="271" t="n">
        <v>1712.32976413681</v>
      </c>
      <c r="AV233" s="271" t="n">
        <v>1712.32976413681</v>
      </c>
      <c r="AW233" s="271" t="n">
        <v>1712.32976413681</v>
      </c>
      <c r="AX233" s="271" t="n">
        <v>1712.32976413681</v>
      </c>
      <c r="AY233" s="271" t="n">
        <v>1712.32976413681</v>
      </c>
      <c r="AZ233" s="270" t="n">
        <v>24.9788243435041</v>
      </c>
      <c r="BA233" s="270" t="n">
        <v>24.9788243435041</v>
      </c>
      <c r="BB233" s="270" t="n">
        <v>24.9788243435041</v>
      </c>
      <c r="BC233" s="270" t="n">
        <v>24.9788243435041</v>
      </c>
      <c r="BD233" s="270" t="n">
        <v>24.9788243435041</v>
      </c>
      <c r="BE233" s="270" t="n">
        <v>24.9788243435041</v>
      </c>
      <c r="BF233" s="270" t="n">
        <v>24.9788243435041</v>
      </c>
      <c r="BG233" s="270" t="n">
        <v>24.9788243435041</v>
      </c>
      <c r="BH233" s="270" t="n">
        <v>24.9788243435041</v>
      </c>
      <c r="BI233" s="270" t="n">
        <v>24.9788243435041</v>
      </c>
      <c r="BJ233" s="270" t="n">
        <v>24.9788243435041</v>
      </c>
      <c r="BK233" s="270" t="n">
        <v>24.9788243435041</v>
      </c>
      <c r="BL233" s="270" t="n">
        <v>24.9788243435041</v>
      </c>
    </row>
    <row r="234" s="240" customFormat="true" ht="13.8" hidden="false" customHeight="false" outlineLevel="0" collapsed="false">
      <c r="B234" s="240" t="s">
        <v>1415</v>
      </c>
      <c r="C234" s="240" t="s">
        <v>1650</v>
      </c>
      <c r="D234" s="240" t="s">
        <v>1417</v>
      </c>
      <c r="E234" s="240" t="n">
        <v>24</v>
      </c>
      <c r="F234" s="240" t="n">
        <v>12</v>
      </c>
      <c r="G234" s="240" t="n">
        <v>700</v>
      </c>
      <c r="H234" s="240" t="n">
        <v>2.5</v>
      </c>
      <c r="I234" s="240" t="n">
        <v>320</v>
      </c>
      <c r="J234" s="240" t="n">
        <v>40</v>
      </c>
      <c r="K234" s="240" t="n">
        <v>9000</v>
      </c>
      <c r="L234" s="269" t="n">
        <v>0.25</v>
      </c>
      <c r="M234" s="270" t="n">
        <v>18.60092100595</v>
      </c>
      <c r="N234" s="270" t="n">
        <v>17.8858762929156</v>
      </c>
      <c r="O234" s="270" t="n">
        <v>16.1845180148106</v>
      </c>
      <c r="P234" s="270" t="n">
        <v>13.5019234291292</v>
      </c>
      <c r="Q234" s="270" t="n">
        <v>12.3934171422828</v>
      </c>
      <c r="R234" s="270" t="n">
        <v>14.0206904850076</v>
      </c>
      <c r="S234" s="270" t="n">
        <v>17.0918061496767</v>
      </c>
      <c r="T234" s="270" t="n">
        <v>19.0668053599833</v>
      </c>
      <c r="U234" s="270" t="n">
        <v>19.7262465463585</v>
      </c>
      <c r="V234" s="270" t="n">
        <v>19.8415548519674</v>
      </c>
      <c r="W234" s="270" t="n">
        <v>19.684468391766</v>
      </c>
      <c r="X234" s="270" t="n">
        <v>19.3818865600516</v>
      </c>
      <c r="Y234" s="270" t="n">
        <v>19.0100622334037</v>
      </c>
      <c r="Z234" s="270" t="n">
        <v>17.2061634375615</v>
      </c>
      <c r="AA234" s="270" t="n">
        <v>16.043981202938</v>
      </c>
      <c r="AB234" s="270" t="n">
        <v>14.030692568924</v>
      </c>
      <c r="AC234" s="270" t="n">
        <v>12.0405314195961</v>
      </c>
      <c r="AD234" s="270" t="n">
        <v>12.7894844945091</v>
      </c>
      <c r="AE234" s="270" t="n">
        <v>16.8573391585586</v>
      </c>
      <c r="AF234" s="270" t="n">
        <v>20.9301332371831</v>
      </c>
      <c r="AG234" s="270" t="n">
        <v>22.4203621186201</v>
      </c>
      <c r="AH234" s="270" t="n">
        <v>21.8493268613205</v>
      </c>
      <c r="AI234" s="270" t="n">
        <v>21.0286365251542</v>
      </c>
      <c r="AJ234" s="270" t="n">
        <v>20.1991596530644</v>
      </c>
      <c r="AK234" s="270" t="n">
        <v>19.2241840102651</v>
      </c>
      <c r="AL234" s="270" t="n">
        <v>18.2049424674902</v>
      </c>
      <c r="AM234" s="271" t="n">
        <v>1689.19786301453</v>
      </c>
      <c r="AN234" s="271" t="n">
        <v>1551.80707124394</v>
      </c>
      <c r="AO234" s="271" t="n">
        <v>1312.12558920223</v>
      </c>
      <c r="AP234" s="271" t="n">
        <v>1059.98150624101</v>
      </c>
      <c r="AQ234" s="271" t="n">
        <v>1125.35127776958</v>
      </c>
      <c r="AR234" s="271" t="n">
        <v>1583.79944551009</v>
      </c>
      <c r="AS234" s="271" t="n">
        <v>2059.37556918812</v>
      </c>
      <c r="AT234" s="271" t="n">
        <v>2233.71514759561</v>
      </c>
      <c r="AU234" s="271" t="n">
        <v>2168.41421678097</v>
      </c>
      <c r="AV234" s="271" t="n">
        <v>2074.4687471946</v>
      </c>
      <c r="AW234" s="271" t="n">
        <v>1980.41162407418</v>
      </c>
      <c r="AX234" s="271" t="n">
        <v>1885.73941377489</v>
      </c>
      <c r="AY234" s="271" t="n">
        <v>1789.15552612998</v>
      </c>
      <c r="AZ234" s="270" t="n">
        <v>21.2192874378064</v>
      </c>
      <c r="BA234" s="270" t="n">
        <v>14.9270211309592</v>
      </c>
      <c r="BB234" s="270" t="n">
        <v>6.04583846737494</v>
      </c>
      <c r="BC234" s="270" t="n">
        <v>8.50932594149006</v>
      </c>
      <c r="BD234" s="270" t="n">
        <v>26.2509549401244</v>
      </c>
      <c r="BE234" s="270" t="n">
        <v>36.8839756685735</v>
      </c>
      <c r="BF234" s="270" t="n">
        <v>35.6330825215885</v>
      </c>
      <c r="BG234" s="270" t="n">
        <v>33.8045449356898</v>
      </c>
      <c r="BH234" s="270" t="n">
        <v>31.9254993491614</v>
      </c>
      <c r="BI234" s="270" t="n">
        <v>30.0039180565825</v>
      </c>
      <c r="BJ234" s="270" t="n">
        <v>28.0260267377676</v>
      </c>
      <c r="BK234" s="270" t="n">
        <v>25.9537125007237</v>
      </c>
      <c r="BL234" s="270" t="n">
        <v>23.7219203743938</v>
      </c>
    </row>
    <row r="235" s="240" customFormat="true" ht="13.8" hidden="false" customHeight="false" outlineLevel="0" collapsed="false">
      <c r="B235" s="240" t="s">
        <v>1415</v>
      </c>
      <c r="C235" s="240" t="s">
        <v>1651</v>
      </c>
      <c r="D235" s="240" t="s">
        <v>1417</v>
      </c>
      <c r="E235" s="240" t="n">
        <v>29</v>
      </c>
      <c r="F235" s="240" t="n">
        <v>12</v>
      </c>
      <c r="G235" s="240" t="n">
        <v>700</v>
      </c>
      <c r="H235" s="240" t="n">
        <v>2.5</v>
      </c>
      <c r="I235" s="240" t="n">
        <v>320</v>
      </c>
      <c r="J235" s="240" t="n">
        <v>40</v>
      </c>
      <c r="K235" s="240" t="n">
        <v>9000</v>
      </c>
      <c r="L235" s="269" t="n">
        <v>0.25</v>
      </c>
      <c r="M235" s="270" t="n">
        <v>18.8108381284267</v>
      </c>
      <c r="N235" s="270" t="n">
        <v>18.0691703939025</v>
      </c>
      <c r="O235" s="270" t="n">
        <v>16.3292155402256</v>
      </c>
      <c r="P235" s="270" t="n">
        <v>13.6404062854221</v>
      </c>
      <c r="Q235" s="270" t="n">
        <v>12.5894406456967</v>
      </c>
      <c r="R235" s="270" t="n">
        <v>14.3035918531774</v>
      </c>
      <c r="S235" s="270" t="n">
        <v>17.4272876730207</v>
      </c>
      <c r="T235" s="270" t="n">
        <v>19.405703811959</v>
      </c>
      <c r="U235" s="270" t="n">
        <v>20.0487414294298</v>
      </c>
      <c r="V235" s="270" t="n">
        <v>20.141859316926</v>
      </c>
      <c r="W235" s="270" t="n">
        <v>19.961468688525</v>
      </c>
      <c r="X235" s="270" t="n">
        <v>19.635784904875</v>
      </c>
      <c r="Y235" s="270" t="n">
        <v>19.2408426354931</v>
      </c>
      <c r="Z235" s="270" t="n">
        <v>17.1061634375615</v>
      </c>
      <c r="AA235" s="270" t="n">
        <v>15.9436971120289</v>
      </c>
      <c r="AB235" s="270" t="n">
        <v>13.9254084780149</v>
      </c>
      <c r="AC235" s="270" t="n">
        <v>11.9173496014143</v>
      </c>
      <c r="AD235" s="270" t="n">
        <v>12.6433140399636</v>
      </c>
      <c r="AE235" s="270" t="n">
        <v>16.6971687040131</v>
      </c>
      <c r="AF235" s="270" t="n">
        <v>20.7734400553649</v>
      </c>
      <c r="AG235" s="270" t="n">
        <v>22.2809303004383</v>
      </c>
      <c r="AH235" s="270" t="n">
        <v>21.7303495885932</v>
      </c>
      <c r="AI235" s="270" t="n">
        <v>20.9242047069724</v>
      </c>
      <c r="AJ235" s="270" t="n">
        <v>20.0991596530644</v>
      </c>
      <c r="AK235" s="270" t="n">
        <v>19.1241840102651</v>
      </c>
      <c r="AL235" s="270" t="n">
        <v>18.1049424674902</v>
      </c>
      <c r="AM235" s="271" t="n">
        <v>1676.19786301453</v>
      </c>
      <c r="AN235" s="271" t="n">
        <v>1538.77298033485</v>
      </c>
      <c r="AO235" s="271" t="n">
        <v>1298.4778619295</v>
      </c>
      <c r="AP235" s="271" t="n">
        <v>1044.04514260464</v>
      </c>
      <c r="AQ235" s="271" t="n">
        <v>1106.45991413321</v>
      </c>
      <c r="AR235" s="271" t="n">
        <v>1563.09262732827</v>
      </c>
      <c r="AS235" s="271" t="n">
        <v>2039.12875100631</v>
      </c>
      <c r="AT235" s="271" t="n">
        <v>2215.69696577743</v>
      </c>
      <c r="AU235" s="271" t="n">
        <v>2153.00967132642</v>
      </c>
      <c r="AV235" s="271" t="n">
        <v>2060.90965628551</v>
      </c>
      <c r="AW235" s="271" t="n">
        <v>1967.41162407418</v>
      </c>
      <c r="AX235" s="271" t="n">
        <v>1872.73941377489</v>
      </c>
      <c r="AY235" s="271" t="n">
        <v>1776.15552612998</v>
      </c>
      <c r="AZ235" s="270" t="n">
        <v>21.2192874378064</v>
      </c>
      <c r="BA235" s="270" t="n">
        <v>14.9270211309592</v>
      </c>
      <c r="BB235" s="270" t="n">
        <v>6.04583846737494</v>
      </c>
      <c r="BC235" s="270" t="n">
        <v>8.50932594149006</v>
      </c>
      <c r="BD235" s="270" t="n">
        <v>26.2509549401244</v>
      </c>
      <c r="BE235" s="270" t="n">
        <v>36.8839756685735</v>
      </c>
      <c r="BF235" s="270" t="n">
        <v>35.6330825215885</v>
      </c>
      <c r="BG235" s="270" t="n">
        <v>33.8045449356898</v>
      </c>
      <c r="BH235" s="270" t="n">
        <v>31.9254993491614</v>
      </c>
      <c r="BI235" s="270" t="n">
        <v>30.0039180565825</v>
      </c>
      <c r="BJ235" s="270" t="n">
        <v>28.0260267377676</v>
      </c>
      <c r="BK235" s="270" t="n">
        <v>25.9537125007237</v>
      </c>
      <c r="BL235" s="270" t="n">
        <v>23.7219203743938</v>
      </c>
    </row>
    <row r="236" s="240" customFormat="true" ht="13.8" hidden="false" customHeight="false" outlineLevel="0" collapsed="false">
      <c r="B236" s="240" t="s">
        <v>1415</v>
      </c>
      <c r="C236" s="240" t="s">
        <v>1652</v>
      </c>
      <c r="D236" s="240" t="s">
        <v>1417</v>
      </c>
      <c r="E236" s="240" t="n">
        <v>36</v>
      </c>
      <c r="F236" s="240" t="n">
        <v>12</v>
      </c>
      <c r="G236" s="240" t="n">
        <v>700</v>
      </c>
      <c r="H236" s="240" t="n">
        <v>2.5</v>
      </c>
      <c r="I236" s="240" t="n">
        <v>320</v>
      </c>
      <c r="J236" s="240" t="n">
        <v>40</v>
      </c>
      <c r="K236" s="240" t="n">
        <v>9000</v>
      </c>
      <c r="L236" s="269" t="n">
        <v>0.25</v>
      </c>
      <c r="M236" s="270" t="n">
        <v>18.9938516287504</v>
      </c>
      <c r="N236" s="270" t="n">
        <v>18.2289729608131</v>
      </c>
      <c r="O236" s="270" t="n">
        <v>16.4553681870508</v>
      </c>
      <c r="P236" s="270" t="n">
        <v>13.761140754178</v>
      </c>
      <c r="Q236" s="270" t="n">
        <v>12.7603411757831</v>
      </c>
      <c r="R236" s="270" t="n">
        <v>14.5502357144511</v>
      </c>
      <c r="S236" s="270" t="n">
        <v>17.719772855538</v>
      </c>
      <c r="T236" s="270" t="n">
        <v>19.7011679990562</v>
      </c>
      <c r="U236" s="270" t="n">
        <v>20.3299043793168</v>
      </c>
      <c r="V236" s="270" t="n">
        <v>20.4036758407353</v>
      </c>
      <c r="W236" s="270" t="n">
        <v>20.2029677777962</v>
      </c>
      <c r="X236" s="270" t="n">
        <v>19.8571428592156</v>
      </c>
      <c r="Y236" s="270" t="n">
        <v>19.4420455135344</v>
      </c>
      <c r="Z236" s="270" t="n">
        <v>17.0359361648342</v>
      </c>
      <c r="AA236" s="270" t="n">
        <v>15.8919357483925</v>
      </c>
      <c r="AB236" s="270" t="n">
        <v>13.8938857507422</v>
      </c>
      <c r="AC236" s="270" t="n">
        <v>11.8709177832325</v>
      </c>
      <c r="AD236" s="270" t="n">
        <v>12.5598481308727</v>
      </c>
      <c r="AE236" s="270" t="n">
        <v>16.5711687040131</v>
      </c>
      <c r="AF236" s="270" t="n">
        <v>20.635349146274</v>
      </c>
      <c r="AG236" s="270" t="n">
        <v>22.1392257549837</v>
      </c>
      <c r="AH236" s="270" t="n">
        <v>21.5868268613205</v>
      </c>
      <c r="AI236" s="270" t="n">
        <v>20.7847728887906</v>
      </c>
      <c r="AJ236" s="270" t="n">
        <v>19.9734778348825</v>
      </c>
      <c r="AK236" s="270" t="n">
        <v>19.0166840102651</v>
      </c>
      <c r="AL236" s="270" t="n">
        <v>18.0165333765811</v>
      </c>
      <c r="AM236" s="271" t="n">
        <v>1667.19331755998</v>
      </c>
      <c r="AN236" s="271" t="n">
        <v>1532.16616215303</v>
      </c>
      <c r="AO236" s="271" t="n">
        <v>1294.46513465678</v>
      </c>
      <c r="AP236" s="271" t="n">
        <v>1038.04877896828</v>
      </c>
      <c r="AQ236" s="271" t="n">
        <v>1095.61218686049</v>
      </c>
      <c r="AR236" s="271" t="n">
        <v>1546.71262732827</v>
      </c>
      <c r="AS236" s="271" t="n">
        <v>2021.17693282449</v>
      </c>
      <c r="AT236" s="271" t="n">
        <v>2197.29242032288</v>
      </c>
      <c r="AU236" s="271" t="n">
        <v>2134.41421678097</v>
      </c>
      <c r="AV236" s="271" t="n">
        <v>2042.89147446733</v>
      </c>
      <c r="AW236" s="271" t="n">
        <v>1951.19798771054</v>
      </c>
      <c r="AX236" s="271" t="n">
        <v>1858.88941377489</v>
      </c>
      <c r="AY236" s="271" t="n">
        <v>1764.7873443118</v>
      </c>
      <c r="AZ236" s="270" t="n">
        <v>21.2192874378064</v>
      </c>
      <c r="BA236" s="270" t="n">
        <v>14.9270211309592</v>
      </c>
      <c r="BB236" s="270" t="n">
        <v>6.04583846737494</v>
      </c>
      <c r="BC236" s="270" t="n">
        <v>8.50932594149006</v>
      </c>
      <c r="BD236" s="270" t="n">
        <v>26.2509549401244</v>
      </c>
      <c r="BE236" s="270" t="n">
        <v>36.8839756685735</v>
      </c>
      <c r="BF236" s="270" t="n">
        <v>35.6330825215885</v>
      </c>
      <c r="BG236" s="270" t="n">
        <v>33.8045449356898</v>
      </c>
      <c r="BH236" s="270" t="n">
        <v>31.9254993491614</v>
      </c>
      <c r="BI236" s="270" t="n">
        <v>30.0039180565825</v>
      </c>
      <c r="BJ236" s="270" t="n">
        <v>28.0260267377676</v>
      </c>
      <c r="BK236" s="270" t="n">
        <v>25.9537125007237</v>
      </c>
      <c r="BL236" s="270" t="n">
        <v>23.7219203743938</v>
      </c>
    </row>
    <row r="237" s="240" customFormat="true" ht="13.8" hidden="false" customHeight="false" outlineLevel="0" collapsed="false">
      <c r="B237" s="240" t="s">
        <v>1415</v>
      </c>
      <c r="C237" s="240" t="s">
        <v>1653</v>
      </c>
      <c r="D237" s="240" t="s">
        <v>1419</v>
      </c>
      <c r="E237" s="240" t="n">
        <v>24</v>
      </c>
      <c r="G237" s="240" t="n">
        <v>700</v>
      </c>
      <c r="H237" s="240" t="n">
        <v>2.5</v>
      </c>
      <c r="I237" s="240" t="n">
        <v>320</v>
      </c>
      <c r="J237" s="240" t="n">
        <v>40</v>
      </c>
      <c r="K237" s="240" t="n">
        <v>9000</v>
      </c>
      <c r="L237" s="269" t="n">
        <v>0.25</v>
      </c>
      <c r="M237" s="270" t="n">
        <v>17.4146289587156</v>
      </c>
      <c r="N237" s="270" t="n">
        <v>17.4146289587156</v>
      </c>
      <c r="O237" s="270" t="n">
        <v>17.4146289587156</v>
      </c>
      <c r="P237" s="270" t="n">
        <v>17.4146289587156</v>
      </c>
      <c r="Q237" s="270" t="n">
        <v>17.4146289587156</v>
      </c>
      <c r="R237" s="270" t="n">
        <v>17.4146289587156</v>
      </c>
      <c r="S237" s="270" t="n">
        <v>17.4146289587156</v>
      </c>
      <c r="T237" s="270" t="n">
        <v>17.4146289587156</v>
      </c>
      <c r="U237" s="270" t="n">
        <v>17.4146289587156</v>
      </c>
      <c r="V237" s="270" t="n">
        <v>17.4146289587156</v>
      </c>
      <c r="W237" s="270" t="n">
        <v>17.4146289587156</v>
      </c>
      <c r="X237" s="270" t="n">
        <v>17.4146289587156</v>
      </c>
      <c r="Y237" s="270" t="n">
        <v>17.4146289587156</v>
      </c>
      <c r="Z237" s="270" t="n">
        <v>17.9096105503988</v>
      </c>
      <c r="AA237" s="270" t="n">
        <v>17.9096105503988</v>
      </c>
      <c r="AB237" s="270" t="n">
        <v>17.9096105503988</v>
      </c>
      <c r="AC237" s="270" t="n">
        <v>17.9096105503988</v>
      </c>
      <c r="AD237" s="270" t="n">
        <v>17.9096105503988</v>
      </c>
      <c r="AE237" s="270" t="n">
        <v>17.9096105503988</v>
      </c>
      <c r="AF237" s="270" t="n">
        <v>17.9096105503988</v>
      </c>
      <c r="AG237" s="270" t="n">
        <v>17.9096105503988</v>
      </c>
      <c r="AH237" s="270" t="n">
        <v>17.9096105503988</v>
      </c>
      <c r="AI237" s="270" t="n">
        <v>17.9096105503988</v>
      </c>
      <c r="AJ237" s="270" t="n">
        <v>17.9096105503988</v>
      </c>
      <c r="AK237" s="270" t="n">
        <v>17.9096105503988</v>
      </c>
      <c r="AL237" s="270" t="n">
        <v>17.9096105503988</v>
      </c>
      <c r="AM237" s="271" t="n">
        <v>1731.81099982459</v>
      </c>
      <c r="AN237" s="271" t="n">
        <v>1731.81099982459</v>
      </c>
      <c r="AO237" s="271" t="n">
        <v>1731.81099982459</v>
      </c>
      <c r="AP237" s="271" t="n">
        <v>1731.81099982459</v>
      </c>
      <c r="AQ237" s="271" t="n">
        <v>1731.81099982459</v>
      </c>
      <c r="AR237" s="271" t="n">
        <v>1731.81099982459</v>
      </c>
      <c r="AS237" s="271" t="n">
        <v>1731.81099982459</v>
      </c>
      <c r="AT237" s="271" t="n">
        <v>1731.81099982459</v>
      </c>
      <c r="AU237" s="271" t="n">
        <v>1731.81099982459</v>
      </c>
      <c r="AV237" s="271" t="n">
        <v>1731.81099982459</v>
      </c>
      <c r="AW237" s="271" t="n">
        <v>1731.81099982459</v>
      </c>
      <c r="AX237" s="271" t="n">
        <v>1731.81099982459</v>
      </c>
      <c r="AY237" s="271" t="n">
        <v>1731.81099982459</v>
      </c>
      <c r="AZ237" s="270" t="n">
        <v>24.8388544663258</v>
      </c>
      <c r="BA237" s="270" t="n">
        <v>24.8388544663258</v>
      </c>
      <c r="BB237" s="270" t="n">
        <v>24.8388544663258</v>
      </c>
      <c r="BC237" s="270" t="n">
        <v>24.8388544663258</v>
      </c>
      <c r="BD237" s="270" t="n">
        <v>24.8388544663258</v>
      </c>
      <c r="BE237" s="270" t="n">
        <v>24.8388544663258</v>
      </c>
      <c r="BF237" s="270" t="n">
        <v>24.8388544663258</v>
      </c>
      <c r="BG237" s="270" t="n">
        <v>24.8388544663258</v>
      </c>
      <c r="BH237" s="270" t="n">
        <v>24.8388544663258</v>
      </c>
      <c r="BI237" s="270" t="n">
        <v>24.8388544663258</v>
      </c>
      <c r="BJ237" s="270" t="n">
        <v>24.8388544663258</v>
      </c>
      <c r="BK237" s="270" t="n">
        <v>24.8388544663258</v>
      </c>
      <c r="BL237" s="270" t="n">
        <v>24.8388544663258</v>
      </c>
    </row>
    <row r="238" s="240" customFormat="true" ht="13.8" hidden="false" customHeight="false" outlineLevel="0" collapsed="false">
      <c r="B238" s="240" t="s">
        <v>1415</v>
      </c>
      <c r="C238" s="240" t="s">
        <v>1654</v>
      </c>
      <c r="D238" s="240" t="s">
        <v>1419</v>
      </c>
      <c r="E238" s="240" t="n">
        <v>29</v>
      </c>
      <c r="G238" s="240" t="n">
        <v>700</v>
      </c>
      <c r="H238" s="240" t="n">
        <v>2.5</v>
      </c>
      <c r="I238" s="240" t="n">
        <v>320</v>
      </c>
      <c r="J238" s="240" t="n">
        <v>40</v>
      </c>
      <c r="K238" s="240" t="n">
        <v>9000</v>
      </c>
      <c r="L238" s="269" t="n">
        <v>0.25</v>
      </c>
      <c r="M238" s="270" t="n">
        <v>17.6618731774677</v>
      </c>
      <c r="N238" s="270" t="n">
        <v>17.6618731774677</v>
      </c>
      <c r="O238" s="270" t="n">
        <v>17.6618731774677</v>
      </c>
      <c r="P238" s="270" t="n">
        <v>17.6618731774677</v>
      </c>
      <c r="Q238" s="270" t="n">
        <v>17.6618731774677</v>
      </c>
      <c r="R238" s="270" t="n">
        <v>17.6618731774677</v>
      </c>
      <c r="S238" s="270" t="n">
        <v>17.6618731774677</v>
      </c>
      <c r="T238" s="270" t="n">
        <v>17.6618731774677</v>
      </c>
      <c r="U238" s="270" t="n">
        <v>17.6618731774677</v>
      </c>
      <c r="V238" s="270" t="n">
        <v>17.6618731774677</v>
      </c>
      <c r="W238" s="270" t="n">
        <v>17.6618731774677</v>
      </c>
      <c r="X238" s="270" t="n">
        <v>17.6618731774677</v>
      </c>
      <c r="Y238" s="270" t="n">
        <v>17.6618731774677</v>
      </c>
      <c r="Z238" s="270" t="n">
        <v>17.7900240119373</v>
      </c>
      <c r="AA238" s="270" t="n">
        <v>17.7900240119373</v>
      </c>
      <c r="AB238" s="270" t="n">
        <v>17.7900240119373</v>
      </c>
      <c r="AC238" s="270" t="n">
        <v>17.7900240119373</v>
      </c>
      <c r="AD238" s="270" t="n">
        <v>17.7900240119373</v>
      </c>
      <c r="AE238" s="270" t="n">
        <v>17.7900240119373</v>
      </c>
      <c r="AF238" s="270" t="n">
        <v>17.7900240119373</v>
      </c>
      <c r="AG238" s="270" t="n">
        <v>17.7900240119373</v>
      </c>
      <c r="AH238" s="270" t="n">
        <v>17.7900240119373</v>
      </c>
      <c r="AI238" s="270" t="n">
        <v>17.7900240119373</v>
      </c>
      <c r="AJ238" s="270" t="n">
        <v>17.7900240119373</v>
      </c>
      <c r="AK238" s="270" t="n">
        <v>17.7900240119373</v>
      </c>
      <c r="AL238" s="270" t="n">
        <v>17.7900240119373</v>
      </c>
      <c r="AM238" s="271" t="n">
        <v>1716.31523059383</v>
      </c>
      <c r="AN238" s="271" t="n">
        <v>1716.31523059383</v>
      </c>
      <c r="AO238" s="271" t="n">
        <v>1716.31523059383</v>
      </c>
      <c r="AP238" s="271" t="n">
        <v>1716.31523059383</v>
      </c>
      <c r="AQ238" s="271" t="n">
        <v>1716.31523059383</v>
      </c>
      <c r="AR238" s="271" t="n">
        <v>1716.31523059383</v>
      </c>
      <c r="AS238" s="271" t="n">
        <v>1716.31523059383</v>
      </c>
      <c r="AT238" s="271" t="n">
        <v>1716.31523059383</v>
      </c>
      <c r="AU238" s="271" t="n">
        <v>1716.31523059383</v>
      </c>
      <c r="AV238" s="271" t="n">
        <v>1716.31523059383</v>
      </c>
      <c r="AW238" s="271" t="n">
        <v>1716.31523059383</v>
      </c>
      <c r="AX238" s="271" t="n">
        <v>1716.31523059383</v>
      </c>
      <c r="AY238" s="271" t="n">
        <v>1716.31523059383</v>
      </c>
      <c r="AZ238" s="270" t="n">
        <v>24.8388544663258</v>
      </c>
      <c r="BA238" s="270" t="n">
        <v>24.8388544663258</v>
      </c>
      <c r="BB238" s="270" t="n">
        <v>24.8388544663258</v>
      </c>
      <c r="BC238" s="270" t="n">
        <v>24.8388544663258</v>
      </c>
      <c r="BD238" s="270" t="n">
        <v>24.8388544663258</v>
      </c>
      <c r="BE238" s="270" t="n">
        <v>24.8388544663258</v>
      </c>
      <c r="BF238" s="270" t="n">
        <v>24.8388544663258</v>
      </c>
      <c r="BG238" s="270" t="n">
        <v>24.8388544663258</v>
      </c>
      <c r="BH238" s="270" t="n">
        <v>24.8388544663258</v>
      </c>
      <c r="BI238" s="270" t="n">
        <v>24.8388544663258</v>
      </c>
      <c r="BJ238" s="270" t="n">
        <v>24.8388544663258</v>
      </c>
      <c r="BK238" s="270" t="n">
        <v>24.8388544663258</v>
      </c>
      <c r="BL238" s="270" t="n">
        <v>24.8388544663258</v>
      </c>
    </row>
    <row r="239" s="240" customFormat="true" ht="13.8" hidden="false" customHeight="false" outlineLevel="0" collapsed="false">
      <c r="B239" s="240" t="s">
        <v>1415</v>
      </c>
      <c r="C239" s="240" t="s">
        <v>1655</v>
      </c>
      <c r="D239" s="240" t="s">
        <v>1419</v>
      </c>
      <c r="E239" s="240" t="n">
        <v>36</v>
      </c>
      <c r="G239" s="240" t="n">
        <v>700</v>
      </c>
      <c r="H239" s="240" t="n">
        <v>2.5</v>
      </c>
      <c r="I239" s="240" t="n">
        <v>320</v>
      </c>
      <c r="J239" s="240" t="n">
        <v>40</v>
      </c>
      <c r="K239" s="240" t="n">
        <v>9000</v>
      </c>
      <c r="L239" s="269" t="n">
        <v>0.25</v>
      </c>
      <c r="M239" s="270" t="n">
        <v>17.8774298189399</v>
      </c>
      <c r="N239" s="270" t="n">
        <v>17.8774298189399</v>
      </c>
      <c r="O239" s="270" t="n">
        <v>17.8774298189399</v>
      </c>
      <c r="P239" s="270" t="n">
        <v>17.8774298189399</v>
      </c>
      <c r="Q239" s="270" t="n">
        <v>17.8774298189399</v>
      </c>
      <c r="R239" s="270" t="n">
        <v>17.8774298189399</v>
      </c>
      <c r="S239" s="270" t="n">
        <v>17.8774298189399</v>
      </c>
      <c r="T239" s="270" t="n">
        <v>17.8774298189399</v>
      </c>
      <c r="U239" s="270" t="n">
        <v>17.8774298189399</v>
      </c>
      <c r="V239" s="270" t="n">
        <v>17.8774298189399</v>
      </c>
      <c r="W239" s="270" t="n">
        <v>17.8774298189399</v>
      </c>
      <c r="X239" s="270" t="n">
        <v>17.8774298189399</v>
      </c>
      <c r="Y239" s="270" t="n">
        <v>17.8774298189399</v>
      </c>
      <c r="Z239" s="270" t="n">
        <v>17.6905047811681</v>
      </c>
      <c r="AA239" s="270" t="n">
        <v>17.6905047811681</v>
      </c>
      <c r="AB239" s="270" t="n">
        <v>17.6905047811681</v>
      </c>
      <c r="AC239" s="270" t="n">
        <v>17.6905047811681</v>
      </c>
      <c r="AD239" s="270" t="n">
        <v>17.6905047811681</v>
      </c>
      <c r="AE239" s="270" t="n">
        <v>17.6905047811681</v>
      </c>
      <c r="AF239" s="270" t="n">
        <v>17.6905047811681</v>
      </c>
      <c r="AG239" s="270" t="n">
        <v>17.6905047811681</v>
      </c>
      <c r="AH239" s="270" t="n">
        <v>17.6905047811681</v>
      </c>
      <c r="AI239" s="270" t="n">
        <v>17.6905047811681</v>
      </c>
      <c r="AJ239" s="270" t="n">
        <v>17.6905047811681</v>
      </c>
      <c r="AK239" s="270" t="n">
        <v>17.6905047811681</v>
      </c>
      <c r="AL239" s="270" t="n">
        <v>17.6905047811681</v>
      </c>
      <c r="AM239" s="271" t="n">
        <v>1703.44984597844</v>
      </c>
      <c r="AN239" s="271" t="n">
        <v>1703.44984597844</v>
      </c>
      <c r="AO239" s="271" t="n">
        <v>1703.44984597844</v>
      </c>
      <c r="AP239" s="271" t="n">
        <v>1703.44984597844</v>
      </c>
      <c r="AQ239" s="271" t="n">
        <v>1703.44984597844</v>
      </c>
      <c r="AR239" s="271" t="n">
        <v>1703.44984597844</v>
      </c>
      <c r="AS239" s="271" t="n">
        <v>1703.44984597844</v>
      </c>
      <c r="AT239" s="271" t="n">
        <v>1703.44984597844</v>
      </c>
      <c r="AU239" s="271" t="n">
        <v>1703.44984597844</v>
      </c>
      <c r="AV239" s="271" t="n">
        <v>1703.44984597844</v>
      </c>
      <c r="AW239" s="271" t="n">
        <v>1703.44984597844</v>
      </c>
      <c r="AX239" s="271" t="n">
        <v>1703.44984597844</v>
      </c>
      <c r="AY239" s="271" t="n">
        <v>1703.44984597844</v>
      </c>
      <c r="AZ239" s="270" t="n">
        <v>24.8388544663258</v>
      </c>
      <c r="BA239" s="270" t="n">
        <v>24.8388544663258</v>
      </c>
      <c r="BB239" s="270" t="n">
        <v>24.8388544663258</v>
      </c>
      <c r="BC239" s="270" t="n">
        <v>24.8388544663258</v>
      </c>
      <c r="BD239" s="270" t="n">
        <v>24.8388544663258</v>
      </c>
      <c r="BE239" s="270" t="n">
        <v>24.8388544663258</v>
      </c>
      <c r="BF239" s="270" t="n">
        <v>24.8388544663258</v>
      </c>
      <c r="BG239" s="270" t="n">
        <v>24.8388544663258</v>
      </c>
      <c r="BH239" s="270" t="n">
        <v>24.8388544663258</v>
      </c>
      <c r="BI239" s="270" t="n">
        <v>24.8388544663258</v>
      </c>
      <c r="BJ239" s="270" t="n">
        <v>24.8388544663258</v>
      </c>
      <c r="BK239" s="270" t="n">
        <v>24.8388544663258</v>
      </c>
      <c r="BL239" s="270" t="n">
        <v>24.8388544663258</v>
      </c>
    </row>
    <row r="240" s="240" customFormat="true" ht="13.8" hidden="false" customHeight="false" outlineLevel="0" collapsed="false">
      <c r="B240" s="240" t="s">
        <v>1415</v>
      </c>
      <c r="C240" s="240" t="s">
        <v>1656</v>
      </c>
      <c r="D240" s="240" t="s">
        <v>1417</v>
      </c>
      <c r="E240" s="240" t="n">
        <v>24</v>
      </c>
      <c r="F240" s="240" t="n">
        <v>12</v>
      </c>
      <c r="G240" s="240" t="n">
        <v>700</v>
      </c>
      <c r="H240" s="240" t="n">
        <v>2.5</v>
      </c>
      <c r="I240" s="240" t="n">
        <v>320</v>
      </c>
      <c r="J240" s="240" t="n">
        <v>40</v>
      </c>
      <c r="K240" s="240" t="n">
        <v>9000</v>
      </c>
      <c r="L240" s="269" t="n">
        <v>0.3</v>
      </c>
      <c r="M240" s="270" t="n">
        <v>18.314159590428</v>
      </c>
      <c r="N240" s="270" t="n">
        <v>17.5042286307833</v>
      </c>
      <c r="O240" s="270" t="n">
        <v>15.3864940349127</v>
      </c>
      <c r="P240" s="270" t="n">
        <v>12.5158478554598</v>
      </c>
      <c r="Q240" s="270" t="n">
        <v>11.7013620728177</v>
      </c>
      <c r="R240" s="270" t="n">
        <v>13.8759309551463</v>
      </c>
      <c r="S240" s="270" t="n">
        <v>17.1052110773031</v>
      </c>
      <c r="T240" s="270" t="n">
        <v>19.0202543402563</v>
      </c>
      <c r="U240" s="270" t="n">
        <v>19.5518225945194</v>
      </c>
      <c r="V240" s="270" t="n">
        <v>19.5409954460064</v>
      </c>
      <c r="W240" s="270" t="n">
        <v>19.3438395000728</v>
      </c>
      <c r="X240" s="270" t="n">
        <v>19.0597353801527</v>
      </c>
      <c r="Y240" s="270" t="n">
        <v>18.7095297474348</v>
      </c>
      <c r="Z240" s="270" t="n">
        <v>17.0063675536291</v>
      </c>
      <c r="AA240" s="270" t="n">
        <v>15.779668454516</v>
      </c>
      <c r="AB240" s="270" t="n">
        <v>13.4335525349889</v>
      </c>
      <c r="AC240" s="270" t="n">
        <v>11.5021663442651</v>
      </c>
      <c r="AD240" s="270" t="n">
        <v>12.6358803273314</v>
      </c>
      <c r="AE240" s="270" t="n">
        <v>17.1040556539182</v>
      </c>
      <c r="AF240" s="270" t="n">
        <v>21.0232697363823</v>
      </c>
      <c r="AG240" s="270" t="n">
        <v>22.371847772009</v>
      </c>
      <c r="AH240" s="270" t="n">
        <v>21.6787533856055</v>
      </c>
      <c r="AI240" s="270" t="n">
        <v>20.7474843330637</v>
      </c>
      <c r="AJ240" s="270" t="n">
        <v>19.9000147019027</v>
      </c>
      <c r="AK240" s="270" t="n">
        <v>18.9590378848306</v>
      </c>
      <c r="AL240" s="270" t="n">
        <v>17.9734844186909</v>
      </c>
      <c r="AM240" s="271" t="n">
        <v>1667.04529585839</v>
      </c>
      <c r="AN240" s="271" t="n">
        <v>1521.38390460885</v>
      </c>
      <c r="AO240" s="271" t="n">
        <v>1242.87898414137</v>
      </c>
      <c r="AP240" s="271" t="n">
        <v>997.923947639841</v>
      </c>
      <c r="AQ240" s="271" t="n">
        <v>1108.12940682245</v>
      </c>
      <c r="AR240" s="271" t="n">
        <v>1612.77906690993</v>
      </c>
      <c r="AS240" s="271" t="n">
        <v>2070.28388296208</v>
      </c>
      <c r="AT240" s="271" t="n">
        <v>2228.66089330375</v>
      </c>
      <c r="AU240" s="271" t="n">
        <v>2150.61477509201</v>
      </c>
      <c r="AV240" s="271" t="n">
        <v>2045.07589561221</v>
      </c>
      <c r="AW240" s="271" t="n">
        <v>1949.00027915726</v>
      </c>
      <c r="AX240" s="271" t="n">
        <v>1857.62576518868</v>
      </c>
      <c r="AY240" s="271" t="n">
        <v>1764.20343562867</v>
      </c>
      <c r="AZ240" s="270" t="n">
        <v>20.608400821042</v>
      </c>
      <c r="BA240" s="270" t="n">
        <v>13.159754976365</v>
      </c>
      <c r="BB240" s="270" t="n">
        <v>2.67362814862462</v>
      </c>
      <c r="BC240" s="270" t="n">
        <v>10.6366574268626</v>
      </c>
      <c r="BD240" s="270" t="n">
        <v>26.2509549401244</v>
      </c>
      <c r="BE240" s="270" t="n">
        <v>36.8839756685735</v>
      </c>
      <c r="BF240" s="270" t="n">
        <v>35.6330825215885</v>
      </c>
      <c r="BG240" s="270" t="n">
        <v>33.1133825310088</v>
      </c>
      <c r="BH240" s="270" t="n">
        <v>31.0643834643913</v>
      </c>
      <c r="BI240" s="270" t="n">
        <v>29.2146388218664</v>
      </c>
      <c r="BJ240" s="270" t="n">
        <v>27.3038813550765</v>
      </c>
      <c r="BK240" s="270" t="n">
        <v>25.2899408704434</v>
      </c>
      <c r="BL240" s="270" t="n">
        <v>23.1000705162064</v>
      </c>
    </row>
    <row r="241" s="240" customFormat="true" ht="13.8" hidden="false" customHeight="false" outlineLevel="0" collapsed="false">
      <c r="B241" s="240" t="s">
        <v>1415</v>
      </c>
      <c r="C241" s="240" t="s">
        <v>1657</v>
      </c>
      <c r="D241" s="240" t="s">
        <v>1417</v>
      </c>
      <c r="E241" s="240" t="n">
        <v>29</v>
      </c>
      <c r="F241" s="240" t="n">
        <v>12</v>
      </c>
      <c r="G241" s="240" t="n">
        <v>700</v>
      </c>
      <c r="H241" s="240" t="n">
        <v>2.5</v>
      </c>
      <c r="I241" s="240" t="n">
        <v>320</v>
      </c>
      <c r="J241" s="240" t="n">
        <v>40</v>
      </c>
      <c r="K241" s="240" t="n">
        <v>9000</v>
      </c>
      <c r="L241" s="269" t="n">
        <v>0.3</v>
      </c>
      <c r="M241" s="270" t="n">
        <v>18.5837743901956</v>
      </c>
      <c r="N241" s="270" t="n">
        <v>17.7393154991299</v>
      </c>
      <c r="O241" s="270" t="n">
        <v>15.5707150659536</v>
      </c>
      <c r="P241" s="270" t="n">
        <v>12.688816656149</v>
      </c>
      <c r="Q241" s="270" t="n">
        <v>11.926176893527</v>
      </c>
      <c r="R241" s="270" t="n">
        <v>14.1782654897118</v>
      </c>
      <c r="S241" s="270" t="n">
        <v>17.4447115866471</v>
      </c>
      <c r="T241" s="270" t="n">
        <v>19.3712327180621</v>
      </c>
      <c r="U241" s="270" t="n">
        <v>19.9175774064653</v>
      </c>
      <c r="V241" s="270" t="n">
        <v>19.9135601372471</v>
      </c>
      <c r="W241" s="270" t="n">
        <v>19.6995118146905</v>
      </c>
      <c r="X241" s="270" t="n">
        <v>19.3858354093984</v>
      </c>
      <c r="Y241" s="270" t="n">
        <v>19.0059321059758</v>
      </c>
      <c r="Z241" s="270" t="n">
        <v>16.8730342202958</v>
      </c>
      <c r="AA241" s="270" t="n">
        <v>15.6459563333039</v>
      </c>
      <c r="AB241" s="270" t="n">
        <v>13.293495716807</v>
      </c>
      <c r="AC241" s="270" t="n">
        <v>11.3421284654773</v>
      </c>
      <c r="AD241" s="270" t="n">
        <v>12.4600091152102</v>
      </c>
      <c r="AE241" s="270" t="n">
        <v>16.9279761084636</v>
      </c>
      <c r="AF241" s="270" t="n">
        <v>20.8639515545641</v>
      </c>
      <c r="AG241" s="270" t="n">
        <v>22.2278704992817</v>
      </c>
      <c r="AH241" s="270" t="n">
        <v>21.5431094462116</v>
      </c>
      <c r="AI241" s="270" t="n">
        <v>20.614264636094</v>
      </c>
      <c r="AJ241" s="270" t="n">
        <v>19.7666813685694</v>
      </c>
      <c r="AK241" s="270" t="n">
        <v>18.8257045514973</v>
      </c>
      <c r="AL241" s="270" t="n">
        <v>17.8401510853576</v>
      </c>
      <c r="AM241" s="271" t="n">
        <v>1649.71196252506</v>
      </c>
      <c r="AN241" s="271" t="n">
        <v>1504.00511673006</v>
      </c>
      <c r="AO241" s="271" t="n">
        <v>1224.72368111107</v>
      </c>
      <c r="AP241" s="271" t="n">
        <v>977.219402185296</v>
      </c>
      <c r="AQ241" s="271" t="n">
        <v>1085.40061894367</v>
      </c>
      <c r="AR241" s="271" t="n">
        <v>1590.01467297054</v>
      </c>
      <c r="AS241" s="271" t="n">
        <v>2049.69751932571</v>
      </c>
      <c r="AT241" s="271" t="n">
        <v>2210.05180239466</v>
      </c>
      <c r="AU241" s="271" t="n">
        <v>2133.0435629708</v>
      </c>
      <c r="AV241" s="271" t="n">
        <v>2027.7743804607</v>
      </c>
      <c r="AW241" s="271" t="n">
        <v>1931.66694582393</v>
      </c>
      <c r="AX241" s="271" t="n">
        <v>1840.29243185535</v>
      </c>
      <c r="AY241" s="271" t="n">
        <v>1746.87010229533</v>
      </c>
      <c r="AZ241" s="270" t="n">
        <v>20.608400821042</v>
      </c>
      <c r="BA241" s="270" t="n">
        <v>13.159754976365</v>
      </c>
      <c r="BB241" s="270" t="n">
        <v>2.67362814862462</v>
      </c>
      <c r="BC241" s="270" t="n">
        <v>10.6366574268626</v>
      </c>
      <c r="BD241" s="270" t="n">
        <v>26.2509549401244</v>
      </c>
      <c r="BE241" s="270" t="n">
        <v>36.8839756685735</v>
      </c>
      <c r="BF241" s="270" t="n">
        <v>35.6330825215885</v>
      </c>
      <c r="BG241" s="270" t="n">
        <v>33.1133825310088</v>
      </c>
      <c r="BH241" s="270" t="n">
        <v>31.0643834643913</v>
      </c>
      <c r="BI241" s="270" t="n">
        <v>29.2146388218664</v>
      </c>
      <c r="BJ241" s="270" t="n">
        <v>27.3038813550765</v>
      </c>
      <c r="BK241" s="270" t="n">
        <v>25.2899408704434</v>
      </c>
      <c r="BL241" s="270" t="n">
        <v>23.1000705162064</v>
      </c>
    </row>
    <row r="242" s="240" customFormat="true" ht="13.8" hidden="false" customHeight="false" outlineLevel="0" collapsed="false">
      <c r="B242" s="240" t="s">
        <v>1415</v>
      </c>
      <c r="C242" s="240" t="s">
        <v>1658</v>
      </c>
      <c r="D242" s="240" t="s">
        <v>1417</v>
      </c>
      <c r="E242" s="240" t="n">
        <v>36</v>
      </c>
      <c r="F242" s="240" t="n">
        <v>12</v>
      </c>
      <c r="G242" s="240" t="n">
        <v>700</v>
      </c>
      <c r="H242" s="240" t="n">
        <v>2.5</v>
      </c>
      <c r="I242" s="240" t="n">
        <v>320</v>
      </c>
      <c r="J242" s="240" t="n">
        <v>40</v>
      </c>
      <c r="K242" s="240" t="n">
        <v>9000</v>
      </c>
      <c r="L242" s="269" t="n">
        <v>0.3</v>
      </c>
      <c r="M242" s="270" t="n">
        <v>18.8188345304183</v>
      </c>
      <c r="N242" s="270" t="n">
        <v>17.9442729135067</v>
      </c>
      <c r="O242" s="270" t="n">
        <v>15.7313257647201</v>
      </c>
      <c r="P242" s="270" t="n">
        <v>12.8396172449119</v>
      </c>
      <c r="Q242" s="270" t="n">
        <v>12.1221787573921</v>
      </c>
      <c r="R242" s="270" t="n">
        <v>14.4418519031817</v>
      </c>
      <c r="S242" s="270" t="n">
        <v>17.7407006695939</v>
      </c>
      <c r="T242" s="270" t="n">
        <v>19.6772286306503</v>
      </c>
      <c r="U242" s="270" t="n">
        <v>20.2364559600806</v>
      </c>
      <c r="V242" s="270" t="n">
        <v>20.2383757951435</v>
      </c>
      <c r="W242" s="270" t="n">
        <v>20.0096000747543</v>
      </c>
      <c r="X242" s="270" t="n">
        <v>19.6701414588705</v>
      </c>
      <c r="Y242" s="270" t="n">
        <v>19.2643466292922</v>
      </c>
      <c r="Z242" s="270" t="n">
        <v>16.7793978566594</v>
      </c>
      <c r="AA242" s="270" t="n">
        <v>15.5769411817888</v>
      </c>
      <c r="AB242" s="270" t="n">
        <v>13.2516775349889</v>
      </c>
      <c r="AC242" s="270" t="n">
        <v>11.2831890715379</v>
      </c>
      <c r="AD242" s="270" t="n">
        <v>12.3635697212708</v>
      </c>
      <c r="AE242" s="270" t="n">
        <v>16.7911579266454</v>
      </c>
      <c r="AF242" s="270" t="n">
        <v>20.7239515545641</v>
      </c>
      <c r="AG242" s="270" t="n">
        <v>22.0792341356453</v>
      </c>
      <c r="AH242" s="270" t="n">
        <v>21.3750791431813</v>
      </c>
      <c r="AI242" s="270" t="n">
        <v>20.4347191815485</v>
      </c>
      <c r="AJ242" s="270" t="n">
        <v>19.5991056109936</v>
      </c>
      <c r="AK242" s="270" t="n">
        <v>18.682371218164</v>
      </c>
      <c r="AL242" s="270" t="n">
        <v>17.7222722974788</v>
      </c>
      <c r="AM242" s="271" t="n">
        <v>1637.705901919</v>
      </c>
      <c r="AN242" s="271" t="n">
        <v>1495.19602582097</v>
      </c>
      <c r="AO242" s="271" t="n">
        <v>1219.40095383834</v>
      </c>
      <c r="AP242" s="271" t="n">
        <v>969.610311276205</v>
      </c>
      <c r="AQ242" s="271" t="n">
        <v>1072.86728561033</v>
      </c>
      <c r="AR242" s="271" t="n">
        <v>1572.22830933417</v>
      </c>
      <c r="AS242" s="271" t="n">
        <v>2031.49751932572</v>
      </c>
      <c r="AT242" s="271" t="n">
        <v>2190.75180239466</v>
      </c>
      <c r="AU242" s="271" t="n">
        <v>2111.28295691019</v>
      </c>
      <c r="AV242" s="271" t="n">
        <v>2004.57741076373</v>
      </c>
      <c r="AW242" s="271" t="n">
        <v>1910.04876400574</v>
      </c>
      <c r="AX242" s="271" t="n">
        <v>1821.82576518868</v>
      </c>
      <c r="AY242" s="271" t="n">
        <v>1731.71252653776</v>
      </c>
      <c r="AZ242" s="270" t="n">
        <v>20.608400821042</v>
      </c>
      <c r="BA242" s="270" t="n">
        <v>13.159754976365</v>
      </c>
      <c r="BB242" s="270" t="n">
        <v>2.67362814862462</v>
      </c>
      <c r="BC242" s="270" t="n">
        <v>10.6366574268626</v>
      </c>
      <c r="BD242" s="270" t="n">
        <v>26.2509549401244</v>
      </c>
      <c r="BE242" s="270" t="n">
        <v>36.8839756685735</v>
      </c>
      <c r="BF242" s="270" t="n">
        <v>35.6330825215885</v>
      </c>
      <c r="BG242" s="270" t="n">
        <v>33.1133825310088</v>
      </c>
      <c r="BH242" s="270" t="n">
        <v>31.0643834643913</v>
      </c>
      <c r="BI242" s="270" t="n">
        <v>29.2146388218664</v>
      </c>
      <c r="BJ242" s="270" t="n">
        <v>27.3038813550765</v>
      </c>
      <c r="BK242" s="270" t="n">
        <v>25.2899408704434</v>
      </c>
      <c r="BL242" s="270" t="n">
        <v>23.1000705162064</v>
      </c>
    </row>
    <row r="243" s="240" customFormat="true" ht="13.8" hidden="false" customHeight="false" outlineLevel="0" collapsed="false">
      <c r="B243" s="240" t="s">
        <v>1415</v>
      </c>
      <c r="C243" s="240" t="s">
        <v>1659</v>
      </c>
      <c r="D243" s="240" t="s">
        <v>1419</v>
      </c>
      <c r="E243" s="240" t="n">
        <v>24</v>
      </c>
      <c r="G243" s="240" t="n">
        <v>700</v>
      </c>
      <c r="H243" s="240" t="n">
        <v>2.5</v>
      </c>
      <c r="I243" s="240" t="n">
        <v>320</v>
      </c>
      <c r="J243" s="240" t="n">
        <v>40</v>
      </c>
      <c r="K243" s="240" t="n">
        <v>9000</v>
      </c>
      <c r="L243" s="269" t="n">
        <v>0.3</v>
      </c>
      <c r="M243" s="270" t="n">
        <v>17.0484162480995</v>
      </c>
      <c r="N243" s="270" t="n">
        <v>17.0484162480995</v>
      </c>
      <c r="O243" s="270" t="n">
        <v>17.0484162480995</v>
      </c>
      <c r="P243" s="270" t="n">
        <v>17.0484162480995</v>
      </c>
      <c r="Q243" s="270" t="n">
        <v>17.0484162480995</v>
      </c>
      <c r="R243" s="270" t="n">
        <v>17.0484162480995</v>
      </c>
      <c r="S243" s="270" t="n">
        <v>17.0484162480995</v>
      </c>
      <c r="T243" s="270" t="n">
        <v>17.0484162480995</v>
      </c>
      <c r="U243" s="270" t="n">
        <v>17.0484162480995</v>
      </c>
      <c r="V243" s="270" t="n">
        <v>17.0484162480995</v>
      </c>
      <c r="W243" s="270" t="n">
        <v>17.0484162480995</v>
      </c>
      <c r="X243" s="270" t="n">
        <v>17.0484162480995</v>
      </c>
      <c r="Y243" s="270" t="n">
        <v>17.0484162480995</v>
      </c>
      <c r="Z243" s="270" t="n">
        <v>17.7011987000872</v>
      </c>
      <c r="AA243" s="270" t="n">
        <v>17.7011987000872</v>
      </c>
      <c r="AB243" s="270" t="n">
        <v>17.7011987000872</v>
      </c>
      <c r="AC243" s="270" t="n">
        <v>17.7011987000872</v>
      </c>
      <c r="AD243" s="270" t="n">
        <v>17.7011987000872</v>
      </c>
      <c r="AE243" s="270" t="n">
        <v>17.7011987000872</v>
      </c>
      <c r="AF243" s="270" t="n">
        <v>17.7011987000872</v>
      </c>
      <c r="AG243" s="270" t="n">
        <v>17.7011987000872</v>
      </c>
      <c r="AH243" s="270" t="n">
        <v>17.7011987000872</v>
      </c>
      <c r="AI243" s="270" t="n">
        <v>17.7011987000872</v>
      </c>
      <c r="AJ243" s="270" t="n">
        <v>17.7011987000872</v>
      </c>
      <c r="AK243" s="270" t="n">
        <v>17.7011987000872</v>
      </c>
      <c r="AL243" s="270" t="n">
        <v>17.7011987000872</v>
      </c>
      <c r="AM243" s="271" t="n">
        <v>1708.89273330196</v>
      </c>
      <c r="AN243" s="271" t="n">
        <v>1708.89273330196</v>
      </c>
      <c r="AO243" s="271" t="n">
        <v>1708.89273330196</v>
      </c>
      <c r="AP243" s="271" t="n">
        <v>1708.89273330196</v>
      </c>
      <c r="AQ243" s="271" t="n">
        <v>1708.89273330196</v>
      </c>
      <c r="AR243" s="271" t="n">
        <v>1708.89273330196</v>
      </c>
      <c r="AS243" s="271" t="n">
        <v>1708.89273330196</v>
      </c>
      <c r="AT243" s="271" t="n">
        <v>1708.89273330196</v>
      </c>
      <c r="AU243" s="271" t="n">
        <v>1708.89273330196</v>
      </c>
      <c r="AV243" s="271" t="n">
        <v>1708.89273330196</v>
      </c>
      <c r="AW243" s="271" t="n">
        <v>1708.89273330196</v>
      </c>
      <c r="AX243" s="271" t="n">
        <v>1708.89273330196</v>
      </c>
      <c r="AY243" s="271" t="n">
        <v>1708.89273330196</v>
      </c>
      <c r="AZ243" s="270" t="n">
        <v>24.2255963124749</v>
      </c>
      <c r="BA243" s="270" t="n">
        <v>24.2255963124749</v>
      </c>
      <c r="BB243" s="270" t="n">
        <v>24.2255963124749</v>
      </c>
      <c r="BC243" s="270" t="n">
        <v>24.2255963124749</v>
      </c>
      <c r="BD243" s="270" t="n">
        <v>24.2255963124749</v>
      </c>
      <c r="BE243" s="270" t="n">
        <v>24.2255963124749</v>
      </c>
      <c r="BF243" s="270" t="n">
        <v>24.2255963124749</v>
      </c>
      <c r="BG243" s="270" t="n">
        <v>24.2255963124749</v>
      </c>
      <c r="BH243" s="270" t="n">
        <v>24.2255963124749</v>
      </c>
      <c r="BI243" s="270" t="n">
        <v>24.2255963124749</v>
      </c>
      <c r="BJ243" s="270" t="n">
        <v>24.2255963124749</v>
      </c>
      <c r="BK243" s="270" t="n">
        <v>24.2255963124749</v>
      </c>
      <c r="BL243" s="270" t="n">
        <v>24.2255963124749</v>
      </c>
    </row>
    <row r="244" s="240" customFormat="true" ht="13.8" hidden="false" customHeight="false" outlineLevel="0" collapsed="false">
      <c r="B244" s="240" t="s">
        <v>1415</v>
      </c>
      <c r="C244" s="240" t="s">
        <v>1660</v>
      </c>
      <c r="D244" s="240" t="s">
        <v>1419</v>
      </c>
      <c r="E244" s="240" t="n">
        <v>29</v>
      </c>
      <c r="G244" s="240" t="n">
        <v>700</v>
      </c>
      <c r="H244" s="240" t="n">
        <v>2.5</v>
      </c>
      <c r="I244" s="240" t="n">
        <v>320</v>
      </c>
      <c r="J244" s="240" t="n">
        <v>40</v>
      </c>
      <c r="K244" s="240" t="n">
        <v>9000</v>
      </c>
      <c r="L244" s="269" t="n">
        <v>0.3</v>
      </c>
      <c r="M244" s="270" t="n">
        <v>17.3404173210118</v>
      </c>
      <c r="N244" s="270" t="n">
        <v>17.3404173210118</v>
      </c>
      <c r="O244" s="270" t="n">
        <v>17.3404173210118</v>
      </c>
      <c r="P244" s="270" t="n">
        <v>17.3404173210118</v>
      </c>
      <c r="Q244" s="270" t="n">
        <v>17.3404173210118</v>
      </c>
      <c r="R244" s="270" t="n">
        <v>17.3404173210118</v>
      </c>
      <c r="S244" s="270" t="n">
        <v>17.3404173210118</v>
      </c>
      <c r="T244" s="270" t="n">
        <v>17.3404173210118</v>
      </c>
      <c r="U244" s="270" t="n">
        <v>17.3404173210118</v>
      </c>
      <c r="V244" s="270" t="n">
        <v>17.3404173210118</v>
      </c>
      <c r="W244" s="270" t="n">
        <v>17.3404173210118</v>
      </c>
      <c r="X244" s="270" t="n">
        <v>17.3404173210118</v>
      </c>
      <c r="Y244" s="270" t="n">
        <v>17.3404173210118</v>
      </c>
      <c r="Z244" s="270" t="n">
        <v>17.5557179308564</v>
      </c>
      <c r="AA244" s="270" t="n">
        <v>17.5557179308564</v>
      </c>
      <c r="AB244" s="270" t="n">
        <v>17.5557179308564</v>
      </c>
      <c r="AC244" s="270" t="n">
        <v>17.5557179308564</v>
      </c>
      <c r="AD244" s="270" t="n">
        <v>17.5557179308564</v>
      </c>
      <c r="AE244" s="270" t="n">
        <v>17.5557179308564</v>
      </c>
      <c r="AF244" s="270" t="n">
        <v>17.5557179308564</v>
      </c>
      <c r="AG244" s="270" t="n">
        <v>17.5557179308564</v>
      </c>
      <c r="AH244" s="270" t="n">
        <v>17.5557179308564</v>
      </c>
      <c r="AI244" s="270" t="n">
        <v>17.5557179308564</v>
      </c>
      <c r="AJ244" s="270" t="n">
        <v>17.5557179308564</v>
      </c>
      <c r="AK244" s="270" t="n">
        <v>17.5557179308564</v>
      </c>
      <c r="AL244" s="270" t="n">
        <v>17.5557179308564</v>
      </c>
      <c r="AM244" s="271" t="n">
        <v>1690.03632304555</v>
      </c>
      <c r="AN244" s="271" t="n">
        <v>1690.03632304555</v>
      </c>
      <c r="AO244" s="271" t="n">
        <v>1690.03632304555</v>
      </c>
      <c r="AP244" s="271" t="n">
        <v>1690.03632304555</v>
      </c>
      <c r="AQ244" s="271" t="n">
        <v>1690.03632304555</v>
      </c>
      <c r="AR244" s="271" t="n">
        <v>1690.03632304555</v>
      </c>
      <c r="AS244" s="271" t="n">
        <v>1690.03632304555</v>
      </c>
      <c r="AT244" s="271" t="n">
        <v>1690.03632304555</v>
      </c>
      <c r="AU244" s="271" t="n">
        <v>1690.03632304555</v>
      </c>
      <c r="AV244" s="271" t="n">
        <v>1690.03632304555</v>
      </c>
      <c r="AW244" s="271" t="n">
        <v>1690.03632304555</v>
      </c>
      <c r="AX244" s="271" t="n">
        <v>1690.03632304555</v>
      </c>
      <c r="AY244" s="271" t="n">
        <v>1690.03632304555</v>
      </c>
      <c r="AZ244" s="270" t="n">
        <v>24.2255963124749</v>
      </c>
      <c r="BA244" s="270" t="n">
        <v>24.2255963124749</v>
      </c>
      <c r="BB244" s="270" t="n">
        <v>24.2255963124749</v>
      </c>
      <c r="BC244" s="270" t="n">
        <v>24.2255963124749</v>
      </c>
      <c r="BD244" s="270" t="n">
        <v>24.2255963124749</v>
      </c>
      <c r="BE244" s="270" t="n">
        <v>24.2255963124749</v>
      </c>
      <c r="BF244" s="270" t="n">
        <v>24.2255963124749</v>
      </c>
      <c r="BG244" s="270" t="n">
        <v>24.2255963124749</v>
      </c>
      <c r="BH244" s="270" t="n">
        <v>24.2255963124749</v>
      </c>
      <c r="BI244" s="270" t="n">
        <v>24.2255963124749</v>
      </c>
      <c r="BJ244" s="270" t="n">
        <v>24.2255963124749</v>
      </c>
      <c r="BK244" s="270" t="n">
        <v>24.2255963124749</v>
      </c>
      <c r="BL244" s="270" t="n">
        <v>24.2255963124749</v>
      </c>
    </row>
    <row r="245" s="240" customFormat="true" ht="13.8" hidden="false" customHeight="false" outlineLevel="0" collapsed="false">
      <c r="B245" s="240" t="s">
        <v>1415</v>
      </c>
      <c r="C245" s="240" t="s">
        <v>1661</v>
      </c>
      <c r="D245" s="240" t="s">
        <v>1419</v>
      </c>
      <c r="E245" s="240" t="n">
        <v>36</v>
      </c>
      <c r="G245" s="240" t="n">
        <v>700</v>
      </c>
      <c r="H245" s="240" t="n">
        <v>2.5</v>
      </c>
      <c r="I245" s="240" t="n">
        <v>320</v>
      </c>
      <c r="J245" s="240" t="n">
        <v>40</v>
      </c>
      <c r="K245" s="240" t="n">
        <v>9000</v>
      </c>
      <c r="L245" s="269" t="n">
        <v>0.3</v>
      </c>
      <c r="M245" s="270" t="n">
        <v>17.5949946409628</v>
      </c>
      <c r="N245" s="270" t="n">
        <v>17.5949946409628</v>
      </c>
      <c r="O245" s="270" t="n">
        <v>17.5949946409628</v>
      </c>
      <c r="P245" s="270" t="n">
        <v>17.5949946409628</v>
      </c>
      <c r="Q245" s="270" t="n">
        <v>17.5949946409628</v>
      </c>
      <c r="R245" s="270" t="n">
        <v>17.5949946409628</v>
      </c>
      <c r="S245" s="270" t="n">
        <v>17.5949946409628</v>
      </c>
      <c r="T245" s="270" t="n">
        <v>17.5949946409628</v>
      </c>
      <c r="U245" s="270" t="n">
        <v>17.5949946409628</v>
      </c>
      <c r="V245" s="270" t="n">
        <v>17.5949946409628</v>
      </c>
      <c r="W245" s="270" t="n">
        <v>17.5949946409628</v>
      </c>
      <c r="X245" s="270" t="n">
        <v>17.5949946409628</v>
      </c>
      <c r="Y245" s="270" t="n">
        <v>17.5949946409628</v>
      </c>
      <c r="Z245" s="270" t="n">
        <v>17.4355897257282</v>
      </c>
      <c r="AA245" s="270" t="n">
        <v>17.4355897257282</v>
      </c>
      <c r="AB245" s="270" t="n">
        <v>17.4355897257282</v>
      </c>
      <c r="AC245" s="270" t="n">
        <v>17.4355897257282</v>
      </c>
      <c r="AD245" s="270" t="n">
        <v>17.4355897257282</v>
      </c>
      <c r="AE245" s="270" t="n">
        <v>17.4355897257282</v>
      </c>
      <c r="AF245" s="270" t="n">
        <v>17.4355897257282</v>
      </c>
      <c r="AG245" s="270" t="n">
        <v>17.4355897257282</v>
      </c>
      <c r="AH245" s="270" t="n">
        <v>17.4355897257282</v>
      </c>
      <c r="AI245" s="270" t="n">
        <v>17.4355897257282</v>
      </c>
      <c r="AJ245" s="270" t="n">
        <v>17.4355897257282</v>
      </c>
      <c r="AK245" s="270" t="n">
        <v>17.4355897257282</v>
      </c>
      <c r="AL245" s="270" t="n">
        <v>17.4355897257282</v>
      </c>
      <c r="AM245" s="271" t="n">
        <v>1674.51581022504</v>
      </c>
      <c r="AN245" s="271" t="n">
        <v>1674.51581022504</v>
      </c>
      <c r="AO245" s="271" t="n">
        <v>1674.51581022504</v>
      </c>
      <c r="AP245" s="271" t="n">
        <v>1674.51581022504</v>
      </c>
      <c r="AQ245" s="271" t="n">
        <v>1674.51581022504</v>
      </c>
      <c r="AR245" s="271" t="n">
        <v>1674.51581022504</v>
      </c>
      <c r="AS245" s="271" t="n">
        <v>1674.51581022504</v>
      </c>
      <c r="AT245" s="271" t="n">
        <v>1674.51581022504</v>
      </c>
      <c r="AU245" s="271" t="n">
        <v>1674.51581022504</v>
      </c>
      <c r="AV245" s="271" t="n">
        <v>1674.51581022504</v>
      </c>
      <c r="AW245" s="271" t="n">
        <v>1674.51581022504</v>
      </c>
      <c r="AX245" s="271" t="n">
        <v>1674.51581022504</v>
      </c>
      <c r="AY245" s="271" t="n">
        <v>1674.51581022504</v>
      </c>
      <c r="AZ245" s="270" t="n">
        <v>24.2255963124749</v>
      </c>
      <c r="BA245" s="270" t="n">
        <v>24.2255963124749</v>
      </c>
      <c r="BB245" s="270" t="n">
        <v>24.2255963124749</v>
      </c>
      <c r="BC245" s="270" t="n">
        <v>24.2255963124749</v>
      </c>
      <c r="BD245" s="270" t="n">
        <v>24.2255963124749</v>
      </c>
      <c r="BE245" s="270" t="n">
        <v>24.2255963124749</v>
      </c>
      <c r="BF245" s="270" t="n">
        <v>24.2255963124749</v>
      </c>
      <c r="BG245" s="270" t="n">
        <v>24.2255963124749</v>
      </c>
      <c r="BH245" s="270" t="n">
        <v>24.2255963124749</v>
      </c>
      <c r="BI245" s="270" t="n">
        <v>24.2255963124749</v>
      </c>
      <c r="BJ245" s="270" t="n">
        <v>24.2255963124749</v>
      </c>
      <c r="BK245" s="270" t="n">
        <v>24.2255963124749</v>
      </c>
      <c r="BL245" s="270" t="n">
        <v>24.2255963124749</v>
      </c>
    </row>
    <row r="246" s="240" customFormat="true" ht="13.8" hidden="false" customHeight="false" outlineLevel="0" collapsed="false">
      <c r="B246" s="240" t="s">
        <v>1415</v>
      </c>
      <c r="C246" s="240" t="s">
        <v>1662</v>
      </c>
      <c r="D246" s="240" t="s">
        <v>374</v>
      </c>
      <c r="E246" s="240" t="n">
        <v>24</v>
      </c>
      <c r="F246" s="240" t="n">
        <v>25</v>
      </c>
      <c r="G246" s="240" t="n">
        <v>700</v>
      </c>
      <c r="H246" s="240" t="n">
        <v>2.5</v>
      </c>
      <c r="I246" s="240" t="n">
        <v>320</v>
      </c>
      <c r="J246" s="240" t="n">
        <v>40</v>
      </c>
      <c r="K246" s="240" t="n">
        <v>9000</v>
      </c>
      <c r="L246" s="269" t="n">
        <v>0.2</v>
      </c>
      <c r="M246" s="270" t="n">
        <v>19.9487296028991</v>
      </c>
      <c r="N246" s="270" t="n">
        <v>19.6809491722117</v>
      </c>
      <c r="O246" s="270" t="n">
        <v>19.3193814842016</v>
      </c>
      <c r="P246" s="270" t="n">
        <v>18.9161069865112</v>
      </c>
      <c r="Q246" s="270" t="n">
        <v>18.3838377927327</v>
      </c>
      <c r="R246" s="270" t="n">
        <v>17.1902614622677</v>
      </c>
      <c r="S246" s="270" t="n">
        <v>14.9872189522876</v>
      </c>
      <c r="T246" s="270" t="n">
        <v>13.0762084490029</v>
      </c>
      <c r="U246" s="270" t="n">
        <v>13.3381608363162</v>
      </c>
      <c r="V246" s="270" t="n">
        <v>15.8397474652363</v>
      </c>
      <c r="W246" s="270" t="n">
        <v>18.3838224216714</v>
      </c>
      <c r="X246" s="270" t="n">
        <v>19.702679966499</v>
      </c>
      <c r="Y246" s="270" t="n">
        <v>20.0200558983173</v>
      </c>
      <c r="Z246" s="270" t="n">
        <v>20.1689405826176</v>
      </c>
      <c r="AA246" s="270" t="n">
        <v>19.3220637960175</v>
      </c>
      <c r="AB246" s="270" t="n">
        <v>18.4929883728048</v>
      </c>
      <c r="AC246" s="270" t="n">
        <v>17.8017274100324</v>
      </c>
      <c r="AD246" s="270" t="n">
        <v>17.0112625929304</v>
      </c>
      <c r="AE246" s="270" t="n">
        <v>15.5520389921783</v>
      </c>
      <c r="AF246" s="270" t="n">
        <v>13.4258346706169</v>
      </c>
      <c r="AG246" s="270" t="n">
        <v>12.6168530441541</v>
      </c>
      <c r="AH246" s="270" t="n">
        <v>14.8968343370465</v>
      </c>
      <c r="AI246" s="270" t="n">
        <v>19.0515669407111</v>
      </c>
      <c r="AJ246" s="270" t="n">
        <v>21.8794985499372</v>
      </c>
      <c r="AK246" s="270" t="n">
        <v>22.1304563219492</v>
      </c>
      <c r="AL246" s="270" t="n">
        <v>21.163078617863</v>
      </c>
      <c r="AM246" s="271" t="n">
        <v>2033.56800508687</v>
      </c>
      <c r="AN246" s="271" t="n">
        <v>1937.50006821284</v>
      </c>
      <c r="AO246" s="271" t="n">
        <v>1839.76778132909</v>
      </c>
      <c r="AP246" s="271" t="n">
        <v>1739.46717713856</v>
      </c>
      <c r="AQ246" s="271" t="n">
        <v>1621.56460036345</v>
      </c>
      <c r="AR246" s="271" t="n">
        <v>1428.9946973899</v>
      </c>
      <c r="AS246" s="271" t="n">
        <v>1177.52768722313</v>
      </c>
      <c r="AT246" s="271" t="n">
        <v>1082.14656564598</v>
      </c>
      <c r="AU246" s="271" t="n">
        <v>1348.4428855666</v>
      </c>
      <c r="AV246" s="271" t="n">
        <v>1834.02858977496</v>
      </c>
      <c r="AW246" s="271" t="n">
        <v>2166.96184016032</v>
      </c>
      <c r="AX246" s="271" t="n">
        <v>2217.44526032177</v>
      </c>
      <c r="AY246" s="271" t="n">
        <v>2129.28177556502</v>
      </c>
      <c r="AZ246" s="270" t="n">
        <v>29.1883459066494</v>
      </c>
      <c r="BA246" s="270" t="n">
        <v>27.1145376385444</v>
      </c>
      <c r="BB246" s="270" t="n">
        <v>24.913507550039</v>
      </c>
      <c r="BC246" s="270" t="n">
        <v>22.497941649945</v>
      </c>
      <c r="BD246" s="270" t="n">
        <v>17.9035097895536</v>
      </c>
      <c r="BE246" s="270" t="n">
        <v>10.6590037081895</v>
      </c>
      <c r="BF246" s="270" t="n">
        <v>7.02764784923444</v>
      </c>
      <c r="BG246" s="270" t="n">
        <v>16.7467544703187</v>
      </c>
      <c r="BH246" s="270" t="n">
        <v>32.5708659678719</v>
      </c>
      <c r="BI246" s="270" t="n">
        <v>36.7412378375125</v>
      </c>
      <c r="BJ246" s="270" t="n">
        <v>35.0398400693517</v>
      </c>
      <c r="BK246" s="270" t="n">
        <v>33.135204240417</v>
      </c>
      <c r="BL246" s="270" t="n">
        <v>31.1863197879258</v>
      </c>
    </row>
    <row r="247" s="240" customFormat="true" ht="13.8" hidden="false" customHeight="false" outlineLevel="0" collapsed="false">
      <c r="B247" s="240" t="s">
        <v>1415</v>
      </c>
      <c r="C247" s="240" t="s">
        <v>1663</v>
      </c>
      <c r="D247" s="240" t="s">
        <v>374</v>
      </c>
      <c r="E247" s="240" t="n">
        <v>29</v>
      </c>
      <c r="F247" s="240" t="n">
        <v>25</v>
      </c>
      <c r="G247" s="240" t="n">
        <v>700</v>
      </c>
      <c r="H247" s="240" t="n">
        <v>2.5</v>
      </c>
      <c r="I247" s="240" t="n">
        <v>320</v>
      </c>
      <c r="J247" s="240" t="n">
        <v>40</v>
      </c>
      <c r="K247" s="240" t="n">
        <v>9000</v>
      </c>
      <c r="L247" s="269" t="n">
        <v>0.2</v>
      </c>
      <c r="M247" s="270" t="n">
        <v>20.1781892176817</v>
      </c>
      <c r="N247" s="270" t="n">
        <v>19.8915214610862</v>
      </c>
      <c r="O247" s="270" t="n">
        <v>19.5110349599541</v>
      </c>
      <c r="P247" s="270" t="n">
        <v>19.0905394887375</v>
      </c>
      <c r="Q247" s="270" t="n">
        <v>18.5392780790535</v>
      </c>
      <c r="R247" s="270" t="n">
        <v>17.315025485756</v>
      </c>
      <c r="S247" s="270" t="n">
        <v>15.0985920381466</v>
      </c>
      <c r="T247" s="270" t="n">
        <v>13.2211706546588</v>
      </c>
      <c r="U247" s="270" t="n">
        <v>13.553220014157</v>
      </c>
      <c r="V247" s="270" t="n">
        <v>16.1050843601788</v>
      </c>
      <c r="W247" s="270" t="n">
        <v>18.6599034379219</v>
      </c>
      <c r="X247" s="270" t="n">
        <v>19.9684494466099</v>
      </c>
      <c r="Y247" s="270" t="n">
        <v>20.26824406484</v>
      </c>
      <c r="Z247" s="270" t="n">
        <v>20.0889405826176</v>
      </c>
      <c r="AA247" s="270" t="n">
        <v>19.2420637960175</v>
      </c>
      <c r="AB247" s="270" t="n">
        <v>18.4129883728048</v>
      </c>
      <c r="AC247" s="270" t="n">
        <v>17.7217274100324</v>
      </c>
      <c r="AD247" s="270" t="n">
        <v>16.9312625929304</v>
      </c>
      <c r="AE247" s="270" t="n">
        <v>15.4697662649056</v>
      </c>
      <c r="AF247" s="270" t="n">
        <v>13.3300013372835</v>
      </c>
      <c r="AG247" s="270" t="n">
        <v>12.5023530441541</v>
      </c>
      <c r="AH247" s="270" t="n">
        <v>14.7675540340162</v>
      </c>
      <c r="AI247" s="270" t="n">
        <v>18.9239760316202</v>
      </c>
      <c r="AJ247" s="270" t="n">
        <v>21.7636349135736</v>
      </c>
      <c r="AK247" s="270" t="n">
        <v>22.0314563219492</v>
      </c>
      <c r="AL247" s="270" t="n">
        <v>21.0771695269539</v>
      </c>
      <c r="AM247" s="271" t="n">
        <v>2023.16800508687</v>
      </c>
      <c r="AN247" s="271" t="n">
        <v>1927.10006821284</v>
      </c>
      <c r="AO247" s="271" t="n">
        <v>1829.36778132909</v>
      </c>
      <c r="AP247" s="271" t="n">
        <v>1729.06717713856</v>
      </c>
      <c r="AQ247" s="271" t="n">
        <v>1611.16460036345</v>
      </c>
      <c r="AR247" s="271" t="n">
        <v>1418.32197011717</v>
      </c>
      <c r="AS247" s="271" t="n">
        <v>1165.1246569201</v>
      </c>
      <c r="AT247" s="271" t="n">
        <v>1067.34717170659</v>
      </c>
      <c r="AU247" s="271" t="n">
        <v>1331.72924920296</v>
      </c>
      <c r="AV247" s="271" t="n">
        <v>1817.53949886587</v>
      </c>
      <c r="AW247" s="271" t="n">
        <v>2151.99274925123</v>
      </c>
      <c r="AX247" s="271" t="n">
        <v>2204.63435123086</v>
      </c>
      <c r="AY247" s="271" t="n">
        <v>2118.13632101957</v>
      </c>
      <c r="AZ247" s="270" t="n">
        <v>29.1883459066494</v>
      </c>
      <c r="BA247" s="270" t="n">
        <v>27.1145376385444</v>
      </c>
      <c r="BB247" s="270" t="n">
        <v>24.913507550039</v>
      </c>
      <c r="BC247" s="270" t="n">
        <v>22.497941649945</v>
      </c>
      <c r="BD247" s="270" t="n">
        <v>17.9035097895536</v>
      </c>
      <c r="BE247" s="270" t="n">
        <v>10.6590037081895</v>
      </c>
      <c r="BF247" s="270" t="n">
        <v>7.02764784923444</v>
      </c>
      <c r="BG247" s="270" t="n">
        <v>16.7467544703187</v>
      </c>
      <c r="BH247" s="270" t="n">
        <v>32.5708659678719</v>
      </c>
      <c r="BI247" s="270" t="n">
        <v>36.7412378375125</v>
      </c>
      <c r="BJ247" s="270" t="n">
        <v>35.0398400693517</v>
      </c>
      <c r="BK247" s="270" t="n">
        <v>33.135204240417</v>
      </c>
      <c r="BL247" s="270" t="n">
        <v>31.1863197879258</v>
      </c>
    </row>
    <row r="248" s="240" customFormat="true" ht="13.8" hidden="false" customHeight="false" outlineLevel="0" collapsed="false">
      <c r="B248" s="240" t="s">
        <v>1415</v>
      </c>
      <c r="C248" s="240" t="s">
        <v>1664</v>
      </c>
      <c r="D248" s="240" t="s">
        <v>374</v>
      </c>
      <c r="E248" s="240" t="n">
        <v>36</v>
      </c>
      <c r="F248" s="240" t="n">
        <v>25</v>
      </c>
      <c r="G248" s="240" t="n">
        <v>700</v>
      </c>
      <c r="H248" s="240" t="n">
        <v>2.5</v>
      </c>
      <c r="I248" s="240" t="n">
        <v>320</v>
      </c>
      <c r="J248" s="240" t="n">
        <v>40</v>
      </c>
      <c r="K248" s="240" t="n">
        <v>9000</v>
      </c>
      <c r="L248" s="269" t="n">
        <v>0.2</v>
      </c>
      <c r="M248" s="270" t="n">
        <v>20.3782405845678</v>
      </c>
      <c r="N248" s="270" t="n">
        <v>20.0751061596729</v>
      </c>
      <c r="O248" s="270" t="n">
        <v>19.6781255385254</v>
      </c>
      <c r="P248" s="270" t="n">
        <v>19.24261618656</v>
      </c>
      <c r="Q248" s="270" t="n">
        <v>18.6747966616028</v>
      </c>
      <c r="R248" s="270" t="n">
        <v>17.42379936939</v>
      </c>
      <c r="S248" s="270" t="n">
        <v>15.1956912077829</v>
      </c>
      <c r="T248" s="270" t="n">
        <v>13.3475540594936</v>
      </c>
      <c r="U248" s="270" t="n">
        <v>13.7407165482605</v>
      </c>
      <c r="V248" s="270" t="n">
        <v>16.3364148649775</v>
      </c>
      <c r="W248" s="270" t="n">
        <v>18.9006010644936</v>
      </c>
      <c r="X248" s="270" t="n">
        <v>20.2001570951353</v>
      </c>
      <c r="Y248" s="270" t="n">
        <v>20.4846236748419</v>
      </c>
      <c r="Z248" s="270" t="n">
        <v>19.9847587644358</v>
      </c>
      <c r="AA248" s="270" t="n">
        <v>19.1524274323812</v>
      </c>
      <c r="AB248" s="270" t="n">
        <v>18.3386247364412</v>
      </c>
      <c r="AC248" s="270" t="n">
        <v>17.6619092282142</v>
      </c>
      <c r="AD248" s="270" t="n">
        <v>16.8859898656577</v>
      </c>
      <c r="AE248" s="270" t="n">
        <v>15.4420389921783</v>
      </c>
      <c r="AF248" s="270" t="n">
        <v>13.2970619433441</v>
      </c>
      <c r="AG248" s="270" t="n">
        <v>12.4428833471845</v>
      </c>
      <c r="AH248" s="270" t="n">
        <v>14.6712510037131</v>
      </c>
      <c r="AI248" s="270" t="n">
        <v>18.8145214861656</v>
      </c>
      <c r="AJ248" s="270" t="n">
        <v>21.6509530953917</v>
      </c>
      <c r="AK248" s="270" t="n">
        <v>21.9164563219492</v>
      </c>
      <c r="AL248" s="270" t="n">
        <v>20.9643513451357</v>
      </c>
      <c r="AM248" s="271" t="n">
        <v>2009.72436872324</v>
      </c>
      <c r="AN248" s="271" t="n">
        <v>1915.54734094011</v>
      </c>
      <c r="AO248" s="271" t="n">
        <v>1819.80050860182</v>
      </c>
      <c r="AP248" s="271" t="n">
        <v>1721.3908135022</v>
      </c>
      <c r="AQ248" s="271" t="n">
        <v>1605.37914581799</v>
      </c>
      <c r="AR248" s="271" t="n">
        <v>1414.7946973899</v>
      </c>
      <c r="AS248" s="271" t="n">
        <v>1160.88344479889</v>
      </c>
      <c r="AT248" s="271" t="n">
        <v>1059.62292928235</v>
      </c>
      <c r="AU248" s="271" t="n">
        <v>1319.20985526357</v>
      </c>
      <c r="AV248" s="271" t="n">
        <v>1803.31040795678</v>
      </c>
      <c r="AW248" s="271" t="n">
        <v>2137.35093106941</v>
      </c>
      <c r="AX248" s="271" t="n">
        <v>2189.72526032177</v>
      </c>
      <c r="AY248" s="271" t="n">
        <v>2103.54723011048</v>
      </c>
      <c r="AZ248" s="270" t="n">
        <v>29.1883459066494</v>
      </c>
      <c r="BA248" s="270" t="n">
        <v>27.1145376385444</v>
      </c>
      <c r="BB248" s="270" t="n">
        <v>24.913507550039</v>
      </c>
      <c r="BC248" s="270" t="n">
        <v>22.497941649945</v>
      </c>
      <c r="BD248" s="270" t="n">
        <v>17.9035097895536</v>
      </c>
      <c r="BE248" s="270" t="n">
        <v>10.6590037081895</v>
      </c>
      <c r="BF248" s="270" t="n">
        <v>7.02764784923444</v>
      </c>
      <c r="BG248" s="270" t="n">
        <v>16.7467544703187</v>
      </c>
      <c r="BH248" s="270" t="n">
        <v>32.5708659678719</v>
      </c>
      <c r="BI248" s="270" t="n">
        <v>36.7412378375125</v>
      </c>
      <c r="BJ248" s="270" t="n">
        <v>35.0398400693517</v>
      </c>
      <c r="BK248" s="270" t="n">
        <v>33.135204240417</v>
      </c>
      <c r="BL248" s="270" t="n">
        <v>31.1863197879258</v>
      </c>
    </row>
    <row r="249" s="240" customFormat="true" ht="13.8" hidden="false" customHeight="false" outlineLevel="0" collapsed="false">
      <c r="B249" s="240" t="s">
        <v>1415</v>
      </c>
      <c r="C249" s="240" t="s">
        <v>1665</v>
      </c>
      <c r="D249" s="240" t="s">
        <v>374</v>
      </c>
      <c r="E249" s="240" t="n">
        <v>24</v>
      </c>
      <c r="F249" s="240" t="n">
        <v>25</v>
      </c>
      <c r="G249" s="240" t="n">
        <v>700</v>
      </c>
      <c r="H249" s="240" t="n">
        <v>2.5</v>
      </c>
      <c r="I249" s="240" t="n">
        <v>320</v>
      </c>
      <c r="J249" s="240" t="n">
        <v>40</v>
      </c>
      <c r="K249" s="240" t="n">
        <v>9000</v>
      </c>
      <c r="L249" s="269" t="n">
        <v>0.25</v>
      </c>
      <c r="M249" s="270" t="n">
        <v>19.7412332020359</v>
      </c>
      <c r="N249" s="270" t="n">
        <v>19.4666287708283</v>
      </c>
      <c r="O249" s="270" t="n">
        <v>19.1078256080213</v>
      </c>
      <c r="P249" s="270" t="n">
        <v>18.7056351410684</v>
      </c>
      <c r="Q249" s="270" t="n">
        <v>18.136936805961</v>
      </c>
      <c r="R249" s="270" t="n">
        <v>16.7299828887361</v>
      </c>
      <c r="S249" s="270" t="n">
        <v>14.1622743431047</v>
      </c>
      <c r="T249" s="270" t="n">
        <v>12.3963691037916</v>
      </c>
      <c r="U249" s="270" t="n">
        <v>13.3779440097296</v>
      </c>
      <c r="V249" s="270" t="n">
        <v>16.3634344688931</v>
      </c>
      <c r="W249" s="270" t="n">
        <v>18.7267187213462</v>
      </c>
      <c r="X249" s="270" t="n">
        <v>19.6300552105615</v>
      </c>
      <c r="Y249" s="270" t="n">
        <v>19.8451381892251</v>
      </c>
      <c r="Z249" s="270" t="n">
        <v>19.8942306201373</v>
      </c>
      <c r="AA249" s="270" t="n">
        <v>19.0651412336385</v>
      </c>
      <c r="AB249" s="270" t="n">
        <v>18.2541167055773</v>
      </c>
      <c r="AC249" s="270" t="n">
        <v>17.5796128342346</v>
      </c>
      <c r="AD249" s="270" t="n">
        <v>16.7747612200404</v>
      </c>
      <c r="AE249" s="270" t="n">
        <v>15.1496536990434</v>
      </c>
      <c r="AF249" s="270" t="n">
        <v>12.814929049756</v>
      </c>
      <c r="AG249" s="270" t="n">
        <v>12.4575273597065</v>
      </c>
      <c r="AH249" s="270" t="n">
        <v>15.7152038674236</v>
      </c>
      <c r="AI249" s="270" t="n">
        <v>20.0966475253543</v>
      </c>
      <c r="AJ249" s="270" t="n">
        <v>22.3229161125728</v>
      </c>
      <c r="AK249" s="270" t="n">
        <v>21.8794926095617</v>
      </c>
      <c r="AL249" s="270" t="n">
        <v>20.8719582440654</v>
      </c>
      <c r="AM249" s="271" t="n">
        <v>2003.8710970428</v>
      </c>
      <c r="AN249" s="271" t="n">
        <v>1909.54438602594</v>
      </c>
      <c r="AO249" s="271" t="n">
        <v>1813.50971995014</v>
      </c>
      <c r="AP249" s="271" t="n">
        <v>1714.6605323231</v>
      </c>
      <c r="AQ249" s="271" t="n">
        <v>1594.49088106767</v>
      </c>
      <c r="AR249" s="271" t="n">
        <v>1382.21620168819</v>
      </c>
      <c r="AS249" s="271" t="n">
        <v>1106.87301976065</v>
      </c>
      <c r="AT249" s="271" t="n">
        <v>1065.12537215344</v>
      </c>
      <c r="AU249" s="271" t="n">
        <v>1448.7965251672</v>
      </c>
      <c r="AV249" s="271" t="n">
        <v>1961.53456566627</v>
      </c>
      <c r="AW249" s="271" t="n">
        <v>2223.71401781437</v>
      </c>
      <c r="AX249" s="271" t="n">
        <v>2191.14290235547</v>
      </c>
      <c r="AY249" s="271" t="n">
        <v>2098.06377670448</v>
      </c>
      <c r="AZ249" s="270" t="n">
        <v>28.5275087676655</v>
      </c>
      <c r="BA249" s="270" t="n">
        <v>26.4835972882079</v>
      </c>
      <c r="BB249" s="270" t="n">
        <v>24.2998659995637</v>
      </c>
      <c r="BC249" s="270" t="n">
        <v>21.8790054789993</v>
      </c>
      <c r="BD249" s="270" t="n">
        <v>16.7847263137447</v>
      </c>
      <c r="BE249" s="270" t="n">
        <v>8.45892281443135</v>
      </c>
      <c r="BF249" s="270" t="n">
        <v>5.95836698173817</v>
      </c>
      <c r="BG249" s="270" t="n">
        <v>20.7947184917911</v>
      </c>
      <c r="BH249" s="270" t="n">
        <v>36.4968136127962</v>
      </c>
      <c r="BI249" s="270" t="n">
        <v>36.0657683281716</v>
      </c>
      <c r="BJ249" s="270" t="n">
        <v>34.2680309625081</v>
      </c>
      <c r="BK249" s="270" t="n">
        <v>32.3992668274683</v>
      </c>
      <c r="BL249" s="270" t="n">
        <v>30.4885161951497</v>
      </c>
    </row>
    <row r="250" s="240" customFormat="true" ht="13.8" hidden="false" customHeight="false" outlineLevel="0" collapsed="false">
      <c r="B250" s="240" t="s">
        <v>1415</v>
      </c>
      <c r="C250" s="240" t="s">
        <v>1666</v>
      </c>
      <c r="D250" s="240" t="s">
        <v>374</v>
      </c>
      <c r="E250" s="240" t="n">
        <v>29</v>
      </c>
      <c r="F250" s="240" t="n">
        <v>25</v>
      </c>
      <c r="G250" s="240" t="n">
        <v>700</v>
      </c>
      <c r="H250" s="240" t="n">
        <v>2.5</v>
      </c>
      <c r="I250" s="240" t="n">
        <v>320</v>
      </c>
      <c r="J250" s="240" t="n">
        <v>40</v>
      </c>
      <c r="K250" s="240" t="n">
        <v>9000</v>
      </c>
      <c r="L250" s="269" t="n">
        <v>0.25</v>
      </c>
      <c r="M250" s="270" t="n">
        <v>20.0240659609699</v>
      </c>
      <c r="N250" s="270" t="n">
        <v>19.726187497281</v>
      </c>
      <c r="O250" s="270" t="n">
        <v>19.3440552625439</v>
      </c>
      <c r="P250" s="270" t="n">
        <v>18.9206350399968</v>
      </c>
      <c r="Q250" s="270" t="n">
        <v>18.3284743858437</v>
      </c>
      <c r="R250" s="270" t="n">
        <v>16.8834161204543</v>
      </c>
      <c r="S250" s="270" t="n">
        <v>14.2976012638612</v>
      </c>
      <c r="T250" s="270" t="n">
        <v>12.571754536506</v>
      </c>
      <c r="U250" s="270" t="n">
        <v>13.6408448945086</v>
      </c>
      <c r="V250" s="270" t="n">
        <v>16.6905801274737</v>
      </c>
      <c r="W250" s="270" t="n">
        <v>19.0677994013203</v>
      </c>
      <c r="X250" s="270" t="n">
        <v>19.9578392299519</v>
      </c>
      <c r="Y250" s="270" t="n">
        <v>20.1510975863683</v>
      </c>
      <c r="Z250" s="270" t="n">
        <v>19.7942306201373</v>
      </c>
      <c r="AA250" s="270" t="n">
        <v>18.9651412336385</v>
      </c>
      <c r="AB250" s="270" t="n">
        <v>18.1541167055773</v>
      </c>
      <c r="AC250" s="270" t="n">
        <v>17.4796128342346</v>
      </c>
      <c r="AD250" s="270" t="n">
        <v>16.6747612200404</v>
      </c>
      <c r="AE250" s="270" t="n">
        <v>15.0468127899525</v>
      </c>
      <c r="AF250" s="270" t="n">
        <v>12.6966563224833</v>
      </c>
      <c r="AG250" s="270" t="n">
        <v>12.3173796324337</v>
      </c>
      <c r="AH250" s="270" t="n">
        <v>15.5564197765145</v>
      </c>
      <c r="AI250" s="270" t="n">
        <v>19.9380338889907</v>
      </c>
      <c r="AJ250" s="270" t="n">
        <v>22.1780865671183</v>
      </c>
      <c r="AK250" s="270" t="n">
        <v>21.7557426095617</v>
      </c>
      <c r="AL250" s="270" t="n">
        <v>20.764571880429</v>
      </c>
      <c r="AM250" s="271" t="n">
        <v>1990.8710970428</v>
      </c>
      <c r="AN250" s="271" t="n">
        <v>1896.54438602594</v>
      </c>
      <c r="AO250" s="271" t="n">
        <v>1800.50971995014</v>
      </c>
      <c r="AP250" s="271" t="n">
        <v>1701.6605323231</v>
      </c>
      <c r="AQ250" s="271" t="n">
        <v>1581.49088106767</v>
      </c>
      <c r="AR250" s="271" t="n">
        <v>1368.87529259728</v>
      </c>
      <c r="AS250" s="271" t="n">
        <v>1091.56574703338</v>
      </c>
      <c r="AT250" s="271" t="n">
        <v>1047.01128124435</v>
      </c>
      <c r="AU250" s="271" t="n">
        <v>1428.26879789447</v>
      </c>
      <c r="AV250" s="271" t="n">
        <v>1941.03638384809</v>
      </c>
      <c r="AW250" s="271" t="n">
        <v>2205.00265417801</v>
      </c>
      <c r="AX250" s="271" t="n">
        <v>2175.12926599184</v>
      </c>
      <c r="AY250" s="271" t="n">
        <v>2084.13195852266</v>
      </c>
      <c r="AZ250" s="270" t="n">
        <v>28.5275087676655</v>
      </c>
      <c r="BA250" s="270" t="n">
        <v>26.4835972882079</v>
      </c>
      <c r="BB250" s="270" t="n">
        <v>24.2998659995637</v>
      </c>
      <c r="BC250" s="270" t="n">
        <v>21.8790054789993</v>
      </c>
      <c r="BD250" s="270" t="n">
        <v>16.7847263137447</v>
      </c>
      <c r="BE250" s="270" t="n">
        <v>8.45892281443135</v>
      </c>
      <c r="BF250" s="270" t="n">
        <v>5.95836698173817</v>
      </c>
      <c r="BG250" s="270" t="n">
        <v>20.7947184917911</v>
      </c>
      <c r="BH250" s="270" t="n">
        <v>36.4968136127962</v>
      </c>
      <c r="BI250" s="270" t="n">
        <v>36.0657683281716</v>
      </c>
      <c r="BJ250" s="270" t="n">
        <v>34.2680309625081</v>
      </c>
      <c r="BK250" s="270" t="n">
        <v>32.3992668274683</v>
      </c>
      <c r="BL250" s="270" t="n">
        <v>30.4885161951497</v>
      </c>
    </row>
    <row r="251" s="240" customFormat="true" ht="13.8" hidden="false" customHeight="false" outlineLevel="0" collapsed="false">
      <c r="B251" s="240" t="s">
        <v>1415</v>
      </c>
      <c r="C251" s="240" t="s">
        <v>1667</v>
      </c>
      <c r="D251" s="240" t="s">
        <v>374</v>
      </c>
      <c r="E251" s="240" t="n">
        <v>36</v>
      </c>
      <c r="F251" s="240" t="n">
        <v>25</v>
      </c>
      <c r="G251" s="240" t="n">
        <v>700</v>
      </c>
      <c r="H251" s="240" t="n">
        <v>2.5</v>
      </c>
      <c r="I251" s="240" t="n">
        <v>320</v>
      </c>
      <c r="J251" s="240" t="n">
        <v>40</v>
      </c>
      <c r="K251" s="240" t="n">
        <v>9000</v>
      </c>
      <c r="L251" s="269" t="n">
        <v>0.25</v>
      </c>
      <c r="M251" s="270" t="n">
        <v>20.2706500061778</v>
      </c>
      <c r="N251" s="270" t="n">
        <v>19.952480381383</v>
      </c>
      <c r="O251" s="270" t="n">
        <v>19.5500090001157</v>
      </c>
      <c r="P251" s="270" t="n">
        <v>19.1080798925552</v>
      </c>
      <c r="Q251" s="270" t="n">
        <v>18.4954639221152</v>
      </c>
      <c r="R251" s="270" t="n">
        <v>17.0171848786738</v>
      </c>
      <c r="S251" s="270" t="n">
        <v>14.415584271457</v>
      </c>
      <c r="T251" s="270" t="n">
        <v>12.7246620343228</v>
      </c>
      <c r="U251" s="270" t="n">
        <v>13.8700515956768</v>
      </c>
      <c r="V251" s="270" t="n">
        <v>16.9757977952186</v>
      </c>
      <c r="W251" s="270" t="n">
        <v>19.3651661353834</v>
      </c>
      <c r="X251" s="270" t="n">
        <v>20.2436134442276</v>
      </c>
      <c r="Y251" s="270" t="n">
        <v>20.4178442889119</v>
      </c>
      <c r="Z251" s="270" t="n">
        <v>19.66400334741</v>
      </c>
      <c r="AA251" s="270" t="n">
        <v>18.8530957790931</v>
      </c>
      <c r="AB251" s="270" t="n">
        <v>18.0611621601228</v>
      </c>
      <c r="AC251" s="270" t="n">
        <v>17.4048401069619</v>
      </c>
      <c r="AD251" s="270" t="n">
        <v>16.6181703109495</v>
      </c>
      <c r="AE251" s="270" t="n">
        <v>15.0121536990434</v>
      </c>
      <c r="AF251" s="270" t="n">
        <v>12.6565426861197</v>
      </c>
      <c r="AG251" s="270" t="n">
        <v>12.2451637233428</v>
      </c>
      <c r="AH251" s="270" t="n">
        <v>15.4380561401509</v>
      </c>
      <c r="AI251" s="270" t="n">
        <v>19.8018520708089</v>
      </c>
      <c r="AJ251" s="270" t="n">
        <v>22.037234294391</v>
      </c>
      <c r="AK251" s="270" t="n">
        <v>21.6119926095617</v>
      </c>
      <c r="AL251" s="270" t="n">
        <v>20.6235491531563</v>
      </c>
      <c r="AM251" s="271" t="n">
        <v>1974.06655158826</v>
      </c>
      <c r="AN251" s="271" t="n">
        <v>1882.10347693503</v>
      </c>
      <c r="AO251" s="271" t="n">
        <v>1788.55062904104</v>
      </c>
      <c r="AP251" s="271" t="n">
        <v>1692.06507777765</v>
      </c>
      <c r="AQ251" s="271" t="n">
        <v>1574.25906288585</v>
      </c>
      <c r="AR251" s="271" t="n">
        <v>1364.46620168819</v>
      </c>
      <c r="AS251" s="271" t="n">
        <v>1086.40211066974</v>
      </c>
      <c r="AT251" s="271" t="n">
        <v>1037.6317357898</v>
      </c>
      <c r="AU251" s="271" t="n">
        <v>1412.8815251672</v>
      </c>
      <c r="AV251" s="271" t="n">
        <v>1923.33274748445</v>
      </c>
      <c r="AW251" s="271" t="n">
        <v>2186.70038145074</v>
      </c>
      <c r="AX251" s="271" t="n">
        <v>2156.49290235547</v>
      </c>
      <c r="AY251" s="271" t="n">
        <v>2065.8955948863</v>
      </c>
      <c r="AZ251" s="270" t="n">
        <v>28.5275087676655</v>
      </c>
      <c r="BA251" s="270" t="n">
        <v>26.4835972882079</v>
      </c>
      <c r="BB251" s="270" t="n">
        <v>24.2998659995637</v>
      </c>
      <c r="BC251" s="270" t="n">
        <v>21.8790054789993</v>
      </c>
      <c r="BD251" s="270" t="n">
        <v>16.7847263137447</v>
      </c>
      <c r="BE251" s="270" t="n">
        <v>8.45892281443135</v>
      </c>
      <c r="BF251" s="270" t="n">
        <v>5.95836698173817</v>
      </c>
      <c r="BG251" s="270" t="n">
        <v>20.7947184917911</v>
      </c>
      <c r="BH251" s="270" t="n">
        <v>36.4968136127962</v>
      </c>
      <c r="BI251" s="270" t="n">
        <v>36.0657683281716</v>
      </c>
      <c r="BJ251" s="270" t="n">
        <v>34.2680309625081</v>
      </c>
      <c r="BK251" s="270" t="n">
        <v>32.3992668274683</v>
      </c>
      <c r="BL251" s="270" t="n">
        <v>30.4885161951497</v>
      </c>
    </row>
    <row r="252" s="240" customFormat="true" ht="13.8" hidden="false" customHeight="false" outlineLevel="0" collapsed="false">
      <c r="B252" s="240" t="s">
        <v>1415</v>
      </c>
      <c r="C252" s="240" t="s">
        <v>1668</v>
      </c>
      <c r="D252" s="240" t="s">
        <v>374</v>
      </c>
      <c r="E252" s="240" t="n">
        <v>24</v>
      </c>
      <c r="F252" s="240" t="n">
        <v>25</v>
      </c>
      <c r="G252" s="240" t="n">
        <v>700</v>
      </c>
      <c r="H252" s="240" t="n">
        <v>2.5</v>
      </c>
      <c r="I252" s="240" t="n">
        <v>320</v>
      </c>
      <c r="J252" s="240" t="n">
        <v>40</v>
      </c>
      <c r="K252" s="240" t="n">
        <v>9000</v>
      </c>
      <c r="L252" s="269" t="n">
        <v>0.3</v>
      </c>
      <c r="M252" s="270" t="n">
        <v>19.3975730288452</v>
      </c>
      <c r="N252" s="270" t="n">
        <v>19.1392967615639</v>
      </c>
      <c r="O252" s="270" t="n">
        <v>18.8024155228826</v>
      </c>
      <c r="P252" s="270" t="n">
        <v>18.4165834527821</v>
      </c>
      <c r="Q252" s="270" t="n">
        <v>17.8039415627942</v>
      </c>
      <c r="R252" s="270" t="n">
        <v>16.0658219741012</v>
      </c>
      <c r="S252" s="270" t="n">
        <v>13.1552403595758</v>
      </c>
      <c r="T252" s="270" t="n">
        <v>11.6012696143545</v>
      </c>
      <c r="U252" s="270" t="n">
        <v>13.1017846387867</v>
      </c>
      <c r="V252" s="270" t="n">
        <v>16.3785853315202</v>
      </c>
      <c r="W252" s="270" t="n">
        <v>18.7036945895672</v>
      </c>
      <c r="X252" s="270" t="n">
        <v>19.4876264302091</v>
      </c>
      <c r="Y252" s="270" t="n">
        <v>19.5755779583109</v>
      </c>
      <c r="Z252" s="270" t="n">
        <v>19.5892069229663</v>
      </c>
      <c r="AA252" s="270" t="n">
        <v>18.7929115854646</v>
      </c>
      <c r="AB252" s="270" t="n">
        <v>18.0150501393711</v>
      </c>
      <c r="AC252" s="270" t="n">
        <v>17.3720466498067</v>
      </c>
      <c r="AD252" s="270" t="n">
        <v>16.5486606112537</v>
      </c>
      <c r="AE252" s="270" t="n">
        <v>14.6556044789394</v>
      </c>
      <c r="AF252" s="270" t="n">
        <v>12.1728889321483</v>
      </c>
      <c r="AG252" s="270" t="n">
        <v>12.2205086963431</v>
      </c>
      <c r="AH252" s="270" t="n">
        <v>15.8820257546042</v>
      </c>
      <c r="AI252" s="270" t="n">
        <v>20.2658129264937</v>
      </c>
      <c r="AJ252" s="270" t="n">
        <v>22.2984686026772</v>
      </c>
      <c r="AK252" s="270" t="n">
        <v>21.7393726884874</v>
      </c>
      <c r="AL252" s="270" t="n">
        <v>20.6190211410886</v>
      </c>
      <c r="AM252" s="271" t="n">
        <v>1971.65352313961</v>
      </c>
      <c r="AN252" s="271" t="n">
        <v>1880.59557910202</v>
      </c>
      <c r="AO252" s="271" t="n">
        <v>1787.78394587578</v>
      </c>
      <c r="AP252" s="271" t="n">
        <v>1691.86456876913</v>
      </c>
      <c r="AQ252" s="271" t="n">
        <v>1568.7333975089</v>
      </c>
      <c r="AR252" s="271" t="n">
        <v>1324.94471939018</v>
      </c>
      <c r="AS252" s="271" t="n">
        <v>1032.7857111241</v>
      </c>
      <c r="AT252" s="271" t="n">
        <v>1038.2776520003</v>
      </c>
      <c r="AU252" s="271" t="n">
        <v>1468.6252246934</v>
      </c>
      <c r="AV252" s="271" t="n">
        <v>1981.29736145355</v>
      </c>
      <c r="AW252" s="271" t="n">
        <v>2221.16036688597</v>
      </c>
      <c r="AX252" s="271" t="n">
        <v>2176.43468793673</v>
      </c>
      <c r="AY252" s="271" t="n">
        <v>2071.44879504583</v>
      </c>
      <c r="AZ252" s="270" t="n">
        <v>27.7891971314972</v>
      </c>
      <c r="BA252" s="270" t="n">
        <v>25.8063894036228</v>
      </c>
      <c r="BB252" s="270" t="n">
        <v>23.669711746711</v>
      </c>
      <c r="BC252" s="270" t="n">
        <v>21.269475443995</v>
      </c>
      <c r="BD252" s="270" t="n">
        <v>15.3897085420453</v>
      </c>
      <c r="BE252" s="270" t="n">
        <v>5.3386534456281</v>
      </c>
      <c r="BF252" s="270" t="n">
        <v>6.47491954364372</v>
      </c>
      <c r="BG252" s="270" t="n">
        <v>21.6270660684349</v>
      </c>
      <c r="BH252" s="270" t="n">
        <v>36.4968136127962</v>
      </c>
      <c r="BI252" s="270" t="n">
        <v>36.0657683281716</v>
      </c>
      <c r="BJ252" s="270" t="n">
        <v>33.8030556138491</v>
      </c>
      <c r="BK252" s="270" t="n">
        <v>31.5203808383115</v>
      </c>
      <c r="BL252" s="270" t="n">
        <v>29.6816123434669</v>
      </c>
    </row>
    <row r="253" s="240" customFormat="true" ht="13.8" hidden="false" customHeight="false" outlineLevel="0" collapsed="false">
      <c r="B253" s="240" t="s">
        <v>1415</v>
      </c>
      <c r="C253" s="240" t="s">
        <v>1669</v>
      </c>
      <c r="D253" s="240" t="s">
        <v>374</v>
      </c>
      <c r="E253" s="240" t="n">
        <v>29</v>
      </c>
      <c r="F253" s="240" t="n">
        <v>25</v>
      </c>
      <c r="G253" s="240" t="n">
        <v>700</v>
      </c>
      <c r="H253" s="240" t="n">
        <v>2.5</v>
      </c>
      <c r="I253" s="240" t="n">
        <v>320</v>
      </c>
      <c r="J253" s="240" t="n">
        <v>40</v>
      </c>
      <c r="K253" s="240" t="n">
        <v>9000</v>
      </c>
      <c r="L253" s="269" t="n">
        <v>0.3</v>
      </c>
      <c r="M253" s="270" t="n">
        <v>19.7607311191198</v>
      </c>
      <c r="N253" s="270" t="n">
        <v>19.4726507308626</v>
      </c>
      <c r="O253" s="270" t="n">
        <v>19.1058100971787</v>
      </c>
      <c r="P253" s="270" t="n">
        <v>18.6927275483858</v>
      </c>
      <c r="Q253" s="270" t="n">
        <v>18.0497928595268</v>
      </c>
      <c r="R253" s="270" t="n">
        <v>16.261735924157</v>
      </c>
      <c r="S253" s="270" t="n">
        <v>13.3251147321821</v>
      </c>
      <c r="T253" s="270" t="n">
        <v>11.8079731506216</v>
      </c>
      <c r="U253" s="270" t="n">
        <v>13.3867791979131</v>
      </c>
      <c r="V253" s="270" t="n">
        <v>16.7134154210923</v>
      </c>
      <c r="W253" s="270" t="n">
        <v>19.0508148323378</v>
      </c>
      <c r="X253" s="270" t="n">
        <v>19.8511271020736</v>
      </c>
      <c r="Y253" s="270" t="n">
        <v>19.9467524577022</v>
      </c>
      <c r="Z253" s="270" t="n">
        <v>19.455873589633</v>
      </c>
      <c r="AA253" s="270" t="n">
        <v>18.6595782521313</v>
      </c>
      <c r="AB253" s="270" t="n">
        <v>17.8817168060378</v>
      </c>
      <c r="AC253" s="270" t="n">
        <v>17.2387133164734</v>
      </c>
      <c r="AD253" s="270" t="n">
        <v>16.4153272779204</v>
      </c>
      <c r="AE253" s="270" t="n">
        <v>14.5184832668182</v>
      </c>
      <c r="AF253" s="270" t="n">
        <v>12.0182298412392</v>
      </c>
      <c r="AG253" s="270" t="n">
        <v>12.0474405145249</v>
      </c>
      <c r="AH253" s="270" t="n">
        <v>15.7037871182405</v>
      </c>
      <c r="AI253" s="270" t="n">
        <v>20.1019492901301</v>
      </c>
      <c r="AJ253" s="270" t="n">
        <v>22.1513663299499</v>
      </c>
      <c r="AK253" s="270" t="n">
        <v>21.601986324851</v>
      </c>
      <c r="AL253" s="270" t="n">
        <v>20.4858772016947</v>
      </c>
      <c r="AM253" s="271" t="n">
        <v>1954.32018980628</v>
      </c>
      <c r="AN253" s="271" t="n">
        <v>1863.26224576869</v>
      </c>
      <c r="AO253" s="271" t="n">
        <v>1770.45061254245</v>
      </c>
      <c r="AP253" s="271" t="n">
        <v>1674.5312354358</v>
      </c>
      <c r="AQ253" s="271" t="n">
        <v>1551.40006417556</v>
      </c>
      <c r="AR253" s="271" t="n">
        <v>1307.1568406023</v>
      </c>
      <c r="AS253" s="271" t="n">
        <v>1012.76904445743</v>
      </c>
      <c r="AT253" s="271" t="n">
        <v>1015.90947018212</v>
      </c>
      <c r="AU253" s="271" t="n">
        <v>1445.58204287522</v>
      </c>
      <c r="AV253" s="271" t="n">
        <v>1960.12008872627</v>
      </c>
      <c r="AW253" s="271" t="n">
        <v>2202.15354870415</v>
      </c>
      <c r="AX253" s="271" t="n">
        <v>2158.64832430037</v>
      </c>
      <c r="AY253" s="271" t="n">
        <v>2054.16849201552</v>
      </c>
      <c r="AZ253" s="270" t="n">
        <v>27.7891971314972</v>
      </c>
      <c r="BA253" s="270" t="n">
        <v>25.8063894036228</v>
      </c>
      <c r="BB253" s="270" t="n">
        <v>23.669711746711</v>
      </c>
      <c r="BC253" s="270" t="n">
        <v>21.269475443995</v>
      </c>
      <c r="BD253" s="270" t="n">
        <v>15.3897085420453</v>
      </c>
      <c r="BE253" s="270" t="n">
        <v>5.3386534456281</v>
      </c>
      <c r="BF253" s="270" t="n">
        <v>6.47491954364372</v>
      </c>
      <c r="BG253" s="270" t="n">
        <v>21.6270660684349</v>
      </c>
      <c r="BH253" s="270" t="n">
        <v>36.4968136127962</v>
      </c>
      <c r="BI253" s="270" t="n">
        <v>36.0657683281716</v>
      </c>
      <c r="BJ253" s="270" t="n">
        <v>33.8030556138491</v>
      </c>
      <c r="BK253" s="270" t="n">
        <v>31.5203808383115</v>
      </c>
      <c r="BL253" s="270" t="n">
        <v>29.6816123434669</v>
      </c>
    </row>
    <row r="254" s="240" customFormat="true" ht="13.8" hidden="false" customHeight="false" outlineLevel="0" collapsed="false">
      <c r="B254" s="240" t="s">
        <v>1415</v>
      </c>
      <c r="C254" s="240" t="s">
        <v>1670</v>
      </c>
      <c r="D254" s="240" t="s">
        <v>374</v>
      </c>
      <c r="E254" s="240" t="n">
        <v>36</v>
      </c>
      <c r="F254" s="240" t="n">
        <v>25</v>
      </c>
      <c r="G254" s="240" t="n">
        <v>700</v>
      </c>
      <c r="H254" s="240" t="n">
        <v>2.5</v>
      </c>
      <c r="I254" s="240" t="n">
        <v>320</v>
      </c>
      <c r="J254" s="240" t="n">
        <v>40</v>
      </c>
      <c r="K254" s="240" t="n">
        <v>9000</v>
      </c>
      <c r="L254" s="269" t="n">
        <v>0.3</v>
      </c>
      <c r="M254" s="270" t="n">
        <v>20.0773457548763</v>
      </c>
      <c r="N254" s="270" t="n">
        <v>19.7632810331854</v>
      </c>
      <c r="O254" s="270" t="n">
        <v>19.3703206924365</v>
      </c>
      <c r="P254" s="270" t="n">
        <v>18.9334801698675</v>
      </c>
      <c r="Q254" s="270" t="n">
        <v>18.2641351001372</v>
      </c>
      <c r="R254" s="270" t="n">
        <v>16.4325409415796</v>
      </c>
      <c r="S254" s="270" t="n">
        <v>13.4732174842546</v>
      </c>
      <c r="T254" s="270" t="n">
        <v>11.9881849277991</v>
      </c>
      <c r="U254" s="270" t="n">
        <v>13.6352479803712</v>
      </c>
      <c r="V254" s="270" t="n">
        <v>17.0053326595877</v>
      </c>
      <c r="W254" s="270" t="n">
        <v>19.3534470803084</v>
      </c>
      <c r="X254" s="270" t="n">
        <v>20.1680404131129</v>
      </c>
      <c r="Y254" s="270" t="n">
        <v>20.2703560949996</v>
      </c>
      <c r="Z254" s="270" t="n">
        <v>19.2822372259966</v>
      </c>
      <c r="AA254" s="270" t="n">
        <v>18.5101843127373</v>
      </c>
      <c r="AB254" s="270" t="n">
        <v>17.7577774120984</v>
      </c>
      <c r="AC254" s="270" t="n">
        <v>17.1390163467764</v>
      </c>
      <c r="AD254" s="270" t="n">
        <v>16.3398727324659</v>
      </c>
      <c r="AE254" s="270" t="n">
        <v>14.4722711456061</v>
      </c>
      <c r="AF254" s="270" t="n">
        <v>11.9668662048756</v>
      </c>
      <c r="AG254" s="270" t="n">
        <v>11.9617586963431</v>
      </c>
      <c r="AH254" s="270" t="n">
        <v>15.573332572786</v>
      </c>
      <c r="AI254" s="270" t="n">
        <v>19.9619492901301</v>
      </c>
      <c r="AJ254" s="270" t="n">
        <v>22.0070481481317</v>
      </c>
      <c r="AK254" s="270" t="n">
        <v>21.4378954157601</v>
      </c>
      <c r="AL254" s="270" t="n">
        <v>20.3084529592704</v>
      </c>
      <c r="AM254" s="271" t="n">
        <v>1931.91412920022</v>
      </c>
      <c r="AN254" s="271" t="n">
        <v>1844.00770031414</v>
      </c>
      <c r="AO254" s="271" t="n">
        <v>1754.50515799699</v>
      </c>
      <c r="AP254" s="271" t="n">
        <v>1661.73729604186</v>
      </c>
      <c r="AQ254" s="271" t="n">
        <v>1541.75763993314</v>
      </c>
      <c r="AR254" s="271" t="n">
        <v>1301.27805272351</v>
      </c>
      <c r="AS254" s="271" t="n">
        <v>1006.15995354834</v>
      </c>
      <c r="AT254" s="271" t="n">
        <v>1004.78219745485</v>
      </c>
      <c r="AU254" s="271" t="n">
        <v>1428.62295196613</v>
      </c>
      <c r="AV254" s="271" t="n">
        <v>1941.92008872627</v>
      </c>
      <c r="AW254" s="271" t="n">
        <v>2183.40354870415</v>
      </c>
      <c r="AX254" s="271" t="n">
        <v>2137.38468793673</v>
      </c>
      <c r="AY254" s="271" t="n">
        <v>2031.23212837916</v>
      </c>
      <c r="AZ254" s="270" t="n">
        <v>27.7891971314972</v>
      </c>
      <c r="BA254" s="270" t="n">
        <v>25.8063894036228</v>
      </c>
      <c r="BB254" s="270" t="n">
        <v>23.669711746711</v>
      </c>
      <c r="BC254" s="270" t="n">
        <v>21.269475443995</v>
      </c>
      <c r="BD254" s="270" t="n">
        <v>15.3897085420453</v>
      </c>
      <c r="BE254" s="270" t="n">
        <v>5.3386534456281</v>
      </c>
      <c r="BF254" s="270" t="n">
        <v>6.47491954364372</v>
      </c>
      <c r="BG254" s="270" t="n">
        <v>21.6270660684349</v>
      </c>
      <c r="BH254" s="270" t="n">
        <v>36.4968136127962</v>
      </c>
      <c r="BI254" s="270" t="n">
        <v>36.0657683281716</v>
      </c>
      <c r="BJ254" s="270" t="n">
        <v>33.8030556138491</v>
      </c>
      <c r="BK254" s="270" t="n">
        <v>31.5203808383115</v>
      </c>
      <c r="BL254" s="270" t="n">
        <v>29.6816123434669</v>
      </c>
    </row>
    <row r="255" s="240" customFormat="true" ht="13.8" hidden="false" customHeight="false" outlineLevel="0" collapsed="false">
      <c r="B255" s="240" t="s">
        <v>1415</v>
      </c>
      <c r="C255" s="240" t="s">
        <v>1671</v>
      </c>
      <c r="D255" s="240" t="s">
        <v>376</v>
      </c>
      <c r="E255" s="240" t="n">
        <v>24</v>
      </c>
      <c r="F255" s="240" t="n">
        <v>38</v>
      </c>
      <c r="G255" s="240" t="n">
        <v>700</v>
      </c>
      <c r="H255" s="240" t="n">
        <v>2.5</v>
      </c>
      <c r="I255" s="240" t="n">
        <v>320</v>
      </c>
      <c r="J255" s="240" t="n">
        <v>40</v>
      </c>
      <c r="K255" s="240" t="n">
        <v>9000</v>
      </c>
      <c r="L255" s="269" t="n">
        <v>0.2</v>
      </c>
      <c r="M255" s="270" t="n">
        <v>17.8464497622851</v>
      </c>
      <c r="N255" s="270" t="n">
        <v>19.4970416818074</v>
      </c>
      <c r="O255" s="270" t="n">
        <v>19.9887332282682</v>
      </c>
      <c r="P255" s="270" t="n">
        <v>19.9902049932108</v>
      </c>
      <c r="Q255" s="270" t="n">
        <v>19.7599659073882</v>
      </c>
      <c r="R255" s="270" t="n">
        <v>19.4154661184971</v>
      </c>
      <c r="S255" s="270" t="n">
        <v>19.0188656425632</v>
      </c>
      <c r="T255" s="270" t="n">
        <v>18.564533999533</v>
      </c>
      <c r="U255" s="270" t="n">
        <v>17.5649008982518</v>
      </c>
      <c r="V255" s="270" t="n">
        <v>15.6098314149116</v>
      </c>
      <c r="W255" s="270" t="n">
        <v>13.3947547323673</v>
      </c>
      <c r="X255" s="270" t="n">
        <v>13.0224900251599</v>
      </c>
      <c r="Y255" s="270" t="n">
        <v>15.1139220859112</v>
      </c>
      <c r="Z255" s="270" t="n">
        <v>20.8823499699023</v>
      </c>
      <c r="AA255" s="270" t="n">
        <v>21.8551848216099</v>
      </c>
      <c r="AB255" s="270" t="n">
        <v>21.2137499831955</v>
      </c>
      <c r="AC255" s="270" t="n">
        <v>20.5359302189839</v>
      </c>
      <c r="AD255" s="270" t="n">
        <v>19.8967499768257</v>
      </c>
      <c r="AE255" s="270" t="n">
        <v>19.2169739861826</v>
      </c>
      <c r="AF255" s="270" t="n">
        <v>18.3837066814674</v>
      </c>
      <c r="AG255" s="270" t="n">
        <v>17.4793394280716</v>
      </c>
      <c r="AH255" s="270" t="n">
        <v>16.0334918112382</v>
      </c>
      <c r="AI255" s="270" t="n">
        <v>13.932435423487</v>
      </c>
      <c r="AJ255" s="270" t="n">
        <v>12.5667285082928</v>
      </c>
      <c r="AK255" s="270" t="n">
        <v>13.8412252982678</v>
      </c>
      <c r="AL255" s="270" t="n">
        <v>17.6864420154665</v>
      </c>
      <c r="AM255" s="271" t="n">
        <v>2109.82199716243</v>
      </c>
      <c r="AN255" s="271" t="n">
        <v>2226.99189144872</v>
      </c>
      <c r="AO255" s="271" t="n">
        <v>2152.98551914163</v>
      </c>
      <c r="AP255" s="271" t="n">
        <v>2057.49711789381</v>
      </c>
      <c r="AQ255" s="271" t="n">
        <v>1961.63785552261</v>
      </c>
      <c r="AR255" s="271" t="n">
        <v>1864.36335654359</v>
      </c>
      <c r="AS255" s="271" t="n">
        <v>1764.90129813806</v>
      </c>
      <c r="AT255" s="271" t="n">
        <v>1656.8535119956</v>
      </c>
      <c r="AU255" s="271" t="n">
        <v>1484.79953032998</v>
      </c>
      <c r="AV255" s="271" t="n">
        <v>1236.83545288985</v>
      </c>
      <c r="AW255" s="271" t="n">
        <v>1077.714165471</v>
      </c>
      <c r="AX255" s="271" t="n">
        <v>1245.39571979954</v>
      </c>
      <c r="AY255" s="271" t="n">
        <v>1716.89951744166</v>
      </c>
      <c r="AZ255" s="270" t="n">
        <v>35.5052559361342</v>
      </c>
      <c r="BA255" s="270" t="n">
        <v>33.6155021838361</v>
      </c>
      <c r="BB255" s="270" t="n">
        <v>31.6778353460934</v>
      </c>
      <c r="BC255" s="270" t="n">
        <v>29.6934870530401</v>
      </c>
      <c r="BD255" s="270" t="n">
        <v>27.6424388340192</v>
      </c>
      <c r="BE255" s="270" t="n">
        <v>25.4796607365389</v>
      </c>
      <c r="BF255" s="270" t="n">
        <v>23.1287093085613</v>
      </c>
      <c r="BG255" s="270" t="n">
        <v>19.532592209889</v>
      </c>
      <c r="BH255" s="270" t="n">
        <v>12.6722900336439</v>
      </c>
      <c r="BI255" s="270" t="n">
        <v>6.32717444251498</v>
      </c>
      <c r="BJ255" s="270" t="n">
        <v>13.7854366900157</v>
      </c>
      <c r="BK255" s="270" t="n">
        <v>28.7278183206915</v>
      </c>
      <c r="BL255" s="270" t="n">
        <v>36.9365153705745</v>
      </c>
    </row>
    <row r="256" s="240" customFormat="true" ht="13.8" hidden="false" customHeight="false" outlineLevel="0" collapsed="false">
      <c r="B256" s="240" t="s">
        <v>1415</v>
      </c>
      <c r="C256" s="240" t="s">
        <v>1672</v>
      </c>
      <c r="D256" s="240" t="s">
        <v>376</v>
      </c>
      <c r="E256" s="240" t="n">
        <v>29</v>
      </c>
      <c r="F256" s="240" t="n">
        <v>38</v>
      </c>
      <c r="G256" s="240" t="n">
        <v>700</v>
      </c>
      <c r="H256" s="240" t="n">
        <v>2.5</v>
      </c>
      <c r="I256" s="240" t="n">
        <v>320</v>
      </c>
      <c r="J256" s="240" t="n">
        <v>40</v>
      </c>
      <c r="K256" s="240" t="n">
        <v>9000</v>
      </c>
      <c r="L256" s="269" t="n">
        <v>0.2</v>
      </c>
      <c r="M256" s="270" t="n">
        <v>18.1232021459233</v>
      </c>
      <c r="N256" s="270" t="n">
        <v>19.7661937586479</v>
      </c>
      <c r="O256" s="270" t="n">
        <v>20.2413974598281</v>
      </c>
      <c r="P256" s="270" t="n">
        <v>20.2244087383117</v>
      </c>
      <c r="Q256" s="270" t="n">
        <v>19.9752028174318</v>
      </c>
      <c r="R256" s="270" t="n">
        <v>19.6116325538676</v>
      </c>
      <c r="S256" s="270" t="n">
        <v>19.1975061882959</v>
      </c>
      <c r="T256" s="270" t="n">
        <v>18.7258394607716</v>
      </c>
      <c r="U256" s="270" t="n">
        <v>17.6979457838934</v>
      </c>
      <c r="V256" s="270" t="n">
        <v>15.7203580688376</v>
      </c>
      <c r="W256" s="270" t="n">
        <v>13.526330321116</v>
      </c>
      <c r="X256" s="270" t="n">
        <v>13.2199603834617</v>
      </c>
      <c r="Y256" s="270" t="n">
        <v>15.3702750283956</v>
      </c>
      <c r="Z256" s="270" t="n">
        <v>20.7623954244478</v>
      </c>
      <c r="AA256" s="270" t="n">
        <v>21.7523666397917</v>
      </c>
      <c r="AB256" s="270" t="n">
        <v>21.1251136195591</v>
      </c>
      <c r="AC256" s="270" t="n">
        <v>20.4553393098929</v>
      </c>
      <c r="AD256" s="270" t="n">
        <v>19.8167499768257</v>
      </c>
      <c r="AE256" s="270" t="n">
        <v>19.1369739861826</v>
      </c>
      <c r="AF256" s="270" t="n">
        <v>18.3037066814674</v>
      </c>
      <c r="AG256" s="270" t="n">
        <v>17.3993394280716</v>
      </c>
      <c r="AH256" s="270" t="n">
        <v>15.9521281748746</v>
      </c>
      <c r="AI256" s="270" t="n">
        <v>13.8412990598506</v>
      </c>
      <c r="AJ256" s="270" t="n">
        <v>12.4570542658685</v>
      </c>
      <c r="AK256" s="270" t="n">
        <v>13.714043480086</v>
      </c>
      <c r="AL256" s="270" t="n">
        <v>17.5575480760726</v>
      </c>
      <c r="AM256" s="271" t="n">
        <v>2094.32563352607</v>
      </c>
      <c r="AN256" s="271" t="n">
        <v>2213.69370963054</v>
      </c>
      <c r="AO256" s="271" t="n">
        <v>2141.49461005072</v>
      </c>
      <c r="AP256" s="271" t="n">
        <v>2047.02257243927</v>
      </c>
      <c r="AQ256" s="271" t="n">
        <v>1951.23785552261</v>
      </c>
      <c r="AR256" s="271" t="n">
        <v>1853.96335654359</v>
      </c>
      <c r="AS256" s="271" t="n">
        <v>1754.50129813806</v>
      </c>
      <c r="AT256" s="271" t="n">
        <v>1646.4535119956</v>
      </c>
      <c r="AU256" s="271" t="n">
        <v>1474.23589396635</v>
      </c>
      <c r="AV256" s="271" t="n">
        <v>1225.03545288985</v>
      </c>
      <c r="AW256" s="271" t="n">
        <v>1063.53568062251</v>
      </c>
      <c r="AX256" s="271" t="n">
        <v>1228.95450767832</v>
      </c>
      <c r="AY256" s="271" t="n">
        <v>1700.23951744166</v>
      </c>
      <c r="AZ256" s="270" t="n">
        <v>35.5052559361342</v>
      </c>
      <c r="BA256" s="270" t="n">
        <v>33.6155021838361</v>
      </c>
      <c r="BB256" s="270" t="n">
        <v>31.6778353460934</v>
      </c>
      <c r="BC256" s="270" t="n">
        <v>29.6934870530401</v>
      </c>
      <c r="BD256" s="270" t="n">
        <v>27.6424388340192</v>
      </c>
      <c r="BE256" s="270" t="n">
        <v>25.4796607365389</v>
      </c>
      <c r="BF256" s="270" t="n">
        <v>23.1287093085613</v>
      </c>
      <c r="BG256" s="270" t="n">
        <v>19.532592209889</v>
      </c>
      <c r="BH256" s="270" t="n">
        <v>12.6722900336439</v>
      </c>
      <c r="BI256" s="270" t="n">
        <v>6.32717444251498</v>
      </c>
      <c r="BJ256" s="270" t="n">
        <v>13.7854366900157</v>
      </c>
      <c r="BK256" s="270" t="n">
        <v>28.7278183206915</v>
      </c>
      <c r="BL256" s="270" t="n">
        <v>36.9365153705745</v>
      </c>
    </row>
    <row r="257" s="240" customFormat="true" ht="13.8" hidden="false" customHeight="false" outlineLevel="0" collapsed="false">
      <c r="B257" s="240" t="s">
        <v>1415</v>
      </c>
      <c r="C257" s="240" t="s">
        <v>1673</v>
      </c>
      <c r="D257" s="240" t="s">
        <v>376</v>
      </c>
      <c r="E257" s="240" t="n">
        <v>36</v>
      </c>
      <c r="F257" s="240" t="n">
        <v>38</v>
      </c>
      <c r="G257" s="240" t="n">
        <v>700</v>
      </c>
      <c r="H257" s="240" t="n">
        <v>2.5</v>
      </c>
      <c r="I257" s="240" t="n">
        <v>320</v>
      </c>
      <c r="J257" s="240" t="n">
        <v>40</v>
      </c>
      <c r="K257" s="240" t="n">
        <v>9000</v>
      </c>
      <c r="L257" s="269" t="n">
        <v>0.2</v>
      </c>
      <c r="M257" s="270" t="n">
        <v>18.3644850953796</v>
      </c>
      <c r="N257" s="270" t="n">
        <v>20.0008504799328</v>
      </c>
      <c r="O257" s="270" t="n">
        <v>20.4616794686456</v>
      </c>
      <c r="P257" s="270" t="n">
        <v>20.4285962132261</v>
      </c>
      <c r="Q257" s="270" t="n">
        <v>20.1628543050339</v>
      </c>
      <c r="R257" s="270" t="n">
        <v>19.7826576973128</v>
      </c>
      <c r="S257" s="270" t="n">
        <v>19.3532516138645</v>
      </c>
      <c r="T257" s="270" t="n">
        <v>18.866471519435</v>
      </c>
      <c r="U257" s="270" t="n">
        <v>17.8139392289928</v>
      </c>
      <c r="V257" s="270" t="n">
        <v>15.8167192878529</v>
      </c>
      <c r="W257" s="270" t="n">
        <v>13.6410427789181</v>
      </c>
      <c r="X257" s="270" t="n">
        <v>13.3921223350766</v>
      </c>
      <c r="Y257" s="270" t="n">
        <v>15.5937729916336</v>
      </c>
      <c r="Z257" s="270" t="n">
        <v>20.6501681517205</v>
      </c>
      <c r="AA257" s="270" t="n">
        <v>21.6375484579735</v>
      </c>
      <c r="AB257" s="270" t="n">
        <v>21.0113863468319</v>
      </c>
      <c r="AC257" s="270" t="n">
        <v>20.3481120371657</v>
      </c>
      <c r="AD257" s="270" t="n">
        <v>19.723477249553</v>
      </c>
      <c r="AE257" s="270" t="n">
        <v>19.0589739861826</v>
      </c>
      <c r="AF257" s="270" t="n">
        <v>18.2402521360129</v>
      </c>
      <c r="AG257" s="270" t="n">
        <v>17.3504303371625</v>
      </c>
      <c r="AH257" s="270" t="n">
        <v>15.9194918112382</v>
      </c>
      <c r="AI257" s="270" t="n">
        <v>13.8133899689415</v>
      </c>
      <c r="AJ257" s="270" t="n">
        <v>12.4055694173837</v>
      </c>
      <c r="AK257" s="270" t="n">
        <v>13.6258010558436</v>
      </c>
      <c r="AL257" s="270" t="n">
        <v>17.449790500315</v>
      </c>
      <c r="AM257" s="271" t="n">
        <v>2079.73836079879</v>
      </c>
      <c r="AN257" s="271" t="n">
        <v>2198.79916417599</v>
      </c>
      <c r="AO257" s="271" t="n">
        <v>2126.77824641436</v>
      </c>
      <c r="AP257" s="271" t="n">
        <v>2033.18075425745</v>
      </c>
      <c r="AQ257" s="271" t="n">
        <v>1939.21240097715</v>
      </c>
      <c r="AR257" s="271" t="n">
        <v>1843.92335654359</v>
      </c>
      <c r="AS257" s="271" t="n">
        <v>1746.35220722897</v>
      </c>
      <c r="AT257" s="271" t="n">
        <v>1640.19533017741</v>
      </c>
      <c r="AU257" s="271" t="n">
        <v>1470.07953032998</v>
      </c>
      <c r="AV257" s="271" t="n">
        <v>1221.45727107167</v>
      </c>
      <c r="AW257" s="271" t="n">
        <v>1056.85628668312</v>
      </c>
      <c r="AX257" s="271" t="n">
        <v>1217.48299252681</v>
      </c>
      <c r="AY257" s="271" t="n">
        <v>1686.23103259318</v>
      </c>
      <c r="AZ257" s="270" t="n">
        <v>35.5052559361342</v>
      </c>
      <c r="BA257" s="270" t="n">
        <v>33.6155021838361</v>
      </c>
      <c r="BB257" s="270" t="n">
        <v>31.6778353460934</v>
      </c>
      <c r="BC257" s="270" t="n">
        <v>29.6934870530401</v>
      </c>
      <c r="BD257" s="270" t="n">
        <v>27.6424388340192</v>
      </c>
      <c r="BE257" s="270" t="n">
        <v>25.4796607365389</v>
      </c>
      <c r="BF257" s="270" t="n">
        <v>23.1287093085613</v>
      </c>
      <c r="BG257" s="270" t="n">
        <v>19.532592209889</v>
      </c>
      <c r="BH257" s="270" t="n">
        <v>12.6722900336439</v>
      </c>
      <c r="BI257" s="270" t="n">
        <v>6.32717444251498</v>
      </c>
      <c r="BJ257" s="270" t="n">
        <v>13.7854366900157</v>
      </c>
      <c r="BK257" s="270" t="n">
        <v>28.7278183206915</v>
      </c>
      <c r="BL257" s="270" t="n">
        <v>36.9365153705745</v>
      </c>
    </row>
    <row r="258" s="240" customFormat="true" ht="13.8" hidden="false" customHeight="false" outlineLevel="0" collapsed="false">
      <c r="B258" s="240" t="s">
        <v>1415</v>
      </c>
      <c r="C258" s="240" t="s">
        <v>1674</v>
      </c>
      <c r="D258" s="240" t="s">
        <v>376</v>
      </c>
      <c r="E258" s="240" t="n">
        <v>24</v>
      </c>
      <c r="F258" s="240" t="n">
        <v>38</v>
      </c>
      <c r="G258" s="240" t="n">
        <v>700</v>
      </c>
      <c r="H258" s="240" t="n">
        <v>2.5</v>
      </c>
      <c r="I258" s="240" t="n">
        <v>320</v>
      </c>
      <c r="J258" s="240" t="n">
        <v>40</v>
      </c>
      <c r="K258" s="240" t="n">
        <v>9000</v>
      </c>
      <c r="L258" s="269" t="n">
        <v>0.25</v>
      </c>
      <c r="M258" s="270" t="n">
        <v>18.2838172031522</v>
      </c>
      <c r="N258" s="270" t="n">
        <v>19.4983133885382</v>
      </c>
      <c r="O258" s="270" t="n">
        <v>19.8295536737099</v>
      </c>
      <c r="P258" s="270" t="n">
        <v>19.7875194356241</v>
      </c>
      <c r="Q258" s="270" t="n">
        <v>19.546014315268</v>
      </c>
      <c r="R258" s="270" t="n">
        <v>19.2030918329775</v>
      </c>
      <c r="S258" s="270" t="n">
        <v>18.8086873583023</v>
      </c>
      <c r="T258" s="270" t="n">
        <v>18.3396273588346</v>
      </c>
      <c r="U258" s="270" t="n">
        <v>17.1781632987802</v>
      </c>
      <c r="V258" s="270" t="n">
        <v>14.8585894667958</v>
      </c>
      <c r="W258" s="270" t="n">
        <v>12.6114129248884</v>
      </c>
      <c r="X258" s="270" t="n">
        <v>12.8711972586775</v>
      </c>
      <c r="Y258" s="270" t="n">
        <v>15.5741889477543</v>
      </c>
      <c r="Z258" s="270" t="n">
        <v>21.5334230989576</v>
      </c>
      <c r="AA258" s="270" t="n">
        <v>21.7032229978153</v>
      </c>
      <c r="AB258" s="270" t="n">
        <v>20.9213361501893</v>
      </c>
      <c r="AC258" s="270" t="n">
        <v>20.2564700023596</v>
      </c>
      <c r="AD258" s="270" t="n">
        <v>19.634579392355</v>
      </c>
      <c r="AE258" s="270" t="n">
        <v>18.9724937645907</v>
      </c>
      <c r="AF258" s="270" t="n">
        <v>18.1568720890381</v>
      </c>
      <c r="AG258" s="270" t="n">
        <v>17.2579249490972</v>
      </c>
      <c r="AH258" s="270" t="n">
        <v>15.6877000586553</v>
      </c>
      <c r="AI258" s="270" t="n">
        <v>13.3382979730588</v>
      </c>
      <c r="AJ258" s="270" t="n">
        <v>12.2219882125369</v>
      </c>
      <c r="AK258" s="270" t="n">
        <v>14.4434910600677</v>
      </c>
      <c r="AL258" s="270" t="n">
        <v>18.7678876244801</v>
      </c>
      <c r="AM258" s="271" t="n">
        <v>2190.95253604319</v>
      </c>
      <c r="AN258" s="271" t="n">
        <v>2212.25459834645</v>
      </c>
      <c r="AO258" s="271" t="n">
        <v>2121.62508344875</v>
      </c>
      <c r="AP258" s="271" t="n">
        <v>2027.3694257182</v>
      </c>
      <c r="AQ258" s="271" t="n">
        <v>1933.25121984196</v>
      </c>
      <c r="AR258" s="271" t="n">
        <v>1837.68652751728</v>
      </c>
      <c r="AS258" s="271" t="n">
        <v>1739.77352860969</v>
      </c>
      <c r="AT258" s="271" t="n">
        <v>1631.7106935197</v>
      </c>
      <c r="AU258" s="271" t="n">
        <v>1444.70624517464</v>
      </c>
      <c r="AV258" s="271" t="n">
        <v>1167.98338757022</v>
      </c>
      <c r="AW258" s="271" t="n">
        <v>1038.50892577047</v>
      </c>
      <c r="AX258" s="271" t="n">
        <v>1319.72915879477</v>
      </c>
      <c r="AY258" s="271" t="n">
        <v>1847.99166736441</v>
      </c>
      <c r="AZ258" s="270" t="n">
        <v>34.7282228559663</v>
      </c>
      <c r="BA258" s="270" t="n">
        <v>32.8705570754899</v>
      </c>
      <c r="BB258" s="270" t="n">
        <v>30.9700824317489</v>
      </c>
      <c r="BC258" s="270" t="n">
        <v>29.0239198761175</v>
      </c>
      <c r="BD258" s="270" t="n">
        <v>27.0049328210637</v>
      </c>
      <c r="BE258" s="270" t="n">
        <v>24.8633190727825</v>
      </c>
      <c r="BF258" s="270" t="n">
        <v>22.5140191484626</v>
      </c>
      <c r="BG258" s="270" t="n">
        <v>18.6527534403363</v>
      </c>
      <c r="BH258" s="270" t="n">
        <v>10.7831576433695</v>
      </c>
      <c r="BI258" s="270" t="n">
        <v>4.0630425106964</v>
      </c>
      <c r="BJ258" s="270" t="n">
        <v>16.9710918331215</v>
      </c>
      <c r="BK258" s="270" t="n">
        <v>33.9970800686628</v>
      </c>
      <c r="BL258" s="270" t="n">
        <v>36.4629292844178</v>
      </c>
    </row>
    <row r="259" s="240" customFormat="true" ht="13.8" hidden="false" customHeight="false" outlineLevel="0" collapsed="false">
      <c r="B259" s="240" t="s">
        <v>1415</v>
      </c>
      <c r="C259" s="240" t="s">
        <v>1675</v>
      </c>
      <c r="D259" s="240" t="s">
        <v>376</v>
      </c>
      <c r="E259" s="240" t="n">
        <v>29</v>
      </c>
      <c r="F259" s="240" t="n">
        <v>38</v>
      </c>
      <c r="G259" s="240" t="n">
        <v>700</v>
      </c>
      <c r="H259" s="240" t="n">
        <v>2.5</v>
      </c>
      <c r="I259" s="240" t="n">
        <v>320</v>
      </c>
      <c r="J259" s="240" t="n">
        <v>40</v>
      </c>
      <c r="K259" s="240" t="n">
        <v>9000</v>
      </c>
      <c r="L259" s="269" t="n">
        <v>0.25</v>
      </c>
      <c r="M259" s="270" t="n">
        <v>18.6258894741878</v>
      </c>
      <c r="N259" s="270" t="n">
        <v>19.8303670743642</v>
      </c>
      <c r="O259" s="270" t="n">
        <v>20.1410510827985</v>
      </c>
      <c r="P259" s="270" t="n">
        <v>20.0762059519179</v>
      </c>
      <c r="Q259" s="270" t="n">
        <v>19.8113218129086</v>
      </c>
      <c r="R259" s="270" t="n">
        <v>19.4448842262753</v>
      </c>
      <c r="S259" s="270" t="n">
        <v>19.0288755866918</v>
      </c>
      <c r="T259" s="270" t="n">
        <v>18.5384267494789</v>
      </c>
      <c r="U259" s="270" t="n">
        <v>17.3418901038664</v>
      </c>
      <c r="V259" s="270" t="n">
        <v>14.9934812530968</v>
      </c>
      <c r="W259" s="270" t="n">
        <v>12.7703000261982</v>
      </c>
      <c r="X259" s="270" t="n">
        <v>13.1120789855619</v>
      </c>
      <c r="Y259" s="270" t="n">
        <v>15.8895789797333</v>
      </c>
      <c r="Z259" s="270" t="n">
        <v>21.3834799171395</v>
      </c>
      <c r="AA259" s="270" t="n">
        <v>21.5747002705425</v>
      </c>
      <c r="AB259" s="270" t="n">
        <v>20.8105406956438</v>
      </c>
      <c r="AC259" s="270" t="n">
        <v>20.155731365996</v>
      </c>
      <c r="AD259" s="270" t="n">
        <v>19.534579392355</v>
      </c>
      <c r="AE259" s="270" t="n">
        <v>18.8724937645907</v>
      </c>
      <c r="AF259" s="270" t="n">
        <v>18.0568720890381</v>
      </c>
      <c r="AG259" s="270" t="n">
        <v>17.1579249490972</v>
      </c>
      <c r="AH259" s="270" t="n">
        <v>15.5859955132008</v>
      </c>
      <c r="AI259" s="270" t="n">
        <v>13.2252979730588</v>
      </c>
      <c r="AJ259" s="270" t="n">
        <v>12.0877268489005</v>
      </c>
      <c r="AK259" s="270" t="n">
        <v>14.2874910600676</v>
      </c>
      <c r="AL259" s="270" t="n">
        <v>18.6082285335711</v>
      </c>
      <c r="AM259" s="271" t="n">
        <v>2171.58208149774</v>
      </c>
      <c r="AN259" s="271" t="n">
        <v>2195.63187107372</v>
      </c>
      <c r="AO259" s="271" t="n">
        <v>2107.26144708511</v>
      </c>
      <c r="AP259" s="271" t="n">
        <v>2014.27624390002</v>
      </c>
      <c r="AQ259" s="271" t="n">
        <v>1920.25121984196</v>
      </c>
      <c r="AR259" s="271" t="n">
        <v>1824.68652751728</v>
      </c>
      <c r="AS259" s="271" t="n">
        <v>1726.77352860969</v>
      </c>
      <c r="AT259" s="271" t="n">
        <v>1618.7106935197</v>
      </c>
      <c r="AU259" s="271" t="n">
        <v>1431.50169972009</v>
      </c>
      <c r="AV259" s="271" t="n">
        <v>1153.35247847931</v>
      </c>
      <c r="AW259" s="271" t="n">
        <v>1021.15210758865</v>
      </c>
      <c r="AX259" s="271" t="n">
        <v>1299.56279515841</v>
      </c>
      <c r="AY259" s="271" t="n">
        <v>1827.35530372805</v>
      </c>
      <c r="AZ259" s="270" t="n">
        <v>34.7282228559663</v>
      </c>
      <c r="BA259" s="270" t="n">
        <v>32.8705570754899</v>
      </c>
      <c r="BB259" s="270" t="n">
        <v>30.9700824317489</v>
      </c>
      <c r="BC259" s="270" t="n">
        <v>29.0239198761175</v>
      </c>
      <c r="BD259" s="270" t="n">
        <v>27.0049328210637</v>
      </c>
      <c r="BE259" s="270" t="n">
        <v>24.8633190727825</v>
      </c>
      <c r="BF259" s="270" t="n">
        <v>22.5140191484626</v>
      </c>
      <c r="BG259" s="270" t="n">
        <v>18.6527534403363</v>
      </c>
      <c r="BH259" s="270" t="n">
        <v>10.7831576433695</v>
      </c>
      <c r="BI259" s="270" t="n">
        <v>4.0630425106964</v>
      </c>
      <c r="BJ259" s="270" t="n">
        <v>16.9710918331215</v>
      </c>
      <c r="BK259" s="270" t="n">
        <v>33.9970800686628</v>
      </c>
      <c r="BL259" s="270" t="n">
        <v>36.4629292844178</v>
      </c>
    </row>
    <row r="260" s="240" customFormat="true" ht="13.8" hidden="false" customHeight="false" outlineLevel="0" collapsed="false">
      <c r="B260" s="240" t="s">
        <v>1415</v>
      </c>
      <c r="C260" s="240" t="s">
        <v>1676</v>
      </c>
      <c r="D260" s="240" t="s">
        <v>376</v>
      </c>
      <c r="E260" s="240" t="n">
        <v>36</v>
      </c>
      <c r="F260" s="240" t="n">
        <v>38</v>
      </c>
      <c r="G260" s="240" t="n">
        <v>700</v>
      </c>
      <c r="H260" s="240" t="n">
        <v>2.5</v>
      </c>
      <c r="I260" s="240" t="n">
        <v>320</v>
      </c>
      <c r="J260" s="240" t="n">
        <v>40</v>
      </c>
      <c r="K260" s="240" t="n">
        <v>9000</v>
      </c>
      <c r="L260" s="269" t="n">
        <v>0.25</v>
      </c>
      <c r="M260" s="270" t="n">
        <v>18.9241207139612</v>
      </c>
      <c r="N260" s="270" t="n">
        <v>20.1198637415317</v>
      </c>
      <c r="O260" s="270" t="n">
        <v>20.4126260286934</v>
      </c>
      <c r="P260" s="270" t="n">
        <v>20.3278935189911</v>
      </c>
      <c r="Q260" s="270" t="n">
        <v>20.0426266880539</v>
      </c>
      <c r="R260" s="270" t="n">
        <v>19.6556877649621</v>
      </c>
      <c r="S260" s="270" t="n">
        <v>19.2208438164968</v>
      </c>
      <c r="T260" s="270" t="n">
        <v>18.7117474005757</v>
      </c>
      <c r="U260" s="270" t="n">
        <v>17.4846331795246</v>
      </c>
      <c r="V260" s="270" t="n">
        <v>15.1110848944033</v>
      </c>
      <c r="W260" s="270" t="n">
        <v>12.9088236693574</v>
      </c>
      <c r="X260" s="270" t="n">
        <v>13.3220885716356</v>
      </c>
      <c r="Y260" s="270" t="n">
        <v>16.164547658032</v>
      </c>
      <c r="Z260" s="270" t="n">
        <v>21.2431958262304</v>
      </c>
      <c r="AA260" s="270" t="n">
        <v>21.4311775432698</v>
      </c>
      <c r="AB260" s="270" t="n">
        <v>20.6683816047347</v>
      </c>
      <c r="AC260" s="270" t="n">
        <v>20.0216972750869</v>
      </c>
      <c r="AD260" s="270" t="n">
        <v>19.4179884832641</v>
      </c>
      <c r="AE260" s="270" t="n">
        <v>18.7749937645907</v>
      </c>
      <c r="AF260" s="270" t="n">
        <v>17.9775539072199</v>
      </c>
      <c r="AG260" s="270" t="n">
        <v>17.0967885854609</v>
      </c>
      <c r="AH260" s="270" t="n">
        <v>15.5452000586553</v>
      </c>
      <c r="AI260" s="270" t="n">
        <v>13.1910479730588</v>
      </c>
      <c r="AJ260" s="270" t="n">
        <v>12.0253859398096</v>
      </c>
      <c r="AK260" s="270" t="n">
        <v>14.1793092418858</v>
      </c>
      <c r="AL260" s="270" t="n">
        <v>18.4745921699347</v>
      </c>
      <c r="AM260" s="271" t="n">
        <v>2153.34799058865</v>
      </c>
      <c r="AN260" s="271" t="n">
        <v>2177.01368925554</v>
      </c>
      <c r="AO260" s="271" t="n">
        <v>2088.86599253966</v>
      </c>
      <c r="AP260" s="271" t="n">
        <v>1996.97397117275</v>
      </c>
      <c r="AQ260" s="271" t="n">
        <v>1905.21940166014</v>
      </c>
      <c r="AR260" s="271" t="n">
        <v>1812.13652751728</v>
      </c>
      <c r="AS260" s="271" t="n">
        <v>1716.58716497333</v>
      </c>
      <c r="AT260" s="271" t="n">
        <v>1610.88796624697</v>
      </c>
      <c r="AU260" s="271" t="n">
        <v>1426.30624517464</v>
      </c>
      <c r="AV260" s="271" t="n">
        <v>1148.96247847931</v>
      </c>
      <c r="AW260" s="271" t="n">
        <v>1013.06483486138</v>
      </c>
      <c r="AX260" s="271" t="n">
        <v>1285.49915879477</v>
      </c>
      <c r="AY260" s="271" t="n">
        <v>1809.98257645532</v>
      </c>
      <c r="AZ260" s="270" t="n">
        <v>34.7282228559663</v>
      </c>
      <c r="BA260" s="270" t="n">
        <v>32.8705570754899</v>
      </c>
      <c r="BB260" s="270" t="n">
        <v>30.9700824317489</v>
      </c>
      <c r="BC260" s="270" t="n">
        <v>29.0239198761175</v>
      </c>
      <c r="BD260" s="270" t="n">
        <v>27.0049328210637</v>
      </c>
      <c r="BE260" s="270" t="n">
        <v>24.8633190727825</v>
      </c>
      <c r="BF260" s="270" t="n">
        <v>22.5140191484626</v>
      </c>
      <c r="BG260" s="270" t="n">
        <v>18.6527534403363</v>
      </c>
      <c r="BH260" s="270" t="n">
        <v>10.7831576433695</v>
      </c>
      <c r="BI260" s="270" t="n">
        <v>4.0630425106964</v>
      </c>
      <c r="BJ260" s="270" t="n">
        <v>16.9710918331215</v>
      </c>
      <c r="BK260" s="270" t="n">
        <v>33.9970800686628</v>
      </c>
      <c r="BL260" s="270" t="n">
        <v>36.4629292844178</v>
      </c>
    </row>
    <row r="261" s="240" customFormat="true" ht="13.8" hidden="false" customHeight="false" outlineLevel="0" collapsed="false">
      <c r="B261" s="240" t="s">
        <v>1415</v>
      </c>
      <c r="C261" s="240" t="s">
        <v>1677</v>
      </c>
      <c r="D261" s="240" t="s">
        <v>376</v>
      </c>
      <c r="E261" s="240" t="n">
        <v>24</v>
      </c>
      <c r="F261" s="240" t="n">
        <v>38</v>
      </c>
      <c r="G261" s="240" t="n">
        <v>700</v>
      </c>
      <c r="H261" s="240" t="n">
        <v>2.5</v>
      </c>
      <c r="I261" s="240" t="n">
        <v>320</v>
      </c>
      <c r="J261" s="240" t="n">
        <v>40</v>
      </c>
      <c r="K261" s="240" t="n">
        <v>9000</v>
      </c>
      <c r="L261" s="269" t="n">
        <v>0.3</v>
      </c>
      <c r="M261" s="270" t="n">
        <v>18.2762372755359</v>
      </c>
      <c r="N261" s="270" t="n">
        <v>19.3879796138757</v>
      </c>
      <c r="O261" s="270" t="n">
        <v>19.5914810132138</v>
      </c>
      <c r="P261" s="270" t="n">
        <v>19.4496475657986</v>
      </c>
      <c r="Q261" s="270" t="n">
        <v>19.213730188347</v>
      </c>
      <c r="R261" s="270" t="n">
        <v>18.892480704231</v>
      </c>
      <c r="S261" s="270" t="n">
        <v>18.5164549060329</v>
      </c>
      <c r="T261" s="270" t="n">
        <v>18.0386414434251</v>
      </c>
      <c r="U261" s="270" t="n">
        <v>16.6293417028683</v>
      </c>
      <c r="V261" s="270" t="n">
        <v>13.8774655249444</v>
      </c>
      <c r="W261" s="270" t="n">
        <v>11.7363186864731</v>
      </c>
      <c r="X261" s="270" t="n">
        <v>12.4357204895189</v>
      </c>
      <c r="Y261" s="270" t="n">
        <v>15.5839121110286</v>
      </c>
      <c r="Z261" s="270" t="n">
        <v>21.5252449040129</v>
      </c>
      <c r="AA261" s="270" t="n">
        <v>21.593313455768</v>
      </c>
      <c r="AB261" s="270" t="n">
        <v>20.695647951267</v>
      </c>
      <c r="AC261" s="270" t="n">
        <v>19.9510333989243</v>
      </c>
      <c r="AD261" s="270" t="n">
        <v>19.3527259382286</v>
      </c>
      <c r="AE261" s="270" t="n">
        <v>18.7235450851222</v>
      </c>
      <c r="AF261" s="270" t="n">
        <v>17.9405531807707</v>
      </c>
      <c r="AG261" s="270" t="n">
        <v>17.0554670117283</v>
      </c>
      <c r="AH261" s="270" t="n">
        <v>15.2854811170189</v>
      </c>
      <c r="AI261" s="270" t="n">
        <v>12.6540248987029</v>
      </c>
      <c r="AJ261" s="270" t="n">
        <v>11.8941814807536</v>
      </c>
      <c r="AK261" s="270" t="n">
        <v>14.4896540719304</v>
      </c>
      <c r="AL261" s="270" t="n">
        <v>19.0256071318556</v>
      </c>
      <c r="AM261" s="271" t="n">
        <v>2190.09326601762</v>
      </c>
      <c r="AN261" s="271" t="n">
        <v>2200.69879102061</v>
      </c>
      <c r="AO261" s="271" t="n">
        <v>2097.8647065978</v>
      </c>
      <c r="AP261" s="271" t="n">
        <v>1995.20247405029</v>
      </c>
      <c r="AQ261" s="271" t="n">
        <v>1903.47353972544</v>
      </c>
      <c r="AR261" s="271" t="n">
        <v>1811.16721115216</v>
      </c>
      <c r="AS261" s="271" t="n">
        <v>1716.29186332212</v>
      </c>
      <c r="AT261" s="271" t="n">
        <v>1608.92905213399</v>
      </c>
      <c r="AU261" s="271" t="n">
        <v>1398.18160145499</v>
      </c>
      <c r="AV261" s="271" t="n">
        <v>1088.86691362082</v>
      </c>
      <c r="AW261" s="271" t="n">
        <v>1001.08577881604</v>
      </c>
      <c r="AX261" s="271" t="n">
        <v>1325.70635461404</v>
      </c>
      <c r="AY261" s="271" t="n">
        <v>1878.04398039958</v>
      </c>
      <c r="AZ261" s="270" t="n">
        <v>34.4935382876169</v>
      </c>
      <c r="BA261" s="270" t="n">
        <v>31.9743449194039</v>
      </c>
      <c r="BB261" s="270" t="n">
        <v>30.1453093143999</v>
      </c>
      <c r="BC261" s="270" t="n">
        <v>28.2689883716583</v>
      </c>
      <c r="BD261" s="270" t="n">
        <v>26.313437484753</v>
      </c>
      <c r="BE261" s="270" t="n">
        <v>24.223259385879</v>
      </c>
      <c r="BF261" s="270" t="n">
        <v>21.9028305199261</v>
      </c>
      <c r="BG261" s="270" t="n">
        <v>17.6418599861168</v>
      </c>
      <c r="BH261" s="270" t="n">
        <v>8.15832188491121</v>
      </c>
      <c r="BI261" s="270" t="n">
        <v>2.81553654491717</v>
      </c>
      <c r="BJ261" s="270" t="n">
        <v>18.5353160095106</v>
      </c>
      <c r="BK261" s="270" t="n">
        <v>33.9970800686628</v>
      </c>
      <c r="BL261" s="270" t="n">
        <v>36.4629292844178</v>
      </c>
    </row>
    <row r="262" s="240" customFormat="true" ht="13.8" hidden="false" customHeight="false" outlineLevel="0" collapsed="false">
      <c r="B262" s="240" t="s">
        <v>1415</v>
      </c>
      <c r="C262" s="240" t="s">
        <v>1678</v>
      </c>
      <c r="D262" s="240" t="s">
        <v>376</v>
      </c>
      <c r="E262" s="240" t="n">
        <v>29</v>
      </c>
      <c r="F262" s="240" t="n">
        <v>38</v>
      </c>
      <c r="G262" s="240" t="n">
        <v>700</v>
      </c>
      <c r="H262" s="240" t="n">
        <v>2.5</v>
      </c>
      <c r="I262" s="240" t="n">
        <v>320</v>
      </c>
      <c r="J262" s="240" t="n">
        <v>40</v>
      </c>
      <c r="K262" s="240" t="n">
        <v>9000</v>
      </c>
      <c r="L262" s="269" t="n">
        <v>0.3</v>
      </c>
      <c r="M262" s="270" t="n">
        <v>18.6203223391806</v>
      </c>
      <c r="N262" s="270" t="n">
        <v>19.7480392981379</v>
      </c>
      <c r="O262" s="270" t="n">
        <v>19.9609835651041</v>
      </c>
      <c r="P262" s="270" t="n">
        <v>19.8181444714546</v>
      </c>
      <c r="Q262" s="270" t="n">
        <v>19.5544517815294</v>
      </c>
      <c r="R262" s="270" t="n">
        <v>19.203012037969</v>
      </c>
      <c r="S262" s="270" t="n">
        <v>18.7992614797212</v>
      </c>
      <c r="T262" s="270" t="n">
        <v>18.2939267239282</v>
      </c>
      <c r="U262" s="270" t="n">
        <v>16.8387718222068</v>
      </c>
      <c r="V262" s="270" t="n">
        <v>14.0477197887693</v>
      </c>
      <c r="W262" s="270" t="n">
        <v>11.9282646302005</v>
      </c>
      <c r="X262" s="270" t="n">
        <v>12.7009384648464</v>
      </c>
      <c r="Y262" s="270" t="n">
        <v>15.9115887701055</v>
      </c>
      <c r="Z262" s="270" t="n">
        <v>21.3745441464372</v>
      </c>
      <c r="AA262" s="270" t="n">
        <v>21.4541846678892</v>
      </c>
      <c r="AB262" s="270" t="n">
        <v>20.5621252239943</v>
      </c>
      <c r="AC262" s="270" t="n">
        <v>19.8177190049849</v>
      </c>
      <c r="AD262" s="270" t="n">
        <v>19.2193926048953</v>
      </c>
      <c r="AE262" s="270" t="n">
        <v>18.5902117517888</v>
      </c>
      <c r="AF262" s="270" t="n">
        <v>17.8072198474374</v>
      </c>
      <c r="AG262" s="270" t="n">
        <v>16.9221336783949</v>
      </c>
      <c r="AH262" s="270" t="n">
        <v>15.1498750564129</v>
      </c>
      <c r="AI262" s="270" t="n">
        <v>12.5051991411272</v>
      </c>
      <c r="AJ262" s="270" t="n">
        <v>11.7247496625718</v>
      </c>
      <c r="AK262" s="270" t="n">
        <v>14.3106767992031</v>
      </c>
      <c r="AL262" s="270" t="n">
        <v>18.8571980409465</v>
      </c>
      <c r="AM262" s="271" t="n">
        <v>2170.62432662368</v>
      </c>
      <c r="AN262" s="271" t="n">
        <v>2182.69727586909</v>
      </c>
      <c r="AO262" s="271" t="n">
        <v>2080.54652477962</v>
      </c>
      <c r="AP262" s="271" t="n">
        <v>1977.87444374726</v>
      </c>
      <c r="AQ262" s="271" t="n">
        <v>1886.1402063921</v>
      </c>
      <c r="AR262" s="271" t="n">
        <v>1793.83387781882</v>
      </c>
      <c r="AS262" s="271" t="n">
        <v>1698.95852998878</v>
      </c>
      <c r="AT262" s="271" t="n">
        <v>1591.59571880066</v>
      </c>
      <c r="AU262" s="271" t="n">
        <v>1380.57554084893</v>
      </c>
      <c r="AV262" s="271" t="n">
        <v>1069.59721665112</v>
      </c>
      <c r="AW262" s="271" t="n">
        <v>979.182748513014</v>
      </c>
      <c r="AX262" s="271" t="n">
        <v>1302.56999097767</v>
      </c>
      <c r="AY262" s="271" t="n">
        <v>1856.2757985814</v>
      </c>
      <c r="AZ262" s="270" t="n">
        <v>34.4935382876169</v>
      </c>
      <c r="BA262" s="270" t="n">
        <v>31.9743449194039</v>
      </c>
      <c r="BB262" s="270" t="n">
        <v>30.1453093143999</v>
      </c>
      <c r="BC262" s="270" t="n">
        <v>28.2689883716583</v>
      </c>
      <c r="BD262" s="270" t="n">
        <v>26.313437484753</v>
      </c>
      <c r="BE262" s="270" t="n">
        <v>24.223259385879</v>
      </c>
      <c r="BF262" s="270" t="n">
        <v>21.9028305199261</v>
      </c>
      <c r="BG262" s="270" t="n">
        <v>17.6418599861168</v>
      </c>
      <c r="BH262" s="270" t="n">
        <v>8.15832188491121</v>
      </c>
      <c r="BI262" s="270" t="n">
        <v>2.81553654491717</v>
      </c>
      <c r="BJ262" s="270" t="n">
        <v>18.5353160095106</v>
      </c>
      <c r="BK262" s="270" t="n">
        <v>33.9970800686628</v>
      </c>
      <c r="BL262" s="270" t="n">
        <v>36.4629292844178</v>
      </c>
    </row>
    <row r="263" s="240" customFormat="true" ht="13.8" hidden="false" customHeight="false" outlineLevel="0" collapsed="false">
      <c r="B263" s="240" t="s">
        <v>1415</v>
      </c>
      <c r="C263" s="240" t="s">
        <v>1679</v>
      </c>
      <c r="D263" s="240" t="s">
        <v>376</v>
      </c>
      <c r="E263" s="240" t="n">
        <v>36</v>
      </c>
      <c r="F263" s="240" t="n">
        <v>38</v>
      </c>
      <c r="G263" s="240" t="n">
        <v>700</v>
      </c>
      <c r="H263" s="240" t="n">
        <v>2.5</v>
      </c>
      <c r="I263" s="240" t="n">
        <v>320</v>
      </c>
      <c r="J263" s="240" t="n">
        <v>40</v>
      </c>
      <c r="K263" s="240" t="n">
        <v>9000</v>
      </c>
      <c r="L263" s="269" t="n">
        <v>0.3</v>
      </c>
      <c r="M263" s="270" t="n">
        <v>18.9203084058898</v>
      </c>
      <c r="N263" s="270" t="n">
        <v>20.0619526290981</v>
      </c>
      <c r="O263" s="270" t="n">
        <v>20.2831295368195</v>
      </c>
      <c r="P263" s="270" t="n">
        <v>20.139413683641</v>
      </c>
      <c r="Q263" s="270" t="n">
        <v>19.8515054504652</v>
      </c>
      <c r="R263" s="270" t="n">
        <v>19.4737447236928</v>
      </c>
      <c r="S263" s="270" t="n">
        <v>19.0458226956648</v>
      </c>
      <c r="T263" s="270" t="n">
        <v>18.5164938600186</v>
      </c>
      <c r="U263" s="270" t="n">
        <v>17.0213607352078</v>
      </c>
      <c r="V263" s="270" t="n">
        <v>14.1961537440369</v>
      </c>
      <c r="W263" s="270" t="n">
        <v>12.0956101931542</v>
      </c>
      <c r="X263" s="270" t="n">
        <v>12.9321652911327</v>
      </c>
      <c r="Y263" s="270" t="n">
        <v>16.1972693836946</v>
      </c>
      <c r="Z263" s="270" t="n">
        <v>21.2331047524978</v>
      </c>
      <c r="AA263" s="270" t="n">
        <v>21.2946392133437</v>
      </c>
      <c r="AB263" s="270" t="n">
        <v>20.3874282542973</v>
      </c>
      <c r="AC263" s="270" t="n">
        <v>19.6400674898334</v>
      </c>
      <c r="AD263" s="270" t="n">
        <v>19.0639380594407</v>
      </c>
      <c r="AE263" s="270" t="n">
        <v>18.4602117517888</v>
      </c>
      <c r="AF263" s="270" t="n">
        <v>17.7014622716798</v>
      </c>
      <c r="AG263" s="270" t="n">
        <v>16.8406185268798</v>
      </c>
      <c r="AH263" s="270" t="n">
        <v>15.0954811170189</v>
      </c>
      <c r="AI263" s="270" t="n">
        <v>12.4608052017332</v>
      </c>
      <c r="AJ263" s="270" t="n">
        <v>11.6488405716627</v>
      </c>
      <c r="AK263" s="270" t="n">
        <v>14.189767708294</v>
      </c>
      <c r="AL263" s="270" t="n">
        <v>18.7171980409465</v>
      </c>
      <c r="AM263" s="271" t="n">
        <v>2152.24099329034</v>
      </c>
      <c r="AN263" s="271" t="n">
        <v>2162.00939708122</v>
      </c>
      <c r="AO263" s="271" t="n">
        <v>2057.94955508265</v>
      </c>
      <c r="AP263" s="271" t="n">
        <v>1954.94262556544</v>
      </c>
      <c r="AQ263" s="271" t="n">
        <v>1866.09778214968</v>
      </c>
      <c r="AR263" s="271" t="n">
        <v>1777.10054448549</v>
      </c>
      <c r="AS263" s="271" t="n">
        <v>1685.37671180696</v>
      </c>
      <c r="AT263" s="271" t="n">
        <v>1581.16541577036</v>
      </c>
      <c r="AU263" s="271" t="n">
        <v>1373.64826812166</v>
      </c>
      <c r="AV263" s="271" t="n">
        <v>1063.90933786324</v>
      </c>
      <c r="AW263" s="271" t="n">
        <v>969.337293967559</v>
      </c>
      <c r="AX263" s="271" t="n">
        <v>1286.85180915949</v>
      </c>
      <c r="AY263" s="271" t="n">
        <v>1838.0757985814</v>
      </c>
      <c r="AZ263" s="270" t="n">
        <v>34.4935382876169</v>
      </c>
      <c r="BA263" s="270" t="n">
        <v>31.9743449194039</v>
      </c>
      <c r="BB263" s="270" t="n">
        <v>30.1453093143999</v>
      </c>
      <c r="BC263" s="270" t="n">
        <v>28.2689883716583</v>
      </c>
      <c r="BD263" s="270" t="n">
        <v>26.313437484753</v>
      </c>
      <c r="BE263" s="270" t="n">
        <v>24.223259385879</v>
      </c>
      <c r="BF263" s="270" t="n">
        <v>21.9028305199261</v>
      </c>
      <c r="BG263" s="270" t="n">
        <v>17.6418599861168</v>
      </c>
      <c r="BH263" s="270" t="n">
        <v>8.15832188491121</v>
      </c>
      <c r="BI263" s="270" t="n">
        <v>2.81553654491717</v>
      </c>
      <c r="BJ263" s="270" t="n">
        <v>18.5353160095106</v>
      </c>
      <c r="BK263" s="270" t="n">
        <v>33.9970800686628</v>
      </c>
      <c r="BL263" s="270" t="n">
        <v>36.4629292844178</v>
      </c>
    </row>
    <row r="264" s="240" customFormat="true" ht="13.8" hidden="false" customHeight="false" outlineLevel="0" collapsed="false">
      <c r="B264" s="240" t="s">
        <v>1415</v>
      </c>
      <c r="C264" s="240" t="s">
        <v>1680</v>
      </c>
      <c r="D264" s="240" t="s">
        <v>1455</v>
      </c>
      <c r="E264" s="240" t="n">
        <v>24</v>
      </c>
      <c r="F264" s="240" t="n">
        <v>51</v>
      </c>
      <c r="G264" s="240" t="n">
        <v>700</v>
      </c>
      <c r="H264" s="240" t="n">
        <v>2.5</v>
      </c>
      <c r="I264" s="240" t="n">
        <v>320</v>
      </c>
      <c r="J264" s="240" t="n">
        <v>40</v>
      </c>
      <c r="K264" s="240" t="n">
        <v>9000</v>
      </c>
      <c r="L264" s="269" t="n">
        <v>0.2</v>
      </c>
      <c r="M264" s="270" t="n">
        <v>13.8307090910397</v>
      </c>
      <c r="N264" s="270" t="n">
        <v>12.8900336121604</v>
      </c>
      <c r="O264" s="270" t="n">
        <v>14.422842847374</v>
      </c>
      <c r="P264" s="270" t="n">
        <v>17.2287174653678</v>
      </c>
      <c r="Q264" s="270" t="n">
        <v>19.2163110264163</v>
      </c>
      <c r="R264" s="270" t="n">
        <v>19.9301570181584</v>
      </c>
      <c r="S264" s="270" t="n">
        <v>20.0175713479395</v>
      </c>
      <c r="T264" s="270" t="n">
        <v>19.8318226625981</v>
      </c>
      <c r="U264" s="270" t="n">
        <v>19.5076393928741</v>
      </c>
      <c r="V264" s="270" t="n">
        <v>19.1205532742913</v>
      </c>
      <c r="W264" s="270" t="n">
        <v>18.7074177960201</v>
      </c>
      <c r="X264" s="270" t="n">
        <v>17.8792963405524</v>
      </c>
      <c r="Y264" s="270" t="n">
        <v>16.2040886153626</v>
      </c>
      <c r="Z264" s="270" t="n">
        <v>12.1625052697717</v>
      </c>
      <c r="AA264" s="270" t="n">
        <v>12.804807411416</v>
      </c>
      <c r="AB264" s="270" t="n">
        <v>16.4564256285022</v>
      </c>
      <c r="AC264" s="270" t="n">
        <v>20.3809017889991</v>
      </c>
      <c r="AD264" s="270" t="n">
        <v>22.2098630927215</v>
      </c>
      <c r="AE264" s="270" t="n">
        <v>21.9259988234645</v>
      </c>
      <c r="AF264" s="270" t="n">
        <v>21.1081946760057</v>
      </c>
      <c r="AG264" s="270" t="n">
        <v>20.2748042214581</v>
      </c>
      <c r="AH264" s="270" t="n">
        <v>19.4392273662918</v>
      </c>
      <c r="AI264" s="270" t="n">
        <v>18.5964006955096</v>
      </c>
      <c r="AJ264" s="270" t="n">
        <v>17.7241023220027</v>
      </c>
      <c r="AK264" s="270" t="n">
        <v>16.277984666967</v>
      </c>
      <c r="AL264" s="270" t="n">
        <v>14.1107263159691</v>
      </c>
      <c r="AM264" s="271" t="n">
        <v>1092.01733858236</v>
      </c>
      <c r="AN264" s="271" t="n">
        <v>1167.78774419886</v>
      </c>
      <c r="AO264" s="271" t="n">
        <v>1592.24204055273</v>
      </c>
      <c r="AP264" s="271" t="n">
        <v>2032.75521351871</v>
      </c>
      <c r="AQ264" s="271" t="n">
        <v>2225.27416607304</v>
      </c>
      <c r="AR264" s="271" t="n">
        <v>2176.22471716364</v>
      </c>
      <c r="AS264" s="271" t="n">
        <v>2081.43649886339</v>
      </c>
      <c r="AT264" s="271" t="n">
        <v>1985.68844266417</v>
      </c>
      <c r="AU264" s="271" t="n">
        <v>1888.87390563782</v>
      </c>
      <c r="AV264" s="271" t="n">
        <v>1790.06974318139</v>
      </c>
      <c r="AW264" s="271" t="n">
        <v>1687.60500109981</v>
      </c>
      <c r="AX264" s="271" t="n">
        <v>1534.74289085785</v>
      </c>
      <c r="AY264" s="271" t="n">
        <v>1301.9792313847</v>
      </c>
      <c r="AZ264" s="270" t="n">
        <v>10.3952102746358</v>
      </c>
      <c r="BA264" s="270" t="n">
        <v>24.8543775440076</v>
      </c>
      <c r="BB264" s="270" t="n">
        <v>36.734370051096</v>
      </c>
      <c r="BC264" s="270" t="n">
        <v>35.9584886805294</v>
      </c>
      <c r="BD264" s="270" t="n">
        <v>34.0932171224882</v>
      </c>
      <c r="BE264" s="270" t="n">
        <v>32.1663643742734</v>
      </c>
      <c r="BF264" s="270" t="n">
        <v>30.1945467459152</v>
      </c>
      <c r="BG264" s="270" t="n">
        <v>28.1635043998374</v>
      </c>
      <c r="BH264" s="270" t="n">
        <v>26.0343062238034</v>
      </c>
      <c r="BI264" s="270" t="n">
        <v>23.7400048416781</v>
      </c>
      <c r="BJ264" s="270" t="n">
        <v>21.1665718340516</v>
      </c>
      <c r="BK264" s="270" t="n">
        <v>13.9823260857896</v>
      </c>
      <c r="BL264" s="270" t="n">
        <v>7.24142828744734</v>
      </c>
    </row>
    <row r="265" s="240" customFormat="true" ht="13.8" hidden="false" customHeight="false" outlineLevel="0" collapsed="false">
      <c r="B265" s="240" t="s">
        <v>1415</v>
      </c>
      <c r="C265" s="240" t="s">
        <v>1681</v>
      </c>
      <c r="D265" s="240" t="s">
        <v>1455</v>
      </c>
      <c r="E265" s="240" t="n">
        <v>29</v>
      </c>
      <c r="F265" s="240" t="n">
        <v>51</v>
      </c>
      <c r="G265" s="240" t="n">
        <v>700</v>
      </c>
      <c r="H265" s="240" t="n">
        <v>2.5</v>
      </c>
      <c r="I265" s="240" t="n">
        <v>320</v>
      </c>
      <c r="J265" s="240" t="n">
        <v>40</v>
      </c>
      <c r="K265" s="240" t="n">
        <v>9000</v>
      </c>
      <c r="L265" s="269" t="n">
        <v>0.2</v>
      </c>
      <c r="M265" s="270" t="n">
        <v>13.9518794756649</v>
      </c>
      <c r="N265" s="270" t="n">
        <v>13.0690788439946</v>
      </c>
      <c r="O265" s="270" t="n">
        <v>14.6680684688536</v>
      </c>
      <c r="P265" s="270" t="n">
        <v>17.5040264595658</v>
      </c>
      <c r="Q265" s="270" t="n">
        <v>19.4883962476645</v>
      </c>
      <c r="R265" s="270" t="n">
        <v>20.1871569618098</v>
      </c>
      <c r="S265" s="270" t="n">
        <v>20.2565134444047</v>
      </c>
      <c r="T265" s="270" t="n">
        <v>20.0518005866034</v>
      </c>
      <c r="U265" s="270" t="n">
        <v>19.708687150192</v>
      </c>
      <c r="V265" s="270" t="n">
        <v>19.3034603357183</v>
      </c>
      <c r="W265" s="270" t="n">
        <v>18.8736881909791</v>
      </c>
      <c r="X265" s="270" t="n">
        <v>18.0204099380391</v>
      </c>
      <c r="Y265" s="270" t="n">
        <v>16.3170866052922</v>
      </c>
      <c r="Z265" s="270" t="n">
        <v>12.0576643606808</v>
      </c>
      <c r="AA265" s="270" t="n">
        <v>12.6812619568706</v>
      </c>
      <c r="AB265" s="270" t="n">
        <v>16.3262892648659</v>
      </c>
      <c r="AC265" s="270" t="n">
        <v>20.2576669405142</v>
      </c>
      <c r="AD265" s="270" t="n">
        <v>22.1028630927216</v>
      </c>
      <c r="AE265" s="270" t="n">
        <v>21.8342715507373</v>
      </c>
      <c r="AF265" s="270" t="n">
        <v>21.026421948733</v>
      </c>
      <c r="AG265" s="270" t="n">
        <v>20.1948042214581</v>
      </c>
      <c r="AH265" s="270" t="n">
        <v>19.3592273662918</v>
      </c>
      <c r="AI265" s="270" t="n">
        <v>18.5164006955096</v>
      </c>
      <c r="AJ265" s="270" t="n">
        <v>17.6441023220027</v>
      </c>
      <c r="AK265" s="270" t="n">
        <v>16.1973028487852</v>
      </c>
      <c r="AL265" s="270" t="n">
        <v>14.0234157099085</v>
      </c>
      <c r="AM265" s="271" t="n">
        <v>1078.45885373388</v>
      </c>
      <c r="AN265" s="271" t="n">
        <v>1151.81925935038</v>
      </c>
      <c r="AO265" s="271" t="n">
        <v>1575.4190102497</v>
      </c>
      <c r="AP265" s="271" t="n">
        <v>2016.8343044278</v>
      </c>
      <c r="AQ265" s="271" t="n">
        <v>2211.44143880032</v>
      </c>
      <c r="AR265" s="271" t="n">
        <v>2164.3410808</v>
      </c>
      <c r="AS265" s="271" t="n">
        <v>2070.81286249975</v>
      </c>
      <c r="AT265" s="271" t="n">
        <v>1975.28844266417</v>
      </c>
      <c r="AU265" s="271" t="n">
        <v>1878.47390563782</v>
      </c>
      <c r="AV265" s="271" t="n">
        <v>1779.66974318139</v>
      </c>
      <c r="AW265" s="271" t="n">
        <v>1677.20500109981</v>
      </c>
      <c r="AX265" s="271" t="n">
        <v>1524.26107267603</v>
      </c>
      <c r="AY265" s="271" t="n">
        <v>1290.66862532409</v>
      </c>
      <c r="AZ265" s="270" t="n">
        <v>10.3952102746358</v>
      </c>
      <c r="BA265" s="270" t="n">
        <v>24.8543775440076</v>
      </c>
      <c r="BB265" s="270" t="n">
        <v>36.734370051096</v>
      </c>
      <c r="BC265" s="270" t="n">
        <v>35.9584886805294</v>
      </c>
      <c r="BD265" s="270" t="n">
        <v>34.0932171224882</v>
      </c>
      <c r="BE265" s="270" t="n">
        <v>32.1663643742734</v>
      </c>
      <c r="BF265" s="270" t="n">
        <v>30.1945467459152</v>
      </c>
      <c r="BG265" s="270" t="n">
        <v>28.1635043998374</v>
      </c>
      <c r="BH265" s="270" t="n">
        <v>26.0343062238034</v>
      </c>
      <c r="BI265" s="270" t="n">
        <v>23.7400048416781</v>
      </c>
      <c r="BJ265" s="270" t="n">
        <v>21.1665718340516</v>
      </c>
      <c r="BK265" s="270" t="n">
        <v>13.9823260857896</v>
      </c>
      <c r="BL265" s="270" t="n">
        <v>7.24142828744734</v>
      </c>
    </row>
    <row r="266" s="240" customFormat="true" ht="13.8" hidden="false" customHeight="false" outlineLevel="0" collapsed="false">
      <c r="B266" s="240" t="s">
        <v>1415</v>
      </c>
      <c r="C266" s="240" t="s">
        <v>1682</v>
      </c>
      <c r="D266" s="240" t="s">
        <v>1455</v>
      </c>
      <c r="E266" s="240" t="n">
        <v>36</v>
      </c>
      <c r="F266" s="240" t="n">
        <v>51</v>
      </c>
      <c r="G266" s="240" t="n">
        <v>700</v>
      </c>
      <c r="H266" s="240" t="n">
        <v>2.5</v>
      </c>
      <c r="I266" s="240" t="n">
        <v>320</v>
      </c>
      <c r="J266" s="240" t="n">
        <v>40</v>
      </c>
      <c r="K266" s="240" t="n">
        <v>9000</v>
      </c>
      <c r="L266" s="269" t="n">
        <v>0.2</v>
      </c>
      <c r="M266" s="270" t="n">
        <v>14.0575202922128</v>
      </c>
      <c r="N266" s="270" t="n">
        <v>13.2251770898529</v>
      </c>
      <c r="O266" s="270" t="n">
        <v>14.8818652226701</v>
      </c>
      <c r="P266" s="270" t="n">
        <v>17.7440510087987</v>
      </c>
      <c r="Q266" s="270" t="n">
        <v>19.7256101925751</v>
      </c>
      <c r="R266" s="270" t="n">
        <v>20.4112190045612</v>
      </c>
      <c r="S266" s="270" t="n">
        <v>20.4648319890419</v>
      </c>
      <c r="T266" s="270" t="n">
        <v>20.2435854652791</v>
      </c>
      <c r="U266" s="270" t="n">
        <v>19.8839680103946</v>
      </c>
      <c r="V266" s="270" t="n">
        <v>19.4629254672459</v>
      </c>
      <c r="W266" s="270" t="n">
        <v>19.0186488622317</v>
      </c>
      <c r="X266" s="270" t="n">
        <v>18.1434379841298</v>
      </c>
      <c r="Y266" s="270" t="n">
        <v>16.4156024263103</v>
      </c>
      <c r="Z266" s="270" t="n">
        <v>12.0131492091656</v>
      </c>
      <c r="AA266" s="270" t="n">
        <v>12.60320135081</v>
      </c>
      <c r="AB266" s="270" t="n">
        <v>16.2202286588053</v>
      </c>
      <c r="AC266" s="270" t="n">
        <v>20.1460911829385</v>
      </c>
      <c r="AD266" s="270" t="n">
        <v>21.9885903654488</v>
      </c>
      <c r="AE266" s="270" t="n">
        <v>21.7199988234645</v>
      </c>
      <c r="AF266" s="270" t="n">
        <v>20.9167401305512</v>
      </c>
      <c r="AG266" s="270" t="n">
        <v>20.097895130549</v>
      </c>
      <c r="AH266" s="270" t="n">
        <v>19.2772273662918</v>
      </c>
      <c r="AI266" s="270" t="n">
        <v>18.4493097864187</v>
      </c>
      <c r="AJ266" s="270" t="n">
        <v>17.5915568674572</v>
      </c>
      <c r="AK266" s="270" t="n">
        <v>16.159984666967</v>
      </c>
      <c r="AL266" s="270" t="n">
        <v>13.9980520735449</v>
      </c>
      <c r="AM266" s="271" t="n">
        <v>1072.69461130963</v>
      </c>
      <c r="AN266" s="271" t="n">
        <v>1141.6713805625</v>
      </c>
      <c r="AO266" s="271" t="n">
        <v>1561.63113146182</v>
      </c>
      <c r="AP266" s="271" t="n">
        <v>2002.32945594295</v>
      </c>
      <c r="AQ266" s="271" t="n">
        <v>2196.60871152759</v>
      </c>
      <c r="AR266" s="271" t="n">
        <v>2149.54471716364</v>
      </c>
      <c r="AS266" s="271" t="n">
        <v>2056.6474079543</v>
      </c>
      <c r="AT266" s="271" t="n">
        <v>1962.79026084599</v>
      </c>
      <c r="AU266" s="271" t="n">
        <v>1867.91390563782</v>
      </c>
      <c r="AV266" s="271" t="n">
        <v>1771.04792499957</v>
      </c>
      <c r="AW266" s="271" t="n">
        <v>1670.4740920089</v>
      </c>
      <c r="AX266" s="271" t="n">
        <v>1519.50289085785</v>
      </c>
      <c r="AY266" s="271" t="n">
        <v>1287.43044350591</v>
      </c>
      <c r="AZ266" s="270" t="n">
        <v>10.3952102746358</v>
      </c>
      <c r="BA266" s="270" t="n">
        <v>24.8543775440076</v>
      </c>
      <c r="BB266" s="270" t="n">
        <v>36.734370051096</v>
      </c>
      <c r="BC266" s="270" t="n">
        <v>35.9584886805294</v>
      </c>
      <c r="BD266" s="270" t="n">
        <v>34.0932171224882</v>
      </c>
      <c r="BE266" s="270" t="n">
        <v>32.1663643742734</v>
      </c>
      <c r="BF266" s="270" t="n">
        <v>30.1945467459152</v>
      </c>
      <c r="BG266" s="270" t="n">
        <v>28.1635043998374</v>
      </c>
      <c r="BH266" s="270" t="n">
        <v>26.0343062238034</v>
      </c>
      <c r="BI266" s="270" t="n">
        <v>23.7400048416781</v>
      </c>
      <c r="BJ266" s="270" t="n">
        <v>21.1665718340516</v>
      </c>
      <c r="BK266" s="270" t="n">
        <v>13.9823260857896</v>
      </c>
      <c r="BL266" s="270" t="n">
        <v>7.24142828744734</v>
      </c>
    </row>
    <row r="267" s="240" customFormat="true" ht="13.8" hidden="false" customHeight="false" outlineLevel="0" collapsed="false">
      <c r="B267" s="240" t="s">
        <v>1415</v>
      </c>
      <c r="C267" s="240" t="s">
        <v>1683</v>
      </c>
      <c r="D267" s="240" t="s">
        <v>1455</v>
      </c>
      <c r="E267" s="240" t="n">
        <v>24</v>
      </c>
      <c r="F267" s="240" t="n">
        <v>51</v>
      </c>
      <c r="G267" s="240" t="n">
        <v>700</v>
      </c>
      <c r="H267" s="240" t="n">
        <v>2.5</v>
      </c>
      <c r="I267" s="240" t="n">
        <v>320</v>
      </c>
      <c r="J267" s="240" t="n">
        <v>40</v>
      </c>
      <c r="K267" s="240" t="n">
        <v>9000</v>
      </c>
      <c r="L267" s="269" t="n">
        <v>0.25</v>
      </c>
      <c r="M267" s="270" t="n">
        <v>12.9762485829823</v>
      </c>
      <c r="N267" s="270" t="n">
        <v>12.5445828163756</v>
      </c>
      <c r="O267" s="270" t="n">
        <v>14.7808076979882</v>
      </c>
      <c r="P267" s="270" t="n">
        <v>17.7292157946469</v>
      </c>
      <c r="Q267" s="270" t="n">
        <v>19.3191189374079</v>
      </c>
      <c r="R267" s="270" t="n">
        <v>19.7916674835594</v>
      </c>
      <c r="S267" s="270" t="n">
        <v>19.8215824806128</v>
      </c>
      <c r="T267" s="270" t="n">
        <v>19.6189634604417</v>
      </c>
      <c r="U267" s="270" t="n">
        <v>19.2942662903821</v>
      </c>
      <c r="V267" s="270" t="n">
        <v>18.9102097752926</v>
      </c>
      <c r="W267" s="270" t="n">
        <v>18.4943407500157</v>
      </c>
      <c r="X267" s="270" t="n">
        <v>17.5503116542884</v>
      </c>
      <c r="Y267" s="270" t="n">
        <v>15.5588607393094</v>
      </c>
      <c r="Z267" s="270" t="n">
        <v>11.6658325535901</v>
      </c>
      <c r="AA267" s="270" t="n">
        <v>13.1567608290906</v>
      </c>
      <c r="AB267" s="270" t="n">
        <v>17.5195703004877</v>
      </c>
      <c r="AC267" s="270" t="n">
        <v>21.200255831353</v>
      </c>
      <c r="AD267" s="270" t="n">
        <v>22.2171316165941</v>
      </c>
      <c r="AE267" s="270" t="n">
        <v>21.6333442619445</v>
      </c>
      <c r="AF267" s="270" t="n">
        <v>20.8233441423217</v>
      </c>
      <c r="AG267" s="270" t="n">
        <v>20.0077493329457</v>
      </c>
      <c r="AH267" s="270" t="n">
        <v>19.1901298863384</v>
      </c>
      <c r="AI267" s="270" t="n">
        <v>18.3653410434561</v>
      </c>
      <c r="AJ267" s="270" t="n">
        <v>17.5087598548647</v>
      </c>
      <c r="AK267" s="270" t="n">
        <v>15.9773098568371</v>
      </c>
      <c r="AL267" s="270" t="n">
        <v>13.578698442934</v>
      </c>
      <c r="AM267" s="271" t="n">
        <v>1034.6726106827</v>
      </c>
      <c r="AN267" s="271" t="n">
        <v>1211.83545591209</v>
      </c>
      <c r="AO267" s="271" t="n">
        <v>1720.92418893701</v>
      </c>
      <c r="AP267" s="271" t="n">
        <v>2133.78751063313</v>
      </c>
      <c r="AQ267" s="271" t="n">
        <v>2229.63901761841</v>
      </c>
      <c r="AR267" s="271" t="n">
        <v>2145.10672633789</v>
      </c>
      <c r="AS267" s="271" t="n">
        <v>2050.89656732712</v>
      </c>
      <c r="AT267" s="271" t="n">
        <v>1956.87473705949</v>
      </c>
      <c r="AU267" s="271" t="n">
        <v>1861.77436134981</v>
      </c>
      <c r="AV267" s="271" t="n">
        <v>1764.58994213798</v>
      </c>
      <c r="AW267" s="271" t="n">
        <v>1663.32390228647</v>
      </c>
      <c r="AX267" s="271" t="n">
        <v>1499.98320628071</v>
      </c>
      <c r="AY267" s="271" t="n">
        <v>1240.13477115691</v>
      </c>
      <c r="AZ267" s="270" t="n">
        <v>11.8704270457253</v>
      </c>
      <c r="BA267" s="270" t="n">
        <v>31.0679719300095</v>
      </c>
      <c r="BB267" s="270" t="n">
        <v>36.7754408670165</v>
      </c>
      <c r="BC267" s="270" t="n">
        <v>35.1844467500956</v>
      </c>
      <c r="BD267" s="270" t="n">
        <v>33.3389262573587</v>
      </c>
      <c r="BE267" s="270" t="n">
        <v>31.448974269107</v>
      </c>
      <c r="BF267" s="270" t="n">
        <v>29.5158764948444</v>
      </c>
      <c r="BG267" s="270" t="n">
        <v>27.5187695807542</v>
      </c>
      <c r="BH267" s="270" t="n">
        <v>25.4140775442634</v>
      </c>
      <c r="BI267" s="270" t="n">
        <v>23.1274238625672</v>
      </c>
      <c r="BJ267" s="270" t="n">
        <v>20.5313158965614</v>
      </c>
      <c r="BK267" s="270" t="n">
        <v>12.2354627000264</v>
      </c>
      <c r="BL267" s="270" t="n">
        <v>4.8759948639061</v>
      </c>
    </row>
    <row r="268" s="240" customFormat="true" ht="13.8" hidden="false" customHeight="false" outlineLevel="0" collapsed="false">
      <c r="B268" s="240" t="s">
        <v>1415</v>
      </c>
      <c r="C268" s="240" t="s">
        <v>1684</v>
      </c>
      <c r="D268" s="240" t="s">
        <v>1455</v>
      </c>
      <c r="E268" s="240" t="n">
        <v>29</v>
      </c>
      <c r="F268" s="240" t="n">
        <v>51</v>
      </c>
      <c r="G268" s="240" t="n">
        <v>700</v>
      </c>
      <c r="H268" s="240" t="n">
        <v>2.5</v>
      </c>
      <c r="I268" s="240" t="n">
        <v>320</v>
      </c>
      <c r="J268" s="240" t="n">
        <v>40</v>
      </c>
      <c r="K268" s="240" t="n">
        <v>9000</v>
      </c>
      <c r="L268" s="269" t="n">
        <v>0.25</v>
      </c>
      <c r="M268" s="270" t="n">
        <v>13.1225483312759</v>
      </c>
      <c r="N268" s="270" t="n">
        <v>12.7624985989806</v>
      </c>
      <c r="O268" s="270" t="n">
        <v>15.0818335351925</v>
      </c>
      <c r="P268" s="270" t="n">
        <v>18.0694377404127</v>
      </c>
      <c r="Q268" s="270" t="n">
        <v>19.6549288168345</v>
      </c>
      <c r="R268" s="270" t="n">
        <v>20.1085369687489</v>
      </c>
      <c r="S268" s="270" t="n">
        <v>20.1161180635574</v>
      </c>
      <c r="T268" s="270" t="n">
        <v>19.890109267717</v>
      </c>
      <c r="U268" s="270" t="n">
        <v>19.5420808694119</v>
      </c>
      <c r="V268" s="270" t="n">
        <v>19.1356578518448</v>
      </c>
      <c r="W268" s="270" t="n">
        <v>18.6992749412038</v>
      </c>
      <c r="X268" s="270" t="n">
        <v>17.724065317278</v>
      </c>
      <c r="Y268" s="270" t="n">
        <v>15.6972610046217</v>
      </c>
      <c r="Z268" s="270" t="n">
        <v>11.5373211899538</v>
      </c>
      <c r="AA268" s="270" t="n">
        <v>13.0053062836361</v>
      </c>
      <c r="AB268" s="270" t="n">
        <v>17.3589566641241</v>
      </c>
      <c r="AC268" s="270" t="n">
        <v>21.0463581040802</v>
      </c>
      <c r="AD268" s="270" t="n">
        <v>22.083381616594</v>
      </c>
      <c r="AE268" s="270" t="n">
        <v>21.5186851710354</v>
      </c>
      <c r="AF268" s="270" t="n">
        <v>20.7211282332308</v>
      </c>
      <c r="AG268" s="270" t="n">
        <v>19.9077493329457</v>
      </c>
      <c r="AH268" s="270" t="n">
        <v>19.0901298863384</v>
      </c>
      <c r="AI268" s="270" t="n">
        <v>18.2653410434561</v>
      </c>
      <c r="AJ268" s="270" t="n">
        <v>17.4087598548647</v>
      </c>
      <c r="AK268" s="270" t="n">
        <v>15.8764575841098</v>
      </c>
      <c r="AL268" s="270" t="n">
        <v>13.4700279883886</v>
      </c>
      <c r="AM268" s="271" t="n">
        <v>1018.05306522816</v>
      </c>
      <c r="AN268" s="271" t="n">
        <v>1192.26000136663</v>
      </c>
      <c r="AO268" s="271" t="n">
        <v>1700.16146166428</v>
      </c>
      <c r="AP268" s="271" t="n">
        <v>2113.90523790586</v>
      </c>
      <c r="AQ268" s="271" t="n">
        <v>2212.3481085275</v>
      </c>
      <c r="AR268" s="271" t="n">
        <v>2130.25218088335</v>
      </c>
      <c r="AS268" s="271" t="n">
        <v>2037.61702187257</v>
      </c>
      <c r="AT268" s="271" t="n">
        <v>1943.87473705949</v>
      </c>
      <c r="AU268" s="271" t="n">
        <v>1848.77436134981</v>
      </c>
      <c r="AV268" s="271" t="n">
        <v>1751.58994213798</v>
      </c>
      <c r="AW268" s="271" t="n">
        <v>1650.32390228647</v>
      </c>
      <c r="AX268" s="271" t="n">
        <v>1486.88093355343</v>
      </c>
      <c r="AY268" s="271" t="n">
        <v>1226.05704388419</v>
      </c>
      <c r="AZ268" s="270" t="n">
        <v>11.8704270457253</v>
      </c>
      <c r="BA268" s="270" t="n">
        <v>31.0679719300095</v>
      </c>
      <c r="BB268" s="270" t="n">
        <v>36.7754408670165</v>
      </c>
      <c r="BC268" s="270" t="n">
        <v>35.1844467500956</v>
      </c>
      <c r="BD268" s="270" t="n">
        <v>33.3389262573587</v>
      </c>
      <c r="BE268" s="270" t="n">
        <v>31.448974269107</v>
      </c>
      <c r="BF268" s="270" t="n">
        <v>29.5158764948444</v>
      </c>
      <c r="BG268" s="270" t="n">
        <v>27.5187695807542</v>
      </c>
      <c r="BH268" s="270" t="n">
        <v>25.4140775442634</v>
      </c>
      <c r="BI268" s="270" t="n">
        <v>23.1274238625672</v>
      </c>
      <c r="BJ268" s="270" t="n">
        <v>20.5313158965614</v>
      </c>
      <c r="BK268" s="270" t="n">
        <v>12.2354627000264</v>
      </c>
      <c r="BL268" s="270" t="n">
        <v>4.8759948639061</v>
      </c>
    </row>
    <row r="269" s="240" customFormat="true" ht="13.8" hidden="false" customHeight="false" outlineLevel="0" collapsed="false">
      <c r="B269" s="240" t="s">
        <v>1415</v>
      </c>
      <c r="C269" s="240" t="s">
        <v>1685</v>
      </c>
      <c r="D269" s="240" t="s">
        <v>1455</v>
      </c>
      <c r="E269" s="240" t="n">
        <v>36</v>
      </c>
      <c r="F269" s="240" t="n">
        <v>51</v>
      </c>
      <c r="G269" s="240" t="n">
        <v>700</v>
      </c>
      <c r="H269" s="240" t="n">
        <v>2.5</v>
      </c>
      <c r="I269" s="240" t="n">
        <v>320</v>
      </c>
      <c r="J269" s="240" t="n">
        <v>40</v>
      </c>
      <c r="K269" s="240" t="n">
        <v>9000</v>
      </c>
      <c r="L269" s="269" t="n">
        <v>0.25</v>
      </c>
      <c r="M269" s="270" t="n">
        <v>13.2500978551822</v>
      </c>
      <c r="N269" s="270" t="n">
        <v>12.9524856266216</v>
      </c>
      <c r="O269" s="270" t="n">
        <v>15.3442789779683</v>
      </c>
      <c r="P269" s="270" t="n">
        <v>18.3660557982771</v>
      </c>
      <c r="Q269" s="270" t="n">
        <v>19.9477002723119</v>
      </c>
      <c r="R269" s="270" t="n">
        <v>20.3847954889975</v>
      </c>
      <c r="S269" s="270" t="n">
        <v>20.3729050629625</v>
      </c>
      <c r="T269" s="270" t="n">
        <v>20.1265041968302</v>
      </c>
      <c r="U269" s="270" t="n">
        <v>19.7581347720396</v>
      </c>
      <c r="V269" s="270" t="n">
        <v>19.332211811542</v>
      </c>
      <c r="W269" s="270" t="n">
        <v>18.8779441379935</v>
      </c>
      <c r="X269" s="270" t="n">
        <v>17.8755501779821</v>
      </c>
      <c r="Y269" s="270" t="n">
        <v>15.8179234675104</v>
      </c>
      <c r="Z269" s="270" t="n">
        <v>11.4834802808628</v>
      </c>
      <c r="AA269" s="270" t="n">
        <v>12.9098517381815</v>
      </c>
      <c r="AB269" s="270" t="n">
        <v>17.2278657550332</v>
      </c>
      <c r="AC269" s="270" t="n">
        <v>20.9069944677166</v>
      </c>
      <c r="AD269" s="270" t="n">
        <v>21.9405407075031</v>
      </c>
      <c r="AE269" s="270" t="n">
        <v>21.3758442619445</v>
      </c>
      <c r="AF269" s="270" t="n">
        <v>20.5840259605035</v>
      </c>
      <c r="AG269" s="270" t="n">
        <v>19.7866129693094</v>
      </c>
      <c r="AH269" s="270" t="n">
        <v>18.9876298863384</v>
      </c>
      <c r="AI269" s="270" t="n">
        <v>18.1814774070925</v>
      </c>
      <c r="AJ269" s="270" t="n">
        <v>17.3430780366829</v>
      </c>
      <c r="AK269" s="270" t="n">
        <v>15.8298098568371</v>
      </c>
      <c r="AL269" s="270" t="n">
        <v>13.4386416247522</v>
      </c>
      <c r="AM269" s="271" t="n">
        <v>1011.08215613725</v>
      </c>
      <c r="AN269" s="271" t="n">
        <v>1179.85091045754</v>
      </c>
      <c r="AO269" s="271" t="n">
        <v>1683.11964348247</v>
      </c>
      <c r="AP269" s="271" t="n">
        <v>2095.78796517859</v>
      </c>
      <c r="AQ269" s="271" t="n">
        <v>2193.8071994366</v>
      </c>
      <c r="AR269" s="271" t="n">
        <v>2111.75672633789</v>
      </c>
      <c r="AS269" s="271" t="n">
        <v>2019.91020369076</v>
      </c>
      <c r="AT269" s="271" t="n">
        <v>1928.25200978676</v>
      </c>
      <c r="AU269" s="271" t="n">
        <v>1835.57436134981</v>
      </c>
      <c r="AV269" s="271" t="n">
        <v>1740.81266941071</v>
      </c>
      <c r="AW269" s="271" t="n">
        <v>1641.91026592284</v>
      </c>
      <c r="AX269" s="271" t="n">
        <v>1480.93320628071</v>
      </c>
      <c r="AY269" s="271" t="n">
        <v>1222.05068024782</v>
      </c>
      <c r="AZ269" s="270" t="n">
        <v>11.8704270457253</v>
      </c>
      <c r="BA269" s="270" t="n">
        <v>31.0679719300095</v>
      </c>
      <c r="BB269" s="270" t="n">
        <v>36.7754408670165</v>
      </c>
      <c r="BC269" s="270" t="n">
        <v>35.1844467500956</v>
      </c>
      <c r="BD269" s="270" t="n">
        <v>33.3389262573587</v>
      </c>
      <c r="BE269" s="270" t="n">
        <v>31.448974269107</v>
      </c>
      <c r="BF269" s="270" t="n">
        <v>29.5158764948444</v>
      </c>
      <c r="BG269" s="270" t="n">
        <v>27.5187695807542</v>
      </c>
      <c r="BH269" s="270" t="n">
        <v>25.4140775442634</v>
      </c>
      <c r="BI269" s="270" t="n">
        <v>23.1274238625672</v>
      </c>
      <c r="BJ269" s="270" t="n">
        <v>20.5313158965614</v>
      </c>
      <c r="BK269" s="270" t="n">
        <v>12.2354627000264</v>
      </c>
      <c r="BL269" s="270" t="n">
        <v>4.8759948639061</v>
      </c>
    </row>
    <row r="270" s="240" customFormat="true" ht="13.8" hidden="false" customHeight="false" outlineLevel="0" collapsed="false">
      <c r="B270" s="240" t="s">
        <v>1415</v>
      </c>
      <c r="C270" s="240" t="s">
        <v>1686</v>
      </c>
      <c r="D270" s="240" t="s">
        <v>1455</v>
      </c>
      <c r="E270" s="240" t="n">
        <v>24</v>
      </c>
      <c r="F270" s="240" t="n">
        <v>51</v>
      </c>
      <c r="G270" s="240" t="n">
        <v>700</v>
      </c>
      <c r="H270" s="240" t="n">
        <v>2.5</v>
      </c>
      <c r="I270" s="240" t="n">
        <v>320</v>
      </c>
      <c r="J270" s="240" t="n">
        <v>40</v>
      </c>
      <c r="K270" s="240" t="n">
        <v>9000</v>
      </c>
      <c r="L270" s="269" t="n">
        <v>0.3</v>
      </c>
      <c r="M270" s="270" t="n">
        <v>12.0343981725928</v>
      </c>
      <c r="N270" s="270" t="n">
        <v>11.968186544111</v>
      </c>
      <c r="O270" s="270" t="n">
        <v>14.7387470776515</v>
      </c>
      <c r="P270" s="270" t="n">
        <v>17.7344364557746</v>
      </c>
      <c r="Q270" s="270" t="n">
        <v>19.2407967202992</v>
      </c>
      <c r="R270" s="270" t="n">
        <v>19.5855001246366</v>
      </c>
      <c r="S270" s="270" t="n">
        <v>19.4981452187152</v>
      </c>
      <c r="T270" s="270" t="n">
        <v>19.2821821116045</v>
      </c>
      <c r="U270" s="270" t="n">
        <v>18.9778987431715</v>
      </c>
      <c r="V270" s="270" t="n">
        <v>18.6141017684617</v>
      </c>
      <c r="W270" s="270" t="n">
        <v>18.2087910090553</v>
      </c>
      <c r="X270" s="270" t="n">
        <v>17.091350724138</v>
      </c>
      <c r="Y270" s="270" t="n">
        <v>14.6548765550815</v>
      </c>
      <c r="Z270" s="270" t="n">
        <v>11.235007749847</v>
      </c>
      <c r="AA270" s="270" t="n">
        <v>13.0959511046429</v>
      </c>
      <c r="AB270" s="270" t="n">
        <v>17.8059714286258</v>
      </c>
      <c r="AC270" s="270" t="n">
        <v>21.2326873169956</v>
      </c>
      <c r="AD270" s="270" t="n">
        <v>22.1371149809003</v>
      </c>
      <c r="AE270" s="270" t="n">
        <v>21.4338410745211</v>
      </c>
      <c r="AF270" s="270" t="n">
        <v>20.5247776500805</v>
      </c>
      <c r="AG270" s="270" t="n">
        <v>19.7167987686844</v>
      </c>
      <c r="AH270" s="270" t="n">
        <v>18.9328486811483</v>
      </c>
      <c r="AI270" s="270" t="n">
        <v>18.1410565726361</v>
      </c>
      <c r="AJ270" s="270" t="n">
        <v>17.3150064648439</v>
      </c>
      <c r="AK270" s="270" t="n">
        <v>15.6479583860438</v>
      </c>
      <c r="AL270" s="270" t="n">
        <v>12.9177840763507</v>
      </c>
      <c r="AM270" s="271" t="n">
        <v>984.953290618516</v>
      </c>
      <c r="AN270" s="271" t="n">
        <v>1205.13782899966</v>
      </c>
      <c r="AO270" s="271" t="n">
        <v>1754.24479031104</v>
      </c>
      <c r="AP270" s="271" t="n">
        <v>2137.56946269322</v>
      </c>
      <c r="AQ270" s="271" t="n">
        <v>2221.30130237587</v>
      </c>
      <c r="AR270" s="271" t="n">
        <v>2124.2781570884</v>
      </c>
      <c r="AS270" s="271" t="n">
        <v>2019.66131804394</v>
      </c>
      <c r="AT270" s="271" t="n">
        <v>1926.27721085403</v>
      </c>
      <c r="AU270" s="271" t="n">
        <v>1834.46472870017</v>
      </c>
      <c r="AV270" s="271" t="n">
        <v>1740.38755398015</v>
      </c>
      <c r="AW270" s="271" t="n">
        <v>1641.76366334681</v>
      </c>
      <c r="AX270" s="271" t="n">
        <v>1461.99847896279</v>
      </c>
      <c r="AY270" s="271" t="n">
        <v>1163.56774695089</v>
      </c>
      <c r="AZ270" s="270" t="n">
        <v>13.7467459134968</v>
      </c>
      <c r="BA270" s="270" t="n">
        <v>31.0679719300095</v>
      </c>
      <c r="BB270" s="270" t="n">
        <v>36.7754408670165</v>
      </c>
      <c r="BC270" s="270" t="n">
        <v>35.1844467500956</v>
      </c>
      <c r="BD270" s="270" t="n">
        <v>32.4255837124076</v>
      </c>
      <c r="BE270" s="270" t="n">
        <v>30.6061209724659</v>
      </c>
      <c r="BF270" s="270" t="n">
        <v>28.7439371722641</v>
      </c>
      <c r="BG270" s="270" t="n">
        <v>26.8122597610422</v>
      </c>
      <c r="BH270" s="270" t="n">
        <v>24.7627454750377</v>
      </c>
      <c r="BI270" s="270" t="n">
        <v>22.5120030388471</v>
      </c>
      <c r="BJ270" s="270" t="n">
        <v>19.9155399644855</v>
      </c>
      <c r="BK270" s="270" t="n">
        <v>9.82750783896116</v>
      </c>
      <c r="BL270" s="270" t="n">
        <v>2.55244866604361</v>
      </c>
    </row>
    <row r="271" s="240" customFormat="true" ht="13.8" hidden="false" customHeight="false" outlineLevel="0" collapsed="false">
      <c r="B271" s="240" t="s">
        <v>1415</v>
      </c>
      <c r="C271" s="240" t="s">
        <v>1687</v>
      </c>
      <c r="D271" s="240" t="s">
        <v>1455</v>
      </c>
      <c r="E271" s="240" t="n">
        <v>29</v>
      </c>
      <c r="F271" s="240" t="n">
        <v>51</v>
      </c>
      <c r="G271" s="240" t="n">
        <v>700</v>
      </c>
      <c r="H271" s="240" t="n">
        <v>2.5</v>
      </c>
      <c r="I271" s="240" t="n">
        <v>320</v>
      </c>
      <c r="J271" s="240" t="n">
        <v>40</v>
      </c>
      <c r="K271" s="240" t="n">
        <v>9000</v>
      </c>
      <c r="L271" s="269" t="n">
        <v>0.3</v>
      </c>
      <c r="M271" s="270" t="n">
        <v>12.2147157293371</v>
      </c>
      <c r="N271" s="270" t="n">
        <v>12.2125517224383</v>
      </c>
      <c r="O271" s="270" t="n">
        <v>15.0560399507502</v>
      </c>
      <c r="P271" s="270" t="n">
        <v>18.0760297298635</v>
      </c>
      <c r="Q271" s="270" t="n">
        <v>19.5967387278039</v>
      </c>
      <c r="R271" s="270" t="n">
        <v>19.9530018938433</v>
      </c>
      <c r="S271" s="270" t="n">
        <v>19.8698069418487</v>
      </c>
      <c r="T271" s="270" t="n">
        <v>19.6303680202355</v>
      </c>
      <c r="U271" s="270" t="n">
        <v>19.2961751645173</v>
      </c>
      <c r="V271" s="270" t="n">
        <v>18.9036605689123</v>
      </c>
      <c r="W271" s="270" t="n">
        <v>18.47200193287</v>
      </c>
      <c r="X271" s="270" t="n">
        <v>17.3139368831743</v>
      </c>
      <c r="Y271" s="270" t="n">
        <v>14.830397907559</v>
      </c>
      <c r="Z271" s="270" t="n">
        <v>11.0700456286349</v>
      </c>
      <c r="AA271" s="270" t="n">
        <v>12.918110195552</v>
      </c>
      <c r="AB271" s="270" t="n">
        <v>17.6330168831713</v>
      </c>
      <c r="AC271" s="270" t="n">
        <v>21.0779145897228</v>
      </c>
      <c r="AD271" s="270" t="n">
        <v>21.9957892233246</v>
      </c>
      <c r="AE271" s="270" t="n">
        <v>21.2994850139151</v>
      </c>
      <c r="AF271" s="270" t="n">
        <v>20.391501134929</v>
      </c>
      <c r="AG271" s="270" t="n">
        <v>19.583465435351</v>
      </c>
      <c r="AH271" s="270" t="n">
        <v>18.799515347815</v>
      </c>
      <c r="AI271" s="270" t="n">
        <v>18.0077232393027</v>
      </c>
      <c r="AJ271" s="270" t="n">
        <v>17.1816731315105</v>
      </c>
      <c r="AK271" s="270" t="n">
        <v>15.5134886890742</v>
      </c>
      <c r="AL271" s="270" t="n">
        <v>12.7738257430174</v>
      </c>
      <c r="AM271" s="271" t="n">
        <v>963.619957285182</v>
      </c>
      <c r="AN271" s="271" t="n">
        <v>1182.15298051481</v>
      </c>
      <c r="AO271" s="271" t="n">
        <v>1731.88569940194</v>
      </c>
      <c r="AP271" s="271" t="n">
        <v>2117.57400814777</v>
      </c>
      <c r="AQ271" s="271" t="n">
        <v>2203.02554480012</v>
      </c>
      <c r="AR271" s="271" t="n">
        <v>2106.86300557324</v>
      </c>
      <c r="AS271" s="271" t="n">
        <v>2002.34389380152</v>
      </c>
      <c r="AT271" s="271" t="n">
        <v>1908.9438775207</v>
      </c>
      <c r="AU271" s="271" t="n">
        <v>1817.13139536684</v>
      </c>
      <c r="AV271" s="271" t="n">
        <v>1723.05422064682</v>
      </c>
      <c r="AW271" s="271" t="n">
        <v>1624.43033001347</v>
      </c>
      <c r="AX271" s="271" t="n">
        <v>1444.5287819931</v>
      </c>
      <c r="AY271" s="271" t="n">
        <v>1144.91850452665</v>
      </c>
      <c r="AZ271" s="270" t="n">
        <v>13.7467459134968</v>
      </c>
      <c r="BA271" s="270" t="n">
        <v>31.0679719300095</v>
      </c>
      <c r="BB271" s="270" t="n">
        <v>36.7754408670165</v>
      </c>
      <c r="BC271" s="270" t="n">
        <v>35.1844467500956</v>
      </c>
      <c r="BD271" s="270" t="n">
        <v>32.4255837124076</v>
      </c>
      <c r="BE271" s="270" t="n">
        <v>30.6061209724659</v>
      </c>
      <c r="BF271" s="270" t="n">
        <v>28.7439371722641</v>
      </c>
      <c r="BG271" s="270" t="n">
        <v>26.8122597610422</v>
      </c>
      <c r="BH271" s="270" t="n">
        <v>24.7627454750377</v>
      </c>
      <c r="BI271" s="270" t="n">
        <v>22.5120030388471</v>
      </c>
      <c r="BJ271" s="270" t="n">
        <v>19.9155399644855</v>
      </c>
      <c r="BK271" s="270" t="n">
        <v>9.82750783896116</v>
      </c>
      <c r="BL271" s="270" t="n">
        <v>2.55244866604361</v>
      </c>
    </row>
    <row r="272" s="240" customFormat="true" ht="13.8" hidden="false" customHeight="false" outlineLevel="0" collapsed="false">
      <c r="B272" s="240" t="s">
        <v>1415</v>
      </c>
      <c r="C272" s="240" t="s">
        <v>1688</v>
      </c>
      <c r="D272" s="240" t="s">
        <v>1455</v>
      </c>
      <c r="E272" s="240" t="n">
        <v>36</v>
      </c>
      <c r="F272" s="240" t="n">
        <v>51</v>
      </c>
      <c r="G272" s="240" t="n">
        <v>700</v>
      </c>
      <c r="H272" s="240" t="n">
        <v>2.5</v>
      </c>
      <c r="I272" s="240" t="n">
        <v>320</v>
      </c>
      <c r="J272" s="240" t="n">
        <v>40</v>
      </c>
      <c r="K272" s="240" t="n">
        <v>9000</v>
      </c>
      <c r="L272" s="269" t="n">
        <v>0.3</v>
      </c>
      <c r="M272" s="270" t="n">
        <v>12.3719232350434</v>
      </c>
      <c r="N272" s="270" t="n">
        <v>12.4255983101356</v>
      </c>
      <c r="O272" s="270" t="n">
        <v>15.3326675962152</v>
      </c>
      <c r="P272" s="270" t="n">
        <v>18.3738433624078</v>
      </c>
      <c r="Q272" s="270" t="n">
        <v>19.9070621160873</v>
      </c>
      <c r="R272" s="270" t="n">
        <v>20.2734035093195</v>
      </c>
      <c r="S272" s="270" t="n">
        <v>20.1938353587995</v>
      </c>
      <c r="T272" s="270" t="n">
        <v>19.9339293550618</v>
      </c>
      <c r="U272" s="270" t="n">
        <v>19.5736603036699</v>
      </c>
      <c r="V272" s="270" t="n">
        <v>19.1561086255298</v>
      </c>
      <c r="W272" s="270" t="n">
        <v>18.7014789375201</v>
      </c>
      <c r="X272" s="270" t="n">
        <v>17.5079957174809</v>
      </c>
      <c r="Y272" s="270" t="n">
        <v>14.9834239052453</v>
      </c>
      <c r="Z272" s="270" t="n">
        <v>11.0029244165137</v>
      </c>
      <c r="AA272" s="270" t="n">
        <v>12.8099283773701</v>
      </c>
      <c r="AB272" s="270" t="n">
        <v>17.4930168831713</v>
      </c>
      <c r="AC272" s="270" t="n">
        <v>20.9379145897228</v>
      </c>
      <c r="AD272" s="270" t="n">
        <v>21.8413952839306</v>
      </c>
      <c r="AE272" s="270" t="n">
        <v>21.1281213775514</v>
      </c>
      <c r="AF272" s="270" t="n">
        <v>20.2118799228078</v>
      </c>
      <c r="AG272" s="270" t="n">
        <v>19.4219502838359</v>
      </c>
      <c r="AH272" s="270" t="n">
        <v>18.6628486811483</v>
      </c>
      <c r="AI272" s="270" t="n">
        <v>17.8959050574845</v>
      </c>
      <c r="AJ272" s="270" t="n">
        <v>17.0940973739348</v>
      </c>
      <c r="AK272" s="270" t="n">
        <v>15.4512917193772</v>
      </c>
      <c r="AL272" s="270" t="n">
        <v>12.7326136218053</v>
      </c>
      <c r="AM272" s="271" t="n">
        <v>954.932078497303</v>
      </c>
      <c r="AN272" s="271" t="n">
        <v>1168.08934415118</v>
      </c>
      <c r="AO272" s="271" t="n">
        <v>1713.68569940194</v>
      </c>
      <c r="AP272" s="271" t="n">
        <v>2099.37400814777</v>
      </c>
      <c r="AQ272" s="271" t="n">
        <v>2182.99221146678</v>
      </c>
      <c r="AR272" s="271" t="n">
        <v>2084.68421769446</v>
      </c>
      <c r="AS272" s="271" t="n">
        <v>1979.14843925606</v>
      </c>
      <c r="AT272" s="271" t="n">
        <v>1888.11357449039</v>
      </c>
      <c r="AU272" s="271" t="n">
        <v>1799.53139536684</v>
      </c>
      <c r="AV272" s="271" t="n">
        <v>1708.68452367712</v>
      </c>
      <c r="AW272" s="271" t="n">
        <v>1613.21214819529</v>
      </c>
      <c r="AX272" s="271" t="n">
        <v>1436.59847896279</v>
      </c>
      <c r="AY272" s="271" t="n">
        <v>1139.65941361756</v>
      </c>
      <c r="AZ272" s="270" t="n">
        <v>13.7467459134968</v>
      </c>
      <c r="BA272" s="270" t="n">
        <v>31.0679719300095</v>
      </c>
      <c r="BB272" s="270" t="n">
        <v>36.7754408670165</v>
      </c>
      <c r="BC272" s="270" t="n">
        <v>35.1844467500956</v>
      </c>
      <c r="BD272" s="270" t="n">
        <v>32.4255837124076</v>
      </c>
      <c r="BE272" s="270" t="n">
        <v>30.6061209724659</v>
      </c>
      <c r="BF272" s="270" t="n">
        <v>28.7439371722641</v>
      </c>
      <c r="BG272" s="270" t="n">
        <v>26.8122597610422</v>
      </c>
      <c r="BH272" s="270" t="n">
        <v>24.7627454750377</v>
      </c>
      <c r="BI272" s="270" t="n">
        <v>22.5120030388471</v>
      </c>
      <c r="BJ272" s="270" t="n">
        <v>19.9155399644855</v>
      </c>
      <c r="BK272" s="270" t="n">
        <v>9.82750783896116</v>
      </c>
      <c r="BL272" s="270" t="n">
        <v>2.55244866604361</v>
      </c>
    </row>
    <row r="273" s="240" customFormat="true" ht="13.8" hidden="false" customHeight="false" outlineLevel="0" collapsed="false">
      <c r="B273" s="240" t="s">
        <v>1689</v>
      </c>
      <c r="C273" s="240" t="s">
        <v>1690</v>
      </c>
      <c r="D273" s="240" t="s">
        <v>1417</v>
      </c>
      <c r="E273" s="240" t="n">
        <v>24</v>
      </c>
      <c r="F273" s="240" t="n">
        <v>12</v>
      </c>
      <c r="G273" s="240" t="n">
        <v>600</v>
      </c>
      <c r="J273" s="240" t="n">
        <v>40</v>
      </c>
      <c r="L273" s="269"/>
      <c r="M273" s="270" t="n">
        <v>17.2198</v>
      </c>
      <c r="N273" s="270" t="n">
        <v>18.1606</v>
      </c>
      <c r="O273" s="270" t="n">
        <v>18.797475</v>
      </c>
      <c r="P273" s="270" t="n">
        <v>15.7337954545455</v>
      </c>
      <c r="Q273" s="270" t="n">
        <v>11.5979772727273</v>
      </c>
      <c r="R273" s="270" t="n">
        <v>8.20555227272727</v>
      </c>
      <c r="S273" s="270" t="n">
        <v>9.00849545454545</v>
      </c>
      <c r="T273" s="270" t="n">
        <v>10.6212590909091</v>
      </c>
      <c r="U273" s="270" t="n">
        <v>12.3443704545455</v>
      </c>
      <c r="V273" s="270" t="n">
        <v>13.4566</v>
      </c>
      <c r="W273" s="270" t="n">
        <v>14.3974</v>
      </c>
      <c r="X273" s="270" t="n">
        <v>15.3382</v>
      </c>
      <c r="Y273" s="270" t="n">
        <v>16.1614</v>
      </c>
      <c r="Z273" s="270" t="n">
        <v>14.4513</v>
      </c>
      <c r="AA273" s="270" t="n">
        <v>15.1177</v>
      </c>
      <c r="AB273" s="270" t="n">
        <v>15.5432068181818</v>
      </c>
      <c r="AC273" s="270" t="n">
        <v>13.0401318181818</v>
      </c>
      <c r="AD273" s="270" t="n">
        <v>9.70078636363636</v>
      </c>
      <c r="AE273" s="270" t="n">
        <v>6.96485</v>
      </c>
      <c r="AF273" s="270" t="n">
        <v>7.76411818181818</v>
      </c>
      <c r="AG273" s="270" t="n">
        <v>9.3163</v>
      </c>
      <c r="AH273" s="270" t="n">
        <v>10.9210318181818</v>
      </c>
      <c r="AI273" s="270" t="n">
        <v>11.7857</v>
      </c>
      <c r="AJ273" s="270" t="n">
        <v>12.4521</v>
      </c>
      <c r="AK273" s="270" t="n">
        <v>13.1185</v>
      </c>
      <c r="AL273" s="270" t="n">
        <v>13.7016</v>
      </c>
      <c r="AM273" s="271" t="n">
        <v>1433.045</v>
      </c>
      <c r="AN273" s="271" t="n">
        <v>1487.645</v>
      </c>
      <c r="AO273" s="271" t="n">
        <v>1519.67829545455</v>
      </c>
      <c r="AP273" s="271" t="n">
        <v>1277.80886363636</v>
      </c>
      <c r="AQ273" s="271" t="n">
        <v>958.9325</v>
      </c>
      <c r="AR273" s="271" t="n">
        <v>697.984090909091</v>
      </c>
      <c r="AS273" s="271" t="n">
        <v>788.937272727273</v>
      </c>
      <c r="AT273" s="271" t="n">
        <v>961.386363636364</v>
      </c>
      <c r="AU273" s="271" t="n">
        <v>1135.31136363636</v>
      </c>
      <c r="AV273" s="271" t="n">
        <v>1214.645</v>
      </c>
      <c r="AW273" s="271" t="n">
        <v>1269.245</v>
      </c>
      <c r="AX273" s="271" t="n">
        <v>1323.845</v>
      </c>
      <c r="AY273" s="271" t="n">
        <v>1371.62</v>
      </c>
    </row>
    <row r="274" s="240" customFormat="true" ht="13.8" hidden="false" customHeight="false" outlineLevel="0" collapsed="false">
      <c r="B274" s="240" t="s">
        <v>1689</v>
      </c>
      <c r="C274" s="240" t="s">
        <v>1691</v>
      </c>
      <c r="D274" s="240" t="s">
        <v>374</v>
      </c>
      <c r="E274" s="240" t="n">
        <v>24</v>
      </c>
      <c r="F274" s="240" t="n">
        <v>25</v>
      </c>
      <c r="G274" s="240" t="n">
        <v>600</v>
      </c>
      <c r="J274" s="240" t="n">
        <v>40</v>
      </c>
      <c r="L274" s="269"/>
      <c r="M274" s="270" t="n">
        <v>14.1622</v>
      </c>
      <c r="N274" s="270" t="n">
        <v>15.103</v>
      </c>
      <c r="O274" s="270" t="n">
        <v>16.0438</v>
      </c>
      <c r="P274" s="270" t="n">
        <v>16.9846</v>
      </c>
      <c r="Q274" s="270" t="n">
        <v>17.9254</v>
      </c>
      <c r="R274" s="270" t="n">
        <v>18.8662</v>
      </c>
      <c r="S274" s="270" t="n">
        <v>16.7410227272727</v>
      </c>
      <c r="T274" s="270" t="n">
        <v>12.6479681818182</v>
      </c>
      <c r="U274" s="270" t="n">
        <v>8.68778409090909</v>
      </c>
      <c r="V274" s="270" t="n">
        <v>8.63203181818182</v>
      </c>
      <c r="W274" s="270" t="n">
        <v>10.2020318181818</v>
      </c>
      <c r="X274" s="270" t="n">
        <v>11.9430863636364</v>
      </c>
      <c r="Y274" s="270" t="n">
        <v>13.1038</v>
      </c>
      <c r="Z274" s="270" t="n">
        <v>12.2855</v>
      </c>
      <c r="AA274" s="270" t="n">
        <v>12.9519</v>
      </c>
      <c r="AB274" s="270" t="n">
        <v>13.6183</v>
      </c>
      <c r="AC274" s="270" t="n">
        <v>14.2847</v>
      </c>
      <c r="AD274" s="270" t="n">
        <v>14.9511</v>
      </c>
      <c r="AE274" s="270" t="n">
        <v>15.6175</v>
      </c>
      <c r="AF274" s="270" t="n">
        <v>13.8560363636364</v>
      </c>
      <c r="AG274" s="270" t="n">
        <v>10.5469818181818</v>
      </c>
      <c r="AH274" s="270" t="n">
        <v>7.35765681818182</v>
      </c>
      <c r="AI274" s="270" t="n">
        <v>7.39500454545455</v>
      </c>
      <c r="AJ274" s="270" t="n">
        <v>8.91689545454546</v>
      </c>
      <c r="AK274" s="270" t="n">
        <v>10.55995</v>
      </c>
      <c r="AL274" s="270" t="n">
        <v>11.5358</v>
      </c>
      <c r="AM274" s="271" t="n">
        <v>1255.595</v>
      </c>
      <c r="AN274" s="271" t="n">
        <v>1310.195</v>
      </c>
      <c r="AO274" s="271" t="n">
        <v>1364.795</v>
      </c>
      <c r="AP274" s="271" t="n">
        <v>1419.395</v>
      </c>
      <c r="AQ274" s="271" t="n">
        <v>1473.995</v>
      </c>
      <c r="AR274" s="271" t="n">
        <v>1528.595</v>
      </c>
      <c r="AS274" s="271" t="n">
        <v>1355.97681818182</v>
      </c>
      <c r="AT274" s="271" t="n">
        <v>1039.58227272727</v>
      </c>
      <c r="AU274" s="271" t="n">
        <v>735.827159090909</v>
      </c>
      <c r="AV274" s="271" t="n">
        <v>747.376136363636</v>
      </c>
      <c r="AW274" s="271" t="n">
        <v>917.343409090909</v>
      </c>
      <c r="AX274" s="271" t="n">
        <v>1097.23795454545</v>
      </c>
      <c r="AY274" s="271" t="n">
        <v>1194.17</v>
      </c>
    </row>
    <row r="275" s="240" customFormat="true" ht="13.8" hidden="false" customHeight="false" outlineLevel="0" collapsed="false">
      <c r="B275" s="240" t="s">
        <v>1689</v>
      </c>
      <c r="C275" s="240" t="s">
        <v>1692</v>
      </c>
      <c r="D275" s="240" t="s">
        <v>376</v>
      </c>
      <c r="E275" s="240" t="n">
        <v>24</v>
      </c>
      <c r="F275" s="240" t="n">
        <v>38</v>
      </c>
      <c r="G275" s="240" t="n">
        <v>600</v>
      </c>
      <c r="J275" s="240" t="n">
        <v>40</v>
      </c>
      <c r="L275" s="269"/>
      <c r="M275" s="270" t="n">
        <v>9.79349545454545</v>
      </c>
      <c r="N275" s="270" t="n">
        <v>11.4917863636364</v>
      </c>
      <c r="O275" s="270" t="n">
        <v>12.9862</v>
      </c>
      <c r="P275" s="270" t="n">
        <v>13.927</v>
      </c>
      <c r="Q275" s="270" t="n">
        <v>14.8678</v>
      </c>
      <c r="R275" s="270" t="n">
        <v>15.8086</v>
      </c>
      <c r="S275" s="270" t="n">
        <v>16.7494</v>
      </c>
      <c r="T275" s="270" t="n">
        <v>17.6902</v>
      </c>
      <c r="U275" s="270" t="n">
        <v>18.631</v>
      </c>
      <c r="V275" s="270" t="n">
        <v>17.7375590909091</v>
      </c>
      <c r="W275" s="270" t="n">
        <v>13.6872681818182</v>
      </c>
      <c r="X275" s="270" t="n">
        <v>9.46592272727273</v>
      </c>
      <c r="Y275" s="270" t="n">
        <v>8.16164242424243</v>
      </c>
      <c r="Z275" s="270" t="n">
        <v>8.52506363636364</v>
      </c>
      <c r="AA275" s="270" t="n">
        <v>10.1378272727273</v>
      </c>
      <c r="AB275" s="270" t="n">
        <v>11.4525</v>
      </c>
      <c r="AC275" s="270" t="n">
        <v>12.1189</v>
      </c>
      <c r="AD275" s="270" t="n">
        <v>12.7853</v>
      </c>
      <c r="AE275" s="270" t="n">
        <v>13.4517</v>
      </c>
      <c r="AF275" s="270" t="n">
        <v>14.1181</v>
      </c>
      <c r="AG275" s="270" t="n">
        <v>14.7845</v>
      </c>
      <c r="AH275" s="270" t="n">
        <v>15.4509</v>
      </c>
      <c r="AI275" s="270" t="n">
        <v>14.6643681818182</v>
      </c>
      <c r="AJ275" s="270" t="n">
        <v>11.3856045454545</v>
      </c>
      <c r="AK275" s="270" t="n">
        <v>7.98567727272727</v>
      </c>
      <c r="AL275" s="270" t="n">
        <v>6.94228484848485</v>
      </c>
      <c r="AM275" s="271" t="n">
        <v>873.920909090909</v>
      </c>
      <c r="AN275" s="271" t="n">
        <v>1051.33363636364</v>
      </c>
      <c r="AO275" s="271" t="n">
        <v>1187.345</v>
      </c>
      <c r="AP275" s="271" t="n">
        <v>1241.945</v>
      </c>
      <c r="AQ275" s="271" t="n">
        <v>1296.545</v>
      </c>
      <c r="AR275" s="271" t="n">
        <v>1351.145</v>
      </c>
      <c r="AS275" s="271" t="n">
        <v>1405.745</v>
      </c>
      <c r="AT275" s="271" t="n">
        <v>1460.345</v>
      </c>
      <c r="AU275" s="271" t="n">
        <v>1514.945</v>
      </c>
      <c r="AV275" s="271" t="n">
        <v>1433.52431818182</v>
      </c>
      <c r="AW275" s="271" t="n">
        <v>1119.61159090909</v>
      </c>
      <c r="AX275" s="271" t="n">
        <v>795.771590909091</v>
      </c>
      <c r="AY275" s="271" t="n">
        <v>697.078484848485</v>
      </c>
    </row>
    <row r="276" s="240" customFormat="true" ht="13.8" hidden="false" customHeight="false" outlineLevel="0" collapsed="false">
      <c r="B276" s="240" t="s">
        <v>1689</v>
      </c>
      <c r="C276" s="240" t="s">
        <v>1693</v>
      </c>
      <c r="D276" s="240" t="s">
        <v>1455</v>
      </c>
      <c r="E276" s="240" t="n">
        <v>24</v>
      </c>
      <c r="F276" s="240" t="n">
        <v>51</v>
      </c>
      <c r="G276" s="240" t="n">
        <v>600</v>
      </c>
      <c r="J276" s="240" t="n">
        <v>40</v>
      </c>
      <c r="L276" s="269"/>
      <c r="M276" s="270" t="n">
        <v>14.7158772727273</v>
      </c>
      <c r="N276" s="270" t="n">
        <v>10.5372954545455</v>
      </c>
      <c r="O276" s="270" t="n">
        <v>8.08260681818182</v>
      </c>
      <c r="P276" s="270" t="n">
        <v>9.39565</v>
      </c>
      <c r="Q276" s="270" t="n">
        <v>11.0511772727273</v>
      </c>
      <c r="R276" s="270" t="n">
        <v>12.6929659090909</v>
      </c>
      <c r="S276" s="270" t="n">
        <v>13.6918</v>
      </c>
      <c r="T276" s="270" t="n">
        <v>14.6326</v>
      </c>
      <c r="U276" s="270" t="n">
        <v>15.5734</v>
      </c>
      <c r="V276" s="270" t="n">
        <v>16.5142</v>
      </c>
      <c r="W276" s="270" t="n">
        <v>17.455</v>
      </c>
      <c r="X276" s="270" t="n">
        <v>18.3958</v>
      </c>
      <c r="Y276" s="270" t="n">
        <v>18.8137666666667</v>
      </c>
      <c r="Z276" s="270" t="n">
        <v>12.2166545454545</v>
      </c>
      <c r="AA276" s="270" t="n">
        <v>8.84701818181818</v>
      </c>
      <c r="AB276" s="270" t="n">
        <v>6.87776363636364</v>
      </c>
      <c r="AC276" s="270" t="n">
        <v>8.14080454545455</v>
      </c>
      <c r="AD276" s="270" t="n">
        <v>9.72327727272727</v>
      </c>
      <c r="AE276" s="270" t="n">
        <v>11.2191795454545</v>
      </c>
      <c r="AF276" s="270" t="n">
        <v>11.9523</v>
      </c>
      <c r="AG276" s="270" t="n">
        <v>12.6187</v>
      </c>
      <c r="AH276" s="270" t="n">
        <v>13.2851</v>
      </c>
      <c r="AI276" s="270" t="n">
        <v>13.9515</v>
      </c>
      <c r="AJ276" s="270" t="n">
        <v>14.6179</v>
      </c>
      <c r="AK276" s="270" t="n">
        <v>15.2843</v>
      </c>
      <c r="AL276" s="270" t="n">
        <v>15.5462090909091</v>
      </c>
      <c r="AM276" s="271" t="n">
        <v>1199.02045454545</v>
      </c>
      <c r="AN276" s="271" t="n">
        <v>877.662272727273</v>
      </c>
      <c r="AO276" s="271" t="n">
        <v>690.848863636364</v>
      </c>
      <c r="AP276" s="271" t="n">
        <v>831.118863636364</v>
      </c>
      <c r="AQ276" s="271" t="n">
        <v>1006.04977272727</v>
      </c>
      <c r="AR276" s="271" t="n">
        <v>1165.39875</v>
      </c>
      <c r="AS276" s="271" t="n">
        <v>1228.295</v>
      </c>
      <c r="AT276" s="271" t="n">
        <v>1282.895</v>
      </c>
      <c r="AU276" s="271" t="n">
        <v>1337.495</v>
      </c>
      <c r="AV276" s="271" t="n">
        <v>1392.095</v>
      </c>
      <c r="AW276" s="271" t="n">
        <v>1446.695</v>
      </c>
      <c r="AX276" s="271" t="n">
        <v>1501.295</v>
      </c>
      <c r="AY276" s="271" t="n">
        <v>1518.98106060606</v>
      </c>
    </row>
    <row r="277" s="240" customFormat="true" ht="13.8" hidden="false" customHeight="false" outlineLevel="0" collapsed="false">
      <c r="B277" s="240" t="s">
        <v>1689</v>
      </c>
      <c r="C277" s="240" t="s">
        <v>1694</v>
      </c>
      <c r="D277" s="240" t="s">
        <v>1419</v>
      </c>
      <c r="E277" s="240" t="n">
        <v>24</v>
      </c>
      <c r="G277" s="240" t="n">
        <v>600</v>
      </c>
      <c r="J277" s="240" t="n">
        <v>40</v>
      </c>
      <c r="L277" s="269"/>
      <c r="M277" s="270" t="n">
        <v>13.8704860962567</v>
      </c>
      <c r="N277" s="270" t="n">
        <v>13.8704860962567</v>
      </c>
      <c r="O277" s="270" t="n">
        <v>13.8704860962567</v>
      </c>
      <c r="P277" s="270" t="n">
        <v>13.8704860962567</v>
      </c>
      <c r="Q277" s="270" t="n">
        <v>13.8704860962567</v>
      </c>
      <c r="R277" s="270" t="n">
        <v>13.8704860962567</v>
      </c>
      <c r="S277" s="270" t="n">
        <v>13.8704860962567</v>
      </c>
      <c r="T277" s="270" t="n">
        <v>13.8704860962567</v>
      </c>
      <c r="U277" s="270" t="n">
        <v>13.8704860962567</v>
      </c>
      <c r="V277" s="270" t="n">
        <v>13.8704860962567</v>
      </c>
      <c r="W277" s="270" t="n">
        <v>13.8704860962567</v>
      </c>
      <c r="X277" s="270" t="n">
        <v>13.8704860962567</v>
      </c>
      <c r="Y277" s="270" t="n">
        <v>13.8704860962567</v>
      </c>
      <c r="Z277" s="270" t="n">
        <v>11.7956199643494</v>
      </c>
      <c r="AA277" s="270" t="n">
        <v>11.7956199643494</v>
      </c>
      <c r="AB277" s="270" t="n">
        <v>11.7956199643494</v>
      </c>
      <c r="AC277" s="270" t="n">
        <v>11.7956199643494</v>
      </c>
      <c r="AD277" s="270" t="n">
        <v>11.7956199643494</v>
      </c>
      <c r="AE277" s="270" t="n">
        <v>11.7956199643494</v>
      </c>
      <c r="AF277" s="270" t="n">
        <v>11.7956199643494</v>
      </c>
      <c r="AG277" s="270" t="n">
        <v>11.7956199643494</v>
      </c>
      <c r="AH277" s="270" t="n">
        <v>11.7956199643494</v>
      </c>
      <c r="AI277" s="270" t="n">
        <v>11.7956199643494</v>
      </c>
      <c r="AJ277" s="270" t="n">
        <v>11.7956199643494</v>
      </c>
      <c r="AK277" s="270" t="n">
        <v>11.7956199643494</v>
      </c>
      <c r="AL277" s="270" t="n">
        <v>11.7956199643494</v>
      </c>
      <c r="AM277" s="271" t="n">
        <v>1184.1650802139</v>
      </c>
      <c r="AN277" s="271" t="n">
        <v>1184.1650802139</v>
      </c>
      <c r="AO277" s="271" t="n">
        <v>1184.1650802139</v>
      </c>
      <c r="AP277" s="271" t="n">
        <v>1184.1650802139</v>
      </c>
      <c r="AQ277" s="271" t="n">
        <v>1184.1650802139</v>
      </c>
      <c r="AR277" s="271" t="n">
        <v>1184.1650802139</v>
      </c>
      <c r="AS277" s="271" t="n">
        <v>1184.1650802139</v>
      </c>
      <c r="AT277" s="271" t="n">
        <v>1184.1650802139</v>
      </c>
      <c r="AU277" s="271" t="n">
        <v>1184.1650802139</v>
      </c>
      <c r="AV277" s="271" t="n">
        <v>1184.1650802139</v>
      </c>
      <c r="AW277" s="271" t="n">
        <v>1184.1650802139</v>
      </c>
      <c r="AX277" s="271" t="n">
        <v>1184.1650802139</v>
      </c>
      <c r="AY277" s="271" t="n">
        <v>1184.1650802139</v>
      </c>
    </row>
    <row r="278" s="240" customFormat="true" ht="13.8" hidden="false" customHeight="false" outlineLevel="0" collapsed="false">
      <c r="B278" s="240" t="s">
        <v>1689</v>
      </c>
      <c r="C278" s="240" t="s">
        <v>1695</v>
      </c>
      <c r="D278" s="240" t="s">
        <v>1419</v>
      </c>
      <c r="E278" s="240" t="n">
        <v>24</v>
      </c>
      <c r="G278" s="240" t="n">
        <v>600</v>
      </c>
      <c r="J278" s="240" t="n">
        <v>40</v>
      </c>
      <c r="L278" s="269"/>
      <c r="M278" s="270" t="n">
        <v>12.2863860962567</v>
      </c>
      <c r="N278" s="270" t="n">
        <v>12.2863860962567</v>
      </c>
      <c r="O278" s="270" t="n">
        <v>12.2863860962567</v>
      </c>
      <c r="P278" s="270" t="n">
        <v>12.2863860962567</v>
      </c>
      <c r="Q278" s="270" t="n">
        <v>12.2863860962567</v>
      </c>
      <c r="R278" s="270" t="n">
        <v>12.2863860962567</v>
      </c>
      <c r="S278" s="270" t="n">
        <v>12.2863860962567</v>
      </c>
      <c r="T278" s="270" t="n">
        <v>12.2863860962567</v>
      </c>
      <c r="U278" s="270" t="n">
        <v>12.2863860962567</v>
      </c>
      <c r="V278" s="270" t="n">
        <v>12.2863860962567</v>
      </c>
      <c r="W278" s="270" t="n">
        <v>12.2863860962567</v>
      </c>
      <c r="X278" s="270" t="n">
        <v>12.2863860962567</v>
      </c>
      <c r="Y278" s="270" t="n">
        <v>12.2863860962567</v>
      </c>
      <c r="Z278" s="270" t="n">
        <v>10.2095023172906</v>
      </c>
      <c r="AA278" s="270" t="n">
        <v>10.2095023172906</v>
      </c>
      <c r="AB278" s="270" t="n">
        <v>10.2095023172906</v>
      </c>
      <c r="AC278" s="270" t="n">
        <v>10.2095023172906</v>
      </c>
      <c r="AD278" s="270" t="n">
        <v>10.2095023172906</v>
      </c>
      <c r="AE278" s="270" t="n">
        <v>10.2095023172906</v>
      </c>
      <c r="AF278" s="270" t="n">
        <v>10.2095023172906</v>
      </c>
      <c r="AG278" s="270" t="n">
        <v>10.2095023172906</v>
      </c>
      <c r="AH278" s="270" t="n">
        <v>10.2095023172906</v>
      </c>
      <c r="AI278" s="270" t="n">
        <v>10.2095023172906</v>
      </c>
      <c r="AJ278" s="270" t="n">
        <v>10.2095023172906</v>
      </c>
      <c r="AK278" s="270" t="n">
        <v>10.2095023172906</v>
      </c>
      <c r="AL278" s="270" t="n">
        <v>10.2095023172906</v>
      </c>
      <c r="AM278" s="271" t="n">
        <v>1002.94331550802</v>
      </c>
      <c r="AN278" s="271" t="n">
        <v>1002.94331550802</v>
      </c>
      <c r="AO278" s="271" t="n">
        <v>1002.94331550802</v>
      </c>
      <c r="AP278" s="271" t="n">
        <v>1002.94331550802</v>
      </c>
      <c r="AQ278" s="271" t="n">
        <v>1002.94331550802</v>
      </c>
      <c r="AR278" s="271" t="n">
        <v>1002.94331550802</v>
      </c>
      <c r="AS278" s="271" t="n">
        <v>1002.94331550802</v>
      </c>
      <c r="AT278" s="271" t="n">
        <v>1002.94331550802</v>
      </c>
      <c r="AU278" s="271" t="n">
        <v>1002.94331550802</v>
      </c>
      <c r="AV278" s="271" t="n">
        <v>1002.94331550802</v>
      </c>
      <c r="AW278" s="271" t="n">
        <v>1002.94331550802</v>
      </c>
      <c r="AX278" s="271" t="n">
        <v>1002.94331550802</v>
      </c>
      <c r="AY278" s="271" t="n">
        <v>1002.94331550802</v>
      </c>
    </row>
    <row r="279" s="240" customFormat="true" ht="13.8" hidden="false" customHeight="false" outlineLevel="0" collapsed="false">
      <c r="B279" s="240" t="s">
        <v>1689</v>
      </c>
      <c r="C279" s="240" t="s">
        <v>1696</v>
      </c>
      <c r="D279" s="240" t="s">
        <v>1455</v>
      </c>
      <c r="E279" s="240" t="n">
        <v>24</v>
      </c>
      <c r="F279" s="240" t="n">
        <v>51</v>
      </c>
      <c r="G279" s="240" t="n">
        <v>600</v>
      </c>
      <c r="J279" s="240" t="n">
        <v>40</v>
      </c>
      <c r="L279" s="269"/>
      <c r="M279" s="270" t="n">
        <v>14.7158772727273</v>
      </c>
      <c r="N279" s="270" t="n">
        <v>10.5372954545455</v>
      </c>
      <c r="O279" s="270" t="n">
        <v>8.0219</v>
      </c>
      <c r="P279" s="270" t="n">
        <v>8.4923</v>
      </c>
      <c r="Q279" s="270" t="n">
        <v>8.9627</v>
      </c>
      <c r="R279" s="270" t="n">
        <v>9.4331</v>
      </c>
      <c r="S279" s="270" t="n">
        <v>9.9035</v>
      </c>
      <c r="T279" s="270" t="n">
        <v>10.3739</v>
      </c>
      <c r="U279" s="270" t="n">
        <v>12.0393681818182</v>
      </c>
      <c r="V279" s="270" t="n">
        <v>14.5501681818182</v>
      </c>
      <c r="W279" s="270" t="n">
        <v>17.1151886363636</v>
      </c>
      <c r="X279" s="270" t="n">
        <v>18.3958</v>
      </c>
      <c r="Y279" s="270" t="n">
        <v>18.8137666666667</v>
      </c>
      <c r="Z279" s="270" t="n">
        <v>12.2166545454545</v>
      </c>
      <c r="AA279" s="270" t="n">
        <v>8.84701818181818</v>
      </c>
      <c r="AB279" s="270" t="n">
        <v>6.80915</v>
      </c>
      <c r="AC279" s="270" t="n">
        <v>7.14235</v>
      </c>
      <c r="AD279" s="270" t="n">
        <v>7.47555</v>
      </c>
      <c r="AE279" s="270" t="n">
        <v>7.80875</v>
      </c>
      <c r="AF279" s="270" t="n">
        <v>8.14195</v>
      </c>
      <c r="AG279" s="270" t="n">
        <v>8.47515</v>
      </c>
      <c r="AH279" s="270" t="n">
        <v>9.91098636363637</v>
      </c>
      <c r="AI279" s="270" t="n">
        <v>12.0992772727273</v>
      </c>
      <c r="AJ279" s="270" t="n">
        <v>14.3003613636364</v>
      </c>
      <c r="AK279" s="270" t="n">
        <v>15.2843</v>
      </c>
      <c r="AL279" s="270" t="n">
        <v>15.5462090909091</v>
      </c>
      <c r="AM279" s="271" t="n">
        <v>1199.02045454545</v>
      </c>
      <c r="AN279" s="271" t="n">
        <v>877.662272727273</v>
      </c>
      <c r="AO279" s="271" t="n">
        <v>682.3975</v>
      </c>
      <c r="AP279" s="271" t="n">
        <v>709.6975</v>
      </c>
      <c r="AQ279" s="271" t="n">
        <v>736.9975</v>
      </c>
      <c r="AR279" s="271" t="n">
        <v>764.2975</v>
      </c>
      <c r="AS279" s="271" t="n">
        <v>791.5975</v>
      </c>
      <c r="AT279" s="271" t="n">
        <v>818.8975</v>
      </c>
      <c r="AU279" s="271" t="n">
        <v>964.836136363636</v>
      </c>
      <c r="AV279" s="271" t="n">
        <v>1189.40340909091</v>
      </c>
      <c r="AW279" s="271" t="n">
        <v>1412.18920454545</v>
      </c>
      <c r="AX279" s="271" t="n">
        <v>1501.295</v>
      </c>
      <c r="AY279" s="271" t="n">
        <v>1518.98106060606</v>
      </c>
    </row>
    <row r="280" s="240" customFormat="true" ht="13.8" hidden="false" customHeight="false" outlineLevel="0" collapsed="false">
      <c r="B280" s="240" t="s">
        <v>1689</v>
      </c>
      <c r="C280" s="240" t="s">
        <v>1697</v>
      </c>
      <c r="D280" s="240" t="s">
        <v>376</v>
      </c>
      <c r="E280" s="240" t="n">
        <v>24</v>
      </c>
      <c r="F280" s="240" t="n">
        <v>38</v>
      </c>
      <c r="G280" s="240" t="n">
        <v>600</v>
      </c>
      <c r="J280" s="240" t="n">
        <v>40</v>
      </c>
      <c r="L280" s="269"/>
      <c r="M280" s="270" t="n">
        <v>8.6099</v>
      </c>
      <c r="N280" s="270" t="n">
        <v>9.0803</v>
      </c>
      <c r="O280" s="270" t="n">
        <v>9.5507</v>
      </c>
      <c r="P280" s="270" t="n">
        <v>10.0211</v>
      </c>
      <c r="Q280" s="270" t="n">
        <v>10.6083340909091</v>
      </c>
      <c r="R280" s="270" t="n">
        <v>12.6510318181818</v>
      </c>
      <c r="S280" s="270" t="n">
        <v>15.2045954545455</v>
      </c>
      <c r="T280" s="270" t="n">
        <v>17.5760386363636</v>
      </c>
      <c r="U280" s="270" t="n">
        <v>18.631</v>
      </c>
      <c r="V280" s="270" t="n">
        <v>17.7375590909091</v>
      </c>
      <c r="W280" s="270" t="n">
        <v>13.6872681818182</v>
      </c>
      <c r="X280" s="270" t="n">
        <v>9.46592272727273</v>
      </c>
      <c r="Y280" s="270" t="n">
        <v>8.0807</v>
      </c>
      <c r="Z280" s="270" t="n">
        <v>7.22565</v>
      </c>
      <c r="AA280" s="270" t="n">
        <v>7.55885</v>
      </c>
      <c r="AB280" s="270" t="n">
        <v>7.89205</v>
      </c>
      <c r="AC280" s="270" t="n">
        <v>8.22525</v>
      </c>
      <c r="AD280" s="270" t="n">
        <v>8.66682045454546</v>
      </c>
      <c r="AE280" s="270" t="n">
        <v>10.4467</v>
      </c>
      <c r="AF280" s="270" t="n">
        <v>12.6652818181818</v>
      </c>
      <c r="AG280" s="270" t="n">
        <v>14.6780227272727</v>
      </c>
      <c r="AH280" s="270" t="n">
        <v>15.4509</v>
      </c>
      <c r="AI280" s="270" t="n">
        <v>14.6643681818182</v>
      </c>
      <c r="AJ280" s="270" t="n">
        <v>11.3856045454545</v>
      </c>
      <c r="AK280" s="270" t="n">
        <v>7.98567727272727</v>
      </c>
      <c r="AL280" s="270" t="n">
        <v>6.8508</v>
      </c>
      <c r="AM280" s="271" t="n">
        <v>716.5225</v>
      </c>
      <c r="AN280" s="271" t="n">
        <v>743.8225</v>
      </c>
      <c r="AO280" s="271" t="n">
        <v>771.1225</v>
      </c>
      <c r="AP280" s="271" t="n">
        <v>798.4225</v>
      </c>
      <c r="AQ280" s="271" t="n">
        <v>837.43125</v>
      </c>
      <c r="AR280" s="271" t="n">
        <v>1020.04727272727</v>
      </c>
      <c r="AS280" s="271" t="n">
        <v>1247.09636363636</v>
      </c>
      <c r="AT280" s="271" t="n">
        <v>1448.79136363636</v>
      </c>
      <c r="AU280" s="271" t="n">
        <v>1514.945</v>
      </c>
      <c r="AV280" s="271" t="n">
        <v>1433.52431818182</v>
      </c>
      <c r="AW280" s="271" t="n">
        <v>1119.61159090909</v>
      </c>
      <c r="AX280" s="271" t="n">
        <v>795.771590909091</v>
      </c>
      <c r="AY280" s="271" t="n">
        <v>685.81</v>
      </c>
    </row>
    <row r="281" s="240" customFormat="true" ht="13.8" hidden="false" customHeight="false" outlineLevel="0" collapsed="false">
      <c r="B281" s="240" t="s">
        <v>1689</v>
      </c>
      <c r="C281" s="240" t="s">
        <v>1698</v>
      </c>
      <c r="D281" s="240" t="s">
        <v>374</v>
      </c>
      <c r="E281" s="240" t="n">
        <v>24</v>
      </c>
      <c r="F281" s="240" t="n">
        <v>25</v>
      </c>
      <c r="G281" s="240" t="n">
        <v>600</v>
      </c>
      <c r="J281" s="240" t="n">
        <v>40</v>
      </c>
      <c r="L281" s="269"/>
      <c r="M281" s="270" t="n">
        <v>10.1387</v>
      </c>
      <c r="N281" s="270" t="n">
        <v>10.962275</v>
      </c>
      <c r="O281" s="270" t="n">
        <v>13.2733863636364</v>
      </c>
      <c r="P281" s="270" t="n">
        <v>15.8697136363636</v>
      </c>
      <c r="Q281" s="270" t="n">
        <v>17.9254</v>
      </c>
      <c r="R281" s="270" t="n">
        <v>18.8662</v>
      </c>
      <c r="S281" s="270" t="n">
        <v>16.7410227272727</v>
      </c>
      <c r="T281" s="270" t="n">
        <v>12.6479681818182</v>
      </c>
      <c r="U281" s="270" t="n">
        <v>8.68778409090909</v>
      </c>
      <c r="V281" s="270" t="n">
        <v>8.2571</v>
      </c>
      <c r="W281" s="270" t="n">
        <v>8.7275</v>
      </c>
      <c r="X281" s="270" t="n">
        <v>9.1979</v>
      </c>
      <c r="Y281" s="270" t="n">
        <v>9.6095</v>
      </c>
      <c r="Z281" s="270" t="n">
        <v>8.30855</v>
      </c>
      <c r="AA281" s="270" t="n">
        <v>8.96875454545455</v>
      </c>
      <c r="AB281" s="270" t="n">
        <v>10.9899863636364</v>
      </c>
      <c r="AC281" s="270" t="n">
        <v>13.2388590909091</v>
      </c>
      <c r="AD281" s="270" t="n">
        <v>14.9511</v>
      </c>
      <c r="AE281" s="270" t="n">
        <v>15.6175</v>
      </c>
      <c r="AF281" s="270" t="n">
        <v>13.8560363636364</v>
      </c>
      <c r="AG281" s="270" t="n">
        <v>10.5469818181818</v>
      </c>
      <c r="AH281" s="270" t="n">
        <v>7.35765681818182</v>
      </c>
      <c r="AI281" s="270" t="n">
        <v>6.97575</v>
      </c>
      <c r="AJ281" s="270" t="n">
        <v>7.30895</v>
      </c>
      <c r="AK281" s="270" t="n">
        <v>7.64215</v>
      </c>
      <c r="AL281" s="270" t="n">
        <v>7.9337</v>
      </c>
      <c r="AM281" s="271" t="n">
        <v>805.2475</v>
      </c>
      <c r="AN281" s="271" t="n">
        <v>867.828863636364</v>
      </c>
      <c r="AO281" s="271" t="n">
        <v>1075.87886363636</v>
      </c>
      <c r="AP281" s="271" t="n">
        <v>1305.40977272727</v>
      </c>
      <c r="AQ281" s="271" t="n">
        <v>1473.995</v>
      </c>
      <c r="AR281" s="271" t="n">
        <v>1528.595</v>
      </c>
      <c r="AS281" s="271" t="n">
        <v>1355.97681818182</v>
      </c>
      <c r="AT281" s="271" t="n">
        <v>1039.58227272727</v>
      </c>
      <c r="AU281" s="271" t="n">
        <v>735.827159090909</v>
      </c>
      <c r="AV281" s="271" t="n">
        <v>696.0475</v>
      </c>
      <c r="AW281" s="271" t="n">
        <v>723.3475</v>
      </c>
      <c r="AX281" s="271" t="n">
        <v>750.6475</v>
      </c>
      <c r="AY281" s="271" t="n">
        <v>774.535</v>
      </c>
    </row>
    <row r="282" s="240" customFormat="true" ht="13.8" hidden="false" customHeight="false" outlineLevel="0" collapsed="false">
      <c r="B282" s="240" t="s">
        <v>1689</v>
      </c>
      <c r="C282" s="240" t="s">
        <v>1699</v>
      </c>
      <c r="D282" s="240" t="s">
        <v>1417</v>
      </c>
      <c r="E282" s="240" t="n">
        <v>24</v>
      </c>
      <c r="F282" s="240" t="n">
        <v>12</v>
      </c>
      <c r="G282" s="240" t="n">
        <v>600</v>
      </c>
      <c r="J282" s="240" t="n">
        <v>40</v>
      </c>
      <c r="L282" s="269"/>
      <c r="M282" s="270" t="n">
        <v>16.5455227272727</v>
      </c>
      <c r="N282" s="270" t="n">
        <v>18.1606</v>
      </c>
      <c r="O282" s="270" t="n">
        <v>18.797475</v>
      </c>
      <c r="P282" s="270" t="n">
        <v>15.7337954545455</v>
      </c>
      <c r="Q282" s="270" t="n">
        <v>11.5979772727273</v>
      </c>
      <c r="R282" s="270" t="n">
        <v>8.20555227272727</v>
      </c>
      <c r="S282" s="270" t="n">
        <v>8.3747</v>
      </c>
      <c r="T282" s="270" t="n">
        <v>8.8451</v>
      </c>
      <c r="U282" s="270" t="n">
        <v>9.3155</v>
      </c>
      <c r="V282" s="270" t="n">
        <v>9.7859</v>
      </c>
      <c r="W282" s="270" t="n">
        <v>10.2563</v>
      </c>
      <c r="X282" s="270" t="n">
        <v>11.4383954545455</v>
      </c>
      <c r="Y282" s="270" t="n">
        <v>13.5854545454545</v>
      </c>
      <c r="Z282" s="270" t="n">
        <v>13.8200090909091</v>
      </c>
      <c r="AA282" s="270" t="n">
        <v>15.1177</v>
      </c>
      <c r="AB282" s="270" t="n">
        <v>15.5432068181818</v>
      </c>
      <c r="AC282" s="270" t="n">
        <v>13.0401318181818</v>
      </c>
      <c r="AD282" s="270" t="n">
        <v>9.70078636363636</v>
      </c>
      <c r="AE282" s="270" t="n">
        <v>6.96485</v>
      </c>
      <c r="AF282" s="270" t="n">
        <v>7.05905</v>
      </c>
      <c r="AG282" s="270" t="n">
        <v>7.39225</v>
      </c>
      <c r="AH282" s="270" t="n">
        <v>7.72545</v>
      </c>
      <c r="AI282" s="270" t="n">
        <v>8.05865</v>
      </c>
      <c r="AJ282" s="270" t="n">
        <v>8.39185</v>
      </c>
      <c r="AK282" s="270" t="n">
        <v>9.38284545454545</v>
      </c>
      <c r="AL282" s="270" t="n">
        <v>11.2622606060606</v>
      </c>
      <c r="AM282" s="271" t="n">
        <v>1364.34363636364</v>
      </c>
      <c r="AN282" s="271" t="n">
        <v>1487.645</v>
      </c>
      <c r="AO282" s="271" t="n">
        <v>1519.67829545455</v>
      </c>
      <c r="AP282" s="271" t="n">
        <v>1277.80886363636</v>
      </c>
      <c r="AQ282" s="271" t="n">
        <v>958.9325</v>
      </c>
      <c r="AR282" s="271" t="n">
        <v>697.984090909091</v>
      </c>
      <c r="AS282" s="271" t="n">
        <v>702.8725</v>
      </c>
      <c r="AT282" s="271" t="n">
        <v>730.1725</v>
      </c>
      <c r="AU282" s="271" t="n">
        <v>757.4725</v>
      </c>
      <c r="AV282" s="271" t="n">
        <v>784.7725</v>
      </c>
      <c r="AW282" s="271" t="n">
        <v>812.0725</v>
      </c>
      <c r="AX282" s="271" t="n">
        <v>910.245454545455</v>
      </c>
      <c r="AY282" s="271" t="n">
        <v>1103.84636363636</v>
      </c>
    </row>
    <row r="283" s="240" customFormat="true" ht="13.8" hidden="false" customHeight="false" outlineLevel="0" collapsed="false">
      <c r="B283" s="240" t="s">
        <v>1689</v>
      </c>
      <c r="C283" s="240" t="s">
        <v>1700</v>
      </c>
      <c r="D283" s="240" t="s">
        <v>1417</v>
      </c>
      <c r="E283" s="240" t="n">
        <v>29</v>
      </c>
      <c r="F283" s="240" t="n">
        <v>12</v>
      </c>
      <c r="G283" s="240" t="n">
        <v>650</v>
      </c>
      <c r="J283" s="240" t="n">
        <v>40</v>
      </c>
      <c r="L283" s="269"/>
      <c r="M283" s="270" t="n">
        <v>14.463375</v>
      </c>
      <c r="N283" s="270" t="n">
        <v>15.233655</v>
      </c>
      <c r="O283" s="270" t="n">
        <v>16.019615</v>
      </c>
      <c r="P283" s="270" t="n">
        <v>16.821255</v>
      </c>
      <c r="Q283" s="270" t="n">
        <v>17.638575</v>
      </c>
      <c r="R283" s="270" t="n">
        <v>18.471575</v>
      </c>
      <c r="S283" s="270" t="n">
        <v>19.9898618181818</v>
      </c>
      <c r="T283" s="270" t="n">
        <v>22.0040372727273</v>
      </c>
      <c r="U283" s="270" t="n">
        <v>20.8988309090909</v>
      </c>
      <c r="V283" s="270" t="n">
        <v>17.0582738636364</v>
      </c>
      <c r="W283" s="270" t="n">
        <v>13.1796461363636</v>
      </c>
      <c r="X283" s="270" t="n">
        <v>12.969855</v>
      </c>
      <c r="Y283" s="270" t="n">
        <v>13.6152666666667</v>
      </c>
      <c r="Z283" s="270" t="n">
        <v>11.55102</v>
      </c>
      <c r="AA283" s="270" t="n">
        <v>12.039564</v>
      </c>
      <c r="AB283" s="270" t="n">
        <v>12.540652</v>
      </c>
      <c r="AC283" s="270" t="n">
        <v>13.054284</v>
      </c>
      <c r="AD283" s="270" t="n">
        <v>13.58046</v>
      </c>
      <c r="AE283" s="270" t="n">
        <v>14.11918</v>
      </c>
      <c r="AF283" s="270" t="n">
        <v>15.3834430909091</v>
      </c>
      <c r="AG283" s="270" t="n">
        <v>17.1333943636364</v>
      </c>
      <c r="AH283" s="270" t="n">
        <v>16.5754724545455</v>
      </c>
      <c r="AI283" s="270" t="n">
        <v>13.7509563636364</v>
      </c>
      <c r="AJ283" s="270" t="n">
        <v>10.8409337272727</v>
      </c>
      <c r="AK283" s="270" t="n">
        <v>10.611564</v>
      </c>
      <c r="AL283" s="270" t="n">
        <v>11.0161733333333</v>
      </c>
      <c r="AM283" s="271" t="n">
        <v>1123.3032</v>
      </c>
      <c r="AN283" s="271" t="n">
        <v>1159.0424</v>
      </c>
      <c r="AO283" s="271" t="n">
        <v>1195.7224</v>
      </c>
      <c r="AP283" s="271" t="n">
        <v>1233.3432</v>
      </c>
      <c r="AQ283" s="271" t="n">
        <v>1271.9048</v>
      </c>
      <c r="AR283" s="271" t="n">
        <v>1311.4072</v>
      </c>
      <c r="AS283" s="271" t="n">
        <v>1435.79510454545</v>
      </c>
      <c r="AT283" s="271" t="n">
        <v>1614.76854090909</v>
      </c>
      <c r="AU283" s="271" t="n">
        <v>1589.83697727273</v>
      </c>
      <c r="AV283" s="271" t="n">
        <v>1341.76600454545</v>
      </c>
      <c r="AW283" s="271" t="n">
        <v>1081.04977272727</v>
      </c>
      <c r="AX283" s="271" t="n">
        <v>1054.6472</v>
      </c>
      <c r="AY283" s="271" t="n">
        <v>1084.204</v>
      </c>
    </row>
    <row r="284" s="240" customFormat="true" ht="13.8" hidden="false" customHeight="false" outlineLevel="0" collapsed="false">
      <c r="B284" s="240" t="s">
        <v>1689</v>
      </c>
      <c r="C284" s="240" t="s">
        <v>1701</v>
      </c>
      <c r="D284" s="240" t="s">
        <v>374</v>
      </c>
      <c r="E284" s="240" t="n">
        <v>29</v>
      </c>
      <c r="F284" s="240" t="n">
        <v>25</v>
      </c>
      <c r="G284" s="240" t="n">
        <v>650</v>
      </c>
      <c r="J284" s="240" t="n">
        <v>40</v>
      </c>
      <c r="L284" s="269"/>
      <c r="M284" s="270" t="n">
        <v>13.92866</v>
      </c>
      <c r="N284" s="270" t="n">
        <v>12.787575</v>
      </c>
      <c r="O284" s="270" t="n">
        <v>13.522575</v>
      </c>
      <c r="P284" s="270" t="n">
        <v>14.273255</v>
      </c>
      <c r="Q284" s="270" t="n">
        <v>15.039615</v>
      </c>
      <c r="R284" s="270" t="n">
        <v>15.821655</v>
      </c>
      <c r="S284" s="270" t="n">
        <v>16.619375</v>
      </c>
      <c r="T284" s="270" t="n">
        <v>17.432775</v>
      </c>
      <c r="U284" s="270" t="n">
        <v>18.261855</v>
      </c>
      <c r="V284" s="270" t="n">
        <v>19.5051384090909</v>
      </c>
      <c r="W284" s="270" t="n">
        <v>21.4891120454545</v>
      </c>
      <c r="X284" s="270" t="n">
        <v>21.6947222727273</v>
      </c>
      <c r="Y284" s="270" t="n">
        <v>18.5915333333333</v>
      </c>
      <c r="Z284" s="270" t="n">
        <v>11.4066470909091</v>
      </c>
      <c r="AA284" s="270" t="n">
        <v>10.49766</v>
      </c>
      <c r="AB284" s="270" t="n">
        <v>10.95798</v>
      </c>
      <c r="AC284" s="270" t="n">
        <v>11.430844</v>
      </c>
      <c r="AD284" s="270" t="n">
        <v>11.916252</v>
      </c>
      <c r="AE284" s="270" t="n">
        <v>12.414204</v>
      </c>
      <c r="AF284" s="270" t="n">
        <v>12.9247</v>
      </c>
      <c r="AG284" s="270" t="n">
        <v>13.44774</v>
      </c>
      <c r="AH284" s="270" t="n">
        <v>13.983324</v>
      </c>
      <c r="AI284" s="270" t="n">
        <v>14.9573843636364</v>
      </c>
      <c r="AJ284" s="270" t="n">
        <v>16.6889778181818</v>
      </c>
      <c r="AK284" s="270" t="n">
        <v>17.1113050909091</v>
      </c>
      <c r="AL284" s="270" t="n">
        <v>14.9023466666667</v>
      </c>
      <c r="AM284" s="271" t="n">
        <v>1132.00704090909</v>
      </c>
      <c r="AN284" s="271" t="n">
        <v>1046.3298</v>
      </c>
      <c r="AO284" s="271" t="n">
        <v>1079.9522</v>
      </c>
      <c r="AP284" s="271" t="n">
        <v>1114.5154</v>
      </c>
      <c r="AQ284" s="271" t="n">
        <v>1150.0194</v>
      </c>
      <c r="AR284" s="271" t="n">
        <v>1186.4642</v>
      </c>
      <c r="AS284" s="271" t="n">
        <v>1223.8498</v>
      </c>
      <c r="AT284" s="271" t="n">
        <v>1262.1762</v>
      </c>
      <c r="AU284" s="271" t="n">
        <v>1301.4434</v>
      </c>
      <c r="AV284" s="271" t="n">
        <v>1391.88331363636</v>
      </c>
      <c r="AW284" s="271" t="n">
        <v>1569.52089545455</v>
      </c>
      <c r="AX284" s="271" t="n">
        <v>1632.23383636364</v>
      </c>
      <c r="AY284" s="271" t="n">
        <v>1445.11975151515</v>
      </c>
    </row>
    <row r="285" s="240" customFormat="true" ht="13.8" hidden="false" customHeight="false" outlineLevel="0" collapsed="false">
      <c r="B285" s="240" t="s">
        <v>1689</v>
      </c>
      <c r="C285" s="240" t="s">
        <v>1702</v>
      </c>
      <c r="D285" s="240" t="s">
        <v>376</v>
      </c>
      <c r="E285" s="240" t="n">
        <v>29</v>
      </c>
      <c r="F285" s="240" t="n">
        <v>38</v>
      </c>
      <c r="G285" s="240" t="n">
        <v>650</v>
      </c>
      <c r="J285" s="240" t="n">
        <v>40</v>
      </c>
      <c r="L285" s="269"/>
      <c r="M285" s="270" t="n">
        <v>20.9818040909091</v>
      </c>
      <c r="N285" s="270" t="n">
        <v>22.1096598863636</v>
      </c>
      <c r="O285" s="270" t="n">
        <v>19.0936043181818</v>
      </c>
      <c r="P285" s="270" t="n">
        <v>14.9821397727273</v>
      </c>
      <c r="Q285" s="270" t="n">
        <v>12.606275</v>
      </c>
      <c r="R285" s="270" t="n">
        <v>13.337355</v>
      </c>
      <c r="S285" s="270" t="n">
        <v>14.084115</v>
      </c>
      <c r="T285" s="270" t="n">
        <v>14.846555</v>
      </c>
      <c r="U285" s="270" t="n">
        <v>15.624675</v>
      </c>
      <c r="V285" s="270" t="n">
        <v>16.418475</v>
      </c>
      <c r="W285" s="270" t="n">
        <v>17.227955</v>
      </c>
      <c r="X285" s="270" t="n">
        <v>18.053115</v>
      </c>
      <c r="Y285" s="270" t="n">
        <v>18.8748345454545</v>
      </c>
      <c r="Z285" s="270" t="n">
        <v>16.2492041818182</v>
      </c>
      <c r="AA285" s="270" t="n">
        <v>17.3464492727273</v>
      </c>
      <c r="AB285" s="270" t="n">
        <v>15.2802207272727</v>
      </c>
      <c r="AC285" s="270" t="n">
        <v>12.1948527272727</v>
      </c>
      <c r="AD285" s="270" t="n">
        <v>10.38454</v>
      </c>
      <c r="AE285" s="270" t="n">
        <v>10.841724</v>
      </c>
      <c r="AF285" s="270" t="n">
        <v>11.311452</v>
      </c>
      <c r="AG285" s="270" t="n">
        <v>11.793724</v>
      </c>
      <c r="AH285" s="270" t="n">
        <v>12.28854</v>
      </c>
      <c r="AI285" s="270" t="n">
        <v>12.7959</v>
      </c>
      <c r="AJ285" s="270" t="n">
        <v>13.315804</v>
      </c>
      <c r="AK285" s="270" t="n">
        <v>13.848252</v>
      </c>
      <c r="AL285" s="270" t="n">
        <v>14.4180330909091</v>
      </c>
      <c r="AM285" s="271" t="n">
        <v>1524.61122272727</v>
      </c>
      <c r="AN285" s="271" t="n">
        <v>1646.26429545455</v>
      </c>
      <c r="AO285" s="271" t="n">
        <v>1479.13590454545</v>
      </c>
      <c r="AP285" s="271" t="n">
        <v>1202.42414090909</v>
      </c>
      <c r="AQ285" s="271" t="n">
        <v>1038.0712</v>
      </c>
      <c r="AR285" s="271" t="n">
        <v>1071.4584</v>
      </c>
      <c r="AS285" s="271" t="n">
        <v>1105.7864</v>
      </c>
      <c r="AT285" s="271" t="n">
        <v>1141.0552</v>
      </c>
      <c r="AU285" s="271" t="n">
        <v>1177.2648</v>
      </c>
      <c r="AV285" s="271" t="n">
        <v>1214.4152</v>
      </c>
      <c r="AW285" s="271" t="n">
        <v>1252.5064</v>
      </c>
      <c r="AX285" s="271" t="n">
        <v>1291.5384</v>
      </c>
      <c r="AY285" s="271" t="n">
        <v>1337.54913333333</v>
      </c>
    </row>
    <row r="286" s="240" customFormat="true" ht="13.8" hidden="false" customHeight="false" outlineLevel="0" collapsed="false">
      <c r="B286" s="240" t="s">
        <v>1689</v>
      </c>
      <c r="C286" s="240" t="s">
        <v>1703</v>
      </c>
      <c r="D286" s="240" t="s">
        <v>1455</v>
      </c>
      <c r="E286" s="240" t="n">
        <v>29</v>
      </c>
      <c r="F286" s="240" t="n">
        <v>51</v>
      </c>
      <c r="G286" s="240" t="n">
        <v>650</v>
      </c>
      <c r="J286" s="240" t="n">
        <v>40</v>
      </c>
      <c r="L286" s="269"/>
      <c r="M286" s="270" t="n">
        <v>17.024115</v>
      </c>
      <c r="N286" s="270" t="n">
        <v>17.845355</v>
      </c>
      <c r="O286" s="270" t="n">
        <v>18.7476209090909</v>
      </c>
      <c r="P286" s="270" t="n">
        <v>20.4820688636364</v>
      </c>
      <c r="Q286" s="270" t="n">
        <v>22.2118238636364</v>
      </c>
      <c r="R286" s="270" t="n">
        <v>20.0323317045455</v>
      </c>
      <c r="S286" s="270" t="n">
        <v>16.0253295454545</v>
      </c>
      <c r="T286" s="270" t="n">
        <v>12.7379101136364</v>
      </c>
      <c r="U286" s="270" t="n">
        <v>13.153115</v>
      </c>
      <c r="V286" s="270" t="n">
        <v>13.895955</v>
      </c>
      <c r="W286" s="270" t="n">
        <v>14.654475</v>
      </c>
      <c r="X286" s="270" t="n">
        <v>15.428675</v>
      </c>
      <c r="Y286" s="270" t="n">
        <v>16.1186766666667</v>
      </c>
      <c r="Z286" s="270" t="n">
        <v>13.184652</v>
      </c>
      <c r="AA286" s="270" t="n">
        <v>13.713964</v>
      </c>
      <c r="AB286" s="270" t="n">
        <v>14.3261908181818</v>
      </c>
      <c r="AC286" s="270" t="n">
        <v>15.8140378181818</v>
      </c>
      <c r="AD286" s="270" t="n">
        <v>17.3531804545455</v>
      </c>
      <c r="AE286" s="270" t="n">
        <v>15.9654221818182</v>
      </c>
      <c r="AF286" s="270" t="n">
        <v>12.9762772727273</v>
      </c>
      <c r="AG286" s="270" t="n">
        <v>10.4995994545455</v>
      </c>
      <c r="AH286" s="270" t="n">
        <v>10.726252</v>
      </c>
      <c r="AI286" s="270" t="n">
        <v>11.192844</v>
      </c>
      <c r="AJ286" s="270" t="n">
        <v>11.67198</v>
      </c>
      <c r="AK286" s="270" t="n">
        <v>12.16366</v>
      </c>
      <c r="AL286" s="270" t="n">
        <v>12.6039413333333</v>
      </c>
      <c r="AM286" s="271" t="n">
        <v>1242.8954</v>
      </c>
      <c r="AN286" s="271" t="n">
        <v>1281.6922</v>
      </c>
      <c r="AO286" s="271" t="n">
        <v>1329.75715</v>
      </c>
      <c r="AP286" s="271" t="n">
        <v>1480.03685</v>
      </c>
      <c r="AQ286" s="271" t="n">
        <v>1640.39599090909</v>
      </c>
      <c r="AR286" s="271" t="n">
        <v>1538.82681818182</v>
      </c>
      <c r="AS286" s="271" t="n">
        <v>1272.34290454545</v>
      </c>
      <c r="AT286" s="271" t="n">
        <v>1049.69128636364</v>
      </c>
      <c r="AU286" s="271" t="n">
        <v>1063.0234</v>
      </c>
      <c r="AV286" s="271" t="n">
        <v>1097.1162</v>
      </c>
      <c r="AW286" s="271" t="n">
        <v>1132.1498</v>
      </c>
      <c r="AX286" s="271" t="n">
        <v>1168.1242</v>
      </c>
      <c r="AY286" s="271" t="n">
        <v>1200.3564</v>
      </c>
    </row>
    <row r="287" s="240" customFormat="true" ht="13.8" hidden="false" customHeight="false" outlineLevel="0" collapsed="false">
      <c r="B287" s="240" t="s">
        <v>1689</v>
      </c>
      <c r="C287" s="240" t="s">
        <v>1704</v>
      </c>
      <c r="D287" s="240" t="s">
        <v>1419</v>
      </c>
      <c r="E287" s="240" t="n">
        <v>29</v>
      </c>
      <c r="G287" s="240" t="n">
        <v>650</v>
      </c>
      <c r="J287" s="240" t="n">
        <v>40</v>
      </c>
      <c r="L287" s="269"/>
      <c r="M287" s="270" t="n">
        <v>16.8100221568627</v>
      </c>
      <c r="N287" s="270" t="n">
        <v>16.8100221568627</v>
      </c>
      <c r="O287" s="270" t="n">
        <v>16.8100221568627</v>
      </c>
      <c r="P287" s="270" t="n">
        <v>16.8100221568627</v>
      </c>
      <c r="Q287" s="270" t="n">
        <v>16.8100221568627</v>
      </c>
      <c r="R287" s="270" t="n">
        <v>16.8100221568627</v>
      </c>
      <c r="S287" s="270" t="n">
        <v>16.8100221568627</v>
      </c>
      <c r="T287" s="270" t="n">
        <v>16.8100221568627</v>
      </c>
      <c r="U287" s="270" t="n">
        <v>16.8100221568627</v>
      </c>
      <c r="V287" s="270" t="n">
        <v>16.8100221568627</v>
      </c>
      <c r="W287" s="270" t="n">
        <v>16.8100221568627</v>
      </c>
      <c r="X287" s="270" t="n">
        <v>16.8100221568627</v>
      </c>
      <c r="Y287" s="270" t="n">
        <v>16.8100221568627</v>
      </c>
      <c r="Z287" s="270" t="n">
        <v>13.2581189019608</v>
      </c>
      <c r="AA287" s="270" t="n">
        <v>13.2581189019608</v>
      </c>
      <c r="AB287" s="270" t="n">
        <v>13.2581189019608</v>
      </c>
      <c r="AC287" s="270" t="n">
        <v>13.2581189019608</v>
      </c>
      <c r="AD287" s="270" t="n">
        <v>13.2581189019608</v>
      </c>
      <c r="AE287" s="270" t="n">
        <v>13.2581189019608</v>
      </c>
      <c r="AF287" s="270" t="n">
        <v>13.2581189019608</v>
      </c>
      <c r="AG287" s="270" t="n">
        <v>13.2581189019608</v>
      </c>
      <c r="AH287" s="270" t="n">
        <v>13.2581189019608</v>
      </c>
      <c r="AI287" s="270" t="n">
        <v>13.2581189019608</v>
      </c>
      <c r="AJ287" s="270" t="n">
        <v>13.2581189019608</v>
      </c>
      <c r="AK287" s="270" t="n">
        <v>13.2581189019608</v>
      </c>
      <c r="AL287" s="270" t="n">
        <v>13.2581189019608</v>
      </c>
      <c r="AM287" s="271" t="n">
        <v>1270.29956862745</v>
      </c>
      <c r="AN287" s="271" t="n">
        <v>1270.29956862745</v>
      </c>
      <c r="AO287" s="271" t="n">
        <v>1270.29956862745</v>
      </c>
      <c r="AP287" s="271" t="n">
        <v>1270.29956862745</v>
      </c>
      <c r="AQ287" s="271" t="n">
        <v>1270.29956862745</v>
      </c>
      <c r="AR287" s="271" t="n">
        <v>1270.29956862745</v>
      </c>
      <c r="AS287" s="271" t="n">
        <v>1270.29956862745</v>
      </c>
      <c r="AT287" s="271" t="n">
        <v>1270.29956862745</v>
      </c>
      <c r="AU287" s="271" t="n">
        <v>1270.29956862745</v>
      </c>
      <c r="AV287" s="271" t="n">
        <v>1270.29956862745</v>
      </c>
      <c r="AW287" s="271" t="n">
        <v>1270.29956862745</v>
      </c>
      <c r="AX287" s="271" t="n">
        <v>1270.29956862745</v>
      </c>
      <c r="AY287" s="271" t="n">
        <v>1270.29956862745</v>
      </c>
    </row>
    <row r="288" s="240" customFormat="true" ht="13.8" hidden="false" customHeight="false" outlineLevel="0" collapsed="false">
      <c r="B288" s="240" t="s">
        <v>1689</v>
      </c>
      <c r="C288" s="240" t="s">
        <v>1705</v>
      </c>
      <c r="D288" s="240" t="s">
        <v>1419</v>
      </c>
      <c r="E288" s="240" t="n">
        <v>29</v>
      </c>
      <c r="G288" s="240" t="n">
        <v>650</v>
      </c>
      <c r="J288" s="240" t="n">
        <v>40</v>
      </c>
      <c r="M288" s="240" t="n">
        <v>15.3217796078431</v>
      </c>
      <c r="N288" s="240" t="n">
        <v>15.3217796078431</v>
      </c>
      <c r="O288" s="240" t="n">
        <v>15.3217796078431</v>
      </c>
      <c r="P288" s="240" t="n">
        <v>15.3217796078431</v>
      </c>
      <c r="Q288" s="240" t="n">
        <v>15.3217796078431</v>
      </c>
      <c r="R288" s="240" t="n">
        <v>15.3217796078431</v>
      </c>
      <c r="S288" s="240" t="n">
        <v>15.3217796078431</v>
      </c>
      <c r="T288" s="240" t="n">
        <v>15.3217796078431</v>
      </c>
      <c r="U288" s="240" t="n">
        <v>15.3217796078431</v>
      </c>
      <c r="V288" s="240" t="n">
        <v>15.3217796078431</v>
      </c>
      <c r="W288" s="240" t="n">
        <v>15.3217796078431</v>
      </c>
      <c r="X288" s="240" t="n">
        <v>15.3217796078431</v>
      </c>
      <c r="Y288" s="240" t="n">
        <v>15.3217796078431</v>
      </c>
      <c r="Z288" s="240" t="n">
        <v>11.8054201568627</v>
      </c>
      <c r="AA288" s="240" t="n">
        <v>11.8054201568627</v>
      </c>
      <c r="AB288" s="240" t="n">
        <v>11.8054201568627</v>
      </c>
      <c r="AC288" s="240" t="n">
        <v>11.8054201568627</v>
      </c>
      <c r="AD288" s="240" t="n">
        <v>11.8054201568627</v>
      </c>
      <c r="AE288" s="240" t="n">
        <v>11.8054201568627</v>
      </c>
      <c r="AF288" s="240" t="n">
        <v>11.8054201568627</v>
      </c>
      <c r="AG288" s="240" t="n">
        <v>11.8054201568627</v>
      </c>
      <c r="AH288" s="240" t="n">
        <v>11.8054201568627</v>
      </c>
      <c r="AI288" s="240" t="n">
        <v>11.8054201568627</v>
      </c>
      <c r="AJ288" s="240" t="n">
        <v>11.8054201568627</v>
      </c>
      <c r="AK288" s="240" t="n">
        <v>11.8054201568627</v>
      </c>
      <c r="AL288" s="240" t="n">
        <v>11.8054201568627</v>
      </c>
      <c r="AM288" s="240" t="n">
        <v>1106.56075686275</v>
      </c>
      <c r="AN288" s="240" t="n">
        <v>1106.56075686275</v>
      </c>
      <c r="AO288" s="240" t="n">
        <v>1106.56075686275</v>
      </c>
      <c r="AP288" s="240" t="n">
        <v>1106.56075686275</v>
      </c>
      <c r="AQ288" s="240" t="n">
        <v>1106.56075686275</v>
      </c>
      <c r="AR288" s="240" t="n">
        <v>1106.56075686275</v>
      </c>
      <c r="AS288" s="240" t="n">
        <v>1106.56075686275</v>
      </c>
      <c r="AT288" s="240" t="n">
        <v>1106.56075686275</v>
      </c>
      <c r="AU288" s="240" t="n">
        <v>1106.56075686275</v>
      </c>
      <c r="AV288" s="240" t="n">
        <v>1106.56075686275</v>
      </c>
      <c r="AW288" s="240" t="n">
        <v>1106.56075686275</v>
      </c>
      <c r="AX288" s="240" t="n">
        <v>1106.56075686275</v>
      </c>
      <c r="AY288" s="240" t="n">
        <v>1106.56075686275</v>
      </c>
    </row>
    <row r="289" s="240" customFormat="true" ht="13.8" hidden="false" customHeight="false" outlineLevel="0" collapsed="false">
      <c r="B289" s="240" t="s">
        <v>1689</v>
      </c>
      <c r="C289" s="240" t="s">
        <v>1706</v>
      </c>
      <c r="D289" s="240" t="s">
        <v>1455</v>
      </c>
      <c r="E289" s="240" t="n">
        <v>29</v>
      </c>
      <c r="F289" s="240" t="n">
        <v>51</v>
      </c>
      <c r="G289" s="240" t="n">
        <v>650</v>
      </c>
      <c r="J289" s="240" t="n">
        <v>40</v>
      </c>
      <c r="M289" s="240" t="n">
        <v>17.024115</v>
      </c>
      <c r="N289" s="240" t="n">
        <v>17.845355</v>
      </c>
      <c r="O289" s="240" t="n">
        <v>18.682275</v>
      </c>
      <c r="P289" s="240" t="n">
        <v>19.534875</v>
      </c>
      <c r="Q289" s="240" t="n">
        <v>20.0883545454545</v>
      </c>
      <c r="R289" s="240" t="n">
        <v>16.8226120454545</v>
      </c>
      <c r="S289" s="240" t="n">
        <v>12.4549220454545</v>
      </c>
      <c r="T289" s="240" t="n">
        <v>8.86272261363636</v>
      </c>
      <c r="U289" s="240" t="n">
        <v>9.99857227272727</v>
      </c>
      <c r="V289" s="240" t="n">
        <v>12.1638459090909</v>
      </c>
      <c r="W289" s="240" t="n">
        <v>14.3573580681818</v>
      </c>
      <c r="X289" s="240" t="n">
        <v>15.428675</v>
      </c>
      <c r="Y289" s="240" t="n">
        <v>16.1186766666667</v>
      </c>
      <c r="Z289" s="240" t="n">
        <v>13.184652</v>
      </c>
      <c r="AA289" s="240" t="n">
        <v>13.713964</v>
      </c>
      <c r="AB289" s="240" t="n">
        <v>14.25582</v>
      </c>
      <c r="AC289" s="240" t="n">
        <v>14.81022</v>
      </c>
      <c r="AD289" s="240" t="n">
        <v>15.147855</v>
      </c>
      <c r="AE289" s="240" t="n">
        <v>12.7077432727273</v>
      </c>
      <c r="AF289" s="240" t="n">
        <v>9.47543127272727</v>
      </c>
      <c r="AG289" s="240" t="n">
        <v>6.81876945454545</v>
      </c>
      <c r="AH289" s="240" t="n">
        <v>7.78691872727273</v>
      </c>
      <c r="AI289" s="240" t="n">
        <v>9.59971218181818</v>
      </c>
      <c r="AJ289" s="240" t="n">
        <v>11.4014050909091</v>
      </c>
      <c r="AK289" s="240" t="n">
        <v>12.16366</v>
      </c>
      <c r="AL289" s="240" t="n">
        <v>12.6039413333333</v>
      </c>
      <c r="AM289" s="240" t="n">
        <v>1242.8954</v>
      </c>
      <c r="AN289" s="240" t="n">
        <v>1281.6922</v>
      </c>
      <c r="AO289" s="240" t="n">
        <v>1321.4298</v>
      </c>
      <c r="AP289" s="240" t="n">
        <v>1362.1082</v>
      </c>
      <c r="AQ289" s="240" t="n">
        <v>1383.76655909091</v>
      </c>
      <c r="AR289" s="240" t="n">
        <v>1163.99315</v>
      </c>
      <c r="AS289" s="240" t="n">
        <v>876.670404545454</v>
      </c>
      <c r="AT289" s="240" t="n">
        <v>640.970786363637</v>
      </c>
      <c r="AU289" s="240" t="n">
        <v>740.297840909091</v>
      </c>
      <c r="AV289" s="240" t="n">
        <v>923.574622727273</v>
      </c>
      <c r="AW289" s="240" t="n">
        <v>1102.85918636364</v>
      </c>
      <c r="AX289" s="240" t="n">
        <v>1168.1242</v>
      </c>
      <c r="AY289" s="240" t="n">
        <v>1200.3564</v>
      </c>
    </row>
    <row r="290" s="240" customFormat="true" ht="13.8" hidden="false" customHeight="false" outlineLevel="0" collapsed="false">
      <c r="B290" s="240" t="s">
        <v>1689</v>
      </c>
      <c r="C290" s="240" t="s">
        <v>1707</v>
      </c>
      <c r="D290" s="240" t="s">
        <v>376</v>
      </c>
      <c r="E290" s="240" t="n">
        <v>29</v>
      </c>
      <c r="F290" s="240" t="n">
        <v>38</v>
      </c>
      <c r="G290" s="240" t="n">
        <v>650</v>
      </c>
      <c r="J290" s="240" t="n">
        <v>40</v>
      </c>
      <c r="M290" s="240" t="n">
        <v>19.750475</v>
      </c>
      <c r="N290" s="240" t="n">
        <v>19.6754171590909</v>
      </c>
      <c r="O290" s="240" t="n">
        <v>15.7466368181818</v>
      </c>
      <c r="P290" s="240" t="n">
        <v>11.3362722727273</v>
      </c>
      <c r="Q290" s="240" t="n">
        <v>8.75514534090909</v>
      </c>
      <c r="R290" s="240" t="n">
        <v>10.5278856818182</v>
      </c>
      <c r="S290" s="240" t="n">
        <v>12.7253211363636</v>
      </c>
      <c r="T290" s="240" t="n">
        <v>14.7469090909091</v>
      </c>
      <c r="U290" s="240" t="n">
        <v>15.624675</v>
      </c>
      <c r="V290" s="240" t="n">
        <v>16.418475</v>
      </c>
      <c r="W290" s="240" t="n">
        <v>17.227955</v>
      </c>
      <c r="X290" s="240" t="n">
        <v>18.053115</v>
      </c>
      <c r="Y290" s="240" t="n">
        <v>18.7877066666667</v>
      </c>
      <c r="Z290" s="240" t="n">
        <v>14.95078</v>
      </c>
      <c r="AA290" s="240" t="n">
        <v>14.8310105454545</v>
      </c>
      <c r="AB290" s="240" t="n">
        <v>11.9102467272727</v>
      </c>
      <c r="AC290" s="240" t="n">
        <v>8.64959872727273</v>
      </c>
      <c r="AD290" s="240" t="n">
        <v>6.74939309090909</v>
      </c>
      <c r="AE290" s="240" t="n">
        <v>8.23268945454545</v>
      </c>
      <c r="AF290" s="240" t="n">
        <v>10.0654087272727</v>
      </c>
      <c r="AG290" s="240" t="n">
        <v>11.7031677272727</v>
      </c>
      <c r="AH290" s="240" t="n">
        <v>12.28854</v>
      </c>
      <c r="AI290" s="240" t="n">
        <v>12.7959</v>
      </c>
      <c r="AJ290" s="240" t="n">
        <v>13.315804</v>
      </c>
      <c r="AK290" s="240" t="n">
        <v>13.848252</v>
      </c>
      <c r="AL290" s="240" t="n">
        <v>14.3242053333333</v>
      </c>
      <c r="AM290" s="240" t="n">
        <v>1372.4248</v>
      </c>
      <c r="AN290" s="240" t="n">
        <v>1354.25505454545</v>
      </c>
      <c r="AO290" s="240" t="n">
        <v>1092.94070454545</v>
      </c>
      <c r="AP290" s="240" t="n">
        <v>803.533740909091</v>
      </c>
      <c r="AQ290" s="240" t="n">
        <v>635.885381818182</v>
      </c>
      <c r="AR290" s="240" t="n">
        <v>785.575331818182</v>
      </c>
      <c r="AS290" s="240" t="n">
        <v>970.305568181818</v>
      </c>
      <c r="AT290" s="240" t="n">
        <v>1131.26516818182</v>
      </c>
      <c r="AU290" s="240" t="n">
        <v>1177.2648</v>
      </c>
      <c r="AV290" s="240" t="n">
        <v>1214.4152</v>
      </c>
      <c r="AW290" s="240" t="n">
        <v>1252.5064</v>
      </c>
      <c r="AX290" s="240" t="n">
        <v>1291.5384</v>
      </c>
      <c r="AY290" s="240" t="n">
        <v>1326.446</v>
      </c>
    </row>
    <row r="291" s="240" customFormat="true" ht="13.8" hidden="false" customHeight="false" outlineLevel="0" collapsed="false">
      <c r="B291" s="240" t="s">
        <v>1689</v>
      </c>
      <c r="C291" s="240" t="s">
        <v>1708</v>
      </c>
      <c r="D291" s="240" t="s">
        <v>374</v>
      </c>
      <c r="E291" s="240" t="n">
        <v>29</v>
      </c>
      <c r="F291" s="240" t="n">
        <v>25</v>
      </c>
      <c r="G291" s="240" t="n">
        <v>650</v>
      </c>
      <c r="J291" s="240" t="n">
        <v>40</v>
      </c>
      <c r="M291" s="240" t="n">
        <v>10.2068425</v>
      </c>
      <c r="N291" s="240" t="n">
        <v>9.06333409090909</v>
      </c>
      <c r="O291" s="240" t="n">
        <v>11.0651727272727</v>
      </c>
      <c r="P291" s="240" t="n">
        <v>13.2949481818182</v>
      </c>
      <c r="Q291" s="240" t="n">
        <v>15.039615</v>
      </c>
      <c r="R291" s="240" t="n">
        <v>15.821655</v>
      </c>
      <c r="S291" s="240" t="n">
        <v>16.619375</v>
      </c>
      <c r="T291" s="240" t="n">
        <v>17.432775</v>
      </c>
      <c r="U291" s="240" t="n">
        <v>18.261855</v>
      </c>
      <c r="V291" s="240" t="n">
        <v>19.106615</v>
      </c>
      <c r="W291" s="240" t="n">
        <v>19.967055</v>
      </c>
      <c r="X291" s="240" t="n">
        <v>18.9429352272727</v>
      </c>
      <c r="Y291" s="240" t="n">
        <v>15.207775</v>
      </c>
      <c r="Z291" s="240" t="n">
        <v>7.81659309090909</v>
      </c>
      <c r="AA291" s="240" t="n">
        <v>7.000575</v>
      </c>
      <c r="AB291" s="240" t="n">
        <v>8.68338818181818</v>
      </c>
      <c r="AC291" s="240" t="n">
        <v>10.5361758181818</v>
      </c>
      <c r="AD291" s="240" t="n">
        <v>11.916252</v>
      </c>
      <c r="AE291" s="240" t="n">
        <v>12.414204</v>
      </c>
      <c r="AF291" s="240" t="n">
        <v>12.9247</v>
      </c>
      <c r="AG291" s="240" t="n">
        <v>13.44774</v>
      </c>
      <c r="AH291" s="240" t="n">
        <v>13.983324</v>
      </c>
      <c r="AI291" s="240" t="n">
        <v>14.531452</v>
      </c>
      <c r="AJ291" s="240" t="n">
        <v>15.092124</v>
      </c>
      <c r="AK291" s="240" t="n">
        <v>14.2817872727273</v>
      </c>
      <c r="AL291" s="240" t="n">
        <v>11.51092</v>
      </c>
      <c r="AM291" s="240" t="n">
        <v>729.869340909091</v>
      </c>
      <c r="AN291" s="240" t="n">
        <v>660.600263636364</v>
      </c>
      <c r="AO291" s="240" t="n">
        <v>831.212177272727</v>
      </c>
      <c r="AP291" s="240" t="n">
        <v>1017.40655909091</v>
      </c>
      <c r="AQ291" s="240" t="n">
        <v>1150.0194</v>
      </c>
      <c r="AR291" s="240" t="n">
        <v>1186.4642</v>
      </c>
      <c r="AS291" s="240" t="n">
        <v>1223.8498</v>
      </c>
      <c r="AT291" s="240" t="n">
        <v>1262.1762</v>
      </c>
      <c r="AU291" s="240" t="n">
        <v>1301.4434</v>
      </c>
      <c r="AV291" s="240" t="n">
        <v>1341.6514</v>
      </c>
      <c r="AW291" s="240" t="n">
        <v>1382.8002</v>
      </c>
      <c r="AX291" s="240" t="n">
        <v>1304.55759545455</v>
      </c>
      <c r="AY291" s="240" t="n">
        <v>1057.37195151515</v>
      </c>
    </row>
    <row r="292" s="240" customFormat="true" ht="13.8" hidden="false" customHeight="false" outlineLevel="0" collapsed="false">
      <c r="B292" s="240" t="s">
        <v>1689</v>
      </c>
      <c r="C292" s="240" t="s">
        <v>1709</v>
      </c>
      <c r="D292" s="240" t="s">
        <v>1417</v>
      </c>
      <c r="E292" s="240" t="n">
        <v>29</v>
      </c>
      <c r="F292" s="240" t="n">
        <v>12</v>
      </c>
      <c r="G292" s="240" t="n">
        <v>650</v>
      </c>
      <c r="J292" s="240" t="n">
        <v>40</v>
      </c>
      <c r="M292" s="240" t="n">
        <v>13.8727715909091</v>
      </c>
      <c r="N292" s="240" t="n">
        <v>15.233655</v>
      </c>
      <c r="O292" s="240" t="n">
        <v>16.019615</v>
      </c>
      <c r="P292" s="240" t="n">
        <v>16.821255</v>
      </c>
      <c r="Q292" s="240" t="n">
        <v>17.638575</v>
      </c>
      <c r="R292" s="240" t="n">
        <v>18.471575</v>
      </c>
      <c r="S292" s="240" t="n">
        <v>19.320255</v>
      </c>
      <c r="T292" s="240" t="n">
        <v>20.184615</v>
      </c>
      <c r="U292" s="240" t="n">
        <v>17.88803</v>
      </c>
      <c r="V292" s="240" t="n">
        <v>13.5628363636364</v>
      </c>
      <c r="W292" s="240" t="n">
        <v>9.38138863636364</v>
      </c>
      <c r="X292" s="240" t="n">
        <v>9.47718795454546</v>
      </c>
      <c r="Y292" s="240" t="n">
        <v>11.3344751515152</v>
      </c>
      <c r="Z292" s="240" t="n">
        <v>11.0120490909091</v>
      </c>
      <c r="AA292" s="240" t="n">
        <v>12.039564</v>
      </c>
      <c r="AB292" s="240" t="n">
        <v>12.540652</v>
      </c>
      <c r="AC292" s="240" t="n">
        <v>13.054284</v>
      </c>
      <c r="AD292" s="240" t="n">
        <v>13.58046</v>
      </c>
      <c r="AE292" s="240" t="n">
        <v>14.11918</v>
      </c>
      <c r="AF292" s="240" t="n">
        <v>14.670444</v>
      </c>
      <c r="AG292" s="240" t="n">
        <v>15.234252</v>
      </c>
      <c r="AH292" s="240" t="n">
        <v>13.4982449090909</v>
      </c>
      <c r="AI292" s="240" t="n">
        <v>10.2941263636364</v>
      </c>
      <c r="AJ292" s="240" t="n">
        <v>7.20568772727273</v>
      </c>
      <c r="AK292" s="240" t="n">
        <v>7.34604036363636</v>
      </c>
      <c r="AL292" s="240" t="n">
        <v>8.90914375757576</v>
      </c>
      <c r="AM292" s="240" t="n">
        <v>1064.88026818182</v>
      </c>
      <c r="AN292" s="240" t="n">
        <v>1159.0424</v>
      </c>
      <c r="AO292" s="240" t="n">
        <v>1195.7224</v>
      </c>
      <c r="AP292" s="240" t="n">
        <v>1233.3432</v>
      </c>
      <c r="AQ292" s="240" t="n">
        <v>1271.9048</v>
      </c>
      <c r="AR292" s="240" t="n">
        <v>1311.4072</v>
      </c>
      <c r="AS292" s="240" t="n">
        <v>1351.8504</v>
      </c>
      <c r="AT292" s="240" t="n">
        <v>1393.2344</v>
      </c>
      <c r="AU292" s="240" t="n">
        <v>1234.53122272727</v>
      </c>
      <c r="AV292" s="240" t="n">
        <v>949.282004545454</v>
      </c>
      <c r="AW292" s="240" t="n">
        <v>675.635372727273</v>
      </c>
      <c r="AX292" s="240" t="n">
        <v>695.377031818182</v>
      </c>
      <c r="AY292" s="240" t="n">
        <v>854.060212121212</v>
      </c>
    </row>
    <row r="293" s="240" customFormat="true" ht="13.8" hidden="false" customHeight="false" outlineLevel="0" collapsed="false">
      <c r="B293" s="240" t="s">
        <v>1689</v>
      </c>
      <c r="C293" s="240" t="s">
        <v>1710</v>
      </c>
      <c r="D293" s="240" t="s">
        <v>1417</v>
      </c>
      <c r="E293" s="240" t="n">
        <v>36</v>
      </c>
      <c r="F293" s="240" t="n">
        <v>12</v>
      </c>
      <c r="G293" s="240" t="n">
        <v>700</v>
      </c>
      <c r="J293" s="240" t="n">
        <v>40</v>
      </c>
      <c r="M293" s="240" t="n">
        <v>24.849294552</v>
      </c>
      <c r="N293" s="240" t="n">
        <v>25.714816398</v>
      </c>
      <c r="O293" s="240" t="n">
        <v>26.2852464648864</v>
      </c>
      <c r="P293" s="240" t="n">
        <v>23.2823668581364</v>
      </c>
      <c r="Q293" s="240" t="n">
        <v>19.2885336121364</v>
      </c>
      <c r="R293" s="240" t="n">
        <v>16.0664653670909</v>
      </c>
      <c r="S293" s="240" t="n">
        <v>16.9508887650455</v>
      </c>
      <c r="T293" s="240" t="n">
        <v>18.5963571759545</v>
      </c>
      <c r="U293" s="240" t="n">
        <v>20.3027470125</v>
      </c>
      <c r="V293" s="240" t="n">
        <v>21.361311648</v>
      </c>
      <c r="W293" s="240" t="n">
        <v>22.239562518</v>
      </c>
      <c r="X293" s="240" t="n">
        <v>23.11285302</v>
      </c>
      <c r="Y293" s="240" t="n">
        <v>23.873894952</v>
      </c>
      <c r="Z293" s="240" t="n">
        <v>18.26389552</v>
      </c>
      <c r="AA293" s="240" t="n">
        <v>19.24991398</v>
      </c>
      <c r="AB293" s="240" t="n">
        <v>20.0369964670454</v>
      </c>
      <c r="AC293" s="240" t="n">
        <v>17.3118067631818</v>
      </c>
      <c r="AD293" s="240" t="n">
        <v>13.4352888486364</v>
      </c>
      <c r="AE293" s="240" t="n">
        <v>10.1109259436364</v>
      </c>
      <c r="AF293" s="240" t="n">
        <v>10.8523667413636</v>
      </c>
      <c r="AG293" s="240" t="n">
        <v>12.4362981231818</v>
      </c>
      <c r="AH293" s="240" t="n">
        <v>14.0921096704545</v>
      </c>
      <c r="AI293" s="240" t="n">
        <v>15.00166648</v>
      </c>
      <c r="AJ293" s="240" t="n">
        <v>15.73865518</v>
      </c>
      <c r="AK293" s="240" t="n">
        <v>16.5201202</v>
      </c>
      <c r="AL293" s="240" t="n">
        <v>17.24848952</v>
      </c>
      <c r="AM293" s="240" t="n">
        <v>1585.182102</v>
      </c>
      <c r="AN293" s="240" t="n">
        <v>1666.320348</v>
      </c>
      <c r="AO293" s="240" t="n">
        <v>1731.80136261364</v>
      </c>
      <c r="AP293" s="240" t="n">
        <v>1492.08576268182</v>
      </c>
      <c r="AQ293" s="240" t="n">
        <v>1150.08475304546</v>
      </c>
      <c r="AR293" s="240" t="n">
        <v>853.550748909091</v>
      </c>
      <c r="AS293" s="240" t="n">
        <v>930.692901409091</v>
      </c>
      <c r="AT293" s="240" t="n">
        <v>1093.07136686364</v>
      </c>
      <c r="AU293" s="240" t="n">
        <v>1258.61448522727</v>
      </c>
      <c r="AV293" s="240" t="n">
        <v>1333.517598</v>
      </c>
      <c r="AW293" s="240" t="n">
        <v>1387.871268</v>
      </c>
      <c r="AX293" s="240" t="n">
        <v>1447.14297</v>
      </c>
      <c r="AY293" s="240" t="n">
        <v>1503.841752</v>
      </c>
    </row>
    <row r="294" s="240" customFormat="true" ht="13.8" hidden="false" customHeight="false" outlineLevel="0" collapsed="false">
      <c r="B294" s="240" t="s">
        <v>1689</v>
      </c>
      <c r="C294" s="240" t="s">
        <v>1711</v>
      </c>
      <c r="D294" s="240" t="s">
        <v>374</v>
      </c>
      <c r="E294" s="240" t="n">
        <v>36</v>
      </c>
      <c r="F294" s="240" t="n">
        <v>25</v>
      </c>
      <c r="G294" s="240" t="n">
        <v>700</v>
      </c>
      <c r="J294" s="240" t="n">
        <v>40</v>
      </c>
      <c r="M294" s="240" t="n">
        <v>22.02051114</v>
      </c>
      <c r="N294" s="240" t="n">
        <v>22.894930602</v>
      </c>
      <c r="O294" s="240" t="n">
        <v>23.765278752</v>
      </c>
      <c r="P294" s="240" t="n">
        <v>24.632740998</v>
      </c>
      <c r="Q294" s="240" t="n">
        <v>25.498502748</v>
      </c>
      <c r="R294" s="240" t="n">
        <v>26.36374941</v>
      </c>
      <c r="S294" s="240" t="n">
        <v>24.2630583439545</v>
      </c>
      <c r="T294" s="240" t="n">
        <v>20.2976893570455</v>
      </c>
      <c r="U294" s="240" t="n">
        <v>16.51287260525</v>
      </c>
      <c r="V294" s="240" t="n">
        <v>16.5587543786818</v>
      </c>
      <c r="W294" s="240" t="n">
        <v>18.1735130119545</v>
      </c>
      <c r="X294" s="240" t="n">
        <v>19.9103756488636</v>
      </c>
      <c r="Y294" s="240" t="n">
        <v>21.030566919</v>
      </c>
      <c r="Z294" s="240" t="n">
        <v>15.5507014</v>
      </c>
      <c r="AA294" s="240" t="n">
        <v>16.31993602</v>
      </c>
      <c r="AB294" s="240" t="n">
        <v>17.14253752</v>
      </c>
      <c r="AC294" s="240" t="n">
        <v>18.03035998</v>
      </c>
      <c r="AD294" s="240" t="n">
        <v>18.99525748</v>
      </c>
      <c r="AE294" s="240" t="n">
        <v>20.0490841</v>
      </c>
      <c r="AF294" s="240" t="n">
        <v>18.2327043486364</v>
      </c>
      <c r="AG294" s="240" t="n">
        <v>14.4340872068182</v>
      </c>
      <c r="AH294" s="240" t="n">
        <v>10.6057815070454</v>
      </c>
      <c r="AI294" s="240" t="n">
        <v>10.4796292413636</v>
      </c>
      <c r="AJ294" s="240" t="n">
        <v>12.0266373922727</v>
      </c>
      <c r="AK294" s="240" t="n">
        <v>13.7182637613636</v>
      </c>
      <c r="AL294" s="240" t="n">
        <v>14.73382919</v>
      </c>
      <c r="AM294" s="240" t="n">
        <v>1373.86809</v>
      </c>
      <c r="AN294" s="240" t="n">
        <v>1431.799152</v>
      </c>
      <c r="AO294" s="240" t="n">
        <v>1495.537302</v>
      </c>
      <c r="AP294" s="240" t="n">
        <v>1566.267948</v>
      </c>
      <c r="AQ294" s="240" t="n">
        <v>1645.176498</v>
      </c>
      <c r="AR294" s="240" t="n">
        <v>1733.44836</v>
      </c>
      <c r="AS294" s="240" t="n">
        <v>1573.01450759091</v>
      </c>
      <c r="AT294" s="240" t="n">
        <v>1238.40266613636</v>
      </c>
      <c r="AU294" s="240" t="n">
        <v>898.638257522728</v>
      </c>
      <c r="AV294" s="240" t="n">
        <v>891.9729105</v>
      </c>
      <c r="AW294" s="240" t="n">
        <v>1051.37712559091</v>
      </c>
      <c r="AX294" s="240" t="n">
        <v>1222.39225340909</v>
      </c>
      <c r="AY294" s="240" t="n">
        <v>1314.101019</v>
      </c>
    </row>
    <row r="295" s="240" customFormat="true" ht="13.8" hidden="false" customHeight="false" outlineLevel="0" collapsed="false">
      <c r="B295" s="240" t="s">
        <v>1689</v>
      </c>
      <c r="C295" s="240" t="s">
        <v>1712</v>
      </c>
      <c r="D295" s="240" t="s">
        <v>376</v>
      </c>
      <c r="E295" s="240" t="n">
        <v>36</v>
      </c>
      <c r="F295" s="240" t="n">
        <v>38</v>
      </c>
      <c r="G295" s="240" t="n">
        <v>700</v>
      </c>
      <c r="J295" s="240" t="n">
        <v>40</v>
      </c>
      <c r="M295" s="240" t="n">
        <v>17.7582996465909</v>
      </c>
      <c r="N295" s="240" t="n">
        <v>19.4648178142273</v>
      </c>
      <c r="O295" s="240" t="n">
        <v>20.919955635</v>
      </c>
      <c r="P295" s="240" t="n">
        <v>21.801131217</v>
      </c>
      <c r="Q295" s="240" t="n">
        <v>22.676753727</v>
      </c>
      <c r="R295" s="240" t="n">
        <v>23.548008573</v>
      </c>
      <c r="S295" s="240" t="n">
        <v>24.416081163</v>
      </c>
      <c r="T295" s="240" t="n">
        <v>25.282156905</v>
      </c>
      <c r="U295" s="240" t="n">
        <v>26.147421207</v>
      </c>
      <c r="V295" s="240" t="n">
        <v>25.2366790343182</v>
      </c>
      <c r="W295" s="240" t="n">
        <v>21.2997007530455</v>
      </c>
      <c r="X295" s="240" t="n">
        <v>17.2487093481364</v>
      </c>
      <c r="Y295" s="240" t="n">
        <v>16.0611238484848</v>
      </c>
      <c r="Z295" s="240" t="n">
        <v>11.6260082840909</v>
      </c>
      <c r="AA295" s="240" t="n">
        <v>13.2822263240909</v>
      </c>
      <c r="AB295" s="240" t="n">
        <v>14.64614635</v>
      </c>
      <c r="AC295" s="240" t="n">
        <v>15.36534217</v>
      </c>
      <c r="AD295" s="240" t="n">
        <v>16.12308727</v>
      </c>
      <c r="AE295" s="240" t="n">
        <v>16.93123573</v>
      </c>
      <c r="AF295" s="240" t="n">
        <v>17.80164163</v>
      </c>
      <c r="AG295" s="240" t="n">
        <v>18.74615905</v>
      </c>
      <c r="AH295" s="240" t="n">
        <v>19.77664207</v>
      </c>
      <c r="AI295" s="240" t="n">
        <v>19.1350248886364</v>
      </c>
      <c r="AJ295" s="240" t="n">
        <v>15.4128602577273</v>
      </c>
      <c r="AK295" s="240" t="n">
        <v>11.3761062086364</v>
      </c>
      <c r="AL295" s="240" t="n">
        <v>10.0276827272727</v>
      </c>
      <c r="AM295" s="240" t="n">
        <v>1010.40786477273</v>
      </c>
      <c r="AN295" s="240" t="n">
        <v>1178.5895415</v>
      </c>
      <c r="AO295" s="240" t="n">
        <v>1307.814585</v>
      </c>
      <c r="AP295" s="240" t="n">
        <v>1360.153767</v>
      </c>
      <c r="AQ295" s="240" t="n">
        <v>1416.818277</v>
      </c>
      <c r="AR295" s="240" t="n">
        <v>1478.993523</v>
      </c>
      <c r="AS295" s="240" t="n">
        <v>1547.864913</v>
      </c>
      <c r="AT295" s="240" t="n">
        <v>1624.617855</v>
      </c>
      <c r="AU295" s="240" t="n">
        <v>1710.437757</v>
      </c>
      <c r="AV295" s="240" t="n">
        <v>1652.1880025</v>
      </c>
      <c r="AW295" s="240" t="n">
        <v>1324.81693940909</v>
      </c>
      <c r="AX295" s="240" t="n">
        <v>967.583443590909</v>
      </c>
      <c r="AY295" s="240" t="n">
        <v>845.971084848485</v>
      </c>
    </row>
    <row r="296" s="240" customFormat="true" ht="13.8" hidden="false" customHeight="false" outlineLevel="0" collapsed="false">
      <c r="B296" s="240" t="s">
        <v>1689</v>
      </c>
      <c r="C296" s="240" t="s">
        <v>1713</v>
      </c>
      <c r="D296" s="240" t="s">
        <v>1455</v>
      </c>
      <c r="E296" s="240" t="n">
        <v>36</v>
      </c>
      <c r="F296" s="240" t="n">
        <v>51</v>
      </c>
      <c r="G296" s="240" t="n">
        <v>700</v>
      </c>
      <c r="J296" s="240" t="n">
        <v>40</v>
      </c>
      <c r="M296" s="240" t="n">
        <v>22.2945870304091</v>
      </c>
      <c r="N296" s="240" t="n">
        <v>18.2722137267727</v>
      </c>
      <c r="O296" s="240" t="n">
        <v>15.9719577383636</v>
      </c>
      <c r="P296" s="240" t="n">
        <v>17.3507478028636</v>
      </c>
      <c r="Q296" s="240" t="n">
        <v>19.0268019768636</v>
      </c>
      <c r="R296" s="240" t="n">
        <v>20.6399352771591</v>
      </c>
      <c r="S296" s="240" t="n">
        <v>21.581404227</v>
      </c>
      <c r="T296" s="240" t="n">
        <v>22.458303873</v>
      </c>
      <c r="U296" s="240" t="n">
        <v>23.330539503</v>
      </c>
      <c r="V296" s="240" t="n">
        <v>24.199296525</v>
      </c>
      <c r="W296" s="240" t="n">
        <v>25.065760347</v>
      </c>
      <c r="X296" s="240" t="n">
        <v>25.931116377</v>
      </c>
      <c r="Y296" s="240" t="n">
        <v>26.2951416755152</v>
      </c>
      <c r="Z296" s="240" t="n">
        <v>16.3719784859091</v>
      </c>
      <c r="AA296" s="240" t="n">
        <v>12.4160890859091</v>
      </c>
      <c r="AB296" s="240" t="n">
        <v>9.96824056545454</v>
      </c>
      <c r="AC296" s="240" t="n">
        <v>11.2345398468182</v>
      </c>
      <c r="AD296" s="240" t="n">
        <v>12.8548670413636</v>
      </c>
      <c r="AE296" s="240" t="n">
        <v>14.4019754988636</v>
      </c>
      <c r="AF296" s="240" t="n">
        <v>15.18239227</v>
      </c>
      <c r="AG296" s="240" t="n">
        <v>15.92938873</v>
      </c>
      <c r="AH296" s="240" t="n">
        <v>16.72382503</v>
      </c>
      <c r="AI296" s="240" t="n">
        <v>17.57755525</v>
      </c>
      <c r="AJ296" s="240" t="n">
        <v>18.50243347</v>
      </c>
      <c r="AK296" s="240" t="n">
        <v>19.51031377</v>
      </c>
      <c r="AL296" s="240" t="n">
        <v>20.0799258460606</v>
      </c>
      <c r="AM296" s="240" t="n">
        <v>1409.36551222727</v>
      </c>
      <c r="AN296" s="240" t="n">
        <v>1059.8246995</v>
      </c>
      <c r="AO296" s="240" t="n">
        <v>841.158465636364</v>
      </c>
      <c r="AP296" s="240" t="n">
        <v>970.175598318182</v>
      </c>
      <c r="AQ296" s="240" t="n">
        <v>1135.47913595455</v>
      </c>
      <c r="AR296" s="240" t="n">
        <v>1287.12872034091</v>
      </c>
      <c r="AS296" s="240" t="n">
        <v>1346.709777</v>
      </c>
      <c r="AT296" s="240" t="n">
        <v>1402.181823</v>
      </c>
      <c r="AU296" s="240" t="n">
        <v>1462.868253</v>
      </c>
      <c r="AV296" s="240" t="n">
        <v>1529.954475</v>
      </c>
      <c r="AW296" s="240" t="n">
        <v>1604.625897</v>
      </c>
      <c r="AX296" s="240" t="n">
        <v>1688.067927</v>
      </c>
      <c r="AY296" s="240" t="n">
        <v>1735.24997248485</v>
      </c>
    </row>
    <row r="297" s="240" customFormat="true" ht="13.8" hidden="false" customHeight="false" outlineLevel="0" collapsed="false">
      <c r="B297" s="240" t="s">
        <v>1689</v>
      </c>
      <c r="C297" s="240" t="s">
        <v>1714</v>
      </c>
      <c r="D297" s="240" t="s">
        <v>1419</v>
      </c>
      <c r="E297" s="240" t="n">
        <v>36</v>
      </c>
      <c r="G297" s="240" t="n">
        <v>700</v>
      </c>
      <c r="J297" s="240" t="n">
        <v>40</v>
      </c>
      <c r="M297" s="240" t="n">
        <v>21.6348251498877</v>
      </c>
      <c r="N297" s="240" t="n">
        <v>21.6348251498877</v>
      </c>
      <c r="O297" s="240" t="n">
        <v>21.6348251498877</v>
      </c>
      <c r="P297" s="240" t="n">
        <v>21.6348251498877</v>
      </c>
      <c r="Q297" s="240" t="n">
        <v>21.6348251498877</v>
      </c>
      <c r="R297" s="240" t="n">
        <v>21.6348251498877</v>
      </c>
      <c r="S297" s="240" t="n">
        <v>21.6348251498877</v>
      </c>
      <c r="T297" s="240" t="n">
        <v>21.6348251498877</v>
      </c>
      <c r="U297" s="240" t="n">
        <v>21.6348251498877</v>
      </c>
      <c r="V297" s="240" t="n">
        <v>21.6348251498877</v>
      </c>
      <c r="W297" s="240" t="n">
        <v>21.6348251498877</v>
      </c>
      <c r="X297" s="240" t="n">
        <v>21.6348251498877</v>
      </c>
      <c r="Y297" s="240" t="n">
        <v>21.6348251498877</v>
      </c>
      <c r="Z297" s="240" t="n">
        <v>15.3516504650089</v>
      </c>
      <c r="AA297" s="240" t="n">
        <v>15.3516504650089</v>
      </c>
      <c r="AB297" s="240" t="n">
        <v>15.3516504650089</v>
      </c>
      <c r="AC297" s="240" t="n">
        <v>15.3516504650089</v>
      </c>
      <c r="AD297" s="240" t="n">
        <v>15.3516504650089</v>
      </c>
      <c r="AE297" s="240" t="n">
        <v>15.3516504650089</v>
      </c>
      <c r="AF297" s="240" t="n">
        <v>15.3516504650089</v>
      </c>
      <c r="AG297" s="240" t="n">
        <v>15.3516504650089</v>
      </c>
      <c r="AH297" s="240" t="n">
        <v>15.3516504650089</v>
      </c>
      <c r="AI297" s="240" t="n">
        <v>15.3516504650089</v>
      </c>
      <c r="AJ297" s="240" t="n">
        <v>15.3516504650089</v>
      </c>
      <c r="AK297" s="240" t="n">
        <v>15.3516504650089</v>
      </c>
      <c r="AL297" s="240" t="n">
        <v>15.3516504650089</v>
      </c>
      <c r="AM297" s="240" t="n">
        <v>1336.39041281105</v>
      </c>
      <c r="AN297" s="240" t="n">
        <v>1336.39041281105</v>
      </c>
      <c r="AO297" s="240" t="n">
        <v>1336.39041281105</v>
      </c>
      <c r="AP297" s="240" t="n">
        <v>1336.39041281105</v>
      </c>
      <c r="AQ297" s="240" t="n">
        <v>1336.39041281105</v>
      </c>
      <c r="AR297" s="240" t="n">
        <v>1336.39041281105</v>
      </c>
      <c r="AS297" s="240" t="n">
        <v>1336.39041281105</v>
      </c>
      <c r="AT297" s="240" t="n">
        <v>1336.39041281105</v>
      </c>
      <c r="AU297" s="240" t="n">
        <v>1336.39041281105</v>
      </c>
      <c r="AV297" s="240" t="n">
        <v>1336.39041281105</v>
      </c>
      <c r="AW297" s="240" t="n">
        <v>1336.39041281105</v>
      </c>
      <c r="AX297" s="240" t="n">
        <v>1336.39041281105</v>
      </c>
      <c r="AY297" s="240" t="n">
        <v>1336.39041281105</v>
      </c>
    </row>
    <row r="298" s="240" customFormat="true" ht="13.8" hidden="false" customHeight="false" outlineLevel="0" collapsed="false">
      <c r="B298" s="240" t="s">
        <v>1689</v>
      </c>
      <c r="C298" s="240" t="s">
        <v>1715</v>
      </c>
      <c r="D298" s="240" t="s">
        <v>1419</v>
      </c>
      <c r="E298" s="240" t="n">
        <v>36</v>
      </c>
      <c r="G298" s="240" t="n">
        <v>700</v>
      </c>
      <c r="J298" s="240" t="n">
        <v>40</v>
      </c>
      <c r="M298" s="240" t="n">
        <v>20.1905944327112</v>
      </c>
      <c r="N298" s="240" t="n">
        <v>20.1905944327112</v>
      </c>
      <c r="O298" s="240" t="n">
        <v>20.1905944327112</v>
      </c>
      <c r="P298" s="240" t="n">
        <v>20.1905944327112</v>
      </c>
      <c r="Q298" s="240" t="n">
        <v>20.1905944327112</v>
      </c>
      <c r="R298" s="240" t="n">
        <v>20.1905944327112</v>
      </c>
      <c r="S298" s="240" t="n">
        <v>20.1905944327112</v>
      </c>
      <c r="T298" s="240" t="n">
        <v>20.1905944327112</v>
      </c>
      <c r="U298" s="240" t="n">
        <v>20.1905944327112</v>
      </c>
      <c r="V298" s="240" t="n">
        <v>20.1905944327112</v>
      </c>
      <c r="W298" s="240" t="n">
        <v>20.1905944327112</v>
      </c>
      <c r="X298" s="240" t="n">
        <v>20.1905944327112</v>
      </c>
      <c r="Y298" s="240" t="n">
        <v>20.1905944327112</v>
      </c>
      <c r="Z298" s="240" t="n">
        <v>13.8346730971658</v>
      </c>
      <c r="AA298" s="240" t="n">
        <v>13.8346730971658</v>
      </c>
      <c r="AB298" s="240" t="n">
        <v>13.8346730971658</v>
      </c>
      <c r="AC298" s="240" t="n">
        <v>13.8346730971658</v>
      </c>
      <c r="AD298" s="240" t="n">
        <v>13.8346730971658</v>
      </c>
      <c r="AE298" s="240" t="n">
        <v>13.8346730971658</v>
      </c>
      <c r="AF298" s="240" t="n">
        <v>13.8346730971658</v>
      </c>
      <c r="AG298" s="240" t="n">
        <v>13.8346730971658</v>
      </c>
      <c r="AH298" s="240" t="n">
        <v>13.8346730971658</v>
      </c>
      <c r="AI298" s="240" t="n">
        <v>13.8346730971658</v>
      </c>
      <c r="AJ298" s="240" t="n">
        <v>13.8346730971658</v>
      </c>
      <c r="AK298" s="240" t="n">
        <v>13.8346730971658</v>
      </c>
      <c r="AL298" s="240" t="n">
        <v>13.8346730971658</v>
      </c>
      <c r="AM298" s="240" t="n">
        <v>1172.07667210517</v>
      </c>
      <c r="AN298" s="240" t="n">
        <v>1172.07667210517</v>
      </c>
      <c r="AO298" s="240" t="n">
        <v>1172.07667210517</v>
      </c>
      <c r="AP298" s="240" t="n">
        <v>1172.07667210517</v>
      </c>
      <c r="AQ298" s="240" t="n">
        <v>1172.07667210517</v>
      </c>
      <c r="AR298" s="240" t="n">
        <v>1172.07667210517</v>
      </c>
      <c r="AS298" s="240" t="n">
        <v>1172.07667210517</v>
      </c>
      <c r="AT298" s="240" t="n">
        <v>1172.07667210517</v>
      </c>
      <c r="AU298" s="240" t="n">
        <v>1172.07667210517</v>
      </c>
      <c r="AV298" s="240" t="n">
        <v>1172.07667210517</v>
      </c>
      <c r="AW298" s="240" t="n">
        <v>1172.07667210517</v>
      </c>
      <c r="AX298" s="240" t="n">
        <v>1172.07667210517</v>
      </c>
      <c r="AY298" s="240" t="n">
        <v>1172.07667210517</v>
      </c>
    </row>
    <row r="299" s="240" customFormat="true" ht="13.8" hidden="false" customHeight="false" outlineLevel="0" collapsed="false">
      <c r="B299" s="240" t="s">
        <v>1689</v>
      </c>
      <c r="C299" s="240" t="s">
        <v>1716</v>
      </c>
      <c r="D299" s="240" t="s">
        <v>1455</v>
      </c>
      <c r="E299" s="240" t="n">
        <v>36</v>
      </c>
      <c r="F299" s="240" t="n">
        <v>51</v>
      </c>
      <c r="G299" s="240" t="n">
        <v>700</v>
      </c>
      <c r="J299" s="240" t="n">
        <v>40</v>
      </c>
      <c r="M299" s="240" t="n">
        <v>22.2945870304091</v>
      </c>
      <c r="N299" s="240" t="n">
        <v>18.2722137267727</v>
      </c>
      <c r="O299" s="240" t="n">
        <v>15.911257748</v>
      </c>
      <c r="P299" s="240" t="n">
        <v>16.461741752</v>
      </c>
      <c r="Q299" s="240" t="n">
        <v>17.011092092</v>
      </c>
      <c r="R299" s="240" t="n">
        <v>17.56009904</v>
      </c>
      <c r="S299" s="240" t="n">
        <v>18.109552868</v>
      </c>
      <c r="T299" s="240" t="n">
        <v>18.660243848</v>
      </c>
      <c r="U299" s="240" t="n">
        <v>20.2291901550455</v>
      </c>
      <c r="V299" s="240" t="n">
        <v>22.4943739763182</v>
      </c>
      <c r="W299" s="240" t="n">
        <v>24.7732541468864</v>
      </c>
      <c r="X299" s="240" t="n">
        <v>25.931116377</v>
      </c>
      <c r="Y299" s="240" t="n">
        <v>26.2951416755152</v>
      </c>
      <c r="Z299" s="240" t="n">
        <v>16.3719784859091</v>
      </c>
      <c r="AA299" s="240" t="n">
        <v>12.4160890859091</v>
      </c>
      <c r="AB299" s="240" t="n">
        <v>9.89747748</v>
      </c>
      <c r="AC299" s="240" t="n">
        <v>10.21111752</v>
      </c>
      <c r="AD299" s="240" t="n">
        <v>10.57614092</v>
      </c>
      <c r="AE299" s="240" t="n">
        <v>11.0004504</v>
      </c>
      <c r="AF299" s="240" t="n">
        <v>11.49194868</v>
      </c>
      <c r="AG299" s="240" t="n">
        <v>12.05853848</v>
      </c>
      <c r="AH299" s="240" t="n">
        <v>13.6512560959091</v>
      </c>
      <c r="AI299" s="240" t="n">
        <v>15.9233161268182</v>
      </c>
      <c r="AJ299" s="240" t="n">
        <v>18.2235105597727</v>
      </c>
      <c r="AK299" s="240" t="n">
        <v>19.51031377</v>
      </c>
      <c r="AL299" s="240" t="n">
        <v>20.0799258460606</v>
      </c>
      <c r="AM299" s="240" t="n">
        <v>1409.36551222727</v>
      </c>
      <c r="AN299" s="240" t="n">
        <v>1059.8246995</v>
      </c>
      <c r="AO299" s="240" t="n">
        <v>832.895448</v>
      </c>
      <c r="AP299" s="240" t="n">
        <v>852.225052</v>
      </c>
      <c r="AQ299" s="240" t="n">
        <v>877.006592</v>
      </c>
      <c r="AR299" s="240" t="n">
        <v>908.03034</v>
      </c>
      <c r="AS299" s="240" t="n">
        <v>946.086568000001</v>
      </c>
      <c r="AT299" s="240" t="n">
        <v>991.965548</v>
      </c>
      <c r="AU299" s="240" t="n">
        <v>1142.05511413636</v>
      </c>
      <c r="AV299" s="240" t="n">
        <v>1358.99011722727</v>
      </c>
      <c r="AW299" s="240" t="n">
        <v>1576.02717188636</v>
      </c>
      <c r="AX299" s="240" t="n">
        <v>1688.067927</v>
      </c>
      <c r="AY299" s="240" t="n">
        <v>1735.24997248485</v>
      </c>
    </row>
    <row r="300" s="240" customFormat="true" ht="13.8" hidden="false" customHeight="false" outlineLevel="0" collapsed="false">
      <c r="B300" s="240" t="s">
        <v>1689</v>
      </c>
      <c r="C300" s="240" t="s">
        <v>1717</v>
      </c>
      <c r="D300" s="240" t="s">
        <v>376</v>
      </c>
      <c r="E300" s="240" t="n">
        <v>36</v>
      </c>
      <c r="F300" s="240" t="n">
        <v>38</v>
      </c>
      <c r="G300" s="240" t="n">
        <v>700</v>
      </c>
      <c r="J300" s="240" t="n">
        <v>40</v>
      </c>
      <c r="M300" s="240" t="n">
        <v>16.599154748</v>
      </c>
      <c r="N300" s="240" t="n">
        <v>17.148345152</v>
      </c>
      <c r="O300" s="240" t="n">
        <v>17.697389732</v>
      </c>
      <c r="P300" s="240" t="n">
        <v>18.24707876</v>
      </c>
      <c r="Q300" s="240" t="n">
        <v>18.8980676983409</v>
      </c>
      <c r="R300" s="240" t="n">
        <v>20.7847749124091</v>
      </c>
      <c r="S300" s="240" t="n">
        <v>23.0784588073182</v>
      </c>
      <c r="T300" s="240" t="n">
        <v>25.1840619091818</v>
      </c>
      <c r="U300" s="240" t="n">
        <v>26.147421207</v>
      </c>
      <c r="V300" s="240" t="n">
        <v>25.2366790343182</v>
      </c>
      <c r="W300" s="240" t="n">
        <v>21.2997007530455</v>
      </c>
      <c r="X300" s="240" t="n">
        <v>17.2487093481364</v>
      </c>
      <c r="Y300" s="240" t="n">
        <v>15.980190528</v>
      </c>
      <c r="Z300" s="240" t="n">
        <v>10.29724748</v>
      </c>
      <c r="AA300" s="240" t="n">
        <v>10.67635152</v>
      </c>
      <c r="AB300" s="240" t="n">
        <v>11.11671732</v>
      </c>
      <c r="AC300" s="240" t="n">
        <v>11.6262476</v>
      </c>
      <c r="AD300" s="240" t="n">
        <v>12.3066242561364</v>
      </c>
      <c r="AE300" s="240" t="n">
        <v>14.2078173059091</v>
      </c>
      <c r="AF300" s="240" t="n">
        <v>16.5103835277273</v>
      </c>
      <c r="AG300" s="240" t="n">
        <v>18.6529731827273</v>
      </c>
      <c r="AH300" s="240" t="n">
        <v>19.77664207</v>
      </c>
      <c r="AI300" s="240" t="n">
        <v>19.1350248886364</v>
      </c>
      <c r="AJ300" s="240" t="n">
        <v>15.4128602577273</v>
      </c>
      <c r="AK300" s="240" t="n">
        <v>11.3761062086364</v>
      </c>
      <c r="AL300" s="240" t="n">
        <v>9.93333194666666</v>
      </c>
      <c r="AM300" s="240" t="n">
        <v>857.878448</v>
      </c>
      <c r="AN300" s="240" t="n">
        <v>884.146452</v>
      </c>
      <c r="AO300" s="240" t="n">
        <v>916.854232</v>
      </c>
      <c r="AP300" s="240" t="n">
        <v>956.79206</v>
      </c>
      <c r="AQ300" s="240" t="n">
        <v>1014.30220515909</v>
      </c>
      <c r="AR300" s="240" t="n">
        <v>1195.38447604545</v>
      </c>
      <c r="AS300" s="240" t="n">
        <v>1414.7304255</v>
      </c>
      <c r="AT300" s="240" t="n">
        <v>1615.07919554546</v>
      </c>
      <c r="AU300" s="240" t="n">
        <v>1710.437757</v>
      </c>
      <c r="AV300" s="240" t="n">
        <v>1652.1880025</v>
      </c>
      <c r="AW300" s="240" t="n">
        <v>1324.81693940909</v>
      </c>
      <c r="AX300" s="240" t="n">
        <v>967.583443590909</v>
      </c>
      <c r="AY300" s="240" t="n">
        <v>834.953728</v>
      </c>
    </row>
    <row r="301" s="240" customFormat="true" ht="13.8" hidden="false" customHeight="false" outlineLevel="0" collapsed="false">
      <c r="B301" s="240" t="s">
        <v>1689</v>
      </c>
      <c r="C301" s="240" t="s">
        <v>1718</v>
      </c>
      <c r="D301" s="240" t="s">
        <v>374</v>
      </c>
      <c r="E301" s="240" t="n">
        <v>36</v>
      </c>
      <c r="F301" s="240" t="n">
        <v>25</v>
      </c>
      <c r="G301" s="240" t="n">
        <v>700</v>
      </c>
      <c r="J301" s="240" t="n">
        <v>40</v>
      </c>
      <c r="M301" s="240" t="n">
        <v>18.384694322</v>
      </c>
      <c r="N301" s="240" t="n">
        <v>19.2376575430455</v>
      </c>
      <c r="O301" s="240" t="n">
        <v>21.3475133732273</v>
      </c>
      <c r="P301" s="240" t="n">
        <v>23.6696227192273</v>
      </c>
      <c r="Q301" s="240" t="n">
        <v>25.498502748</v>
      </c>
      <c r="R301" s="240" t="n">
        <v>26.36374941</v>
      </c>
      <c r="S301" s="240" t="n">
        <v>24.2630583439545</v>
      </c>
      <c r="T301" s="240" t="n">
        <v>20.2976893570455</v>
      </c>
      <c r="U301" s="240" t="n">
        <v>16.51287260525</v>
      </c>
      <c r="V301" s="240" t="n">
        <v>16.18669085</v>
      </c>
      <c r="W301" s="240" t="n">
        <v>16.736509238</v>
      </c>
      <c r="X301" s="240" t="n">
        <v>17.285589098</v>
      </c>
      <c r="Y301" s="240" t="n">
        <v>17.766035862</v>
      </c>
      <c r="Z301" s="240" t="n">
        <v>11.76536322</v>
      </c>
      <c r="AA301" s="240" t="n">
        <v>12.6543531577273</v>
      </c>
      <c r="AB301" s="240" t="n">
        <v>14.7720246413636</v>
      </c>
      <c r="AC301" s="240" t="n">
        <v>17.1050635559091</v>
      </c>
      <c r="AD301" s="240" t="n">
        <v>18.99525748</v>
      </c>
      <c r="AE301" s="240" t="n">
        <v>20.0490841</v>
      </c>
      <c r="AF301" s="240" t="n">
        <v>18.2327043486364</v>
      </c>
      <c r="AG301" s="240" t="n">
        <v>14.4340872068182</v>
      </c>
      <c r="AH301" s="240" t="n">
        <v>10.6057815070454</v>
      </c>
      <c r="AI301" s="240" t="n">
        <v>10.0483685</v>
      </c>
      <c r="AJ301" s="240" t="n">
        <v>10.38671238</v>
      </c>
      <c r="AK301" s="240" t="n">
        <v>10.78039098</v>
      </c>
      <c r="AL301" s="240" t="n">
        <v>11.1751852866667</v>
      </c>
      <c r="AM301" s="240" t="n">
        <v>967.998822000001</v>
      </c>
      <c r="AN301" s="240" t="n">
        <v>1046.75108395455</v>
      </c>
      <c r="AO301" s="240" t="n">
        <v>1249.31719595455</v>
      </c>
      <c r="AP301" s="240" t="n">
        <v>1471.07430559091</v>
      </c>
      <c r="AQ301" s="240" t="n">
        <v>1645.176498</v>
      </c>
      <c r="AR301" s="240" t="n">
        <v>1733.44836</v>
      </c>
      <c r="AS301" s="240" t="n">
        <v>1573.01450759091</v>
      </c>
      <c r="AT301" s="240" t="n">
        <v>1238.40266613636</v>
      </c>
      <c r="AU301" s="240" t="n">
        <v>898.638257522728</v>
      </c>
      <c r="AV301" s="240" t="n">
        <v>841.92815</v>
      </c>
      <c r="AW301" s="240" t="n">
        <v>863.884938</v>
      </c>
      <c r="AX301" s="240" t="n">
        <v>891.688798</v>
      </c>
      <c r="AY301" s="240" t="n">
        <v>921.301262</v>
      </c>
    </row>
    <row r="302" s="240" customFormat="true" ht="13.8" hidden="false" customHeight="false" outlineLevel="0" collapsed="false">
      <c r="B302" s="240" t="s">
        <v>1689</v>
      </c>
      <c r="C302" s="240" t="s">
        <v>1719</v>
      </c>
      <c r="D302" s="240" t="s">
        <v>1417</v>
      </c>
      <c r="E302" s="240" t="n">
        <v>36</v>
      </c>
      <c r="F302" s="240" t="n">
        <v>12</v>
      </c>
      <c r="G302" s="240" t="n">
        <v>700</v>
      </c>
      <c r="J302" s="240" t="n">
        <v>40</v>
      </c>
      <c r="M302" s="240" t="n">
        <v>24.2678484595909</v>
      </c>
      <c r="N302" s="240" t="n">
        <v>25.714816398</v>
      </c>
      <c r="O302" s="240" t="n">
        <v>26.2852464648864</v>
      </c>
      <c r="P302" s="240" t="n">
        <v>23.2823668581364</v>
      </c>
      <c r="Q302" s="240" t="n">
        <v>19.2885336121364</v>
      </c>
      <c r="R302" s="240" t="n">
        <v>16.0664653670909</v>
      </c>
      <c r="S302" s="240" t="n">
        <v>16.324257902</v>
      </c>
      <c r="T302" s="240" t="n">
        <v>16.87381757</v>
      </c>
      <c r="U302" s="240" t="n">
        <v>17.422836278</v>
      </c>
      <c r="V302" s="240" t="n">
        <v>17.972104298</v>
      </c>
      <c r="W302" s="240" t="n">
        <v>18.522411902</v>
      </c>
      <c r="X302" s="240" t="n">
        <v>19.6807791599545</v>
      </c>
      <c r="Y302" s="240" t="n">
        <v>21.6294811710909</v>
      </c>
      <c r="Z302" s="240" t="n">
        <v>17.7073618686364</v>
      </c>
      <c r="AA302" s="240" t="n">
        <v>19.24991398</v>
      </c>
      <c r="AB302" s="240" t="n">
        <v>20.0369964670454</v>
      </c>
      <c r="AC302" s="240" t="n">
        <v>17.3118067631818</v>
      </c>
      <c r="AD302" s="240" t="n">
        <v>13.4352888486364</v>
      </c>
      <c r="AE302" s="240" t="n">
        <v>10.1109259436364</v>
      </c>
      <c r="AF302" s="240" t="n">
        <v>10.12819902</v>
      </c>
      <c r="AG302" s="240" t="n">
        <v>10.4796357</v>
      </c>
      <c r="AH302" s="240" t="n">
        <v>10.88838278</v>
      </c>
      <c r="AI302" s="240" t="n">
        <v>11.36234298</v>
      </c>
      <c r="AJ302" s="240" t="n">
        <v>11.90941902</v>
      </c>
      <c r="AK302" s="240" t="n">
        <v>13.1023634177273</v>
      </c>
      <c r="AL302" s="240" t="n">
        <v>15.0547674684848</v>
      </c>
      <c r="AM302" s="240" t="n">
        <v>1528.02321413636</v>
      </c>
      <c r="AN302" s="240" t="n">
        <v>1666.320348</v>
      </c>
      <c r="AO302" s="240" t="n">
        <v>1731.80136261364</v>
      </c>
      <c r="AP302" s="240" t="n">
        <v>1492.08576268182</v>
      </c>
      <c r="AQ302" s="240" t="n">
        <v>1150.08475304546</v>
      </c>
      <c r="AR302" s="240" t="n">
        <v>853.550748909091</v>
      </c>
      <c r="AS302" s="240" t="n">
        <v>846.912402</v>
      </c>
      <c r="AT302" s="240" t="n">
        <v>870.25687</v>
      </c>
      <c r="AU302" s="240" t="n">
        <v>899.645978</v>
      </c>
      <c r="AV302" s="240" t="n">
        <v>935.869998</v>
      </c>
      <c r="AW302" s="240" t="n">
        <v>979.719202</v>
      </c>
      <c r="AX302" s="240" t="n">
        <v>1089.33045995455</v>
      </c>
      <c r="AY302" s="240" t="n">
        <v>1276.33392260606</v>
      </c>
    </row>
    <row r="303" s="240" customFormat="true" ht="13.8" hidden="false" customHeight="false" outlineLevel="0" collapsed="false">
      <c r="B303" s="240" t="s">
        <v>1720</v>
      </c>
      <c r="C303" s="240" t="s">
        <v>1721</v>
      </c>
      <c r="D303" s="240" t="s">
        <v>1455</v>
      </c>
      <c r="E303" s="240" t="n">
        <v>36</v>
      </c>
      <c r="F303" s="240" t="n">
        <v>4</v>
      </c>
      <c r="G303" s="240" t="n">
        <v>700</v>
      </c>
      <c r="H303" s="240" t="n">
        <v>3</v>
      </c>
      <c r="I303" s="240" t="s">
        <v>1722</v>
      </c>
      <c r="J303" s="240" t="n">
        <v>42</v>
      </c>
      <c r="K303" s="240" t="n">
        <v>6.5</v>
      </c>
      <c r="L303" s="240" t="n">
        <v>0.2</v>
      </c>
      <c r="M303" s="240" t="n">
        <v>17.3067940023964</v>
      </c>
      <c r="N303" s="240" t="n">
        <v>16.3921619371661</v>
      </c>
      <c r="O303" s="240" t="n">
        <v>15.6354661865005</v>
      </c>
      <c r="P303" s="240" t="n">
        <v>15.0609441302011</v>
      </c>
      <c r="Q303" s="240" t="n">
        <v>15.1397296426311</v>
      </c>
      <c r="R303" s="240" t="n">
        <v>15.3548779769147</v>
      </c>
      <c r="S303" s="240" t="n">
        <v>15.812740534403</v>
      </c>
      <c r="T303" s="240" t="n">
        <v>16.4607182836843</v>
      </c>
      <c r="U303" s="240" t="n">
        <v>17.1103661054635</v>
      </c>
      <c r="V303" s="240" t="n">
        <v>17.6082951407696</v>
      </c>
      <c r="W303" s="240" t="n">
        <v>18.1120274289019</v>
      </c>
      <c r="X303" s="240" t="n">
        <v>18.271026766849</v>
      </c>
      <c r="Y303" s="240" t="n">
        <v>17.9945712643156</v>
      </c>
      <c r="Z303" s="240" t="n">
        <v>8.30223112047666</v>
      </c>
      <c r="AA303" s="240" t="n">
        <v>6.25380838925219</v>
      </c>
      <c r="AB303" s="240" t="n">
        <v>6.17074887617147</v>
      </c>
      <c r="AC303" s="240" t="n">
        <v>6.10294105803724</v>
      </c>
      <c r="AD303" s="240" t="n">
        <v>6.16687579076285</v>
      </c>
      <c r="AE303" s="240" t="n">
        <v>6.27982578228078</v>
      </c>
      <c r="AF303" s="240" t="n">
        <v>6.42400774709055</v>
      </c>
      <c r="AG303" s="240" t="n">
        <v>6.48735230070757</v>
      </c>
      <c r="AH303" s="240" t="n">
        <v>8.42545159354192</v>
      </c>
      <c r="AI303" s="240" t="n">
        <v>9.37224903829688</v>
      </c>
      <c r="AJ303" s="240" t="n">
        <v>9.65159618903657</v>
      </c>
      <c r="AK303" s="240" t="n">
        <v>9.64258628828468</v>
      </c>
      <c r="AL303" s="240" t="n">
        <v>9.33629703181748</v>
      </c>
      <c r="AM303" s="240" t="n">
        <v>724.390152566146</v>
      </c>
      <c r="AN303" s="240" t="n">
        <v>687.292217335215</v>
      </c>
      <c r="AO303" s="240" t="n">
        <v>664.221633878917</v>
      </c>
      <c r="AP303" s="240" t="n">
        <v>646.453082007284</v>
      </c>
      <c r="AQ303" s="240" t="n">
        <v>652.363830107348</v>
      </c>
      <c r="AR303" s="240" t="n">
        <v>668.715581778284</v>
      </c>
      <c r="AS303" s="240" t="n">
        <v>695.558532995988</v>
      </c>
      <c r="AT303" s="240" t="n">
        <v>726.702795734605</v>
      </c>
      <c r="AU303" s="240" t="n">
        <v>760.153858641773</v>
      </c>
      <c r="AV303" s="240" t="n">
        <v>781.913248406233</v>
      </c>
      <c r="AW303" s="240" t="n">
        <v>792.811393467023</v>
      </c>
      <c r="AX303" s="240" t="n">
        <v>784.129778185114</v>
      </c>
      <c r="AY303" s="240" t="n">
        <v>760.459778792343</v>
      </c>
    </row>
    <row r="304" s="240" customFormat="true" ht="13.8" hidden="false" customHeight="false" outlineLevel="0" collapsed="false">
      <c r="B304" s="240" t="s">
        <v>1720</v>
      </c>
      <c r="C304" s="240" t="s">
        <v>1723</v>
      </c>
      <c r="D304" s="240" t="s">
        <v>1455</v>
      </c>
      <c r="E304" s="240" t="n">
        <v>36</v>
      </c>
      <c r="F304" s="240" t="n">
        <v>4</v>
      </c>
      <c r="G304" s="240" t="n">
        <v>700</v>
      </c>
      <c r="H304" s="240" t="n">
        <v>3</v>
      </c>
      <c r="I304" s="240" t="s">
        <v>1722</v>
      </c>
      <c r="J304" s="240" t="n">
        <v>42</v>
      </c>
      <c r="K304" s="240" t="n">
        <v>6.5</v>
      </c>
      <c r="L304" s="240" t="n">
        <v>0.25</v>
      </c>
      <c r="M304" s="240" t="n">
        <v>16.99052700634</v>
      </c>
      <c r="N304" s="240" t="n">
        <v>15.7553106406752</v>
      </c>
      <c r="O304" s="240" t="n">
        <v>14.7244919705855</v>
      </c>
      <c r="P304" s="240" t="n">
        <v>13.8890874308618</v>
      </c>
      <c r="Q304" s="240" t="n">
        <v>14.0223732100321</v>
      </c>
      <c r="R304" s="240" t="n">
        <v>14.7242694151527</v>
      </c>
      <c r="S304" s="240" t="n">
        <v>15.7066190958444</v>
      </c>
      <c r="T304" s="240" t="n">
        <v>16.542245410948</v>
      </c>
      <c r="U304" s="240" t="n">
        <v>17.3926357836044</v>
      </c>
      <c r="V304" s="240" t="n">
        <v>18.1873712807033</v>
      </c>
      <c r="W304" s="240" t="n">
        <v>18.9662068891748</v>
      </c>
      <c r="X304" s="240" t="n">
        <v>18.9048801039187</v>
      </c>
      <c r="Y304" s="240" t="n">
        <v>18.1970467945959</v>
      </c>
      <c r="Z304" s="240" t="n">
        <v>8.0643895131615</v>
      </c>
      <c r="AA304" s="240" t="n">
        <v>6.22474114031458</v>
      </c>
      <c r="AB304" s="240" t="n">
        <v>6.141307013753</v>
      </c>
      <c r="AC304" s="240" t="n">
        <v>6.09885321718135</v>
      </c>
      <c r="AD304" s="240" t="n">
        <v>6.19695783682232</v>
      </c>
      <c r="AE304" s="240" t="n">
        <v>6.31525280048237</v>
      </c>
      <c r="AF304" s="240" t="n">
        <v>6.46810137905262</v>
      </c>
      <c r="AG304" s="240" t="n">
        <v>6.5113340453318</v>
      </c>
      <c r="AH304" s="240" t="n">
        <v>8.62681747286722</v>
      </c>
      <c r="AI304" s="240" t="n">
        <v>9.49717334124967</v>
      </c>
      <c r="AJ304" s="240" t="n">
        <v>9.67736253498733</v>
      </c>
      <c r="AK304" s="240" t="n">
        <v>9.58144867282743</v>
      </c>
      <c r="AL304" s="240" t="n">
        <v>9.15189844551389</v>
      </c>
      <c r="AM304" s="240" t="n">
        <v>696.03538843325</v>
      </c>
      <c r="AN304" s="240" t="n">
        <v>653.580589136835</v>
      </c>
      <c r="AO304" s="240" t="n">
        <v>629.158133283392</v>
      </c>
      <c r="AP304" s="240" t="n">
        <v>614.248750637781</v>
      </c>
      <c r="AQ304" s="240" t="n">
        <v>637.693024459728</v>
      </c>
      <c r="AR304" s="240" t="n">
        <v>680.375852232321</v>
      </c>
      <c r="AS304" s="240" t="n">
        <v>724.310004419382</v>
      </c>
      <c r="AT304" s="240" t="n">
        <v>754.001655087451</v>
      </c>
      <c r="AU304" s="240" t="n">
        <v>777.922158032437</v>
      </c>
      <c r="AV304" s="240" t="n">
        <v>791.854195287297</v>
      </c>
      <c r="AW304" s="240" t="n">
        <v>800.969226162923</v>
      </c>
      <c r="AX304" s="240" t="n">
        <v>784.122988582881</v>
      </c>
      <c r="AY304" s="240" t="n">
        <v>747.273226067541</v>
      </c>
    </row>
    <row r="305" s="240" customFormat="true" ht="13.8" hidden="false" customHeight="false" outlineLevel="0" collapsed="false">
      <c r="B305" s="240" t="s">
        <v>1720</v>
      </c>
      <c r="C305" s="240" t="s">
        <v>1724</v>
      </c>
      <c r="D305" s="240" t="s">
        <v>1455</v>
      </c>
      <c r="E305" s="240" t="n">
        <v>36</v>
      </c>
      <c r="F305" s="240" t="n">
        <v>4</v>
      </c>
      <c r="G305" s="240" t="n">
        <v>750</v>
      </c>
      <c r="H305" s="240" t="n">
        <v>3</v>
      </c>
      <c r="I305" s="240" t="s">
        <v>1722</v>
      </c>
      <c r="J305" s="240" t="n">
        <v>42</v>
      </c>
      <c r="K305" s="240" t="n">
        <v>6.5</v>
      </c>
      <c r="L305" s="240" t="n">
        <v>0.2</v>
      </c>
      <c r="M305" s="240" t="n">
        <v>17.981262067808</v>
      </c>
      <c r="N305" s="240" t="n">
        <v>17.0558902742957</v>
      </c>
      <c r="O305" s="240" t="n">
        <v>16.2979088604557</v>
      </c>
      <c r="P305" s="240" t="n">
        <v>15.7401429912658</v>
      </c>
      <c r="Q305" s="240" t="n">
        <v>15.8516260619358</v>
      </c>
      <c r="R305" s="240" t="n">
        <v>16.0996282368478</v>
      </c>
      <c r="S305" s="240" t="n">
        <v>16.5775755889688</v>
      </c>
      <c r="T305" s="240" t="n">
        <v>17.2361425703562</v>
      </c>
      <c r="U305" s="240" t="n">
        <v>17.8736930743192</v>
      </c>
      <c r="V305" s="240" t="n">
        <v>18.351844419147</v>
      </c>
      <c r="W305" s="240" t="n">
        <v>18.833821674501</v>
      </c>
      <c r="X305" s="240" t="n">
        <v>18.9760164221771</v>
      </c>
      <c r="Y305" s="240" t="n">
        <v>18.6827250353694</v>
      </c>
      <c r="Z305" s="240" t="n">
        <v>8.65121285809702</v>
      </c>
      <c r="AA305" s="240" t="n">
        <v>6.58276200446425</v>
      </c>
      <c r="AB305" s="240" t="n">
        <v>6.49201479394023</v>
      </c>
      <c r="AC305" s="240" t="n">
        <v>6.42028034598776</v>
      </c>
      <c r="AD305" s="240" t="n">
        <v>6.49065095649392</v>
      </c>
      <c r="AE305" s="240" t="n">
        <v>6.61330695376954</v>
      </c>
      <c r="AF305" s="240" t="n">
        <v>6.76539968990444</v>
      </c>
      <c r="AG305" s="240" t="n">
        <v>6.83276331059246</v>
      </c>
      <c r="AH305" s="240" t="n">
        <v>8.76378331127103</v>
      </c>
      <c r="AI305" s="240" t="n">
        <v>9.7210534479072</v>
      </c>
      <c r="AJ305" s="240" t="n">
        <v>10.0152108475439</v>
      </c>
      <c r="AK305" s="240" t="n">
        <v>10.0101426618348</v>
      </c>
      <c r="AL305" s="240" t="n">
        <v>9.69733139414981</v>
      </c>
      <c r="AM305" s="240" t="n">
        <v>747.836474327903</v>
      </c>
      <c r="AN305" s="240" t="n">
        <v>710.57736069554</v>
      </c>
      <c r="AO305" s="240" t="n">
        <v>687.31557651179</v>
      </c>
      <c r="AP305" s="240" t="n">
        <v>669.407985065892</v>
      </c>
      <c r="AQ305" s="240" t="n">
        <v>675.337644812591</v>
      </c>
      <c r="AR305" s="240" t="n">
        <v>691.714873700418</v>
      </c>
      <c r="AS305" s="240" t="n">
        <v>718.610953386865</v>
      </c>
      <c r="AT305" s="240" t="n">
        <v>749.83431958137</v>
      </c>
      <c r="AU305" s="240" t="n">
        <v>783.395271073707</v>
      </c>
      <c r="AV305" s="240" t="n">
        <v>805.240641976334</v>
      </c>
      <c r="AW305" s="240" t="n">
        <v>816.202226188076</v>
      </c>
      <c r="AX305" s="240" t="n">
        <v>807.549997739222</v>
      </c>
      <c r="AY305" s="240" t="n">
        <v>783.90280910608</v>
      </c>
    </row>
    <row r="306" s="240" customFormat="true" ht="13.8" hidden="false" customHeight="false" outlineLevel="0" collapsed="false">
      <c r="B306" s="240" t="s">
        <v>1720</v>
      </c>
      <c r="C306" s="240" t="s">
        <v>1725</v>
      </c>
      <c r="D306" s="240" t="s">
        <v>1455</v>
      </c>
      <c r="E306" s="240" t="n">
        <v>36</v>
      </c>
      <c r="F306" s="240" t="n">
        <v>4</v>
      </c>
      <c r="G306" s="240" t="n">
        <v>750</v>
      </c>
      <c r="H306" s="240" t="n">
        <v>3</v>
      </c>
      <c r="I306" s="240" t="s">
        <v>1722</v>
      </c>
      <c r="J306" s="240" t="n">
        <v>42</v>
      </c>
      <c r="K306" s="240" t="n">
        <v>6.5</v>
      </c>
      <c r="L306" s="240" t="n">
        <v>0.25</v>
      </c>
      <c r="M306" s="240" t="n">
        <v>17.6595579403179</v>
      </c>
      <c r="N306" s="240" t="n">
        <v>16.412867657838</v>
      </c>
      <c r="O306" s="240" t="n">
        <v>15.3794043478531</v>
      </c>
      <c r="P306" s="240" t="n">
        <v>14.5599860240587</v>
      </c>
      <c r="Q306" s="240" t="n">
        <v>14.7252104829451</v>
      </c>
      <c r="R306" s="240" t="n">
        <v>15.4581119531182</v>
      </c>
      <c r="S306" s="240" t="n">
        <v>16.4536909603571</v>
      </c>
      <c r="T306" s="240" t="n">
        <v>17.2908705564294</v>
      </c>
      <c r="U306" s="240" t="n">
        <v>18.1331222841636</v>
      </c>
      <c r="V306" s="240" t="n">
        <v>18.9190811400007</v>
      </c>
      <c r="W306" s="240" t="n">
        <v>19.6850373050371</v>
      </c>
      <c r="X306" s="240" t="n">
        <v>19.6051558188159</v>
      </c>
      <c r="Y306" s="240" t="n">
        <v>18.8795189664069</v>
      </c>
      <c r="Z306" s="240" t="n">
        <v>8.41074514937772</v>
      </c>
      <c r="AA306" s="240" t="n">
        <v>6.55324740745532</v>
      </c>
      <c r="AB306" s="240" t="n">
        <v>6.46211302614347</v>
      </c>
      <c r="AC306" s="240" t="n">
        <v>6.41583981422117</v>
      </c>
      <c r="AD306" s="240" t="n">
        <v>6.52101491257437</v>
      </c>
      <c r="AE306" s="240" t="n">
        <v>6.64960176801448</v>
      </c>
      <c r="AF306" s="240" t="n">
        <v>6.81136775847036</v>
      </c>
      <c r="AG306" s="240" t="n">
        <v>6.85791206328493</v>
      </c>
      <c r="AH306" s="240" t="n">
        <v>8.97361477358296</v>
      </c>
      <c r="AI306" s="240" t="n">
        <v>9.85019594570063</v>
      </c>
      <c r="AJ306" s="240" t="n">
        <v>10.0386261348679</v>
      </c>
      <c r="AK306" s="240" t="n">
        <v>9.94647502209557</v>
      </c>
      <c r="AL306" s="240" t="n">
        <v>9.51005981721615</v>
      </c>
      <c r="AM306" s="240" t="n">
        <v>719.435488529356</v>
      </c>
      <c r="AN306" s="240" t="n">
        <v>676.800667889121</v>
      </c>
      <c r="AO306" s="240" t="n">
        <v>652.162401017602</v>
      </c>
      <c r="AP306" s="240" t="n">
        <v>637.081842130836</v>
      </c>
      <c r="AQ306" s="240" t="n">
        <v>660.530625091625</v>
      </c>
      <c r="AR306" s="240" t="n">
        <v>703.250023127216</v>
      </c>
      <c r="AS306" s="240" t="n">
        <v>747.286044529973</v>
      </c>
      <c r="AT306" s="240" t="n">
        <v>777.095218148665</v>
      </c>
      <c r="AU306" s="240" t="n">
        <v>801.114189074201</v>
      </c>
      <c r="AV306" s="240" t="n">
        <v>815.107136328977</v>
      </c>
      <c r="AW306" s="240" t="n">
        <v>824.272824295576</v>
      </c>
      <c r="AX306" s="240" t="n">
        <v>807.470271965454</v>
      </c>
      <c r="AY306" s="240" t="n">
        <v>770.657888795415</v>
      </c>
    </row>
    <row r="307" s="240" customFormat="true" ht="13.8" hidden="false" customHeight="false" outlineLevel="0" collapsed="false">
      <c r="B307" s="240" t="s">
        <v>1720</v>
      </c>
      <c r="C307" s="240" t="s">
        <v>1726</v>
      </c>
      <c r="D307" s="240" t="s">
        <v>1455</v>
      </c>
      <c r="E307" s="240" t="n">
        <v>29</v>
      </c>
      <c r="F307" s="240" t="n">
        <v>4</v>
      </c>
      <c r="G307" s="240" t="n">
        <v>700</v>
      </c>
      <c r="H307" s="240" t="n">
        <v>3</v>
      </c>
      <c r="I307" s="240" t="s">
        <v>1722</v>
      </c>
      <c r="J307" s="240" t="n">
        <v>42</v>
      </c>
      <c r="K307" s="240" t="n">
        <v>6.5</v>
      </c>
      <c r="L307" s="240" t="n">
        <v>0.2</v>
      </c>
      <c r="M307" s="240" t="n">
        <v>17.3067940023964</v>
      </c>
      <c r="N307" s="240" t="n">
        <v>16.3921619371661</v>
      </c>
      <c r="O307" s="240" t="n">
        <v>15.6354661865005</v>
      </c>
      <c r="P307" s="240" t="n">
        <v>15.0609441302011</v>
      </c>
      <c r="Q307" s="240" t="n">
        <v>15.1397296426311</v>
      </c>
      <c r="R307" s="240" t="n">
        <v>15.3548779769147</v>
      </c>
      <c r="S307" s="240" t="n">
        <v>15.812740534403</v>
      </c>
      <c r="T307" s="240" t="n">
        <v>16.4607182836843</v>
      </c>
      <c r="U307" s="240" t="n">
        <v>17.1103661054635</v>
      </c>
      <c r="V307" s="240" t="n">
        <v>17.6082951407696</v>
      </c>
      <c r="W307" s="240" t="n">
        <v>18.1120274289019</v>
      </c>
      <c r="X307" s="240" t="n">
        <v>18.271026766849</v>
      </c>
      <c r="Y307" s="240" t="n">
        <v>17.9945712643156</v>
      </c>
      <c r="Z307" s="240" t="n">
        <v>8.30223112047666</v>
      </c>
      <c r="AA307" s="240" t="n">
        <v>6.25380838925219</v>
      </c>
      <c r="AB307" s="240" t="n">
        <v>6.17074887617147</v>
      </c>
      <c r="AC307" s="240" t="n">
        <v>6.10294105803724</v>
      </c>
      <c r="AD307" s="240" t="n">
        <v>6.16687579076285</v>
      </c>
      <c r="AE307" s="240" t="n">
        <v>6.27982578228078</v>
      </c>
      <c r="AF307" s="240" t="n">
        <v>6.42400774709055</v>
      </c>
      <c r="AG307" s="240" t="n">
        <v>6.48735230070757</v>
      </c>
      <c r="AH307" s="240" t="n">
        <v>8.42545159354192</v>
      </c>
      <c r="AI307" s="240" t="n">
        <v>9.37224903829688</v>
      </c>
      <c r="AJ307" s="240" t="n">
        <v>9.65159618903657</v>
      </c>
      <c r="AK307" s="240" t="n">
        <v>9.64258628828468</v>
      </c>
      <c r="AL307" s="240" t="n">
        <v>9.33629703181748</v>
      </c>
      <c r="AM307" s="240" t="n">
        <v>724.390152566146</v>
      </c>
      <c r="AN307" s="240" t="n">
        <v>687.292217335215</v>
      </c>
      <c r="AO307" s="240" t="n">
        <v>664.221633878917</v>
      </c>
      <c r="AP307" s="240" t="n">
        <v>646.453082007284</v>
      </c>
      <c r="AQ307" s="240" t="n">
        <v>652.363830107348</v>
      </c>
      <c r="AR307" s="240" t="n">
        <v>668.715581778284</v>
      </c>
      <c r="AS307" s="240" t="n">
        <v>695.558532995988</v>
      </c>
      <c r="AT307" s="240" t="n">
        <v>726.702795734605</v>
      </c>
      <c r="AU307" s="240" t="n">
        <v>760.153858641773</v>
      </c>
      <c r="AV307" s="240" t="n">
        <v>781.913248406233</v>
      </c>
      <c r="AW307" s="240" t="n">
        <v>792.811393467023</v>
      </c>
      <c r="AX307" s="240" t="n">
        <v>784.129778185114</v>
      </c>
      <c r="AY307" s="240" t="n">
        <v>760.459778792343</v>
      </c>
    </row>
    <row r="308" s="240" customFormat="true" ht="13.8" hidden="false" customHeight="false" outlineLevel="0" collapsed="false">
      <c r="B308" s="240" t="s">
        <v>1720</v>
      </c>
      <c r="C308" s="240" t="s">
        <v>1727</v>
      </c>
      <c r="D308" s="240" t="s">
        <v>1455</v>
      </c>
      <c r="E308" s="240" t="n">
        <v>29</v>
      </c>
      <c r="F308" s="240" t="n">
        <v>4</v>
      </c>
      <c r="G308" s="240" t="n">
        <v>700</v>
      </c>
      <c r="H308" s="240" t="n">
        <v>3</v>
      </c>
      <c r="I308" s="240" t="s">
        <v>1722</v>
      </c>
      <c r="J308" s="240" t="n">
        <v>42</v>
      </c>
      <c r="K308" s="240" t="n">
        <v>6.5</v>
      </c>
      <c r="L308" s="240" t="n">
        <v>0.25</v>
      </c>
      <c r="M308" s="240" t="n">
        <v>16.99052700634</v>
      </c>
      <c r="N308" s="240" t="n">
        <v>15.7553106406752</v>
      </c>
      <c r="O308" s="240" t="n">
        <v>14.7244919705855</v>
      </c>
      <c r="P308" s="240" t="n">
        <v>13.8890874308618</v>
      </c>
      <c r="Q308" s="240" t="n">
        <v>14.0223732100321</v>
      </c>
      <c r="R308" s="240" t="n">
        <v>14.7242694151527</v>
      </c>
      <c r="S308" s="240" t="n">
        <v>15.7066190958444</v>
      </c>
      <c r="T308" s="240" t="n">
        <v>16.542245410948</v>
      </c>
      <c r="U308" s="240" t="n">
        <v>17.3926357836044</v>
      </c>
      <c r="V308" s="240" t="n">
        <v>18.1873712807033</v>
      </c>
      <c r="W308" s="240" t="n">
        <v>18.9662068891748</v>
      </c>
      <c r="X308" s="240" t="n">
        <v>18.9048801039187</v>
      </c>
      <c r="Y308" s="240" t="n">
        <v>18.1970467945959</v>
      </c>
      <c r="Z308" s="240" t="n">
        <v>8.0643895131615</v>
      </c>
      <c r="AA308" s="240" t="n">
        <v>6.22474114031458</v>
      </c>
      <c r="AB308" s="240" t="n">
        <v>6.141307013753</v>
      </c>
      <c r="AC308" s="240" t="n">
        <v>6.09885321718135</v>
      </c>
      <c r="AD308" s="240" t="n">
        <v>6.19695783682232</v>
      </c>
      <c r="AE308" s="240" t="n">
        <v>6.31525280048237</v>
      </c>
      <c r="AF308" s="240" t="n">
        <v>6.46810137905262</v>
      </c>
      <c r="AG308" s="240" t="n">
        <v>6.5113340453318</v>
      </c>
      <c r="AH308" s="240" t="n">
        <v>8.62681747286722</v>
      </c>
      <c r="AI308" s="240" t="n">
        <v>9.49717334124967</v>
      </c>
      <c r="AJ308" s="240" t="n">
        <v>9.67736253498733</v>
      </c>
      <c r="AK308" s="240" t="n">
        <v>9.58144867282743</v>
      </c>
      <c r="AL308" s="240" t="n">
        <v>9.15189844551389</v>
      </c>
      <c r="AM308" s="240" t="n">
        <v>696.03538843325</v>
      </c>
      <c r="AN308" s="240" t="n">
        <v>653.580589136835</v>
      </c>
      <c r="AO308" s="240" t="n">
        <v>629.158133283392</v>
      </c>
      <c r="AP308" s="240" t="n">
        <v>614.248750637781</v>
      </c>
      <c r="AQ308" s="240" t="n">
        <v>637.693024459728</v>
      </c>
      <c r="AR308" s="240" t="n">
        <v>680.375852232321</v>
      </c>
      <c r="AS308" s="240" t="n">
        <v>724.310004419382</v>
      </c>
      <c r="AT308" s="240" t="n">
        <v>754.001655087451</v>
      </c>
      <c r="AU308" s="240" t="n">
        <v>777.922158032437</v>
      </c>
      <c r="AV308" s="240" t="n">
        <v>791.854195287297</v>
      </c>
      <c r="AW308" s="240" t="n">
        <v>800.969226162923</v>
      </c>
      <c r="AX308" s="240" t="n">
        <v>784.122988582881</v>
      </c>
      <c r="AY308" s="240" t="n">
        <v>747.273226067541</v>
      </c>
    </row>
    <row r="309" s="240" customFormat="true" ht="13.8" hidden="false" customHeight="false" outlineLevel="0" collapsed="false">
      <c r="B309" s="240" t="s">
        <v>1720</v>
      </c>
      <c r="C309" s="240" t="s">
        <v>1728</v>
      </c>
      <c r="D309" s="240" t="s">
        <v>1455</v>
      </c>
      <c r="E309" s="240" t="n">
        <v>29</v>
      </c>
      <c r="F309" s="240" t="n">
        <v>4</v>
      </c>
      <c r="G309" s="240" t="n">
        <v>750</v>
      </c>
      <c r="H309" s="240" t="n">
        <v>3</v>
      </c>
      <c r="I309" s="240" t="s">
        <v>1722</v>
      </c>
      <c r="J309" s="240" t="n">
        <v>42</v>
      </c>
      <c r="K309" s="240" t="n">
        <v>6.5</v>
      </c>
      <c r="L309" s="240" t="n">
        <v>0.2</v>
      </c>
      <c r="M309" s="240" t="n">
        <v>17.981262067808</v>
      </c>
      <c r="N309" s="240" t="n">
        <v>17.0558902742957</v>
      </c>
      <c r="O309" s="240" t="n">
        <v>16.2979088604557</v>
      </c>
      <c r="P309" s="240" t="n">
        <v>15.7401429912658</v>
      </c>
      <c r="Q309" s="240" t="n">
        <v>15.8516260619358</v>
      </c>
      <c r="R309" s="240" t="n">
        <v>16.0996282368478</v>
      </c>
      <c r="S309" s="240" t="n">
        <v>16.5775755889688</v>
      </c>
      <c r="T309" s="240" t="n">
        <v>17.2361425703562</v>
      </c>
      <c r="U309" s="240" t="n">
        <v>17.8736930743192</v>
      </c>
      <c r="V309" s="240" t="n">
        <v>18.351844419147</v>
      </c>
      <c r="W309" s="240" t="n">
        <v>18.833821674501</v>
      </c>
      <c r="X309" s="240" t="n">
        <v>18.9760164221771</v>
      </c>
      <c r="Y309" s="240" t="n">
        <v>18.6827250353694</v>
      </c>
      <c r="Z309" s="240" t="n">
        <v>8.65121285809702</v>
      </c>
      <c r="AA309" s="240" t="n">
        <v>6.58276200446425</v>
      </c>
      <c r="AB309" s="240" t="n">
        <v>6.49201479394023</v>
      </c>
      <c r="AC309" s="240" t="n">
        <v>6.42028034598776</v>
      </c>
      <c r="AD309" s="240" t="n">
        <v>6.49065095649392</v>
      </c>
      <c r="AE309" s="240" t="n">
        <v>6.61330695376954</v>
      </c>
      <c r="AF309" s="240" t="n">
        <v>6.76539968990444</v>
      </c>
      <c r="AG309" s="240" t="n">
        <v>6.83276331059246</v>
      </c>
      <c r="AH309" s="240" t="n">
        <v>8.76378331127103</v>
      </c>
      <c r="AI309" s="240" t="n">
        <v>9.7210534479072</v>
      </c>
      <c r="AJ309" s="240" t="n">
        <v>10.0152108475439</v>
      </c>
      <c r="AK309" s="240" t="n">
        <v>10.0101426618348</v>
      </c>
      <c r="AL309" s="240" t="n">
        <v>9.69733139414981</v>
      </c>
      <c r="AM309" s="240" t="n">
        <v>747.836474327903</v>
      </c>
      <c r="AN309" s="240" t="n">
        <v>710.57736069554</v>
      </c>
      <c r="AO309" s="240" t="n">
        <v>687.31557651179</v>
      </c>
      <c r="AP309" s="240" t="n">
        <v>669.407985065892</v>
      </c>
      <c r="AQ309" s="240" t="n">
        <v>675.337644812591</v>
      </c>
      <c r="AR309" s="240" t="n">
        <v>691.714873700418</v>
      </c>
      <c r="AS309" s="240" t="n">
        <v>718.610953386865</v>
      </c>
      <c r="AT309" s="240" t="n">
        <v>749.83431958137</v>
      </c>
      <c r="AU309" s="240" t="n">
        <v>783.395271073707</v>
      </c>
      <c r="AV309" s="240" t="n">
        <v>805.240641976334</v>
      </c>
      <c r="AW309" s="240" t="n">
        <v>816.202226188076</v>
      </c>
      <c r="AX309" s="240" t="n">
        <v>807.549997739222</v>
      </c>
      <c r="AY309" s="240" t="n">
        <v>783.90280910608</v>
      </c>
    </row>
    <row r="310" s="240" customFormat="true" ht="13.8" hidden="false" customHeight="false" outlineLevel="0" collapsed="false">
      <c r="B310" s="240" t="s">
        <v>1720</v>
      </c>
      <c r="C310" s="240" t="s">
        <v>1729</v>
      </c>
      <c r="D310" s="240" t="s">
        <v>1455</v>
      </c>
      <c r="E310" s="240" t="n">
        <v>29</v>
      </c>
      <c r="F310" s="240" t="n">
        <v>4</v>
      </c>
      <c r="G310" s="240" t="n">
        <v>750</v>
      </c>
      <c r="H310" s="240" t="n">
        <v>3</v>
      </c>
      <c r="I310" s="240" t="s">
        <v>1722</v>
      </c>
      <c r="J310" s="240" t="n">
        <v>42</v>
      </c>
      <c r="K310" s="240" t="n">
        <v>6.5</v>
      </c>
      <c r="L310" s="240" t="n">
        <v>0.25</v>
      </c>
      <c r="M310" s="240" t="n">
        <v>17.6595579403179</v>
      </c>
      <c r="N310" s="240" t="n">
        <v>16.412867657838</v>
      </c>
      <c r="O310" s="240" t="n">
        <v>15.3794043478531</v>
      </c>
      <c r="P310" s="240" t="n">
        <v>14.5599860240587</v>
      </c>
      <c r="Q310" s="240" t="n">
        <v>14.7252104829451</v>
      </c>
      <c r="R310" s="240" t="n">
        <v>15.4581119531182</v>
      </c>
      <c r="S310" s="240" t="n">
        <v>16.4536909603571</v>
      </c>
      <c r="T310" s="240" t="n">
        <v>17.2908705564294</v>
      </c>
      <c r="U310" s="240" t="n">
        <v>18.1331222841636</v>
      </c>
      <c r="V310" s="240" t="n">
        <v>18.9190811400007</v>
      </c>
      <c r="W310" s="240" t="n">
        <v>19.6850373050371</v>
      </c>
      <c r="X310" s="240" t="n">
        <v>19.6051558188159</v>
      </c>
      <c r="Y310" s="240" t="n">
        <v>18.8795189664069</v>
      </c>
      <c r="Z310" s="240" t="n">
        <v>8.41074514937772</v>
      </c>
      <c r="AA310" s="240" t="n">
        <v>6.55324740745532</v>
      </c>
      <c r="AB310" s="240" t="n">
        <v>6.46211302614347</v>
      </c>
      <c r="AC310" s="240" t="n">
        <v>6.41583981422117</v>
      </c>
      <c r="AD310" s="240" t="n">
        <v>6.52101491257437</v>
      </c>
      <c r="AE310" s="240" t="n">
        <v>6.64960176801448</v>
      </c>
      <c r="AF310" s="240" t="n">
        <v>6.81136775847036</v>
      </c>
      <c r="AG310" s="240" t="n">
        <v>6.85791206328493</v>
      </c>
      <c r="AH310" s="240" t="n">
        <v>8.97361477358296</v>
      </c>
      <c r="AI310" s="240" t="n">
        <v>9.85019594570063</v>
      </c>
      <c r="AJ310" s="240" t="n">
        <v>10.0386261348679</v>
      </c>
      <c r="AK310" s="240" t="n">
        <v>9.94647502209557</v>
      </c>
      <c r="AL310" s="240" t="n">
        <v>9.51005981721615</v>
      </c>
      <c r="AM310" s="240" t="n">
        <v>719.435488529356</v>
      </c>
      <c r="AN310" s="240" t="n">
        <v>676.800667889121</v>
      </c>
      <c r="AO310" s="240" t="n">
        <v>652.162401017602</v>
      </c>
      <c r="AP310" s="240" t="n">
        <v>637.081842130836</v>
      </c>
      <c r="AQ310" s="240" t="n">
        <v>660.530625091625</v>
      </c>
      <c r="AR310" s="240" t="n">
        <v>703.250023127216</v>
      </c>
      <c r="AS310" s="240" t="n">
        <v>747.286044529973</v>
      </c>
      <c r="AT310" s="240" t="n">
        <v>777.095218148665</v>
      </c>
      <c r="AU310" s="240" t="n">
        <v>801.114189074201</v>
      </c>
      <c r="AV310" s="240" t="n">
        <v>815.107136328977</v>
      </c>
      <c r="AW310" s="240" t="n">
        <v>824.272824295576</v>
      </c>
      <c r="AX310" s="240" t="n">
        <v>807.470271965454</v>
      </c>
      <c r="AY310" s="240" t="n">
        <v>770.657888795415</v>
      </c>
    </row>
    <row r="311" s="240" customFormat="true" ht="13.8" hidden="false" customHeight="false" outlineLevel="0" collapsed="false">
      <c r="B311" s="240" t="s">
        <v>1720</v>
      </c>
      <c r="C311" s="240" t="s">
        <v>1730</v>
      </c>
      <c r="D311" s="240" t="s">
        <v>1455</v>
      </c>
      <c r="E311" s="240" t="n">
        <v>24</v>
      </c>
      <c r="F311" s="240" t="n">
        <v>4</v>
      </c>
      <c r="G311" s="240" t="n">
        <v>700</v>
      </c>
      <c r="H311" s="240" t="n">
        <v>3</v>
      </c>
      <c r="I311" s="240" t="s">
        <v>1722</v>
      </c>
      <c r="J311" s="240" t="n">
        <v>42</v>
      </c>
      <c r="K311" s="240" t="n">
        <v>6.5</v>
      </c>
      <c r="L311" s="240" t="n">
        <v>0.2</v>
      </c>
      <c r="M311" s="240" t="n">
        <v>17.3067940023964</v>
      </c>
      <c r="N311" s="240" t="n">
        <v>16.3921619371661</v>
      </c>
      <c r="O311" s="240" t="n">
        <v>15.6354661865005</v>
      </c>
      <c r="P311" s="240" t="n">
        <v>15.0609441302011</v>
      </c>
      <c r="Q311" s="240" t="n">
        <v>15.1397296426311</v>
      </c>
      <c r="R311" s="240" t="n">
        <v>15.3548779769147</v>
      </c>
      <c r="S311" s="240" t="n">
        <v>15.812740534403</v>
      </c>
      <c r="T311" s="240" t="n">
        <v>16.4607182836843</v>
      </c>
      <c r="U311" s="240" t="n">
        <v>17.1103661054635</v>
      </c>
      <c r="V311" s="240" t="n">
        <v>17.6082951407696</v>
      </c>
      <c r="W311" s="240" t="n">
        <v>18.1120274289019</v>
      </c>
      <c r="X311" s="240" t="n">
        <v>18.271026766849</v>
      </c>
      <c r="Y311" s="240" t="n">
        <v>17.9945712643156</v>
      </c>
      <c r="Z311" s="240" t="n">
        <v>8.30223112047666</v>
      </c>
      <c r="AA311" s="240" t="n">
        <v>6.25380838925219</v>
      </c>
      <c r="AB311" s="240" t="n">
        <v>6.17074887617147</v>
      </c>
      <c r="AC311" s="240" t="n">
        <v>6.10294105803724</v>
      </c>
      <c r="AD311" s="240" t="n">
        <v>6.16687579076285</v>
      </c>
      <c r="AE311" s="240" t="n">
        <v>6.27982578228078</v>
      </c>
      <c r="AF311" s="240" t="n">
        <v>6.42400774709055</v>
      </c>
      <c r="AG311" s="240" t="n">
        <v>6.48735230070757</v>
      </c>
      <c r="AH311" s="240" t="n">
        <v>8.42545159354192</v>
      </c>
      <c r="AI311" s="240" t="n">
        <v>9.37224903829688</v>
      </c>
      <c r="AJ311" s="240" t="n">
        <v>9.65159618903657</v>
      </c>
      <c r="AK311" s="240" t="n">
        <v>9.64258628828468</v>
      </c>
      <c r="AL311" s="240" t="n">
        <v>9.33629703181748</v>
      </c>
      <c r="AM311" s="240" t="n">
        <v>724.390152566146</v>
      </c>
      <c r="AN311" s="240" t="n">
        <v>687.292217335215</v>
      </c>
      <c r="AO311" s="240" t="n">
        <v>664.221633878917</v>
      </c>
      <c r="AP311" s="240" t="n">
        <v>646.453082007284</v>
      </c>
      <c r="AQ311" s="240" t="n">
        <v>652.363830107348</v>
      </c>
      <c r="AR311" s="240" t="n">
        <v>668.715581778284</v>
      </c>
      <c r="AS311" s="240" t="n">
        <v>695.558532995988</v>
      </c>
      <c r="AT311" s="240" t="n">
        <v>726.702795734605</v>
      </c>
      <c r="AU311" s="240" t="n">
        <v>760.153858641773</v>
      </c>
      <c r="AV311" s="240" t="n">
        <v>781.913248406233</v>
      </c>
      <c r="AW311" s="240" t="n">
        <v>792.811393467023</v>
      </c>
      <c r="AX311" s="240" t="n">
        <v>784.129778185114</v>
      </c>
      <c r="AY311" s="240" t="n">
        <v>760.459778792343</v>
      </c>
    </row>
    <row r="312" s="240" customFormat="true" ht="13.8" hidden="false" customHeight="false" outlineLevel="0" collapsed="false">
      <c r="B312" s="240" t="s">
        <v>1720</v>
      </c>
      <c r="C312" s="240" t="s">
        <v>1731</v>
      </c>
      <c r="D312" s="240" t="s">
        <v>1455</v>
      </c>
      <c r="E312" s="240" t="n">
        <v>24</v>
      </c>
      <c r="F312" s="240" t="n">
        <v>4</v>
      </c>
      <c r="G312" s="240" t="n">
        <v>700</v>
      </c>
      <c r="H312" s="240" t="n">
        <v>3</v>
      </c>
      <c r="I312" s="240" t="s">
        <v>1722</v>
      </c>
      <c r="J312" s="240" t="n">
        <v>42</v>
      </c>
      <c r="K312" s="240" t="n">
        <v>6.5</v>
      </c>
      <c r="L312" s="240" t="n">
        <v>0.25</v>
      </c>
      <c r="M312" s="240" t="n">
        <v>16.99052700634</v>
      </c>
      <c r="N312" s="240" t="n">
        <v>15.7553106406752</v>
      </c>
      <c r="O312" s="240" t="n">
        <v>14.7244919705855</v>
      </c>
      <c r="P312" s="240" t="n">
        <v>13.8890874308618</v>
      </c>
      <c r="Q312" s="240" t="n">
        <v>14.0223732100321</v>
      </c>
      <c r="R312" s="240" t="n">
        <v>14.7242694151527</v>
      </c>
      <c r="S312" s="240" t="n">
        <v>15.7066190958444</v>
      </c>
      <c r="T312" s="240" t="n">
        <v>16.542245410948</v>
      </c>
      <c r="U312" s="240" t="n">
        <v>17.3926357836044</v>
      </c>
      <c r="V312" s="240" t="n">
        <v>18.1873712807033</v>
      </c>
      <c r="W312" s="240" t="n">
        <v>18.9662068891748</v>
      </c>
      <c r="X312" s="240" t="n">
        <v>18.9048801039187</v>
      </c>
      <c r="Y312" s="240" t="n">
        <v>18.1970467945959</v>
      </c>
      <c r="Z312" s="240" t="n">
        <v>8.0643895131615</v>
      </c>
      <c r="AA312" s="240" t="n">
        <v>6.22474114031458</v>
      </c>
      <c r="AB312" s="240" t="n">
        <v>6.141307013753</v>
      </c>
      <c r="AC312" s="240" t="n">
        <v>6.09885321718135</v>
      </c>
      <c r="AD312" s="240" t="n">
        <v>6.19695783682232</v>
      </c>
      <c r="AE312" s="240" t="n">
        <v>6.31525280048237</v>
      </c>
      <c r="AF312" s="240" t="n">
        <v>6.46810137905262</v>
      </c>
      <c r="AG312" s="240" t="n">
        <v>6.5113340453318</v>
      </c>
      <c r="AH312" s="240" t="n">
        <v>8.62681747286722</v>
      </c>
      <c r="AI312" s="240" t="n">
        <v>9.49717334124967</v>
      </c>
      <c r="AJ312" s="240" t="n">
        <v>9.67736253498733</v>
      </c>
      <c r="AK312" s="240" t="n">
        <v>9.58144867282743</v>
      </c>
      <c r="AL312" s="240" t="n">
        <v>9.15189844551389</v>
      </c>
      <c r="AM312" s="240" t="n">
        <v>696.03538843325</v>
      </c>
      <c r="AN312" s="240" t="n">
        <v>653.580589136835</v>
      </c>
      <c r="AO312" s="240" t="n">
        <v>629.158133283392</v>
      </c>
      <c r="AP312" s="240" t="n">
        <v>614.248750637781</v>
      </c>
      <c r="AQ312" s="240" t="n">
        <v>637.693024459728</v>
      </c>
      <c r="AR312" s="240" t="n">
        <v>680.375852232321</v>
      </c>
      <c r="AS312" s="240" t="n">
        <v>724.310004419382</v>
      </c>
      <c r="AT312" s="240" t="n">
        <v>754.001655087451</v>
      </c>
      <c r="AU312" s="240" t="n">
        <v>777.922158032437</v>
      </c>
      <c r="AV312" s="240" t="n">
        <v>791.854195287297</v>
      </c>
      <c r="AW312" s="240" t="n">
        <v>800.969226162923</v>
      </c>
      <c r="AX312" s="240" t="n">
        <v>784.122988582881</v>
      </c>
      <c r="AY312" s="240" t="n">
        <v>747.273226067541</v>
      </c>
    </row>
    <row r="313" s="240" customFormat="true" ht="13.8" hidden="false" customHeight="false" outlineLevel="0" collapsed="false">
      <c r="B313" s="240" t="s">
        <v>1720</v>
      </c>
      <c r="C313" s="240" t="s">
        <v>1732</v>
      </c>
      <c r="D313" s="240" t="s">
        <v>1455</v>
      </c>
      <c r="E313" s="240" t="n">
        <v>24</v>
      </c>
      <c r="F313" s="240" t="n">
        <v>4</v>
      </c>
      <c r="G313" s="240" t="n">
        <v>750</v>
      </c>
      <c r="H313" s="240" t="n">
        <v>3</v>
      </c>
      <c r="I313" s="240" t="s">
        <v>1722</v>
      </c>
      <c r="J313" s="240" t="n">
        <v>42</v>
      </c>
      <c r="K313" s="240" t="n">
        <v>6.5</v>
      </c>
      <c r="L313" s="240" t="n">
        <v>0.2</v>
      </c>
      <c r="M313" s="240" t="n">
        <v>17.981262067808</v>
      </c>
      <c r="N313" s="240" t="n">
        <v>17.0558902742957</v>
      </c>
      <c r="O313" s="240" t="n">
        <v>16.2979088604557</v>
      </c>
      <c r="P313" s="240" t="n">
        <v>15.7401429912658</v>
      </c>
      <c r="Q313" s="240" t="n">
        <v>15.8516260619358</v>
      </c>
      <c r="R313" s="240" t="n">
        <v>16.0996282368478</v>
      </c>
      <c r="S313" s="240" t="n">
        <v>16.5775755889688</v>
      </c>
      <c r="T313" s="240" t="n">
        <v>17.2361425703562</v>
      </c>
      <c r="U313" s="240" t="n">
        <v>17.8736930743192</v>
      </c>
      <c r="V313" s="240" t="n">
        <v>18.351844419147</v>
      </c>
      <c r="W313" s="240" t="n">
        <v>18.833821674501</v>
      </c>
      <c r="X313" s="240" t="n">
        <v>18.9760164221771</v>
      </c>
      <c r="Y313" s="240" t="n">
        <v>18.6827250353694</v>
      </c>
      <c r="Z313" s="240" t="n">
        <v>8.65121285809702</v>
      </c>
      <c r="AA313" s="240" t="n">
        <v>6.58276200446425</v>
      </c>
      <c r="AB313" s="240" t="n">
        <v>6.49201479394023</v>
      </c>
      <c r="AC313" s="240" t="n">
        <v>6.42028034598776</v>
      </c>
      <c r="AD313" s="240" t="n">
        <v>6.49065095649392</v>
      </c>
      <c r="AE313" s="240" t="n">
        <v>6.61330695376954</v>
      </c>
      <c r="AF313" s="240" t="n">
        <v>6.76539968990444</v>
      </c>
      <c r="AG313" s="240" t="n">
        <v>6.83276331059246</v>
      </c>
      <c r="AH313" s="240" t="n">
        <v>8.76378331127103</v>
      </c>
      <c r="AI313" s="240" t="n">
        <v>9.7210534479072</v>
      </c>
      <c r="AJ313" s="240" t="n">
        <v>10.0152108475439</v>
      </c>
      <c r="AK313" s="240" t="n">
        <v>10.0101426618348</v>
      </c>
      <c r="AL313" s="240" t="n">
        <v>9.69733139414981</v>
      </c>
      <c r="AM313" s="240" t="n">
        <v>747.836474327903</v>
      </c>
      <c r="AN313" s="240" t="n">
        <v>710.57736069554</v>
      </c>
      <c r="AO313" s="240" t="n">
        <v>687.31557651179</v>
      </c>
      <c r="AP313" s="240" t="n">
        <v>669.407985065892</v>
      </c>
      <c r="AQ313" s="240" t="n">
        <v>675.337644812591</v>
      </c>
      <c r="AR313" s="240" t="n">
        <v>691.714873700418</v>
      </c>
      <c r="AS313" s="240" t="n">
        <v>718.610953386865</v>
      </c>
      <c r="AT313" s="240" t="n">
        <v>749.83431958137</v>
      </c>
      <c r="AU313" s="240" t="n">
        <v>783.395271073707</v>
      </c>
      <c r="AV313" s="240" t="n">
        <v>805.240641976334</v>
      </c>
      <c r="AW313" s="240" t="n">
        <v>816.202226188076</v>
      </c>
      <c r="AX313" s="240" t="n">
        <v>807.549997739222</v>
      </c>
      <c r="AY313" s="240" t="n">
        <v>783.90280910608</v>
      </c>
    </row>
    <row r="314" s="240" customFormat="true" ht="13.8" hidden="false" customHeight="false" outlineLevel="0" collapsed="false">
      <c r="B314" s="240" t="s">
        <v>1720</v>
      </c>
      <c r="C314" s="240" t="s">
        <v>1733</v>
      </c>
      <c r="D314" s="240" t="s">
        <v>1455</v>
      </c>
      <c r="E314" s="240" t="n">
        <v>24</v>
      </c>
      <c r="F314" s="240" t="n">
        <v>4</v>
      </c>
      <c r="G314" s="240" t="n">
        <v>750</v>
      </c>
      <c r="H314" s="240" t="n">
        <v>3</v>
      </c>
      <c r="I314" s="240" t="s">
        <v>1722</v>
      </c>
      <c r="J314" s="240" t="n">
        <v>42</v>
      </c>
      <c r="K314" s="240" t="n">
        <v>6.5</v>
      </c>
      <c r="L314" s="240" t="n">
        <v>0.25</v>
      </c>
      <c r="M314" s="240" t="n">
        <v>17.6595579403179</v>
      </c>
      <c r="N314" s="240" t="n">
        <v>16.412867657838</v>
      </c>
      <c r="O314" s="240" t="n">
        <v>15.3794043478531</v>
      </c>
      <c r="P314" s="240" t="n">
        <v>14.5599860240587</v>
      </c>
      <c r="Q314" s="240" t="n">
        <v>14.7252104829451</v>
      </c>
      <c r="R314" s="240" t="n">
        <v>15.4581119531182</v>
      </c>
      <c r="S314" s="240" t="n">
        <v>16.4536909603571</v>
      </c>
      <c r="T314" s="240" t="n">
        <v>17.2908705564294</v>
      </c>
      <c r="U314" s="240" t="n">
        <v>18.1331222841636</v>
      </c>
      <c r="V314" s="240" t="n">
        <v>18.9190811400007</v>
      </c>
      <c r="W314" s="240" t="n">
        <v>19.6850373050371</v>
      </c>
      <c r="X314" s="240" t="n">
        <v>19.6051558188159</v>
      </c>
      <c r="Y314" s="240" t="n">
        <v>18.8795189664069</v>
      </c>
      <c r="Z314" s="240" t="n">
        <v>8.41074514937772</v>
      </c>
      <c r="AA314" s="240" t="n">
        <v>6.55324740745532</v>
      </c>
      <c r="AB314" s="240" t="n">
        <v>6.46211302614347</v>
      </c>
      <c r="AC314" s="240" t="n">
        <v>6.41583981422117</v>
      </c>
      <c r="AD314" s="240" t="n">
        <v>6.52101491257437</v>
      </c>
      <c r="AE314" s="240" t="n">
        <v>6.64960176801448</v>
      </c>
      <c r="AF314" s="240" t="n">
        <v>6.81136775847036</v>
      </c>
      <c r="AG314" s="240" t="n">
        <v>6.85791206328493</v>
      </c>
      <c r="AH314" s="240" t="n">
        <v>8.97361477358296</v>
      </c>
      <c r="AI314" s="240" t="n">
        <v>9.85019594570063</v>
      </c>
      <c r="AJ314" s="240" t="n">
        <v>10.0386261348679</v>
      </c>
      <c r="AK314" s="240" t="n">
        <v>9.94647502209557</v>
      </c>
      <c r="AL314" s="240" t="n">
        <v>9.51005981721615</v>
      </c>
      <c r="AM314" s="240" t="n">
        <v>719.435488529356</v>
      </c>
      <c r="AN314" s="240" t="n">
        <v>676.800667889121</v>
      </c>
      <c r="AO314" s="240" t="n">
        <v>652.162401017602</v>
      </c>
      <c r="AP314" s="240" t="n">
        <v>637.081842130836</v>
      </c>
      <c r="AQ314" s="240" t="n">
        <v>660.530625091625</v>
      </c>
      <c r="AR314" s="240" t="n">
        <v>703.250023127216</v>
      </c>
      <c r="AS314" s="240" t="n">
        <v>747.286044529973</v>
      </c>
      <c r="AT314" s="240" t="n">
        <v>777.095218148665</v>
      </c>
      <c r="AU314" s="240" t="n">
        <v>801.114189074201</v>
      </c>
      <c r="AV314" s="240" t="n">
        <v>815.107136328977</v>
      </c>
      <c r="AW314" s="240" t="n">
        <v>824.272824295576</v>
      </c>
      <c r="AX314" s="240" t="n">
        <v>807.470271965454</v>
      </c>
      <c r="AY314" s="240" t="n">
        <v>770.657888795415</v>
      </c>
    </row>
    <row r="315" s="240" customFormat="true" ht="13.8" hidden="false" customHeight="false" outlineLevel="0" collapsed="false">
      <c r="B315" s="240" t="s">
        <v>1720</v>
      </c>
      <c r="C315" s="240" t="s">
        <v>1734</v>
      </c>
      <c r="D315" s="240" t="s">
        <v>1419</v>
      </c>
      <c r="E315" s="240" t="n">
        <v>36</v>
      </c>
      <c r="F315" s="240" t="n">
        <v>4</v>
      </c>
      <c r="G315" s="240" t="n">
        <v>700</v>
      </c>
      <c r="H315" s="240" t="n">
        <v>2.5</v>
      </c>
      <c r="I315" s="240" t="s">
        <v>1722</v>
      </c>
      <c r="J315" s="240" t="n">
        <v>42</v>
      </c>
      <c r="K315" s="240" t="n">
        <v>6.5</v>
      </c>
      <c r="L315" s="240" t="n">
        <v>0.2</v>
      </c>
      <c r="M315" s="240" t="n">
        <v>16.524931533025</v>
      </c>
      <c r="N315" s="240" t="n">
        <v>16.524931533025</v>
      </c>
      <c r="O315" s="240" t="n">
        <v>16.524931533025</v>
      </c>
      <c r="P315" s="240" t="n">
        <v>16.524931533025</v>
      </c>
      <c r="Q315" s="240" t="n">
        <v>16.524931533025</v>
      </c>
      <c r="R315" s="240" t="n">
        <v>16.524931533025</v>
      </c>
      <c r="S315" s="240" t="n">
        <v>16.524931533025</v>
      </c>
      <c r="T315" s="240" t="n">
        <v>16.524931533025</v>
      </c>
      <c r="U315" s="240" t="n">
        <v>16.524931533025</v>
      </c>
      <c r="V315" s="240" t="n">
        <v>16.524931533025</v>
      </c>
      <c r="W315" s="240" t="n">
        <v>16.524931533025</v>
      </c>
      <c r="X315" s="240" t="n">
        <v>16.524931533025</v>
      </c>
      <c r="Y315" s="240" t="n">
        <v>16.524931533025</v>
      </c>
      <c r="Z315" s="240" t="n">
        <v>7.18819359606299</v>
      </c>
      <c r="AA315" s="240" t="n">
        <v>7.18819359606299</v>
      </c>
      <c r="AB315" s="240" t="n">
        <v>7.18819359606299</v>
      </c>
      <c r="AC315" s="240" t="n">
        <v>7.18819359606299</v>
      </c>
      <c r="AD315" s="240" t="n">
        <v>7.18819359606299</v>
      </c>
      <c r="AE315" s="240" t="n">
        <v>7.18819359606299</v>
      </c>
      <c r="AF315" s="240" t="n">
        <v>7.18819359606299</v>
      </c>
      <c r="AG315" s="240" t="n">
        <v>7.18819359606299</v>
      </c>
      <c r="AH315" s="240" t="n">
        <v>7.18819359606299</v>
      </c>
      <c r="AI315" s="240" t="n">
        <v>7.18819359606299</v>
      </c>
      <c r="AJ315" s="240" t="n">
        <v>7.18819359606299</v>
      </c>
      <c r="AK315" s="240" t="n">
        <v>7.18819359606299</v>
      </c>
      <c r="AL315" s="240" t="n">
        <v>7.18819359606299</v>
      </c>
      <c r="AM315" s="240" t="n">
        <v>718.858914145867</v>
      </c>
      <c r="AN315" s="240" t="n">
        <v>718.858914145867</v>
      </c>
      <c r="AO315" s="240" t="n">
        <v>718.858914145867</v>
      </c>
      <c r="AP315" s="240" t="n">
        <v>718.858914145867</v>
      </c>
      <c r="AQ315" s="240" t="n">
        <v>718.858914145867</v>
      </c>
      <c r="AR315" s="240" t="n">
        <v>718.858914145867</v>
      </c>
      <c r="AS315" s="240" t="n">
        <v>718.858914145867</v>
      </c>
      <c r="AT315" s="240" t="n">
        <v>718.858914145867</v>
      </c>
      <c r="AU315" s="240" t="n">
        <v>718.858914145867</v>
      </c>
      <c r="AV315" s="240" t="n">
        <v>718.858914145867</v>
      </c>
      <c r="AW315" s="240" t="n">
        <v>718.858914145867</v>
      </c>
      <c r="AX315" s="240" t="n">
        <v>718.858914145867</v>
      </c>
      <c r="AY315" s="240" t="n">
        <v>718.858914145867</v>
      </c>
    </row>
    <row r="316" s="240" customFormat="true" ht="13.8" hidden="false" customHeight="false" outlineLevel="0" collapsed="false">
      <c r="B316" s="240" t="s">
        <v>1720</v>
      </c>
      <c r="C316" s="240" t="s">
        <v>1735</v>
      </c>
      <c r="D316" s="240" t="s">
        <v>1419</v>
      </c>
      <c r="E316" s="240" t="n">
        <v>36</v>
      </c>
      <c r="F316" s="240" t="n">
        <v>4</v>
      </c>
      <c r="G316" s="240" t="n">
        <v>700</v>
      </c>
      <c r="H316" s="240" t="n">
        <v>2.5</v>
      </c>
      <c r="I316" s="240" t="s">
        <v>1722</v>
      </c>
      <c r="J316" s="240" t="n">
        <v>42</v>
      </c>
      <c r="K316" s="240" t="n">
        <v>6.5</v>
      </c>
      <c r="L316" s="240" t="n">
        <v>0.25</v>
      </c>
      <c r="M316" s="240" t="n">
        <v>16.3538800746783</v>
      </c>
      <c r="N316" s="240" t="n">
        <v>16.3538800746783</v>
      </c>
      <c r="O316" s="240" t="n">
        <v>16.3538800746783</v>
      </c>
      <c r="P316" s="240" t="n">
        <v>16.3538800746783</v>
      </c>
      <c r="Q316" s="240" t="n">
        <v>16.3538800746783</v>
      </c>
      <c r="R316" s="240" t="n">
        <v>16.3538800746783</v>
      </c>
      <c r="S316" s="240" t="n">
        <v>16.3538800746783</v>
      </c>
      <c r="T316" s="240" t="n">
        <v>16.3538800746783</v>
      </c>
      <c r="U316" s="240" t="n">
        <v>16.3538800746783</v>
      </c>
      <c r="V316" s="240" t="n">
        <v>16.3538800746783</v>
      </c>
      <c r="W316" s="240" t="n">
        <v>16.3538800746783</v>
      </c>
      <c r="X316" s="240" t="n">
        <v>16.3538800746783</v>
      </c>
      <c r="Y316" s="240" t="n">
        <v>16.3538800746783</v>
      </c>
      <c r="Z316" s="240" t="n">
        <v>7.18435054347402</v>
      </c>
      <c r="AA316" s="240" t="n">
        <v>7.18435054347402</v>
      </c>
      <c r="AB316" s="240" t="n">
        <v>7.18435054347402</v>
      </c>
      <c r="AC316" s="240" t="n">
        <v>7.18435054347402</v>
      </c>
      <c r="AD316" s="240" t="n">
        <v>7.18435054347402</v>
      </c>
      <c r="AE316" s="240" t="n">
        <v>7.18435054347402</v>
      </c>
      <c r="AF316" s="240" t="n">
        <v>7.18435054347402</v>
      </c>
      <c r="AG316" s="240" t="n">
        <v>7.18435054347402</v>
      </c>
      <c r="AH316" s="240" t="n">
        <v>7.18435054347402</v>
      </c>
      <c r="AI316" s="240" t="n">
        <v>7.18435054347402</v>
      </c>
      <c r="AJ316" s="240" t="n">
        <v>7.18435054347402</v>
      </c>
      <c r="AK316" s="240" t="n">
        <v>7.18435054347402</v>
      </c>
      <c r="AL316" s="240" t="n">
        <v>7.18435054347402</v>
      </c>
      <c r="AM316" s="240" t="n">
        <v>714.734245524863</v>
      </c>
      <c r="AN316" s="240" t="n">
        <v>714.734245524863</v>
      </c>
      <c r="AO316" s="240" t="n">
        <v>714.734245524863</v>
      </c>
      <c r="AP316" s="240" t="n">
        <v>714.734245524863</v>
      </c>
      <c r="AQ316" s="240" t="n">
        <v>714.734245524863</v>
      </c>
      <c r="AR316" s="240" t="n">
        <v>714.734245524863</v>
      </c>
      <c r="AS316" s="240" t="n">
        <v>714.734245524863</v>
      </c>
      <c r="AT316" s="240" t="n">
        <v>714.734245524863</v>
      </c>
      <c r="AU316" s="240" t="n">
        <v>714.734245524863</v>
      </c>
      <c r="AV316" s="240" t="n">
        <v>714.734245524863</v>
      </c>
      <c r="AW316" s="240" t="n">
        <v>714.734245524863</v>
      </c>
      <c r="AX316" s="240" t="n">
        <v>714.734245524863</v>
      </c>
      <c r="AY316" s="240" t="n">
        <v>714.734245524863</v>
      </c>
    </row>
    <row r="317" s="240" customFormat="true" ht="13.8" hidden="false" customHeight="false" outlineLevel="0" collapsed="false">
      <c r="B317" s="240" t="s">
        <v>1720</v>
      </c>
      <c r="C317" s="240" t="s">
        <v>1736</v>
      </c>
      <c r="D317" s="240" t="s">
        <v>1419</v>
      </c>
      <c r="E317" s="240" t="n">
        <v>36</v>
      </c>
      <c r="F317" s="240" t="n">
        <v>4</v>
      </c>
      <c r="G317" s="240" t="n">
        <v>750</v>
      </c>
      <c r="H317" s="240" t="n">
        <v>2.5</v>
      </c>
      <c r="I317" s="240" t="s">
        <v>1722</v>
      </c>
      <c r="J317" s="240" t="n">
        <v>42</v>
      </c>
      <c r="K317" s="240" t="n">
        <v>6.5</v>
      </c>
      <c r="L317" s="240" t="n">
        <v>0.2</v>
      </c>
      <c r="M317" s="240" t="n">
        <v>17.2465833970152</v>
      </c>
      <c r="N317" s="240" t="n">
        <v>17.2465833970152</v>
      </c>
      <c r="O317" s="240" t="n">
        <v>17.2465833970152</v>
      </c>
      <c r="P317" s="240" t="n">
        <v>17.2465833970152</v>
      </c>
      <c r="Q317" s="240" t="n">
        <v>17.2465833970152</v>
      </c>
      <c r="R317" s="240" t="n">
        <v>17.2465833970152</v>
      </c>
      <c r="S317" s="240" t="n">
        <v>17.2465833970152</v>
      </c>
      <c r="T317" s="240" t="n">
        <v>17.2465833970152</v>
      </c>
      <c r="U317" s="240" t="n">
        <v>17.2465833970152</v>
      </c>
      <c r="V317" s="240" t="n">
        <v>17.2465833970152</v>
      </c>
      <c r="W317" s="240" t="n">
        <v>17.2465833970152</v>
      </c>
      <c r="X317" s="240" t="n">
        <v>17.2465833970152</v>
      </c>
      <c r="Y317" s="240" t="n">
        <v>17.2465833970152</v>
      </c>
      <c r="Z317" s="240" t="n">
        <v>7.50799740941569</v>
      </c>
      <c r="AA317" s="240" t="n">
        <v>7.50799740941569</v>
      </c>
      <c r="AB317" s="240" t="n">
        <v>7.50799740941569</v>
      </c>
      <c r="AC317" s="240" t="n">
        <v>7.50799740941569</v>
      </c>
      <c r="AD317" s="240" t="n">
        <v>7.50799740941569</v>
      </c>
      <c r="AE317" s="240" t="n">
        <v>7.50799740941569</v>
      </c>
      <c r="AF317" s="240" t="n">
        <v>7.50799740941569</v>
      </c>
      <c r="AG317" s="240" t="n">
        <v>7.50799740941569</v>
      </c>
      <c r="AH317" s="240" t="n">
        <v>7.50799740941569</v>
      </c>
      <c r="AI317" s="240" t="n">
        <v>7.50799740941569</v>
      </c>
      <c r="AJ317" s="240" t="n">
        <v>7.50799740941569</v>
      </c>
      <c r="AK317" s="240" t="n">
        <v>7.50799740941569</v>
      </c>
      <c r="AL317" s="240" t="n">
        <v>7.50799740941569</v>
      </c>
      <c r="AM317" s="240" t="n">
        <v>742.071241089676</v>
      </c>
      <c r="AN317" s="240" t="n">
        <v>742.071241089676</v>
      </c>
      <c r="AO317" s="240" t="n">
        <v>742.071241089676</v>
      </c>
      <c r="AP317" s="240" t="n">
        <v>742.071241089676</v>
      </c>
      <c r="AQ317" s="240" t="n">
        <v>742.071241089676</v>
      </c>
      <c r="AR317" s="240" t="n">
        <v>742.071241089676</v>
      </c>
      <c r="AS317" s="240" t="n">
        <v>742.071241089676</v>
      </c>
      <c r="AT317" s="240" t="n">
        <v>742.071241089676</v>
      </c>
      <c r="AU317" s="240" t="n">
        <v>742.071241089676</v>
      </c>
      <c r="AV317" s="240" t="n">
        <v>742.071241089676</v>
      </c>
      <c r="AW317" s="240" t="n">
        <v>742.071241089676</v>
      </c>
      <c r="AX317" s="240" t="n">
        <v>742.071241089676</v>
      </c>
      <c r="AY317" s="240" t="n">
        <v>742.071241089676</v>
      </c>
    </row>
    <row r="318" s="240" customFormat="true" ht="13.8" hidden="false" customHeight="false" outlineLevel="0" collapsed="false">
      <c r="B318" s="240" t="s">
        <v>1720</v>
      </c>
      <c r="C318" s="240" t="s">
        <v>1737</v>
      </c>
      <c r="D318" s="240" t="s">
        <v>1419</v>
      </c>
      <c r="E318" s="240" t="n">
        <v>36</v>
      </c>
      <c r="F318" s="240" t="n">
        <v>4</v>
      </c>
      <c r="G318" s="240" t="n">
        <v>750</v>
      </c>
      <c r="H318" s="240" t="n">
        <v>2.5</v>
      </c>
      <c r="I318" s="240" t="s">
        <v>1722</v>
      </c>
      <c r="J318" s="240" t="n">
        <v>42</v>
      </c>
      <c r="K318" s="240" t="n">
        <v>6.5</v>
      </c>
      <c r="L318" s="240" t="n">
        <v>0.25</v>
      </c>
      <c r="M318" s="240" t="n">
        <v>17.0649245472858</v>
      </c>
      <c r="N318" s="240" t="n">
        <v>17.0649245472858</v>
      </c>
      <c r="O318" s="240" t="n">
        <v>17.0649245472858</v>
      </c>
      <c r="P318" s="240" t="n">
        <v>17.0649245472858</v>
      </c>
      <c r="Q318" s="240" t="n">
        <v>17.0649245472858</v>
      </c>
      <c r="R318" s="240" t="n">
        <v>17.0649245472858</v>
      </c>
      <c r="S318" s="240" t="n">
        <v>17.0649245472858</v>
      </c>
      <c r="T318" s="240" t="n">
        <v>17.0649245472858</v>
      </c>
      <c r="U318" s="240" t="n">
        <v>17.0649245472858</v>
      </c>
      <c r="V318" s="240" t="n">
        <v>17.0649245472858</v>
      </c>
      <c r="W318" s="240" t="n">
        <v>17.0649245472858</v>
      </c>
      <c r="X318" s="240" t="n">
        <v>17.0649245472858</v>
      </c>
      <c r="Y318" s="240" t="n">
        <v>17.0649245472858</v>
      </c>
      <c r="Z318" s="240" t="n">
        <v>7.50458366857521</v>
      </c>
      <c r="AA318" s="240" t="n">
        <v>7.50458366857521</v>
      </c>
      <c r="AB318" s="240" t="n">
        <v>7.50458366857521</v>
      </c>
      <c r="AC318" s="240" t="n">
        <v>7.50458366857521</v>
      </c>
      <c r="AD318" s="240" t="n">
        <v>7.50458366857521</v>
      </c>
      <c r="AE318" s="240" t="n">
        <v>7.50458366857521</v>
      </c>
      <c r="AF318" s="240" t="n">
        <v>7.50458366857521</v>
      </c>
      <c r="AG318" s="240" t="n">
        <v>7.50458366857521</v>
      </c>
      <c r="AH318" s="240" t="n">
        <v>7.50458366857521</v>
      </c>
      <c r="AI318" s="240" t="n">
        <v>7.50458366857521</v>
      </c>
      <c r="AJ318" s="240" t="n">
        <v>7.50458366857521</v>
      </c>
      <c r="AK318" s="240" t="n">
        <v>7.50458366857521</v>
      </c>
      <c r="AL318" s="240" t="n">
        <v>7.50458366857521</v>
      </c>
      <c r="AM318" s="240" t="n">
        <v>737.866509301847</v>
      </c>
      <c r="AN318" s="240" t="n">
        <v>737.866509301847</v>
      </c>
      <c r="AO318" s="240" t="n">
        <v>737.866509301847</v>
      </c>
      <c r="AP318" s="240" t="n">
        <v>737.866509301847</v>
      </c>
      <c r="AQ318" s="240" t="n">
        <v>737.866509301847</v>
      </c>
      <c r="AR318" s="240" t="n">
        <v>737.866509301847</v>
      </c>
      <c r="AS318" s="240" t="n">
        <v>737.866509301847</v>
      </c>
      <c r="AT318" s="240" t="n">
        <v>737.866509301847</v>
      </c>
      <c r="AU318" s="240" t="n">
        <v>737.866509301847</v>
      </c>
      <c r="AV318" s="240" t="n">
        <v>737.866509301847</v>
      </c>
      <c r="AW318" s="240" t="n">
        <v>737.866509301847</v>
      </c>
      <c r="AX318" s="240" t="n">
        <v>737.866509301847</v>
      </c>
      <c r="AY318" s="240" t="n">
        <v>737.866509301847</v>
      </c>
    </row>
    <row r="319" s="240" customFormat="true" ht="13.8" hidden="false" customHeight="false" outlineLevel="0" collapsed="false">
      <c r="B319" s="240" t="s">
        <v>1720</v>
      </c>
      <c r="C319" s="240" t="s">
        <v>1738</v>
      </c>
      <c r="D319" s="240" t="s">
        <v>1419</v>
      </c>
      <c r="E319" s="240" t="n">
        <v>29</v>
      </c>
      <c r="F319" s="240" t="n">
        <v>4</v>
      </c>
      <c r="G319" s="240" t="n">
        <v>700</v>
      </c>
      <c r="H319" s="240" t="n">
        <v>2.5</v>
      </c>
      <c r="I319" s="240" t="s">
        <v>1722</v>
      </c>
      <c r="J319" s="240" t="n">
        <v>42</v>
      </c>
      <c r="K319" s="240" t="n">
        <v>6.5</v>
      </c>
      <c r="L319" s="240" t="n">
        <v>0.2</v>
      </c>
      <c r="M319" s="240" t="n">
        <v>16.524931533025</v>
      </c>
      <c r="N319" s="240" t="n">
        <v>16.524931533025</v>
      </c>
      <c r="O319" s="240" t="n">
        <v>16.524931533025</v>
      </c>
      <c r="P319" s="240" t="n">
        <v>16.524931533025</v>
      </c>
      <c r="Q319" s="240" t="n">
        <v>16.524931533025</v>
      </c>
      <c r="R319" s="240" t="n">
        <v>16.524931533025</v>
      </c>
      <c r="S319" s="240" t="n">
        <v>16.524931533025</v>
      </c>
      <c r="T319" s="240" t="n">
        <v>16.524931533025</v>
      </c>
      <c r="U319" s="240" t="n">
        <v>16.524931533025</v>
      </c>
      <c r="V319" s="240" t="n">
        <v>16.524931533025</v>
      </c>
      <c r="W319" s="240" t="n">
        <v>16.524931533025</v>
      </c>
      <c r="X319" s="240" t="n">
        <v>16.524931533025</v>
      </c>
      <c r="Y319" s="240" t="n">
        <v>16.524931533025</v>
      </c>
      <c r="Z319" s="240" t="n">
        <v>7.18819359606299</v>
      </c>
      <c r="AA319" s="240" t="n">
        <v>7.18819359606299</v>
      </c>
      <c r="AB319" s="240" t="n">
        <v>7.18819359606299</v>
      </c>
      <c r="AC319" s="240" t="n">
        <v>7.18819359606299</v>
      </c>
      <c r="AD319" s="240" t="n">
        <v>7.18819359606299</v>
      </c>
      <c r="AE319" s="240" t="n">
        <v>7.18819359606299</v>
      </c>
      <c r="AF319" s="240" t="n">
        <v>7.18819359606299</v>
      </c>
      <c r="AG319" s="240" t="n">
        <v>7.18819359606299</v>
      </c>
      <c r="AH319" s="240" t="n">
        <v>7.18819359606299</v>
      </c>
      <c r="AI319" s="240" t="n">
        <v>7.18819359606299</v>
      </c>
      <c r="AJ319" s="240" t="n">
        <v>7.18819359606299</v>
      </c>
      <c r="AK319" s="240" t="n">
        <v>7.18819359606299</v>
      </c>
      <c r="AL319" s="240" t="n">
        <v>7.18819359606299</v>
      </c>
      <c r="AM319" s="240" t="n">
        <v>718.858914145867</v>
      </c>
      <c r="AN319" s="240" t="n">
        <v>718.858914145867</v>
      </c>
      <c r="AO319" s="240" t="n">
        <v>718.858914145867</v>
      </c>
      <c r="AP319" s="240" t="n">
        <v>718.858914145867</v>
      </c>
      <c r="AQ319" s="240" t="n">
        <v>718.858914145867</v>
      </c>
      <c r="AR319" s="240" t="n">
        <v>718.858914145867</v>
      </c>
      <c r="AS319" s="240" t="n">
        <v>718.858914145867</v>
      </c>
      <c r="AT319" s="240" t="n">
        <v>718.858914145867</v>
      </c>
      <c r="AU319" s="240" t="n">
        <v>718.858914145867</v>
      </c>
      <c r="AV319" s="240" t="n">
        <v>718.858914145867</v>
      </c>
      <c r="AW319" s="240" t="n">
        <v>718.858914145867</v>
      </c>
      <c r="AX319" s="240" t="n">
        <v>718.858914145867</v>
      </c>
      <c r="AY319" s="240" t="n">
        <v>718.858914145867</v>
      </c>
    </row>
    <row r="320" s="240" customFormat="true" ht="13.8" hidden="false" customHeight="false" outlineLevel="0" collapsed="false">
      <c r="B320" s="240" t="s">
        <v>1720</v>
      </c>
      <c r="C320" s="240" t="s">
        <v>1739</v>
      </c>
      <c r="D320" s="240" t="s">
        <v>1419</v>
      </c>
      <c r="E320" s="240" t="n">
        <v>29</v>
      </c>
      <c r="F320" s="240" t="n">
        <v>4</v>
      </c>
      <c r="G320" s="240" t="n">
        <v>700</v>
      </c>
      <c r="H320" s="240" t="n">
        <v>2.5</v>
      </c>
      <c r="I320" s="240" t="s">
        <v>1722</v>
      </c>
      <c r="J320" s="240" t="n">
        <v>42</v>
      </c>
      <c r="K320" s="240" t="n">
        <v>6.5</v>
      </c>
      <c r="L320" s="240" t="n">
        <v>0.25</v>
      </c>
      <c r="M320" s="240" t="n">
        <v>16.3538800746783</v>
      </c>
      <c r="N320" s="240" t="n">
        <v>16.3538800746783</v>
      </c>
      <c r="O320" s="240" t="n">
        <v>16.3538800746783</v>
      </c>
      <c r="P320" s="240" t="n">
        <v>16.3538800746783</v>
      </c>
      <c r="Q320" s="240" t="n">
        <v>16.3538800746783</v>
      </c>
      <c r="R320" s="240" t="n">
        <v>16.3538800746783</v>
      </c>
      <c r="S320" s="240" t="n">
        <v>16.3538800746783</v>
      </c>
      <c r="T320" s="240" t="n">
        <v>16.3538800746783</v>
      </c>
      <c r="U320" s="240" t="n">
        <v>16.3538800746783</v>
      </c>
      <c r="V320" s="240" t="n">
        <v>16.3538800746783</v>
      </c>
      <c r="W320" s="240" t="n">
        <v>16.3538800746783</v>
      </c>
      <c r="X320" s="240" t="n">
        <v>16.3538800746783</v>
      </c>
      <c r="Y320" s="240" t="n">
        <v>16.3538800746783</v>
      </c>
      <c r="Z320" s="240" t="n">
        <v>7.18435054347402</v>
      </c>
      <c r="AA320" s="240" t="n">
        <v>7.18435054347402</v>
      </c>
      <c r="AB320" s="240" t="n">
        <v>7.18435054347402</v>
      </c>
      <c r="AC320" s="240" t="n">
        <v>7.18435054347402</v>
      </c>
      <c r="AD320" s="240" t="n">
        <v>7.18435054347402</v>
      </c>
      <c r="AE320" s="240" t="n">
        <v>7.18435054347402</v>
      </c>
      <c r="AF320" s="240" t="n">
        <v>7.18435054347402</v>
      </c>
      <c r="AG320" s="240" t="n">
        <v>7.18435054347402</v>
      </c>
      <c r="AH320" s="240" t="n">
        <v>7.18435054347402</v>
      </c>
      <c r="AI320" s="240" t="n">
        <v>7.18435054347402</v>
      </c>
      <c r="AJ320" s="240" t="n">
        <v>7.18435054347402</v>
      </c>
      <c r="AK320" s="240" t="n">
        <v>7.18435054347402</v>
      </c>
      <c r="AL320" s="240" t="n">
        <v>7.18435054347402</v>
      </c>
      <c r="AM320" s="240" t="n">
        <v>714.734245524863</v>
      </c>
      <c r="AN320" s="240" t="n">
        <v>714.734245524863</v>
      </c>
      <c r="AO320" s="240" t="n">
        <v>714.734245524863</v>
      </c>
      <c r="AP320" s="240" t="n">
        <v>714.734245524863</v>
      </c>
      <c r="AQ320" s="240" t="n">
        <v>714.734245524863</v>
      </c>
      <c r="AR320" s="240" t="n">
        <v>714.734245524863</v>
      </c>
      <c r="AS320" s="240" t="n">
        <v>714.734245524863</v>
      </c>
      <c r="AT320" s="240" t="n">
        <v>714.734245524863</v>
      </c>
      <c r="AU320" s="240" t="n">
        <v>714.734245524863</v>
      </c>
      <c r="AV320" s="240" t="n">
        <v>714.734245524863</v>
      </c>
      <c r="AW320" s="240" t="n">
        <v>714.734245524863</v>
      </c>
      <c r="AX320" s="240" t="n">
        <v>714.734245524863</v>
      </c>
      <c r="AY320" s="240" t="n">
        <v>714.734245524863</v>
      </c>
    </row>
    <row r="321" s="240" customFormat="true" ht="13.8" hidden="false" customHeight="false" outlineLevel="0" collapsed="false">
      <c r="B321" s="240" t="s">
        <v>1720</v>
      </c>
      <c r="C321" s="240" t="s">
        <v>1740</v>
      </c>
      <c r="D321" s="240" t="s">
        <v>1419</v>
      </c>
      <c r="E321" s="240" t="n">
        <v>29</v>
      </c>
      <c r="F321" s="240" t="n">
        <v>4</v>
      </c>
      <c r="G321" s="240" t="n">
        <v>750</v>
      </c>
      <c r="H321" s="240" t="n">
        <v>2.5</v>
      </c>
      <c r="I321" s="240" t="s">
        <v>1722</v>
      </c>
      <c r="J321" s="240" t="n">
        <v>42</v>
      </c>
      <c r="K321" s="240" t="n">
        <v>6.5</v>
      </c>
      <c r="L321" s="240" t="n">
        <v>0.2</v>
      </c>
      <c r="M321" s="240" t="n">
        <v>17.2465833970152</v>
      </c>
      <c r="N321" s="240" t="n">
        <v>17.2465833970152</v>
      </c>
      <c r="O321" s="240" t="n">
        <v>17.2465833970152</v>
      </c>
      <c r="P321" s="240" t="n">
        <v>17.2465833970152</v>
      </c>
      <c r="Q321" s="240" t="n">
        <v>17.2465833970152</v>
      </c>
      <c r="R321" s="240" t="n">
        <v>17.2465833970152</v>
      </c>
      <c r="S321" s="240" t="n">
        <v>17.2465833970152</v>
      </c>
      <c r="T321" s="240" t="n">
        <v>17.2465833970152</v>
      </c>
      <c r="U321" s="240" t="n">
        <v>17.2465833970152</v>
      </c>
      <c r="V321" s="240" t="n">
        <v>17.2465833970152</v>
      </c>
      <c r="W321" s="240" t="n">
        <v>17.2465833970152</v>
      </c>
      <c r="X321" s="240" t="n">
        <v>17.2465833970152</v>
      </c>
      <c r="Y321" s="240" t="n">
        <v>17.2465833970152</v>
      </c>
      <c r="Z321" s="240" t="n">
        <v>7.50799740941569</v>
      </c>
      <c r="AA321" s="240" t="n">
        <v>7.50799740941569</v>
      </c>
      <c r="AB321" s="240" t="n">
        <v>7.50799740941569</v>
      </c>
      <c r="AC321" s="240" t="n">
        <v>7.50799740941569</v>
      </c>
      <c r="AD321" s="240" t="n">
        <v>7.50799740941569</v>
      </c>
      <c r="AE321" s="240" t="n">
        <v>7.50799740941569</v>
      </c>
      <c r="AF321" s="240" t="n">
        <v>7.50799740941569</v>
      </c>
      <c r="AG321" s="240" t="n">
        <v>7.50799740941569</v>
      </c>
      <c r="AH321" s="240" t="n">
        <v>7.50799740941569</v>
      </c>
      <c r="AI321" s="240" t="n">
        <v>7.50799740941569</v>
      </c>
      <c r="AJ321" s="240" t="n">
        <v>7.50799740941569</v>
      </c>
      <c r="AK321" s="240" t="n">
        <v>7.50799740941569</v>
      </c>
      <c r="AL321" s="240" t="n">
        <v>7.50799740941569</v>
      </c>
      <c r="AM321" s="240" t="n">
        <v>742.071241089676</v>
      </c>
      <c r="AN321" s="240" t="n">
        <v>742.071241089676</v>
      </c>
      <c r="AO321" s="240" t="n">
        <v>742.071241089676</v>
      </c>
      <c r="AP321" s="240" t="n">
        <v>742.071241089676</v>
      </c>
      <c r="AQ321" s="240" t="n">
        <v>742.071241089676</v>
      </c>
      <c r="AR321" s="240" t="n">
        <v>742.071241089676</v>
      </c>
      <c r="AS321" s="240" t="n">
        <v>742.071241089676</v>
      </c>
      <c r="AT321" s="240" t="n">
        <v>742.071241089676</v>
      </c>
      <c r="AU321" s="240" t="n">
        <v>742.071241089676</v>
      </c>
      <c r="AV321" s="240" t="n">
        <v>742.071241089676</v>
      </c>
      <c r="AW321" s="240" t="n">
        <v>742.071241089676</v>
      </c>
      <c r="AX321" s="240" t="n">
        <v>742.071241089676</v>
      </c>
      <c r="AY321" s="240" t="n">
        <v>742.071241089676</v>
      </c>
    </row>
    <row r="322" s="240" customFormat="true" ht="13.8" hidden="false" customHeight="false" outlineLevel="0" collapsed="false">
      <c r="B322" s="240" t="s">
        <v>1720</v>
      </c>
      <c r="C322" s="240" t="s">
        <v>1741</v>
      </c>
      <c r="D322" s="240" t="s">
        <v>1419</v>
      </c>
      <c r="E322" s="240" t="n">
        <v>29</v>
      </c>
      <c r="F322" s="240" t="n">
        <v>4</v>
      </c>
      <c r="G322" s="240" t="n">
        <v>750</v>
      </c>
      <c r="H322" s="240" t="n">
        <v>2.5</v>
      </c>
      <c r="I322" s="240" t="s">
        <v>1722</v>
      </c>
      <c r="J322" s="240" t="n">
        <v>42</v>
      </c>
      <c r="K322" s="240" t="n">
        <v>6.5</v>
      </c>
      <c r="L322" s="240" t="n">
        <v>0.25</v>
      </c>
      <c r="M322" s="240" t="n">
        <v>17.0649245472858</v>
      </c>
      <c r="N322" s="240" t="n">
        <v>17.0649245472858</v>
      </c>
      <c r="O322" s="240" t="n">
        <v>17.0649245472858</v>
      </c>
      <c r="P322" s="240" t="n">
        <v>17.0649245472858</v>
      </c>
      <c r="Q322" s="240" t="n">
        <v>17.0649245472858</v>
      </c>
      <c r="R322" s="240" t="n">
        <v>17.0649245472858</v>
      </c>
      <c r="S322" s="240" t="n">
        <v>17.0649245472858</v>
      </c>
      <c r="T322" s="240" t="n">
        <v>17.0649245472858</v>
      </c>
      <c r="U322" s="240" t="n">
        <v>17.0649245472858</v>
      </c>
      <c r="V322" s="240" t="n">
        <v>17.0649245472858</v>
      </c>
      <c r="W322" s="240" t="n">
        <v>17.0649245472858</v>
      </c>
      <c r="X322" s="240" t="n">
        <v>17.0649245472858</v>
      </c>
      <c r="Y322" s="240" t="n">
        <v>17.0649245472858</v>
      </c>
      <c r="Z322" s="240" t="n">
        <v>7.50458366857521</v>
      </c>
      <c r="AA322" s="240" t="n">
        <v>7.50458366857521</v>
      </c>
      <c r="AB322" s="240" t="n">
        <v>7.50458366857521</v>
      </c>
      <c r="AC322" s="240" t="n">
        <v>7.50458366857521</v>
      </c>
      <c r="AD322" s="240" t="n">
        <v>7.50458366857521</v>
      </c>
      <c r="AE322" s="240" t="n">
        <v>7.50458366857521</v>
      </c>
      <c r="AF322" s="240" t="n">
        <v>7.50458366857521</v>
      </c>
      <c r="AG322" s="240" t="n">
        <v>7.50458366857521</v>
      </c>
      <c r="AH322" s="240" t="n">
        <v>7.50458366857521</v>
      </c>
      <c r="AI322" s="240" t="n">
        <v>7.50458366857521</v>
      </c>
      <c r="AJ322" s="240" t="n">
        <v>7.50458366857521</v>
      </c>
      <c r="AK322" s="240" t="n">
        <v>7.50458366857521</v>
      </c>
      <c r="AL322" s="240" t="n">
        <v>7.50458366857521</v>
      </c>
      <c r="AM322" s="240" t="n">
        <v>737.866509301847</v>
      </c>
      <c r="AN322" s="240" t="n">
        <v>737.866509301847</v>
      </c>
      <c r="AO322" s="240" t="n">
        <v>737.866509301847</v>
      </c>
      <c r="AP322" s="240" t="n">
        <v>737.866509301847</v>
      </c>
      <c r="AQ322" s="240" t="n">
        <v>737.866509301847</v>
      </c>
      <c r="AR322" s="240" t="n">
        <v>737.866509301847</v>
      </c>
      <c r="AS322" s="240" t="n">
        <v>737.866509301847</v>
      </c>
      <c r="AT322" s="240" t="n">
        <v>737.866509301847</v>
      </c>
      <c r="AU322" s="240" t="n">
        <v>737.866509301847</v>
      </c>
      <c r="AV322" s="240" t="n">
        <v>737.866509301847</v>
      </c>
      <c r="AW322" s="240" t="n">
        <v>737.866509301847</v>
      </c>
      <c r="AX322" s="240" t="n">
        <v>737.866509301847</v>
      </c>
      <c r="AY322" s="240" t="n">
        <v>737.866509301847</v>
      </c>
    </row>
    <row r="323" s="240" customFormat="true" ht="13.8" hidden="false" customHeight="false" outlineLevel="0" collapsed="false">
      <c r="B323" s="240" t="s">
        <v>1720</v>
      </c>
      <c r="C323" s="240" t="s">
        <v>1742</v>
      </c>
      <c r="D323" s="240" t="s">
        <v>1419</v>
      </c>
      <c r="E323" s="240" t="n">
        <v>24</v>
      </c>
      <c r="F323" s="240" t="n">
        <v>4</v>
      </c>
      <c r="G323" s="240" t="n">
        <v>700</v>
      </c>
      <c r="H323" s="240" t="n">
        <v>2.5</v>
      </c>
      <c r="I323" s="240" t="s">
        <v>1722</v>
      </c>
      <c r="J323" s="240" t="n">
        <v>42</v>
      </c>
      <c r="K323" s="240" t="n">
        <v>6.5</v>
      </c>
      <c r="L323" s="240" t="n">
        <v>0.2</v>
      </c>
      <c r="M323" s="240" t="n">
        <v>16.524931533025</v>
      </c>
      <c r="N323" s="240" t="n">
        <v>16.524931533025</v>
      </c>
      <c r="O323" s="240" t="n">
        <v>16.524931533025</v>
      </c>
      <c r="P323" s="240" t="n">
        <v>16.524931533025</v>
      </c>
      <c r="Q323" s="240" t="n">
        <v>16.524931533025</v>
      </c>
      <c r="R323" s="240" t="n">
        <v>16.524931533025</v>
      </c>
      <c r="S323" s="240" t="n">
        <v>16.524931533025</v>
      </c>
      <c r="T323" s="240" t="n">
        <v>16.524931533025</v>
      </c>
      <c r="U323" s="240" t="n">
        <v>16.524931533025</v>
      </c>
      <c r="V323" s="240" t="n">
        <v>16.524931533025</v>
      </c>
      <c r="W323" s="240" t="n">
        <v>16.524931533025</v>
      </c>
      <c r="X323" s="240" t="n">
        <v>16.524931533025</v>
      </c>
      <c r="Y323" s="240" t="n">
        <v>16.524931533025</v>
      </c>
      <c r="Z323" s="240" t="n">
        <v>7.18819359606299</v>
      </c>
      <c r="AA323" s="240" t="n">
        <v>7.18819359606299</v>
      </c>
      <c r="AB323" s="240" t="n">
        <v>7.18819359606299</v>
      </c>
      <c r="AC323" s="240" t="n">
        <v>7.18819359606299</v>
      </c>
      <c r="AD323" s="240" t="n">
        <v>7.18819359606299</v>
      </c>
      <c r="AE323" s="240" t="n">
        <v>7.18819359606299</v>
      </c>
      <c r="AF323" s="240" t="n">
        <v>7.18819359606299</v>
      </c>
      <c r="AG323" s="240" t="n">
        <v>7.18819359606299</v>
      </c>
      <c r="AH323" s="240" t="n">
        <v>7.18819359606299</v>
      </c>
      <c r="AI323" s="240" t="n">
        <v>7.18819359606299</v>
      </c>
      <c r="AJ323" s="240" t="n">
        <v>7.18819359606299</v>
      </c>
      <c r="AK323" s="240" t="n">
        <v>7.18819359606299</v>
      </c>
      <c r="AL323" s="240" t="n">
        <v>7.18819359606299</v>
      </c>
      <c r="AM323" s="240" t="n">
        <v>718.858914145867</v>
      </c>
      <c r="AN323" s="240" t="n">
        <v>718.858914145867</v>
      </c>
      <c r="AO323" s="240" t="n">
        <v>718.858914145867</v>
      </c>
      <c r="AP323" s="240" t="n">
        <v>718.858914145867</v>
      </c>
      <c r="AQ323" s="240" t="n">
        <v>718.858914145867</v>
      </c>
      <c r="AR323" s="240" t="n">
        <v>718.858914145867</v>
      </c>
      <c r="AS323" s="240" t="n">
        <v>718.858914145867</v>
      </c>
      <c r="AT323" s="240" t="n">
        <v>718.858914145867</v>
      </c>
      <c r="AU323" s="240" t="n">
        <v>718.858914145867</v>
      </c>
      <c r="AV323" s="240" t="n">
        <v>718.858914145867</v>
      </c>
      <c r="AW323" s="240" t="n">
        <v>718.858914145867</v>
      </c>
      <c r="AX323" s="240" t="n">
        <v>718.858914145867</v>
      </c>
      <c r="AY323" s="240" t="n">
        <v>718.858914145867</v>
      </c>
    </row>
    <row r="324" s="240" customFormat="true" ht="13.8" hidden="false" customHeight="false" outlineLevel="0" collapsed="false">
      <c r="B324" s="240" t="s">
        <v>1720</v>
      </c>
      <c r="C324" s="240" t="s">
        <v>1743</v>
      </c>
      <c r="D324" s="240" t="s">
        <v>1419</v>
      </c>
      <c r="E324" s="240" t="n">
        <v>24</v>
      </c>
      <c r="F324" s="240" t="n">
        <v>4</v>
      </c>
      <c r="G324" s="240" t="n">
        <v>700</v>
      </c>
      <c r="H324" s="240" t="n">
        <v>2.5</v>
      </c>
      <c r="I324" s="240" t="s">
        <v>1722</v>
      </c>
      <c r="J324" s="240" t="n">
        <v>42</v>
      </c>
      <c r="K324" s="240" t="n">
        <v>6.5</v>
      </c>
      <c r="L324" s="240" t="n">
        <v>0.25</v>
      </c>
      <c r="M324" s="240" t="n">
        <v>16.3538800746783</v>
      </c>
      <c r="N324" s="240" t="n">
        <v>16.3538800746783</v>
      </c>
      <c r="O324" s="240" t="n">
        <v>16.3538800746783</v>
      </c>
      <c r="P324" s="240" t="n">
        <v>16.3538800746783</v>
      </c>
      <c r="Q324" s="240" t="n">
        <v>16.3538800746783</v>
      </c>
      <c r="R324" s="240" t="n">
        <v>16.3538800746783</v>
      </c>
      <c r="S324" s="240" t="n">
        <v>16.3538800746783</v>
      </c>
      <c r="T324" s="240" t="n">
        <v>16.3538800746783</v>
      </c>
      <c r="U324" s="240" t="n">
        <v>16.3538800746783</v>
      </c>
      <c r="V324" s="240" t="n">
        <v>16.3538800746783</v>
      </c>
      <c r="W324" s="240" t="n">
        <v>16.3538800746783</v>
      </c>
      <c r="X324" s="240" t="n">
        <v>16.3538800746783</v>
      </c>
      <c r="Y324" s="240" t="n">
        <v>16.3538800746783</v>
      </c>
      <c r="Z324" s="240" t="n">
        <v>7.18435054347402</v>
      </c>
      <c r="AA324" s="240" t="n">
        <v>7.18435054347402</v>
      </c>
      <c r="AB324" s="240" t="n">
        <v>7.18435054347402</v>
      </c>
      <c r="AC324" s="240" t="n">
        <v>7.18435054347402</v>
      </c>
      <c r="AD324" s="240" t="n">
        <v>7.18435054347402</v>
      </c>
      <c r="AE324" s="240" t="n">
        <v>7.18435054347402</v>
      </c>
      <c r="AF324" s="240" t="n">
        <v>7.18435054347402</v>
      </c>
      <c r="AG324" s="240" t="n">
        <v>7.18435054347402</v>
      </c>
      <c r="AH324" s="240" t="n">
        <v>7.18435054347402</v>
      </c>
      <c r="AI324" s="240" t="n">
        <v>7.18435054347402</v>
      </c>
      <c r="AJ324" s="240" t="n">
        <v>7.18435054347402</v>
      </c>
      <c r="AK324" s="240" t="n">
        <v>7.18435054347402</v>
      </c>
      <c r="AL324" s="240" t="n">
        <v>7.18435054347402</v>
      </c>
      <c r="AM324" s="240" t="n">
        <v>714.734245524863</v>
      </c>
      <c r="AN324" s="240" t="n">
        <v>714.734245524863</v>
      </c>
      <c r="AO324" s="240" t="n">
        <v>714.734245524863</v>
      </c>
      <c r="AP324" s="240" t="n">
        <v>714.734245524863</v>
      </c>
      <c r="AQ324" s="240" t="n">
        <v>714.734245524863</v>
      </c>
      <c r="AR324" s="240" t="n">
        <v>714.734245524863</v>
      </c>
      <c r="AS324" s="240" t="n">
        <v>714.734245524863</v>
      </c>
      <c r="AT324" s="240" t="n">
        <v>714.734245524863</v>
      </c>
      <c r="AU324" s="240" t="n">
        <v>714.734245524863</v>
      </c>
      <c r="AV324" s="240" t="n">
        <v>714.734245524863</v>
      </c>
      <c r="AW324" s="240" t="n">
        <v>714.734245524863</v>
      </c>
      <c r="AX324" s="240" t="n">
        <v>714.734245524863</v>
      </c>
      <c r="AY324" s="240" t="n">
        <v>714.734245524863</v>
      </c>
    </row>
    <row r="325" s="240" customFormat="true" ht="13.8" hidden="false" customHeight="false" outlineLevel="0" collapsed="false">
      <c r="B325" s="240" t="s">
        <v>1720</v>
      </c>
      <c r="C325" s="240" t="s">
        <v>1744</v>
      </c>
      <c r="D325" s="240" t="s">
        <v>1419</v>
      </c>
      <c r="E325" s="240" t="n">
        <v>24</v>
      </c>
      <c r="F325" s="240" t="n">
        <v>4</v>
      </c>
      <c r="G325" s="240" t="n">
        <v>750</v>
      </c>
      <c r="H325" s="240" t="n">
        <v>2.5</v>
      </c>
      <c r="I325" s="240" t="s">
        <v>1722</v>
      </c>
      <c r="J325" s="240" t="n">
        <v>42</v>
      </c>
      <c r="K325" s="240" t="n">
        <v>6.5</v>
      </c>
      <c r="L325" s="240" t="n">
        <v>0.2</v>
      </c>
      <c r="M325" s="240" t="n">
        <v>17.2465833970152</v>
      </c>
      <c r="N325" s="240" t="n">
        <v>17.2465833970152</v>
      </c>
      <c r="O325" s="240" t="n">
        <v>17.2465833970152</v>
      </c>
      <c r="P325" s="240" t="n">
        <v>17.2465833970152</v>
      </c>
      <c r="Q325" s="240" t="n">
        <v>17.2465833970152</v>
      </c>
      <c r="R325" s="240" t="n">
        <v>17.2465833970152</v>
      </c>
      <c r="S325" s="240" t="n">
        <v>17.2465833970152</v>
      </c>
      <c r="T325" s="240" t="n">
        <v>17.2465833970152</v>
      </c>
      <c r="U325" s="240" t="n">
        <v>17.2465833970152</v>
      </c>
      <c r="V325" s="240" t="n">
        <v>17.2465833970152</v>
      </c>
      <c r="W325" s="240" t="n">
        <v>17.2465833970152</v>
      </c>
      <c r="X325" s="240" t="n">
        <v>17.2465833970152</v>
      </c>
      <c r="Y325" s="240" t="n">
        <v>17.2465833970152</v>
      </c>
      <c r="Z325" s="240" t="n">
        <v>7.50799740941569</v>
      </c>
      <c r="AA325" s="240" t="n">
        <v>7.50799740941569</v>
      </c>
      <c r="AB325" s="240" t="n">
        <v>7.50799740941569</v>
      </c>
      <c r="AC325" s="240" t="n">
        <v>7.50799740941569</v>
      </c>
      <c r="AD325" s="240" t="n">
        <v>7.50799740941569</v>
      </c>
      <c r="AE325" s="240" t="n">
        <v>7.50799740941569</v>
      </c>
      <c r="AF325" s="240" t="n">
        <v>7.50799740941569</v>
      </c>
      <c r="AG325" s="240" t="n">
        <v>7.50799740941569</v>
      </c>
      <c r="AH325" s="240" t="n">
        <v>7.50799740941569</v>
      </c>
      <c r="AI325" s="240" t="n">
        <v>7.50799740941569</v>
      </c>
      <c r="AJ325" s="240" t="n">
        <v>7.50799740941569</v>
      </c>
      <c r="AK325" s="240" t="n">
        <v>7.50799740941569</v>
      </c>
      <c r="AL325" s="240" t="n">
        <v>7.50799740941569</v>
      </c>
      <c r="AM325" s="240" t="n">
        <v>742.071241089676</v>
      </c>
      <c r="AN325" s="240" t="n">
        <v>742.071241089676</v>
      </c>
      <c r="AO325" s="240" t="n">
        <v>742.071241089676</v>
      </c>
      <c r="AP325" s="240" t="n">
        <v>742.071241089676</v>
      </c>
      <c r="AQ325" s="240" t="n">
        <v>742.071241089676</v>
      </c>
      <c r="AR325" s="240" t="n">
        <v>742.071241089676</v>
      </c>
      <c r="AS325" s="240" t="n">
        <v>742.071241089676</v>
      </c>
      <c r="AT325" s="240" t="n">
        <v>742.071241089676</v>
      </c>
      <c r="AU325" s="240" t="n">
        <v>742.071241089676</v>
      </c>
      <c r="AV325" s="240" t="n">
        <v>742.071241089676</v>
      </c>
      <c r="AW325" s="240" t="n">
        <v>742.071241089676</v>
      </c>
      <c r="AX325" s="240" t="n">
        <v>742.071241089676</v>
      </c>
      <c r="AY325" s="240" t="n">
        <v>742.071241089676</v>
      </c>
    </row>
    <row r="326" s="240" customFormat="true" ht="13.8" hidden="false" customHeight="false" outlineLevel="0" collapsed="false">
      <c r="B326" s="240" t="s">
        <v>1720</v>
      </c>
      <c r="C326" s="240" t="s">
        <v>1745</v>
      </c>
      <c r="D326" s="240" t="s">
        <v>1419</v>
      </c>
      <c r="E326" s="240" t="n">
        <v>24</v>
      </c>
      <c r="F326" s="240" t="n">
        <v>4</v>
      </c>
      <c r="G326" s="240" t="n">
        <v>750</v>
      </c>
      <c r="H326" s="240" t="n">
        <v>2.5</v>
      </c>
      <c r="I326" s="240" t="s">
        <v>1722</v>
      </c>
      <c r="J326" s="240" t="n">
        <v>42</v>
      </c>
      <c r="K326" s="240" t="n">
        <v>6.5</v>
      </c>
      <c r="L326" s="240" t="n">
        <v>0.25</v>
      </c>
      <c r="M326" s="240" t="n">
        <v>17.0649245472858</v>
      </c>
      <c r="N326" s="240" t="n">
        <v>17.0649245472858</v>
      </c>
      <c r="O326" s="240" t="n">
        <v>17.0649245472858</v>
      </c>
      <c r="P326" s="240" t="n">
        <v>17.0649245472858</v>
      </c>
      <c r="Q326" s="240" t="n">
        <v>17.0649245472858</v>
      </c>
      <c r="R326" s="240" t="n">
        <v>17.0649245472858</v>
      </c>
      <c r="S326" s="240" t="n">
        <v>17.0649245472858</v>
      </c>
      <c r="T326" s="240" t="n">
        <v>17.0649245472858</v>
      </c>
      <c r="U326" s="240" t="n">
        <v>17.0649245472858</v>
      </c>
      <c r="V326" s="240" t="n">
        <v>17.0649245472858</v>
      </c>
      <c r="W326" s="240" t="n">
        <v>17.0649245472858</v>
      </c>
      <c r="X326" s="240" t="n">
        <v>17.0649245472858</v>
      </c>
      <c r="Y326" s="240" t="n">
        <v>17.0649245472858</v>
      </c>
      <c r="Z326" s="240" t="n">
        <v>7.50458366857521</v>
      </c>
      <c r="AA326" s="240" t="n">
        <v>7.50458366857521</v>
      </c>
      <c r="AB326" s="240" t="n">
        <v>7.50458366857521</v>
      </c>
      <c r="AC326" s="240" t="n">
        <v>7.50458366857521</v>
      </c>
      <c r="AD326" s="240" t="n">
        <v>7.50458366857521</v>
      </c>
      <c r="AE326" s="240" t="n">
        <v>7.50458366857521</v>
      </c>
      <c r="AF326" s="240" t="n">
        <v>7.50458366857521</v>
      </c>
      <c r="AG326" s="240" t="n">
        <v>7.50458366857521</v>
      </c>
      <c r="AH326" s="240" t="n">
        <v>7.50458366857521</v>
      </c>
      <c r="AI326" s="240" t="n">
        <v>7.50458366857521</v>
      </c>
      <c r="AJ326" s="240" t="n">
        <v>7.50458366857521</v>
      </c>
      <c r="AK326" s="240" t="n">
        <v>7.50458366857521</v>
      </c>
      <c r="AL326" s="240" t="n">
        <v>7.50458366857521</v>
      </c>
      <c r="AM326" s="240" t="n">
        <v>737.866509301847</v>
      </c>
      <c r="AN326" s="240" t="n">
        <v>737.866509301847</v>
      </c>
      <c r="AO326" s="240" t="n">
        <v>737.866509301847</v>
      </c>
      <c r="AP326" s="240" t="n">
        <v>737.866509301847</v>
      </c>
      <c r="AQ326" s="240" t="n">
        <v>737.866509301847</v>
      </c>
      <c r="AR326" s="240" t="n">
        <v>737.866509301847</v>
      </c>
      <c r="AS326" s="240" t="n">
        <v>737.866509301847</v>
      </c>
      <c r="AT326" s="240" t="n">
        <v>737.866509301847</v>
      </c>
      <c r="AU326" s="240" t="n">
        <v>737.866509301847</v>
      </c>
      <c r="AV326" s="240" t="n">
        <v>737.866509301847</v>
      </c>
      <c r="AW326" s="240" t="n">
        <v>737.866509301847</v>
      </c>
      <c r="AX326" s="240" t="n">
        <v>737.866509301847</v>
      </c>
      <c r="AY326" s="240" t="n">
        <v>737.866509301847</v>
      </c>
    </row>
    <row r="327" s="240" customFormat="true" ht="13.8" hidden="false" customHeight="false" outlineLevel="0" collapsed="false">
      <c r="B327" s="240" t="s">
        <v>1720</v>
      </c>
      <c r="C327" s="240" t="s">
        <v>1746</v>
      </c>
      <c r="D327" s="240" t="s">
        <v>1419</v>
      </c>
      <c r="E327" s="240" t="n">
        <v>36</v>
      </c>
      <c r="F327" s="240" t="n">
        <v>4</v>
      </c>
      <c r="G327" s="240" t="n">
        <v>700</v>
      </c>
      <c r="H327" s="240" t="n">
        <v>2.5</v>
      </c>
      <c r="I327" s="240" t="s">
        <v>1747</v>
      </c>
      <c r="J327" s="240" t="n">
        <v>42</v>
      </c>
      <c r="K327" s="240" t="n">
        <v>6.5</v>
      </c>
      <c r="L327" s="240" t="n">
        <v>0.2</v>
      </c>
      <c r="M327" s="240" t="n">
        <v>15.0812546958389</v>
      </c>
      <c r="N327" s="240" t="n">
        <v>15.0812546958389</v>
      </c>
      <c r="O327" s="240" t="n">
        <v>15.0812546958389</v>
      </c>
      <c r="P327" s="240" t="n">
        <v>15.0812546958389</v>
      </c>
      <c r="Q327" s="240" t="n">
        <v>15.0812546958389</v>
      </c>
      <c r="R327" s="240" t="n">
        <v>15.0812546958389</v>
      </c>
      <c r="S327" s="240" t="n">
        <v>15.0812546958389</v>
      </c>
      <c r="T327" s="240" t="n">
        <v>15.0812546958389</v>
      </c>
      <c r="U327" s="240" t="n">
        <v>15.0812546958389</v>
      </c>
      <c r="V327" s="240" t="n">
        <v>15.0812546958389</v>
      </c>
      <c r="W327" s="240" t="n">
        <v>15.0812546958389</v>
      </c>
      <c r="X327" s="240" t="n">
        <v>15.0812546958389</v>
      </c>
      <c r="Y327" s="240" t="n">
        <v>15.0812546958389</v>
      </c>
      <c r="Z327" s="240" t="n">
        <v>6.86362427379925</v>
      </c>
      <c r="AA327" s="240" t="n">
        <v>6.86362427379925</v>
      </c>
      <c r="AB327" s="240" t="n">
        <v>6.86362427379925</v>
      </c>
      <c r="AC327" s="240" t="n">
        <v>6.86362427379925</v>
      </c>
      <c r="AD327" s="240" t="n">
        <v>6.86362427379925</v>
      </c>
      <c r="AE327" s="240" t="n">
        <v>6.86362427379925</v>
      </c>
      <c r="AF327" s="240" t="n">
        <v>6.86362427379925</v>
      </c>
      <c r="AG327" s="240" t="n">
        <v>6.86362427379925</v>
      </c>
      <c r="AH327" s="240" t="n">
        <v>6.86362427379925</v>
      </c>
      <c r="AI327" s="240" t="n">
        <v>6.86362427379925</v>
      </c>
      <c r="AJ327" s="240" t="n">
        <v>6.86362427379925</v>
      </c>
      <c r="AK327" s="240" t="n">
        <v>6.86362427379925</v>
      </c>
      <c r="AL327" s="240" t="n">
        <v>6.86362427379925</v>
      </c>
      <c r="AM327" s="240" t="n">
        <v>664.245325239884</v>
      </c>
      <c r="AN327" s="240" t="n">
        <v>664.245325239884</v>
      </c>
      <c r="AO327" s="240" t="n">
        <v>664.245325239884</v>
      </c>
      <c r="AP327" s="240" t="n">
        <v>664.245325239884</v>
      </c>
      <c r="AQ327" s="240" t="n">
        <v>664.245325239884</v>
      </c>
      <c r="AR327" s="240" t="n">
        <v>664.245325239884</v>
      </c>
      <c r="AS327" s="240" t="n">
        <v>664.245325239884</v>
      </c>
      <c r="AT327" s="240" t="n">
        <v>664.245325239884</v>
      </c>
      <c r="AU327" s="240" t="n">
        <v>664.245325239884</v>
      </c>
      <c r="AV327" s="240" t="n">
        <v>664.245325239884</v>
      </c>
      <c r="AW327" s="240" t="n">
        <v>664.245325239884</v>
      </c>
      <c r="AX327" s="240" t="n">
        <v>664.245325239884</v>
      </c>
      <c r="AY327" s="240" t="n">
        <v>664.245325239884</v>
      </c>
    </row>
    <row r="328" s="240" customFormat="true" ht="13.8" hidden="false" customHeight="false" outlineLevel="0" collapsed="false">
      <c r="B328" s="240" t="s">
        <v>1720</v>
      </c>
      <c r="C328" s="240" t="s">
        <v>1748</v>
      </c>
      <c r="D328" s="240" t="s">
        <v>1419</v>
      </c>
      <c r="E328" s="240" t="n">
        <v>36</v>
      </c>
      <c r="F328" s="240" t="n">
        <v>4</v>
      </c>
      <c r="G328" s="240" t="n">
        <v>700</v>
      </c>
      <c r="H328" s="240" t="n">
        <v>2.5</v>
      </c>
      <c r="I328" s="240" t="s">
        <v>1747</v>
      </c>
      <c r="J328" s="240" t="n">
        <v>42</v>
      </c>
      <c r="K328" s="240" t="n">
        <v>6.5</v>
      </c>
      <c r="L328" s="240" t="n">
        <v>0.25</v>
      </c>
      <c r="M328" s="240" t="n">
        <v>14.8727939291206</v>
      </c>
      <c r="N328" s="240" t="n">
        <v>14.8727939291206</v>
      </c>
      <c r="O328" s="240" t="n">
        <v>14.8727939291206</v>
      </c>
      <c r="P328" s="240" t="n">
        <v>14.8727939291206</v>
      </c>
      <c r="Q328" s="240" t="n">
        <v>14.8727939291206</v>
      </c>
      <c r="R328" s="240" t="n">
        <v>14.8727939291206</v>
      </c>
      <c r="S328" s="240" t="n">
        <v>14.8727939291206</v>
      </c>
      <c r="T328" s="240" t="n">
        <v>14.8727939291206</v>
      </c>
      <c r="U328" s="240" t="n">
        <v>14.8727939291206</v>
      </c>
      <c r="V328" s="240" t="n">
        <v>14.8727939291206</v>
      </c>
      <c r="W328" s="240" t="n">
        <v>14.8727939291206</v>
      </c>
      <c r="X328" s="240" t="n">
        <v>14.8727939291206</v>
      </c>
      <c r="Y328" s="240" t="n">
        <v>14.8727939291206</v>
      </c>
      <c r="Z328" s="240" t="n">
        <v>6.79909078401124</v>
      </c>
      <c r="AA328" s="240" t="n">
        <v>6.79909078401124</v>
      </c>
      <c r="AB328" s="240" t="n">
        <v>6.79909078401124</v>
      </c>
      <c r="AC328" s="240" t="n">
        <v>6.79909078401124</v>
      </c>
      <c r="AD328" s="240" t="n">
        <v>6.79909078401124</v>
      </c>
      <c r="AE328" s="240" t="n">
        <v>6.79909078401124</v>
      </c>
      <c r="AF328" s="240" t="n">
        <v>6.79909078401124</v>
      </c>
      <c r="AG328" s="240" t="n">
        <v>6.79909078401124</v>
      </c>
      <c r="AH328" s="240" t="n">
        <v>6.79909078401124</v>
      </c>
      <c r="AI328" s="240" t="n">
        <v>6.79909078401124</v>
      </c>
      <c r="AJ328" s="240" t="n">
        <v>6.79909078401124</v>
      </c>
      <c r="AK328" s="240" t="n">
        <v>6.79909078401124</v>
      </c>
      <c r="AL328" s="240" t="n">
        <v>6.79909078401124</v>
      </c>
      <c r="AM328" s="240" t="n">
        <v>659.760649248829</v>
      </c>
      <c r="AN328" s="240" t="n">
        <v>659.760649248829</v>
      </c>
      <c r="AO328" s="240" t="n">
        <v>659.760649248829</v>
      </c>
      <c r="AP328" s="240" t="n">
        <v>659.760649248829</v>
      </c>
      <c r="AQ328" s="240" t="n">
        <v>659.760649248829</v>
      </c>
      <c r="AR328" s="240" t="n">
        <v>659.760649248829</v>
      </c>
      <c r="AS328" s="240" t="n">
        <v>659.760649248829</v>
      </c>
      <c r="AT328" s="240" t="n">
        <v>659.760649248829</v>
      </c>
      <c r="AU328" s="240" t="n">
        <v>659.760649248829</v>
      </c>
      <c r="AV328" s="240" t="n">
        <v>659.760649248829</v>
      </c>
      <c r="AW328" s="240" t="n">
        <v>659.760649248829</v>
      </c>
      <c r="AX328" s="240" t="n">
        <v>659.760649248829</v>
      </c>
      <c r="AY328" s="240" t="n">
        <v>659.760649248829</v>
      </c>
    </row>
    <row r="329" s="240" customFormat="true" ht="13.8" hidden="false" customHeight="false" outlineLevel="0" collapsed="false">
      <c r="B329" s="240" t="s">
        <v>1720</v>
      </c>
      <c r="C329" s="240" t="s">
        <v>1749</v>
      </c>
      <c r="D329" s="240" t="s">
        <v>1419</v>
      </c>
      <c r="E329" s="240" t="n">
        <v>36</v>
      </c>
      <c r="F329" s="240" t="n">
        <v>4</v>
      </c>
      <c r="G329" s="240" t="n">
        <v>750</v>
      </c>
      <c r="H329" s="240" t="n">
        <v>2.5</v>
      </c>
      <c r="I329" s="240" t="s">
        <v>1747</v>
      </c>
      <c r="J329" s="240" t="n">
        <v>42</v>
      </c>
      <c r="K329" s="240" t="n">
        <v>6.5</v>
      </c>
      <c r="L329" s="240" t="n">
        <v>0.2</v>
      </c>
      <c r="M329" s="240" t="n">
        <v>15.799312312123</v>
      </c>
      <c r="N329" s="240" t="n">
        <v>15.799312312123</v>
      </c>
      <c r="O329" s="240" t="n">
        <v>15.799312312123</v>
      </c>
      <c r="P329" s="240" t="n">
        <v>15.799312312123</v>
      </c>
      <c r="Q329" s="240" t="n">
        <v>15.799312312123</v>
      </c>
      <c r="R329" s="240" t="n">
        <v>15.799312312123</v>
      </c>
      <c r="S329" s="240" t="n">
        <v>15.799312312123</v>
      </c>
      <c r="T329" s="240" t="n">
        <v>15.799312312123</v>
      </c>
      <c r="U329" s="240" t="n">
        <v>15.799312312123</v>
      </c>
      <c r="V329" s="240" t="n">
        <v>15.799312312123</v>
      </c>
      <c r="W329" s="240" t="n">
        <v>15.799312312123</v>
      </c>
      <c r="X329" s="240" t="n">
        <v>15.799312312123</v>
      </c>
      <c r="Y329" s="240" t="n">
        <v>15.799312312123</v>
      </c>
      <c r="Z329" s="240" t="n">
        <v>7.18005331690931</v>
      </c>
      <c r="AA329" s="240" t="n">
        <v>7.18005331690931</v>
      </c>
      <c r="AB329" s="240" t="n">
        <v>7.18005331690931</v>
      </c>
      <c r="AC329" s="240" t="n">
        <v>7.18005331690931</v>
      </c>
      <c r="AD329" s="240" t="n">
        <v>7.18005331690931</v>
      </c>
      <c r="AE329" s="240" t="n">
        <v>7.18005331690931</v>
      </c>
      <c r="AF329" s="240" t="n">
        <v>7.18005331690931</v>
      </c>
      <c r="AG329" s="240" t="n">
        <v>7.18005331690931</v>
      </c>
      <c r="AH329" s="240" t="n">
        <v>7.18005331690931</v>
      </c>
      <c r="AI329" s="240" t="n">
        <v>7.18005331690931</v>
      </c>
      <c r="AJ329" s="240" t="n">
        <v>7.18005331690931</v>
      </c>
      <c r="AK329" s="240" t="n">
        <v>7.18005331690931</v>
      </c>
      <c r="AL329" s="240" t="n">
        <v>7.18005331690931</v>
      </c>
      <c r="AM329" s="240" t="n">
        <v>687.442068398736</v>
      </c>
      <c r="AN329" s="240" t="n">
        <v>687.442068398736</v>
      </c>
      <c r="AO329" s="240" t="n">
        <v>687.442068398736</v>
      </c>
      <c r="AP329" s="240" t="n">
        <v>687.442068398736</v>
      </c>
      <c r="AQ329" s="240" t="n">
        <v>687.442068398736</v>
      </c>
      <c r="AR329" s="240" t="n">
        <v>687.442068398736</v>
      </c>
      <c r="AS329" s="240" t="n">
        <v>687.442068398736</v>
      </c>
      <c r="AT329" s="240" t="n">
        <v>687.442068398736</v>
      </c>
      <c r="AU329" s="240" t="n">
        <v>687.442068398736</v>
      </c>
      <c r="AV329" s="240" t="n">
        <v>687.442068398736</v>
      </c>
      <c r="AW329" s="240" t="n">
        <v>687.442068398736</v>
      </c>
      <c r="AX329" s="240" t="n">
        <v>687.442068398736</v>
      </c>
      <c r="AY329" s="240" t="n">
        <v>687.442068398736</v>
      </c>
    </row>
    <row r="330" s="240" customFormat="true" ht="13.8" hidden="false" customHeight="false" outlineLevel="0" collapsed="false">
      <c r="B330" s="240" t="s">
        <v>1720</v>
      </c>
      <c r="C330" s="240" t="s">
        <v>1750</v>
      </c>
      <c r="D330" s="240" t="s">
        <v>1419</v>
      </c>
      <c r="E330" s="240" t="n">
        <v>36</v>
      </c>
      <c r="F330" s="240" t="n">
        <v>4</v>
      </c>
      <c r="G330" s="240" t="n">
        <v>750</v>
      </c>
      <c r="H330" s="240" t="n">
        <v>2.5</v>
      </c>
      <c r="I330" s="240" t="s">
        <v>1747</v>
      </c>
      <c r="J330" s="240" t="n">
        <v>42</v>
      </c>
      <c r="K330" s="240" t="n">
        <v>6.5</v>
      </c>
      <c r="L330" s="240" t="n">
        <v>0.25</v>
      </c>
      <c r="M330" s="240" t="n">
        <v>15.5789092833148</v>
      </c>
      <c r="N330" s="240" t="n">
        <v>15.5789092833148</v>
      </c>
      <c r="O330" s="240" t="n">
        <v>15.5789092833148</v>
      </c>
      <c r="P330" s="240" t="n">
        <v>15.5789092833148</v>
      </c>
      <c r="Q330" s="240" t="n">
        <v>15.5789092833148</v>
      </c>
      <c r="R330" s="240" t="n">
        <v>15.5789092833148</v>
      </c>
      <c r="S330" s="240" t="n">
        <v>15.5789092833148</v>
      </c>
      <c r="T330" s="240" t="n">
        <v>15.5789092833148</v>
      </c>
      <c r="U330" s="240" t="n">
        <v>15.5789092833148</v>
      </c>
      <c r="V330" s="240" t="n">
        <v>15.5789092833148</v>
      </c>
      <c r="W330" s="240" t="n">
        <v>15.5789092833148</v>
      </c>
      <c r="X330" s="240" t="n">
        <v>15.5789092833148</v>
      </c>
      <c r="Y330" s="240" t="n">
        <v>15.5789092833148</v>
      </c>
      <c r="Z330" s="240" t="n">
        <v>7.11533669037128</v>
      </c>
      <c r="AA330" s="240" t="n">
        <v>7.11533669037128</v>
      </c>
      <c r="AB330" s="240" t="n">
        <v>7.11533669037128</v>
      </c>
      <c r="AC330" s="240" t="n">
        <v>7.11533669037128</v>
      </c>
      <c r="AD330" s="240" t="n">
        <v>7.11533669037128</v>
      </c>
      <c r="AE330" s="240" t="n">
        <v>7.11533669037128</v>
      </c>
      <c r="AF330" s="240" t="n">
        <v>7.11533669037128</v>
      </c>
      <c r="AG330" s="240" t="n">
        <v>7.11533669037128</v>
      </c>
      <c r="AH330" s="240" t="n">
        <v>7.11533669037128</v>
      </c>
      <c r="AI330" s="240" t="n">
        <v>7.11533669037128</v>
      </c>
      <c r="AJ330" s="240" t="n">
        <v>7.11533669037128</v>
      </c>
      <c r="AK330" s="240" t="n">
        <v>7.11533669037128</v>
      </c>
      <c r="AL330" s="240" t="n">
        <v>7.11533669037128</v>
      </c>
      <c r="AM330" s="240" t="n">
        <v>682.863920473936</v>
      </c>
      <c r="AN330" s="240" t="n">
        <v>682.863920473936</v>
      </c>
      <c r="AO330" s="240" t="n">
        <v>682.863920473936</v>
      </c>
      <c r="AP330" s="240" t="n">
        <v>682.863920473936</v>
      </c>
      <c r="AQ330" s="240" t="n">
        <v>682.863920473936</v>
      </c>
      <c r="AR330" s="240" t="n">
        <v>682.863920473936</v>
      </c>
      <c r="AS330" s="240" t="n">
        <v>682.863920473936</v>
      </c>
      <c r="AT330" s="240" t="n">
        <v>682.863920473936</v>
      </c>
      <c r="AU330" s="240" t="n">
        <v>682.863920473936</v>
      </c>
      <c r="AV330" s="240" t="n">
        <v>682.863920473936</v>
      </c>
      <c r="AW330" s="240" t="n">
        <v>682.863920473936</v>
      </c>
      <c r="AX330" s="240" t="n">
        <v>682.863920473936</v>
      </c>
      <c r="AY330" s="240" t="n">
        <v>682.863920473936</v>
      </c>
    </row>
    <row r="331" s="240" customFormat="true" ht="13.8" hidden="false" customHeight="false" outlineLevel="0" collapsed="false">
      <c r="B331" s="240" t="s">
        <v>1720</v>
      </c>
      <c r="C331" s="240" t="s">
        <v>1751</v>
      </c>
      <c r="D331" s="240" t="s">
        <v>1419</v>
      </c>
      <c r="E331" s="240" t="n">
        <v>29</v>
      </c>
      <c r="F331" s="240" t="n">
        <v>4</v>
      </c>
      <c r="G331" s="240" t="n">
        <v>700</v>
      </c>
      <c r="H331" s="240" t="n">
        <v>2.5</v>
      </c>
      <c r="I331" s="240" t="s">
        <v>1747</v>
      </c>
      <c r="J331" s="240" t="n">
        <v>42</v>
      </c>
      <c r="K331" s="240" t="n">
        <v>6.5</v>
      </c>
      <c r="L331" s="240" t="n">
        <v>0.2</v>
      </c>
      <c r="M331" s="240" t="n">
        <v>15.0812546958389</v>
      </c>
      <c r="N331" s="240" t="n">
        <v>15.0812546958389</v>
      </c>
      <c r="O331" s="240" t="n">
        <v>15.0812546958389</v>
      </c>
      <c r="P331" s="240" t="n">
        <v>15.0812546958389</v>
      </c>
      <c r="Q331" s="240" t="n">
        <v>15.0812546958389</v>
      </c>
      <c r="R331" s="240" t="n">
        <v>15.0812546958389</v>
      </c>
      <c r="S331" s="240" t="n">
        <v>15.0812546958389</v>
      </c>
      <c r="T331" s="240" t="n">
        <v>15.0812546958389</v>
      </c>
      <c r="U331" s="240" t="n">
        <v>15.0812546958389</v>
      </c>
      <c r="V331" s="240" t="n">
        <v>15.0812546958389</v>
      </c>
      <c r="W331" s="240" t="n">
        <v>15.0812546958389</v>
      </c>
      <c r="X331" s="240" t="n">
        <v>15.0812546958389</v>
      </c>
      <c r="Y331" s="240" t="n">
        <v>15.0812546958389</v>
      </c>
      <c r="Z331" s="240" t="n">
        <v>6.86362427379925</v>
      </c>
      <c r="AA331" s="240" t="n">
        <v>6.86362427379925</v>
      </c>
      <c r="AB331" s="240" t="n">
        <v>6.86362427379925</v>
      </c>
      <c r="AC331" s="240" t="n">
        <v>6.86362427379925</v>
      </c>
      <c r="AD331" s="240" t="n">
        <v>6.86362427379925</v>
      </c>
      <c r="AE331" s="240" t="n">
        <v>6.86362427379925</v>
      </c>
      <c r="AF331" s="240" t="n">
        <v>6.86362427379925</v>
      </c>
      <c r="AG331" s="240" t="n">
        <v>6.86362427379925</v>
      </c>
      <c r="AH331" s="240" t="n">
        <v>6.86362427379925</v>
      </c>
      <c r="AI331" s="240" t="n">
        <v>6.86362427379925</v>
      </c>
      <c r="AJ331" s="240" t="n">
        <v>6.86362427379925</v>
      </c>
      <c r="AK331" s="240" t="n">
        <v>6.86362427379925</v>
      </c>
      <c r="AL331" s="240" t="n">
        <v>6.86362427379925</v>
      </c>
      <c r="AM331" s="240" t="n">
        <v>664.245325239884</v>
      </c>
      <c r="AN331" s="240" t="n">
        <v>664.245325239884</v>
      </c>
      <c r="AO331" s="240" t="n">
        <v>664.245325239884</v>
      </c>
      <c r="AP331" s="240" t="n">
        <v>664.245325239884</v>
      </c>
      <c r="AQ331" s="240" t="n">
        <v>664.245325239884</v>
      </c>
      <c r="AR331" s="240" t="n">
        <v>664.245325239884</v>
      </c>
      <c r="AS331" s="240" t="n">
        <v>664.245325239884</v>
      </c>
      <c r="AT331" s="240" t="n">
        <v>664.245325239884</v>
      </c>
      <c r="AU331" s="240" t="n">
        <v>664.245325239884</v>
      </c>
      <c r="AV331" s="240" t="n">
        <v>664.245325239884</v>
      </c>
      <c r="AW331" s="240" t="n">
        <v>664.245325239884</v>
      </c>
      <c r="AX331" s="240" t="n">
        <v>664.245325239884</v>
      </c>
      <c r="AY331" s="240" t="n">
        <v>664.245325239884</v>
      </c>
    </row>
    <row r="332" s="240" customFormat="true" ht="13.8" hidden="false" customHeight="false" outlineLevel="0" collapsed="false">
      <c r="B332" s="240" t="s">
        <v>1720</v>
      </c>
      <c r="C332" s="240" t="s">
        <v>1752</v>
      </c>
      <c r="D332" s="240" t="s">
        <v>1419</v>
      </c>
      <c r="E332" s="240" t="n">
        <v>29</v>
      </c>
      <c r="F332" s="240" t="n">
        <v>4</v>
      </c>
      <c r="G332" s="240" t="n">
        <v>700</v>
      </c>
      <c r="H332" s="240" t="n">
        <v>2.5</v>
      </c>
      <c r="I332" s="240" t="s">
        <v>1747</v>
      </c>
      <c r="J332" s="240" t="n">
        <v>42</v>
      </c>
      <c r="K332" s="240" t="n">
        <v>6.5</v>
      </c>
      <c r="L332" s="240" t="n">
        <v>0.25</v>
      </c>
      <c r="M332" s="240" t="n">
        <v>14.8727939291206</v>
      </c>
      <c r="N332" s="240" t="n">
        <v>14.8727939291206</v>
      </c>
      <c r="O332" s="240" t="n">
        <v>14.8727939291206</v>
      </c>
      <c r="P332" s="240" t="n">
        <v>14.8727939291206</v>
      </c>
      <c r="Q332" s="240" t="n">
        <v>14.8727939291206</v>
      </c>
      <c r="R332" s="240" t="n">
        <v>14.8727939291206</v>
      </c>
      <c r="S332" s="240" t="n">
        <v>14.8727939291206</v>
      </c>
      <c r="T332" s="240" t="n">
        <v>14.8727939291206</v>
      </c>
      <c r="U332" s="240" t="n">
        <v>14.8727939291206</v>
      </c>
      <c r="V332" s="240" t="n">
        <v>14.8727939291206</v>
      </c>
      <c r="W332" s="240" t="n">
        <v>14.8727939291206</v>
      </c>
      <c r="X332" s="240" t="n">
        <v>14.8727939291206</v>
      </c>
      <c r="Y332" s="240" t="n">
        <v>14.8727939291206</v>
      </c>
      <c r="Z332" s="240" t="n">
        <v>6.79909078401124</v>
      </c>
      <c r="AA332" s="240" t="n">
        <v>6.79909078401124</v>
      </c>
      <c r="AB332" s="240" t="n">
        <v>6.79909078401124</v>
      </c>
      <c r="AC332" s="240" t="n">
        <v>6.79909078401124</v>
      </c>
      <c r="AD332" s="240" t="n">
        <v>6.79909078401124</v>
      </c>
      <c r="AE332" s="240" t="n">
        <v>6.79909078401124</v>
      </c>
      <c r="AF332" s="240" t="n">
        <v>6.79909078401124</v>
      </c>
      <c r="AG332" s="240" t="n">
        <v>6.79909078401124</v>
      </c>
      <c r="AH332" s="240" t="n">
        <v>6.79909078401124</v>
      </c>
      <c r="AI332" s="240" t="n">
        <v>6.79909078401124</v>
      </c>
      <c r="AJ332" s="240" t="n">
        <v>6.79909078401124</v>
      </c>
      <c r="AK332" s="240" t="n">
        <v>6.79909078401124</v>
      </c>
      <c r="AL332" s="240" t="n">
        <v>6.79909078401124</v>
      </c>
      <c r="AM332" s="240" t="n">
        <v>659.760649248829</v>
      </c>
      <c r="AN332" s="240" t="n">
        <v>659.760649248829</v>
      </c>
      <c r="AO332" s="240" t="n">
        <v>659.760649248829</v>
      </c>
      <c r="AP332" s="240" t="n">
        <v>659.760649248829</v>
      </c>
      <c r="AQ332" s="240" t="n">
        <v>659.760649248829</v>
      </c>
      <c r="AR332" s="240" t="n">
        <v>659.760649248829</v>
      </c>
      <c r="AS332" s="240" t="n">
        <v>659.760649248829</v>
      </c>
      <c r="AT332" s="240" t="n">
        <v>659.760649248829</v>
      </c>
      <c r="AU332" s="240" t="n">
        <v>659.760649248829</v>
      </c>
      <c r="AV332" s="240" t="n">
        <v>659.760649248829</v>
      </c>
      <c r="AW332" s="240" t="n">
        <v>659.760649248829</v>
      </c>
      <c r="AX332" s="240" t="n">
        <v>659.760649248829</v>
      </c>
      <c r="AY332" s="240" t="n">
        <v>659.760649248829</v>
      </c>
    </row>
    <row r="333" s="240" customFormat="true" ht="13.8" hidden="false" customHeight="false" outlineLevel="0" collapsed="false">
      <c r="B333" s="240" t="s">
        <v>1720</v>
      </c>
      <c r="C333" s="240" t="s">
        <v>1753</v>
      </c>
      <c r="D333" s="240" t="s">
        <v>1419</v>
      </c>
      <c r="E333" s="240" t="n">
        <v>29</v>
      </c>
      <c r="F333" s="240" t="n">
        <v>4</v>
      </c>
      <c r="G333" s="240" t="n">
        <v>750</v>
      </c>
      <c r="H333" s="240" t="n">
        <v>2.5</v>
      </c>
      <c r="I333" s="240" t="s">
        <v>1747</v>
      </c>
      <c r="J333" s="240" t="n">
        <v>42</v>
      </c>
      <c r="K333" s="240" t="n">
        <v>6.5</v>
      </c>
      <c r="L333" s="240" t="n">
        <v>0.2</v>
      </c>
      <c r="M333" s="240" t="n">
        <v>15.799312312123</v>
      </c>
      <c r="N333" s="240" t="n">
        <v>15.799312312123</v>
      </c>
      <c r="O333" s="240" t="n">
        <v>15.799312312123</v>
      </c>
      <c r="P333" s="240" t="n">
        <v>15.799312312123</v>
      </c>
      <c r="Q333" s="240" t="n">
        <v>15.799312312123</v>
      </c>
      <c r="R333" s="240" t="n">
        <v>15.799312312123</v>
      </c>
      <c r="S333" s="240" t="n">
        <v>15.799312312123</v>
      </c>
      <c r="T333" s="240" t="n">
        <v>15.799312312123</v>
      </c>
      <c r="U333" s="240" t="n">
        <v>15.799312312123</v>
      </c>
      <c r="V333" s="240" t="n">
        <v>15.799312312123</v>
      </c>
      <c r="W333" s="240" t="n">
        <v>15.799312312123</v>
      </c>
      <c r="X333" s="240" t="n">
        <v>15.799312312123</v>
      </c>
      <c r="Y333" s="240" t="n">
        <v>15.799312312123</v>
      </c>
      <c r="Z333" s="240" t="n">
        <v>7.18005331690931</v>
      </c>
      <c r="AA333" s="240" t="n">
        <v>7.18005331690931</v>
      </c>
      <c r="AB333" s="240" t="n">
        <v>7.18005331690931</v>
      </c>
      <c r="AC333" s="240" t="n">
        <v>7.18005331690931</v>
      </c>
      <c r="AD333" s="240" t="n">
        <v>7.18005331690931</v>
      </c>
      <c r="AE333" s="240" t="n">
        <v>7.18005331690931</v>
      </c>
      <c r="AF333" s="240" t="n">
        <v>7.18005331690931</v>
      </c>
      <c r="AG333" s="240" t="n">
        <v>7.18005331690931</v>
      </c>
      <c r="AH333" s="240" t="n">
        <v>7.18005331690931</v>
      </c>
      <c r="AI333" s="240" t="n">
        <v>7.18005331690931</v>
      </c>
      <c r="AJ333" s="240" t="n">
        <v>7.18005331690931</v>
      </c>
      <c r="AK333" s="240" t="n">
        <v>7.18005331690931</v>
      </c>
      <c r="AL333" s="240" t="n">
        <v>7.18005331690931</v>
      </c>
      <c r="AM333" s="240" t="n">
        <v>687.442068398736</v>
      </c>
      <c r="AN333" s="240" t="n">
        <v>687.442068398736</v>
      </c>
      <c r="AO333" s="240" t="n">
        <v>687.442068398736</v>
      </c>
      <c r="AP333" s="240" t="n">
        <v>687.442068398736</v>
      </c>
      <c r="AQ333" s="240" t="n">
        <v>687.442068398736</v>
      </c>
      <c r="AR333" s="240" t="n">
        <v>687.442068398736</v>
      </c>
      <c r="AS333" s="240" t="n">
        <v>687.442068398736</v>
      </c>
      <c r="AT333" s="240" t="n">
        <v>687.442068398736</v>
      </c>
      <c r="AU333" s="240" t="n">
        <v>687.442068398736</v>
      </c>
      <c r="AV333" s="240" t="n">
        <v>687.442068398736</v>
      </c>
      <c r="AW333" s="240" t="n">
        <v>687.442068398736</v>
      </c>
      <c r="AX333" s="240" t="n">
        <v>687.442068398736</v>
      </c>
      <c r="AY333" s="240" t="n">
        <v>687.442068398736</v>
      </c>
    </row>
    <row r="334" s="240" customFormat="true" ht="13.8" hidden="false" customHeight="false" outlineLevel="0" collapsed="false">
      <c r="B334" s="240" t="s">
        <v>1720</v>
      </c>
      <c r="C334" s="240" t="s">
        <v>1754</v>
      </c>
      <c r="D334" s="240" t="s">
        <v>1419</v>
      </c>
      <c r="E334" s="240" t="n">
        <v>29</v>
      </c>
      <c r="F334" s="240" t="n">
        <v>4</v>
      </c>
      <c r="G334" s="240" t="n">
        <v>750</v>
      </c>
      <c r="H334" s="240" t="n">
        <v>2.5</v>
      </c>
      <c r="I334" s="240" t="s">
        <v>1747</v>
      </c>
      <c r="J334" s="240" t="n">
        <v>42</v>
      </c>
      <c r="K334" s="240" t="n">
        <v>6.5</v>
      </c>
      <c r="L334" s="240" t="n">
        <v>0.25</v>
      </c>
      <c r="M334" s="240" t="n">
        <v>15.5789092833148</v>
      </c>
      <c r="N334" s="240" t="n">
        <v>15.5789092833148</v>
      </c>
      <c r="O334" s="240" t="n">
        <v>15.5789092833148</v>
      </c>
      <c r="P334" s="240" t="n">
        <v>15.5789092833148</v>
      </c>
      <c r="Q334" s="240" t="n">
        <v>15.5789092833148</v>
      </c>
      <c r="R334" s="240" t="n">
        <v>15.5789092833148</v>
      </c>
      <c r="S334" s="240" t="n">
        <v>15.5789092833148</v>
      </c>
      <c r="T334" s="240" t="n">
        <v>15.5789092833148</v>
      </c>
      <c r="U334" s="240" t="n">
        <v>15.5789092833148</v>
      </c>
      <c r="V334" s="240" t="n">
        <v>15.5789092833148</v>
      </c>
      <c r="W334" s="240" t="n">
        <v>15.5789092833148</v>
      </c>
      <c r="X334" s="240" t="n">
        <v>15.5789092833148</v>
      </c>
      <c r="Y334" s="240" t="n">
        <v>15.5789092833148</v>
      </c>
      <c r="Z334" s="240" t="n">
        <v>7.11533669037128</v>
      </c>
      <c r="AA334" s="240" t="n">
        <v>7.11533669037128</v>
      </c>
      <c r="AB334" s="240" t="n">
        <v>7.11533669037128</v>
      </c>
      <c r="AC334" s="240" t="n">
        <v>7.11533669037128</v>
      </c>
      <c r="AD334" s="240" t="n">
        <v>7.11533669037128</v>
      </c>
      <c r="AE334" s="240" t="n">
        <v>7.11533669037128</v>
      </c>
      <c r="AF334" s="240" t="n">
        <v>7.11533669037128</v>
      </c>
      <c r="AG334" s="240" t="n">
        <v>7.11533669037128</v>
      </c>
      <c r="AH334" s="240" t="n">
        <v>7.11533669037128</v>
      </c>
      <c r="AI334" s="240" t="n">
        <v>7.11533669037128</v>
      </c>
      <c r="AJ334" s="240" t="n">
        <v>7.11533669037128</v>
      </c>
      <c r="AK334" s="240" t="n">
        <v>7.11533669037128</v>
      </c>
      <c r="AL334" s="240" t="n">
        <v>7.11533669037128</v>
      </c>
      <c r="AM334" s="240" t="n">
        <v>682.863920473936</v>
      </c>
      <c r="AN334" s="240" t="n">
        <v>682.863920473936</v>
      </c>
      <c r="AO334" s="240" t="n">
        <v>682.863920473936</v>
      </c>
      <c r="AP334" s="240" t="n">
        <v>682.863920473936</v>
      </c>
      <c r="AQ334" s="240" t="n">
        <v>682.863920473936</v>
      </c>
      <c r="AR334" s="240" t="n">
        <v>682.863920473936</v>
      </c>
      <c r="AS334" s="240" t="n">
        <v>682.863920473936</v>
      </c>
      <c r="AT334" s="240" t="n">
        <v>682.863920473936</v>
      </c>
      <c r="AU334" s="240" t="n">
        <v>682.863920473936</v>
      </c>
      <c r="AV334" s="240" t="n">
        <v>682.863920473936</v>
      </c>
      <c r="AW334" s="240" t="n">
        <v>682.863920473936</v>
      </c>
      <c r="AX334" s="240" t="n">
        <v>682.863920473936</v>
      </c>
      <c r="AY334" s="240" t="n">
        <v>682.863920473936</v>
      </c>
    </row>
    <row r="335" s="240" customFormat="true" ht="13.8" hidden="false" customHeight="false" outlineLevel="0" collapsed="false">
      <c r="B335" s="240" t="s">
        <v>1720</v>
      </c>
      <c r="C335" s="240" t="s">
        <v>1755</v>
      </c>
      <c r="D335" s="240" t="s">
        <v>1419</v>
      </c>
      <c r="E335" s="240" t="n">
        <v>24</v>
      </c>
      <c r="F335" s="240" t="n">
        <v>4</v>
      </c>
      <c r="G335" s="240" t="n">
        <v>700</v>
      </c>
      <c r="H335" s="240" t="n">
        <v>2.5</v>
      </c>
      <c r="I335" s="240" t="s">
        <v>1747</v>
      </c>
      <c r="J335" s="240" t="n">
        <v>42</v>
      </c>
      <c r="K335" s="240" t="n">
        <v>6.5</v>
      </c>
      <c r="L335" s="240" t="n">
        <v>0.2</v>
      </c>
      <c r="M335" s="240" t="n">
        <v>15.0812546958389</v>
      </c>
      <c r="N335" s="240" t="n">
        <v>15.0812546958389</v>
      </c>
      <c r="O335" s="240" t="n">
        <v>15.0812546958389</v>
      </c>
      <c r="P335" s="240" t="n">
        <v>15.0812546958389</v>
      </c>
      <c r="Q335" s="240" t="n">
        <v>15.0812546958389</v>
      </c>
      <c r="R335" s="240" t="n">
        <v>15.0812546958389</v>
      </c>
      <c r="S335" s="240" t="n">
        <v>15.0812546958389</v>
      </c>
      <c r="T335" s="240" t="n">
        <v>15.0812546958389</v>
      </c>
      <c r="U335" s="240" t="n">
        <v>15.0812546958389</v>
      </c>
      <c r="V335" s="240" t="n">
        <v>15.0812546958389</v>
      </c>
      <c r="W335" s="240" t="n">
        <v>15.0812546958389</v>
      </c>
      <c r="X335" s="240" t="n">
        <v>15.0812546958389</v>
      </c>
      <c r="Y335" s="240" t="n">
        <v>15.0812546958389</v>
      </c>
      <c r="Z335" s="240" t="n">
        <v>6.86362427379925</v>
      </c>
      <c r="AA335" s="240" t="n">
        <v>6.86362427379925</v>
      </c>
      <c r="AB335" s="240" t="n">
        <v>6.86362427379925</v>
      </c>
      <c r="AC335" s="240" t="n">
        <v>6.86362427379925</v>
      </c>
      <c r="AD335" s="240" t="n">
        <v>6.86362427379925</v>
      </c>
      <c r="AE335" s="240" t="n">
        <v>6.86362427379925</v>
      </c>
      <c r="AF335" s="240" t="n">
        <v>6.86362427379925</v>
      </c>
      <c r="AG335" s="240" t="n">
        <v>6.86362427379925</v>
      </c>
      <c r="AH335" s="240" t="n">
        <v>6.86362427379925</v>
      </c>
      <c r="AI335" s="240" t="n">
        <v>6.86362427379925</v>
      </c>
      <c r="AJ335" s="240" t="n">
        <v>6.86362427379925</v>
      </c>
      <c r="AK335" s="240" t="n">
        <v>6.86362427379925</v>
      </c>
      <c r="AL335" s="240" t="n">
        <v>6.86362427379925</v>
      </c>
      <c r="AM335" s="240" t="n">
        <v>664.245325239884</v>
      </c>
      <c r="AN335" s="240" t="n">
        <v>664.245325239884</v>
      </c>
      <c r="AO335" s="240" t="n">
        <v>664.245325239884</v>
      </c>
      <c r="AP335" s="240" t="n">
        <v>664.245325239884</v>
      </c>
      <c r="AQ335" s="240" t="n">
        <v>664.245325239884</v>
      </c>
      <c r="AR335" s="240" t="n">
        <v>664.245325239884</v>
      </c>
      <c r="AS335" s="240" t="n">
        <v>664.245325239884</v>
      </c>
      <c r="AT335" s="240" t="n">
        <v>664.245325239884</v>
      </c>
      <c r="AU335" s="240" t="n">
        <v>664.245325239884</v>
      </c>
      <c r="AV335" s="240" t="n">
        <v>664.245325239884</v>
      </c>
      <c r="AW335" s="240" t="n">
        <v>664.245325239884</v>
      </c>
      <c r="AX335" s="240" t="n">
        <v>664.245325239884</v>
      </c>
      <c r="AY335" s="240" t="n">
        <v>664.245325239884</v>
      </c>
    </row>
    <row r="336" s="240" customFormat="true" ht="13.8" hidden="false" customHeight="false" outlineLevel="0" collapsed="false">
      <c r="B336" s="240" t="s">
        <v>1720</v>
      </c>
      <c r="C336" s="240" t="s">
        <v>1756</v>
      </c>
      <c r="D336" s="240" t="s">
        <v>1419</v>
      </c>
      <c r="E336" s="240" t="n">
        <v>24</v>
      </c>
      <c r="F336" s="240" t="n">
        <v>4</v>
      </c>
      <c r="G336" s="240" t="n">
        <v>700</v>
      </c>
      <c r="H336" s="240" t="n">
        <v>2.5</v>
      </c>
      <c r="I336" s="240" t="s">
        <v>1747</v>
      </c>
      <c r="J336" s="240" t="n">
        <v>42</v>
      </c>
      <c r="K336" s="240" t="n">
        <v>6.5</v>
      </c>
      <c r="L336" s="240" t="n">
        <v>0.25</v>
      </c>
      <c r="M336" s="240" t="n">
        <v>14.8727939291206</v>
      </c>
      <c r="N336" s="240" t="n">
        <v>14.8727939291206</v>
      </c>
      <c r="O336" s="240" t="n">
        <v>14.8727939291206</v>
      </c>
      <c r="P336" s="240" t="n">
        <v>14.8727939291206</v>
      </c>
      <c r="Q336" s="240" t="n">
        <v>14.8727939291206</v>
      </c>
      <c r="R336" s="240" t="n">
        <v>14.8727939291206</v>
      </c>
      <c r="S336" s="240" t="n">
        <v>14.8727939291206</v>
      </c>
      <c r="T336" s="240" t="n">
        <v>14.8727939291206</v>
      </c>
      <c r="U336" s="240" t="n">
        <v>14.8727939291206</v>
      </c>
      <c r="V336" s="240" t="n">
        <v>14.8727939291206</v>
      </c>
      <c r="W336" s="240" t="n">
        <v>14.8727939291206</v>
      </c>
      <c r="X336" s="240" t="n">
        <v>14.8727939291206</v>
      </c>
      <c r="Y336" s="240" t="n">
        <v>14.8727939291206</v>
      </c>
      <c r="Z336" s="240" t="n">
        <v>6.79909078401124</v>
      </c>
      <c r="AA336" s="240" t="n">
        <v>6.79909078401124</v>
      </c>
      <c r="AB336" s="240" t="n">
        <v>6.79909078401124</v>
      </c>
      <c r="AC336" s="240" t="n">
        <v>6.79909078401124</v>
      </c>
      <c r="AD336" s="240" t="n">
        <v>6.79909078401124</v>
      </c>
      <c r="AE336" s="240" t="n">
        <v>6.79909078401124</v>
      </c>
      <c r="AF336" s="240" t="n">
        <v>6.79909078401124</v>
      </c>
      <c r="AG336" s="240" t="n">
        <v>6.79909078401124</v>
      </c>
      <c r="AH336" s="240" t="n">
        <v>6.79909078401124</v>
      </c>
      <c r="AI336" s="240" t="n">
        <v>6.79909078401124</v>
      </c>
      <c r="AJ336" s="240" t="n">
        <v>6.79909078401124</v>
      </c>
      <c r="AK336" s="240" t="n">
        <v>6.79909078401124</v>
      </c>
      <c r="AL336" s="240" t="n">
        <v>6.79909078401124</v>
      </c>
      <c r="AM336" s="240" t="n">
        <v>659.760649248829</v>
      </c>
      <c r="AN336" s="240" t="n">
        <v>659.760649248829</v>
      </c>
      <c r="AO336" s="240" t="n">
        <v>659.760649248829</v>
      </c>
      <c r="AP336" s="240" t="n">
        <v>659.760649248829</v>
      </c>
      <c r="AQ336" s="240" t="n">
        <v>659.760649248829</v>
      </c>
      <c r="AR336" s="240" t="n">
        <v>659.760649248829</v>
      </c>
      <c r="AS336" s="240" t="n">
        <v>659.760649248829</v>
      </c>
      <c r="AT336" s="240" t="n">
        <v>659.760649248829</v>
      </c>
      <c r="AU336" s="240" t="n">
        <v>659.760649248829</v>
      </c>
      <c r="AV336" s="240" t="n">
        <v>659.760649248829</v>
      </c>
      <c r="AW336" s="240" t="n">
        <v>659.760649248829</v>
      </c>
      <c r="AX336" s="240" t="n">
        <v>659.760649248829</v>
      </c>
      <c r="AY336" s="240" t="n">
        <v>659.760649248829</v>
      </c>
    </row>
    <row r="337" s="240" customFormat="true" ht="13.8" hidden="false" customHeight="false" outlineLevel="0" collapsed="false">
      <c r="B337" s="240" t="s">
        <v>1720</v>
      </c>
      <c r="C337" s="240" t="s">
        <v>1757</v>
      </c>
      <c r="D337" s="240" t="s">
        <v>1419</v>
      </c>
      <c r="E337" s="240" t="n">
        <v>24</v>
      </c>
      <c r="F337" s="240" t="n">
        <v>4</v>
      </c>
      <c r="G337" s="240" t="n">
        <v>750</v>
      </c>
      <c r="H337" s="240" t="n">
        <v>2.5</v>
      </c>
      <c r="I337" s="240" t="s">
        <v>1747</v>
      </c>
      <c r="J337" s="240" t="n">
        <v>42</v>
      </c>
      <c r="K337" s="240" t="n">
        <v>6.5</v>
      </c>
      <c r="L337" s="240" t="n">
        <v>0.2</v>
      </c>
      <c r="M337" s="240" t="n">
        <v>15.799312312123</v>
      </c>
      <c r="N337" s="240" t="n">
        <v>15.799312312123</v>
      </c>
      <c r="O337" s="240" t="n">
        <v>15.799312312123</v>
      </c>
      <c r="P337" s="240" t="n">
        <v>15.799312312123</v>
      </c>
      <c r="Q337" s="240" t="n">
        <v>15.799312312123</v>
      </c>
      <c r="R337" s="240" t="n">
        <v>15.799312312123</v>
      </c>
      <c r="S337" s="240" t="n">
        <v>15.799312312123</v>
      </c>
      <c r="T337" s="240" t="n">
        <v>15.799312312123</v>
      </c>
      <c r="U337" s="240" t="n">
        <v>15.799312312123</v>
      </c>
      <c r="V337" s="240" t="n">
        <v>15.799312312123</v>
      </c>
      <c r="W337" s="240" t="n">
        <v>15.799312312123</v>
      </c>
      <c r="X337" s="240" t="n">
        <v>15.799312312123</v>
      </c>
      <c r="Y337" s="240" t="n">
        <v>15.799312312123</v>
      </c>
      <c r="Z337" s="240" t="n">
        <v>7.18005331690931</v>
      </c>
      <c r="AA337" s="240" t="n">
        <v>7.18005331690931</v>
      </c>
      <c r="AB337" s="240" t="n">
        <v>7.18005331690931</v>
      </c>
      <c r="AC337" s="240" t="n">
        <v>7.18005331690931</v>
      </c>
      <c r="AD337" s="240" t="n">
        <v>7.18005331690931</v>
      </c>
      <c r="AE337" s="240" t="n">
        <v>7.18005331690931</v>
      </c>
      <c r="AF337" s="240" t="n">
        <v>7.18005331690931</v>
      </c>
      <c r="AG337" s="240" t="n">
        <v>7.18005331690931</v>
      </c>
      <c r="AH337" s="240" t="n">
        <v>7.18005331690931</v>
      </c>
      <c r="AI337" s="240" t="n">
        <v>7.18005331690931</v>
      </c>
      <c r="AJ337" s="240" t="n">
        <v>7.18005331690931</v>
      </c>
      <c r="AK337" s="240" t="n">
        <v>7.18005331690931</v>
      </c>
      <c r="AL337" s="240" t="n">
        <v>7.18005331690931</v>
      </c>
      <c r="AM337" s="240" t="n">
        <v>687.442068398736</v>
      </c>
      <c r="AN337" s="240" t="n">
        <v>687.442068398736</v>
      </c>
      <c r="AO337" s="240" t="n">
        <v>687.442068398736</v>
      </c>
      <c r="AP337" s="240" t="n">
        <v>687.442068398736</v>
      </c>
      <c r="AQ337" s="240" t="n">
        <v>687.442068398736</v>
      </c>
      <c r="AR337" s="240" t="n">
        <v>687.442068398736</v>
      </c>
      <c r="AS337" s="240" t="n">
        <v>687.442068398736</v>
      </c>
      <c r="AT337" s="240" t="n">
        <v>687.442068398736</v>
      </c>
      <c r="AU337" s="240" t="n">
        <v>687.442068398736</v>
      </c>
      <c r="AV337" s="240" t="n">
        <v>687.442068398736</v>
      </c>
      <c r="AW337" s="240" t="n">
        <v>687.442068398736</v>
      </c>
      <c r="AX337" s="240" t="n">
        <v>687.442068398736</v>
      </c>
      <c r="AY337" s="240" t="n">
        <v>687.442068398736</v>
      </c>
    </row>
    <row r="338" s="240" customFormat="true" ht="13.8" hidden="false" customHeight="false" outlineLevel="0" collapsed="false">
      <c r="B338" s="240" t="s">
        <v>1720</v>
      </c>
      <c r="C338" s="240" t="s">
        <v>1758</v>
      </c>
      <c r="D338" s="240" t="s">
        <v>1419</v>
      </c>
      <c r="E338" s="240" t="n">
        <v>24</v>
      </c>
      <c r="F338" s="240" t="n">
        <v>4</v>
      </c>
      <c r="G338" s="240" t="n">
        <v>750</v>
      </c>
      <c r="H338" s="240" t="n">
        <v>2.5</v>
      </c>
      <c r="I338" s="240" t="s">
        <v>1747</v>
      </c>
      <c r="J338" s="240" t="n">
        <v>42</v>
      </c>
      <c r="K338" s="240" t="n">
        <v>6.5</v>
      </c>
      <c r="L338" s="240" t="n">
        <v>0.25</v>
      </c>
      <c r="M338" s="240" t="n">
        <v>15.5789092833148</v>
      </c>
      <c r="N338" s="240" t="n">
        <v>15.5789092833148</v>
      </c>
      <c r="O338" s="240" t="n">
        <v>15.5789092833148</v>
      </c>
      <c r="P338" s="240" t="n">
        <v>15.5789092833148</v>
      </c>
      <c r="Q338" s="240" t="n">
        <v>15.5789092833148</v>
      </c>
      <c r="R338" s="240" t="n">
        <v>15.5789092833148</v>
      </c>
      <c r="S338" s="240" t="n">
        <v>15.5789092833148</v>
      </c>
      <c r="T338" s="240" t="n">
        <v>15.5789092833148</v>
      </c>
      <c r="U338" s="240" t="n">
        <v>15.5789092833148</v>
      </c>
      <c r="V338" s="240" t="n">
        <v>15.5789092833148</v>
      </c>
      <c r="W338" s="240" t="n">
        <v>15.5789092833148</v>
      </c>
      <c r="X338" s="240" t="n">
        <v>15.5789092833148</v>
      </c>
      <c r="Y338" s="240" t="n">
        <v>15.5789092833148</v>
      </c>
      <c r="Z338" s="240" t="n">
        <v>7.11533669037128</v>
      </c>
      <c r="AA338" s="240" t="n">
        <v>7.11533669037128</v>
      </c>
      <c r="AB338" s="240" t="n">
        <v>7.11533669037128</v>
      </c>
      <c r="AC338" s="240" t="n">
        <v>7.11533669037128</v>
      </c>
      <c r="AD338" s="240" t="n">
        <v>7.11533669037128</v>
      </c>
      <c r="AE338" s="240" t="n">
        <v>7.11533669037128</v>
      </c>
      <c r="AF338" s="240" t="n">
        <v>7.11533669037128</v>
      </c>
      <c r="AG338" s="240" t="n">
        <v>7.11533669037128</v>
      </c>
      <c r="AH338" s="240" t="n">
        <v>7.11533669037128</v>
      </c>
      <c r="AI338" s="240" t="n">
        <v>7.11533669037128</v>
      </c>
      <c r="AJ338" s="240" t="n">
        <v>7.11533669037128</v>
      </c>
      <c r="AK338" s="240" t="n">
        <v>7.11533669037128</v>
      </c>
      <c r="AL338" s="240" t="n">
        <v>7.11533669037128</v>
      </c>
      <c r="AM338" s="240" t="n">
        <v>682.863920473936</v>
      </c>
      <c r="AN338" s="240" t="n">
        <v>682.863920473936</v>
      </c>
      <c r="AO338" s="240" t="n">
        <v>682.863920473936</v>
      </c>
      <c r="AP338" s="240" t="n">
        <v>682.863920473936</v>
      </c>
      <c r="AQ338" s="240" t="n">
        <v>682.863920473936</v>
      </c>
      <c r="AR338" s="240" t="n">
        <v>682.863920473936</v>
      </c>
      <c r="AS338" s="240" t="n">
        <v>682.863920473936</v>
      </c>
      <c r="AT338" s="240" t="n">
        <v>682.863920473936</v>
      </c>
      <c r="AU338" s="240" t="n">
        <v>682.863920473936</v>
      </c>
      <c r="AV338" s="240" t="n">
        <v>682.863920473936</v>
      </c>
      <c r="AW338" s="240" t="n">
        <v>682.863920473936</v>
      </c>
      <c r="AX338" s="240" t="n">
        <v>682.863920473936</v>
      </c>
      <c r="AY338" s="240" t="n">
        <v>682.863920473936</v>
      </c>
    </row>
    <row r="339" s="240" customFormat="true" ht="13.8" hidden="false" customHeight="false" outlineLevel="0" collapsed="false">
      <c r="B339" s="240" t="s">
        <v>1759</v>
      </c>
      <c r="C339" s="240" t="s">
        <v>1760</v>
      </c>
      <c r="D339" s="240" t="s">
        <v>1419</v>
      </c>
      <c r="E339" s="240" t="n">
        <v>36</v>
      </c>
      <c r="F339" s="240" t="n">
        <v>36</v>
      </c>
      <c r="G339" s="240" t="n">
        <v>700</v>
      </c>
      <c r="H339" s="240" t="n">
        <v>2.5</v>
      </c>
      <c r="I339" s="240" t="s">
        <v>1761</v>
      </c>
      <c r="J339" s="240" t="n">
        <v>42</v>
      </c>
      <c r="K339" s="240" t="n">
        <v>7.5</v>
      </c>
      <c r="L339" s="240" t="n">
        <v>0.2</v>
      </c>
      <c r="M339" s="240" t="n">
        <v>13.7879678181078</v>
      </c>
      <c r="N339" s="240" t="n">
        <v>13.7879678181078</v>
      </c>
      <c r="O339" s="240" t="n">
        <v>13.7879678181078</v>
      </c>
      <c r="P339" s="240" t="n">
        <v>13.7879678181078</v>
      </c>
      <c r="Q339" s="240" t="n">
        <v>13.7879678181078</v>
      </c>
      <c r="R339" s="240" t="n">
        <v>13.7879678181078</v>
      </c>
      <c r="S339" s="240" t="n">
        <v>13.7879678181078</v>
      </c>
      <c r="T339" s="240" t="n">
        <v>13.7879678181078</v>
      </c>
      <c r="U339" s="240" t="n">
        <v>13.7879678181078</v>
      </c>
      <c r="V339" s="240" t="n">
        <v>13.7879678181078</v>
      </c>
      <c r="W339" s="240" t="n">
        <v>13.7879678181078</v>
      </c>
      <c r="X339" s="240" t="n">
        <v>13.7879678181078</v>
      </c>
      <c r="Y339" s="240" t="n">
        <v>13.7879678181078</v>
      </c>
      <c r="Z339" s="240" t="n">
        <v>6.53979793752262</v>
      </c>
      <c r="AA339" s="240" t="n">
        <v>6.53979793752262</v>
      </c>
      <c r="AB339" s="240" t="n">
        <v>6.53979793752262</v>
      </c>
      <c r="AC339" s="240" t="n">
        <v>6.53979793752262</v>
      </c>
      <c r="AD339" s="240" t="n">
        <v>6.53979793752262</v>
      </c>
      <c r="AE339" s="240" t="n">
        <v>6.53979793752262</v>
      </c>
      <c r="AF339" s="240" t="n">
        <v>6.53979793752262</v>
      </c>
      <c r="AG339" s="240" t="n">
        <v>6.53979793752262</v>
      </c>
      <c r="AH339" s="240" t="n">
        <v>6.53979793752262</v>
      </c>
      <c r="AI339" s="240" t="n">
        <v>6.53979793752262</v>
      </c>
      <c r="AJ339" s="240" t="n">
        <v>6.53979793752262</v>
      </c>
      <c r="AK339" s="240" t="n">
        <v>6.53979793752262</v>
      </c>
      <c r="AL339" s="240" t="n">
        <v>6.53979793752262</v>
      </c>
      <c r="AM339" s="240" t="n">
        <v>624.749107651878</v>
      </c>
      <c r="AN339" s="240" t="n">
        <v>624.749107651878</v>
      </c>
      <c r="AO339" s="240" t="n">
        <v>624.749107651878</v>
      </c>
      <c r="AP339" s="240" t="n">
        <v>624.749107651878</v>
      </c>
      <c r="AQ339" s="240" t="n">
        <v>624.749107651878</v>
      </c>
      <c r="AR339" s="240" t="n">
        <v>624.749107651878</v>
      </c>
      <c r="AS339" s="240" t="n">
        <v>624.749107651878</v>
      </c>
      <c r="AT339" s="240" t="n">
        <v>624.749107651878</v>
      </c>
      <c r="AU339" s="240" t="n">
        <v>624.749107651878</v>
      </c>
      <c r="AV339" s="240" t="n">
        <v>624.749107651878</v>
      </c>
      <c r="AW339" s="240" t="n">
        <v>624.749107651878</v>
      </c>
      <c r="AX339" s="240" t="n">
        <v>624.749107651878</v>
      </c>
      <c r="AY339" s="240" t="n">
        <v>624.749107651878</v>
      </c>
    </row>
    <row r="340" s="240" customFormat="true" ht="13.8" hidden="false" customHeight="false" outlineLevel="0" collapsed="false">
      <c r="B340" s="240" t="s">
        <v>1759</v>
      </c>
      <c r="C340" s="240" t="s">
        <v>1762</v>
      </c>
      <c r="D340" s="240" t="s">
        <v>1419</v>
      </c>
      <c r="E340" s="240" t="n">
        <v>36</v>
      </c>
      <c r="F340" s="240" t="n">
        <v>36</v>
      </c>
      <c r="G340" s="240" t="n">
        <v>700</v>
      </c>
      <c r="H340" s="240" t="n">
        <v>2.5</v>
      </c>
      <c r="I340" s="240" t="s">
        <v>1761</v>
      </c>
      <c r="J340" s="240" t="n">
        <v>42</v>
      </c>
      <c r="K340" s="240" t="n">
        <v>7.5</v>
      </c>
      <c r="L340" s="240" t="n">
        <v>0.25</v>
      </c>
      <c r="M340" s="240" t="n">
        <v>13.5320924878163</v>
      </c>
      <c r="N340" s="240" t="n">
        <v>13.5320924878163</v>
      </c>
      <c r="O340" s="240" t="n">
        <v>13.5320924878163</v>
      </c>
      <c r="P340" s="240" t="n">
        <v>13.5320924878163</v>
      </c>
      <c r="Q340" s="240" t="n">
        <v>13.5320924878163</v>
      </c>
      <c r="R340" s="240" t="n">
        <v>13.5320924878163</v>
      </c>
      <c r="S340" s="240" t="n">
        <v>13.5320924878163</v>
      </c>
      <c r="T340" s="240" t="n">
        <v>13.5320924878163</v>
      </c>
      <c r="U340" s="240" t="n">
        <v>13.5320924878163</v>
      </c>
      <c r="V340" s="240" t="n">
        <v>13.5320924878163</v>
      </c>
      <c r="W340" s="240" t="n">
        <v>13.5320924878163</v>
      </c>
      <c r="X340" s="240" t="n">
        <v>13.5320924878163</v>
      </c>
      <c r="Y340" s="240" t="n">
        <v>13.5320924878163</v>
      </c>
      <c r="Z340" s="240" t="n">
        <v>6.38131031741578</v>
      </c>
      <c r="AA340" s="240" t="n">
        <v>6.38131031741578</v>
      </c>
      <c r="AB340" s="240" t="n">
        <v>6.38131031741578</v>
      </c>
      <c r="AC340" s="240" t="n">
        <v>6.38131031741578</v>
      </c>
      <c r="AD340" s="240" t="n">
        <v>6.38131031741578</v>
      </c>
      <c r="AE340" s="240" t="n">
        <v>6.38131031741578</v>
      </c>
      <c r="AF340" s="240" t="n">
        <v>6.38131031741578</v>
      </c>
      <c r="AG340" s="240" t="n">
        <v>6.38131031741578</v>
      </c>
      <c r="AH340" s="240" t="n">
        <v>6.38131031741578</v>
      </c>
      <c r="AI340" s="240" t="n">
        <v>6.38131031741578</v>
      </c>
      <c r="AJ340" s="240" t="n">
        <v>6.38131031741578</v>
      </c>
      <c r="AK340" s="240" t="n">
        <v>6.38131031741578</v>
      </c>
      <c r="AL340" s="240" t="n">
        <v>6.38131031741578</v>
      </c>
      <c r="AM340" s="240" t="n">
        <v>617.534941381483</v>
      </c>
      <c r="AN340" s="240" t="n">
        <v>617.534941381483</v>
      </c>
      <c r="AO340" s="240" t="n">
        <v>617.534941381483</v>
      </c>
      <c r="AP340" s="240" t="n">
        <v>617.534941381483</v>
      </c>
      <c r="AQ340" s="240" t="n">
        <v>617.534941381483</v>
      </c>
      <c r="AR340" s="240" t="n">
        <v>617.534941381483</v>
      </c>
      <c r="AS340" s="240" t="n">
        <v>617.534941381483</v>
      </c>
      <c r="AT340" s="240" t="n">
        <v>617.534941381483</v>
      </c>
      <c r="AU340" s="240" t="n">
        <v>617.534941381483</v>
      </c>
      <c r="AV340" s="240" t="n">
        <v>617.534941381483</v>
      </c>
      <c r="AW340" s="240" t="n">
        <v>617.534941381483</v>
      </c>
      <c r="AX340" s="240" t="n">
        <v>617.534941381483</v>
      </c>
      <c r="AY340" s="240" t="n">
        <v>617.534941381483</v>
      </c>
    </row>
    <row r="341" s="240" customFormat="true" ht="13.8" hidden="false" customHeight="false" outlineLevel="0" collapsed="false">
      <c r="B341" s="240" t="s">
        <v>1759</v>
      </c>
      <c r="C341" s="240" t="s">
        <v>1763</v>
      </c>
      <c r="D341" s="240" t="s">
        <v>1419</v>
      </c>
      <c r="E341" s="240" t="n">
        <v>36</v>
      </c>
      <c r="F341" s="240" t="n">
        <v>36</v>
      </c>
      <c r="G341" s="240" t="n">
        <v>750</v>
      </c>
      <c r="H341" s="240" t="n">
        <v>2.5</v>
      </c>
      <c r="I341" s="240" t="s">
        <v>1761</v>
      </c>
      <c r="J341" s="240" t="n">
        <v>42</v>
      </c>
      <c r="K341" s="240" t="n">
        <v>7.5</v>
      </c>
      <c r="L341" s="240" t="n">
        <v>0.2</v>
      </c>
      <c r="M341" s="240" t="n">
        <v>14.5024255481008</v>
      </c>
      <c r="N341" s="240" t="n">
        <v>14.5024255481008</v>
      </c>
      <c r="O341" s="240" t="n">
        <v>14.5024255481008</v>
      </c>
      <c r="P341" s="240" t="n">
        <v>14.5024255481008</v>
      </c>
      <c r="Q341" s="240" t="n">
        <v>14.5024255481008</v>
      </c>
      <c r="R341" s="240" t="n">
        <v>14.5024255481008</v>
      </c>
      <c r="S341" s="240" t="n">
        <v>14.5024255481008</v>
      </c>
      <c r="T341" s="240" t="n">
        <v>14.5024255481008</v>
      </c>
      <c r="U341" s="240" t="n">
        <v>14.5024255481008</v>
      </c>
      <c r="V341" s="240" t="n">
        <v>14.5024255481008</v>
      </c>
      <c r="W341" s="240" t="n">
        <v>14.5024255481008</v>
      </c>
      <c r="X341" s="240" t="n">
        <v>14.5024255481008</v>
      </c>
      <c r="Y341" s="240" t="n">
        <v>14.5024255481008</v>
      </c>
      <c r="Z341" s="240" t="n">
        <v>6.85165309677945</v>
      </c>
      <c r="AA341" s="240" t="n">
        <v>6.85165309677945</v>
      </c>
      <c r="AB341" s="240" t="n">
        <v>6.85165309677945</v>
      </c>
      <c r="AC341" s="240" t="n">
        <v>6.85165309677945</v>
      </c>
      <c r="AD341" s="240" t="n">
        <v>6.85165309677945</v>
      </c>
      <c r="AE341" s="240" t="n">
        <v>6.85165309677945</v>
      </c>
      <c r="AF341" s="240" t="n">
        <v>6.85165309677945</v>
      </c>
      <c r="AG341" s="240" t="n">
        <v>6.85165309677945</v>
      </c>
      <c r="AH341" s="240" t="n">
        <v>6.85165309677945</v>
      </c>
      <c r="AI341" s="240" t="n">
        <v>6.85165309677945</v>
      </c>
      <c r="AJ341" s="240" t="n">
        <v>6.85165309677945</v>
      </c>
      <c r="AK341" s="240" t="n">
        <v>6.85165309677945</v>
      </c>
      <c r="AL341" s="240" t="n">
        <v>6.85165309677945</v>
      </c>
      <c r="AM341" s="240" t="n">
        <v>647.932242606724</v>
      </c>
      <c r="AN341" s="240" t="n">
        <v>647.932242606724</v>
      </c>
      <c r="AO341" s="240" t="n">
        <v>647.932242606724</v>
      </c>
      <c r="AP341" s="240" t="n">
        <v>647.932242606724</v>
      </c>
      <c r="AQ341" s="240" t="n">
        <v>647.932242606724</v>
      </c>
      <c r="AR341" s="240" t="n">
        <v>647.932242606724</v>
      </c>
      <c r="AS341" s="240" t="n">
        <v>647.932242606724</v>
      </c>
      <c r="AT341" s="240" t="n">
        <v>647.932242606724</v>
      </c>
      <c r="AU341" s="240" t="n">
        <v>647.932242606724</v>
      </c>
      <c r="AV341" s="240" t="n">
        <v>647.932242606724</v>
      </c>
      <c r="AW341" s="240" t="n">
        <v>647.932242606724</v>
      </c>
      <c r="AX341" s="240" t="n">
        <v>647.932242606724</v>
      </c>
      <c r="AY341" s="240" t="n">
        <v>647.932242606724</v>
      </c>
    </row>
    <row r="342" s="240" customFormat="true" ht="13.8" hidden="false" customHeight="false" outlineLevel="0" collapsed="false">
      <c r="B342" s="240" t="s">
        <v>1759</v>
      </c>
      <c r="C342" s="240" t="s">
        <v>1764</v>
      </c>
      <c r="D342" s="240" t="s">
        <v>1419</v>
      </c>
      <c r="E342" s="240" t="n">
        <v>36</v>
      </c>
      <c r="F342" s="240" t="n">
        <v>36</v>
      </c>
      <c r="G342" s="240" t="n">
        <v>750</v>
      </c>
      <c r="H342" s="240" t="n">
        <v>2.5</v>
      </c>
      <c r="I342" s="240" t="s">
        <v>1761</v>
      </c>
      <c r="J342" s="240" t="n">
        <v>42</v>
      </c>
      <c r="K342" s="240" t="n">
        <v>7.5</v>
      </c>
      <c r="L342" s="240" t="n">
        <v>0.25</v>
      </c>
      <c r="M342" s="240" t="n">
        <v>14.2337710214363</v>
      </c>
      <c r="N342" s="240" t="n">
        <v>14.2337710214363</v>
      </c>
      <c r="O342" s="240" t="n">
        <v>14.2337710214363</v>
      </c>
      <c r="P342" s="240" t="n">
        <v>14.2337710214363</v>
      </c>
      <c r="Q342" s="240" t="n">
        <v>14.2337710214363</v>
      </c>
      <c r="R342" s="240" t="n">
        <v>14.2337710214363</v>
      </c>
      <c r="S342" s="240" t="n">
        <v>14.2337710214363</v>
      </c>
      <c r="T342" s="240" t="n">
        <v>14.2337710214363</v>
      </c>
      <c r="U342" s="240" t="n">
        <v>14.2337710214363</v>
      </c>
      <c r="V342" s="240" t="n">
        <v>14.2337710214363</v>
      </c>
      <c r="W342" s="240" t="n">
        <v>14.2337710214363</v>
      </c>
      <c r="X342" s="240" t="n">
        <v>14.2337710214363</v>
      </c>
      <c r="Y342" s="240" t="n">
        <v>14.2337710214363</v>
      </c>
      <c r="Z342" s="240" t="n">
        <v>6.69204459695522</v>
      </c>
      <c r="AA342" s="240" t="n">
        <v>6.69204459695522</v>
      </c>
      <c r="AB342" s="240" t="n">
        <v>6.69204459695522</v>
      </c>
      <c r="AC342" s="240" t="n">
        <v>6.69204459695522</v>
      </c>
      <c r="AD342" s="240" t="n">
        <v>6.69204459695522</v>
      </c>
      <c r="AE342" s="240" t="n">
        <v>6.69204459695522</v>
      </c>
      <c r="AF342" s="240" t="n">
        <v>6.69204459695522</v>
      </c>
      <c r="AG342" s="240" t="n">
        <v>6.69204459695522</v>
      </c>
      <c r="AH342" s="240" t="n">
        <v>6.69204459695522</v>
      </c>
      <c r="AI342" s="240" t="n">
        <v>6.69204459695522</v>
      </c>
      <c r="AJ342" s="240" t="n">
        <v>6.69204459695522</v>
      </c>
      <c r="AK342" s="240" t="n">
        <v>6.69204459695522</v>
      </c>
      <c r="AL342" s="240" t="n">
        <v>6.69204459695522</v>
      </c>
      <c r="AM342" s="240" t="n">
        <v>640.624358764953</v>
      </c>
      <c r="AN342" s="240" t="n">
        <v>640.624358764953</v>
      </c>
      <c r="AO342" s="240" t="n">
        <v>640.624358764953</v>
      </c>
      <c r="AP342" s="240" t="n">
        <v>640.624358764953</v>
      </c>
      <c r="AQ342" s="240" t="n">
        <v>640.624358764953</v>
      </c>
      <c r="AR342" s="240" t="n">
        <v>640.624358764953</v>
      </c>
      <c r="AS342" s="240" t="n">
        <v>640.624358764953</v>
      </c>
      <c r="AT342" s="240" t="n">
        <v>640.624358764953</v>
      </c>
      <c r="AU342" s="240" t="n">
        <v>640.624358764953</v>
      </c>
      <c r="AV342" s="240" t="n">
        <v>640.624358764953</v>
      </c>
      <c r="AW342" s="240" t="n">
        <v>640.624358764953</v>
      </c>
      <c r="AX342" s="240" t="n">
        <v>640.624358764953</v>
      </c>
      <c r="AY342" s="240" t="n">
        <v>640.624358764953</v>
      </c>
    </row>
    <row r="343" s="240" customFormat="true" ht="13.8" hidden="false" customHeight="false" outlineLevel="0" collapsed="false">
      <c r="B343" s="240" t="s">
        <v>1759</v>
      </c>
      <c r="C343" s="240" t="s">
        <v>1765</v>
      </c>
      <c r="D343" s="240" t="s">
        <v>1419</v>
      </c>
      <c r="E343" s="240" t="n">
        <v>29</v>
      </c>
      <c r="F343" s="240" t="n">
        <v>36</v>
      </c>
      <c r="G343" s="240" t="n">
        <v>700</v>
      </c>
      <c r="H343" s="240" t="n">
        <v>2.5</v>
      </c>
      <c r="I343" s="240" t="s">
        <v>1761</v>
      </c>
      <c r="J343" s="240" t="n">
        <v>42</v>
      </c>
      <c r="K343" s="240" t="n">
        <v>7.5</v>
      </c>
      <c r="L343" s="240" t="n">
        <v>0.2</v>
      </c>
      <c r="M343" s="240" t="n">
        <v>13.7879678181078</v>
      </c>
      <c r="N343" s="240" t="n">
        <v>13.7879678181078</v>
      </c>
      <c r="O343" s="240" t="n">
        <v>13.7879678181078</v>
      </c>
      <c r="P343" s="240" t="n">
        <v>13.7879678181078</v>
      </c>
      <c r="Q343" s="240" t="n">
        <v>13.7879678181078</v>
      </c>
      <c r="R343" s="240" t="n">
        <v>13.7879678181078</v>
      </c>
      <c r="S343" s="240" t="n">
        <v>13.7879678181078</v>
      </c>
      <c r="T343" s="240" t="n">
        <v>13.7879678181078</v>
      </c>
      <c r="U343" s="240" t="n">
        <v>13.7879678181078</v>
      </c>
      <c r="V343" s="240" t="n">
        <v>13.7879678181078</v>
      </c>
      <c r="W343" s="240" t="n">
        <v>13.7879678181078</v>
      </c>
      <c r="X343" s="240" t="n">
        <v>13.7879678181078</v>
      </c>
      <c r="Y343" s="240" t="n">
        <v>13.7879678181078</v>
      </c>
      <c r="Z343" s="240" t="n">
        <v>6.53979793752262</v>
      </c>
      <c r="AA343" s="240" t="n">
        <v>6.53979793752262</v>
      </c>
      <c r="AB343" s="240" t="n">
        <v>6.53979793752262</v>
      </c>
      <c r="AC343" s="240" t="n">
        <v>6.53979793752262</v>
      </c>
      <c r="AD343" s="240" t="n">
        <v>6.53979793752262</v>
      </c>
      <c r="AE343" s="240" t="n">
        <v>6.53979793752262</v>
      </c>
      <c r="AF343" s="240" t="n">
        <v>6.53979793752262</v>
      </c>
      <c r="AG343" s="240" t="n">
        <v>6.53979793752262</v>
      </c>
      <c r="AH343" s="240" t="n">
        <v>6.53979793752262</v>
      </c>
      <c r="AI343" s="240" t="n">
        <v>6.53979793752262</v>
      </c>
      <c r="AJ343" s="240" t="n">
        <v>6.53979793752262</v>
      </c>
      <c r="AK343" s="240" t="n">
        <v>6.53979793752262</v>
      </c>
      <c r="AL343" s="240" t="n">
        <v>6.53979793752262</v>
      </c>
      <c r="AM343" s="240" t="n">
        <v>624.749107651878</v>
      </c>
      <c r="AN343" s="240" t="n">
        <v>624.749107651878</v>
      </c>
      <c r="AO343" s="240" t="n">
        <v>624.749107651878</v>
      </c>
      <c r="AP343" s="240" t="n">
        <v>624.749107651878</v>
      </c>
      <c r="AQ343" s="240" t="n">
        <v>624.749107651878</v>
      </c>
      <c r="AR343" s="240" t="n">
        <v>624.749107651878</v>
      </c>
      <c r="AS343" s="240" t="n">
        <v>624.749107651878</v>
      </c>
      <c r="AT343" s="240" t="n">
        <v>624.749107651878</v>
      </c>
      <c r="AU343" s="240" t="n">
        <v>624.749107651878</v>
      </c>
      <c r="AV343" s="240" t="n">
        <v>624.749107651878</v>
      </c>
      <c r="AW343" s="240" t="n">
        <v>624.749107651878</v>
      </c>
      <c r="AX343" s="240" t="n">
        <v>624.749107651878</v>
      </c>
      <c r="AY343" s="240" t="n">
        <v>624.749107651878</v>
      </c>
    </row>
    <row r="344" s="240" customFormat="true" ht="13.8" hidden="false" customHeight="false" outlineLevel="0" collapsed="false">
      <c r="B344" s="240" t="s">
        <v>1759</v>
      </c>
      <c r="C344" s="240" t="s">
        <v>1766</v>
      </c>
      <c r="D344" s="240" t="s">
        <v>1419</v>
      </c>
      <c r="E344" s="240" t="n">
        <v>29</v>
      </c>
      <c r="F344" s="240" t="n">
        <v>36</v>
      </c>
      <c r="G344" s="240" t="n">
        <v>700</v>
      </c>
      <c r="H344" s="240" t="n">
        <v>2.5</v>
      </c>
      <c r="I344" s="240" t="s">
        <v>1761</v>
      </c>
      <c r="J344" s="240" t="n">
        <v>42</v>
      </c>
      <c r="K344" s="240" t="n">
        <v>7.5</v>
      </c>
      <c r="L344" s="240" t="n">
        <v>0.25</v>
      </c>
      <c r="M344" s="240" t="n">
        <v>13.5320924878163</v>
      </c>
      <c r="N344" s="240" t="n">
        <v>13.5320924878163</v>
      </c>
      <c r="O344" s="240" t="n">
        <v>13.5320924878163</v>
      </c>
      <c r="P344" s="240" t="n">
        <v>13.5320924878163</v>
      </c>
      <c r="Q344" s="240" t="n">
        <v>13.5320924878163</v>
      </c>
      <c r="R344" s="240" t="n">
        <v>13.5320924878163</v>
      </c>
      <c r="S344" s="240" t="n">
        <v>13.5320924878163</v>
      </c>
      <c r="T344" s="240" t="n">
        <v>13.5320924878163</v>
      </c>
      <c r="U344" s="240" t="n">
        <v>13.5320924878163</v>
      </c>
      <c r="V344" s="240" t="n">
        <v>13.5320924878163</v>
      </c>
      <c r="W344" s="240" t="n">
        <v>13.5320924878163</v>
      </c>
      <c r="X344" s="240" t="n">
        <v>13.5320924878163</v>
      </c>
      <c r="Y344" s="240" t="n">
        <v>13.5320924878163</v>
      </c>
      <c r="Z344" s="240" t="n">
        <v>6.38131031741578</v>
      </c>
      <c r="AA344" s="240" t="n">
        <v>6.38131031741578</v>
      </c>
      <c r="AB344" s="240" t="n">
        <v>6.38131031741578</v>
      </c>
      <c r="AC344" s="240" t="n">
        <v>6.38131031741578</v>
      </c>
      <c r="AD344" s="240" t="n">
        <v>6.38131031741578</v>
      </c>
      <c r="AE344" s="240" t="n">
        <v>6.38131031741578</v>
      </c>
      <c r="AF344" s="240" t="n">
        <v>6.38131031741578</v>
      </c>
      <c r="AG344" s="240" t="n">
        <v>6.38131031741578</v>
      </c>
      <c r="AH344" s="240" t="n">
        <v>6.38131031741578</v>
      </c>
      <c r="AI344" s="240" t="n">
        <v>6.38131031741578</v>
      </c>
      <c r="AJ344" s="240" t="n">
        <v>6.38131031741578</v>
      </c>
      <c r="AK344" s="240" t="n">
        <v>6.38131031741578</v>
      </c>
      <c r="AL344" s="240" t="n">
        <v>6.38131031741578</v>
      </c>
      <c r="AM344" s="240" t="n">
        <v>617.534941381483</v>
      </c>
      <c r="AN344" s="240" t="n">
        <v>617.534941381483</v>
      </c>
      <c r="AO344" s="240" t="n">
        <v>617.534941381483</v>
      </c>
      <c r="AP344" s="240" t="n">
        <v>617.534941381483</v>
      </c>
      <c r="AQ344" s="240" t="n">
        <v>617.534941381483</v>
      </c>
      <c r="AR344" s="240" t="n">
        <v>617.534941381483</v>
      </c>
      <c r="AS344" s="240" t="n">
        <v>617.534941381483</v>
      </c>
      <c r="AT344" s="240" t="n">
        <v>617.534941381483</v>
      </c>
      <c r="AU344" s="240" t="n">
        <v>617.534941381483</v>
      </c>
      <c r="AV344" s="240" t="n">
        <v>617.534941381483</v>
      </c>
      <c r="AW344" s="240" t="n">
        <v>617.534941381483</v>
      </c>
      <c r="AX344" s="240" t="n">
        <v>617.534941381483</v>
      </c>
      <c r="AY344" s="240" t="n">
        <v>617.534941381483</v>
      </c>
    </row>
    <row r="345" s="240" customFormat="true" ht="13.8" hidden="false" customHeight="false" outlineLevel="0" collapsed="false">
      <c r="B345" s="240" t="s">
        <v>1759</v>
      </c>
      <c r="C345" s="240" t="s">
        <v>1767</v>
      </c>
      <c r="D345" s="240" t="s">
        <v>1419</v>
      </c>
      <c r="E345" s="240" t="n">
        <v>29</v>
      </c>
      <c r="F345" s="240" t="n">
        <v>36</v>
      </c>
      <c r="G345" s="240" t="n">
        <v>750</v>
      </c>
      <c r="H345" s="240" t="n">
        <v>2.5</v>
      </c>
      <c r="I345" s="240" t="s">
        <v>1761</v>
      </c>
      <c r="J345" s="240" t="n">
        <v>42</v>
      </c>
      <c r="K345" s="240" t="n">
        <v>7.5</v>
      </c>
      <c r="L345" s="240" t="n">
        <v>0.2</v>
      </c>
      <c r="M345" s="240" t="n">
        <v>14.5024255481008</v>
      </c>
      <c r="N345" s="240" t="n">
        <v>14.5024255481008</v>
      </c>
      <c r="O345" s="240" t="n">
        <v>14.5024255481008</v>
      </c>
      <c r="P345" s="240" t="n">
        <v>14.5024255481008</v>
      </c>
      <c r="Q345" s="240" t="n">
        <v>14.5024255481008</v>
      </c>
      <c r="R345" s="240" t="n">
        <v>14.5024255481008</v>
      </c>
      <c r="S345" s="240" t="n">
        <v>14.5024255481008</v>
      </c>
      <c r="T345" s="240" t="n">
        <v>14.5024255481008</v>
      </c>
      <c r="U345" s="240" t="n">
        <v>14.5024255481008</v>
      </c>
      <c r="V345" s="240" t="n">
        <v>14.5024255481008</v>
      </c>
      <c r="W345" s="240" t="n">
        <v>14.5024255481008</v>
      </c>
      <c r="X345" s="240" t="n">
        <v>14.5024255481008</v>
      </c>
      <c r="Y345" s="240" t="n">
        <v>14.5024255481008</v>
      </c>
      <c r="Z345" s="240" t="n">
        <v>6.85165309677945</v>
      </c>
      <c r="AA345" s="240" t="n">
        <v>6.85165309677945</v>
      </c>
      <c r="AB345" s="240" t="n">
        <v>6.85165309677945</v>
      </c>
      <c r="AC345" s="240" t="n">
        <v>6.85165309677945</v>
      </c>
      <c r="AD345" s="240" t="n">
        <v>6.85165309677945</v>
      </c>
      <c r="AE345" s="240" t="n">
        <v>6.85165309677945</v>
      </c>
      <c r="AF345" s="240" t="n">
        <v>6.85165309677945</v>
      </c>
      <c r="AG345" s="240" t="n">
        <v>6.85165309677945</v>
      </c>
      <c r="AH345" s="240" t="n">
        <v>6.85165309677945</v>
      </c>
      <c r="AI345" s="240" t="n">
        <v>6.85165309677945</v>
      </c>
      <c r="AJ345" s="240" t="n">
        <v>6.85165309677945</v>
      </c>
      <c r="AK345" s="240" t="n">
        <v>6.85165309677945</v>
      </c>
      <c r="AL345" s="240" t="n">
        <v>6.85165309677945</v>
      </c>
      <c r="AM345" s="240" t="n">
        <v>647.932242606724</v>
      </c>
      <c r="AN345" s="240" t="n">
        <v>647.932242606724</v>
      </c>
      <c r="AO345" s="240" t="n">
        <v>647.932242606724</v>
      </c>
      <c r="AP345" s="240" t="n">
        <v>647.932242606724</v>
      </c>
      <c r="AQ345" s="240" t="n">
        <v>647.932242606724</v>
      </c>
      <c r="AR345" s="240" t="n">
        <v>647.932242606724</v>
      </c>
      <c r="AS345" s="240" t="n">
        <v>647.932242606724</v>
      </c>
      <c r="AT345" s="240" t="n">
        <v>647.932242606724</v>
      </c>
      <c r="AU345" s="240" t="n">
        <v>647.932242606724</v>
      </c>
      <c r="AV345" s="240" t="n">
        <v>647.932242606724</v>
      </c>
      <c r="AW345" s="240" t="n">
        <v>647.932242606724</v>
      </c>
      <c r="AX345" s="240" t="n">
        <v>647.932242606724</v>
      </c>
      <c r="AY345" s="240" t="n">
        <v>647.932242606724</v>
      </c>
    </row>
    <row r="346" s="240" customFormat="true" ht="13.8" hidden="false" customHeight="false" outlineLevel="0" collapsed="false">
      <c r="B346" s="240" t="s">
        <v>1759</v>
      </c>
      <c r="C346" s="240" t="s">
        <v>1768</v>
      </c>
      <c r="D346" s="240" t="s">
        <v>1419</v>
      </c>
      <c r="E346" s="240" t="n">
        <v>29</v>
      </c>
      <c r="F346" s="240" t="n">
        <v>36</v>
      </c>
      <c r="G346" s="240" t="n">
        <v>750</v>
      </c>
      <c r="H346" s="240" t="n">
        <v>2.5</v>
      </c>
      <c r="I346" s="240" t="s">
        <v>1761</v>
      </c>
      <c r="J346" s="240" t="n">
        <v>42</v>
      </c>
      <c r="K346" s="240" t="n">
        <v>7.5</v>
      </c>
      <c r="L346" s="240" t="n">
        <v>0.25</v>
      </c>
      <c r="M346" s="240" t="n">
        <v>14.2337710214363</v>
      </c>
      <c r="N346" s="240" t="n">
        <v>14.2337710214363</v>
      </c>
      <c r="O346" s="240" t="n">
        <v>14.2337710214363</v>
      </c>
      <c r="P346" s="240" t="n">
        <v>14.2337710214363</v>
      </c>
      <c r="Q346" s="240" t="n">
        <v>14.2337710214363</v>
      </c>
      <c r="R346" s="240" t="n">
        <v>14.2337710214363</v>
      </c>
      <c r="S346" s="240" t="n">
        <v>14.2337710214363</v>
      </c>
      <c r="T346" s="240" t="n">
        <v>14.2337710214363</v>
      </c>
      <c r="U346" s="240" t="n">
        <v>14.2337710214363</v>
      </c>
      <c r="V346" s="240" t="n">
        <v>14.2337710214363</v>
      </c>
      <c r="W346" s="240" t="n">
        <v>14.2337710214363</v>
      </c>
      <c r="X346" s="240" t="n">
        <v>14.2337710214363</v>
      </c>
      <c r="Y346" s="240" t="n">
        <v>14.2337710214363</v>
      </c>
      <c r="Z346" s="240" t="n">
        <v>6.69204459695522</v>
      </c>
      <c r="AA346" s="240" t="n">
        <v>6.69204459695522</v>
      </c>
      <c r="AB346" s="240" t="n">
        <v>6.69204459695522</v>
      </c>
      <c r="AC346" s="240" t="n">
        <v>6.69204459695522</v>
      </c>
      <c r="AD346" s="240" t="n">
        <v>6.69204459695522</v>
      </c>
      <c r="AE346" s="240" t="n">
        <v>6.69204459695522</v>
      </c>
      <c r="AF346" s="240" t="n">
        <v>6.69204459695522</v>
      </c>
      <c r="AG346" s="240" t="n">
        <v>6.69204459695522</v>
      </c>
      <c r="AH346" s="240" t="n">
        <v>6.69204459695522</v>
      </c>
      <c r="AI346" s="240" t="n">
        <v>6.69204459695522</v>
      </c>
      <c r="AJ346" s="240" t="n">
        <v>6.69204459695522</v>
      </c>
      <c r="AK346" s="240" t="n">
        <v>6.69204459695522</v>
      </c>
      <c r="AL346" s="240" t="n">
        <v>6.69204459695522</v>
      </c>
      <c r="AM346" s="240" t="n">
        <v>640.624358764953</v>
      </c>
      <c r="AN346" s="240" t="n">
        <v>640.624358764953</v>
      </c>
      <c r="AO346" s="240" t="n">
        <v>640.624358764953</v>
      </c>
      <c r="AP346" s="240" t="n">
        <v>640.624358764953</v>
      </c>
      <c r="AQ346" s="240" t="n">
        <v>640.624358764953</v>
      </c>
      <c r="AR346" s="240" t="n">
        <v>640.624358764953</v>
      </c>
      <c r="AS346" s="240" t="n">
        <v>640.624358764953</v>
      </c>
      <c r="AT346" s="240" t="n">
        <v>640.624358764953</v>
      </c>
      <c r="AU346" s="240" t="n">
        <v>640.624358764953</v>
      </c>
      <c r="AV346" s="240" t="n">
        <v>640.624358764953</v>
      </c>
      <c r="AW346" s="240" t="n">
        <v>640.624358764953</v>
      </c>
      <c r="AX346" s="240" t="n">
        <v>640.624358764953</v>
      </c>
      <c r="AY346" s="240" t="n">
        <v>640.624358764953</v>
      </c>
    </row>
    <row r="347" s="240" customFormat="true" ht="13.8" hidden="false" customHeight="false" outlineLevel="0" collapsed="false">
      <c r="B347" s="240" t="s">
        <v>1759</v>
      </c>
      <c r="C347" s="240" t="s">
        <v>1769</v>
      </c>
      <c r="D347" s="240" t="s">
        <v>1419</v>
      </c>
      <c r="E347" s="240" t="n">
        <v>24</v>
      </c>
      <c r="F347" s="240" t="n">
        <v>36</v>
      </c>
      <c r="G347" s="240" t="n">
        <v>700</v>
      </c>
      <c r="H347" s="240" t="n">
        <v>2.5</v>
      </c>
      <c r="I347" s="240" t="s">
        <v>1761</v>
      </c>
      <c r="J347" s="240" t="n">
        <v>42</v>
      </c>
      <c r="K347" s="240" t="n">
        <v>7.5</v>
      </c>
      <c r="L347" s="240" t="n">
        <v>0.2</v>
      </c>
      <c r="M347" s="240" t="n">
        <v>13.7879678181078</v>
      </c>
      <c r="N347" s="240" t="n">
        <v>13.7879678181078</v>
      </c>
      <c r="O347" s="240" t="n">
        <v>13.7879678181078</v>
      </c>
      <c r="P347" s="240" t="n">
        <v>13.7879678181078</v>
      </c>
      <c r="Q347" s="240" t="n">
        <v>13.7879678181078</v>
      </c>
      <c r="R347" s="240" t="n">
        <v>13.7879678181078</v>
      </c>
      <c r="S347" s="240" t="n">
        <v>13.7879678181078</v>
      </c>
      <c r="T347" s="240" t="n">
        <v>13.7879678181078</v>
      </c>
      <c r="U347" s="240" t="n">
        <v>13.7879678181078</v>
      </c>
      <c r="V347" s="240" t="n">
        <v>13.7879678181078</v>
      </c>
      <c r="W347" s="240" t="n">
        <v>13.7879678181078</v>
      </c>
      <c r="X347" s="240" t="n">
        <v>13.7879678181078</v>
      </c>
      <c r="Y347" s="240" t="n">
        <v>13.7879678181078</v>
      </c>
      <c r="Z347" s="240" t="n">
        <v>6.53979793752262</v>
      </c>
      <c r="AA347" s="240" t="n">
        <v>6.53979793752262</v>
      </c>
      <c r="AB347" s="240" t="n">
        <v>6.53979793752262</v>
      </c>
      <c r="AC347" s="240" t="n">
        <v>6.53979793752262</v>
      </c>
      <c r="AD347" s="240" t="n">
        <v>6.53979793752262</v>
      </c>
      <c r="AE347" s="240" t="n">
        <v>6.53979793752262</v>
      </c>
      <c r="AF347" s="240" t="n">
        <v>6.53979793752262</v>
      </c>
      <c r="AG347" s="240" t="n">
        <v>6.53979793752262</v>
      </c>
      <c r="AH347" s="240" t="n">
        <v>6.53979793752262</v>
      </c>
      <c r="AI347" s="240" t="n">
        <v>6.53979793752262</v>
      </c>
      <c r="AJ347" s="240" t="n">
        <v>6.53979793752262</v>
      </c>
      <c r="AK347" s="240" t="n">
        <v>6.53979793752262</v>
      </c>
      <c r="AL347" s="240" t="n">
        <v>6.53979793752262</v>
      </c>
      <c r="AM347" s="240" t="n">
        <v>624.749107651878</v>
      </c>
      <c r="AN347" s="240" t="n">
        <v>624.749107651878</v>
      </c>
      <c r="AO347" s="240" t="n">
        <v>624.749107651878</v>
      </c>
      <c r="AP347" s="240" t="n">
        <v>624.749107651878</v>
      </c>
      <c r="AQ347" s="240" t="n">
        <v>624.749107651878</v>
      </c>
      <c r="AR347" s="240" t="n">
        <v>624.749107651878</v>
      </c>
      <c r="AS347" s="240" t="n">
        <v>624.749107651878</v>
      </c>
      <c r="AT347" s="240" t="n">
        <v>624.749107651878</v>
      </c>
      <c r="AU347" s="240" t="n">
        <v>624.749107651878</v>
      </c>
      <c r="AV347" s="240" t="n">
        <v>624.749107651878</v>
      </c>
      <c r="AW347" s="240" t="n">
        <v>624.749107651878</v>
      </c>
      <c r="AX347" s="240" t="n">
        <v>624.749107651878</v>
      </c>
      <c r="AY347" s="240" t="n">
        <v>624.749107651878</v>
      </c>
    </row>
    <row r="348" s="240" customFormat="true" ht="13.8" hidden="false" customHeight="false" outlineLevel="0" collapsed="false">
      <c r="B348" s="240" t="s">
        <v>1759</v>
      </c>
      <c r="C348" s="240" t="s">
        <v>1770</v>
      </c>
      <c r="D348" s="240" t="s">
        <v>1419</v>
      </c>
      <c r="E348" s="240" t="n">
        <v>24</v>
      </c>
      <c r="F348" s="240" t="n">
        <v>36</v>
      </c>
      <c r="G348" s="240" t="n">
        <v>700</v>
      </c>
      <c r="H348" s="240" t="n">
        <v>2.5</v>
      </c>
      <c r="I348" s="240" t="s">
        <v>1761</v>
      </c>
      <c r="J348" s="240" t="n">
        <v>42</v>
      </c>
      <c r="K348" s="240" t="n">
        <v>7.5</v>
      </c>
      <c r="L348" s="240" t="n">
        <v>0.25</v>
      </c>
      <c r="M348" s="240" t="n">
        <v>13.5320924878163</v>
      </c>
      <c r="N348" s="240" t="n">
        <v>13.5320924878163</v>
      </c>
      <c r="O348" s="240" t="n">
        <v>13.5320924878163</v>
      </c>
      <c r="P348" s="240" t="n">
        <v>13.5320924878163</v>
      </c>
      <c r="Q348" s="240" t="n">
        <v>13.5320924878163</v>
      </c>
      <c r="R348" s="240" t="n">
        <v>13.5320924878163</v>
      </c>
      <c r="S348" s="240" t="n">
        <v>13.5320924878163</v>
      </c>
      <c r="T348" s="240" t="n">
        <v>13.5320924878163</v>
      </c>
      <c r="U348" s="240" t="n">
        <v>13.5320924878163</v>
      </c>
      <c r="V348" s="240" t="n">
        <v>13.5320924878163</v>
      </c>
      <c r="W348" s="240" t="n">
        <v>13.5320924878163</v>
      </c>
      <c r="X348" s="240" t="n">
        <v>13.5320924878163</v>
      </c>
      <c r="Y348" s="240" t="n">
        <v>13.5320924878163</v>
      </c>
      <c r="Z348" s="240" t="n">
        <v>6.38131031741578</v>
      </c>
      <c r="AA348" s="240" t="n">
        <v>6.38131031741578</v>
      </c>
      <c r="AB348" s="240" t="n">
        <v>6.38131031741578</v>
      </c>
      <c r="AC348" s="240" t="n">
        <v>6.38131031741578</v>
      </c>
      <c r="AD348" s="240" t="n">
        <v>6.38131031741578</v>
      </c>
      <c r="AE348" s="240" t="n">
        <v>6.38131031741578</v>
      </c>
      <c r="AF348" s="240" t="n">
        <v>6.38131031741578</v>
      </c>
      <c r="AG348" s="240" t="n">
        <v>6.38131031741578</v>
      </c>
      <c r="AH348" s="240" t="n">
        <v>6.38131031741578</v>
      </c>
      <c r="AI348" s="240" t="n">
        <v>6.38131031741578</v>
      </c>
      <c r="AJ348" s="240" t="n">
        <v>6.38131031741578</v>
      </c>
      <c r="AK348" s="240" t="n">
        <v>6.38131031741578</v>
      </c>
      <c r="AL348" s="240" t="n">
        <v>6.38131031741578</v>
      </c>
      <c r="AM348" s="240" t="n">
        <v>617.534941381483</v>
      </c>
      <c r="AN348" s="240" t="n">
        <v>617.534941381483</v>
      </c>
      <c r="AO348" s="240" t="n">
        <v>617.534941381483</v>
      </c>
      <c r="AP348" s="240" t="n">
        <v>617.534941381483</v>
      </c>
      <c r="AQ348" s="240" t="n">
        <v>617.534941381483</v>
      </c>
      <c r="AR348" s="240" t="n">
        <v>617.534941381483</v>
      </c>
      <c r="AS348" s="240" t="n">
        <v>617.534941381483</v>
      </c>
      <c r="AT348" s="240" t="n">
        <v>617.534941381483</v>
      </c>
      <c r="AU348" s="240" t="n">
        <v>617.534941381483</v>
      </c>
      <c r="AV348" s="240" t="n">
        <v>617.534941381483</v>
      </c>
      <c r="AW348" s="240" t="n">
        <v>617.534941381483</v>
      </c>
      <c r="AX348" s="240" t="n">
        <v>617.534941381483</v>
      </c>
      <c r="AY348" s="240" t="n">
        <v>617.534941381483</v>
      </c>
    </row>
    <row r="349" s="240" customFormat="true" ht="13.8" hidden="false" customHeight="false" outlineLevel="0" collapsed="false">
      <c r="B349" s="240" t="s">
        <v>1759</v>
      </c>
      <c r="C349" s="240" t="s">
        <v>1771</v>
      </c>
      <c r="D349" s="240" t="s">
        <v>1419</v>
      </c>
      <c r="E349" s="240" t="n">
        <v>24</v>
      </c>
      <c r="F349" s="240" t="n">
        <v>36</v>
      </c>
      <c r="G349" s="240" t="n">
        <v>750</v>
      </c>
      <c r="H349" s="240" t="n">
        <v>2.5</v>
      </c>
      <c r="I349" s="240" t="s">
        <v>1761</v>
      </c>
      <c r="J349" s="240" t="n">
        <v>42</v>
      </c>
      <c r="K349" s="240" t="n">
        <v>7.5</v>
      </c>
      <c r="L349" s="240" t="n">
        <v>0.2</v>
      </c>
      <c r="M349" s="240" t="n">
        <v>14.5024255481008</v>
      </c>
      <c r="N349" s="240" t="n">
        <v>14.5024255481008</v>
      </c>
      <c r="O349" s="240" t="n">
        <v>14.5024255481008</v>
      </c>
      <c r="P349" s="240" t="n">
        <v>14.5024255481008</v>
      </c>
      <c r="Q349" s="240" t="n">
        <v>14.5024255481008</v>
      </c>
      <c r="R349" s="240" t="n">
        <v>14.5024255481008</v>
      </c>
      <c r="S349" s="240" t="n">
        <v>14.5024255481008</v>
      </c>
      <c r="T349" s="240" t="n">
        <v>14.5024255481008</v>
      </c>
      <c r="U349" s="240" t="n">
        <v>14.5024255481008</v>
      </c>
      <c r="V349" s="240" t="n">
        <v>14.5024255481008</v>
      </c>
      <c r="W349" s="240" t="n">
        <v>14.5024255481008</v>
      </c>
      <c r="X349" s="240" t="n">
        <v>14.5024255481008</v>
      </c>
      <c r="Y349" s="240" t="n">
        <v>14.5024255481008</v>
      </c>
      <c r="Z349" s="240" t="n">
        <v>6.85165309677945</v>
      </c>
      <c r="AA349" s="240" t="n">
        <v>6.85165309677945</v>
      </c>
      <c r="AB349" s="240" t="n">
        <v>6.85165309677945</v>
      </c>
      <c r="AC349" s="240" t="n">
        <v>6.85165309677945</v>
      </c>
      <c r="AD349" s="240" t="n">
        <v>6.85165309677945</v>
      </c>
      <c r="AE349" s="240" t="n">
        <v>6.85165309677945</v>
      </c>
      <c r="AF349" s="240" t="n">
        <v>6.85165309677945</v>
      </c>
      <c r="AG349" s="240" t="n">
        <v>6.85165309677945</v>
      </c>
      <c r="AH349" s="240" t="n">
        <v>6.85165309677945</v>
      </c>
      <c r="AI349" s="240" t="n">
        <v>6.85165309677945</v>
      </c>
      <c r="AJ349" s="240" t="n">
        <v>6.85165309677945</v>
      </c>
      <c r="AK349" s="240" t="n">
        <v>6.85165309677945</v>
      </c>
      <c r="AL349" s="240" t="n">
        <v>6.85165309677945</v>
      </c>
      <c r="AM349" s="240" t="n">
        <v>647.932242606724</v>
      </c>
      <c r="AN349" s="240" t="n">
        <v>647.932242606724</v>
      </c>
      <c r="AO349" s="240" t="n">
        <v>647.932242606724</v>
      </c>
      <c r="AP349" s="240" t="n">
        <v>647.932242606724</v>
      </c>
      <c r="AQ349" s="240" t="n">
        <v>647.932242606724</v>
      </c>
      <c r="AR349" s="240" t="n">
        <v>647.932242606724</v>
      </c>
      <c r="AS349" s="240" t="n">
        <v>647.932242606724</v>
      </c>
      <c r="AT349" s="240" t="n">
        <v>647.932242606724</v>
      </c>
      <c r="AU349" s="240" t="n">
        <v>647.932242606724</v>
      </c>
      <c r="AV349" s="240" t="n">
        <v>647.932242606724</v>
      </c>
      <c r="AW349" s="240" t="n">
        <v>647.932242606724</v>
      </c>
      <c r="AX349" s="240" t="n">
        <v>647.932242606724</v>
      </c>
      <c r="AY349" s="240" t="n">
        <v>647.932242606724</v>
      </c>
    </row>
    <row r="350" s="240" customFormat="true" ht="13.8" hidden="false" customHeight="false" outlineLevel="0" collapsed="false">
      <c r="B350" s="240" t="s">
        <v>1759</v>
      </c>
      <c r="C350" s="240" t="s">
        <v>1772</v>
      </c>
      <c r="D350" s="240" t="s">
        <v>1419</v>
      </c>
      <c r="E350" s="240" t="n">
        <v>24</v>
      </c>
      <c r="F350" s="240" t="n">
        <v>36</v>
      </c>
      <c r="G350" s="240" t="n">
        <v>750</v>
      </c>
      <c r="H350" s="240" t="n">
        <v>2.5</v>
      </c>
      <c r="I350" s="240" t="s">
        <v>1761</v>
      </c>
      <c r="J350" s="240" t="n">
        <v>42</v>
      </c>
      <c r="K350" s="240" t="n">
        <v>7.5</v>
      </c>
      <c r="L350" s="240" t="n">
        <v>0.25</v>
      </c>
      <c r="M350" s="240" t="n">
        <v>14.2337710214363</v>
      </c>
      <c r="N350" s="240" t="n">
        <v>14.2337710214363</v>
      </c>
      <c r="O350" s="240" t="n">
        <v>14.2337710214363</v>
      </c>
      <c r="P350" s="240" t="n">
        <v>14.2337710214363</v>
      </c>
      <c r="Q350" s="240" t="n">
        <v>14.2337710214363</v>
      </c>
      <c r="R350" s="240" t="n">
        <v>14.2337710214363</v>
      </c>
      <c r="S350" s="240" t="n">
        <v>14.2337710214363</v>
      </c>
      <c r="T350" s="240" t="n">
        <v>14.2337710214363</v>
      </c>
      <c r="U350" s="240" t="n">
        <v>14.2337710214363</v>
      </c>
      <c r="V350" s="240" t="n">
        <v>14.2337710214363</v>
      </c>
      <c r="W350" s="240" t="n">
        <v>14.2337710214363</v>
      </c>
      <c r="X350" s="240" t="n">
        <v>14.2337710214363</v>
      </c>
      <c r="Y350" s="240" t="n">
        <v>14.2337710214363</v>
      </c>
      <c r="Z350" s="240" t="n">
        <v>6.69204459695522</v>
      </c>
      <c r="AA350" s="240" t="n">
        <v>6.69204459695522</v>
      </c>
      <c r="AB350" s="240" t="n">
        <v>6.69204459695522</v>
      </c>
      <c r="AC350" s="240" t="n">
        <v>6.69204459695522</v>
      </c>
      <c r="AD350" s="240" t="n">
        <v>6.69204459695522</v>
      </c>
      <c r="AE350" s="240" t="n">
        <v>6.69204459695522</v>
      </c>
      <c r="AF350" s="240" t="n">
        <v>6.69204459695522</v>
      </c>
      <c r="AG350" s="240" t="n">
        <v>6.69204459695522</v>
      </c>
      <c r="AH350" s="240" t="n">
        <v>6.69204459695522</v>
      </c>
      <c r="AI350" s="240" t="n">
        <v>6.69204459695522</v>
      </c>
      <c r="AJ350" s="240" t="n">
        <v>6.69204459695522</v>
      </c>
      <c r="AK350" s="240" t="n">
        <v>6.69204459695522</v>
      </c>
      <c r="AL350" s="240" t="n">
        <v>6.69204459695522</v>
      </c>
      <c r="AM350" s="240" t="n">
        <v>640.624358764953</v>
      </c>
      <c r="AN350" s="240" t="n">
        <v>640.624358764953</v>
      </c>
      <c r="AO350" s="240" t="n">
        <v>640.624358764953</v>
      </c>
      <c r="AP350" s="240" t="n">
        <v>640.624358764953</v>
      </c>
      <c r="AQ350" s="240" t="n">
        <v>640.624358764953</v>
      </c>
      <c r="AR350" s="240" t="n">
        <v>640.624358764953</v>
      </c>
      <c r="AS350" s="240" t="n">
        <v>640.624358764953</v>
      </c>
      <c r="AT350" s="240" t="n">
        <v>640.624358764953</v>
      </c>
      <c r="AU350" s="240" t="n">
        <v>640.624358764953</v>
      </c>
      <c r="AV350" s="240" t="n">
        <v>640.624358764953</v>
      </c>
      <c r="AW350" s="240" t="n">
        <v>640.624358764953</v>
      </c>
      <c r="AX350" s="240" t="n">
        <v>640.624358764953</v>
      </c>
      <c r="AY350" s="240" t="n">
        <v>640.624358764953</v>
      </c>
    </row>
    <row r="351" s="240" customFormat="true" ht="15" hidden="false" customHeight="true" outlineLevel="0" collapsed="false">
      <c r="B351" s="240" t="s">
        <v>1720</v>
      </c>
      <c r="C351" s="272" t="s">
        <v>1773</v>
      </c>
      <c r="K351" s="273"/>
      <c r="L351" s="269"/>
      <c r="M351" s="274"/>
      <c r="N351" s="274"/>
      <c r="O351" s="274"/>
      <c r="P351" s="274"/>
      <c r="Q351" s="274"/>
      <c r="R351" s="274"/>
      <c r="S351" s="274"/>
      <c r="T351" s="274"/>
      <c r="U351" s="274"/>
      <c r="V351" s="274"/>
      <c r="W351" s="274"/>
      <c r="X351" s="274"/>
      <c r="Y351" s="274"/>
      <c r="Z351" s="274"/>
      <c r="AA351" s="274"/>
      <c r="AB351" s="274"/>
      <c r="AC351" s="274"/>
      <c r="AD351" s="274"/>
      <c r="AE351" s="274"/>
      <c r="AF351" s="274"/>
      <c r="AG351" s="274"/>
      <c r="AH351" s="274"/>
      <c r="AI351" s="274"/>
      <c r="AJ351" s="274"/>
      <c r="AK351" s="274"/>
      <c r="AL351" s="274"/>
      <c r="AM351" s="275"/>
      <c r="AN351" s="275"/>
      <c r="AO351" s="275"/>
      <c r="AP351" s="275"/>
      <c r="AQ351" s="275"/>
      <c r="AR351" s="275"/>
      <c r="AS351" s="275"/>
      <c r="AT351" s="275"/>
      <c r="AU351" s="275"/>
      <c r="AV351" s="275"/>
      <c r="AW351" s="275"/>
      <c r="AX351" s="275"/>
      <c r="AY351" s="275"/>
    </row>
    <row r="352" s="240" customFormat="true" ht="15" hidden="false" customHeight="true" outlineLevel="0" collapsed="false">
      <c r="B352" s="240" t="s">
        <v>1720</v>
      </c>
      <c r="C352" s="276" t="s">
        <v>1774</v>
      </c>
      <c r="D352" s="240" t="s">
        <v>376</v>
      </c>
      <c r="E352" s="240" t="n">
        <v>35</v>
      </c>
      <c r="F352" s="240" t="n">
        <v>41</v>
      </c>
      <c r="G352" s="240" t="n">
        <v>650</v>
      </c>
      <c r="H352" s="240" t="n">
        <v>2.5</v>
      </c>
      <c r="I352" s="240" t="s">
        <v>1722</v>
      </c>
      <c r="J352" s="240" t="n">
        <v>45</v>
      </c>
      <c r="K352" s="273" t="n">
        <v>7.5</v>
      </c>
      <c r="L352" s="269" t="n">
        <v>0.25</v>
      </c>
      <c r="M352" s="274" t="n">
        <v>14.1055713093186</v>
      </c>
      <c r="N352" s="274" t="n">
        <v>15.1540818557947</v>
      </c>
      <c r="O352" s="274" t="n">
        <v>16.2690877888327</v>
      </c>
      <c r="P352" s="274" t="n">
        <v>17.3678648942836</v>
      </c>
      <c r="Q352" s="274" t="n">
        <v>18.1600697788078</v>
      </c>
      <c r="R352" s="274" t="n">
        <v>18.4658110565271</v>
      </c>
      <c r="S352" s="274" t="n">
        <v>18.6801551316018</v>
      </c>
      <c r="T352" s="274" t="n">
        <v>18.2978069129952</v>
      </c>
      <c r="U352" s="274" t="n">
        <v>16.6151971424658</v>
      </c>
      <c r="V352" s="274" t="n">
        <v>14.5883714259072</v>
      </c>
      <c r="W352" s="274" t="n">
        <v>12.7684826060098</v>
      </c>
      <c r="X352" s="274" t="n">
        <v>12.5963511176846</v>
      </c>
      <c r="Y352" s="274" t="n">
        <v>13.2698562937485</v>
      </c>
      <c r="Z352" s="274" t="n">
        <v>5.55739428269546</v>
      </c>
      <c r="AA352" s="274" t="n">
        <v>5.31628021554136</v>
      </c>
      <c r="AB352" s="274" t="n">
        <v>5.17122703859768</v>
      </c>
      <c r="AC352" s="274" t="n">
        <v>5.31248867112846</v>
      </c>
      <c r="AD352" s="274" t="n">
        <v>6.86284494220886</v>
      </c>
      <c r="AE352" s="274" t="n">
        <v>8.33495962217191</v>
      </c>
      <c r="AF352" s="274" t="n">
        <v>8.41108684801851</v>
      </c>
      <c r="AG352" s="274" t="n">
        <v>8.31606348166801</v>
      </c>
      <c r="AH352" s="274" t="n">
        <v>7.88261844633506</v>
      </c>
      <c r="AI352" s="274" t="n">
        <v>7.51329257817411</v>
      </c>
      <c r="AJ352" s="274" t="n">
        <v>5.8865334540819</v>
      </c>
      <c r="AK352" s="274" t="n">
        <v>5.92376826898804</v>
      </c>
      <c r="AL352" s="274" t="n">
        <v>5.80476911275213</v>
      </c>
      <c r="AM352" s="275" t="n">
        <v>726.877470785215</v>
      </c>
      <c r="AN352" s="275" t="n">
        <v>756.570638782514</v>
      </c>
      <c r="AO352" s="275" t="n">
        <v>762.570455584001</v>
      </c>
      <c r="AP352" s="275" t="n">
        <v>762.116223819306</v>
      </c>
      <c r="AQ352" s="275" t="n">
        <v>759.392522333826</v>
      </c>
      <c r="AR352" s="275" t="n">
        <v>750.919580337503</v>
      </c>
      <c r="AS352" s="275" t="n">
        <v>745.856061887989</v>
      </c>
      <c r="AT352" s="275" t="n">
        <v>724.696837819911</v>
      </c>
      <c r="AU352" s="275" t="n">
        <v>659.016366823451</v>
      </c>
      <c r="AV352" s="275" t="n">
        <v>595.641890422178</v>
      </c>
      <c r="AW352" s="275" t="n">
        <v>558.546400463727</v>
      </c>
      <c r="AX352" s="275" t="n">
        <v>599.268572585756</v>
      </c>
      <c r="AY352" s="275" t="n">
        <v>672.440941220583</v>
      </c>
    </row>
    <row r="353" s="240" customFormat="true" ht="15" hidden="false" customHeight="true" outlineLevel="0" collapsed="false">
      <c r="B353" s="240" t="s">
        <v>1720</v>
      </c>
      <c r="C353" s="276" t="s">
        <v>1775</v>
      </c>
      <c r="D353" s="240" t="s">
        <v>376</v>
      </c>
      <c r="E353" s="240" t="n">
        <v>35</v>
      </c>
      <c r="F353" s="240" t="n">
        <v>41</v>
      </c>
      <c r="G353" s="240" t="n">
        <v>650</v>
      </c>
      <c r="H353" s="240" t="n">
        <v>2.5</v>
      </c>
      <c r="I353" s="240" t="s">
        <v>1722</v>
      </c>
      <c r="J353" s="240" t="n">
        <v>45</v>
      </c>
      <c r="K353" s="273" t="n">
        <v>7.5</v>
      </c>
      <c r="L353" s="269" t="n">
        <v>0.3</v>
      </c>
      <c r="M353" s="274" t="n">
        <v>14.0696374223066</v>
      </c>
      <c r="N353" s="274" t="n">
        <v>15.2269087586249</v>
      </c>
      <c r="O353" s="274" t="n">
        <v>16.3870123097232</v>
      </c>
      <c r="P353" s="274" t="n">
        <v>17.5263890296542</v>
      </c>
      <c r="Q353" s="274" t="n">
        <v>18.2556735825289</v>
      </c>
      <c r="R353" s="274" t="n">
        <v>18.5026768849134</v>
      </c>
      <c r="S353" s="274" t="n">
        <v>18.7298119337854</v>
      </c>
      <c r="T353" s="274" t="n">
        <v>18.1460643789954</v>
      </c>
      <c r="U353" s="274" t="n">
        <v>16.251570512324</v>
      </c>
      <c r="V353" s="274" t="n">
        <v>14.1829520688472</v>
      </c>
      <c r="W353" s="274" t="n">
        <v>12.4556159134689</v>
      </c>
      <c r="X353" s="274" t="n">
        <v>12.5635401365472</v>
      </c>
      <c r="Y353" s="274" t="n">
        <v>13.2571728452142</v>
      </c>
      <c r="Z353" s="274" t="n">
        <v>5.54903008347354</v>
      </c>
      <c r="AA353" s="274" t="n">
        <v>5.31340650908601</v>
      </c>
      <c r="AB353" s="274" t="n">
        <v>5.16117705453437</v>
      </c>
      <c r="AC353" s="274" t="n">
        <v>5.30323327467335</v>
      </c>
      <c r="AD353" s="274" t="n">
        <v>6.80106491490837</v>
      </c>
      <c r="AE353" s="274" t="n">
        <v>8.22486916130353</v>
      </c>
      <c r="AF353" s="274" t="n">
        <v>8.32047370922193</v>
      </c>
      <c r="AG353" s="274" t="n">
        <v>8.18914414577226</v>
      </c>
      <c r="AH353" s="274" t="n">
        <v>7.7448291552736</v>
      </c>
      <c r="AI353" s="274" t="n">
        <v>7.41909483671253</v>
      </c>
      <c r="AJ353" s="274" t="n">
        <v>5.8865334540819</v>
      </c>
      <c r="AK353" s="274" t="n">
        <v>5.92376826898804</v>
      </c>
      <c r="AL353" s="274" t="n">
        <v>5.80034476863507</v>
      </c>
      <c r="AM353" s="275" t="n">
        <v>722.412485783088</v>
      </c>
      <c r="AN353" s="275" t="n">
        <v>750.89454362784</v>
      </c>
      <c r="AO353" s="275" t="n">
        <v>754.750010883237</v>
      </c>
      <c r="AP353" s="275" t="n">
        <v>754.775917085689</v>
      </c>
      <c r="AQ353" s="275" t="n">
        <v>751.736080289147</v>
      </c>
      <c r="AR353" s="275" t="n">
        <v>743.261850962599</v>
      </c>
      <c r="AS353" s="275" t="n">
        <v>740.124113486057</v>
      </c>
      <c r="AT353" s="275" t="n">
        <v>713.405114692591</v>
      </c>
      <c r="AU353" s="275" t="n">
        <v>644.044481758204</v>
      </c>
      <c r="AV353" s="275" t="n">
        <v>583.563177803588</v>
      </c>
      <c r="AW353" s="275" t="n">
        <v>551.004089551672</v>
      </c>
      <c r="AX353" s="275" t="n">
        <v>601.505292090965</v>
      </c>
      <c r="AY353" s="275" t="n">
        <v>671.884397596792</v>
      </c>
    </row>
    <row r="354" s="240" customFormat="true" ht="15" hidden="false" customHeight="true" outlineLevel="0" collapsed="false">
      <c r="B354" s="240" t="s">
        <v>1720</v>
      </c>
      <c r="C354" s="276" t="s">
        <v>1776</v>
      </c>
      <c r="D354" s="240" t="s">
        <v>376</v>
      </c>
      <c r="E354" s="240" t="n">
        <v>35</v>
      </c>
      <c r="F354" s="240" t="n">
        <v>41</v>
      </c>
      <c r="G354" s="240" t="n">
        <v>750</v>
      </c>
      <c r="H354" s="240" t="n">
        <v>2.5</v>
      </c>
      <c r="I354" s="240" t="s">
        <v>1722</v>
      </c>
      <c r="J354" s="240" t="n">
        <v>48</v>
      </c>
      <c r="K354" s="240" t="n">
        <v>8.5</v>
      </c>
      <c r="L354" s="240" t="n">
        <v>0.25</v>
      </c>
      <c r="M354" s="240" t="n">
        <v>15.7919512990114</v>
      </c>
      <c r="N354" s="240" t="n">
        <v>16.9335560657391</v>
      </c>
      <c r="O354" s="240" t="n">
        <v>18.0765225244163</v>
      </c>
      <c r="P354" s="240" t="n">
        <v>19.1711414880818</v>
      </c>
      <c r="Q354" s="240" t="n">
        <v>19.9311455579664</v>
      </c>
      <c r="R354" s="240" t="n">
        <v>20.1879737689112</v>
      </c>
      <c r="S354" s="240" t="n">
        <v>20.3508495768614</v>
      </c>
      <c r="T354" s="240" t="n">
        <v>19.9072185528961</v>
      </c>
      <c r="U354" s="240" t="n">
        <v>18.1530256139945</v>
      </c>
      <c r="V354" s="240" t="n">
        <v>16.0656682008935</v>
      </c>
      <c r="W354" s="240" t="n">
        <v>14.1984364548439</v>
      </c>
      <c r="X354" s="240" t="n">
        <v>14.0663289935499</v>
      </c>
      <c r="Y354" s="240" t="n">
        <v>14.8375326022333</v>
      </c>
      <c r="Z354" s="240" t="n">
        <v>6.20752205236691</v>
      </c>
      <c r="AA354" s="240" t="n">
        <v>5.93983211387094</v>
      </c>
      <c r="AB354" s="240" t="n">
        <v>5.77969341149195</v>
      </c>
      <c r="AC354" s="240" t="n">
        <v>5.93968802779311</v>
      </c>
      <c r="AD354" s="240" t="n">
        <v>7.64286876210678</v>
      </c>
      <c r="AE354" s="240" t="n">
        <v>9.2500719612914</v>
      </c>
      <c r="AF354" s="240" t="n">
        <v>9.32372302391793</v>
      </c>
      <c r="AG354" s="240" t="n">
        <v>9.209211293758</v>
      </c>
      <c r="AH354" s="240" t="n">
        <v>8.72623613960858</v>
      </c>
      <c r="AI354" s="240" t="n">
        <v>8.31136438496338</v>
      </c>
      <c r="AJ354" s="240" t="n">
        <v>6.56044292911861</v>
      </c>
      <c r="AK354" s="240" t="n">
        <v>6.60808876702265</v>
      </c>
      <c r="AL354" s="240" t="n">
        <v>6.478720941155</v>
      </c>
      <c r="AM354" s="240" t="n">
        <v>814.620736609863</v>
      </c>
      <c r="AN354" s="240" t="n">
        <v>848.939041968698</v>
      </c>
      <c r="AO354" s="240" t="n">
        <v>852.366812684154</v>
      </c>
      <c r="AP354" s="240" t="n">
        <v>847.536950008764</v>
      </c>
      <c r="AQ354" s="240" t="n">
        <v>840.488595168743</v>
      </c>
      <c r="AR354" s="240" t="n">
        <v>828.247870131944</v>
      </c>
      <c r="AS354" s="240" t="n">
        <v>819.940759307265</v>
      </c>
      <c r="AT354" s="240" t="n">
        <v>794.924573054388</v>
      </c>
      <c r="AU354" s="240" t="n">
        <v>723.374880134597</v>
      </c>
      <c r="AV354" s="240" t="n">
        <v>655.140615032201</v>
      </c>
      <c r="AW354" s="240" t="n">
        <v>616.038574831504</v>
      </c>
      <c r="AX354" s="240" t="n">
        <v>663.954056106784</v>
      </c>
      <c r="AY354" s="240" t="n">
        <v>749.404595944284</v>
      </c>
    </row>
    <row r="355" s="240" customFormat="true" ht="15" hidden="false" customHeight="true" outlineLevel="0" collapsed="false">
      <c r="B355" s="240" t="s">
        <v>1720</v>
      </c>
      <c r="C355" s="276" t="s">
        <v>1777</v>
      </c>
      <c r="D355" s="240" t="s">
        <v>376</v>
      </c>
      <c r="E355" s="240" t="n">
        <v>35</v>
      </c>
      <c r="F355" s="240" t="n">
        <v>41</v>
      </c>
      <c r="G355" s="240" t="n">
        <v>750</v>
      </c>
      <c r="H355" s="240" t="n">
        <v>2.5</v>
      </c>
      <c r="I355" s="240" t="s">
        <v>1722</v>
      </c>
      <c r="J355" s="240" t="n">
        <v>48</v>
      </c>
      <c r="K355" s="240" t="n">
        <v>8.5</v>
      </c>
      <c r="L355" s="240" t="n">
        <v>0.3</v>
      </c>
      <c r="M355" s="240" t="n">
        <v>15.7464891635048</v>
      </c>
      <c r="N355" s="240" t="n">
        <v>16.9911239642209</v>
      </c>
      <c r="O355" s="240" t="n">
        <v>18.1732327518899</v>
      </c>
      <c r="P355" s="240" t="n">
        <v>19.3095786963137</v>
      </c>
      <c r="Q355" s="240" t="n">
        <v>20.0077784840669</v>
      </c>
      <c r="R355" s="240" t="n">
        <v>20.208051362696</v>
      </c>
      <c r="S355" s="240" t="n">
        <v>20.3866148005942</v>
      </c>
      <c r="T355" s="240" t="n">
        <v>19.7393956293826</v>
      </c>
      <c r="U355" s="240" t="n">
        <v>17.7702758957679</v>
      </c>
      <c r="V355" s="240" t="n">
        <v>15.6416472672905</v>
      </c>
      <c r="W355" s="240" t="n">
        <v>13.8725366296795</v>
      </c>
      <c r="X355" s="240" t="n">
        <v>14.0292670578156</v>
      </c>
      <c r="Y355" s="240" t="n">
        <v>14.8226964031944</v>
      </c>
      <c r="Z355" s="240" t="n">
        <v>6.19759087719727</v>
      </c>
      <c r="AA355" s="240" t="n">
        <v>5.93515278691502</v>
      </c>
      <c r="AB355" s="240" t="n">
        <v>5.76809668064103</v>
      </c>
      <c r="AC355" s="240" t="n">
        <v>5.92896426769119</v>
      </c>
      <c r="AD355" s="240" t="n">
        <v>7.57079469686904</v>
      </c>
      <c r="AE355" s="240" t="n">
        <v>9.12213427344586</v>
      </c>
      <c r="AF355" s="240" t="n">
        <v>9.21749632992806</v>
      </c>
      <c r="AG355" s="240" t="n">
        <v>9.06443764967666</v>
      </c>
      <c r="AH355" s="240" t="n">
        <v>8.57103561023266</v>
      </c>
      <c r="AI355" s="240" t="n">
        <v>8.20520974698187</v>
      </c>
      <c r="AJ355" s="240" t="n">
        <v>6.56044292911861</v>
      </c>
      <c r="AK355" s="240" t="n">
        <v>6.60808876702265</v>
      </c>
      <c r="AL355" s="240" t="n">
        <v>6.47364222696052</v>
      </c>
      <c r="AM355" s="240" t="n">
        <v>809.46074314263</v>
      </c>
      <c r="AN355" s="240" t="n">
        <v>841.840515929959</v>
      </c>
      <c r="AO355" s="240" t="n">
        <v>842.511514416823</v>
      </c>
      <c r="AP355" s="240" t="n">
        <v>838.086381303804</v>
      </c>
      <c r="AQ355" s="240" t="n">
        <v>830.927872256882</v>
      </c>
      <c r="AR355" s="240" t="n">
        <v>818.932456230758</v>
      </c>
      <c r="AS355" s="240" t="n">
        <v>812.780844225321</v>
      </c>
      <c r="AT355" s="240" t="n">
        <v>782.04952939869</v>
      </c>
      <c r="AU355" s="240" t="n">
        <v>706.894119288429</v>
      </c>
      <c r="AV355" s="240" t="n">
        <v>642.029468267844</v>
      </c>
      <c r="AW355" s="240" t="n">
        <v>607.968416334255</v>
      </c>
      <c r="AX355" s="240" t="n">
        <v>666.324667165991</v>
      </c>
      <c r="AY355" s="240" t="n">
        <v>748.753295455075</v>
      </c>
    </row>
    <row r="356" s="240" customFormat="true" ht="15" hidden="false" customHeight="true" outlineLevel="0" collapsed="false">
      <c r="B356" s="240" t="s">
        <v>1720</v>
      </c>
      <c r="C356" s="276" t="s">
        <v>1778</v>
      </c>
      <c r="D356" s="240" t="s">
        <v>1455</v>
      </c>
      <c r="E356" s="240" t="n">
        <v>35</v>
      </c>
      <c r="F356" s="240" t="n">
        <v>51</v>
      </c>
      <c r="G356" s="240" t="n">
        <v>650</v>
      </c>
      <c r="H356" s="240" t="n">
        <v>2.5</v>
      </c>
      <c r="I356" s="240" t="s">
        <v>1722</v>
      </c>
      <c r="J356" s="240" t="n">
        <v>45</v>
      </c>
      <c r="K356" s="240" t="n">
        <v>7.5</v>
      </c>
      <c r="L356" s="240" t="n">
        <v>0.25</v>
      </c>
      <c r="M356" s="240" t="n">
        <v>12.4736420832586</v>
      </c>
      <c r="N356" s="240" t="n">
        <v>12.917080731695</v>
      </c>
      <c r="O356" s="240" t="n">
        <v>13.6497281315479</v>
      </c>
      <c r="P356" s="240" t="n">
        <v>14.6201465201492</v>
      </c>
      <c r="Q356" s="240" t="n">
        <v>15.7118975475933</v>
      </c>
      <c r="R356" s="240" t="n">
        <v>16.824873296449</v>
      </c>
      <c r="S356" s="240" t="n">
        <v>17.8353093187992</v>
      </c>
      <c r="T356" s="240" t="n">
        <v>18.347805568344</v>
      </c>
      <c r="U356" s="240" t="n">
        <v>18.5708280737829</v>
      </c>
      <c r="V356" s="240" t="n">
        <v>18.6469946651971</v>
      </c>
      <c r="W356" s="240" t="n">
        <v>17.5763310685977</v>
      </c>
      <c r="X356" s="240" t="n">
        <v>15.6099175755588</v>
      </c>
      <c r="Y356" s="240" t="n">
        <v>13.5541527330047</v>
      </c>
      <c r="Z356" s="240" t="n">
        <v>5.65522663688512</v>
      </c>
      <c r="AA356" s="240" t="n">
        <v>5.53287420169393</v>
      </c>
      <c r="AB356" s="240" t="n">
        <v>5.36157613416316</v>
      </c>
      <c r="AC356" s="240" t="n">
        <v>5.39803548530289</v>
      </c>
      <c r="AD356" s="240" t="n">
        <v>5.4736551242648</v>
      </c>
      <c r="AE356" s="240" t="n">
        <v>5.60914446282392</v>
      </c>
      <c r="AF356" s="240" t="n">
        <v>5.71575673310867</v>
      </c>
      <c r="AG356" s="240" t="n">
        <v>8.40706215354858</v>
      </c>
      <c r="AH356" s="240" t="n">
        <v>8.39297728728404</v>
      </c>
      <c r="AI356" s="240" t="n">
        <v>8.40396801884327</v>
      </c>
      <c r="AJ356" s="240" t="n">
        <v>8.12473182750192</v>
      </c>
      <c r="AK356" s="240" t="n">
        <v>7.66969987228957</v>
      </c>
      <c r="AL356" s="240" t="n">
        <v>6.57907418884463</v>
      </c>
      <c r="AM356" s="240" t="n">
        <v>569.287100088403</v>
      </c>
      <c r="AN356" s="240" t="n">
        <v>637.093215356756</v>
      </c>
      <c r="AO356" s="240" t="n">
        <v>701.994468060727</v>
      </c>
      <c r="AP356" s="240" t="n">
        <v>744.926952079156</v>
      </c>
      <c r="AQ356" s="240" t="n">
        <v>762.196843498199</v>
      </c>
      <c r="AR356" s="240" t="n">
        <v>762.205224176092</v>
      </c>
      <c r="AS356" s="240" t="n">
        <v>761.646312446197</v>
      </c>
      <c r="AT356" s="240" t="n">
        <v>755.305897402395</v>
      </c>
      <c r="AU356" s="240" t="n">
        <v>747.596830252699</v>
      </c>
      <c r="AV356" s="240" t="n">
        <v>740.511856686905</v>
      </c>
      <c r="AW356" s="240" t="n">
        <v>695.464707482295</v>
      </c>
      <c r="AX356" s="240" t="n">
        <v>624.833459929707</v>
      </c>
      <c r="AY356" s="240" t="n">
        <v>570.851095406429</v>
      </c>
    </row>
    <row r="357" s="240" customFormat="true" ht="15" hidden="false" customHeight="true" outlineLevel="0" collapsed="false">
      <c r="B357" s="240" t="s">
        <v>1720</v>
      </c>
      <c r="C357" s="276" t="s">
        <v>1779</v>
      </c>
      <c r="D357" s="240" t="s">
        <v>1455</v>
      </c>
      <c r="E357" s="240" t="n">
        <v>35</v>
      </c>
      <c r="F357" s="240" t="n">
        <v>51</v>
      </c>
      <c r="G357" s="240" t="n">
        <v>650</v>
      </c>
      <c r="H357" s="240" t="n">
        <v>2.5</v>
      </c>
      <c r="I357" s="240" t="s">
        <v>1722</v>
      </c>
      <c r="J357" s="240" t="n">
        <v>45</v>
      </c>
      <c r="K357" s="273" t="n">
        <v>7.5</v>
      </c>
      <c r="L357" s="269" t="n">
        <v>0.3</v>
      </c>
      <c r="M357" s="274" t="n">
        <v>12.3367802124152</v>
      </c>
      <c r="N357" s="274" t="n">
        <v>12.9027314845277</v>
      </c>
      <c r="O357" s="274" t="n">
        <v>13.6178800855494</v>
      </c>
      <c r="P357" s="274" t="n">
        <v>14.6220954450054</v>
      </c>
      <c r="Q357" s="274" t="n">
        <v>15.8251733508625</v>
      </c>
      <c r="R357" s="274" t="n">
        <v>16.9621433932038</v>
      </c>
      <c r="S357" s="274" t="n">
        <v>17.9873376548828</v>
      </c>
      <c r="T357" s="274" t="n">
        <v>18.390360081444</v>
      </c>
      <c r="U357" s="274" t="n">
        <v>18.6147047005808</v>
      </c>
      <c r="V357" s="274" t="n">
        <v>18.6511055500318</v>
      </c>
      <c r="W357" s="274" t="n">
        <v>17.2715265455586</v>
      </c>
      <c r="X357" s="274" t="n">
        <v>15.2210083475063</v>
      </c>
      <c r="Y357" s="274" t="n">
        <v>13.1521789253649</v>
      </c>
      <c r="Z357" s="274" t="n">
        <v>5.65522663688512</v>
      </c>
      <c r="AA357" s="274" t="n">
        <v>5.53287420169393</v>
      </c>
      <c r="AB357" s="274" t="n">
        <v>5.35207819321276</v>
      </c>
      <c r="AC357" s="274" t="n">
        <v>5.39391464015476</v>
      </c>
      <c r="AD357" s="274" t="n">
        <v>5.4660295371812</v>
      </c>
      <c r="AE357" s="274" t="n">
        <v>5.59937695343461</v>
      </c>
      <c r="AF357" s="274" t="n">
        <v>5.70710390002937</v>
      </c>
      <c r="AG357" s="274" t="n">
        <v>8.2917310447503</v>
      </c>
      <c r="AH357" s="274" t="n">
        <v>8.2917924609339</v>
      </c>
      <c r="AI357" s="274" t="n">
        <v>8.31097959678563</v>
      </c>
      <c r="AJ357" s="274" t="n">
        <v>7.97244671236614</v>
      </c>
      <c r="AK357" s="274" t="n">
        <v>7.55849479391865</v>
      </c>
      <c r="AL357" s="274" t="n">
        <v>6.53416592773231</v>
      </c>
      <c r="AM357" s="275" t="n">
        <v>568.505411588038</v>
      </c>
      <c r="AN357" s="275" t="n">
        <v>638.136606968505</v>
      </c>
      <c r="AO357" s="275" t="n">
        <v>699.419977302204</v>
      </c>
      <c r="AP357" s="275" t="n">
        <v>739.438974859817</v>
      </c>
      <c r="AQ357" s="275" t="n">
        <v>755.728582312808</v>
      </c>
      <c r="AR357" s="275" t="n">
        <v>754.179418727538</v>
      </c>
      <c r="AS357" s="275" t="n">
        <v>754.663926470897</v>
      </c>
      <c r="AT357" s="275" t="n">
        <v>747.089188725883</v>
      </c>
      <c r="AU357" s="275" t="n">
        <v>740.868877277064</v>
      </c>
      <c r="AV357" s="275" t="n">
        <v>734.045555178743</v>
      </c>
      <c r="AW357" s="275" t="n">
        <v>680.053212079341</v>
      </c>
      <c r="AX357" s="275" t="n">
        <v>611.692651390385</v>
      </c>
      <c r="AY357" s="275" t="n">
        <v>559.539172730247</v>
      </c>
    </row>
    <row r="358" s="240" customFormat="true" ht="15" hidden="false" customHeight="true" outlineLevel="0" collapsed="false">
      <c r="B358" s="240" t="s">
        <v>1720</v>
      </c>
      <c r="C358" s="276" t="s">
        <v>1780</v>
      </c>
      <c r="D358" s="240" t="s">
        <v>1455</v>
      </c>
      <c r="E358" s="240" t="n">
        <v>35</v>
      </c>
      <c r="F358" s="240" t="n">
        <v>51</v>
      </c>
      <c r="G358" s="240" t="n">
        <v>750</v>
      </c>
      <c r="H358" s="240" t="n">
        <v>2.5</v>
      </c>
      <c r="I358" s="240" t="s">
        <v>1722</v>
      </c>
      <c r="J358" s="240" t="n">
        <v>48</v>
      </c>
      <c r="K358" s="240" t="n">
        <v>8.5</v>
      </c>
      <c r="L358" s="240" t="n">
        <v>0.25</v>
      </c>
      <c r="M358" s="240" t="n">
        <v>13.9112307471108</v>
      </c>
      <c r="N358" s="240" t="n">
        <v>14.4330746671933</v>
      </c>
      <c r="O358" s="240" t="n">
        <v>15.2738114255916</v>
      </c>
      <c r="P358" s="240" t="n">
        <v>16.3624853760039</v>
      </c>
      <c r="Q358" s="240" t="n">
        <v>17.5112724316508</v>
      </c>
      <c r="R358" s="240" t="n">
        <v>18.6335020136553</v>
      </c>
      <c r="S358" s="240" t="n">
        <v>19.6257827721535</v>
      </c>
      <c r="T358" s="240" t="n">
        <v>20.0954065780094</v>
      </c>
      <c r="U358" s="240" t="n">
        <v>20.2670953230564</v>
      </c>
      <c r="V358" s="240" t="n">
        <v>20.2894373009155</v>
      </c>
      <c r="W358" s="240" t="n">
        <v>19.1497487409246</v>
      </c>
      <c r="X358" s="240" t="n">
        <v>17.1157065502137</v>
      </c>
      <c r="Y358" s="240" t="n">
        <v>15.0027967729201</v>
      </c>
      <c r="Z358" s="240" t="n">
        <v>6.30495302363631</v>
      </c>
      <c r="AA358" s="240" t="n">
        <v>6.17420242547498</v>
      </c>
      <c r="AB358" s="240" t="n">
        <v>5.98679827966955</v>
      </c>
      <c r="AC358" s="240" t="n">
        <v>6.03108441903116</v>
      </c>
      <c r="AD358" s="240" t="n">
        <v>6.1168715519354</v>
      </c>
      <c r="AE358" s="240" t="n">
        <v>6.2708453580673</v>
      </c>
      <c r="AF358" s="240" t="n">
        <v>6.39138625689591</v>
      </c>
      <c r="AG358" s="240" t="n">
        <v>9.33584717390792</v>
      </c>
      <c r="AH358" s="240" t="n">
        <v>9.3095643192034</v>
      </c>
      <c r="AI358" s="240" t="n">
        <v>9.31039323168586</v>
      </c>
      <c r="AJ358" s="240" t="n">
        <v>8.99541824429302</v>
      </c>
      <c r="AK358" s="240" t="n">
        <v>8.48846040396979</v>
      </c>
      <c r="AL358" s="240" t="n">
        <v>7.30030787107493</v>
      </c>
      <c r="AM358" s="240" t="n">
        <v>629.092593464536</v>
      </c>
      <c r="AN358" s="240" t="n">
        <v>707.906940953731</v>
      </c>
      <c r="AO358" s="240" t="n">
        <v>784.701988075611</v>
      </c>
      <c r="AP358" s="240" t="n">
        <v>836.064831934649</v>
      </c>
      <c r="AQ358" s="240" t="n">
        <v>853.841838285177</v>
      </c>
      <c r="AR358" s="240" t="n">
        <v>849.865613870533</v>
      </c>
      <c r="AS358" s="240" t="n">
        <v>844.846931558889</v>
      </c>
      <c r="AT358" s="240" t="n">
        <v>834.449423773931</v>
      </c>
      <c r="AU358" s="240" t="n">
        <v>823.235416072622</v>
      </c>
      <c r="AV358" s="240" t="n">
        <v>812.914148215708</v>
      </c>
      <c r="AW358" s="240" t="n">
        <v>762.873853479049</v>
      </c>
      <c r="AX358" s="240" t="n">
        <v>686.499247061068</v>
      </c>
      <c r="AY358" s="240" t="n">
        <v>628.685234237683</v>
      </c>
    </row>
    <row r="359" s="240" customFormat="true" ht="15" hidden="false" customHeight="true" outlineLevel="0" collapsed="false">
      <c r="B359" s="240" t="s">
        <v>1720</v>
      </c>
      <c r="C359" s="276" t="s">
        <v>1781</v>
      </c>
      <c r="D359" s="240" t="s">
        <v>1455</v>
      </c>
      <c r="E359" s="240" t="n">
        <v>35</v>
      </c>
      <c r="F359" s="240" t="n">
        <v>51</v>
      </c>
      <c r="G359" s="240" t="n">
        <v>750</v>
      </c>
      <c r="H359" s="240" t="n">
        <v>2.5</v>
      </c>
      <c r="I359" s="240" t="s">
        <v>1722</v>
      </c>
      <c r="J359" s="240" t="n">
        <v>48</v>
      </c>
      <c r="K359" s="240" t="n">
        <v>8.5</v>
      </c>
      <c r="L359" s="240" t="n">
        <v>0.3</v>
      </c>
      <c r="M359" s="240" t="n">
        <v>13.7663956492851</v>
      </c>
      <c r="N359" s="240" t="n">
        <v>14.4168895399789</v>
      </c>
      <c r="O359" s="240" t="n">
        <v>15.2361022924776</v>
      </c>
      <c r="P359" s="240" t="n">
        <v>16.3519479654673</v>
      </c>
      <c r="Q359" s="240" t="n">
        <v>17.6061751236812</v>
      </c>
      <c r="R359" s="240" t="n">
        <v>18.7493999198224</v>
      </c>
      <c r="S359" s="240" t="n">
        <v>19.7584436792781</v>
      </c>
      <c r="T359" s="240" t="n">
        <v>20.1197243805037</v>
      </c>
      <c r="U359" s="240" t="n">
        <v>20.2957078580952</v>
      </c>
      <c r="V359" s="240" t="n">
        <v>20.2796812645128</v>
      </c>
      <c r="W359" s="240" t="n">
        <v>18.8266630718771</v>
      </c>
      <c r="X359" s="240" t="n">
        <v>16.707409355567</v>
      </c>
      <c r="Y359" s="240" t="n">
        <v>14.5841480058706</v>
      </c>
      <c r="Z359" s="240" t="n">
        <v>6.30495302363631</v>
      </c>
      <c r="AA359" s="240" t="n">
        <v>6.17420242547498</v>
      </c>
      <c r="AB359" s="240" t="n">
        <v>5.97589823781843</v>
      </c>
      <c r="AC359" s="240" t="n">
        <v>6.02515420799186</v>
      </c>
      <c r="AD359" s="240" t="n">
        <v>6.1075512206257</v>
      </c>
      <c r="AE359" s="240" t="n">
        <v>6.25954888937851</v>
      </c>
      <c r="AF359" s="240" t="n">
        <v>6.38133684758995</v>
      </c>
      <c r="AG359" s="240" t="n">
        <v>9.20160524307059</v>
      </c>
      <c r="AH359" s="240" t="n">
        <v>9.19154379377238</v>
      </c>
      <c r="AI359" s="240" t="n">
        <v>9.20197718830669</v>
      </c>
      <c r="AJ359" s="240" t="n">
        <v>8.8237299147774</v>
      </c>
      <c r="AK359" s="240" t="n">
        <v>8.36290721821593</v>
      </c>
      <c r="AL359" s="240" t="n">
        <v>7.24987382826815</v>
      </c>
      <c r="AM359" s="240" t="n">
        <v>628.244477063573</v>
      </c>
      <c r="AN359" s="240" t="n">
        <v>709.014441532946</v>
      </c>
      <c r="AO359" s="240" t="n">
        <v>781.758941894793</v>
      </c>
      <c r="AP359" s="240" t="n">
        <v>829.525388561348</v>
      </c>
      <c r="AQ359" s="240" t="n">
        <v>845.609779957534</v>
      </c>
      <c r="AR359" s="240" t="n">
        <v>839.695574840613</v>
      </c>
      <c r="AS359" s="240" t="n">
        <v>835.833766832578</v>
      </c>
      <c r="AT359" s="240" t="n">
        <v>824.462218089751</v>
      </c>
      <c r="AU359" s="240" t="n">
        <v>814.961564025869</v>
      </c>
      <c r="AV359" s="240" t="n">
        <v>805.04972573581</v>
      </c>
      <c r="AW359" s="240" t="n">
        <v>745.769878801626</v>
      </c>
      <c r="AX359" s="240" t="n">
        <v>672.115091866311</v>
      </c>
      <c r="AY359" s="240" t="n">
        <v>616.518974213709</v>
      </c>
    </row>
    <row r="360" s="240" customFormat="true" ht="15" hidden="false" customHeight="true" outlineLevel="0" collapsed="false">
      <c r="B360" s="240" t="s">
        <v>1720</v>
      </c>
      <c r="C360" s="276" t="s">
        <v>1782</v>
      </c>
      <c r="D360" s="240" t="s">
        <v>1783</v>
      </c>
      <c r="E360" s="240" t="n">
        <v>35</v>
      </c>
      <c r="F360" s="240" t="n">
        <v>7</v>
      </c>
      <c r="G360" s="240" t="n">
        <v>650</v>
      </c>
      <c r="H360" s="240" t="n">
        <v>2.5</v>
      </c>
      <c r="I360" s="240" t="s">
        <v>1722</v>
      </c>
      <c r="J360" s="240" t="n">
        <v>45</v>
      </c>
      <c r="K360" s="273" t="n">
        <v>7.5</v>
      </c>
      <c r="L360" s="269" t="n">
        <v>0.25</v>
      </c>
      <c r="M360" s="274" t="n">
        <v>15.6099175755588</v>
      </c>
      <c r="N360" s="274" t="n">
        <v>13.5541527330047</v>
      </c>
      <c r="O360" s="274" t="n">
        <v>12.4736420832586</v>
      </c>
      <c r="P360" s="274" t="n">
        <v>12.917080731695</v>
      </c>
      <c r="Q360" s="274" t="n">
        <v>13.6497281315479</v>
      </c>
      <c r="R360" s="274" t="n">
        <v>14.6201465201492</v>
      </c>
      <c r="S360" s="274" t="n">
        <v>15.7118975475933</v>
      </c>
      <c r="T360" s="274" t="n">
        <v>16.824873296449</v>
      </c>
      <c r="U360" s="274" t="n">
        <v>17.8353093187992</v>
      </c>
      <c r="V360" s="274" t="n">
        <v>18.347805568344</v>
      </c>
      <c r="W360" s="274" t="n">
        <v>18.5708280737829</v>
      </c>
      <c r="X360" s="274" t="n">
        <v>18.6469946651971</v>
      </c>
      <c r="Y360" s="274" t="n">
        <v>17.5763310685977</v>
      </c>
      <c r="Z360" s="274" t="n">
        <v>7.43329495921826</v>
      </c>
      <c r="AA360" s="274" t="n">
        <v>6.28988584535544</v>
      </c>
      <c r="AB360" s="274" t="n">
        <v>5.43059659766747</v>
      </c>
      <c r="AC360" s="274" t="n">
        <v>5.58055458240253</v>
      </c>
      <c r="AD360" s="274" t="n">
        <v>5.64810504402114</v>
      </c>
      <c r="AE360" s="274" t="n">
        <v>5.71482263603217</v>
      </c>
      <c r="AF360" s="274" t="n">
        <v>5.69093748804584</v>
      </c>
      <c r="AG360" s="274" t="n">
        <v>5.66821979397652</v>
      </c>
      <c r="AH360" s="274" t="n">
        <v>5.71575673310867</v>
      </c>
      <c r="AI360" s="274" t="n">
        <v>8.40706215354858</v>
      </c>
      <c r="AJ360" s="274" t="n">
        <v>8.39297728728404</v>
      </c>
      <c r="AK360" s="274" t="n">
        <v>8.40396801884327</v>
      </c>
      <c r="AL360" s="274" t="n">
        <v>8.03260724305241</v>
      </c>
      <c r="AM360" s="275" t="n">
        <v>624.833459929707</v>
      </c>
      <c r="AN360" s="275" t="n">
        <v>570.851095406429</v>
      </c>
      <c r="AO360" s="275" t="n">
        <v>569.287100088403</v>
      </c>
      <c r="AP360" s="275" t="n">
        <v>637.093215356756</v>
      </c>
      <c r="AQ360" s="275" t="n">
        <v>701.994468060727</v>
      </c>
      <c r="AR360" s="275" t="n">
        <v>744.926952079156</v>
      </c>
      <c r="AS360" s="275" t="n">
        <v>762.196843498199</v>
      </c>
      <c r="AT360" s="275" t="n">
        <v>762.205224176092</v>
      </c>
      <c r="AU360" s="275" t="n">
        <v>761.646312446197</v>
      </c>
      <c r="AV360" s="275" t="n">
        <v>755.305897402395</v>
      </c>
      <c r="AW360" s="275" t="n">
        <v>747.596830252699</v>
      </c>
      <c r="AX360" s="275" t="n">
        <v>740.511856686905</v>
      </c>
      <c r="AY360" s="275" t="n">
        <v>695.464707482295</v>
      </c>
    </row>
    <row r="361" s="240" customFormat="true" ht="15" hidden="false" customHeight="true" outlineLevel="0" collapsed="false">
      <c r="B361" s="240" t="s">
        <v>1720</v>
      </c>
      <c r="C361" s="276" t="s">
        <v>1784</v>
      </c>
      <c r="D361" s="240" t="s">
        <v>1783</v>
      </c>
      <c r="E361" s="240" t="n">
        <v>35</v>
      </c>
      <c r="F361" s="240" t="n">
        <v>7</v>
      </c>
      <c r="G361" s="240" t="n">
        <v>650</v>
      </c>
      <c r="H361" s="240" t="n">
        <v>2.5</v>
      </c>
      <c r="I361" s="240" t="s">
        <v>1722</v>
      </c>
      <c r="J361" s="240" t="n">
        <v>45</v>
      </c>
      <c r="K361" s="240" t="n">
        <v>7.5</v>
      </c>
      <c r="L361" s="240" t="n">
        <v>0.3</v>
      </c>
      <c r="M361" s="240" t="n">
        <v>15.2210083475063</v>
      </c>
      <c r="N361" s="240" t="n">
        <v>13.1521789253649</v>
      </c>
      <c r="O361" s="240" t="n">
        <v>12.3367802124152</v>
      </c>
      <c r="P361" s="240" t="n">
        <v>12.9027314845277</v>
      </c>
      <c r="Q361" s="240" t="n">
        <v>13.6178800855494</v>
      </c>
      <c r="R361" s="240" t="n">
        <v>14.6220954450054</v>
      </c>
      <c r="S361" s="240" t="n">
        <v>15.8251733508625</v>
      </c>
      <c r="T361" s="240" t="n">
        <v>16.9621433932038</v>
      </c>
      <c r="U361" s="240" t="n">
        <v>17.9873376548828</v>
      </c>
      <c r="V361" s="240" t="n">
        <v>18.390360081444</v>
      </c>
      <c r="W361" s="240" t="n">
        <v>18.6147047005808</v>
      </c>
      <c r="X361" s="240" t="n">
        <v>18.6511055500318</v>
      </c>
      <c r="Y361" s="240" t="n">
        <v>17.2715265455586</v>
      </c>
      <c r="Z361" s="240" t="n">
        <v>7.32397748103996</v>
      </c>
      <c r="AA361" s="240" t="n">
        <v>6.24593514154397</v>
      </c>
      <c r="AB361" s="240" t="n">
        <v>5.43059659766747</v>
      </c>
      <c r="AC361" s="240" t="n">
        <v>5.58055458240253</v>
      </c>
      <c r="AD361" s="240" t="n">
        <v>5.63839135036856</v>
      </c>
      <c r="AE361" s="240" t="n">
        <v>5.71070179088405</v>
      </c>
      <c r="AF361" s="240" t="n">
        <v>5.68331190096225</v>
      </c>
      <c r="AG361" s="240" t="n">
        <v>5.65845228458721</v>
      </c>
      <c r="AH361" s="240" t="n">
        <v>5.70710390002937</v>
      </c>
      <c r="AI361" s="240" t="n">
        <v>8.2917310447503</v>
      </c>
      <c r="AJ361" s="240" t="n">
        <v>8.2917924609339</v>
      </c>
      <c r="AK361" s="240" t="n">
        <v>8.31097959678563</v>
      </c>
      <c r="AL361" s="240" t="n">
        <v>7.88181487712184</v>
      </c>
      <c r="AM361" s="240" t="n">
        <v>611.692651390385</v>
      </c>
      <c r="AN361" s="240" t="n">
        <v>559.539172730247</v>
      </c>
      <c r="AO361" s="240" t="n">
        <v>568.505411588038</v>
      </c>
      <c r="AP361" s="240" t="n">
        <v>638.136606968505</v>
      </c>
      <c r="AQ361" s="240" t="n">
        <v>699.419977302204</v>
      </c>
      <c r="AR361" s="240" t="n">
        <v>739.438974859817</v>
      </c>
      <c r="AS361" s="240" t="n">
        <v>755.728582312808</v>
      </c>
      <c r="AT361" s="240" t="n">
        <v>754.179418727538</v>
      </c>
      <c r="AU361" s="240" t="n">
        <v>754.663926470897</v>
      </c>
      <c r="AV361" s="240" t="n">
        <v>747.089188725883</v>
      </c>
      <c r="AW361" s="240" t="n">
        <v>740.868877277064</v>
      </c>
      <c r="AX361" s="240" t="n">
        <v>734.045555178743</v>
      </c>
      <c r="AY361" s="240" t="n">
        <v>680.053212079341</v>
      </c>
    </row>
    <row r="362" s="240" customFormat="true" ht="15" hidden="false" customHeight="true" outlineLevel="0" collapsed="false">
      <c r="B362" s="240" t="s">
        <v>1720</v>
      </c>
      <c r="C362" s="276" t="s">
        <v>1785</v>
      </c>
      <c r="D362" s="240" t="s">
        <v>1783</v>
      </c>
      <c r="E362" s="240" t="n">
        <v>35</v>
      </c>
      <c r="F362" s="240" t="n">
        <v>7</v>
      </c>
      <c r="G362" s="240" t="n">
        <v>750</v>
      </c>
      <c r="H362" s="240" t="n">
        <v>2.5</v>
      </c>
      <c r="I362" s="240" t="s">
        <v>1722</v>
      </c>
      <c r="J362" s="240" t="n">
        <v>48</v>
      </c>
      <c r="K362" s="240" t="n">
        <v>8.5</v>
      </c>
      <c r="L362" s="240" t="n">
        <v>0.25</v>
      </c>
      <c r="M362" s="240" t="n">
        <v>17.1157065502137</v>
      </c>
      <c r="N362" s="240" t="n">
        <v>15.0027967729201</v>
      </c>
      <c r="O362" s="240" t="n">
        <v>13.9112307471108</v>
      </c>
      <c r="P362" s="240" t="n">
        <v>14.4330746671933</v>
      </c>
      <c r="Q362" s="240" t="n">
        <v>15.2738114255916</v>
      </c>
      <c r="R362" s="240" t="n">
        <v>16.3624853760039</v>
      </c>
      <c r="S362" s="240" t="n">
        <v>17.5112724316508</v>
      </c>
      <c r="T362" s="240" t="n">
        <v>18.6335020136553</v>
      </c>
      <c r="U362" s="240" t="n">
        <v>19.6257827721535</v>
      </c>
      <c r="V362" s="240" t="n">
        <v>20.0954065780094</v>
      </c>
      <c r="W362" s="240" t="n">
        <v>20.2670953230564</v>
      </c>
      <c r="X362" s="240" t="n">
        <v>20.2894373009155</v>
      </c>
      <c r="Y362" s="240" t="n">
        <v>19.1497487409246</v>
      </c>
      <c r="Z362" s="240" t="n">
        <v>8.2247880550316</v>
      </c>
      <c r="AA362" s="240" t="n">
        <v>6.97767701085266</v>
      </c>
      <c r="AB362" s="240" t="n">
        <v>6.05428160930758</v>
      </c>
      <c r="AC362" s="240" t="n">
        <v>6.22750575195053</v>
      </c>
      <c r="AD362" s="240" t="n">
        <v>6.30681705670543</v>
      </c>
      <c r="AE362" s="240" t="n">
        <v>6.38495634247384</v>
      </c>
      <c r="AF362" s="240" t="n">
        <v>6.35966810727989</v>
      </c>
      <c r="AG362" s="240" t="n">
        <v>6.33688577228945</v>
      </c>
      <c r="AH362" s="240" t="n">
        <v>6.39138625689591</v>
      </c>
      <c r="AI362" s="240" t="n">
        <v>9.33584717390792</v>
      </c>
      <c r="AJ362" s="240" t="n">
        <v>9.3095643192034</v>
      </c>
      <c r="AK362" s="240" t="n">
        <v>9.31039323168586</v>
      </c>
      <c r="AL362" s="240" t="n">
        <v>8.89263068564118</v>
      </c>
      <c r="AM362" s="240" t="n">
        <v>686.499247061068</v>
      </c>
      <c r="AN362" s="240" t="n">
        <v>628.685234237683</v>
      </c>
      <c r="AO362" s="240" t="n">
        <v>629.092593464536</v>
      </c>
      <c r="AP362" s="240" t="n">
        <v>707.906940953731</v>
      </c>
      <c r="AQ362" s="240" t="n">
        <v>784.701988075611</v>
      </c>
      <c r="AR362" s="240" t="n">
        <v>836.064831934649</v>
      </c>
      <c r="AS362" s="240" t="n">
        <v>853.841838285177</v>
      </c>
      <c r="AT362" s="240" t="n">
        <v>849.865613870533</v>
      </c>
      <c r="AU362" s="240" t="n">
        <v>844.846931558889</v>
      </c>
      <c r="AV362" s="240" t="n">
        <v>834.449423773931</v>
      </c>
      <c r="AW362" s="240" t="n">
        <v>823.235416072622</v>
      </c>
      <c r="AX362" s="240" t="n">
        <v>812.914148215708</v>
      </c>
      <c r="AY362" s="240" t="n">
        <v>762.873853479049</v>
      </c>
    </row>
    <row r="363" s="240" customFormat="true" ht="13.8" hidden="false" customHeight="false" outlineLevel="0" collapsed="false">
      <c r="B363" s="240" t="s">
        <v>1720</v>
      </c>
      <c r="C363" s="276" t="s">
        <v>1786</v>
      </c>
      <c r="D363" s="240" t="s">
        <v>1783</v>
      </c>
      <c r="E363" s="240" t="n">
        <v>35</v>
      </c>
      <c r="F363" s="240" t="n">
        <v>7</v>
      </c>
      <c r="G363" s="240" t="n">
        <v>750</v>
      </c>
      <c r="H363" s="240" t="n">
        <v>2.5</v>
      </c>
      <c r="I363" s="240" t="s">
        <v>1722</v>
      </c>
      <c r="J363" s="240" t="n">
        <v>48</v>
      </c>
      <c r="K363" s="240" t="n">
        <v>8.5</v>
      </c>
      <c r="L363" s="240" t="n">
        <v>0.3</v>
      </c>
      <c r="M363" s="240" t="n">
        <v>16.707409355567</v>
      </c>
      <c r="N363" s="240" t="n">
        <v>14.5841480058706</v>
      </c>
      <c r="O363" s="240" t="n">
        <v>13.7663956492851</v>
      </c>
      <c r="P363" s="240" t="n">
        <v>14.4168895399789</v>
      </c>
      <c r="Q363" s="240" t="n">
        <v>15.2361022924776</v>
      </c>
      <c r="R363" s="240" t="n">
        <v>16.3519479654673</v>
      </c>
      <c r="S363" s="240" t="n">
        <v>17.6061751236812</v>
      </c>
      <c r="T363" s="240" t="n">
        <v>18.7493999198224</v>
      </c>
      <c r="U363" s="240" t="n">
        <v>19.7584436792781</v>
      </c>
      <c r="V363" s="240" t="n">
        <v>20.1197243805037</v>
      </c>
      <c r="W363" s="240" t="n">
        <v>20.2957078580952</v>
      </c>
      <c r="X363" s="240" t="n">
        <v>20.2796812645128</v>
      </c>
      <c r="Y363" s="240" t="n">
        <v>18.8266630718771</v>
      </c>
      <c r="Z363" s="240" t="n">
        <v>8.10137200012129</v>
      </c>
      <c r="AA363" s="240" t="n">
        <v>6.92832762419021</v>
      </c>
      <c r="AB363" s="240" t="n">
        <v>6.05428160930758</v>
      </c>
      <c r="AC363" s="240" t="n">
        <v>6.22750575195053</v>
      </c>
      <c r="AD363" s="240" t="n">
        <v>6.29566291490442</v>
      </c>
      <c r="AE363" s="240" t="n">
        <v>6.37902613143453</v>
      </c>
      <c r="AF363" s="240" t="n">
        <v>6.35034777597018</v>
      </c>
      <c r="AG363" s="240" t="n">
        <v>6.32558930360067</v>
      </c>
      <c r="AH363" s="240" t="n">
        <v>6.38133684758995</v>
      </c>
      <c r="AI363" s="240" t="n">
        <v>9.20160524307059</v>
      </c>
      <c r="AJ363" s="240" t="n">
        <v>9.19154379377238</v>
      </c>
      <c r="AK363" s="240" t="n">
        <v>9.20197718830669</v>
      </c>
      <c r="AL363" s="240" t="n">
        <v>8.72262463123082</v>
      </c>
      <c r="AM363" s="240" t="n">
        <v>672.115091866311</v>
      </c>
      <c r="AN363" s="240" t="n">
        <v>616.518974213709</v>
      </c>
      <c r="AO363" s="240" t="n">
        <v>628.244477063573</v>
      </c>
      <c r="AP363" s="240" t="n">
        <v>709.014441532946</v>
      </c>
      <c r="AQ363" s="240" t="n">
        <v>781.758941894793</v>
      </c>
      <c r="AR363" s="240" t="n">
        <v>829.525388561348</v>
      </c>
      <c r="AS363" s="240" t="n">
        <v>845.609779957534</v>
      </c>
      <c r="AT363" s="240" t="n">
        <v>839.695574840613</v>
      </c>
      <c r="AU363" s="240" t="n">
        <v>835.833766832578</v>
      </c>
      <c r="AV363" s="240" t="n">
        <v>824.462218089751</v>
      </c>
      <c r="AW363" s="240" t="n">
        <v>814.961564025869</v>
      </c>
      <c r="AX363" s="240" t="n">
        <v>805.04972573581</v>
      </c>
      <c r="AY363" s="240" t="n">
        <v>745.769878801626</v>
      </c>
    </row>
    <row r="364" s="240" customFormat="true" ht="13.8" hidden="false" customHeight="false" outlineLevel="0" collapsed="false">
      <c r="B364" s="240" t="s">
        <v>1787</v>
      </c>
      <c r="C364" s="277" t="s">
        <v>1773</v>
      </c>
      <c r="D364" s="240" t="s">
        <v>1783</v>
      </c>
      <c r="E364" s="240" t="n">
        <v>18</v>
      </c>
      <c r="F364" s="240" t="n">
        <v>7</v>
      </c>
      <c r="G364" s="240" t="n">
        <v>700</v>
      </c>
      <c r="J364" s="240" t="n">
        <v>45</v>
      </c>
      <c r="K364" s="273"/>
      <c r="L364" s="278"/>
      <c r="M364" s="279" t="n">
        <v>7.76391011861269</v>
      </c>
      <c r="N364" s="279" t="n">
        <v>8.11515039644393</v>
      </c>
      <c r="O364" s="279" t="n">
        <v>8.44227933765377</v>
      </c>
      <c r="P364" s="279" t="n">
        <v>8.74839687232138</v>
      </c>
      <c r="Q364" s="279" t="n">
        <v>9.03604085212288</v>
      </c>
      <c r="R364" s="279" t="n">
        <v>9.30731526686364</v>
      </c>
      <c r="S364" s="279" t="n">
        <v>9.56398385608629</v>
      </c>
      <c r="T364" s="279" t="n">
        <v>9.8075397542907</v>
      </c>
      <c r="U364" s="279" t="n">
        <v>3.73638929803994</v>
      </c>
      <c r="V364" s="279" t="n">
        <v>0</v>
      </c>
      <c r="W364" s="279" t="n">
        <v>4.13546213128435</v>
      </c>
      <c r="X364" s="279" t="n">
        <v>6.97273104409939</v>
      </c>
      <c r="Y364" s="279" t="n">
        <v>7.38471707938862</v>
      </c>
      <c r="Z364" s="279" t="n">
        <v>8.14660560387771</v>
      </c>
      <c r="AA364" s="279" t="n">
        <v>8.85264465355326</v>
      </c>
      <c r="AB364" s="279" t="n">
        <v>9.49128403858839</v>
      </c>
      <c r="AC364" s="279" t="n">
        <v>10.0625237589831</v>
      </c>
      <c r="AD364" s="279" t="n">
        <v>10.5663638147375</v>
      </c>
      <c r="AE364" s="279" t="n">
        <v>11.0028042058514</v>
      </c>
      <c r="AF364" s="279" t="n">
        <v>11.3718449323249</v>
      </c>
      <c r="AG364" s="279" t="n">
        <v>11.6734859941581</v>
      </c>
      <c r="AH364" s="279" t="n">
        <v>4.43993515623748</v>
      </c>
      <c r="AI364" s="279" t="n">
        <v>0</v>
      </c>
      <c r="AJ364" s="279" t="n">
        <v>3.63319369628004</v>
      </c>
      <c r="AK364" s="279" t="n">
        <v>6.53232851060543</v>
      </c>
      <c r="AL364" s="279" t="n">
        <v>7.37316688956177</v>
      </c>
      <c r="AM364" s="279" t="n">
        <v>689.007500776615</v>
      </c>
      <c r="AN364" s="279" t="n">
        <v>730.293467927832</v>
      </c>
      <c r="AO364" s="279" t="n">
        <v>765.738130810215</v>
      </c>
      <c r="AP364" s="279" t="n">
        <v>795.341489423763</v>
      </c>
      <c r="AQ364" s="279" t="n">
        <v>819.103543768475</v>
      </c>
      <c r="AR364" s="279" t="n">
        <v>837.024293844353</v>
      </c>
      <c r="AS364" s="279" t="n">
        <v>849.103739651397</v>
      </c>
      <c r="AT364" s="279" t="n">
        <v>855.341881189605</v>
      </c>
      <c r="AU364" s="279" t="n">
        <v>321.183269888047</v>
      </c>
      <c r="AV364" s="279" t="n">
        <v>0</v>
      </c>
      <c r="AW364" s="279" t="n">
        <v>339.064151472438</v>
      </c>
      <c r="AX364" s="279" t="n">
        <v>588.911653667675</v>
      </c>
      <c r="AY364" s="279" t="n">
        <v>641.880229356562</v>
      </c>
    </row>
    <row r="365" s="240" customFormat="true" ht="13.8" hidden="false" customHeight="false" outlineLevel="0" collapsed="false">
      <c r="B365" s="240" t="s">
        <v>1787</v>
      </c>
      <c r="C365" s="240" t="s">
        <v>1788</v>
      </c>
      <c r="D365" s="240" t="s">
        <v>1783</v>
      </c>
      <c r="E365" s="240" t="n">
        <v>18</v>
      </c>
      <c r="F365" s="240" t="n">
        <v>7</v>
      </c>
      <c r="G365" s="240" t="n">
        <v>700</v>
      </c>
      <c r="J365" s="240" t="n">
        <v>45</v>
      </c>
      <c r="K365" s="273"/>
      <c r="L365" s="278"/>
      <c r="M365" s="279" t="n">
        <v>7.76391011861269</v>
      </c>
      <c r="N365" s="279" t="n">
        <v>8.11515039644393</v>
      </c>
      <c r="O365" s="279" t="n">
        <v>8.44227933765377</v>
      </c>
      <c r="P365" s="279" t="n">
        <v>8.74839687232138</v>
      </c>
      <c r="Q365" s="279" t="n">
        <v>9.03604085212288</v>
      </c>
      <c r="R365" s="279" t="n">
        <v>9.30731526686364</v>
      </c>
      <c r="S365" s="279" t="n">
        <v>9.56398385608629</v>
      </c>
      <c r="T365" s="279" t="n">
        <v>9.8075397542907</v>
      </c>
      <c r="U365" s="279" t="n">
        <v>3.73638929803994</v>
      </c>
      <c r="V365" s="279" t="n">
        <v>0</v>
      </c>
      <c r="W365" s="279" t="n">
        <v>4.13546213128435</v>
      </c>
      <c r="X365" s="279" t="n">
        <v>6.97273104409939</v>
      </c>
      <c r="Y365" s="279" t="n">
        <v>7.38471707938862</v>
      </c>
      <c r="Z365" s="279" t="n">
        <v>8.14660560387771</v>
      </c>
      <c r="AA365" s="279" t="n">
        <v>8.85264465355326</v>
      </c>
      <c r="AB365" s="279" t="n">
        <v>9.49128403858839</v>
      </c>
      <c r="AC365" s="279" t="n">
        <v>10.0625237589831</v>
      </c>
      <c r="AD365" s="279" t="n">
        <v>10.5663638147375</v>
      </c>
      <c r="AE365" s="279" t="n">
        <v>11.0028042058514</v>
      </c>
      <c r="AF365" s="279" t="n">
        <v>11.3718449323249</v>
      </c>
      <c r="AG365" s="279" t="n">
        <v>11.6734859941581</v>
      </c>
      <c r="AH365" s="279" t="n">
        <v>4.43993515623748</v>
      </c>
      <c r="AI365" s="279" t="n">
        <v>0</v>
      </c>
      <c r="AJ365" s="279" t="n">
        <v>3.63319369628004</v>
      </c>
      <c r="AK365" s="279" t="n">
        <v>6.53232851060543</v>
      </c>
      <c r="AL365" s="279" t="n">
        <v>7.37316688956177</v>
      </c>
      <c r="AM365" s="279" t="n">
        <v>689.007500776615</v>
      </c>
      <c r="AN365" s="279" t="n">
        <v>730.293467927832</v>
      </c>
      <c r="AO365" s="279" t="n">
        <v>765.738130810215</v>
      </c>
      <c r="AP365" s="279" t="n">
        <v>795.341489423763</v>
      </c>
      <c r="AQ365" s="279" t="n">
        <v>819.103543768475</v>
      </c>
      <c r="AR365" s="279" t="n">
        <v>837.024293844353</v>
      </c>
      <c r="AS365" s="279" t="n">
        <v>849.103739651397</v>
      </c>
      <c r="AT365" s="279" t="n">
        <v>855.341881189605</v>
      </c>
      <c r="AU365" s="279" t="n">
        <v>321.183269888047</v>
      </c>
      <c r="AV365" s="279" t="n">
        <v>0</v>
      </c>
      <c r="AW365" s="279" t="n">
        <v>339.064151472438</v>
      </c>
      <c r="AX365" s="279" t="n">
        <v>588.911653667675</v>
      </c>
      <c r="AY365" s="279" t="n">
        <v>641.880229356562</v>
      </c>
    </row>
    <row r="366" s="240" customFormat="true" ht="13.8" hidden="false" customHeight="false" outlineLevel="0" collapsed="false">
      <c r="B366" s="240" t="s">
        <v>1787</v>
      </c>
      <c r="C366" s="240" t="s">
        <v>1789</v>
      </c>
      <c r="D366" s="240" t="s">
        <v>1455</v>
      </c>
      <c r="E366" s="240" t="n">
        <v>18</v>
      </c>
      <c r="F366" s="240" t="n">
        <v>51</v>
      </c>
      <c r="G366" s="240" t="n">
        <v>700</v>
      </c>
      <c r="J366" s="240" t="n">
        <v>45</v>
      </c>
      <c r="K366" s="273"/>
      <c r="L366" s="278"/>
      <c r="M366" s="279" t="n">
        <v>8.44227933765377</v>
      </c>
      <c r="N366" s="279" t="n">
        <v>8.74839687232138</v>
      </c>
      <c r="O366" s="279" t="n">
        <v>9.03604085212288</v>
      </c>
      <c r="P366" s="279" t="n">
        <v>9.30731526686364</v>
      </c>
      <c r="Q366" s="279" t="n">
        <v>9.56398385608629</v>
      </c>
      <c r="R366" s="279" t="n">
        <v>9.8075397542907</v>
      </c>
      <c r="S366" s="279" t="n">
        <v>3.73638929803994</v>
      </c>
      <c r="T366" s="279" t="n">
        <v>0</v>
      </c>
      <c r="U366" s="279" t="n">
        <v>4.13546213128435</v>
      </c>
      <c r="V366" s="279" t="n">
        <v>6.97273104409939</v>
      </c>
      <c r="W366" s="279" t="n">
        <v>7.38471707938862</v>
      </c>
      <c r="X366" s="279" t="n">
        <v>7.76391011861269</v>
      </c>
      <c r="Y366" s="279" t="n">
        <v>8.11515039644393</v>
      </c>
      <c r="Z366" s="279" t="n">
        <v>9.49128403858839</v>
      </c>
      <c r="AA366" s="279" t="n">
        <v>10.0625237589831</v>
      </c>
      <c r="AB366" s="279" t="n">
        <v>10.5663638147375</v>
      </c>
      <c r="AC366" s="279" t="n">
        <v>11.0028042058514</v>
      </c>
      <c r="AD366" s="279" t="n">
        <v>11.3718449323249</v>
      </c>
      <c r="AE366" s="279" t="n">
        <v>11.6734859941581</v>
      </c>
      <c r="AF366" s="279" t="n">
        <v>4.43993515623748</v>
      </c>
      <c r="AG366" s="279" t="n">
        <v>0</v>
      </c>
      <c r="AH366" s="279" t="n">
        <v>3.63319369628004</v>
      </c>
      <c r="AI366" s="279" t="n">
        <v>6.53232851060543</v>
      </c>
      <c r="AJ366" s="279" t="n">
        <v>7.37316688956177</v>
      </c>
      <c r="AK366" s="279" t="n">
        <v>8.14660560387771</v>
      </c>
      <c r="AL366" s="279" t="n">
        <v>8.85264465355326</v>
      </c>
      <c r="AM366" s="279" t="n">
        <v>765.738130810215</v>
      </c>
      <c r="AN366" s="279" t="n">
        <v>795.341489423763</v>
      </c>
      <c r="AO366" s="279" t="n">
        <v>819.103543768475</v>
      </c>
      <c r="AP366" s="279" t="n">
        <v>837.024293844353</v>
      </c>
      <c r="AQ366" s="279" t="n">
        <v>849.103739651397</v>
      </c>
      <c r="AR366" s="279" t="n">
        <v>855.341881189605</v>
      </c>
      <c r="AS366" s="279" t="n">
        <v>321.183269888047</v>
      </c>
      <c r="AT366" s="279" t="n">
        <v>0</v>
      </c>
      <c r="AU366" s="279" t="n">
        <v>339.064151472438</v>
      </c>
      <c r="AV366" s="279" t="n">
        <v>588.911653667675</v>
      </c>
      <c r="AW366" s="279" t="n">
        <v>641.880229356562</v>
      </c>
      <c r="AX366" s="279" t="n">
        <v>689.007500776615</v>
      </c>
      <c r="AY366" s="279" t="n">
        <v>730.293467927832</v>
      </c>
    </row>
    <row r="367" s="240" customFormat="true" ht="13.8" hidden="false" customHeight="false" outlineLevel="0" collapsed="false">
      <c r="B367" s="240" t="s">
        <v>1787</v>
      </c>
      <c r="C367" s="240" t="s">
        <v>1790</v>
      </c>
      <c r="D367" s="240" t="s">
        <v>376</v>
      </c>
      <c r="E367" s="240" t="n">
        <v>18</v>
      </c>
      <c r="F367" s="240" t="n">
        <v>41</v>
      </c>
      <c r="G367" s="240" t="n">
        <v>700</v>
      </c>
      <c r="J367" s="240" t="n">
        <v>45</v>
      </c>
      <c r="K367" s="273"/>
      <c r="L367" s="278"/>
      <c r="M367" s="279" t="n">
        <v>9.17360695986952</v>
      </c>
      <c r="N367" s="279" t="n">
        <v>9.43737631322762</v>
      </c>
      <c r="O367" s="279" t="n">
        <v>9.68731660771573</v>
      </c>
      <c r="P367" s="279" t="n">
        <v>8.66983618479726</v>
      </c>
      <c r="Q367" s="279" t="n">
        <v>0</v>
      </c>
      <c r="R367" s="279" t="n">
        <v>0.815491275175665</v>
      </c>
      <c r="S367" s="279" t="n">
        <v>6.75256512271119</v>
      </c>
      <c r="T367" s="279" t="n">
        <v>7.18317398741203</v>
      </c>
      <c r="U367" s="279" t="n">
        <v>7.57808308961218</v>
      </c>
      <c r="V367" s="279" t="n">
        <v>7.94276433385622</v>
      </c>
      <c r="W367" s="279" t="n">
        <v>8.2815200636717</v>
      </c>
      <c r="X367" s="279" t="n">
        <v>8.59779444538651</v>
      </c>
      <c r="Y367" s="279" t="n">
        <v>8.89438762377193</v>
      </c>
      <c r="Z367" s="279" t="n">
        <v>10.7930089683745</v>
      </c>
      <c r="AA367" s="279" t="n">
        <v>11.1957495271682</v>
      </c>
      <c r="AB367" s="279" t="n">
        <v>11.5310904213215</v>
      </c>
      <c r="AC367" s="279" t="n">
        <v>10.3101708070056</v>
      </c>
      <c r="AD367" s="279" t="n">
        <v>0</v>
      </c>
      <c r="AE367" s="279" t="n">
        <v>0.703406228286087</v>
      </c>
      <c r="AF367" s="279" t="n">
        <v>6.0866344468871</v>
      </c>
      <c r="AG367" s="279" t="n">
        <v>6.96117265816365</v>
      </c>
      <c r="AH367" s="279" t="n">
        <v>7.76831120479979</v>
      </c>
      <c r="AI367" s="279" t="n">
        <v>8.50805008679554</v>
      </c>
      <c r="AJ367" s="279" t="n">
        <v>9.18038930415088</v>
      </c>
      <c r="AK367" s="279" t="n">
        <v>9.78532885686581</v>
      </c>
      <c r="AL367" s="279" t="n">
        <v>10.3228687449403</v>
      </c>
      <c r="AM367" s="279" t="n">
        <v>828.794081840019</v>
      </c>
      <c r="AN367" s="279" t="n">
        <v>843.794179781479</v>
      </c>
      <c r="AO367" s="279" t="n">
        <v>852.952973454105</v>
      </c>
      <c r="AP367" s="279" t="n">
        <v>749.268896658324</v>
      </c>
      <c r="AQ367" s="279" t="n">
        <v>0</v>
      </c>
      <c r="AR367" s="279" t="n">
        <v>66.2969481059443</v>
      </c>
      <c r="AS367" s="279" t="n">
        <v>560.236876722418</v>
      </c>
      <c r="AT367" s="279" t="n">
        <v>616.126104545723</v>
      </c>
      <c r="AU367" s="279" t="n">
        <v>666.174028100193</v>
      </c>
      <c r="AV367" s="279" t="n">
        <v>710.380647385828</v>
      </c>
      <c r="AW367" s="279" t="n">
        <v>748.745962402628</v>
      </c>
      <c r="AX367" s="279" t="n">
        <v>781.269973150593</v>
      </c>
      <c r="AY367" s="279" t="n">
        <v>807.952679629723</v>
      </c>
    </row>
    <row r="368" s="240" customFormat="true" ht="13.8" hidden="false" customHeight="false" outlineLevel="0" collapsed="false">
      <c r="B368" s="240" t="s">
        <v>1689</v>
      </c>
      <c r="C368" s="277" t="s">
        <v>1773</v>
      </c>
    </row>
    <row r="369" s="240" customFormat="true" ht="13.8" hidden="false" customHeight="false" outlineLevel="0" collapsed="false">
      <c r="B369" s="240" t="s">
        <v>1689</v>
      </c>
      <c r="C369" s="240" t="s">
        <v>1791</v>
      </c>
      <c r="D369" s="240" t="s">
        <v>1455</v>
      </c>
      <c r="E369" s="240" t="n">
        <v>36</v>
      </c>
      <c r="F369" s="240" t="n">
        <v>51</v>
      </c>
      <c r="G369" s="240" t="n">
        <v>600</v>
      </c>
      <c r="J369" s="240" t="n">
        <v>42</v>
      </c>
      <c r="M369" s="240" t="n">
        <v>23.2823668581364</v>
      </c>
      <c r="N369" s="240" t="n">
        <v>19.2885336121364</v>
      </c>
      <c r="O369" s="240" t="n">
        <v>16.0664653670909</v>
      </c>
      <c r="P369" s="240" t="n">
        <v>16.324257902</v>
      </c>
      <c r="Q369" s="240" t="n">
        <v>16.87381757</v>
      </c>
      <c r="R369" s="240" t="n">
        <v>17.422836278</v>
      </c>
      <c r="S369" s="240" t="n">
        <v>17.972104298</v>
      </c>
      <c r="T369" s="240" t="n">
        <v>18.522411902</v>
      </c>
      <c r="U369" s="240" t="n">
        <v>19.6807791599545</v>
      </c>
      <c r="V369" s="240" t="n">
        <v>21.9173860399545</v>
      </c>
      <c r="W369" s="240" t="n">
        <v>24.2678484595909</v>
      </c>
      <c r="X369" s="240" t="n">
        <v>25.714816398</v>
      </c>
      <c r="Y369" s="240" t="n">
        <v>26.2852464648864</v>
      </c>
      <c r="Z369" s="240" t="n">
        <v>17.3118067631818</v>
      </c>
      <c r="AA369" s="240" t="n">
        <v>13.4352888486364</v>
      </c>
      <c r="AB369" s="240" t="n">
        <v>10.1109259436364</v>
      </c>
      <c r="AC369" s="240" t="n">
        <v>10.12819902</v>
      </c>
      <c r="AD369" s="240" t="n">
        <v>10.4796357</v>
      </c>
      <c r="AE369" s="240" t="n">
        <v>10.88838278</v>
      </c>
      <c r="AF369" s="240" t="n">
        <v>11.36234298</v>
      </c>
      <c r="AG369" s="240" t="n">
        <v>11.90941902</v>
      </c>
      <c r="AH369" s="240" t="n">
        <v>13.1023634177273</v>
      </c>
      <c r="AI369" s="240" t="n">
        <v>15.3438613086364</v>
      </c>
      <c r="AJ369" s="240" t="n">
        <v>17.7073618686364</v>
      </c>
      <c r="AK369" s="240" t="n">
        <v>19.24991398</v>
      </c>
      <c r="AL369" s="240" t="n">
        <v>20.0369964670454</v>
      </c>
      <c r="AM369" s="240" t="n">
        <v>1492.08576268182</v>
      </c>
      <c r="AN369" s="240" t="n">
        <v>1150.08475304546</v>
      </c>
      <c r="AO369" s="240" t="n">
        <v>853.550748909091</v>
      </c>
      <c r="AP369" s="240" t="n">
        <v>846.912402</v>
      </c>
      <c r="AQ369" s="240" t="n">
        <v>870.25687</v>
      </c>
      <c r="AR369" s="240" t="n">
        <v>899.645978</v>
      </c>
      <c r="AS369" s="240" t="n">
        <v>935.869998</v>
      </c>
      <c r="AT369" s="240" t="n">
        <v>979.719202</v>
      </c>
      <c r="AU369" s="240" t="n">
        <v>1089.33045995455</v>
      </c>
      <c r="AV369" s="240" t="n">
        <v>1303.85248540909</v>
      </c>
      <c r="AW369" s="240" t="n">
        <v>1528.02321413636</v>
      </c>
      <c r="AX369" s="240" t="n">
        <v>1666.320348</v>
      </c>
      <c r="AY369" s="240" t="n">
        <v>1731.80136261364</v>
      </c>
    </row>
    <row r="370" s="240" customFormat="true" ht="13.8" hidden="false" customHeight="false" outlineLevel="0" collapsed="false">
      <c r="B370" s="240" t="s">
        <v>1689</v>
      </c>
      <c r="C370" s="240" t="s">
        <v>1792</v>
      </c>
      <c r="D370" s="240" t="s">
        <v>1455</v>
      </c>
      <c r="E370" s="240" t="s">
        <v>1793</v>
      </c>
      <c r="F370" s="240" t="n">
        <v>7</v>
      </c>
      <c r="M370" s="240" t="n">
        <v>0</v>
      </c>
      <c r="N370" s="240" t="n">
        <v>0</v>
      </c>
      <c r="O370" s="240" t="n">
        <v>0</v>
      </c>
      <c r="P370" s="240" t="n">
        <v>0</v>
      </c>
      <c r="Q370" s="240" t="n">
        <v>0</v>
      </c>
      <c r="R370" s="240" t="n">
        <v>0</v>
      </c>
      <c r="S370" s="240" t="n">
        <v>0</v>
      </c>
      <c r="T370" s="240" t="n">
        <v>0</v>
      </c>
      <c r="U370" s="240" t="n">
        <v>0</v>
      </c>
      <c r="V370" s="240" t="n">
        <v>4.586953375</v>
      </c>
      <c r="W370" s="240" t="n">
        <v>4.891347241</v>
      </c>
      <c r="X370" s="240" t="n">
        <v>5.190432643</v>
      </c>
      <c r="Y370" s="240" t="n">
        <v>5.484604717</v>
      </c>
      <c r="Z370" s="240" t="n">
        <v>0</v>
      </c>
      <c r="AA370" s="240" t="n">
        <v>0</v>
      </c>
      <c r="AB370" s="240" t="n">
        <v>0</v>
      </c>
      <c r="AC370" s="240" t="n">
        <v>0</v>
      </c>
      <c r="AD370" s="240" t="n">
        <v>0</v>
      </c>
      <c r="AE370" s="240" t="n">
        <v>0</v>
      </c>
      <c r="AF370" s="240" t="n">
        <v>0</v>
      </c>
      <c r="AG370" s="240" t="n">
        <v>0</v>
      </c>
      <c r="AH370" s="240" t="n">
        <v>0</v>
      </c>
      <c r="AI370" s="240" t="n">
        <v>4.18298375</v>
      </c>
      <c r="AJ370" s="240" t="n">
        <v>4.25500241</v>
      </c>
      <c r="AK370" s="240" t="n">
        <v>4.30529643</v>
      </c>
      <c r="AL370" s="240" t="n">
        <v>4.33781717</v>
      </c>
      <c r="AM370" s="240" t="n">
        <v>0</v>
      </c>
      <c r="AN370" s="240" t="n">
        <v>0</v>
      </c>
      <c r="AO370" s="240" t="n">
        <v>0</v>
      </c>
      <c r="AP370" s="240" t="n">
        <v>0</v>
      </c>
      <c r="AQ370" s="240" t="n">
        <v>0</v>
      </c>
      <c r="AR370" s="240" t="n">
        <v>0</v>
      </c>
      <c r="AS370" s="240" t="n">
        <v>0</v>
      </c>
      <c r="AT370" s="240" t="n">
        <v>0</v>
      </c>
      <c r="AU370" s="240" t="n">
        <v>0</v>
      </c>
      <c r="AV370" s="240" t="n">
        <v>420.947625</v>
      </c>
      <c r="AW370" s="240" t="n">
        <v>420.250691</v>
      </c>
      <c r="AX370" s="240" t="n">
        <v>417.538093</v>
      </c>
      <c r="AY370" s="240" t="n">
        <v>413.204967</v>
      </c>
    </row>
    <row r="371" s="240" customFormat="true" ht="13.8" hidden="false" customHeight="false" outlineLevel="0" collapsed="false">
      <c r="B371" s="240" t="s">
        <v>1689</v>
      </c>
      <c r="C371" s="240" t="s">
        <v>1794</v>
      </c>
      <c r="D371" s="240" t="s">
        <v>1455</v>
      </c>
      <c r="E371" s="240" t="s">
        <v>1795</v>
      </c>
      <c r="F371" s="240" t="n">
        <v>7</v>
      </c>
      <c r="M371" s="240" t="n">
        <v>5.774258599</v>
      </c>
      <c r="N371" s="240" t="n">
        <v>6.059789425</v>
      </c>
      <c r="O371" s="240" t="n">
        <v>6.341592331</v>
      </c>
      <c r="P371" s="240" t="n">
        <v>6.620062453</v>
      </c>
      <c r="Q371" s="240" t="n">
        <v>6.895594927</v>
      </c>
      <c r="R371" s="240" t="n">
        <v>7.168584889</v>
      </c>
      <c r="S371" s="240" t="n">
        <v>7.439427475</v>
      </c>
      <c r="T371" s="240" t="n">
        <v>7.708517821</v>
      </c>
      <c r="U371" s="240" t="n">
        <v>7.976251063</v>
      </c>
      <c r="V371" s="240" t="n">
        <v>8.243022337</v>
      </c>
      <c r="W371" s="240" t="n">
        <v>8.509226779</v>
      </c>
      <c r="X371" s="240" t="n">
        <v>8.775259525</v>
      </c>
      <c r="Y371" s="240" t="n">
        <v>9.041515711</v>
      </c>
      <c r="Z371" s="240" t="n">
        <v>4.35651599</v>
      </c>
      <c r="AA371" s="240" t="n">
        <v>4.36534425</v>
      </c>
      <c r="AB371" s="240" t="n">
        <v>4.36825331</v>
      </c>
      <c r="AC371" s="240" t="n">
        <v>4.36919453</v>
      </c>
      <c r="AD371" s="240" t="n">
        <v>4.37211927</v>
      </c>
      <c r="AE371" s="240" t="n">
        <v>4.38097889</v>
      </c>
      <c r="AF371" s="240" t="n">
        <v>4.39972475</v>
      </c>
      <c r="AG371" s="240" t="n">
        <v>4.43230821</v>
      </c>
      <c r="AH371" s="240" t="n">
        <v>4.48268063</v>
      </c>
      <c r="AI371" s="240" t="n">
        <v>4.55479337</v>
      </c>
      <c r="AJ371" s="240" t="n">
        <v>4.65259779</v>
      </c>
      <c r="AK371" s="240" t="n">
        <v>4.78004525</v>
      </c>
      <c r="AL371" s="240" t="n">
        <v>4.94108711</v>
      </c>
      <c r="AM371" s="240" t="n">
        <v>407.646449</v>
      </c>
      <c r="AN371" s="240" t="n">
        <v>401.257675</v>
      </c>
      <c r="AO371" s="240" t="n">
        <v>394.433781</v>
      </c>
      <c r="AP371" s="240" t="n">
        <v>387.569903</v>
      </c>
      <c r="AQ371" s="240" t="n">
        <v>381.061177</v>
      </c>
      <c r="AR371" s="240" t="n">
        <v>375.302739</v>
      </c>
      <c r="AS371" s="240" t="n">
        <v>370.689725</v>
      </c>
      <c r="AT371" s="240" t="n">
        <v>367.617271</v>
      </c>
      <c r="AU371" s="240" t="n">
        <v>366.480513</v>
      </c>
      <c r="AV371" s="240" t="n">
        <v>367.674587</v>
      </c>
      <c r="AW371" s="240" t="n">
        <v>371.594629</v>
      </c>
      <c r="AX371" s="240" t="n">
        <v>378.635775</v>
      </c>
      <c r="AY371" s="240" t="n">
        <v>389.193161</v>
      </c>
    </row>
    <row r="372" s="240" customFormat="true" ht="13.8" hidden="false" customHeight="false" outlineLevel="0" collapsed="false">
      <c r="B372" s="240" t="s">
        <v>1689</v>
      </c>
      <c r="C372" s="240" t="s">
        <v>1796</v>
      </c>
      <c r="D372" s="240" t="s">
        <v>1455</v>
      </c>
      <c r="E372" s="240" t="s">
        <v>1797</v>
      </c>
      <c r="F372" s="240" t="n">
        <v>7</v>
      </c>
      <c r="M372" s="240" t="n">
        <v>9.308390473</v>
      </c>
      <c r="N372" s="240" t="n">
        <v>9.576278947</v>
      </c>
      <c r="O372" s="240" t="n">
        <v>9.845576269</v>
      </c>
      <c r="P372" s="240" t="n">
        <v>10.116677575</v>
      </c>
      <c r="Q372" s="240" t="n">
        <v>10.389978001</v>
      </c>
      <c r="R372" s="240" t="n">
        <v>10.665872683</v>
      </c>
      <c r="S372" s="240" t="n">
        <v>10.944756757</v>
      </c>
      <c r="T372" s="240" t="n">
        <v>11.227025359</v>
      </c>
      <c r="U372" s="240" t="n">
        <v>11.513073625</v>
      </c>
      <c r="V372" s="240" t="n">
        <v>11.803296691</v>
      </c>
      <c r="W372" s="240" t="n">
        <v>12.098089693</v>
      </c>
      <c r="X372" s="240" t="n">
        <v>12.397847767</v>
      </c>
      <c r="Y372" s="240" t="n">
        <v>12.702966049</v>
      </c>
      <c r="Z372" s="240" t="n">
        <v>5.13967473</v>
      </c>
      <c r="AA372" s="240" t="n">
        <v>5.37975947</v>
      </c>
      <c r="AB372" s="240" t="n">
        <v>5.66529269</v>
      </c>
      <c r="AC372" s="240" t="n">
        <v>6.00022575</v>
      </c>
      <c r="AD372" s="240" t="n">
        <v>6.38851001</v>
      </c>
      <c r="AE372" s="240" t="n">
        <v>6.83409683</v>
      </c>
      <c r="AF372" s="240" t="n">
        <v>7.34093757</v>
      </c>
      <c r="AG372" s="240" t="n">
        <v>7.91298358999999</v>
      </c>
      <c r="AH372" s="240" t="n">
        <v>8.55418624999999</v>
      </c>
      <c r="AI372" s="240" t="n">
        <v>9.26849690999999</v>
      </c>
      <c r="AJ372" s="240" t="n">
        <v>10.05986693</v>
      </c>
      <c r="AK372" s="240" t="n">
        <v>10.93224767</v>
      </c>
      <c r="AL372" s="240" t="n">
        <v>11.88959049</v>
      </c>
      <c r="AM372" s="240" t="n">
        <v>403.661923</v>
      </c>
      <c r="AN372" s="240" t="n">
        <v>422.437197</v>
      </c>
      <c r="AO372" s="240" t="n">
        <v>445.914119</v>
      </c>
      <c r="AP372" s="240" t="n">
        <v>474.487825</v>
      </c>
      <c r="AQ372" s="240" t="n">
        <v>508.553451</v>
      </c>
      <c r="AR372" s="240" t="n">
        <v>548.506133</v>
      </c>
      <c r="AS372" s="240" t="n">
        <v>594.741007</v>
      </c>
      <c r="AT372" s="240" t="n">
        <v>647.653209</v>
      </c>
      <c r="AU372" s="240" t="n">
        <v>707.637875</v>
      </c>
      <c r="AV372" s="240" t="n">
        <v>775.090141</v>
      </c>
      <c r="AW372" s="240" t="n">
        <v>850.405143</v>
      </c>
      <c r="AX372" s="240" t="n">
        <v>933.978017</v>
      </c>
      <c r="AY372" s="240" t="n">
        <v>1026.203899</v>
      </c>
    </row>
    <row r="373" s="240" customFormat="true" ht="13.8" hidden="false" customHeight="false" outlineLevel="0" collapsed="false">
      <c r="B373" s="240" t="s">
        <v>1689</v>
      </c>
      <c r="C373" s="240" t="s">
        <v>1798</v>
      </c>
      <c r="D373" s="240" t="s">
        <v>1455</v>
      </c>
      <c r="E373" s="240" t="s">
        <v>1799</v>
      </c>
    </row>
    <row r="374" s="240" customFormat="true" ht="13.8" hidden="false" customHeight="false" outlineLevel="0" collapsed="false">
      <c r="B374" s="240" t="s">
        <v>1689</v>
      </c>
      <c r="C374" s="240" t="s">
        <v>1800</v>
      </c>
      <c r="D374" s="277" t="s">
        <v>1783</v>
      </c>
      <c r="E374" s="240" t="n">
        <v>36</v>
      </c>
      <c r="F374" s="240" t="n">
        <v>7</v>
      </c>
      <c r="G374" s="240" t="n">
        <v>600</v>
      </c>
      <c r="J374" s="240" t="n">
        <v>42</v>
      </c>
      <c r="M374" s="240" t="n">
        <v>25.714816398</v>
      </c>
      <c r="N374" s="240" t="n">
        <v>26.2852464648864</v>
      </c>
      <c r="O374" s="240" t="n">
        <v>23.2823668581364</v>
      </c>
      <c r="P374" s="240" t="n">
        <v>19.2885336121364</v>
      </c>
      <c r="Q374" s="240" t="n">
        <v>16.0664653670909</v>
      </c>
      <c r="R374" s="240" t="n">
        <v>16.324257902</v>
      </c>
      <c r="S374" s="240" t="n">
        <v>16.87381757</v>
      </c>
      <c r="T374" s="240" t="n">
        <v>17.422836278</v>
      </c>
      <c r="U374" s="240" t="n">
        <v>17.972104298</v>
      </c>
      <c r="V374" s="240" t="n">
        <v>18.522411902</v>
      </c>
      <c r="W374" s="240" t="n">
        <v>19.6807791599545</v>
      </c>
      <c r="X374" s="240" t="n">
        <v>21.9173860399545</v>
      </c>
      <c r="Y374" s="240" t="n">
        <v>24.2678484595909</v>
      </c>
      <c r="Z374" s="240" t="n">
        <v>19.24991398</v>
      </c>
      <c r="AA374" s="240" t="n">
        <v>20.0369964670454</v>
      </c>
      <c r="AB374" s="240" t="n">
        <v>17.3118067631818</v>
      </c>
      <c r="AC374" s="240" t="n">
        <v>13.4352888486364</v>
      </c>
      <c r="AD374" s="240" t="n">
        <v>10.1109259436364</v>
      </c>
      <c r="AE374" s="240" t="n">
        <v>10.12819902</v>
      </c>
      <c r="AF374" s="240" t="n">
        <v>10.4796357</v>
      </c>
      <c r="AG374" s="240" t="n">
        <v>10.88838278</v>
      </c>
      <c r="AH374" s="240" t="n">
        <v>11.36234298</v>
      </c>
      <c r="AI374" s="240" t="n">
        <v>11.90941902</v>
      </c>
      <c r="AJ374" s="240" t="n">
        <v>13.1023634177273</v>
      </c>
      <c r="AK374" s="240" t="n">
        <v>15.3438613086364</v>
      </c>
      <c r="AL374" s="240" t="n">
        <v>17.7073618686364</v>
      </c>
      <c r="AM374" s="240" t="n">
        <v>1666.320348</v>
      </c>
      <c r="AN374" s="240" t="n">
        <v>1731.80136261364</v>
      </c>
      <c r="AO374" s="240" t="n">
        <v>1492.08576268182</v>
      </c>
      <c r="AP374" s="240" t="n">
        <v>1150.08475304546</v>
      </c>
      <c r="AQ374" s="240" t="n">
        <v>853.550748909091</v>
      </c>
      <c r="AR374" s="240" t="n">
        <v>846.912402</v>
      </c>
      <c r="AS374" s="240" t="n">
        <v>870.25687</v>
      </c>
      <c r="AT374" s="240" t="n">
        <v>899.645978</v>
      </c>
      <c r="AU374" s="240" t="n">
        <v>935.869998</v>
      </c>
      <c r="AV374" s="240" t="n">
        <v>979.719202</v>
      </c>
      <c r="AW374" s="240" t="n">
        <v>1089.33045995455</v>
      </c>
      <c r="AX374" s="240" t="n">
        <v>1303.85248540909</v>
      </c>
      <c r="AY374" s="240" t="n">
        <v>1528.02321413636</v>
      </c>
    </row>
    <row r="375" s="240" customFormat="true" ht="13.8" hidden="false" customHeight="false" outlineLevel="0" collapsed="false">
      <c r="B375" s="240" t="s">
        <v>1689</v>
      </c>
      <c r="C375" s="240" t="s">
        <v>1801</v>
      </c>
      <c r="D375" s="277" t="s">
        <v>1783</v>
      </c>
      <c r="E375" s="240" t="s">
        <v>1802</v>
      </c>
      <c r="F375" s="240" t="n">
        <v>51</v>
      </c>
      <c r="W375" s="240" t="n">
        <v>1.09851709375</v>
      </c>
      <c r="X375" s="240" t="n">
        <v>4.586953375</v>
      </c>
      <c r="Y375" s="240" t="n">
        <v>4.891347241</v>
      </c>
      <c r="AJ375" s="240" t="n">
        <v>1.0315709375</v>
      </c>
      <c r="AK375" s="240" t="n">
        <v>4.18298375</v>
      </c>
      <c r="AL375" s="240" t="n">
        <v>4.25500241</v>
      </c>
      <c r="AX375" s="240" t="n">
        <v>420.947625</v>
      </c>
      <c r="AY375" s="240" t="n">
        <v>420.250691</v>
      </c>
    </row>
    <row r="376" s="240" customFormat="true" ht="13.8" hidden="false" customHeight="false" outlineLevel="0" collapsed="false">
      <c r="B376" s="240" t="s">
        <v>1689</v>
      </c>
      <c r="C376" s="240" t="s">
        <v>1803</v>
      </c>
      <c r="D376" s="277" t="s">
        <v>1783</v>
      </c>
      <c r="E376" s="240" t="s">
        <v>1804</v>
      </c>
      <c r="F376" s="240" t="n">
        <v>51</v>
      </c>
      <c r="M376" s="240" t="n">
        <v>5.190432643</v>
      </c>
      <c r="N376" s="240" t="n">
        <v>5.484604717</v>
      </c>
      <c r="O376" s="240" t="n">
        <v>5.774258599</v>
      </c>
      <c r="P376" s="240" t="n">
        <v>6.059789425</v>
      </c>
      <c r="Q376" s="240" t="n">
        <v>6.341592331</v>
      </c>
      <c r="R376" s="240" t="n">
        <v>6.620062453</v>
      </c>
      <c r="S376" s="240" t="n">
        <v>6.895594927</v>
      </c>
      <c r="T376" s="240" t="n">
        <v>7.168584889</v>
      </c>
      <c r="U376" s="240" t="n">
        <v>7.439427475</v>
      </c>
      <c r="V376" s="240" t="n">
        <v>7.708517821</v>
      </c>
      <c r="W376" s="240" t="n">
        <v>7.976251063</v>
      </c>
      <c r="X376" s="240" t="n">
        <v>8.243022337</v>
      </c>
      <c r="Y376" s="240" t="n">
        <v>8.509226779</v>
      </c>
      <c r="Z376" s="240" t="n">
        <v>4.30529643</v>
      </c>
      <c r="AA376" s="240" t="n">
        <v>4.33781717</v>
      </c>
      <c r="AB376" s="240" t="n">
        <v>4.35651599</v>
      </c>
      <c r="AC376" s="240" t="n">
        <v>4.36534425</v>
      </c>
      <c r="AD376" s="240" t="n">
        <v>4.36825331</v>
      </c>
      <c r="AE376" s="240" t="n">
        <v>4.36919453</v>
      </c>
      <c r="AF376" s="240" t="n">
        <v>4.37211927</v>
      </c>
      <c r="AG376" s="240" t="n">
        <v>4.38097889</v>
      </c>
      <c r="AH376" s="240" t="n">
        <v>4.39972475</v>
      </c>
      <c r="AI376" s="240" t="n">
        <v>4.43230821</v>
      </c>
      <c r="AJ376" s="240" t="n">
        <v>4.48268063</v>
      </c>
      <c r="AK376" s="240" t="n">
        <v>4.55479337</v>
      </c>
      <c r="AL376" s="240" t="n">
        <v>4.65259779</v>
      </c>
      <c r="AM376" s="240" t="n">
        <v>417.538093</v>
      </c>
      <c r="AN376" s="240" t="n">
        <v>413.204967</v>
      </c>
      <c r="AO376" s="240" t="n">
        <v>407.646449</v>
      </c>
      <c r="AP376" s="240" t="n">
        <v>401.257675</v>
      </c>
      <c r="AQ376" s="240" t="n">
        <v>394.433781</v>
      </c>
      <c r="AR376" s="240" t="n">
        <v>387.569903</v>
      </c>
      <c r="AS376" s="240" t="n">
        <v>381.061177</v>
      </c>
      <c r="AT376" s="240" t="n">
        <v>375.302739</v>
      </c>
      <c r="AU376" s="240" t="n">
        <v>370.689725</v>
      </c>
      <c r="AV376" s="240" t="n">
        <v>367.617271</v>
      </c>
      <c r="AW376" s="240" t="n">
        <v>366.480513</v>
      </c>
      <c r="AX376" s="240" t="n">
        <v>367.674587</v>
      </c>
      <c r="AY376" s="240" t="n">
        <v>371.594629</v>
      </c>
    </row>
    <row r="377" s="240" customFormat="true" ht="13.8" hidden="false" customHeight="false" outlineLevel="0" collapsed="false">
      <c r="B377" s="240" t="s">
        <v>1689</v>
      </c>
      <c r="C377" s="240" t="s">
        <v>1805</v>
      </c>
      <c r="D377" s="277" t="s">
        <v>1783</v>
      </c>
      <c r="E377" s="240" t="s">
        <v>1806</v>
      </c>
      <c r="F377" s="240" t="n">
        <v>51</v>
      </c>
      <c r="M377" s="240" t="n">
        <v>8.775259525</v>
      </c>
      <c r="N377" s="240" t="n">
        <v>9.041515711</v>
      </c>
      <c r="O377" s="240" t="n">
        <v>9.308390473</v>
      </c>
      <c r="P377" s="240" t="n">
        <v>9.576278947</v>
      </c>
      <c r="Q377" s="240" t="n">
        <v>9.845576269</v>
      </c>
      <c r="R377" s="240" t="n">
        <v>10.116677575</v>
      </c>
      <c r="S377" s="240" t="n">
        <v>10.389978001</v>
      </c>
      <c r="T377" s="240" t="n">
        <v>10.665872683</v>
      </c>
      <c r="U377" s="240" t="n">
        <v>10.944756757</v>
      </c>
      <c r="V377" s="240" t="n">
        <v>11.227025359</v>
      </c>
      <c r="W377" s="240" t="n">
        <v>11.513073625</v>
      </c>
      <c r="X377" s="240" t="n">
        <v>11.803296691</v>
      </c>
      <c r="Y377" s="240" t="n">
        <v>12.098089693</v>
      </c>
      <c r="Z377" s="240" t="n">
        <v>4.78004525</v>
      </c>
      <c r="AA377" s="240" t="n">
        <v>4.94108711</v>
      </c>
      <c r="AB377" s="240" t="n">
        <v>5.13967473</v>
      </c>
      <c r="AC377" s="240" t="n">
        <v>5.37975947</v>
      </c>
      <c r="AD377" s="240" t="n">
        <v>5.66529269</v>
      </c>
      <c r="AE377" s="240" t="n">
        <v>6.00022575</v>
      </c>
      <c r="AF377" s="240" t="n">
        <v>6.38851001</v>
      </c>
      <c r="AG377" s="240" t="n">
        <v>6.83409683</v>
      </c>
      <c r="AH377" s="240" t="n">
        <v>7.34093757</v>
      </c>
      <c r="AI377" s="240" t="n">
        <v>7.91298358999999</v>
      </c>
      <c r="AJ377" s="240" t="n">
        <v>8.55418624999999</v>
      </c>
      <c r="AK377" s="240" t="n">
        <v>9.26849690999999</v>
      </c>
      <c r="AL377" s="240" t="n">
        <v>10.05986693</v>
      </c>
      <c r="AM377" s="240" t="n">
        <v>378.635775</v>
      </c>
      <c r="AN377" s="240" t="n">
        <v>389.193161</v>
      </c>
      <c r="AO377" s="240" t="n">
        <v>403.661923</v>
      </c>
      <c r="AP377" s="240" t="n">
        <v>422.437197</v>
      </c>
      <c r="AQ377" s="240" t="n">
        <v>445.914119</v>
      </c>
      <c r="AR377" s="240" t="n">
        <v>474.487825</v>
      </c>
      <c r="AS377" s="240" t="n">
        <v>508.553451</v>
      </c>
      <c r="AT377" s="240" t="n">
        <v>548.506133</v>
      </c>
      <c r="AU377" s="240" t="n">
        <v>594.741007</v>
      </c>
      <c r="AV377" s="240" t="n">
        <v>647.653209</v>
      </c>
      <c r="AW377" s="240" t="n">
        <v>707.637875</v>
      </c>
      <c r="AX377" s="240" t="n">
        <v>775.090141</v>
      </c>
      <c r="AY377" s="240" t="n">
        <v>850.405143</v>
      </c>
    </row>
    <row r="378" s="240" customFormat="true" ht="13.8" hidden="false" customHeight="false" outlineLevel="0" collapsed="false">
      <c r="B378" s="240" t="s">
        <v>1689</v>
      </c>
      <c r="C378" s="240" t="s">
        <v>1807</v>
      </c>
      <c r="D378" s="277" t="s">
        <v>1783</v>
      </c>
      <c r="M378" s="240" t="n">
        <v>12.397847767</v>
      </c>
      <c r="N378" s="240" t="n">
        <v>12.702966049</v>
      </c>
      <c r="Z378" s="240" t="n">
        <v>10.93224767</v>
      </c>
      <c r="AA378" s="240" t="n">
        <v>11.88959049</v>
      </c>
      <c r="AM378" s="240" t="n">
        <v>933.978017</v>
      </c>
      <c r="AN378" s="240" t="n">
        <v>1026.203899</v>
      </c>
    </row>
    <row r="379" s="240" customFormat="true" ht="13.8" hidden="false" customHeight="false" outlineLevel="0" collapsed="false">
      <c r="B379" s="240" t="s">
        <v>1689</v>
      </c>
      <c r="C379" s="240" t="s">
        <v>1808</v>
      </c>
      <c r="D379" s="240" t="s">
        <v>376</v>
      </c>
      <c r="E379" s="240" t="n">
        <v>36</v>
      </c>
      <c r="F379" s="240" t="n">
        <v>41</v>
      </c>
      <c r="G379" s="240" t="n">
        <v>600</v>
      </c>
      <c r="J379" s="240" t="n">
        <v>42</v>
      </c>
      <c r="M379" s="240" t="n">
        <v>16.049028248</v>
      </c>
      <c r="N379" s="240" t="n">
        <v>16.599154748</v>
      </c>
      <c r="O379" s="240" t="n">
        <v>17.148345152</v>
      </c>
      <c r="P379" s="240" t="n">
        <v>17.697389732</v>
      </c>
      <c r="Q379" s="240" t="n">
        <v>18.24707876</v>
      </c>
      <c r="R379" s="240" t="n">
        <v>18.8980676983409</v>
      </c>
      <c r="S379" s="240" t="n">
        <v>20.7847749124091</v>
      </c>
      <c r="T379" s="240" t="n">
        <v>23.0784588073182</v>
      </c>
      <c r="U379" s="240" t="n">
        <v>25.1840619091818</v>
      </c>
      <c r="V379" s="240" t="n">
        <v>26.147421207</v>
      </c>
      <c r="W379" s="240" t="n">
        <v>25.2366790343182</v>
      </c>
      <c r="X379" s="240" t="n">
        <v>21.2997007530455</v>
      </c>
      <c r="Y379" s="240" t="n">
        <v>17.2487093481364</v>
      </c>
      <c r="Z379" s="240" t="n">
        <v>9.97150248</v>
      </c>
      <c r="AA379" s="240" t="n">
        <v>10.29724748</v>
      </c>
      <c r="AB379" s="240" t="n">
        <v>10.67635152</v>
      </c>
      <c r="AC379" s="240" t="n">
        <v>11.11671732</v>
      </c>
      <c r="AD379" s="240" t="n">
        <v>11.6262476</v>
      </c>
      <c r="AE379" s="240" t="n">
        <v>12.3066242561364</v>
      </c>
      <c r="AF379" s="240" t="n">
        <v>14.2078173059091</v>
      </c>
      <c r="AG379" s="240" t="n">
        <v>16.5103835277273</v>
      </c>
      <c r="AH379" s="240" t="n">
        <v>18.6529731827273</v>
      </c>
      <c r="AI379" s="240" t="n">
        <v>19.77664207</v>
      </c>
      <c r="AJ379" s="240" t="n">
        <v>19.1350248886364</v>
      </c>
      <c r="AK379" s="240" t="n">
        <v>15.4128602577273</v>
      </c>
      <c r="AL379" s="240" t="n">
        <v>11.3761062086364</v>
      </c>
      <c r="AM379" s="240" t="n">
        <v>837.259948</v>
      </c>
      <c r="AN379" s="240" t="n">
        <v>857.878448</v>
      </c>
      <c r="AO379" s="240" t="n">
        <v>884.146452</v>
      </c>
      <c r="AP379" s="240" t="n">
        <v>916.854232</v>
      </c>
      <c r="AQ379" s="240" t="n">
        <v>956.79206</v>
      </c>
      <c r="AR379" s="240" t="n">
        <v>1014.30220515909</v>
      </c>
      <c r="AS379" s="240" t="n">
        <v>1195.38447604545</v>
      </c>
      <c r="AT379" s="240" t="n">
        <v>1414.7304255</v>
      </c>
      <c r="AU379" s="240" t="n">
        <v>1615.07919554546</v>
      </c>
      <c r="AV379" s="240" t="n">
        <v>1710.437757</v>
      </c>
      <c r="AW379" s="240" t="n">
        <v>1652.1880025</v>
      </c>
      <c r="AX379" s="240" t="n">
        <v>1324.81693940909</v>
      </c>
      <c r="AY379" s="240" t="n">
        <v>967.583443590909</v>
      </c>
    </row>
    <row r="380" s="240" customFormat="true" ht="13.8" hidden="false" customHeight="false" outlineLevel="0" collapsed="false">
      <c r="B380" s="240" t="s">
        <v>1689</v>
      </c>
      <c r="C380" s="240" t="s">
        <v>1809</v>
      </c>
      <c r="D380" s="240" t="s">
        <v>376</v>
      </c>
      <c r="E380" s="240" t="s">
        <v>1810</v>
      </c>
      <c r="F380" s="240" t="n">
        <v>41</v>
      </c>
      <c r="M380" s="240" t="n">
        <v>0</v>
      </c>
      <c r="N380" s="240" t="n">
        <v>0</v>
      </c>
      <c r="O380" s="240" t="n">
        <v>0</v>
      </c>
      <c r="P380" s="240" t="n">
        <v>0</v>
      </c>
      <c r="Q380" s="240" t="n">
        <v>0</v>
      </c>
      <c r="R380" s="240" t="n">
        <v>1.09851709375</v>
      </c>
      <c r="S380" s="240" t="n">
        <v>4.586953375</v>
      </c>
      <c r="T380" s="240" t="n">
        <v>4.891347241</v>
      </c>
      <c r="U380" s="240" t="n">
        <v>5.190432643</v>
      </c>
      <c r="V380" s="240" t="n">
        <v>5.484604717</v>
      </c>
      <c r="W380" s="240" t="n">
        <v>5.774258599</v>
      </c>
      <c r="X380" s="240" t="n">
        <v>6.059789425</v>
      </c>
      <c r="Y380" s="240" t="n">
        <v>6.341592331</v>
      </c>
      <c r="Z380" s="240" t="n">
        <v>0</v>
      </c>
      <c r="AA380" s="240" t="n">
        <v>0</v>
      </c>
      <c r="AB380" s="240" t="n">
        <v>0</v>
      </c>
      <c r="AC380" s="240" t="n">
        <v>0</v>
      </c>
      <c r="AD380" s="240" t="n">
        <v>0</v>
      </c>
      <c r="AE380" s="240" t="n">
        <v>1.0315709375</v>
      </c>
      <c r="AF380" s="240" t="n">
        <v>4.18298375</v>
      </c>
      <c r="AG380" s="240" t="n">
        <v>4.25500241</v>
      </c>
      <c r="AH380" s="240" t="n">
        <v>4.30529643</v>
      </c>
      <c r="AI380" s="240" t="n">
        <v>4.33781717</v>
      </c>
      <c r="AJ380" s="240" t="n">
        <v>4.35651599</v>
      </c>
      <c r="AK380" s="240" t="n">
        <v>4.36534425</v>
      </c>
      <c r="AL380" s="240" t="n">
        <v>4.36825331</v>
      </c>
      <c r="AM380" s="240" t="n">
        <v>0</v>
      </c>
      <c r="AN380" s="240" t="n">
        <v>0</v>
      </c>
      <c r="AO380" s="240" t="n">
        <v>0</v>
      </c>
      <c r="AP380" s="240" t="n">
        <v>0</v>
      </c>
      <c r="AQ380" s="240" t="n">
        <v>0</v>
      </c>
      <c r="AR380" s="240" t="n">
        <v>105.07196875</v>
      </c>
      <c r="AS380" s="240" t="n">
        <v>420.947625</v>
      </c>
      <c r="AT380" s="240" t="n">
        <v>420.250691</v>
      </c>
      <c r="AU380" s="240" t="n">
        <v>417.538093</v>
      </c>
      <c r="AV380" s="240" t="n">
        <v>413.204967</v>
      </c>
      <c r="AW380" s="240" t="n">
        <v>407.646449</v>
      </c>
      <c r="AX380" s="240" t="n">
        <v>401.257675</v>
      </c>
      <c r="AY380" s="240" t="n">
        <v>394.433781</v>
      </c>
    </row>
    <row r="381" s="240" customFormat="true" ht="13.8" hidden="false" customHeight="false" outlineLevel="0" collapsed="false">
      <c r="B381" s="240" t="s">
        <v>1689</v>
      </c>
      <c r="C381" s="240" t="s">
        <v>1811</v>
      </c>
      <c r="D381" s="240" t="s">
        <v>376</v>
      </c>
      <c r="E381" s="240" t="s">
        <v>1812</v>
      </c>
      <c r="F381" s="240" t="n">
        <v>41</v>
      </c>
      <c r="M381" s="240" t="n">
        <v>6.620062453</v>
      </c>
      <c r="N381" s="240" t="n">
        <v>6.895594927</v>
      </c>
      <c r="O381" s="240" t="n">
        <v>7.168584889</v>
      </c>
      <c r="P381" s="240" t="n">
        <v>7.439427475</v>
      </c>
      <c r="Q381" s="240" t="n">
        <v>7.708517821</v>
      </c>
      <c r="R381" s="240" t="n">
        <v>7.976251063</v>
      </c>
      <c r="S381" s="240" t="n">
        <v>8.243022337</v>
      </c>
      <c r="T381" s="240" t="n">
        <v>8.509226779</v>
      </c>
      <c r="U381" s="240" t="n">
        <v>8.775259525</v>
      </c>
      <c r="V381" s="240" t="n">
        <v>9.041515711</v>
      </c>
      <c r="W381" s="240" t="n">
        <v>9.308390473</v>
      </c>
      <c r="X381" s="240" t="n">
        <v>9.576278947</v>
      </c>
      <c r="Y381" s="240" t="n">
        <v>9.845576269</v>
      </c>
      <c r="Z381" s="240" t="n">
        <v>4.36919453</v>
      </c>
      <c r="AA381" s="240" t="n">
        <v>4.37211927</v>
      </c>
      <c r="AB381" s="240" t="n">
        <v>4.38097889</v>
      </c>
      <c r="AC381" s="240" t="n">
        <v>4.39972475</v>
      </c>
      <c r="AD381" s="240" t="n">
        <v>4.43230821</v>
      </c>
      <c r="AE381" s="240" t="n">
        <v>4.48268063</v>
      </c>
      <c r="AF381" s="240" t="n">
        <v>4.55479337</v>
      </c>
      <c r="AG381" s="240" t="n">
        <v>4.65259779</v>
      </c>
      <c r="AH381" s="240" t="n">
        <v>4.78004525</v>
      </c>
      <c r="AI381" s="240" t="n">
        <v>4.94108711</v>
      </c>
      <c r="AJ381" s="240" t="n">
        <v>5.13967473</v>
      </c>
      <c r="AK381" s="240" t="n">
        <v>5.37975947</v>
      </c>
      <c r="AL381" s="240" t="n">
        <v>5.66529269</v>
      </c>
      <c r="AM381" s="240" t="n">
        <v>387.569903</v>
      </c>
      <c r="AN381" s="240" t="n">
        <v>381.061177</v>
      </c>
      <c r="AO381" s="240" t="n">
        <v>375.302739</v>
      </c>
      <c r="AP381" s="240" t="n">
        <v>370.689725</v>
      </c>
      <c r="AQ381" s="240" t="n">
        <v>367.617271</v>
      </c>
      <c r="AR381" s="240" t="n">
        <v>366.480513</v>
      </c>
      <c r="AS381" s="240" t="n">
        <v>367.674587</v>
      </c>
      <c r="AT381" s="240" t="n">
        <v>371.594629</v>
      </c>
      <c r="AU381" s="240" t="n">
        <v>378.635775</v>
      </c>
      <c r="AV381" s="240" t="n">
        <v>389.193161</v>
      </c>
      <c r="AW381" s="240" t="n">
        <v>403.661923</v>
      </c>
      <c r="AX381" s="240" t="n">
        <v>422.437197</v>
      </c>
      <c r="AY381" s="240" t="n">
        <v>445.914119</v>
      </c>
    </row>
    <row r="382" s="240" customFormat="true" ht="13.8" hidden="false" customHeight="false" outlineLevel="0" collapsed="false">
      <c r="B382" s="240" t="s">
        <v>1689</v>
      </c>
      <c r="C382" s="240" t="s">
        <v>1813</v>
      </c>
      <c r="D382" s="240" t="s">
        <v>376</v>
      </c>
      <c r="E382" s="240" t="s">
        <v>1814</v>
      </c>
      <c r="F382" s="240" t="n">
        <v>41</v>
      </c>
      <c r="M382" s="240" t="n">
        <v>10.116677575</v>
      </c>
      <c r="N382" s="240" t="n">
        <v>10.389978001</v>
      </c>
      <c r="O382" s="240" t="n">
        <v>10.665872683</v>
      </c>
      <c r="P382" s="240" t="n">
        <v>10.944756757</v>
      </c>
      <c r="Q382" s="240" t="n">
        <v>11.227025359</v>
      </c>
      <c r="R382" s="240" t="n">
        <v>11.513073625</v>
      </c>
      <c r="S382" s="240" t="n">
        <v>11.803296691</v>
      </c>
      <c r="T382" s="240" t="n">
        <v>12.098089693</v>
      </c>
      <c r="U382" s="240" t="n">
        <v>12.397847767</v>
      </c>
      <c r="V382" s="240" t="n">
        <v>12.702966049</v>
      </c>
      <c r="W382" s="240" t="n">
        <v>3.224082016</v>
      </c>
      <c r="X382" s="240" t="n">
        <v>0</v>
      </c>
      <c r="Y382" s="240" t="n">
        <v>0</v>
      </c>
      <c r="Z382" s="240" t="n">
        <v>6.00022575</v>
      </c>
      <c r="AA382" s="240" t="n">
        <v>6.38851001</v>
      </c>
      <c r="AB382" s="240" t="n">
        <v>6.83409683</v>
      </c>
      <c r="AC382" s="240" t="n">
        <v>7.34093757</v>
      </c>
      <c r="AD382" s="240" t="n">
        <v>7.91298358999999</v>
      </c>
      <c r="AE382" s="240" t="n">
        <v>8.55418624999999</v>
      </c>
      <c r="AF382" s="240" t="n">
        <v>9.26849690999999</v>
      </c>
      <c r="AG382" s="240" t="n">
        <v>10.05986693</v>
      </c>
      <c r="AH382" s="240" t="n">
        <v>10.93224767</v>
      </c>
      <c r="AI382" s="240" t="n">
        <v>11.88959049</v>
      </c>
      <c r="AJ382" s="240" t="n">
        <v>3.13231516</v>
      </c>
      <c r="AK382" s="240" t="n">
        <v>0</v>
      </c>
      <c r="AL382" s="240" t="n">
        <v>0</v>
      </c>
      <c r="AM382" s="240" t="n">
        <v>474.487825</v>
      </c>
      <c r="AN382" s="240" t="n">
        <v>508.553451</v>
      </c>
      <c r="AO382" s="240" t="n">
        <v>548.506133</v>
      </c>
      <c r="AP382" s="240" t="n">
        <v>594.741007</v>
      </c>
      <c r="AQ382" s="240" t="n">
        <v>647.653209</v>
      </c>
      <c r="AR382" s="240" t="n">
        <v>707.637875</v>
      </c>
      <c r="AS382" s="240" t="n">
        <v>775.090141</v>
      </c>
      <c r="AT382" s="240" t="n">
        <v>850.405143</v>
      </c>
      <c r="AU382" s="240" t="n">
        <v>933.978017</v>
      </c>
      <c r="AV382" s="240" t="n">
        <v>1026.203899</v>
      </c>
      <c r="AW382" s="240" t="n">
        <v>272.012916</v>
      </c>
      <c r="AX382" s="240" t="n">
        <v>0</v>
      </c>
      <c r="AY382" s="240" t="n">
        <v>0</v>
      </c>
    </row>
    <row r="383" s="240" customFormat="true" ht="13.8" hidden="false" customHeight="false" outlineLevel="0" collapsed="false">
      <c r="B383" s="240" t="s">
        <v>1720</v>
      </c>
      <c r="C383" s="272" t="s">
        <v>1154</v>
      </c>
    </row>
    <row r="384" s="240" customFormat="true" ht="13.8" hidden="false" customHeight="false" outlineLevel="0" collapsed="false">
      <c r="B384" s="240" t="s">
        <v>1720</v>
      </c>
      <c r="C384" s="272" t="s">
        <v>1815</v>
      </c>
      <c r="D384" s="240" t="s">
        <v>1816</v>
      </c>
      <c r="E384" s="240" t="n">
        <v>30</v>
      </c>
      <c r="F384" s="240" t="n">
        <v>36</v>
      </c>
      <c r="G384" s="240" t="n">
        <v>750</v>
      </c>
      <c r="H384" s="240" t="n">
        <v>2.5</v>
      </c>
      <c r="I384" s="240" t="s">
        <v>1722</v>
      </c>
      <c r="J384" s="240" t="n">
        <v>48</v>
      </c>
      <c r="K384" s="273" t="n">
        <v>8.5</v>
      </c>
      <c r="L384" s="269" t="n">
        <v>0.3</v>
      </c>
      <c r="M384" s="274" t="n">
        <v>17.7223535696605</v>
      </c>
      <c r="N384" s="274" t="n">
        <v>19.2237374615786</v>
      </c>
      <c r="O384" s="274" t="n">
        <v>20.1502000732551</v>
      </c>
      <c r="P384" s="274" t="n">
        <v>20.3998971337952</v>
      </c>
      <c r="Q384" s="274" t="n">
        <v>20.6087459479055</v>
      </c>
      <c r="R384" s="274" t="n">
        <v>20.7614848548511</v>
      </c>
      <c r="S384" s="274" t="n">
        <v>19.2631151250864</v>
      </c>
      <c r="T384" s="274" t="n">
        <v>16.3842727755923</v>
      </c>
      <c r="U384" s="274" t="n">
        <v>13.9858966117698</v>
      </c>
      <c r="V384" s="274" t="n">
        <v>13.6601619031278</v>
      </c>
      <c r="W384" s="274" t="n">
        <v>14.3960595044655</v>
      </c>
      <c r="X384" s="274" t="n">
        <v>15.4791343421822</v>
      </c>
      <c r="Y384" s="274" t="n">
        <v>16.4209475449075</v>
      </c>
      <c r="Z384" s="274" t="n">
        <v>6.05323297469453</v>
      </c>
      <c r="AA384" s="274" t="n">
        <v>5.85314112005963</v>
      </c>
      <c r="AB384" s="274" t="n">
        <v>5.91603580493125</v>
      </c>
      <c r="AC384" s="274" t="n">
        <v>8.26220546254358</v>
      </c>
      <c r="AD384" s="274" t="n">
        <v>9.19471704805886</v>
      </c>
      <c r="AE384" s="274" t="n">
        <v>9.40164806138188</v>
      </c>
      <c r="AF384" s="274" t="n">
        <v>9.00344051072092</v>
      </c>
      <c r="AG384" s="274" t="n">
        <v>8.27393503000531</v>
      </c>
      <c r="AH384" s="274" t="n">
        <v>7.56613135342209</v>
      </c>
      <c r="AI384" s="274" t="n">
        <v>6.65051304416315</v>
      </c>
      <c r="AJ384" s="274" t="n">
        <v>6.67139868146557</v>
      </c>
      <c r="AK384" s="274" t="n">
        <v>6.615356675697</v>
      </c>
      <c r="AL384" s="274" t="n">
        <v>6.34765384297647</v>
      </c>
      <c r="AM384" s="275" t="n">
        <v>847.540622765541</v>
      </c>
      <c r="AN384" s="275" t="n">
        <v>851.976346528181</v>
      </c>
      <c r="AO384" s="275" t="n">
        <v>849.209538050629</v>
      </c>
      <c r="AP384" s="275" t="n">
        <v>835.526794337497</v>
      </c>
      <c r="AQ384" s="275" t="n">
        <v>826.794832617672</v>
      </c>
      <c r="AR384" s="275" t="n">
        <v>822.895993801587</v>
      </c>
      <c r="AS384" s="275" t="n">
        <v>762.152993882159</v>
      </c>
      <c r="AT384" s="275" t="n">
        <v>658.036327794183</v>
      </c>
      <c r="AU384" s="275" t="n">
        <v>592.578064734453</v>
      </c>
      <c r="AV384" s="275" t="n">
        <v>630.573689609633</v>
      </c>
      <c r="AW384" s="275" t="n">
        <v>715.966754711256</v>
      </c>
      <c r="AX384" s="275" t="n">
        <v>802.366001820091</v>
      </c>
      <c r="AY384" s="275" t="n">
        <v>841.015837448097</v>
      </c>
    </row>
    <row r="385" s="240" customFormat="true" ht="13.8" hidden="false" customHeight="false" outlineLevel="0" collapsed="false">
      <c r="B385" s="240" t="s">
        <v>1720</v>
      </c>
      <c r="C385" s="272" t="s">
        <v>1817</v>
      </c>
      <c r="D385" s="240" t="s">
        <v>1818</v>
      </c>
      <c r="E385" s="240" t="n">
        <v>30</v>
      </c>
      <c r="F385" s="240" t="n">
        <v>10</v>
      </c>
      <c r="G385" s="240" t="n">
        <v>750</v>
      </c>
      <c r="H385" s="240" t="n">
        <v>2.5</v>
      </c>
      <c r="I385" s="240" t="s">
        <v>1722</v>
      </c>
      <c r="J385" s="240" t="n">
        <v>48</v>
      </c>
      <c r="K385" s="240" t="n">
        <v>8.5</v>
      </c>
      <c r="L385" s="240" t="n">
        <v>0.3</v>
      </c>
      <c r="M385" s="240" t="n">
        <v>17.8632969273681</v>
      </c>
      <c r="N385" s="240" t="n">
        <v>14.9635008985023</v>
      </c>
      <c r="O385" s="240" t="n">
        <v>13.6178699926986</v>
      </c>
      <c r="P385" s="240" t="n">
        <v>13.9576457145126</v>
      </c>
      <c r="Q385" s="240" t="n">
        <v>14.9227889524426</v>
      </c>
      <c r="R385" s="240" t="n">
        <v>15.966553060033</v>
      </c>
      <c r="S385" s="240" t="n">
        <v>17.0103785123617</v>
      </c>
      <c r="T385" s="240" t="n">
        <v>18.480493403192</v>
      </c>
      <c r="U385" s="240" t="n">
        <v>19.8214320083604</v>
      </c>
      <c r="V385" s="240" t="n">
        <v>20.2918634188611</v>
      </c>
      <c r="W385" s="240" t="n">
        <v>20.5042014257084</v>
      </c>
      <c r="X385" s="240" t="n">
        <v>20.7174035756281</v>
      </c>
      <c r="Y385" s="240" t="n">
        <v>20.3385789585084</v>
      </c>
      <c r="Z385" s="240" t="n">
        <v>8.27746363508015</v>
      </c>
      <c r="AA385" s="240" t="n">
        <v>7.48052573580645</v>
      </c>
      <c r="AB385" s="240" t="n">
        <v>6.42684506630723</v>
      </c>
      <c r="AC385" s="240" t="n">
        <v>6.32204329434109</v>
      </c>
      <c r="AD385" s="240" t="n">
        <v>6.53440821164515</v>
      </c>
      <c r="AE385" s="240" t="n">
        <v>6.55407836887076</v>
      </c>
      <c r="AF385" s="240" t="n">
        <v>6.44767004028702</v>
      </c>
      <c r="AG385" s="240" t="n">
        <v>6.40336423105727</v>
      </c>
      <c r="AH385" s="240" t="n">
        <v>6.42929586387322</v>
      </c>
      <c r="AI385" s="240" t="n">
        <v>7.21329020681648</v>
      </c>
      <c r="AJ385" s="240" t="n">
        <v>9.32135904740798</v>
      </c>
      <c r="AK385" s="240" t="n">
        <v>9.36807326493534</v>
      </c>
      <c r="AL385" s="240" t="n">
        <v>9.16366448831924</v>
      </c>
      <c r="AM385" s="240" t="n">
        <v>709.349042204583</v>
      </c>
      <c r="AN385" s="240" t="n">
        <v>614.130301642738</v>
      </c>
      <c r="AO385" s="240" t="n">
        <v>600.835691496203</v>
      </c>
      <c r="AP385" s="240" t="n">
        <v>670.650668244805</v>
      </c>
      <c r="AQ385" s="240" t="n">
        <v>762.811207518441</v>
      </c>
      <c r="AR385" s="240" t="n">
        <v>827.780410066152</v>
      </c>
      <c r="AS385" s="240" t="n">
        <v>846.699359488188</v>
      </c>
      <c r="AT385" s="240" t="n">
        <v>849.168454310779</v>
      </c>
      <c r="AU385" s="240" t="n">
        <v>853.061960031824</v>
      </c>
      <c r="AV385" s="240" t="n">
        <v>842.092071357076</v>
      </c>
      <c r="AW385" s="240" t="n">
        <v>830.356825420445</v>
      </c>
      <c r="AX385" s="240" t="n">
        <v>825.063561709185</v>
      </c>
      <c r="AY385" s="240" t="n">
        <v>804.63424461056</v>
      </c>
    </row>
    <row r="386" s="240" customFormat="true" ht="13.8" hidden="false" customHeight="false" outlineLevel="0" collapsed="false">
      <c r="B386" s="240" t="s">
        <v>1689</v>
      </c>
      <c r="C386" s="272" t="s">
        <v>1083</v>
      </c>
    </row>
    <row r="387" s="240" customFormat="true" ht="13.8" hidden="false" customHeight="false" outlineLevel="0" collapsed="false">
      <c r="B387" s="240" t="s">
        <v>1689</v>
      </c>
      <c r="C387" s="277" t="s">
        <v>1819</v>
      </c>
      <c r="D387" s="240" t="s">
        <v>1820</v>
      </c>
      <c r="E387" s="240" t="n">
        <v>30</v>
      </c>
      <c r="F387" s="240" t="n">
        <v>12</v>
      </c>
      <c r="G387" s="240" t="n">
        <v>600</v>
      </c>
      <c r="J387" s="240" t="n">
        <v>42</v>
      </c>
      <c r="M387" s="240" t="n">
        <v>13.2949481818182</v>
      </c>
      <c r="N387" s="240" t="n">
        <v>15.039615</v>
      </c>
      <c r="O387" s="240" t="n">
        <v>15.821655</v>
      </c>
      <c r="P387" s="240" t="n">
        <v>16.619375</v>
      </c>
      <c r="Q387" s="240" t="n">
        <v>17.432775</v>
      </c>
      <c r="R387" s="240" t="n">
        <v>18.261855</v>
      </c>
      <c r="S387" s="240" t="n">
        <v>19.106615</v>
      </c>
      <c r="T387" s="240" t="n">
        <v>19.967055</v>
      </c>
      <c r="U387" s="240" t="n">
        <v>18.9429352272727</v>
      </c>
      <c r="V387" s="240" t="n">
        <v>14.6600597727273</v>
      </c>
      <c r="W387" s="240" t="n">
        <v>10.2068425</v>
      </c>
      <c r="X387" s="240" t="n">
        <v>9.06333409090909</v>
      </c>
      <c r="Y387" s="240" t="n">
        <v>11.0651727272727</v>
      </c>
      <c r="Z387" s="240" t="n">
        <v>10.5361758181818</v>
      </c>
      <c r="AA387" s="240" t="n">
        <v>11.916252</v>
      </c>
      <c r="AB387" s="240" t="n">
        <v>12.414204</v>
      </c>
      <c r="AC387" s="240" t="n">
        <v>12.9247</v>
      </c>
      <c r="AD387" s="240" t="n">
        <v>13.44774</v>
      </c>
      <c r="AE387" s="240" t="n">
        <v>13.983324</v>
      </c>
      <c r="AF387" s="240" t="n">
        <v>14.531452</v>
      </c>
      <c r="AG387" s="240" t="n">
        <v>15.092124</v>
      </c>
      <c r="AH387" s="240" t="n">
        <v>14.2817872727273</v>
      </c>
      <c r="AI387" s="240" t="n">
        <v>11.1057196363636</v>
      </c>
      <c r="AJ387" s="240" t="n">
        <v>7.81659309090909</v>
      </c>
      <c r="AK387" s="240" t="n">
        <v>7.000575</v>
      </c>
      <c r="AL387" s="240" t="n">
        <v>8.68338818181818</v>
      </c>
      <c r="AM387" s="240" t="n">
        <v>1017.40655909091</v>
      </c>
      <c r="AN387" s="240" t="n">
        <v>1150.0194</v>
      </c>
      <c r="AO387" s="240" t="n">
        <v>1186.4642</v>
      </c>
      <c r="AP387" s="240" t="n">
        <v>1223.8498</v>
      </c>
      <c r="AQ387" s="240" t="n">
        <v>1262.1762</v>
      </c>
      <c r="AR387" s="240" t="n">
        <v>1301.4434</v>
      </c>
      <c r="AS387" s="240" t="n">
        <v>1341.6514</v>
      </c>
      <c r="AT387" s="240" t="n">
        <v>1382.8002</v>
      </c>
      <c r="AU387" s="240" t="n">
        <v>1304.55759545455</v>
      </c>
      <c r="AV387" s="240" t="n">
        <v>1021.37121363636</v>
      </c>
      <c r="AW387" s="240" t="n">
        <v>729.869340909091</v>
      </c>
      <c r="AX387" s="240" t="n">
        <v>660.600263636364</v>
      </c>
      <c r="AY387" s="240" t="n">
        <v>831.212177272727</v>
      </c>
    </row>
    <row r="388" s="240" customFormat="true" ht="13.8" hidden="false" customHeight="false" outlineLevel="0" collapsed="false">
      <c r="B388" s="240" t="s">
        <v>1689</v>
      </c>
      <c r="C388" s="277" t="s">
        <v>1821</v>
      </c>
      <c r="E388" s="240" t="s">
        <v>1822</v>
      </c>
      <c r="M388" s="240" t="n">
        <v>0</v>
      </c>
      <c r="N388" s="240" t="n">
        <v>0</v>
      </c>
      <c r="O388" s="240" t="n">
        <v>0</v>
      </c>
      <c r="P388" s="240" t="n">
        <v>0</v>
      </c>
      <c r="Q388" s="240" t="n">
        <v>0</v>
      </c>
      <c r="R388" s="240" t="n">
        <v>0</v>
      </c>
      <c r="S388" s="240" t="n">
        <v>0</v>
      </c>
      <c r="T388" s="240" t="n">
        <v>0</v>
      </c>
      <c r="U388" s="240" t="n">
        <v>0</v>
      </c>
      <c r="V388" s="240" t="n">
        <v>0</v>
      </c>
      <c r="W388" s="240" t="n">
        <v>0</v>
      </c>
      <c r="X388" s="240" t="n">
        <v>0</v>
      </c>
      <c r="Y388" s="240" t="n">
        <v>4.6689875</v>
      </c>
      <c r="Z388" s="240" t="n">
        <v>0</v>
      </c>
      <c r="AA388" s="240" t="n">
        <v>0</v>
      </c>
      <c r="AB388" s="240" t="n">
        <v>0</v>
      </c>
      <c r="AC388" s="240" t="n">
        <v>0</v>
      </c>
      <c r="AD388" s="240" t="n">
        <v>0</v>
      </c>
      <c r="AE388" s="240" t="n">
        <v>0</v>
      </c>
      <c r="AF388" s="240" t="n">
        <v>0</v>
      </c>
      <c r="AG388" s="240" t="n">
        <v>0</v>
      </c>
      <c r="AH388" s="240" t="n">
        <v>0</v>
      </c>
      <c r="AI388" s="240" t="n">
        <v>0</v>
      </c>
      <c r="AJ388" s="240" t="n">
        <v>0</v>
      </c>
      <c r="AK388" s="240" t="n">
        <v>0</v>
      </c>
      <c r="AL388" s="240" t="n">
        <v>4.15627</v>
      </c>
      <c r="AM388" s="240" t="n">
        <v>0</v>
      </c>
      <c r="AN388" s="240" t="n">
        <v>0</v>
      </c>
      <c r="AO388" s="240" t="n">
        <v>0</v>
      </c>
      <c r="AP388" s="240" t="n">
        <v>0</v>
      </c>
      <c r="AQ388" s="240" t="n">
        <v>0</v>
      </c>
      <c r="AR388" s="240" t="n">
        <v>0</v>
      </c>
      <c r="AS388" s="240" t="n">
        <v>0</v>
      </c>
      <c r="AT388" s="240" t="n">
        <v>0</v>
      </c>
      <c r="AU388" s="240" t="n">
        <v>0</v>
      </c>
      <c r="AV388" s="240" t="n">
        <v>0</v>
      </c>
      <c r="AW388" s="240" t="n">
        <v>0</v>
      </c>
      <c r="AX388" s="240" t="n">
        <v>0</v>
      </c>
      <c r="AY388" s="240" t="n">
        <v>443.2515</v>
      </c>
    </row>
    <row r="389" s="240" customFormat="true" ht="13.8" hidden="false" customHeight="false" outlineLevel="0" collapsed="false">
      <c r="B389" s="240" t="s">
        <v>1689</v>
      </c>
      <c r="C389" s="277" t="s">
        <v>1823</v>
      </c>
      <c r="E389" s="240" t="s">
        <v>1824</v>
      </c>
      <c r="M389" s="240" t="n">
        <v>5.0012075</v>
      </c>
      <c r="N389" s="240" t="n">
        <v>5.3412675</v>
      </c>
      <c r="O389" s="240" t="n">
        <v>5.6891675</v>
      </c>
      <c r="P389" s="240" t="n">
        <v>6.0449075</v>
      </c>
      <c r="Q389" s="240" t="n">
        <v>6.4084875</v>
      </c>
      <c r="R389" s="240" t="n">
        <v>6.7799075</v>
      </c>
      <c r="S389" s="240" t="n">
        <v>7.1591675</v>
      </c>
      <c r="T389" s="240" t="n">
        <v>7.5462675</v>
      </c>
      <c r="U389" s="240" t="n">
        <v>7.9412075</v>
      </c>
      <c r="V389" s="240" t="n">
        <v>8.3439875</v>
      </c>
      <c r="W389" s="240" t="n">
        <v>8.7546075</v>
      </c>
      <c r="X389" s="240" t="n">
        <v>9.1730675</v>
      </c>
      <c r="Y389" s="240" t="n">
        <v>9.5993675</v>
      </c>
      <c r="Z389" s="240" t="n">
        <v>4.358206</v>
      </c>
      <c r="AA389" s="240" t="n">
        <v>4.566414</v>
      </c>
      <c r="AB389" s="240" t="n">
        <v>4.780894</v>
      </c>
      <c r="AC389" s="240" t="n">
        <v>5.001646</v>
      </c>
      <c r="AD389" s="240" t="n">
        <v>5.22867</v>
      </c>
      <c r="AE389" s="240" t="n">
        <v>5.461966</v>
      </c>
      <c r="AF389" s="240" t="n">
        <v>5.701534</v>
      </c>
      <c r="AG389" s="240" t="n">
        <v>5.947374</v>
      </c>
      <c r="AH389" s="240" t="n">
        <v>6.199486</v>
      </c>
      <c r="AI389" s="240" t="n">
        <v>6.45787</v>
      </c>
      <c r="AJ389" s="240" t="n">
        <v>6.722526</v>
      </c>
      <c r="AK389" s="240" t="n">
        <v>6.993454</v>
      </c>
      <c r="AL389" s="240" t="n">
        <v>7.270654</v>
      </c>
      <c r="AM389" s="240" t="n">
        <v>457.9459</v>
      </c>
      <c r="AN389" s="240" t="n">
        <v>473.1107</v>
      </c>
      <c r="AO389" s="240" t="n">
        <v>488.7459</v>
      </c>
      <c r="AP389" s="240" t="n">
        <v>504.8515</v>
      </c>
      <c r="AQ389" s="240" t="n">
        <v>521.4275</v>
      </c>
      <c r="AR389" s="240" t="n">
        <v>538.4739</v>
      </c>
      <c r="AS389" s="240" t="n">
        <v>555.9907</v>
      </c>
      <c r="AT389" s="240" t="n">
        <v>573.9779</v>
      </c>
      <c r="AU389" s="240" t="n">
        <v>592.4355</v>
      </c>
      <c r="AV389" s="240" t="n">
        <v>611.3635</v>
      </c>
      <c r="AW389" s="240" t="n">
        <v>630.7619</v>
      </c>
      <c r="AX389" s="240" t="n">
        <v>650.6307</v>
      </c>
      <c r="AY389" s="240" t="n">
        <v>670.9699</v>
      </c>
    </row>
    <row r="390" s="240" customFormat="true" ht="13.8" hidden="false" customHeight="false" outlineLevel="0" collapsed="false">
      <c r="B390" s="240" t="s">
        <v>1689</v>
      </c>
      <c r="C390" s="277" t="s">
        <v>1825</v>
      </c>
      <c r="E390" s="240" t="s">
        <v>1826</v>
      </c>
      <c r="M390" s="240" t="n">
        <v>10.0335075</v>
      </c>
      <c r="N390" s="240" t="n">
        <v>10.4754875</v>
      </c>
      <c r="O390" s="240" t="n">
        <v>10.9253075</v>
      </c>
      <c r="P390" s="240" t="n">
        <v>11.3829675</v>
      </c>
      <c r="Q390" s="240" t="n">
        <v>11.8484675</v>
      </c>
      <c r="R390" s="240" t="n">
        <v>12.3218075</v>
      </c>
      <c r="S390" s="240" t="n">
        <v>12.8029875</v>
      </c>
      <c r="T390" s="240" t="n">
        <v>13.2920075</v>
      </c>
      <c r="U390" s="240" t="n">
        <v>14</v>
      </c>
      <c r="V390" s="240" t="n">
        <v>0</v>
      </c>
      <c r="W390" s="240" t="n">
        <v>0</v>
      </c>
      <c r="X390" s="240" t="n">
        <v>0</v>
      </c>
      <c r="Y390" s="240" t="n">
        <v>0</v>
      </c>
      <c r="Z390" s="240" t="n">
        <v>7.554126</v>
      </c>
      <c r="AA390" s="240" t="n">
        <v>7.84387</v>
      </c>
      <c r="AB390" s="240" t="n">
        <v>8.139886</v>
      </c>
      <c r="AC390" s="240" t="n">
        <v>8.442174</v>
      </c>
      <c r="AD390" s="240" t="n">
        <v>8.750734</v>
      </c>
      <c r="AE390" s="240" t="n">
        <v>9.065566</v>
      </c>
      <c r="AF390" s="240" t="n">
        <v>9.38667</v>
      </c>
      <c r="AG390" s="240" t="n">
        <v>9.714046</v>
      </c>
      <c r="AH390" s="240" t="n">
        <v>10</v>
      </c>
      <c r="AI390" s="240" t="n">
        <v>0</v>
      </c>
      <c r="AJ390" s="240" t="n">
        <v>0</v>
      </c>
      <c r="AK390" s="240" t="n">
        <v>0</v>
      </c>
      <c r="AL390" s="240" t="n">
        <v>0</v>
      </c>
      <c r="AM390" s="240" t="n">
        <v>691.7795</v>
      </c>
      <c r="AN390" s="240" t="n">
        <v>713.0595</v>
      </c>
      <c r="AO390" s="240" t="n">
        <v>734.8099</v>
      </c>
      <c r="AP390" s="240" t="n">
        <v>757.0307</v>
      </c>
      <c r="AQ390" s="240" t="n">
        <v>779.7219</v>
      </c>
      <c r="AR390" s="240" t="n">
        <v>802.8835</v>
      </c>
      <c r="AS390" s="240" t="n">
        <v>826.5155</v>
      </c>
      <c r="AT390" s="240" t="n">
        <v>850.6179</v>
      </c>
      <c r="AU390" s="240" t="n">
        <v>880</v>
      </c>
      <c r="AV390" s="240" t="n">
        <v>0</v>
      </c>
      <c r="AW390" s="240" t="n">
        <v>0</v>
      </c>
      <c r="AX390" s="240" t="n">
        <v>0</v>
      </c>
      <c r="AY390" s="240" t="n">
        <v>0</v>
      </c>
    </row>
    <row r="391" s="240" customFormat="true" ht="13.8" hidden="false" customHeight="false" outlineLevel="0" collapsed="false">
      <c r="B391" s="240" t="s">
        <v>1689</v>
      </c>
      <c r="C391" s="277" t="s">
        <v>1827</v>
      </c>
      <c r="D391" s="240" t="s">
        <v>1816</v>
      </c>
      <c r="E391" s="240" t="n">
        <v>30</v>
      </c>
      <c r="F391" s="240" t="n">
        <v>38</v>
      </c>
      <c r="G391" s="240" t="n">
        <v>600</v>
      </c>
      <c r="J391" s="240" t="n">
        <v>42</v>
      </c>
      <c r="M391" s="240" t="n">
        <v>19.534875</v>
      </c>
      <c r="N391" s="240" t="n">
        <v>20.0883545454545</v>
      </c>
      <c r="O391" s="240" t="n">
        <v>16.8226120454545</v>
      </c>
      <c r="P391" s="240" t="n">
        <v>12.4549220454545</v>
      </c>
      <c r="Q391" s="240" t="n">
        <v>8.86272261363636</v>
      </c>
      <c r="R391" s="240" t="n">
        <v>9.99857227272727</v>
      </c>
      <c r="S391" s="240" t="n">
        <v>12.1638459090909</v>
      </c>
      <c r="T391" s="240" t="n">
        <v>14.3573580681818</v>
      </c>
      <c r="U391" s="240" t="n">
        <v>15.428675</v>
      </c>
      <c r="V391" s="240" t="n">
        <v>16.218555</v>
      </c>
      <c r="W391" s="240" t="n">
        <v>17.024115</v>
      </c>
      <c r="X391" s="240" t="n">
        <v>17.845355</v>
      </c>
      <c r="Y391" s="240" t="n">
        <v>18.682275</v>
      </c>
      <c r="Z391" s="240" t="n">
        <v>14.81022</v>
      </c>
      <c r="AA391" s="240" t="n">
        <v>15.147855</v>
      </c>
      <c r="AB391" s="240" t="n">
        <v>12.7077432727273</v>
      </c>
      <c r="AC391" s="240" t="n">
        <v>9.47543127272727</v>
      </c>
      <c r="AD391" s="240" t="n">
        <v>6.81876945454545</v>
      </c>
      <c r="AE391" s="240" t="n">
        <v>7.78691872727273</v>
      </c>
      <c r="AF391" s="240" t="n">
        <v>9.59971218181818</v>
      </c>
      <c r="AG391" s="240" t="n">
        <v>11.4014050909091</v>
      </c>
      <c r="AH391" s="240" t="n">
        <v>12.16366</v>
      </c>
      <c r="AI391" s="240" t="n">
        <v>12.667884</v>
      </c>
      <c r="AJ391" s="240" t="n">
        <v>13.184652</v>
      </c>
      <c r="AK391" s="240" t="n">
        <v>13.713964</v>
      </c>
      <c r="AL391" s="240" t="n">
        <v>14.25582</v>
      </c>
      <c r="AM391" s="240" t="n">
        <v>1362.1082</v>
      </c>
      <c r="AN391" s="240" t="n">
        <v>1383.76655909091</v>
      </c>
      <c r="AO391" s="240" t="n">
        <v>1163.99315</v>
      </c>
      <c r="AP391" s="240" t="n">
        <v>876.670404545454</v>
      </c>
      <c r="AQ391" s="240" t="n">
        <v>640.970786363637</v>
      </c>
      <c r="AR391" s="240" t="n">
        <v>740.297840909091</v>
      </c>
      <c r="AS391" s="240" t="n">
        <v>923.574622727273</v>
      </c>
      <c r="AT391" s="240" t="n">
        <v>1102.85918636364</v>
      </c>
      <c r="AU391" s="240" t="n">
        <v>1168.1242</v>
      </c>
      <c r="AV391" s="240" t="n">
        <v>1205.0394</v>
      </c>
      <c r="AW391" s="240" t="n">
        <v>1242.8954</v>
      </c>
      <c r="AX391" s="240" t="n">
        <v>1281.6922</v>
      </c>
      <c r="AY391" s="240" t="n">
        <v>1321.4298</v>
      </c>
    </row>
    <row r="392" s="240" customFormat="true" ht="13.8" hidden="false" customHeight="false" outlineLevel="0" collapsed="false">
      <c r="B392" s="240" t="s">
        <v>1689</v>
      </c>
      <c r="C392" s="277" t="s">
        <v>1828</v>
      </c>
      <c r="E392" s="240" t="s">
        <v>1829</v>
      </c>
      <c r="M392" s="240" t="n">
        <v>0</v>
      </c>
      <c r="N392" s="240" t="n">
        <v>0</v>
      </c>
      <c r="O392" s="240" t="n">
        <v>0</v>
      </c>
      <c r="P392" s="240" t="n">
        <v>0</v>
      </c>
      <c r="Q392" s="240" t="n">
        <v>0</v>
      </c>
      <c r="R392" s="240" t="n">
        <v>4.6689875</v>
      </c>
      <c r="S392" s="240" t="n">
        <v>5.0012075</v>
      </c>
      <c r="T392" s="240" t="n">
        <v>5.3412675</v>
      </c>
      <c r="U392" s="240" t="n">
        <v>5.6891675</v>
      </c>
      <c r="V392" s="240" t="n">
        <v>6.0449075</v>
      </c>
      <c r="W392" s="240" t="n">
        <v>6.4084875</v>
      </c>
      <c r="X392" s="240" t="n">
        <v>6.7799075</v>
      </c>
      <c r="Y392" s="240" t="n">
        <v>7.1591675</v>
      </c>
      <c r="Z392" s="240" t="n">
        <v>0</v>
      </c>
      <c r="AA392" s="240" t="n">
        <v>0</v>
      </c>
      <c r="AB392" s="240" t="n">
        <v>0</v>
      </c>
      <c r="AC392" s="240" t="n">
        <v>0</v>
      </c>
      <c r="AD392" s="240" t="n">
        <v>0</v>
      </c>
      <c r="AE392" s="240" t="n">
        <v>4.15627</v>
      </c>
      <c r="AF392" s="240" t="n">
        <v>4.358206</v>
      </c>
      <c r="AG392" s="240" t="n">
        <v>4.566414</v>
      </c>
      <c r="AH392" s="240" t="n">
        <v>4.780894</v>
      </c>
      <c r="AI392" s="240" t="n">
        <v>5.001646</v>
      </c>
      <c r="AJ392" s="240" t="n">
        <v>5.22867</v>
      </c>
      <c r="AK392" s="240" t="n">
        <v>5.461966</v>
      </c>
      <c r="AL392" s="240" t="n">
        <v>5.701534</v>
      </c>
      <c r="AM392" s="240" t="n">
        <v>0</v>
      </c>
      <c r="AN392" s="240" t="n">
        <v>0</v>
      </c>
      <c r="AO392" s="240" t="n">
        <v>0</v>
      </c>
      <c r="AP392" s="240" t="n">
        <v>0</v>
      </c>
      <c r="AQ392" s="240" t="n">
        <v>0</v>
      </c>
      <c r="AR392" s="240" t="n">
        <v>443.2515</v>
      </c>
      <c r="AS392" s="240" t="n">
        <v>457.9459</v>
      </c>
      <c r="AT392" s="240" t="n">
        <v>473.1107</v>
      </c>
      <c r="AU392" s="240" t="n">
        <v>488.7459</v>
      </c>
      <c r="AV392" s="240" t="n">
        <v>504.8515</v>
      </c>
      <c r="AW392" s="240" t="n">
        <v>521.4275</v>
      </c>
      <c r="AX392" s="240" t="n">
        <v>538.4739</v>
      </c>
      <c r="AY392" s="240" t="n">
        <v>555.9907</v>
      </c>
    </row>
    <row r="393" s="240" customFormat="true" ht="13.8" hidden="false" customHeight="false" outlineLevel="0" collapsed="false">
      <c r="B393" s="240" t="s">
        <v>1689</v>
      </c>
      <c r="C393" s="277" t="s">
        <v>1830</v>
      </c>
      <c r="E393" s="240" t="s">
        <v>1831</v>
      </c>
      <c r="M393" s="240" t="n">
        <v>7.5462675</v>
      </c>
      <c r="N393" s="240" t="n">
        <v>7.9412075</v>
      </c>
      <c r="O393" s="240" t="n">
        <v>8.3439875</v>
      </c>
      <c r="P393" s="240" t="n">
        <v>8.7546075</v>
      </c>
      <c r="Q393" s="240" t="n">
        <v>9.1730675</v>
      </c>
      <c r="R393" s="240" t="n">
        <v>9.5993675</v>
      </c>
      <c r="S393" s="240" t="n">
        <v>10.0335075</v>
      </c>
      <c r="T393" s="240" t="n">
        <v>10.4754875</v>
      </c>
      <c r="U393" s="240" t="n">
        <v>10.9253075</v>
      </c>
      <c r="V393" s="240" t="n">
        <v>11.3829675</v>
      </c>
      <c r="W393" s="240" t="n">
        <v>11.8484675</v>
      </c>
      <c r="X393" s="240" t="n">
        <v>12.3218075</v>
      </c>
      <c r="Y393" s="240" t="n">
        <v>12.8029875</v>
      </c>
      <c r="Z393" s="240" t="n">
        <v>5.947374</v>
      </c>
      <c r="AA393" s="240" t="n">
        <v>6.199486</v>
      </c>
      <c r="AB393" s="240" t="n">
        <v>6.45787</v>
      </c>
      <c r="AC393" s="240" t="n">
        <v>6.722526</v>
      </c>
      <c r="AD393" s="240" t="n">
        <v>6.993454</v>
      </c>
      <c r="AE393" s="240" t="n">
        <v>7.270654</v>
      </c>
      <c r="AF393" s="240" t="n">
        <v>7.554126</v>
      </c>
      <c r="AG393" s="240" t="n">
        <v>7.84387</v>
      </c>
      <c r="AH393" s="240" t="n">
        <v>8.139886</v>
      </c>
      <c r="AI393" s="240" t="n">
        <v>8.442174</v>
      </c>
      <c r="AJ393" s="240" t="n">
        <v>8.750734</v>
      </c>
      <c r="AK393" s="240" t="n">
        <v>9.065566</v>
      </c>
      <c r="AL393" s="240" t="n">
        <v>9.38667</v>
      </c>
      <c r="AM393" s="240" t="n">
        <v>573.9779</v>
      </c>
      <c r="AN393" s="240" t="n">
        <v>592.4355</v>
      </c>
      <c r="AO393" s="240" t="n">
        <v>611.3635</v>
      </c>
      <c r="AP393" s="240" t="n">
        <v>630.7619</v>
      </c>
      <c r="AQ393" s="240" t="n">
        <v>650.6307</v>
      </c>
      <c r="AR393" s="240" t="n">
        <v>670.9699</v>
      </c>
      <c r="AS393" s="240" t="n">
        <v>691.7795</v>
      </c>
      <c r="AT393" s="240" t="n">
        <v>713.0595</v>
      </c>
      <c r="AU393" s="240" t="n">
        <v>734.8099</v>
      </c>
      <c r="AV393" s="240" t="n">
        <v>757.0307</v>
      </c>
      <c r="AW393" s="240" t="n">
        <v>779.7219</v>
      </c>
      <c r="AX393" s="240" t="n">
        <v>802.8835</v>
      </c>
      <c r="AY393" s="240" t="n">
        <v>826.5155</v>
      </c>
    </row>
    <row r="394" s="240" customFormat="true" ht="13.8" hidden="false" customHeight="false" outlineLevel="0" collapsed="false">
      <c r="B394" s="240" t="s">
        <v>1689</v>
      </c>
      <c r="C394" s="277" t="s">
        <v>1832</v>
      </c>
      <c r="E394" s="240" t="s">
        <v>1833</v>
      </c>
      <c r="M394" s="240" t="n">
        <v>13.2920075</v>
      </c>
      <c r="N394" s="240" t="n">
        <v>14</v>
      </c>
      <c r="O394" s="240" t="n">
        <v>0</v>
      </c>
      <c r="P394" s="240" t="n">
        <v>0</v>
      </c>
      <c r="Q394" s="240" t="n">
        <v>0</v>
      </c>
      <c r="R394" s="240" t="n">
        <v>0</v>
      </c>
      <c r="S394" s="240" t="n">
        <v>0</v>
      </c>
      <c r="T394" s="240" t="n">
        <v>0</v>
      </c>
      <c r="U394" s="240" t="n">
        <v>0</v>
      </c>
      <c r="V394" s="240" t="n">
        <v>0</v>
      </c>
      <c r="W394" s="240" t="n">
        <v>0</v>
      </c>
      <c r="X394" s="240" t="n">
        <v>0</v>
      </c>
      <c r="Y394" s="240" t="n">
        <v>0</v>
      </c>
      <c r="Z394" s="240" t="n">
        <v>9.714046</v>
      </c>
      <c r="AA394" s="240" t="n">
        <v>10</v>
      </c>
      <c r="AB394" s="240" t="n">
        <v>0</v>
      </c>
      <c r="AC394" s="240" t="n">
        <v>0</v>
      </c>
      <c r="AD394" s="240" t="n">
        <v>0</v>
      </c>
      <c r="AE394" s="240" t="n">
        <v>0</v>
      </c>
      <c r="AF394" s="240" t="n">
        <v>0</v>
      </c>
      <c r="AG394" s="240" t="n">
        <v>0</v>
      </c>
      <c r="AH394" s="240" t="n">
        <v>0</v>
      </c>
      <c r="AI394" s="240" t="n">
        <v>0</v>
      </c>
      <c r="AJ394" s="240" t="n">
        <v>0</v>
      </c>
      <c r="AK394" s="240" t="n">
        <v>0</v>
      </c>
      <c r="AL394" s="240" t="n">
        <v>0</v>
      </c>
      <c r="AM394" s="240" t="n">
        <v>850.6179</v>
      </c>
      <c r="AN394" s="240" t="n">
        <v>434.49435</v>
      </c>
      <c r="AO394" s="240" t="n">
        <v>0</v>
      </c>
      <c r="AP394" s="240" t="n">
        <v>0</v>
      </c>
      <c r="AQ394" s="240" t="n">
        <v>0</v>
      </c>
      <c r="AR394" s="240" t="n">
        <v>0</v>
      </c>
      <c r="AS394" s="240" t="n">
        <v>0</v>
      </c>
      <c r="AT394" s="240" t="n">
        <v>0</v>
      </c>
      <c r="AU394" s="240" t="n">
        <v>0</v>
      </c>
      <c r="AV394" s="240" t="n">
        <v>0</v>
      </c>
      <c r="AW394" s="240" t="n">
        <v>0</v>
      </c>
      <c r="AX394" s="240" t="n">
        <v>0</v>
      </c>
      <c r="AY394" s="240" t="n">
        <v>0</v>
      </c>
    </row>
    <row r="395" s="240" customFormat="true" ht="13.8" hidden="false" customHeight="false" outlineLevel="0" collapsed="false">
      <c r="B395" s="277" t="s">
        <v>1787</v>
      </c>
      <c r="C395" s="277" t="s">
        <v>1083</v>
      </c>
    </row>
    <row r="396" s="240" customFormat="true" ht="13.8" hidden="false" customHeight="false" outlineLevel="0" collapsed="false">
      <c r="B396" s="240" t="s">
        <v>1787</v>
      </c>
      <c r="C396" s="240" t="s">
        <v>1834</v>
      </c>
      <c r="D396" s="240" t="s">
        <v>1835</v>
      </c>
      <c r="E396" s="240" t="n">
        <v>17</v>
      </c>
      <c r="F396" s="240" t="n">
        <v>12</v>
      </c>
      <c r="G396" s="240" t="n">
        <v>750</v>
      </c>
      <c r="J396" s="240" t="n">
        <v>45</v>
      </c>
      <c r="M396" s="240" t="n">
        <v>7.84173774444161</v>
      </c>
      <c r="N396" s="240" t="n">
        <v>8.23386836178673</v>
      </c>
      <c r="O396" s="240" t="n">
        <v>8.59617933558907</v>
      </c>
      <c r="P396" s="240" t="n">
        <v>8.93288916663226</v>
      </c>
      <c r="Q396" s="240" t="n">
        <v>9.24737967607059</v>
      </c>
      <c r="R396" s="240" t="n">
        <v>9.5424036838586</v>
      </c>
      <c r="S396" s="240" t="n">
        <v>9.82023197882945</v>
      </c>
      <c r="T396" s="240" t="n">
        <v>10.0827597104324</v>
      </c>
      <c r="U396" s="240" t="n">
        <v>3.84396983691283</v>
      </c>
      <c r="V396" s="240" t="n">
        <v>0</v>
      </c>
      <c r="W396" s="240" t="n">
        <v>0</v>
      </c>
      <c r="X396" s="240" t="n">
        <v>2.66571614582257</v>
      </c>
      <c r="Y396" s="240" t="n">
        <v>7.41443106775011</v>
      </c>
      <c r="Z396" s="240" t="n">
        <v>8.30410668118928</v>
      </c>
      <c r="AA396" s="240" t="n">
        <v>9.08676436146035</v>
      </c>
      <c r="AB396" s="240" t="n">
        <v>9.78188325218105</v>
      </c>
      <c r="AC396" s="240" t="n">
        <v>10.3894633533514</v>
      </c>
      <c r="AD396" s="240" t="n">
        <v>10.9095046649714</v>
      </c>
      <c r="AE396" s="240" t="n">
        <v>11.342007187041</v>
      </c>
      <c r="AF396" s="240" t="n">
        <v>11.6869709195602</v>
      </c>
      <c r="AG396" s="240" t="n">
        <v>11.9443958625291</v>
      </c>
      <c r="AH396" s="240" t="n">
        <v>4.52657823855491</v>
      </c>
      <c r="AI396" s="240" t="n">
        <v>0</v>
      </c>
      <c r="AJ396" s="240" t="n">
        <v>0</v>
      </c>
      <c r="AK396" s="240" t="n">
        <v>2.55324076617187</v>
      </c>
      <c r="AL396" s="240" t="n">
        <v>7.43391021136785</v>
      </c>
      <c r="AM396" s="240" t="n">
        <v>698.351894825878</v>
      </c>
      <c r="AN396" s="240" t="n">
        <v>743.498542905511</v>
      </c>
      <c r="AO396" s="240" t="n">
        <v>781.058495890779</v>
      </c>
      <c r="AP396" s="240" t="n">
        <v>811.031753781682</v>
      </c>
      <c r="AQ396" s="240" t="n">
        <v>833.41831657822</v>
      </c>
      <c r="AR396" s="240" t="n">
        <v>848.218184280393</v>
      </c>
      <c r="AS396" s="240" t="n">
        <v>855.4313568882</v>
      </c>
      <c r="AT396" s="240" t="n">
        <v>855.057834401644</v>
      </c>
      <c r="AU396" s="240" t="n">
        <v>319.086348657215</v>
      </c>
      <c r="AV396" s="240" t="n">
        <v>0</v>
      </c>
      <c r="AW396" s="240" t="n">
        <v>0</v>
      </c>
      <c r="AX396" s="240" t="n">
        <v>227.456662454194</v>
      </c>
      <c r="AY396" s="240" t="n">
        <v>645.618551651881</v>
      </c>
    </row>
    <row r="397" s="240" customFormat="true" ht="13.8" hidden="false" customHeight="false" outlineLevel="0" collapsed="false">
      <c r="B397" s="240" t="s">
        <v>1787</v>
      </c>
      <c r="C397" s="240" t="s">
        <v>1836</v>
      </c>
      <c r="D397" s="240" t="s">
        <v>1816</v>
      </c>
      <c r="E397" s="240" t="n">
        <v>17</v>
      </c>
      <c r="F397" s="240" t="n">
        <v>38</v>
      </c>
      <c r="G397" s="240" t="n">
        <v>750</v>
      </c>
      <c r="J397" s="240" t="n">
        <v>45</v>
      </c>
      <c r="M397" s="240" t="n">
        <v>9.95330234417335</v>
      </c>
      <c r="N397" s="240" t="n">
        <v>8.91727483690386</v>
      </c>
      <c r="O397" s="240" t="n">
        <v>0</v>
      </c>
      <c r="P397" s="240" t="n">
        <v>0</v>
      </c>
      <c r="Q397" s="240" t="n">
        <v>0</v>
      </c>
      <c r="R397" s="240" t="n">
        <v>6.317071154084</v>
      </c>
      <c r="S397" s="240" t="n">
        <v>7.63287158785599</v>
      </c>
      <c r="T397" s="240" t="n">
        <v>8.04183424421891</v>
      </c>
      <c r="U397" s="240" t="n">
        <v>8.41846506898945</v>
      </c>
      <c r="V397" s="240" t="n">
        <v>8.76750621338012</v>
      </c>
      <c r="W397" s="240" t="n">
        <v>9.09272700270708</v>
      </c>
      <c r="X397" s="240" t="n">
        <v>9.3971731786394</v>
      </c>
      <c r="Y397" s="240" t="n">
        <v>9.68334107717403</v>
      </c>
      <c r="Z397" s="240" t="n">
        <v>11.8266257397384</v>
      </c>
      <c r="AA397" s="240" t="n">
        <v>10.5254831133437</v>
      </c>
      <c r="AB397" s="240" t="n">
        <v>0</v>
      </c>
      <c r="AC397" s="240" t="n">
        <v>0</v>
      </c>
      <c r="AD397" s="240" t="n">
        <v>0</v>
      </c>
      <c r="AE397" s="240" t="n">
        <v>6.15595013878122</v>
      </c>
      <c r="AF397" s="240" t="n">
        <v>7.87995079497236</v>
      </c>
      <c r="AG397" s="240" t="n">
        <v>8.70637787001861</v>
      </c>
      <c r="AH397" s="240" t="n">
        <v>9.4452661555145</v>
      </c>
      <c r="AI397" s="240" t="n">
        <v>10.09661565146</v>
      </c>
      <c r="AJ397" s="240" t="n">
        <v>10.6604263578552</v>
      </c>
      <c r="AK397" s="240" t="n">
        <v>11.1366982747</v>
      </c>
      <c r="AL397" s="240" t="n">
        <v>11.5254314019944</v>
      </c>
      <c r="AM397" s="240" t="n">
        <v>856.192932531718</v>
      </c>
      <c r="AN397" s="240" t="n">
        <v>746.094407103819</v>
      </c>
      <c r="AO397" s="240" t="n">
        <v>0</v>
      </c>
      <c r="AP397" s="240" t="n">
        <v>0</v>
      </c>
      <c r="AQ397" s="240" t="n">
        <v>0</v>
      </c>
      <c r="AR397" s="240" t="n">
        <v>543.200101939987</v>
      </c>
      <c r="AS397" s="240" t="n">
        <v>672.933560125675</v>
      </c>
      <c r="AT397" s="240" t="n">
        <v>721.873555752491</v>
      </c>
      <c r="AU397" s="240" t="n">
        <v>763.226856284941</v>
      </c>
      <c r="AV397" s="240" t="n">
        <v>796.993461723026</v>
      </c>
      <c r="AW397" s="240" t="n">
        <v>823.173372066746</v>
      </c>
      <c r="AX397" s="240" t="n">
        <v>841.766587316102</v>
      </c>
      <c r="AY397" s="240" t="n">
        <v>852.773107471092</v>
      </c>
    </row>
    <row r="398" s="240" customFormat="true" ht="13.8" hidden="false" customHeight="false" outlineLevel="0" collapsed="false">
      <c r="B398" s="240" t="s">
        <v>1787</v>
      </c>
      <c r="C398" s="240" t="s">
        <v>1837</v>
      </c>
      <c r="M398" s="240" t="n">
        <v>8.89752004430748</v>
      </c>
      <c r="N398" s="240" t="n">
        <v>8.57557159934529</v>
      </c>
      <c r="O398" s="240" t="n">
        <v>4.29808966779453</v>
      </c>
      <c r="P398" s="240" t="n">
        <v>4.46644458331613</v>
      </c>
      <c r="Q398" s="240" t="n">
        <v>4.62368983803529</v>
      </c>
      <c r="R398" s="240" t="n">
        <v>7.9297374189713</v>
      </c>
      <c r="S398" s="240" t="n">
        <v>8.72655178334272</v>
      </c>
      <c r="T398" s="240" t="n">
        <v>9.06229697732564</v>
      </c>
      <c r="U398" s="240" t="n">
        <v>6.13121745295114</v>
      </c>
      <c r="V398" s="240" t="n">
        <v>4.38375310669006</v>
      </c>
      <c r="W398" s="240" t="n">
        <v>4.54636350135354</v>
      </c>
      <c r="X398" s="240" t="n">
        <v>6.03144466223098</v>
      </c>
      <c r="Y398" s="240" t="n">
        <v>8.54888607246207</v>
      </c>
      <c r="Z398" s="240" t="n">
        <v>10.0653662104639</v>
      </c>
      <c r="AA398" s="240" t="n">
        <v>9.80612373740201</v>
      </c>
      <c r="AB398" s="240" t="n">
        <v>4.89094162609053</v>
      </c>
      <c r="AC398" s="240" t="n">
        <v>5.19473167667569</v>
      </c>
      <c r="AD398" s="240" t="n">
        <v>5.45475233248568</v>
      </c>
      <c r="AE398" s="240" t="n">
        <v>8.74897866291109</v>
      </c>
      <c r="AF398" s="240" t="n">
        <v>9.78346085726628</v>
      </c>
      <c r="AG398" s="240" t="n">
        <v>10.3253868662738</v>
      </c>
      <c r="AH398" s="240" t="n">
        <v>6.9859221970347</v>
      </c>
      <c r="AI398" s="240" t="n">
        <v>5.04830782573001</v>
      </c>
      <c r="AJ398" s="240" t="n">
        <v>5.33021317892758</v>
      </c>
      <c r="AK398" s="240" t="n">
        <v>6.84496952043591</v>
      </c>
      <c r="AL398" s="240" t="n">
        <v>9.47967080668112</v>
      </c>
      <c r="AM398" s="240" t="n">
        <v>777.272413678798</v>
      </c>
      <c r="AN398" s="240" t="n">
        <v>744.796475004665</v>
      </c>
      <c r="AO398" s="240" t="n">
        <v>390.529247945389</v>
      </c>
      <c r="AP398" s="240" t="n">
        <v>405.515876890841</v>
      </c>
      <c r="AQ398" s="240" t="n">
        <v>416.70915828911</v>
      </c>
      <c r="AR398" s="240" t="n">
        <v>695.70914311019</v>
      </c>
      <c r="AS398" s="240" t="n">
        <v>764.182458506938</v>
      </c>
      <c r="AT398" s="240" t="n">
        <v>788.465695077067</v>
      </c>
      <c r="AU398" s="240" t="n">
        <v>541.156602471078</v>
      </c>
      <c r="AV398" s="240" t="n">
        <v>398.496730861513</v>
      </c>
      <c r="AW398" s="240" t="n">
        <v>411.586686033373</v>
      </c>
      <c r="AX398" s="240" t="n">
        <v>534.611624885148</v>
      </c>
      <c r="AY398" s="240" t="n">
        <v>749.195829561486</v>
      </c>
    </row>
    <row r="399" s="240" customFormat="true" ht="13.8" hidden="false" customHeight="false" outlineLevel="0" collapsed="false">
      <c r="B399" s="240" t="s">
        <v>1838</v>
      </c>
      <c r="C399" s="240" t="s">
        <v>1839</v>
      </c>
      <c r="D399" s="240" t="s">
        <v>1455</v>
      </c>
      <c r="E399" s="240" t="n">
        <v>16.5</v>
      </c>
      <c r="F399" s="240" t="n">
        <v>4</v>
      </c>
      <c r="G399" s="240" t="n">
        <v>650</v>
      </c>
      <c r="J399" s="240" t="n">
        <v>42</v>
      </c>
      <c r="M399" s="240" t="n">
        <v>8.3113455153955</v>
      </c>
      <c r="N399" s="240" t="n">
        <v>8.6353233701472</v>
      </c>
      <c r="O399" s="240" t="n">
        <v>8.93800567016717</v>
      </c>
      <c r="P399" s="240" t="n">
        <v>11.3134262567938</v>
      </c>
      <c r="Q399" s="240" t="n">
        <v>12.8859581120675</v>
      </c>
      <c r="R399" s="240" t="n">
        <v>12.7914435588588</v>
      </c>
      <c r="S399" s="240" t="n">
        <v>5.02436921237641</v>
      </c>
      <c r="T399" s="240" t="n">
        <v>5.6633068037002</v>
      </c>
      <c r="U399" s="240" t="n">
        <v>6.22424211951897</v>
      </c>
      <c r="V399" s="240" t="n">
        <v>6.72418398789732</v>
      </c>
      <c r="W399" s="240" t="n">
        <v>7.17511627296769</v>
      </c>
      <c r="X399" s="240" t="n">
        <v>7.58580236371332</v>
      </c>
      <c r="Y399" s="240" t="n">
        <v>7.96284550444602</v>
      </c>
      <c r="Z399" s="240" t="n">
        <v>8.66831237832874</v>
      </c>
      <c r="AA399" s="240" t="n">
        <v>8.96601228650138</v>
      </c>
      <c r="AB399" s="240" t="n">
        <v>9.21763689623508</v>
      </c>
      <c r="AC399" s="240" t="n">
        <v>12.2350047176309</v>
      </c>
      <c r="AD399" s="240" t="n">
        <v>13.4982849954086</v>
      </c>
      <c r="AE399" s="240" t="n">
        <v>13.1068563246097</v>
      </c>
      <c r="AF399" s="240" t="n">
        <v>5.29430466483012</v>
      </c>
      <c r="AG399" s="240" t="n">
        <v>5.9145316620753</v>
      </c>
      <c r="AH399" s="240" t="n">
        <v>6.48868336088154</v>
      </c>
      <c r="AI399" s="240" t="n">
        <v>7.01675976124885</v>
      </c>
      <c r="AJ399" s="240" t="n">
        <v>7.49876086317723</v>
      </c>
      <c r="AK399" s="240" t="n">
        <v>7.93468666666667</v>
      </c>
      <c r="AL399" s="240" t="n">
        <v>8.32453717171717</v>
      </c>
      <c r="AM399" s="240" t="n">
        <v>696.842667768595</v>
      </c>
      <c r="AN399" s="240" t="n">
        <v>709.697676033058</v>
      </c>
      <c r="AO399" s="240" t="n">
        <v>719.0970369146</v>
      </c>
      <c r="AP399" s="240" t="n">
        <v>1059.09868526171</v>
      </c>
      <c r="AQ399" s="240" t="n">
        <v>1153.17227768595</v>
      </c>
      <c r="AR399" s="240" t="n">
        <v>1105.54258608815</v>
      </c>
      <c r="AS399" s="240" t="n">
        <v>510.099483195592</v>
      </c>
      <c r="AT399" s="240" t="n">
        <v>547.144023140496</v>
      </c>
      <c r="AU399" s="240" t="n">
        <v>580.732915702479</v>
      </c>
      <c r="AV399" s="240" t="n">
        <v>610.866160881543</v>
      </c>
      <c r="AW399" s="240" t="n">
        <v>637.543758677686</v>
      </c>
      <c r="AX399" s="240" t="n">
        <v>660.765709090909</v>
      </c>
      <c r="AY399" s="240" t="n">
        <v>680.532012121212</v>
      </c>
    </row>
    <row r="400" s="240" customFormat="true" ht="13.8" hidden="false" customHeight="false" outlineLevel="0" collapsed="false">
      <c r="B400" s="240" t="s">
        <v>1838</v>
      </c>
      <c r="C400" s="240" t="s">
        <v>1840</v>
      </c>
      <c r="D400" s="240" t="s">
        <v>1455</v>
      </c>
      <c r="E400" s="240" t="n">
        <v>16</v>
      </c>
      <c r="F400" s="240" t="n">
        <v>4</v>
      </c>
      <c r="G400" s="240" t="n">
        <v>600</v>
      </c>
      <c r="J400" s="240" t="n">
        <v>42</v>
      </c>
      <c r="M400" s="240" t="n">
        <v>8.08111278457705</v>
      </c>
      <c r="N400" s="240" t="n">
        <v>8.40350219980268</v>
      </c>
      <c r="O400" s="240" t="n">
        <v>8.70479772430205</v>
      </c>
      <c r="P400" s="240" t="n">
        <v>10.9308223826556</v>
      </c>
      <c r="Q400" s="240" t="n">
        <v>12.4646719526195</v>
      </c>
      <c r="R400" s="240" t="n">
        <v>7.61850247253617</v>
      </c>
      <c r="S400" s="240" t="n">
        <v>4.81844276732736</v>
      </c>
      <c r="T400" s="240" t="n">
        <v>5.45121617375148</v>
      </c>
      <c r="U400" s="240" t="n">
        <v>6.0073985644616</v>
      </c>
      <c r="V400" s="240" t="n">
        <v>6.50356346758221</v>
      </c>
      <c r="W400" s="240" t="n">
        <v>6.95142191137676</v>
      </c>
      <c r="X400" s="240" t="n">
        <v>7.35955754051764</v>
      </c>
      <c r="Y400" s="240" t="n">
        <v>7.73445034255252</v>
      </c>
      <c r="Z400" s="240" t="n">
        <v>8.44349187097608</v>
      </c>
      <c r="AA400" s="240" t="n">
        <v>8.7556092337704</v>
      </c>
      <c r="AB400" s="240" t="n">
        <v>9.02645442507926</v>
      </c>
      <c r="AC400" s="240" t="n">
        <v>11.9738279010804</v>
      </c>
      <c r="AD400" s="240" t="n">
        <v>13.2215161822222</v>
      </c>
      <c r="AE400" s="240" t="n">
        <v>8.04147275591145</v>
      </c>
      <c r="AF400" s="240" t="n">
        <v>5.10304952982303</v>
      </c>
      <c r="AG400" s="240" t="n">
        <v>5.70407209301555</v>
      </c>
      <c r="AH400" s="240" t="n">
        <v>6.26382248472261</v>
      </c>
      <c r="AI400" s="240" t="n">
        <v>6.78230070494422</v>
      </c>
      <c r="AJ400" s="240" t="n">
        <v>7.25950675368037</v>
      </c>
      <c r="AK400" s="240" t="n">
        <v>7.69544063093106</v>
      </c>
      <c r="AL400" s="240" t="n">
        <v>8.0901023366963</v>
      </c>
      <c r="AM400" s="240" t="n">
        <v>686.322572724522</v>
      </c>
      <c r="AN400" s="240" t="n">
        <v>700.766205526201</v>
      </c>
      <c r="AO400" s="240" t="n">
        <v>712.114425466471</v>
      </c>
      <c r="AP400" s="240" t="n">
        <v>1048.5152730909</v>
      </c>
      <c r="AQ400" s="240" t="n">
        <v>1142.56092550877</v>
      </c>
      <c r="AR400" s="240" t="n">
        <v>732.10120379451</v>
      </c>
      <c r="AS400" s="240" t="n">
        <v>498.545582993306</v>
      </c>
      <c r="AT400" s="240" t="n">
        <v>534.657105824851</v>
      </c>
      <c r="AU400" s="240" t="n">
        <v>567.673215794985</v>
      </c>
      <c r="AV400" s="240" t="n">
        <v>597.593912903711</v>
      </c>
      <c r="AW400" s="240" t="n">
        <v>624.419197151028</v>
      </c>
      <c r="AX400" s="240" t="n">
        <v>648.149068536935</v>
      </c>
      <c r="AY400" s="240" t="n">
        <v>668.783527061433</v>
      </c>
    </row>
    <row r="401" s="240" customFormat="true" ht="13.8" hidden="false" customHeight="false" outlineLevel="0" collapsed="false">
      <c r="B401" s="240" t="s">
        <v>1838</v>
      </c>
      <c r="C401" s="240" t="s">
        <v>1841</v>
      </c>
      <c r="D401" s="240" t="s">
        <v>1417</v>
      </c>
      <c r="E401" s="240" t="n">
        <v>16.5</v>
      </c>
      <c r="F401" s="240" t="n">
        <v>12</v>
      </c>
      <c r="G401" s="240" t="n">
        <v>650</v>
      </c>
      <c r="J401" s="240" t="n">
        <v>42</v>
      </c>
      <c r="M401" s="240" t="n">
        <v>7.58580236371332</v>
      </c>
      <c r="N401" s="240" t="n">
        <v>7.96284550444602</v>
      </c>
      <c r="O401" s="240" t="n">
        <v>8.3113455153955</v>
      </c>
      <c r="P401" s="240" t="n">
        <v>8.6353233701472</v>
      </c>
      <c r="Q401" s="240" t="n">
        <v>8.93800567016717</v>
      </c>
      <c r="R401" s="240" t="n">
        <v>11.3134262567938</v>
      </c>
      <c r="S401" s="240" t="n">
        <v>12.8859581120675</v>
      </c>
      <c r="T401" s="240" t="n">
        <v>12.7914435588588</v>
      </c>
      <c r="U401" s="240" t="n">
        <v>5.02436921237641</v>
      </c>
      <c r="V401" s="240" t="n">
        <v>5.6633068037002</v>
      </c>
      <c r="W401" s="240" t="n">
        <v>6.22424211951897</v>
      </c>
      <c r="X401" s="240" t="n">
        <v>6.72418398789732</v>
      </c>
      <c r="Y401" s="240" t="n">
        <v>7.17511627296769</v>
      </c>
      <c r="Z401" s="240" t="n">
        <v>7.93468666666667</v>
      </c>
      <c r="AA401" s="240" t="n">
        <v>8.32453717171717</v>
      </c>
      <c r="AB401" s="240" t="n">
        <v>8.66831237832874</v>
      </c>
      <c r="AC401" s="240" t="n">
        <v>8.96601228650138</v>
      </c>
      <c r="AD401" s="240" t="n">
        <v>9.21763689623508</v>
      </c>
      <c r="AE401" s="240" t="n">
        <v>12.2350047176309</v>
      </c>
      <c r="AF401" s="240" t="n">
        <v>13.4982849954086</v>
      </c>
      <c r="AG401" s="240" t="n">
        <v>13.1068563246097</v>
      </c>
      <c r="AH401" s="240" t="n">
        <v>5.29430466483012</v>
      </c>
      <c r="AI401" s="240" t="n">
        <v>5.9145316620753</v>
      </c>
      <c r="AJ401" s="240" t="n">
        <v>6.48868336088154</v>
      </c>
      <c r="AK401" s="240" t="n">
        <v>7.01675976124885</v>
      </c>
      <c r="AL401" s="240" t="n">
        <v>7.49876086317723</v>
      </c>
      <c r="AM401" s="240" t="n">
        <v>660.765709090909</v>
      </c>
      <c r="AN401" s="240" t="n">
        <v>680.532012121212</v>
      </c>
      <c r="AO401" s="240" t="n">
        <v>696.842667768595</v>
      </c>
      <c r="AP401" s="240" t="n">
        <v>709.697676033058</v>
      </c>
      <c r="AQ401" s="240" t="n">
        <v>719.0970369146</v>
      </c>
      <c r="AR401" s="240" t="n">
        <v>1059.09868526171</v>
      </c>
      <c r="AS401" s="240" t="n">
        <v>1153.17227768595</v>
      </c>
      <c r="AT401" s="240" t="n">
        <v>1105.54258608815</v>
      </c>
      <c r="AU401" s="240" t="n">
        <v>510.099483195592</v>
      </c>
      <c r="AV401" s="240" t="n">
        <v>547.144023140496</v>
      </c>
      <c r="AW401" s="240" t="n">
        <v>580.732915702479</v>
      </c>
      <c r="AX401" s="240" t="n">
        <v>610.866160881543</v>
      </c>
      <c r="AY401" s="240" t="n">
        <v>637.543758677686</v>
      </c>
    </row>
    <row r="402" s="240" customFormat="true" ht="13.8" hidden="false" customHeight="false" outlineLevel="0" collapsed="false">
      <c r="B402" s="240" t="s">
        <v>1838</v>
      </c>
      <c r="C402" s="240" t="s">
        <v>1842</v>
      </c>
      <c r="D402" s="240" t="s">
        <v>1417</v>
      </c>
      <c r="E402" s="240" t="n">
        <v>16</v>
      </c>
      <c r="F402" s="240" t="n">
        <v>12</v>
      </c>
      <c r="G402" s="240" t="n">
        <v>600</v>
      </c>
      <c r="J402" s="240" t="n">
        <v>42</v>
      </c>
      <c r="M402" s="240" t="n">
        <v>7.35955754051764</v>
      </c>
      <c r="N402" s="240" t="n">
        <v>7.73445034255252</v>
      </c>
      <c r="O402" s="240" t="n">
        <v>8.08111278457705</v>
      </c>
      <c r="P402" s="240" t="n">
        <v>8.40350219980268</v>
      </c>
      <c r="Q402" s="240" t="n">
        <v>8.70479772430205</v>
      </c>
      <c r="R402" s="240" t="n">
        <v>10.9308223826556</v>
      </c>
      <c r="S402" s="240" t="n">
        <v>12.4646719526195</v>
      </c>
      <c r="T402" s="240" t="n">
        <v>7.61850247253617</v>
      </c>
      <c r="U402" s="240" t="n">
        <v>4.81844276732736</v>
      </c>
      <c r="V402" s="240" t="n">
        <v>5.45121617375148</v>
      </c>
      <c r="W402" s="240" t="n">
        <v>6.0073985644616</v>
      </c>
      <c r="X402" s="240" t="n">
        <v>6.50356346758221</v>
      </c>
      <c r="Y402" s="240" t="n">
        <v>6.95142191137676</v>
      </c>
      <c r="Z402" s="240" t="n">
        <v>7.69544063093106</v>
      </c>
      <c r="AA402" s="240" t="n">
        <v>8.0901023366963</v>
      </c>
      <c r="AB402" s="240" t="n">
        <v>8.44349187097608</v>
      </c>
      <c r="AC402" s="240" t="n">
        <v>8.7556092337704</v>
      </c>
      <c r="AD402" s="240" t="n">
        <v>9.02645442507926</v>
      </c>
      <c r="AE402" s="240" t="n">
        <v>11.9738279010804</v>
      </c>
      <c r="AF402" s="240" t="n">
        <v>13.2215161822222</v>
      </c>
      <c r="AG402" s="240" t="n">
        <v>8.04147275591145</v>
      </c>
      <c r="AH402" s="240" t="n">
        <v>5.10304952982303</v>
      </c>
      <c r="AI402" s="240" t="n">
        <v>5.70407209301555</v>
      </c>
      <c r="AJ402" s="240" t="n">
        <v>6.26382248472261</v>
      </c>
      <c r="AK402" s="240" t="n">
        <v>6.78230070494422</v>
      </c>
      <c r="AL402" s="240" t="n">
        <v>7.25950675368037</v>
      </c>
      <c r="AM402" s="240" t="n">
        <v>648.149068536935</v>
      </c>
      <c r="AN402" s="240" t="n">
        <v>668.783527061433</v>
      </c>
      <c r="AO402" s="240" t="n">
        <v>686.322572724522</v>
      </c>
      <c r="AP402" s="240" t="n">
        <v>700.766205526201</v>
      </c>
      <c r="AQ402" s="240" t="n">
        <v>712.114425466471</v>
      </c>
      <c r="AR402" s="240" t="n">
        <v>1048.5152730909</v>
      </c>
      <c r="AS402" s="240" t="n">
        <v>1142.56092550877</v>
      </c>
      <c r="AT402" s="240" t="n">
        <v>732.10120379451</v>
      </c>
      <c r="AU402" s="240" t="n">
        <v>498.545582993306</v>
      </c>
      <c r="AV402" s="240" t="n">
        <v>534.657105824851</v>
      </c>
      <c r="AW402" s="240" t="n">
        <v>567.673215794985</v>
      </c>
      <c r="AX402" s="240" t="n">
        <v>597.593912903711</v>
      </c>
      <c r="AY402" s="240" t="n">
        <v>624.419197151028</v>
      </c>
    </row>
    <row r="403" s="240" customFormat="true" ht="13.8" hidden="false" customHeight="false" outlineLevel="0" collapsed="false">
      <c r="B403" s="240" t="s">
        <v>1787</v>
      </c>
      <c r="C403" s="240" t="s">
        <v>1843</v>
      </c>
      <c r="D403" s="240" t="s">
        <v>1455</v>
      </c>
      <c r="E403" s="240" t="n">
        <v>18</v>
      </c>
      <c r="F403" s="240" t="n">
        <v>4</v>
      </c>
      <c r="G403" s="240" t="n">
        <v>650</v>
      </c>
      <c r="J403" s="240" t="n">
        <v>42</v>
      </c>
      <c r="M403" s="240" t="n">
        <v>7.26484493600091</v>
      </c>
      <c r="N403" s="240" t="n">
        <v>7.57000664389743</v>
      </c>
      <c r="O403" s="240" t="n">
        <v>7.85525709078674</v>
      </c>
      <c r="P403" s="240" t="n">
        <v>8.12303709486027</v>
      </c>
      <c r="Q403" s="240" t="n">
        <v>8.37536433363734</v>
      </c>
      <c r="R403" s="240" t="n">
        <v>8.61392585721701</v>
      </c>
      <c r="S403" s="240" t="n">
        <v>8.84014661722167</v>
      </c>
      <c r="T403" s="240" t="n">
        <v>5.63335071859874</v>
      </c>
      <c r="U403" s="240" t="n">
        <v>2.05041287129969</v>
      </c>
      <c r="V403" s="240" t="n">
        <v>5.7726362074887</v>
      </c>
      <c r="W403" s="240" t="n">
        <v>6.19607217635998</v>
      </c>
      <c r="X403" s="240" t="n">
        <v>6.5820928638917</v>
      </c>
      <c r="Y403" s="240" t="n">
        <v>6.93678066862403</v>
      </c>
      <c r="Z403" s="240" t="n">
        <v>6.60415679012346</v>
      </c>
      <c r="AA403" s="240" t="n">
        <v>6.96366296296296</v>
      </c>
      <c r="AB403" s="240" t="n">
        <v>7.22637901234568</v>
      </c>
      <c r="AC403" s="240" t="n">
        <v>7.3923049382716</v>
      </c>
      <c r="AD403" s="240" t="n">
        <v>7.46144074074074</v>
      </c>
      <c r="AE403" s="240" t="n">
        <v>7.43378641975308</v>
      </c>
      <c r="AF403" s="240" t="n">
        <v>7.30934197530864</v>
      </c>
      <c r="AG403" s="240" t="n">
        <v>4.46433796296297</v>
      </c>
      <c r="AH403" s="240" t="n">
        <v>1.36895462962963</v>
      </c>
      <c r="AI403" s="240" t="n">
        <v>4.19823086419753</v>
      </c>
      <c r="AJ403" s="240" t="n">
        <v>4.9448975308642</v>
      </c>
      <c r="AK403" s="240" t="n">
        <v>5.59477407407407</v>
      </c>
      <c r="AL403" s="240" t="n">
        <v>6.14786049382716</v>
      </c>
      <c r="AM403" s="240" t="n">
        <v>667.223427160494</v>
      </c>
      <c r="AN403" s="240" t="n">
        <v>700.058785185185</v>
      </c>
      <c r="AO403" s="240" t="n">
        <v>725.538093827161</v>
      </c>
      <c r="AP403" s="240" t="n">
        <v>743.66135308642</v>
      </c>
      <c r="AQ403" s="240" t="n">
        <v>754.428562962963</v>
      </c>
      <c r="AR403" s="240" t="n">
        <v>757.83972345679</v>
      </c>
      <c r="AS403" s="240" t="n">
        <v>753.894834567902</v>
      </c>
      <c r="AT403" s="240" t="n">
        <v>466.036657407408</v>
      </c>
      <c r="AU403" s="240" t="n">
        <v>156.383312962963</v>
      </c>
      <c r="AV403" s="240" t="n">
        <v>462.321501234568</v>
      </c>
      <c r="AW403" s="240" t="n">
        <v>524.581056790124</v>
      </c>
      <c r="AX403" s="240" t="n">
        <v>579.484562962963</v>
      </c>
      <c r="AY403" s="240" t="n">
        <v>627.032019753087</v>
      </c>
    </row>
    <row r="404" s="240" customFormat="true" ht="13.8" hidden="false" customHeight="false" outlineLevel="0" collapsed="false">
      <c r="B404" s="240" t="s">
        <v>1787</v>
      </c>
      <c r="C404" s="240" t="s">
        <v>1844</v>
      </c>
      <c r="D404" s="240" t="s">
        <v>1455</v>
      </c>
      <c r="E404" s="240" t="n">
        <v>16</v>
      </c>
      <c r="F404" s="240" t="n">
        <v>4</v>
      </c>
      <c r="G404" s="240" t="n">
        <v>630</v>
      </c>
      <c r="J404" s="240" t="n">
        <v>42</v>
      </c>
      <c r="M404" s="240" t="n">
        <v>7.59919076459387</v>
      </c>
      <c r="N404" s="240" t="n">
        <v>7.90669621730064</v>
      </c>
      <c r="O404" s="240" t="n">
        <v>8.19399328360231</v>
      </c>
      <c r="P404" s="240" t="n">
        <v>8.46357593313994</v>
      </c>
      <c r="Q404" s="240" t="n">
        <v>8.717503027328</v>
      </c>
      <c r="R404" s="240" t="n">
        <v>3.32979995611642</v>
      </c>
      <c r="S404" s="240" t="n">
        <v>0</v>
      </c>
      <c r="T404" s="240" t="n">
        <v>0</v>
      </c>
      <c r="U404" s="240" t="n">
        <v>2.16915723330726</v>
      </c>
      <c r="V404" s="240" t="n">
        <v>6.09281042089443</v>
      </c>
      <c r="W404" s="240" t="n">
        <v>6.52077616782259</v>
      </c>
      <c r="X404" s="240" t="n">
        <v>6.91055684628728</v>
      </c>
      <c r="Y404" s="240" t="n">
        <v>7.26841581771593</v>
      </c>
      <c r="Z404" s="240" t="n">
        <v>6.99343174592333</v>
      </c>
      <c r="AA404" s="240" t="n">
        <v>7.26410987525158</v>
      </c>
      <c r="AB404" s="240" t="n">
        <v>7.42021466230144</v>
      </c>
      <c r="AC404" s="240" t="n">
        <v>7.46174610707291</v>
      </c>
      <c r="AD404" s="240" t="n">
        <v>7.38870420956598</v>
      </c>
      <c r="AE404" s="240" t="n">
        <v>2.7303497743559</v>
      </c>
      <c r="AF404" s="240" t="n">
        <v>0</v>
      </c>
      <c r="AG404" s="240" t="n">
        <v>0</v>
      </c>
      <c r="AH404" s="240" t="n">
        <v>1.58247297271982</v>
      </c>
      <c r="AI404" s="240" t="n">
        <v>4.76498580582637</v>
      </c>
      <c r="AJ404" s="240" t="n">
        <v>5.4939573042682</v>
      </c>
      <c r="AK404" s="240" t="n">
        <v>6.10835546043164</v>
      </c>
      <c r="AL404" s="240" t="n">
        <v>6.60818027431668</v>
      </c>
      <c r="AM404" s="240" t="n">
        <v>702.872048216489</v>
      </c>
      <c r="AN404" s="240" t="n">
        <v>729.441572887541</v>
      </c>
      <c r="AO404" s="240" t="n">
        <v>747.303523545436</v>
      </c>
      <c r="AP404" s="240" t="n">
        <v>756.457900190173</v>
      </c>
      <c r="AQ404" s="240" t="n">
        <v>756.904702821752</v>
      </c>
      <c r="AR404" s="240" t="n">
        <v>282.267273147101</v>
      </c>
      <c r="AS404" s="240" t="n">
        <v>0</v>
      </c>
      <c r="AT404" s="240" t="n">
        <v>0</v>
      </c>
      <c r="AU404" s="240" t="n">
        <v>174.035682275391</v>
      </c>
      <c r="AV404" s="240" t="n">
        <v>509.518209400699</v>
      </c>
      <c r="AW404" s="240" t="n">
        <v>570.918030124383</v>
      </c>
      <c r="AX404" s="240" t="n">
        <v>623.61027683491</v>
      </c>
      <c r="AY404" s="240" t="n">
        <v>667.594949532278</v>
      </c>
    </row>
    <row r="405" s="240" customFormat="true" ht="13.8" hidden="false" customHeight="false" outlineLevel="0" collapsed="false">
      <c r="B405" s="240" t="s">
        <v>1787</v>
      </c>
      <c r="C405" s="240" t="s">
        <v>1845</v>
      </c>
      <c r="D405" s="240" t="s">
        <v>1417</v>
      </c>
      <c r="E405" s="240" t="n">
        <v>18</v>
      </c>
      <c r="F405" s="240" t="n">
        <v>12</v>
      </c>
      <c r="G405" s="240" t="n">
        <v>650</v>
      </c>
      <c r="J405" s="240" t="n">
        <v>42</v>
      </c>
      <c r="M405" s="240" t="n">
        <v>6.5820928638917</v>
      </c>
      <c r="N405" s="240" t="n">
        <v>6.93678066862403</v>
      </c>
      <c r="O405" s="240" t="n">
        <v>7.26484493600091</v>
      </c>
      <c r="P405" s="240" t="n">
        <v>7.57000664389743</v>
      </c>
      <c r="Q405" s="240" t="n">
        <v>7.85525709078674</v>
      </c>
      <c r="R405" s="240" t="n">
        <v>8.12303709486027</v>
      </c>
      <c r="S405" s="240" t="n">
        <v>8.37536433363734</v>
      </c>
      <c r="T405" s="240" t="n">
        <v>8.61392585721701</v>
      </c>
      <c r="U405" s="240" t="n">
        <v>8.84014661722167</v>
      </c>
      <c r="V405" s="240" t="n">
        <v>5.63335071859874</v>
      </c>
      <c r="W405" s="240" t="n">
        <v>2.05041287129969</v>
      </c>
      <c r="X405" s="240" t="n">
        <v>5.7726362074887</v>
      </c>
      <c r="Y405" s="240" t="n">
        <v>6.19607217635998</v>
      </c>
      <c r="Z405" s="240" t="n">
        <v>5.59477407407407</v>
      </c>
      <c r="AA405" s="240" t="n">
        <v>6.14786049382716</v>
      </c>
      <c r="AB405" s="240" t="n">
        <v>6.60415679012346</v>
      </c>
      <c r="AC405" s="240" t="n">
        <v>6.96366296296296</v>
      </c>
      <c r="AD405" s="240" t="n">
        <v>7.22637901234568</v>
      </c>
      <c r="AE405" s="240" t="n">
        <v>7.3923049382716</v>
      </c>
      <c r="AF405" s="240" t="n">
        <v>7.46144074074074</v>
      </c>
      <c r="AG405" s="240" t="n">
        <v>7.43378641975308</v>
      </c>
      <c r="AH405" s="240" t="n">
        <v>7.30934197530864</v>
      </c>
      <c r="AI405" s="240" t="n">
        <v>4.46433796296297</v>
      </c>
      <c r="AJ405" s="240" t="n">
        <v>1.36895462962963</v>
      </c>
      <c r="AK405" s="240" t="n">
        <v>4.19823086419753</v>
      </c>
      <c r="AL405" s="240" t="n">
        <v>4.9448975308642</v>
      </c>
      <c r="AM405" s="240" t="n">
        <v>579.484562962963</v>
      </c>
      <c r="AN405" s="240" t="n">
        <v>627.032019753087</v>
      </c>
      <c r="AO405" s="240" t="n">
        <v>667.223427160494</v>
      </c>
      <c r="AP405" s="240" t="n">
        <v>700.058785185185</v>
      </c>
      <c r="AQ405" s="240" t="n">
        <v>725.538093827161</v>
      </c>
      <c r="AR405" s="240" t="n">
        <v>743.66135308642</v>
      </c>
      <c r="AS405" s="240" t="n">
        <v>754.428562962963</v>
      </c>
      <c r="AT405" s="240" t="n">
        <v>757.83972345679</v>
      </c>
      <c r="AU405" s="240" t="n">
        <v>753.894834567902</v>
      </c>
      <c r="AV405" s="240" t="n">
        <v>466.036657407408</v>
      </c>
      <c r="AW405" s="240" t="n">
        <v>156.383312962963</v>
      </c>
      <c r="AX405" s="240" t="n">
        <v>462.321501234568</v>
      </c>
      <c r="AY405" s="240" t="n">
        <v>524.581056790124</v>
      </c>
    </row>
    <row r="406" s="240" customFormat="true" ht="13.8" hidden="false" customHeight="false" outlineLevel="0" collapsed="false">
      <c r="B406" s="240" t="s">
        <v>1787</v>
      </c>
      <c r="C406" s="240" t="s">
        <v>1846</v>
      </c>
      <c r="D406" s="240" t="s">
        <v>1417</v>
      </c>
      <c r="E406" s="240" t="n">
        <v>16</v>
      </c>
      <c r="F406" s="240" t="n">
        <v>12</v>
      </c>
      <c r="G406" s="240" t="n">
        <v>630</v>
      </c>
      <c r="J406" s="240" t="n">
        <v>42</v>
      </c>
      <c r="M406" s="240" t="n">
        <v>6.91055684628728</v>
      </c>
      <c r="N406" s="240" t="n">
        <v>7.26841581771593</v>
      </c>
      <c r="O406" s="240" t="n">
        <v>7.59919076459387</v>
      </c>
      <c r="P406" s="240" t="n">
        <v>7.90669621730064</v>
      </c>
      <c r="Q406" s="240" t="n">
        <v>8.19399328360231</v>
      </c>
      <c r="R406" s="240" t="n">
        <v>8.46357593313994</v>
      </c>
      <c r="S406" s="240" t="n">
        <v>8.717503027328</v>
      </c>
      <c r="T406" s="240" t="n">
        <v>3.32979995611642</v>
      </c>
      <c r="U406" s="240" t="n">
        <v>0</v>
      </c>
      <c r="V406" s="240" t="n">
        <v>0</v>
      </c>
      <c r="W406" s="240" t="n">
        <v>2.16915723330726</v>
      </c>
      <c r="X406" s="240" t="n">
        <v>6.09281042089443</v>
      </c>
      <c r="Y406" s="240" t="n">
        <v>6.52077616782259</v>
      </c>
      <c r="Z406" s="240" t="n">
        <v>6.10835546043164</v>
      </c>
      <c r="AA406" s="240" t="n">
        <v>6.60818027431668</v>
      </c>
      <c r="AB406" s="240" t="n">
        <v>6.99343174592333</v>
      </c>
      <c r="AC406" s="240" t="n">
        <v>7.26410987525158</v>
      </c>
      <c r="AD406" s="240" t="n">
        <v>7.42021466230144</v>
      </c>
      <c r="AE406" s="240" t="n">
        <v>7.46174610707291</v>
      </c>
      <c r="AF406" s="240" t="n">
        <v>7.38870420956598</v>
      </c>
      <c r="AG406" s="240" t="n">
        <v>2.7303497743559</v>
      </c>
      <c r="AH406" s="240" t="n">
        <v>0</v>
      </c>
      <c r="AI406" s="240" t="n">
        <v>0</v>
      </c>
      <c r="AJ406" s="240" t="n">
        <v>1.58247297271982</v>
      </c>
      <c r="AK406" s="240" t="n">
        <v>4.76498580582637</v>
      </c>
      <c r="AL406" s="240" t="n">
        <v>5.4939573042682</v>
      </c>
      <c r="AM406" s="240" t="n">
        <v>623.61027683491</v>
      </c>
      <c r="AN406" s="240" t="n">
        <v>667.594949532278</v>
      </c>
      <c r="AO406" s="240" t="n">
        <v>702.872048216489</v>
      </c>
      <c r="AP406" s="240" t="n">
        <v>729.441572887541</v>
      </c>
      <c r="AQ406" s="240" t="n">
        <v>747.303523545436</v>
      </c>
      <c r="AR406" s="240" t="n">
        <v>756.457900190173</v>
      </c>
      <c r="AS406" s="240" t="n">
        <v>756.904702821752</v>
      </c>
      <c r="AT406" s="240" t="n">
        <v>282.267273147101</v>
      </c>
      <c r="AU406" s="240" t="n">
        <v>0</v>
      </c>
      <c r="AV406" s="240" t="n">
        <v>0</v>
      </c>
      <c r="AW406" s="240" t="n">
        <v>174.035682275391</v>
      </c>
      <c r="AX406" s="240" t="n">
        <v>509.518209400699</v>
      </c>
      <c r="AY406" s="240" t="n">
        <v>570.918030124383</v>
      </c>
    </row>
    <row r="407" s="240" customFormat="true" ht="13.8" hidden="false" customHeight="false" outlineLevel="0" collapsed="false">
      <c r="B407" s="240" t="s">
        <v>1847</v>
      </c>
      <c r="C407" s="240" t="s">
        <v>1848</v>
      </c>
      <c r="D407" s="240" t="s">
        <v>1849</v>
      </c>
      <c r="G407" s="240" t="n">
        <v>80</v>
      </c>
      <c r="J407" s="240" t="n">
        <v>7</v>
      </c>
      <c r="K407" s="240" t="n">
        <v>3</v>
      </c>
      <c r="L407" s="240" t="n">
        <v>0.25</v>
      </c>
      <c r="M407" s="240" t="n">
        <v>1.81010407702148</v>
      </c>
      <c r="N407" s="240" t="n">
        <v>1.8423977031901</v>
      </c>
      <c r="O407" s="240" t="n">
        <v>1.78284566467936</v>
      </c>
      <c r="P407" s="240" t="n">
        <v>2.64355203851074</v>
      </c>
      <c r="Q407" s="240" t="n">
        <v>3.81680203851074</v>
      </c>
      <c r="R407" s="240" t="n">
        <v>3.96625</v>
      </c>
      <c r="S407" s="240" t="n">
        <v>3.82375</v>
      </c>
      <c r="T407" s="240" t="n">
        <v>3.68125</v>
      </c>
      <c r="U407" s="240" t="n">
        <v>3.29175</v>
      </c>
      <c r="V407" s="240" t="n">
        <v>2.94025</v>
      </c>
      <c r="W407" s="240" t="n">
        <v>2.35855203851074</v>
      </c>
      <c r="X407" s="240" t="n">
        <v>1.81010407702148</v>
      </c>
      <c r="Y407" s="240" t="n">
        <v>1.81010407702148</v>
      </c>
      <c r="Z407" s="240" t="n">
        <v>1.2694498091569</v>
      </c>
      <c r="AA407" s="240" t="n">
        <v>1.21012499018856</v>
      </c>
      <c r="AB407" s="240" t="n">
        <v>1.19765008561011</v>
      </c>
      <c r="AC407" s="240" t="n">
        <v>1.54197490457845</v>
      </c>
      <c r="AD407" s="240" t="n">
        <v>2.24972490457845</v>
      </c>
      <c r="AE407" s="240" t="n">
        <v>2.6125</v>
      </c>
      <c r="AF407" s="240" t="n">
        <v>2.375</v>
      </c>
      <c r="AG407" s="240" t="n">
        <v>2.06625</v>
      </c>
      <c r="AH407" s="240" t="n">
        <v>1.91425</v>
      </c>
      <c r="AI407" s="240" t="n">
        <v>1.824</v>
      </c>
      <c r="AJ407" s="240" t="n">
        <v>1.51822490457845</v>
      </c>
      <c r="AK407" s="240" t="n">
        <v>1.2694498091569</v>
      </c>
      <c r="AL407" s="240" t="n">
        <v>1.2694498091569</v>
      </c>
      <c r="AM407" s="240" t="n">
        <v>76.7674097846135</v>
      </c>
      <c r="AN407" s="240" t="n">
        <v>84.6662871354968</v>
      </c>
      <c r="AO407" s="240" t="n">
        <v>116.34508224319</v>
      </c>
      <c r="AP407" s="240" t="n">
        <v>132.70266448638</v>
      </c>
      <c r="AQ407" s="240" t="n">
        <v>224.14016448638</v>
      </c>
      <c r="AR407" s="240" t="n">
        <v>308.75</v>
      </c>
      <c r="AS407" s="240" t="n">
        <v>270.75</v>
      </c>
      <c r="AT407" s="240" t="n">
        <v>230.375</v>
      </c>
      <c r="AU407" s="240" t="n">
        <v>211.85</v>
      </c>
      <c r="AV407" s="240" t="n">
        <v>205.675</v>
      </c>
      <c r="AW407" s="240" t="n">
        <v>139.083704892307</v>
      </c>
      <c r="AX407" s="240" t="n">
        <v>76.7674097846135</v>
      </c>
      <c r="AY407" s="240" t="n">
        <v>76.7674097846135</v>
      </c>
    </row>
    <row r="408" s="240" customFormat="true" ht="13.8" hidden="false" customHeight="false" outlineLevel="0" collapsed="false">
      <c r="B408" s="240" t="s">
        <v>1847</v>
      </c>
      <c r="C408" s="240" t="s">
        <v>1850</v>
      </c>
      <c r="D408" s="240" t="s">
        <v>1849</v>
      </c>
      <c r="G408" s="240" t="n">
        <v>80</v>
      </c>
      <c r="J408" s="240" t="n">
        <v>7</v>
      </c>
      <c r="K408" s="240" t="n">
        <v>3</v>
      </c>
      <c r="L408" s="240" t="n">
        <v>0.33</v>
      </c>
      <c r="M408" s="240" t="n">
        <v>1.77961811361901</v>
      </c>
      <c r="N408" s="240" t="n">
        <v>1.81136784713637</v>
      </c>
      <c r="O408" s="240" t="n">
        <v>1.75281879032686</v>
      </c>
      <c r="P408" s="240" t="n">
        <v>2.59902905680951</v>
      </c>
      <c r="Q408" s="240" t="n">
        <v>3.7525190568095</v>
      </c>
      <c r="R408" s="240" t="n">
        <v>3.89945</v>
      </c>
      <c r="S408" s="240" t="n">
        <v>3.75935</v>
      </c>
      <c r="T408" s="240" t="n">
        <v>3.61925</v>
      </c>
      <c r="U408" s="240" t="n">
        <v>3.23631</v>
      </c>
      <c r="V408" s="240" t="n">
        <v>2.89073</v>
      </c>
      <c r="W408" s="240" t="n">
        <v>2.31882905680951</v>
      </c>
      <c r="X408" s="240" t="n">
        <v>1.77961811361901</v>
      </c>
      <c r="Y408" s="240" t="n">
        <v>1.77961811361901</v>
      </c>
      <c r="Z408" s="240" t="n">
        <v>1.24806960184478</v>
      </c>
      <c r="AA408" s="240" t="n">
        <v>1.18974393772222</v>
      </c>
      <c r="AB408" s="240" t="n">
        <v>1.17747913679983</v>
      </c>
      <c r="AC408" s="240" t="n">
        <v>1.51600480092239</v>
      </c>
      <c r="AD408" s="240" t="n">
        <v>2.21183480092239</v>
      </c>
      <c r="AE408" s="240" t="n">
        <v>2.5685</v>
      </c>
      <c r="AF408" s="240" t="n">
        <v>2.335</v>
      </c>
      <c r="AG408" s="240" t="n">
        <v>2.03145</v>
      </c>
      <c r="AH408" s="240" t="n">
        <v>1.88201</v>
      </c>
      <c r="AI408" s="240" t="n">
        <v>1.79328</v>
      </c>
      <c r="AJ408" s="240" t="n">
        <v>1.49265480092239</v>
      </c>
      <c r="AK408" s="240" t="n">
        <v>1.24806960184478</v>
      </c>
      <c r="AL408" s="240" t="n">
        <v>1.24806960184478</v>
      </c>
      <c r="AM408" s="240" t="n">
        <v>75.4744849882411</v>
      </c>
      <c r="AN408" s="240" t="n">
        <v>83.24032861532</v>
      </c>
      <c r="AO408" s="240" t="n">
        <v>114.385586121199</v>
      </c>
      <c r="AP408" s="240" t="n">
        <v>130.467672242399</v>
      </c>
      <c r="AQ408" s="240" t="n">
        <v>220.365172242399</v>
      </c>
      <c r="AR408" s="240" t="n">
        <v>303.55</v>
      </c>
      <c r="AS408" s="240" t="n">
        <v>266.19</v>
      </c>
      <c r="AT408" s="240" t="n">
        <v>226.495</v>
      </c>
      <c r="AU408" s="240" t="n">
        <v>208.282</v>
      </c>
      <c r="AV408" s="240" t="n">
        <v>202.211</v>
      </c>
      <c r="AW408" s="240" t="n">
        <v>136.741242494121</v>
      </c>
      <c r="AX408" s="240" t="n">
        <v>75.4744849882411</v>
      </c>
      <c r="AY408" s="240" t="n">
        <v>75.4744849882411</v>
      </c>
    </row>
    <row r="409" s="240" customFormat="true" ht="13.8" hidden="false" customHeight="false" outlineLevel="0" collapsed="false">
      <c r="B409" s="240" t="s">
        <v>1847</v>
      </c>
      <c r="C409" s="240" t="s">
        <v>1851</v>
      </c>
      <c r="D409" s="240" t="s">
        <v>1849</v>
      </c>
      <c r="G409" s="240" t="n">
        <v>80</v>
      </c>
      <c r="J409" s="240" t="n">
        <v>7</v>
      </c>
      <c r="K409" s="240" t="n">
        <v>2.5</v>
      </c>
      <c r="L409" s="240" t="n">
        <v>0.25</v>
      </c>
      <c r="M409" s="240" t="n">
        <v>1.81010407702148</v>
      </c>
      <c r="N409" s="240" t="n">
        <v>1.8423977031901</v>
      </c>
      <c r="O409" s="240" t="n">
        <v>1.78284566467936</v>
      </c>
      <c r="P409" s="240" t="n">
        <v>2.64355203851074</v>
      </c>
      <c r="Q409" s="240" t="n">
        <v>3.67430203851074</v>
      </c>
      <c r="R409" s="240" t="n">
        <v>3.68125</v>
      </c>
      <c r="S409" s="240" t="n">
        <v>3.5625</v>
      </c>
      <c r="T409" s="240" t="n">
        <v>3.4675</v>
      </c>
      <c r="U409" s="240" t="n">
        <v>3.1445</v>
      </c>
      <c r="V409" s="240" t="n">
        <v>2.84525</v>
      </c>
      <c r="W409" s="240" t="n">
        <v>2.31580203851074</v>
      </c>
      <c r="X409" s="240" t="n">
        <v>1.81010407702148</v>
      </c>
      <c r="Y409" s="240" t="n">
        <v>1.81010407702148</v>
      </c>
      <c r="Z409" s="240" t="n">
        <v>1.2694498091569</v>
      </c>
      <c r="AA409" s="240" t="n">
        <v>1.21012499018856</v>
      </c>
      <c r="AB409" s="240" t="n">
        <v>1.19765008561011</v>
      </c>
      <c r="AC409" s="240" t="n">
        <v>1.54197490457845</v>
      </c>
      <c r="AD409" s="240" t="n">
        <v>2.03597490457845</v>
      </c>
      <c r="AE409" s="240" t="n">
        <v>2.25625</v>
      </c>
      <c r="AF409" s="240" t="n">
        <v>2.1375</v>
      </c>
      <c r="AG409" s="240" t="n">
        <v>1.9</v>
      </c>
      <c r="AH409" s="240" t="n">
        <v>1.7195</v>
      </c>
      <c r="AI409" s="240" t="n">
        <v>1.6625</v>
      </c>
      <c r="AJ409" s="240" t="n">
        <v>1.48022490457845</v>
      </c>
      <c r="AK409" s="240" t="n">
        <v>1.2694498091569</v>
      </c>
      <c r="AL409" s="240" t="n">
        <v>1.2694498091569</v>
      </c>
      <c r="AM409" s="240" t="n">
        <v>76.7674097846135</v>
      </c>
      <c r="AN409" s="240" t="n">
        <v>84.6662871354968</v>
      </c>
      <c r="AO409" s="240" t="n">
        <v>116.34508224319</v>
      </c>
      <c r="AP409" s="240" t="n">
        <v>132.70266448638</v>
      </c>
      <c r="AQ409" s="240" t="n">
        <v>205.14016448638</v>
      </c>
      <c r="AR409" s="240" t="n">
        <v>270.75</v>
      </c>
      <c r="AS409" s="240" t="n">
        <v>239.875</v>
      </c>
      <c r="AT409" s="240" t="n">
        <v>211.375</v>
      </c>
      <c r="AU409" s="240" t="n">
        <v>198.075</v>
      </c>
      <c r="AV409" s="240" t="n">
        <v>193.325</v>
      </c>
      <c r="AW409" s="240" t="n">
        <v>133.383704892307</v>
      </c>
      <c r="AX409" s="240" t="n">
        <v>76.7674097846135</v>
      </c>
      <c r="AY409" s="240" t="n">
        <v>76.7674097846135</v>
      </c>
    </row>
    <row r="410" s="240" customFormat="true" ht="13.8" hidden="false" customHeight="false" outlineLevel="0" collapsed="false">
      <c r="B410" s="240" t="s">
        <v>1847</v>
      </c>
      <c r="C410" s="240" t="s">
        <v>1852</v>
      </c>
      <c r="D410" s="240" t="s">
        <v>1849</v>
      </c>
      <c r="G410" s="240" t="n">
        <v>80</v>
      </c>
      <c r="J410" s="240" t="n">
        <v>7</v>
      </c>
      <c r="K410" s="240" t="n">
        <v>2.5</v>
      </c>
      <c r="L410" s="240" t="n">
        <v>0.33</v>
      </c>
      <c r="M410" s="240" t="n">
        <v>1.77961811361901</v>
      </c>
      <c r="N410" s="240" t="n">
        <v>1.81136784713637</v>
      </c>
      <c r="O410" s="240" t="n">
        <v>1.75281879032686</v>
      </c>
      <c r="P410" s="240" t="n">
        <v>2.59902905680951</v>
      </c>
      <c r="Q410" s="240" t="n">
        <v>3.61241905680951</v>
      </c>
      <c r="R410" s="240" t="n">
        <v>3.61925</v>
      </c>
      <c r="S410" s="240" t="n">
        <v>3.5025</v>
      </c>
      <c r="T410" s="240" t="n">
        <v>3.4091</v>
      </c>
      <c r="U410" s="240" t="n">
        <v>3.09154</v>
      </c>
      <c r="V410" s="240" t="n">
        <v>2.79733</v>
      </c>
      <c r="W410" s="240" t="n">
        <v>2.27679905680951</v>
      </c>
      <c r="X410" s="240" t="n">
        <v>1.77961811361901</v>
      </c>
      <c r="Y410" s="240" t="n">
        <v>1.77961811361901</v>
      </c>
      <c r="Z410" s="240" t="n">
        <v>1.24806960184478</v>
      </c>
      <c r="AA410" s="240" t="n">
        <v>1.18974393772222</v>
      </c>
      <c r="AB410" s="240" t="n">
        <v>1.17747913679983</v>
      </c>
      <c r="AC410" s="240" t="n">
        <v>1.51600480092239</v>
      </c>
      <c r="AD410" s="240" t="n">
        <v>2.00168480092239</v>
      </c>
      <c r="AE410" s="240" t="n">
        <v>2.21825</v>
      </c>
      <c r="AF410" s="240" t="n">
        <v>2.1015</v>
      </c>
      <c r="AG410" s="240" t="n">
        <v>1.868</v>
      </c>
      <c r="AH410" s="240" t="n">
        <v>1.69054</v>
      </c>
      <c r="AI410" s="240" t="n">
        <v>1.6345</v>
      </c>
      <c r="AJ410" s="240" t="n">
        <v>1.45529480092239</v>
      </c>
      <c r="AK410" s="240" t="n">
        <v>1.24806960184478</v>
      </c>
      <c r="AL410" s="240" t="n">
        <v>1.24806960184478</v>
      </c>
      <c r="AM410" s="240" t="n">
        <v>75.4744849882411</v>
      </c>
      <c r="AN410" s="240" t="n">
        <v>83.24032861532</v>
      </c>
      <c r="AO410" s="240" t="n">
        <v>114.385586121199</v>
      </c>
      <c r="AP410" s="240" t="n">
        <v>130.467672242399</v>
      </c>
      <c r="AQ410" s="240" t="n">
        <v>201.685172242399</v>
      </c>
      <c r="AR410" s="240" t="n">
        <v>266.19</v>
      </c>
      <c r="AS410" s="240" t="n">
        <v>235.835</v>
      </c>
      <c r="AT410" s="240" t="n">
        <v>207.815</v>
      </c>
      <c r="AU410" s="240" t="n">
        <v>194.739</v>
      </c>
      <c r="AV410" s="240" t="n">
        <v>190.069</v>
      </c>
      <c r="AW410" s="240" t="n">
        <v>131.137242494121</v>
      </c>
      <c r="AX410" s="240" t="n">
        <v>75.4744849882411</v>
      </c>
      <c r="AY410" s="240" t="n">
        <v>75.4744849882411</v>
      </c>
    </row>
    <row r="411" s="240" customFormat="true" ht="13.8" hidden="false" customHeight="false" outlineLevel="0" collapsed="false">
      <c r="B411" s="240" t="s">
        <v>1847</v>
      </c>
      <c r="C411" s="240" t="s">
        <v>1853</v>
      </c>
      <c r="D411" s="240" t="s">
        <v>1849</v>
      </c>
      <c r="G411" s="240" t="n">
        <v>75</v>
      </c>
      <c r="J411" s="240" t="n">
        <v>7</v>
      </c>
      <c r="K411" s="240" t="n">
        <v>3</v>
      </c>
      <c r="L411" s="240" t="n">
        <v>0.25</v>
      </c>
      <c r="M411" s="240" t="n">
        <v>1.70842951773243</v>
      </c>
      <c r="N411" s="240" t="n">
        <v>1.74349521376991</v>
      </c>
      <c r="O411" s="240" t="n">
        <v>1.6872804549037</v>
      </c>
      <c r="P411" s="240" t="n">
        <v>2.49771475886621</v>
      </c>
      <c r="Q411" s="240" t="n">
        <v>3.71846475886621</v>
      </c>
      <c r="R411" s="240" t="n">
        <v>3.96625</v>
      </c>
      <c r="S411" s="240" t="n">
        <v>3.82375</v>
      </c>
      <c r="T411" s="240" t="n">
        <v>3.68125</v>
      </c>
      <c r="U411" s="240" t="n">
        <v>3.29175</v>
      </c>
      <c r="V411" s="240" t="n">
        <v>2.94025</v>
      </c>
      <c r="W411" s="240" t="n">
        <v>2.30771475886621</v>
      </c>
      <c r="X411" s="240" t="n">
        <v>1.70842951773243</v>
      </c>
      <c r="Y411" s="240" t="n">
        <v>1.70842951773243</v>
      </c>
      <c r="Z411" s="240" t="n">
        <v>1.22802684055765</v>
      </c>
      <c r="AA411" s="240" t="n">
        <v>1.17000730931367</v>
      </c>
      <c r="AB411" s="240" t="n">
        <v>1.16399388903484</v>
      </c>
      <c r="AC411" s="240" t="n">
        <v>1.50701342027883</v>
      </c>
      <c r="AD411" s="240" t="n">
        <v>2.22901342027883</v>
      </c>
      <c r="AE411" s="240" t="n">
        <v>2.6125</v>
      </c>
      <c r="AF411" s="240" t="n">
        <v>2.375</v>
      </c>
      <c r="AG411" s="240" t="n">
        <v>2.06625</v>
      </c>
      <c r="AH411" s="240" t="n">
        <v>1.91425</v>
      </c>
      <c r="AI411" s="240" t="n">
        <v>1.824</v>
      </c>
      <c r="AJ411" s="240" t="n">
        <v>1.49751342027883</v>
      </c>
      <c r="AK411" s="240" t="n">
        <v>1.22802684055765</v>
      </c>
      <c r="AL411" s="240" t="n">
        <v>1.22802684055765</v>
      </c>
      <c r="AM411" s="240" t="n">
        <v>73.6293061028527</v>
      </c>
      <c r="AN411" s="240" t="n">
        <v>81.871765857096</v>
      </c>
      <c r="AO411" s="240" t="n">
        <v>113.69461280567</v>
      </c>
      <c r="AP411" s="240" t="n">
        <v>129.776725611339</v>
      </c>
      <c r="AQ411" s="240" t="n">
        <v>222.639225611339</v>
      </c>
      <c r="AR411" s="240" t="n">
        <v>308.75</v>
      </c>
      <c r="AS411" s="240" t="n">
        <v>270.75</v>
      </c>
      <c r="AT411" s="240" t="n">
        <v>230.375</v>
      </c>
      <c r="AU411" s="240" t="n">
        <v>211.85</v>
      </c>
      <c r="AV411" s="240" t="n">
        <v>205.675</v>
      </c>
      <c r="AW411" s="240" t="n">
        <v>137.514653051426</v>
      </c>
      <c r="AX411" s="240" t="n">
        <v>73.6293061028527</v>
      </c>
      <c r="AY411" s="240" t="n">
        <v>73.6293061028527</v>
      </c>
    </row>
    <row r="412" s="240" customFormat="true" ht="13.8" hidden="false" customHeight="false" outlineLevel="0" collapsed="false">
      <c r="B412" s="240" t="s">
        <v>1847</v>
      </c>
      <c r="C412" s="240" t="s">
        <v>1854</v>
      </c>
      <c r="D412" s="240" t="s">
        <v>1849</v>
      </c>
      <c r="G412" s="240" t="n">
        <v>75</v>
      </c>
      <c r="J412" s="240" t="n">
        <v>7</v>
      </c>
      <c r="K412" s="240" t="n">
        <v>3</v>
      </c>
      <c r="L412" s="240" t="n">
        <v>0.33</v>
      </c>
      <c r="M412" s="240" t="n">
        <v>1.67965596796009</v>
      </c>
      <c r="N412" s="240" t="n">
        <v>1.71413108385379</v>
      </c>
      <c r="O412" s="240" t="n">
        <v>1.65886309987374</v>
      </c>
      <c r="P412" s="240" t="n">
        <v>2.45564798398004</v>
      </c>
      <c r="Q412" s="240" t="n">
        <v>3.65583798398004</v>
      </c>
      <c r="R412" s="240" t="n">
        <v>3.89945</v>
      </c>
      <c r="S412" s="240" t="n">
        <v>3.75935</v>
      </c>
      <c r="T412" s="240" t="n">
        <v>3.61925</v>
      </c>
      <c r="U412" s="240" t="n">
        <v>3.23631</v>
      </c>
      <c r="V412" s="240" t="n">
        <v>2.89073</v>
      </c>
      <c r="W412" s="240" t="n">
        <v>2.26884798398004</v>
      </c>
      <c r="X412" s="240" t="n">
        <v>1.67965596796009</v>
      </c>
      <c r="Y412" s="240" t="n">
        <v>1.67965596796009</v>
      </c>
      <c r="Z412" s="240" t="n">
        <v>1.207344283243</v>
      </c>
      <c r="AA412" s="240" t="n">
        <v>1.15030192305154</v>
      </c>
      <c r="AB412" s="240" t="n">
        <v>1.14438978143004</v>
      </c>
      <c r="AC412" s="240" t="n">
        <v>1.4816321416215</v>
      </c>
      <c r="AD412" s="240" t="n">
        <v>2.1914721416215</v>
      </c>
      <c r="AE412" s="240" t="n">
        <v>2.5685</v>
      </c>
      <c r="AF412" s="240" t="n">
        <v>2.335</v>
      </c>
      <c r="AG412" s="240" t="n">
        <v>2.03145</v>
      </c>
      <c r="AH412" s="240" t="n">
        <v>1.88201</v>
      </c>
      <c r="AI412" s="240" t="n">
        <v>1.79328</v>
      </c>
      <c r="AJ412" s="240" t="n">
        <v>1.4722921416215</v>
      </c>
      <c r="AK412" s="240" t="n">
        <v>1.207344283243</v>
      </c>
      <c r="AL412" s="240" t="n">
        <v>1.207344283243</v>
      </c>
      <c r="AM412" s="240" t="n">
        <v>72.3892335790151</v>
      </c>
      <c r="AN412" s="240" t="n">
        <v>80.4928729584502</v>
      </c>
      <c r="AO412" s="240" t="n">
        <v>111.779756168943</v>
      </c>
      <c r="AP412" s="240" t="n">
        <v>127.591012337885</v>
      </c>
      <c r="AQ412" s="240" t="n">
        <v>218.889512337885</v>
      </c>
      <c r="AR412" s="240" t="n">
        <v>303.55</v>
      </c>
      <c r="AS412" s="240" t="n">
        <v>266.19</v>
      </c>
      <c r="AT412" s="240" t="n">
        <v>226.495</v>
      </c>
      <c r="AU412" s="240" t="n">
        <v>208.282</v>
      </c>
      <c r="AV412" s="240" t="n">
        <v>202.211</v>
      </c>
      <c r="AW412" s="240" t="n">
        <v>135.198616789508</v>
      </c>
      <c r="AX412" s="240" t="n">
        <v>72.3892335790151</v>
      </c>
      <c r="AY412" s="240" t="n">
        <v>72.3892335790151</v>
      </c>
    </row>
    <row r="413" s="240" customFormat="true" ht="13.8" hidden="false" customHeight="false" outlineLevel="0" collapsed="false">
      <c r="B413" s="240" t="s">
        <v>1847</v>
      </c>
      <c r="C413" s="240" t="s">
        <v>1855</v>
      </c>
      <c r="D413" s="240" t="s">
        <v>1849</v>
      </c>
      <c r="G413" s="240" t="n">
        <v>75</v>
      </c>
      <c r="J413" s="240" t="n">
        <v>7</v>
      </c>
      <c r="K413" s="240" t="n">
        <v>2.5</v>
      </c>
      <c r="L413" s="240" t="n">
        <v>0.25</v>
      </c>
      <c r="M413" s="240" t="n">
        <v>1.70842951773243</v>
      </c>
      <c r="N413" s="240" t="n">
        <v>1.74349521376991</v>
      </c>
      <c r="O413" s="240" t="n">
        <v>1.6872804549037</v>
      </c>
      <c r="P413" s="240" t="n">
        <v>2.49771475886621</v>
      </c>
      <c r="Q413" s="240" t="n">
        <v>3.57596475886621</v>
      </c>
      <c r="R413" s="240" t="n">
        <v>3.68125</v>
      </c>
      <c r="S413" s="240" t="n">
        <v>3.5625</v>
      </c>
      <c r="T413" s="240" t="n">
        <v>3.4675</v>
      </c>
      <c r="U413" s="240" t="n">
        <v>3.1445</v>
      </c>
      <c r="V413" s="240" t="n">
        <v>2.84525</v>
      </c>
      <c r="W413" s="240" t="n">
        <v>2.26496475886621</v>
      </c>
      <c r="X413" s="240" t="n">
        <v>1.70842951773243</v>
      </c>
      <c r="Y413" s="240" t="n">
        <v>1.70842951773243</v>
      </c>
      <c r="Z413" s="240" t="n">
        <v>1.22802684055765</v>
      </c>
      <c r="AA413" s="240" t="n">
        <v>1.17000730931367</v>
      </c>
      <c r="AB413" s="240" t="n">
        <v>1.16399388903484</v>
      </c>
      <c r="AC413" s="240" t="n">
        <v>1.50701342027883</v>
      </c>
      <c r="AD413" s="240" t="n">
        <v>2.01526342027883</v>
      </c>
      <c r="AE413" s="240" t="n">
        <v>2.25625</v>
      </c>
      <c r="AF413" s="240" t="n">
        <v>2.1375</v>
      </c>
      <c r="AG413" s="240" t="n">
        <v>1.9</v>
      </c>
      <c r="AH413" s="240" t="n">
        <v>1.7195</v>
      </c>
      <c r="AI413" s="240" t="n">
        <v>1.6625</v>
      </c>
      <c r="AJ413" s="240" t="n">
        <v>1.45951342027883</v>
      </c>
      <c r="AK413" s="240" t="n">
        <v>1.22802684055765</v>
      </c>
      <c r="AL413" s="240" t="n">
        <v>1.22802684055765</v>
      </c>
      <c r="AM413" s="240" t="n">
        <v>73.6293061028527</v>
      </c>
      <c r="AN413" s="240" t="n">
        <v>81.871765857096</v>
      </c>
      <c r="AO413" s="240" t="n">
        <v>113.69461280567</v>
      </c>
      <c r="AP413" s="240" t="n">
        <v>129.776725611339</v>
      </c>
      <c r="AQ413" s="240" t="n">
        <v>203.639225611339</v>
      </c>
      <c r="AR413" s="240" t="n">
        <v>270.75</v>
      </c>
      <c r="AS413" s="240" t="n">
        <v>239.875</v>
      </c>
      <c r="AT413" s="240" t="n">
        <v>211.375</v>
      </c>
      <c r="AU413" s="240" t="n">
        <v>198.075</v>
      </c>
      <c r="AV413" s="240" t="n">
        <v>193.325</v>
      </c>
      <c r="AW413" s="240" t="n">
        <v>131.814653051426</v>
      </c>
      <c r="AX413" s="240" t="n">
        <v>73.6293061028527</v>
      </c>
      <c r="AY413" s="240" t="n">
        <v>73.6293061028527</v>
      </c>
    </row>
    <row r="414" s="240" customFormat="true" ht="13.8" hidden="false" customHeight="false" outlineLevel="0" collapsed="false">
      <c r="B414" s="240" t="s">
        <v>1847</v>
      </c>
      <c r="C414" s="240" t="s">
        <v>1856</v>
      </c>
      <c r="D414" s="240" t="s">
        <v>1849</v>
      </c>
      <c r="G414" s="240" t="n">
        <v>75</v>
      </c>
      <c r="J414" s="240" t="n">
        <v>7</v>
      </c>
      <c r="K414" s="240" t="n">
        <v>2.5</v>
      </c>
      <c r="L414" s="240" t="n">
        <v>0.33</v>
      </c>
      <c r="M414" s="240" t="n">
        <v>1.67965596796009</v>
      </c>
      <c r="N414" s="240" t="n">
        <v>1.71413108385379</v>
      </c>
      <c r="O414" s="240" t="n">
        <v>1.65886309987374</v>
      </c>
      <c r="P414" s="240" t="n">
        <v>2.45564798398004</v>
      </c>
      <c r="Q414" s="240" t="n">
        <v>3.51573798398005</v>
      </c>
      <c r="R414" s="240" t="n">
        <v>3.61925</v>
      </c>
      <c r="S414" s="240" t="n">
        <v>3.5025</v>
      </c>
      <c r="T414" s="240" t="n">
        <v>3.4091</v>
      </c>
      <c r="U414" s="240" t="n">
        <v>3.09154</v>
      </c>
      <c r="V414" s="240" t="n">
        <v>2.79733</v>
      </c>
      <c r="W414" s="240" t="n">
        <v>2.22681798398004</v>
      </c>
      <c r="X414" s="240" t="n">
        <v>1.67965596796009</v>
      </c>
      <c r="Y414" s="240" t="n">
        <v>1.67965596796009</v>
      </c>
      <c r="Z414" s="240" t="n">
        <v>1.207344283243</v>
      </c>
      <c r="AA414" s="240" t="n">
        <v>1.15030192305154</v>
      </c>
      <c r="AB414" s="240" t="n">
        <v>1.14438978143004</v>
      </c>
      <c r="AC414" s="240" t="n">
        <v>1.4816321416215</v>
      </c>
      <c r="AD414" s="240" t="n">
        <v>1.9813221416215</v>
      </c>
      <c r="AE414" s="240" t="n">
        <v>2.21825</v>
      </c>
      <c r="AF414" s="240" t="n">
        <v>2.1015</v>
      </c>
      <c r="AG414" s="240" t="n">
        <v>1.868</v>
      </c>
      <c r="AH414" s="240" t="n">
        <v>1.69054</v>
      </c>
      <c r="AI414" s="240" t="n">
        <v>1.6345</v>
      </c>
      <c r="AJ414" s="240" t="n">
        <v>1.4349321416215</v>
      </c>
      <c r="AK414" s="240" t="n">
        <v>1.207344283243</v>
      </c>
      <c r="AL414" s="240" t="n">
        <v>1.207344283243</v>
      </c>
      <c r="AM414" s="240" t="n">
        <v>72.3892335790151</v>
      </c>
      <c r="AN414" s="240" t="n">
        <v>80.4928729584502</v>
      </c>
      <c r="AO414" s="240" t="n">
        <v>111.779756168943</v>
      </c>
      <c r="AP414" s="240" t="n">
        <v>127.591012337885</v>
      </c>
      <c r="AQ414" s="240" t="n">
        <v>200.209512337885</v>
      </c>
      <c r="AR414" s="240" t="n">
        <v>266.19</v>
      </c>
      <c r="AS414" s="240" t="n">
        <v>235.835</v>
      </c>
      <c r="AT414" s="240" t="n">
        <v>207.815</v>
      </c>
      <c r="AU414" s="240" t="n">
        <v>194.739</v>
      </c>
      <c r="AV414" s="240" t="n">
        <v>190.069</v>
      </c>
      <c r="AW414" s="240" t="n">
        <v>129.594616789508</v>
      </c>
      <c r="AX414" s="240" t="n">
        <v>72.3892335790151</v>
      </c>
      <c r="AY414" s="240" t="n">
        <v>72.3892335790151</v>
      </c>
    </row>
    <row r="415" s="240" customFormat="true" ht="13.8" hidden="false" customHeight="false" outlineLevel="0" collapsed="false">
      <c r="B415" s="240" t="s">
        <v>1847</v>
      </c>
      <c r="C415" s="240" t="s">
        <v>1857</v>
      </c>
      <c r="D415" s="240" t="s">
        <v>1858</v>
      </c>
      <c r="G415" s="240" t="n">
        <v>80</v>
      </c>
      <c r="J415" s="240" t="n">
        <v>7</v>
      </c>
      <c r="K415" s="240" t="n">
        <v>3</v>
      </c>
      <c r="L415" s="240" t="n">
        <v>0.25</v>
      </c>
      <c r="M415" s="240" t="n">
        <v>3.29175</v>
      </c>
      <c r="N415" s="240" t="n">
        <v>2.94025</v>
      </c>
      <c r="O415" s="240" t="n">
        <v>2.35855203851074</v>
      </c>
      <c r="P415" s="240" t="n">
        <v>1.81010407702148</v>
      </c>
      <c r="Q415" s="240" t="n">
        <v>1.81010407702148</v>
      </c>
      <c r="R415" s="240" t="n">
        <v>1.81010407702148</v>
      </c>
      <c r="S415" s="240" t="n">
        <v>1.8423977031901</v>
      </c>
      <c r="T415" s="240" t="n">
        <v>1.78284566467936</v>
      </c>
      <c r="U415" s="240" t="n">
        <v>2.64355203851074</v>
      </c>
      <c r="V415" s="240" t="n">
        <v>3.81680203851074</v>
      </c>
      <c r="W415" s="240" t="n">
        <v>3.96625</v>
      </c>
      <c r="X415" s="240" t="n">
        <v>3.82375</v>
      </c>
      <c r="Y415" s="240" t="n">
        <v>3.68125</v>
      </c>
      <c r="Z415" s="240" t="n">
        <v>1.91425</v>
      </c>
      <c r="AA415" s="240" t="n">
        <v>1.824</v>
      </c>
      <c r="AB415" s="240" t="n">
        <v>1.51822490457845</v>
      </c>
      <c r="AC415" s="240" t="n">
        <v>1.2694498091569</v>
      </c>
      <c r="AD415" s="240" t="n">
        <v>1.2694498091569</v>
      </c>
      <c r="AE415" s="240" t="n">
        <v>1.2694498091569</v>
      </c>
      <c r="AF415" s="240" t="n">
        <v>1.21012499018856</v>
      </c>
      <c r="AG415" s="240" t="n">
        <v>1.19765008561011</v>
      </c>
      <c r="AH415" s="240" t="n">
        <v>1.54197490457845</v>
      </c>
      <c r="AI415" s="240" t="n">
        <v>2.24972490457845</v>
      </c>
      <c r="AJ415" s="240" t="n">
        <v>2.6125</v>
      </c>
      <c r="AK415" s="240" t="n">
        <v>2.375</v>
      </c>
      <c r="AL415" s="240" t="n">
        <v>2.06625</v>
      </c>
      <c r="AM415" s="240" t="n">
        <v>211.85</v>
      </c>
      <c r="AN415" s="240" t="n">
        <v>205.675</v>
      </c>
      <c r="AO415" s="240" t="n">
        <v>139.083704892307</v>
      </c>
      <c r="AP415" s="240" t="n">
        <v>76.7674097846135</v>
      </c>
      <c r="AQ415" s="240" t="n">
        <v>76.7674097846135</v>
      </c>
      <c r="AR415" s="240" t="n">
        <v>76.7674097846135</v>
      </c>
      <c r="AS415" s="240" t="n">
        <v>84.6662871354968</v>
      </c>
      <c r="AT415" s="240" t="n">
        <v>116.34508224319</v>
      </c>
      <c r="AU415" s="240" t="n">
        <v>132.70266448638</v>
      </c>
      <c r="AV415" s="240" t="n">
        <v>224.14016448638</v>
      </c>
      <c r="AW415" s="240" t="n">
        <v>308.75</v>
      </c>
      <c r="AX415" s="240" t="n">
        <v>270.75</v>
      </c>
      <c r="AY415" s="240" t="n">
        <v>230.375</v>
      </c>
    </row>
    <row r="416" s="240" customFormat="true" ht="13.8" hidden="false" customHeight="false" outlineLevel="0" collapsed="false">
      <c r="B416" s="240" t="s">
        <v>1847</v>
      </c>
      <c r="C416" s="240" t="s">
        <v>1859</v>
      </c>
      <c r="D416" s="240" t="s">
        <v>1858</v>
      </c>
      <c r="G416" s="240" t="n">
        <v>80</v>
      </c>
      <c r="J416" s="240" t="n">
        <v>7</v>
      </c>
      <c r="K416" s="240" t="n">
        <v>3</v>
      </c>
      <c r="L416" s="240" t="n">
        <v>0.33</v>
      </c>
      <c r="M416" s="240" t="n">
        <v>3.23631</v>
      </c>
      <c r="N416" s="240" t="n">
        <v>2.89073</v>
      </c>
      <c r="O416" s="240" t="n">
        <v>2.31882905680951</v>
      </c>
      <c r="P416" s="240" t="n">
        <v>1.77961811361901</v>
      </c>
      <c r="Q416" s="240" t="n">
        <v>1.77961811361901</v>
      </c>
      <c r="R416" s="240" t="n">
        <v>1.77961811361901</v>
      </c>
      <c r="S416" s="240" t="n">
        <v>1.81136784713637</v>
      </c>
      <c r="T416" s="240" t="n">
        <v>1.75281879032686</v>
      </c>
      <c r="U416" s="240" t="n">
        <v>2.59902905680951</v>
      </c>
      <c r="V416" s="240" t="n">
        <v>3.7525190568095</v>
      </c>
      <c r="W416" s="240" t="n">
        <v>3.89945</v>
      </c>
      <c r="X416" s="240" t="n">
        <v>3.75935</v>
      </c>
      <c r="Y416" s="240" t="n">
        <v>3.61925</v>
      </c>
      <c r="Z416" s="240" t="n">
        <v>1.88201</v>
      </c>
      <c r="AA416" s="240" t="n">
        <v>1.79328</v>
      </c>
      <c r="AB416" s="240" t="n">
        <v>1.49265480092239</v>
      </c>
      <c r="AC416" s="240" t="n">
        <v>1.24806960184478</v>
      </c>
      <c r="AD416" s="240" t="n">
        <v>1.24806960184478</v>
      </c>
      <c r="AE416" s="240" t="n">
        <v>1.24806960184478</v>
      </c>
      <c r="AF416" s="240" t="n">
        <v>1.18974393772222</v>
      </c>
      <c r="AG416" s="240" t="n">
        <v>1.17747913679983</v>
      </c>
      <c r="AH416" s="240" t="n">
        <v>1.51600480092239</v>
      </c>
      <c r="AI416" s="240" t="n">
        <v>2.21183480092239</v>
      </c>
      <c r="AJ416" s="240" t="n">
        <v>2.5685</v>
      </c>
      <c r="AK416" s="240" t="n">
        <v>2.335</v>
      </c>
      <c r="AL416" s="240" t="n">
        <v>2.03145</v>
      </c>
      <c r="AM416" s="240" t="n">
        <v>208.282</v>
      </c>
      <c r="AN416" s="240" t="n">
        <v>202.211</v>
      </c>
      <c r="AO416" s="240" t="n">
        <v>136.741242494121</v>
      </c>
      <c r="AP416" s="240" t="n">
        <v>75.4744849882411</v>
      </c>
      <c r="AQ416" s="240" t="n">
        <v>75.4744849882411</v>
      </c>
      <c r="AR416" s="240" t="n">
        <v>75.4744849882411</v>
      </c>
      <c r="AS416" s="240" t="n">
        <v>83.24032861532</v>
      </c>
      <c r="AT416" s="240" t="n">
        <v>114.385586121199</v>
      </c>
      <c r="AU416" s="240" t="n">
        <v>130.467672242399</v>
      </c>
      <c r="AV416" s="240" t="n">
        <v>220.365172242399</v>
      </c>
      <c r="AW416" s="240" t="n">
        <v>303.55</v>
      </c>
      <c r="AX416" s="240" t="n">
        <v>266.19</v>
      </c>
      <c r="AY416" s="240" t="n">
        <v>226.495</v>
      </c>
    </row>
    <row r="417" s="240" customFormat="true" ht="13.8" hidden="false" customHeight="false" outlineLevel="0" collapsed="false">
      <c r="B417" s="240" t="s">
        <v>1847</v>
      </c>
      <c r="C417" s="240" t="s">
        <v>1860</v>
      </c>
      <c r="D417" s="240" t="s">
        <v>1858</v>
      </c>
      <c r="G417" s="240" t="n">
        <v>80</v>
      </c>
      <c r="J417" s="240" t="n">
        <v>7</v>
      </c>
      <c r="K417" s="240" t="n">
        <v>2.5</v>
      </c>
      <c r="L417" s="240" t="n">
        <v>0.25</v>
      </c>
      <c r="M417" s="240" t="n">
        <v>3.1445</v>
      </c>
      <c r="N417" s="240" t="n">
        <v>2.84525</v>
      </c>
      <c r="O417" s="240" t="n">
        <v>2.31580203851074</v>
      </c>
      <c r="P417" s="240" t="n">
        <v>1.81010407702148</v>
      </c>
      <c r="Q417" s="240" t="n">
        <v>1.81010407702148</v>
      </c>
      <c r="R417" s="240" t="n">
        <v>1.81010407702148</v>
      </c>
      <c r="S417" s="240" t="n">
        <v>1.8423977031901</v>
      </c>
      <c r="T417" s="240" t="n">
        <v>1.78284566467936</v>
      </c>
      <c r="U417" s="240" t="n">
        <v>2.64355203851074</v>
      </c>
      <c r="V417" s="240" t="n">
        <v>3.67430203851074</v>
      </c>
      <c r="W417" s="240" t="n">
        <v>3.68125</v>
      </c>
      <c r="X417" s="240" t="n">
        <v>3.5625</v>
      </c>
      <c r="Y417" s="240" t="n">
        <v>3.4675</v>
      </c>
      <c r="Z417" s="240" t="n">
        <v>1.7195</v>
      </c>
      <c r="AA417" s="240" t="n">
        <v>1.6625</v>
      </c>
      <c r="AB417" s="240" t="n">
        <v>1.48022490457845</v>
      </c>
      <c r="AC417" s="240" t="n">
        <v>1.2694498091569</v>
      </c>
      <c r="AD417" s="240" t="n">
        <v>1.2694498091569</v>
      </c>
      <c r="AE417" s="240" t="n">
        <v>1.2694498091569</v>
      </c>
      <c r="AF417" s="240" t="n">
        <v>1.21012499018856</v>
      </c>
      <c r="AG417" s="240" t="n">
        <v>1.19765008561011</v>
      </c>
      <c r="AH417" s="240" t="n">
        <v>1.54197490457845</v>
      </c>
      <c r="AI417" s="240" t="n">
        <v>2.03597490457845</v>
      </c>
      <c r="AJ417" s="240" t="n">
        <v>2.25625</v>
      </c>
      <c r="AK417" s="240" t="n">
        <v>2.1375</v>
      </c>
      <c r="AL417" s="240" t="n">
        <v>1.9</v>
      </c>
      <c r="AM417" s="240" t="n">
        <v>198.075</v>
      </c>
      <c r="AN417" s="240" t="n">
        <v>193.325</v>
      </c>
      <c r="AO417" s="240" t="n">
        <v>133.383704892307</v>
      </c>
      <c r="AP417" s="240" t="n">
        <v>76.7674097846135</v>
      </c>
      <c r="AQ417" s="240" t="n">
        <v>76.7674097846135</v>
      </c>
      <c r="AR417" s="240" t="n">
        <v>76.7674097846135</v>
      </c>
      <c r="AS417" s="240" t="n">
        <v>84.6662871354968</v>
      </c>
      <c r="AT417" s="240" t="n">
        <v>116.34508224319</v>
      </c>
      <c r="AU417" s="240" t="n">
        <v>132.70266448638</v>
      </c>
      <c r="AV417" s="240" t="n">
        <v>205.14016448638</v>
      </c>
      <c r="AW417" s="240" t="n">
        <v>270.75</v>
      </c>
      <c r="AX417" s="240" t="n">
        <v>239.875</v>
      </c>
      <c r="AY417" s="240" t="n">
        <v>211.375</v>
      </c>
    </row>
    <row r="418" s="240" customFormat="true" ht="13.8" hidden="false" customHeight="false" outlineLevel="0" collapsed="false">
      <c r="B418" s="240" t="s">
        <v>1847</v>
      </c>
      <c r="C418" s="240" t="s">
        <v>1861</v>
      </c>
      <c r="D418" s="240" t="s">
        <v>1858</v>
      </c>
      <c r="G418" s="240" t="n">
        <v>80</v>
      </c>
      <c r="J418" s="240" t="n">
        <v>7</v>
      </c>
      <c r="K418" s="240" t="n">
        <v>2.5</v>
      </c>
      <c r="L418" s="240" t="n">
        <v>0.33</v>
      </c>
      <c r="M418" s="240" t="n">
        <v>3.09154</v>
      </c>
      <c r="N418" s="240" t="n">
        <v>2.79733</v>
      </c>
      <c r="O418" s="240" t="n">
        <v>2.27679905680951</v>
      </c>
      <c r="P418" s="240" t="n">
        <v>1.77961811361901</v>
      </c>
      <c r="Q418" s="240" t="n">
        <v>1.77961811361901</v>
      </c>
      <c r="R418" s="240" t="n">
        <v>1.77961811361901</v>
      </c>
      <c r="S418" s="240" t="n">
        <v>1.81136784713637</v>
      </c>
      <c r="T418" s="240" t="n">
        <v>1.75281879032686</v>
      </c>
      <c r="U418" s="240" t="n">
        <v>2.59902905680951</v>
      </c>
      <c r="V418" s="240" t="n">
        <v>3.61241905680951</v>
      </c>
      <c r="W418" s="240" t="n">
        <v>3.61925</v>
      </c>
      <c r="X418" s="240" t="n">
        <v>3.5025</v>
      </c>
      <c r="Y418" s="240" t="n">
        <v>3.4091</v>
      </c>
      <c r="Z418" s="240" t="n">
        <v>1.69054</v>
      </c>
      <c r="AA418" s="240" t="n">
        <v>1.6345</v>
      </c>
      <c r="AB418" s="240" t="n">
        <v>1.45529480092239</v>
      </c>
      <c r="AC418" s="240" t="n">
        <v>1.24806960184478</v>
      </c>
      <c r="AD418" s="240" t="n">
        <v>1.24806960184478</v>
      </c>
      <c r="AE418" s="240" t="n">
        <v>1.24806960184478</v>
      </c>
      <c r="AF418" s="240" t="n">
        <v>1.18974393772222</v>
      </c>
      <c r="AG418" s="240" t="n">
        <v>1.17747913679983</v>
      </c>
      <c r="AH418" s="240" t="n">
        <v>1.51600480092239</v>
      </c>
      <c r="AI418" s="240" t="n">
        <v>2.00168480092239</v>
      </c>
      <c r="AJ418" s="240" t="n">
        <v>2.21825</v>
      </c>
      <c r="AK418" s="240" t="n">
        <v>2.1015</v>
      </c>
      <c r="AL418" s="240" t="n">
        <v>1.868</v>
      </c>
      <c r="AM418" s="240" t="n">
        <v>194.739</v>
      </c>
      <c r="AN418" s="240" t="n">
        <v>190.069</v>
      </c>
      <c r="AO418" s="240" t="n">
        <v>131.137242494121</v>
      </c>
      <c r="AP418" s="240" t="n">
        <v>75.4744849882411</v>
      </c>
      <c r="AQ418" s="240" t="n">
        <v>75.4744849882411</v>
      </c>
      <c r="AR418" s="240" t="n">
        <v>75.4744849882411</v>
      </c>
      <c r="AS418" s="240" t="n">
        <v>83.24032861532</v>
      </c>
      <c r="AT418" s="240" t="n">
        <v>114.385586121199</v>
      </c>
      <c r="AU418" s="240" t="n">
        <v>130.467672242399</v>
      </c>
      <c r="AV418" s="240" t="n">
        <v>201.685172242399</v>
      </c>
      <c r="AW418" s="240" t="n">
        <v>266.19</v>
      </c>
      <c r="AX418" s="240" t="n">
        <v>235.835</v>
      </c>
      <c r="AY418" s="240" t="n">
        <v>207.815</v>
      </c>
    </row>
    <row r="419" s="240" customFormat="true" ht="13.8" hidden="false" customHeight="false" outlineLevel="0" collapsed="false">
      <c r="B419" s="240" t="s">
        <v>1847</v>
      </c>
      <c r="C419" s="240" t="s">
        <v>1862</v>
      </c>
      <c r="D419" s="240" t="s">
        <v>1858</v>
      </c>
      <c r="G419" s="240" t="n">
        <v>75</v>
      </c>
      <c r="J419" s="240" t="n">
        <v>7</v>
      </c>
      <c r="K419" s="240" t="n">
        <v>3</v>
      </c>
      <c r="L419" s="240" t="n">
        <v>0.25</v>
      </c>
      <c r="M419" s="240" t="n">
        <v>3.29175</v>
      </c>
      <c r="N419" s="240" t="n">
        <v>2.94025</v>
      </c>
      <c r="O419" s="240" t="n">
        <v>2.30771475886621</v>
      </c>
      <c r="P419" s="240" t="n">
        <v>1.70842951773243</v>
      </c>
      <c r="Q419" s="240" t="n">
        <v>1.70842951773243</v>
      </c>
      <c r="R419" s="240" t="n">
        <v>1.70842951773243</v>
      </c>
      <c r="S419" s="240" t="n">
        <v>1.74349521376991</v>
      </c>
      <c r="T419" s="240" t="n">
        <v>1.6872804549037</v>
      </c>
      <c r="U419" s="240" t="n">
        <v>2.49771475886621</v>
      </c>
      <c r="V419" s="240" t="n">
        <v>3.71846475886621</v>
      </c>
      <c r="W419" s="240" t="n">
        <v>3.96625</v>
      </c>
      <c r="X419" s="240" t="n">
        <v>3.82375</v>
      </c>
      <c r="Y419" s="240" t="n">
        <v>3.68125</v>
      </c>
      <c r="Z419" s="240" t="n">
        <v>1.91425</v>
      </c>
      <c r="AA419" s="240" t="n">
        <v>1.824</v>
      </c>
      <c r="AB419" s="240" t="n">
        <v>1.49751342027883</v>
      </c>
      <c r="AC419" s="240" t="n">
        <v>1.22802684055765</v>
      </c>
      <c r="AD419" s="240" t="n">
        <v>1.22802684055765</v>
      </c>
      <c r="AE419" s="240" t="n">
        <v>1.22802684055765</v>
      </c>
      <c r="AF419" s="240" t="n">
        <v>1.17000730931367</v>
      </c>
      <c r="AG419" s="240" t="n">
        <v>1.16399388903484</v>
      </c>
      <c r="AH419" s="240" t="n">
        <v>1.50701342027883</v>
      </c>
      <c r="AI419" s="240" t="n">
        <v>2.22901342027883</v>
      </c>
      <c r="AJ419" s="240" t="n">
        <v>2.6125</v>
      </c>
      <c r="AK419" s="240" t="n">
        <v>2.375</v>
      </c>
      <c r="AL419" s="240" t="n">
        <v>2.06625</v>
      </c>
      <c r="AM419" s="240" t="n">
        <v>211.85</v>
      </c>
      <c r="AN419" s="240" t="n">
        <v>205.675</v>
      </c>
      <c r="AO419" s="240" t="n">
        <v>137.514653051426</v>
      </c>
      <c r="AP419" s="240" t="n">
        <v>73.6293061028527</v>
      </c>
      <c r="AQ419" s="240" t="n">
        <v>73.6293061028527</v>
      </c>
      <c r="AR419" s="240" t="n">
        <v>73.6293061028527</v>
      </c>
      <c r="AS419" s="240" t="n">
        <v>81.871765857096</v>
      </c>
      <c r="AT419" s="240" t="n">
        <v>113.69461280567</v>
      </c>
      <c r="AU419" s="240" t="n">
        <v>129.776725611339</v>
      </c>
      <c r="AV419" s="240" t="n">
        <v>222.639225611339</v>
      </c>
      <c r="AW419" s="240" t="n">
        <v>308.75</v>
      </c>
      <c r="AX419" s="240" t="n">
        <v>270.75</v>
      </c>
      <c r="AY419" s="240" t="n">
        <v>230.375</v>
      </c>
    </row>
    <row r="420" s="240" customFormat="true" ht="13.8" hidden="false" customHeight="false" outlineLevel="0" collapsed="false">
      <c r="B420" s="240" t="s">
        <v>1847</v>
      </c>
      <c r="C420" s="240" t="s">
        <v>1863</v>
      </c>
      <c r="D420" s="240" t="s">
        <v>1858</v>
      </c>
      <c r="G420" s="240" t="n">
        <v>75</v>
      </c>
      <c r="J420" s="240" t="n">
        <v>7</v>
      </c>
      <c r="K420" s="240" t="n">
        <v>3</v>
      </c>
      <c r="L420" s="240" t="n">
        <v>0.33</v>
      </c>
      <c r="M420" s="240" t="n">
        <v>3.23631</v>
      </c>
      <c r="N420" s="240" t="n">
        <v>2.89073</v>
      </c>
      <c r="O420" s="240" t="n">
        <v>2.26884798398004</v>
      </c>
      <c r="P420" s="240" t="n">
        <v>1.67965596796009</v>
      </c>
      <c r="Q420" s="240" t="n">
        <v>1.67965596796009</v>
      </c>
      <c r="R420" s="240" t="n">
        <v>1.67965596796009</v>
      </c>
      <c r="S420" s="240" t="n">
        <v>1.71413108385379</v>
      </c>
      <c r="T420" s="240" t="n">
        <v>1.65886309987374</v>
      </c>
      <c r="U420" s="240" t="n">
        <v>2.45564798398004</v>
      </c>
      <c r="V420" s="240" t="n">
        <v>3.65583798398004</v>
      </c>
      <c r="W420" s="240" t="n">
        <v>3.89945</v>
      </c>
      <c r="X420" s="240" t="n">
        <v>3.75935</v>
      </c>
      <c r="Y420" s="240" t="n">
        <v>3.61925</v>
      </c>
      <c r="Z420" s="240" t="n">
        <v>1.88201</v>
      </c>
      <c r="AA420" s="240" t="n">
        <v>1.79328</v>
      </c>
      <c r="AB420" s="240" t="n">
        <v>1.4722921416215</v>
      </c>
      <c r="AC420" s="240" t="n">
        <v>1.207344283243</v>
      </c>
      <c r="AD420" s="240" t="n">
        <v>1.207344283243</v>
      </c>
      <c r="AE420" s="240" t="n">
        <v>1.207344283243</v>
      </c>
      <c r="AF420" s="240" t="n">
        <v>1.15030192305154</v>
      </c>
      <c r="AG420" s="240" t="n">
        <v>1.14438978143004</v>
      </c>
      <c r="AH420" s="240" t="n">
        <v>1.4816321416215</v>
      </c>
      <c r="AI420" s="240" t="n">
        <v>2.1914721416215</v>
      </c>
      <c r="AJ420" s="240" t="n">
        <v>2.5685</v>
      </c>
      <c r="AK420" s="240" t="n">
        <v>2.335</v>
      </c>
      <c r="AL420" s="240" t="n">
        <v>2.03145</v>
      </c>
      <c r="AM420" s="240" t="n">
        <v>208.282</v>
      </c>
      <c r="AN420" s="240" t="n">
        <v>202.211</v>
      </c>
      <c r="AO420" s="240" t="n">
        <v>135.198616789508</v>
      </c>
      <c r="AP420" s="240" t="n">
        <v>72.3892335790151</v>
      </c>
      <c r="AQ420" s="240" t="n">
        <v>72.3892335790151</v>
      </c>
      <c r="AR420" s="240" t="n">
        <v>72.3892335790151</v>
      </c>
      <c r="AS420" s="240" t="n">
        <v>80.4928729584502</v>
      </c>
      <c r="AT420" s="240" t="n">
        <v>111.779756168943</v>
      </c>
      <c r="AU420" s="240" t="n">
        <v>127.591012337885</v>
      </c>
      <c r="AV420" s="240" t="n">
        <v>218.889512337885</v>
      </c>
      <c r="AW420" s="240" t="n">
        <v>303.55</v>
      </c>
      <c r="AX420" s="240" t="n">
        <v>266.19</v>
      </c>
      <c r="AY420" s="240" t="n">
        <v>226.495</v>
      </c>
    </row>
    <row r="421" s="240" customFormat="true" ht="13.8" hidden="false" customHeight="false" outlineLevel="0" collapsed="false">
      <c r="B421" s="240" t="s">
        <v>1847</v>
      </c>
      <c r="C421" s="240" t="s">
        <v>1864</v>
      </c>
      <c r="D421" s="240" t="s">
        <v>1858</v>
      </c>
      <c r="G421" s="240" t="n">
        <v>75</v>
      </c>
      <c r="J421" s="240" t="n">
        <v>7</v>
      </c>
      <c r="K421" s="240" t="n">
        <v>2.5</v>
      </c>
      <c r="L421" s="240" t="n">
        <v>0.25</v>
      </c>
      <c r="M421" s="240" t="n">
        <v>3.1445</v>
      </c>
      <c r="N421" s="240" t="n">
        <v>2.84525</v>
      </c>
      <c r="O421" s="240" t="n">
        <v>2.26496475886621</v>
      </c>
      <c r="P421" s="240" t="n">
        <v>1.70842951773243</v>
      </c>
      <c r="Q421" s="240" t="n">
        <v>1.70842951773243</v>
      </c>
      <c r="R421" s="240" t="n">
        <v>1.70842951773243</v>
      </c>
      <c r="S421" s="240" t="n">
        <v>1.74349521376991</v>
      </c>
      <c r="T421" s="240" t="n">
        <v>1.6872804549037</v>
      </c>
      <c r="U421" s="240" t="n">
        <v>2.49771475886621</v>
      </c>
      <c r="V421" s="240" t="n">
        <v>3.57596475886621</v>
      </c>
      <c r="W421" s="240" t="n">
        <v>3.68125</v>
      </c>
      <c r="X421" s="240" t="n">
        <v>3.5625</v>
      </c>
      <c r="Y421" s="240" t="n">
        <v>3.4675</v>
      </c>
      <c r="Z421" s="240" t="n">
        <v>1.7195</v>
      </c>
      <c r="AA421" s="240" t="n">
        <v>1.6625</v>
      </c>
      <c r="AB421" s="240" t="n">
        <v>1.45951342027883</v>
      </c>
      <c r="AC421" s="240" t="n">
        <v>1.22802684055765</v>
      </c>
      <c r="AD421" s="240" t="n">
        <v>1.22802684055765</v>
      </c>
      <c r="AE421" s="240" t="n">
        <v>1.22802684055765</v>
      </c>
      <c r="AF421" s="240" t="n">
        <v>1.17000730931367</v>
      </c>
      <c r="AG421" s="240" t="n">
        <v>1.16399388903484</v>
      </c>
      <c r="AH421" s="240" t="n">
        <v>1.50701342027883</v>
      </c>
      <c r="AI421" s="240" t="n">
        <v>2.01526342027883</v>
      </c>
      <c r="AJ421" s="240" t="n">
        <v>2.25625</v>
      </c>
      <c r="AK421" s="240" t="n">
        <v>2.1375</v>
      </c>
      <c r="AL421" s="240" t="n">
        <v>1.9</v>
      </c>
      <c r="AM421" s="240" t="n">
        <v>198.075</v>
      </c>
      <c r="AN421" s="240" t="n">
        <v>193.325</v>
      </c>
      <c r="AO421" s="240" t="n">
        <v>131.814653051426</v>
      </c>
      <c r="AP421" s="240" t="n">
        <v>73.6293061028527</v>
      </c>
      <c r="AQ421" s="240" t="n">
        <v>73.6293061028527</v>
      </c>
      <c r="AR421" s="240" t="n">
        <v>73.6293061028527</v>
      </c>
      <c r="AS421" s="240" t="n">
        <v>81.871765857096</v>
      </c>
      <c r="AT421" s="240" t="n">
        <v>113.69461280567</v>
      </c>
      <c r="AU421" s="240" t="n">
        <v>129.776725611339</v>
      </c>
      <c r="AV421" s="240" t="n">
        <v>203.639225611339</v>
      </c>
      <c r="AW421" s="240" t="n">
        <v>270.75</v>
      </c>
      <c r="AX421" s="240" t="n">
        <v>239.875</v>
      </c>
      <c r="AY421" s="240" t="n">
        <v>211.375</v>
      </c>
    </row>
    <row r="422" s="240" customFormat="true" ht="13.8" hidden="false" customHeight="false" outlineLevel="0" collapsed="false">
      <c r="B422" s="240" t="s">
        <v>1847</v>
      </c>
      <c r="C422" s="240" t="s">
        <v>1865</v>
      </c>
      <c r="D422" s="240" t="s">
        <v>1858</v>
      </c>
      <c r="G422" s="240" t="n">
        <v>75</v>
      </c>
      <c r="J422" s="240" t="n">
        <v>7</v>
      </c>
      <c r="K422" s="240" t="n">
        <v>2.5</v>
      </c>
      <c r="L422" s="240" t="n">
        <v>0.33</v>
      </c>
      <c r="M422" s="240" t="n">
        <v>3.09154</v>
      </c>
      <c r="N422" s="240" t="n">
        <v>2.79733</v>
      </c>
      <c r="O422" s="240" t="n">
        <v>2.22681798398004</v>
      </c>
      <c r="P422" s="240" t="n">
        <v>1.67965596796009</v>
      </c>
      <c r="Q422" s="240" t="n">
        <v>1.67965596796009</v>
      </c>
      <c r="R422" s="240" t="n">
        <v>1.67965596796009</v>
      </c>
      <c r="S422" s="240" t="n">
        <v>1.71413108385379</v>
      </c>
      <c r="T422" s="240" t="n">
        <v>1.65886309987374</v>
      </c>
      <c r="U422" s="240" t="n">
        <v>2.45564798398004</v>
      </c>
      <c r="V422" s="240" t="n">
        <v>3.51573798398005</v>
      </c>
      <c r="W422" s="240" t="n">
        <v>3.61925</v>
      </c>
      <c r="X422" s="240" t="n">
        <v>3.5025</v>
      </c>
      <c r="Y422" s="240" t="n">
        <v>3.4091</v>
      </c>
      <c r="Z422" s="240" t="n">
        <v>1.69054</v>
      </c>
      <c r="AA422" s="240" t="n">
        <v>1.6345</v>
      </c>
      <c r="AB422" s="240" t="n">
        <v>1.4349321416215</v>
      </c>
      <c r="AC422" s="240" t="n">
        <v>1.207344283243</v>
      </c>
      <c r="AD422" s="240" t="n">
        <v>1.207344283243</v>
      </c>
      <c r="AE422" s="240" t="n">
        <v>1.207344283243</v>
      </c>
      <c r="AF422" s="240" t="n">
        <v>1.15030192305154</v>
      </c>
      <c r="AG422" s="240" t="n">
        <v>1.14438978143004</v>
      </c>
      <c r="AH422" s="240" t="n">
        <v>1.4816321416215</v>
      </c>
      <c r="AI422" s="240" t="n">
        <v>1.9813221416215</v>
      </c>
      <c r="AJ422" s="240" t="n">
        <v>2.21825</v>
      </c>
      <c r="AK422" s="240" t="n">
        <v>2.1015</v>
      </c>
      <c r="AL422" s="240" t="n">
        <v>1.868</v>
      </c>
      <c r="AM422" s="240" t="n">
        <v>194.739</v>
      </c>
      <c r="AN422" s="240" t="n">
        <v>190.069</v>
      </c>
      <c r="AO422" s="240" t="n">
        <v>129.594616789508</v>
      </c>
      <c r="AP422" s="240" t="n">
        <v>72.3892335790151</v>
      </c>
      <c r="AQ422" s="240" t="n">
        <v>72.3892335790151</v>
      </c>
      <c r="AR422" s="240" t="n">
        <v>72.3892335790151</v>
      </c>
      <c r="AS422" s="240" t="n">
        <v>80.4928729584502</v>
      </c>
      <c r="AT422" s="240" t="n">
        <v>111.779756168943</v>
      </c>
      <c r="AU422" s="240" t="n">
        <v>127.591012337885</v>
      </c>
      <c r="AV422" s="240" t="n">
        <v>200.209512337885</v>
      </c>
      <c r="AW422" s="240" t="n">
        <v>266.19</v>
      </c>
      <c r="AX422" s="240" t="n">
        <v>235.835</v>
      </c>
      <c r="AY422" s="240" t="n">
        <v>207.815</v>
      </c>
    </row>
    <row r="423" s="240" customFormat="true" ht="13.8" hidden="false" customHeight="false" outlineLevel="0" collapsed="false">
      <c r="B423" s="240" t="s">
        <v>1866</v>
      </c>
      <c r="C423" s="240" t="s">
        <v>1867</v>
      </c>
      <c r="D423" s="240" t="s">
        <v>1849</v>
      </c>
      <c r="G423" s="240" t="n">
        <v>64</v>
      </c>
      <c r="J423" s="240" t="n">
        <v>7</v>
      </c>
      <c r="M423" s="240" t="n">
        <v>1.52281571032768</v>
      </c>
      <c r="N423" s="240" t="n">
        <v>1.54879504659134</v>
      </c>
      <c r="O423" s="240" t="n">
        <v>1.46453962271702</v>
      </c>
      <c r="P423" s="240" t="n">
        <v>0.7</v>
      </c>
      <c r="Q423" s="240" t="n">
        <v>0.324</v>
      </c>
      <c r="R423" s="240" t="n">
        <v>0.707025351646286</v>
      </c>
      <c r="S423" s="240" t="n">
        <v>0.822175925400671</v>
      </c>
      <c r="T423" s="240" t="n">
        <v>0.932124042540005</v>
      </c>
      <c r="U423" s="240" t="n">
        <v>1.03787434587003</v>
      </c>
      <c r="V423" s="240" t="n">
        <v>1.14012688458072</v>
      </c>
      <c r="W423" s="240" t="n">
        <v>1.23939529779762</v>
      </c>
      <c r="X423" s="240" t="n">
        <v>1.33607120205577</v>
      </c>
      <c r="Y423" s="240" t="n">
        <v>1.43046219820781</v>
      </c>
      <c r="Z423" s="240" t="n">
        <v>1.50632512040309</v>
      </c>
      <c r="AA423" s="240" t="n">
        <v>1.53582759592273</v>
      </c>
      <c r="AB423" s="240" t="n">
        <v>1.56478727740882</v>
      </c>
      <c r="AC423" s="240" t="n">
        <v>0.789568856674763</v>
      </c>
      <c r="AD423" s="240" t="n">
        <v>0.34</v>
      </c>
      <c r="AE423" s="240" t="n">
        <v>0.705</v>
      </c>
      <c r="AF423" s="240" t="n">
        <v>0.775</v>
      </c>
      <c r="AG423" s="240" t="n">
        <v>0.865</v>
      </c>
      <c r="AH423" s="240" t="n">
        <v>0.91</v>
      </c>
      <c r="AI423" s="240" t="n">
        <v>0.96</v>
      </c>
      <c r="AJ423" s="240" t="n">
        <v>1.2199514723945</v>
      </c>
      <c r="AK423" s="240" t="n">
        <v>1.44546024363299</v>
      </c>
      <c r="AL423" s="240" t="n">
        <v>1.47622471645292</v>
      </c>
      <c r="AM423" s="240" t="n">
        <v>110.600387909325</v>
      </c>
      <c r="AN423" s="240" t="n">
        <v>112.83542393354</v>
      </c>
      <c r="AO423" s="240" t="n">
        <v>115.029339197638</v>
      </c>
      <c r="AP423" s="240" t="n">
        <v>58.058246717785</v>
      </c>
      <c r="AQ423" s="240" t="n">
        <v>31</v>
      </c>
      <c r="AR423" s="240" t="n">
        <v>64.5</v>
      </c>
      <c r="AS423" s="240" t="n">
        <v>68</v>
      </c>
      <c r="AT423" s="240" t="n">
        <v>70.5</v>
      </c>
      <c r="AU423" s="240" t="n">
        <v>72</v>
      </c>
      <c r="AV423" s="240" t="n">
        <v>72.5</v>
      </c>
      <c r="AW423" s="240" t="n">
        <v>88.905414575341</v>
      </c>
      <c r="AX423" s="240" t="n">
        <v>105.989412396439</v>
      </c>
      <c r="AY423" s="240" t="n">
        <v>108.320054276736</v>
      </c>
    </row>
    <row r="424" s="240" customFormat="true" ht="13.8" hidden="false" customHeight="false" outlineLevel="0" collapsed="false">
      <c r="B424" s="240" t="s">
        <v>1866</v>
      </c>
      <c r="C424" s="240" t="s">
        <v>1868</v>
      </c>
      <c r="D424" s="240" t="s">
        <v>1849</v>
      </c>
      <c r="G424" s="240" t="n">
        <v>60</v>
      </c>
      <c r="J424" s="240" t="n">
        <v>7</v>
      </c>
      <c r="M424" s="240" t="n">
        <v>1.45555436037817</v>
      </c>
      <c r="N424" s="240" t="n">
        <v>1.4947902068268</v>
      </c>
      <c r="O424" s="240" t="n">
        <v>1.4456030120801</v>
      </c>
      <c r="P424" s="240" t="n">
        <v>0.7</v>
      </c>
      <c r="Q424" s="240" t="n">
        <v>0.319315598722039</v>
      </c>
      <c r="R424" s="240" t="n">
        <v>0.693467463910661</v>
      </c>
      <c r="S424" s="240" t="n">
        <v>0.800572733355737</v>
      </c>
      <c r="T424" s="240" t="n">
        <v>0.903051491264495</v>
      </c>
      <c r="U424" s="240" t="n">
        <v>1.0017631245446</v>
      </c>
      <c r="V424" s="240" t="n">
        <v>1.09731521968006</v>
      </c>
      <c r="W424" s="240" t="n">
        <v>1.1901583299175</v>
      </c>
      <c r="X424" s="240" t="n">
        <v>1.28063877426983</v>
      </c>
      <c r="Y424" s="240" t="n">
        <v>1.36903032821664</v>
      </c>
      <c r="Z424" s="240" t="n">
        <v>1.48440290264177</v>
      </c>
      <c r="AA424" s="240" t="n">
        <v>1.51205408616225</v>
      </c>
      <c r="AB424" s="240" t="n">
        <v>1.53920575115802</v>
      </c>
      <c r="AC424" s="240" t="n">
        <v>0.776331195135438</v>
      </c>
      <c r="AD424" s="240" t="n">
        <v>0.34</v>
      </c>
      <c r="AE424" s="240" t="n">
        <v>0.705</v>
      </c>
      <c r="AF424" s="240" t="n">
        <v>0.775</v>
      </c>
      <c r="AG424" s="240" t="n">
        <v>0.82</v>
      </c>
      <c r="AH424" s="240" t="n">
        <v>0.865</v>
      </c>
      <c r="AI424" s="240" t="n">
        <v>0.96</v>
      </c>
      <c r="AJ424" s="240" t="n">
        <v>1.21141427343797</v>
      </c>
      <c r="AK424" s="240" t="n">
        <v>1.42739337828054</v>
      </c>
      <c r="AL424" s="240" t="n">
        <v>1.45620247734468</v>
      </c>
      <c r="AM424" s="240" t="n">
        <v>108.939613836498</v>
      </c>
      <c r="AN424" s="240" t="n">
        <v>111.034400466837</v>
      </c>
      <c r="AO424" s="240" t="n">
        <v>113.091344784699</v>
      </c>
      <c r="AP424" s="240" t="n">
        <v>57.0553935708665</v>
      </c>
      <c r="AQ424" s="240" t="n">
        <v>31</v>
      </c>
      <c r="AR424" s="240" t="n">
        <v>64.5</v>
      </c>
      <c r="AS424" s="240" t="n">
        <v>68</v>
      </c>
      <c r="AT424" s="240" t="n">
        <v>69</v>
      </c>
      <c r="AU424" s="240" t="n">
        <v>70.5</v>
      </c>
      <c r="AV424" s="240" t="n">
        <v>72.5</v>
      </c>
      <c r="AW424" s="240" t="n">
        <v>88.2586570786337</v>
      </c>
      <c r="AX424" s="240" t="n">
        <v>104.620710475798</v>
      </c>
      <c r="AY424" s="240" t="n">
        <v>106.803217980658</v>
      </c>
    </row>
    <row r="425" s="240" customFormat="true" ht="13.8" hidden="false" customHeight="false" outlineLevel="0" collapsed="false">
      <c r="B425" s="240" t="s">
        <v>1866</v>
      </c>
      <c r="C425" s="240" t="s">
        <v>1869</v>
      </c>
      <c r="D425" s="240" t="s">
        <v>1858</v>
      </c>
      <c r="G425" s="240" t="n">
        <v>64</v>
      </c>
      <c r="J425" s="240" t="n">
        <v>7</v>
      </c>
      <c r="M425" s="240" t="n">
        <v>1.03787434587003</v>
      </c>
      <c r="N425" s="240" t="n">
        <v>1.14012688458072</v>
      </c>
      <c r="O425" s="240" t="n">
        <v>1.23939529779762</v>
      </c>
      <c r="P425" s="240" t="n">
        <v>1.33607120205577</v>
      </c>
      <c r="Q425" s="240" t="n">
        <v>1.43046219820781</v>
      </c>
      <c r="R425" s="240" t="n">
        <v>1.52281571032768</v>
      </c>
      <c r="S425" s="240" t="n">
        <v>1.54879504659134</v>
      </c>
      <c r="T425" s="240" t="n">
        <v>1.46453962271702</v>
      </c>
      <c r="U425" s="240" t="n">
        <v>0.7</v>
      </c>
      <c r="V425" s="240" t="n">
        <v>0.324</v>
      </c>
      <c r="W425" s="240" t="n">
        <v>0.707025351646286</v>
      </c>
      <c r="X425" s="240" t="n">
        <v>0.822175925400671</v>
      </c>
      <c r="Y425" s="240" t="n">
        <v>0.932124042540005</v>
      </c>
      <c r="Z425" s="240" t="n">
        <v>0.91</v>
      </c>
      <c r="AA425" s="240" t="n">
        <v>0.96</v>
      </c>
      <c r="AB425" s="240" t="n">
        <v>1.2199514723945</v>
      </c>
      <c r="AC425" s="240" t="n">
        <v>1.44546024363299</v>
      </c>
      <c r="AD425" s="240" t="n">
        <v>1.47622471645292</v>
      </c>
      <c r="AE425" s="240" t="n">
        <v>1.50632512040309</v>
      </c>
      <c r="AF425" s="240" t="n">
        <v>1.53582759592273</v>
      </c>
      <c r="AG425" s="240" t="n">
        <v>1.56478727740882</v>
      </c>
      <c r="AH425" s="240" t="n">
        <v>0.789568856674763</v>
      </c>
      <c r="AI425" s="240" t="n">
        <v>0.34</v>
      </c>
      <c r="AJ425" s="240" t="n">
        <v>0.705</v>
      </c>
      <c r="AK425" s="240" t="n">
        <v>0.775</v>
      </c>
      <c r="AL425" s="240" t="n">
        <v>0.865</v>
      </c>
      <c r="AM425" s="240" t="n">
        <v>72</v>
      </c>
      <c r="AN425" s="240" t="n">
        <v>72.5</v>
      </c>
      <c r="AO425" s="240" t="n">
        <v>88.905414575341</v>
      </c>
      <c r="AP425" s="240" t="n">
        <v>105.989412396439</v>
      </c>
      <c r="AQ425" s="240" t="n">
        <v>108.320054276736</v>
      </c>
      <c r="AR425" s="240" t="n">
        <v>110.600387909325</v>
      </c>
      <c r="AS425" s="240" t="n">
        <v>112.83542393354</v>
      </c>
      <c r="AT425" s="240" t="n">
        <v>115.029339197638</v>
      </c>
      <c r="AU425" s="240" t="n">
        <v>58.058246717785</v>
      </c>
      <c r="AV425" s="240" t="n">
        <v>31</v>
      </c>
      <c r="AW425" s="240" t="n">
        <v>64.5</v>
      </c>
      <c r="AX425" s="240" t="n">
        <v>68</v>
      </c>
      <c r="AY425" s="240" t="n">
        <v>70.5</v>
      </c>
    </row>
    <row r="426" s="240" customFormat="true" ht="13.8" hidden="false" customHeight="false" outlineLevel="0" collapsed="false">
      <c r="B426" s="240" t="s">
        <v>1866</v>
      </c>
      <c r="C426" s="240" t="s">
        <v>1870</v>
      </c>
      <c r="D426" s="240" t="s">
        <v>1858</v>
      </c>
      <c r="G426" s="240" t="n">
        <v>60</v>
      </c>
      <c r="J426" s="240" t="n">
        <v>7</v>
      </c>
      <c r="M426" s="240" t="n">
        <v>1.0017631245446</v>
      </c>
      <c r="N426" s="240" t="n">
        <v>1.09731521968006</v>
      </c>
      <c r="O426" s="240" t="n">
        <v>1.1901583299175</v>
      </c>
      <c r="P426" s="240" t="n">
        <v>1.28063877426983</v>
      </c>
      <c r="Q426" s="240" t="n">
        <v>1.36903032821664</v>
      </c>
      <c r="R426" s="240" t="n">
        <v>1.45555436037817</v>
      </c>
      <c r="S426" s="240" t="n">
        <v>1.4947902068268</v>
      </c>
      <c r="T426" s="240" t="n">
        <v>1.4456030120801</v>
      </c>
      <c r="U426" s="240" t="n">
        <v>0.7</v>
      </c>
      <c r="V426" s="240" t="n">
        <v>0.319315598722039</v>
      </c>
      <c r="W426" s="240" t="n">
        <v>0.693467463910661</v>
      </c>
      <c r="X426" s="240" t="n">
        <v>0.800572733355737</v>
      </c>
      <c r="Y426" s="240" t="n">
        <v>0.903051491264495</v>
      </c>
      <c r="Z426" s="240" t="n">
        <v>0.865</v>
      </c>
      <c r="AA426" s="240" t="n">
        <v>0.96</v>
      </c>
      <c r="AB426" s="240" t="n">
        <v>1.21141427343797</v>
      </c>
      <c r="AC426" s="240" t="n">
        <v>1.42739337828054</v>
      </c>
      <c r="AD426" s="240" t="n">
        <v>1.45620247734468</v>
      </c>
      <c r="AE426" s="240" t="n">
        <v>1.48440290264177</v>
      </c>
      <c r="AF426" s="240" t="n">
        <v>1.51205408616225</v>
      </c>
      <c r="AG426" s="240" t="n">
        <v>1.53920575115802</v>
      </c>
      <c r="AH426" s="240" t="n">
        <v>0.776331195135438</v>
      </c>
      <c r="AI426" s="240" t="n">
        <v>0.34</v>
      </c>
      <c r="AJ426" s="240" t="n">
        <v>0.705</v>
      </c>
      <c r="AK426" s="240" t="n">
        <v>0.775</v>
      </c>
      <c r="AL426" s="240" t="n">
        <v>0.82</v>
      </c>
      <c r="AM426" s="240" t="n">
        <v>70.5</v>
      </c>
      <c r="AN426" s="240" t="n">
        <v>72.5</v>
      </c>
      <c r="AO426" s="240" t="n">
        <v>88.2586570786337</v>
      </c>
      <c r="AP426" s="240" t="n">
        <v>104.620710475798</v>
      </c>
      <c r="AQ426" s="240" t="n">
        <v>106.803217980658</v>
      </c>
      <c r="AR426" s="240" t="n">
        <v>108.939613836498</v>
      </c>
      <c r="AS426" s="240" t="n">
        <v>111.034400466837</v>
      </c>
      <c r="AT426" s="240" t="n">
        <v>113.091344784699</v>
      </c>
      <c r="AU426" s="240" t="n">
        <v>57.0553935708665</v>
      </c>
      <c r="AV426" s="240" t="n">
        <v>31</v>
      </c>
      <c r="AW426" s="240" t="n">
        <v>64.5</v>
      </c>
      <c r="AX426" s="240" t="n">
        <v>68</v>
      </c>
      <c r="AY426" s="240" t="n">
        <v>69</v>
      </c>
    </row>
    <row r="427" s="240" customFormat="true" ht="13.8" hidden="false" customHeight="false" outlineLevel="0" collapsed="false">
      <c r="B427" s="240" t="s">
        <v>1871</v>
      </c>
      <c r="C427" s="240" t="s">
        <v>1872</v>
      </c>
      <c r="D427" s="240" t="s">
        <v>1455</v>
      </c>
      <c r="E427" s="240" t="n">
        <v>12</v>
      </c>
      <c r="F427" s="240" t="s">
        <v>1873</v>
      </c>
      <c r="G427" s="240" t="n">
        <v>68.8</v>
      </c>
      <c r="I427" s="240" t="n">
        <v>305</v>
      </c>
      <c r="K427" s="240" t="n">
        <v>800</v>
      </c>
      <c r="L427" s="240" t="n">
        <v>0.25</v>
      </c>
      <c r="M427" s="240" t="n">
        <v>1.50778696164706</v>
      </c>
      <c r="N427" s="240" t="n">
        <v>1.40266042832379</v>
      </c>
      <c r="O427" s="240" t="n">
        <v>1.45943919195612</v>
      </c>
      <c r="P427" s="240" t="n">
        <v>1.65525561666136</v>
      </c>
      <c r="Q427" s="240" t="n">
        <v>1.85314438125603</v>
      </c>
      <c r="R427" s="240" t="n">
        <v>1.91752762870552</v>
      </c>
      <c r="S427" s="240" t="n">
        <v>1.8853845427911</v>
      </c>
      <c r="T427" s="240" t="n">
        <v>1.83846773831191</v>
      </c>
      <c r="U427" s="240" t="n">
        <v>1.79190543359244</v>
      </c>
      <c r="V427" s="240" t="n">
        <v>1.74959414970035</v>
      </c>
      <c r="W427" s="240" t="n">
        <v>1.71257974257202</v>
      </c>
      <c r="X427" s="240" t="n">
        <v>1.68090926578627</v>
      </c>
      <c r="Y427" s="240" t="n">
        <v>1.61863527692276</v>
      </c>
      <c r="Z427" s="240" t="n">
        <v>1.59906647205204</v>
      </c>
      <c r="AA427" s="240" t="n">
        <v>1.46334106344149</v>
      </c>
      <c r="AB427" s="240" t="n">
        <v>1.42018568869374</v>
      </c>
      <c r="AC427" s="240" t="n">
        <v>1.56368419996262</v>
      </c>
      <c r="AD427" s="240" t="n">
        <v>1.85881596268952</v>
      </c>
      <c r="AE427" s="240" t="n">
        <v>2.17330924693188</v>
      </c>
      <c r="AF427" s="240" t="n">
        <v>2.37451405026411</v>
      </c>
      <c r="AG427" s="240" t="n">
        <v>2.41888969926942</v>
      </c>
      <c r="AH427" s="240" t="n">
        <v>2.30200199452331</v>
      </c>
      <c r="AI427" s="240" t="n">
        <v>2.1172630087488</v>
      </c>
      <c r="AJ427" s="240" t="n">
        <v>1.94277017040846</v>
      </c>
      <c r="AK427" s="240" t="n">
        <v>1.82963137367695</v>
      </c>
      <c r="AL427" s="240" t="n">
        <v>1.72535497757875</v>
      </c>
      <c r="AM427" s="240" t="n">
        <v>130.571515616324</v>
      </c>
      <c r="AN427" s="240" t="n">
        <v>116.645672860157</v>
      </c>
      <c r="AO427" s="240" t="n">
        <v>112.190050120322</v>
      </c>
      <c r="AP427" s="240" t="n">
        <v>120.550197032836</v>
      </c>
      <c r="AQ427" s="240" t="n">
        <v>144.497218376591</v>
      </c>
      <c r="AR427" s="240" t="n">
        <v>171.490075959403</v>
      </c>
      <c r="AS427" s="240" t="n">
        <v>192.91629541732</v>
      </c>
      <c r="AT427" s="240" t="n">
        <v>200.055171815262</v>
      </c>
      <c r="AU427" s="240" t="n">
        <v>195.391806248716</v>
      </c>
      <c r="AV427" s="240" t="n">
        <v>183.578797909679</v>
      </c>
      <c r="AW427" s="240" t="n">
        <v>171.017530180026</v>
      </c>
      <c r="AX427" s="240" t="n">
        <v>159.025952060187</v>
      </c>
      <c r="AY427" s="240" t="n">
        <v>145.551050216506</v>
      </c>
      <c r="AZ427" s="240" t="n">
        <v>1.02963737929341</v>
      </c>
      <c r="BA427" s="240" t="n">
        <v>0.966610897406353</v>
      </c>
      <c r="BB427" s="240" t="n">
        <v>1.32754237620641</v>
      </c>
      <c r="BC427" s="240" t="n">
        <v>1.81989169650351</v>
      </c>
      <c r="BD427" s="240" t="n">
        <v>2.68200233949832</v>
      </c>
      <c r="BE427" s="240" t="n">
        <v>3.51599053516654</v>
      </c>
      <c r="BF427" s="240" t="n">
        <v>3.35159141532342</v>
      </c>
      <c r="BG427" s="240" t="n">
        <v>3.07635734060596</v>
      </c>
      <c r="BH427" s="240" t="n">
        <v>2.77640321961121</v>
      </c>
      <c r="BI427" s="240" t="n">
        <v>2.48607311689426</v>
      </c>
      <c r="BJ427" s="240" t="n">
        <v>2.21782780806357</v>
      </c>
      <c r="BK427" s="240" t="n">
        <v>1.97500858185711</v>
      </c>
      <c r="BL427" s="240" t="n">
        <v>1.467492813079</v>
      </c>
    </row>
    <row r="428" s="240" customFormat="true" ht="13.8" hidden="false" customHeight="false" outlineLevel="0" collapsed="false">
      <c r="B428" s="240" t="s">
        <v>1871</v>
      </c>
      <c r="C428" s="240" t="s">
        <v>1872</v>
      </c>
      <c r="D428" s="240" t="s">
        <v>1455</v>
      </c>
      <c r="E428" s="240" t="n">
        <v>12</v>
      </c>
      <c r="F428" s="240" t="s">
        <v>1873</v>
      </c>
      <c r="G428" s="240" t="n">
        <v>68.8</v>
      </c>
      <c r="I428" s="240" t="n">
        <v>305</v>
      </c>
      <c r="K428" s="240" t="n">
        <v>800</v>
      </c>
      <c r="L428" s="240" t="n">
        <v>0.33</v>
      </c>
      <c r="M428" s="240" t="n">
        <v>1.50778696164706</v>
      </c>
      <c r="N428" s="240" t="n">
        <v>1.40266042832379</v>
      </c>
      <c r="O428" s="240" t="n">
        <v>1.45943919195612</v>
      </c>
      <c r="P428" s="240" t="n">
        <v>1.65525561666136</v>
      </c>
      <c r="Q428" s="240" t="n">
        <v>1.85314438125603</v>
      </c>
      <c r="R428" s="240" t="n">
        <v>1.91752762870552</v>
      </c>
      <c r="S428" s="240" t="n">
        <v>1.8853845427911</v>
      </c>
      <c r="T428" s="240" t="n">
        <v>1.83846773831191</v>
      </c>
      <c r="U428" s="240" t="n">
        <v>1.79190543359244</v>
      </c>
      <c r="V428" s="240" t="n">
        <v>1.74959414970035</v>
      </c>
      <c r="W428" s="240" t="n">
        <v>1.71257974257202</v>
      </c>
      <c r="X428" s="240" t="n">
        <v>1.68090926578627</v>
      </c>
      <c r="Y428" s="240" t="n">
        <v>1.61863527692276</v>
      </c>
      <c r="Z428" s="240" t="n">
        <v>1.5084662668117</v>
      </c>
      <c r="AA428" s="240" t="n">
        <v>1.3609927291433</v>
      </c>
      <c r="AB428" s="240" t="n">
        <v>1.34232506637344</v>
      </c>
      <c r="AC428" s="240" t="n">
        <v>1.62079846627675</v>
      </c>
      <c r="AD428" s="240" t="n">
        <v>2.03641448823384</v>
      </c>
      <c r="AE428" s="240" t="n">
        <v>2.37405939487168</v>
      </c>
      <c r="AF428" s="240" t="n">
        <v>2.43945968354313</v>
      </c>
      <c r="AG428" s="240" t="n">
        <v>2.36347704247203</v>
      </c>
      <c r="AH428" s="240" t="n">
        <v>2.19129413618851</v>
      </c>
      <c r="AI428" s="240" t="n">
        <v>2.01121277799139</v>
      </c>
      <c r="AJ428" s="240" t="n">
        <v>1.8448335567167</v>
      </c>
      <c r="AK428" s="240" t="n">
        <v>1.74145479215467</v>
      </c>
      <c r="AL428" s="240" t="n">
        <v>1.64195306830472</v>
      </c>
      <c r="AM428" s="240" t="n">
        <v>120.123340072306</v>
      </c>
      <c r="AN428" s="240" t="n">
        <v>105.811568369262</v>
      </c>
      <c r="AO428" s="240" t="n">
        <v>106.184607414947</v>
      </c>
      <c r="AP428" s="240" t="n">
        <v>129.013870882422</v>
      </c>
      <c r="AQ428" s="240" t="n">
        <v>164.3028491732</v>
      </c>
      <c r="AR428" s="240" t="n">
        <v>193.1610652003</v>
      </c>
      <c r="AS428" s="240" t="n">
        <v>202.367374486965</v>
      </c>
      <c r="AT428" s="240" t="n">
        <v>197.402710295132</v>
      </c>
      <c r="AU428" s="240" t="n">
        <v>185.458838605538</v>
      </c>
      <c r="AV428" s="240" t="n">
        <v>172.681497880394</v>
      </c>
      <c r="AW428" s="240" t="n">
        <v>160.449330068801</v>
      </c>
      <c r="AX428" s="240" t="n">
        <v>149.273111694958</v>
      </c>
      <c r="AY428" s="240" t="n">
        <v>135.903554394263</v>
      </c>
      <c r="AZ428" s="240" t="n">
        <v>0.705900851200134</v>
      </c>
      <c r="BA428" s="240" t="n">
        <v>0.763379764940661</v>
      </c>
      <c r="BB428" s="240" t="n">
        <v>1.61874108864016</v>
      </c>
      <c r="BC428" s="240" t="n">
        <v>2.66314244337079</v>
      </c>
      <c r="BD428" s="240" t="n">
        <v>3.57600311933109</v>
      </c>
      <c r="BE428" s="240" t="n">
        <v>3.41337937496451</v>
      </c>
      <c r="BF428" s="240" t="n">
        <v>3.13490047607793</v>
      </c>
      <c r="BG428" s="240" t="n">
        <v>2.82999671968166</v>
      </c>
      <c r="BH428" s="240" t="n">
        <v>2.53438218790532</v>
      </c>
      <c r="BI428" s="240" t="n">
        <v>2.2610603314908</v>
      </c>
      <c r="BJ428" s="240" t="n">
        <v>2.01356579225455</v>
      </c>
      <c r="BK428" s="240" t="n">
        <v>1.79160508235544</v>
      </c>
      <c r="BL428" s="240" t="n">
        <v>1.20707166665419</v>
      </c>
    </row>
    <row r="429" s="240" customFormat="true" ht="13.8" hidden="false" customHeight="false" outlineLevel="0" collapsed="false">
      <c r="B429" s="240" t="s">
        <v>1871</v>
      </c>
      <c r="C429" s="240" t="s">
        <v>1874</v>
      </c>
      <c r="D429" s="240" t="s">
        <v>1455</v>
      </c>
      <c r="E429" s="240" t="n">
        <v>12</v>
      </c>
      <c r="F429" s="240" t="s">
        <v>1873</v>
      </c>
      <c r="G429" s="240" t="n">
        <v>68.8</v>
      </c>
      <c r="I429" s="240" t="n">
        <v>305</v>
      </c>
      <c r="K429" s="240" t="n">
        <v>700</v>
      </c>
      <c r="L429" s="240" t="n">
        <v>0.25</v>
      </c>
      <c r="M429" s="240" t="n">
        <v>1.48572239143806</v>
      </c>
      <c r="N429" s="240" t="n">
        <v>1.39040114943864</v>
      </c>
      <c r="O429" s="240" t="n">
        <v>1.42898153661561</v>
      </c>
      <c r="P429" s="240" t="n">
        <v>1.59332996541369</v>
      </c>
      <c r="Q429" s="240" t="n">
        <v>1.76527088191546</v>
      </c>
      <c r="R429" s="240" t="n">
        <v>1.82820751166676</v>
      </c>
      <c r="S429" s="240" t="n">
        <v>1.80257787915532</v>
      </c>
      <c r="T429" s="240" t="n">
        <v>1.76350437918377</v>
      </c>
      <c r="U429" s="240" t="n">
        <v>1.72469356826251</v>
      </c>
      <c r="V429" s="240" t="n">
        <v>1.68959803633671</v>
      </c>
      <c r="W429" s="240" t="n">
        <v>1.65913687064993</v>
      </c>
      <c r="X429" s="240" t="n">
        <v>1.63335160718647</v>
      </c>
      <c r="Y429" s="240" t="n">
        <v>1.58078826727287</v>
      </c>
      <c r="Z429" s="240" t="n">
        <v>1.50603170029512</v>
      </c>
      <c r="AA429" s="240" t="n">
        <v>1.39013514799844</v>
      </c>
      <c r="AB429" s="240" t="n">
        <v>1.35942208782964</v>
      </c>
      <c r="AC429" s="240" t="n">
        <v>1.49973138483915</v>
      </c>
      <c r="AD429" s="240" t="n">
        <v>1.77107174922762</v>
      </c>
      <c r="AE429" s="240" t="n">
        <v>2.05132540302459</v>
      </c>
      <c r="AF429" s="240" t="n">
        <v>2.21880054818425</v>
      </c>
      <c r="AG429" s="240" t="n">
        <v>2.24848061549416</v>
      </c>
      <c r="AH429" s="240" t="n">
        <v>2.13433412197224</v>
      </c>
      <c r="AI429" s="240" t="n">
        <v>1.96480924567603</v>
      </c>
      <c r="AJ429" s="240" t="n">
        <v>1.80495662911992</v>
      </c>
      <c r="AK429" s="240" t="n">
        <v>1.7052897508768</v>
      </c>
      <c r="AL429" s="240" t="n">
        <v>1.61513065023095</v>
      </c>
      <c r="AM429" s="240" t="n">
        <v>121.057037784388</v>
      </c>
      <c r="AN429" s="240" t="n">
        <v>109.201247677957</v>
      </c>
      <c r="AO429" s="240" t="n">
        <v>105.892390088262</v>
      </c>
      <c r="AP429" s="240" t="n">
        <v>113.796762712572</v>
      </c>
      <c r="AQ429" s="240" t="n">
        <v>135.068912009866</v>
      </c>
      <c r="AR429" s="240" t="n">
        <v>158.293069156037</v>
      </c>
      <c r="AS429" s="240" t="n">
        <v>176.340330686399</v>
      </c>
      <c r="AT429" s="240" t="n">
        <v>181.905349541308</v>
      </c>
      <c r="AU429" s="240" t="n">
        <v>177.427651900438</v>
      </c>
      <c r="AV429" s="240" t="n">
        <v>167.129187558048</v>
      </c>
      <c r="AW429" s="240" t="n">
        <v>156.188110738606</v>
      </c>
      <c r="AX429" s="240" t="n">
        <v>145.754129517238</v>
      </c>
      <c r="AY429" s="240" t="n">
        <v>134.032238394972</v>
      </c>
      <c r="AZ429" s="240" t="n">
        <v>0.900932706881734</v>
      </c>
      <c r="BA429" s="240" t="n">
        <v>0.845784535230559</v>
      </c>
      <c r="BB429" s="240" t="n">
        <v>1.16159957918061</v>
      </c>
      <c r="BC429" s="240" t="n">
        <v>1.59240523444057</v>
      </c>
      <c r="BD429" s="240" t="n">
        <v>2.34675204706103</v>
      </c>
      <c r="BE429" s="240" t="n">
        <v>3.07649171827072</v>
      </c>
      <c r="BF429" s="240" t="n">
        <v>2.93264248840799</v>
      </c>
      <c r="BG429" s="240" t="n">
        <v>2.69181267303021</v>
      </c>
      <c r="BH429" s="240" t="n">
        <v>2.42935281715981</v>
      </c>
      <c r="BI429" s="240" t="n">
        <v>2.17531397728247</v>
      </c>
      <c r="BJ429" s="240" t="n">
        <v>1.94059933205562</v>
      </c>
      <c r="BK429" s="240" t="n">
        <v>1.72813250912497</v>
      </c>
      <c r="BL429" s="240" t="n">
        <v>1.28405621144413</v>
      </c>
    </row>
    <row r="430" s="240" customFormat="true" ht="13.8" hidden="false" customHeight="false" outlineLevel="0" collapsed="false">
      <c r="B430" s="240" t="s">
        <v>1871</v>
      </c>
      <c r="C430" s="240" t="s">
        <v>1874</v>
      </c>
      <c r="D430" s="240" t="s">
        <v>1455</v>
      </c>
      <c r="E430" s="240" t="n">
        <v>12</v>
      </c>
      <c r="F430" s="240" t="s">
        <v>1873</v>
      </c>
      <c r="G430" s="240" t="n">
        <v>68.8</v>
      </c>
      <c r="I430" s="240" t="n">
        <v>305</v>
      </c>
      <c r="K430" s="240" t="n">
        <v>700</v>
      </c>
      <c r="L430" s="240" t="n">
        <v>0.33</v>
      </c>
      <c r="M430" s="240" t="n">
        <v>1.48572239143806</v>
      </c>
      <c r="N430" s="240" t="n">
        <v>1.39040114943864</v>
      </c>
      <c r="O430" s="240" t="n">
        <v>1.42898153661561</v>
      </c>
      <c r="P430" s="240" t="n">
        <v>1.59332996541369</v>
      </c>
      <c r="Q430" s="240" t="n">
        <v>1.76527088191546</v>
      </c>
      <c r="R430" s="240" t="n">
        <v>1.82820751166676</v>
      </c>
      <c r="S430" s="240" t="n">
        <v>1.80257787915532</v>
      </c>
      <c r="T430" s="240" t="n">
        <v>1.76350437918377</v>
      </c>
      <c r="U430" s="240" t="n">
        <v>1.72469356826251</v>
      </c>
      <c r="V430" s="240" t="n">
        <v>1.68959803633671</v>
      </c>
      <c r="W430" s="240" t="n">
        <v>1.65913687064993</v>
      </c>
      <c r="X430" s="240" t="n">
        <v>1.63335160718647</v>
      </c>
      <c r="Y430" s="240" t="n">
        <v>1.58078826727287</v>
      </c>
      <c r="Z430" s="240" t="n">
        <v>1.42675377995553</v>
      </c>
      <c r="AA430" s="240" t="n">
        <v>1.30110070678173</v>
      </c>
      <c r="AB430" s="240" t="n">
        <v>1.29314844122915</v>
      </c>
      <c r="AC430" s="240" t="n">
        <v>1.55269122492786</v>
      </c>
      <c r="AD430" s="240" t="n">
        <v>1.92399509285356</v>
      </c>
      <c r="AE430" s="240" t="n">
        <v>2.21728062376233</v>
      </c>
      <c r="AF430" s="240" t="n">
        <v>2.26432796882937</v>
      </c>
      <c r="AG430" s="240" t="n">
        <v>2.19343507839854</v>
      </c>
      <c r="AH430" s="240" t="n">
        <v>2.03664914725295</v>
      </c>
      <c r="AI430" s="240" t="n">
        <v>1.87148628337924</v>
      </c>
      <c r="AJ430" s="240" t="n">
        <v>1.71889500574345</v>
      </c>
      <c r="AK430" s="240" t="n">
        <v>1.6278810939594</v>
      </c>
      <c r="AL430" s="240" t="n">
        <v>1.54200398494202</v>
      </c>
      <c r="AM430" s="240" t="n">
        <v>111.929864182768</v>
      </c>
      <c r="AN430" s="240" t="n">
        <v>99.8078413249475</v>
      </c>
      <c r="AO430" s="240" t="n">
        <v>100.918198021283</v>
      </c>
      <c r="AP430" s="240" t="n">
        <v>121.533264327544</v>
      </c>
      <c r="AQ430" s="240" t="n">
        <v>152.147825140367</v>
      </c>
      <c r="AR430" s="240" t="n">
        <v>176.571847606722</v>
      </c>
      <c r="AS430" s="240" t="n">
        <v>183.764413925414</v>
      </c>
      <c r="AT430" s="240" t="n">
        <v>179.105859500725</v>
      </c>
      <c r="AU430" s="240" t="n">
        <v>168.695561637664</v>
      </c>
      <c r="AV430" s="240" t="n">
        <v>157.565557227046</v>
      </c>
      <c r="AW430" s="240" t="n">
        <v>146.919498109822</v>
      </c>
      <c r="AX430" s="240" t="n">
        <v>137.205444135821</v>
      </c>
      <c r="AY430" s="240" t="n">
        <v>125.582193342233</v>
      </c>
      <c r="AZ430" s="240" t="n">
        <v>0.617663244800117</v>
      </c>
      <c r="BA430" s="240" t="n">
        <v>0.667957294323079</v>
      </c>
      <c r="BB430" s="240" t="n">
        <v>1.41639845256014</v>
      </c>
      <c r="BC430" s="240" t="n">
        <v>2.33024963794944</v>
      </c>
      <c r="BD430" s="240" t="n">
        <v>3.1290027294147</v>
      </c>
      <c r="BE430" s="240" t="n">
        <v>2.98670695309395</v>
      </c>
      <c r="BF430" s="240" t="n">
        <v>2.74303791656819</v>
      </c>
      <c r="BG430" s="240" t="n">
        <v>2.47624712972145</v>
      </c>
      <c r="BH430" s="240" t="n">
        <v>2.21758441441716</v>
      </c>
      <c r="BI430" s="240" t="n">
        <v>1.97842779005445</v>
      </c>
      <c r="BJ430" s="240" t="n">
        <v>1.76187006822273</v>
      </c>
      <c r="BK430" s="240" t="n">
        <v>1.56765444706101</v>
      </c>
      <c r="BL430" s="240" t="n">
        <v>1.05618770832241</v>
      </c>
    </row>
    <row r="431" s="240" customFormat="true" ht="13.8" hidden="false" customHeight="false" outlineLevel="0" collapsed="false">
      <c r="B431" s="240" t="s">
        <v>1871</v>
      </c>
      <c r="C431" s="240" t="s">
        <v>1875</v>
      </c>
      <c r="D431" s="240" t="s">
        <v>1417</v>
      </c>
      <c r="E431" s="240" t="n">
        <v>12</v>
      </c>
      <c r="F431" s="240" t="s">
        <v>1876</v>
      </c>
      <c r="G431" s="240" t="n">
        <v>68.8</v>
      </c>
      <c r="I431" s="240" t="n">
        <v>305</v>
      </c>
      <c r="K431" s="240" t="n">
        <v>800</v>
      </c>
      <c r="L431" s="240" t="n">
        <v>0.25</v>
      </c>
      <c r="M431" s="240" t="n">
        <v>1.67379256591262</v>
      </c>
      <c r="N431" s="240" t="n">
        <v>1.58952422207315</v>
      </c>
      <c r="O431" s="240" t="n">
        <v>1.48231975817294</v>
      </c>
      <c r="P431" s="240" t="n">
        <v>1.38906338408136</v>
      </c>
      <c r="Q431" s="240" t="n">
        <v>1.50696919775305</v>
      </c>
      <c r="R431" s="240" t="n">
        <v>1.70415343840327</v>
      </c>
      <c r="S431" s="240" t="n">
        <v>1.88902180272476</v>
      </c>
      <c r="T431" s="240" t="n">
        <v>1.91294704394342</v>
      </c>
      <c r="U431" s="240" t="n">
        <v>1.87407569525305</v>
      </c>
      <c r="V431" s="240" t="n">
        <v>1.82655997155724</v>
      </c>
      <c r="W431" s="240" t="n">
        <v>1.78086119351562</v>
      </c>
      <c r="X431" s="240" t="n">
        <v>1.73983196367944</v>
      </c>
      <c r="Y431" s="240" t="n">
        <v>1.7041701211568</v>
      </c>
      <c r="Z431" s="240" t="n">
        <v>1.80647797973741</v>
      </c>
      <c r="AA431" s="240" t="n">
        <v>1.69463271655221</v>
      </c>
      <c r="AB431" s="240" t="n">
        <v>1.57890326865207</v>
      </c>
      <c r="AC431" s="240" t="n">
        <v>1.52445204221482</v>
      </c>
      <c r="AD431" s="240" t="n">
        <v>1.58080078186258</v>
      </c>
      <c r="AE431" s="240" t="n">
        <v>1.74541310888021</v>
      </c>
      <c r="AF431" s="240" t="n">
        <v>1.99263743824769</v>
      </c>
      <c r="AG431" s="240" t="n">
        <v>2.23308736266686</v>
      </c>
      <c r="AH431" s="240" t="n">
        <v>2.3454502401817</v>
      </c>
      <c r="AI431" s="240" t="n">
        <v>2.28933093921812</v>
      </c>
      <c r="AJ431" s="240" t="n">
        <v>2.14094337324209</v>
      </c>
      <c r="AK431" s="240" t="n">
        <v>2.01231789066866</v>
      </c>
      <c r="AL431" s="240" t="n">
        <v>1.90380616248045</v>
      </c>
      <c r="AM431" s="240" t="n">
        <v>155.922729136153</v>
      </c>
      <c r="AN431" s="240" t="n">
        <v>142.030649547721</v>
      </c>
      <c r="AO431" s="240" t="n">
        <v>126.405790506438</v>
      </c>
      <c r="AP431" s="240" t="n">
        <v>114.476516119501</v>
      </c>
      <c r="AQ431" s="240" t="n">
        <v>113.185198981468</v>
      </c>
      <c r="AR431" s="240" t="n">
        <v>125.268101715573</v>
      </c>
      <c r="AS431" s="240" t="n">
        <v>151.170826125219</v>
      </c>
      <c r="AT431" s="240" t="n">
        <v>177.681998580864</v>
      </c>
      <c r="AU431" s="240" t="n">
        <v>196.473102666497</v>
      </c>
      <c r="AV431" s="240" t="n">
        <v>199.857405366446</v>
      </c>
      <c r="AW431" s="240" t="n">
        <v>192.634974901313</v>
      </c>
      <c r="AX431" s="240" t="n">
        <v>180.436188220391</v>
      </c>
      <c r="AY431" s="240" t="n">
        <v>167.937851945745</v>
      </c>
      <c r="AZ431" s="240" t="n">
        <v>1.84260866817636</v>
      </c>
      <c r="BA431" s="240" t="n">
        <v>1.42518114849262</v>
      </c>
      <c r="BB431" s="240" t="n">
        <v>0.862009778036367</v>
      </c>
      <c r="BC431" s="240" t="n">
        <v>1.0353523532437</v>
      </c>
      <c r="BD431" s="240" t="n">
        <v>1.43977185377762</v>
      </c>
      <c r="BE431" s="240" t="n">
        <v>2.13827129265279</v>
      </c>
      <c r="BF431" s="240" t="n">
        <v>2.89184316437361</v>
      </c>
      <c r="BG431" s="240" t="n">
        <v>3.49351523862785</v>
      </c>
      <c r="BH431" s="240" t="n">
        <v>3.28847586258655</v>
      </c>
      <c r="BI431" s="240" t="n">
        <v>3.00177878261137</v>
      </c>
      <c r="BJ431" s="240" t="n">
        <v>2.70219393273354</v>
      </c>
      <c r="BK431" s="240" t="n">
        <v>2.41671306320948</v>
      </c>
      <c r="BL431" s="240" t="n">
        <v>2.15471438098719</v>
      </c>
    </row>
    <row r="432" s="240" customFormat="true" ht="13.8" hidden="false" customHeight="false" outlineLevel="0" collapsed="false">
      <c r="B432" s="240" t="s">
        <v>1871</v>
      </c>
      <c r="C432" s="240" t="s">
        <v>1875</v>
      </c>
      <c r="D432" s="240" t="s">
        <v>1417</v>
      </c>
      <c r="E432" s="240" t="n">
        <v>12</v>
      </c>
      <c r="F432" s="240" t="s">
        <v>1876</v>
      </c>
      <c r="G432" s="240" t="n">
        <v>68.8</v>
      </c>
      <c r="I432" s="240" t="n">
        <v>305</v>
      </c>
      <c r="K432" s="240" t="n">
        <v>800</v>
      </c>
      <c r="L432" s="240" t="n">
        <v>0.33</v>
      </c>
      <c r="M432" s="240" t="n">
        <v>1.67379256591262</v>
      </c>
      <c r="N432" s="240" t="n">
        <v>1.58952422207315</v>
      </c>
      <c r="O432" s="240" t="n">
        <v>1.48231975817294</v>
      </c>
      <c r="P432" s="240" t="n">
        <v>1.38906338408136</v>
      </c>
      <c r="Q432" s="240" t="n">
        <v>1.50696919775305</v>
      </c>
      <c r="R432" s="240" t="n">
        <v>1.70415343840327</v>
      </c>
      <c r="S432" s="240" t="n">
        <v>1.88902180272476</v>
      </c>
      <c r="T432" s="240" t="n">
        <v>1.91294704394342</v>
      </c>
      <c r="U432" s="240" t="n">
        <v>1.87407569525305</v>
      </c>
      <c r="V432" s="240" t="n">
        <v>1.82655997155724</v>
      </c>
      <c r="W432" s="240" t="n">
        <v>1.78086119351562</v>
      </c>
      <c r="X432" s="240" t="n">
        <v>1.73983196367944</v>
      </c>
      <c r="Y432" s="240" t="n">
        <v>1.7041701211568</v>
      </c>
      <c r="Z432" s="240" t="n">
        <v>1.72086037227233</v>
      </c>
      <c r="AA432" s="240" t="n">
        <v>1.61017237913792</v>
      </c>
      <c r="AB432" s="240" t="n">
        <v>1.48497849461723</v>
      </c>
      <c r="AC432" s="240" t="n">
        <v>1.42348555238331</v>
      </c>
      <c r="AD432" s="240" t="n">
        <v>1.52963434329961</v>
      </c>
      <c r="AE432" s="240" t="n">
        <v>1.8423567359753</v>
      </c>
      <c r="AF432" s="240" t="n">
        <v>2.19118209263884</v>
      </c>
      <c r="AG432" s="240" t="n">
        <v>2.40931801698336</v>
      </c>
      <c r="AH432" s="240" t="n">
        <v>2.37438409501893</v>
      </c>
      <c r="AI432" s="240" t="n">
        <v>2.21181122621147</v>
      </c>
      <c r="AJ432" s="240" t="n">
        <v>2.03177150029032</v>
      </c>
      <c r="AK432" s="240" t="n">
        <v>1.90836375218147</v>
      </c>
      <c r="AL432" s="240" t="n">
        <v>1.80823986674561</v>
      </c>
      <c r="AM432" s="240" t="n">
        <v>146.315844298582</v>
      </c>
      <c r="AN432" s="240" t="n">
        <v>132.29927718615</v>
      </c>
      <c r="AO432" s="240" t="n">
        <v>115.62388540796</v>
      </c>
      <c r="AP432" s="240" t="n">
        <v>103.905513005207</v>
      </c>
      <c r="AQ432" s="240" t="n">
        <v>110.463601463557</v>
      </c>
      <c r="AR432" s="240" t="n">
        <v>137.035205181839</v>
      </c>
      <c r="AS432" s="240" t="n">
        <v>172.748244143444</v>
      </c>
      <c r="AT432" s="240" t="n">
        <v>197.329765279917</v>
      </c>
      <c r="AU432" s="240" t="n">
        <v>202.428315724312</v>
      </c>
      <c r="AV432" s="240" t="n">
        <v>194.627840714777</v>
      </c>
      <c r="AW432" s="240" t="n">
        <v>182.266661553418</v>
      </c>
      <c r="AX432" s="240" t="n">
        <v>169.542813814911</v>
      </c>
      <c r="AY432" s="240" t="n">
        <v>157.546750764412</v>
      </c>
      <c r="AZ432" s="240" t="n">
        <v>1.63902420579278</v>
      </c>
      <c r="BA432" s="240" t="n">
        <v>1.17218708549342</v>
      </c>
      <c r="BB432" s="240" t="n">
        <v>0.525929706118315</v>
      </c>
      <c r="BC432" s="240" t="n">
        <v>0.862170199802135</v>
      </c>
      <c r="BD432" s="240" t="n">
        <v>2.00988677559699</v>
      </c>
      <c r="BE432" s="240" t="n">
        <v>2.96959963116128</v>
      </c>
      <c r="BF432" s="240" t="n">
        <v>3.55475575919888</v>
      </c>
      <c r="BG432" s="240" t="n">
        <v>3.34974370907908</v>
      </c>
      <c r="BH432" s="240" t="n">
        <v>3.05916949500612</v>
      </c>
      <c r="BI432" s="240" t="n">
        <v>2.75446747397459</v>
      </c>
      <c r="BJ432" s="240" t="n">
        <v>2.46372216419761</v>
      </c>
      <c r="BK432" s="240" t="n">
        <v>2.19673702717733</v>
      </c>
      <c r="BL432" s="240" t="n">
        <v>1.9557356662687</v>
      </c>
    </row>
    <row r="433" s="240" customFormat="true" ht="13.8" hidden="false" customHeight="false" outlineLevel="0" collapsed="false">
      <c r="B433" s="240" t="s">
        <v>1871</v>
      </c>
      <c r="C433" s="240" t="s">
        <v>1877</v>
      </c>
      <c r="D433" s="240" t="s">
        <v>1417</v>
      </c>
      <c r="E433" s="240" t="n">
        <v>12</v>
      </c>
      <c r="F433" s="240" t="s">
        <v>1876</v>
      </c>
      <c r="G433" s="240" t="n">
        <v>68.8</v>
      </c>
      <c r="I433" s="240" t="n">
        <v>305</v>
      </c>
      <c r="K433" s="240" t="n">
        <v>700</v>
      </c>
      <c r="L433" s="240" t="n">
        <v>0.25</v>
      </c>
      <c r="M433" s="240" t="n">
        <v>1.62760609496628</v>
      </c>
      <c r="N433" s="240" t="n">
        <v>1.55579769429502</v>
      </c>
      <c r="O433" s="240" t="n">
        <v>1.46392018839963</v>
      </c>
      <c r="P433" s="240" t="n">
        <v>1.37534920299903</v>
      </c>
      <c r="Q433" s="240" t="n">
        <v>1.46868306608791</v>
      </c>
      <c r="R433" s="240" t="n">
        <v>1.63448432060039</v>
      </c>
      <c r="S433" s="240" t="n">
        <v>1.7986920448083</v>
      </c>
      <c r="T433" s="240" t="n">
        <v>1.8249627735929</v>
      </c>
      <c r="U433" s="240" t="n">
        <v>1.79319012297756</v>
      </c>
      <c r="V433" s="240" t="n">
        <v>1.7535690617153</v>
      </c>
      <c r="W433" s="240" t="n">
        <v>1.71551167669961</v>
      </c>
      <c r="X433" s="240" t="n">
        <v>1.68153774363897</v>
      </c>
      <c r="Y433" s="240" t="n">
        <v>1.65226005375491</v>
      </c>
      <c r="Z433" s="240" t="n">
        <v>1.68528527453063</v>
      </c>
      <c r="AA433" s="240" t="n">
        <v>1.58854794672594</v>
      </c>
      <c r="AB433" s="240" t="n">
        <v>1.4908659997814</v>
      </c>
      <c r="AC433" s="240" t="n">
        <v>1.45542226134409</v>
      </c>
      <c r="AD433" s="240" t="n">
        <v>1.5204163559958</v>
      </c>
      <c r="AE433" s="240" t="n">
        <v>1.67787782316476</v>
      </c>
      <c r="AF433" s="240" t="n">
        <v>1.89753580260219</v>
      </c>
      <c r="AG433" s="240" t="n">
        <v>2.10160489199421</v>
      </c>
      <c r="AH433" s="240" t="n">
        <v>2.18352491913017</v>
      </c>
      <c r="AI433" s="240" t="n">
        <v>2.11768712367272</v>
      </c>
      <c r="AJ433" s="240" t="n">
        <v>1.97708269531159</v>
      </c>
      <c r="AK433" s="240" t="n">
        <v>1.8636084061754</v>
      </c>
      <c r="AL433" s="240" t="n">
        <v>1.76948493070377</v>
      </c>
      <c r="AM433" s="240" t="n">
        <v>143.054952312574</v>
      </c>
      <c r="AN433" s="240" t="n">
        <v>130.970877520208</v>
      </c>
      <c r="AO433" s="240" t="n">
        <v>117.477964706725</v>
      </c>
      <c r="AP433" s="240" t="n">
        <v>107.438672959297</v>
      </c>
      <c r="AQ433" s="240" t="n">
        <v>106.89953359526</v>
      </c>
      <c r="AR433" s="240" t="n">
        <v>118.034970028952</v>
      </c>
      <c r="AS433" s="240" t="n">
        <v>140.909486566056</v>
      </c>
      <c r="AT433" s="240" t="n">
        <v>163.547791981258</v>
      </c>
      <c r="AU433" s="240" t="n">
        <v>179.261692863714</v>
      </c>
      <c r="AV433" s="240" t="n">
        <v>181.569218285375</v>
      </c>
      <c r="AW433" s="240" t="n">
        <v>175.022944082933</v>
      </c>
      <c r="AX433" s="240" t="n">
        <v>164.391092540348</v>
      </c>
      <c r="AY433" s="240" t="n">
        <v>153.507220323391</v>
      </c>
      <c r="AZ433" s="240" t="n">
        <v>1.61228258465432</v>
      </c>
      <c r="BA433" s="240" t="n">
        <v>1.24703350493104</v>
      </c>
      <c r="BB433" s="240" t="n">
        <v>0.754258555781821</v>
      </c>
      <c r="BC433" s="240" t="n">
        <v>0.905933309088237</v>
      </c>
      <c r="BD433" s="240" t="n">
        <v>1.25980037205542</v>
      </c>
      <c r="BE433" s="240" t="n">
        <v>1.87098738107119</v>
      </c>
      <c r="BF433" s="240" t="n">
        <v>2.53036276882691</v>
      </c>
      <c r="BG433" s="240" t="n">
        <v>3.05682583379937</v>
      </c>
      <c r="BH433" s="240" t="n">
        <v>2.87741637976323</v>
      </c>
      <c r="BI433" s="240" t="n">
        <v>2.62655643478495</v>
      </c>
      <c r="BJ433" s="240" t="n">
        <v>2.36441969114185</v>
      </c>
      <c r="BK433" s="240" t="n">
        <v>2.1146239303083</v>
      </c>
      <c r="BL433" s="240" t="n">
        <v>1.88537508336379</v>
      </c>
    </row>
    <row r="434" s="240" customFormat="true" ht="13.8" hidden="false" customHeight="false" outlineLevel="0" collapsed="false">
      <c r="B434" s="240" t="s">
        <v>1871</v>
      </c>
      <c r="C434" s="240" t="s">
        <v>1877</v>
      </c>
      <c r="D434" s="240" t="s">
        <v>1417</v>
      </c>
      <c r="E434" s="240" t="n">
        <v>12</v>
      </c>
      <c r="F434" s="240" t="s">
        <v>1876</v>
      </c>
      <c r="G434" s="240" t="n">
        <v>68.8</v>
      </c>
      <c r="I434" s="240" t="n">
        <v>305</v>
      </c>
      <c r="K434" s="240" t="n">
        <v>700</v>
      </c>
      <c r="L434" s="240" t="n">
        <v>0.33</v>
      </c>
      <c r="M434" s="240" t="n">
        <v>1.62760609496628</v>
      </c>
      <c r="N434" s="240" t="n">
        <v>1.55579769429502</v>
      </c>
      <c r="O434" s="240" t="n">
        <v>1.46392018839963</v>
      </c>
      <c r="P434" s="240" t="n">
        <v>1.37534920299903</v>
      </c>
      <c r="Q434" s="240" t="n">
        <v>1.46868306608791</v>
      </c>
      <c r="R434" s="240" t="n">
        <v>1.63448432060039</v>
      </c>
      <c r="S434" s="240" t="n">
        <v>1.7986920448083</v>
      </c>
      <c r="T434" s="240" t="n">
        <v>1.8249627735929</v>
      </c>
      <c r="U434" s="240" t="n">
        <v>1.79319012297756</v>
      </c>
      <c r="V434" s="240" t="n">
        <v>1.7535690617153</v>
      </c>
      <c r="W434" s="240" t="n">
        <v>1.71551167669961</v>
      </c>
      <c r="X434" s="240" t="n">
        <v>1.68153774363897</v>
      </c>
      <c r="Y434" s="240" t="n">
        <v>1.65226005375491</v>
      </c>
      <c r="Z434" s="240" t="n">
        <v>1.61014171926292</v>
      </c>
      <c r="AA434" s="240" t="n">
        <v>1.51452129751129</v>
      </c>
      <c r="AB434" s="240" t="n">
        <v>1.40884449537542</v>
      </c>
      <c r="AC434" s="240" t="n">
        <v>1.36792030424913</v>
      </c>
      <c r="AD434" s="240" t="n">
        <v>1.47838529338421</v>
      </c>
      <c r="AE434" s="240" t="n">
        <v>1.76543125147952</v>
      </c>
      <c r="AF434" s="240" t="n">
        <v>2.06654271544168</v>
      </c>
      <c r="AG434" s="240" t="n">
        <v>2.24542583179678</v>
      </c>
      <c r="AH434" s="240" t="n">
        <v>2.19797122714834</v>
      </c>
      <c r="AI434" s="240" t="n">
        <v>2.04560841465258</v>
      </c>
      <c r="AJ434" s="240" t="n">
        <v>1.88093445076266</v>
      </c>
      <c r="AK434" s="240" t="n">
        <v>1.77220635718293</v>
      </c>
      <c r="AL434" s="240" t="n">
        <v>1.68553203244149</v>
      </c>
      <c r="AM434" s="240" t="n">
        <v>134.635591250937</v>
      </c>
      <c r="AN434" s="240" t="n">
        <v>122.449063211714</v>
      </c>
      <c r="AO434" s="240" t="n">
        <v>108.074098209539</v>
      </c>
      <c r="AP434" s="240" t="n">
        <v>98.3039452850741</v>
      </c>
      <c r="AQ434" s="240" t="n">
        <v>104.849820147755</v>
      </c>
      <c r="AR434" s="240" t="n">
        <v>128.57511357794</v>
      </c>
      <c r="AS434" s="240" t="n">
        <v>159.385413190019</v>
      </c>
      <c r="AT434" s="240" t="n">
        <v>179.991556167881</v>
      </c>
      <c r="AU434" s="240" t="n">
        <v>183.653997303881</v>
      </c>
      <c r="AV434" s="240" t="n">
        <v>176.686462074612</v>
      </c>
      <c r="AW434" s="240" t="n">
        <v>165.914293955588</v>
      </c>
      <c r="AX434" s="240" t="n">
        <v>154.832809269261</v>
      </c>
      <c r="AY434" s="240" t="n">
        <v>144.395204838159</v>
      </c>
      <c r="AZ434" s="240" t="n">
        <v>1.43414618006868</v>
      </c>
      <c r="BA434" s="240" t="n">
        <v>1.02566369980675</v>
      </c>
      <c r="BB434" s="240" t="n">
        <v>0.460188492853526</v>
      </c>
      <c r="BC434" s="240" t="n">
        <v>0.754398924826868</v>
      </c>
      <c r="BD434" s="240" t="n">
        <v>1.75865092864737</v>
      </c>
      <c r="BE434" s="240" t="n">
        <v>2.59839967726612</v>
      </c>
      <c r="BF434" s="240" t="n">
        <v>3.11041128929902</v>
      </c>
      <c r="BG434" s="240" t="n">
        <v>2.9310257454442</v>
      </c>
      <c r="BH434" s="240" t="n">
        <v>2.67677330813036</v>
      </c>
      <c r="BI434" s="240" t="n">
        <v>2.41015903972777</v>
      </c>
      <c r="BJ434" s="240" t="n">
        <v>2.15575689367291</v>
      </c>
      <c r="BK434" s="240" t="n">
        <v>1.92214489878016</v>
      </c>
      <c r="BL434" s="240" t="n">
        <v>1.71126870798512</v>
      </c>
    </row>
    <row r="435" s="240" customFormat="true" ht="13.8" hidden="false" customHeight="false" outlineLevel="0" collapsed="false">
      <c r="B435" s="240" t="s">
        <v>1871</v>
      </c>
      <c r="C435" s="240" t="s">
        <v>1878</v>
      </c>
      <c r="D435" s="240" t="s">
        <v>1455</v>
      </c>
      <c r="E435" s="240" t="n">
        <v>12</v>
      </c>
      <c r="F435" s="240" t="n">
        <v>5</v>
      </c>
      <c r="G435" s="240" t="n">
        <v>54</v>
      </c>
      <c r="J435" s="240" t="n">
        <v>4</v>
      </c>
      <c r="M435" s="240" t="n">
        <v>1.14084210526316</v>
      </c>
      <c r="N435" s="240" t="n">
        <v>0.741809210526316</v>
      </c>
      <c r="O435" s="240" t="n">
        <v>0.0319660087719298</v>
      </c>
      <c r="P435" s="240" t="n">
        <v>0.434746710526316</v>
      </c>
      <c r="Q435" s="240" t="n">
        <v>0.58821052631579</v>
      </c>
      <c r="R435" s="240" t="n">
        <v>0.649614035087719</v>
      </c>
      <c r="S435" s="240" t="n">
        <v>0.711017543859649</v>
      </c>
      <c r="T435" s="240" t="n">
        <v>0.772421052631579</v>
      </c>
      <c r="U435" s="240" t="n">
        <v>0.833824561403509</v>
      </c>
      <c r="V435" s="240" t="n">
        <v>0.895228070175439</v>
      </c>
      <c r="W435" s="240" t="n">
        <v>0.956631578947369</v>
      </c>
      <c r="X435" s="240" t="n">
        <v>1.0180350877193</v>
      </c>
      <c r="Y435" s="240" t="n">
        <v>1.07943859649123</v>
      </c>
      <c r="Z435" s="240" t="n">
        <v>0.876459669172459</v>
      </c>
      <c r="AA435" s="240" t="n">
        <v>0.607748076556431</v>
      </c>
      <c r="AB435" s="240" t="n">
        <v>0.0380015446035389</v>
      </c>
      <c r="AC435" s="240" t="n">
        <v>0.516063813686186</v>
      </c>
      <c r="AD435" s="240" t="n">
        <v>0.690351179608834</v>
      </c>
      <c r="AE435" s="240" t="n">
        <v>0.745548322133469</v>
      </c>
      <c r="AF435" s="240" t="n">
        <v>0.793908833545995</v>
      </c>
      <c r="AG435" s="240" t="n">
        <v>0.804961594916711</v>
      </c>
      <c r="AH435" s="240" t="n">
        <v>0.711960249237809</v>
      </c>
      <c r="AI435" s="240" t="n">
        <v>0.730448075357973</v>
      </c>
      <c r="AJ435" s="240" t="n">
        <v>0.75749207777361</v>
      </c>
      <c r="AK435" s="240" t="n">
        <v>0.782823544622757</v>
      </c>
      <c r="AL435" s="240" t="n">
        <v>0.806693092948671</v>
      </c>
      <c r="AM435" s="240" t="n">
        <v>80.2176200657895</v>
      </c>
      <c r="AN435" s="240" t="n">
        <v>62.7236101973684</v>
      </c>
      <c r="AO435" s="240" t="n">
        <v>4.18018465988089</v>
      </c>
      <c r="AP435" s="240" t="n">
        <v>53.0279685027739</v>
      </c>
      <c r="AQ435" s="240" t="n">
        <v>62.2303357457459</v>
      </c>
      <c r="AR435" s="240" t="n">
        <v>59.540760464683</v>
      </c>
      <c r="AS435" s="240" t="n">
        <v>57.4327129159347</v>
      </c>
      <c r="AT435" s="240" t="n">
        <v>55.709742442704</v>
      </c>
      <c r="AU435" s="240" t="n">
        <v>54.2594249386432</v>
      </c>
      <c r="AV435" s="240" t="n">
        <v>41.8811873725093</v>
      </c>
      <c r="AW435" s="240" t="n">
        <v>36.6944736842105</v>
      </c>
      <c r="AX435" s="240" t="n">
        <v>39.0738596491228</v>
      </c>
      <c r="AY435" s="240" t="n">
        <v>51.0032933114035</v>
      </c>
    </row>
    <row r="436" s="240" customFormat="true" ht="13.8" hidden="false" customHeight="false" outlineLevel="0" collapsed="false">
      <c r="B436" s="240" t="s">
        <v>1871</v>
      </c>
      <c r="C436" s="240" t="s">
        <v>1879</v>
      </c>
      <c r="D436" s="240" t="s">
        <v>1417</v>
      </c>
      <c r="E436" s="240" t="n">
        <v>12</v>
      </c>
      <c r="F436" s="240" t="n">
        <v>12</v>
      </c>
      <c r="G436" s="240" t="n">
        <v>54</v>
      </c>
      <c r="J436" s="240" t="n">
        <v>4</v>
      </c>
      <c r="M436" s="240" t="n">
        <v>1.03338596491228</v>
      </c>
      <c r="N436" s="240" t="n">
        <v>1.09478947368421</v>
      </c>
      <c r="O436" s="240" t="n">
        <v>1.15619298245614</v>
      </c>
      <c r="P436" s="240" t="n">
        <v>0.447004385964912</v>
      </c>
      <c r="Q436" s="240" t="n">
        <v>0.0968574561403509</v>
      </c>
      <c r="R436" s="240" t="n">
        <v>0.511151315789474</v>
      </c>
      <c r="S436" s="240" t="n">
        <v>0.603561403508772</v>
      </c>
      <c r="T436" s="240" t="n">
        <v>0.664964912280702</v>
      </c>
      <c r="U436" s="240" t="n">
        <v>0.726368421052632</v>
      </c>
      <c r="V436" s="240" t="n">
        <v>0.787771929824561</v>
      </c>
      <c r="W436" s="240" t="n">
        <v>0.849175438596491</v>
      </c>
      <c r="X436" s="240" t="n">
        <v>0.910578947368421</v>
      </c>
      <c r="Y436" s="240" t="n">
        <v>0.971982456140351</v>
      </c>
      <c r="Z436" s="240" t="n">
        <v>0.788919523578894</v>
      </c>
      <c r="AA436" s="240" t="n">
        <v>0.812456029937037</v>
      </c>
      <c r="AB436" s="240" t="n">
        <v>1.00451323896992</v>
      </c>
      <c r="AC436" s="240" t="n">
        <v>0.456770346459813</v>
      </c>
      <c r="AD436" s="240" t="n">
        <v>0.115149665656143</v>
      </c>
      <c r="AE436" s="240" t="n">
        <v>0.605855336007495</v>
      </c>
      <c r="AF436" s="240" t="n">
        <v>0.704931058439152</v>
      </c>
      <c r="AG436" s="240" t="n">
        <v>0.728695089859687</v>
      </c>
      <c r="AH436" s="240" t="n">
        <v>0.653765004626352</v>
      </c>
      <c r="AI436" s="240" t="n">
        <v>0.677951332627463</v>
      </c>
      <c r="AJ436" s="240" t="n">
        <v>0.708847853956307</v>
      </c>
      <c r="AK436" s="240" t="n">
        <v>0.73738595067442</v>
      </c>
      <c r="AL436" s="240" t="n">
        <v>0.763974599823491</v>
      </c>
      <c r="AM436" s="240" t="n">
        <v>39.6687061403509</v>
      </c>
      <c r="AN436" s="240" t="n">
        <v>58.0391940789474</v>
      </c>
      <c r="AO436" s="240" t="n">
        <v>87.967336622807</v>
      </c>
      <c r="AP436" s="240" t="n">
        <v>37.7977489035088</v>
      </c>
      <c r="AQ436" s="240" t="n">
        <v>12.4701809681618</v>
      </c>
      <c r="AR436" s="240" t="n">
        <v>60.5911393401181</v>
      </c>
      <c r="AS436" s="240" t="n">
        <v>61.4872251907071</v>
      </c>
      <c r="AT436" s="240" t="n">
        <v>58.9689763375809</v>
      </c>
      <c r="AU436" s="240" t="n">
        <v>56.9712509183692</v>
      </c>
      <c r="AV436" s="240" t="n">
        <v>55.3248722878392</v>
      </c>
      <c r="AW436" s="240" t="n">
        <v>52.7628363654202</v>
      </c>
      <c r="AX436" s="240" t="n">
        <v>38.6363866215205</v>
      </c>
      <c r="AY436" s="240" t="n">
        <v>37.2893201754386</v>
      </c>
    </row>
    <row r="437" s="240" customFormat="true" ht="13.8" hidden="false" customHeight="false" outlineLevel="0" collapsed="false">
      <c r="K437" s="280"/>
      <c r="M437" s="281"/>
      <c r="N437" s="281"/>
      <c r="O437" s="281"/>
      <c r="P437" s="281"/>
      <c r="Q437" s="281"/>
      <c r="R437" s="281"/>
      <c r="S437" s="281"/>
      <c r="T437" s="281"/>
      <c r="U437" s="281"/>
      <c r="V437" s="281"/>
      <c r="W437" s="281"/>
      <c r="X437" s="281"/>
      <c r="Y437" s="281"/>
      <c r="Z437" s="281"/>
      <c r="AA437" s="281"/>
      <c r="AB437" s="281"/>
      <c r="AC437" s="281"/>
      <c r="AD437" s="281"/>
      <c r="AE437" s="281"/>
      <c r="AF437" s="281"/>
      <c r="AG437" s="281"/>
      <c r="AH437" s="281"/>
      <c r="AI437" s="281"/>
      <c r="AJ437" s="281"/>
      <c r="AK437" s="281"/>
      <c r="AL437" s="281"/>
      <c r="AM437" s="282"/>
      <c r="AN437" s="282"/>
      <c r="AO437" s="282"/>
      <c r="AP437" s="282"/>
      <c r="AQ437" s="282"/>
      <c r="AR437" s="282"/>
      <c r="AS437" s="282"/>
      <c r="AT437" s="282"/>
      <c r="AU437" s="282"/>
      <c r="AV437" s="282"/>
      <c r="AW437" s="282"/>
      <c r="AX437" s="282"/>
      <c r="AY437" s="282"/>
    </row>
    <row r="438" s="240" customFormat="true" ht="13.8" hidden="false" customHeight="false" outlineLevel="0" collapsed="false">
      <c r="K438" s="280"/>
      <c r="M438" s="281"/>
      <c r="N438" s="281"/>
      <c r="O438" s="281"/>
      <c r="P438" s="281"/>
      <c r="Q438" s="281"/>
      <c r="R438" s="281"/>
      <c r="S438" s="281"/>
      <c r="T438" s="281"/>
      <c r="U438" s="281"/>
      <c r="V438" s="281"/>
      <c r="W438" s="281"/>
      <c r="X438" s="281"/>
      <c r="Y438" s="281"/>
      <c r="Z438" s="281"/>
      <c r="AA438" s="281"/>
      <c r="AB438" s="281"/>
      <c r="AC438" s="281"/>
      <c r="AD438" s="281"/>
      <c r="AE438" s="281"/>
      <c r="AF438" s="281"/>
      <c r="AG438" s="281"/>
      <c r="AH438" s="281"/>
      <c r="AI438" s="281"/>
      <c r="AJ438" s="281"/>
      <c r="AK438" s="281"/>
      <c r="AL438" s="281"/>
      <c r="AM438" s="282"/>
      <c r="AN438" s="282"/>
      <c r="AO438" s="282"/>
      <c r="AP438" s="282"/>
      <c r="AQ438" s="282"/>
      <c r="AR438" s="282"/>
      <c r="AS438" s="282"/>
      <c r="AT438" s="282"/>
      <c r="AU438" s="282"/>
      <c r="AV438" s="282"/>
      <c r="AW438" s="282"/>
      <c r="AX438" s="282"/>
      <c r="AY438" s="282"/>
    </row>
    <row r="439" s="240" customFormat="true" ht="13.8" hidden="false" customHeight="false" outlineLevel="0" collapsed="false">
      <c r="K439" s="280"/>
      <c r="M439" s="281"/>
      <c r="N439" s="281"/>
      <c r="O439" s="281"/>
      <c r="P439" s="281"/>
      <c r="Q439" s="281"/>
      <c r="R439" s="281"/>
      <c r="S439" s="281"/>
      <c r="T439" s="281"/>
      <c r="U439" s="281"/>
      <c r="V439" s="281"/>
      <c r="W439" s="281"/>
      <c r="X439" s="281"/>
      <c r="Y439" s="281"/>
      <c r="Z439" s="281"/>
      <c r="AA439" s="281"/>
      <c r="AB439" s="281"/>
      <c r="AC439" s="281"/>
      <c r="AD439" s="281"/>
      <c r="AE439" s="281"/>
      <c r="AF439" s="281"/>
      <c r="AG439" s="281"/>
      <c r="AH439" s="281"/>
      <c r="AI439" s="281"/>
      <c r="AJ439" s="281"/>
      <c r="AK439" s="281"/>
      <c r="AL439" s="281"/>
      <c r="AM439" s="282"/>
      <c r="AN439" s="282"/>
      <c r="AO439" s="282"/>
      <c r="AP439" s="282"/>
      <c r="AQ439" s="282"/>
      <c r="AR439" s="282"/>
      <c r="AS439" s="282"/>
      <c r="AT439" s="282"/>
      <c r="AU439" s="282"/>
      <c r="AV439" s="282"/>
      <c r="AW439" s="282"/>
      <c r="AX439" s="282"/>
      <c r="AY439" s="282"/>
    </row>
    <row r="440" s="240" customFormat="true" ht="13.8" hidden="false" customHeight="false" outlineLevel="0" collapsed="false">
      <c r="K440" s="280"/>
      <c r="M440" s="281"/>
      <c r="N440" s="281"/>
      <c r="O440" s="281"/>
      <c r="P440" s="281"/>
      <c r="Q440" s="281"/>
      <c r="R440" s="281"/>
      <c r="S440" s="281"/>
      <c r="T440" s="281"/>
      <c r="U440" s="281"/>
      <c r="V440" s="281"/>
      <c r="W440" s="281"/>
      <c r="X440" s="281"/>
      <c r="Y440" s="281"/>
      <c r="Z440" s="281"/>
      <c r="AA440" s="281"/>
      <c r="AB440" s="281"/>
      <c r="AC440" s="281"/>
      <c r="AD440" s="281"/>
      <c r="AE440" s="281"/>
      <c r="AF440" s="281"/>
      <c r="AG440" s="281"/>
      <c r="AH440" s="281"/>
      <c r="AI440" s="281"/>
      <c r="AJ440" s="281"/>
      <c r="AK440" s="281"/>
      <c r="AL440" s="281"/>
      <c r="AM440" s="282"/>
      <c r="AN440" s="282"/>
      <c r="AO440" s="282"/>
      <c r="AP440" s="282"/>
      <c r="AQ440" s="282"/>
      <c r="AR440" s="282"/>
      <c r="AS440" s="282"/>
      <c r="AT440" s="282"/>
      <c r="AU440" s="282"/>
      <c r="AV440" s="282"/>
      <c r="AW440" s="282"/>
      <c r="AX440" s="282"/>
      <c r="AY440" s="282"/>
    </row>
    <row r="441" s="240" customFormat="true" ht="13.8" hidden="false" customHeight="false" outlineLevel="0" collapsed="false">
      <c r="K441" s="280"/>
      <c r="M441" s="281"/>
      <c r="N441" s="281"/>
      <c r="O441" s="281"/>
      <c r="P441" s="281"/>
      <c r="Q441" s="281"/>
      <c r="R441" s="281"/>
      <c r="S441" s="281"/>
      <c r="T441" s="281"/>
      <c r="U441" s="281"/>
      <c r="V441" s="281"/>
      <c r="W441" s="281"/>
      <c r="X441" s="281"/>
      <c r="Y441" s="281"/>
      <c r="Z441" s="281"/>
      <c r="AA441" s="281"/>
      <c r="AB441" s="281"/>
      <c r="AC441" s="281"/>
      <c r="AD441" s="281"/>
      <c r="AE441" s="281"/>
      <c r="AF441" s="281"/>
      <c r="AG441" s="281"/>
      <c r="AH441" s="281"/>
      <c r="AI441" s="281"/>
      <c r="AJ441" s="281"/>
      <c r="AK441" s="281"/>
      <c r="AL441" s="281"/>
      <c r="AM441" s="282"/>
      <c r="AN441" s="282"/>
      <c r="AO441" s="282"/>
      <c r="AP441" s="282"/>
      <c r="AQ441" s="282"/>
      <c r="AR441" s="282"/>
      <c r="AS441" s="282"/>
      <c r="AT441" s="282"/>
      <c r="AU441" s="282"/>
      <c r="AV441" s="282"/>
      <c r="AW441" s="282"/>
      <c r="AX441" s="282"/>
      <c r="AY441" s="282"/>
    </row>
    <row r="442" s="240" customFormat="true" ht="13.8" hidden="false" customHeight="false" outlineLevel="0" collapsed="false">
      <c r="K442" s="280"/>
      <c r="M442" s="281"/>
      <c r="N442" s="281"/>
      <c r="O442" s="281"/>
      <c r="P442" s="281"/>
      <c r="Q442" s="281"/>
      <c r="R442" s="281"/>
      <c r="S442" s="281"/>
      <c r="T442" s="281"/>
      <c r="U442" s="281"/>
      <c r="V442" s="281"/>
      <c r="W442" s="281"/>
      <c r="X442" s="281"/>
      <c r="Y442" s="281"/>
      <c r="Z442" s="281"/>
      <c r="AA442" s="281"/>
      <c r="AB442" s="281"/>
      <c r="AC442" s="281"/>
      <c r="AD442" s="281"/>
      <c r="AE442" s="281"/>
      <c r="AF442" s="281"/>
      <c r="AG442" s="281"/>
      <c r="AH442" s="281"/>
      <c r="AI442" s="281"/>
      <c r="AJ442" s="281"/>
      <c r="AK442" s="281"/>
      <c r="AL442" s="281"/>
      <c r="AM442" s="282"/>
      <c r="AN442" s="282"/>
      <c r="AO442" s="282"/>
      <c r="AP442" s="282"/>
      <c r="AQ442" s="282"/>
      <c r="AR442" s="282"/>
      <c r="AS442" s="282"/>
      <c r="AT442" s="282"/>
      <c r="AU442" s="282"/>
      <c r="AV442" s="282"/>
      <c r="AW442" s="282"/>
      <c r="AX442" s="282"/>
      <c r="AY442" s="282"/>
    </row>
    <row r="443" s="240" customFormat="true" ht="13.8" hidden="false" customHeight="false" outlineLevel="0" collapsed="false">
      <c r="K443" s="280"/>
      <c r="M443" s="281"/>
      <c r="N443" s="281"/>
      <c r="O443" s="281"/>
      <c r="P443" s="281"/>
      <c r="Q443" s="281"/>
      <c r="R443" s="281"/>
      <c r="S443" s="281"/>
      <c r="T443" s="281"/>
      <c r="U443" s="281"/>
      <c r="V443" s="281"/>
      <c r="W443" s="281"/>
      <c r="X443" s="281"/>
      <c r="Y443" s="281"/>
      <c r="Z443" s="281"/>
      <c r="AA443" s="281"/>
      <c r="AB443" s="281"/>
      <c r="AC443" s="281"/>
      <c r="AD443" s="281"/>
      <c r="AE443" s="281"/>
      <c r="AF443" s="281"/>
      <c r="AG443" s="281"/>
      <c r="AH443" s="281"/>
      <c r="AI443" s="281"/>
      <c r="AJ443" s="281"/>
      <c r="AK443" s="281"/>
      <c r="AL443" s="281"/>
      <c r="AM443" s="282"/>
      <c r="AN443" s="282"/>
      <c r="AO443" s="282"/>
      <c r="AP443" s="282"/>
      <c r="AQ443" s="282"/>
      <c r="AR443" s="282"/>
      <c r="AS443" s="282"/>
      <c r="AT443" s="282"/>
      <c r="AU443" s="282"/>
      <c r="AV443" s="282"/>
      <c r="AW443" s="282"/>
      <c r="AX443" s="282"/>
      <c r="AY443" s="282"/>
    </row>
    <row r="444" s="240" customFormat="true" ht="13.8" hidden="false" customHeight="false" outlineLevel="0" collapsed="false">
      <c r="K444" s="280"/>
      <c r="M444" s="281"/>
      <c r="N444" s="281"/>
      <c r="O444" s="281"/>
      <c r="P444" s="281"/>
      <c r="Q444" s="281"/>
      <c r="R444" s="281"/>
      <c r="S444" s="281"/>
      <c r="T444" s="281"/>
      <c r="U444" s="281"/>
      <c r="V444" s="281"/>
      <c r="W444" s="281"/>
      <c r="X444" s="281"/>
      <c r="Y444" s="281"/>
      <c r="Z444" s="281"/>
      <c r="AA444" s="281"/>
      <c r="AB444" s="281"/>
      <c r="AC444" s="281"/>
      <c r="AD444" s="281"/>
      <c r="AE444" s="281"/>
      <c r="AF444" s="281"/>
      <c r="AG444" s="281"/>
      <c r="AH444" s="281"/>
      <c r="AI444" s="281"/>
      <c r="AJ444" s="281"/>
      <c r="AK444" s="281"/>
      <c r="AL444" s="281"/>
      <c r="AM444" s="282"/>
      <c r="AN444" s="282"/>
      <c r="AO444" s="282"/>
      <c r="AP444" s="282"/>
      <c r="AQ444" s="282"/>
      <c r="AR444" s="282"/>
      <c r="AS444" s="282"/>
      <c r="AT444" s="282"/>
      <c r="AU444" s="282"/>
      <c r="AV444" s="282"/>
      <c r="AW444" s="282"/>
      <c r="AX444" s="282"/>
      <c r="AY444" s="282"/>
    </row>
    <row r="445" s="240" customFormat="true" ht="13.8" hidden="false" customHeight="false" outlineLevel="0" collapsed="false">
      <c r="K445" s="280"/>
      <c r="M445" s="281"/>
      <c r="N445" s="281"/>
      <c r="O445" s="281"/>
      <c r="P445" s="281"/>
      <c r="Q445" s="281"/>
      <c r="R445" s="281"/>
      <c r="S445" s="281"/>
      <c r="T445" s="281"/>
      <c r="U445" s="281"/>
      <c r="V445" s="281"/>
      <c r="W445" s="281"/>
      <c r="X445" s="281"/>
      <c r="Y445" s="281"/>
      <c r="Z445" s="281"/>
      <c r="AA445" s="281"/>
      <c r="AB445" s="281"/>
      <c r="AC445" s="281"/>
      <c r="AD445" s="281"/>
      <c r="AE445" s="281"/>
      <c r="AF445" s="281"/>
      <c r="AG445" s="281"/>
      <c r="AH445" s="281"/>
      <c r="AI445" s="281"/>
      <c r="AJ445" s="281"/>
      <c r="AK445" s="281"/>
      <c r="AL445" s="281"/>
      <c r="AM445" s="282"/>
      <c r="AN445" s="282"/>
      <c r="AO445" s="282"/>
      <c r="AP445" s="282"/>
      <c r="AQ445" s="282"/>
      <c r="AR445" s="282"/>
      <c r="AS445" s="282"/>
      <c r="AT445" s="282"/>
      <c r="AU445" s="282"/>
      <c r="AV445" s="282"/>
      <c r="AW445" s="282"/>
      <c r="AX445" s="282"/>
      <c r="AY445" s="282"/>
    </row>
    <row r="446" s="240" customFormat="true" ht="13.8" hidden="false" customHeight="false" outlineLevel="0" collapsed="false">
      <c r="K446" s="280"/>
      <c r="M446" s="281"/>
      <c r="N446" s="281"/>
      <c r="O446" s="281"/>
      <c r="P446" s="281"/>
      <c r="Q446" s="281"/>
      <c r="R446" s="281"/>
      <c r="S446" s="281"/>
      <c r="T446" s="281"/>
      <c r="U446" s="281"/>
      <c r="V446" s="281"/>
      <c r="W446" s="281"/>
      <c r="X446" s="281"/>
      <c r="Y446" s="281"/>
      <c r="Z446" s="281"/>
      <c r="AA446" s="281"/>
      <c r="AB446" s="281"/>
      <c r="AC446" s="281"/>
      <c r="AD446" s="281"/>
      <c r="AE446" s="281"/>
      <c r="AF446" s="281"/>
      <c r="AG446" s="281"/>
      <c r="AH446" s="281"/>
      <c r="AI446" s="281"/>
      <c r="AJ446" s="281"/>
      <c r="AK446" s="281"/>
      <c r="AL446" s="281"/>
      <c r="AM446" s="282"/>
      <c r="AN446" s="282"/>
      <c r="AO446" s="282"/>
      <c r="AP446" s="282"/>
      <c r="AQ446" s="282"/>
      <c r="AR446" s="282"/>
      <c r="AS446" s="282"/>
      <c r="AT446" s="282"/>
      <c r="AU446" s="282"/>
      <c r="AV446" s="282"/>
      <c r="AW446" s="282"/>
      <c r="AX446" s="282"/>
      <c r="AY446" s="282"/>
    </row>
    <row r="447" s="240" customFormat="true" ht="13.8" hidden="false" customHeight="false" outlineLevel="0" collapsed="false">
      <c r="K447" s="280"/>
      <c r="M447" s="281"/>
      <c r="N447" s="281"/>
      <c r="O447" s="281"/>
      <c r="P447" s="281"/>
      <c r="Q447" s="281"/>
      <c r="R447" s="281"/>
      <c r="S447" s="281"/>
      <c r="T447" s="281"/>
      <c r="U447" s="281"/>
      <c r="V447" s="281"/>
      <c r="W447" s="281"/>
      <c r="X447" s="281"/>
      <c r="Y447" s="281"/>
      <c r="Z447" s="281"/>
      <c r="AA447" s="281"/>
      <c r="AB447" s="281"/>
      <c r="AC447" s="281"/>
      <c r="AD447" s="281"/>
      <c r="AE447" s="281"/>
      <c r="AF447" s="281"/>
      <c r="AG447" s="281"/>
      <c r="AH447" s="281"/>
      <c r="AI447" s="281"/>
      <c r="AJ447" s="281"/>
      <c r="AK447" s="281"/>
      <c r="AL447" s="281"/>
      <c r="AM447" s="282"/>
      <c r="AN447" s="282"/>
      <c r="AO447" s="282"/>
      <c r="AP447" s="282"/>
      <c r="AQ447" s="282"/>
      <c r="AR447" s="282"/>
      <c r="AS447" s="282"/>
      <c r="AT447" s="282"/>
      <c r="AU447" s="282"/>
      <c r="AV447" s="282"/>
      <c r="AW447" s="282"/>
      <c r="AX447" s="282"/>
      <c r="AY447" s="282"/>
    </row>
    <row r="448" s="240" customFormat="true" ht="13.8" hidden="false" customHeight="false" outlineLevel="0" collapsed="false">
      <c r="K448" s="280"/>
      <c r="M448" s="281"/>
      <c r="N448" s="281"/>
      <c r="O448" s="281"/>
      <c r="P448" s="281"/>
      <c r="Q448" s="281"/>
      <c r="R448" s="281"/>
      <c r="S448" s="281"/>
      <c r="T448" s="281"/>
      <c r="U448" s="281"/>
      <c r="V448" s="281"/>
      <c r="W448" s="281"/>
      <c r="X448" s="281"/>
      <c r="Y448" s="281"/>
      <c r="Z448" s="281"/>
      <c r="AA448" s="281"/>
      <c r="AB448" s="281"/>
      <c r="AC448" s="281"/>
      <c r="AD448" s="281"/>
      <c r="AE448" s="281"/>
      <c r="AF448" s="281"/>
      <c r="AG448" s="281"/>
      <c r="AH448" s="281"/>
      <c r="AI448" s="281"/>
      <c r="AJ448" s="281"/>
      <c r="AK448" s="281"/>
      <c r="AL448" s="281"/>
      <c r="AM448" s="282"/>
      <c r="AN448" s="282"/>
      <c r="AO448" s="282"/>
      <c r="AP448" s="282"/>
      <c r="AQ448" s="282"/>
      <c r="AR448" s="282"/>
      <c r="AS448" s="282"/>
      <c r="AT448" s="282"/>
      <c r="AU448" s="282"/>
      <c r="AV448" s="282"/>
      <c r="AW448" s="282"/>
      <c r="AX448" s="282"/>
      <c r="AY448" s="282"/>
    </row>
    <row r="449" s="240" customFormat="true" ht="13.8" hidden="false" customHeight="false" outlineLevel="0" collapsed="false">
      <c r="K449" s="280"/>
      <c r="M449" s="281"/>
      <c r="N449" s="281"/>
      <c r="O449" s="281"/>
      <c r="P449" s="281"/>
      <c r="Q449" s="281"/>
      <c r="R449" s="281"/>
      <c r="S449" s="281"/>
      <c r="T449" s="281"/>
      <c r="U449" s="281"/>
      <c r="V449" s="281"/>
      <c r="W449" s="281"/>
      <c r="X449" s="281"/>
      <c r="Y449" s="281"/>
      <c r="Z449" s="281"/>
      <c r="AA449" s="281"/>
      <c r="AB449" s="281"/>
      <c r="AC449" s="281"/>
      <c r="AD449" s="281"/>
      <c r="AE449" s="281"/>
      <c r="AF449" s="281"/>
      <c r="AG449" s="281"/>
      <c r="AH449" s="281"/>
      <c r="AI449" s="281"/>
      <c r="AJ449" s="281"/>
      <c r="AK449" s="281"/>
      <c r="AL449" s="281"/>
      <c r="AM449" s="282"/>
      <c r="AN449" s="282"/>
      <c r="AO449" s="282"/>
      <c r="AP449" s="282"/>
      <c r="AQ449" s="282"/>
      <c r="AR449" s="282"/>
      <c r="AS449" s="282"/>
      <c r="AT449" s="282"/>
      <c r="AU449" s="282"/>
      <c r="AV449" s="282"/>
      <c r="AW449" s="282"/>
      <c r="AX449" s="282"/>
      <c r="AY449" s="282"/>
    </row>
    <row r="450" s="240" customFormat="true" ht="13.8" hidden="false" customHeight="false" outlineLevel="0" collapsed="false">
      <c r="K450" s="280"/>
      <c r="M450" s="281"/>
      <c r="N450" s="281"/>
      <c r="O450" s="281"/>
      <c r="P450" s="281"/>
      <c r="Q450" s="281"/>
      <c r="R450" s="281"/>
      <c r="S450" s="281"/>
      <c r="T450" s="281"/>
      <c r="U450" s="281"/>
      <c r="V450" s="281"/>
      <c r="W450" s="281"/>
      <c r="X450" s="281"/>
      <c r="Y450" s="281"/>
      <c r="Z450" s="281"/>
      <c r="AA450" s="281"/>
      <c r="AB450" s="281"/>
      <c r="AC450" s="281"/>
      <c r="AD450" s="281"/>
      <c r="AE450" s="281"/>
      <c r="AF450" s="281"/>
      <c r="AG450" s="281"/>
      <c r="AH450" s="281"/>
      <c r="AI450" s="281"/>
      <c r="AJ450" s="281"/>
      <c r="AK450" s="281"/>
      <c r="AL450" s="281"/>
      <c r="AM450" s="282"/>
      <c r="AN450" s="282"/>
      <c r="AO450" s="282"/>
      <c r="AP450" s="282"/>
      <c r="AQ450" s="282"/>
      <c r="AR450" s="282"/>
      <c r="AS450" s="282"/>
      <c r="AT450" s="282"/>
      <c r="AU450" s="282"/>
      <c r="AV450" s="282"/>
      <c r="AW450" s="282"/>
      <c r="AX450" s="282"/>
      <c r="AY450" s="282"/>
    </row>
    <row r="451" s="240" customFormat="true" ht="13.8" hidden="false" customHeight="false" outlineLevel="0" collapsed="false">
      <c r="K451" s="280"/>
      <c r="M451" s="281"/>
      <c r="N451" s="281"/>
      <c r="O451" s="281"/>
      <c r="P451" s="281"/>
      <c r="Q451" s="281"/>
      <c r="R451" s="281"/>
      <c r="S451" s="281"/>
      <c r="T451" s="281"/>
      <c r="U451" s="281"/>
      <c r="V451" s="281"/>
      <c r="W451" s="281"/>
      <c r="X451" s="281"/>
      <c r="Y451" s="281"/>
      <c r="Z451" s="281"/>
      <c r="AA451" s="281"/>
      <c r="AB451" s="281"/>
      <c r="AC451" s="281"/>
      <c r="AD451" s="281"/>
      <c r="AE451" s="281"/>
      <c r="AF451" s="281"/>
      <c r="AG451" s="281"/>
      <c r="AH451" s="281"/>
      <c r="AI451" s="281"/>
      <c r="AJ451" s="281"/>
      <c r="AK451" s="281"/>
      <c r="AL451" s="281"/>
      <c r="AM451" s="282"/>
      <c r="AN451" s="282"/>
      <c r="AO451" s="282"/>
      <c r="AP451" s="282"/>
      <c r="AQ451" s="282"/>
      <c r="AR451" s="282"/>
      <c r="AS451" s="282"/>
      <c r="AT451" s="282"/>
      <c r="AU451" s="282"/>
      <c r="AV451" s="282"/>
      <c r="AW451" s="282"/>
      <c r="AX451" s="282"/>
      <c r="AY451" s="282"/>
    </row>
    <row r="452" s="240" customFormat="true" ht="13.8" hidden="false" customHeight="false" outlineLevel="0" collapsed="false">
      <c r="K452" s="280"/>
      <c r="M452" s="281"/>
      <c r="N452" s="281"/>
      <c r="O452" s="281"/>
      <c r="P452" s="281"/>
      <c r="Q452" s="281"/>
      <c r="R452" s="281"/>
      <c r="S452" s="281"/>
      <c r="T452" s="281"/>
      <c r="U452" s="281"/>
      <c r="V452" s="281"/>
      <c r="W452" s="281"/>
      <c r="X452" s="281"/>
      <c r="Y452" s="281"/>
      <c r="Z452" s="281"/>
      <c r="AA452" s="281"/>
      <c r="AB452" s="281"/>
      <c r="AC452" s="281"/>
      <c r="AD452" s="281"/>
      <c r="AE452" s="281"/>
      <c r="AF452" s="281"/>
      <c r="AG452" s="281"/>
      <c r="AH452" s="281"/>
      <c r="AI452" s="281"/>
      <c r="AJ452" s="281"/>
      <c r="AK452" s="281"/>
      <c r="AL452" s="281"/>
      <c r="AM452" s="282"/>
      <c r="AN452" s="282"/>
      <c r="AO452" s="282"/>
      <c r="AP452" s="282"/>
      <c r="AQ452" s="282"/>
      <c r="AR452" s="282"/>
      <c r="AS452" s="282"/>
      <c r="AT452" s="282"/>
      <c r="AU452" s="282"/>
      <c r="AV452" s="282"/>
      <c r="AW452" s="282"/>
      <c r="AX452" s="282"/>
      <c r="AY452" s="282"/>
    </row>
    <row r="453" s="240" customFormat="true" ht="13.8" hidden="false" customHeight="false" outlineLevel="0" collapsed="false">
      <c r="K453" s="280"/>
      <c r="M453" s="281"/>
      <c r="N453" s="281"/>
      <c r="O453" s="281"/>
      <c r="P453" s="281"/>
      <c r="Q453" s="281"/>
      <c r="R453" s="281"/>
      <c r="S453" s="281"/>
      <c r="T453" s="281"/>
      <c r="U453" s="281"/>
      <c r="V453" s="281"/>
      <c r="W453" s="281"/>
      <c r="X453" s="281"/>
      <c r="Y453" s="281"/>
      <c r="Z453" s="281"/>
      <c r="AA453" s="281"/>
      <c r="AB453" s="281"/>
      <c r="AC453" s="281"/>
      <c r="AD453" s="281"/>
      <c r="AE453" s="281"/>
      <c r="AF453" s="281"/>
      <c r="AG453" s="281"/>
      <c r="AH453" s="281"/>
      <c r="AI453" s="281"/>
      <c r="AJ453" s="281"/>
      <c r="AK453" s="281"/>
      <c r="AL453" s="281"/>
      <c r="AM453" s="282"/>
      <c r="AN453" s="282"/>
      <c r="AO453" s="282"/>
      <c r="AP453" s="282"/>
      <c r="AQ453" s="282"/>
      <c r="AR453" s="282"/>
      <c r="AS453" s="282"/>
      <c r="AT453" s="282"/>
      <c r="AU453" s="282"/>
      <c r="AV453" s="282"/>
      <c r="AW453" s="282"/>
      <c r="AX453" s="282"/>
      <c r="AY453" s="282"/>
    </row>
    <row r="454" s="240" customFormat="true" ht="13.8" hidden="false" customHeight="false" outlineLevel="0" collapsed="false">
      <c r="K454" s="280"/>
      <c r="M454" s="281"/>
      <c r="N454" s="281"/>
      <c r="O454" s="281"/>
      <c r="P454" s="281"/>
      <c r="Q454" s="281"/>
      <c r="R454" s="281"/>
      <c r="S454" s="281"/>
      <c r="T454" s="281"/>
      <c r="U454" s="281"/>
      <c r="V454" s="281"/>
      <c r="W454" s="281"/>
      <c r="X454" s="281"/>
      <c r="Y454" s="281"/>
      <c r="Z454" s="281"/>
      <c r="AA454" s="281"/>
      <c r="AB454" s="281"/>
      <c r="AC454" s="281"/>
      <c r="AD454" s="281"/>
      <c r="AE454" s="281"/>
      <c r="AF454" s="281"/>
      <c r="AG454" s="281"/>
      <c r="AH454" s="281"/>
      <c r="AI454" s="281"/>
      <c r="AJ454" s="281"/>
      <c r="AK454" s="281"/>
      <c r="AL454" s="281"/>
      <c r="AM454" s="282"/>
      <c r="AN454" s="282"/>
      <c r="AO454" s="282"/>
      <c r="AP454" s="282"/>
      <c r="AQ454" s="282"/>
      <c r="AR454" s="282"/>
      <c r="AS454" s="282"/>
      <c r="AT454" s="282"/>
      <c r="AU454" s="282"/>
      <c r="AV454" s="282"/>
      <c r="AW454" s="282"/>
      <c r="AX454" s="282"/>
      <c r="AY454" s="282"/>
    </row>
    <row r="455" s="240" customFormat="true" ht="13.8" hidden="false" customHeight="false" outlineLevel="0" collapsed="false">
      <c r="K455" s="280"/>
      <c r="M455" s="281"/>
      <c r="N455" s="281"/>
      <c r="O455" s="281"/>
      <c r="P455" s="281"/>
      <c r="Q455" s="281"/>
      <c r="R455" s="281"/>
      <c r="S455" s="281"/>
      <c r="T455" s="281"/>
      <c r="U455" s="281"/>
      <c r="V455" s="281"/>
      <c r="W455" s="281"/>
      <c r="X455" s="281"/>
      <c r="Y455" s="281"/>
      <c r="Z455" s="281"/>
      <c r="AA455" s="281"/>
      <c r="AB455" s="281"/>
      <c r="AC455" s="281"/>
      <c r="AD455" s="281"/>
      <c r="AE455" s="281"/>
      <c r="AF455" s="281"/>
      <c r="AG455" s="281"/>
      <c r="AH455" s="281"/>
      <c r="AI455" s="281"/>
      <c r="AJ455" s="281"/>
      <c r="AK455" s="281"/>
      <c r="AL455" s="281"/>
      <c r="AM455" s="282"/>
      <c r="AN455" s="282"/>
      <c r="AO455" s="282"/>
      <c r="AP455" s="282"/>
      <c r="AQ455" s="282"/>
      <c r="AR455" s="282"/>
      <c r="AS455" s="282"/>
      <c r="AT455" s="282"/>
      <c r="AU455" s="282"/>
      <c r="AV455" s="282"/>
      <c r="AW455" s="282"/>
      <c r="AX455" s="282"/>
      <c r="AY455" s="282"/>
    </row>
    <row r="456" s="240" customFormat="true" ht="13.8" hidden="false" customHeight="false" outlineLevel="0" collapsed="false">
      <c r="K456" s="280"/>
      <c r="M456" s="281"/>
      <c r="N456" s="281"/>
      <c r="O456" s="281"/>
      <c r="P456" s="281"/>
      <c r="Q456" s="281"/>
      <c r="R456" s="281"/>
      <c r="S456" s="281"/>
      <c r="T456" s="281"/>
      <c r="U456" s="281"/>
      <c r="V456" s="281"/>
      <c r="W456" s="281"/>
      <c r="X456" s="281"/>
      <c r="Y456" s="281"/>
      <c r="Z456" s="281"/>
      <c r="AA456" s="281"/>
      <c r="AB456" s="281"/>
      <c r="AC456" s="281"/>
      <c r="AD456" s="281"/>
      <c r="AE456" s="281"/>
      <c r="AF456" s="281"/>
      <c r="AG456" s="281"/>
      <c r="AH456" s="281"/>
      <c r="AI456" s="281"/>
      <c r="AJ456" s="281"/>
      <c r="AK456" s="281"/>
      <c r="AL456" s="281"/>
      <c r="AM456" s="282"/>
      <c r="AN456" s="282"/>
      <c r="AO456" s="282"/>
      <c r="AP456" s="282"/>
      <c r="AQ456" s="282"/>
      <c r="AR456" s="282"/>
      <c r="AS456" s="282"/>
      <c r="AT456" s="282"/>
      <c r="AU456" s="282"/>
      <c r="AV456" s="282"/>
      <c r="AW456" s="282"/>
      <c r="AX456" s="282"/>
      <c r="AY456" s="282"/>
    </row>
    <row r="457" s="240" customFormat="true" ht="13.8" hidden="false" customHeight="false" outlineLevel="0" collapsed="false">
      <c r="K457" s="280"/>
      <c r="M457" s="281"/>
      <c r="N457" s="281"/>
      <c r="O457" s="281"/>
      <c r="P457" s="281"/>
      <c r="Q457" s="281"/>
      <c r="R457" s="281"/>
      <c r="S457" s="281"/>
      <c r="T457" s="281"/>
      <c r="U457" s="281"/>
      <c r="V457" s="281"/>
      <c r="W457" s="281"/>
      <c r="X457" s="281"/>
      <c r="Y457" s="281"/>
      <c r="Z457" s="281"/>
      <c r="AA457" s="281"/>
      <c r="AB457" s="281"/>
      <c r="AC457" s="281"/>
      <c r="AD457" s="281"/>
      <c r="AE457" s="281"/>
      <c r="AF457" s="281"/>
      <c r="AG457" s="281"/>
      <c r="AH457" s="281"/>
      <c r="AI457" s="281"/>
      <c r="AJ457" s="281"/>
      <c r="AK457" s="281"/>
      <c r="AL457" s="281"/>
      <c r="AM457" s="282"/>
      <c r="AN457" s="282"/>
      <c r="AO457" s="282"/>
      <c r="AP457" s="282"/>
      <c r="AQ457" s="282"/>
      <c r="AR457" s="282"/>
      <c r="AS457" s="282"/>
      <c r="AT457" s="282"/>
      <c r="AU457" s="282"/>
      <c r="AV457" s="282"/>
      <c r="AW457" s="282"/>
      <c r="AX457" s="282"/>
      <c r="AY457" s="282"/>
    </row>
    <row r="458" s="240" customFormat="true" ht="13.8" hidden="false" customHeight="false" outlineLevel="0" collapsed="false">
      <c r="K458" s="280"/>
      <c r="M458" s="281"/>
      <c r="N458" s="281"/>
      <c r="O458" s="281"/>
      <c r="P458" s="281"/>
      <c r="Q458" s="281"/>
      <c r="R458" s="281"/>
      <c r="S458" s="281"/>
      <c r="T458" s="281"/>
      <c r="U458" s="281"/>
      <c r="V458" s="281"/>
      <c r="W458" s="281"/>
      <c r="X458" s="281"/>
      <c r="Y458" s="281"/>
      <c r="Z458" s="281"/>
      <c r="AA458" s="281"/>
      <c r="AB458" s="281"/>
      <c r="AC458" s="281"/>
      <c r="AD458" s="281"/>
      <c r="AE458" s="281"/>
      <c r="AF458" s="281"/>
      <c r="AG458" s="281"/>
      <c r="AH458" s="281"/>
      <c r="AI458" s="281"/>
      <c r="AJ458" s="281"/>
      <c r="AK458" s="281"/>
      <c r="AL458" s="281"/>
      <c r="AM458" s="282"/>
      <c r="AN458" s="282"/>
      <c r="AO458" s="282"/>
      <c r="AP458" s="282"/>
      <c r="AQ458" s="282"/>
      <c r="AR458" s="282"/>
      <c r="AS458" s="282"/>
      <c r="AT458" s="282"/>
      <c r="AU458" s="282"/>
      <c r="AV458" s="282"/>
      <c r="AW458" s="282"/>
      <c r="AX458" s="282"/>
      <c r="AY458" s="282"/>
    </row>
    <row r="459" s="240" customFormat="true" ht="13.8" hidden="false" customHeight="false" outlineLevel="0" collapsed="false">
      <c r="K459" s="280"/>
      <c r="M459" s="281"/>
      <c r="N459" s="281"/>
      <c r="O459" s="281"/>
      <c r="P459" s="281"/>
      <c r="Q459" s="281"/>
      <c r="R459" s="281"/>
      <c r="S459" s="281"/>
      <c r="T459" s="281"/>
      <c r="U459" s="281"/>
      <c r="V459" s="281"/>
      <c r="W459" s="281"/>
      <c r="X459" s="281"/>
      <c r="Y459" s="281"/>
      <c r="Z459" s="281"/>
      <c r="AA459" s="281"/>
      <c r="AB459" s="281"/>
      <c r="AC459" s="281"/>
      <c r="AD459" s="281"/>
      <c r="AE459" s="281"/>
      <c r="AF459" s="281"/>
      <c r="AG459" s="281"/>
      <c r="AH459" s="281"/>
      <c r="AI459" s="281"/>
      <c r="AJ459" s="281"/>
      <c r="AK459" s="281"/>
      <c r="AL459" s="281"/>
      <c r="AM459" s="282"/>
      <c r="AN459" s="282"/>
      <c r="AO459" s="282"/>
      <c r="AP459" s="282"/>
      <c r="AQ459" s="282"/>
      <c r="AR459" s="282"/>
      <c r="AS459" s="282"/>
      <c r="AT459" s="282"/>
      <c r="AU459" s="282"/>
      <c r="AV459" s="282"/>
      <c r="AW459" s="282"/>
      <c r="AX459" s="282"/>
      <c r="AY459" s="282"/>
    </row>
    <row r="460" s="240" customFormat="true" ht="13.8" hidden="false" customHeight="false" outlineLevel="0" collapsed="false">
      <c r="K460" s="280"/>
      <c r="M460" s="281"/>
      <c r="N460" s="281"/>
      <c r="O460" s="281"/>
      <c r="P460" s="281"/>
      <c r="Q460" s="281"/>
      <c r="R460" s="281"/>
      <c r="S460" s="281"/>
      <c r="T460" s="281"/>
      <c r="U460" s="281"/>
      <c r="V460" s="281"/>
      <c r="W460" s="281"/>
      <c r="X460" s="281"/>
      <c r="Y460" s="281"/>
      <c r="Z460" s="281"/>
      <c r="AA460" s="281"/>
      <c r="AB460" s="281"/>
      <c r="AC460" s="281"/>
      <c r="AD460" s="281"/>
      <c r="AE460" s="281"/>
      <c r="AF460" s="281"/>
      <c r="AG460" s="281"/>
      <c r="AH460" s="281"/>
      <c r="AI460" s="281"/>
      <c r="AJ460" s="281"/>
      <c r="AK460" s="281"/>
      <c r="AL460" s="281"/>
      <c r="AM460" s="282"/>
      <c r="AN460" s="282"/>
      <c r="AO460" s="282"/>
      <c r="AP460" s="282"/>
      <c r="AQ460" s="282"/>
      <c r="AR460" s="282"/>
      <c r="AS460" s="282"/>
      <c r="AT460" s="282"/>
      <c r="AU460" s="282"/>
      <c r="AV460" s="282"/>
      <c r="AW460" s="282"/>
      <c r="AX460" s="282"/>
      <c r="AY460" s="282"/>
    </row>
    <row r="461" s="240" customFormat="true" ht="13.8" hidden="false" customHeight="false" outlineLevel="0" collapsed="false">
      <c r="K461" s="280"/>
      <c r="M461" s="281"/>
      <c r="N461" s="281"/>
      <c r="O461" s="281"/>
      <c r="P461" s="281"/>
      <c r="Q461" s="281"/>
      <c r="R461" s="281"/>
      <c r="S461" s="281"/>
      <c r="T461" s="281"/>
      <c r="U461" s="281"/>
      <c r="V461" s="281"/>
      <c r="W461" s="281"/>
      <c r="X461" s="281"/>
      <c r="Y461" s="281"/>
      <c r="Z461" s="281"/>
      <c r="AA461" s="281"/>
      <c r="AB461" s="281"/>
      <c r="AC461" s="281"/>
      <c r="AD461" s="281"/>
      <c r="AE461" s="281"/>
      <c r="AF461" s="281"/>
      <c r="AG461" s="281"/>
      <c r="AH461" s="281"/>
      <c r="AI461" s="281"/>
      <c r="AJ461" s="281"/>
      <c r="AK461" s="281"/>
      <c r="AL461" s="281"/>
      <c r="AM461" s="282"/>
      <c r="AN461" s="282"/>
      <c r="AO461" s="282"/>
      <c r="AP461" s="282"/>
      <c r="AQ461" s="282"/>
      <c r="AR461" s="282"/>
      <c r="AS461" s="282"/>
      <c r="AT461" s="282"/>
      <c r="AU461" s="282"/>
      <c r="AV461" s="282"/>
      <c r="AW461" s="282"/>
      <c r="AX461" s="282"/>
      <c r="AY461" s="282"/>
    </row>
    <row r="462" s="240" customFormat="true" ht="13.8" hidden="false" customHeight="false" outlineLevel="0" collapsed="false">
      <c r="K462" s="280"/>
      <c r="M462" s="281"/>
      <c r="N462" s="281"/>
      <c r="O462" s="281"/>
      <c r="P462" s="281"/>
      <c r="Q462" s="281"/>
      <c r="R462" s="281"/>
      <c r="S462" s="281"/>
      <c r="T462" s="281"/>
      <c r="U462" s="281"/>
      <c r="V462" s="281"/>
      <c r="W462" s="281"/>
      <c r="X462" s="281"/>
      <c r="Y462" s="281"/>
      <c r="Z462" s="281"/>
      <c r="AA462" s="281"/>
      <c r="AB462" s="281"/>
      <c r="AC462" s="281"/>
      <c r="AD462" s="281"/>
      <c r="AE462" s="281"/>
      <c r="AF462" s="281"/>
      <c r="AG462" s="281"/>
      <c r="AH462" s="281"/>
      <c r="AI462" s="281"/>
      <c r="AJ462" s="281"/>
      <c r="AK462" s="281"/>
      <c r="AL462" s="281"/>
      <c r="AM462" s="282"/>
      <c r="AN462" s="282"/>
      <c r="AO462" s="282"/>
      <c r="AP462" s="282"/>
      <c r="AQ462" s="282"/>
      <c r="AR462" s="282"/>
      <c r="AS462" s="282"/>
      <c r="AT462" s="282"/>
      <c r="AU462" s="282"/>
      <c r="AV462" s="282"/>
      <c r="AW462" s="282"/>
      <c r="AX462" s="282"/>
      <c r="AY462" s="282"/>
    </row>
    <row r="463" s="240" customFormat="true" ht="13.8" hidden="false" customHeight="false" outlineLevel="0" collapsed="false">
      <c r="K463" s="280"/>
      <c r="M463" s="281"/>
      <c r="N463" s="281"/>
      <c r="O463" s="281"/>
      <c r="P463" s="281"/>
      <c r="Q463" s="281"/>
      <c r="R463" s="281"/>
      <c r="S463" s="281"/>
      <c r="T463" s="281"/>
      <c r="U463" s="281"/>
      <c r="V463" s="281"/>
      <c r="W463" s="281"/>
      <c r="X463" s="281"/>
      <c r="Y463" s="281"/>
      <c r="Z463" s="281"/>
      <c r="AA463" s="281"/>
      <c r="AB463" s="281"/>
      <c r="AC463" s="281"/>
      <c r="AD463" s="281"/>
      <c r="AE463" s="281"/>
      <c r="AF463" s="281"/>
      <c r="AG463" s="281"/>
      <c r="AH463" s="281"/>
      <c r="AI463" s="281"/>
      <c r="AJ463" s="281"/>
      <c r="AK463" s="281"/>
      <c r="AL463" s="281"/>
      <c r="AM463" s="282"/>
      <c r="AN463" s="282"/>
      <c r="AO463" s="282"/>
      <c r="AP463" s="282"/>
      <c r="AQ463" s="282"/>
      <c r="AR463" s="282"/>
      <c r="AS463" s="282"/>
      <c r="AT463" s="282"/>
      <c r="AU463" s="282"/>
      <c r="AV463" s="282"/>
      <c r="AW463" s="282"/>
      <c r="AX463" s="282"/>
      <c r="AY463" s="282"/>
    </row>
    <row r="464" s="240" customFormat="true" ht="13.8" hidden="false" customHeight="false" outlineLevel="0" collapsed="false">
      <c r="K464" s="280"/>
      <c r="M464" s="281"/>
      <c r="N464" s="281"/>
      <c r="O464" s="281"/>
      <c r="P464" s="281"/>
      <c r="Q464" s="281"/>
      <c r="R464" s="281"/>
      <c r="S464" s="281"/>
      <c r="T464" s="281"/>
      <c r="U464" s="281"/>
      <c r="V464" s="281"/>
      <c r="W464" s="281"/>
      <c r="X464" s="281"/>
      <c r="Y464" s="281"/>
      <c r="Z464" s="281"/>
      <c r="AA464" s="281"/>
      <c r="AB464" s="281"/>
      <c r="AC464" s="281"/>
      <c r="AD464" s="281"/>
      <c r="AE464" s="281"/>
      <c r="AF464" s="281"/>
      <c r="AG464" s="281"/>
      <c r="AH464" s="281"/>
      <c r="AI464" s="281"/>
      <c r="AJ464" s="281"/>
      <c r="AK464" s="281"/>
      <c r="AL464" s="281"/>
      <c r="AM464" s="282"/>
      <c r="AN464" s="282"/>
      <c r="AO464" s="282"/>
      <c r="AP464" s="282"/>
      <c r="AQ464" s="282"/>
      <c r="AR464" s="282"/>
      <c r="AS464" s="282"/>
      <c r="AT464" s="282"/>
      <c r="AU464" s="282"/>
      <c r="AV464" s="282"/>
      <c r="AW464" s="282"/>
      <c r="AX464" s="282"/>
      <c r="AY464" s="282"/>
    </row>
    <row r="465" s="240" customFormat="true" ht="13.8" hidden="false" customHeight="false" outlineLevel="0" collapsed="false">
      <c r="K465" s="280"/>
      <c r="M465" s="281"/>
      <c r="N465" s="281"/>
      <c r="O465" s="281"/>
      <c r="P465" s="281"/>
      <c r="Q465" s="281"/>
      <c r="R465" s="281"/>
      <c r="S465" s="281"/>
      <c r="T465" s="281"/>
      <c r="U465" s="281"/>
      <c r="V465" s="281"/>
      <c r="W465" s="281"/>
      <c r="X465" s="281"/>
      <c r="Y465" s="281"/>
      <c r="Z465" s="281"/>
      <c r="AA465" s="281"/>
      <c r="AB465" s="281"/>
      <c r="AC465" s="281"/>
      <c r="AD465" s="281"/>
      <c r="AE465" s="281"/>
      <c r="AF465" s="281"/>
      <c r="AG465" s="281"/>
      <c r="AH465" s="281"/>
      <c r="AI465" s="281"/>
      <c r="AJ465" s="281"/>
      <c r="AK465" s="281"/>
      <c r="AL465" s="281"/>
      <c r="AM465" s="282"/>
      <c r="AN465" s="282"/>
      <c r="AO465" s="282"/>
      <c r="AP465" s="282"/>
      <c r="AQ465" s="282"/>
      <c r="AR465" s="282"/>
      <c r="AS465" s="282"/>
      <c r="AT465" s="282"/>
      <c r="AU465" s="282"/>
      <c r="AV465" s="282"/>
      <c r="AW465" s="282"/>
      <c r="AX465" s="282"/>
      <c r="AY465" s="282"/>
    </row>
    <row r="466" s="240" customFormat="true" ht="13.8" hidden="false" customHeight="false" outlineLevel="0" collapsed="false">
      <c r="K466" s="280"/>
      <c r="M466" s="281"/>
      <c r="N466" s="281"/>
      <c r="O466" s="281"/>
      <c r="P466" s="281"/>
      <c r="Q466" s="281"/>
      <c r="R466" s="281"/>
      <c r="S466" s="281"/>
      <c r="T466" s="281"/>
      <c r="U466" s="281"/>
      <c r="V466" s="281"/>
      <c r="W466" s="281"/>
      <c r="X466" s="281"/>
      <c r="Y466" s="281"/>
      <c r="Z466" s="281"/>
      <c r="AA466" s="281"/>
      <c r="AB466" s="281"/>
      <c r="AC466" s="281"/>
      <c r="AD466" s="281"/>
      <c r="AE466" s="281"/>
      <c r="AF466" s="281"/>
      <c r="AG466" s="281"/>
      <c r="AH466" s="281"/>
      <c r="AI466" s="281"/>
      <c r="AJ466" s="281"/>
      <c r="AK466" s="281"/>
      <c r="AL466" s="281"/>
      <c r="AM466" s="282"/>
      <c r="AN466" s="282"/>
      <c r="AO466" s="282"/>
      <c r="AP466" s="282"/>
      <c r="AQ466" s="282"/>
      <c r="AR466" s="282"/>
      <c r="AS466" s="282"/>
      <c r="AT466" s="282"/>
      <c r="AU466" s="282"/>
      <c r="AV466" s="282"/>
      <c r="AW466" s="282"/>
      <c r="AX466" s="282"/>
      <c r="AY466" s="282"/>
    </row>
    <row r="467" s="240" customFormat="true" ht="13.8" hidden="false" customHeight="false" outlineLevel="0" collapsed="false">
      <c r="K467" s="280"/>
      <c r="M467" s="281"/>
      <c r="N467" s="281"/>
      <c r="O467" s="281"/>
      <c r="P467" s="281"/>
      <c r="Q467" s="281"/>
      <c r="R467" s="281"/>
      <c r="S467" s="281"/>
      <c r="T467" s="281"/>
      <c r="U467" s="281"/>
      <c r="V467" s="281"/>
      <c r="W467" s="281"/>
      <c r="X467" s="281"/>
      <c r="Y467" s="281"/>
      <c r="Z467" s="281"/>
      <c r="AA467" s="281"/>
      <c r="AB467" s="281"/>
      <c r="AC467" s="281"/>
      <c r="AD467" s="281"/>
      <c r="AE467" s="281"/>
      <c r="AF467" s="281"/>
      <c r="AG467" s="281"/>
      <c r="AH467" s="281"/>
      <c r="AI467" s="281"/>
      <c r="AJ467" s="281"/>
      <c r="AK467" s="281"/>
      <c r="AL467" s="281"/>
      <c r="AM467" s="282"/>
      <c r="AN467" s="282"/>
      <c r="AO467" s="282"/>
      <c r="AP467" s="282"/>
      <c r="AQ467" s="282"/>
      <c r="AR467" s="282"/>
      <c r="AS467" s="282"/>
      <c r="AT467" s="282"/>
      <c r="AU467" s="282"/>
      <c r="AV467" s="282"/>
      <c r="AW467" s="282"/>
      <c r="AX467" s="282"/>
      <c r="AY467" s="282"/>
    </row>
    <row r="468" s="240" customFormat="true" ht="13.8" hidden="false" customHeight="false" outlineLevel="0" collapsed="false">
      <c r="K468" s="280"/>
      <c r="M468" s="281"/>
      <c r="N468" s="281"/>
      <c r="O468" s="281"/>
      <c r="P468" s="281"/>
      <c r="Q468" s="281"/>
      <c r="R468" s="281"/>
      <c r="S468" s="281"/>
      <c r="T468" s="281"/>
      <c r="U468" s="281"/>
      <c r="V468" s="281"/>
      <c r="W468" s="281"/>
      <c r="X468" s="281"/>
      <c r="Y468" s="281"/>
      <c r="Z468" s="281"/>
      <c r="AA468" s="281"/>
      <c r="AB468" s="281"/>
      <c r="AC468" s="281"/>
      <c r="AD468" s="281"/>
      <c r="AE468" s="281"/>
      <c r="AF468" s="281"/>
      <c r="AG468" s="281"/>
      <c r="AH468" s="281"/>
      <c r="AI468" s="281"/>
      <c r="AJ468" s="281"/>
      <c r="AK468" s="281"/>
      <c r="AL468" s="281"/>
      <c r="AM468" s="282"/>
      <c r="AN468" s="282"/>
      <c r="AO468" s="282"/>
      <c r="AP468" s="282"/>
      <c r="AQ468" s="282"/>
      <c r="AR468" s="282"/>
      <c r="AS468" s="282"/>
      <c r="AT468" s="282"/>
      <c r="AU468" s="282"/>
      <c r="AV468" s="282"/>
      <c r="AW468" s="282"/>
      <c r="AX468" s="282"/>
      <c r="AY468" s="282"/>
    </row>
    <row r="469" s="240" customFormat="true" ht="13.8" hidden="false" customHeight="false" outlineLevel="0" collapsed="false">
      <c r="K469" s="280"/>
      <c r="M469" s="281"/>
      <c r="N469" s="281"/>
      <c r="O469" s="281"/>
      <c r="P469" s="281"/>
      <c r="Q469" s="281"/>
      <c r="R469" s="281"/>
      <c r="S469" s="281"/>
      <c r="T469" s="281"/>
      <c r="U469" s="281"/>
      <c r="V469" s="281"/>
      <c r="W469" s="281"/>
      <c r="X469" s="281"/>
      <c r="Y469" s="281"/>
      <c r="Z469" s="281"/>
      <c r="AA469" s="281"/>
      <c r="AB469" s="281"/>
      <c r="AC469" s="281"/>
      <c r="AD469" s="281"/>
      <c r="AE469" s="281"/>
      <c r="AF469" s="281"/>
      <c r="AG469" s="281"/>
      <c r="AH469" s="281"/>
      <c r="AI469" s="281"/>
      <c r="AJ469" s="281"/>
      <c r="AK469" s="281"/>
      <c r="AL469" s="281"/>
      <c r="AM469" s="282"/>
      <c r="AN469" s="282"/>
      <c r="AO469" s="282"/>
      <c r="AP469" s="282"/>
      <c r="AQ469" s="282"/>
      <c r="AR469" s="282"/>
      <c r="AS469" s="282"/>
      <c r="AT469" s="282"/>
      <c r="AU469" s="282"/>
      <c r="AV469" s="282"/>
      <c r="AW469" s="282"/>
      <c r="AX469" s="282"/>
      <c r="AY469" s="282"/>
    </row>
    <row r="470" s="240" customFormat="true" ht="13.8" hidden="false" customHeight="false" outlineLevel="0" collapsed="false">
      <c r="K470" s="280"/>
      <c r="M470" s="281"/>
      <c r="N470" s="281"/>
      <c r="O470" s="281"/>
      <c r="P470" s="281"/>
      <c r="Q470" s="281"/>
      <c r="R470" s="281"/>
      <c r="S470" s="281"/>
      <c r="T470" s="281"/>
      <c r="U470" s="281"/>
      <c r="V470" s="281"/>
      <c r="W470" s="281"/>
      <c r="X470" s="281"/>
      <c r="Y470" s="281"/>
      <c r="Z470" s="281"/>
      <c r="AA470" s="281"/>
      <c r="AB470" s="281"/>
      <c r="AC470" s="281"/>
      <c r="AD470" s="281"/>
      <c r="AE470" s="281"/>
      <c r="AF470" s="281"/>
      <c r="AG470" s="281"/>
      <c r="AH470" s="281"/>
      <c r="AI470" s="281"/>
      <c r="AJ470" s="281"/>
      <c r="AK470" s="281"/>
      <c r="AL470" s="281"/>
      <c r="AM470" s="282"/>
      <c r="AN470" s="282"/>
      <c r="AO470" s="282"/>
      <c r="AP470" s="282"/>
      <c r="AQ470" s="282"/>
      <c r="AR470" s="282"/>
      <c r="AS470" s="282"/>
      <c r="AT470" s="282"/>
      <c r="AU470" s="282"/>
      <c r="AV470" s="282"/>
      <c r="AW470" s="282"/>
      <c r="AX470" s="282"/>
      <c r="AY470" s="282"/>
    </row>
    <row r="471" s="240" customFormat="true" ht="13.8" hidden="false" customHeight="false" outlineLevel="0" collapsed="false">
      <c r="K471" s="280"/>
      <c r="M471" s="281"/>
      <c r="N471" s="281"/>
      <c r="O471" s="281"/>
      <c r="P471" s="281"/>
      <c r="Q471" s="281"/>
      <c r="R471" s="281"/>
      <c r="S471" s="281"/>
      <c r="T471" s="281"/>
      <c r="U471" s="281"/>
      <c r="V471" s="281"/>
      <c r="W471" s="281"/>
      <c r="X471" s="281"/>
      <c r="Y471" s="281"/>
      <c r="Z471" s="281"/>
      <c r="AA471" s="281"/>
      <c r="AB471" s="281"/>
      <c r="AC471" s="281"/>
      <c r="AD471" s="281"/>
      <c r="AE471" s="281"/>
      <c r="AF471" s="281"/>
      <c r="AG471" s="281"/>
      <c r="AH471" s="281"/>
      <c r="AI471" s="281"/>
      <c r="AJ471" s="281"/>
      <c r="AK471" s="281"/>
      <c r="AL471" s="281"/>
      <c r="AM471" s="282"/>
      <c r="AN471" s="282"/>
      <c r="AO471" s="282"/>
      <c r="AP471" s="282"/>
      <c r="AQ471" s="282"/>
      <c r="AR471" s="282"/>
      <c r="AS471" s="282"/>
      <c r="AT471" s="282"/>
      <c r="AU471" s="282"/>
      <c r="AV471" s="282"/>
      <c r="AW471" s="282"/>
      <c r="AX471" s="282"/>
      <c r="AY471" s="282"/>
    </row>
    <row r="472" s="240" customFormat="true" ht="13.8" hidden="false" customHeight="false" outlineLevel="0" collapsed="false">
      <c r="K472" s="280"/>
      <c r="M472" s="281"/>
      <c r="N472" s="281"/>
      <c r="O472" s="281"/>
      <c r="P472" s="281"/>
      <c r="Q472" s="281"/>
      <c r="R472" s="281"/>
      <c r="S472" s="281"/>
      <c r="T472" s="281"/>
      <c r="U472" s="281"/>
      <c r="V472" s="281"/>
      <c r="W472" s="281"/>
      <c r="X472" s="281"/>
      <c r="Y472" s="281"/>
      <c r="Z472" s="281"/>
      <c r="AA472" s="281"/>
      <c r="AB472" s="281"/>
      <c r="AC472" s="281"/>
      <c r="AD472" s="281"/>
      <c r="AE472" s="281"/>
      <c r="AF472" s="281"/>
      <c r="AG472" s="281"/>
      <c r="AH472" s="281"/>
      <c r="AI472" s="281"/>
      <c r="AJ472" s="281"/>
      <c r="AK472" s="281"/>
      <c r="AL472" s="281"/>
      <c r="AM472" s="282"/>
      <c r="AN472" s="282"/>
      <c r="AO472" s="282"/>
      <c r="AP472" s="282"/>
      <c r="AQ472" s="282"/>
      <c r="AR472" s="282"/>
      <c r="AS472" s="282"/>
      <c r="AT472" s="282"/>
      <c r="AU472" s="282"/>
      <c r="AV472" s="282"/>
      <c r="AW472" s="282"/>
      <c r="AX472" s="282"/>
      <c r="AY472" s="282"/>
    </row>
    <row r="473" s="240" customFormat="true" ht="13.8" hidden="false" customHeight="false" outlineLevel="0" collapsed="false">
      <c r="K473" s="280"/>
      <c r="M473" s="281"/>
      <c r="N473" s="281"/>
      <c r="O473" s="281"/>
      <c r="P473" s="281"/>
      <c r="Q473" s="281"/>
      <c r="R473" s="281"/>
      <c r="S473" s="281"/>
      <c r="T473" s="281"/>
      <c r="U473" s="281"/>
      <c r="V473" s="281"/>
      <c r="W473" s="281"/>
      <c r="X473" s="281"/>
      <c r="Y473" s="281"/>
      <c r="Z473" s="281"/>
      <c r="AA473" s="281"/>
      <c r="AB473" s="281"/>
      <c r="AC473" s="281"/>
      <c r="AD473" s="281"/>
      <c r="AE473" s="281"/>
      <c r="AF473" s="281"/>
      <c r="AG473" s="281"/>
      <c r="AH473" s="281"/>
      <c r="AI473" s="281"/>
      <c r="AJ473" s="281"/>
      <c r="AK473" s="281"/>
      <c r="AL473" s="281"/>
      <c r="AM473" s="282"/>
      <c r="AN473" s="282"/>
      <c r="AO473" s="282"/>
      <c r="AP473" s="282"/>
      <c r="AQ473" s="282"/>
      <c r="AR473" s="282"/>
      <c r="AS473" s="282"/>
      <c r="AT473" s="282"/>
      <c r="AU473" s="282"/>
      <c r="AV473" s="282"/>
      <c r="AW473" s="282"/>
      <c r="AX473" s="282"/>
      <c r="AY473" s="282"/>
    </row>
    <row r="474" s="240" customFormat="true" ht="13.8" hidden="false" customHeight="false" outlineLevel="0" collapsed="false">
      <c r="K474" s="280"/>
      <c r="M474" s="281"/>
      <c r="N474" s="281"/>
      <c r="O474" s="281"/>
      <c r="P474" s="281"/>
      <c r="Q474" s="281"/>
      <c r="R474" s="281"/>
      <c r="S474" s="281"/>
      <c r="T474" s="281"/>
      <c r="U474" s="281"/>
      <c r="V474" s="281"/>
      <c r="W474" s="281"/>
      <c r="X474" s="281"/>
      <c r="Y474" s="281"/>
      <c r="Z474" s="281"/>
      <c r="AA474" s="281"/>
      <c r="AB474" s="281"/>
      <c r="AC474" s="281"/>
      <c r="AD474" s="281"/>
      <c r="AE474" s="281"/>
      <c r="AF474" s="281"/>
      <c r="AG474" s="281"/>
      <c r="AH474" s="281"/>
      <c r="AI474" s="281"/>
      <c r="AJ474" s="281"/>
      <c r="AK474" s="281"/>
      <c r="AL474" s="281"/>
      <c r="AM474" s="282"/>
      <c r="AN474" s="282"/>
      <c r="AO474" s="282"/>
      <c r="AP474" s="282"/>
      <c r="AQ474" s="282"/>
      <c r="AR474" s="282"/>
      <c r="AS474" s="282"/>
      <c r="AT474" s="282"/>
      <c r="AU474" s="282"/>
      <c r="AV474" s="282"/>
      <c r="AW474" s="282"/>
      <c r="AX474" s="282"/>
      <c r="AY474" s="282"/>
    </row>
    <row r="475" s="240" customFormat="true" ht="13.8" hidden="false" customHeight="false" outlineLevel="0" collapsed="false">
      <c r="K475" s="280"/>
      <c r="M475" s="281"/>
      <c r="N475" s="281"/>
      <c r="O475" s="281"/>
      <c r="P475" s="281"/>
      <c r="Q475" s="281"/>
      <c r="R475" s="281"/>
      <c r="S475" s="281"/>
      <c r="T475" s="281"/>
      <c r="U475" s="281"/>
      <c r="V475" s="281"/>
      <c r="W475" s="281"/>
      <c r="X475" s="281"/>
      <c r="Y475" s="281"/>
      <c r="Z475" s="281"/>
      <c r="AA475" s="281"/>
      <c r="AB475" s="281"/>
      <c r="AC475" s="281"/>
      <c r="AD475" s="281"/>
      <c r="AE475" s="281"/>
      <c r="AF475" s="281"/>
      <c r="AG475" s="281"/>
      <c r="AH475" s="281"/>
      <c r="AI475" s="281"/>
      <c r="AJ475" s="281"/>
      <c r="AK475" s="281"/>
      <c r="AL475" s="281"/>
      <c r="AM475" s="282"/>
      <c r="AN475" s="282"/>
      <c r="AO475" s="282"/>
      <c r="AP475" s="282"/>
      <c r="AQ475" s="282"/>
      <c r="AR475" s="282"/>
      <c r="AS475" s="282"/>
      <c r="AT475" s="282"/>
      <c r="AU475" s="282"/>
      <c r="AV475" s="282"/>
      <c r="AW475" s="282"/>
      <c r="AX475" s="282"/>
      <c r="AY475" s="282"/>
    </row>
    <row r="476" s="240" customFormat="true" ht="13.8" hidden="false" customHeight="false" outlineLevel="0" collapsed="false">
      <c r="K476" s="280"/>
      <c r="M476" s="281"/>
      <c r="N476" s="281"/>
      <c r="O476" s="281"/>
      <c r="P476" s="281"/>
      <c r="Q476" s="281"/>
      <c r="R476" s="281"/>
      <c r="S476" s="281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281"/>
      <c r="AL476" s="281"/>
      <c r="AM476" s="282"/>
      <c r="AN476" s="282"/>
      <c r="AO476" s="282"/>
      <c r="AP476" s="282"/>
      <c r="AQ476" s="282"/>
      <c r="AR476" s="282"/>
      <c r="AS476" s="282"/>
      <c r="AT476" s="282"/>
      <c r="AU476" s="282"/>
      <c r="AV476" s="282"/>
      <c r="AW476" s="282"/>
      <c r="AX476" s="282"/>
      <c r="AY476" s="282"/>
    </row>
    <row r="477" s="240" customFormat="true" ht="13.8" hidden="false" customHeight="false" outlineLevel="0" collapsed="false">
      <c r="K477" s="280"/>
      <c r="M477" s="281"/>
      <c r="N477" s="281"/>
      <c r="O477" s="281"/>
      <c r="P477" s="281"/>
      <c r="Q477" s="281"/>
      <c r="R477" s="281"/>
      <c r="S477" s="281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281"/>
      <c r="AF477" s="281"/>
      <c r="AG477" s="281"/>
      <c r="AH477" s="281"/>
      <c r="AI477" s="281"/>
      <c r="AJ477" s="281"/>
      <c r="AK477" s="281"/>
      <c r="AL477" s="281"/>
      <c r="AM477" s="282"/>
      <c r="AN477" s="282"/>
      <c r="AO477" s="282"/>
      <c r="AP477" s="282"/>
      <c r="AQ477" s="282"/>
      <c r="AR477" s="282"/>
      <c r="AS477" s="282"/>
      <c r="AT477" s="282"/>
      <c r="AU477" s="282"/>
      <c r="AV477" s="282"/>
      <c r="AW477" s="282"/>
      <c r="AX477" s="282"/>
      <c r="AY477" s="282"/>
    </row>
    <row r="478" s="240" customFormat="true" ht="13.8" hidden="false" customHeight="false" outlineLevel="0" collapsed="false">
      <c r="K478" s="280"/>
      <c r="M478" s="281"/>
      <c r="N478" s="281"/>
      <c r="O478" s="281"/>
      <c r="P478" s="281"/>
      <c r="Q478" s="281"/>
      <c r="R478" s="281"/>
      <c r="S478" s="281"/>
      <c r="T478" s="281"/>
      <c r="U478" s="281"/>
      <c r="V478" s="281"/>
      <c r="W478" s="281"/>
      <c r="X478" s="281"/>
      <c r="Y478" s="281"/>
      <c r="Z478" s="281"/>
      <c r="AA478" s="281"/>
      <c r="AB478" s="281"/>
      <c r="AC478" s="281"/>
      <c r="AD478" s="281"/>
      <c r="AE478" s="281"/>
      <c r="AF478" s="281"/>
      <c r="AG478" s="281"/>
      <c r="AH478" s="281"/>
      <c r="AI478" s="281"/>
      <c r="AJ478" s="281"/>
      <c r="AK478" s="281"/>
      <c r="AL478" s="281"/>
      <c r="AM478" s="282"/>
      <c r="AN478" s="282"/>
      <c r="AO478" s="282"/>
      <c r="AP478" s="282"/>
      <c r="AQ478" s="282"/>
      <c r="AR478" s="282"/>
      <c r="AS478" s="282"/>
      <c r="AT478" s="282"/>
      <c r="AU478" s="282"/>
      <c r="AV478" s="282"/>
      <c r="AW478" s="282"/>
      <c r="AX478" s="282"/>
      <c r="AY478" s="282"/>
    </row>
    <row r="479" s="240" customFormat="true" ht="13.8" hidden="false" customHeight="false" outlineLevel="0" collapsed="false">
      <c r="K479" s="280"/>
      <c r="M479" s="281"/>
      <c r="N479" s="281"/>
      <c r="O479" s="281"/>
      <c r="P479" s="281"/>
      <c r="Q479" s="281"/>
      <c r="R479" s="281"/>
      <c r="S479" s="281"/>
      <c r="T479" s="281"/>
      <c r="U479" s="281"/>
      <c r="V479" s="281"/>
      <c r="W479" s="281"/>
      <c r="X479" s="281"/>
      <c r="Y479" s="281"/>
      <c r="Z479" s="281"/>
      <c r="AA479" s="281"/>
      <c r="AB479" s="281"/>
      <c r="AC479" s="281"/>
      <c r="AD479" s="281"/>
      <c r="AE479" s="281"/>
      <c r="AF479" s="281"/>
      <c r="AG479" s="281"/>
      <c r="AH479" s="281"/>
      <c r="AI479" s="281"/>
      <c r="AJ479" s="281"/>
      <c r="AK479" s="281"/>
      <c r="AL479" s="281"/>
      <c r="AM479" s="282"/>
      <c r="AN479" s="282"/>
      <c r="AO479" s="282"/>
      <c r="AP479" s="282"/>
      <c r="AQ479" s="282"/>
      <c r="AR479" s="282"/>
      <c r="AS479" s="282"/>
      <c r="AT479" s="282"/>
      <c r="AU479" s="282"/>
      <c r="AV479" s="282"/>
      <c r="AW479" s="282"/>
      <c r="AX479" s="282"/>
      <c r="AY479" s="282"/>
    </row>
    <row r="480" s="240" customFormat="true" ht="13.8" hidden="false" customHeight="false" outlineLevel="0" collapsed="false">
      <c r="K480" s="280"/>
      <c r="M480" s="281"/>
      <c r="N480" s="281"/>
      <c r="O480" s="281"/>
      <c r="P480" s="281"/>
      <c r="Q480" s="281"/>
      <c r="R480" s="281"/>
      <c r="S480" s="281"/>
      <c r="T480" s="281"/>
      <c r="U480" s="281"/>
      <c r="V480" s="281"/>
      <c r="W480" s="281"/>
      <c r="X480" s="281"/>
      <c r="Y480" s="281"/>
      <c r="Z480" s="281"/>
      <c r="AA480" s="281"/>
      <c r="AB480" s="281"/>
      <c r="AC480" s="281"/>
      <c r="AD480" s="281"/>
      <c r="AE480" s="281"/>
      <c r="AF480" s="281"/>
      <c r="AG480" s="281"/>
      <c r="AH480" s="281"/>
      <c r="AI480" s="281"/>
      <c r="AJ480" s="281"/>
      <c r="AK480" s="281"/>
      <c r="AL480" s="281"/>
      <c r="AM480" s="282"/>
      <c r="AN480" s="282"/>
      <c r="AO480" s="282"/>
      <c r="AP480" s="282"/>
      <c r="AQ480" s="282"/>
      <c r="AR480" s="282"/>
      <c r="AS480" s="282"/>
      <c r="AT480" s="282"/>
      <c r="AU480" s="282"/>
      <c r="AV480" s="282"/>
      <c r="AW480" s="282"/>
      <c r="AX480" s="282"/>
      <c r="AY480" s="282"/>
    </row>
    <row r="481" s="240" customFormat="true" ht="13.8" hidden="false" customHeight="false" outlineLevel="0" collapsed="false">
      <c r="K481" s="280"/>
      <c r="M481" s="281"/>
      <c r="N481" s="281"/>
      <c r="O481" s="281"/>
      <c r="P481" s="281"/>
      <c r="Q481" s="281"/>
      <c r="R481" s="281"/>
      <c r="S481" s="281"/>
      <c r="T481" s="281"/>
      <c r="U481" s="281"/>
      <c r="V481" s="281"/>
      <c r="W481" s="281"/>
      <c r="X481" s="281"/>
      <c r="Y481" s="281"/>
      <c r="Z481" s="281"/>
      <c r="AA481" s="281"/>
      <c r="AB481" s="281"/>
      <c r="AC481" s="281"/>
      <c r="AD481" s="281"/>
      <c r="AE481" s="281"/>
      <c r="AF481" s="281"/>
      <c r="AG481" s="281"/>
      <c r="AH481" s="281"/>
      <c r="AI481" s="281"/>
      <c r="AJ481" s="281"/>
      <c r="AK481" s="281"/>
      <c r="AL481" s="281"/>
      <c r="AM481" s="282"/>
      <c r="AN481" s="282"/>
      <c r="AO481" s="282"/>
      <c r="AP481" s="282"/>
      <c r="AQ481" s="282"/>
      <c r="AR481" s="282"/>
      <c r="AS481" s="282"/>
      <c r="AT481" s="282"/>
      <c r="AU481" s="282"/>
      <c r="AV481" s="282"/>
      <c r="AW481" s="282"/>
      <c r="AX481" s="282"/>
      <c r="AY481" s="282"/>
    </row>
    <row r="482" s="240" customFormat="true" ht="13.8" hidden="false" customHeight="false" outlineLevel="0" collapsed="false">
      <c r="K482" s="280"/>
      <c r="M482" s="281"/>
      <c r="N482" s="281"/>
      <c r="O482" s="281"/>
      <c r="P482" s="281"/>
      <c r="Q482" s="281"/>
      <c r="R482" s="281"/>
      <c r="S482" s="281"/>
      <c r="T482" s="281"/>
      <c r="U482" s="281"/>
      <c r="V482" s="281"/>
      <c r="W482" s="281"/>
      <c r="X482" s="281"/>
      <c r="Y482" s="281"/>
      <c r="Z482" s="281"/>
      <c r="AA482" s="281"/>
      <c r="AB482" s="281"/>
      <c r="AC482" s="281"/>
      <c r="AD482" s="281"/>
      <c r="AE482" s="281"/>
      <c r="AF482" s="281"/>
      <c r="AG482" s="281"/>
      <c r="AH482" s="281"/>
      <c r="AI482" s="281"/>
      <c r="AJ482" s="281"/>
      <c r="AK482" s="281"/>
      <c r="AL482" s="281"/>
      <c r="AM482" s="282"/>
      <c r="AN482" s="282"/>
      <c r="AO482" s="282"/>
      <c r="AP482" s="282"/>
      <c r="AQ482" s="282"/>
      <c r="AR482" s="282"/>
      <c r="AS482" s="282"/>
      <c r="AT482" s="282"/>
      <c r="AU482" s="282"/>
      <c r="AV482" s="282"/>
      <c r="AW482" s="282"/>
      <c r="AX482" s="282"/>
      <c r="AY482" s="282"/>
    </row>
    <row r="483" s="240" customFormat="true" ht="13.8" hidden="false" customHeight="false" outlineLevel="0" collapsed="false">
      <c r="K483" s="280"/>
      <c r="M483" s="281"/>
      <c r="N483" s="281"/>
      <c r="O483" s="281"/>
      <c r="P483" s="281"/>
      <c r="Q483" s="281"/>
      <c r="R483" s="281"/>
      <c r="S483" s="281"/>
      <c r="T483" s="281"/>
      <c r="U483" s="281"/>
      <c r="V483" s="281"/>
      <c r="W483" s="281"/>
      <c r="X483" s="281"/>
      <c r="Y483" s="281"/>
      <c r="Z483" s="281"/>
      <c r="AA483" s="281"/>
      <c r="AB483" s="281"/>
      <c r="AC483" s="281"/>
      <c r="AD483" s="281"/>
      <c r="AE483" s="281"/>
      <c r="AF483" s="281"/>
      <c r="AG483" s="281"/>
      <c r="AH483" s="281"/>
      <c r="AI483" s="281"/>
      <c r="AJ483" s="281"/>
      <c r="AK483" s="281"/>
      <c r="AL483" s="281"/>
      <c r="AM483" s="282"/>
      <c r="AN483" s="282"/>
      <c r="AO483" s="282"/>
      <c r="AP483" s="282"/>
      <c r="AQ483" s="282"/>
      <c r="AR483" s="282"/>
      <c r="AS483" s="282"/>
      <c r="AT483" s="282"/>
      <c r="AU483" s="282"/>
      <c r="AV483" s="282"/>
      <c r="AW483" s="282"/>
      <c r="AX483" s="282"/>
      <c r="AY483" s="282"/>
    </row>
    <row r="484" s="240" customFormat="true" ht="13.8" hidden="false" customHeight="false" outlineLevel="0" collapsed="false">
      <c r="K484" s="280"/>
      <c r="M484" s="281"/>
      <c r="N484" s="281"/>
      <c r="O484" s="281"/>
      <c r="P484" s="281"/>
      <c r="Q484" s="281"/>
      <c r="R484" s="281"/>
      <c r="S484" s="281"/>
      <c r="T484" s="281"/>
      <c r="U484" s="281"/>
      <c r="V484" s="281"/>
      <c r="W484" s="281"/>
      <c r="X484" s="281"/>
      <c r="Y484" s="281"/>
      <c r="Z484" s="281"/>
      <c r="AA484" s="281"/>
      <c r="AB484" s="281"/>
      <c r="AC484" s="281"/>
      <c r="AD484" s="281"/>
      <c r="AE484" s="281"/>
      <c r="AF484" s="281"/>
      <c r="AG484" s="281"/>
      <c r="AH484" s="281"/>
      <c r="AI484" s="281"/>
      <c r="AJ484" s="281"/>
      <c r="AK484" s="281"/>
      <c r="AL484" s="281"/>
      <c r="AM484" s="282"/>
      <c r="AN484" s="282"/>
      <c r="AO484" s="282"/>
      <c r="AP484" s="282"/>
      <c r="AQ484" s="282"/>
      <c r="AR484" s="282"/>
      <c r="AS484" s="282"/>
      <c r="AT484" s="282"/>
      <c r="AU484" s="282"/>
      <c r="AV484" s="282"/>
      <c r="AW484" s="282"/>
      <c r="AX484" s="282"/>
      <c r="AY484" s="282"/>
    </row>
    <row r="485" s="240" customFormat="true" ht="13.8" hidden="false" customHeight="false" outlineLevel="0" collapsed="false">
      <c r="K485" s="280"/>
      <c r="M485" s="281"/>
      <c r="N485" s="281"/>
      <c r="O485" s="281"/>
      <c r="P485" s="281"/>
      <c r="Q485" s="281"/>
      <c r="R485" s="281"/>
      <c r="S485" s="281"/>
      <c r="T485" s="281"/>
      <c r="U485" s="281"/>
      <c r="V485" s="281"/>
      <c r="W485" s="281"/>
      <c r="X485" s="281"/>
      <c r="Y485" s="281"/>
      <c r="Z485" s="281"/>
      <c r="AA485" s="281"/>
      <c r="AB485" s="281"/>
      <c r="AC485" s="281"/>
      <c r="AD485" s="281"/>
      <c r="AE485" s="281"/>
      <c r="AF485" s="281"/>
      <c r="AG485" s="281"/>
      <c r="AH485" s="281"/>
      <c r="AI485" s="281"/>
      <c r="AJ485" s="281"/>
      <c r="AK485" s="281"/>
      <c r="AL485" s="281"/>
      <c r="AM485" s="282"/>
      <c r="AN485" s="282"/>
      <c r="AO485" s="282"/>
      <c r="AP485" s="282"/>
      <c r="AQ485" s="282"/>
      <c r="AR485" s="282"/>
      <c r="AS485" s="282"/>
      <c r="AT485" s="282"/>
      <c r="AU485" s="282"/>
      <c r="AV485" s="282"/>
      <c r="AW485" s="282"/>
      <c r="AX485" s="282"/>
      <c r="AY485" s="282"/>
    </row>
    <row r="486" s="240" customFormat="true" ht="13.8" hidden="false" customHeight="false" outlineLevel="0" collapsed="false">
      <c r="K486" s="280"/>
      <c r="M486" s="281"/>
      <c r="N486" s="281"/>
      <c r="O486" s="281"/>
      <c r="P486" s="281"/>
      <c r="Q486" s="281"/>
      <c r="R486" s="281"/>
      <c r="S486" s="281"/>
      <c r="T486" s="281"/>
      <c r="U486" s="281"/>
      <c r="V486" s="281"/>
      <c r="W486" s="281"/>
      <c r="X486" s="281"/>
      <c r="Y486" s="281"/>
      <c r="Z486" s="281"/>
      <c r="AA486" s="281"/>
      <c r="AB486" s="281"/>
      <c r="AC486" s="281"/>
      <c r="AD486" s="281"/>
      <c r="AE486" s="281"/>
      <c r="AF486" s="281"/>
      <c r="AG486" s="281"/>
      <c r="AH486" s="281"/>
      <c r="AI486" s="281"/>
      <c r="AJ486" s="281"/>
      <c r="AK486" s="281"/>
      <c r="AL486" s="281"/>
      <c r="AM486" s="282"/>
      <c r="AN486" s="282"/>
      <c r="AO486" s="282"/>
      <c r="AP486" s="282"/>
      <c r="AQ486" s="282"/>
      <c r="AR486" s="282"/>
      <c r="AS486" s="282"/>
      <c r="AT486" s="282"/>
      <c r="AU486" s="282"/>
      <c r="AV486" s="282"/>
      <c r="AW486" s="282"/>
      <c r="AX486" s="282"/>
      <c r="AY486" s="282"/>
    </row>
    <row r="487" s="240" customFormat="true" ht="13.8" hidden="false" customHeight="false" outlineLevel="0" collapsed="false">
      <c r="K487" s="280"/>
      <c r="M487" s="281"/>
      <c r="N487" s="281"/>
      <c r="O487" s="281"/>
      <c r="P487" s="281"/>
      <c r="Q487" s="281"/>
      <c r="R487" s="281"/>
      <c r="S487" s="281"/>
      <c r="T487" s="281"/>
      <c r="U487" s="281"/>
      <c r="V487" s="281"/>
      <c r="W487" s="281"/>
      <c r="X487" s="281"/>
      <c r="Y487" s="281"/>
      <c r="Z487" s="281"/>
      <c r="AA487" s="281"/>
      <c r="AB487" s="281"/>
      <c r="AC487" s="281"/>
      <c r="AD487" s="281"/>
      <c r="AE487" s="281"/>
      <c r="AF487" s="281"/>
      <c r="AG487" s="281"/>
      <c r="AH487" s="281"/>
      <c r="AI487" s="281"/>
      <c r="AJ487" s="281"/>
      <c r="AK487" s="281"/>
      <c r="AL487" s="281"/>
      <c r="AM487" s="282"/>
      <c r="AN487" s="282"/>
      <c r="AO487" s="282"/>
      <c r="AP487" s="282"/>
      <c r="AQ487" s="282"/>
      <c r="AR487" s="282"/>
      <c r="AS487" s="282"/>
      <c r="AT487" s="282"/>
      <c r="AU487" s="282"/>
      <c r="AV487" s="282"/>
      <c r="AW487" s="282"/>
      <c r="AX487" s="282"/>
      <c r="AY487" s="282"/>
    </row>
    <row r="488" s="240" customFormat="true" ht="13.8" hidden="false" customHeight="false" outlineLevel="0" collapsed="false">
      <c r="K488" s="280"/>
      <c r="M488" s="281"/>
      <c r="N488" s="281"/>
      <c r="O488" s="281"/>
      <c r="P488" s="281"/>
      <c r="Q488" s="281"/>
      <c r="R488" s="281"/>
      <c r="S488" s="281"/>
      <c r="T488" s="281"/>
      <c r="U488" s="281"/>
      <c r="V488" s="281"/>
      <c r="W488" s="281"/>
      <c r="X488" s="281"/>
      <c r="Y488" s="281"/>
      <c r="Z488" s="281"/>
      <c r="AA488" s="281"/>
      <c r="AB488" s="281"/>
      <c r="AC488" s="281"/>
      <c r="AD488" s="281"/>
      <c r="AE488" s="281"/>
      <c r="AF488" s="281"/>
      <c r="AG488" s="281"/>
      <c r="AH488" s="281"/>
      <c r="AI488" s="281"/>
      <c r="AJ488" s="281"/>
      <c r="AK488" s="281"/>
      <c r="AL488" s="281"/>
      <c r="AM488" s="282"/>
      <c r="AN488" s="282"/>
      <c r="AO488" s="282"/>
      <c r="AP488" s="282"/>
      <c r="AQ488" s="282"/>
      <c r="AR488" s="282"/>
      <c r="AS488" s="282"/>
      <c r="AT488" s="282"/>
      <c r="AU488" s="282"/>
      <c r="AV488" s="282"/>
      <c r="AW488" s="282"/>
      <c r="AX488" s="282"/>
      <c r="AY488" s="282"/>
    </row>
    <row r="489" s="240" customFormat="true" ht="13.8" hidden="false" customHeight="false" outlineLevel="0" collapsed="false">
      <c r="K489" s="280"/>
      <c r="M489" s="281"/>
      <c r="N489" s="281"/>
      <c r="O489" s="281"/>
      <c r="P489" s="281"/>
      <c r="Q489" s="281"/>
      <c r="R489" s="281"/>
      <c r="S489" s="281"/>
      <c r="T489" s="281"/>
      <c r="U489" s="281"/>
      <c r="V489" s="281"/>
      <c r="W489" s="281"/>
      <c r="X489" s="281"/>
      <c r="Y489" s="281"/>
      <c r="Z489" s="281"/>
      <c r="AA489" s="281"/>
      <c r="AB489" s="281"/>
      <c r="AC489" s="281"/>
      <c r="AD489" s="281"/>
      <c r="AE489" s="281"/>
      <c r="AF489" s="281"/>
      <c r="AG489" s="281"/>
      <c r="AH489" s="281"/>
      <c r="AI489" s="281"/>
      <c r="AJ489" s="281"/>
      <c r="AK489" s="281"/>
      <c r="AL489" s="281"/>
      <c r="AM489" s="282"/>
      <c r="AN489" s="282"/>
      <c r="AO489" s="282"/>
      <c r="AP489" s="282"/>
      <c r="AQ489" s="282"/>
      <c r="AR489" s="282"/>
      <c r="AS489" s="282"/>
      <c r="AT489" s="282"/>
      <c r="AU489" s="282"/>
      <c r="AV489" s="282"/>
      <c r="AW489" s="282"/>
      <c r="AX489" s="282"/>
      <c r="AY489" s="282"/>
    </row>
    <row r="490" s="240" customFormat="true" ht="13.8" hidden="false" customHeight="false" outlineLevel="0" collapsed="false">
      <c r="K490" s="280"/>
      <c r="M490" s="281"/>
      <c r="N490" s="281"/>
      <c r="O490" s="281"/>
      <c r="P490" s="281"/>
      <c r="Q490" s="281"/>
      <c r="R490" s="281"/>
      <c r="S490" s="281"/>
      <c r="T490" s="281"/>
      <c r="U490" s="281"/>
      <c r="V490" s="281"/>
      <c r="W490" s="281"/>
      <c r="X490" s="281"/>
      <c r="Y490" s="281"/>
      <c r="Z490" s="281"/>
      <c r="AA490" s="281"/>
      <c r="AB490" s="281"/>
      <c r="AC490" s="281"/>
      <c r="AD490" s="281"/>
      <c r="AE490" s="281"/>
      <c r="AF490" s="281"/>
      <c r="AG490" s="281"/>
      <c r="AH490" s="281"/>
      <c r="AI490" s="281"/>
      <c r="AJ490" s="281"/>
      <c r="AK490" s="281"/>
      <c r="AL490" s="281"/>
      <c r="AM490" s="282"/>
      <c r="AN490" s="282"/>
      <c r="AO490" s="282"/>
      <c r="AP490" s="282"/>
      <c r="AQ490" s="282"/>
      <c r="AR490" s="282"/>
      <c r="AS490" s="282"/>
      <c r="AT490" s="282"/>
      <c r="AU490" s="282"/>
      <c r="AV490" s="282"/>
      <c r="AW490" s="282"/>
      <c r="AX490" s="282"/>
      <c r="AY490" s="282"/>
    </row>
    <row r="491" s="240" customFormat="true" ht="13.8" hidden="false" customHeight="false" outlineLevel="0" collapsed="false">
      <c r="K491" s="280"/>
      <c r="M491" s="281"/>
      <c r="N491" s="281"/>
      <c r="O491" s="281"/>
      <c r="P491" s="281"/>
      <c r="Q491" s="281"/>
      <c r="R491" s="281"/>
      <c r="S491" s="281"/>
      <c r="T491" s="281"/>
      <c r="U491" s="281"/>
      <c r="V491" s="281"/>
      <c r="W491" s="281"/>
      <c r="X491" s="281"/>
      <c r="Y491" s="281"/>
      <c r="Z491" s="281"/>
      <c r="AA491" s="281"/>
      <c r="AB491" s="281"/>
      <c r="AC491" s="281"/>
      <c r="AD491" s="281"/>
      <c r="AE491" s="281"/>
      <c r="AF491" s="281"/>
      <c r="AG491" s="281"/>
      <c r="AH491" s="281"/>
      <c r="AI491" s="281"/>
      <c r="AJ491" s="281"/>
      <c r="AK491" s="281"/>
      <c r="AL491" s="281"/>
      <c r="AM491" s="282"/>
      <c r="AN491" s="282"/>
      <c r="AO491" s="282"/>
      <c r="AP491" s="282"/>
      <c r="AQ491" s="282"/>
      <c r="AR491" s="282"/>
      <c r="AS491" s="282"/>
      <c r="AT491" s="282"/>
      <c r="AU491" s="282"/>
      <c r="AV491" s="282"/>
      <c r="AW491" s="282"/>
      <c r="AX491" s="282"/>
      <c r="AY491" s="282"/>
    </row>
    <row r="492" s="240" customFormat="true" ht="13.8" hidden="false" customHeight="false" outlineLevel="0" collapsed="false">
      <c r="K492" s="280"/>
      <c r="M492" s="281"/>
      <c r="N492" s="281"/>
      <c r="O492" s="281"/>
      <c r="P492" s="281"/>
      <c r="Q492" s="281"/>
      <c r="R492" s="281"/>
      <c r="S492" s="281"/>
      <c r="T492" s="281"/>
      <c r="U492" s="281"/>
      <c r="V492" s="281"/>
      <c r="W492" s="281"/>
      <c r="X492" s="281"/>
      <c r="Y492" s="281"/>
      <c r="Z492" s="281"/>
      <c r="AA492" s="281"/>
      <c r="AB492" s="281"/>
      <c r="AC492" s="281"/>
      <c r="AD492" s="281"/>
      <c r="AE492" s="281"/>
      <c r="AF492" s="281"/>
      <c r="AG492" s="281"/>
      <c r="AH492" s="281"/>
      <c r="AI492" s="281"/>
      <c r="AJ492" s="281"/>
      <c r="AK492" s="281"/>
      <c r="AL492" s="281"/>
      <c r="AM492" s="282"/>
      <c r="AN492" s="282"/>
      <c r="AO492" s="282"/>
      <c r="AP492" s="282"/>
      <c r="AQ492" s="282"/>
      <c r="AR492" s="282"/>
      <c r="AS492" s="282"/>
      <c r="AT492" s="282"/>
      <c r="AU492" s="282"/>
      <c r="AV492" s="282"/>
      <c r="AW492" s="282"/>
      <c r="AX492" s="282"/>
      <c r="AY492" s="282"/>
    </row>
    <row r="493" s="240" customFormat="true" ht="13.8" hidden="false" customHeight="false" outlineLevel="0" collapsed="false">
      <c r="K493" s="280"/>
      <c r="M493" s="281"/>
      <c r="N493" s="281"/>
      <c r="O493" s="281"/>
      <c r="P493" s="281"/>
      <c r="Q493" s="281"/>
      <c r="R493" s="281"/>
      <c r="S493" s="281"/>
      <c r="T493" s="281"/>
      <c r="U493" s="281"/>
      <c r="V493" s="281"/>
      <c r="W493" s="281"/>
      <c r="X493" s="281"/>
      <c r="Y493" s="281"/>
      <c r="Z493" s="281"/>
      <c r="AA493" s="281"/>
      <c r="AB493" s="281"/>
      <c r="AC493" s="281"/>
      <c r="AD493" s="281"/>
      <c r="AE493" s="281"/>
      <c r="AF493" s="281"/>
      <c r="AG493" s="281"/>
      <c r="AH493" s="281"/>
      <c r="AI493" s="281"/>
      <c r="AJ493" s="281"/>
      <c r="AK493" s="281"/>
      <c r="AL493" s="281"/>
      <c r="AM493" s="282"/>
      <c r="AN493" s="282"/>
      <c r="AO493" s="282"/>
      <c r="AP493" s="282"/>
      <c r="AQ493" s="282"/>
      <c r="AR493" s="282"/>
      <c r="AS493" s="282"/>
      <c r="AT493" s="282"/>
      <c r="AU493" s="282"/>
      <c r="AV493" s="282"/>
      <c r="AW493" s="282"/>
      <c r="AX493" s="282"/>
      <c r="AY493" s="282"/>
    </row>
    <row r="494" s="240" customFormat="true" ht="13.8" hidden="false" customHeight="false" outlineLevel="0" collapsed="false">
      <c r="K494" s="280"/>
      <c r="M494" s="281"/>
      <c r="N494" s="281"/>
      <c r="O494" s="281"/>
      <c r="P494" s="281"/>
      <c r="Q494" s="281"/>
      <c r="R494" s="281"/>
      <c r="S494" s="281"/>
      <c r="T494" s="281"/>
      <c r="U494" s="281"/>
      <c r="V494" s="281"/>
      <c r="W494" s="281"/>
      <c r="X494" s="281"/>
      <c r="Y494" s="281"/>
      <c r="Z494" s="281"/>
      <c r="AA494" s="281"/>
      <c r="AB494" s="281"/>
      <c r="AC494" s="281"/>
      <c r="AD494" s="281"/>
      <c r="AE494" s="281"/>
      <c r="AF494" s="281"/>
      <c r="AG494" s="281"/>
      <c r="AH494" s="281"/>
      <c r="AI494" s="281"/>
      <c r="AJ494" s="281"/>
      <c r="AK494" s="281"/>
      <c r="AL494" s="281"/>
      <c r="AM494" s="282"/>
      <c r="AN494" s="282"/>
      <c r="AO494" s="282"/>
      <c r="AP494" s="282"/>
      <c r="AQ494" s="282"/>
      <c r="AR494" s="282"/>
      <c r="AS494" s="282"/>
      <c r="AT494" s="282"/>
      <c r="AU494" s="282"/>
      <c r="AV494" s="282"/>
      <c r="AW494" s="282"/>
      <c r="AX494" s="282"/>
      <c r="AY494" s="282"/>
    </row>
    <row r="495" s="240" customFormat="true" ht="13.8" hidden="false" customHeight="false" outlineLevel="0" collapsed="false">
      <c r="K495" s="280"/>
      <c r="M495" s="281"/>
      <c r="N495" s="281"/>
      <c r="O495" s="281"/>
      <c r="P495" s="281"/>
      <c r="Q495" s="281"/>
      <c r="R495" s="281"/>
      <c r="S495" s="281"/>
      <c r="T495" s="281"/>
      <c r="U495" s="281"/>
      <c r="V495" s="281"/>
      <c r="W495" s="281"/>
      <c r="X495" s="281"/>
      <c r="Y495" s="281"/>
      <c r="Z495" s="281"/>
      <c r="AA495" s="281"/>
      <c r="AB495" s="281"/>
      <c r="AC495" s="281"/>
      <c r="AD495" s="281"/>
      <c r="AE495" s="281"/>
      <c r="AF495" s="281"/>
      <c r="AG495" s="281"/>
      <c r="AH495" s="281"/>
      <c r="AI495" s="281"/>
      <c r="AJ495" s="281"/>
      <c r="AK495" s="281"/>
      <c r="AL495" s="281"/>
      <c r="AM495" s="282"/>
      <c r="AN495" s="282"/>
      <c r="AO495" s="282"/>
      <c r="AP495" s="282"/>
      <c r="AQ495" s="282"/>
      <c r="AR495" s="282"/>
      <c r="AS495" s="282"/>
      <c r="AT495" s="282"/>
      <c r="AU495" s="282"/>
      <c r="AV495" s="282"/>
      <c r="AW495" s="282"/>
      <c r="AX495" s="282"/>
      <c r="AY495" s="282"/>
    </row>
    <row r="496" s="240" customFormat="true" ht="13.8" hidden="false" customHeight="false" outlineLevel="0" collapsed="false">
      <c r="K496" s="280"/>
      <c r="M496" s="281"/>
      <c r="N496" s="281"/>
      <c r="O496" s="281"/>
      <c r="P496" s="281"/>
      <c r="Q496" s="281"/>
      <c r="R496" s="281"/>
      <c r="S496" s="281"/>
      <c r="T496" s="281"/>
      <c r="U496" s="281"/>
      <c r="V496" s="281"/>
      <c r="W496" s="281"/>
      <c r="X496" s="281"/>
      <c r="Y496" s="281"/>
      <c r="Z496" s="281"/>
      <c r="AA496" s="281"/>
      <c r="AB496" s="281"/>
      <c r="AC496" s="281"/>
      <c r="AD496" s="281"/>
      <c r="AE496" s="281"/>
      <c r="AF496" s="281"/>
      <c r="AG496" s="281"/>
      <c r="AH496" s="281"/>
      <c r="AI496" s="281"/>
      <c r="AJ496" s="281"/>
      <c r="AK496" s="281"/>
      <c r="AL496" s="281"/>
      <c r="AM496" s="282"/>
      <c r="AN496" s="282"/>
      <c r="AO496" s="282"/>
      <c r="AP496" s="282"/>
      <c r="AQ496" s="282"/>
      <c r="AR496" s="282"/>
      <c r="AS496" s="282"/>
      <c r="AT496" s="282"/>
      <c r="AU496" s="282"/>
      <c r="AV496" s="282"/>
      <c r="AW496" s="282"/>
      <c r="AX496" s="282"/>
      <c r="AY496" s="282"/>
    </row>
    <row r="497" s="240" customFormat="true" ht="13.8" hidden="false" customHeight="false" outlineLevel="0" collapsed="false">
      <c r="K497" s="280"/>
      <c r="M497" s="281"/>
      <c r="N497" s="281"/>
      <c r="O497" s="281"/>
      <c r="P497" s="281"/>
      <c r="Q497" s="281"/>
      <c r="R497" s="281"/>
      <c r="S497" s="281"/>
      <c r="T497" s="281"/>
      <c r="U497" s="281"/>
      <c r="V497" s="281"/>
      <c r="W497" s="281"/>
      <c r="X497" s="281"/>
      <c r="Y497" s="281"/>
      <c r="Z497" s="281"/>
      <c r="AA497" s="281"/>
      <c r="AB497" s="281"/>
      <c r="AC497" s="281"/>
      <c r="AD497" s="281"/>
      <c r="AE497" s="281"/>
      <c r="AF497" s="281"/>
      <c r="AG497" s="281"/>
      <c r="AH497" s="281"/>
      <c r="AI497" s="281"/>
      <c r="AJ497" s="281"/>
      <c r="AK497" s="281"/>
      <c r="AL497" s="281"/>
      <c r="AM497" s="282"/>
      <c r="AN497" s="282"/>
      <c r="AO497" s="282"/>
      <c r="AP497" s="282"/>
      <c r="AQ497" s="282"/>
      <c r="AR497" s="282"/>
      <c r="AS497" s="282"/>
      <c r="AT497" s="282"/>
      <c r="AU497" s="282"/>
      <c r="AV497" s="282"/>
      <c r="AW497" s="282"/>
      <c r="AX497" s="282"/>
      <c r="AY497" s="282"/>
    </row>
    <row r="498" s="240" customFormat="true" ht="13.8" hidden="false" customHeight="false" outlineLevel="0" collapsed="false">
      <c r="K498" s="280"/>
      <c r="M498" s="281"/>
      <c r="N498" s="281"/>
      <c r="O498" s="281"/>
      <c r="P498" s="281"/>
      <c r="Q498" s="281"/>
      <c r="R498" s="281"/>
      <c r="S498" s="281"/>
      <c r="T498" s="281"/>
      <c r="U498" s="281"/>
      <c r="V498" s="281"/>
      <c r="W498" s="281"/>
      <c r="X498" s="281"/>
      <c r="Y498" s="281"/>
      <c r="Z498" s="281"/>
      <c r="AA498" s="281"/>
      <c r="AB498" s="281"/>
      <c r="AC498" s="281"/>
      <c r="AD498" s="281"/>
      <c r="AE498" s="281"/>
      <c r="AF498" s="281"/>
      <c r="AG498" s="281"/>
      <c r="AH498" s="281"/>
      <c r="AI498" s="281"/>
      <c r="AJ498" s="281"/>
      <c r="AK498" s="281"/>
      <c r="AL498" s="281"/>
      <c r="AM498" s="282"/>
      <c r="AN498" s="282"/>
      <c r="AO498" s="282"/>
      <c r="AP498" s="282"/>
      <c r="AQ498" s="282"/>
      <c r="AR498" s="282"/>
      <c r="AS498" s="282"/>
      <c r="AT498" s="282"/>
      <c r="AU498" s="282"/>
      <c r="AV498" s="282"/>
      <c r="AW498" s="282"/>
      <c r="AX498" s="282"/>
      <c r="AY498" s="282"/>
    </row>
    <row r="499" s="240" customFormat="true" ht="13.8" hidden="false" customHeight="false" outlineLevel="0" collapsed="false">
      <c r="K499" s="280"/>
      <c r="M499" s="281"/>
      <c r="N499" s="281"/>
      <c r="O499" s="281"/>
      <c r="P499" s="281"/>
      <c r="Q499" s="281"/>
      <c r="R499" s="281"/>
      <c r="S499" s="281"/>
      <c r="T499" s="281"/>
      <c r="U499" s="281"/>
      <c r="V499" s="281"/>
      <c r="W499" s="281"/>
      <c r="X499" s="281"/>
      <c r="Y499" s="281"/>
      <c r="Z499" s="281"/>
      <c r="AA499" s="281"/>
      <c r="AB499" s="281"/>
      <c r="AC499" s="281"/>
      <c r="AD499" s="281"/>
      <c r="AE499" s="281"/>
      <c r="AF499" s="281"/>
      <c r="AG499" s="281"/>
      <c r="AH499" s="281"/>
      <c r="AI499" s="281"/>
      <c r="AJ499" s="281"/>
      <c r="AK499" s="281"/>
      <c r="AL499" s="281"/>
      <c r="AM499" s="282"/>
      <c r="AN499" s="282"/>
      <c r="AO499" s="282"/>
      <c r="AP499" s="282"/>
      <c r="AQ499" s="282"/>
      <c r="AR499" s="282"/>
      <c r="AS499" s="282"/>
      <c r="AT499" s="282"/>
      <c r="AU499" s="282"/>
      <c r="AV499" s="282"/>
      <c r="AW499" s="282"/>
      <c r="AX499" s="282"/>
      <c r="AY499" s="282"/>
    </row>
    <row r="500" s="240" customFormat="true" ht="13.8" hidden="false" customHeight="false" outlineLevel="0" collapsed="false">
      <c r="K500" s="280"/>
      <c r="M500" s="281"/>
      <c r="N500" s="281"/>
      <c r="O500" s="281"/>
      <c r="P500" s="281"/>
      <c r="Q500" s="281"/>
      <c r="R500" s="281"/>
      <c r="S500" s="281"/>
      <c r="T500" s="281"/>
      <c r="U500" s="281"/>
      <c r="V500" s="281"/>
      <c r="W500" s="281"/>
      <c r="X500" s="281"/>
      <c r="Y500" s="281"/>
      <c r="Z500" s="281"/>
      <c r="AA500" s="281"/>
      <c r="AB500" s="281"/>
      <c r="AC500" s="281"/>
      <c r="AD500" s="281"/>
      <c r="AE500" s="281"/>
      <c r="AF500" s="281"/>
      <c r="AG500" s="281"/>
      <c r="AH500" s="281"/>
      <c r="AI500" s="281"/>
      <c r="AJ500" s="281"/>
      <c r="AK500" s="281"/>
      <c r="AL500" s="281"/>
      <c r="AM500" s="282"/>
      <c r="AN500" s="282"/>
      <c r="AO500" s="282"/>
      <c r="AP500" s="282"/>
      <c r="AQ500" s="282"/>
      <c r="AR500" s="282"/>
      <c r="AS500" s="282"/>
      <c r="AT500" s="282"/>
      <c r="AU500" s="282"/>
      <c r="AV500" s="282"/>
      <c r="AW500" s="282"/>
      <c r="AX500" s="282"/>
      <c r="AY500" s="282"/>
    </row>
    <row r="501" s="240" customFormat="true" ht="13.8" hidden="false" customHeight="false" outlineLevel="0" collapsed="false">
      <c r="K501" s="280"/>
      <c r="M501" s="281"/>
      <c r="N501" s="281"/>
      <c r="O501" s="281"/>
      <c r="P501" s="281"/>
      <c r="Q501" s="281"/>
      <c r="R501" s="281"/>
      <c r="S501" s="281"/>
      <c r="T501" s="281"/>
      <c r="U501" s="281"/>
      <c r="V501" s="281"/>
      <c r="W501" s="281"/>
      <c r="X501" s="281"/>
      <c r="Y501" s="281"/>
      <c r="Z501" s="281"/>
      <c r="AA501" s="281"/>
      <c r="AB501" s="281"/>
      <c r="AC501" s="281"/>
      <c r="AD501" s="281"/>
      <c r="AE501" s="281"/>
      <c r="AF501" s="281"/>
      <c r="AG501" s="281"/>
      <c r="AH501" s="281"/>
      <c r="AI501" s="281"/>
      <c r="AJ501" s="281"/>
      <c r="AK501" s="281"/>
      <c r="AL501" s="281"/>
      <c r="AM501" s="282"/>
      <c r="AN501" s="282"/>
      <c r="AO501" s="282"/>
      <c r="AP501" s="282"/>
      <c r="AQ501" s="282"/>
      <c r="AR501" s="282"/>
      <c r="AS501" s="282"/>
      <c r="AT501" s="282"/>
      <c r="AU501" s="282"/>
      <c r="AV501" s="282"/>
      <c r="AW501" s="282"/>
      <c r="AX501" s="282"/>
      <c r="AY501" s="282"/>
    </row>
    <row r="502" s="240" customFormat="true" ht="13.8" hidden="false" customHeight="false" outlineLevel="0" collapsed="false">
      <c r="K502" s="280"/>
      <c r="M502" s="281"/>
      <c r="N502" s="281"/>
      <c r="O502" s="281"/>
      <c r="P502" s="281"/>
      <c r="Q502" s="281"/>
      <c r="R502" s="281"/>
      <c r="S502" s="281"/>
      <c r="T502" s="281"/>
      <c r="U502" s="281"/>
      <c r="V502" s="281"/>
      <c r="W502" s="281"/>
      <c r="X502" s="281"/>
      <c r="Y502" s="281"/>
      <c r="Z502" s="281"/>
      <c r="AA502" s="281"/>
      <c r="AB502" s="281"/>
      <c r="AC502" s="281"/>
      <c r="AD502" s="281"/>
      <c r="AE502" s="281"/>
      <c r="AF502" s="281"/>
      <c r="AG502" s="281"/>
      <c r="AH502" s="281"/>
      <c r="AI502" s="281"/>
      <c r="AJ502" s="281"/>
      <c r="AK502" s="281"/>
      <c r="AL502" s="281"/>
      <c r="AM502" s="282"/>
      <c r="AN502" s="282"/>
      <c r="AO502" s="282"/>
      <c r="AP502" s="282"/>
      <c r="AQ502" s="282"/>
      <c r="AR502" s="282"/>
      <c r="AS502" s="282"/>
      <c r="AT502" s="282"/>
      <c r="AU502" s="282"/>
      <c r="AV502" s="282"/>
      <c r="AW502" s="282"/>
      <c r="AX502" s="282"/>
      <c r="AY502" s="282"/>
    </row>
    <row r="503" s="240" customFormat="true" ht="13.8" hidden="false" customHeight="false" outlineLevel="0" collapsed="false">
      <c r="K503" s="280"/>
      <c r="M503" s="281"/>
      <c r="N503" s="281"/>
      <c r="O503" s="281"/>
      <c r="P503" s="281"/>
      <c r="Q503" s="281"/>
      <c r="R503" s="281"/>
      <c r="S503" s="281"/>
      <c r="T503" s="281"/>
      <c r="U503" s="281"/>
      <c r="V503" s="281"/>
      <c r="W503" s="281"/>
      <c r="X503" s="281"/>
      <c r="Y503" s="281"/>
      <c r="Z503" s="281"/>
      <c r="AA503" s="281"/>
      <c r="AB503" s="281"/>
      <c r="AC503" s="281"/>
      <c r="AD503" s="281"/>
      <c r="AE503" s="281"/>
      <c r="AF503" s="281"/>
      <c r="AG503" s="281"/>
      <c r="AH503" s="281"/>
      <c r="AI503" s="281"/>
      <c r="AJ503" s="281"/>
      <c r="AK503" s="281"/>
      <c r="AL503" s="281"/>
      <c r="AM503" s="282"/>
      <c r="AN503" s="282"/>
      <c r="AO503" s="282"/>
      <c r="AP503" s="282"/>
      <c r="AQ503" s="282"/>
      <c r="AR503" s="282"/>
      <c r="AS503" s="282"/>
      <c r="AT503" s="282"/>
      <c r="AU503" s="282"/>
      <c r="AV503" s="282"/>
      <c r="AW503" s="282"/>
      <c r="AX503" s="282"/>
      <c r="AY503" s="282"/>
    </row>
    <row r="504" s="240" customFormat="true" ht="13.8" hidden="false" customHeight="false" outlineLevel="0" collapsed="false">
      <c r="K504" s="280"/>
      <c r="M504" s="281"/>
      <c r="N504" s="281"/>
      <c r="O504" s="281"/>
      <c r="P504" s="281"/>
      <c r="Q504" s="281"/>
      <c r="R504" s="281"/>
      <c r="S504" s="281"/>
      <c r="T504" s="281"/>
      <c r="U504" s="281"/>
      <c r="V504" s="281"/>
      <c r="W504" s="281"/>
      <c r="X504" s="281"/>
      <c r="Y504" s="281"/>
      <c r="Z504" s="281"/>
      <c r="AA504" s="281"/>
      <c r="AB504" s="281"/>
      <c r="AC504" s="281"/>
      <c r="AD504" s="281"/>
      <c r="AE504" s="281"/>
      <c r="AF504" s="281"/>
      <c r="AG504" s="281"/>
      <c r="AH504" s="281"/>
      <c r="AI504" s="281"/>
      <c r="AJ504" s="281"/>
      <c r="AK504" s="281"/>
      <c r="AL504" s="281"/>
      <c r="AM504" s="282"/>
      <c r="AN504" s="282"/>
      <c r="AO504" s="282"/>
      <c r="AP504" s="282"/>
      <c r="AQ504" s="282"/>
      <c r="AR504" s="282"/>
      <c r="AS504" s="282"/>
      <c r="AT504" s="282"/>
      <c r="AU504" s="282"/>
      <c r="AV504" s="282"/>
      <c r="AW504" s="282"/>
      <c r="AX504" s="282"/>
      <c r="AY504" s="282"/>
    </row>
    <row r="505" s="240" customFormat="true" ht="13.8" hidden="false" customHeight="false" outlineLevel="0" collapsed="false">
      <c r="K505" s="280"/>
      <c r="M505" s="281"/>
      <c r="N505" s="281"/>
      <c r="O505" s="281"/>
      <c r="P505" s="281"/>
      <c r="Q505" s="281"/>
      <c r="R505" s="281"/>
      <c r="S505" s="281"/>
      <c r="T505" s="281"/>
      <c r="U505" s="281"/>
      <c r="V505" s="281"/>
      <c r="W505" s="281"/>
      <c r="X505" s="281"/>
      <c r="Y505" s="281"/>
      <c r="Z505" s="281"/>
      <c r="AA505" s="281"/>
      <c r="AB505" s="281"/>
      <c r="AC505" s="281"/>
      <c r="AD505" s="281"/>
      <c r="AE505" s="281"/>
      <c r="AF505" s="281"/>
      <c r="AG505" s="281"/>
      <c r="AH505" s="281"/>
      <c r="AI505" s="281"/>
      <c r="AJ505" s="281"/>
      <c r="AK505" s="281"/>
      <c r="AL505" s="281"/>
      <c r="AM505" s="282"/>
      <c r="AN505" s="282"/>
      <c r="AO505" s="282"/>
      <c r="AP505" s="282"/>
      <c r="AQ505" s="282"/>
      <c r="AR505" s="282"/>
      <c r="AS505" s="282"/>
      <c r="AT505" s="282"/>
      <c r="AU505" s="282"/>
      <c r="AV505" s="282"/>
      <c r="AW505" s="282"/>
      <c r="AX505" s="282"/>
      <c r="AY505" s="282"/>
    </row>
    <row r="506" s="240" customFormat="true" ht="13.8" hidden="false" customHeight="false" outlineLevel="0" collapsed="false">
      <c r="K506" s="280"/>
      <c r="M506" s="281"/>
      <c r="N506" s="281"/>
      <c r="O506" s="281"/>
      <c r="P506" s="281"/>
      <c r="Q506" s="281"/>
      <c r="R506" s="281"/>
      <c r="S506" s="281"/>
      <c r="T506" s="281"/>
      <c r="U506" s="281"/>
      <c r="V506" s="281"/>
      <c r="W506" s="281"/>
      <c r="X506" s="281"/>
      <c r="Y506" s="281"/>
      <c r="Z506" s="281"/>
      <c r="AA506" s="281"/>
      <c r="AB506" s="281"/>
      <c r="AC506" s="281"/>
      <c r="AD506" s="281"/>
      <c r="AE506" s="281"/>
      <c r="AF506" s="281"/>
      <c r="AG506" s="281"/>
      <c r="AH506" s="281"/>
      <c r="AI506" s="281"/>
      <c r="AJ506" s="281"/>
      <c r="AK506" s="281"/>
      <c r="AL506" s="281"/>
      <c r="AM506" s="282"/>
      <c r="AN506" s="282"/>
      <c r="AO506" s="282"/>
      <c r="AP506" s="282"/>
      <c r="AQ506" s="282"/>
      <c r="AR506" s="282"/>
      <c r="AS506" s="282"/>
      <c r="AT506" s="282"/>
      <c r="AU506" s="282"/>
      <c r="AV506" s="282"/>
      <c r="AW506" s="282"/>
      <c r="AX506" s="282"/>
      <c r="AY506" s="282"/>
    </row>
    <row r="507" s="240" customFormat="true" ht="13.8" hidden="false" customHeight="false" outlineLevel="0" collapsed="false">
      <c r="K507" s="280"/>
      <c r="M507" s="281"/>
      <c r="N507" s="281"/>
      <c r="O507" s="281"/>
      <c r="P507" s="281"/>
      <c r="Q507" s="281"/>
      <c r="R507" s="281"/>
      <c r="S507" s="281"/>
      <c r="T507" s="281"/>
      <c r="U507" s="281"/>
      <c r="V507" s="281"/>
      <c r="W507" s="281"/>
      <c r="X507" s="281"/>
      <c r="Y507" s="281"/>
      <c r="Z507" s="281"/>
      <c r="AA507" s="281"/>
      <c r="AB507" s="281"/>
      <c r="AC507" s="281"/>
      <c r="AD507" s="281"/>
      <c r="AE507" s="281"/>
      <c r="AF507" s="281"/>
      <c r="AG507" s="281"/>
      <c r="AH507" s="281"/>
      <c r="AI507" s="281"/>
      <c r="AJ507" s="281"/>
      <c r="AK507" s="281"/>
      <c r="AL507" s="281"/>
      <c r="AM507" s="282"/>
      <c r="AN507" s="282"/>
      <c r="AO507" s="282"/>
      <c r="AP507" s="282"/>
      <c r="AQ507" s="282"/>
      <c r="AR507" s="282"/>
      <c r="AS507" s="282"/>
      <c r="AT507" s="282"/>
      <c r="AU507" s="282"/>
      <c r="AV507" s="282"/>
      <c r="AW507" s="282"/>
      <c r="AX507" s="282"/>
      <c r="AY507" s="282"/>
    </row>
    <row r="508" s="240" customFormat="true" ht="13.8" hidden="false" customHeight="false" outlineLevel="0" collapsed="false">
      <c r="K508" s="280"/>
      <c r="M508" s="281"/>
      <c r="N508" s="281"/>
      <c r="O508" s="281"/>
      <c r="P508" s="281"/>
      <c r="Q508" s="281"/>
      <c r="R508" s="281"/>
      <c r="S508" s="281"/>
      <c r="T508" s="281"/>
      <c r="U508" s="281"/>
      <c r="V508" s="281"/>
      <c r="W508" s="281"/>
      <c r="X508" s="281"/>
      <c r="Y508" s="281"/>
      <c r="Z508" s="281"/>
      <c r="AA508" s="281"/>
      <c r="AB508" s="281"/>
      <c r="AC508" s="281"/>
      <c r="AD508" s="281"/>
      <c r="AE508" s="281"/>
      <c r="AF508" s="281"/>
      <c r="AG508" s="281"/>
      <c r="AH508" s="281"/>
      <c r="AI508" s="281"/>
      <c r="AJ508" s="281"/>
      <c r="AK508" s="281"/>
      <c r="AL508" s="281"/>
      <c r="AM508" s="282"/>
      <c r="AN508" s="282"/>
      <c r="AO508" s="282"/>
      <c r="AP508" s="282"/>
      <c r="AQ508" s="282"/>
      <c r="AR508" s="282"/>
      <c r="AS508" s="282"/>
      <c r="AT508" s="282"/>
      <c r="AU508" s="282"/>
      <c r="AV508" s="282"/>
      <c r="AW508" s="282"/>
      <c r="AX508" s="282"/>
      <c r="AY508" s="282"/>
    </row>
    <row r="509" s="240" customFormat="true" ht="13.8" hidden="false" customHeight="false" outlineLevel="0" collapsed="false">
      <c r="K509" s="280"/>
      <c r="M509" s="281"/>
      <c r="N509" s="281"/>
      <c r="O509" s="281"/>
      <c r="P509" s="281"/>
      <c r="Q509" s="281"/>
      <c r="R509" s="281"/>
      <c r="S509" s="281"/>
      <c r="T509" s="281"/>
      <c r="U509" s="281"/>
      <c r="V509" s="281"/>
      <c r="W509" s="281"/>
      <c r="X509" s="281"/>
      <c r="Y509" s="281"/>
      <c r="Z509" s="281"/>
      <c r="AA509" s="281"/>
      <c r="AB509" s="281"/>
      <c r="AC509" s="281"/>
      <c r="AD509" s="281"/>
      <c r="AE509" s="281"/>
      <c r="AF509" s="281"/>
      <c r="AG509" s="281"/>
      <c r="AH509" s="281"/>
      <c r="AI509" s="281"/>
      <c r="AJ509" s="281"/>
      <c r="AK509" s="281"/>
      <c r="AL509" s="281"/>
      <c r="AM509" s="282"/>
      <c r="AN509" s="282"/>
      <c r="AO509" s="282"/>
      <c r="AP509" s="282"/>
      <c r="AQ509" s="282"/>
      <c r="AR509" s="282"/>
      <c r="AS509" s="282"/>
      <c r="AT509" s="282"/>
      <c r="AU509" s="282"/>
      <c r="AV509" s="282"/>
      <c r="AW509" s="282"/>
      <c r="AX509" s="282"/>
      <c r="AY509" s="282"/>
    </row>
    <row r="510" s="240" customFormat="true" ht="13.8" hidden="false" customHeight="false" outlineLevel="0" collapsed="false">
      <c r="K510" s="280"/>
      <c r="M510" s="281"/>
      <c r="N510" s="281"/>
      <c r="O510" s="281"/>
      <c r="P510" s="281"/>
      <c r="Q510" s="281"/>
      <c r="R510" s="281"/>
      <c r="S510" s="281"/>
      <c r="T510" s="281"/>
      <c r="U510" s="281"/>
      <c r="V510" s="281"/>
      <c r="W510" s="281"/>
      <c r="X510" s="281"/>
      <c r="Y510" s="281"/>
      <c r="Z510" s="281"/>
      <c r="AA510" s="281"/>
      <c r="AB510" s="281"/>
      <c r="AC510" s="281"/>
      <c r="AD510" s="281"/>
      <c r="AE510" s="281"/>
      <c r="AF510" s="281"/>
      <c r="AG510" s="281"/>
      <c r="AH510" s="281"/>
      <c r="AI510" s="281"/>
      <c r="AJ510" s="281"/>
      <c r="AK510" s="281"/>
      <c r="AL510" s="281"/>
      <c r="AM510" s="282"/>
      <c r="AN510" s="282"/>
      <c r="AO510" s="282"/>
      <c r="AP510" s="282"/>
      <c r="AQ510" s="282"/>
      <c r="AR510" s="282"/>
      <c r="AS510" s="282"/>
      <c r="AT510" s="282"/>
      <c r="AU510" s="282"/>
      <c r="AV510" s="282"/>
      <c r="AW510" s="282"/>
      <c r="AX510" s="282"/>
      <c r="AY510" s="282"/>
    </row>
    <row r="511" s="240" customFormat="true" ht="13.8" hidden="false" customHeight="false" outlineLevel="0" collapsed="false">
      <c r="K511" s="280"/>
      <c r="M511" s="281"/>
      <c r="N511" s="281"/>
      <c r="O511" s="281"/>
      <c r="P511" s="281"/>
      <c r="Q511" s="281"/>
      <c r="R511" s="281"/>
      <c r="S511" s="281"/>
      <c r="T511" s="281"/>
      <c r="U511" s="281"/>
      <c r="V511" s="281"/>
      <c r="W511" s="281"/>
      <c r="X511" s="281"/>
      <c r="Y511" s="281"/>
      <c r="Z511" s="281"/>
      <c r="AA511" s="281"/>
      <c r="AB511" s="281"/>
      <c r="AC511" s="281"/>
      <c r="AD511" s="281"/>
      <c r="AE511" s="281"/>
      <c r="AF511" s="281"/>
      <c r="AG511" s="281"/>
      <c r="AH511" s="281"/>
      <c r="AI511" s="281"/>
      <c r="AJ511" s="281"/>
      <c r="AK511" s="281"/>
      <c r="AL511" s="281"/>
      <c r="AM511" s="282"/>
      <c r="AN511" s="282"/>
      <c r="AO511" s="282"/>
      <c r="AP511" s="282"/>
      <c r="AQ511" s="282"/>
      <c r="AR511" s="282"/>
      <c r="AS511" s="282"/>
      <c r="AT511" s="282"/>
      <c r="AU511" s="282"/>
      <c r="AV511" s="282"/>
      <c r="AW511" s="282"/>
      <c r="AX511" s="282"/>
      <c r="AY511" s="282"/>
    </row>
    <row r="512" s="240" customFormat="true" ht="13.8" hidden="false" customHeight="false" outlineLevel="0" collapsed="false">
      <c r="K512" s="280"/>
      <c r="M512" s="281"/>
      <c r="N512" s="281"/>
      <c r="O512" s="281"/>
      <c r="P512" s="281"/>
      <c r="Q512" s="281"/>
      <c r="R512" s="281"/>
      <c r="S512" s="281"/>
      <c r="T512" s="281"/>
      <c r="U512" s="281"/>
      <c r="V512" s="281"/>
      <c r="W512" s="281"/>
      <c r="X512" s="281"/>
      <c r="Y512" s="281"/>
      <c r="Z512" s="281"/>
      <c r="AA512" s="281"/>
      <c r="AB512" s="281"/>
      <c r="AC512" s="281"/>
      <c r="AD512" s="281"/>
      <c r="AE512" s="281"/>
      <c r="AF512" s="281"/>
      <c r="AG512" s="281"/>
      <c r="AH512" s="281"/>
      <c r="AI512" s="281"/>
      <c r="AJ512" s="281"/>
      <c r="AK512" s="281"/>
      <c r="AL512" s="281"/>
      <c r="AM512" s="282"/>
      <c r="AN512" s="282"/>
      <c r="AO512" s="282"/>
      <c r="AP512" s="282"/>
      <c r="AQ512" s="282"/>
      <c r="AR512" s="282"/>
      <c r="AS512" s="282"/>
      <c r="AT512" s="282"/>
      <c r="AU512" s="282"/>
      <c r="AV512" s="282"/>
      <c r="AW512" s="282"/>
      <c r="AX512" s="282"/>
      <c r="AY512" s="282"/>
    </row>
    <row r="513" s="240" customFormat="true" ht="13.8" hidden="false" customHeight="false" outlineLevel="0" collapsed="false">
      <c r="K513" s="280"/>
      <c r="M513" s="281"/>
      <c r="N513" s="281"/>
      <c r="O513" s="281"/>
      <c r="P513" s="281"/>
      <c r="Q513" s="281"/>
      <c r="R513" s="281"/>
      <c r="S513" s="281"/>
      <c r="T513" s="281"/>
      <c r="U513" s="281"/>
      <c r="V513" s="281"/>
      <c r="W513" s="281"/>
      <c r="X513" s="281"/>
      <c r="Y513" s="281"/>
      <c r="Z513" s="281"/>
      <c r="AA513" s="281"/>
      <c r="AB513" s="281"/>
      <c r="AC513" s="281"/>
      <c r="AD513" s="281"/>
      <c r="AE513" s="281"/>
      <c r="AF513" s="281"/>
      <c r="AG513" s="281"/>
      <c r="AH513" s="281"/>
      <c r="AI513" s="281"/>
      <c r="AJ513" s="281"/>
      <c r="AK513" s="281"/>
      <c r="AL513" s="281"/>
      <c r="AM513" s="282"/>
      <c r="AN513" s="282"/>
      <c r="AO513" s="282"/>
      <c r="AP513" s="282"/>
      <c r="AQ513" s="282"/>
      <c r="AR513" s="282"/>
      <c r="AS513" s="282"/>
      <c r="AT513" s="282"/>
      <c r="AU513" s="282"/>
      <c r="AV513" s="282"/>
      <c r="AW513" s="282"/>
      <c r="AX513" s="282"/>
      <c r="AY513" s="282"/>
    </row>
    <row r="514" s="240" customFormat="true" ht="13.8" hidden="false" customHeight="false" outlineLevel="0" collapsed="false">
      <c r="K514" s="280"/>
      <c r="M514" s="281"/>
      <c r="N514" s="281"/>
      <c r="O514" s="281"/>
      <c r="P514" s="281"/>
      <c r="Q514" s="281"/>
      <c r="R514" s="281"/>
      <c r="S514" s="281"/>
      <c r="T514" s="281"/>
      <c r="U514" s="281"/>
      <c r="V514" s="281"/>
      <c r="W514" s="281"/>
      <c r="X514" s="281"/>
      <c r="Y514" s="281"/>
      <c r="Z514" s="281"/>
      <c r="AA514" s="281"/>
      <c r="AB514" s="281"/>
      <c r="AC514" s="281"/>
      <c r="AD514" s="281"/>
      <c r="AE514" s="281"/>
      <c r="AF514" s="281"/>
      <c r="AG514" s="281"/>
      <c r="AH514" s="281"/>
      <c r="AI514" s="281"/>
      <c r="AJ514" s="281"/>
      <c r="AK514" s="281"/>
      <c r="AL514" s="281"/>
      <c r="AM514" s="282"/>
      <c r="AN514" s="282"/>
      <c r="AO514" s="282"/>
      <c r="AP514" s="282"/>
      <c r="AQ514" s="282"/>
      <c r="AR514" s="282"/>
      <c r="AS514" s="282"/>
      <c r="AT514" s="282"/>
      <c r="AU514" s="282"/>
      <c r="AV514" s="282"/>
      <c r="AW514" s="282"/>
      <c r="AX514" s="282"/>
      <c r="AY514" s="282"/>
    </row>
    <row r="515" s="240" customFormat="true" ht="13.8" hidden="false" customHeight="false" outlineLevel="0" collapsed="false">
      <c r="K515" s="280"/>
      <c r="M515" s="281"/>
      <c r="N515" s="281"/>
      <c r="O515" s="281"/>
      <c r="P515" s="281"/>
      <c r="Q515" s="281"/>
      <c r="R515" s="281"/>
      <c r="S515" s="281"/>
      <c r="T515" s="281"/>
      <c r="U515" s="281"/>
      <c r="V515" s="281"/>
      <c r="W515" s="281"/>
      <c r="X515" s="281"/>
      <c r="Y515" s="281"/>
      <c r="Z515" s="281"/>
      <c r="AA515" s="281"/>
      <c r="AB515" s="281"/>
      <c r="AC515" s="281"/>
      <c r="AD515" s="281"/>
      <c r="AE515" s="281"/>
      <c r="AF515" s="281"/>
      <c r="AG515" s="281"/>
      <c r="AH515" s="281"/>
      <c r="AI515" s="281"/>
      <c r="AJ515" s="281"/>
      <c r="AK515" s="281"/>
      <c r="AL515" s="281"/>
      <c r="AM515" s="282"/>
      <c r="AN515" s="282"/>
      <c r="AO515" s="282"/>
      <c r="AP515" s="282"/>
      <c r="AQ515" s="282"/>
      <c r="AR515" s="282"/>
      <c r="AS515" s="282"/>
      <c r="AT515" s="282"/>
      <c r="AU515" s="282"/>
      <c r="AV515" s="282"/>
      <c r="AW515" s="282"/>
      <c r="AX515" s="282"/>
      <c r="AY515" s="282"/>
    </row>
    <row r="516" s="240" customFormat="true" ht="13.8" hidden="false" customHeight="false" outlineLevel="0" collapsed="false">
      <c r="K516" s="280"/>
      <c r="M516" s="281"/>
      <c r="N516" s="281"/>
      <c r="O516" s="281"/>
      <c r="P516" s="281"/>
      <c r="Q516" s="281"/>
      <c r="R516" s="281"/>
      <c r="S516" s="281"/>
      <c r="T516" s="281"/>
      <c r="U516" s="281"/>
      <c r="V516" s="281"/>
      <c r="W516" s="281"/>
      <c r="X516" s="281"/>
      <c r="Y516" s="281"/>
      <c r="Z516" s="281"/>
      <c r="AA516" s="281"/>
      <c r="AB516" s="281"/>
      <c r="AC516" s="281"/>
      <c r="AD516" s="281"/>
      <c r="AE516" s="281"/>
      <c r="AF516" s="281"/>
      <c r="AG516" s="281"/>
      <c r="AH516" s="281"/>
      <c r="AI516" s="281"/>
      <c r="AJ516" s="281"/>
      <c r="AK516" s="281"/>
      <c r="AL516" s="281"/>
      <c r="AM516" s="282"/>
      <c r="AN516" s="282"/>
      <c r="AO516" s="282"/>
      <c r="AP516" s="282"/>
      <c r="AQ516" s="282"/>
      <c r="AR516" s="282"/>
      <c r="AS516" s="282"/>
      <c r="AT516" s="282"/>
      <c r="AU516" s="282"/>
      <c r="AV516" s="282"/>
      <c r="AW516" s="282"/>
      <c r="AX516" s="282"/>
      <c r="AY516" s="282"/>
    </row>
    <row r="517" s="240" customFormat="true" ht="13.8" hidden="false" customHeight="false" outlineLevel="0" collapsed="false">
      <c r="K517" s="280"/>
      <c r="M517" s="281"/>
      <c r="N517" s="281"/>
      <c r="O517" s="281"/>
      <c r="P517" s="281"/>
      <c r="Q517" s="281"/>
      <c r="R517" s="281"/>
      <c r="S517" s="281"/>
      <c r="T517" s="281"/>
      <c r="U517" s="281"/>
      <c r="V517" s="281"/>
      <c r="W517" s="281"/>
      <c r="X517" s="281"/>
      <c r="Y517" s="281"/>
      <c r="Z517" s="281"/>
      <c r="AA517" s="281"/>
      <c r="AB517" s="281"/>
      <c r="AC517" s="281"/>
      <c r="AD517" s="281"/>
      <c r="AE517" s="281"/>
      <c r="AF517" s="281"/>
      <c r="AG517" s="281"/>
      <c r="AH517" s="281"/>
      <c r="AI517" s="281"/>
      <c r="AJ517" s="281"/>
      <c r="AK517" s="281"/>
      <c r="AL517" s="281"/>
      <c r="AM517" s="282"/>
      <c r="AN517" s="282"/>
      <c r="AO517" s="282"/>
      <c r="AP517" s="282"/>
      <c r="AQ517" s="282"/>
      <c r="AR517" s="282"/>
      <c r="AS517" s="282"/>
      <c r="AT517" s="282"/>
      <c r="AU517" s="282"/>
      <c r="AV517" s="282"/>
      <c r="AW517" s="282"/>
      <c r="AX517" s="282"/>
      <c r="AY517" s="282"/>
    </row>
    <row r="518" s="240" customFormat="true" ht="13.8" hidden="false" customHeight="false" outlineLevel="0" collapsed="false">
      <c r="K518" s="280"/>
      <c r="M518" s="281"/>
      <c r="N518" s="281"/>
      <c r="O518" s="281"/>
      <c r="P518" s="281"/>
      <c r="Q518" s="281"/>
      <c r="R518" s="281"/>
      <c r="S518" s="281"/>
      <c r="T518" s="281"/>
      <c r="U518" s="281"/>
      <c r="V518" s="281"/>
      <c r="W518" s="281"/>
      <c r="X518" s="281"/>
      <c r="Y518" s="281"/>
      <c r="Z518" s="281"/>
      <c r="AA518" s="281"/>
      <c r="AB518" s="281"/>
      <c r="AC518" s="281"/>
      <c r="AD518" s="281"/>
      <c r="AE518" s="281"/>
      <c r="AF518" s="281"/>
      <c r="AG518" s="281"/>
      <c r="AH518" s="281"/>
      <c r="AI518" s="281"/>
      <c r="AJ518" s="281"/>
      <c r="AK518" s="281"/>
      <c r="AL518" s="281"/>
      <c r="AM518" s="282"/>
      <c r="AN518" s="282"/>
      <c r="AO518" s="282"/>
      <c r="AP518" s="282"/>
      <c r="AQ518" s="282"/>
      <c r="AR518" s="282"/>
      <c r="AS518" s="282"/>
      <c r="AT518" s="282"/>
      <c r="AU518" s="282"/>
      <c r="AV518" s="282"/>
      <c r="AW518" s="282"/>
      <c r="AX518" s="282"/>
      <c r="AY518" s="282"/>
    </row>
    <row r="519" s="240" customFormat="true" ht="13.8" hidden="false" customHeight="false" outlineLevel="0" collapsed="false">
      <c r="K519" s="280"/>
      <c r="M519" s="281"/>
      <c r="N519" s="281"/>
      <c r="O519" s="281"/>
      <c r="P519" s="281"/>
      <c r="Q519" s="281"/>
      <c r="R519" s="281"/>
      <c r="S519" s="281"/>
      <c r="T519" s="281"/>
      <c r="U519" s="281"/>
      <c r="V519" s="281"/>
      <c r="W519" s="281"/>
      <c r="X519" s="281"/>
      <c r="Y519" s="281"/>
      <c r="Z519" s="281"/>
      <c r="AA519" s="281"/>
      <c r="AB519" s="281"/>
      <c r="AC519" s="281"/>
      <c r="AD519" s="281"/>
      <c r="AE519" s="281"/>
      <c r="AF519" s="281"/>
      <c r="AG519" s="281"/>
      <c r="AH519" s="281"/>
      <c r="AI519" s="281"/>
      <c r="AJ519" s="281"/>
      <c r="AK519" s="281"/>
      <c r="AL519" s="281"/>
      <c r="AM519" s="282"/>
      <c r="AN519" s="282"/>
      <c r="AO519" s="282"/>
      <c r="AP519" s="282"/>
      <c r="AQ519" s="282"/>
      <c r="AR519" s="282"/>
      <c r="AS519" s="282"/>
      <c r="AT519" s="282"/>
      <c r="AU519" s="282"/>
      <c r="AV519" s="282"/>
      <c r="AW519" s="282"/>
      <c r="AX519" s="282"/>
      <c r="AY519" s="282"/>
    </row>
    <row r="520" s="240" customFormat="true" ht="13.8" hidden="false" customHeight="false" outlineLevel="0" collapsed="false">
      <c r="K520" s="280"/>
      <c r="M520" s="281"/>
      <c r="N520" s="281"/>
      <c r="O520" s="281"/>
      <c r="P520" s="281"/>
      <c r="Q520" s="281"/>
      <c r="R520" s="281"/>
      <c r="S520" s="281"/>
      <c r="T520" s="281"/>
      <c r="U520" s="281"/>
      <c r="V520" s="281"/>
      <c r="W520" s="281"/>
      <c r="X520" s="281"/>
      <c r="Y520" s="281"/>
      <c r="Z520" s="281"/>
      <c r="AA520" s="281"/>
      <c r="AB520" s="281"/>
      <c r="AC520" s="281"/>
      <c r="AD520" s="281"/>
      <c r="AE520" s="281"/>
      <c r="AF520" s="281"/>
      <c r="AG520" s="281"/>
      <c r="AH520" s="281"/>
      <c r="AI520" s="281"/>
      <c r="AJ520" s="281"/>
      <c r="AK520" s="281"/>
      <c r="AL520" s="281"/>
      <c r="AM520" s="282"/>
      <c r="AN520" s="282"/>
      <c r="AO520" s="282"/>
      <c r="AP520" s="282"/>
      <c r="AQ520" s="282"/>
      <c r="AR520" s="282"/>
      <c r="AS520" s="282"/>
      <c r="AT520" s="282"/>
      <c r="AU520" s="282"/>
      <c r="AV520" s="282"/>
      <c r="AW520" s="282"/>
      <c r="AX520" s="282"/>
      <c r="AY520" s="282"/>
    </row>
    <row r="521" s="240" customFormat="true" ht="13.8" hidden="false" customHeight="false" outlineLevel="0" collapsed="false">
      <c r="K521" s="280"/>
      <c r="M521" s="281"/>
      <c r="N521" s="281"/>
      <c r="O521" s="281"/>
      <c r="P521" s="281"/>
      <c r="Q521" s="281"/>
      <c r="R521" s="281"/>
      <c r="S521" s="281"/>
      <c r="T521" s="281"/>
      <c r="U521" s="281"/>
      <c r="V521" s="281"/>
      <c r="W521" s="281"/>
      <c r="X521" s="281"/>
      <c r="Y521" s="281"/>
      <c r="Z521" s="281"/>
      <c r="AA521" s="281"/>
      <c r="AB521" s="281"/>
      <c r="AC521" s="281"/>
      <c r="AD521" s="281"/>
      <c r="AE521" s="281"/>
      <c r="AF521" s="281"/>
      <c r="AG521" s="281"/>
      <c r="AH521" s="281"/>
      <c r="AI521" s="281"/>
      <c r="AJ521" s="281"/>
      <c r="AK521" s="281"/>
      <c r="AL521" s="281"/>
      <c r="AM521" s="282"/>
      <c r="AN521" s="282"/>
      <c r="AO521" s="282"/>
      <c r="AP521" s="282"/>
      <c r="AQ521" s="282"/>
      <c r="AR521" s="282"/>
      <c r="AS521" s="282"/>
      <c r="AT521" s="282"/>
      <c r="AU521" s="282"/>
      <c r="AV521" s="282"/>
      <c r="AW521" s="282"/>
      <c r="AX521" s="282"/>
      <c r="AY521" s="282"/>
    </row>
    <row r="522" s="240" customFormat="true" ht="13.8" hidden="false" customHeight="false" outlineLevel="0" collapsed="false">
      <c r="K522" s="280"/>
      <c r="M522" s="281"/>
      <c r="N522" s="281"/>
      <c r="O522" s="281"/>
      <c r="P522" s="281"/>
      <c r="Q522" s="281"/>
      <c r="R522" s="281"/>
      <c r="S522" s="281"/>
      <c r="T522" s="281"/>
      <c r="U522" s="281"/>
      <c r="V522" s="281"/>
      <c r="W522" s="281"/>
      <c r="X522" s="281"/>
      <c r="Y522" s="281"/>
      <c r="Z522" s="281"/>
      <c r="AA522" s="281"/>
      <c r="AB522" s="281"/>
      <c r="AC522" s="281"/>
      <c r="AD522" s="281"/>
      <c r="AE522" s="281"/>
      <c r="AF522" s="281"/>
      <c r="AG522" s="281"/>
      <c r="AH522" s="281"/>
      <c r="AI522" s="281"/>
      <c r="AJ522" s="281"/>
      <c r="AK522" s="281"/>
      <c r="AL522" s="281"/>
      <c r="AM522" s="282"/>
      <c r="AN522" s="282"/>
      <c r="AO522" s="282"/>
      <c r="AP522" s="282"/>
      <c r="AQ522" s="282"/>
      <c r="AR522" s="282"/>
      <c r="AS522" s="282"/>
      <c r="AT522" s="282"/>
      <c r="AU522" s="282"/>
      <c r="AV522" s="282"/>
      <c r="AW522" s="282"/>
      <c r="AX522" s="282"/>
      <c r="AY522" s="282"/>
    </row>
    <row r="523" s="240" customFormat="true" ht="13.8" hidden="false" customHeight="false" outlineLevel="0" collapsed="false">
      <c r="K523" s="280"/>
      <c r="M523" s="281"/>
      <c r="N523" s="281"/>
      <c r="O523" s="281"/>
      <c r="P523" s="281"/>
      <c r="Q523" s="281"/>
      <c r="R523" s="281"/>
      <c r="S523" s="281"/>
      <c r="T523" s="281"/>
      <c r="U523" s="281"/>
      <c r="V523" s="281"/>
      <c r="W523" s="281"/>
      <c r="X523" s="281"/>
      <c r="Y523" s="281"/>
      <c r="Z523" s="281"/>
      <c r="AA523" s="281"/>
      <c r="AB523" s="281"/>
      <c r="AC523" s="281"/>
      <c r="AD523" s="281"/>
      <c r="AE523" s="281"/>
      <c r="AF523" s="281"/>
      <c r="AG523" s="281"/>
      <c r="AH523" s="281"/>
      <c r="AI523" s="281"/>
      <c r="AJ523" s="281"/>
      <c r="AK523" s="281"/>
      <c r="AL523" s="281"/>
      <c r="AM523" s="282"/>
      <c r="AN523" s="282"/>
      <c r="AO523" s="282"/>
      <c r="AP523" s="282"/>
      <c r="AQ523" s="282"/>
      <c r="AR523" s="282"/>
      <c r="AS523" s="282"/>
      <c r="AT523" s="282"/>
      <c r="AU523" s="282"/>
      <c r="AV523" s="282"/>
      <c r="AW523" s="282"/>
      <c r="AX523" s="282"/>
      <c r="AY523" s="282"/>
    </row>
    <row r="524" s="240" customFormat="true" ht="13.8" hidden="false" customHeight="false" outlineLevel="0" collapsed="false">
      <c r="K524" s="280"/>
      <c r="M524" s="281"/>
      <c r="N524" s="281"/>
      <c r="O524" s="281"/>
      <c r="P524" s="281"/>
      <c r="Q524" s="281"/>
      <c r="R524" s="281"/>
      <c r="S524" s="281"/>
      <c r="T524" s="281"/>
      <c r="U524" s="281"/>
      <c r="V524" s="281"/>
      <c r="W524" s="281"/>
      <c r="X524" s="281"/>
      <c r="Y524" s="281"/>
      <c r="Z524" s="281"/>
      <c r="AA524" s="281"/>
      <c r="AB524" s="281"/>
      <c r="AC524" s="281"/>
      <c r="AD524" s="281"/>
      <c r="AE524" s="281"/>
      <c r="AF524" s="281"/>
      <c r="AG524" s="281"/>
      <c r="AH524" s="281"/>
      <c r="AI524" s="281"/>
      <c r="AJ524" s="281"/>
      <c r="AK524" s="281"/>
      <c r="AL524" s="281"/>
      <c r="AM524" s="282"/>
      <c r="AN524" s="282"/>
      <c r="AO524" s="282"/>
      <c r="AP524" s="282"/>
      <c r="AQ524" s="282"/>
      <c r="AR524" s="282"/>
      <c r="AS524" s="282"/>
      <c r="AT524" s="282"/>
      <c r="AU524" s="282"/>
      <c r="AV524" s="282"/>
      <c r="AW524" s="282"/>
      <c r="AX524" s="282"/>
      <c r="AY524" s="282"/>
    </row>
    <row r="525" s="240" customFormat="true" ht="13.8" hidden="false" customHeight="false" outlineLevel="0" collapsed="false">
      <c r="K525" s="280"/>
      <c r="M525" s="281"/>
      <c r="N525" s="281"/>
      <c r="O525" s="281"/>
      <c r="P525" s="281"/>
      <c r="Q525" s="281"/>
      <c r="R525" s="281"/>
      <c r="S525" s="281"/>
      <c r="T525" s="281"/>
      <c r="U525" s="281"/>
      <c r="V525" s="281"/>
      <c r="W525" s="281"/>
      <c r="X525" s="281"/>
      <c r="Y525" s="281"/>
      <c r="Z525" s="281"/>
      <c r="AA525" s="281"/>
      <c r="AB525" s="281"/>
      <c r="AC525" s="281"/>
      <c r="AD525" s="281"/>
      <c r="AE525" s="281"/>
      <c r="AF525" s="281"/>
      <c r="AG525" s="281"/>
      <c r="AH525" s="281"/>
      <c r="AI525" s="281"/>
      <c r="AJ525" s="281"/>
      <c r="AK525" s="281"/>
      <c r="AL525" s="281"/>
      <c r="AM525" s="282"/>
      <c r="AN525" s="282"/>
      <c r="AO525" s="282"/>
      <c r="AP525" s="282"/>
      <c r="AQ525" s="282"/>
      <c r="AR525" s="282"/>
      <c r="AS525" s="282"/>
      <c r="AT525" s="282"/>
      <c r="AU525" s="282"/>
      <c r="AV525" s="282"/>
      <c r="AW525" s="282"/>
      <c r="AX525" s="282"/>
      <c r="AY525" s="282"/>
    </row>
    <row r="526" s="240" customFormat="true" ht="13.8" hidden="false" customHeight="false" outlineLevel="0" collapsed="false">
      <c r="K526" s="280"/>
      <c r="M526" s="281"/>
      <c r="N526" s="281"/>
      <c r="O526" s="281"/>
      <c r="P526" s="281"/>
      <c r="Q526" s="281"/>
      <c r="R526" s="281"/>
      <c r="S526" s="281"/>
      <c r="T526" s="281"/>
      <c r="U526" s="281"/>
      <c r="V526" s="281"/>
      <c r="W526" s="281"/>
      <c r="X526" s="281"/>
      <c r="Y526" s="281"/>
      <c r="Z526" s="281"/>
      <c r="AA526" s="281"/>
      <c r="AB526" s="281"/>
      <c r="AC526" s="281"/>
      <c r="AD526" s="281"/>
      <c r="AE526" s="281"/>
      <c r="AF526" s="281"/>
      <c r="AG526" s="281"/>
      <c r="AH526" s="281"/>
      <c r="AI526" s="281"/>
      <c r="AJ526" s="281"/>
      <c r="AK526" s="281"/>
      <c r="AL526" s="281"/>
      <c r="AM526" s="282"/>
      <c r="AN526" s="282"/>
      <c r="AO526" s="282"/>
      <c r="AP526" s="282"/>
      <c r="AQ526" s="282"/>
      <c r="AR526" s="282"/>
      <c r="AS526" s="282"/>
      <c r="AT526" s="282"/>
      <c r="AU526" s="282"/>
      <c r="AV526" s="282"/>
      <c r="AW526" s="282"/>
      <c r="AX526" s="282"/>
      <c r="AY526" s="282"/>
    </row>
    <row r="527" s="240" customFormat="true" ht="13.8" hidden="false" customHeight="false" outlineLevel="0" collapsed="false">
      <c r="K527" s="280"/>
      <c r="M527" s="281"/>
      <c r="N527" s="281"/>
      <c r="O527" s="281"/>
      <c r="P527" s="281"/>
      <c r="Q527" s="281"/>
      <c r="R527" s="281"/>
      <c r="S527" s="281"/>
      <c r="T527" s="281"/>
      <c r="U527" s="281"/>
      <c r="V527" s="281"/>
      <c r="W527" s="281"/>
      <c r="X527" s="281"/>
      <c r="Y527" s="281"/>
      <c r="Z527" s="281"/>
      <c r="AA527" s="281"/>
      <c r="AB527" s="281"/>
      <c r="AC527" s="281"/>
      <c r="AD527" s="281"/>
      <c r="AE527" s="281"/>
      <c r="AF527" s="281"/>
      <c r="AG527" s="281"/>
      <c r="AH527" s="281"/>
      <c r="AI527" s="281"/>
      <c r="AJ527" s="281"/>
      <c r="AK527" s="281"/>
      <c r="AL527" s="281"/>
      <c r="AM527" s="282"/>
      <c r="AN527" s="282"/>
      <c r="AO527" s="282"/>
      <c r="AP527" s="282"/>
      <c r="AQ527" s="282"/>
      <c r="AR527" s="282"/>
      <c r="AS527" s="282"/>
      <c r="AT527" s="282"/>
      <c r="AU527" s="282"/>
      <c r="AV527" s="282"/>
      <c r="AW527" s="282"/>
      <c r="AX527" s="282"/>
      <c r="AY527" s="282"/>
    </row>
    <row r="528" s="240" customFormat="true" ht="13.8" hidden="false" customHeight="false" outlineLevel="0" collapsed="false">
      <c r="K528" s="280"/>
      <c r="M528" s="281"/>
      <c r="N528" s="281"/>
      <c r="O528" s="281"/>
      <c r="P528" s="281"/>
      <c r="Q528" s="281"/>
      <c r="R528" s="281"/>
      <c r="S528" s="281"/>
      <c r="T528" s="281"/>
      <c r="U528" s="281"/>
      <c r="V528" s="281"/>
      <c r="W528" s="281"/>
      <c r="X528" s="281"/>
      <c r="Y528" s="281"/>
      <c r="Z528" s="281"/>
      <c r="AA528" s="281"/>
      <c r="AB528" s="281"/>
      <c r="AC528" s="281"/>
      <c r="AD528" s="281"/>
      <c r="AE528" s="281"/>
      <c r="AF528" s="281"/>
      <c r="AG528" s="281"/>
      <c r="AH528" s="281"/>
      <c r="AI528" s="281"/>
      <c r="AJ528" s="281"/>
      <c r="AK528" s="281"/>
      <c r="AL528" s="281"/>
      <c r="AM528" s="282"/>
      <c r="AN528" s="282"/>
      <c r="AO528" s="282"/>
      <c r="AP528" s="282"/>
      <c r="AQ528" s="282"/>
      <c r="AR528" s="282"/>
      <c r="AS528" s="282"/>
      <c r="AT528" s="282"/>
      <c r="AU528" s="282"/>
      <c r="AV528" s="282"/>
      <c r="AW528" s="282"/>
      <c r="AX528" s="282"/>
      <c r="AY528" s="282"/>
    </row>
    <row r="529" s="240" customFormat="true" ht="13.8" hidden="false" customHeight="false" outlineLevel="0" collapsed="false">
      <c r="K529" s="280"/>
      <c r="M529" s="281"/>
      <c r="N529" s="281"/>
      <c r="O529" s="281"/>
      <c r="P529" s="281"/>
      <c r="Q529" s="281"/>
      <c r="R529" s="281"/>
      <c r="S529" s="281"/>
      <c r="T529" s="281"/>
      <c r="U529" s="281"/>
      <c r="V529" s="281"/>
      <c r="W529" s="281"/>
      <c r="X529" s="281"/>
      <c r="Y529" s="281"/>
      <c r="Z529" s="281"/>
      <c r="AA529" s="281"/>
      <c r="AB529" s="281"/>
      <c r="AC529" s="281"/>
      <c r="AD529" s="281"/>
      <c r="AE529" s="281"/>
      <c r="AF529" s="281"/>
      <c r="AG529" s="281"/>
      <c r="AH529" s="281"/>
      <c r="AI529" s="281"/>
      <c r="AJ529" s="281"/>
      <c r="AK529" s="281"/>
      <c r="AL529" s="281"/>
      <c r="AM529" s="282"/>
      <c r="AN529" s="282"/>
      <c r="AO529" s="282"/>
      <c r="AP529" s="282"/>
      <c r="AQ529" s="282"/>
      <c r="AR529" s="282"/>
      <c r="AS529" s="282"/>
      <c r="AT529" s="282"/>
      <c r="AU529" s="282"/>
      <c r="AV529" s="282"/>
      <c r="AW529" s="282"/>
      <c r="AX529" s="282"/>
      <c r="AY529" s="282"/>
    </row>
    <row r="530" s="240" customFormat="true" ht="13.8" hidden="false" customHeight="false" outlineLevel="0" collapsed="false">
      <c r="K530" s="280"/>
      <c r="M530" s="281"/>
      <c r="N530" s="281"/>
      <c r="O530" s="281"/>
      <c r="P530" s="281"/>
      <c r="Q530" s="281"/>
      <c r="R530" s="281"/>
      <c r="S530" s="281"/>
      <c r="T530" s="281"/>
      <c r="U530" s="281"/>
      <c r="V530" s="281"/>
      <c r="W530" s="281"/>
      <c r="X530" s="281"/>
      <c r="Y530" s="281"/>
      <c r="Z530" s="281"/>
      <c r="AA530" s="281"/>
      <c r="AB530" s="281"/>
      <c r="AC530" s="281"/>
      <c r="AD530" s="281"/>
      <c r="AE530" s="281"/>
      <c r="AF530" s="281"/>
      <c r="AG530" s="281"/>
      <c r="AH530" s="281"/>
      <c r="AI530" s="281"/>
      <c r="AJ530" s="281"/>
      <c r="AK530" s="281"/>
      <c r="AL530" s="281"/>
      <c r="AM530" s="282"/>
      <c r="AN530" s="282"/>
      <c r="AO530" s="282"/>
      <c r="AP530" s="282"/>
      <c r="AQ530" s="282"/>
      <c r="AR530" s="282"/>
      <c r="AS530" s="282"/>
      <c r="AT530" s="282"/>
      <c r="AU530" s="282"/>
      <c r="AV530" s="282"/>
      <c r="AW530" s="282"/>
      <c r="AX530" s="282"/>
      <c r="AY530" s="282"/>
    </row>
    <row r="531" s="240" customFormat="true" ht="13.8" hidden="false" customHeight="false" outlineLevel="0" collapsed="false">
      <c r="K531" s="280"/>
      <c r="M531" s="281"/>
      <c r="N531" s="281"/>
      <c r="O531" s="281"/>
      <c r="P531" s="281"/>
      <c r="Q531" s="281"/>
      <c r="R531" s="281"/>
      <c r="S531" s="281"/>
      <c r="T531" s="281"/>
      <c r="U531" s="281"/>
      <c r="V531" s="281"/>
      <c r="W531" s="281"/>
      <c r="X531" s="281"/>
      <c r="Y531" s="281"/>
      <c r="Z531" s="281"/>
      <c r="AA531" s="281"/>
      <c r="AB531" s="281"/>
      <c r="AC531" s="281"/>
      <c r="AD531" s="281"/>
      <c r="AE531" s="281"/>
      <c r="AF531" s="281"/>
      <c r="AG531" s="281"/>
      <c r="AH531" s="281"/>
      <c r="AI531" s="281"/>
      <c r="AJ531" s="281"/>
      <c r="AK531" s="281"/>
      <c r="AL531" s="281"/>
      <c r="AM531" s="282"/>
      <c r="AN531" s="282"/>
      <c r="AO531" s="282"/>
      <c r="AP531" s="282"/>
      <c r="AQ531" s="282"/>
      <c r="AR531" s="282"/>
      <c r="AS531" s="282"/>
      <c r="AT531" s="282"/>
      <c r="AU531" s="282"/>
      <c r="AV531" s="282"/>
      <c r="AW531" s="282"/>
      <c r="AX531" s="282"/>
      <c r="AY531" s="282"/>
    </row>
    <row r="532" s="240" customFormat="true" ht="13.8" hidden="false" customHeight="false" outlineLevel="0" collapsed="false">
      <c r="K532" s="280"/>
      <c r="M532" s="281"/>
      <c r="N532" s="281"/>
      <c r="O532" s="281"/>
      <c r="P532" s="281"/>
      <c r="Q532" s="281"/>
      <c r="R532" s="281"/>
      <c r="S532" s="281"/>
      <c r="T532" s="281"/>
      <c r="U532" s="281"/>
      <c r="V532" s="281"/>
      <c r="W532" s="281"/>
      <c r="X532" s="281"/>
      <c r="Y532" s="281"/>
      <c r="Z532" s="281"/>
      <c r="AA532" s="281"/>
      <c r="AB532" s="281"/>
      <c r="AC532" s="281"/>
      <c r="AD532" s="281"/>
      <c r="AE532" s="281"/>
      <c r="AF532" s="281"/>
      <c r="AG532" s="281"/>
      <c r="AH532" s="281"/>
      <c r="AI532" s="281"/>
      <c r="AJ532" s="281"/>
      <c r="AK532" s="281"/>
      <c r="AL532" s="281"/>
      <c r="AM532" s="282"/>
      <c r="AN532" s="282"/>
      <c r="AO532" s="282"/>
      <c r="AP532" s="282"/>
      <c r="AQ532" s="282"/>
      <c r="AR532" s="282"/>
      <c r="AS532" s="282"/>
      <c r="AT532" s="282"/>
      <c r="AU532" s="282"/>
      <c r="AV532" s="282"/>
      <c r="AW532" s="282"/>
      <c r="AX532" s="282"/>
      <c r="AY532" s="282"/>
    </row>
    <row r="533" s="240" customFormat="true" ht="13.8" hidden="false" customHeight="false" outlineLevel="0" collapsed="false">
      <c r="K533" s="280"/>
      <c r="M533" s="281"/>
      <c r="N533" s="281"/>
      <c r="O533" s="281"/>
      <c r="P533" s="281"/>
      <c r="Q533" s="281"/>
      <c r="R533" s="281"/>
      <c r="S533" s="281"/>
      <c r="T533" s="281"/>
      <c r="U533" s="281"/>
      <c r="V533" s="281"/>
      <c r="W533" s="281"/>
      <c r="X533" s="281"/>
      <c r="Y533" s="281"/>
      <c r="Z533" s="281"/>
      <c r="AA533" s="281"/>
      <c r="AB533" s="281"/>
      <c r="AC533" s="281"/>
      <c r="AD533" s="281"/>
      <c r="AE533" s="281"/>
      <c r="AF533" s="281"/>
      <c r="AG533" s="281"/>
      <c r="AH533" s="281"/>
      <c r="AI533" s="281"/>
      <c r="AJ533" s="281"/>
      <c r="AK533" s="281"/>
      <c r="AL533" s="281"/>
      <c r="AM533" s="282"/>
      <c r="AN533" s="282"/>
      <c r="AO533" s="282"/>
      <c r="AP533" s="282"/>
      <c r="AQ533" s="282"/>
      <c r="AR533" s="282"/>
      <c r="AS533" s="282"/>
      <c r="AT533" s="282"/>
      <c r="AU533" s="282"/>
      <c r="AV533" s="282"/>
      <c r="AW533" s="282"/>
      <c r="AX533" s="282"/>
      <c r="AY533" s="282"/>
    </row>
    <row r="534" s="240" customFormat="true" ht="13.8" hidden="false" customHeight="false" outlineLevel="0" collapsed="false">
      <c r="K534" s="280"/>
      <c r="M534" s="281"/>
      <c r="N534" s="281"/>
      <c r="O534" s="281"/>
      <c r="P534" s="281"/>
      <c r="Q534" s="281"/>
      <c r="R534" s="281"/>
      <c r="S534" s="281"/>
      <c r="T534" s="281"/>
      <c r="U534" s="281"/>
      <c r="V534" s="281"/>
      <c r="W534" s="281"/>
      <c r="X534" s="281"/>
      <c r="Y534" s="281"/>
      <c r="Z534" s="281"/>
      <c r="AA534" s="281"/>
      <c r="AB534" s="281"/>
      <c r="AC534" s="281"/>
      <c r="AD534" s="281"/>
      <c r="AE534" s="281"/>
      <c r="AF534" s="281"/>
      <c r="AG534" s="281"/>
      <c r="AH534" s="281"/>
      <c r="AI534" s="281"/>
      <c r="AJ534" s="281"/>
      <c r="AK534" s="281"/>
      <c r="AL534" s="281"/>
      <c r="AM534" s="282"/>
      <c r="AN534" s="282"/>
      <c r="AO534" s="282"/>
      <c r="AP534" s="282"/>
      <c r="AQ534" s="282"/>
      <c r="AR534" s="282"/>
      <c r="AS534" s="282"/>
      <c r="AT534" s="282"/>
      <c r="AU534" s="282"/>
      <c r="AV534" s="282"/>
      <c r="AW534" s="282"/>
      <c r="AX534" s="282"/>
      <c r="AY534" s="282"/>
    </row>
    <row r="535" s="240" customFormat="true" ht="13.8" hidden="false" customHeight="false" outlineLevel="0" collapsed="false">
      <c r="K535" s="280"/>
      <c r="M535" s="281"/>
      <c r="N535" s="281"/>
      <c r="O535" s="281"/>
      <c r="P535" s="281"/>
      <c r="Q535" s="281"/>
      <c r="R535" s="281"/>
      <c r="S535" s="281"/>
      <c r="T535" s="281"/>
      <c r="U535" s="281"/>
      <c r="V535" s="281"/>
      <c r="W535" s="281"/>
      <c r="X535" s="281"/>
      <c r="Y535" s="281"/>
      <c r="Z535" s="281"/>
      <c r="AA535" s="281"/>
      <c r="AB535" s="281"/>
      <c r="AC535" s="281"/>
      <c r="AD535" s="281"/>
      <c r="AE535" s="281"/>
      <c r="AF535" s="281"/>
      <c r="AG535" s="281"/>
      <c r="AH535" s="281"/>
      <c r="AI535" s="281"/>
      <c r="AJ535" s="281"/>
      <c r="AK535" s="281"/>
      <c r="AL535" s="281"/>
      <c r="AM535" s="282"/>
      <c r="AN535" s="282"/>
      <c r="AO535" s="282"/>
      <c r="AP535" s="282"/>
      <c r="AQ535" s="282"/>
      <c r="AR535" s="282"/>
      <c r="AS535" s="282"/>
      <c r="AT535" s="282"/>
      <c r="AU535" s="282"/>
      <c r="AV535" s="282"/>
      <c r="AW535" s="282"/>
      <c r="AX535" s="282"/>
      <c r="AY535" s="282"/>
    </row>
    <row r="536" s="240" customFormat="true" ht="13.8" hidden="false" customHeight="false" outlineLevel="0" collapsed="false">
      <c r="K536" s="280"/>
      <c r="M536" s="281"/>
      <c r="N536" s="281"/>
      <c r="O536" s="281"/>
      <c r="P536" s="281"/>
      <c r="Q536" s="281"/>
      <c r="R536" s="281"/>
      <c r="S536" s="281"/>
      <c r="T536" s="281"/>
      <c r="U536" s="281"/>
      <c r="V536" s="281"/>
      <c r="W536" s="281"/>
      <c r="X536" s="281"/>
      <c r="Y536" s="281"/>
      <c r="Z536" s="281"/>
      <c r="AA536" s="281"/>
      <c r="AB536" s="281"/>
      <c r="AC536" s="281"/>
      <c r="AD536" s="281"/>
      <c r="AE536" s="281"/>
      <c r="AF536" s="281"/>
      <c r="AG536" s="281"/>
      <c r="AH536" s="281"/>
      <c r="AI536" s="281"/>
      <c r="AJ536" s="281"/>
      <c r="AK536" s="281"/>
      <c r="AL536" s="281"/>
      <c r="AM536" s="282"/>
      <c r="AN536" s="282"/>
      <c r="AO536" s="282"/>
      <c r="AP536" s="282"/>
      <c r="AQ536" s="282"/>
      <c r="AR536" s="282"/>
      <c r="AS536" s="282"/>
      <c r="AT536" s="282"/>
      <c r="AU536" s="282"/>
      <c r="AV536" s="282"/>
      <c r="AW536" s="282"/>
      <c r="AX536" s="282"/>
      <c r="AY536" s="282"/>
    </row>
    <row r="537" s="240" customFormat="true" ht="13.8" hidden="false" customHeight="false" outlineLevel="0" collapsed="false">
      <c r="K537" s="280"/>
      <c r="M537" s="281"/>
      <c r="N537" s="281"/>
      <c r="O537" s="281"/>
      <c r="P537" s="281"/>
      <c r="Q537" s="281"/>
      <c r="R537" s="281"/>
      <c r="S537" s="281"/>
      <c r="T537" s="281"/>
      <c r="U537" s="281"/>
      <c r="V537" s="281"/>
      <c r="W537" s="281"/>
      <c r="X537" s="281"/>
      <c r="Y537" s="281"/>
      <c r="Z537" s="281"/>
      <c r="AA537" s="281"/>
      <c r="AB537" s="281"/>
      <c r="AC537" s="281"/>
      <c r="AD537" s="281"/>
      <c r="AE537" s="281"/>
      <c r="AF537" s="281"/>
      <c r="AG537" s="281"/>
      <c r="AH537" s="281"/>
      <c r="AI537" s="281"/>
      <c r="AJ537" s="281"/>
      <c r="AK537" s="281"/>
      <c r="AL537" s="281"/>
      <c r="AM537" s="282"/>
      <c r="AN537" s="282"/>
      <c r="AO537" s="282"/>
      <c r="AP537" s="282"/>
      <c r="AQ537" s="282"/>
      <c r="AR537" s="282"/>
      <c r="AS537" s="282"/>
      <c r="AT537" s="282"/>
      <c r="AU537" s="282"/>
      <c r="AV537" s="282"/>
      <c r="AW537" s="282"/>
      <c r="AX537" s="282"/>
      <c r="AY537" s="282"/>
    </row>
    <row r="538" s="240" customFormat="true" ht="13.8" hidden="false" customHeight="false" outlineLevel="0" collapsed="false">
      <c r="K538" s="280"/>
      <c r="M538" s="281"/>
      <c r="N538" s="281"/>
      <c r="O538" s="281"/>
      <c r="P538" s="281"/>
      <c r="Q538" s="281"/>
      <c r="R538" s="281"/>
      <c r="S538" s="281"/>
      <c r="T538" s="281"/>
      <c r="U538" s="281"/>
      <c r="V538" s="281"/>
      <c r="W538" s="281"/>
      <c r="X538" s="281"/>
      <c r="Y538" s="281"/>
      <c r="Z538" s="281"/>
      <c r="AA538" s="281"/>
      <c r="AB538" s="281"/>
      <c r="AC538" s="281"/>
      <c r="AD538" s="281"/>
      <c r="AE538" s="281"/>
      <c r="AF538" s="281"/>
      <c r="AG538" s="281"/>
      <c r="AH538" s="281"/>
      <c r="AI538" s="281"/>
      <c r="AJ538" s="281"/>
      <c r="AK538" s="281"/>
      <c r="AL538" s="281"/>
      <c r="AM538" s="282"/>
      <c r="AN538" s="282"/>
      <c r="AO538" s="282"/>
      <c r="AP538" s="282"/>
      <c r="AQ538" s="282"/>
      <c r="AR538" s="282"/>
      <c r="AS538" s="282"/>
      <c r="AT538" s="282"/>
      <c r="AU538" s="282"/>
      <c r="AV538" s="282"/>
      <c r="AW538" s="282"/>
      <c r="AX538" s="282"/>
      <c r="AY538" s="282"/>
    </row>
    <row r="539" s="240" customFormat="true" ht="13.8" hidden="false" customHeight="false" outlineLevel="0" collapsed="false">
      <c r="K539" s="280"/>
      <c r="M539" s="281"/>
      <c r="N539" s="281"/>
      <c r="O539" s="281"/>
      <c r="P539" s="281"/>
      <c r="Q539" s="281"/>
      <c r="R539" s="281"/>
      <c r="S539" s="281"/>
      <c r="T539" s="281"/>
      <c r="U539" s="281"/>
      <c r="V539" s="281"/>
      <c r="W539" s="281"/>
      <c r="X539" s="281"/>
      <c r="Y539" s="281"/>
      <c r="Z539" s="281"/>
      <c r="AA539" s="281"/>
      <c r="AB539" s="281"/>
      <c r="AC539" s="281"/>
      <c r="AD539" s="281"/>
      <c r="AE539" s="281"/>
      <c r="AF539" s="281"/>
      <c r="AG539" s="281"/>
      <c r="AH539" s="281"/>
      <c r="AI539" s="281"/>
      <c r="AJ539" s="281"/>
      <c r="AK539" s="281"/>
      <c r="AL539" s="281"/>
      <c r="AM539" s="282"/>
      <c r="AN539" s="282"/>
      <c r="AO539" s="282"/>
      <c r="AP539" s="282"/>
      <c r="AQ539" s="282"/>
      <c r="AR539" s="282"/>
      <c r="AS539" s="282"/>
      <c r="AT539" s="282"/>
      <c r="AU539" s="282"/>
      <c r="AV539" s="282"/>
      <c r="AW539" s="282"/>
      <c r="AX539" s="282"/>
      <c r="AY539" s="282"/>
    </row>
    <row r="540" s="240" customFormat="true" ht="13.8" hidden="false" customHeight="false" outlineLevel="0" collapsed="false">
      <c r="K540" s="280"/>
      <c r="M540" s="281"/>
      <c r="N540" s="281"/>
      <c r="O540" s="281"/>
      <c r="P540" s="281"/>
      <c r="Q540" s="281"/>
      <c r="R540" s="281"/>
      <c r="S540" s="281"/>
      <c r="T540" s="281"/>
      <c r="U540" s="281"/>
      <c r="V540" s="281"/>
      <c r="W540" s="281"/>
      <c r="X540" s="281"/>
      <c r="Y540" s="281"/>
      <c r="Z540" s="281"/>
      <c r="AA540" s="281"/>
      <c r="AB540" s="281"/>
      <c r="AC540" s="281"/>
      <c r="AD540" s="281"/>
      <c r="AE540" s="281"/>
      <c r="AF540" s="281"/>
      <c r="AG540" s="281"/>
      <c r="AH540" s="281"/>
      <c r="AI540" s="281"/>
      <c r="AJ540" s="281"/>
      <c r="AK540" s="281"/>
      <c r="AL540" s="281"/>
      <c r="AM540" s="282"/>
      <c r="AN540" s="282"/>
      <c r="AO540" s="282"/>
      <c r="AP540" s="282"/>
      <c r="AQ540" s="282"/>
      <c r="AR540" s="282"/>
      <c r="AS540" s="282"/>
      <c r="AT540" s="282"/>
      <c r="AU540" s="282"/>
      <c r="AV540" s="282"/>
      <c r="AW540" s="282"/>
      <c r="AX540" s="282"/>
      <c r="AY540" s="282"/>
    </row>
    <row r="541" s="240" customFormat="true" ht="13.8" hidden="false" customHeight="false" outlineLevel="0" collapsed="false">
      <c r="K541" s="280"/>
      <c r="M541" s="281"/>
      <c r="N541" s="281"/>
      <c r="O541" s="281"/>
      <c r="P541" s="281"/>
      <c r="Q541" s="281"/>
      <c r="R541" s="281"/>
      <c r="S541" s="281"/>
      <c r="T541" s="281"/>
      <c r="U541" s="281"/>
      <c r="V541" s="281"/>
      <c r="W541" s="281"/>
      <c r="X541" s="281"/>
      <c r="Y541" s="281"/>
      <c r="Z541" s="281"/>
      <c r="AA541" s="281"/>
      <c r="AB541" s="281"/>
      <c r="AC541" s="281"/>
      <c r="AD541" s="281"/>
      <c r="AE541" s="281"/>
      <c r="AF541" s="281"/>
      <c r="AG541" s="281"/>
      <c r="AH541" s="281"/>
      <c r="AI541" s="281"/>
      <c r="AJ541" s="281"/>
      <c r="AK541" s="281"/>
      <c r="AL541" s="281"/>
      <c r="AM541" s="282"/>
      <c r="AN541" s="282"/>
      <c r="AO541" s="282"/>
      <c r="AP541" s="282"/>
      <c r="AQ541" s="282"/>
      <c r="AR541" s="282"/>
      <c r="AS541" s="282"/>
      <c r="AT541" s="282"/>
      <c r="AU541" s="282"/>
      <c r="AV541" s="282"/>
      <c r="AW541" s="282"/>
      <c r="AX541" s="282"/>
      <c r="AY541" s="282"/>
    </row>
    <row r="542" s="240" customFormat="true" ht="13.8" hidden="false" customHeight="false" outlineLevel="0" collapsed="false">
      <c r="K542" s="280"/>
      <c r="M542" s="281"/>
      <c r="N542" s="281"/>
      <c r="O542" s="281"/>
      <c r="P542" s="281"/>
      <c r="Q542" s="281"/>
      <c r="R542" s="281"/>
      <c r="S542" s="281"/>
      <c r="T542" s="281"/>
      <c r="U542" s="281"/>
      <c r="V542" s="281"/>
      <c r="W542" s="281"/>
      <c r="X542" s="281"/>
      <c r="Y542" s="281"/>
      <c r="Z542" s="281"/>
      <c r="AA542" s="281"/>
      <c r="AB542" s="281"/>
      <c r="AC542" s="281"/>
      <c r="AD542" s="281"/>
      <c r="AE542" s="281"/>
      <c r="AF542" s="281"/>
      <c r="AG542" s="281"/>
      <c r="AH542" s="281"/>
      <c r="AI542" s="281"/>
      <c r="AJ542" s="281"/>
      <c r="AK542" s="281"/>
      <c r="AL542" s="281"/>
      <c r="AM542" s="282"/>
      <c r="AN542" s="282"/>
      <c r="AO542" s="282"/>
      <c r="AP542" s="282"/>
      <c r="AQ542" s="282"/>
      <c r="AR542" s="282"/>
      <c r="AS542" s="282"/>
      <c r="AT542" s="282"/>
      <c r="AU542" s="282"/>
      <c r="AV542" s="282"/>
      <c r="AW542" s="282"/>
      <c r="AX542" s="282"/>
      <c r="AY542" s="282"/>
    </row>
    <row r="543" s="240" customFormat="true" ht="13.8" hidden="false" customHeight="false" outlineLevel="0" collapsed="false">
      <c r="K543" s="280"/>
      <c r="M543" s="281"/>
      <c r="N543" s="281"/>
      <c r="O543" s="281"/>
      <c r="P543" s="281"/>
      <c r="Q543" s="281"/>
      <c r="R543" s="281"/>
      <c r="S543" s="281"/>
      <c r="T543" s="281"/>
      <c r="U543" s="281"/>
      <c r="V543" s="281"/>
      <c r="W543" s="281"/>
      <c r="X543" s="281"/>
      <c r="Y543" s="281"/>
      <c r="Z543" s="281"/>
      <c r="AA543" s="281"/>
      <c r="AB543" s="281"/>
      <c r="AC543" s="281"/>
      <c r="AD543" s="281"/>
      <c r="AE543" s="281"/>
      <c r="AF543" s="281"/>
      <c r="AG543" s="281"/>
      <c r="AH543" s="281"/>
      <c r="AI543" s="281"/>
      <c r="AJ543" s="281"/>
      <c r="AK543" s="281"/>
      <c r="AL543" s="281"/>
      <c r="AM543" s="282"/>
      <c r="AN543" s="282"/>
      <c r="AO543" s="282"/>
      <c r="AP543" s="282"/>
      <c r="AQ543" s="282"/>
      <c r="AR543" s="282"/>
      <c r="AS543" s="282"/>
      <c r="AT543" s="282"/>
      <c r="AU543" s="282"/>
      <c r="AV543" s="282"/>
      <c r="AW543" s="282"/>
      <c r="AX543" s="282"/>
      <c r="AY543" s="282"/>
    </row>
    <row r="544" s="240" customFormat="true" ht="13.8" hidden="false" customHeight="false" outlineLevel="0" collapsed="false">
      <c r="K544" s="280"/>
      <c r="M544" s="281"/>
      <c r="N544" s="281"/>
      <c r="O544" s="281"/>
      <c r="P544" s="281"/>
      <c r="Q544" s="281"/>
      <c r="R544" s="281"/>
      <c r="S544" s="281"/>
      <c r="T544" s="281"/>
      <c r="U544" s="281"/>
      <c r="V544" s="281"/>
      <c r="W544" s="281"/>
      <c r="X544" s="281"/>
      <c r="Y544" s="281"/>
      <c r="Z544" s="281"/>
      <c r="AA544" s="281"/>
      <c r="AB544" s="281"/>
      <c r="AC544" s="281"/>
      <c r="AD544" s="281"/>
      <c r="AE544" s="281"/>
      <c r="AF544" s="281"/>
      <c r="AG544" s="281"/>
      <c r="AH544" s="281"/>
      <c r="AI544" s="281"/>
      <c r="AJ544" s="281"/>
      <c r="AK544" s="281"/>
      <c r="AL544" s="281"/>
      <c r="AM544" s="282"/>
      <c r="AN544" s="282"/>
      <c r="AO544" s="282"/>
      <c r="AP544" s="282"/>
      <c r="AQ544" s="282"/>
      <c r="AR544" s="282"/>
      <c r="AS544" s="282"/>
      <c r="AT544" s="282"/>
      <c r="AU544" s="282"/>
      <c r="AV544" s="282"/>
      <c r="AW544" s="282"/>
      <c r="AX544" s="282"/>
      <c r="AY544" s="282"/>
    </row>
    <row r="545" s="240" customFormat="true" ht="13.8" hidden="false" customHeight="false" outlineLevel="0" collapsed="false">
      <c r="K545" s="280"/>
      <c r="M545" s="281"/>
      <c r="N545" s="281"/>
      <c r="O545" s="281"/>
      <c r="P545" s="281"/>
      <c r="Q545" s="281"/>
      <c r="R545" s="281"/>
      <c r="S545" s="281"/>
      <c r="T545" s="281"/>
      <c r="U545" s="281"/>
      <c r="V545" s="281"/>
      <c r="W545" s="281"/>
      <c r="X545" s="281"/>
      <c r="Y545" s="281"/>
      <c r="Z545" s="281"/>
      <c r="AA545" s="281"/>
      <c r="AB545" s="281"/>
      <c r="AC545" s="281"/>
      <c r="AD545" s="281"/>
      <c r="AE545" s="281"/>
      <c r="AF545" s="281"/>
      <c r="AG545" s="281"/>
      <c r="AH545" s="281"/>
      <c r="AI545" s="281"/>
      <c r="AJ545" s="281"/>
      <c r="AK545" s="281"/>
      <c r="AL545" s="281"/>
      <c r="AM545" s="282"/>
      <c r="AN545" s="282"/>
      <c r="AO545" s="282"/>
      <c r="AP545" s="282"/>
      <c r="AQ545" s="282"/>
      <c r="AR545" s="282"/>
      <c r="AS545" s="282"/>
      <c r="AT545" s="282"/>
      <c r="AU545" s="282"/>
      <c r="AV545" s="282"/>
      <c r="AW545" s="282"/>
      <c r="AX545" s="282"/>
      <c r="AY545" s="282"/>
    </row>
    <row r="546" s="240" customFormat="true" ht="13.8" hidden="false" customHeight="false" outlineLevel="0" collapsed="false">
      <c r="K546" s="280"/>
      <c r="M546" s="281"/>
      <c r="N546" s="281"/>
      <c r="O546" s="281"/>
      <c r="P546" s="281"/>
      <c r="Q546" s="281"/>
      <c r="R546" s="281"/>
      <c r="S546" s="281"/>
      <c r="T546" s="281"/>
      <c r="U546" s="281"/>
      <c r="V546" s="281"/>
      <c r="W546" s="281"/>
      <c r="X546" s="281"/>
      <c r="Y546" s="281"/>
      <c r="Z546" s="281"/>
      <c r="AA546" s="281"/>
      <c r="AB546" s="281"/>
      <c r="AC546" s="281"/>
      <c r="AD546" s="281"/>
      <c r="AE546" s="281"/>
      <c r="AF546" s="281"/>
      <c r="AG546" s="281"/>
      <c r="AH546" s="281"/>
      <c r="AI546" s="281"/>
      <c r="AJ546" s="281"/>
      <c r="AK546" s="281"/>
      <c r="AL546" s="281"/>
      <c r="AM546" s="282"/>
      <c r="AN546" s="282"/>
      <c r="AO546" s="282"/>
      <c r="AP546" s="282"/>
      <c r="AQ546" s="282"/>
      <c r="AR546" s="282"/>
      <c r="AS546" s="282"/>
      <c r="AT546" s="282"/>
      <c r="AU546" s="282"/>
      <c r="AV546" s="282"/>
      <c r="AW546" s="282"/>
      <c r="AX546" s="282"/>
      <c r="AY546" s="282"/>
    </row>
    <row r="547" s="240" customFormat="true" ht="13.8" hidden="false" customHeight="false" outlineLevel="0" collapsed="false">
      <c r="K547" s="280"/>
      <c r="M547" s="281"/>
      <c r="N547" s="281"/>
      <c r="O547" s="281"/>
      <c r="P547" s="281"/>
      <c r="Q547" s="281"/>
      <c r="R547" s="281"/>
      <c r="S547" s="281"/>
      <c r="T547" s="281"/>
      <c r="U547" s="281"/>
      <c r="V547" s="281"/>
      <c r="W547" s="281"/>
      <c r="X547" s="281"/>
      <c r="Y547" s="281"/>
      <c r="Z547" s="281"/>
      <c r="AA547" s="281"/>
      <c r="AB547" s="281"/>
      <c r="AC547" s="281"/>
      <c r="AD547" s="281"/>
      <c r="AE547" s="281"/>
      <c r="AF547" s="281"/>
      <c r="AG547" s="281"/>
      <c r="AH547" s="281"/>
      <c r="AI547" s="281"/>
      <c r="AJ547" s="281"/>
      <c r="AK547" s="281"/>
      <c r="AL547" s="281"/>
      <c r="AM547" s="282"/>
      <c r="AN547" s="282"/>
      <c r="AO547" s="282"/>
      <c r="AP547" s="282"/>
      <c r="AQ547" s="282"/>
      <c r="AR547" s="282"/>
      <c r="AS547" s="282"/>
      <c r="AT547" s="282"/>
      <c r="AU547" s="282"/>
      <c r="AV547" s="282"/>
      <c r="AW547" s="282"/>
      <c r="AX547" s="282"/>
      <c r="AY547" s="282"/>
    </row>
    <row r="548" s="240" customFormat="true" ht="13.8" hidden="false" customHeight="false" outlineLevel="0" collapsed="false">
      <c r="K548" s="280"/>
      <c r="M548" s="281"/>
      <c r="N548" s="281"/>
      <c r="O548" s="281"/>
      <c r="P548" s="281"/>
      <c r="Q548" s="281"/>
      <c r="R548" s="281"/>
      <c r="S548" s="281"/>
      <c r="T548" s="281"/>
      <c r="U548" s="281"/>
      <c r="V548" s="281"/>
      <c r="W548" s="281"/>
      <c r="X548" s="281"/>
      <c r="Y548" s="281"/>
      <c r="Z548" s="281"/>
      <c r="AA548" s="281"/>
      <c r="AB548" s="281"/>
      <c r="AC548" s="281"/>
      <c r="AD548" s="281"/>
      <c r="AE548" s="281"/>
      <c r="AF548" s="281"/>
      <c r="AG548" s="281"/>
      <c r="AH548" s="281"/>
      <c r="AI548" s="281"/>
      <c r="AJ548" s="281"/>
      <c r="AK548" s="281"/>
      <c r="AL548" s="281"/>
      <c r="AM548" s="282"/>
      <c r="AN548" s="282"/>
      <c r="AO548" s="282"/>
      <c r="AP548" s="282"/>
      <c r="AQ548" s="282"/>
      <c r="AR548" s="282"/>
      <c r="AS548" s="282"/>
      <c r="AT548" s="282"/>
      <c r="AU548" s="282"/>
      <c r="AV548" s="282"/>
      <c r="AW548" s="282"/>
      <c r="AX548" s="282"/>
      <c r="AY548" s="282"/>
    </row>
    <row r="549" s="240" customFormat="true" ht="13.8" hidden="false" customHeight="false" outlineLevel="0" collapsed="false">
      <c r="K549" s="280"/>
      <c r="M549" s="281"/>
      <c r="N549" s="281"/>
      <c r="O549" s="281"/>
      <c r="P549" s="281"/>
      <c r="Q549" s="281"/>
      <c r="R549" s="281"/>
      <c r="S549" s="281"/>
      <c r="T549" s="281"/>
      <c r="U549" s="281"/>
      <c r="V549" s="281"/>
      <c r="W549" s="281"/>
      <c r="X549" s="281"/>
      <c r="Y549" s="281"/>
      <c r="Z549" s="281"/>
      <c r="AA549" s="281"/>
      <c r="AB549" s="281"/>
      <c r="AC549" s="281"/>
      <c r="AD549" s="281"/>
      <c r="AE549" s="281"/>
      <c r="AF549" s="281"/>
      <c r="AG549" s="281"/>
      <c r="AH549" s="281"/>
      <c r="AI549" s="281"/>
      <c r="AJ549" s="281"/>
      <c r="AK549" s="281"/>
      <c r="AL549" s="281"/>
      <c r="AM549" s="282"/>
      <c r="AN549" s="282"/>
      <c r="AO549" s="282"/>
      <c r="AP549" s="282"/>
      <c r="AQ549" s="282"/>
      <c r="AR549" s="282"/>
      <c r="AS549" s="282"/>
      <c r="AT549" s="282"/>
      <c r="AU549" s="282"/>
      <c r="AV549" s="282"/>
      <c r="AW549" s="282"/>
      <c r="AX549" s="282"/>
      <c r="AY549" s="282"/>
    </row>
    <row r="550" s="240" customFormat="true" ht="13.8" hidden="false" customHeight="false" outlineLevel="0" collapsed="false">
      <c r="K550" s="280"/>
      <c r="M550" s="281"/>
      <c r="N550" s="281"/>
      <c r="O550" s="281"/>
      <c r="P550" s="281"/>
      <c r="Q550" s="281"/>
      <c r="R550" s="281"/>
      <c r="S550" s="281"/>
      <c r="T550" s="281"/>
      <c r="U550" s="281"/>
      <c r="V550" s="281"/>
      <c r="W550" s="281"/>
      <c r="X550" s="281"/>
      <c r="Y550" s="281"/>
      <c r="Z550" s="281"/>
      <c r="AA550" s="281"/>
      <c r="AB550" s="281"/>
      <c r="AC550" s="281"/>
      <c r="AD550" s="281"/>
      <c r="AE550" s="281"/>
      <c r="AF550" s="281"/>
      <c r="AG550" s="281"/>
      <c r="AH550" s="281"/>
      <c r="AI550" s="281"/>
      <c r="AJ550" s="281"/>
      <c r="AK550" s="281"/>
      <c r="AL550" s="281"/>
      <c r="AM550" s="282"/>
      <c r="AN550" s="282"/>
      <c r="AO550" s="282"/>
      <c r="AP550" s="282"/>
      <c r="AQ550" s="282"/>
      <c r="AR550" s="282"/>
      <c r="AS550" s="282"/>
      <c r="AT550" s="282"/>
      <c r="AU550" s="282"/>
      <c r="AV550" s="282"/>
      <c r="AW550" s="282"/>
      <c r="AX550" s="282"/>
      <c r="AY550" s="282"/>
    </row>
    <row r="551" s="240" customFormat="true" ht="13.8" hidden="false" customHeight="false" outlineLevel="0" collapsed="false">
      <c r="K551" s="280"/>
      <c r="M551" s="281"/>
      <c r="N551" s="281"/>
      <c r="O551" s="281"/>
      <c r="P551" s="281"/>
      <c r="Q551" s="281"/>
      <c r="R551" s="281"/>
      <c r="S551" s="281"/>
      <c r="T551" s="281"/>
      <c r="U551" s="281"/>
      <c r="V551" s="281"/>
      <c r="W551" s="281"/>
      <c r="X551" s="281"/>
      <c r="Y551" s="281"/>
      <c r="Z551" s="281"/>
      <c r="AA551" s="281"/>
      <c r="AB551" s="281"/>
      <c r="AC551" s="281"/>
      <c r="AD551" s="281"/>
      <c r="AE551" s="281"/>
      <c r="AF551" s="281"/>
      <c r="AG551" s="281"/>
      <c r="AH551" s="281"/>
      <c r="AI551" s="281"/>
      <c r="AJ551" s="281"/>
      <c r="AK551" s="281"/>
      <c r="AL551" s="281"/>
      <c r="AM551" s="282"/>
      <c r="AN551" s="282"/>
      <c r="AO551" s="282"/>
      <c r="AP551" s="282"/>
      <c r="AQ551" s="282"/>
      <c r="AR551" s="282"/>
      <c r="AS551" s="282"/>
      <c r="AT551" s="282"/>
      <c r="AU551" s="282"/>
      <c r="AV551" s="282"/>
      <c r="AW551" s="282"/>
      <c r="AX551" s="282"/>
      <c r="AY551" s="282"/>
    </row>
    <row r="552" s="240" customFormat="true" ht="13.8" hidden="false" customHeight="false" outlineLevel="0" collapsed="false">
      <c r="K552" s="280"/>
      <c r="M552" s="281"/>
      <c r="N552" s="281"/>
      <c r="O552" s="281"/>
      <c r="P552" s="281"/>
      <c r="Q552" s="281"/>
      <c r="R552" s="281"/>
      <c r="S552" s="281"/>
      <c r="T552" s="281"/>
      <c r="U552" s="281"/>
      <c r="V552" s="281"/>
      <c r="W552" s="281"/>
      <c r="X552" s="281"/>
      <c r="Y552" s="281"/>
      <c r="Z552" s="281"/>
      <c r="AA552" s="281"/>
      <c r="AB552" s="281"/>
      <c r="AC552" s="281"/>
      <c r="AD552" s="281"/>
      <c r="AE552" s="281"/>
      <c r="AF552" s="281"/>
      <c r="AG552" s="281"/>
      <c r="AH552" s="281"/>
      <c r="AI552" s="281"/>
      <c r="AJ552" s="281"/>
      <c r="AK552" s="281"/>
      <c r="AL552" s="281"/>
      <c r="AM552" s="282"/>
      <c r="AN552" s="282"/>
      <c r="AO552" s="282"/>
      <c r="AP552" s="282"/>
      <c r="AQ552" s="282"/>
      <c r="AR552" s="282"/>
      <c r="AS552" s="282"/>
      <c r="AT552" s="282"/>
      <c r="AU552" s="282"/>
      <c r="AV552" s="282"/>
      <c r="AW552" s="282"/>
      <c r="AX552" s="282"/>
      <c r="AY552" s="282"/>
    </row>
    <row r="553" s="240" customFormat="true" ht="13.8" hidden="false" customHeight="false" outlineLevel="0" collapsed="false">
      <c r="K553" s="280"/>
      <c r="M553" s="281"/>
      <c r="N553" s="281"/>
      <c r="O553" s="281"/>
      <c r="P553" s="281"/>
      <c r="Q553" s="281"/>
      <c r="R553" s="281"/>
      <c r="S553" s="281"/>
      <c r="T553" s="281"/>
      <c r="U553" s="281"/>
      <c r="V553" s="281"/>
      <c r="W553" s="281"/>
      <c r="X553" s="281"/>
      <c r="Y553" s="281"/>
      <c r="Z553" s="281"/>
      <c r="AA553" s="281"/>
      <c r="AB553" s="281"/>
      <c r="AC553" s="281"/>
      <c r="AD553" s="281"/>
      <c r="AE553" s="281"/>
      <c r="AF553" s="281"/>
      <c r="AG553" s="281"/>
      <c r="AH553" s="281"/>
      <c r="AI553" s="281"/>
      <c r="AJ553" s="281"/>
      <c r="AK553" s="281"/>
      <c r="AL553" s="281"/>
      <c r="AM553" s="282"/>
      <c r="AN553" s="282"/>
      <c r="AO553" s="282"/>
      <c r="AP553" s="282"/>
      <c r="AQ553" s="282"/>
      <c r="AR553" s="282"/>
      <c r="AS553" s="282"/>
      <c r="AT553" s="282"/>
      <c r="AU553" s="282"/>
      <c r="AV553" s="282"/>
      <c r="AW553" s="282"/>
      <c r="AX553" s="282"/>
      <c r="AY553" s="282"/>
    </row>
    <row r="554" s="240" customFormat="true" ht="13.8" hidden="false" customHeight="false" outlineLevel="0" collapsed="false">
      <c r="K554" s="280"/>
      <c r="M554" s="281"/>
      <c r="N554" s="281"/>
      <c r="O554" s="281"/>
      <c r="P554" s="281"/>
      <c r="Q554" s="281"/>
      <c r="R554" s="281"/>
      <c r="S554" s="281"/>
      <c r="T554" s="281"/>
      <c r="U554" s="281"/>
      <c r="V554" s="281"/>
      <c r="W554" s="281"/>
      <c r="X554" s="281"/>
      <c r="Y554" s="281"/>
      <c r="Z554" s="281"/>
      <c r="AA554" s="281"/>
      <c r="AB554" s="281"/>
      <c r="AC554" s="281"/>
      <c r="AD554" s="281"/>
      <c r="AE554" s="281"/>
      <c r="AF554" s="281"/>
      <c r="AG554" s="281"/>
      <c r="AH554" s="281"/>
      <c r="AI554" s="281"/>
      <c r="AJ554" s="281"/>
      <c r="AK554" s="281"/>
      <c r="AL554" s="281"/>
      <c r="AM554" s="282"/>
      <c r="AN554" s="282"/>
      <c r="AO554" s="282"/>
      <c r="AP554" s="282"/>
      <c r="AQ554" s="282"/>
      <c r="AR554" s="282"/>
      <c r="AS554" s="282"/>
      <c r="AT554" s="282"/>
      <c r="AU554" s="282"/>
      <c r="AV554" s="282"/>
      <c r="AW554" s="282"/>
      <c r="AX554" s="282"/>
      <c r="AY554" s="282"/>
    </row>
    <row r="555" s="240" customFormat="true" ht="13.8" hidden="false" customHeight="false" outlineLevel="0" collapsed="false">
      <c r="K555" s="280"/>
      <c r="M555" s="281"/>
      <c r="N555" s="281"/>
      <c r="O555" s="281"/>
      <c r="P555" s="281"/>
      <c r="Q555" s="281"/>
      <c r="R555" s="281"/>
      <c r="S555" s="281"/>
      <c r="T555" s="281"/>
      <c r="U555" s="281"/>
      <c r="V555" s="281"/>
      <c r="W555" s="281"/>
      <c r="X555" s="281"/>
      <c r="Y555" s="281"/>
      <c r="Z555" s="281"/>
      <c r="AA555" s="281"/>
      <c r="AB555" s="281"/>
      <c r="AC555" s="281"/>
      <c r="AD555" s="281"/>
      <c r="AE555" s="281"/>
      <c r="AF555" s="281"/>
      <c r="AG555" s="281"/>
      <c r="AH555" s="281"/>
      <c r="AI555" s="281"/>
      <c r="AJ555" s="281"/>
      <c r="AK555" s="281"/>
      <c r="AL555" s="281"/>
      <c r="AM555" s="282"/>
      <c r="AN555" s="282"/>
      <c r="AO555" s="282"/>
      <c r="AP555" s="282"/>
      <c r="AQ555" s="282"/>
      <c r="AR555" s="282"/>
      <c r="AS555" s="282"/>
      <c r="AT555" s="282"/>
      <c r="AU555" s="282"/>
      <c r="AV555" s="282"/>
      <c r="AW555" s="282"/>
      <c r="AX555" s="282"/>
      <c r="AY555" s="282"/>
    </row>
    <row r="556" s="240" customFormat="true" ht="13.8" hidden="false" customHeight="false" outlineLevel="0" collapsed="false">
      <c r="K556" s="280"/>
      <c r="M556" s="281"/>
      <c r="N556" s="281"/>
      <c r="O556" s="281"/>
      <c r="P556" s="281"/>
      <c r="Q556" s="281"/>
      <c r="R556" s="281"/>
      <c r="S556" s="281"/>
      <c r="T556" s="281"/>
      <c r="U556" s="281"/>
      <c r="V556" s="281"/>
      <c r="W556" s="281"/>
      <c r="X556" s="281"/>
      <c r="Y556" s="281"/>
      <c r="Z556" s="281"/>
      <c r="AA556" s="281"/>
      <c r="AB556" s="281"/>
      <c r="AC556" s="281"/>
      <c r="AD556" s="281"/>
      <c r="AE556" s="281"/>
      <c r="AF556" s="281"/>
      <c r="AG556" s="281"/>
      <c r="AH556" s="281"/>
      <c r="AI556" s="281"/>
      <c r="AJ556" s="281"/>
      <c r="AK556" s="281"/>
      <c r="AL556" s="281"/>
      <c r="AM556" s="282"/>
      <c r="AN556" s="282"/>
      <c r="AO556" s="282"/>
      <c r="AP556" s="282"/>
      <c r="AQ556" s="282"/>
      <c r="AR556" s="282"/>
      <c r="AS556" s="282"/>
      <c r="AT556" s="282"/>
      <c r="AU556" s="282"/>
      <c r="AV556" s="282"/>
      <c r="AW556" s="282"/>
      <c r="AX556" s="282"/>
      <c r="AY556" s="282"/>
    </row>
    <row r="557" s="240" customFormat="true" ht="13.8" hidden="false" customHeight="false" outlineLevel="0" collapsed="false">
      <c r="K557" s="280"/>
      <c r="M557" s="281"/>
      <c r="N557" s="281"/>
      <c r="O557" s="281"/>
      <c r="P557" s="281"/>
      <c r="Q557" s="281"/>
      <c r="R557" s="281"/>
      <c r="S557" s="281"/>
      <c r="T557" s="281"/>
      <c r="U557" s="281"/>
      <c r="V557" s="281"/>
      <c r="W557" s="281"/>
      <c r="X557" s="281"/>
      <c r="Y557" s="281"/>
      <c r="Z557" s="281"/>
      <c r="AA557" s="281"/>
      <c r="AB557" s="281"/>
      <c r="AC557" s="281"/>
      <c r="AD557" s="281"/>
      <c r="AE557" s="281"/>
      <c r="AF557" s="281"/>
      <c r="AG557" s="281"/>
      <c r="AH557" s="281"/>
      <c r="AI557" s="281"/>
      <c r="AJ557" s="281"/>
      <c r="AK557" s="281"/>
      <c r="AL557" s="281"/>
      <c r="AM557" s="282"/>
      <c r="AN557" s="282"/>
      <c r="AO557" s="282"/>
      <c r="AP557" s="282"/>
      <c r="AQ557" s="282"/>
      <c r="AR557" s="282"/>
      <c r="AS557" s="282"/>
      <c r="AT557" s="282"/>
      <c r="AU557" s="282"/>
      <c r="AV557" s="282"/>
      <c r="AW557" s="282"/>
      <c r="AX557" s="282"/>
      <c r="AY557" s="282"/>
    </row>
    <row r="558" s="240" customFormat="true" ht="13.8" hidden="false" customHeight="false" outlineLevel="0" collapsed="false">
      <c r="K558" s="280"/>
      <c r="M558" s="281"/>
      <c r="N558" s="281"/>
      <c r="O558" s="281"/>
      <c r="P558" s="281"/>
      <c r="Q558" s="281"/>
      <c r="R558" s="281"/>
      <c r="S558" s="281"/>
      <c r="T558" s="281"/>
      <c r="U558" s="281"/>
      <c r="V558" s="281"/>
      <c r="W558" s="281"/>
      <c r="X558" s="281"/>
      <c r="Y558" s="281"/>
      <c r="Z558" s="281"/>
      <c r="AA558" s="281"/>
      <c r="AB558" s="281"/>
      <c r="AC558" s="281"/>
      <c r="AD558" s="281"/>
      <c r="AE558" s="281"/>
      <c r="AF558" s="281"/>
      <c r="AG558" s="281"/>
      <c r="AH558" s="281"/>
      <c r="AI558" s="281"/>
      <c r="AJ558" s="281"/>
      <c r="AK558" s="281"/>
      <c r="AL558" s="281"/>
      <c r="AM558" s="282"/>
      <c r="AN558" s="282"/>
      <c r="AO558" s="282"/>
      <c r="AP558" s="282"/>
      <c r="AQ558" s="282"/>
      <c r="AR558" s="282"/>
      <c r="AS558" s="282"/>
      <c r="AT558" s="282"/>
      <c r="AU558" s="282"/>
      <c r="AV558" s="282"/>
      <c r="AW558" s="282"/>
      <c r="AX558" s="282"/>
      <c r="AY558" s="282"/>
    </row>
    <row r="559" s="240" customFormat="true" ht="13.8" hidden="false" customHeight="false" outlineLevel="0" collapsed="false">
      <c r="K559" s="280"/>
      <c r="M559" s="281"/>
      <c r="N559" s="281"/>
      <c r="O559" s="281"/>
      <c r="P559" s="281"/>
      <c r="Q559" s="281"/>
      <c r="R559" s="281"/>
      <c r="S559" s="281"/>
      <c r="T559" s="281"/>
      <c r="U559" s="281"/>
      <c r="V559" s="281"/>
      <c r="W559" s="281"/>
      <c r="X559" s="281"/>
      <c r="Y559" s="281"/>
      <c r="Z559" s="281"/>
      <c r="AA559" s="281"/>
      <c r="AB559" s="281"/>
      <c r="AC559" s="281"/>
      <c r="AD559" s="281"/>
      <c r="AE559" s="281"/>
      <c r="AF559" s="281"/>
      <c r="AG559" s="281"/>
      <c r="AH559" s="281"/>
      <c r="AI559" s="281"/>
      <c r="AJ559" s="281"/>
      <c r="AK559" s="281"/>
      <c r="AL559" s="281"/>
      <c r="AM559" s="282"/>
      <c r="AN559" s="282"/>
      <c r="AO559" s="282"/>
      <c r="AP559" s="282"/>
      <c r="AQ559" s="282"/>
      <c r="AR559" s="282"/>
      <c r="AS559" s="282"/>
      <c r="AT559" s="282"/>
      <c r="AU559" s="282"/>
      <c r="AV559" s="282"/>
      <c r="AW559" s="282"/>
      <c r="AX559" s="282"/>
      <c r="AY559" s="282"/>
    </row>
    <row r="560" s="240" customFormat="true" ht="13.8" hidden="false" customHeight="false" outlineLevel="0" collapsed="false">
      <c r="K560" s="280"/>
      <c r="M560" s="281"/>
      <c r="N560" s="281"/>
      <c r="O560" s="281"/>
      <c r="P560" s="281"/>
      <c r="Q560" s="281"/>
      <c r="R560" s="281"/>
      <c r="S560" s="281"/>
      <c r="T560" s="281"/>
      <c r="U560" s="281"/>
      <c r="V560" s="281"/>
      <c r="W560" s="281"/>
      <c r="X560" s="281"/>
      <c r="Y560" s="281"/>
      <c r="Z560" s="281"/>
      <c r="AA560" s="281"/>
      <c r="AB560" s="281"/>
      <c r="AC560" s="281"/>
      <c r="AD560" s="281"/>
      <c r="AE560" s="281"/>
      <c r="AF560" s="281"/>
      <c r="AG560" s="281"/>
      <c r="AH560" s="281"/>
      <c r="AI560" s="281"/>
      <c r="AJ560" s="281"/>
      <c r="AK560" s="281"/>
      <c r="AL560" s="281"/>
      <c r="AM560" s="282"/>
      <c r="AN560" s="282"/>
      <c r="AO560" s="282"/>
      <c r="AP560" s="282"/>
      <c r="AQ560" s="282"/>
      <c r="AR560" s="282"/>
      <c r="AS560" s="282"/>
      <c r="AT560" s="282"/>
      <c r="AU560" s="282"/>
      <c r="AV560" s="282"/>
      <c r="AW560" s="282"/>
      <c r="AX560" s="282"/>
      <c r="AY560" s="282"/>
    </row>
    <row r="561" s="240" customFormat="true" ht="13.8" hidden="false" customHeight="false" outlineLevel="0" collapsed="false">
      <c r="K561" s="280"/>
      <c r="M561" s="281"/>
      <c r="N561" s="281"/>
      <c r="O561" s="281"/>
      <c r="P561" s="281"/>
      <c r="Q561" s="281"/>
      <c r="R561" s="281"/>
      <c r="S561" s="281"/>
      <c r="T561" s="281"/>
      <c r="U561" s="281"/>
      <c r="V561" s="281"/>
      <c r="W561" s="281"/>
      <c r="X561" s="281"/>
      <c r="Y561" s="281"/>
      <c r="Z561" s="281"/>
      <c r="AA561" s="281"/>
      <c r="AB561" s="281"/>
      <c r="AC561" s="281"/>
      <c r="AD561" s="281"/>
      <c r="AE561" s="281"/>
      <c r="AF561" s="281"/>
      <c r="AG561" s="281"/>
      <c r="AH561" s="281"/>
      <c r="AI561" s="281"/>
      <c r="AJ561" s="281"/>
      <c r="AK561" s="281"/>
      <c r="AL561" s="281"/>
      <c r="AM561" s="282"/>
      <c r="AN561" s="282"/>
      <c r="AO561" s="282"/>
      <c r="AP561" s="282"/>
      <c r="AQ561" s="282"/>
      <c r="AR561" s="282"/>
      <c r="AS561" s="282"/>
      <c r="AT561" s="282"/>
      <c r="AU561" s="282"/>
      <c r="AV561" s="282"/>
      <c r="AW561" s="282"/>
      <c r="AX561" s="282"/>
      <c r="AY561" s="282"/>
    </row>
    <row r="562" s="240" customFormat="true" ht="13.8" hidden="false" customHeight="false" outlineLevel="0" collapsed="false">
      <c r="K562" s="280"/>
      <c r="M562" s="281"/>
      <c r="N562" s="281"/>
      <c r="O562" s="281"/>
      <c r="P562" s="281"/>
      <c r="Q562" s="281"/>
      <c r="R562" s="281"/>
      <c r="S562" s="281"/>
      <c r="T562" s="281"/>
      <c r="U562" s="281"/>
      <c r="V562" s="281"/>
      <c r="W562" s="281"/>
      <c r="X562" s="281"/>
      <c r="Y562" s="281"/>
      <c r="Z562" s="281"/>
      <c r="AA562" s="281"/>
      <c r="AB562" s="281"/>
      <c r="AC562" s="281"/>
      <c r="AD562" s="281"/>
      <c r="AE562" s="281"/>
      <c r="AF562" s="281"/>
      <c r="AG562" s="281"/>
      <c r="AH562" s="281"/>
      <c r="AI562" s="281"/>
      <c r="AJ562" s="281"/>
      <c r="AK562" s="281"/>
      <c r="AL562" s="281"/>
      <c r="AM562" s="282"/>
      <c r="AN562" s="282"/>
      <c r="AO562" s="282"/>
      <c r="AP562" s="282"/>
      <c r="AQ562" s="282"/>
      <c r="AR562" s="282"/>
      <c r="AS562" s="282"/>
      <c r="AT562" s="282"/>
      <c r="AU562" s="282"/>
      <c r="AV562" s="282"/>
      <c r="AW562" s="282"/>
      <c r="AX562" s="282"/>
      <c r="AY562" s="282"/>
    </row>
    <row r="563" s="240" customFormat="true" ht="13.8" hidden="false" customHeight="false" outlineLevel="0" collapsed="false">
      <c r="K563" s="280"/>
      <c r="M563" s="281"/>
      <c r="N563" s="281"/>
      <c r="O563" s="281"/>
      <c r="P563" s="281"/>
      <c r="Q563" s="281"/>
      <c r="R563" s="281"/>
      <c r="S563" s="281"/>
      <c r="T563" s="281"/>
      <c r="U563" s="281"/>
      <c r="V563" s="281"/>
      <c r="W563" s="281"/>
      <c r="X563" s="281"/>
      <c r="Y563" s="281"/>
      <c r="Z563" s="281"/>
      <c r="AA563" s="281"/>
      <c r="AB563" s="281"/>
      <c r="AC563" s="281"/>
      <c r="AD563" s="281"/>
      <c r="AE563" s="281"/>
      <c r="AF563" s="281"/>
      <c r="AG563" s="281"/>
      <c r="AH563" s="281"/>
      <c r="AI563" s="281"/>
      <c r="AJ563" s="281"/>
      <c r="AK563" s="281"/>
      <c r="AL563" s="281"/>
      <c r="AM563" s="282"/>
      <c r="AN563" s="282"/>
      <c r="AO563" s="282"/>
      <c r="AP563" s="282"/>
      <c r="AQ563" s="282"/>
      <c r="AR563" s="282"/>
      <c r="AS563" s="282"/>
      <c r="AT563" s="282"/>
      <c r="AU563" s="282"/>
      <c r="AV563" s="282"/>
      <c r="AW563" s="282"/>
      <c r="AX563" s="282"/>
      <c r="AY563" s="282"/>
    </row>
    <row r="564" s="240" customFormat="true" ht="13.8" hidden="false" customHeight="false" outlineLevel="0" collapsed="false">
      <c r="K564" s="280"/>
      <c r="M564" s="281"/>
      <c r="N564" s="281"/>
      <c r="O564" s="281"/>
      <c r="P564" s="281"/>
      <c r="Q564" s="281"/>
      <c r="R564" s="281"/>
      <c r="S564" s="281"/>
      <c r="T564" s="281"/>
      <c r="U564" s="281"/>
      <c r="V564" s="281"/>
      <c r="W564" s="281"/>
      <c r="X564" s="281"/>
      <c r="Y564" s="281"/>
      <c r="Z564" s="281"/>
      <c r="AA564" s="281"/>
      <c r="AB564" s="281"/>
      <c r="AC564" s="281"/>
      <c r="AD564" s="281"/>
      <c r="AE564" s="281"/>
      <c r="AF564" s="281"/>
      <c r="AG564" s="281"/>
      <c r="AH564" s="281"/>
      <c r="AI564" s="281"/>
      <c r="AJ564" s="281"/>
      <c r="AK564" s="281"/>
      <c r="AL564" s="281"/>
      <c r="AM564" s="282"/>
      <c r="AN564" s="282"/>
      <c r="AO564" s="282"/>
      <c r="AP564" s="282"/>
      <c r="AQ564" s="282"/>
      <c r="AR564" s="282"/>
      <c r="AS564" s="282"/>
      <c r="AT564" s="282"/>
      <c r="AU564" s="282"/>
      <c r="AV564" s="282"/>
      <c r="AW564" s="282"/>
      <c r="AX564" s="282"/>
      <c r="AY564" s="282"/>
    </row>
    <row r="565" s="240" customFormat="true" ht="13.8" hidden="false" customHeight="false" outlineLevel="0" collapsed="false">
      <c r="K565" s="280"/>
      <c r="M565" s="281"/>
      <c r="N565" s="281"/>
      <c r="O565" s="281"/>
      <c r="P565" s="281"/>
      <c r="Q565" s="281"/>
      <c r="R565" s="281"/>
      <c r="S565" s="281"/>
      <c r="T565" s="281"/>
      <c r="U565" s="281"/>
      <c r="V565" s="281"/>
      <c r="W565" s="281"/>
      <c r="X565" s="281"/>
      <c r="Y565" s="281"/>
      <c r="Z565" s="281"/>
      <c r="AA565" s="281"/>
      <c r="AB565" s="281"/>
      <c r="AC565" s="281"/>
      <c r="AD565" s="281"/>
      <c r="AE565" s="281"/>
      <c r="AF565" s="281"/>
      <c r="AG565" s="281"/>
      <c r="AH565" s="281"/>
      <c r="AI565" s="281"/>
      <c r="AJ565" s="281"/>
      <c r="AK565" s="281"/>
      <c r="AL565" s="281"/>
      <c r="AM565" s="282"/>
      <c r="AN565" s="282"/>
      <c r="AO565" s="282"/>
      <c r="AP565" s="282"/>
      <c r="AQ565" s="282"/>
      <c r="AR565" s="282"/>
      <c r="AS565" s="282"/>
      <c r="AT565" s="282"/>
      <c r="AU565" s="282"/>
      <c r="AV565" s="282"/>
      <c r="AW565" s="282"/>
      <c r="AX565" s="282"/>
      <c r="AY565" s="282"/>
    </row>
    <row r="566" s="240" customFormat="true" ht="13.8" hidden="false" customHeight="false" outlineLevel="0" collapsed="false">
      <c r="K566" s="280"/>
      <c r="M566" s="281"/>
      <c r="N566" s="281"/>
      <c r="O566" s="281"/>
      <c r="P566" s="281"/>
      <c r="Q566" s="281"/>
      <c r="R566" s="281"/>
      <c r="S566" s="281"/>
      <c r="T566" s="281"/>
      <c r="U566" s="281"/>
      <c r="V566" s="281"/>
      <c r="W566" s="281"/>
      <c r="X566" s="281"/>
      <c r="Y566" s="281"/>
      <c r="Z566" s="281"/>
      <c r="AA566" s="281"/>
      <c r="AB566" s="281"/>
      <c r="AC566" s="281"/>
      <c r="AD566" s="281"/>
      <c r="AE566" s="281"/>
      <c r="AF566" s="281"/>
      <c r="AG566" s="281"/>
      <c r="AH566" s="281"/>
      <c r="AI566" s="281"/>
      <c r="AJ566" s="281"/>
      <c r="AK566" s="281"/>
      <c r="AL566" s="281"/>
      <c r="AM566" s="282"/>
      <c r="AN566" s="282"/>
      <c r="AO566" s="282"/>
      <c r="AP566" s="282"/>
      <c r="AQ566" s="282"/>
      <c r="AR566" s="282"/>
      <c r="AS566" s="282"/>
      <c r="AT566" s="282"/>
      <c r="AU566" s="282"/>
      <c r="AV566" s="282"/>
      <c r="AW566" s="282"/>
      <c r="AX566" s="282"/>
      <c r="AY566" s="282"/>
    </row>
    <row r="567" s="240" customFormat="true" ht="13.8" hidden="false" customHeight="false" outlineLevel="0" collapsed="false">
      <c r="K567" s="280"/>
      <c r="M567" s="281"/>
      <c r="N567" s="281"/>
      <c r="O567" s="281"/>
      <c r="P567" s="281"/>
      <c r="Q567" s="281"/>
      <c r="R567" s="281"/>
      <c r="S567" s="281"/>
      <c r="T567" s="281"/>
      <c r="U567" s="281"/>
      <c r="V567" s="281"/>
      <c r="W567" s="281"/>
      <c r="X567" s="281"/>
      <c r="Y567" s="281"/>
      <c r="Z567" s="281"/>
      <c r="AA567" s="281"/>
      <c r="AB567" s="281"/>
      <c r="AC567" s="281"/>
      <c r="AD567" s="281"/>
      <c r="AE567" s="281"/>
      <c r="AF567" s="281"/>
      <c r="AG567" s="281"/>
      <c r="AH567" s="281"/>
      <c r="AI567" s="281"/>
      <c r="AJ567" s="281"/>
      <c r="AK567" s="281"/>
      <c r="AL567" s="281"/>
      <c r="AM567" s="282"/>
      <c r="AN567" s="282"/>
      <c r="AO567" s="282"/>
      <c r="AP567" s="282"/>
      <c r="AQ567" s="282"/>
      <c r="AR567" s="282"/>
      <c r="AS567" s="282"/>
      <c r="AT567" s="282"/>
      <c r="AU567" s="282"/>
      <c r="AV567" s="282"/>
      <c r="AW567" s="282"/>
      <c r="AX567" s="282"/>
      <c r="AY567" s="282"/>
    </row>
    <row r="568" s="240" customFormat="true" ht="13.8" hidden="false" customHeight="false" outlineLevel="0" collapsed="false">
      <c r="K568" s="280"/>
      <c r="M568" s="281"/>
      <c r="N568" s="281"/>
      <c r="O568" s="281"/>
      <c r="P568" s="281"/>
      <c r="Q568" s="281"/>
      <c r="R568" s="281"/>
      <c r="S568" s="281"/>
      <c r="T568" s="281"/>
      <c r="U568" s="281"/>
      <c r="V568" s="281"/>
      <c r="W568" s="281"/>
      <c r="X568" s="281"/>
      <c r="Y568" s="281"/>
      <c r="Z568" s="281"/>
      <c r="AA568" s="281"/>
      <c r="AB568" s="281"/>
      <c r="AC568" s="281"/>
      <c r="AD568" s="281"/>
      <c r="AE568" s="281"/>
      <c r="AF568" s="281"/>
      <c r="AG568" s="281"/>
      <c r="AH568" s="281"/>
      <c r="AI568" s="281"/>
      <c r="AJ568" s="281"/>
      <c r="AK568" s="281"/>
      <c r="AL568" s="281"/>
      <c r="AM568" s="282"/>
      <c r="AN568" s="282"/>
      <c r="AO568" s="282"/>
      <c r="AP568" s="282"/>
      <c r="AQ568" s="282"/>
      <c r="AR568" s="282"/>
      <c r="AS568" s="282"/>
      <c r="AT568" s="282"/>
      <c r="AU568" s="282"/>
      <c r="AV568" s="282"/>
      <c r="AW568" s="282"/>
      <c r="AX568" s="282"/>
      <c r="AY568" s="282"/>
    </row>
    <row r="569" s="240" customFormat="true" ht="13.8" hidden="false" customHeight="false" outlineLevel="0" collapsed="false">
      <c r="K569" s="280"/>
      <c r="M569" s="281"/>
      <c r="N569" s="281"/>
      <c r="O569" s="281"/>
      <c r="P569" s="281"/>
      <c r="Q569" s="281"/>
      <c r="R569" s="281"/>
      <c r="S569" s="281"/>
      <c r="T569" s="281"/>
      <c r="U569" s="281"/>
      <c r="V569" s="281"/>
      <c r="W569" s="281"/>
      <c r="X569" s="281"/>
      <c r="Y569" s="281"/>
      <c r="Z569" s="281"/>
      <c r="AA569" s="281"/>
      <c r="AB569" s="281"/>
      <c r="AC569" s="281"/>
      <c r="AD569" s="281"/>
      <c r="AE569" s="281"/>
      <c r="AF569" s="281"/>
      <c r="AG569" s="281"/>
      <c r="AH569" s="281"/>
      <c r="AI569" s="281"/>
      <c r="AJ569" s="281"/>
      <c r="AK569" s="281"/>
      <c r="AL569" s="281"/>
      <c r="AM569" s="282"/>
      <c r="AN569" s="282"/>
      <c r="AO569" s="282"/>
      <c r="AP569" s="282"/>
      <c r="AQ569" s="282"/>
      <c r="AR569" s="282"/>
      <c r="AS569" s="282"/>
      <c r="AT569" s="282"/>
      <c r="AU569" s="282"/>
      <c r="AV569" s="282"/>
      <c r="AW569" s="282"/>
      <c r="AX569" s="282"/>
      <c r="AY569" s="282"/>
    </row>
    <row r="570" s="240" customFormat="true" ht="13.8" hidden="false" customHeight="false" outlineLevel="0" collapsed="false">
      <c r="K570" s="280"/>
      <c r="M570" s="281"/>
      <c r="N570" s="281"/>
      <c r="O570" s="281"/>
      <c r="P570" s="281"/>
      <c r="Q570" s="281"/>
      <c r="R570" s="281"/>
      <c r="S570" s="281"/>
      <c r="T570" s="281"/>
      <c r="U570" s="281"/>
      <c r="V570" s="281"/>
      <c r="W570" s="281"/>
      <c r="X570" s="281"/>
      <c r="Y570" s="281"/>
      <c r="Z570" s="281"/>
      <c r="AA570" s="281"/>
      <c r="AB570" s="281"/>
      <c r="AC570" s="281"/>
      <c r="AD570" s="281"/>
      <c r="AE570" s="281"/>
      <c r="AF570" s="281"/>
      <c r="AG570" s="281"/>
      <c r="AH570" s="281"/>
      <c r="AI570" s="281"/>
      <c r="AJ570" s="281"/>
      <c r="AK570" s="281"/>
      <c r="AL570" s="281"/>
      <c r="AM570" s="282"/>
      <c r="AN570" s="282"/>
      <c r="AO570" s="282"/>
      <c r="AP570" s="282"/>
      <c r="AQ570" s="282"/>
      <c r="AR570" s="282"/>
      <c r="AS570" s="282"/>
      <c r="AT570" s="282"/>
      <c r="AU570" s="282"/>
      <c r="AV570" s="282"/>
      <c r="AW570" s="282"/>
      <c r="AX570" s="282"/>
      <c r="AY570" s="282"/>
    </row>
    <row r="571" s="240" customFormat="true" ht="13.8" hidden="false" customHeight="false" outlineLevel="0" collapsed="false">
      <c r="K571" s="280"/>
      <c r="M571" s="281"/>
      <c r="N571" s="281"/>
      <c r="O571" s="281"/>
      <c r="P571" s="281"/>
      <c r="Q571" s="281"/>
      <c r="R571" s="281"/>
      <c r="S571" s="281"/>
      <c r="T571" s="281"/>
      <c r="U571" s="281"/>
      <c r="V571" s="281"/>
      <c r="W571" s="281"/>
      <c r="X571" s="281"/>
      <c r="Y571" s="281"/>
      <c r="Z571" s="281"/>
      <c r="AA571" s="281"/>
      <c r="AB571" s="281"/>
      <c r="AC571" s="281"/>
      <c r="AD571" s="281"/>
      <c r="AE571" s="281"/>
      <c r="AF571" s="281"/>
      <c r="AG571" s="281"/>
      <c r="AH571" s="281"/>
      <c r="AI571" s="281"/>
      <c r="AJ571" s="281"/>
      <c r="AK571" s="281"/>
      <c r="AL571" s="281"/>
      <c r="AM571" s="282"/>
      <c r="AN571" s="282"/>
      <c r="AO571" s="282"/>
      <c r="AP571" s="282"/>
      <c r="AQ571" s="282"/>
      <c r="AR571" s="282"/>
      <c r="AS571" s="282"/>
      <c r="AT571" s="282"/>
      <c r="AU571" s="282"/>
      <c r="AV571" s="282"/>
      <c r="AW571" s="282"/>
      <c r="AX571" s="282"/>
      <c r="AY571" s="282"/>
    </row>
    <row r="572" s="240" customFormat="true" ht="13.8" hidden="false" customHeight="false" outlineLevel="0" collapsed="false">
      <c r="K572" s="280"/>
      <c r="M572" s="281"/>
      <c r="N572" s="281"/>
      <c r="O572" s="281"/>
      <c r="P572" s="281"/>
      <c r="Q572" s="281"/>
      <c r="R572" s="281"/>
      <c r="S572" s="281"/>
      <c r="T572" s="281"/>
      <c r="U572" s="281"/>
      <c r="V572" s="281"/>
      <c r="W572" s="281"/>
      <c r="X572" s="281"/>
      <c r="Y572" s="281"/>
      <c r="Z572" s="281"/>
      <c r="AA572" s="281"/>
      <c r="AB572" s="281"/>
      <c r="AC572" s="281"/>
      <c r="AD572" s="281"/>
      <c r="AE572" s="281"/>
      <c r="AF572" s="281"/>
      <c r="AG572" s="281"/>
      <c r="AH572" s="281"/>
      <c r="AI572" s="281"/>
      <c r="AJ572" s="281"/>
      <c r="AK572" s="281"/>
      <c r="AL572" s="281"/>
      <c r="AM572" s="282"/>
      <c r="AN572" s="282"/>
      <c r="AO572" s="282"/>
      <c r="AP572" s="282"/>
      <c r="AQ572" s="282"/>
      <c r="AR572" s="282"/>
      <c r="AS572" s="282"/>
      <c r="AT572" s="282"/>
      <c r="AU572" s="282"/>
      <c r="AV572" s="282"/>
      <c r="AW572" s="282"/>
      <c r="AX572" s="282"/>
      <c r="AY572" s="282"/>
    </row>
    <row r="573" s="240" customFormat="true" ht="13.8" hidden="false" customHeight="false" outlineLevel="0" collapsed="false">
      <c r="K573" s="280"/>
      <c r="M573" s="281"/>
      <c r="N573" s="281"/>
      <c r="O573" s="281"/>
      <c r="P573" s="281"/>
      <c r="Q573" s="281"/>
      <c r="R573" s="281"/>
      <c r="S573" s="281"/>
      <c r="T573" s="281"/>
      <c r="U573" s="281"/>
      <c r="V573" s="281"/>
      <c r="W573" s="281"/>
      <c r="X573" s="281"/>
      <c r="Y573" s="281"/>
      <c r="Z573" s="281"/>
      <c r="AA573" s="281"/>
      <c r="AB573" s="281"/>
      <c r="AC573" s="281"/>
      <c r="AD573" s="281"/>
      <c r="AE573" s="281"/>
      <c r="AF573" s="281"/>
      <c r="AG573" s="281"/>
      <c r="AH573" s="281"/>
      <c r="AI573" s="281"/>
      <c r="AJ573" s="281"/>
      <c r="AK573" s="281"/>
      <c r="AL573" s="281"/>
      <c r="AM573" s="282"/>
      <c r="AN573" s="282"/>
      <c r="AO573" s="282"/>
      <c r="AP573" s="282"/>
      <c r="AQ573" s="282"/>
      <c r="AR573" s="282"/>
      <c r="AS573" s="282"/>
      <c r="AT573" s="282"/>
      <c r="AU573" s="282"/>
      <c r="AV573" s="282"/>
      <c r="AW573" s="282"/>
      <c r="AX573" s="282"/>
      <c r="AY573" s="282"/>
    </row>
    <row r="574" s="240" customFormat="true" ht="13.8" hidden="false" customHeight="false" outlineLevel="0" collapsed="false">
      <c r="K574" s="280"/>
      <c r="M574" s="281"/>
      <c r="N574" s="281"/>
      <c r="O574" s="281"/>
      <c r="P574" s="281"/>
      <c r="Q574" s="281"/>
      <c r="R574" s="281"/>
      <c r="S574" s="281"/>
      <c r="T574" s="281"/>
      <c r="U574" s="281"/>
      <c r="V574" s="281"/>
      <c r="W574" s="281"/>
      <c r="X574" s="281"/>
      <c r="Y574" s="281"/>
      <c r="Z574" s="281"/>
      <c r="AA574" s="281"/>
      <c r="AB574" s="281"/>
      <c r="AC574" s="281"/>
      <c r="AD574" s="281"/>
      <c r="AE574" s="281"/>
      <c r="AF574" s="281"/>
      <c r="AG574" s="281"/>
      <c r="AH574" s="281"/>
      <c r="AI574" s="281"/>
      <c r="AJ574" s="281"/>
      <c r="AK574" s="281"/>
      <c r="AL574" s="281"/>
      <c r="AM574" s="282"/>
      <c r="AN574" s="282"/>
      <c r="AO574" s="282"/>
      <c r="AP574" s="282"/>
      <c r="AQ574" s="282"/>
      <c r="AR574" s="282"/>
      <c r="AS574" s="282"/>
      <c r="AT574" s="282"/>
      <c r="AU574" s="282"/>
      <c r="AV574" s="282"/>
      <c r="AW574" s="282"/>
      <c r="AX574" s="282"/>
      <c r="AY574" s="282"/>
    </row>
    <row r="575" s="240" customFormat="true" ht="13.8" hidden="false" customHeight="false" outlineLevel="0" collapsed="false">
      <c r="K575" s="280"/>
      <c r="M575" s="281"/>
      <c r="N575" s="281"/>
      <c r="O575" s="281"/>
      <c r="P575" s="281"/>
      <c r="Q575" s="281"/>
      <c r="R575" s="281"/>
      <c r="S575" s="281"/>
      <c r="T575" s="281"/>
      <c r="U575" s="281"/>
      <c r="V575" s="281"/>
      <c r="W575" s="281"/>
      <c r="X575" s="281"/>
      <c r="Y575" s="281"/>
      <c r="Z575" s="281"/>
      <c r="AA575" s="281"/>
      <c r="AB575" s="281"/>
      <c r="AC575" s="281"/>
      <c r="AD575" s="281"/>
      <c r="AE575" s="281"/>
      <c r="AF575" s="281"/>
      <c r="AG575" s="281"/>
      <c r="AH575" s="281"/>
      <c r="AI575" s="281"/>
      <c r="AJ575" s="281"/>
      <c r="AK575" s="281"/>
      <c r="AL575" s="281"/>
      <c r="AM575" s="282"/>
      <c r="AN575" s="282"/>
      <c r="AO575" s="282"/>
      <c r="AP575" s="282"/>
      <c r="AQ575" s="282"/>
      <c r="AR575" s="282"/>
      <c r="AS575" s="282"/>
      <c r="AT575" s="282"/>
      <c r="AU575" s="282"/>
      <c r="AV575" s="282"/>
      <c r="AW575" s="282"/>
      <c r="AX575" s="282"/>
      <c r="AY575" s="282"/>
    </row>
    <row r="576" s="240" customFormat="true" ht="13.8" hidden="false" customHeight="false" outlineLevel="0" collapsed="false">
      <c r="K576" s="280"/>
      <c r="M576" s="281"/>
      <c r="N576" s="281"/>
      <c r="O576" s="281"/>
      <c r="P576" s="281"/>
      <c r="Q576" s="281"/>
      <c r="R576" s="281"/>
      <c r="S576" s="281"/>
      <c r="T576" s="281"/>
      <c r="U576" s="281"/>
      <c r="V576" s="281"/>
      <c r="W576" s="281"/>
      <c r="X576" s="281"/>
      <c r="Y576" s="281"/>
      <c r="Z576" s="281"/>
      <c r="AA576" s="281"/>
      <c r="AB576" s="281"/>
      <c r="AC576" s="281"/>
      <c r="AD576" s="281"/>
      <c r="AE576" s="281"/>
      <c r="AF576" s="281"/>
      <c r="AG576" s="281"/>
      <c r="AH576" s="281"/>
      <c r="AI576" s="281"/>
      <c r="AJ576" s="281"/>
      <c r="AK576" s="281"/>
      <c r="AL576" s="281"/>
      <c r="AM576" s="282"/>
      <c r="AN576" s="282"/>
      <c r="AO576" s="282"/>
      <c r="AP576" s="282"/>
      <c r="AQ576" s="282"/>
      <c r="AR576" s="282"/>
      <c r="AS576" s="282"/>
      <c r="AT576" s="282"/>
      <c r="AU576" s="282"/>
      <c r="AV576" s="282"/>
      <c r="AW576" s="282"/>
      <c r="AX576" s="282"/>
      <c r="AY576" s="282"/>
    </row>
    <row r="577" s="240" customFormat="true" ht="13.8" hidden="false" customHeight="false" outlineLevel="0" collapsed="false">
      <c r="K577" s="280"/>
      <c r="M577" s="281"/>
      <c r="N577" s="281"/>
      <c r="O577" s="281"/>
      <c r="P577" s="281"/>
      <c r="Q577" s="281"/>
      <c r="R577" s="281"/>
      <c r="S577" s="281"/>
      <c r="T577" s="281"/>
      <c r="U577" s="281"/>
      <c r="V577" s="281"/>
      <c r="W577" s="281"/>
      <c r="X577" s="281"/>
      <c r="Y577" s="281"/>
      <c r="Z577" s="281"/>
      <c r="AA577" s="281"/>
      <c r="AB577" s="281"/>
      <c r="AC577" s="281"/>
      <c r="AD577" s="281"/>
      <c r="AE577" s="281"/>
      <c r="AF577" s="281"/>
      <c r="AG577" s="281"/>
      <c r="AH577" s="281"/>
      <c r="AI577" s="281"/>
      <c r="AJ577" s="281"/>
      <c r="AK577" s="281"/>
      <c r="AL577" s="281"/>
      <c r="AM577" s="282"/>
      <c r="AN577" s="282"/>
      <c r="AO577" s="282"/>
      <c r="AP577" s="282"/>
      <c r="AQ577" s="282"/>
      <c r="AR577" s="282"/>
      <c r="AS577" s="282"/>
      <c r="AT577" s="282"/>
      <c r="AU577" s="282"/>
      <c r="AV577" s="282"/>
      <c r="AW577" s="282"/>
      <c r="AX577" s="282"/>
      <c r="AY577" s="282"/>
    </row>
    <row r="578" s="240" customFormat="true" ht="13.8" hidden="false" customHeight="false" outlineLevel="0" collapsed="false">
      <c r="K578" s="280"/>
      <c r="M578" s="281"/>
      <c r="N578" s="281"/>
      <c r="O578" s="281"/>
      <c r="P578" s="281"/>
      <c r="Q578" s="281"/>
      <c r="R578" s="281"/>
      <c r="S578" s="281"/>
      <c r="T578" s="281"/>
      <c r="U578" s="281"/>
      <c r="V578" s="281"/>
      <c r="W578" s="281"/>
      <c r="X578" s="281"/>
      <c r="Y578" s="281"/>
      <c r="Z578" s="281"/>
      <c r="AA578" s="281"/>
      <c r="AB578" s="281"/>
      <c r="AC578" s="281"/>
      <c r="AD578" s="281"/>
      <c r="AE578" s="281"/>
      <c r="AF578" s="281"/>
      <c r="AG578" s="281"/>
      <c r="AH578" s="281"/>
      <c r="AI578" s="281"/>
      <c r="AJ578" s="281"/>
      <c r="AK578" s="281"/>
      <c r="AL578" s="281"/>
      <c r="AM578" s="282"/>
      <c r="AN578" s="282"/>
      <c r="AO578" s="282"/>
      <c r="AP578" s="282"/>
      <c r="AQ578" s="282"/>
      <c r="AR578" s="282"/>
      <c r="AS578" s="282"/>
      <c r="AT578" s="282"/>
      <c r="AU578" s="282"/>
      <c r="AV578" s="282"/>
      <c r="AW578" s="282"/>
      <c r="AX578" s="282"/>
      <c r="AY578" s="282"/>
    </row>
    <row r="579" s="240" customFormat="true" ht="13.8" hidden="false" customHeight="false" outlineLevel="0" collapsed="false">
      <c r="K579" s="280"/>
      <c r="M579" s="281"/>
      <c r="N579" s="281"/>
      <c r="O579" s="281"/>
      <c r="P579" s="281"/>
      <c r="Q579" s="281"/>
      <c r="R579" s="281"/>
      <c r="S579" s="281"/>
      <c r="T579" s="281"/>
      <c r="U579" s="281"/>
      <c r="V579" s="281"/>
      <c r="W579" s="281"/>
      <c r="X579" s="281"/>
      <c r="Y579" s="281"/>
      <c r="Z579" s="281"/>
      <c r="AA579" s="281"/>
      <c r="AB579" s="281"/>
      <c r="AC579" s="281"/>
      <c r="AD579" s="281"/>
      <c r="AE579" s="281"/>
      <c r="AF579" s="281"/>
      <c r="AG579" s="281"/>
      <c r="AH579" s="281"/>
      <c r="AI579" s="281"/>
      <c r="AJ579" s="281"/>
      <c r="AK579" s="281"/>
      <c r="AL579" s="281"/>
      <c r="AM579" s="282"/>
      <c r="AN579" s="282"/>
      <c r="AO579" s="282"/>
      <c r="AP579" s="282"/>
      <c r="AQ579" s="282"/>
      <c r="AR579" s="282"/>
      <c r="AS579" s="282"/>
      <c r="AT579" s="282"/>
      <c r="AU579" s="282"/>
      <c r="AV579" s="282"/>
      <c r="AW579" s="282"/>
      <c r="AX579" s="282"/>
      <c r="AY579" s="282"/>
    </row>
    <row r="580" s="240" customFormat="true" ht="13.8" hidden="false" customHeight="false" outlineLevel="0" collapsed="false">
      <c r="K580" s="280"/>
      <c r="M580" s="281"/>
      <c r="N580" s="281"/>
      <c r="O580" s="281"/>
      <c r="P580" s="281"/>
      <c r="Q580" s="281"/>
      <c r="R580" s="281"/>
      <c r="S580" s="281"/>
      <c r="T580" s="281"/>
      <c r="U580" s="281"/>
      <c r="V580" s="281"/>
      <c r="W580" s="281"/>
      <c r="X580" s="281"/>
      <c r="Y580" s="281"/>
      <c r="Z580" s="281"/>
      <c r="AA580" s="281"/>
      <c r="AB580" s="281"/>
      <c r="AC580" s="281"/>
      <c r="AD580" s="281"/>
      <c r="AE580" s="281"/>
      <c r="AF580" s="281"/>
      <c r="AG580" s="281"/>
      <c r="AH580" s="281"/>
      <c r="AI580" s="281"/>
      <c r="AJ580" s="281"/>
      <c r="AK580" s="281"/>
      <c r="AL580" s="281"/>
      <c r="AM580" s="282"/>
      <c r="AN580" s="282"/>
      <c r="AO580" s="282"/>
      <c r="AP580" s="282"/>
      <c r="AQ580" s="282"/>
      <c r="AR580" s="282"/>
      <c r="AS580" s="282"/>
      <c r="AT580" s="282"/>
      <c r="AU580" s="282"/>
      <c r="AV580" s="282"/>
      <c r="AW580" s="282"/>
      <c r="AX580" s="282"/>
      <c r="AY580" s="282"/>
    </row>
    <row r="581" s="240" customFormat="true" ht="13.8" hidden="false" customHeight="false" outlineLevel="0" collapsed="false">
      <c r="K581" s="280"/>
      <c r="M581" s="281"/>
      <c r="N581" s="281"/>
      <c r="O581" s="281"/>
      <c r="P581" s="281"/>
      <c r="Q581" s="281"/>
      <c r="R581" s="281"/>
      <c r="S581" s="281"/>
      <c r="T581" s="281"/>
      <c r="U581" s="281"/>
      <c r="V581" s="281"/>
      <c r="W581" s="281"/>
      <c r="X581" s="281"/>
      <c r="Y581" s="281"/>
      <c r="Z581" s="281"/>
      <c r="AA581" s="281"/>
      <c r="AB581" s="281"/>
      <c r="AC581" s="281"/>
      <c r="AD581" s="281"/>
      <c r="AE581" s="281"/>
      <c r="AF581" s="281"/>
      <c r="AG581" s="281"/>
      <c r="AH581" s="281"/>
      <c r="AI581" s="281"/>
      <c r="AJ581" s="281"/>
      <c r="AK581" s="281"/>
      <c r="AL581" s="281"/>
      <c r="AM581" s="282"/>
      <c r="AN581" s="282"/>
      <c r="AO581" s="282"/>
      <c r="AP581" s="282"/>
      <c r="AQ581" s="282"/>
      <c r="AR581" s="282"/>
      <c r="AS581" s="282"/>
      <c r="AT581" s="282"/>
      <c r="AU581" s="282"/>
      <c r="AV581" s="282"/>
      <c r="AW581" s="282"/>
      <c r="AX581" s="282"/>
      <c r="AY581" s="282"/>
    </row>
    <row r="582" s="240" customFormat="true" ht="13.8" hidden="false" customHeight="false" outlineLevel="0" collapsed="false">
      <c r="K582" s="280"/>
      <c r="M582" s="281"/>
      <c r="N582" s="281"/>
      <c r="O582" s="281"/>
      <c r="P582" s="281"/>
      <c r="Q582" s="281"/>
      <c r="R582" s="281"/>
      <c r="S582" s="281"/>
      <c r="T582" s="281"/>
      <c r="U582" s="281"/>
      <c r="V582" s="281"/>
      <c r="W582" s="281"/>
      <c r="X582" s="281"/>
      <c r="Y582" s="281"/>
      <c r="Z582" s="281"/>
      <c r="AA582" s="281"/>
      <c r="AB582" s="281"/>
      <c r="AC582" s="281"/>
      <c r="AD582" s="281"/>
      <c r="AE582" s="281"/>
      <c r="AF582" s="281"/>
      <c r="AG582" s="281"/>
      <c r="AH582" s="281"/>
      <c r="AI582" s="281"/>
      <c r="AJ582" s="281"/>
      <c r="AK582" s="281"/>
      <c r="AL582" s="281"/>
      <c r="AM582" s="282"/>
      <c r="AN582" s="282"/>
      <c r="AO582" s="282"/>
      <c r="AP582" s="282"/>
      <c r="AQ582" s="282"/>
      <c r="AR582" s="282"/>
      <c r="AS582" s="282"/>
      <c r="AT582" s="282"/>
      <c r="AU582" s="282"/>
      <c r="AV582" s="282"/>
      <c r="AW582" s="282"/>
      <c r="AX582" s="282"/>
      <c r="AY582" s="282"/>
    </row>
    <row r="583" s="240" customFormat="true" ht="13.8" hidden="false" customHeight="false" outlineLevel="0" collapsed="false">
      <c r="K583" s="280"/>
      <c r="M583" s="281"/>
      <c r="N583" s="281"/>
      <c r="O583" s="281"/>
      <c r="P583" s="281"/>
      <c r="Q583" s="281"/>
      <c r="R583" s="281"/>
      <c r="S583" s="281"/>
      <c r="T583" s="281"/>
      <c r="U583" s="281"/>
      <c r="V583" s="281"/>
      <c r="W583" s="281"/>
      <c r="X583" s="281"/>
      <c r="Y583" s="281"/>
      <c r="Z583" s="281"/>
      <c r="AA583" s="281"/>
      <c r="AB583" s="281"/>
      <c r="AC583" s="281"/>
      <c r="AD583" s="281"/>
      <c r="AE583" s="281"/>
      <c r="AF583" s="281"/>
      <c r="AG583" s="281"/>
      <c r="AH583" s="281"/>
      <c r="AI583" s="281"/>
      <c r="AJ583" s="281"/>
      <c r="AK583" s="281"/>
      <c r="AL583" s="281"/>
      <c r="AM583" s="282"/>
      <c r="AN583" s="282"/>
      <c r="AO583" s="282"/>
      <c r="AP583" s="282"/>
      <c r="AQ583" s="282"/>
      <c r="AR583" s="282"/>
      <c r="AS583" s="282"/>
      <c r="AT583" s="282"/>
      <c r="AU583" s="282"/>
      <c r="AV583" s="282"/>
      <c r="AW583" s="282"/>
      <c r="AX583" s="282"/>
      <c r="AY583" s="282"/>
    </row>
    <row r="584" s="240" customFormat="true" ht="13.8" hidden="false" customHeight="false" outlineLevel="0" collapsed="false">
      <c r="K584" s="280"/>
      <c r="M584" s="281"/>
      <c r="N584" s="281"/>
      <c r="O584" s="281"/>
      <c r="P584" s="281"/>
      <c r="Q584" s="281"/>
      <c r="R584" s="281"/>
      <c r="S584" s="281"/>
      <c r="T584" s="281"/>
      <c r="U584" s="281"/>
      <c r="V584" s="281"/>
      <c r="W584" s="281"/>
      <c r="X584" s="281"/>
      <c r="Y584" s="281"/>
      <c r="Z584" s="281"/>
      <c r="AA584" s="281"/>
      <c r="AB584" s="281"/>
      <c r="AC584" s="281"/>
      <c r="AD584" s="281"/>
      <c r="AE584" s="281"/>
      <c r="AF584" s="281"/>
      <c r="AG584" s="281"/>
      <c r="AH584" s="281"/>
      <c r="AI584" s="281"/>
      <c r="AJ584" s="281"/>
      <c r="AK584" s="281"/>
      <c r="AL584" s="281"/>
      <c r="AM584" s="282"/>
      <c r="AN584" s="282"/>
      <c r="AO584" s="282"/>
      <c r="AP584" s="282"/>
      <c r="AQ584" s="282"/>
      <c r="AR584" s="282"/>
      <c r="AS584" s="282"/>
      <c r="AT584" s="282"/>
      <c r="AU584" s="282"/>
      <c r="AV584" s="282"/>
      <c r="AW584" s="282"/>
      <c r="AX584" s="282"/>
      <c r="AY584" s="282"/>
    </row>
    <row r="585" s="240" customFormat="true" ht="13.8" hidden="false" customHeight="false" outlineLevel="0" collapsed="false">
      <c r="K585" s="280"/>
      <c r="M585" s="281"/>
      <c r="N585" s="281"/>
      <c r="O585" s="281"/>
      <c r="P585" s="281"/>
      <c r="Q585" s="281"/>
      <c r="R585" s="281"/>
      <c r="S585" s="281"/>
      <c r="T585" s="281"/>
      <c r="U585" s="281"/>
      <c r="V585" s="281"/>
      <c r="W585" s="281"/>
      <c r="X585" s="281"/>
      <c r="Y585" s="281"/>
      <c r="Z585" s="281"/>
      <c r="AA585" s="281"/>
      <c r="AB585" s="281"/>
      <c r="AC585" s="281"/>
      <c r="AD585" s="281"/>
      <c r="AE585" s="281"/>
      <c r="AF585" s="281"/>
      <c r="AG585" s="281"/>
      <c r="AH585" s="281"/>
      <c r="AI585" s="281"/>
      <c r="AJ585" s="281"/>
      <c r="AK585" s="281"/>
      <c r="AL585" s="281"/>
      <c r="AM585" s="282"/>
      <c r="AN585" s="282"/>
      <c r="AO585" s="282"/>
      <c r="AP585" s="282"/>
      <c r="AQ585" s="282"/>
      <c r="AR585" s="282"/>
      <c r="AS585" s="282"/>
      <c r="AT585" s="282"/>
      <c r="AU585" s="282"/>
      <c r="AV585" s="282"/>
      <c r="AW585" s="282"/>
      <c r="AX585" s="282"/>
      <c r="AY585" s="282"/>
    </row>
    <row r="586" s="240" customFormat="true" ht="13.8" hidden="false" customHeight="false" outlineLevel="0" collapsed="false">
      <c r="K586" s="280"/>
      <c r="M586" s="281"/>
      <c r="N586" s="281"/>
      <c r="O586" s="281"/>
      <c r="P586" s="281"/>
      <c r="Q586" s="281"/>
      <c r="R586" s="281"/>
      <c r="S586" s="281"/>
      <c r="T586" s="281"/>
      <c r="U586" s="281"/>
      <c r="V586" s="281"/>
      <c r="W586" s="281"/>
      <c r="X586" s="281"/>
      <c r="Y586" s="281"/>
      <c r="Z586" s="281"/>
      <c r="AA586" s="281"/>
      <c r="AB586" s="281"/>
      <c r="AC586" s="281"/>
      <c r="AD586" s="281"/>
      <c r="AE586" s="281"/>
      <c r="AF586" s="281"/>
      <c r="AG586" s="281"/>
      <c r="AH586" s="281"/>
      <c r="AI586" s="281"/>
      <c r="AJ586" s="281"/>
      <c r="AK586" s="281"/>
      <c r="AL586" s="281"/>
      <c r="AM586" s="282"/>
      <c r="AN586" s="282"/>
      <c r="AO586" s="282"/>
      <c r="AP586" s="282"/>
      <c r="AQ586" s="282"/>
      <c r="AR586" s="282"/>
      <c r="AS586" s="282"/>
      <c r="AT586" s="282"/>
      <c r="AU586" s="282"/>
      <c r="AV586" s="282"/>
      <c r="AW586" s="282"/>
      <c r="AX586" s="282"/>
      <c r="AY586" s="282"/>
    </row>
    <row r="587" s="240" customFormat="true" ht="13.8" hidden="false" customHeight="false" outlineLevel="0" collapsed="false">
      <c r="K587" s="280"/>
      <c r="M587" s="281"/>
      <c r="N587" s="281"/>
      <c r="O587" s="281"/>
      <c r="P587" s="281"/>
      <c r="Q587" s="281"/>
      <c r="R587" s="281"/>
      <c r="S587" s="281"/>
      <c r="T587" s="281"/>
      <c r="U587" s="281"/>
      <c r="V587" s="281"/>
      <c r="W587" s="281"/>
      <c r="X587" s="281"/>
      <c r="Y587" s="281"/>
      <c r="Z587" s="281"/>
      <c r="AA587" s="281"/>
      <c r="AB587" s="281"/>
      <c r="AC587" s="281"/>
      <c r="AD587" s="281"/>
      <c r="AE587" s="281"/>
      <c r="AF587" s="281"/>
      <c r="AG587" s="281"/>
      <c r="AH587" s="281"/>
      <c r="AI587" s="281"/>
      <c r="AJ587" s="281"/>
      <c r="AK587" s="281"/>
      <c r="AL587" s="281"/>
      <c r="AM587" s="282"/>
      <c r="AN587" s="282"/>
      <c r="AO587" s="282"/>
      <c r="AP587" s="282"/>
      <c r="AQ587" s="282"/>
      <c r="AR587" s="282"/>
      <c r="AS587" s="282"/>
      <c r="AT587" s="282"/>
      <c r="AU587" s="282"/>
      <c r="AV587" s="282"/>
      <c r="AW587" s="282"/>
      <c r="AX587" s="282"/>
      <c r="AY587" s="282"/>
    </row>
    <row r="588" s="240" customFormat="true" ht="13.8" hidden="false" customHeight="false" outlineLevel="0" collapsed="false">
      <c r="K588" s="280"/>
      <c r="M588" s="281"/>
      <c r="N588" s="281"/>
      <c r="O588" s="281"/>
      <c r="P588" s="281"/>
      <c r="Q588" s="281"/>
      <c r="R588" s="281"/>
      <c r="S588" s="281"/>
      <c r="T588" s="281"/>
      <c r="U588" s="281"/>
      <c r="V588" s="281"/>
      <c r="W588" s="281"/>
      <c r="X588" s="281"/>
      <c r="Y588" s="281"/>
      <c r="Z588" s="281"/>
      <c r="AA588" s="281"/>
      <c r="AB588" s="281"/>
      <c r="AC588" s="281"/>
      <c r="AD588" s="281"/>
      <c r="AE588" s="281"/>
      <c r="AF588" s="281"/>
      <c r="AG588" s="281"/>
      <c r="AH588" s="281"/>
      <c r="AI588" s="281"/>
      <c r="AJ588" s="281"/>
      <c r="AK588" s="281"/>
      <c r="AL588" s="281"/>
      <c r="AM588" s="282"/>
      <c r="AN588" s="282"/>
      <c r="AO588" s="282"/>
      <c r="AP588" s="282"/>
      <c r="AQ588" s="282"/>
      <c r="AR588" s="282"/>
      <c r="AS588" s="282"/>
      <c r="AT588" s="282"/>
      <c r="AU588" s="282"/>
      <c r="AV588" s="282"/>
      <c r="AW588" s="282"/>
      <c r="AX588" s="282"/>
      <c r="AY588" s="282"/>
    </row>
    <row r="589" s="240" customFormat="true" ht="13.8" hidden="false" customHeight="false" outlineLevel="0" collapsed="false">
      <c r="K589" s="280"/>
      <c r="M589" s="281"/>
      <c r="N589" s="281"/>
      <c r="O589" s="281"/>
      <c r="P589" s="281"/>
      <c r="Q589" s="281"/>
      <c r="R589" s="281"/>
      <c r="S589" s="281"/>
      <c r="T589" s="281"/>
      <c r="U589" s="281"/>
      <c r="V589" s="281"/>
      <c r="W589" s="281"/>
      <c r="X589" s="281"/>
      <c r="Y589" s="281"/>
      <c r="Z589" s="281"/>
      <c r="AA589" s="281"/>
      <c r="AB589" s="281"/>
      <c r="AC589" s="281"/>
      <c r="AD589" s="281"/>
      <c r="AE589" s="281"/>
      <c r="AF589" s="281"/>
      <c r="AG589" s="281"/>
      <c r="AH589" s="281"/>
      <c r="AI589" s="281"/>
      <c r="AJ589" s="281"/>
      <c r="AK589" s="281"/>
      <c r="AL589" s="281"/>
      <c r="AM589" s="282"/>
      <c r="AN589" s="282"/>
      <c r="AO589" s="282"/>
      <c r="AP589" s="282"/>
      <c r="AQ589" s="282"/>
      <c r="AR589" s="282"/>
      <c r="AS589" s="282"/>
      <c r="AT589" s="282"/>
      <c r="AU589" s="282"/>
      <c r="AV589" s="282"/>
      <c r="AW589" s="282"/>
      <c r="AX589" s="282"/>
      <c r="AY589" s="282"/>
    </row>
    <row r="590" s="240" customFormat="true" ht="13.8" hidden="false" customHeight="false" outlineLevel="0" collapsed="false">
      <c r="K590" s="280"/>
      <c r="M590" s="281"/>
      <c r="N590" s="281"/>
      <c r="O590" s="281"/>
      <c r="P590" s="281"/>
      <c r="Q590" s="281"/>
      <c r="R590" s="281"/>
      <c r="S590" s="281"/>
      <c r="T590" s="281"/>
      <c r="U590" s="281"/>
      <c r="V590" s="281"/>
      <c r="W590" s="281"/>
      <c r="X590" s="281"/>
      <c r="Y590" s="281"/>
      <c r="Z590" s="281"/>
      <c r="AA590" s="281"/>
      <c r="AB590" s="281"/>
      <c r="AC590" s="281"/>
      <c r="AD590" s="281"/>
      <c r="AE590" s="281"/>
      <c r="AF590" s="281"/>
      <c r="AG590" s="281"/>
      <c r="AH590" s="281"/>
      <c r="AI590" s="281"/>
      <c r="AJ590" s="281"/>
      <c r="AK590" s="281"/>
      <c r="AL590" s="281"/>
      <c r="AM590" s="282"/>
      <c r="AN590" s="282"/>
      <c r="AO590" s="282"/>
      <c r="AP590" s="282"/>
      <c r="AQ590" s="282"/>
      <c r="AR590" s="282"/>
      <c r="AS590" s="282"/>
      <c r="AT590" s="282"/>
      <c r="AU590" s="282"/>
      <c r="AV590" s="282"/>
      <c r="AW590" s="282"/>
      <c r="AX590" s="282"/>
      <c r="AY590" s="282"/>
    </row>
    <row r="591" s="240" customFormat="true" ht="13.8" hidden="false" customHeight="false" outlineLevel="0" collapsed="false">
      <c r="K591" s="280"/>
      <c r="M591" s="281"/>
      <c r="N591" s="281"/>
      <c r="O591" s="281"/>
      <c r="P591" s="281"/>
      <c r="Q591" s="281"/>
      <c r="R591" s="281"/>
      <c r="S591" s="281"/>
      <c r="T591" s="281"/>
      <c r="U591" s="281"/>
      <c r="V591" s="281"/>
      <c r="W591" s="281"/>
      <c r="X591" s="281"/>
      <c r="Y591" s="281"/>
      <c r="Z591" s="281"/>
      <c r="AA591" s="281"/>
      <c r="AB591" s="281"/>
      <c r="AC591" s="281"/>
      <c r="AD591" s="281"/>
      <c r="AE591" s="281"/>
      <c r="AF591" s="281"/>
      <c r="AG591" s="281"/>
      <c r="AH591" s="281"/>
      <c r="AI591" s="281"/>
      <c r="AJ591" s="281"/>
      <c r="AK591" s="281"/>
      <c r="AL591" s="281"/>
      <c r="AM591" s="282"/>
      <c r="AN591" s="282"/>
      <c r="AO591" s="282"/>
      <c r="AP591" s="282"/>
      <c r="AQ591" s="282"/>
      <c r="AR591" s="282"/>
      <c r="AS591" s="282"/>
      <c r="AT591" s="282"/>
      <c r="AU591" s="282"/>
      <c r="AV591" s="282"/>
      <c r="AW591" s="282"/>
      <c r="AX591" s="282"/>
      <c r="AY591" s="282"/>
    </row>
    <row r="592" s="240" customFormat="true" ht="13.8" hidden="false" customHeight="false" outlineLevel="0" collapsed="false">
      <c r="K592" s="280"/>
      <c r="M592" s="281"/>
      <c r="N592" s="281"/>
      <c r="O592" s="281"/>
      <c r="P592" s="281"/>
      <c r="Q592" s="281"/>
      <c r="R592" s="281"/>
      <c r="S592" s="281"/>
      <c r="T592" s="281"/>
      <c r="U592" s="281"/>
      <c r="V592" s="281"/>
      <c r="W592" s="281"/>
      <c r="X592" s="281"/>
      <c r="Y592" s="281"/>
      <c r="Z592" s="281"/>
      <c r="AA592" s="281"/>
      <c r="AB592" s="281"/>
      <c r="AC592" s="281"/>
      <c r="AD592" s="281"/>
      <c r="AE592" s="281"/>
      <c r="AF592" s="281"/>
      <c r="AG592" s="281"/>
      <c r="AH592" s="281"/>
      <c r="AI592" s="281"/>
      <c r="AJ592" s="281"/>
      <c r="AK592" s="281"/>
      <c r="AL592" s="281"/>
      <c r="AM592" s="282"/>
      <c r="AN592" s="282"/>
      <c r="AO592" s="282"/>
      <c r="AP592" s="282"/>
      <c r="AQ592" s="282"/>
      <c r="AR592" s="282"/>
      <c r="AS592" s="282"/>
      <c r="AT592" s="282"/>
      <c r="AU592" s="282"/>
      <c r="AV592" s="282"/>
      <c r="AW592" s="282"/>
      <c r="AX592" s="282"/>
      <c r="AY592" s="282"/>
    </row>
    <row r="593" s="240" customFormat="true" ht="13.8" hidden="false" customHeight="false" outlineLevel="0" collapsed="false">
      <c r="K593" s="280"/>
      <c r="M593" s="281"/>
      <c r="N593" s="281"/>
      <c r="O593" s="281"/>
      <c r="P593" s="281"/>
      <c r="Q593" s="281"/>
      <c r="R593" s="281"/>
      <c r="S593" s="281"/>
      <c r="T593" s="281"/>
      <c r="U593" s="281"/>
      <c r="V593" s="281"/>
      <c r="W593" s="281"/>
      <c r="X593" s="281"/>
      <c r="Y593" s="281"/>
      <c r="Z593" s="281"/>
      <c r="AA593" s="281"/>
      <c r="AB593" s="281"/>
      <c r="AC593" s="281"/>
      <c r="AD593" s="281"/>
      <c r="AE593" s="281"/>
      <c r="AF593" s="281"/>
      <c r="AG593" s="281"/>
      <c r="AH593" s="281"/>
      <c r="AI593" s="281"/>
      <c r="AJ593" s="281"/>
      <c r="AK593" s="281"/>
      <c r="AL593" s="281"/>
      <c r="AM593" s="282"/>
      <c r="AN593" s="282"/>
      <c r="AO593" s="282"/>
      <c r="AP593" s="282"/>
      <c r="AQ593" s="282"/>
      <c r="AR593" s="282"/>
      <c r="AS593" s="282"/>
      <c r="AT593" s="282"/>
      <c r="AU593" s="282"/>
      <c r="AV593" s="282"/>
      <c r="AW593" s="282"/>
      <c r="AX593" s="282"/>
      <c r="AY593" s="282"/>
    </row>
    <row r="594" s="240" customFormat="true" ht="13.8" hidden="false" customHeight="false" outlineLevel="0" collapsed="false">
      <c r="K594" s="280"/>
      <c r="M594" s="281"/>
      <c r="N594" s="281"/>
      <c r="O594" s="281"/>
      <c r="P594" s="281"/>
      <c r="Q594" s="281"/>
      <c r="R594" s="281"/>
      <c r="S594" s="281"/>
      <c r="T594" s="281"/>
      <c r="U594" s="281"/>
      <c r="V594" s="281"/>
      <c r="W594" s="281"/>
      <c r="X594" s="281"/>
      <c r="Y594" s="281"/>
      <c r="Z594" s="281"/>
      <c r="AA594" s="281"/>
      <c r="AB594" s="281"/>
      <c r="AC594" s="281"/>
      <c r="AD594" s="281"/>
      <c r="AE594" s="281"/>
      <c r="AF594" s="281"/>
      <c r="AG594" s="281"/>
      <c r="AH594" s="281"/>
      <c r="AI594" s="281"/>
      <c r="AJ594" s="281"/>
      <c r="AK594" s="281"/>
      <c r="AL594" s="281"/>
      <c r="AM594" s="282"/>
      <c r="AN594" s="282"/>
      <c r="AO594" s="282"/>
      <c r="AP594" s="282"/>
      <c r="AQ594" s="282"/>
      <c r="AR594" s="282"/>
      <c r="AS594" s="282"/>
      <c r="AT594" s="282"/>
      <c r="AU594" s="282"/>
      <c r="AV594" s="282"/>
      <c r="AW594" s="282"/>
      <c r="AX594" s="282"/>
      <c r="AY594" s="282"/>
    </row>
    <row r="595" s="240" customFormat="true" ht="13.8" hidden="false" customHeight="false" outlineLevel="0" collapsed="false">
      <c r="K595" s="280"/>
      <c r="M595" s="281"/>
      <c r="N595" s="281"/>
      <c r="O595" s="281"/>
      <c r="P595" s="281"/>
      <c r="Q595" s="281"/>
      <c r="R595" s="281"/>
      <c r="S595" s="281"/>
      <c r="T595" s="281"/>
      <c r="U595" s="281"/>
      <c r="V595" s="281"/>
      <c r="W595" s="281"/>
      <c r="X595" s="281"/>
      <c r="Y595" s="281"/>
      <c r="Z595" s="281"/>
      <c r="AA595" s="281"/>
      <c r="AB595" s="281"/>
      <c r="AC595" s="281"/>
      <c r="AD595" s="281"/>
      <c r="AE595" s="281"/>
      <c r="AF595" s="281"/>
      <c r="AG595" s="281"/>
      <c r="AH595" s="281"/>
      <c r="AI595" s="281"/>
      <c r="AJ595" s="281"/>
      <c r="AK595" s="281"/>
      <c r="AL595" s="281"/>
      <c r="AM595" s="282"/>
      <c r="AN595" s="282"/>
      <c r="AO595" s="282"/>
      <c r="AP595" s="282"/>
      <c r="AQ595" s="282"/>
      <c r="AR595" s="282"/>
      <c r="AS595" s="282"/>
      <c r="AT595" s="282"/>
      <c r="AU595" s="282"/>
      <c r="AV595" s="282"/>
      <c r="AW595" s="282"/>
      <c r="AX595" s="282"/>
      <c r="AY595" s="282"/>
    </row>
    <row r="596" s="240" customFormat="true" ht="13.8" hidden="false" customHeight="false" outlineLevel="0" collapsed="false">
      <c r="K596" s="280"/>
      <c r="M596" s="281"/>
      <c r="N596" s="281"/>
      <c r="O596" s="281"/>
      <c r="P596" s="281"/>
      <c r="Q596" s="281"/>
      <c r="R596" s="281"/>
      <c r="S596" s="281"/>
      <c r="T596" s="281"/>
      <c r="U596" s="281"/>
      <c r="V596" s="281"/>
      <c r="W596" s="281"/>
      <c r="X596" s="281"/>
      <c r="Y596" s="281"/>
      <c r="Z596" s="281"/>
      <c r="AA596" s="281"/>
      <c r="AB596" s="281"/>
      <c r="AC596" s="281"/>
      <c r="AD596" s="281"/>
      <c r="AE596" s="281"/>
      <c r="AF596" s="281"/>
      <c r="AG596" s="281"/>
      <c r="AH596" s="281"/>
      <c r="AI596" s="281"/>
      <c r="AJ596" s="281"/>
      <c r="AK596" s="281"/>
      <c r="AL596" s="281"/>
      <c r="AM596" s="282"/>
      <c r="AN596" s="282"/>
      <c r="AO596" s="282"/>
      <c r="AP596" s="282"/>
      <c r="AQ596" s="282"/>
      <c r="AR596" s="282"/>
      <c r="AS596" s="282"/>
      <c r="AT596" s="282"/>
      <c r="AU596" s="282"/>
      <c r="AV596" s="282"/>
      <c r="AW596" s="282"/>
      <c r="AX596" s="282"/>
      <c r="AY596" s="282"/>
    </row>
    <row r="597" s="240" customFormat="true" ht="13.8" hidden="false" customHeight="false" outlineLevel="0" collapsed="false">
      <c r="K597" s="280"/>
      <c r="M597" s="281"/>
      <c r="N597" s="281"/>
      <c r="O597" s="281"/>
      <c r="P597" s="281"/>
      <c r="Q597" s="281"/>
      <c r="R597" s="281"/>
      <c r="S597" s="281"/>
      <c r="T597" s="281"/>
      <c r="U597" s="281"/>
      <c r="V597" s="281"/>
      <c r="W597" s="281"/>
      <c r="X597" s="281"/>
      <c r="Y597" s="281"/>
      <c r="Z597" s="281"/>
      <c r="AA597" s="281"/>
      <c r="AB597" s="281"/>
      <c r="AC597" s="281"/>
      <c r="AD597" s="281"/>
      <c r="AE597" s="281"/>
      <c r="AF597" s="281"/>
      <c r="AG597" s="281"/>
      <c r="AH597" s="281"/>
      <c r="AI597" s="281"/>
      <c r="AJ597" s="281"/>
      <c r="AK597" s="281"/>
      <c r="AL597" s="281"/>
      <c r="AM597" s="282"/>
      <c r="AN597" s="282"/>
      <c r="AO597" s="282"/>
      <c r="AP597" s="282"/>
      <c r="AQ597" s="282"/>
      <c r="AR597" s="282"/>
      <c r="AS597" s="282"/>
      <c r="AT597" s="282"/>
      <c r="AU597" s="282"/>
      <c r="AV597" s="282"/>
      <c r="AW597" s="282"/>
      <c r="AX597" s="282"/>
      <c r="AY597" s="282"/>
    </row>
    <row r="598" s="240" customFormat="true" ht="13.8" hidden="false" customHeight="false" outlineLevel="0" collapsed="false">
      <c r="K598" s="280"/>
      <c r="M598" s="281"/>
      <c r="N598" s="281"/>
      <c r="O598" s="281"/>
      <c r="P598" s="281"/>
      <c r="Q598" s="281"/>
      <c r="R598" s="281"/>
      <c r="S598" s="281"/>
      <c r="T598" s="281"/>
      <c r="U598" s="281"/>
      <c r="V598" s="281"/>
      <c r="W598" s="281"/>
      <c r="X598" s="281"/>
      <c r="Y598" s="281"/>
      <c r="Z598" s="281"/>
      <c r="AA598" s="281"/>
      <c r="AB598" s="281"/>
      <c r="AC598" s="281"/>
      <c r="AD598" s="281"/>
      <c r="AE598" s="281"/>
      <c r="AF598" s="281"/>
      <c r="AG598" s="281"/>
      <c r="AH598" s="281"/>
      <c r="AI598" s="281"/>
      <c r="AJ598" s="281"/>
      <c r="AK598" s="281"/>
      <c r="AL598" s="281"/>
      <c r="AM598" s="282"/>
      <c r="AN598" s="282"/>
      <c r="AO598" s="282"/>
      <c r="AP598" s="282"/>
      <c r="AQ598" s="282"/>
      <c r="AR598" s="282"/>
      <c r="AS598" s="282"/>
      <c r="AT598" s="282"/>
      <c r="AU598" s="282"/>
      <c r="AV598" s="282"/>
      <c r="AW598" s="282"/>
      <c r="AX598" s="282"/>
      <c r="AY598" s="282"/>
    </row>
    <row r="599" s="240" customFormat="true" ht="13.8" hidden="false" customHeight="false" outlineLevel="0" collapsed="false">
      <c r="K599" s="280"/>
      <c r="M599" s="281"/>
      <c r="N599" s="281"/>
      <c r="O599" s="281"/>
      <c r="P599" s="281"/>
      <c r="Q599" s="281"/>
      <c r="R599" s="281"/>
      <c r="S599" s="281"/>
      <c r="T599" s="281"/>
      <c r="U599" s="281"/>
      <c r="V599" s="281"/>
      <c r="W599" s="281"/>
      <c r="X599" s="281"/>
      <c r="Y599" s="281"/>
      <c r="Z599" s="281"/>
      <c r="AA599" s="281"/>
      <c r="AB599" s="281"/>
      <c r="AC599" s="281"/>
      <c r="AD599" s="281"/>
      <c r="AE599" s="281"/>
      <c r="AF599" s="281"/>
      <c r="AG599" s="281"/>
      <c r="AH599" s="281"/>
      <c r="AI599" s="281"/>
      <c r="AJ599" s="281"/>
      <c r="AK599" s="281"/>
      <c r="AL599" s="281"/>
      <c r="AM599" s="282"/>
      <c r="AN599" s="282"/>
      <c r="AO599" s="282"/>
      <c r="AP599" s="282"/>
      <c r="AQ599" s="282"/>
      <c r="AR599" s="282"/>
      <c r="AS599" s="282"/>
      <c r="AT599" s="282"/>
      <c r="AU599" s="282"/>
      <c r="AV599" s="282"/>
      <c r="AW599" s="282"/>
      <c r="AX599" s="282"/>
      <c r="AY599" s="282"/>
    </row>
    <row r="600" s="240" customFormat="true" ht="13.8" hidden="false" customHeight="false" outlineLevel="0" collapsed="false">
      <c r="K600" s="280"/>
      <c r="M600" s="281"/>
      <c r="N600" s="281"/>
      <c r="O600" s="281"/>
      <c r="P600" s="281"/>
      <c r="Q600" s="281"/>
      <c r="R600" s="281"/>
      <c r="S600" s="281"/>
      <c r="T600" s="281"/>
      <c r="U600" s="281"/>
      <c r="V600" s="281"/>
      <c r="W600" s="281"/>
      <c r="X600" s="281"/>
      <c r="Y600" s="281"/>
      <c r="Z600" s="281"/>
      <c r="AA600" s="281"/>
      <c r="AB600" s="281"/>
      <c r="AC600" s="281"/>
      <c r="AD600" s="281"/>
      <c r="AE600" s="281"/>
      <c r="AF600" s="281"/>
      <c r="AG600" s="281"/>
      <c r="AH600" s="281"/>
      <c r="AI600" s="281"/>
      <c r="AJ600" s="281"/>
      <c r="AK600" s="281"/>
      <c r="AL600" s="281"/>
      <c r="AM600" s="282"/>
      <c r="AN600" s="282"/>
      <c r="AO600" s="282"/>
      <c r="AP600" s="282"/>
      <c r="AQ600" s="282"/>
      <c r="AR600" s="282"/>
      <c r="AS600" s="282"/>
      <c r="AT600" s="282"/>
      <c r="AU600" s="282"/>
      <c r="AV600" s="282"/>
      <c r="AW600" s="282"/>
      <c r="AX600" s="282"/>
      <c r="AY600" s="282"/>
    </row>
    <row r="601" s="240" customFormat="true" ht="13.8" hidden="false" customHeight="false" outlineLevel="0" collapsed="false">
      <c r="K601" s="280"/>
      <c r="M601" s="281"/>
      <c r="N601" s="281"/>
      <c r="O601" s="281"/>
      <c r="P601" s="281"/>
      <c r="Q601" s="281"/>
      <c r="R601" s="281"/>
      <c r="S601" s="281"/>
      <c r="T601" s="281"/>
      <c r="U601" s="281"/>
      <c r="V601" s="281"/>
      <c r="W601" s="281"/>
      <c r="X601" s="281"/>
      <c r="Y601" s="281"/>
      <c r="Z601" s="281"/>
      <c r="AA601" s="281"/>
      <c r="AB601" s="281"/>
      <c r="AC601" s="281"/>
      <c r="AD601" s="281"/>
      <c r="AE601" s="281"/>
      <c r="AF601" s="281"/>
      <c r="AG601" s="281"/>
      <c r="AH601" s="281"/>
      <c r="AI601" s="281"/>
      <c r="AJ601" s="281"/>
      <c r="AK601" s="281"/>
      <c r="AL601" s="281"/>
      <c r="AM601" s="282"/>
      <c r="AN601" s="282"/>
      <c r="AO601" s="282"/>
      <c r="AP601" s="282"/>
      <c r="AQ601" s="282"/>
      <c r="AR601" s="282"/>
      <c r="AS601" s="282"/>
      <c r="AT601" s="282"/>
      <c r="AU601" s="282"/>
      <c r="AV601" s="282"/>
      <c r="AW601" s="282"/>
      <c r="AX601" s="282"/>
      <c r="AY601" s="282"/>
    </row>
    <row r="602" s="240" customFormat="true" ht="13.8" hidden="false" customHeight="false" outlineLevel="0" collapsed="false">
      <c r="K602" s="280"/>
      <c r="M602" s="281"/>
      <c r="N602" s="281"/>
      <c r="O602" s="281"/>
      <c r="P602" s="281"/>
      <c r="Q602" s="281"/>
      <c r="R602" s="281"/>
      <c r="S602" s="281"/>
      <c r="T602" s="281"/>
      <c r="U602" s="281"/>
      <c r="V602" s="281"/>
      <c r="W602" s="281"/>
      <c r="X602" s="281"/>
      <c r="Y602" s="281"/>
      <c r="Z602" s="281"/>
      <c r="AA602" s="281"/>
      <c r="AB602" s="281"/>
      <c r="AC602" s="281"/>
      <c r="AD602" s="281"/>
      <c r="AE602" s="281"/>
      <c r="AF602" s="281"/>
      <c r="AG602" s="281"/>
      <c r="AH602" s="281"/>
      <c r="AI602" s="281"/>
      <c r="AJ602" s="281"/>
      <c r="AK602" s="281"/>
      <c r="AL602" s="281"/>
      <c r="AM602" s="282"/>
      <c r="AN602" s="282"/>
      <c r="AO602" s="282"/>
      <c r="AP602" s="282"/>
      <c r="AQ602" s="282"/>
      <c r="AR602" s="282"/>
      <c r="AS602" s="282"/>
      <c r="AT602" s="282"/>
      <c r="AU602" s="282"/>
      <c r="AV602" s="282"/>
      <c r="AW602" s="282"/>
      <c r="AX602" s="282"/>
      <c r="AY602" s="282"/>
    </row>
    <row r="603" s="240" customFormat="true" ht="13.8" hidden="false" customHeight="false" outlineLevel="0" collapsed="false">
      <c r="K603" s="280"/>
      <c r="M603" s="281"/>
      <c r="N603" s="281"/>
      <c r="O603" s="281"/>
      <c r="P603" s="281"/>
      <c r="Q603" s="281"/>
      <c r="R603" s="281"/>
      <c r="S603" s="281"/>
      <c r="T603" s="281"/>
      <c r="U603" s="281"/>
      <c r="V603" s="281"/>
      <c r="W603" s="281"/>
      <c r="X603" s="281"/>
      <c r="Y603" s="281"/>
      <c r="Z603" s="281"/>
      <c r="AA603" s="281"/>
      <c r="AB603" s="281"/>
      <c r="AC603" s="281"/>
      <c r="AD603" s="281"/>
      <c r="AE603" s="281"/>
      <c r="AF603" s="281"/>
      <c r="AG603" s="281"/>
      <c r="AH603" s="281"/>
      <c r="AI603" s="281"/>
      <c r="AJ603" s="281"/>
      <c r="AK603" s="281"/>
      <c r="AL603" s="281"/>
      <c r="AM603" s="282"/>
      <c r="AN603" s="282"/>
      <c r="AO603" s="282"/>
      <c r="AP603" s="282"/>
      <c r="AQ603" s="282"/>
      <c r="AR603" s="282"/>
      <c r="AS603" s="282"/>
      <c r="AT603" s="282"/>
      <c r="AU603" s="282"/>
      <c r="AV603" s="282"/>
      <c r="AW603" s="282"/>
      <c r="AX603" s="282"/>
      <c r="AY603" s="282"/>
    </row>
    <row r="604" s="240" customFormat="true" ht="13.8" hidden="false" customHeight="false" outlineLevel="0" collapsed="false">
      <c r="K604" s="280"/>
      <c r="M604" s="281"/>
      <c r="N604" s="281"/>
      <c r="O604" s="281"/>
      <c r="P604" s="281"/>
      <c r="Q604" s="281"/>
      <c r="R604" s="281"/>
      <c r="S604" s="281"/>
      <c r="T604" s="281"/>
      <c r="U604" s="281"/>
      <c r="V604" s="281"/>
      <c r="W604" s="281"/>
      <c r="X604" s="281"/>
      <c r="Y604" s="281"/>
      <c r="Z604" s="281"/>
      <c r="AA604" s="281"/>
      <c r="AB604" s="281"/>
      <c r="AC604" s="281"/>
      <c r="AD604" s="281"/>
      <c r="AE604" s="281"/>
      <c r="AF604" s="281"/>
      <c r="AG604" s="281"/>
      <c r="AH604" s="281"/>
      <c r="AI604" s="281"/>
      <c r="AJ604" s="281"/>
      <c r="AK604" s="281"/>
      <c r="AL604" s="281"/>
      <c r="AM604" s="282"/>
      <c r="AN604" s="282"/>
      <c r="AO604" s="282"/>
      <c r="AP604" s="282"/>
      <c r="AQ604" s="282"/>
      <c r="AR604" s="282"/>
      <c r="AS604" s="282"/>
      <c r="AT604" s="282"/>
      <c r="AU604" s="282"/>
      <c r="AV604" s="282"/>
      <c r="AW604" s="282"/>
      <c r="AX604" s="282"/>
      <c r="AY604" s="282"/>
    </row>
    <row r="605" s="240" customFormat="true" ht="13.8" hidden="false" customHeight="false" outlineLevel="0" collapsed="false">
      <c r="K605" s="280"/>
      <c r="M605" s="281"/>
      <c r="N605" s="281"/>
      <c r="O605" s="281"/>
      <c r="P605" s="281"/>
      <c r="Q605" s="281"/>
      <c r="R605" s="281"/>
      <c r="S605" s="281"/>
      <c r="T605" s="281"/>
      <c r="U605" s="281"/>
      <c r="V605" s="281"/>
      <c r="W605" s="281"/>
      <c r="X605" s="281"/>
      <c r="Y605" s="281"/>
      <c r="Z605" s="281"/>
      <c r="AA605" s="281"/>
      <c r="AB605" s="281"/>
      <c r="AC605" s="281"/>
      <c r="AD605" s="281"/>
      <c r="AE605" s="281"/>
      <c r="AF605" s="281"/>
      <c r="AG605" s="281"/>
      <c r="AH605" s="281"/>
      <c r="AI605" s="281"/>
      <c r="AJ605" s="281"/>
      <c r="AK605" s="281"/>
      <c r="AL605" s="281"/>
      <c r="AM605" s="282"/>
      <c r="AN605" s="282"/>
      <c r="AO605" s="282"/>
      <c r="AP605" s="282"/>
      <c r="AQ605" s="282"/>
      <c r="AR605" s="282"/>
      <c r="AS605" s="282"/>
      <c r="AT605" s="282"/>
      <c r="AU605" s="282"/>
      <c r="AV605" s="282"/>
      <c r="AW605" s="282"/>
      <c r="AX605" s="282"/>
      <c r="AY605" s="282"/>
    </row>
    <row r="606" s="240" customFormat="true" ht="13.8" hidden="false" customHeight="false" outlineLevel="0" collapsed="false">
      <c r="K606" s="280"/>
      <c r="M606" s="281"/>
      <c r="N606" s="281"/>
      <c r="O606" s="281"/>
      <c r="P606" s="281"/>
      <c r="Q606" s="281"/>
      <c r="R606" s="281"/>
      <c r="S606" s="281"/>
      <c r="T606" s="281"/>
      <c r="U606" s="281"/>
      <c r="V606" s="281"/>
      <c r="W606" s="281"/>
      <c r="X606" s="281"/>
      <c r="Y606" s="281"/>
      <c r="Z606" s="281"/>
      <c r="AA606" s="281"/>
      <c r="AB606" s="281"/>
      <c r="AC606" s="281"/>
      <c r="AD606" s="281"/>
      <c r="AE606" s="281"/>
      <c r="AF606" s="281"/>
      <c r="AG606" s="281"/>
      <c r="AH606" s="281"/>
      <c r="AI606" s="281"/>
      <c r="AJ606" s="281"/>
      <c r="AK606" s="281"/>
      <c r="AL606" s="281"/>
      <c r="AM606" s="282"/>
      <c r="AN606" s="282"/>
      <c r="AO606" s="282"/>
      <c r="AP606" s="282"/>
      <c r="AQ606" s="282"/>
      <c r="AR606" s="282"/>
      <c r="AS606" s="282"/>
      <c r="AT606" s="282"/>
      <c r="AU606" s="282"/>
      <c r="AV606" s="282"/>
      <c r="AW606" s="282"/>
      <c r="AX606" s="282"/>
      <c r="AY606" s="282"/>
    </row>
    <row r="607" s="240" customFormat="true" ht="13.8" hidden="false" customHeight="false" outlineLevel="0" collapsed="false">
      <c r="K607" s="280"/>
      <c r="M607" s="281"/>
      <c r="N607" s="281"/>
      <c r="O607" s="281"/>
      <c r="P607" s="281"/>
      <c r="Q607" s="281"/>
      <c r="R607" s="281"/>
      <c r="S607" s="281"/>
      <c r="T607" s="281"/>
      <c r="U607" s="281"/>
      <c r="V607" s="281"/>
      <c r="W607" s="281"/>
      <c r="X607" s="281"/>
      <c r="Y607" s="281"/>
      <c r="Z607" s="281"/>
      <c r="AA607" s="281"/>
      <c r="AB607" s="281"/>
      <c r="AC607" s="281"/>
      <c r="AD607" s="281"/>
      <c r="AE607" s="281"/>
      <c r="AF607" s="281"/>
      <c r="AG607" s="281"/>
      <c r="AH607" s="281"/>
      <c r="AI607" s="281"/>
      <c r="AJ607" s="281"/>
      <c r="AK607" s="281"/>
      <c r="AL607" s="281"/>
      <c r="AM607" s="282"/>
      <c r="AN607" s="282"/>
      <c r="AO607" s="282"/>
      <c r="AP607" s="282"/>
      <c r="AQ607" s="282"/>
      <c r="AR607" s="282"/>
      <c r="AS607" s="282"/>
      <c r="AT607" s="282"/>
      <c r="AU607" s="282"/>
      <c r="AV607" s="282"/>
      <c r="AW607" s="282"/>
      <c r="AX607" s="282"/>
      <c r="AY607" s="282"/>
    </row>
    <row r="608" s="240" customFormat="true" ht="13.8" hidden="false" customHeight="false" outlineLevel="0" collapsed="false">
      <c r="K608" s="280"/>
      <c r="M608" s="281"/>
      <c r="N608" s="281"/>
      <c r="O608" s="281"/>
      <c r="P608" s="281"/>
      <c r="Q608" s="281"/>
      <c r="R608" s="281"/>
      <c r="S608" s="281"/>
      <c r="T608" s="281"/>
      <c r="U608" s="281"/>
      <c r="V608" s="281"/>
      <c r="W608" s="281"/>
      <c r="X608" s="281"/>
      <c r="Y608" s="281"/>
      <c r="Z608" s="281"/>
      <c r="AA608" s="281"/>
      <c r="AB608" s="281"/>
      <c r="AC608" s="281"/>
      <c r="AD608" s="281"/>
      <c r="AE608" s="281"/>
      <c r="AF608" s="281"/>
      <c r="AG608" s="281"/>
      <c r="AH608" s="281"/>
      <c r="AI608" s="281"/>
      <c r="AJ608" s="281"/>
      <c r="AK608" s="281"/>
      <c r="AL608" s="281"/>
      <c r="AM608" s="282"/>
      <c r="AN608" s="282"/>
      <c r="AO608" s="282"/>
      <c r="AP608" s="282"/>
      <c r="AQ608" s="282"/>
      <c r="AR608" s="282"/>
      <c r="AS608" s="282"/>
      <c r="AT608" s="282"/>
      <c r="AU608" s="282"/>
      <c r="AV608" s="282"/>
      <c r="AW608" s="282"/>
      <c r="AX608" s="282"/>
      <c r="AY608" s="282"/>
    </row>
    <row r="609" s="240" customFormat="true" ht="13.8" hidden="false" customHeight="false" outlineLevel="0" collapsed="false">
      <c r="K609" s="280"/>
      <c r="M609" s="281"/>
      <c r="N609" s="281"/>
      <c r="O609" s="281"/>
      <c r="P609" s="281"/>
      <c r="Q609" s="281"/>
      <c r="R609" s="281"/>
      <c r="S609" s="281"/>
      <c r="T609" s="281"/>
      <c r="U609" s="281"/>
      <c r="V609" s="281"/>
      <c r="W609" s="281"/>
      <c r="X609" s="281"/>
      <c r="Y609" s="281"/>
      <c r="Z609" s="281"/>
      <c r="AA609" s="281"/>
      <c r="AB609" s="281"/>
      <c r="AC609" s="281"/>
      <c r="AD609" s="281"/>
      <c r="AE609" s="281"/>
      <c r="AF609" s="281"/>
      <c r="AG609" s="281"/>
      <c r="AH609" s="281"/>
      <c r="AI609" s="281"/>
      <c r="AJ609" s="281"/>
      <c r="AK609" s="281"/>
      <c r="AL609" s="281"/>
      <c r="AM609" s="282"/>
      <c r="AN609" s="282"/>
      <c r="AO609" s="282"/>
      <c r="AP609" s="282"/>
      <c r="AQ609" s="282"/>
      <c r="AR609" s="282"/>
      <c r="AS609" s="282"/>
      <c r="AT609" s="282"/>
      <c r="AU609" s="282"/>
      <c r="AV609" s="282"/>
      <c r="AW609" s="282"/>
      <c r="AX609" s="282"/>
      <c r="AY609" s="282"/>
    </row>
    <row r="610" s="240" customFormat="true" ht="13.8" hidden="false" customHeight="false" outlineLevel="0" collapsed="false">
      <c r="K610" s="280"/>
      <c r="M610" s="281"/>
      <c r="N610" s="281"/>
      <c r="O610" s="281"/>
      <c r="P610" s="281"/>
      <c r="Q610" s="281"/>
      <c r="R610" s="281"/>
      <c r="S610" s="281"/>
      <c r="T610" s="281"/>
      <c r="U610" s="281"/>
      <c r="V610" s="281"/>
      <c r="W610" s="281"/>
      <c r="X610" s="281"/>
      <c r="Y610" s="281"/>
      <c r="Z610" s="281"/>
      <c r="AA610" s="281"/>
      <c r="AB610" s="281"/>
      <c r="AC610" s="281"/>
      <c r="AD610" s="281"/>
      <c r="AE610" s="281"/>
      <c r="AF610" s="281"/>
      <c r="AG610" s="281"/>
      <c r="AH610" s="281"/>
      <c r="AI610" s="281"/>
      <c r="AJ610" s="281"/>
      <c r="AK610" s="281"/>
      <c r="AL610" s="281"/>
      <c r="AM610" s="282"/>
      <c r="AN610" s="282"/>
      <c r="AO610" s="282"/>
      <c r="AP610" s="282"/>
      <c r="AQ610" s="282"/>
      <c r="AR610" s="282"/>
      <c r="AS610" s="282"/>
      <c r="AT610" s="282"/>
      <c r="AU610" s="282"/>
      <c r="AV610" s="282"/>
      <c r="AW610" s="282"/>
      <c r="AX610" s="282"/>
      <c r="AY610" s="282"/>
    </row>
    <row r="611" s="240" customFormat="true" ht="13.8" hidden="false" customHeight="false" outlineLevel="0" collapsed="false">
      <c r="K611" s="280"/>
      <c r="M611" s="281"/>
      <c r="N611" s="281"/>
      <c r="O611" s="281"/>
      <c r="P611" s="281"/>
      <c r="Q611" s="281"/>
      <c r="R611" s="281"/>
      <c r="S611" s="281"/>
      <c r="T611" s="281"/>
      <c r="U611" s="281"/>
      <c r="V611" s="281"/>
      <c r="W611" s="281"/>
      <c r="X611" s="281"/>
      <c r="Y611" s="281"/>
      <c r="Z611" s="281"/>
      <c r="AA611" s="281"/>
      <c r="AB611" s="281"/>
      <c r="AC611" s="281"/>
      <c r="AD611" s="281"/>
      <c r="AE611" s="281"/>
      <c r="AF611" s="281"/>
      <c r="AG611" s="281"/>
      <c r="AH611" s="281"/>
      <c r="AI611" s="281"/>
      <c r="AJ611" s="281"/>
      <c r="AK611" s="281"/>
      <c r="AL611" s="281"/>
      <c r="AM611" s="282"/>
      <c r="AN611" s="282"/>
      <c r="AO611" s="282"/>
      <c r="AP611" s="282"/>
      <c r="AQ611" s="282"/>
      <c r="AR611" s="282"/>
      <c r="AS611" s="282"/>
      <c r="AT611" s="282"/>
      <c r="AU611" s="282"/>
      <c r="AV611" s="282"/>
      <c r="AW611" s="282"/>
      <c r="AX611" s="282"/>
      <c r="AY611" s="282"/>
    </row>
    <row r="612" s="240" customFormat="true" ht="13.8" hidden="false" customHeight="false" outlineLevel="0" collapsed="false">
      <c r="K612" s="280"/>
      <c r="M612" s="281"/>
      <c r="N612" s="281"/>
      <c r="O612" s="281"/>
      <c r="P612" s="281"/>
      <c r="Q612" s="281"/>
      <c r="R612" s="281"/>
      <c r="S612" s="281"/>
      <c r="T612" s="281"/>
      <c r="U612" s="281"/>
      <c r="V612" s="281"/>
      <c r="W612" s="281"/>
      <c r="X612" s="281"/>
      <c r="Y612" s="281"/>
      <c r="Z612" s="281"/>
      <c r="AA612" s="281"/>
      <c r="AB612" s="281"/>
      <c r="AC612" s="281"/>
      <c r="AD612" s="281"/>
      <c r="AE612" s="281"/>
      <c r="AF612" s="281"/>
      <c r="AG612" s="281"/>
      <c r="AH612" s="281"/>
      <c r="AI612" s="281"/>
      <c r="AJ612" s="281"/>
      <c r="AK612" s="281"/>
      <c r="AL612" s="281"/>
      <c r="AM612" s="282"/>
      <c r="AN612" s="282"/>
      <c r="AO612" s="282"/>
      <c r="AP612" s="282"/>
      <c r="AQ612" s="282"/>
      <c r="AR612" s="282"/>
      <c r="AS612" s="282"/>
      <c r="AT612" s="282"/>
      <c r="AU612" s="282"/>
      <c r="AV612" s="282"/>
      <c r="AW612" s="282"/>
      <c r="AX612" s="282"/>
      <c r="AY612" s="282"/>
    </row>
    <row r="613" s="240" customFormat="true" ht="13.8" hidden="false" customHeight="false" outlineLevel="0" collapsed="false">
      <c r="K613" s="280"/>
      <c r="M613" s="281"/>
      <c r="N613" s="281"/>
      <c r="O613" s="281"/>
      <c r="P613" s="281"/>
      <c r="Q613" s="281"/>
      <c r="R613" s="281"/>
      <c r="S613" s="281"/>
      <c r="T613" s="281"/>
      <c r="U613" s="281"/>
      <c r="V613" s="281"/>
      <c r="W613" s="281"/>
      <c r="X613" s="281"/>
      <c r="Y613" s="281"/>
      <c r="Z613" s="281"/>
      <c r="AA613" s="281"/>
      <c r="AB613" s="281"/>
      <c r="AC613" s="281"/>
      <c r="AD613" s="281"/>
      <c r="AE613" s="281"/>
      <c r="AF613" s="281"/>
      <c r="AG613" s="281"/>
      <c r="AH613" s="281"/>
      <c r="AI613" s="281"/>
      <c r="AJ613" s="281"/>
      <c r="AK613" s="281"/>
      <c r="AL613" s="281"/>
      <c r="AM613" s="282"/>
      <c r="AN613" s="282"/>
      <c r="AO613" s="282"/>
      <c r="AP613" s="282"/>
      <c r="AQ613" s="282"/>
      <c r="AR613" s="282"/>
      <c r="AS613" s="282"/>
      <c r="AT613" s="282"/>
      <c r="AU613" s="282"/>
      <c r="AV613" s="282"/>
      <c r="AW613" s="282"/>
      <c r="AX613" s="282"/>
      <c r="AY613" s="282"/>
    </row>
    <row r="614" s="240" customFormat="true" ht="13.8" hidden="false" customHeight="false" outlineLevel="0" collapsed="false">
      <c r="K614" s="280"/>
      <c r="M614" s="281"/>
      <c r="N614" s="281"/>
      <c r="O614" s="281"/>
      <c r="P614" s="281"/>
      <c r="Q614" s="281"/>
      <c r="R614" s="281"/>
      <c r="S614" s="281"/>
      <c r="T614" s="281"/>
      <c r="U614" s="281"/>
      <c r="V614" s="281"/>
      <c r="W614" s="281"/>
      <c r="X614" s="281"/>
      <c r="Y614" s="281"/>
      <c r="Z614" s="281"/>
      <c r="AA614" s="281"/>
      <c r="AB614" s="281"/>
      <c r="AC614" s="281"/>
      <c r="AD614" s="281"/>
      <c r="AE614" s="281"/>
      <c r="AF614" s="281"/>
      <c r="AG614" s="281"/>
      <c r="AH614" s="281"/>
      <c r="AI614" s="281"/>
      <c r="AJ614" s="281"/>
      <c r="AK614" s="281"/>
      <c r="AL614" s="281"/>
      <c r="AM614" s="282"/>
      <c r="AN614" s="282"/>
      <c r="AO614" s="282"/>
      <c r="AP614" s="282"/>
      <c r="AQ614" s="282"/>
      <c r="AR614" s="282"/>
      <c r="AS614" s="282"/>
      <c r="AT614" s="282"/>
      <c r="AU614" s="282"/>
      <c r="AV614" s="282"/>
      <c r="AW614" s="282"/>
      <c r="AX614" s="282"/>
      <c r="AY614" s="282"/>
    </row>
    <row r="615" s="240" customFormat="true" ht="13.8" hidden="false" customHeight="false" outlineLevel="0" collapsed="false">
      <c r="K615" s="280"/>
      <c r="M615" s="281"/>
      <c r="N615" s="281"/>
      <c r="O615" s="281"/>
      <c r="P615" s="281"/>
      <c r="Q615" s="281"/>
      <c r="R615" s="281"/>
      <c r="S615" s="281"/>
      <c r="T615" s="281"/>
      <c r="U615" s="281"/>
      <c r="V615" s="281"/>
      <c r="W615" s="281"/>
      <c r="X615" s="281"/>
      <c r="Y615" s="281"/>
      <c r="Z615" s="281"/>
      <c r="AA615" s="281"/>
      <c r="AB615" s="281"/>
      <c r="AC615" s="281"/>
      <c r="AD615" s="281"/>
      <c r="AE615" s="281"/>
      <c r="AF615" s="281"/>
      <c r="AG615" s="281"/>
      <c r="AH615" s="281"/>
      <c r="AI615" s="281"/>
      <c r="AJ615" s="281"/>
      <c r="AK615" s="281"/>
      <c r="AL615" s="281"/>
      <c r="AM615" s="282"/>
      <c r="AN615" s="282"/>
      <c r="AO615" s="282"/>
      <c r="AP615" s="282"/>
      <c r="AQ615" s="282"/>
      <c r="AR615" s="282"/>
      <c r="AS615" s="282"/>
      <c r="AT615" s="282"/>
      <c r="AU615" s="282"/>
      <c r="AV615" s="282"/>
      <c r="AW615" s="282"/>
      <c r="AX615" s="282"/>
      <c r="AY615" s="282"/>
    </row>
    <row r="616" s="240" customFormat="true" ht="13.8" hidden="false" customHeight="false" outlineLevel="0" collapsed="false">
      <c r="K616" s="280"/>
      <c r="M616" s="281"/>
      <c r="N616" s="281"/>
      <c r="O616" s="281"/>
      <c r="P616" s="281"/>
      <c r="Q616" s="281"/>
      <c r="R616" s="281"/>
      <c r="S616" s="281"/>
      <c r="T616" s="281"/>
      <c r="U616" s="281"/>
      <c r="V616" s="281"/>
      <c r="W616" s="281"/>
      <c r="X616" s="281"/>
      <c r="Y616" s="281"/>
      <c r="Z616" s="281"/>
      <c r="AA616" s="281"/>
      <c r="AB616" s="281"/>
      <c r="AC616" s="281"/>
      <c r="AD616" s="281"/>
      <c r="AE616" s="281"/>
      <c r="AF616" s="281"/>
      <c r="AG616" s="281"/>
      <c r="AH616" s="281"/>
      <c r="AI616" s="281"/>
      <c r="AJ616" s="281"/>
      <c r="AK616" s="281"/>
      <c r="AL616" s="281"/>
      <c r="AM616" s="282"/>
      <c r="AN616" s="282"/>
      <c r="AO616" s="282"/>
      <c r="AP616" s="282"/>
      <c r="AQ616" s="282"/>
      <c r="AR616" s="282"/>
      <c r="AS616" s="282"/>
      <c r="AT616" s="282"/>
      <c r="AU616" s="282"/>
      <c r="AV616" s="282"/>
      <c r="AW616" s="282"/>
      <c r="AX616" s="282"/>
      <c r="AY616" s="282"/>
    </row>
    <row r="617" s="240" customFormat="true" ht="13.8" hidden="false" customHeight="false" outlineLevel="0" collapsed="false">
      <c r="K617" s="280"/>
      <c r="M617" s="281"/>
      <c r="N617" s="281"/>
      <c r="O617" s="281"/>
      <c r="P617" s="281"/>
      <c r="Q617" s="281"/>
      <c r="R617" s="281"/>
      <c r="S617" s="281"/>
      <c r="T617" s="281"/>
      <c r="U617" s="281"/>
      <c r="V617" s="281"/>
      <c r="W617" s="281"/>
      <c r="X617" s="281"/>
      <c r="Y617" s="281"/>
      <c r="Z617" s="281"/>
      <c r="AA617" s="281"/>
      <c r="AB617" s="281"/>
      <c r="AC617" s="281"/>
      <c r="AD617" s="281"/>
      <c r="AE617" s="281"/>
      <c r="AF617" s="281"/>
      <c r="AG617" s="281"/>
      <c r="AH617" s="281"/>
      <c r="AI617" s="281"/>
      <c r="AJ617" s="281"/>
      <c r="AK617" s="281"/>
      <c r="AL617" s="281"/>
      <c r="AM617" s="282"/>
      <c r="AN617" s="282"/>
      <c r="AO617" s="282"/>
      <c r="AP617" s="282"/>
      <c r="AQ617" s="282"/>
      <c r="AR617" s="282"/>
      <c r="AS617" s="282"/>
      <c r="AT617" s="282"/>
      <c r="AU617" s="282"/>
      <c r="AV617" s="282"/>
      <c r="AW617" s="282"/>
      <c r="AX617" s="282"/>
      <c r="AY617" s="282"/>
    </row>
    <row r="618" s="240" customFormat="true" ht="13.8" hidden="false" customHeight="false" outlineLevel="0" collapsed="false">
      <c r="K618" s="280"/>
      <c r="M618" s="281"/>
      <c r="N618" s="281"/>
      <c r="O618" s="281"/>
      <c r="P618" s="281"/>
      <c r="Q618" s="281"/>
      <c r="R618" s="281"/>
      <c r="S618" s="281"/>
      <c r="T618" s="281"/>
      <c r="U618" s="281"/>
      <c r="V618" s="281"/>
      <c r="W618" s="281"/>
      <c r="X618" s="281"/>
      <c r="Y618" s="281"/>
      <c r="Z618" s="281"/>
      <c r="AA618" s="281"/>
      <c r="AB618" s="281"/>
      <c r="AC618" s="281"/>
      <c r="AD618" s="281"/>
      <c r="AE618" s="281"/>
      <c r="AF618" s="281"/>
      <c r="AG618" s="281"/>
      <c r="AH618" s="281"/>
      <c r="AI618" s="281"/>
      <c r="AJ618" s="281"/>
      <c r="AK618" s="281"/>
      <c r="AL618" s="281"/>
      <c r="AM618" s="282"/>
      <c r="AN618" s="282"/>
      <c r="AO618" s="282"/>
      <c r="AP618" s="282"/>
      <c r="AQ618" s="282"/>
      <c r="AR618" s="282"/>
      <c r="AS618" s="282"/>
      <c r="AT618" s="282"/>
      <c r="AU618" s="282"/>
      <c r="AV618" s="282"/>
      <c r="AW618" s="282"/>
      <c r="AX618" s="282"/>
      <c r="AY618" s="282"/>
    </row>
    <row r="619" s="240" customFormat="true" ht="13.8" hidden="false" customHeight="false" outlineLevel="0" collapsed="false">
      <c r="K619" s="280"/>
      <c r="M619" s="281"/>
      <c r="N619" s="281"/>
      <c r="O619" s="281"/>
      <c r="P619" s="281"/>
      <c r="Q619" s="281"/>
      <c r="R619" s="281"/>
      <c r="S619" s="281"/>
      <c r="T619" s="281"/>
      <c r="U619" s="281"/>
      <c r="V619" s="281"/>
      <c r="W619" s="281"/>
      <c r="X619" s="281"/>
      <c r="Y619" s="281"/>
      <c r="Z619" s="281"/>
      <c r="AA619" s="281"/>
      <c r="AB619" s="281"/>
      <c r="AC619" s="281"/>
      <c r="AD619" s="281"/>
      <c r="AE619" s="281"/>
      <c r="AF619" s="281"/>
      <c r="AG619" s="281"/>
      <c r="AH619" s="281"/>
      <c r="AI619" s="281"/>
      <c r="AJ619" s="281"/>
      <c r="AK619" s="281"/>
      <c r="AL619" s="281"/>
      <c r="AM619" s="282"/>
      <c r="AN619" s="282"/>
      <c r="AO619" s="282"/>
      <c r="AP619" s="282"/>
      <c r="AQ619" s="282"/>
      <c r="AR619" s="282"/>
      <c r="AS619" s="282"/>
      <c r="AT619" s="282"/>
      <c r="AU619" s="282"/>
      <c r="AV619" s="282"/>
      <c r="AW619" s="282"/>
      <c r="AX619" s="282"/>
      <c r="AY619" s="282"/>
    </row>
    <row r="620" s="240" customFormat="true" ht="13.8" hidden="false" customHeight="false" outlineLevel="0" collapsed="false">
      <c r="K620" s="280"/>
      <c r="M620" s="281"/>
      <c r="N620" s="281"/>
      <c r="O620" s="281"/>
      <c r="P620" s="281"/>
      <c r="Q620" s="281"/>
      <c r="R620" s="281"/>
      <c r="S620" s="281"/>
      <c r="T620" s="281"/>
      <c r="U620" s="281"/>
      <c r="V620" s="281"/>
      <c r="W620" s="281"/>
      <c r="X620" s="281"/>
      <c r="Y620" s="281"/>
      <c r="Z620" s="281"/>
      <c r="AA620" s="281"/>
      <c r="AB620" s="281"/>
      <c r="AC620" s="281"/>
      <c r="AD620" s="281"/>
      <c r="AE620" s="281"/>
      <c r="AF620" s="281"/>
      <c r="AG620" s="281"/>
      <c r="AH620" s="281"/>
      <c r="AI620" s="281"/>
      <c r="AJ620" s="281"/>
      <c r="AK620" s="281"/>
      <c r="AL620" s="281"/>
      <c r="AM620" s="282"/>
      <c r="AN620" s="282"/>
      <c r="AO620" s="282"/>
      <c r="AP620" s="282"/>
      <c r="AQ620" s="282"/>
      <c r="AR620" s="282"/>
      <c r="AS620" s="282"/>
      <c r="AT620" s="282"/>
      <c r="AU620" s="282"/>
      <c r="AV620" s="282"/>
      <c r="AW620" s="282"/>
      <c r="AX620" s="282"/>
      <c r="AY620" s="282"/>
    </row>
    <row r="621" s="240" customFormat="true" ht="13.8" hidden="false" customHeight="false" outlineLevel="0" collapsed="false">
      <c r="K621" s="280"/>
      <c r="M621" s="281"/>
      <c r="N621" s="281"/>
      <c r="O621" s="281"/>
      <c r="P621" s="281"/>
      <c r="Q621" s="281"/>
      <c r="R621" s="281"/>
      <c r="S621" s="281"/>
      <c r="T621" s="281"/>
      <c r="U621" s="281"/>
      <c r="V621" s="281"/>
      <c r="W621" s="281"/>
      <c r="X621" s="281"/>
      <c r="Y621" s="281"/>
      <c r="Z621" s="281"/>
      <c r="AA621" s="281"/>
      <c r="AB621" s="281"/>
      <c r="AC621" s="281"/>
      <c r="AD621" s="281"/>
      <c r="AE621" s="281"/>
      <c r="AF621" s="281"/>
      <c r="AG621" s="281"/>
      <c r="AH621" s="281"/>
      <c r="AI621" s="281"/>
      <c r="AJ621" s="281"/>
      <c r="AK621" s="281"/>
      <c r="AL621" s="281"/>
      <c r="AM621" s="282"/>
      <c r="AN621" s="282"/>
      <c r="AO621" s="282"/>
      <c r="AP621" s="282"/>
      <c r="AQ621" s="282"/>
      <c r="AR621" s="282"/>
      <c r="AS621" s="282"/>
      <c r="AT621" s="282"/>
      <c r="AU621" s="282"/>
      <c r="AV621" s="282"/>
      <c r="AW621" s="282"/>
      <c r="AX621" s="282"/>
      <c r="AY621" s="282"/>
    </row>
    <row r="622" s="240" customFormat="true" ht="13.8" hidden="false" customHeight="false" outlineLevel="0" collapsed="false">
      <c r="K622" s="280"/>
      <c r="M622" s="281"/>
      <c r="N622" s="281"/>
      <c r="O622" s="281"/>
      <c r="P622" s="281"/>
      <c r="Q622" s="281"/>
      <c r="R622" s="281"/>
      <c r="S622" s="281"/>
      <c r="T622" s="281"/>
      <c r="U622" s="281"/>
      <c r="V622" s="281"/>
      <c r="W622" s="281"/>
      <c r="X622" s="281"/>
      <c r="Y622" s="281"/>
      <c r="Z622" s="281"/>
      <c r="AA622" s="281"/>
      <c r="AB622" s="281"/>
      <c r="AC622" s="281"/>
      <c r="AD622" s="281"/>
      <c r="AE622" s="281"/>
      <c r="AF622" s="281"/>
      <c r="AG622" s="281"/>
      <c r="AH622" s="281"/>
      <c r="AI622" s="281"/>
      <c r="AJ622" s="281"/>
      <c r="AK622" s="281"/>
      <c r="AL622" s="281"/>
      <c r="AM622" s="282"/>
      <c r="AN622" s="282"/>
      <c r="AO622" s="282"/>
      <c r="AP622" s="282"/>
      <c r="AQ622" s="282"/>
      <c r="AR622" s="282"/>
      <c r="AS622" s="282"/>
      <c r="AT622" s="282"/>
      <c r="AU622" s="282"/>
      <c r="AV622" s="282"/>
      <c r="AW622" s="282"/>
      <c r="AX622" s="282"/>
      <c r="AY622" s="282"/>
    </row>
    <row r="623" s="240" customFormat="true" ht="13.8" hidden="false" customHeight="false" outlineLevel="0" collapsed="false">
      <c r="K623" s="280"/>
      <c r="M623" s="281"/>
      <c r="N623" s="281"/>
      <c r="O623" s="281"/>
      <c r="P623" s="281"/>
      <c r="Q623" s="281"/>
      <c r="R623" s="281"/>
      <c r="S623" s="281"/>
      <c r="T623" s="281"/>
      <c r="U623" s="281"/>
      <c r="V623" s="281"/>
      <c r="W623" s="281"/>
      <c r="X623" s="281"/>
      <c r="Y623" s="281"/>
      <c r="Z623" s="281"/>
      <c r="AA623" s="281"/>
      <c r="AB623" s="281"/>
      <c r="AC623" s="281"/>
      <c r="AD623" s="281"/>
      <c r="AE623" s="281"/>
      <c r="AF623" s="281"/>
      <c r="AG623" s="281"/>
      <c r="AH623" s="281"/>
      <c r="AI623" s="281"/>
      <c r="AJ623" s="281"/>
      <c r="AK623" s="281"/>
      <c r="AL623" s="281"/>
      <c r="AM623" s="282"/>
      <c r="AN623" s="282"/>
      <c r="AO623" s="282"/>
      <c r="AP623" s="282"/>
      <c r="AQ623" s="282"/>
      <c r="AR623" s="282"/>
      <c r="AS623" s="282"/>
      <c r="AT623" s="282"/>
      <c r="AU623" s="282"/>
      <c r="AV623" s="282"/>
      <c r="AW623" s="282"/>
      <c r="AX623" s="282"/>
      <c r="AY623" s="282"/>
    </row>
    <row r="624" s="240" customFormat="true" ht="13.8" hidden="false" customHeight="false" outlineLevel="0" collapsed="false">
      <c r="K624" s="280"/>
      <c r="M624" s="281"/>
      <c r="N624" s="281"/>
      <c r="O624" s="281"/>
      <c r="P624" s="281"/>
      <c r="Q624" s="281"/>
      <c r="R624" s="281"/>
      <c r="S624" s="281"/>
      <c r="T624" s="281"/>
      <c r="U624" s="281"/>
      <c r="V624" s="281"/>
      <c r="W624" s="281"/>
      <c r="X624" s="281"/>
      <c r="Y624" s="281"/>
      <c r="Z624" s="281"/>
      <c r="AA624" s="281"/>
      <c r="AB624" s="281"/>
      <c r="AC624" s="281"/>
      <c r="AD624" s="281"/>
      <c r="AE624" s="281"/>
      <c r="AF624" s="281"/>
      <c r="AG624" s="281"/>
      <c r="AH624" s="281"/>
      <c r="AI624" s="281"/>
      <c r="AJ624" s="281"/>
      <c r="AK624" s="281"/>
      <c r="AL624" s="281"/>
      <c r="AM624" s="282"/>
      <c r="AN624" s="282"/>
      <c r="AO624" s="282"/>
      <c r="AP624" s="282"/>
      <c r="AQ624" s="282"/>
      <c r="AR624" s="282"/>
      <c r="AS624" s="282"/>
      <c r="AT624" s="282"/>
      <c r="AU624" s="282"/>
      <c r="AV624" s="282"/>
      <c r="AW624" s="282"/>
      <c r="AX624" s="282"/>
      <c r="AY624" s="282"/>
    </row>
    <row r="625" s="240" customFormat="true" ht="13.8" hidden="false" customHeight="false" outlineLevel="0" collapsed="false">
      <c r="K625" s="280"/>
      <c r="M625" s="281"/>
      <c r="N625" s="281"/>
      <c r="O625" s="281"/>
      <c r="P625" s="281"/>
      <c r="Q625" s="281"/>
      <c r="R625" s="281"/>
      <c r="S625" s="281"/>
      <c r="T625" s="281"/>
      <c r="U625" s="281"/>
      <c r="V625" s="281"/>
      <c r="W625" s="281"/>
      <c r="X625" s="281"/>
      <c r="Y625" s="281"/>
      <c r="Z625" s="281"/>
      <c r="AA625" s="281"/>
      <c r="AB625" s="281"/>
      <c r="AC625" s="281"/>
      <c r="AD625" s="281"/>
      <c r="AE625" s="281"/>
      <c r="AF625" s="281"/>
      <c r="AG625" s="281"/>
      <c r="AH625" s="281"/>
      <c r="AI625" s="281"/>
      <c r="AJ625" s="281"/>
      <c r="AK625" s="281"/>
      <c r="AL625" s="281"/>
      <c r="AM625" s="282"/>
      <c r="AN625" s="282"/>
      <c r="AO625" s="282"/>
      <c r="AP625" s="282"/>
      <c r="AQ625" s="282"/>
      <c r="AR625" s="282"/>
      <c r="AS625" s="282"/>
      <c r="AT625" s="282"/>
      <c r="AU625" s="282"/>
      <c r="AV625" s="282"/>
      <c r="AW625" s="282"/>
      <c r="AX625" s="282"/>
      <c r="AY625" s="282"/>
    </row>
    <row r="626" s="240" customFormat="true" ht="13.8" hidden="false" customHeight="false" outlineLevel="0" collapsed="false">
      <c r="K626" s="280"/>
      <c r="M626" s="281"/>
      <c r="N626" s="281"/>
      <c r="O626" s="281"/>
      <c r="P626" s="281"/>
      <c r="Q626" s="281"/>
      <c r="R626" s="281"/>
      <c r="S626" s="281"/>
      <c r="T626" s="281"/>
      <c r="U626" s="281"/>
      <c r="V626" s="281"/>
      <c r="W626" s="281"/>
      <c r="X626" s="281"/>
      <c r="Y626" s="281"/>
      <c r="Z626" s="281"/>
      <c r="AA626" s="281"/>
      <c r="AB626" s="281"/>
      <c r="AC626" s="281"/>
      <c r="AD626" s="281"/>
      <c r="AE626" s="281"/>
      <c r="AF626" s="281"/>
      <c r="AG626" s="281"/>
      <c r="AH626" s="281"/>
      <c r="AI626" s="281"/>
      <c r="AJ626" s="281"/>
      <c r="AK626" s="281"/>
      <c r="AL626" s="281"/>
      <c r="AM626" s="282"/>
      <c r="AN626" s="282"/>
      <c r="AO626" s="282"/>
      <c r="AP626" s="282"/>
      <c r="AQ626" s="282"/>
      <c r="AR626" s="282"/>
      <c r="AS626" s="282"/>
      <c r="AT626" s="282"/>
      <c r="AU626" s="282"/>
      <c r="AV626" s="282"/>
      <c r="AW626" s="282"/>
      <c r="AX626" s="282"/>
      <c r="AY626" s="282"/>
    </row>
    <row r="627" s="240" customFormat="true" ht="13.8" hidden="false" customHeight="false" outlineLevel="0" collapsed="false">
      <c r="K627" s="280"/>
      <c r="M627" s="281"/>
      <c r="N627" s="281"/>
      <c r="O627" s="281"/>
      <c r="P627" s="281"/>
      <c r="Q627" s="281"/>
      <c r="R627" s="281"/>
      <c r="S627" s="281"/>
      <c r="T627" s="281"/>
      <c r="U627" s="281"/>
      <c r="V627" s="281"/>
      <c r="W627" s="281"/>
      <c r="X627" s="281"/>
      <c r="Y627" s="281"/>
      <c r="Z627" s="281"/>
      <c r="AA627" s="281"/>
      <c r="AB627" s="281"/>
      <c r="AC627" s="281"/>
      <c r="AD627" s="281"/>
      <c r="AE627" s="281"/>
      <c r="AF627" s="281"/>
      <c r="AG627" s="281"/>
      <c r="AH627" s="281"/>
      <c r="AI627" s="281"/>
      <c r="AJ627" s="281"/>
      <c r="AK627" s="281"/>
      <c r="AL627" s="281"/>
      <c r="AM627" s="282"/>
      <c r="AN627" s="282"/>
      <c r="AO627" s="282"/>
      <c r="AP627" s="282"/>
      <c r="AQ627" s="282"/>
      <c r="AR627" s="282"/>
      <c r="AS627" s="282"/>
      <c r="AT627" s="282"/>
      <c r="AU627" s="282"/>
      <c r="AV627" s="282"/>
      <c r="AW627" s="282"/>
      <c r="AX627" s="282"/>
      <c r="AY627" s="282"/>
    </row>
    <row r="628" s="240" customFormat="true" ht="13.8" hidden="false" customHeight="false" outlineLevel="0" collapsed="false">
      <c r="K628" s="280"/>
      <c r="M628" s="281"/>
      <c r="N628" s="281"/>
      <c r="O628" s="281"/>
      <c r="P628" s="281"/>
      <c r="Q628" s="281"/>
      <c r="R628" s="281"/>
      <c r="S628" s="281"/>
      <c r="T628" s="281"/>
      <c r="U628" s="281"/>
      <c r="V628" s="281"/>
      <c r="W628" s="281"/>
      <c r="X628" s="281"/>
      <c r="Y628" s="281"/>
      <c r="Z628" s="281"/>
      <c r="AA628" s="281"/>
      <c r="AB628" s="281"/>
      <c r="AC628" s="281"/>
      <c r="AD628" s="281"/>
      <c r="AE628" s="281"/>
      <c r="AF628" s="281"/>
      <c r="AG628" s="281"/>
      <c r="AH628" s="281"/>
      <c r="AI628" s="281"/>
      <c r="AJ628" s="281"/>
      <c r="AK628" s="281"/>
      <c r="AL628" s="281"/>
      <c r="AM628" s="282"/>
      <c r="AN628" s="282"/>
      <c r="AO628" s="282"/>
      <c r="AP628" s="282"/>
      <c r="AQ628" s="282"/>
      <c r="AR628" s="282"/>
      <c r="AS628" s="282"/>
      <c r="AT628" s="282"/>
      <c r="AU628" s="282"/>
      <c r="AV628" s="282"/>
      <c r="AW628" s="282"/>
      <c r="AX628" s="282"/>
      <c r="AY628" s="282"/>
    </row>
    <row r="629" s="240" customFormat="true" ht="13.8" hidden="false" customHeight="false" outlineLevel="0" collapsed="false">
      <c r="K629" s="280"/>
      <c r="M629" s="281"/>
      <c r="N629" s="281"/>
      <c r="O629" s="281"/>
      <c r="P629" s="281"/>
      <c r="Q629" s="281"/>
      <c r="R629" s="281"/>
      <c r="S629" s="281"/>
      <c r="T629" s="281"/>
      <c r="U629" s="281"/>
      <c r="V629" s="281"/>
      <c r="W629" s="281"/>
      <c r="X629" s="281"/>
      <c r="Y629" s="281"/>
      <c r="Z629" s="281"/>
      <c r="AA629" s="281"/>
      <c r="AB629" s="281"/>
      <c r="AC629" s="281"/>
      <c r="AD629" s="281"/>
      <c r="AE629" s="281"/>
      <c r="AF629" s="281"/>
      <c r="AG629" s="281"/>
      <c r="AH629" s="281"/>
      <c r="AI629" s="281"/>
      <c r="AJ629" s="281"/>
      <c r="AK629" s="281"/>
      <c r="AL629" s="281"/>
      <c r="AM629" s="282"/>
      <c r="AN629" s="282"/>
      <c r="AO629" s="282"/>
      <c r="AP629" s="282"/>
      <c r="AQ629" s="282"/>
      <c r="AR629" s="282"/>
      <c r="AS629" s="282"/>
      <c r="AT629" s="282"/>
      <c r="AU629" s="282"/>
      <c r="AV629" s="282"/>
      <c r="AW629" s="282"/>
      <c r="AX629" s="282"/>
      <c r="AY629" s="282"/>
    </row>
    <row r="630" s="240" customFormat="true" ht="13.8" hidden="false" customHeight="false" outlineLevel="0" collapsed="false">
      <c r="K630" s="280"/>
      <c r="M630" s="281"/>
      <c r="N630" s="281"/>
      <c r="O630" s="281"/>
      <c r="P630" s="281"/>
      <c r="Q630" s="281"/>
      <c r="R630" s="281"/>
      <c r="S630" s="281"/>
      <c r="T630" s="281"/>
      <c r="U630" s="281"/>
      <c r="V630" s="281"/>
      <c r="W630" s="281"/>
      <c r="X630" s="281"/>
      <c r="Y630" s="281"/>
      <c r="Z630" s="281"/>
      <c r="AA630" s="281"/>
      <c r="AB630" s="281"/>
      <c r="AC630" s="281"/>
      <c r="AD630" s="281"/>
      <c r="AE630" s="281"/>
      <c r="AF630" s="281"/>
      <c r="AG630" s="281"/>
      <c r="AH630" s="281"/>
      <c r="AI630" s="281"/>
      <c r="AJ630" s="281"/>
      <c r="AK630" s="281"/>
      <c r="AL630" s="281"/>
      <c r="AM630" s="282"/>
      <c r="AN630" s="282"/>
      <c r="AO630" s="282"/>
      <c r="AP630" s="282"/>
      <c r="AQ630" s="282"/>
      <c r="AR630" s="282"/>
      <c r="AS630" s="282"/>
      <c r="AT630" s="282"/>
      <c r="AU630" s="282"/>
      <c r="AV630" s="282"/>
      <c r="AW630" s="282"/>
      <c r="AX630" s="282"/>
      <c r="AY630" s="282"/>
    </row>
    <row r="631" s="240" customFormat="true" ht="13.8" hidden="false" customHeight="false" outlineLevel="0" collapsed="false">
      <c r="K631" s="280"/>
      <c r="M631" s="281"/>
      <c r="N631" s="281"/>
      <c r="O631" s="281"/>
      <c r="P631" s="281"/>
      <c r="Q631" s="281"/>
      <c r="R631" s="281"/>
      <c r="S631" s="281"/>
      <c r="T631" s="281"/>
      <c r="U631" s="281"/>
      <c r="V631" s="281"/>
      <c r="W631" s="281"/>
      <c r="X631" s="281"/>
      <c r="Y631" s="281"/>
      <c r="Z631" s="281"/>
      <c r="AA631" s="281"/>
      <c r="AB631" s="281"/>
      <c r="AC631" s="281"/>
      <c r="AD631" s="281"/>
      <c r="AE631" s="281"/>
      <c r="AF631" s="281"/>
      <c r="AG631" s="281"/>
      <c r="AH631" s="281"/>
      <c r="AI631" s="281"/>
      <c r="AJ631" s="281"/>
      <c r="AK631" s="281"/>
      <c r="AL631" s="281"/>
      <c r="AM631" s="282"/>
      <c r="AN631" s="282"/>
      <c r="AO631" s="282"/>
      <c r="AP631" s="282"/>
      <c r="AQ631" s="282"/>
      <c r="AR631" s="282"/>
      <c r="AS631" s="282"/>
      <c r="AT631" s="282"/>
      <c r="AU631" s="282"/>
      <c r="AV631" s="282"/>
      <c r="AW631" s="282"/>
      <c r="AX631" s="282"/>
      <c r="AY631" s="282"/>
    </row>
    <row r="632" s="240" customFormat="true" ht="13.8" hidden="false" customHeight="false" outlineLevel="0" collapsed="false">
      <c r="K632" s="280"/>
      <c r="M632" s="281"/>
      <c r="N632" s="281"/>
      <c r="O632" s="281"/>
      <c r="P632" s="281"/>
      <c r="Q632" s="281"/>
      <c r="R632" s="281"/>
      <c r="S632" s="281"/>
      <c r="T632" s="281"/>
      <c r="U632" s="281"/>
      <c r="V632" s="281"/>
      <c r="W632" s="281"/>
      <c r="X632" s="281"/>
      <c r="Y632" s="281"/>
      <c r="Z632" s="281"/>
      <c r="AA632" s="281"/>
      <c r="AB632" s="281"/>
      <c r="AC632" s="281"/>
      <c r="AD632" s="281"/>
      <c r="AE632" s="281"/>
      <c r="AF632" s="281"/>
      <c r="AG632" s="281"/>
      <c r="AH632" s="281"/>
      <c r="AI632" s="281"/>
      <c r="AJ632" s="281"/>
      <c r="AK632" s="281"/>
      <c r="AL632" s="281"/>
      <c r="AM632" s="282"/>
      <c r="AN632" s="282"/>
      <c r="AO632" s="282"/>
      <c r="AP632" s="282"/>
      <c r="AQ632" s="282"/>
      <c r="AR632" s="282"/>
      <c r="AS632" s="282"/>
      <c r="AT632" s="282"/>
      <c r="AU632" s="282"/>
      <c r="AV632" s="282"/>
      <c r="AW632" s="282"/>
      <c r="AX632" s="282"/>
      <c r="AY632" s="282"/>
    </row>
    <row r="633" s="240" customFormat="true" ht="13.8" hidden="false" customHeight="false" outlineLevel="0" collapsed="false">
      <c r="K633" s="280"/>
      <c r="M633" s="281"/>
      <c r="N633" s="281"/>
      <c r="O633" s="281"/>
      <c r="P633" s="281"/>
      <c r="Q633" s="281"/>
      <c r="R633" s="281"/>
      <c r="S633" s="281"/>
      <c r="T633" s="281"/>
      <c r="U633" s="281"/>
      <c r="V633" s="281"/>
      <c r="W633" s="281"/>
      <c r="X633" s="281"/>
      <c r="Y633" s="281"/>
      <c r="Z633" s="281"/>
      <c r="AA633" s="281"/>
      <c r="AB633" s="281"/>
      <c r="AC633" s="281"/>
      <c r="AD633" s="281"/>
      <c r="AE633" s="281"/>
      <c r="AF633" s="281"/>
      <c r="AG633" s="281"/>
      <c r="AH633" s="281"/>
      <c r="AI633" s="281"/>
      <c r="AJ633" s="281"/>
      <c r="AK633" s="281"/>
      <c r="AL633" s="281"/>
      <c r="AM633" s="282"/>
      <c r="AN633" s="282"/>
      <c r="AO633" s="282"/>
      <c r="AP633" s="282"/>
      <c r="AQ633" s="282"/>
      <c r="AR633" s="282"/>
      <c r="AS633" s="282"/>
      <c r="AT633" s="282"/>
      <c r="AU633" s="282"/>
      <c r="AV633" s="282"/>
      <c r="AW633" s="282"/>
      <c r="AX633" s="282"/>
      <c r="AY633" s="282"/>
    </row>
    <row r="634" s="240" customFormat="true" ht="13.8" hidden="false" customHeight="false" outlineLevel="0" collapsed="false">
      <c r="K634" s="280"/>
      <c r="M634" s="281"/>
      <c r="N634" s="281"/>
      <c r="O634" s="281"/>
      <c r="P634" s="281"/>
      <c r="Q634" s="281"/>
      <c r="R634" s="281"/>
      <c r="S634" s="281"/>
      <c r="T634" s="281"/>
      <c r="U634" s="281"/>
      <c r="V634" s="281"/>
      <c r="W634" s="281"/>
      <c r="X634" s="281"/>
      <c r="Y634" s="281"/>
      <c r="Z634" s="281"/>
      <c r="AA634" s="281"/>
      <c r="AB634" s="281"/>
      <c r="AC634" s="281"/>
      <c r="AD634" s="281"/>
      <c r="AE634" s="281"/>
      <c r="AF634" s="281"/>
      <c r="AG634" s="281"/>
      <c r="AH634" s="281"/>
      <c r="AI634" s="281"/>
      <c r="AJ634" s="281"/>
      <c r="AK634" s="281"/>
      <c r="AL634" s="281"/>
      <c r="AM634" s="282"/>
      <c r="AN634" s="282"/>
      <c r="AO634" s="282"/>
      <c r="AP634" s="282"/>
      <c r="AQ634" s="282"/>
      <c r="AR634" s="282"/>
      <c r="AS634" s="282"/>
      <c r="AT634" s="282"/>
      <c r="AU634" s="282"/>
      <c r="AV634" s="282"/>
      <c r="AW634" s="282"/>
      <c r="AX634" s="282"/>
      <c r="AY634" s="282"/>
    </row>
    <row r="635" s="240" customFormat="true" ht="13.8" hidden="false" customHeight="false" outlineLevel="0" collapsed="false">
      <c r="K635" s="280"/>
      <c r="M635" s="281"/>
      <c r="N635" s="281"/>
      <c r="O635" s="281"/>
      <c r="P635" s="281"/>
      <c r="Q635" s="281"/>
      <c r="R635" s="281"/>
      <c r="S635" s="281"/>
      <c r="T635" s="281"/>
      <c r="U635" s="281"/>
      <c r="V635" s="281"/>
      <c r="W635" s="281"/>
      <c r="X635" s="281"/>
      <c r="Y635" s="281"/>
      <c r="Z635" s="281"/>
      <c r="AA635" s="281"/>
      <c r="AB635" s="281"/>
      <c r="AC635" s="281"/>
      <c r="AD635" s="281"/>
      <c r="AE635" s="281"/>
      <c r="AF635" s="281"/>
      <c r="AG635" s="281"/>
      <c r="AH635" s="281"/>
      <c r="AI635" s="281"/>
      <c r="AJ635" s="281"/>
      <c r="AK635" s="281"/>
      <c r="AL635" s="281"/>
      <c r="AM635" s="282"/>
      <c r="AN635" s="282"/>
      <c r="AO635" s="282"/>
      <c r="AP635" s="282"/>
      <c r="AQ635" s="282"/>
      <c r="AR635" s="282"/>
      <c r="AS635" s="282"/>
      <c r="AT635" s="282"/>
      <c r="AU635" s="282"/>
      <c r="AV635" s="282"/>
      <c r="AW635" s="282"/>
      <c r="AX635" s="282"/>
      <c r="AY635" s="282"/>
    </row>
    <row r="636" s="240" customFormat="true" ht="13.8" hidden="false" customHeight="false" outlineLevel="0" collapsed="false">
      <c r="K636" s="280"/>
      <c r="M636" s="281"/>
      <c r="N636" s="281"/>
      <c r="O636" s="281"/>
      <c r="P636" s="281"/>
      <c r="Q636" s="281"/>
      <c r="R636" s="281"/>
      <c r="S636" s="281"/>
      <c r="T636" s="281"/>
      <c r="U636" s="281"/>
      <c r="V636" s="281"/>
      <c r="W636" s="281"/>
      <c r="X636" s="281"/>
      <c r="Y636" s="281"/>
      <c r="Z636" s="281"/>
      <c r="AA636" s="281"/>
      <c r="AB636" s="281"/>
      <c r="AC636" s="281"/>
      <c r="AD636" s="281"/>
      <c r="AE636" s="281"/>
      <c r="AF636" s="281"/>
      <c r="AG636" s="281"/>
      <c r="AH636" s="281"/>
      <c r="AI636" s="281"/>
      <c r="AJ636" s="281"/>
      <c r="AK636" s="281"/>
      <c r="AL636" s="281"/>
      <c r="AM636" s="282"/>
      <c r="AN636" s="282"/>
      <c r="AO636" s="282"/>
      <c r="AP636" s="282"/>
      <c r="AQ636" s="282"/>
      <c r="AR636" s="282"/>
      <c r="AS636" s="282"/>
      <c r="AT636" s="282"/>
      <c r="AU636" s="282"/>
      <c r="AV636" s="282"/>
      <c r="AW636" s="282"/>
      <c r="AX636" s="282"/>
      <c r="AY636" s="282"/>
    </row>
    <row r="637" s="240" customFormat="true" ht="13.8" hidden="false" customHeight="false" outlineLevel="0" collapsed="false">
      <c r="K637" s="280"/>
      <c r="M637" s="281"/>
      <c r="N637" s="281"/>
      <c r="O637" s="281"/>
      <c r="P637" s="281"/>
      <c r="Q637" s="281"/>
      <c r="R637" s="281"/>
      <c r="S637" s="281"/>
      <c r="T637" s="281"/>
      <c r="U637" s="281"/>
      <c r="V637" s="281"/>
      <c r="W637" s="281"/>
      <c r="X637" s="281"/>
      <c r="Y637" s="281"/>
      <c r="Z637" s="281"/>
      <c r="AA637" s="281"/>
      <c r="AB637" s="281"/>
      <c r="AC637" s="281"/>
      <c r="AD637" s="281"/>
      <c r="AE637" s="281"/>
      <c r="AF637" s="281"/>
      <c r="AG637" s="281"/>
      <c r="AH637" s="281"/>
      <c r="AI637" s="281"/>
      <c r="AJ637" s="281"/>
      <c r="AK637" s="281"/>
      <c r="AL637" s="281"/>
      <c r="AM637" s="282"/>
      <c r="AN637" s="282"/>
      <c r="AO637" s="282"/>
      <c r="AP637" s="282"/>
      <c r="AQ637" s="282"/>
      <c r="AR637" s="282"/>
      <c r="AS637" s="282"/>
      <c r="AT637" s="282"/>
      <c r="AU637" s="282"/>
      <c r="AV637" s="282"/>
      <c r="AW637" s="282"/>
      <c r="AX637" s="282"/>
      <c r="AY637" s="282"/>
    </row>
    <row r="638" s="240" customFormat="true" ht="13.8" hidden="false" customHeight="false" outlineLevel="0" collapsed="false">
      <c r="K638" s="280"/>
      <c r="M638" s="281"/>
      <c r="N638" s="281"/>
      <c r="O638" s="281"/>
      <c r="P638" s="281"/>
      <c r="Q638" s="281"/>
      <c r="R638" s="281"/>
      <c r="S638" s="281"/>
      <c r="T638" s="281"/>
      <c r="U638" s="281"/>
      <c r="V638" s="281"/>
      <c r="W638" s="281"/>
      <c r="X638" s="281"/>
      <c r="Y638" s="281"/>
      <c r="Z638" s="281"/>
      <c r="AA638" s="281"/>
      <c r="AB638" s="281"/>
      <c r="AC638" s="281"/>
      <c r="AD638" s="281"/>
      <c r="AE638" s="281"/>
      <c r="AF638" s="281"/>
      <c r="AG638" s="281"/>
      <c r="AH638" s="281"/>
      <c r="AI638" s="281"/>
      <c r="AJ638" s="281"/>
      <c r="AK638" s="281"/>
      <c r="AL638" s="281"/>
      <c r="AM638" s="282"/>
      <c r="AN638" s="282"/>
      <c r="AO638" s="282"/>
      <c r="AP638" s="282"/>
      <c r="AQ638" s="282"/>
      <c r="AR638" s="282"/>
      <c r="AS638" s="282"/>
      <c r="AT638" s="282"/>
      <c r="AU638" s="282"/>
      <c r="AV638" s="282"/>
      <c r="AW638" s="282"/>
      <c r="AX638" s="282"/>
      <c r="AY638" s="282"/>
    </row>
    <row r="639" s="240" customFormat="true" ht="13.8" hidden="false" customHeight="false" outlineLevel="0" collapsed="false">
      <c r="K639" s="280"/>
      <c r="M639" s="281"/>
      <c r="N639" s="281"/>
      <c r="O639" s="281"/>
      <c r="P639" s="281"/>
      <c r="Q639" s="281"/>
      <c r="R639" s="281"/>
      <c r="S639" s="281"/>
      <c r="T639" s="281"/>
      <c r="U639" s="281"/>
      <c r="V639" s="281"/>
      <c r="W639" s="281"/>
      <c r="X639" s="281"/>
      <c r="Y639" s="281"/>
      <c r="Z639" s="281"/>
      <c r="AA639" s="281"/>
      <c r="AB639" s="281"/>
      <c r="AC639" s="281"/>
      <c r="AD639" s="281"/>
      <c r="AE639" s="281"/>
      <c r="AF639" s="281"/>
      <c r="AG639" s="281"/>
      <c r="AH639" s="281"/>
      <c r="AI639" s="281"/>
      <c r="AJ639" s="281"/>
      <c r="AK639" s="281"/>
      <c r="AL639" s="281"/>
      <c r="AM639" s="282"/>
      <c r="AN639" s="282"/>
      <c r="AO639" s="282"/>
      <c r="AP639" s="282"/>
      <c r="AQ639" s="282"/>
      <c r="AR639" s="282"/>
      <c r="AS639" s="282"/>
      <c r="AT639" s="282"/>
      <c r="AU639" s="282"/>
      <c r="AV639" s="282"/>
      <c r="AW639" s="282"/>
      <c r="AX639" s="282"/>
      <c r="AY639" s="282"/>
    </row>
    <row r="640" s="240" customFormat="true" ht="13.8" hidden="false" customHeight="false" outlineLevel="0" collapsed="false">
      <c r="K640" s="280"/>
      <c r="M640" s="281"/>
      <c r="N640" s="281"/>
      <c r="O640" s="281"/>
      <c r="P640" s="281"/>
      <c r="Q640" s="281"/>
      <c r="R640" s="281"/>
      <c r="S640" s="281"/>
      <c r="T640" s="281"/>
      <c r="U640" s="281"/>
      <c r="V640" s="281"/>
      <c r="W640" s="281"/>
      <c r="X640" s="281"/>
      <c r="Y640" s="281"/>
      <c r="Z640" s="281"/>
      <c r="AA640" s="281"/>
      <c r="AB640" s="281"/>
      <c r="AC640" s="281"/>
      <c r="AD640" s="281"/>
      <c r="AE640" s="281"/>
      <c r="AF640" s="281"/>
      <c r="AG640" s="281"/>
      <c r="AH640" s="281"/>
      <c r="AI640" s="281"/>
      <c r="AJ640" s="281"/>
      <c r="AK640" s="281"/>
      <c r="AL640" s="281"/>
      <c r="AM640" s="282"/>
      <c r="AN640" s="282"/>
      <c r="AO640" s="282"/>
      <c r="AP640" s="282"/>
      <c r="AQ640" s="282"/>
      <c r="AR640" s="282"/>
      <c r="AS640" s="282"/>
      <c r="AT640" s="282"/>
      <c r="AU640" s="282"/>
      <c r="AV640" s="282"/>
      <c r="AW640" s="282"/>
      <c r="AX640" s="282"/>
      <c r="AY640" s="282"/>
    </row>
    <row r="641" s="240" customFormat="true" ht="13.8" hidden="false" customHeight="false" outlineLevel="0" collapsed="false">
      <c r="K641" s="280"/>
      <c r="M641" s="281"/>
      <c r="N641" s="281"/>
      <c r="O641" s="281"/>
      <c r="P641" s="281"/>
      <c r="Q641" s="281"/>
      <c r="R641" s="281"/>
      <c r="S641" s="281"/>
      <c r="T641" s="281"/>
      <c r="U641" s="281"/>
      <c r="V641" s="281"/>
      <c r="W641" s="281"/>
      <c r="X641" s="281"/>
      <c r="Y641" s="281"/>
      <c r="Z641" s="281"/>
      <c r="AA641" s="281"/>
      <c r="AB641" s="281"/>
      <c r="AC641" s="281"/>
      <c r="AD641" s="281"/>
      <c r="AE641" s="281"/>
      <c r="AF641" s="281"/>
      <c r="AG641" s="281"/>
      <c r="AH641" s="281"/>
      <c r="AI641" s="281"/>
      <c r="AJ641" s="281"/>
      <c r="AK641" s="281"/>
      <c r="AL641" s="281"/>
      <c r="AM641" s="282"/>
      <c r="AN641" s="282"/>
      <c r="AO641" s="282"/>
      <c r="AP641" s="282"/>
      <c r="AQ641" s="282"/>
      <c r="AR641" s="282"/>
      <c r="AS641" s="282"/>
      <c r="AT641" s="282"/>
      <c r="AU641" s="282"/>
      <c r="AV641" s="282"/>
      <c r="AW641" s="282"/>
      <c r="AX641" s="282"/>
      <c r="AY641" s="282"/>
    </row>
    <row r="642" s="240" customFormat="true" ht="13.8" hidden="false" customHeight="false" outlineLevel="0" collapsed="false">
      <c r="K642" s="280"/>
      <c r="M642" s="281"/>
      <c r="N642" s="281"/>
      <c r="O642" s="281"/>
      <c r="P642" s="281"/>
      <c r="Q642" s="281"/>
      <c r="R642" s="281"/>
      <c r="S642" s="281"/>
      <c r="T642" s="281"/>
      <c r="U642" s="281"/>
      <c r="V642" s="281"/>
      <c r="W642" s="281"/>
      <c r="X642" s="281"/>
      <c r="Y642" s="281"/>
      <c r="Z642" s="281"/>
      <c r="AA642" s="281"/>
      <c r="AB642" s="281"/>
      <c r="AC642" s="281"/>
      <c r="AD642" s="281"/>
      <c r="AE642" s="281"/>
      <c r="AF642" s="281"/>
      <c r="AG642" s="281"/>
      <c r="AH642" s="281"/>
      <c r="AI642" s="281"/>
      <c r="AJ642" s="281"/>
      <c r="AK642" s="281"/>
      <c r="AL642" s="281"/>
      <c r="AM642" s="282"/>
      <c r="AN642" s="282"/>
      <c r="AO642" s="282"/>
      <c r="AP642" s="282"/>
      <c r="AQ642" s="282"/>
      <c r="AR642" s="282"/>
      <c r="AS642" s="282"/>
      <c r="AT642" s="282"/>
      <c r="AU642" s="282"/>
      <c r="AV642" s="282"/>
      <c r="AW642" s="282"/>
      <c r="AX642" s="282"/>
      <c r="AY642" s="282"/>
    </row>
    <row r="643" s="240" customFormat="true" ht="13.8" hidden="false" customHeight="false" outlineLevel="0" collapsed="false">
      <c r="K643" s="280"/>
      <c r="M643" s="281"/>
      <c r="N643" s="281"/>
      <c r="O643" s="281"/>
      <c r="P643" s="281"/>
      <c r="Q643" s="281"/>
      <c r="R643" s="281"/>
      <c r="S643" s="281"/>
      <c r="T643" s="281"/>
      <c r="U643" s="281"/>
      <c r="V643" s="281"/>
      <c r="W643" s="281"/>
      <c r="X643" s="281"/>
      <c r="Y643" s="281"/>
      <c r="Z643" s="281"/>
      <c r="AA643" s="281"/>
      <c r="AB643" s="281"/>
      <c r="AC643" s="281"/>
      <c r="AD643" s="281"/>
      <c r="AE643" s="281"/>
      <c r="AF643" s="281"/>
      <c r="AG643" s="281"/>
      <c r="AH643" s="281"/>
      <c r="AI643" s="281"/>
      <c r="AJ643" s="281"/>
      <c r="AK643" s="281"/>
      <c r="AL643" s="281"/>
      <c r="AM643" s="282"/>
      <c r="AN643" s="282"/>
      <c r="AO643" s="282"/>
      <c r="AP643" s="282"/>
      <c r="AQ643" s="282"/>
      <c r="AR643" s="282"/>
      <c r="AS643" s="282"/>
      <c r="AT643" s="282"/>
      <c r="AU643" s="282"/>
      <c r="AV643" s="282"/>
      <c r="AW643" s="282"/>
      <c r="AX643" s="282"/>
      <c r="AY643" s="282"/>
    </row>
    <row r="644" s="240" customFormat="true" ht="13.8" hidden="false" customHeight="false" outlineLevel="0" collapsed="false">
      <c r="K644" s="280"/>
      <c r="M644" s="281"/>
      <c r="N644" s="281"/>
      <c r="O644" s="281"/>
      <c r="P644" s="281"/>
      <c r="Q644" s="281"/>
      <c r="R644" s="281"/>
      <c r="S644" s="281"/>
      <c r="T644" s="281"/>
      <c r="U644" s="281"/>
      <c r="V644" s="281"/>
      <c r="W644" s="281"/>
      <c r="X644" s="281"/>
      <c r="Y644" s="281"/>
      <c r="Z644" s="281"/>
      <c r="AA644" s="281"/>
      <c r="AB644" s="281"/>
      <c r="AC644" s="281"/>
      <c r="AD644" s="281"/>
      <c r="AE644" s="281"/>
      <c r="AF644" s="281"/>
      <c r="AG644" s="281"/>
      <c r="AH644" s="281"/>
      <c r="AI644" s="281"/>
      <c r="AJ644" s="281"/>
      <c r="AK644" s="281"/>
      <c r="AL644" s="281"/>
      <c r="AM644" s="282"/>
      <c r="AN644" s="282"/>
      <c r="AO644" s="282"/>
      <c r="AP644" s="282"/>
      <c r="AQ644" s="282"/>
      <c r="AR644" s="282"/>
      <c r="AS644" s="282"/>
      <c r="AT644" s="282"/>
      <c r="AU644" s="282"/>
      <c r="AV644" s="282"/>
      <c r="AW644" s="282"/>
      <c r="AX644" s="282"/>
      <c r="AY644" s="282"/>
    </row>
    <row r="645" s="240" customFormat="true" ht="13.8" hidden="false" customHeight="false" outlineLevel="0" collapsed="false">
      <c r="K645" s="280"/>
      <c r="M645" s="281"/>
      <c r="N645" s="281"/>
      <c r="O645" s="281"/>
      <c r="P645" s="281"/>
      <c r="Q645" s="281"/>
      <c r="R645" s="281"/>
      <c r="S645" s="281"/>
      <c r="T645" s="281"/>
      <c r="U645" s="281"/>
      <c r="V645" s="281"/>
      <c r="W645" s="281"/>
      <c r="X645" s="281"/>
      <c r="Y645" s="281"/>
      <c r="Z645" s="281"/>
      <c r="AA645" s="281"/>
      <c r="AB645" s="281"/>
      <c r="AC645" s="281"/>
      <c r="AD645" s="281"/>
      <c r="AE645" s="281"/>
      <c r="AF645" s="281"/>
      <c r="AG645" s="281"/>
      <c r="AH645" s="281"/>
      <c r="AI645" s="281"/>
      <c r="AJ645" s="281"/>
      <c r="AK645" s="281"/>
      <c r="AL645" s="281"/>
      <c r="AM645" s="282"/>
      <c r="AN645" s="282"/>
      <c r="AO645" s="282"/>
      <c r="AP645" s="282"/>
      <c r="AQ645" s="282"/>
      <c r="AR645" s="282"/>
      <c r="AS645" s="282"/>
      <c r="AT645" s="282"/>
      <c r="AU645" s="282"/>
      <c r="AV645" s="282"/>
      <c r="AW645" s="282"/>
      <c r="AX645" s="282"/>
      <c r="AY645" s="282"/>
    </row>
    <row r="646" s="240" customFormat="true" ht="13.8" hidden="false" customHeight="false" outlineLevel="0" collapsed="false">
      <c r="K646" s="280"/>
      <c r="M646" s="281"/>
      <c r="N646" s="281"/>
      <c r="O646" s="281"/>
      <c r="P646" s="281"/>
      <c r="Q646" s="281"/>
      <c r="R646" s="281"/>
      <c r="S646" s="281"/>
      <c r="T646" s="281"/>
      <c r="U646" s="281"/>
      <c r="V646" s="281"/>
      <c r="W646" s="281"/>
      <c r="X646" s="281"/>
      <c r="Y646" s="281"/>
      <c r="Z646" s="281"/>
      <c r="AA646" s="281"/>
      <c r="AB646" s="281"/>
      <c r="AC646" s="281"/>
      <c r="AD646" s="281"/>
      <c r="AE646" s="281"/>
      <c r="AF646" s="281"/>
      <c r="AG646" s="281"/>
      <c r="AH646" s="281"/>
      <c r="AI646" s="281"/>
      <c r="AJ646" s="281"/>
      <c r="AK646" s="281"/>
      <c r="AL646" s="281"/>
      <c r="AM646" s="282"/>
      <c r="AN646" s="282"/>
      <c r="AO646" s="282"/>
      <c r="AP646" s="282"/>
      <c r="AQ646" s="282"/>
      <c r="AR646" s="282"/>
      <c r="AS646" s="282"/>
      <c r="AT646" s="282"/>
      <c r="AU646" s="282"/>
      <c r="AV646" s="282"/>
      <c r="AW646" s="282"/>
      <c r="AX646" s="282"/>
      <c r="AY646" s="282"/>
    </row>
    <row r="647" s="240" customFormat="true" ht="13.8" hidden="false" customHeight="false" outlineLevel="0" collapsed="false">
      <c r="K647" s="280"/>
      <c r="M647" s="281"/>
      <c r="N647" s="281"/>
      <c r="O647" s="281"/>
      <c r="P647" s="281"/>
      <c r="Q647" s="281"/>
      <c r="R647" s="281"/>
      <c r="S647" s="281"/>
      <c r="T647" s="281"/>
      <c r="U647" s="281"/>
      <c r="V647" s="281"/>
      <c r="W647" s="281"/>
      <c r="X647" s="281"/>
      <c r="Y647" s="281"/>
      <c r="Z647" s="281"/>
      <c r="AA647" s="281"/>
      <c r="AB647" s="281"/>
      <c r="AC647" s="281"/>
      <c r="AD647" s="281"/>
      <c r="AE647" s="281"/>
      <c r="AF647" s="281"/>
      <c r="AG647" s="281"/>
      <c r="AH647" s="281"/>
      <c r="AI647" s="281"/>
      <c r="AJ647" s="281"/>
      <c r="AK647" s="281"/>
      <c r="AL647" s="281"/>
      <c r="AM647" s="282"/>
      <c r="AN647" s="282"/>
      <c r="AO647" s="282"/>
      <c r="AP647" s="282"/>
      <c r="AQ647" s="282"/>
      <c r="AR647" s="282"/>
      <c r="AS647" s="282"/>
      <c r="AT647" s="282"/>
      <c r="AU647" s="282"/>
      <c r="AV647" s="282"/>
      <c r="AW647" s="282"/>
      <c r="AX647" s="282"/>
      <c r="AY647" s="282"/>
    </row>
    <row r="648" s="240" customFormat="true" ht="13.8" hidden="false" customHeight="false" outlineLevel="0" collapsed="false">
      <c r="K648" s="280"/>
      <c r="M648" s="281"/>
      <c r="N648" s="281"/>
      <c r="O648" s="281"/>
      <c r="P648" s="281"/>
      <c r="Q648" s="281"/>
      <c r="R648" s="281"/>
      <c r="S648" s="281"/>
      <c r="T648" s="281"/>
      <c r="U648" s="281"/>
      <c r="V648" s="281"/>
      <c r="W648" s="281"/>
      <c r="X648" s="281"/>
      <c r="Y648" s="281"/>
      <c r="Z648" s="281"/>
      <c r="AA648" s="281"/>
      <c r="AB648" s="281"/>
      <c r="AC648" s="281"/>
      <c r="AD648" s="281"/>
      <c r="AE648" s="281"/>
      <c r="AF648" s="281"/>
      <c r="AG648" s="281"/>
      <c r="AH648" s="281"/>
      <c r="AI648" s="281"/>
      <c r="AJ648" s="281"/>
      <c r="AK648" s="281"/>
      <c r="AL648" s="281"/>
      <c r="AM648" s="282"/>
      <c r="AN648" s="282"/>
      <c r="AO648" s="282"/>
      <c r="AP648" s="282"/>
      <c r="AQ648" s="282"/>
      <c r="AR648" s="282"/>
      <c r="AS648" s="282"/>
      <c r="AT648" s="282"/>
      <c r="AU648" s="282"/>
      <c r="AV648" s="282"/>
      <c r="AW648" s="282"/>
      <c r="AX648" s="282"/>
      <c r="AY648" s="282"/>
    </row>
    <row r="649" s="240" customFormat="true" ht="13.8" hidden="false" customHeight="false" outlineLevel="0" collapsed="false">
      <c r="K649" s="280"/>
      <c r="M649" s="281"/>
      <c r="N649" s="281"/>
      <c r="O649" s="281"/>
      <c r="P649" s="281"/>
      <c r="Q649" s="281"/>
      <c r="R649" s="281"/>
      <c r="S649" s="281"/>
      <c r="T649" s="281"/>
      <c r="U649" s="281"/>
      <c r="V649" s="281"/>
      <c r="W649" s="281"/>
      <c r="X649" s="281"/>
      <c r="Y649" s="281"/>
      <c r="Z649" s="281"/>
      <c r="AA649" s="281"/>
      <c r="AB649" s="281"/>
      <c r="AC649" s="281"/>
      <c r="AD649" s="281"/>
      <c r="AE649" s="281"/>
      <c r="AF649" s="281"/>
      <c r="AG649" s="281"/>
      <c r="AH649" s="281"/>
      <c r="AI649" s="281"/>
      <c r="AJ649" s="281"/>
      <c r="AK649" s="281"/>
      <c r="AL649" s="281"/>
      <c r="AM649" s="282"/>
      <c r="AN649" s="282"/>
      <c r="AO649" s="282"/>
      <c r="AP649" s="282"/>
      <c r="AQ649" s="282"/>
      <c r="AR649" s="282"/>
      <c r="AS649" s="282"/>
      <c r="AT649" s="282"/>
      <c r="AU649" s="282"/>
      <c r="AV649" s="282"/>
      <c r="AW649" s="282"/>
      <c r="AX649" s="282"/>
      <c r="AY649" s="282"/>
    </row>
    <row r="650" s="240" customFormat="true" ht="13.8" hidden="false" customHeight="false" outlineLevel="0" collapsed="false">
      <c r="K650" s="280"/>
      <c r="M650" s="281"/>
      <c r="N650" s="281"/>
      <c r="O650" s="281"/>
      <c r="P650" s="281"/>
      <c r="Q650" s="281"/>
      <c r="R650" s="281"/>
      <c r="S650" s="281"/>
      <c r="T650" s="281"/>
      <c r="U650" s="281"/>
      <c r="V650" s="281"/>
      <c r="W650" s="281"/>
      <c r="X650" s="281"/>
      <c r="Y650" s="281"/>
      <c r="Z650" s="281"/>
      <c r="AA650" s="281"/>
      <c r="AB650" s="281"/>
      <c r="AC650" s="281"/>
      <c r="AD650" s="281"/>
      <c r="AE650" s="281"/>
      <c r="AF650" s="281"/>
      <c r="AG650" s="281"/>
      <c r="AH650" s="281"/>
      <c r="AI650" s="281"/>
      <c r="AJ650" s="281"/>
      <c r="AK650" s="281"/>
      <c r="AL650" s="281"/>
      <c r="AM650" s="282"/>
      <c r="AN650" s="282"/>
      <c r="AO650" s="282"/>
      <c r="AP650" s="282"/>
      <c r="AQ650" s="282"/>
      <c r="AR650" s="282"/>
      <c r="AS650" s="282"/>
      <c r="AT650" s="282"/>
      <c r="AU650" s="282"/>
      <c r="AV650" s="282"/>
      <c r="AW650" s="282"/>
      <c r="AX650" s="282"/>
      <c r="AY650" s="282"/>
    </row>
    <row r="651" s="240" customFormat="true" ht="13.8" hidden="false" customHeight="false" outlineLevel="0" collapsed="false">
      <c r="K651" s="280"/>
      <c r="M651" s="281"/>
      <c r="N651" s="281"/>
      <c r="O651" s="281"/>
      <c r="P651" s="281"/>
      <c r="Q651" s="281"/>
      <c r="R651" s="281"/>
      <c r="S651" s="281"/>
      <c r="T651" s="281"/>
      <c r="U651" s="281"/>
      <c r="V651" s="281"/>
      <c r="W651" s="281"/>
      <c r="X651" s="281"/>
      <c r="Y651" s="281"/>
      <c r="Z651" s="281"/>
      <c r="AA651" s="281"/>
      <c r="AB651" s="281"/>
      <c r="AC651" s="281"/>
      <c r="AD651" s="281"/>
      <c r="AE651" s="281"/>
      <c r="AF651" s="281"/>
      <c r="AG651" s="281"/>
      <c r="AH651" s="281"/>
      <c r="AI651" s="281"/>
      <c r="AJ651" s="281"/>
      <c r="AK651" s="281"/>
      <c r="AL651" s="281"/>
      <c r="AM651" s="282"/>
      <c r="AN651" s="282"/>
      <c r="AO651" s="282"/>
      <c r="AP651" s="282"/>
      <c r="AQ651" s="282"/>
      <c r="AR651" s="282"/>
      <c r="AS651" s="282"/>
      <c r="AT651" s="282"/>
      <c r="AU651" s="282"/>
      <c r="AV651" s="282"/>
      <c r="AW651" s="282"/>
      <c r="AX651" s="282"/>
      <c r="AY651" s="282"/>
    </row>
    <row r="652" s="240" customFormat="true" ht="13.8" hidden="false" customHeight="false" outlineLevel="0" collapsed="false">
      <c r="K652" s="280"/>
      <c r="M652" s="281"/>
      <c r="N652" s="281"/>
      <c r="O652" s="281"/>
      <c r="P652" s="281"/>
      <c r="Q652" s="281"/>
      <c r="R652" s="281"/>
      <c r="S652" s="281"/>
      <c r="T652" s="281"/>
      <c r="U652" s="281"/>
      <c r="V652" s="281"/>
      <c r="W652" s="281"/>
      <c r="X652" s="281"/>
      <c r="Y652" s="281"/>
      <c r="Z652" s="281"/>
      <c r="AA652" s="281"/>
      <c r="AB652" s="281"/>
      <c r="AC652" s="281"/>
      <c r="AD652" s="281"/>
      <c r="AE652" s="281"/>
      <c r="AF652" s="281"/>
      <c r="AG652" s="281"/>
      <c r="AH652" s="281"/>
      <c r="AI652" s="281"/>
      <c r="AJ652" s="281"/>
      <c r="AK652" s="281"/>
      <c r="AL652" s="281"/>
      <c r="AM652" s="282"/>
      <c r="AN652" s="282"/>
      <c r="AO652" s="282"/>
      <c r="AP652" s="282"/>
      <c r="AQ652" s="282"/>
      <c r="AR652" s="282"/>
      <c r="AS652" s="282"/>
      <c r="AT652" s="282"/>
      <c r="AU652" s="282"/>
      <c r="AV652" s="282"/>
      <c r="AW652" s="282"/>
      <c r="AX652" s="282"/>
      <c r="AY652" s="282"/>
    </row>
    <row r="653" s="240" customFormat="true" ht="13.8" hidden="false" customHeight="false" outlineLevel="0" collapsed="false">
      <c r="K653" s="280"/>
      <c r="M653" s="281"/>
      <c r="N653" s="281"/>
      <c r="O653" s="281"/>
      <c r="P653" s="281"/>
      <c r="Q653" s="281"/>
      <c r="R653" s="281"/>
      <c r="S653" s="281"/>
      <c r="T653" s="281"/>
      <c r="U653" s="281"/>
      <c r="V653" s="281"/>
      <c r="W653" s="281"/>
      <c r="X653" s="281"/>
      <c r="Y653" s="281"/>
      <c r="Z653" s="281"/>
      <c r="AA653" s="281"/>
      <c r="AB653" s="281"/>
      <c r="AC653" s="281"/>
      <c r="AD653" s="281"/>
      <c r="AE653" s="281"/>
      <c r="AF653" s="281"/>
      <c r="AG653" s="281"/>
      <c r="AH653" s="281"/>
      <c r="AI653" s="281"/>
      <c r="AJ653" s="281"/>
      <c r="AK653" s="281"/>
      <c r="AL653" s="281"/>
      <c r="AM653" s="282"/>
      <c r="AN653" s="282"/>
      <c r="AO653" s="282"/>
      <c r="AP653" s="282"/>
      <c r="AQ653" s="282"/>
      <c r="AR653" s="282"/>
      <c r="AS653" s="282"/>
      <c r="AT653" s="282"/>
      <c r="AU653" s="282"/>
      <c r="AV653" s="282"/>
      <c r="AW653" s="282"/>
      <c r="AX653" s="282"/>
      <c r="AY653" s="282"/>
    </row>
    <row r="654" s="240" customFormat="true" ht="13.8" hidden="false" customHeight="false" outlineLevel="0" collapsed="false">
      <c r="K654" s="280"/>
      <c r="M654" s="281"/>
      <c r="N654" s="281"/>
      <c r="O654" s="281"/>
      <c r="P654" s="281"/>
      <c r="Q654" s="281"/>
      <c r="R654" s="281"/>
      <c r="S654" s="281"/>
      <c r="T654" s="281"/>
      <c r="U654" s="281"/>
      <c r="V654" s="281"/>
      <c r="W654" s="281"/>
      <c r="X654" s="281"/>
      <c r="Y654" s="281"/>
      <c r="Z654" s="281"/>
      <c r="AA654" s="281"/>
      <c r="AB654" s="281"/>
      <c r="AC654" s="281"/>
      <c r="AD654" s="281"/>
      <c r="AE654" s="281"/>
      <c r="AF654" s="281"/>
      <c r="AG654" s="281"/>
      <c r="AH654" s="281"/>
      <c r="AI654" s="281"/>
      <c r="AJ654" s="281"/>
      <c r="AK654" s="281"/>
      <c r="AL654" s="281"/>
      <c r="AM654" s="282"/>
      <c r="AN654" s="282"/>
      <c r="AO654" s="282"/>
      <c r="AP654" s="282"/>
      <c r="AQ654" s="282"/>
      <c r="AR654" s="282"/>
      <c r="AS654" s="282"/>
      <c r="AT654" s="282"/>
      <c r="AU654" s="282"/>
      <c r="AV654" s="282"/>
      <c r="AW654" s="282"/>
      <c r="AX654" s="282"/>
      <c r="AY654" s="282"/>
    </row>
    <row r="655" s="240" customFormat="true" ht="13.8" hidden="false" customHeight="false" outlineLevel="0" collapsed="false">
      <c r="K655" s="280"/>
      <c r="M655" s="281"/>
      <c r="N655" s="281"/>
      <c r="O655" s="281"/>
      <c r="P655" s="281"/>
      <c r="Q655" s="281"/>
      <c r="R655" s="281"/>
      <c r="S655" s="281"/>
      <c r="T655" s="281"/>
      <c r="U655" s="281"/>
      <c r="V655" s="281"/>
      <c r="W655" s="281"/>
      <c r="X655" s="281"/>
      <c r="Y655" s="281"/>
      <c r="Z655" s="281"/>
      <c r="AA655" s="281"/>
      <c r="AB655" s="281"/>
      <c r="AC655" s="281"/>
      <c r="AD655" s="281"/>
      <c r="AE655" s="281"/>
      <c r="AF655" s="281"/>
      <c r="AG655" s="281"/>
      <c r="AH655" s="281"/>
      <c r="AI655" s="281"/>
      <c r="AJ655" s="281"/>
      <c r="AK655" s="281"/>
      <c r="AL655" s="281"/>
      <c r="AM655" s="282"/>
      <c r="AN655" s="282"/>
      <c r="AO655" s="282"/>
      <c r="AP655" s="282"/>
      <c r="AQ655" s="282"/>
      <c r="AR655" s="282"/>
      <c r="AS655" s="282"/>
      <c r="AT655" s="282"/>
      <c r="AU655" s="282"/>
      <c r="AV655" s="282"/>
      <c r="AW655" s="282"/>
      <c r="AX655" s="282"/>
      <c r="AY655" s="282"/>
    </row>
    <row r="656" s="240" customFormat="true" ht="13.8" hidden="false" customHeight="false" outlineLevel="0" collapsed="false">
      <c r="K656" s="280"/>
      <c r="M656" s="281"/>
      <c r="N656" s="281"/>
      <c r="O656" s="281"/>
      <c r="P656" s="281"/>
      <c r="Q656" s="281"/>
      <c r="R656" s="281"/>
      <c r="S656" s="281"/>
      <c r="T656" s="281"/>
      <c r="U656" s="281"/>
      <c r="V656" s="281"/>
      <c r="W656" s="281"/>
      <c r="X656" s="281"/>
      <c r="Y656" s="281"/>
      <c r="Z656" s="281"/>
      <c r="AA656" s="281"/>
      <c r="AB656" s="281"/>
      <c r="AC656" s="281"/>
      <c r="AD656" s="281"/>
      <c r="AE656" s="281"/>
      <c r="AF656" s="281"/>
      <c r="AG656" s="281"/>
      <c r="AH656" s="281"/>
      <c r="AI656" s="281"/>
      <c r="AJ656" s="281"/>
      <c r="AK656" s="281"/>
      <c r="AL656" s="281"/>
      <c r="AM656" s="282"/>
      <c r="AN656" s="282"/>
      <c r="AO656" s="282"/>
      <c r="AP656" s="282"/>
      <c r="AQ656" s="282"/>
      <c r="AR656" s="282"/>
      <c r="AS656" s="282"/>
      <c r="AT656" s="282"/>
      <c r="AU656" s="282"/>
      <c r="AV656" s="282"/>
      <c r="AW656" s="282"/>
      <c r="AX656" s="282"/>
      <c r="AY656" s="282"/>
    </row>
    <row r="657" s="240" customFormat="true" ht="13.8" hidden="false" customHeight="false" outlineLevel="0" collapsed="false">
      <c r="K657" s="280"/>
      <c r="M657" s="281"/>
      <c r="N657" s="281"/>
      <c r="O657" s="281"/>
      <c r="P657" s="281"/>
      <c r="Q657" s="281"/>
      <c r="R657" s="281"/>
      <c r="S657" s="281"/>
      <c r="T657" s="281"/>
      <c r="U657" s="281"/>
      <c r="V657" s="281"/>
      <c r="W657" s="281"/>
      <c r="X657" s="281"/>
      <c r="Y657" s="281"/>
      <c r="Z657" s="281"/>
      <c r="AA657" s="281"/>
      <c r="AB657" s="281"/>
      <c r="AC657" s="281"/>
      <c r="AD657" s="281"/>
      <c r="AE657" s="281"/>
      <c r="AF657" s="281"/>
      <c r="AG657" s="281"/>
      <c r="AH657" s="281"/>
      <c r="AI657" s="281"/>
      <c r="AJ657" s="281"/>
      <c r="AK657" s="281"/>
      <c r="AL657" s="281"/>
      <c r="AM657" s="282"/>
      <c r="AN657" s="282"/>
      <c r="AO657" s="282"/>
      <c r="AP657" s="282"/>
      <c r="AQ657" s="282"/>
      <c r="AR657" s="282"/>
      <c r="AS657" s="282"/>
      <c r="AT657" s="282"/>
      <c r="AU657" s="282"/>
      <c r="AV657" s="282"/>
      <c r="AW657" s="282"/>
      <c r="AX657" s="282"/>
      <c r="AY657" s="282"/>
    </row>
    <row r="658" s="240" customFormat="true" ht="13.8" hidden="false" customHeight="false" outlineLevel="0" collapsed="false">
      <c r="K658" s="280"/>
      <c r="M658" s="281"/>
      <c r="N658" s="281"/>
      <c r="O658" s="281"/>
      <c r="P658" s="281"/>
      <c r="Q658" s="281"/>
      <c r="R658" s="281"/>
      <c r="S658" s="281"/>
      <c r="T658" s="281"/>
      <c r="U658" s="281"/>
      <c r="V658" s="281"/>
      <c r="W658" s="281"/>
      <c r="X658" s="281"/>
      <c r="Y658" s="281"/>
      <c r="Z658" s="281"/>
      <c r="AA658" s="281"/>
      <c r="AB658" s="281"/>
      <c r="AC658" s="281"/>
      <c r="AD658" s="281"/>
      <c r="AE658" s="281"/>
      <c r="AF658" s="281"/>
      <c r="AG658" s="281"/>
      <c r="AH658" s="281"/>
      <c r="AI658" s="281"/>
      <c r="AJ658" s="281"/>
      <c r="AK658" s="281"/>
      <c r="AL658" s="281"/>
      <c r="AM658" s="282"/>
      <c r="AN658" s="282"/>
      <c r="AO658" s="282"/>
      <c r="AP658" s="282"/>
      <c r="AQ658" s="282"/>
      <c r="AR658" s="282"/>
      <c r="AS658" s="282"/>
      <c r="AT658" s="282"/>
      <c r="AU658" s="282"/>
      <c r="AV658" s="282"/>
      <c r="AW658" s="282"/>
      <c r="AX658" s="282"/>
      <c r="AY658" s="282"/>
    </row>
    <row r="659" s="240" customFormat="true" ht="13.8" hidden="false" customHeight="false" outlineLevel="0" collapsed="false">
      <c r="K659" s="280"/>
      <c r="M659" s="281"/>
      <c r="N659" s="281"/>
      <c r="O659" s="281"/>
      <c r="P659" s="281"/>
      <c r="Q659" s="281"/>
      <c r="R659" s="281"/>
      <c r="S659" s="281"/>
      <c r="T659" s="281"/>
      <c r="U659" s="281"/>
      <c r="V659" s="281"/>
      <c r="W659" s="281"/>
      <c r="X659" s="281"/>
      <c r="Y659" s="281"/>
      <c r="Z659" s="281"/>
      <c r="AA659" s="281"/>
      <c r="AB659" s="281"/>
      <c r="AC659" s="281"/>
      <c r="AD659" s="281"/>
      <c r="AE659" s="281"/>
      <c r="AF659" s="281"/>
      <c r="AG659" s="281"/>
      <c r="AH659" s="281"/>
      <c r="AI659" s="281"/>
      <c r="AJ659" s="281"/>
      <c r="AK659" s="281"/>
      <c r="AL659" s="281"/>
      <c r="AM659" s="282"/>
      <c r="AN659" s="282"/>
      <c r="AO659" s="282"/>
      <c r="AP659" s="282"/>
      <c r="AQ659" s="282"/>
      <c r="AR659" s="282"/>
      <c r="AS659" s="282"/>
      <c r="AT659" s="282"/>
      <c r="AU659" s="282"/>
      <c r="AV659" s="282"/>
      <c r="AW659" s="282"/>
      <c r="AX659" s="282"/>
      <c r="AY659" s="282"/>
    </row>
    <row r="660" s="240" customFormat="true" ht="13.8" hidden="false" customHeight="false" outlineLevel="0" collapsed="false">
      <c r="K660" s="280"/>
      <c r="M660" s="281"/>
      <c r="N660" s="281"/>
      <c r="O660" s="281"/>
      <c r="P660" s="281"/>
      <c r="Q660" s="281"/>
      <c r="R660" s="281"/>
      <c r="S660" s="281"/>
      <c r="T660" s="281"/>
      <c r="U660" s="281"/>
      <c r="V660" s="281"/>
      <c r="W660" s="281"/>
      <c r="X660" s="281"/>
      <c r="Y660" s="281"/>
      <c r="Z660" s="281"/>
      <c r="AA660" s="281"/>
      <c r="AB660" s="281"/>
      <c r="AC660" s="281"/>
      <c r="AD660" s="281"/>
      <c r="AE660" s="281"/>
      <c r="AF660" s="281"/>
      <c r="AG660" s="281"/>
      <c r="AH660" s="281"/>
      <c r="AI660" s="281"/>
      <c r="AJ660" s="281"/>
      <c r="AK660" s="281"/>
      <c r="AL660" s="281"/>
      <c r="AM660" s="282"/>
      <c r="AN660" s="282"/>
      <c r="AO660" s="282"/>
      <c r="AP660" s="282"/>
      <c r="AQ660" s="282"/>
      <c r="AR660" s="282"/>
      <c r="AS660" s="282"/>
      <c r="AT660" s="282"/>
      <c r="AU660" s="282"/>
      <c r="AV660" s="282"/>
      <c r="AW660" s="282"/>
      <c r="AX660" s="282"/>
      <c r="AY660" s="282"/>
    </row>
    <row r="661" s="240" customFormat="true" ht="13.8" hidden="false" customHeight="false" outlineLevel="0" collapsed="false">
      <c r="K661" s="280"/>
      <c r="M661" s="281"/>
      <c r="N661" s="281"/>
      <c r="O661" s="281"/>
      <c r="P661" s="281"/>
      <c r="Q661" s="281"/>
      <c r="R661" s="281"/>
      <c r="S661" s="281"/>
      <c r="T661" s="281"/>
      <c r="U661" s="281"/>
      <c r="V661" s="281"/>
      <c r="W661" s="281"/>
      <c r="X661" s="281"/>
      <c r="Y661" s="281"/>
      <c r="Z661" s="281"/>
      <c r="AA661" s="281"/>
      <c r="AB661" s="281"/>
      <c r="AC661" s="281"/>
      <c r="AD661" s="281"/>
      <c r="AE661" s="281"/>
      <c r="AF661" s="281"/>
      <c r="AG661" s="281"/>
      <c r="AH661" s="281"/>
      <c r="AI661" s="281"/>
      <c r="AJ661" s="281"/>
      <c r="AK661" s="281"/>
      <c r="AL661" s="281"/>
      <c r="AM661" s="282"/>
      <c r="AN661" s="282"/>
      <c r="AO661" s="282"/>
      <c r="AP661" s="282"/>
      <c r="AQ661" s="282"/>
      <c r="AR661" s="282"/>
      <c r="AS661" s="282"/>
      <c r="AT661" s="282"/>
      <c r="AU661" s="282"/>
      <c r="AV661" s="282"/>
      <c r="AW661" s="282"/>
      <c r="AX661" s="282"/>
      <c r="AY661" s="282"/>
    </row>
    <row r="662" s="240" customFormat="true" ht="13.8" hidden="false" customHeight="false" outlineLevel="0" collapsed="false">
      <c r="K662" s="280"/>
      <c r="M662" s="281"/>
      <c r="N662" s="281"/>
      <c r="O662" s="281"/>
      <c r="P662" s="281"/>
      <c r="Q662" s="281"/>
      <c r="R662" s="281"/>
      <c r="S662" s="281"/>
      <c r="T662" s="281"/>
      <c r="U662" s="281"/>
      <c r="V662" s="281"/>
      <c r="W662" s="281"/>
      <c r="X662" s="281"/>
      <c r="Y662" s="281"/>
      <c r="Z662" s="281"/>
      <c r="AA662" s="281"/>
      <c r="AB662" s="281"/>
      <c r="AC662" s="281"/>
      <c r="AD662" s="281"/>
      <c r="AE662" s="281"/>
      <c r="AF662" s="281"/>
      <c r="AG662" s="281"/>
      <c r="AH662" s="281"/>
      <c r="AI662" s="281"/>
      <c r="AJ662" s="281"/>
      <c r="AK662" s="281"/>
      <c r="AL662" s="281"/>
      <c r="AM662" s="282"/>
      <c r="AN662" s="282"/>
      <c r="AO662" s="282"/>
      <c r="AP662" s="282"/>
      <c r="AQ662" s="282"/>
      <c r="AR662" s="282"/>
      <c r="AS662" s="282"/>
      <c r="AT662" s="282"/>
      <c r="AU662" s="282"/>
      <c r="AV662" s="282"/>
      <c r="AW662" s="282"/>
      <c r="AX662" s="282"/>
      <c r="AY662" s="282"/>
    </row>
    <row r="663" s="240" customFormat="true" ht="13.8" hidden="false" customHeight="false" outlineLevel="0" collapsed="false">
      <c r="K663" s="280"/>
      <c r="M663" s="281"/>
      <c r="N663" s="281"/>
      <c r="O663" s="281"/>
      <c r="P663" s="281"/>
      <c r="Q663" s="281"/>
      <c r="R663" s="281"/>
      <c r="S663" s="281"/>
      <c r="T663" s="281"/>
      <c r="U663" s="281"/>
      <c r="V663" s="281"/>
      <c r="W663" s="281"/>
      <c r="X663" s="281"/>
      <c r="Y663" s="281"/>
      <c r="Z663" s="281"/>
      <c r="AA663" s="281"/>
      <c r="AB663" s="281"/>
      <c r="AC663" s="281"/>
      <c r="AD663" s="281"/>
      <c r="AE663" s="281"/>
      <c r="AF663" s="281"/>
      <c r="AG663" s="281"/>
      <c r="AH663" s="281"/>
      <c r="AI663" s="281"/>
      <c r="AJ663" s="281"/>
      <c r="AK663" s="281"/>
      <c r="AL663" s="281"/>
      <c r="AM663" s="282"/>
      <c r="AN663" s="282"/>
      <c r="AO663" s="282"/>
      <c r="AP663" s="282"/>
      <c r="AQ663" s="282"/>
      <c r="AR663" s="282"/>
      <c r="AS663" s="282"/>
      <c r="AT663" s="282"/>
      <c r="AU663" s="282"/>
      <c r="AV663" s="282"/>
      <c r="AW663" s="282"/>
      <c r="AX663" s="282"/>
      <c r="AY663" s="282"/>
    </row>
    <row r="664" s="240" customFormat="true" ht="13.8" hidden="false" customHeight="false" outlineLevel="0" collapsed="false">
      <c r="K664" s="280"/>
      <c r="M664" s="281"/>
      <c r="N664" s="281"/>
      <c r="O664" s="281"/>
      <c r="P664" s="281"/>
      <c r="Q664" s="281"/>
      <c r="R664" s="281"/>
      <c r="S664" s="281"/>
      <c r="T664" s="281"/>
      <c r="U664" s="281"/>
      <c r="V664" s="281"/>
      <c r="W664" s="281"/>
      <c r="X664" s="281"/>
      <c r="Y664" s="281"/>
      <c r="Z664" s="281"/>
      <c r="AA664" s="281"/>
      <c r="AB664" s="281"/>
      <c r="AC664" s="281"/>
      <c r="AD664" s="281"/>
      <c r="AE664" s="281"/>
      <c r="AF664" s="281"/>
      <c r="AG664" s="281"/>
      <c r="AH664" s="281"/>
      <c r="AI664" s="281"/>
      <c r="AJ664" s="281"/>
      <c r="AK664" s="281"/>
      <c r="AL664" s="281"/>
      <c r="AM664" s="282"/>
      <c r="AN664" s="282"/>
      <c r="AO664" s="282"/>
      <c r="AP664" s="282"/>
      <c r="AQ664" s="282"/>
      <c r="AR664" s="282"/>
      <c r="AS664" s="282"/>
      <c r="AT664" s="282"/>
      <c r="AU664" s="282"/>
      <c r="AV664" s="282"/>
      <c r="AW664" s="282"/>
      <c r="AX664" s="282"/>
      <c r="AY664" s="282"/>
    </row>
    <row r="665" s="240" customFormat="true" ht="13.8" hidden="false" customHeight="false" outlineLevel="0" collapsed="false">
      <c r="K665" s="280"/>
      <c r="M665" s="281"/>
      <c r="N665" s="281"/>
      <c r="O665" s="281"/>
      <c r="P665" s="281"/>
      <c r="Q665" s="281"/>
      <c r="R665" s="281"/>
      <c r="S665" s="281"/>
      <c r="T665" s="281"/>
      <c r="U665" s="281"/>
      <c r="V665" s="281"/>
      <c r="W665" s="281"/>
      <c r="X665" s="281"/>
      <c r="Y665" s="281"/>
      <c r="Z665" s="281"/>
      <c r="AA665" s="281"/>
      <c r="AB665" s="281"/>
      <c r="AC665" s="281"/>
      <c r="AD665" s="281"/>
      <c r="AE665" s="281"/>
      <c r="AF665" s="281"/>
      <c r="AG665" s="281"/>
      <c r="AH665" s="281"/>
      <c r="AI665" s="281"/>
      <c r="AJ665" s="281"/>
      <c r="AK665" s="281"/>
      <c r="AL665" s="281"/>
      <c r="AM665" s="282"/>
      <c r="AN665" s="282"/>
      <c r="AO665" s="282"/>
      <c r="AP665" s="282"/>
      <c r="AQ665" s="282"/>
      <c r="AR665" s="282"/>
      <c r="AS665" s="282"/>
      <c r="AT665" s="282"/>
      <c r="AU665" s="282"/>
      <c r="AV665" s="282"/>
      <c r="AW665" s="282"/>
      <c r="AX665" s="282"/>
      <c r="AY665" s="282"/>
    </row>
    <row r="666" s="240" customFormat="true" ht="13.8" hidden="false" customHeight="false" outlineLevel="0" collapsed="false">
      <c r="K666" s="280"/>
      <c r="M666" s="281"/>
      <c r="N666" s="281"/>
      <c r="O666" s="281"/>
      <c r="P666" s="281"/>
      <c r="Q666" s="281"/>
      <c r="R666" s="281"/>
      <c r="S666" s="281"/>
      <c r="T666" s="281"/>
      <c r="U666" s="281"/>
      <c r="V666" s="281"/>
      <c r="W666" s="281"/>
      <c r="X666" s="281"/>
      <c r="Y666" s="281"/>
      <c r="Z666" s="281"/>
      <c r="AA666" s="281"/>
      <c r="AB666" s="281"/>
      <c r="AC666" s="281"/>
      <c r="AD666" s="281"/>
      <c r="AE666" s="281"/>
      <c r="AF666" s="281"/>
      <c r="AG666" s="281"/>
      <c r="AH666" s="281"/>
      <c r="AI666" s="281"/>
      <c r="AJ666" s="281"/>
      <c r="AK666" s="281"/>
      <c r="AL666" s="281"/>
      <c r="AM666" s="282"/>
      <c r="AN666" s="282"/>
      <c r="AO666" s="282"/>
      <c r="AP666" s="282"/>
      <c r="AQ666" s="282"/>
      <c r="AR666" s="282"/>
      <c r="AS666" s="282"/>
      <c r="AT666" s="282"/>
      <c r="AU666" s="282"/>
      <c r="AV666" s="282"/>
      <c r="AW666" s="282"/>
      <c r="AX666" s="282"/>
      <c r="AY666" s="282"/>
    </row>
    <row r="667" s="240" customFormat="true" ht="13.8" hidden="false" customHeight="false" outlineLevel="0" collapsed="false">
      <c r="K667" s="280"/>
      <c r="M667" s="281"/>
      <c r="N667" s="281"/>
      <c r="O667" s="281"/>
      <c r="P667" s="281"/>
      <c r="Q667" s="281"/>
      <c r="R667" s="281"/>
      <c r="S667" s="281"/>
      <c r="T667" s="281"/>
      <c r="U667" s="281"/>
      <c r="V667" s="281"/>
      <c r="W667" s="281"/>
      <c r="X667" s="281"/>
      <c r="Y667" s="281"/>
      <c r="Z667" s="281"/>
      <c r="AA667" s="281"/>
      <c r="AB667" s="281"/>
      <c r="AC667" s="281"/>
      <c r="AD667" s="281"/>
      <c r="AE667" s="281"/>
      <c r="AF667" s="281"/>
      <c r="AG667" s="281"/>
      <c r="AH667" s="281"/>
      <c r="AI667" s="281"/>
      <c r="AJ667" s="281"/>
      <c r="AK667" s="281"/>
      <c r="AL667" s="281"/>
      <c r="AM667" s="282"/>
      <c r="AN667" s="282"/>
      <c r="AO667" s="282"/>
      <c r="AP667" s="282"/>
      <c r="AQ667" s="282"/>
      <c r="AR667" s="282"/>
      <c r="AS667" s="282"/>
      <c r="AT667" s="282"/>
      <c r="AU667" s="282"/>
      <c r="AV667" s="282"/>
      <c r="AW667" s="282"/>
      <c r="AX667" s="282"/>
      <c r="AY667" s="282"/>
    </row>
    <row r="668" s="240" customFormat="true" ht="13.8" hidden="false" customHeight="false" outlineLevel="0" collapsed="false">
      <c r="K668" s="280"/>
      <c r="M668" s="281"/>
      <c r="N668" s="281"/>
      <c r="O668" s="281"/>
      <c r="P668" s="281"/>
      <c r="Q668" s="281"/>
      <c r="R668" s="281"/>
      <c r="S668" s="281"/>
      <c r="T668" s="281"/>
      <c r="U668" s="281"/>
      <c r="V668" s="281"/>
      <c r="W668" s="281"/>
      <c r="X668" s="281"/>
      <c r="Y668" s="281"/>
      <c r="Z668" s="281"/>
      <c r="AA668" s="281"/>
      <c r="AB668" s="281"/>
      <c r="AC668" s="281"/>
      <c r="AD668" s="281"/>
      <c r="AE668" s="281"/>
      <c r="AF668" s="281"/>
      <c r="AG668" s="281"/>
      <c r="AH668" s="281"/>
      <c r="AI668" s="281"/>
      <c r="AJ668" s="281"/>
      <c r="AK668" s="281"/>
      <c r="AL668" s="281"/>
      <c r="AM668" s="282"/>
      <c r="AN668" s="282"/>
      <c r="AO668" s="282"/>
      <c r="AP668" s="282"/>
      <c r="AQ668" s="282"/>
      <c r="AR668" s="282"/>
      <c r="AS668" s="282"/>
      <c r="AT668" s="282"/>
      <c r="AU668" s="282"/>
      <c r="AV668" s="282"/>
      <c r="AW668" s="282"/>
      <c r="AX668" s="282"/>
      <c r="AY668" s="282"/>
    </row>
    <row r="669" s="240" customFormat="true" ht="13.8" hidden="false" customHeight="false" outlineLevel="0" collapsed="false">
      <c r="K669" s="280"/>
      <c r="M669" s="281"/>
      <c r="N669" s="281"/>
      <c r="O669" s="281"/>
      <c r="P669" s="281"/>
      <c r="Q669" s="281"/>
      <c r="R669" s="281"/>
      <c r="S669" s="281"/>
      <c r="T669" s="281"/>
      <c r="U669" s="281"/>
      <c r="V669" s="281"/>
      <c r="W669" s="281"/>
      <c r="X669" s="281"/>
      <c r="Y669" s="281"/>
      <c r="Z669" s="281"/>
      <c r="AA669" s="281"/>
      <c r="AB669" s="281"/>
      <c r="AC669" s="281"/>
      <c r="AD669" s="281"/>
      <c r="AE669" s="281"/>
      <c r="AF669" s="281"/>
      <c r="AG669" s="281"/>
      <c r="AH669" s="281"/>
      <c r="AI669" s="281"/>
      <c r="AJ669" s="281"/>
      <c r="AK669" s="281"/>
      <c r="AL669" s="281"/>
      <c r="AM669" s="282"/>
      <c r="AN669" s="282"/>
      <c r="AO669" s="282"/>
      <c r="AP669" s="282"/>
      <c r="AQ669" s="282"/>
      <c r="AR669" s="282"/>
      <c r="AS669" s="282"/>
      <c r="AT669" s="282"/>
      <c r="AU669" s="282"/>
      <c r="AV669" s="282"/>
      <c r="AW669" s="282"/>
      <c r="AX669" s="282"/>
      <c r="AY669" s="282"/>
    </row>
    <row r="670" s="240" customFormat="true" ht="13.8" hidden="false" customHeight="false" outlineLevel="0" collapsed="false">
      <c r="K670" s="280"/>
      <c r="M670" s="281"/>
      <c r="N670" s="281"/>
      <c r="O670" s="281"/>
      <c r="P670" s="281"/>
      <c r="Q670" s="281"/>
      <c r="R670" s="281"/>
      <c r="S670" s="281"/>
      <c r="T670" s="281"/>
      <c r="U670" s="281"/>
      <c r="V670" s="281"/>
      <c r="W670" s="281"/>
      <c r="X670" s="281"/>
      <c r="Y670" s="281"/>
      <c r="Z670" s="281"/>
      <c r="AA670" s="281"/>
      <c r="AB670" s="281"/>
      <c r="AC670" s="281"/>
      <c r="AD670" s="281"/>
      <c r="AE670" s="281"/>
      <c r="AF670" s="281"/>
      <c r="AG670" s="281"/>
      <c r="AH670" s="281"/>
      <c r="AI670" s="281"/>
      <c r="AJ670" s="281"/>
      <c r="AK670" s="281"/>
      <c r="AL670" s="281"/>
      <c r="AM670" s="282"/>
      <c r="AN670" s="282"/>
      <c r="AO670" s="282"/>
      <c r="AP670" s="282"/>
      <c r="AQ670" s="282"/>
      <c r="AR670" s="282"/>
      <c r="AS670" s="282"/>
      <c r="AT670" s="282"/>
      <c r="AU670" s="282"/>
      <c r="AV670" s="282"/>
      <c r="AW670" s="282"/>
      <c r="AX670" s="282"/>
      <c r="AY670" s="282"/>
    </row>
    <row r="671" s="240" customFormat="true" ht="13.8" hidden="false" customHeight="false" outlineLevel="0" collapsed="false">
      <c r="K671" s="280"/>
      <c r="M671" s="281"/>
      <c r="N671" s="281"/>
      <c r="O671" s="281"/>
      <c r="P671" s="281"/>
      <c r="Q671" s="281"/>
      <c r="R671" s="281"/>
      <c r="S671" s="281"/>
      <c r="T671" s="281"/>
      <c r="U671" s="281"/>
      <c r="V671" s="281"/>
      <c r="W671" s="281"/>
      <c r="X671" s="281"/>
      <c r="Y671" s="281"/>
      <c r="Z671" s="281"/>
      <c r="AA671" s="281"/>
      <c r="AB671" s="281"/>
      <c r="AC671" s="281"/>
      <c r="AD671" s="281"/>
      <c r="AE671" s="281"/>
      <c r="AF671" s="281"/>
      <c r="AG671" s="281"/>
      <c r="AH671" s="281"/>
      <c r="AI671" s="281"/>
      <c r="AJ671" s="281"/>
      <c r="AK671" s="281"/>
      <c r="AL671" s="281"/>
      <c r="AM671" s="282"/>
      <c r="AN671" s="282"/>
      <c r="AO671" s="282"/>
      <c r="AP671" s="282"/>
      <c r="AQ671" s="282"/>
      <c r="AR671" s="282"/>
      <c r="AS671" s="282"/>
      <c r="AT671" s="282"/>
      <c r="AU671" s="282"/>
      <c r="AV671" s="282"/>
      <c r="AW671" s="282"/>
      <c r="AX671" s="282"/>
      <c r="AY671" s="282"/>
    </row>
    <row r="672" s="240" customFormat="true" ht="13.8" hidden="false" customHeight="false" outlineLevel="0" collapsed="false">
      <c r="K672" s="280"/>
      <c r="M672" s="281"/>
      <c r="N672" s="281"/>
      <c r="O672" s="281"/>
      <c r="P672" s="281"/>
      <c r="Q672" s="281"/>
      <c r="R672" s="281"/>
      <c r="S672" s="281"/>
      <c r="T672" s="281"/>
      <c r="U672" s="281"/>
      <c r="V672" s="281"/>
      <c r="W672" s="281"/>
      <c r="X672" s="281"/>
      <c r="Y672" s="281"/>
      <c r="Z672" s="281"/>
      <c r="AA672" s="281"/>
      <c r="AB672" s="281"/>
      <c r="AC672" s="281"/>
      <c r="AD672" s="281"/>
      <c r="AE672" s="281"/>
      <c r="AF672" s="281"/>
      <c r="AG672" s="281"/>
      <c r="AH672" s="281"/>
      <c r="AI672" s="281"/>
      <c r="AJ672" s="281"/>
      <c r="AK672" s="281"/>
      <c r="AL672" s="281"/>
      <c r="AM672" s="282"/>
      <c r="AN672" s="282"/>
      <c r="AO672" s="282"/>
      <c r="AP672" s="282"/>
      <c r="AQ672" s="282"/>
      <c r="AR672" s="282"/>
      <c r="AS672" s="282"/>
      <c r="AT672" s="282"/>
      <c r="AU672" s="282"/>
      <c r="AV672" s="282"/>
      <c r="AW672" s="282"/>
      <c r="AX672" s="282"/>
      <c r="AY672" s="282"/>
    </row>
    <row r="673" s="240" customFormat="true" ht="13.8" hidden="false" customHeight="false" outlineLevel="0" collapsed="false">
      <c r="K673" s="280"/>
      <c r="M673" s="281"/>
      <c r="N673" s="281"/>
      <c r="O673" s="281"/>
      <c r="P673" s="281"/>
      <c r="Q673" s="281"/>
      <c r="R673" s="281"/>
      <c r="S673" s="281"/>
      <c r="T673" s="281"/>
      <c r="U673" s="281"/>
      <c r="V673" s="281"/>
      <c r="W673" s="281"/>
      <c r="X673" s="281"/>
      <c r="Y673" s="281"/>
      <c r="Z673" s="281"/>
      <c r="AA673" s="281"/>
      <c r="AB673" s="281"/>
      <c r="AC673" s="281"/>
      <c r="AD673" s="281"/>
      <c r="AE673" s="281"/>
      <c r="AF673" s="281"/>
      <c r="AG673" s="281"/>
      <c r="AH673" s="281"/>
      <c r="AI673" s="281"/>
      <c r="AJ673" s="281"/>
      <c r="AK673" s="281"/>
      <c r="AL673" s="281"/>
      <c r="AM673" s="282"/>
      <c r="AN673" s="282"/>
      <c r="AO673" s="282"/>
      <c r="AP673" s="282"/>
      <c r="AQ673" s="282"/>
      <c r="AR673" s="282"/>
      <c r="AS673" s="282"/>
      <c r="AT673" s="282"/>
      <c r="AU673" s="282"/>
      <c r="AV673" s="282"/>
      <c r="AW673" s="282"/>
      <c r="AX673" s="282"/>
      <c r="AY673" s="282"/>
    </row>
    <row r="674" s="240" customFormat="true" ht="13.8" hidden="false" customHeight="false" outlineLevel="0" collapsed="false">
      <c r="K674" s="280"/>
      <c r="M674" s="281"/>
      <c r="N674" s="281"/>
      <c r="O674" s="281"/>
      <c r="P674" s="281"/>
      <c r="Q674" s="281"/>
      <c r="R674" s="281"/>
      <c r="S674" s="281"/>
      <c r="T674" s="281"/>
      <c r="U674" s="281"/>
      <c r="V674" s="281"/>
      <c r="W674" s="281"/>
      <c r="X674" s="281"/>
      <c r="Y674" s="281"/>
      <c r="Z674" s="281"/>
      <c r="AA674" s="281"/>
      <c r="AB674" s="281"/>
      <c r="AC674" s="281"/>
      <c r="AD674" s="281"/>
      <c r="AE674" s="281"/>
      <c r="AF674" s="281"/>
      <c r="AG674" s="281"/>
      <c r="AH674" s="281"/>
      <c r="AI674" s="281"/>
      <c r="AJ674" s="281"/>
      <c r="AK674" s="281"/>
      <c r="AL674" s="281"/>
      <c r="AM674" s="282"/>
      <c r="AN674" s="282"/>
      <c r="AO674" s="282"/>
      <c r="AP674" s="282"/>
      <c r="AQ674" s="282"/>
      <c r="AR674" s="282"/>
      <c r="AS674" s="282"/>
      <c r="AT674" s="282"/>
      <c r="AU674" s="282"/>
      <c r="AV674" s="282"/>
      <c r="AW674" s="282"/>
      <c r="AX674" s="282"/>
      <c r="AY674" s="282"/>
    </row>
    <row r="675" s="240" customFormat="true" ht="13.8" hidden="false" customHeight="false" outlineLevel="0" collapsed="false">
      <c r="K675" s="280"/>
      <c r="M675" s="281"/>
      <c r="N675" s="281"/>
      <c r="O675" s="281"/>
      <c r="P675" s="281"/>
      <c r="Q675" s="281"/>
      <c r="R675" s="281"/>
      <c r="S675" s="281"/>
      <c r="T675" s="281"/>
      <c r="U675" s="281"/>
      <c r="V675" s="281"/>
      <c r="W675" s="281"/>
      <c r="X675" s="281"/>
      <c r="Y675" s="281"/>
      <c r="Z675" s="281"/>
      <c r="AA675" s="281"/>
      <c r="AB675" s="281"/>
      <c r="AC675" s="281"/>
      <c r="AD675" s="281"/>
      <c r="AE675" s="281"/>
      <c r="AF675" s="281"/>
      <c r="AG675" s="281"/>
      <c r="AH675" s="281"/>
      <c r="AI675" s="281"/>
      <c r="AJ675" s="281"/>
      <c r="AK675" s="281"/>
      <c r="AL675" s="281"/>
      <c r="AM675" s="282"/>
      <c r="AN675" s="282"/>
      <c r="AO675" s="282"/>
      <c r="AP675" s="282"/>
      <c r="AQ675" s="282"/>
      <c r="AR675" s="282"/>
      <c r="AS675" s="282"/>
      <c r="AT675" s="282"/>
      <c r="AU675" s="282"/>
      <c r="AV675" s="282"/>
      <c r="AW675" s="282"/>
      <c r="AX675" s="282"/>
      <c r="AY675" s="282"/>
    </row>
    <row r="676" s="240" customFormat="true" ht="13.8" hidden="false" customHeight="false" outlineLevel="0" collapsed="false">
      <c r="K676" s="280"/>
      <c r="M676" s="281"/>
      <c r="N676" s="281"/>
      <c r="O676" s="281"/>
      <c r="P676" s="281"/>
      <c r="Q676" s="281"/>
      <c r="R676" s="281"/>
      <c r="S676" s="281"/>
      <c r="T676" s="281"/>
      <c r="U676" s="281"/>
      <c r="V676" s="281"/>
      <c r="W676" s="281"/>
      <c r="X676" s="281"/>
      <c r="Y676" s="281"/>
      <c r="Z676" s="281"/>
      <c r="AA676" s="281"/>
      <c r="AB676" s="281"/>
      <c r="AC676" s="281"/>
      <c r="AD676" s="281"/>
      <c r="AE676" s="281"/>
      <c r="AF676" s="281"/>
      <c r="AG676" s="281"/>
      <c r="AH676" s="281"/>
      <c r="AI676" s="281"/>
      <c r="AJ676" s="281"/>
      <c r="AK676" s="281"/>
      <c r="AL676" s="281"/>
      <c r="AM676" s="282"/>
      <c r="AN676" s="282"/>
      <c r="AO676" s="282"/>
      <c r="AP676" s="282"/>
      <c r="AQ676" s="282"/>
      <c r="AR676" s="282"/>
      <c r="AS676" s="282"/>
      <c r="AT676" s="282"/>
      <c r="AU676" s="282"/>
      <c r="AV676" s="282"/>
      <c r="AW676" s="282"/>
      <c r="AX676" s="282"/>
      <c r="AY676" s="282"/>
    </row>
    <row r="677" s="240" customFormat="true" ht="13.8" hidden="false" customHeight="false" outlineLevel="0" collapsed="false">
      <c r="K677" s="280"/>
      <c r="M677" s="281"/>
      <c r="N677" s="281"/>
      <c r="O677" s="281"/>
      <c r="P677" s="281"/>
      <c r="Q677" s="281"/>
      <c r="R677" s="281"/>
      <c r="S677" s="281"/>
      <c r="T677" s="281"/>
      <c r="U677" s="281"/>
      <c r="V677" s="281"/>
      <c r="W677" s="281"/>
      <c r="X677" s="281"/>
      <c r="Y677" s="281"/>
      <c r="Z677" s="281"/>
      <c r="AA677" s="281"/>
      <c r="AB677" s="281"/>
      <c r="AC677" s="281"/>
      <c r="AD677" s="281"/>
      <c r="AE677" s="281"/>
      <c r="AF677" s="281"/>
      <c r="AG677" s="281"/>
      <c r="AH677" s="281"/>
      <c r="AI677" s="281"/>
      <c r="AJ677" s="281"/>
      <c r="AK677" s="281"/>
      <c r="AL677" s="281"/>
      <c r="AM677" s="282"/>
      <c r="AN677" s="282"/>
      <c r="AO677" s="282"/>
      <c r="AP677" s="282"/>
      <c r="AQ677" s="282"/>
      <c r="AR677" s="282"/>
      <c r="AS677" s="282"/>
      <c r="AT677" s="282"/>
      <c r="AU677" s="282"/>
      <c r="AV677" s="282"/>
      <c r="AW677" s="282"/>
      <c r="AX677" s="282"/>
      <c r="AY677" s="282"/>
    </row>
    <row r="678" s="240" customFormat="true" ht="13.8" hidden="false" customHeight="false" outlineLevel="0" collapsed="false">
      <c r="K678" s="280"/>
      <c r="M678" s="281"/>
      <c r="N678" s="281"/>
      <c r="O678" s="281"/>
      <c r="P678" s="281"/>
      <c r="Q678" s="281"/>
      <c r="R678" s="281"/>
      <c r="S678" s="281"/>
      <c r="T678" s="281"/>
      <c r="U678" s="281"/>
      <c r="V678" s="281"/>
      <c r="W678" s="281"/>
      <c r="X678" s="281"/>
      <c r="Y678" s="281"/>
      <c r="Z678" s="281"/>
      <c r="AA678" s="281"/>
      <c r="AB678" s="281"/>
      <c r="AC678" s="281"/>
      <c r="AD678" s="281"/>
      <c r="AE678" s="281"/>
      <c r="AF678" s="281"/>
      <c r="AG678" s="281"/>
      <c r="AH678" s="281"/>
      <c r="AI678" s="281"/>
      <c r="AJ678" s="281"/>
      <c r="AK678" s="281"/>
      <c r="AL678" s="281"/>
      <c r="AM678" s="282"/>
      <c r="AN678" s="282"/>
      <c r="AO678" s="282"/>
      <c r="AP678" s="282"/>
      <c r="AQ678" s="282"/>
      <c r="AR678" s="282"/>
      <c r="AS678" s="282"/>
      <c r="AT678" s="282"/>
      <c r="AU678" s="282"/>
      <c r="AV678" s="282"/>
      <c r="AW678" s="282"/>
      <c r="AX678" s="282"/>
      <c r="AY678" s="282"/>
    </row>
    <row r="679" s="240" customFormat="true" ht="13.8" hidden="false" customHeight="false" outlineLevel="0" collapsed="false">
      <c r="K679" s="280"/>
      <c r="M679" s="281"/>
      <c r="N679" s="281"/>
      <c r="O679" s="281"/>
      <c r="P679" s="281"/>
      <c r="Q679" s="281"/>
      <c r="R679" s="281"/>
      <c r="S679" s="281"/>
      <c r="T679" s="281"/>
      <c r="U679" s="281"/>
      <c r="V679" s="281"/>
      <c r="W679" s="281"/>
      <c r="X679" s="281"/>
      <c r="Y679" s="281"/>
      <c r="Z679" s="281"/>
      <c r="AA679" s="281"/>
      <c r="AB679" s="281"/>
      <c r="AC679" s="281"/>
      <c r="AD679" s="281"/>
      <c r="AE679" s="281"/>
      <c r="AF679" s="281"/>
      <c r="AG679" s="281"/>
      <c r="AH679" s="281"/>
      <c r="AI679" s="281"/>
      <c r="AJ679" s="281"/>
      <c r="AK679" s="281"/>
      <c r="AL679" s="281"/>
      <c r="AM679" s="282"/>
      <c r="AN679" s="282"/>
      <c r="AO679" s="282"/>
      <c r="AP679" s="282"/>
      <c r="AQ679" s="282"/>
      <c r="AR679" s="282"/>
      <c r="AS679" s="282"/>
      <c r="AT679" s="282"/>
      <c r="AU679" s="282"/>
      <c r="AV679" s="282"/>
      <c r="AW679" s="282"/>
      <c r="AX679" s="282"/>
      <c r="AY679" s="282"/>
    </row>
    <row r="680" s="240" customFormat="true" ht="13.8" hidden="false" customHeight="false" outlineLevel="0" collapsed="false">
      <c r="K680" s="280"/>
      <c r="M680" s="281"/>
      <c r="N680" s="281"/>
      <c r="O680" s="281"/>
      <c r="P680" s="281"/>
      <c r="Q680" s="281"/>
      <c r="R680" s="281"/>
      <c r="S680" s="281"/>
      <c r="T680" s="281"/>
      <c r="U680" s="281"/>
      <c r="V680" s="281"/>
      <c r="W680" s="281"/>
      <c r="X680" s="281"/>
      <c r="Y680" s="281"/>
      <c r="Z680" s="281"/>
      <c r="AA680" s="281"/>
      <c r="AB680" s="281"/>
      <c r="AC680" s="281"/>
      <c r="AD680" s="281"/>
      <c r="AE680" s="281"/>
      <c r="AF680" s="281"/>
      <c r="AG680" s="281"/>
      <c r="AH680" s="281"/>
      <c r="AI680" s="281"/>
      <c r="AJ680" s="281"/>
      <c r="AK680" s="281"/>
      <c r="AL680" s="281"/>
      <c r="AM680" s="282"/>
      <c r="AN680" s="282"/>
      <c r="AO680" s="282"/>
      <c r="AP680" s="282"/>
      <c r="AQ680" s="282"/>
      <c r="AR680" s="282"/>
      <c r="AS680" s="282"/>
      <c r="AT680" s="282"/>
      <c r="AU680" s="282"/>
      <c r="AV680" s="282"/>
      <c r="AW680" s="282"/>
      <c r="AX680" s="282"/>
      <c r="AY680" s="282"/>
    </row>
    <row r="681" s="240" customFormat="true" ht="13.8" hidden="false" customHeight="false" outlineLevel="0" collapsed="false">
      <c r="K681" s="280"/>
      <c r="M681" s="281"/>
      <c r="N681" s="281"/>
      <c r="O681" s="281"/>
      <c r="P681" s="281"/>
      <c r="Q681" s="281"/>
      <c r="R681" s="281"/>
      <c r="S681" s="281"/>
      <c r="T681" s="281"/>
      <c r="U681" s="281"/>
      <c r="V681" s="281"/>
      <c r="W681" s="281"/>
      <c r="X681" s="281"/>
      <c r="Y681" s="281"/>
      <c r="Z681" s="281"/>
      <c r="AA681" s="281"/>
      <c r="AB681" s="281"/>
      <c r="AC681" s="281"/>
      <c r="AD681" s="281"/>
      <c r="AE681" s="281"/>
      <c r="AF681" s="281"/>
      <c r="AG681" s="281"/>
      <c r="AH681" s="281"/>
      <c r="AI681" s="281"/>
      <c r="AJ681" s="281"/>
      <c r="AK681" s="281"/>
      <c r="AL681" s="281"/>
      <c r="AM681" s="282"/>
      <c r="AN681" s="282"/>
      <c r="AO681" s="282"/>
      <c r="AP681" s="282"/>
      <c r="AQ681" s="282"/>
      <c r="AR681" s="282"/>
      <c r="AS681" s="282"/>
      <c r="AT681" s="282"/>
      <c r="AU681" s="282"/>
      <c r="AV681" s="282"/>
      <c r="AW681" s="282"/>
      <c r="AX681" s="282"/>
      <c r="AY681" s="282"/>
    </row>
    <row r="682" s="240" customFormat="true" ht="13.8" hidden="false" customHeight="false" outlineLevel="0" collapsed="false">
      <c r="K682" s="280"/>
      <c r="M682" s="281"/>
      <c r="N682" s="281"/>
      <c r="O682" s="281"/>
      <c r="P682" s="281"/>
      <c r="Q682" s="281"/>
      <c r="R682" s="281"/>
      <c r="S682" s="281"/>
      <c r="T682" s="281"/>
      <c r="U682" s="281"/>
      <c r="V682" s="281"/>
      <c r="W682" s="281"/>
      <c r="X682" s="281"/>
      <c r="Y682" s="281"/>
      <c r="Z682" s="281"/>
      <c r="AA682" s="281"/>
      <c r="AB682" s="281"/>
      <c r="AC682" s="281"/>
      <c r="AD682" s="281"/>
      <c r="AE682" s="281"/>
      <c r="AF682" s="281"/>
      <c r="AG682" s="281"/>
      <c r="AH682" s="281"/>
      <c r="AI682" s="281"/>
      <c r="AJ682" s="281"/>
      <c r="AK682" s="281"/>
      <c r="AL682" s="281"/>
      <c r="AM682" s="282"/>
      <c r="AN682" s="282"/>
      <c r="AO682" s="282"/>
      <c r="AP682" s="282"/>
      <c r="AQ682" s="282"/>
      <c r="AR682" s="282"/>
      <c r="AS682" s="282"/>
      <c r="AT682" s="282"/>
      <c r="AU682" s="282"/>
      <c r="AV682" s="282"/>
      <c r="AW682" s="282"/>
      <c r="AX682" s="282"/>
      <c r="AY682" s="282"/>
    </row>
    <row r="683" s="240" customFormat="true" ht="13.8" hidden="false" customHeight="false" outlineLevel="0" collapsed="false">
      <c r="K683" s="280"/>
      <c r="M683" s="281"/>
      <c r="N683" s="281"/>
      <c r="O683" s="281"/>
      <c r="P683" s="281"/>
      <c r="Q683" s="281"/>
      <c r="R683" s="281"/>
      <c r="S683" s="281"/>
      <c r="T683" s="281"/>
      <c r="U683" s="281"/>
      <c r="V683" s="281"/>
      <c r="W683" s="281"/>
      <c r="X683" s="281"/>
      <c r="Y683" s="281"/>
      <c r="Z683" s="281"/>
      <c r="AA683" s="281"/>
      <c r="AB683" s="281"/>
      <c r="AC683" s="281"/>
      <c r="AD683" s="281"/>
      <c r="AE683" s="281"/>
      <c r="AF683" s="281"/>
      <c r="AG683" s="281"/>
      <c r="AH683" s="281"/>
      <c r="AI683" s="281"/>
      <c r="AJ683" s="281"/>
      <c r="AK683" s="281"/>
      <c r="AL683" s="281"/>
      <c r="AM683" s="282"/>
      <c r="AN683" s="282"/>
      <c r="AO683" s="282"/>
      <c r="AP683" s="282"/>
      <c r="AQ683" s="282"/>
      <c r="AR683" s="282"/>
      <c r="AS683" s="282"/>
      <c r="AT683" s="282"/>
      <c r="AU683" s="282"/>
      <c r="AV683" s="282"/>
      <c r="AW683" s="282"/>
      <c r="AX683" s="282"/>
      <c r="AY683" s="282"/>
    </row>
    <row r="684" s="240" customFormat="true" ht="13.8" hidden="false" customHeight="false" outlineLevel="0" collapsed="false">
      <c r="K684" s="280"/>
      <c r="M684" s="281"/>
      <c r="N684" s="281"/>
      <c r="O684" s="281"/>
      <c r="P684" s="281"/>
      <c r="Q684" s="281"/>
      <c r="R684" s="281"/>
      <c r="S684" s="281"/>
      <c r="T684" s="281"/>
      <c r="U684" s="281"/>
      <c r="V684" s="281"/>
      <c r="W684" s="281"/>
      <c r="X684" s="281"/>
      <c r="Y684" s="281"/>
      <c r="Z684" s="281"/>
      <c r="AA684" s="281"/>
      <c r="AB684" s="281"/>
      <c r="AC684" s="281"/>
      <c r="AD684" s="281"/>
      <c r="AE684" s="281"/>
      <c r="AF684" s="281"/>
      <c r="AG684" s="281"/>
      <c r="AH684" s="281"/>
      <c r="AI684" s="281"/>
      <c r="AJ684" s="281"/>
      <c r="AK684" s="281"/>
      <c r="AL684" s="281"/>
      <c r="AM684" s="282"/>
      <c r="AN684" s="282"/>
      <c r="AO684" s="282"/>
      <c r="AP684" s="282"/>
      <c r="AQ684" s="282"/>
      <c r="AR684" s="282"/>
      <c r="AS684" s="282"/>
      <c r="AT684" s="282"/>
      <c r="AU684" s="282"/>
      <c r="AV684" s="282"/>
      <c r="AW684" s="282"/>
      <c r="AX684" s="282"/>
      <c r="AY684" s="282"/>
    </row>
    <row r="685" s="240" customFormat="true" ht="13.8" hidden="false" customHeight="false" outlineLevel="0" collapsed="false">
      <c r="K685" s="280"/>
      <c r="M685" s="281"/>
      <c r="N685" s="281"/>
      <c r="O685" s="281"/>
      <c r="P685" s="281"/>
      <c r="Q685" s="281"/>
      <c r="R685" s="281"/>
      <c r="S685" s="281"/>
      <c r="T685" s="281"/>
      <c r="U685" s="281"/>
      <c r="V685" s="281"/>
      <c r="W685" s="281"/>
      <c r="X685" s="281"/>
      <c r="Y685" s="281"/>
      <c r="Z685" s="281"/>
      <c r="AA685" s="281"/>
      <c r="AB685" s="281"/>
      <c r="AC685" s="281"/>
      <c r="AD685" s="281"/>
      <c r="AE685" s="281"/>
      <c r="AF685" s="281"/>
      <c r="AG685" s="281"/>
      <c r="AH685" s="281"/>
      <c r="AI685" s="281"/>
      <c r="AJ685" s="281"/>
      <c r="AK685" s="281"/>
      <c r="AL685" s="281"/>
      <c r="AM685" s="282"/>
      <c r="AN685" s="282"/>
      <c r="AO685" s="282"/>
      <c r="AP685" s="282"/>
      <c r="AQ685" s="282"/>
      <c r="AR685" s="282"/>
      <c r="AS685" s="282"/>
      <c r="AT685" s="282"/>
      <c r="AU685" s="282"/>
      <c r="AV685" s="282"/>
      <c r="AW685" s="282"/>
      <c r="AX685" s="282"/>
      <c r="AY685" s="282"/>
    </row>
    <row r="686" s="240" customFormat="true" ht="13.8" hidden="false" customHeight="false" outlineLevel="0" collapsed="false">
      <c r="K686" s="280"/>
      <c r="M686" s="281"/>
      <c r="N686" s="281"/>
      <c r="O686" s="281"/>
      <c r="P686" s="281"/>
      <c r="Q686" s="281"/>
      <c r="R686" s="281"/>
      <c r="S686" s="281"/>
      <c r="T686" s="281"/>
      <c r="U686" s="281"/>
      <c r="V686" s="281"/>
      <c r="W686" s="281"/>
      <c r="X686" s="281"/>
      <c r="Y686" s="281"/>
      <c r="Z686" s="281"/>
      <c r="AA686" s="281"/>
      <c r="AB686" s="281"/>
      <c r="AC686" s="281"/>
      <c r="AD686" s="281"/>
      <c r="AE686" s="281"/>
      <c r="AF686" s="281"/>
      <c r="AG686" s="281"/>
      <c r="AH686" s="281"/>
      <c r="AI686" s="281"/>
      <c r="AJ686" s="281"/>
      <c r="AK686" s="281"/>
      <c r="AL686" s="281"/>
      <c r="AM686" s="282"/>
      <c r="AN686" s="282"/>
      <c r="AO686" s="282"/>
      <c r="AP686" s="282"/>
      <c r="AQ686" s="282"/>
      <c r="AR686" s="282"/>
      <c r="AS686" s="282"/>
      <c r="AT686" s="282"/>
      <c r="AU686" s="282"/>
      <c r="AV686" s="282"/>
      <c r="AW686" s="282"/>
      <c r="AX686" s="282"/>
      <c r="AY686" s="282"/>
    </row>
    <row r="687" s="240" customFormat="true" ht="13.8" hidden="false" customHeight="false" outlineLevel="0" collapsed="false">
      <c r="K687" s="280"/>
      <c r="M687" s="281"/>
      <c r="N687" s="281"/>
      <c r="O687" s="281"/>
      <c r="P687" s="281"/>
      <c r="Q687" s="281"/>
      <c r="R687" s="281"/>
      <c r="S687" s="281"/>
      <c r="T687" s="281"/>
      <c r="U687" s="281"/>
      <c r="V687" s="281"/>
      <c r="W687" s="281"/>
      <c r="X687" s="281"/>
      <c r="Y687" s="281"/>
      <c r="Z687" s="281"/>
      <c r="AA687" s="281"/>
      <c r="AB687" s="281"/>
      <c r="AC687" s="281"/>
      <c r="AD687" s="281"/>
      <c r="AE687" s="281"/>
      <c r="AF687" s="281"/>
      <c r="AG687" s="281"/>
      <c r="AH687" s="281"/>
      <c r="AI687" s="281"/>
      <c r="AJ687" s="281"/>
      <c r="AK687" s="281"/>
      <c r="AL687" s="281"/>
      <c r="AM687" s="282"/>
      <c r="AN687" s="282"/>
      <c r="AO687" s="282"/>
      <c r="AP687" s="282"/>
      <c r="AQ687" s="282"/>
      <c r="AR687" s="282"/>
      <c r="AS687" s="282"/>
      <c r="AT687" s="282"/>
      <c r="AU687" s="282"/>
      <c r="AV687" s="282"/>
      <c r="AW687" s="282"/>
      <c r="AX687" s="282"/>
      <c r="AY687" s="282"/>
    </row>
    <row r="688" s="240" customFormat="true" ht="13.8" hidden="false" customHeight="false" outlineLevel="0" collapsed="false">
      <c r="K688" s="280"/>
      <c r="M688" s="281"/>
      <c r="N688" s="281"/>
      <c r="O688" s="281"/>
      <c r="P688" s="281"/>
      <c r="Q688" s="281"/>
      <c r="R688" s="281"/>
      <c r="S688" s="281"/>
      <c r="T688" s="281"/>
      <c r="U688" s="281"/>
      <c r="V688" s="281"/>
      <c r="W688" s="281"/>
      <c r="X688" s="281"/>
      <c r="Y688" s="281"/>
      <c r="Z688" s="281"/>
      <c r="AA688" s="281"/>
      <c r="AB688" s="281"/>
      <c r="AC688" s="281"/>
      <c r="AD688" s="281"/>
      <c r="AE688" s="281"/>
      <c r="AF688" s="281"/>
      <c r="AG688" s="281"/>
      <c r="AH688" s="281"/>
      <c r="AI688" s="281"/>
      <c r="AJ688" s="281"/>
      <c r="AK688" s="281"/>
      <c r="AL688" s="281"/>
      <c r="AM688" s="282"/>
      <c r="AN688" s="282"/>
      <c r="AO688" s="282"/>
      <c r="AP688" s="282"/>
      <c r="AQ688" s="282"/>
      <c r="AR688" s="282"/>
      <c r="AS688" s="282"/>
      <c r="AT688" s="282"/>
      <c r="AU688" s="282"/>
      <c r="AV688" s="282"/>
      <c r="AW688" s="282"/>
      <c r="AX688" s="282"/>
      <c r="AY688" s="282"/>
    </row>
    <row r="689" s="240" customFormat="true" ht="13.8" hidden="false" customHeight="false" outlineLevel="0" collapsed="false">
      <c r="K689" s="280"/>
      <c r="M689" s="281"/>
      <c r="N689" s="281"/>
      <c r="O689" s="281"/>
      <c r="P689" s="281"/>
      <c r="Q689" s="281"/>
      <c r="R689" s="281"/>
      <c r="S689" s="281"/>
      <c r="T689" s="281"/>
      <c r="U689" s="281"/>
      <c r="V689" s="281"/>
      <c r="W689" s="281"/>
      <c r="X689" s="281"/>
      <c r="Y689" s="281"/>
      <c r="Z689" s="281"/>
      <c r="AA689" s="281"/>
      <c r="AB689" s="281"/>
      <c r="AC689" s="281"/>
      <c r="AD689" s="281"/>
      <c r="AE689" s="281"/>
      <c r="AF689" s="281"/>
      <c r="AG689" s="281"/>
      <c r="AH689" s="281"/>
      <c r="AI689" s="281"/>
      <c r="AJ689" s="281"/>
      <c r="AK689" s="281"/>
      <c r="AL689" s="281"/>
      <c r="AM689" s="282"/>
      <c r="AN689" s="282"/>
      <c r="AO689" s="282"/>
      <c r="AP689" s="282"/>
      <c r="AQ689" s="282"/>
      <c r="AR689" s="282"/>
      <c r="AS689" s="282"/>
      <c r="AT689" s="282"/>
      <c r="AU689" s="282"/>
      <c r="AV689" s="282"/>
      <c r="AW689" s="282"/>
      <c r="AX689" s="282"/>
      <c r="AY689" s="282"/>
    </row>
    <row r="690" s="240" customFormat="true" ht="13.8" hidden="false" customHeight="false" outlineLevel="0" collapsed="false">
      <c r="K690" s="280"/>
      <c r="M690" s="281"/>
      <c r="N690" s="281"/>
      <c r="O690" s="281"/>
      <c r="P690" s="281"/>
      <c r="Q690" s="281"/>
      <c r="R690" s="281"/>
      <c r="S690" s="281"/>
      <c r="T690" s="281"/>
      <c r="U690" s="281"/>
      <c r="V690" s="281"/>
      <c r="W690" s="281"/>
      <c r="X690" s="281"/>
      <c r="Y690" s="281"/>
      <c r="Z690" s="281"/>
      <c r="AA690" s="281"/>
      <c r="AB690" s="281"/>
      <c r="AC690" s="281"/>
      <c r="AD690" s="281"/>
      <c r="AE690" s="281"/>
      <c r="AF690" s="281"/>
      <c r="AG690" s="281"/>
      <c r="AH690" s="281"/>
      <c r="AI690" s="281"/>
      <c r="AJ690" s="281"/>
      <c r="AK690" s="281"/>
      <c r="AL690" s="281"/>
      <c r="AM690" s="282"/>
      <c r="AN690" s="282"/>
      <c r="AO690" s="282"/>
      <c r="AP690" s="282"/>
      <c r="AQ690" s="282"/>
      <c r="AR690" s="282"/>
      <c r="AS690" s="282"/>
      <c r="AT690" s="282"/>
      <c r="AU690" s="282"/>
      <c r="AV690" s="282"/>
      <c r="AW690" s="282"/>
      <c r="AX690" s="282"/>
      <c r="AY690" s="282"/>
    </row>
    <row r="691" s="240" customFormat="true" ht="13.8" hidden="false" customHeight="false" outlineLevel="0" collapsed="false">
      <c r="K691" s="280"/>
      <c r="M691" s="281"/>
      <c r="N691" s="281"/>
      <c r="O691" s="281"/>
      <c r="P691" s="281"/>
      <c r="Q691" s="281"/>
      <c r="R691" s="281"/>
      <c r="S691" s="281"/>
      <c r="T691" s="281"/>
      <c r="U691" s="281"/>
      <c r="V691" s="281"/>
      <c r="W691" s="281"/>
      <c r="X691" s="281"/>
      <c r="Y691" s="281"/>
      <c r="Z691" s="281"/>
      <c r="AA691" s="281"/>
      <c r="AB691" s="281"/>
      <c r="AC691" s="281"/>
      <c r="AD691" s="281"/>
      <c r="AE691" s="281"/>
      <c r="AF691" s="281"/>
      <c r="AG691" s="281"/>
      <c r="AH691" s="281"/>
      <c r="AI691" s="281"/>
      <c r="AJ691" s="281"/>
      <c r="AK691" s="281"/>
      <c r="AL691" s="281"/>
      <c r="AM691" s="282"/>
      <c r="AN691" s="282"/>
      <c r="AO691" s="282"/>
      <c r="AP691" s="282"/>
      <c r="AQ691" s="282"/>
      <c r="AR691" s="282"/>
      <c r="AS691" s="282"/>
      <c r="AT691" s="282"/>
      <c r="AU691" s="282"/>
      <c r="AV691" s="282"/>
      <c r="AW691" s="282"/>
      <c r="AX691" s="282"/>
      <c r="AY691" s="282"/>
    </row>
    <row r="692" s="240" customFormat="true" ht="13.8" hidden="false" customHeight="false" outlineLevel="0" collapsed="false">
      <c r="K692" s="280"/>
      <c r="M692" s="281"/>
      <c r="N692" s="281"/>
      <c r="O692" s="281"/>
      <c r="P692" s="281"/>
      <c r="Q692" s="281"/>
      <c r="R692" s="281"/>
      <c r="S692" s="281"/>
      <c r="T692" s="281"/>
      <c r="U692" s="281"/>
      <c r="V692" s="281"/>
      <c r="W692" s="281"/>
      <c r="X692" s="281"/>
      <c r="Y692" s="281"/>
      <c r="Z692" s="281"/>
      <c r="AA692" s="281"/>
      <c r="AB692" s="281"/>
      <c r="AC692" s="281"/>
      <c r="AD692" s="281"/>
      <c r="AE692" s="281"/>
      <c r="AF692" s="281"/>
      <c r="AG692" s="281"/>
      <c r="AH692" s="281"/>
      <c r="AI692" s="281"/>
      <c r="AJ692" s="281"/>
      <c r="AK692" s="281"/>
      <c r="AL692" s="281"/>
      <c r="AM692" s="282"/>
      <c r="AN692" s="282"/>
      <c r="AO692" s="282"/>
      <c r="AP692" s="282"/>
      <c r="AQ692" s="282"/>
      <c r="AR692" s="282"/>
      <c r="AS692" s="282"/>
      <c r="AT692" s="282"/>
      <c r="AU692" s="282"/>
      <c r="AV692" s="282"/>
      <c r="AW692" s="282"/>
      <c r="AX692" s="282"/>
      <c r="AY692" s="282"/>
    </row>
    <row r="693" s="240" customFormat="true" ht="13.8" hidden="false" customHeight="false" outlineLevel="0" collapsed="false">
      <c r="K693" s="280"/>
      <c r="M693" s="281"/>
      <c r="N693" s="281"/>
      <c r="O693" s="281"/>
      <c r="P693" s="281"/>
      <c r="Q693" s="281"/>
      <c r="R693" s="281"/>
      <c r="S693" s="281"/>
      <c r="T693" s="281"/>
      <c r="U693" s="281"/>
      <c r="V693" s="281"/>
      <c r="W693" s="281"/>
      <c r="X693" s="281"/>
      <c r="Y693" s="281"/>
      <c r="Z693" s="281"/>
      <c r="AA693" s="281"/>
      <c r="AB693" s="281"/>
      <c r="AC693" s="281"/>
      <c r="AD693" s="281"/>
      <c r="AE693" s="281"/>
      <c r="AF693" s="281"/>
      <c r="AG693" s="281"/>
      <c r="AH693" s="281"/>
      <c r="AI693" s="281"/>
      <c r="AJ693" s="281"/>
      <c r="AK693" s="281"/>
      <c r="AL693" s="281"/>
      <c r="AM693" s="282"/>
      <c r="AN693" s="282"/>
      <c r="AO693" s="282"/>
      <c r="AP693" s="282"/>
      <c r="AQ693" s="282"/>
      <c r="AR693" s="282"/>
      <c r="AS693" s="282"/>
      <c r="AT693" s="282"/>
      <c r="AU693" s="282"/>
      <c r="AV693" s="282"/>
      <c r="AW693" s="282"/>
      <c r="AX693" s="282"/>
      <c r="AY693" s="282"/>
    </row>
    <row r="694" s="240" customFormat="true" ht="13.8" hidden="false" customHeight="false" outlineLevel="0" collapsed="false">
      <c r="K694" s="280"/>
      <c r="M694" s="281"/>
      <c r="N694" s="281"/>
      <c r="O694" s="281"/>
      <c r="P694" s="281"/>
      <c r="Q694" s="281"/>
      <c r="R694" s="281"/>
      <c r="S694" s="281"/>
      <c r="T694" s="281"/>
      <c r="U694" s="281"/>
      <c r="V694" s="281"/>
      <c r="W694" s="281"/>
      <c r="X694" s="281"/>
      <c r="Y694" s="281"/>
      <c r="Z694" s="281"/>
      <c r="AA694" s="281"/>
      <c r="AB694" s="281"/>
      <c r="AC694" s="281"/>
      <c r="AD694" s="281"/>
      <c r="AE694" s="281"/>
      <c r="AF694" s="281"/>
      <c r="AG694" s="281"/>
      <c r="AH694" s="281"/>
      <c r="AI694" s="281"/>
      <c r="AJ694" s="281"/>
      <c r="AK694" s="281"/>
      <c r="AL694" s="281"/>
      <c r="AM694" s="282"/>
      <c r="AN694" s="282"/>
      <c r="AO694" s="282"/>
      <c r="AP694" s="282"/>
      <c r="AQ694" s="282"/>
      <c r="AR694" s="282"/>
      <c r="AS694" s="282"/>
      <c r="AT694" s="282"/>
      <c r="AU694" s="282"/>
      <c r="AV694" s="282"/>
      <c r="AW694" s="282"/>
      <c r="AX694" s="282"/>
      <c r="AY694" s="282"/>
    </row>
    <row r="695" s="240" customFormat="true" ht="13.8" hidden="false" customHeight="false" outlineLevel="0" collapsed="false">
      <c r="K695" s="280"/>
      <c r="M695" s="281"/>
      <c r="N695" s="281"/>
      <c r="O695" s="281"/>
      <c r="P695" s="281"/>
      <c r="Q695" s="281"/>
      <c r="R695" s="281"/>
      <c r="S695" s="281"/>
      <c r="T695" s="281"/>
      <c r="U695" s="281"/>
      <c r="V695" s="281"/>
      <c r="W695" s="281"/>
      <c r="X695" s="281"/>
      <c r="Y695" s="281"/>
      <c r="Z695" s="281"/>
      <c r="AA695" s="281"/>
      <c r="AB695" s="281"/>
      <c r="AC695" s="281"/>
      <c r="AD695" s="281"/>
      <c r="AE695" s="281"/>
      <c r="AF695" s="281"/>
      <c r="AG695" s="281"/>
      <c r="AH695" s="281"/>
      <c r="AI695" s="281"/>
      <c r="AJ695" s="281"/>
      <c r="AK695" s="281"/>
      <c r="AL695" s="281"/>
      <c r="AM695" s="282"/>
      <c r="AN695" s="282"/>
      <c r="AO695" s="282"/>
      <c r="AP695" s="282"/>
      <c r="AQ695" s="282"/>
      <c r="AR695" s="282"/>
      <c r="AS695" s="282"/>
      <c r="AT695" s="282"/>
      <c r="AU695" s="282"/>
      <c r="AV695" s="282"/>
      <c r="AW695" s="282"/>
      <c r="AX695" s="282"/>
      <c r="AY695" s="282"/>
    </row>
    <row r="696" s="240" customFormat="true" ht="13.8" hidden="false" customHeight="false" outlineLevel="0" collapsed="false">
      <c r="K696" s="280"/>
      <c r="M696" s="281"/>
      <c r="N696" s="281"/>
      <c r="O696" s="281"/>
      <c r="P696" s="281"/>
      <c r="Q696" s="281"/>
      <c r="R696" s="281"/>
      <c r="S696" s="281"/>
      <c r="T696" s="281"/>
      <c r="U696" s="281"/>
      <c r="V696" s="281"/>
      <c r="W696" s="281"/>
      <c r="X696" s="281"/>
      <c r="Y696" s="281"/>
      <c r="Z696" s="281"/>
      <c r="AA696" s="281"/>
      <c r="AB696" s="281"/>
      <c r="AC696" s="281"/>
      <c r="AD696" s="281"/>
      <c r="AE696" s="281"/>
      <c r="AF696" s="281"/>
      <c r="AG696" s="281"/>
      <c r="AH696" s="281"/>
      <c r="AI696" s="281"/>
      <c r="AJ696" s="281"/>
      <c r="AK696" s="281"/>
      <c r="AL696" s="281"/>
      <c r="AM696" s="282"/>
      <c r="AN696" s="282"/>
      <c r="AO696" s="282"/>
      <c r="AP696" s="282"/>
      <c r="AQ696" s="282"/>
      <c r="AR696" s="282"/>
      <c r="AS696" s="282"/>
      <c r="AT696" s="282"/>
      <c r="AU696" s="282"/>
      <c r="AV696" s="282"/>
      <c r="AW696" s="282"/>
      <c r="AX696" s="282"/>
      <c r="AY696" s="282"/>
    </row>
    <row r="697" s="240" customFormat="true" ht="13.8" hidden="false" customHeight="false" outlineLevel="0" collapsed="false">
      <c r="K697" s="280"/>
      <c r="M697" s="281"/>
      <c r="N697" s="281"/>
      <c r="O697" s="281"/>
      <c r="P697" s="281"/>
      <c r="Q697" s="281"/>
      <c r="R697" s="281"/>
      <c r="S697" s="281"/>
      <c r="T697" s="281"/>
      <c r="U697" s="281"/>
      <c r="V697" s="281"/>
      <c r="W697" s="281"/>
      <c r="X697" s="281"/>
      <c r="Y697" s="281"/>
      <c r="Z697" s="281"/>
      <c r="AA697" s="281"/>
      <c r="AB697" s="281"/>
      <c r="AC697" s="281"/>
      <c r="AD697" s="281"/>
      <c r="AE697" s="281"/>
      <c r="AF697" s="281"/>
      <c r="AG697" s="281"/>
      <c r="AH697" s="281"/>
      <c r="AI697" s="281"/>
      <c r="AJ697" s="281"/>
      <c r="AK697" s="281"/>
      <c r="AL697" s="281"/>
      <c r="AM697" s="282"/>
      <c r="AN697" s="282"/>
      <c r="AO697" s="282"/>
      <c r="AP697" s="282"/>
      <c r="AQ697" s="282"/>
      <c r="AR697" s="282"/>
      <c r="AS697" s="282"/>
      <c r="AT697" s="282"/>
      <c r="AU697" s="282"/>
      <c r="AV697" s="282"/>
      <c r="AW697" s="282"/>
      <c r="AX697" s="282"/>
      <c r="AY697" s="282"/>
    </row>
    <row r="698" s="240" customFormat="true" ht="13.8" hidden="false" customHeight="false" outlineLevel="0" collapsed="false">
      <c r="K698" s="280"/>
      <c r="M698" s="281"/>
      <c r="N698" s="281"/>
      <c r="O698" s="281"/>
      <c r="P698" s="281"/>
      <c r="Q698" s="281"/>
      <c r="R698" s="281"/>
      <c r="S698" s="281"/>
      <c r="T698" s="281"/>
      <c r="U698" s="281"/>
      <c r="V698" s="281"/>
      <c r="W698" s="281"/>
      <c r="X698" s="281"/>
      <c r="Y698" s="281"/>
      <c r="Z698" s="281"/>
      <c r="AA698" s="281"/>
      <c r="AB698" s="281"/>
      <c r="AC698" s="281"/>
      <c r="AD698" s="281"/>
      <c r="AE698" s="281"/>
      <c r="AF698" s="281"/>
      <c r="AG698" s="281"/>
      <c r="AH698" s="281"/>
      <c r="AI698" s="281"/>
      <c r="AJ698" s="281"/>
      <c r="AK698" s="281"/>
      <c r="AL698" s="281"/>
      <c r="AM698" s="282"/>
      <c r="AN698" s="282"/>
      <c r="AO698" s="282"/>
      <c r="AP698" s="282"/>
      <c r="AQ698" s="282"/>
      <c r="AR698" s="282"/>
      <c r="AS698" s="282"/>
      <c r="AT698" s="282"/>
      <c r="AU698" s="282"/>
      <c r="AV698" s="282"/>
      <c r="AW698" s="282"/>
      <c r="AX698" s="282"/>
      <c r="AY698" s="282"/>
    </row>
    <row r="699" s="240" customFormat="true" ht="13.8" hidden="false" customHeight="false" outlineLevel="0" collapsed="false">
      <c r="K699" s="280"/>
      <c r="M699" s="281"/>
      <c r="N699" s="281"/>
      <c r="O699" s="281"/>
      <c r="P699" s="281"/>
      <c r="Q699" s="281"/>
      <c r="R699" s="281"/>
      <c r="S699" s="281"/>
      <c r="T699" s="281"/>
      <c r="U699" s="281"/>
      <c r="V699" s="281"/>
      <c r="W699" s="281"/>
      <c r="X699" s="281"/>
      <c r="Y699" s="281"/>
      <c r="Z699" s="281"/>
      <c r="AA699" s="281"/>
      <c r="AB699" s="281"/>
      <c r="AC699" s="281"/>
      <c r="AD699" s="281"/>
      <c r="AE699" s="281"/>
      <c r="AF699" s="281"/>
      <c r="AG699" s="281"/>
      <c r="AH699" s="281"/>
      <c r="AI699" s="281"/>
      <c r="AJ699" s="281"/>
      <c r="AK699" s="281"/>
      <c r="AL699" s="281"/>
      <c r="AM699" s="282"/>
      <c r="AN699" s="282"/>
      <c r="AO699" s="282"/>
      <c r="AP699" s="282"/>
      <c r="AQ699" s="282"/>
      <c r="AR699" s="282"/>
      <c r="AS699" s="282"/>
      <c r="AT699" s="282"/>
      <c r="AU699" s="282"/>
      <c r="AV699" s="282"/>
      <c r="AW699" s="282"/>
      <c r="AX699" s="282"/>
      <c r="AY699" s="282"/>
    </row>
    <row r="700" s="240" customFormat="true" ht="13.8" hidden="false" customHeight="false" outlineLevel="0" collapsed="false">
      <c r="K700" s="280"/>
      <c r="M700" s="281"/>
      <c r="N700" s="281"/>
      <c r="O700" s="281"/>
      <c r="P700" s="281"/>
      <c r="Q700" s="281"/>
      <c r="R700" s="281"/>
      <c r="S700" s="281"/>
      <c r="T700" s="281"/>
      <c r="U700" s="281"/>
      <c r="V700" s="281"/>
      <c r="W700" s="281"/>
      <c r="X700" s="281"/>
      <c r="Y700" s="281"/>
      <c r="Z700" s="281"/>
      <c r="AA700" s="281"/>
      <c r="AB700" s="281"/>
      <c r="AC700" s="281"/>
      <c r="AD700" s="281"/>
      <c r="AE700" s="281"/>
      <c r="AF700" s="281"/>
      <c r="AG700" s="281"/>
      <c r="AH700" s="281"/>
      <c r="AI700" s="281"/>
      <c r="AJ700" s="281"/>
      <c r="AK700" s="281"/>
      <c r="AL700" s="281"/>
      <c r="AM700" s="282"/>
      <c r="AN700" s="282"/>
      <c r="AO700" s="282"/>
      <c r="AP700" s="282"/>
      <c r="AQ700" s="282"/>
      <c r="AR700" s="282"/>
      <c r="AS700" s="282"/>
      <c r="AT700" s="282"/>
      <c r="AU700" s="282"/>
      <c r="AV700" s="282"/>
      <c r="AW700" s="282"/>
      <c r="AX700" s="282"/>
      <c r="AY700" s="282"/>
    </row>
    <row r="701" s="240" customFormat="true" ht="13.8" hidden="false" customHeight="false" outlineLevel="0" collapsed="false">
      <c r="K701" s="280"/>
      <c r="M701" s="281"/>
      <c r="N701" s="281"/>
      <c r="O701" s="281"/>
      <c r="P701" s="281"/>
      <c r="Q701" s="281"/>
      <c r="R701" s="281"/>
      <c r="S701" s="281"/>
      <c r="T701" s="281"/>
      <c r="U701" s="281"/>
      <c r="V701" s="281"/>
      <c r="W701" s="281"/>
      <c r="X701" s="281"/>
      <c r="Y701" s="281"/>
      <c r="Z701" s="281"/>
      <c r="AA701" s="281"/>
      <c r="AB701" s="281"/>
      <c r="AC701" s="281"/>
      <c r="AD701" s="281"/>
      <c r="AE701" s="281"/>
      <c r="AF701" s="281"/>
      <c r="AG701" s="281"/>
      <c r="AH701" s="281"/>
      <c r="AI701" s="281"/>
      <c r="AJ701" s="281"/>
      <c r="AK701" s="281"/>
      <c r="AL701" s="281"/>
      <c r="AM701" s="282"/>
      <c r="AN701" s="282"/>
      <c r="AO701" s="282"/>
      <c r="AP701" s="282"/>
      <c r="AQ701" s="282"/>
      <c r="AR701" s="282"/>
      <c r="AS701" s="282"/>
      <c r="AT701" s="282"/>
      <c r="AU701" s="282"/>
      <c r="AV701" s="282"/>
      <c r="AW701" s="282"/>
      <c r="AX701" s="282"/>
      <c r="AY701" s="282"/>
    </row>
    <row r="702" s="240" customFormat="true" ht="13.8" hidden="false" customHeight="false" outlineLevel="0" collapsed="false">
      <c r="K702" s="280"/>
      <c r="M702" s="281"/>
      <c r="N702" s="281"/>
      <c r="O702" s="281"/>
      <c r="P702" s="281"/>
      <c r="Q702" s="281"/>
      <c r="R702" s="281"/>
      <c r="S702" s="281"/>
      <c r="T702" s="281"/>
      <c r="U702" s="281"/>
      <c r="V702" s="281"/>
      <c r="W702" s="281"/>
      <c r="X702" s="281"/>
      <c r="Y702" s="281"/>
      <c r="Z702" s="281"/>
      <c r="AA702" s="281"/>
      <c r="AB702" s="281"/>
      <c r="AC702" s="281"/>
      <c r="AD702" s="281"/>
      <c r="AE702" s="281"/>
      <c r="AF702" s="281"/>
      <c r="AG702" s="281"/>
      <c r="AH702" s="281"/>
      <c r="AI702" s="281"/>
      <c r="AJ702" s="281"/>
      <c r="AK702" s="281"/>
      <c r="AL702" s="281"/>
      <c r="AM702" s="282"/>
      <c r="AN702" s="282"/>
      <c r="AO702" s="282"/>
      <c r="AP702" s="282"/>
      <c r="AQ702" s="282"/>
      <c r="AR702" s="282"/>
      <c r="AS702" s="282"/>
      <c r="AT702" s="282"/>
      <c r="AU702" s="282"/>
      <c r="AV702" s="282"/>
      <c r="AW702" s="282"/>
      <c r="AX702" s="282"/>
      <c r="AY702" s="282"/>
    </row>
    <row r="703" s="240" customFormat="true" ht="13.8" hidden="false" customHeight="false" outlineLevel="0" collapsed="false">
      <c r="K703" s="280"/>
      <c r="M703" s="281"/>
      <c r="N703" s="281"/>
      <c r="O703" s="281"/>
      <c r="P703" s="281"/>
      <c r="Q703" s="281"/>
      <c r="R703" s="281"/>
      <c r="S703" s="281"/>
      <c r="T703" s="281"/>
      <c r="U703" s="281"/>
      <c r="V703" s="281"/>
      <c r="W703" s="281"/>
      <c r="X703" s="281"/>
      <c r="Y703" s="281"/>
      <c r="Z703" s="281"/>
      <c r="AA703" s="281"/>
      <c r="AB703" s="281"/>
      <c r="AC703" s="281"/>
      <c r="AD703" s="281"/>
      <c r="AE703" s="281"/>
      <c r="AF703" s="281"/>
      <c r="AG703" s="281"/>
      <c r="AH703" s="281"/>
      <c r="AI703" s="281"/>
      <c r="AJ703" s="281"/>
      <c r="AK703" s="281"/>
      <c r="AL703" s="281"/>
      <c r="AM703" s="282"/>
      <c r="AN703" s="282"/>
      <c r="AO703" s="282"/>
      <c r="AP703" s="282"/>
      <c r="AQ703" s="282"/>
      <c r="AR703" s="282"/>
      <c r="AS703" s="282"/>
      <c r="AT703" s="282"/>
      <c r="AU703" s="282"/>
      <c r="AV703" s="282"/>
      <c r="AW703" s="282"/>
      <c r="AX703" s="282"/>
      <c r="AY703" s="282"/>
    </row>
    <row r="704" s="240" customFormat="true" ht="13.8" hidden="false" customHeight="false" outlineLevel="0" collapsed="false">
      <c r="K704" s="280"/>
      <c r="M704" s="281"/>
      <c r="N704" s="281"/>
      <c r="O704" s="281"/>
      <c r="P704" s="281"/>
      <c r="Q704" s="281"/>
      <c r="R704" s="281"/>
      <c r="S704" s="281"/>
      <c r="T704" s="281"/>
      <c r="U704" s="281"/>
      <c r="V704" s="281"/>
      <c r="W704" s="281"/>
      <c r="X704" s="281"/>
      <c r="Y704" s="281"/>
      <c r="Z704" s="281"/>
      <c r="AA704" s="281"/>
      <c r="AB704" s="281"/>
      <c r="AC704" s="281"/>
      <c r="AD704" s="281"/>
      <c r="AE704" s="281"/>
      <c r="AF704" s="281"/>
      <c r="AG704" s="281"/>
      <c r="AH704" s="281"/>
      <c r="AI704" s="281"/>
      <c r="AJ704" s="281"/>
      <c r="AK704" s="281"/>
      <c r="AL704" s="281"/>
      <c r="AM704" s="282"/>
      <c r="AN704" s="282"/>
      <c r="AO704" s="282"/>
      <c r="AP704" s="282"/>
      <c r="AQ704" s="282"/>
      <c r="AR704" s="282"/>
      <c r="AS704" s="282"/>
      <c r="AT704" s="282"/>
      <c r="AU704" s="282"/>
      <c r="AV704" s="282"/>
      <c r="AW704" s="282"/>
      <c r="AX704" s="282"/>
      <c r="AY704" s="282"/>
    </row>
    <row r="705" s="240" customFormat="true" ht="13.8" hidden="false" customHeight="false" outlineLevel="0" collapsed="false">
      <c r="K705" s="280"/>
      <c r="M705" s="281"/>
      <c r="N705" s="281"/>
      <c r="O705" s="281"/>
      <c r="P705" s="281"/>
      <c r="Q705" s="281"/>
      <c r="R705" s="281"/>
      <c r="S705" s="281"/>
      <c r="T705" s="281"/>
      <c r="U705" s="281"/>
      <c r="V705" s="281"/>
      <c r="W705" s="281"/>
      <c r="X705" s="281"/>
      <c r="Y705" s="281"/>
      <c r="Z705" s="281"/>
      <c r="AA705" s="281"/>
      <c r="AB705" s="281"/>
      <c r="AC705" s="281"/>
      <c r="AD705" s="281"/>
      <c r="AE705" s="281"/>
      <c r="AF705" s="281"/>
      <c r="AG705" s="281"/>
      <c r="AH705" s="281"/>
      <c r="AI705" s="281"/>
      <c r="AJ705" s="281"/>
      <c r="AK705" s="281"/>
      <c r="AL705" s="281"/>
      <c r="AM705" s="282"/>
      <c r="AN705" s="282"/>
      <c r="AO705" s="282"/>
      <c r="AP705" s="282"/>
      <c r="AQ705" s="282"/>
      <c r="AR705" s="282"/>
      <c r="AS705" s="282"/>
      <c r="AT705" s="282"/>
      <c r="AU705" s="282"/>
      <c r="AV705" s="282"/>
      <c r="AW705" s="282"/>
      <c r="AX705" s="282"/>
      <c r="AY705" s="282"/>
    </row>
    <row r="706" s="240" customFormat="true" ht="13.8" hidden="false" customHeight="false" outlineLevel="0" collapsed="false">
      <c r="K706" s="280"/>
      <c r="M706" s="281"/>
      <c r="N706" s="281"/>
      <c r="O706" s="281"/>
      <c r="P706" s="281"/>
      <c r="Q706" s="281"/>
      <c r="R706" s="281"/>
      <c r="S706" s="281"/>
      <c r="T706" s="281"/>
      <c r="U706" s="281"/>
      <c r="V706" s="281"/>
      <c r="W706" s="281"/>
      <c r="X706" s="281"/>
      <c r="Y706" s="281"/>
      <c r="Z706" s="281"/>
      <c r="AA706" s="281"/>
      <c r="AB706" s="281"/>
      <c r="AC706" s="281"/>
      <c r="AD706" s="281"/>
      <c r="AE706" s="281"/>
      <c r="AF706" s="281"/>
      <c r="AG706" s="281"/>
      <c r="AH706" s="281"/>
      <c r="AI706" s="281"/>
      <c r="AJ706" s="281"/>
      <c r="AK706" s="281"/>
      <c r="AL706" s="281"/>
      <c r="AM706" s="282"/>
      <c r="AN706" s="282"/>
      <c r="AO706" s="282"/>
      <c r="AP706" s="282"/>
      <c r="AQ706" s="282"/>
      <c r="AR706" s="282"/>
      <c r="AS706" s="282"/>
      <c r="AT706" s="282"/>
      <c r="AU706" s="282"/>
      <c r="AV706" s="282"/>
      <c r="AW706" s="282"/>
      <c r="AX706" s="282"/>
      <c r="AY706" s="282"/>
    </row>
    <row r="707" s="240" customFormat="true" ht="13.8" hidden="false" customHeight="false" outlineLevel="0" collapsed="false">
      <c r="K707" s="280"/>
      <c r="M707" s="281"/>
      <c r="N707" s="281"/>
      <c r="O707" s="281"/>
      <c r="P707" s="281"/>
      <c r="Q707" s="281"/>
      <c r="R707" s="281"/>
      <c r="S707" s="281"/>
      <c r="T707" s="281"/>
      <c r="U707" s="281"/>
      <c r="V707" s="281"/>
      <c r="W707" s="281"/>
      <c r="X707" s="281"/>
      <c r="Y707" s="281"/>
      <c r="Z707" s="281"/>
      <c r="AA707" s="281"/>
      <c r="AB707" s="281"/>
      <c r="AC707" s="281"/>
      <c r="AD707" s="281"/>
      <c r="AE707" s="281"/>
      <c r="AF707" s="281"/>
      <c r="AG707" s="281"/>
      <c r="AH707" s="281"/>
      <c r="AI707" s="281"/>
      <c r="AJ707" s="281"/>
      <c r="AK707" s="281"/>
      <c r="AL707" s="281"/>
      <c r="AM707" s="282"/>
      <c r="AN707" s="282"/>
      <c r="AO707" s="282"/>
      <c r="AP707" s="282"/>
      <c r="AQ707" s="282"/>
      <c r="AR707" s="282"/>
      <c r="AS707" s="282"/>
      <c r="AT707" s="282"/>
      <c r="AU707" s="282"/>
      <c r="AV707" s="282"/>
      <c r="AW707" s="282"/>
      <c r="AX707" s="282"/>
      <c r="AY707" s="282"/>
    </row>
    <row r="708" s="240" customFormat="true" ht="13.8" hidden="false" customHeight="false" outlineLevel="0" collapsed="false">
      <c r="K708" s="280"/>
      <c r="M708" s="281"/>
      <c r="N708" s="281"/>
      <c r="O708" s="281"/>
      <c r="P708" s="281"/>
      <c r="Q708" s="281"/>
      <c r="R708" s="281"/>
      <c r="S708" s="281"/>
      <c r="T708" s="281"/>
      <c r="U708" s="281"/>
      <c r="V708" s="281"/>
      <c r="W708" s="281"/>
      <c r="X708" s="281"/>
      <c r="Y708" s="281"/>
      <c r="Z708" s="281"/>
      <c r="AA708" s="281"/>
      <c r="AB708" s="281"/>
      <c r="AC708" s="281"/>
      <c r="AD708" s="281"/>
      <c r="AE708" s="281"/>
      <c r="AF708" s="281"/>
      <c r="AG708" s="281"/>
      <c r="AH708" s="281"/>
      <c r="AI708" s="281"/>
      <c r="AJ708" s="281"/>
      <c r="AK708" s="281"/>
      <c r="AL708" s="281"/>
      <c r="AM708" s="282"/>
      <c r="AN708" s="282"/>
      <c r="AO708" s="282"/>
      <c r="AP708" s="282"/>
      <c r="AQ708" s="282"/>
      <c r="AR708" s="282"/>
      <c r="AS708" s="282"/>
      <c r="AT708" s="282"/>
      <c r="AU708" s="282"/>
      <c r="AV708" s="282"/>
      <c r="AW708" s="282"/>
      <c r="AX708" s="282"/>
      <c r="AY708" s="282"/>
    </row>
    <row r="709" s="240" customFormat="true" ht="13.8" hidden="false" customHeight="false" outlineLevel="0" collapsed="false">
      <c r="K709" s="280"/>
      <c r="M709" s="281"/>
      <c r="N709" s="281"/>
      <c r="O709" s="281"/>
      <c r="P709" s="281"/>
      <c r="Q709" s="281"/>
      <c r="R709" s="281"/>
      <c r="S709" s="281"/>
      <c r="T709" s="281"/>
      <c r="U709" s="281"/>
      <c r="V709" s="281"/>
      <c r="W709" s="281"/>
      <c r="X709" s="281"/>
      <c r="Y709" s="281"/>
      <c r="Z709" s="281"/>
      <c r="AA709" s="281"/>
      <c r="AB709" s="281"/>
      <c r="AC709" s="281"/>
      <c r="AD709" s="281"/>
      <c r="AE709" s="281"/>
      <c r="AF709" s="281"/>
      <c r="AG709" s="281"/>
      <c r="AH709" s="281"/>
      <c r="AI709" s="281"/>
      <c r="AJ709" s="281"/>
      <c r="AK709" s="281"/>
      <c r="AL709" s="281"/>
      <c r="AM709" s="282"/>
      <c r="AN709" s="282"/>
      <c r="AO709" s="282"/>
      <c r="AP709" s="282"/>
      <c r="AQ709" s="282"/>
      <c r="AR709" s="282"/>
      <c r="AS709" s="282"/>
      <c r="AT709" s="282"/>
      <c r="AU709" s="282"/>
      <c r="AV709" s="282"/>
      <c r="AW709" s="282"/>
      <c r="AX709" s="282"/>
      <c r="AY709" s="282"/>
    </row>
    <row r="710" s="240" customFormat="true" ht="13.8" hidden="false" customHeight="false" outlineLevel="0" collapsed="false">
      <c r="K710" s="280"/>
      <c r="M710" s="281"/>
      <c r="N710" s="281"/>
      <c r="O710" s="281"/>
      <c r="P710" s="281"/>
      <c r="Q710" s="281"/>
      <c r="R710" s="281"/>
      <c r="S710" s="281"/>
      <c r="T710" s="281"/>
      <c r="U710" s="281"/>
      <c r="V710" s="281"/>
      <c r="W710" s="281"/>
      <c r="X710" s="281"/>
      <c r="Y710" s="281"/>
      <c r="Z710" s="281"/>
      <c r="AA710" s="281"/>
      <c r="AB710" s="281"/>
      <c r="AC710" s="281"/>
      <c r="AD710" s="281"/>
      <c r="AE710" s="281"/>
      <c r="AF710" s="281"/>
      <c r="AG710" s="281"/>
      <c r="AH710" s="281"/>
      <c r="AI710" s="281"/>
      <c r="AJ710" s="281"/>
      <c r="AK710" s="281"/>
      <c r="AL710" s="281"/>
      <c r="AM710" s="282"/>
      <c r="AN710" s="282"/>
      <c r="AO710" s="282"/>
      <c r="AP710" s="282"/>
      <c r="AQ710" s="282"/>
      <c r="AR710" s="282"/>
      <c r="AS710" s="282"/>
      <c r="AT710" s="282"/>
      <c r="AU710" s="282"/>
      <c r="AV710" s="282"/>
      <c r="AW710" s="282"/>
      <c r="AX710" s="282"/>
      <c r="AY710" s="282"/>
    </row>
    <row r="711" s="240" customFormat="true" ht="13.8" hidden="false" customHeight="false" outlineLevel="0" collapsed="false">
      <c r="K711" s="280"/>
      <c r="M711" s="281"/>
      <c r="N711" s="281"/>
      <c r="O711" s="281"/>
      <c r="P711" s="281"/>
      <c r="Q711" s="281"/>
      <c r="R711" s="281"/>
      <c r="S711" s="281"/>
      <c r="T711" s="281"/>
      <c r="U711" s="281"/>
      <c r="V711" s="281"/>
      <c r="W711" s="281"/>
      <c r="X711" s="281"/>
      <c r="Y711" s="281"/>
      <c r="Z711" s="281"/>
      <c r="AA711" s="281"/>
      <c r="AB711" s="281"/>
      <c r="AC711" s="281"/>
      <c r="AD711" s="281"/>
      <c r="AE711" s="281"/>
      <c r="AF711" s="281"/>
      <c r="AG711" s="281"/>
      <c r="AH711" s="281"/>
      <c r="AI711" s="281"/>
      <c r="AJ711" s="281"/>
      <c r="AK711" s="281"/>
      <c r="AL711" s="281"/>
      <c r="AM711" s="282"/>
      <c r="AN711" s="282"/>
      <c r="AO711" s="282"/>
      <c r="AP711" s="282"/>
      <c r="AQ711" s="282"/>
      <c r="AR711" s="282"/>
      <c r="AS711" s="282"/>
      <c r="AT711" s="282"/>
      <c r="AU711" s="282"/>
      <c r="AV711" s="282"/>
      <c r="AW711" s="282"/>
      <c r="AX711" s="282"/>
      <c r="AY711" s="282"/>
    </row>
    <row r="712" s="240" customFormat="true" ht="13.8" hidden="false" customHeight="false" outlineLevel="0" collapsed="false">
      <c r="K712" s="280"/>
      <c r="M712" s="281"/>
      <c r="N712" s="281"/>
      <c r="O712" s="281"/>
      <c r="P712" s="281"/>
      <c r="Q712" s="281"/>
      <c r="R712" s="281"/>
      <c r="S712" s="281"/>
      <c r="T712" s="281"/>
      <c r="U712" s="281"/>
      <c r="V712" s="281"/>
      <c r="W712" s="281"/>
      <c r="X712" s="281"/>
      <c r="Y712" s="281"/>
      <c r="Z712" s="281"/>
      <c r="AA712" s="281"/>
      <c r="AB712" s="281"/>
      <c r="AC712" s="281"/>
      <c r="AD712" s="281"/>
      <c r="AE712" s="281"/>
      <c r="AF712" s="281"/>
      <c r="AG712" s="281"/>
      <c r="AH712" s="281"/>
      <c r="AI712" s="281"/>
      <c r="AJ712" s="281"/>
      <c r="AK712" s="281"/>
      <c r="AL712" s="281"/>
      <c r="AM712" s="282"/>
      <c r="AN712" s="282"/>
      <c r="AO712" s="282"/>
      <c r="AP712" s="282"/>
      <c r="AQ712" s="282"/>
      <c r="AR712" s="282"/>
      <c r="AS712" s="282"/>
      <c r="AT712" s="282"/>
      <c r="AU712" s="282"/>
      <c r="AV712" s="282"/>
      <c r="AW712" s="282"/>
      <c r="AX712" s="282"/>
      <c r="AY712" s="282"/>
    </row>
    <row r="713" s="240" customFormat="true" ht="13.8" hidden="false" customHeight="false" outlineLevel="0" collapsed="false">
      <c r="K713" s="280"/>
      <c r="M713" s="281"/>
      <c r="N713" s="281"/>
      <c r="O713" s="281"/>
      <c r="P713" s="281"/>
      <c r="Q713" s="281"/>
      <c r="R713" s="281"/>
      <c r="S713" s="281"/>
      <c r="T713" s="281"/>
      <c r="U713" s="281"/>
      <c r="V713" s="281"/>
      <c r="W713" s="281"/>
      <c r="X713" s="281"/>
      <c r="Y713" s="281"/>
      <c r="Z713" s="281"/>
      <c r="AA713" s="281"/>
      <c r="AB713" s="281"/>
      <c r="AC713" s="281"/>
      <c r="AD713" s="281"/>
      <c r="AE713" s="281"/>
      <c r="AF713" s="281"/>
      <c r="AG713" s="281"/>
      <c r="AH713" s="281"/>
      <c r="AI713" s="281"/>
      <c r="AJ713" s="281"/>
      <c r="AK713" s="281"/>
      <c r="AL713" s="281"/>
      <c r="AM713" s="282"/>
      <c r="AN713" s="282"/>
      <c r="AO713" s="282"/>
      <c r="AP713" s="282"/>
      <c r="AQ713" s="282"/>
      <c r="AR713" s="282"/>
      <c r="AS713" s="282"/>
      <c r="AT713" s="282"/>
      <c r="AU713" s="282"/>
      <c r="AV713" s="282"/>
      <c r="AW713" s="282"/>
      <c r="AX713" s="282"/>
      <c r="AY713" s="282"/>
    </row>
    <row r="714" s="240" customFormat="true" ht="13.8" hidden="false" customHeight="false" outlineLevel="0" collapsed="false">
      <c r="K714" s="280"/>
      <c r="M714" s="281"/>
      <c r="N714" s="281"/>
      <c r="O714" s="281"/>
      <c r="P714" s="281"/>
      <c r="Q714" s="281"/>
      <c r="R714" s="281"/>
      <c r="S714" s="281"/>
      <c r="T714" s="281"/>
      <c r="U714" s="281"/>
      <c r="V714" s="281"/>
      <c r="W714" s="281"/>
      <c r="X714" s="281"/>
      <c r="Y714" s="281"/>
      <c r="Z714" s="281"/>
      <c r="AA714" s="281"/>
      <c r="AB714" s="281"/>
      <c r="AC714" s="281"/>
      <c r="AD714" s="281"/>
      <c r="AE714" s="281"/>
      <c r="AF714" s="281"/>
      <c r="AG714" s="281"/>
      <c r="AH714" s="281"/>
      <c r="AI714" s="281"/>
      <c r="AJ714" s="281"/>
      <c r="AK714" s="281"/>
      <c r="AL714" s="281"/>
      <c r="AM714" s="282"/>
      <c r="AN714" s="282"/>
      <c r="AO714" s="282"/>
      <c r="AP714" s="282"/>
      <c r="AQ714" s="282"/>
      <c r="AR714" s="282"/>
      <c r="AS714" s="282"/>
      <c r="AT714" s="282"/>
      <c r="AU714" s="282"/>
      <c r="AV714" s="282"/>
      <c r="AW714" s="282"/>
      <c r="AX714" s="282"/>
      <c r="AY714" s="282"/>
    </row>
    <row r="715" s="240" customFormat="true" ht="13.8" hidden="false" customHeight="false" outlineLevel="0" collapsed="false">
      <c r="K715" s="280"/>
      <c r="M715" s="281"/>
      <c r="N715" s="281"/>
      <c r="O715" s="281"/>
      <c r="P715" s="281"/>
      <c r="Q715" s="281"/>
      <c r="R715" s="281"/>
      <c r="S715" s="281"/>
      <c r="T715" s="281"/>
      <c r="U715" s="281"/>
      <c r="V715" s="281"/>
      <c r="W715" s="281"/>
      <c r="X715" s="281"/>
      <c r="Y715" s="281"/>
      <c r="Z715" s="281"/>
      <c r="AA715" s="281"/>
      <c r="AB715" s="281"/>
      <c r="AC715" s="281"/>
      <c r="AD715" s="281"/>
      <c r="AE715" s="281"/>
      <c r="AF715" s="281"/>
      <c r="AG715" s="281"/>
      <c r="AH715" s="281"/>
      <c r="AI715" s="281"/>
      <c r="AJ715" s="281"/>
      <c r="AK715" s="281"/>
      <c r="AL715" s="281"/>
      <c r="AM715" s="282"/>
      <c r="AN715" s="282"/>
      <c r="AO715" s="282"/>
      <c r="AP715" s="282"/>
      <c r="AQ715" s="282"/>
      <c r="AR715" s="282"/>
      <c r="AS715" s="282"/>
      <c r="AT715" s="282"/>
      <c r="AU715" s="282"/>
      <c r="AV715" s="282"/>
      <c r="AW715" s="282"/>
      <c r="AX715" s="282"/>
      <c r="AY715" s="282"/>
    </row>
    <row r="716" s="240" customFormat="true" ht="13.8" hidden="false" customHeight="false" outlineLevel="0" collapsed="false">
      <c r="K716" s="280"/>
      <c r="M716" s="281"/>
      <c r="N716" s="281"/>
      <c r="O716" s="281"/>
      <c r="P716" s="281"/>
      <c r="Q716" s="281"/>
      <c r="R716" s="281"/>
      <c r="S716" s="281"/>
      <c r="T716" s="281"/>
      <c r="U716" s="281"/>
      <c r="V716" s="281"/>
      <c r="W716" s="281"/>
      <c r="X716" s="281"/>
      <c r="Y716" s="281"/>
      <c r="Z716" s="281"/>
      <c r="AA716" s="281"/>
      <c r="AB716" s="281"/>
      <c r="AC716" s="281"/>
      <c r="AD716" s="281"/>
      <c r="AE716" s="281"/>
      <c r="AF716" s="281"/>
      <c r="AG716" s="281"/>
      <c r="AH716" s="281"/>
      <c r="AI716" s="281"/>
      <c r="AJ716" s="281"/>
      <c r="AK716" s="281"/>
      <c r="AL716" s="281"/>
      <c r="AM716" s="282"/>
      <c r="AN716" s="282"/>
      <c r="AO716" s="282"/>
      <c r="AP716" s="282"/>
      <c r="AQ716" s="282"/>
      <c r="AR716" s="282"/>
      <c r="AS716" s="282"/>
      <c r="AT716" s="282"/>
      <c r="AU716" s="282"/>
      <c r="AV716" s="282"/>
      <c r="AW716" s="282"/>
      <c r="AX716" s="282"/>
      <c r="AY716" s="282"/>
    </row>
    <row r="717" s="240" customFormat="true" ht="13.8" hidden="false" customHeight="false" outlineLevel="0" collapsed="false">
      <c r="K717" s="280"/>
      <c r="M717" s="281"/>
      <c r="N717" s="281"/>
      <c r="O717" s="281"/>
      <c r="P717" s="281"/>
      <c r="Q717" s="281"/>
      <c r="R717" s="281"/>
      <c r="S717" s="281"/>
      <c r="T717" s="281"/>
      <c r="U717" s="281"/>
      <c r="V717" s="281"/>
      <c r="W717" s="281"/>
      <c r="X717" s="281"/>
      <c r="Y717" s="281"/>
      <c r="Z717" s="281"/>
      <c r="AA717" s="281"/>
      <c r="AB717" s="281"/>
      <c r="AC717" s="281"/>
      <c r="AD717" s="281"/>
      <c r="AE717" s="281"/>
      <c r="AF717" s="281"/>
      <c r="AG717" s="281"/>
      <c r="AH717" s="281"/>
      <c r="AI717" s="281"/>
      <c r="AJ717" s="281"/>
      <c r="AK717" s="281"/>
      <c r="AL717" s="281"/>
      <c r="AM717" s="282"/>
      <c r="AN717" s="282"/>
      <c r="AO717" s="282"/>
      <c r="AP717" s="282"/>
      <c r="AQ717" s="282"/>
      <c r="AR717" s="282"/>
      <c r="AS717" s="282"/>
      <c r="AT717" s="282"/>
      <c r="AU717" s="282"/>
      <c r="AV717" s="282"/>
      <c r="AW717" s="282"/>
      <c r="AX717" s="282"/>
      <c r="AY717" s="282"/>
    </row>
    <row r="718" s="240" customFormat="true" ht="13.8" hidden="false" customHeight="false" outlineLevel="0" collapsed="false">
      <c r="K718" s="280"/>
      <c r="M718" s="281"/>
      <c r="N718" s="281"/>
      <c r="O718" s="281"/>
      <c r="P718" s="281"/>
      <c r="Q718" s="281"/>
      <c r="R718" s="281"/>
      <c r="S718" s="281"/>
      <c r="T718" s="281"/>
      <c r="U718" s="281"/>
      <c r="V718" s="281"/>
      <c r="W718" s="281"/>
      <c r="X718" s="281"/>
      <c r="Y718" s="281"/>
      <c r="Z718" s="281"/>
      <c r="AA718" s="281"/>
      <c r="AB718" s="281"/>
      <c r="AC718" s="281"/>
      <c r="AD718" s="281"/>
      <c r="AE718" s="281"/>
      <c r="AF718" s="281"/>
      <c r="AG718" s="281"/>
      <c r="AH718" s="281"/>
      <c r="AI718" s="281"/>
      <c r="AJ718" s="281"/>
      <c r="AK718" s="281"/>
      <c r="AL718" s="281"/>
      <c r="AM718" s="282"/>
      <c r="AN718" s="282"/>
      <c r="AO718" s="282"/>
      <c r="AP718" s="282"/>
      <c r="AQ718" s="282"/>
      <c r="AR718" s="282"/>
      <c r="AS718" s="282"/>
      <c r="AT718" s="282"/>
      <c r="AU718" s="282"/>
      <c r="AV718" s="282"/>
      <c r="AW718" s="282"/>
      <c r="AX718" s="282"/>
      <c r="AY718" s="282"/>
    </row>
    <row r="719" s="240" customFormat="true" ht="13.8" hidden="false" customHeight="false" outlineLevel="0" collapsed="false">
      <c r="K719" s="280"/>
      <c r="M719" s="281"/>
      <c r="N719" s="281"/>
      <c r="O719" s="281"/>
      <c r="P719" s="281"/>
      <c r="Q719" s="281"/>
      <c r="R719" s="281"/>
      <c r="S719" s="281"/>
      <c r="T719" s="281"/>
      <c r="U719" s="281"/>
      <c r="V719" s="281"/>
      <c r="W719" s="281"/>
      <c r="X719" s="281"/>
      <c r="Y719" s="281"/>
      <c r="Z719" s="281"/>
      <c r="AA719" s="281"/>
      <c r="AB719" s="281"/>
      <c r="AC719" s="281"/>
      <c r="AD719" s="281"/>
      <c r="AE719" s="281"/>
      <c r="AF719" s="281"/>
      <c r="AG719" s="281"/>
      <c r="AH719" s="281"/>
      <c r="AI719" s="281"/>
      <c r="AJ719" s="281"/>
      <c r="AK719" s="281"/>
      <c r="AL719" s="281"/>
      <c r="AM719" s="282"/>
      <c r="AN719" s="282"/>
      <c r="AO719" s="282"/>
      <c r="AP719" s="282"/>
      <c r="AQ719" s="282"/>
      <c r="AR719" s="282"/>
      <c r="AS719" s="282"/>
      <c r="AT719" s="282"/>
      <c r="AU719" s="282"/>
      <c r="AV719" s="282"/>
      <c r="AW719" s="282"/>
      <c r="AX719" s="282"/>
      <c r="AY719" s="282"/>
    </row>
    <row r="720" s="240" customFormat="true" ht="13.8" hidden="false" customHeight="false" outlineLevel="0" collapsed="false">
      <c r="K720" s="280"/>
      <c r="M720" s="281"/>
      <c r="N720" s="281"/>
      <c r="O720" s="281"/>
      <c r="P720" s="281"/>
      <c r="Q720" s="281"/>
      <c r="R720" s="281"/>
      <c r="S720" s="281"/>
      <c r="T720" s="281"/>
      <c r="U720" s="281"/>
      <c r="V720" s="281"/>
      <c r="W720" s="281"/>
      <c r="X720" s="281"/>
      <c r="Y720" s="281"/>
      <c r="Z720" s="281"/>
      <c r="AA720" s="281"/>
      <c r="AB720" s="281"/>
      <c r="AC720" s="281"/>
      <c r="AD720" s="281"/>
      <c r="AE720" s="281"/>
      <c r="AF720" s="281"/>
      <c r="AG720" s="281"/>
      <c r="AH720" s="281"/>
      <c r="AI720" s="281"/>
      <c r="AJ720" s="281"/>
      <c r="AK720" s="281"/>
      <c r="AL720" s="281"/>
      <c r="AM720" s="282"/>
      <c r="AN720" s="282"/>
      <c r="AO720" s="282"/>
      <c r="AP720" s="282"/>
      <c r="AQ720" s="282"/>
      <c r="AR720" s="282"/>
      <c r="AS720" s="282"/>
      <c r="AT720" s="282"/>
      <c r="AU720" s="282"/>
      <c r="AV720" s="282"/>
      <c r="AW720" s="282"/>
      <c r="AX720" s="282"/>
      <c r="AY720" s="282"/>
    </row>
    <row r="721" s="240" customFormat="true" ht="13.8" hidden="false" customHeight="false" outlineLevel="0" collapsed="false">
      <c r="K721" s="280"/>
      <c r="M721" s="281"/>
      <c r="N721" s="281"/>
      <c r="O721" s="281"/>
      <c r="P721" s="281"/>
      <c r="Q721" s="281"/>
      <c r="R721" s="281"/>
      <c r="S721" s="281"/>
      <c r="T721" s="281"/>
      <c r="U721" s="281"/>
      <c r="V721" s="281"/>
      <c r="W721" s="281"/>
      <c r="X721" s="281"/>
      <c r="Y721" s="281"/>
      <c r="Z721" s="281"/>
      <c r="AA721" s="281"/>
      <c r="AB721" s="281"/>
      <c r="AC721" s="281"/>
      <c r="AD721" s="281"/>
      <c r="AE721" s="281"/>
      <c r="AF721" s="281"/>
      <c r="AG721" s="281"/>
      <c r="AH721" s="281"/>
      <c r="AI721" s="281"/>
      <c r="AJ721" s="281"/>
      <c r="AK721" s="281"/>
      <c r="AL721" s="281"/>
      <c r="AM721" s="282"/>
      <c r="AN721" s="282"/>
      <c r="AO721" s="282"/>
      <c r="AP721" s="282"/>
      <c r="AQ721" s="282"/>
      <c r="AR721" s="282"/>
      <c r="AS721" s="282"/>
      <c r="AT721" s="282"/>
      <c r="AU721" s="282"/>
      <c r="AV721" s="282"/>
      <c r="AW721" s="282"/>
      <c r="AX721" s="282"/>
      <c r="AY721" s="282"/>
    </row>
    <row r="722" s="240" customFormat="true" ht="13.8" hidden="false" customHeight="false" outlineLevel="0" collapsed="false">
      <c r="K722" s="280"/>
      <c r="M722" s="281"/>
      <c r="N722" s="281"/>
      <c r="O722" s="281"/>
      <c r="P722" s="281"/>
      <c r="Q722" s="281"/>
      <c r="R722" s="281"/>
      <c r="S722" s="281"/>
      <c r="T722" s="281"/>
      <c r="U722" s="281"/>
      <c r="V722" s="281"/>
      <c r="W722" s="281"/>
      <c r="X722" s="281"/>
      <c r="Y722" s="281"/>
      <c r="Z722" s="281"/>
      <c r="AA722" s="281"/>
      <c r="AB722" s="281"/>
      <c r="AC722" s="281"/>
      <c r="AD722" s="281"/>
      <c r="AE722" s="281"/>
      <c r="AF722" s="281"/>
      <c r="AG722" s="281"/>
      <c r="AH722" s="281"/>
      <c r="AI722" s="281"/>
      <c r="AJ722" s="281"/>
      <c r="AK722" s="281"/>
      <c r="AL722" s="281"/>
      <c r="AM722" s="282"/>
      <c r="AN722" s="282"/>
      <c r="AO722" s="282"/>
      <c r="AP722" s="282"/>
      <c r="AQ722" s="282"/>
      <c r="AR722" s="282"/>
      <c r="AS722" s="282"/>
      <c r="AT722" s="282"/>
      <c r="AU722" s="282"/>
      <c r="AV722" s="282"/>
      <c r="AW722" s="282"/>
      <c r="AX722" s="282"/>
      <c r="AY722" s="282"/>
    </row>
    <row r="723" s="240" customFormat="true" ht="13.8" hidden="false" customHeight="false" outlineLevel="0" collapsed="false">
      <c r="K723" s="280"/>
      <c r="M723" s="281"/>
      <c r="N723" s="281"/>
      <c r="O723" s="281"/>
      <c r="P723" s="281"/>
      <c r="Q723" s="281"/>
      <c r="R723" s="281"/>
      <c r="S723" s="281"/>
      <c r="T723" s="281"/>
      <c r="U723" s="281"/>
      <c r="V723" s="281"/>
      <c r="W723" s="281"/>
      <c r="X723" s="281"/>
      <c r="Y723" s="281"/>
      <c r="Z723" s="281"/>
      <c r="AA723" s="281"/>
      <c r="AB723" s="281"/>
      <c r="AC723" s="281"/>
      <c r="AD723" s="281"/>
      <c r="AE723" s="281"/>
      <c r="AF723" s="281"/>
      <c r="AG723" s="281"/>
      <c r="AH723" s="281"/>
      <c r="AI723" s="281"/>
      <c r="AJ723" s="281"/>
      <c r="AK723" s="281"/>
      <c r="AL723" s="281"/>
      <c r="AM723" s="282"/>
      <c r="AN723" s="282"/>
      <c r="AO723" s="282"/>
      <c r="AP723" s="282"/>
      <c r="AQ723" s="282"/>
      <c r="AR723" s="282"/>
      <c r="AS723" s="282"/>
      <c r="AT723" s="282"/>
      <c r="AU723" s="282"/>
      <c r="AV723" s="282"/>
      <c r="AW723" s="282"/>
      <c r="AX723" s="282"/>
      <c r="AY723" s="282"/>
    </row>
    <row r="724" s="240" customFormat="true" ht="13.8" hidden="false" customHeight="false" outlineLevel="0" collapsed="false">
      <c r="K724" s="280"/>
      <c r="M724" s="281"/>
      <c r="N724" s="281"/>
      <c r="O724" s="281"/>
      <c r="P724" s="281"/>
      <c r="Q724" s="281"/>
      <c r="R724" s="281"/>
      <c r="S724" s="281"/>
      <c r="T724" s="281"/>
      <c r="U724" s="281"/>
      <c r="V724" s="281"/>
      <c r="W724" s="281"/>
      <c r="X724" s="281"/>
      <c r="Y724" s="281"/>
      <c r="Z724" s="281"/>
      <c r="AA724" s="281"/>
      <c r="AB724" s="281"/>
      <c r="AC724" s="281"/>
      <c r="AD724" s="281"/>
      <c r="AE724" s="281"/>
      <c r="AF724" s="281"/>
      <c r="AG724" s="281"/>
      <c r="AH724" s="281"/>
      <c r="AI724" s="281"/>
      <c r="AJ724" s="281"/>
      <c r="AK724" s="281"/>
      <c r="AL724" s="281"/>
      <c r="AM724" s="282"/>
      <c r="AN724" s="282"/>
      <c r="AO724" s="282"/>
      <c r="AP724" s="282"/>
      <c r="AQ724" s="282"/>
      <c r="AR724" s="282"/>
      <c r="AS724" s="282"/>
      <c r="AT724" s="282"/>
      <c r="AU724" s="282"/>
      <c r="AV724" s="282"/>
      <c r="AW724" s="282"/>
      <c r="AX724" s="282"/>
      <c r="AY724" s="282"/>
    </row>
    <row r="725" s="240" customFormat="true" ht="13.8" hidden="false" customHeight="false" outlineLevel="0" collapsed="false">
      <c r="K725" s="280"/>
      <c r="M725" s="281"/>
      <c r="N725" s="281"/>
      <c r="O725" s="281"/>
      <c r="P725" s="281"/>
      <c r="Q725" s="281"/>
      <c r="R725" s="281"/>
      <c r="S725" s="281"/>
      <c r="T725" s="281"/>
      <c r="U725" s="281"/>
      <c r="V725" s="281"/>
      <c r="W725" s="281"/>
      <c r="X725" s="281"/>
      <c r="Y725" s="281"/>
      <c r="Z725" s="281"/>
      <c r="AA725" s="281"/>
      <c r="AB725" s="281"/>
      <c r="AC725" s="281"/>
      <c r="AD725" s="281"/>
      <c r="AE725" s="281"/>
      <c r="AF725" s="281"/>
      <c r="AG725" s="281"/>
      <c r="AH725" s="281"/>
      <c r="AI725" s="281"/>
      <c r="AJ725" s="281"/>
      <c r="AK725" s="281"/>
      <c r="AL725" s="281"/>
      <c r="AM725" s="282"/>
      <c r="AN725" s="282"/>
      <c r="AO725" s="282"/>
      <c r="AP725" s="282"/>
      <c r="AQ725" s="282"/>
      <c r="AR725" s="282"/>
      <c r="AS725" s="282"/>
      <c r="AT725" s="282"/>
      <c r="AU725" s="282"/>
      <c r="AV725" s="282"/>
      <c r="AW725" s="282"/>
      <c r="AX725" s="282"/>
      <c r="AY725" s="282"/>
    </row>
    <row r="726" s="240" customFormat="true" ht="13.8" hidden="false" customHeight="false" outlineLevel="0" collapsed="false">
      <c r="K726" s="280"/>
      <c r="M726" s="281"/>
      <c r="N726" s="281"/>
      <c r="O726" s="281"/>
      <c r="P726" s="281"/>
      <c r="Q726" s="281"/>
      <c r="R726" s="281"/>
      <c r="S726" s="281"/>
      <c r="T726" s="281"/>
      <c r="U726" s="281"/>
      <c r="V726" s="281"/>
      <c r="W726" s="281"/>
      <c r="X726" s="281"/>
      <c r="Y726" s="281"/>
      <c r="Z726" s="281"/>
      <c r="AA726" s="281"/>
      <c r="AB726" s="281"/>
      <c r="AC726" s="281"/>
      <c r="AD726" s="281"/>
      <c r="AE726" s="281"/>
      <c r="AF726" s="281"/>
      <c r="AG726" s="281"/>
      <c r="AH726" s="281"/>
      <c r="AI726" s="281"/>
      <c r="AJ726" s="281"/>
      <c r="AK726" s="281"/>
      <c r="AL726" s="281"/>
      <c r="AM726" s="282"/>
      <c r="AN726" s="282"/>
      <c r="AO726" s="282"/>
      <c r="AP726" s="282"/>
      <c r="AQ726" s="282"/>
      <c r="AR726" s="282"/>
      <c r="AS726" s="282"/>
      <c r="AT726" s="282"/>
      <c r="AU726" s="282"/>
      <c r="AV726" s="282"/>
      <c r="AW726" s="282"/>
      <c r="AX726" s="282"/>
      <c r="AY726" s="282"/>
    </row>
    <row r="727" s="240" customFormat="true" ht="13.8" hidden="false" customHeight="false" outlineLevel="0" collapsed="false">
      <c r="K727" s="280"/>
      <c r="M727" s="281"/>
      <c r="N727" s="281"/>
      <c r="O727" s="281"/>
      <c r="P727" s="281"/>
      <c r="Q727" s="281"/>
      <c r="R727" s="281"/>
      <c r="S727" s="281"/>
      <c r="T727" s="281"/>
      <c r="U727" s="281"/>
      <c r="V727" s="281"/>
      <c r="W727" s="281"/>
      <c r="X727" s="281"/>
      <c r="Y727" s="281"/>
      <c r="Z727" s="281"/>
      <c r="AA727" s="281"/>
      <c r="AB727" s="281"/>
      <c r="AC727" s="281"/>
      <c r="AD727" s="281"/>
      <c r="AE727" s="281"/>
      <c r="AF727" s="281"/>
      <c r="AG727" s="281"/>
      <c r="AH727" s="281"/>
      <c r="AI727" s="281"/>
      <c r="AJ727" s="281"/>
      <c r="AK727" s="281"/>
      <c r="AL727" s="281"/>
      <c r="AM727" s="282"/>
      <c r="AN727" s="282"/>
      <c r="AO727" s="282"/>
      <c r="AP727" s="282"/>
      <c r="AQ727" s="282"/>
      <c r="AR727" s="282"/>
      <c r="AS727" s="282"/>
      <c r="AT727" s="282"/>
      <c r="AU727" s="282"/>
      <c r="AV727" s="282"/>
      <c r="AW727" s="282"/>
      <c r="AX727" s="282"/>
      <c r="AY727" s="282"/>
    </row>
    <row r="728" s="240" customFormat="true" ht="13.8" hidden="false" customHeight="false" outlineLevel="0" collapsed="false">
      <c r="K728" s="280"/>
      <c r="M728" s="281"/>
      <c r="N728" s="281"/>
      <c r="O728" s="281"/>
      <c r="P728" s="281"/>
      <c r="Q728" s="281"/>
      <c r="R728" s="281"/>
      <c r="S728" s="281"/>
      <c r="T728" s="281"/>
      <c r="U728" s="281"/>
      <c r="V728" s="281"/>
      <c r="W728" s="281"/>
      <c r="X728" s="281"/>
      <c r="Y728" s="281"/>
      <c r="Z728" s="281"/>
      <c r="AA728" s="281"/>
      <c r="AB728" s="281"/>
      <c r="AC728" s="281"/>
      <c r="AD728" s="281"/>
      <c r="AE728" s="281"/>
      <c r="AF728" s="281"/>
      <c r="AG728" s="281"/>
      <c r="AH728" s="281"/>
      <c r="AI728" s="281"/>
      <c r="AJ728" s="281"/>
      <c r="AK728" s="281"/>
      <c r="AL728" s="281"/>
      <c r="AM728" s="282"/>
      <c r="AN728" s="282"/>
      <c r="AO728" s="282"/>
      <c r="AP728" s="282"/>
      <c r="AQ728" s="282"/>
      <c r="AR728" s="282"/>
      <c r="AS728" s="282"/>
      <c r="AT728" s="282"/>
      <c r="AU728" s="282"/>
      <c r="AV728" s="282"/>
      <c r="AW728" s="282"/>
      <c r="AX728" s="282"/>
      <c r="AY728" s="282"/>
    </row>
    <row r="729" s="240" customFormat="true" ht="13.8" hidden="false" customHeight="false" outlineLevel="0" collapsed="false">
      <c r="K729" s="280"/>
      <c r="M729" s="281"/>
      <c r="N729" s="281"/>
      <c r="O729" s="281"/>
      <c r="P729" s="281"/>
      <c r="Q729" s="281"/>
      <c r="R729" s="281"/>
      <c r="S729" s="281"/>
      <c r="T729" s="281"/>
      <c r="U729" s="281"/>
      <c r="V729" s="281"/>
      <c r="W729" s="281"/>
      <c r="X729" s="281"/>
      <c r="Y729" s="281"/>
      <c r="Z729" s="281"/>
      <c r="AA729" s="281"/>
      <c r="AB729" s="281"/>
      <c r="AC729" s="281"/>
      <c r="AD729" s="281"/>
      <c r="AE729" s="281"/>
      <c r="AF729" s="281"/>
      <c r="AG729" s="281"/>
      <c r="AH729" s="281"/>
      <c r="AI729" s="281"/>
      <c r="AJ729" s="281"/>
      <c r="AK729" s="281"/>
      <c r="AL729" s="281"/>
      <c r="AM729" s="282"/>
      <c r="AN729" s="282"/>
      <c r="AO729" s="282"/>
      <c r="AP729" s="282"/>
      <c r="AQ729" s="282"/>
      <c r="AR729" s="282"/>
      <c r="AS729" s="282"/>
      <c r="AT729" s="282"/>
      <c r="AU729" s="282"/>
      <c r="AV729" s="282"/>
      <c r="AW729" s="282"/>
      <c r="AX729" s="282"/>
      <c r="AY729" s="282"/>
    </row>
    <row r="730" s="240" customFormat="true" ht="13.8" hidden="false" customHeight="false" outlineLevel="0" collapsed="false">
      <c r="K730" s="280"/>
      <c r="M730" s="281"/>
      <c r="N730" s="281"/>
      <c r="O730" s="281"/>
      <c r="P730" s="281"/>
      <c r="Q730" s="281"/>
      <c r="R730" s="281"/>
      <c r="S730" s="281"/>
      <c r="T730" s="281"/>
      <c r="U730" s="281"/>
      <c r="V730" s="281"/>
      <c r="W730" s="281"/>
      <c r="X730" s="281"/>
      <c r="Y730" s="281"/>
      <c r="Z730" s="281"/>
      <c r="AA730" s="281"/>
      <c r="AB730" s="281"/>
      <c r="AC730" s="281"/>
      <c r="AD730" s="281"/>
      <c r="AE730" s="281"/>
      <c r="AF730" s="281"/>
      <c r="AG730" s="281"/>
      <c r="AH730" s="281"/>
      <c r="AI730" s="281"/>
      <c r="AJ730" s="281"/>
      <c r="AK730" s="281"/>
      <c r="AL730" s="281"/>
      <c r="AM730" s="282"/>
      <c r="AN730" s="282"/>
      <c r="AO730" s="282"/>
      <c r="AP730" s="282"/>
      <c r="AQ730" s="282"/>
      <c r="AR730" s="282"/>
      <c r="AS730" s="282"/>
      <c r="AT730" s="282"/>
      <c r="AU730" s="282"/>
      <c r="AV730" s="282"/>
      <c r="AW730" s="282"/>
      <c r="AX730" s="282"/>
      <c r="AY730" s="282"/>
    </row>
    <row r="731" s="240" customFormat="true" ht="13.8" hidden="false" customHeight="false" outlineLevel="0" collapsed="false">
      <c r="K731" s="280"/>
      <c r="M731" s="281"/>
      <c r="N731" s="281"/>
      <c r="O731" s="281"/>
      <c r="P731" s="281"/>
      <c r="Q731" s="281"/>
      <c r="R731" s="281"/>
      <c r="S731" s="281"/>
      <c r="T731" s="281"/>
      <c r="U731" s="281"/>
      <c r="V731" s="281"/>
      <c r="W731" s="281"/>
      <c r="X731" s="281"/>
      <c r="Y731" s="281"/>
      <c r="Z731" s="281"/>
      <c r="AA731" s="281"/>
      <c r="AB731" s="281"/>
      <c r="AC731" s="281"/>
      <c r="AD731" s="281"/>
      <c r="AE731" s="281"/>
      <c r="AF731" s="281"/>
      <c r="AG731" s="281"/>
      <c r="AH731" s="281"/>
      <c r="AI731" s="281"/>
      <c r="AJ731" s="281"/>
      <c r="AK731" s="281"/>
      <c r="AL731" s="281"/>
      <c r="AM731" s="282"/>
      <c r="AN731" s="282"/>
      <c r="AO731" s="282"/>
      <c r="AP731" s="282"/>
      <c r="AQ731" s="282"/>
      <c r="AR731" s="282"/>
      <c r="AS731" s="282"/>
      <c r="AT731" s="282"/>
      <c r="AU731" s="282"/>
      <c r="AV731" s="282"/>
      <c r="AW731" s="282"/>
      <c r="AX731" s="282"/>
      <c r="AY731" s="282"/>
    </row>
    <row r="732" s="240" customFormat="true" ht="13.8" hidden="false" customHeight="false" outlineLevel="0" collapsed="false">
      <c r="K732" s="280"/>
      <c r="M732" s="281"/>
      <c r="N732" s="281"/>
      <c r="O732" s="281"/>
      <c r="P732" s="281"/>
      <c r="Q732" s="281"/>
      <c r="R732" s="281"/>
      <c r="S732" s="281"/>
      <c r="T732" s="281"/>
      <c r="U732" s="281"/>
      <c r="V732" s="281"/>
      <c r="W732" s="281"/>
      <c r="X732" s="281"/>
      <c r="Y732" s="281"/>
      <c r="Z732" s="281"/>
      <c r="AA732" s="281"/>
      <c r="AB732" s="281"/>
      <c r="AC732" s="281"/>
      <c r="AD732" s="281"/>
      <c r="AE732" s="281"/>
      <c r="AF732" s="281"/>
      <c r="AG732" s="281"/>
      <c r="AH732" s="281"/>
      <c r="AI732" s="281"/>
      <c r="AJ732" s="281"/>
      <c r="AK732" s="281"/>
      <c r="AL732" s="281"/>
      <c r="AM732" s="282"/>
      <c r="AN732" s="282"/>
      <c r="AO732" s="282"/>
      <c r="AP732" s="282"/>
      <c r="AQ732" s="282"/>
      <c r="AR732" s="282"/>
      <c r="AS732" s="282"/>
      <c r="AT732" s="282"/>
      <c r="AU732" s="282"/>
      <c r="AV732" s="282"/>
      <c r="AW732" s="282"/>
      <c r="AX732" s="282"/>
      <c r="AY732" s="282"/>
    </row>
    <row r="733" s="240" customFormat="true" ht="13.8" hidden="false" customHeight="false" outlineLevel="0" collapsed="false">
      <c r="K733" s="280"/>
      <c r="M733" s="281"/>
      <c r="N733" s="281"/>
      <c r="O733" s="281"/>
      <c r="P733" s="281"/>
      <c r="Q733" s="281"/>
      <c r="R733" s="281"/>
      <c r="S733" s="281"/>
      <c r="T733" s="281"/>
      <c r="U733" s="281"/>
      <c r="V733" s="281"/>
      <c r="W733" s="281"/>
      <c r="X733" s="281"/>
      <c r="Y733" s="281"/>
      <c r="Z733" s="281"/>
      <c r="AA733" s="281"/>
      <c r="AB733" s="281"/>
      <c r="AC733" s="281"/>
      <c r="AD733" s="281"/>
      <c r="AE733" s="281"/>
      <c r="AF733" s="281"/>
      <c r="AG733" s="281"/>
      <c r="AH733" s="281"/>
      <c r="AI733" s="281"/>
      <c r="AJ733" s="281"/>
      <c r="AK733" s="281"/>
      <c r="AL733" s="281"/>
      <c r="AM733" s="282"/>
      <c r="AN733" s="282"/>
      <c r="AO733" s="282"/>
      <c r="AP733" s="282"/>
      <c r="AQ733" s="282"/>
      <c r="AR733" s="282"/>
      <c r="AS733" s="282"/>
      <c r="AT733" s="282"/>
      <c r="AU733" s="282"/>
      <c r="AV733" s="282"/>
      <c r="AW733" s="282"/>
      <c r="AX733" s="282"/>
      <c r="AY733" s="282"/>
    </row>
    <row r="734" s="240" customFormat="true" ht="13.8" hidden="false" customHeight="false" outlineLevel="0" collapsed="false">
      <c r="K734" s="280"/>
      <c r="M734" s="281"/>
      <c r="N734" s="281"/>
      <c r="O734" s="281"/>
      <c r="P734" s="281"/>
      <c r="Q734" s="281"/>
      <c r="R734" s="281"/>
      <c r="S734" s="281"/>
      <c r="T734" s="281"/>
      <c r="U734" s="281"/>
      <c r="V734" s="281"/>
      <c r="W734" s="281"/>
      <c r="X734" s="281"/>
      <c r="Y734" s="281"/>
      <c r="Z734" s="281"/>
      <c r="AA734" s="281"/>
      <c r="AB734" s="281"/>
      <c r="AC734" s="281"/>
      <c r="AD734" s="281"/>
      <c r="AE734" s="281"/>
      <c r="AF734" s="281"/>
      <c r="AG734" s="281"/>
      <c r="AH734" s="281"/>
      <c r="AI734" s="281"/>
      <c r="AJ734" s="281"/>
      <c r="AK734" s="281"/>
      <c r="AL734" s="281"/>
      <c r="AM734" s="282"/>
      <c r="AN734" s="282"/>
      <c r="AO734" s="282"/>
      <c r="AP734" s="282"/>
      <c r="AQ734" s="282"/>
      <c r="AR734" s="282"/>
      <c r="AS734" s="282"/>
      <c r="AT734" s="282"/>
      <c r="AU734" s="282"/>
      <c r="AV734" s="282"/>
      <c r="AW734" s="282"/>
      <c r="AX734" s="282"/>
      <c r="AY734" s="282"/>
    </row>
    <row r="735" s="240" customFormat="true" ht="13.8" hidden="false" customHeight="false" outlineLevel="0" collapsed="false">
      <c r="K735" s="280"/>
      <c r="M735" s="281"/>
      <c r="N735" s="281"/>
      <c r="O735" s="281"/>
      <c r="P735" s="281"/>
      <c r="Q735" s="281"/>
      <c r="R735" s="281"/>
      <c r="S735" s="281"/>
      <c r="T735" s="281"/>
      <c r="U735" s="281"/>
      <c r="V735" s="281"/>
      <c r="W735" s="281"/>
      <c r="X735" s="281"/>
      <c r="Y735" s="281"/>
      <c r="Z735" s="281"/>
      <c r="AA735" s="281"/>
      <c r="AB735" s="281"/>
      <c r="AC735" s="281"/>
      <c r="AD735" s="281"/>
      <c r="AE735" s="281"/>
      <c r="AF735" s="281"/>
      <c r="AG735" s="281"/>
      <c r="AH735" s="281"/>
      <c r="AI735" s="281"/>
      <c r="AJ735" s="281"/>
      <c r="AK735" s="281"/>
      <c r="AL735" s="281"/>
      <c r="AM735" s="282"/>
      <c r="AN735" s="282"/>
      <c r="AO735" s="282"/>
      <c r="AP735" s="282"/>
      <c r="AQ735" s="282"/>
      <c r="AR735" s="282"/>
      <c r="AS735" s="282"/>
      <c r="AT735" s="282"/>
      <c r="AU735" s="282"/>
      <c r="AV735" s="282"/>
      <c r="AW735" s="282"/>
      <c r="AX735" s="282"/>
      <c r="AY735" s="282"/>
    </row>
    <row r="736" s="240" customFormat="true" ht="13.8" hidden="false" customHeight="false" outlineLevel="0" collapsed="false">
      <c r="K736" s="280"/>
      <c r="M736" s="281"/>
      <c r="N736" s="281"/>
      <c r="O736" s="281"/>
      <c r="P736" s="281"/>
      <c r="Q736" s="281"/>
      <c r="R736" s="281"/>
      <c r="S736" s="281"/>
      <c r="T736" s="281"/>
      <c r="U736" s="281"/>
      <c r="V736" s="281"/>
      <c r="W736" s="281"/>
      <c r="X736" s="281"/>
      <c r="Y736" s="281"/>
      <c r="Z736" s="281"/>
      <c r="AA736" s="281"/>
      <c r="AB736" s="281"/>
      <c r="AC736" s="281"/>
      <c r="AD736" s="281"/>
      <c r="AE736" s="281"/>
      <c r="AF736" s="281"/>
      <c r="AG736" s="281"/>
      <c r="AH736" s="281"/>
      <c r="AI736" s="281"/>
      <c r="AJ736" s="281"/>
      <c r="AK736" s="281"/>
      <c r="AL736" s="281"/>
      <c r="AM736" s="282"/>
      <c r="AN736" s="282"/>
      <c r="AO736" s="282"/>
      <c r="AP736" s="282"/>
      <c r="AQ736" s="282"/>
      <c r="AR736" s="282"/>
      <c r="AS736" s="282"/>
      <c r="AT736" s="282"/>
      <c r="AU736" s="282"/>
      <c r="AV736" s="282"/>
      <c r="AW736" s="282"/>
      <c r="AX736" s="282"/>
      <c r="AY736" s="282"/>
    </row>
    <row r="737" s="240" customFormat="true" ht="13.8" hidden="false" customHeight="false" outlineLevel="0" collapsed="false">
      <c r="K737" s="280"/>
      <c r="M737" s="281"/>
      <c r="N737" s="281"/>
      <c r="O737" s="281"/>
      <c r="P737" s="281"/>
      <c r="Q737" s="281"/>
      <c r="R737" s="281"/>
      <c r="S737" s="281"/>
      <c r="T737" s="281"/>
      <c r="U737" s="281"/>
      <c r="V737" s="281"/>
      <c r="W737" s="281"/>
      <c r="X737" s="281"/>
      <c r="Y737" s="281"/>
      <c r="Z737" s="281"/>
      <c r="AA737" s="281"/>
      <c r="AB737" s="281"/>
      <c r="AC737" s="281"/>
      <c r="AD737" s="281"/>
      <c r="AE737" s="281"/>
      <c r="AF737" s="281"/>
      <c r="AG737" s="281"/>
      <c r="AH737" s="281"/>
      <c r="AI737" s="281"/>
      <c r="AJ737" s="281"/>
      <c r="AK737" s="281"/>
      <c r="AL737" s="281"/>
      <c r="AM737" s="282"/>
      <c r="AN737" s="282"/>
      <c r="AO737" s="282"/>
      <c r="AP737" s="282"/>
      <c r="AQ737" s="282"/>
      <c r="AR737" s="282"/>
      <c r="AS737" s="282"/>
      <c r="AT737" s="282"/>
      <c r="AU737" s="282"/>
      <c r="AV737" s="282"/>
      <c r="AW737" s="282"/>
      <c r="AX737" s="282"/>
      <c r="AY737" s="282"/>
    </row>
    <row r="738" s="240" customFormat="true" ht="13.8" hidden="false" customHeight="false" outlineLevel="0" collapsed="false">
      <c r="K738" s="280"/>
      <c r="M738" s="281"/>
      <c r="N738" s="281"/>
      <c r="O738" s="281"/>
      <c r="P738" s="281"/>
      <c r="Q738" s="281"/>
      <c r="R738" s="281"/>
      <c r="S738" s="281"/>
      <c r="T738" s="281"/>
      <c r="U738" s="281"/>
      <c r="V738" s="281"/>
      <c r="W738" s="281"/>
      <c r="X738" s="281"/>
      <c r="Y738" s="281"/>
      <c r="Z738" s="281"/>
      <c r="AA738" s="281"/>
      <c r="AB738" s="281"/>
      <c r="AC738" s="281"/>
      <c r="AD738" s="281"/>
      <c r="AE738" s="281"/>
      <c r="AF738" s="281"/>
      <c r="AG738" s="281"/>
      <c r="AH738" s="281"/>
      <c r="AI738" s="281"/>
      <c r="AJ738" s="281"/>
      <c r="AK738" s="281"/>
      <c r="AL738" s="281"/>
      <c r="AM738" s="282"/>
      <c r="AN738" s="282"/>
      <c r="AO738" s="282"/>
      <c r="AP738" s="282"/>
      <c r="AQ738" s="282"/>
      <c r="AR738" s="282"/>
      <c r="AS738" s="282"/>
      <c r="AT738" s="282"/>
      <c r="AU738" s="282"/>
      <c r="AV738" s="282"/>
      <c r="AW738" s="282"/>
      <c r="AX738" s="282"/>
      <c r="AY738" s="282"/>
    </row>
    <row r="739" s="240" customFormat="true" ht="13.8" hidden="false" customHeight="false" outlineLevel="0" collapsed="false">
      <c r="K739" s="280"/>
      <c r="M739" s="281"/>
      <c r="N739" s="281"/>
      <c r="O739" s="281"/>
      <c r="P739" s="281"/>
      <c r="Q739" s="281"/>
      <c r="R739" s="281"/>
      <c r="S739" s="281"/>
      <c r="T739" s="281"/>
      <c r="U739" s="281"/>
      <c r="V739" s="281"/>
      <c r="W739" s="281"/>
      <c r="X739" s="281"/>
      <c r="Y739" s="281"/>
      <c r="Z739" s="281"/>
      <c r="AA739" s="281"/>
      <c r="AB739" s="281"/>
      <c r="AC739" s="281"/>
      <c r="AD739" s="281"/>
      <c r="AE739" s="281"/>
      <c r="AF739" s="281"/>
      <c r="AG739" s="281"/>
      <c r="AH739" s="281"/>
      <c r="AI739" s="281"/>
      <c r="AJ739" s="281"/>
      <c r="AK739" s="281"/>
      <c r="AL739" s="281"/>
      <c r="AM739" s="282"/>
      <c r="AN739" s="282"/>
      <c r="AO739" s="282"/>
      <c r="AP739" s="282"/>
      <c r="AQ739" s="282"/>
      <c r="AR739" s="282"/>
      <c r="AS739" s="282"/>
      <c r="AT739" s="282"/>
      <c r="AU739" s="282"/>
      <c r="AV739" s="282"/>
      <c r="AW739" s="282"/>
      <c r="AX739" s="282"/>
      <c r="AY739" s="282"/>
    </row>
    <row r="740" s="240" customFormat="true" ht="13.8" hidden="false" customHeight="false" outlineLevel="0" collapsed="false">
      <c r="K740" s="280"/>
      <c r="M740" s="281"/>
      <c r="N740" s="281"/>
      <c r="O740" s="281"/>
      <c r="P740" s="281"/>
      <c r="Q740" s="281"/>
      <c r="R740" s="281"/>
      <c r="S740" s="281"/>
      <c r="T740" s="281"/>
      <c r="U740" s="281"/>
      <c r="V740" s="281"/>
      <c r="W740" s="281"/>
      <c r="X740" s="281"/>
      <c r="Y740" s="281"/>
      <c r="Z740" s="281"/>
      <c r="AA740" s="281"/>
      <c r="AB740" s="281"/>
      <c r="AC740" s="281"/>
      <c r="AD740" s="281"/>
      <c r="AE740" s="281"/>
      <c r="AF740" s="281"/>
      <c r="AG740" s="281"/>
      <c r="AH740" s="281"/>
      <c r="AI740" s="281"/>
      <c r="AJ740" s="281"/>
      <c r="AK740" s="281"/>
      <c r="AL740" s="281"/>
      <c r="AM740" s="282"/>
      <c r="AN740" s="282"/>
      <c r="AO740" s="282"/>
      <c r="AP740" s="282"/>
      <c r="AQ740" s="282"/>
      <c r="AR740" s="282"/>
      <c r="AS740" s="282"/>
      <c r="AT740" s="282"/>
      <c r="AU740" s="282"/>
      <c r="AV740" s="282"/>
      <c r="AW740" s="282"/>
      <c r="AX740" s="282"/>
      <c r="AY740" s="282"/>
    </row>
    <row r="741" s="240" customFormat="true" ht="13.8" hidden="false" customHeight="false" outlineLevel="0" collapsed="false">
      <c r="K741" s="280"/>
      <c r="M741" s="281"/>
      <c r="N741" s="281"/>
      <c r="O741" s="281"/>
      <c r="P741" s="281"/>
      <c r="Q741" s="281"/>
      <c r="R741" s="281"/>
      <c r="S741" s="281"/>
      <c r="T741" s="281"/>
      <c r="U741" s="281"/>
      <c r="V741" s="281"/>
      <c r="W741" s="281"/>
      <c r="X741" s="281"/>
      <c r="Y741" s="281"/>
      <c r="Z741" s="281"/>
      <c r="AA741" s="281"/>
      <c r="AB741" s="281"/>
      <c r="AC741" s="281"/>
      <c r="AD741" s="281"/>
      <c r="AE741" s="281"/>
      <c r="AF741" s="281"/>
      <c r="AG741" s="281"/>
      <c r="AH741" s="281"/>
      <c r="AI741" s="281"/>
      <c r="AJ741" s="281"/>
      <c r="AK741" s="281"/>
      <c r="AL741" s="281"/>
      <c r="AM741" s="282"/>
      <c r="AN741" s="282"/>
      <c r="AO741" s="282"/>
      <c r="AP741" s="282"/>
      <c r="AQ741" s="282"/>
      <c r="AR741" s="282"/>
      <c r="AS741" s="282"/>
      <c r="AT741" s="282"/>
      <c r="AU741" s="282"/>
      <c r="AV741" s="282"/>
      <c r="AW741" s="282"/>
      <c r="AX741" s="282"/>
      <c r="AY741" s="282"/>
    </row>
    <row r="742" s="240" customFormat="true" ht="13.8" hidden="false" customHeight="false" outlineLevel="0" collapsed="false">
      <c r="K742" s="280"/>
      <c r="M742" s="281"/>
      <c r="N742" s="281"/>
      <c r="O742" s="281"/>
      <c r="P742" s="281"/>
      <c r="Q742" s="281"/>
      <c r="R742" s="281"/>
      <c r="S742" s="281"/>
      <c r="T742" s="281"/>
      <c r="U742" s="281"/>
      <c r="V742" s="281"/>
      <c r="W742" s="281"/>
      <c r="X742" s="281"/>
      <c r="Y742" s="281"/>
      <c r="Z742" s="281"/>
      <c r="AA742" s="281"/>
      <c r="AB742" s="281"/>
      <c r="AC742" s="281"/>
      <c r="AD742" s="281"/>
      <c r="AE742" s="281"/>
      <c r="AF742" s="281"/>
      <c r="AG742" s="281"/>
      <c r="AH742" s="281"/>
      <c r="AI742" s="281"/>
      <c r="AJ742" s="281"/>
      <c r="AK742" s="281"/>
      <c r="AL742" s="281"/>
      <c r="AM742" s="282"/>
      <c r="AN742" s="282"/>
      <c r="AO742" s="282"/>
      <c r="AP742" s="282"/>
      <c r="AQ742" s="282"/>
      <c r="AR742" s="282"/>
      <c r="AS742" s="282"/>
      <c r="AT742" s="282"/>
      <c r="AU742" s="282"/>
      <c r="AV742" s="282"/>
      <c r="AW742" s="282"/>
      <c r="AX742" s="282"/>
      <c r="AY742" s="282"/>
    </row>
    <row r="743" s="240" customFormat="true" ht="13.8" hidden="false" customHeight="false" outlineLevel="0" collapsed="false">
      <c r="K743" s="280"/>
      <c r="M743" s="281"/>
      <c r="N743" s="281"/>
      <c r="O743" s="281"/>
      <c r="P743" s="281"/>
      <c r="Q743" s="281"/>
      <c r="R743" s="281"/>
      <c r="S743" s="281"/>
      <c r="T743" s="281"/>
      <c r="U743" s="281"/>
      <c r="V743" s="281"/>
      <c r="W743" s="281"/>
      <c r="X743" s="281"/>
      <c r="Y743" s="281"/>
      <c r="Z743" s="281"/>
      <c r="AA743" s="281"/>
      <c r="AB743" s="281"/>
      <c r="AC743" s="281"/>
      <c r="AD743" s="281"/>
      <c r="AE743" s="281"/>
      <c r="AF743" s="281"/>
      <c r="AG743" s="281"/>
      <c r="AH743" s="281"/>
      <c r="AI743" s="281"/>
      <c r="AJ743" s="281"/>
      <c r="AK743" s="281"/>
      <c r="AL743" s="281"/>
      <c r="AM743" s="282"/>
      <c r="AN743" s="282"/>
      <c r="AO743" s="282"/>
      <c r="AP743" s="282"/>
      <c r="AQ743" s="282"/>
      <c r="AR743" s="282"/>
      <c r="AS743" s="282"/>
      <c r="AT743" s="282"/>
      <c r="AU743" s="282"/>
      <c r="AV743" s="282"/>
      <c r="AW743" s="282"/>
      <c r="AX743" s="282"/>
      <c r="AY743" s="282"/>
    </row>
    <row r="744" s="240" customFormat="true" ht="13.8" hidden="false" customHeight="false" outlineLevel="0" collapsed="false">
      <c r="K744" s="280"/>
      <c r="M744" s="281"/>
      <c r="N744" s="281"/>
      <c r="O744" s="281"/>
      <c r="P744" s="281"/>
      <c r="Q744" s="281"/>
      <c r="R744" s="281"/>
      <c r="S744" s="281"/>
      <c r="T744" s="281"/>
      <c r="U744" s="281"/>
      <c r="V744" s="281"/>
      <c r="W744" s="281"/>
      <c r="X744" s="281"/>
      <c r="Y744" s="281"/>
      <c r="Z744" s="281"/>
      <c r="AA744" s="281"/>
      <c r="AB744" s="281"/>
      <c r="AC744" s="281"/>
      <c r="AD744" s="281"/>
      <c r="AE744" s="281"/>
      <c r="AF744" s="281"/>
      <c r="AG744" s="281"/>
      <c r="AH744" s="281"/>
      <c r="AI744" s="281"/>
      <c r="AJ744" s="281"/>
      <c r="AK744" s="281"/>
      <c r="AL744" s="281"/>
      <c r="AM744" s="282"/>
      <c r="AN744" s="282"/>
      <c r="AO744" s="282"/>
      <c r="AP744" s="282"/>
      <c r="AQ744" s="282"/>
      <c r="AR744" s="282"/>
      <c r="AS744" s="282"/>
      <c r="AT744" s="282"/>
      <c r="AU744" s="282"/>
      <c r="AV744" s="282"/>
      <c r="AW744" s="282"/>
      <c r="AX744" s="282"/>
      <c r="AY744" s="282"/>
    </row>
    <row r="745" s="240" customFormat="true" ht="13.8" hidden="false" customHeight="false" outlineLevel="0" collapsed="false">
      <c r="K745" s="280"/>
      <c r="M745" s="281"/>
      <c r="N745" s="281"/>
      <c r="O745" s="281"/>
      <c r="P745" s="281"/>
      <c r="Q745" s="281"/>
      <c r="R745" s="281"/>
      <c r="S745" s="281"/>
      <c r="T745" s="281"/>
      <c r="U745" s="281"/>
      <c r="V745" s="281"/>
      <c r="W745" s="281"/>
      <c r="X745" s="281"/>
      <c r="Y745" s="281"/>
      <c r="Z745" s="281"/>
      <c r="AA745" s="281"/>
      <c r="AB745" s="281"/>
      <c r="AC745" s="281"/>
      <c r="AD745" s="281"/>
      <c r="AE745" s="281"/>
      <c r="AF745" s="281"/>
      <c r="AG745" s="281"/>
      <c r="AH745" s="281"/>
      <c r="AI745" s="281"/>
      <c r="AJ745" s="281"/>
      <c r="AK745" s="281"/>
      <c r="AL745" s="281"/>
      <c r="AM745" s="282"/>
      <c r="AN745" s="282"/>
      <c r="AO745" s="282"/>
      <c r="AP745" s="282"/>
      <c r="AQ745" s="282"/>
      <c r="AR745" s="282"/>
      <c r="AS745" s="282"/>
      <c r="AT745" s="282"/>
      <c r="AU745" s="282"/>
      <c r="AV745" s="282"/>
      <c r="AW745" s="282"/>
      <c r="AX745" s="282"/>
      <c r="AY745" s="282"/>
    </row>
    <row r="746" s="240" customFormat="true" ht="13.8" hidden="false" customHeight="false" outlineLevel="0" collapsed="false">
      <c r="K746" s="280"/>
      <c r="M746" s="281"/>
      <c r="N746" s="281"/>
      <c r="O746" s="281"/>
      <c r="P746" s="281"/>
      <c r="Q746" s="281"/>
      <c r="R746" s="281"/>
      <c r="S746" s="281"/>
      <c r="T746" s="281"/>
      <c r="U746" s="281"/>
      <c r="V746" s="281"/>
      <c r="W746" s="281"/>
      <c r="X746" s="281"/>
      <c r="Y746" s="281"/>
      <c r="Z746" s="281"/>
      <c r="AA746" s="281"/>
      <c r="AB746" s="281"/>
      <c r="AC746" s="281"/>
      <c r="AD746" s="281"/>
      <c r="AE746" s="281"/>
      <c r="AF746" s="281"/>
      <c r="AG746" s="281"/>
      <c r="AH746" s="281"/>
      <c r="AI746" s="281"/>
      <c r="AJ746" s="281"/>
      <c r="AK746" s="281"/>
      <c r="AL746" s="281"/>
      <c r="AM746" s="282"/>
      <c r="AN746" s="282"/>
      <c r="AO746" s="282"/>
      <c r="AP746" s="282"/>
      <c r="AQ746" s="282"/>
      <c r="AR746" s="282"/>
      <c r="AS746" s="282"/>
      <c r="AT746" s="282"/>
      <c r="AU746" s="282"/>
      <c r="AV746" s="282"/>
      <c r="AW746" s="282"/>
      <c r="AX746" s="282"/>
      <c r="AY746" s="282"/>
    </row>
    <row r="747" s="240" customFormat="true" ht="13.8" hidden="false" customHeight="false" outlineLevel="0" collapsed="false">
      <c r="K747" s="280"/>
      <c r="M747" s="281"/>
      <c r="N747" s="281"/>
      <c r="O747" s="281"/>
      <c r="P747" s="281"/>
      <c r="Q747" s="281"/>
      <c r="R747" s="281"/>
      <c r="S747" s="281"/>
      <c r="T747" s="281"/>
      <c r="U747" s="281"/>
      <c r="V747" s="281"/>
      <c r="W747" s="281"/>
      <c r="X747" s="281"/>
      <c r="Y747" s="281"/>
      <c r="Z747" s="281"/>
      <c r="AA747" s="281"/>
      <c r="AB747" s="281"/>
      <c r="AC747" s="281"/>
      <c r="AD747" s="281"/>
      <c r="AE747" s="281"/>
      <c r="AF747" s="281"/>
      <c r="AG747" s="281"/>
      <c r="AH747" s="281"/>
      <c r="AI747" s="281"/>
      <c r="AJ747" s="281"/>
      <c r="AK747" s="281"/>
      <c r="AL747" s="281"/>
      <c r="AM747" s="282"/>
      <c r="AN747" s="282"/>
      <c r="AO747" s="282"/>
      <c r="AP747" s="282"/>
      <c r="AQ747" s="282"/>
      <c r="AR747" s="282"/>
      <c r="AS747" s="282"/>
      <c r="AT747" s="282"/>
      <c r="AU747" s="282"/>
      <c r="AV747" s="282"/>
      <c r="AW747" s="282"/>
      <c r="AX747" s="282"/>
      <c r="AY747" s="282"/>
    </row>
    <row r="748" s="240" customFormat="true" ht="13.8" hidden="false" customHeight="false" outlineLevel="0" collapsed="false">
      <c r="K748" s="280"/>
      <c r="M748" s="281"/>
      <c r="N748" s="281"/>
      <c r="O748" s="281"/>
      <c r="P748" s="281"/>
      <c r="Q748" s="281"/>
      <c r="R748" s="281"/>
      <c r="S748" s="281"/>
      <c r="T748" s="281"/>
      <c r="U748" s="281"/>
      <c r="V748" s="281"/>
      <c r="W748" s="281"/>
      <c r="X748" s="281"/>
      <c r="Y748" s="281"/>
      <c r="Z748" s="281"/>
      <c r="AA748" s="281"/>
      <c r="AB748" s="281"/>
      <c r="AC748" s="281"/>
      <c r="AD748" s="281"/>
      <c r="AE748" s="281"/>
      <c r="AF748" s="281"/>
      <c r="AG748" s="281"/>
      <c r="AH748" s="281"/>
      <c r="AI748" s="281"/>
      <c r="AJ748" s="281"/>
      <c r="AK748" s="281"/>
      <c r="AL748" s="281"/>
      <c r="AM748" s="282"/>
      <c r="AN748" s="282"/>
      <c r="AO748" s="282"/>
      <c r="AP748" s="282"/>
      <c r="AQ748" s="282"/>
      <c r="AR748" s="282"/>
      <c r="AS748" s="282"/>
      <c r="AT748" s="282"/>
      <c r="AU748" s="282"/>
      <c r="AV748" s="282"/>
      <c r="AW748" s="282"/>
      <c r="AX748" s="282"/>
      <c r="AY748" s="282"/>
    </row>
    <row r="749" s="240" customFormat="true" ht="13.8" hidden="false" customHeight="false" outlineLevel="0" collapsed="false">
      <c r="K749" s="280"/>
      <c r="M749" s="281"/>
      <c r="N749" s="281"/>
      <c r="O749" s="281"/>
      <c r="P749" s="281"/>
      <c r="Q749" s="281"/>
      <c r="R749" s="281"/>
      <c r="S749" s="281"/>
      <c r="T749" s="281"/>
      <c r="U749" s="281"/>
      <c r="V749" s="281"/>
      <c r="W749" s="281"/>
      <c r="X749" s="281"/>
      <c r="Y749" s="281"/>
      <c r="Z749" s="281"/>
      <c r="AA749" s="281"/>
      <c r="AB749" s="281"/>
      <c r="AC749" s="281"/>
      <c r="AD749" s="281"/>
      <c r="AE749" s="281"/>
      <c r="AF749" s="281"/>
      <c r="AG749" s="281"/>
      <c r="AH749" s="281"/>
      <c r="AI749" s="281"/>
      <c r="AJ749" s="281"/>
      <c r="AK749" s="281"/>
      <c r="AL749" s="281"/>
      <c r="AM749" s="282"/>
      <c r="AN749" s="282"/>
      <c r="AO749" s="282"/>
      <c r="AP749" s="282"/>
      <c r="AQ749" s="282"/>
      <c r="AR749" s="282"/>
      <c r="AS749" s="282"/>
      <c r="AT749" s="282"/>
      <c r="AU749" s="282"/>
      <c r="AV749" s="282"/>
      <c r="AW749" s="282"/>
      <c r="AX749" s="282"/>
      <c r="AY749" s="282"/>
    </row>
    <row r="750" s="240" customFormat="true" ht="13.8" hidden="false" customHeight="false" outlineLevel="0" collapsed="false">
      <c r="K750" s="280"/>
      <c r="M750" s="281"/>
      <c r="N750" s="281"/>
      <c r="O750" s="281"/>
      <c r="P750" s="281"/>
      <c r="Q750" s="281"/>
      <c r="R750" s="281"/>
      <c r="S750" s="281"/>
      <c r="T750" s="281"/>
      <c r="U750" s="281"/>
      <c r="V750" s="281"/>
      <c r="W750" s="281"/>
      <c r="X750" s="281"/>
      <c r="Y750" s="281"/>
      <c r="Z750" s="281"/>
      <c r="AA750" s="281"/>
      <c r="AB750" s="281"/>
      <c r="AC750" s="281"/>
      <c r="AD750" s="281"/>
      <c r="AE750" s="281"/>
      <c r="AF750" s="281"/>
      <c r="AG750" s="281"/>
      <c r="AH750" s="281"/>
      <c r="AI750" s="281"/>
      <c r="AJ750" s="281"/>
      <c r="AK750" s="281"/>
      <c r="AL750" s="281"/>
      <c r="AM750" s="282"/>
      <c r="AN750" s="282"/>
      <c r="AO750" s="282"/>
      <c r="AP750" s="282"/>
      <c r="AQ750" s="282"/>
      <c r="AR750" s="282"/>
      <c r="AS750" s="282"/>
      <c r="AT750" s="282"/>
      <c r="AU750" s="282"/>
      <c r="AV750" s="282"/>
      <c r="AW750" s="282"/>
      <c r="AX750" s="282"/>
      <c r="AY750" s="282"/>
    </row>
    <row r="751" s="240" customFormat="true" ht="13.8" hidden="false" customHeight="false" outlineLevel="0" collapsed="false">
      <c r="K751" s="280"/>
      <c r="M751" s="281"/>
      <c r="N751" s="281"/>
      <c r="O751" s="281"/>
      <c r="P751" s="281"/>
      <c r="Q751" s="281"/>
      <c r="R751" s="281"/>
      <c r="S751" s="281"/>
      <c r="T751" s="281"/>
      <c r="U751" s="281"/>
      <c r="V751" s="281"/>
      <c r="W751" s="281"/>
      <c r="X751" s="281"/>
      <c r="Y751" s="281"/>
      <c r="Z751" s="281"/>
      <c r="AA751" s="281"/>
      <c r="AB751" s="281"/>
      <c r="AC751" s="281"/>
      <c r="AD751" s="281"/>
      <c r="AE751" s="281"/>
      <c r="AF751" s="281"/>
      <c r="AG751" s="281"/>
      <c r="AH751" s="281"/>
      <c r="AI751" s="281"/>
      <c r="AJ751" s="281"/>
      <c r="AK751" s="281"/>
      <c r="AL751" s="281"/>
      <c r="AM751" s="282"/>
      <c r="AN751" s="282"/>
      <c r="AO751" s="282"/>
      <c r="AP751" s="282"/>
      <c r="AQ751" s="282"/>
      <c r="AR751" s="282"/>
      <c r="AS751" s="282"/>
      <c r="AT751" s="282"/>
      <c r="AU751" s="282"/>
      <c r="AV751" s="282"/>
      <c r="AW751" s="282"/>
      <c r="AX751" s="282"/>
      <c r="AY751" s="282"/>
    </row>
    <row r="752" s="240" customFormat="true" ht="13.8" hidden="false" customHeight="false" outlineLevel="0" collapsed="false">
      <c r="K752" s="280"/>
      <c r="M752" s="281"/>
      <c r="N752" s="281"/>
      <c r="O752" s="281"/>
      <c r="P752" s="281"/>
      <c r="Q752" s="281"/>
      <c r="R752" s="281"/>
      <c r="S752" s="281"/>
      <c r="T752" s="281"/>
      <c r="U752" s="281"/>
      <c r="V752" s="281"/>
      <c r="W752" s="281"/>
      <c r="X752" s="281"/>
      <c r="Y752" s="281"/>
      <c r="Z752" s="281"/>
      <c r="AA752" s="281"/>
      <c r="AB752" s="281"/>
      <c r="AC752" s="281"/>
      <c r="AD752" s="281"/>
      <c r="AE752" s="281"/>
      <c r="AF752" s="281"/>
      <c r="AG752" s="281"/>
      <c r="AH752" s="281"/>
      <c r="AI752" s="281"/>
      <c r="AJ752" s="281"/>
      <c r="AK752" s="281"/>
      <c r="AL752" s="281"/>
      <c r="AM752" s="282"/>
      <c r="AN752" s="282"/>
      <c r="AO752" s="282"/>
      <c r="AP752" s="282"/>
      <c r="AQ752" s="282"/>
      <c r="AR752" s="282"/>
      <c r="AS752" s="282"/>
      <c r="AT752" s="282"/>
      <c r="AU752" s="282"/>
      <c r="AV752" s="282"/>
      <c r="AW752" s="282"/>
      <c r="AX752" s="282"/>
      <c r="AY752" s="282"/>
    </row>
    <row r="753" s="240" customFormat="true" ht="13.8" hidden="false" customHeight="false" outlineLevel="0" collapsed="false">
      <c r="K753" s="280"/>
      <c r="M753" s="281"/>
      <c r="N753" s="281"/>
      <c r="O753" s="281"/>
      <c r="P753" s="281"/>
      <c r="Q753" s="281"/>
      <c r="R753" s="281"/>
      <c r="S753" s="281"/>
      <c r="T753" s="281"/>
      <c r="U753" s="281"/>
      <c r="V753" s="281"/>
      <c r="W753" s="281"/>
      <c r="X753" s="281"/>
      <c r="Y753" s="281"/>
      <c r="Z753" s="281"/>
      <c r="AA753" s="281"/>
      <c r="AB753" s="281"/>
      <c r="AC753" s="281"/>
      <c r="AD753" s="281"/>
      <c r="AE753" s="281"/>
      <c r="AF753" s="281"/>
      <c r="AG753" s="281"/>
      <c r="AH753" s="281"/>
      <c r="AI753" s="281"/>
      <c r="AJ753" s="281"/>
      <c r="AK753" s="281"/>
      <c r="AL753" s="281"/>
      <c r="AM753" s="282"/>
      <c r="AN753" s="282"/>
      <c r="AO753" s="282"/>
      <c r="AP753" s="282"/>
      <c r="AQ753" s="282"/>
      <c r="AR753" s="282"/>
      <c r="AS753" s="282"/>
      <c r="AT753" s="282"/>
      <c r="AU753" s="282"/>
      <c r="AV753" s="282"/>
      <c r="AW753" s="282"/>
      <c r="AX753" s="282"/>
      <c r="AY753" s="282"/>
    </row>
    <row r="754" s="240" customFormat="true" ht="13.8" hidden="false" customHeight="false" outlineLevel="0" collapsed="false">
      <c r="K754" s="280"/>
      <c r="M754" s="281"/>
      <c r="N754" s="281"/>
      <c r="O754" s="281"/>
      <c r="P754" s="281"/>
      <c r="Q754" s="281"/>
      <c r="R754" s="281"/>
      <c r="S754" s="281"/>
      <c r="T754" s="281"/>
      <c r="U754" s="281"/>
      <c r="V754" s="281"/>
      <c r="W754" s="281"/>
      <c r="X754" s="281"/>
      <c r="Y754" s="281"/>
      <c r="Z754" s="281"/>
      <c r="AA754" s="281"/>
      <c r="AB754" s="281"/>
      <c r="AC754" s="281"/>
      <c r="AD754" s="281"/>
      <c r="AE754" s="281"/>
      <c r="AF754" s="281"/>
      <c r="AG754" s="281"/>
      <c r="AH754" s="281"/>
      <c r="AI754" s="281"/>
      <c r="AJ754" s="281"/>
      <c r="AK754" s="281"/>
      <c r="AL754" s="281"/>
      <c r="AM754" s="282"/>
      <c r="AN754" s="282"/>
      <c r="AO754" s="282"/>
      <c r="AP754" s="282"/>
      <c r="AQ754" s="282"/>
      <c r="AR754" s="282"/>
      <c r="AS754" s="282"/>
      <c r="AT754" s="282"/>
      <c r="AU754" s="282"/>
      <c r="AV754" s="282"/>
      <c r="AW754" s="282"/>
      <c r="AX754" s="282"/>
      <c r="AY754" s="282"/>
    </row>
    <row r="755" s="240" customFormat="true" ht="13.8" hidden="false" customHeight="false" outlineLevel="0" collapsed="false">
      <c r="K755" s="280"/>
      <c r="M755" s="281"/>
      <c r="N755" s="281"/>
      <c r="O755" s="281"/>
      <c r="P755" s="281"/>
      <c r="Q755" s="281"/>
      <c r="R755" s="281"/>
      <c r="S755" s="281"/>
      <c r="T755" s="281"/>
      <c r="U755" s="281"/>
      <c r="V755" s="281"/>
      <c r="W755" s="281"/>
      <c r="X755" s="281"/>
      <c r="Y755" s="281"/>
      <c r="Z755" s="281"/>
      <c r="AA755" s="281"/>
      <c r="AB755" s="281"/>
      <c r="AC755" s="281"/>
      <c r="AD755" s="281"/>
      <c r="AE755" s="281"/>
      <c r="AF755" s="281"/>
      <c r="AG755" s="281"/>
      <c r="AH755" s="281"/>
      <c r="AI755" s="281"/>
      <c r="AJ755" s="281"/>
      <c r="AK755" s="281"/>
      <c r="AL755" s="281"/>
      <c r="AM755" s="282"/>
      <c r="AN755" s="282"/>
      <c r="AO755" s="282"/>
      <c r="AP755" s="282"/>
      <c r="AQ755" s="282"/>
      <c r="AR755" s="282"/>
      <c r="AS755" s="282"/>
      <c r="AT755" s="282"/>
      <c r="AU755" s="282"/>
      <c r="AV755" s="282"/>
      <c r="AW755" s="282"/>
      <c r="AX755" s="282"/>
      <c r="AY755" s="282"/>
    </row>
    <row r="756" s="240" customFormat="true" ht="13.8" hidden="false" customHeight="false" outlineLevel="0" collapsed="false">
      <c r="K756" s="280"/>
      <c r="M756" s="281"/>
      <c r="N756" s="281"/>
      <c r="O756" s="281"/>
      <c r="P756" s="281"/>
      <c r="Q756" s="281"/>
      <c r="R756" s="281"/>
      <c r="S756" s="281"/>
      <c r="T756" s="281"/>
      <c r="U756" s="281"/>
      <c r="V756" s="281"/>
      <c r="W756" s="281"/>
      <c r="X756" s="281"/>
      <c r="Y756" s="281"/>
      <c r="Z756" s="281"/>
      <c r="AA756" s="281"/>
      <c r="AB756" s="281"/>
      <c r="AC756" s="281"/>
      <c r="AD756" s="281"/>
      <c r="AE756" s="281"/>
      <c r="AF756" s="281"/>
      <c r="AG756" s="281"/>
      <c r="AH756" s="281"/>
      <c r="AI756" s="281"/>
      <c r="AJ756" s="281"/>
      <c r="AK756" s="281"/>
      <c r="AL756" s="281"/>
      <c r="AM756" s="282"/>
      <c r="AN756" s="282"/>
      <c r="AO756" s="282"/>
      <c r="AP756" s="282"/>
      <c r="AQ756" s="282"/>
      <c r="AR756" s="282"/>
      <c r="AS756" s="282"/>
      <c r="AT756" s="282"/>
      <c r="AU756" s="282"/>
      <c r="AV756" s="282"/>
      <c r="AW756" s="282"/>
      <c r="AX756" s="282"/>
      <c r="AY756" s="282"/>
    </row>
    <row r="757" s="240" customFormat="true" ht="13.8" hidden="false" customHeight="false" outlineLevel="0" collapsed="false">
      <c r="K757" s="280"/>
      <c r="M757" s="281"/>
      <c r="N757" s="281"/>
      <c r="O757" s="281"/>
      <c r="P757" s="281"/>
      <c r="Q757" s="281"/>
      <c r="R757" s="281"/>
      <c r="S757" s="281"/>
      <c r="T757" s="281"/>
      <c r="U757" s="281"/>
      <c r="V757" s="281"/>
      <c r="W757" s="281"/>
      <c r="X757" s="281"/>
      <c r="Y757" s="281"/>
      <c r="Z757" s="281"/>
      <c r="AA757" s="281"/>
      <c r="AB757" s="281"/>
      <c r="AC757" s="281"/>
      <c r="AD757" s="281"/>
      <c r="AE757" s="281"/>
      <c r="AF757" s="281"/>
      <c r="AG757" s="281"/>
      <c r="AH757" s="281"/>
      <c r="AI757" s="281"/>
      <c r="AJ757" s="281"/>
      <c r="AK757" s="281"/>
      <c r="AL757" s="281"/>
      <c r="AM757" s="282"/>
      <c r="AN757" s="282"/>
      <c r="AO757" s="282"/>
      <c r="AP757" s="282"/>
      <c r="AQ757" s="282"/>
      <c r="AR757" s="282"/>
      <c r="AS757" s="282"/>
      <c r="AT757" s="282"/>
      <c r="AU757" s="282"/>
      <c r="AV757" s="282"/>
      <c r="AW757" s="282"/>
      <c r="AX757" s="282"/>
      <c r="AY757" s="282"/>
    </row>
    <row r="758" s="240" customFormat="true" ht="13.8" hidden="false" customHeight="false" outlineLevel="0" collapsed="false">
      <c r="K758" s="280"/>
      <c r="M758" s="281"/>
      <c r="N758" s="281"/>
      <c r="O758" s="281"/>
      <c r="P758" s="281"/>
      <c r="Q758" s="281"/>
      <c r="R758" s="281"/>
      <c r="S758" s="281"/>
      <c r="T758" s="281"/>
      <c r="U758" s="281"/>
      <c r="V758" s="281"/>
      <c r="W758" s="281"/>
      <c r="X758" s="281"/>
      <c r="Y758" s="281"/>
      <c r="Z758" s="281"/>
      <c r="AA758" s="281"/>
      <c r="AB758" s="281"/>
      <c r="AC758" s="281"/>
      <c r="AD758" s="281"/>
      <c r="AE758" s="281"/>
      <c r="AF758" s="281"/>
      <c r="AG758" s="281"/>
      <c r="AH758" s="281"/>
      <c r="AI758" s="281"/>
      <c r="AJ758" s="281"/>
      <c r="AK758" s="281"/>
      <c r="AL758" s="281"/>
      <c r="AM758" s="282"/>
      <c r="AN758" s="282"/>
      <c r="AO758" s="282"/>
      <c r="AP758" s="282"/>
      <c r="AQ758" s="282"/>
      <c r="AR758" s="282"/>
      <c r="AS758" s="282"/>
      <c r="AT758" s="282"/>
      <c r="AU758" s="282"/>
      <c r="AV758" s="282"/>
      <c r="AW758" s="282"/>
      <c r="AX758" s="282"/>
      <c r="AY758" s="282"/>
    </row>
    <row r="759" s="240" customFormat="true" ht="13.8" hidden="false" customHeight="false" outlineLevel="0" collapsed="false">
      <c r="K759" s="280"/>
      <c r="M759" s="281"/>
      <c r="N759" s="281"/>
      <c r="O759" s="281"/>
      <c r="P759" s="281"/>
      <c r="Q759" s="281"/>
      <c r="R759" s="281"/>
      <c r="S759" s="281"/>
      <c r="T759" s="281"/>
      <c r="U759" s="281"/>
      <c r="V759" s="281"/>
      <c r="W759" s="281"/>
      <c r="X759" s="281"/>
      <c r="Y759" s="281"/>
      <c r="Z759" s="281"/>
      <c r="AA759" s="281"/>
      <c r="AB759" s="281"/>
      <c r="AC759" s="281"/>
      <c r="AD759" s="281"/>
      <c r="AE759" s="281"/>
      <c r="AF759" s="281"/>
      <c r="AG759" s="281"/>
      <c r="AH759" s="281"/>
      <c r="AI759" s="281"/>
      <c r="AJ759" s="281"/>
      <c r="AK759" s="281"/>
      <c r="AL759" s="281"/>
      <c r="AM759" s="282"/>
      <c r="AN759" s="282"/>
      <c r="AO759" s="282"/>
      <c r="AP759" s="282"/>
      <c r="AQ759" s="282"/>
      <c r="AR759" s="282"/>
      <c r="AS759" s="282"/>
      <c r="AT759" s="282"/>
      <c r="AU759" s="282"/>
      <c r="AV759" s="282"/>
      <c r="AW759" s="282"/>
      <c r="AX759" s="282"/>
      <c r="AY759" s="282"/>
    </row>
    <row r="760" s="240" customFormat="true" ht="13.8" hidden="false" customHeight="false" outlineLevel="0" collapsed="false">
      <c r="K760" s="280"/>
      <c r="M760" s="281"/>
      <c r="N760" s="281"/>
      <c r="O760" s="281"/>
      <c r="P760" s="281"/>
      <c r="Q760" s="281"/>
      <c r="R760" s="281"/>
      <c r="S760" s="281"/>
      <c r="T760" s="281"/>
      <c r="U760" s="281"/>
      <c r="V760" s="281"/>
      <c r="W760" s="281"/>
      <c r="X760" s="281"/>
      <c r="Y760" s="281"/>
      <c r="Z760" s="281"/>
      <c r="AA760" s="281"/>
      <c r="AB760" s="281"/>
      <c r="AC760" s="281"/>
      <c r="AD760" s="281"/>
      <c r="AE760" s="281"/>
      <c r="AF760" s="281"/>
      <c r="AG760" s="281"/>
      <c r="AH760" s="281"/>
      <c r="AI760" s="281"/>
      <c r="AJ760" s="281"/>
      <c r="AK760" s="281"/>
      <c r="AL760" s="281"/>
      <c r="AM760" s="282"/>
      <c r="AN760" s="282"/>
      <c r="AO760" s="282"/>
      <c r="AP760" s="282"/>
      <c r="AQ760" s="282"/>
      <c r="AR760" s="282"/>
      <c r="AS760" s="282"/>
      <c r="AT760" s="282"/>
      <c r="AU760" s="282"/>
      <c r="AV760" s="282"/>
      <c r="AW760" s="282"/>
      <c r="AX760" s="282"/>
      <c r="AY760" s="282"/>
    </row>
    <row r="761" s="240" customFormat="true" ht="13.8" hidden="false" customHeight="false" outlineLevel="0" collapsed="false">
      <c r="K761" s="280"/>
      <c r="M761" s="281"/>
      <c r="N761" s="281"/>
      <c r="O761" s="281"/>
      <c r="P761" s="281"/>
      <c r="Q761" s="281"/>
      <c r="R761" s="281"/>
      <c r="S761" s="281"/>
      <c r="T761" s="281"/>
      <c r="U761" s="281"/>
      <c r="V761" s="281"/>
      <c r="W761" s="281"/>
      <c r="X761" s="281"/>
      <c r="Y761" s="281"/>
      <c r="Z761" s="281"/>
      <c r="AA761" s="281"/>
      <c r="AB761" s="281"/>
      <c r="AC761" s="281"/>
      <c r="AD761" s="281"/>
      <c r="AE761" s="281"/>
      <c r="AF761" s="281"/>
      <c r="AG761" s="281"/>
      <c r="AH761" s="281"/>
      <c r="AI761" s="281"/>
      <c r="AJ761" s="281"/>
      <c r="AK761" s="281"/>
      <c r="AL761" s="281"/>
      <c r="AM761" s="282"/>
      <c r="AN761" s="282"/>
      <c r="AO761" s="282"/>
      <c r="AP761" s="282"/>
      <c r="AQ761" s="282"/>
      <c r="AR761" s="282"/>
      <c r="AS761" s="282"/>
      <c r="AT761" s="282"/>
      <c r="AU761" s="282"/>
      <c r="AV761" s="282"/>
      <c r="AW761" s="282"/>
      <c r="AX761" s="282"/>
      <c r="AY761" s="282"/>
    </row>
    <row r="762" s="240" customFormat="true" ht="13.8" hidden="false" customHeight="false" outlineLevel="0" collapsed="false">
      <c r="K762" s="280"/>
      <c r="M762" s="281"/>
      <c r="N762" s="281"/>
      <c r="O762" s="281"/>
      <c r="P762" s="281"/>
      <c r="Q762" s="281"/>
      <c r="R762" s="281"/>
      <c r="S762" s="281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281"/>
      <c r="AL762" s="281"/>
      <c r="AM762" s="282"/>
      <c r="AN762" s="282"/>
      <c r="AO762" s="282"/>
      <c r="AP762" s="282"/>
      <c r="AQ762" s="282"/>
      <c r="AR762" s="282"/>
      <c r="AS762" s="282"/>
      <c r="AT762" s="282"/>
      <c r="AU762" s="282"/>
      <c r="AV762" s="282"/>
      <c r="AW762" s="282"/>
      <c r="AX762" s="282"/>
      <c r="AY762" s="282"/>
    </row>
    <row r="763" s="240" customFormat="true" ht="13.8" hidden="false" customHeight="false" outlineLevel="0" collapsed="false">
      <c r="K763" s="280"/>
      <c r="M763" s="281"/>
      <c r="N763" s="281"/>
      <c r="O763" s="281"/>
      <c r="P763" s="281"/>
      <c r="Q763" s="281"/>
      <c r="R763" s="281"/>
      <c r="S763" s="281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281"/>
      <c r="AL763" s="281"/>
      <c r="AM763" s="282"/>
      <c r="AN763" s="282"/>
      <c r="AO763" s="282"/>
      <c r="AP763" s="282"/>
      <c r="AQ763" s="282"/>
      <c r="AR763" s="282"/>
      <c r="AS763" s="282"/>
      <c r="AT763" s="282"/>
      <c r="AU763" s="282"/>
      <c r="AV763" s="282"/>
      <c r="AW763" s="282"/>
      <c r="AX763" s="282"/>
      <c r="AY763" s="282"/>
    </row>
    <row r="764" s="240" customFormat="true" ht="13.8" hidden="false" customHeight="false" outlineLevel="0" collapsed="false">
      <c r="K764" s="280"/>
      <c r="M764" s="281"/>
      <c r="N764" s="281"/>
      <c r="O764" s="281"/>
      <c r="P764" s="281"/>
      <c r="Q764" s="281"/>
      <c r="R764" s="281"/>
      <c r="S764" s="281"/>
      <c r="T764" s="281"/>
      <c r="U764" s="281"/>
      <c r="V764" s="281"/>
      <c r="W764" s="281"/>
      <c r="X764" s="281"/>
      <c r="Y764" s="281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281"/>
      <c r="AL764" s="281"/>
      <c r="AM764" s="282"/>
      <c r="AN764" s="282"/>
      <c r="AO764" s="282"/>
      <c r="AP764" s="282"/>
      <c r="AQ764" s="282"/>
      <c r="AR764" s="282"/>
      <c r="AS764" s="282"/>
      <c r="AT764" s="282"/>
      <c r="AU764" s="282"/>
      <c r="AV764" s="282"/>
      <c r="AW764" s="282"/>
      <c r="AX764" s="282"/>
      <c r="AY764" s="282"/>
    </row>
    <row r="765" s="240" customFormat="true" ht="13.8" hidden="false" customHeight="false" outlineLevel="0" collapsed="false">
      <c r="K765" s="280"/>
      <c r="M765" s="281"/>
      <c r="N765" s="281"/>
      <c r="O765" s="281"/>
      <c r="P765" s="281"/>
      <c r="Q765" s="281"/>
      <c r="R765" s="281"/>
      <c r="S765" s="281"/>
      <c r="T765" s="281"/>
      <c r="U765" s="281"/>
      <c r="V765" s="281"/>
      <c r="W765" s="281"/>
      <c r="X765" s="281"/>
      <c r="Y765" s="281"/>
      <c r="Z765" s="281"/>
      <c r="AA765" s="281"/>
      <c r="AB765" s="281"/>
      <c r="AC765" s="281"/>
      <c r="AD765" s="281"/>
      <c r="AE765" s="281"/>
      <c r="AF765" s="281"/>
      <c r="AG765" s="281"/>
      <c r="AH765" s="281"/>
      <c r="AI765" s="281"/>
      <c r="AJ765" s="281"/>
      <c r="AK765" s="281"/>
      <c r="AL765" s="281"/>
      <c r="AM765" s="282"/>
      <c r="AN765" s="282"/>
      <c r="AO765" s="282"/>
      <c r="AP765" s="282"/>
      <c r="AQ765" s="282"/>
      <c r="AR765" s="282"/>
      <c r="AS765" s="282"/>
      <c r="AT765" s="282"/>
      <c r="AU765" s="282"/>
      <c r="AV765" s="282"/>
      <c r="AW765" s="282"/>
      <c r="AX765" s="282"/>
      <c r="AY765" s="282"/>
    </row>
    <row r="766" s="240" customFormat="true" ht="13.8" hidden="false" customHeight="false" outlineLevel="0" collapsed="false">
      <c r="K766" s="280"/>
      <c r="M766" s="281"/>
      <c r="N766" s="281"/>
      <c r="O766" s="281"/>
      <c r="P766" s="281"/>
      <c r="Q766" s="281"/>
      <c r="R766" s="281"/>
      <c r="S766" s="281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281"/>
      <c r="AL766" s="281"/>
      <c r="AM766" s="282"/>
      <c r="AN766" s="282"/>
      <c r="AO766" s="282"/>
      <c r="AP766" s="282"/>
      <c r="AQ766" s="282"/>
      <c r="AR766" s="282"/>
      <c r="AS766" s="282"/>
      <c r="AT766" s="282"/>
      <c r="AU766" s="282"/>
      <c r="AV766" s="282"/>
      <c r="AW766" s="282"/>
      <c r="AX766" s="282"/>
      <c r="AY766" s="282"/>
    </row>
    <row r="767" s="240" customFormat="true" ht="13.8" hidden="false" customHeight="false" outlineLevel="0" collapsed="false">
      <c r="K767" s="280"/>
      <c r="M767" s="281"/>
      <c r="N767" s="281"/>
      <c r="O767" s="281"/>
      <c r="P767" s="281"/>
      <c r="Q767" s="281"/>
      <c r="R767" s="281"/>
      <c r="S767" s="281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281"/>
      <c r="AL767" s="281"/>
      <c r="AM767" s="282"/>
      <c r="AN767" s="282"/>
      <c r="AO767" s="282"/>
      <c r="AP767" s="282"/>
      <c r="AQ767" s="282"/>
      <c r="AR767" s="282"/>
      <c r="AS767" s="282"/>
      <c r="AT767" s="282"/>
      <c r="AU767" s="282"/>
      <c r="AV767" s="282"/>
      <c r="AW767" s="282"/>
      <c r="AX767" s="282"/>
      <c r="AY767" s="282"/>
    </row>
    <row r="768" s="240" customFormat="true" ht="13.8" hidden="false" customHeight="false" outlineLevel="0" collapsed="false">
      <c r="K768" s="280"/>
      <c r="M768" s="281"/>
      <c r="N768" s="281"/>
      <c r="O768" s="281"/>
      <c r="P768" s="281"/>
      <c r="Q768" s="281"/>
      <c r="R768" s="281"/>
      <c r="S768" s="281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281"/>
      <c r="AL768" s="281"/>
      <c r="AM768" s="282"/>
      <c r="AN768" s="282"/>
      <c r="AO768" s="282"/>
      <c r="AP768" s="282"/>
      <c r="AQ768" s="282"/>
      <c r="AR768" s="282"/>
      <c r="AS768" s="282"/>
      <c r="AT768" s="282"/>
      <c r="AU768" s="282"/>
      <c r="AV768" s="282"/>
      <c r="AW768" s="282"/>
      <c r="AX768" s="282"/>
      <c r="AY768" s="282"/>
    </row>
    <row r="769" s="240" customFormat="true" ht="13.8" hidden="false" customHeight="false" outlineLevel="0" collapsed="false">
      <c r="K769" s="280"/>
      <c r="M769" s="281"/>
      <c r="N769" s="281"/>
      <c r="O769" s="281"/>
      <c r="P769" s="281"/>
      <c r="Q769" s="281"/>
      <c r="R769" s="281"/>
      <c r="S769" s="281"/>
      <c r="T769" s="281"/>
      <c r="U769" s="281"/>
      <c r="V769" s="281"/>
      <c r="W769" s="281"/>
      <c r="X769" s="281"/>
      <c r="Y769" s="281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281"/>
      <c r="AL769" s="281"/>
      <c r="AM769" s="282"/>
      <c r="AN769" s="282"/>
      <c r="AO769" s="282"/>
      <c r="AP769" s="282"/>
      <c r="AQ769" s="282"/>
      <c r="AR769" s="282"/>
      <c r="AS769" s="282"/>
      <c r="AT769" s="282"/>
      <c r="AU769" s="282"/>
      <c r="AV769" s="282"/>
      <c r="AW769" s="282"/>
      <c r="AX769" s="282"/>
      <c r="AY769" s="282"/>
    </row>
    <row r="770" s="240" customFormat="true" ht="13.8" hidden="false" customHeight="false" outlineLevel="0" collapsed="false">
      <c r="K770" s="280"/>
      <c r="M770" s="281"/>
      <c r="N770" s="281"/>
      <c r="O770" s="281"/>
      <c r="P770" s="281"/>
      <c r="Q770" s="281"/>
      <c r="R770" s="281"/>
      <c r="S770" s="281"/>
      <c r="T770" s="281"/>
      <c r="U770" s="281"/>
      <c r="V770" s="281"/>
      <c r="W770" s="281"/>
      <c r="X770" s="281"/>
      <c r="Y770" s="281"/>
      <c r="Z770" s="281"/>
      <c r="AA770" s="281"/>
      <c r="AB770" s="281"/>
      <c r="AC770" s="281"/>
      <c r="AD770" s="281"/>
      <c r="AE770" s="281"/>
      <c r="AF770" s="281"/>
      <c r="AG770" s="281"/>
      <c r="AH770" s="281"/>
      <c r="AI770" s="281"/>
      <c r="AJ770" s="281"/>
      <c r="AK770" s="281"/>
      <c r="AL770" s="281"/>
      <c r="AM770" s="282"/>
      <c r="AN770" s="282"/>
      <c r="AO770" s="282"/>
      <c r="AP770" s="282"/>
      <c r="AQ770" s="282"/>
      <c r="AR770" s="282"/>
      <c r="AS770" s="282"/>
      <c r="AT770" s="282"/>
      <c r="AU770" s="282"/>
      <c r="AV770" s="282"/>
      <c r="AW770" s="282"/>
      <c r="AX770" s="282"/>
      <c r="AY770" s="282"/>
    </row>
    <row r="771" s="240" customFormat="true" ht="13.8" hidden="false" customHeight="false" outlineLevel="0" collapsed="false">
      <c r="K771" s="280"/>
      <c r="M771" s="281"/>
      <c r="N771" s="281"/>
      <c r="O771" s="281"/>
      <c r="P771" s="281"/>
      <c r="Q771" s="281"/>
      <c r="R771" s="281"/>
      <c r="S771" s="281"/>
      <c r="T771" s="281"/>
      <c r="U771" s="281"/>
      <c r="V771" s="281"/>
      <c r="W771" s="281"/>
      <c r="X771" s="281"/>
      <c r="Y771" s="281"/>
      <c r="Z771" s="281"/>
      <c r="AA771" s="281"/>
      <c r="AB771" s="281"/>
      <c r="AC771" s="281"/>
      <c r="AD771" s="281"/>
      <c r="AE771" s="281"/>
      <c r="AF771" s="281"/>
      <c r="AG771" s="281"/>
      <c r="AH771" s="281"/>
      <c r="AI771" s="281"/>
      <c r="AJ771" s="281"/>
      <c r="AK771" s="281"/>
      <c r="AL771" s="281"/>
      <c r="AM771" s="282"/>
      <c r="AN771" s="282"/>
      <c r="AO771" s="282"/>
      <c r="AP771" s="282"/>
      <c r="AQ771" s="282"/>
      <c r="AR771" s="282"/>
      <c r="AS771" s="282"/>
      <c r="AT771" s="282"/>
      <c r="AU771" s="282"/>
      <c r="AV771" s="282"/>
      <c r="AW771" s="282"/>
      <c r="AX771" s="282"/>
      <c r="AY771" s="282"/>
    </row>
    <row r="772" s="240" customFormat="true" ht="13.8" hidden="false" customHeight="false" outlineLevel="0" collapsed="false">
      <c r="K772" s="280"/>
      <c r="M772" s="281"/>
      <c r="N772" s="281"/>
      <c r="O772" s="281"/>
      <c r="P772" s="281"/>
      <c r="Q772" s="281"/>
      <c r="R772" s="281"/>
      <c r="S772" s="281"/>
      <c r="T772" s="281"/>
      <c r="U772" s="281"/>
      <c r="V772" s="281"/>
      <c r="W772" s="281"/>
      <c r="X772" s="281"/>
      <c r="Y772" s="281"/>
      <c r="Z772" s="281"/>
      <c r="AA772" s="281"/>
      <c r="AB772" s="281"/>
      <c r="AC772" s="281"/>
      <c r="AD772" s="281"/>
      <c r="AE772" s="281"/>
      <c r="AF772" s="281"/>
      <c r="AG772" s="281"/>
      <c r="AH772" s="281"/>
      <c r="AI772" s="281"/>
      <c r="AJ772" s="281"/>
      <c r="AK772" s="281"/>
      <c r="AL772" s="281"/>
      <c r="AM772" s="282"/>
      <c r="AN772" s="282"/>
      <c r="AO772" s="282"/>
      <c r="AP772" s="282"/>
      <c r="AQ772" s="282"/>
      <c r="AR772" s="282"/>
      <c r="AS772" s="282"/>
      <c r="AT772" s="282"/>
      <c r="AU772" s="282"/>
      <c r="AV772" s="282"/>
      <c r="AW772" s="282"/>
      <c r="AX772" s="282"/>
      <c r="AY772" s="282"/>
    </row>
    <row r="773" s="240" customFormat="true" ht="13.8" hidden="false" customHeight="false" outlineLevel="0" collapsed="false">
      <c r="K773" s="280"/>
      <c r="M773" s="281"/>
      <c r="N773" s="281"/>
      <c r="O773" s="281"/>
      <c r="P773" s="281"/>
      <c r="Q773" s="281"/>
      <c r="R773" s="281"/>
      <c r="S773" s="281"/>
      <c r="T773" s="281"/>
      <c r="U773" s="281"/>
      <c r="V773" s="281"/>
      <c r="W773" s="281"/>
      <c r="X773" s="281"/>
      <c r="Y773" s="281"/>
      <c r="Z773" s="281"/>
      <c r="AA773" s="281"/>
      <c r="AB773" s="281"/>
      <c r="AC773" s="281"/>
      <c r="AD773" s="281"/>
      <c r="AE773" s="281"/>
      <c r="AF773" s="281"/>
      <c r="AG773" s="281"/>
      <c r="AH773" s="281"/>
      <c r="AI773" s="281"/>
      <c r="AJ773" s="281"/>
      <c r="AK773" s="281"/>
      <c r="AL773" s="281"/>
      <c r="AM773" s="282"/>
      <c r="AN773" s="282"/>
      <c r="AO773" s="282"/>
      <c r="AP773" s="282"/>
      <c r="AQ773" s="282"/>
      <c r="AR773" s="282"/>
      <c r="AS773" s="282"/>
      <c r="AT773" s="282"/>
      <c r="AU773" s="282"/>
      <c r="AV773" s="282"/>
      <c r="AW773" s="282"/>
      <c r="AX773" s="282"/>
      <c r="AY773" s="282"/>
    </row>
    <row r="774" s="240" customFormat="true" ht="13.8" hidden="false" customHeight="false" outlineLevel="0" collapsed="false">
      <c r="K774" s="280"/>
      <c r="M774" s="281"/>
      <c r="N774" s="281"/>
      <c r="O774" s="281"/>
      <c r="P774" s="281"/>
      <c r="Q774" s="281"/>
      <c r="R774" s="281"/>
      <c r="S774" s="281"/>
      <c r="T774" s="281"/>
      <c r="U774" s="281"/>
      <c r="V774" s="281"/>
      <c r="W774" s="281"/>
      <c r="X774" s="281"/>
      <c r="Y774" s="281"/>
      <c r="Z774" s="281"/>
      <c r="AA774" s="281"/>
      <c r="AB774" s="281"/>
      <c r="AC774" s="281"/>
      <c r="AD774" s="281"/>
      <c r="AE774" s="281"/>
      <c r="AF774" s="281"/>
      <c r="AG774" s="281"/>
      <c r="AH774" s="281"/>
      <c r="AI774" s="281"/>
      <c r="AJ774" s="281"/>
      <c r="AK774" s="281"/>
      <c r="AL774" s="281"/>
      <c r="AM774" s="282"/>
      <c r="AN774" s="282"/>
      <c r="AO774" s="282"/>
      <c r="AP774" s="282"/>
      <c r="AQ774" s="282"/>
      <c r="AR774" s="282"/>
      <c r="AS774" s="282"/>
      <c r="AT774" s="282"/>
      <c r="AU774" s="282"/>
      <c r="AV774" s="282"/>
      <c r="AW774" s="282"/>
      <c r="AX774" s="282"/>
      <c r="AY774" s="282"/>
    </row>
    <row r="775" s="240" customFormat="true" ht="13.8" hidden="false" customHeight="false" outlineLevel="0" collapsed="false">
      <c r="K775" s="280"/>
      <c r="M775" s="281"/>
      <c r="N775" s="281"/>
      <c r="O775" s="281"/>
      <c r="P775" s="281"/>
      <c r="Q775" s="281"/>
      <c r="R775" s="281"/>
      <c r="S775" s="281"/>
      <c r="T775" s="281"/>
      <c r="U775" s="281"/>
      <c r="V775" s="281"/>
      <c r="W775" s="281"/>
      <c r="X775" s="281"/>
      <c r="Y775" s="281"/>
      <c r="Z775" s="281"/>
      <c r="AA775" s="281"/>
      <c r="AB775" s="281"/>
      <c r="AC775" s="281"/>
      <c r="AD775" s="281"/>
      <c r="AE775" s="281"/>
      <c r="AF775" s="281"/>
      <c r="AG775" s="281"/>
      <c r="AH775" s="281"/>
      <c r="AI775" s="281"/>
      <c r="AJ775" s="281"/>
      <c r="AK775" s="281"/>
      <c r="AL775" s="281"/>
      <c r="AM775" s="282"/>
      <c r="AN775" s="282"/>
      <c r="AO775" s="282"/>
      <c r="AP775" s="282"/>
      <c r="AQ775" s="282"/>
      <c r="AR775" s="282"/>
      <c r="AS775" s="282"/>
      <c r="AT775" s="282"/>
      <c r="AU775" s="282"/>
      <c r="AV775" s="282"/>
      <c r="AW775" s="282"/>
      <c r="AX775" s="282"/>
      <c r="AY775" s="282"/>
    </row>
    <row r="776" s="240" customFormat="true" ht="13.8" hidden="false" customHeight="false" outlineLevel="0" collapsed="false">
      <c r="K776" s="280"/>
      <c r="M776" s="281"/>
      <c r="N776" s="281"/>
      <c r="O776" s="281"/>
      <c r="P776" s="281"/>
      <c r="Q776" s="281"/>
      <c r="R776" s="281"/>
      <c r="S776" s="281"/>
      <c r="T776" s="281"/>
      <c r="U776" s="281"/>
      <c r="V776" s="281"/>
      <c r="W776" s="281"/>
      <c r="X776" s="281"/>
      <c r="Y776" s="281"/>
      <c r="Z776" s="281"/>
      <c r="AA776" s="281"/>
      <c r="AB776" s="281"/>
      <c r="AC776" s="281"/>
      <c r="AD776" s="281"/>
      <c r="AE776" s="281"/>
      <c r="AF776" s="281"/>
      <c r="AG776" s="281"/>
      <c r="AH776" s="281"/>
      <c r="AI776" s="281"/>
      <c r="AJ776" s="281"/>
      <c r="AK776" s="281"/>
      <c r="AL776" s="281"/>
      <c r="AM776" s="282"/>
      <c r="AN776" s="282"/>
      <c r="AO776" s="282"/>
      <c r="AP776" s="282"/>
      <c r="AQ776" s="282"/>
      <c r="AR776" s="282"/>
      <c r="AS776" s="282"/>
      <c r="AT776" s="282"/>
      <c r="AU776" s="282"/>
      <c r="AV776" s="282"/>
      <c r="AW776" s="282"/>
      <c r="AX776" s="282"/>
      <c r="AY776" s="282"/>
    </row>
    <row r="777" s="240" customFormat="true" ht="13.8" hidden="false" customHeight="false" outlineLevel="0" collapsed="false">
      <c r="K777" s="280"/>
      <c r="M777" s="281"/>
      <c r="N777" s="281"/>
      <c r="O777" s="281"/>
      <c r="P777" s="281"/>
      <c r="Q777" s="281"/>
      <c r="R777" s="281"/>
      <c r="S777" s="281"/>
      <c r="T777" s="281"/>
      <c r="U777" s="281"/>
      <c r="V777" s="281"/>
      <c r="W777" s="281"/>
      <c r="X777" s="281"/>
      <c r="Y777" s="281"/>
      <c r="Z777" s="281"/>
      <c r="AA777" s="281"/>
      <c r="AB777" s="281"/>
      <c r="AC777" s="281"/>
      <c r="AD777" s="281"/>
      <c r="AE777" s="281"/>
      <c r="AF777" s="281"/>
      <c r="AG777" s="281"/>
      <c r="AH777" s="281"/>
      <c r="AI777" s="281"/>
      <c r="AJ777" s="281"/>
      <c r="AK777" s="281"/>
      <c r="AL777" s="281"/>
      <c r="AM777" s="282"/>
      <c r="AN777" s="282"/>
      <c r="AO777" s="282"/>
      <c r="AP777" s="282"/>
      <c r="AQ777" s="282"/>
      <c r="AR777" s="282"/>
      <c r="AS777" s="282"/>
      <c r="AT777" s="282"/>
      <c r="AU777" s="282"/>
      <c r="AV777" s="282"/>
      <c r="AW777" s="282"/>
      <c r="AX777" s="282"/>
      <c r="AY777" s="282"/>
    </row>
    <row r="778" s="240" customFormat="true" ht="13.8" hidden="false" customHeight="false" outlineLevel="0" collapsed="false">
      <c r="K778" s="280"/>
      <c r="M778" s="281"/>
      <c r="N778" s="281"/>
      <c r="O778" s="281"/>
      <c r="P778" s="281"/>
      <c r="Q778" s="281"/>
      <c r="R778" s="281"/>
      <c r="S778" s="281"/>
      <c r="T778" s="281"/>
      <c r="U778" s="281"/>
      <c r="V778" s="281"/>
      <c r="W778" s="281"/>
      <c r="X778" s="281"/>
      <c r="Y778" s="281"/>
      <c r="Z778" s="281"/>
      <c r="AA778" s="281"/>
      <c r="AB778" s="281"/>
      <c r="AC778" s="281"/>
      <c r="AD778" s="281"/>
      <c r="AE778" s="281"/>
      <c r="AF778" s="281"/>
      <c r="AG778" s="281"/>
      <c r="AH778" s="281"/>
      <c r="AI778" s="281"/>
      <c r="AJ778" s="281"/>
      <c r="AK778" s="281"/>
      <c r="AL778" s="281"/>
      <c r="AM778" s="282"/>
      <c r="AN778" s="282"/>
      <c r="AO778" s="282"/>
      <c r="AP778" s="282"/>
      <c r="AQ778" s="282"/>
      <c r="AR778" s="282"/>
      <c r="AS778" s="282"/>
      <c r="AT778" s="282"/>
      <c r="AU778" s="282"/>
      <c r="AV778" s="282"/>
      <c r="AW778" s="282"/>
      <c r="AX778" s="282"/>
      <c r="AY778" s="282"/>
    </row>
    <row r="779" s="240" customFormat="true" ht="13.8" hidden="false" customHeight="false" outlineLevel="0" collapsed="false">
      <c r="K779" s="280"/>
      <c r="M779" s="281"/>
      <c r="N779" s="281"/>
      <c r="O779" s="281"/>
      <c r="P779" s="281"/>
      <c r="Q779" s="281"/>
      <c r="R779" s="281"/>
      <c r="S779" s="281"/>
      <c r="T779" s="281"/>
      <c r="U779" s="281"/>
      <c r="V779" s="281"/>
      <c r="W779" s="281"/>
      <c r="X779" s="281"/>
      <c r="Y779" s="281"/>
      <c r="Z779" s="281"/>
      <c r="AA779" s="281"/>
      <c r="AB779" s="281"/>
      <c r="AC779" s="281"/>
      <c r="AD779" s="281"/>
      <c r="AE779" s="281"/>
      <c r="AF779" s="281"/>
      <c r="AG779" s="281"/>
      <c r="AH779" s="281"/>
      <c r="AI779" s="281"/>
      <c r="AJ779" s="281"/>
      <c r="AK779" s="281"/>
      <c r="AL779" s="281"/>
      <c r="AM779" s="282"/>
      <c r="AN779" s="282"/>
      <c r="AO779" s="282"/>
      <c r="AP779" s="282"/>
      <c r="AQ779" s="282"/>
      <c r="AR779" s="282"/>
      <c r="AS779" s="282"/>
      <c r="AT779" s="282"/>
      <c r="AU779" s="282"/>
      <c r="AV779" s="282"/>
      <c r="AW779" s="282"/>
      <c r="AX779" s="282"/>
      <c r="AY779" s="282"/>
    </row>
    <row r="780" s="240" customFormat="true" ht="13.8" hidden="false" customHeight="false" outlineLevel="0" collapsed="false">
      <c r="K780" s="280"/>
      <c r="M780" s="281"/>
      <c r="N780" s="281"/>
      <c r="O780" s="281"/>
      <c r="P780" s="281"/>
      <c r="Q780" s="281"/>
      <c r="R780" s="281"/>
      <c r="S780" s="281"/>
      <c r="T780" s="281"/>
      <c r="U780" s="281"/>
      <c r="V780" s="281"/>
      <c r="W780" s="281"/>
      <c r="X780" s="281"/>
      <c r="Y780" s="281"/>
      <c r="Z780" s="281"/>
      <c r="AA780" s="281"/>
      <c r="AB780" s="281"/>
      <c r="AC780" s="281"/>
      <c r="AD780" s="281"/>
      <c r="AE780" s="281"/>
      <c r="AF780" s="281"/>
      <c r="AG780" s="281"/>
      <c r="AH780" s="281"/>
      <c r="AI780" s="281"/>
      <c r="AJ780" s="281"/>
      <c r="AK780" s="281"/>
      <c r="AL780" s="281"/>
      <c r="AM780" s="282"/>
      <c r="AN780" s="282"/>
      <c r="AO780" s="282"/>
      <c r="AP780" s="282"/>
      <c r="AQ780" s="282"/>
      <c r="AR780" s="282"/>
      <c r="AS780" s="282"/>
      <c r="AT780" s="282"/>
      <c r="AU780" s="282"/>
      <c r="AV780" s="282"/>
      <c r="AW780" s="282"/>
      <c r="AX780" s="282"/>
      <c r="AY780" s="282"/>
    </row>
    <row r="781" s="240" customFormat="true" ht="13.8" hidden="false" customHeight="false" outlineLevel="0" collapsed="false">
      <c r="K781" s="280"/>
      <c r="M781" s="281"/>
      <c r="N781" s="281"/>
      <c r="O781" s="281"/>
      <c r="P781" s="281"/>
      <c r="Q781" s="281"/>
      <c r="R781" s="281"/>
      <c r="S781" s="281"/>
      <c r="T781" s="281"/>
      <c r="U781" s="281"/>
      <c r="V781" s="281"/>
      <c r="W781" s="281"/>
      <c r="X781" s="281"/>
      <c r="Y781" s="281"/>
      <c r="Z781" s="281"/>
      <c r="AA781" s="281"/>
      <c r="AB781" s="281"/>
      <c r="AC781" s="281"/>
      <c r="AD781" s="281"/>
      <c r="AE781" s="281"/>
      <c r="AF781" s="281"/>
      <c r="AG781" s="281"/>
      <c r="AH781" s="281"/>
      <c r="AI781" s="281"/>
      <c r="AJ781" s="281"/>
      <c r="AK781" s="281"/>
      <c r="AL781" s="281"/>
      <c r="AM781" s="282"/>
      <c r="AN781" s="282"/>
      <c r="AO781" s="282"/>
      <c r="AP781" s="282"/>
      <c r="AQ781" s="282"/>
      <c r="AR781" s="282"/>
      <c r="AS781" s="282"/>
      <c r="AT781" s="282"/>
      <c r="AU781" s="282"/>
      <c r="AV781" s="282"/>
      <c r="AW781" s="282"/>
      <c r="AX781" s="282"/>
      <c r="AY781" s="282"/>
    </row>
    <row r="782" s="240" customFormat="true" ht="13.8" hidden="false" customHeight="false" outlineLevel="0" collapsed="false">
      <c r="K782" s="280"/>
      <c r="M782" s="281"/>
      <c r="N782" s="281"/>
      <c r="O782" s="281"/>
      <c r="P782" s="281"/>
      <c r="Q782" s="281"/>
      <c r="R782" s="281"/>
      <c r="S782" s="281"/>
      <c r="T782" s="281"/>
      <c r="U782" s="281"/>
      <c r="V782" s="281"/>
      <c r="W782" s="281"/>
      <c r="X782" s="281"/>
      <c r="Y782" s="281"/>
      <c r="Z782" s="281"/>
      <c r="AA782" s="281"/>
      <c r="AB782" s="281"/>
      <c r="AC782" s="281"/>
      <c r="AD782" s="281"/>
      <c r="AE782" s="281"/>
      <c r="AF782" s="281"/>
      <c r="AG782" s="281"/>
      <c r="AH782" s="281"/>
      <c r="AI782" s="281"/>
      <c r="AJ782" s="281"/>
      <c r="AK782" s="281"/>
      <c r="AL782" s="281"/>
      <c r="AM782" s="282"/>
      <c r="AN782" s="282"/>
      <c r="AO782" s="282"/>
      <c r="AP782" s="282"/>
      <c r="AQ782" s="282"/>
      <c r="AR782" s="282"/>
      <c r="AS782" s="282"/>
      <c r="AT782" s="282"/>
      <c r="AU782" s="282"/>
      <c r="AV782" s="282"/>
      <c r="AW782" s="282"/>
      <c r="AX782" s="282"/>
      <c r="AY782" s="282"/>
    </row>
    <row r="783" s="240" customFormat="true" ht="13.8" hidden="false" customHeight="false" outlineLevel="0" collapsed="false">
      <c r="K783" s="280"/>
      <c r="M783" s="281"/>
      <c r="N783" s="281"/>
      <c r="O783" s="281"/>
      <c r="P783" s="281"/>
      <c r="Q783" s="281"/>
      <c r="R783" s="281"/>
      <c r="S783" s="281"/>
      <c r="T783" s="281"/>
      <c r="U783" s="281"/>
      <c r="V783" s="281"/>
      <c r="W783" s="281"/>
      <c r="X783" s="281"/>
      <c r="Y783" s="281"/>
      <c r="Z783" s="281"/>
      <c r="AA783" s="281"/>
      <c r="AB783" s="281"/>
      <c r="AC783" s="281"/>
      <c r="AD783" s="281"/>
      <c r="AE783" s="281"/>
      <c r="AF783" s="281"/>
      <c r="AG783" s="281"/>
      <c r="AH783" s="281"/>
      <c r="AI783" s="281"/>
      <c r="AJ783" s="281"/>
      <c r="AK783" s="281"/>
      <c r="AL783" s="281"/>
      <c r="AM783" s="282"/>
      <c r="AN783" s="282"/>
      <c r="AO783" s="282"/>
      <c r="AP783" s="282"/>
      <c r="AQ783" s="282"/>
      <c r="AR783" s="282"/>
      <c r="AS783" s="282"/>
      <c r="AT783" s="282"/>
      <c r="AU783" s="282"/>
      <c r="AV783" s="282"/>
      <c r="AW783" s="282"/>
      <c r="AX783" s="282"/>
      <c r="AY783" s="282"/>
    </row>
    <row r="784" s="240" customFormat="true" ht="13.8" hidden="false" customHeight="false" outlineLevel="0" collapsed="false">
      <c r="K784" s="280"/>
      <c r="M784" s="281"/>
      <c r="N784" s="281"/>
      <c r="O784" s="281"/>
      <c r="P784" s="281"/>
      <c r="Q784" s="281"/>
      <c r="R784" s="281"/>
      <c r="S784" s="281"/>
      <c r="T784" s="281"/>
      <c r="U784" s="281"/>
      <c r="V784" s="281"/>
      <c r="W784" s="281"/>
      <c r="X784" s="281"/>
      <c r="Y784" s="281"/>
      <c r="Z784" s="281"/>
      <c r="AA784" s="281"/>
      <c r="AB784" s="281"/>
      <c r="AC784" s="281"/>
      <c r="AD784" s="281"/>
      <c r="AE784" s="281"/>
      <c r="AF784" s="281"/>
      <c r="AG784" s="281"/>
      <c r="AH784" s="281"/>
      <c r="AI784" s="281"/>
      <c r="AJ784" s="281"/>
      <c r="AK784" s="281"/>
      <c r="AL784" s="281"/>
      <c r="AM784" s="282"/>
      <c r="AN784" s="282"/>
      <c r="AO784" s="282"/>
      <c r="AP784" s="282"/>
      <c r="AQ784" s="282"/>
      <c r="AR784" s="282"/>
      <c r="AS784" s="282"/>
      <c r="AT784" s="282"/>
      <c r="AU784" s="282"/>
      <c r="AV784" s="282"/>
      <c r="AW784" s="282"/>
      <c r="AX784" s="282"/>
      <c r="AY784" s="282"/>
    </row>
    <row r="785" s="240" customFormat="true" ht="13.8" hidden="false" customHeight="false" outlineLevel="0" collapsed="false">
      <c r="K785" s="280"/>
      <c r="M785" s="281"/>
      <c r="N785" s="281"/>
      <c r="O785" s="281"/>
      <c r="P785" s="281"/>
      <c r="Q785" s="281"/>
      <c r="R785" s="281"/>
      <c r="S785" s="281"/>
      <c r="T785" s="281"/>
      <c r="U785" s="281"/>
      <c r="V785" s="281"/>
      <c r="W785" s="281"/>
      <c r="X785" s="281"/>
      <c r="Y785" s="281"/>
      <c r="Z785" s="281"/>
      <c r="AA785" s="281"/>
      <c r="AB785" s="281"/>
      <c r="AC785" s="281"/>
      <c r="AD785" s="281"/>
      <c r="AE785" s="281"/>
      <c r="AF785" s="281"/>
      <c r="AG785" s="281"/>
      <c r="AH785" s="281"/>
      <c r="AI785" s="281"/>
      <c r="AJ785" s="281"/>
      <c r="AK785" s="281"/>
      <c r="AL785" s="281"/>
      <c r="AM785" s="282"/>
      <c r="AN785" s="282"/>
      <c r="AO785" s="282"/>
      <c r="AP785" s="282"/>
      <c r="AQ785" s="282"/>
      <c r="AR785" s="282"/>
      <c r="AS785" s="282"/>
      <c r="AT785" s="282"/>
      <c r="AU785" s="282"/>
      <c r="AV785" s="282"/>
      <c r="AW785" s="282"/>
      <c r="AX785" s="282"/>
      <c r="AY785" s="282"/>
    </row>
    <row r="786" s="240" customFormat="true" ht="13.8" hidden="false" customHeight="false" outlineLevel="0" collapsed="false">
      <c r="K786" s="280"/>
      <c r="M786" s="281"/>
      <c r="N786" s="281"/>
      <c r="O786" s="281"/>
      <c r="P786" s="281"/>
      <c r="Q786" s="281"/>
      <c r="R786" s="281"/>
      <c r="S786" s="281"/>
      <c r="T786" s="281"/>
      <c r="U786" s="281"/>
      <c r="V786" s="281"/>
      <c r="W786" s="281"/>
      <c r="X786" s="281"/>
      <c r="Y786" s="281"/>
      <c r="Z786" s="281"/>
      <c r="AA786" s="281"/>
      <c r="AB786" s="281"/>
      <c r="AC786" s="281"/>
      <c r="AD786" s="281"/>
      <c r="AE786" s="281"/>
      <c r="AF786" s="281"/>
      <c r="AG786" s="281"/>
      <c r="AH786" s="281"/>
      <c r="AI786" s="281"/>
      <c r="AJ786" s="281"/>
      <c r="AK786" s="281"/>
      <c r="AL786" s="281"/>
      <c r="AM786" s="282"/>
      <c r="AN786" s="282"/>
      <c r="AO786" s="282"/>
      <c r="AP786" s="282"/>
      <c r="AQ786" s="282"/>
      <c r="AR786" s="282"/>
      <c r="AS786" s="282"/>
      <c r="AT786" s="282"/>
      <c r="AU786" s="282"/>
      <c r="AV786" s="282"/>
      <c r="AW786" s="282"/>
      <c r="AX786" s="282"/>
      <c r="AY786" s="282"/>
    </row>
    <row r="787" s="240" customFormat="true" ht="13.8" hidden="false" customHeight="false" outlineLevel="0" collapsed="false">
      <c r="K787" s="280"/>
      <c r="M787" s="281"/>
      <c r="N787" s="281"/>
      <c r="O787" s="281"/>
      <c r="P787" s="281"/>
      <c r="Q787" s="281"/>
      <c r="R787" s="281"/>
      <c r="S787" s="281"/>
      <c r="T787" s="281"/>
      <c r="U787" s="281"/>
      <c r="V787" s="281"/>
      <c r="W787" s="281"/>
      <c r="X787" s="281"/>
      <c r="Y787" s="281"/>
      <c r="Z787" s="281"/>
      <c r="AA787" s="281"/>
      <c r="AB787" s="281"/>
      <c r="AC787" s="281"/>
      <c r="AD787" s="281"/>
      <c r="AE787" s="281"/>
      <c r="AF787" s="281"/>
      <c r="AG787" s="281"/>
      <c r="AH787" s="281"/>
      <c r="AI787" s="281"/>
      <c r="AJ787" s="281"/>
      <c r="AK787" s="281"/>
      <c r="AL787" s="281"/>
      <c r="AM787" s="282"/>
      <c r="AN787" s="282"/>
      <c r="AO787" s="282"/>
      <c r="AP787" s="282"/>
      <c r="AQ787" s="282"/>
      <c r="AR787" s="282"/>
      <c r="AS787" s="282"/>
      <c r="AT787" s="282"/>
      <c r="AU787" s="282"/>
      <c r="AV787" s="282"/>
      <c r="AW787" s="282"/>
      <c r="AX787" s="282"/>
      <c r="AY787" s="282"/>
    </row>
    <row r="788" s="240" customFormat="true" ht="13.8" hidden="false" customHeight="false" outlineLevel="0" collapsed="false">
      <c r="K788" s="280"/>
      <c r="M788" s="281"/>
      <c r="N788" s="281"/>
      <c r="O788" s="281"/>
      <c r="P788" s="281"/>
      <c r="Q788" s="281"/>
      <c r="R788" s="281"/>
      <c r="S788" s="281"/>
      <c r="T788" s="281"/>
      <c r="U788" s="281"/>
      <c r="V788" s="281"/>
      <c r="W788" s="281"/>
      <c r="X788" s="281"/>
      <c r="Y788" s="281"/>
      <c r="Z788" s="281"/>
      <c r="AA788" s="281"/>
      <c r="AB788" s="281"/>
      <c r="AC788" s="281"/>
      <c r="AD788" s="281"/>
      <c r="AE788" s="281"/>
      <c r="AF788" s="281"/>
      <c r="AG788" s="281"/>
      <c r="AH788" s="281"/>
      <c r="AI788" s="281"/>
      <c r="AJ788" s="281"/>
      <c r="AK788" s="281"/>
      <c r="AL788" s="281"/>
      <c r="AM788" s="282"/>
      <c r="AN788" s="282"/>
      <c r="AO788" s="282"/>
      <c r="AP788" s="282"/>
      <c r="AQ788" s="282"/>
      <c r="AR788" s="282"/>
      <c r="AS788" s="282"/>
      <c r="AT788" s="282"/>
      <c r="AU788" s="282"/>
      <c r="AV788" s="282"/>
      <c r="AW788" s="282"/>
      <c r="AX788" s="282"/>
      <c r="AY788" s="282"/>
    </row>
    <row r="789" s="240" customFormat="true" ht="13.8" hidden="false" customHeight="false" outlineLevel="0" collapsed="false">
      <c r="K789" s="280"/>
      <c r="M789" s="281"/>
      <c r="N789" s="281"/>
      <c r="O789" s="281"/>
      <c r="P789" s="281"/>
      <c r="Q789" s="281"/>
      <c r="R789" s="281"/>
      <c r="S789" s="281"/>
      <c r="T789" s="281"/>
      <c r="U789" s="281"/>
      <c r="V789" s="281"/>
      <c r="W789" s="281"/>
      <c r="X789" s="281"/>
      <c r="Y789" s="281"/>
      <c r="Z789" s="281"/>
      <c r="AA789" s="281"/>
      <c r="AB789" s="281"/>
      <c r="AC789" s="281"/>
      <c r="AD789" s="281"/>
      <c r="AE789" s="281"/>
      <c r="AF789" s="281"/>
      <c r="AG789" s="281"/>
      <c r="AH789" s="281"/>
      <c r="AI789" s="281"/>
      <c r="AJ789" s="281"/>
      <c r="AK789" s="281"/>
      <c r="AL789" s="281"/>
      <c r="AM789" s="282"/>
      <c r="AN789" s="282"/>
      <c r="AO789" s="282"/>
      <c r="AP789" s="282"/>
      <c r="AQ789" s="282"/>
      <c r="AR789" s="282"/>
      <c r="AS789" s="282"/>
      <c r="AT789" s="282"/>
      <c r="AU789" s="282"/>
      <c r="AV789" s="282"/>
      <c r="AW789" s="282"/>
      <c r="AX789" s="282"/>
      <c r="AY789" s="282"/>
    </row>
    <row r="790" s="240" customFormat="true" ht="13.8" hidden="false" customHeight="false" outlineLevel="0" collapsed="false">
      <c r="K790" s="280"/>
      <c r="M790" s="281"/>
      <c r="N790" s="281"/>
      <c r="O790" s="281"/>
      <c r="P790" s="281"/>
      <c r="Q790" s="281"/>
      <c r="R790" s="281"/>
      <c r="S790" s="281"/>
      <c r="T790" s="281"/>
      <c r="U790" s="281"/>
      <c r="V790" s="281"/>
      <c r="W790" s="281"/>
      <c r="X790" s="281"/>
      <c r="Y790" s="281"/>
      <c r="Z790" s="281"/>
      <c r="AA790" s="281"/>
      <c r="AB790" s="281"/>
      <c r="AC790" s="281"/>
      <c r="AD790" s="281"/>
      <c r="AE790" s="281"/>
      <c r="AF790" s="281"/>
      <c r="AG790" s="281"/>
      <c r="AH790" s="281"/>
      <c r="AI790" s="281"/>
      <c r="AJ790" s="281"/>
      <c r="AK790" s="281"/>
      <c r="AL790" s="281"/>
      <c r="AM790" s="282"/>
      <c r="AN790" s="282"/>
      <c r="AO790" s="282"/>
      <c r="AP790" s="282"/>
      <c r="AQ790" s="282"/>
      <c r="AR790" s="282"/>
      <c r="AS790" s="282"/>
      <c r="AT790" s="282"/>
      <c r="AU790" s="282"/>
      <c r="AV790" s="282"/>
      <c r="AW790" s="282"/>
      <c r="AX790" s="282"/>
      <c r="AY790" s="282"/>
    </row>
    <row r="791" s="240" customFormat="true" ht="13.8" hidden="false" customHeight="false" outlineLevel="0" collapsed="false">
      <c r="K791" s="280"/>
      <c r="M791" s="281"/>
      <c r="N791" s="281"/>
      <c r="O791" s="281"/>
      <c r="P791" s="281"/>
      <c r="Q791" s="281"/>
      <c r="R791" s="281"/>
      <c r="S791" s="281"/>
      <c r="T791" s="281"/>
      <c r="U791" s="281"/>
      <c r="V791" s="281"/>
      <c r="W791" s="281"/>
      <c r="X791" s="281"/>
      <c r="Y791" s="281"/>
      <c r="Z791" s="281"/>
      <c r="AA791" s="281"/>
      <c r="AB791" s="281"/>
      <c r="AC791" s="281"/>
      <c r="AD791" s="281"/>
      <c r="AE791" s="281"/>
      <c r="AF791" s="281"/>
      <c r="AG791" s="281"/>
      <c r="AH791" s="281"/>
      <c r="AI791" s="281"/>
      <c r="AJ791" s="281"/>
      <c r="AK791" s="281"/>
      <c r="AL791" s="281"/>
      <c r="AM791" s="282"/>
      <c r="AN791" s="282"/>
      <c r="AO791" s="282"/>
      <c r="AP791" s="282"/>
      <c r="AQ791" s="282"/>
      <c r="AR791" s="282"/>
      <c r="AS791" s="282"/>
      <c r="AT791" s="282"/>
      <c r="AU791" s="282"/>
      <c r="AV791" s="282"/>
      <c r="AW791" s="282"/>
      <c r="AX791" s="282"/>
      <c r="AY791" s="282"/>
    </row>
    <row r="792" s="240" customFormat="true" ht="13.8" hidden="false" customHeight="false" outlineLevel="0" collapsed="false">
      <c r="K792" s="280"/>
      <c r="M792" s="281"/>
      <c r="N792" s="281"/>
      <c r="O792" s="281"/>
      <c r="P792" s="281"/>
      <c r="Q792" s="281"/>
      <c r="R792" s="281"/>
      <c r="S792" s="281"/>
      <c r="T792" s="281"/>
      <c r="U792" s="281"/>
      <c r="V792" s="281"/>
      <c r="W792" s="281"/>
      <c r="X792" s="281"/>
      <c r="Y792" s="281"/>
      <c r="Z792" s="281"/>
      <c r="AA792" s="281"/>
      <c r="AB792" s="281"/>
      <c r="AC792" s="281"/>
      <c r="AD792" s="281"/>
      <c r="AE792" s="281"/>
      <c r="AF792" s="281"/>
      <c r="AG792" s="281"/>
      <c r="AH792" s="281"/>
      <c r="AI792" s="281"/>
      <c r="AJ792" s="281"/>
      <c r="AK792" s="281"/>
      <c r="AL792" s="281"/>
      <c r="AM792" s="282"/>
      <c r="AN792" s="282"/>
      <c r="AO792" s="282"/>
      <c r="AP792" s="282"/>
      <c r="AQ792" s="282"/>
      <c r="AR792" s="282"/>
      <c r="AS792" s="282"/>
      <c r="AT792" s="282"/>
      <c r="AU792" s="282"/>
      <c r="AV792" s="282"/>
      <c r="AW792" s="282"/>
      <c r="AX792" s="282"/>
      <c r="AY792" s="282"/>
    </row>
    <row r="793" s="240" customFormat="true" ht="13.8" hidden="false" customHeight="false" outlineLevel="0" collapsed="false">
      <c r="K793" s="280"/>
      <c r="M793" s="281"/>
      <c r="N793" s="281"/>
      <c r="O793" s="281"/>
      <c r="P793" s="281"/>
      <c r="Q793" s="281"/>
      <c r="R793" s="281"/>
      <c r="S793" s="281"/>
      <c r="T793" s="281"/>
      <c r="U793" s="281"/>
      <c r="V793" s="281"/>
      <c r="W793" s="281"/>
      <c r="X793" s="281"/>
      <c r="Y793" s="281"/>
      <c r="Z793" s="281"/>
      <c r="AA793" s="281"/>
      <c r="AB793" s="281"/>
      <c r="AC793" s="281"/>
      <c r="AD793" s="281"/>
      <c r="AE793" s="281"/>
      <c r="AF793" s="281"/>
      <c r="AG793" s="281"/>
      <c r="AH793" s="281"/>
      <c r="AI793" s="281"/>
      <c r="AJ793" s="281"/>
      <c r="AK793" s="281"/>
      <c r="AL793" s="281"/>
      <c r="AM793" s="282"/>
      <c r="AN793" s="282"/>
      <c r="AO793" s="282"/>
      <c r="AP793" s="282"/>
      <c r="AQ793" s="282"/>
      <c r="AR793" s="282"/>
      <c r="AS793" s="282"/>
      <c r="AT793" s="282"/>
      <c r="AU793" s="282"/>
      <c r="AV793" s="282"/>
      <c r="AW793" s="282"/>
      <c r="AX793" s="282"/>
      <c r="AY793" s="282"/>
    </row>
    <row r="794" s="240" customFormat="true" ht="13.8" hidden="false" customHeight="false" outlineLevel="0" collapsed="false">
      <c r="K794" s="280"/>
      <c r="M794" s="281"/>
      <c r="N794" s="281"/>
      <c r="O794" s="281"/>
      <c r="P794" s="281"/>
      <c r="Q794" s="281"/>
      <c r="R794" s="281"/>
      <c r="S794" s="281"/>
      <c r="T794" s="281"/>
      <c r="U794" s="281"/>
      <c r="V794" s="281"/>
      <c r="W794" s="281"/>
      <c r="X794" s="281"/>
      <c r="Y794" s="281"/>
      <c r="Z794" s="281"/>
      <c r="AA794" s="281"/>
      <c r="AB794" s="281"/>
      <c r="AC794" s="281"/>
      <c r="AD794" s="281"/>
      <c r="AE794" s="281"/>
      <c r="AF794" s="281"/>
      <c r="AG794" s="281"/>
      <c r="AH794" s="281"/>
      <c r="AI794" s="281"/>
      <c r="AJ794" s="281"/>
      <c r="AK794" s="281"/>
      <c r="AL794" s="281"/>
      <c r="AM794" s="282"/>
      <c r="AN794" s="282"/>
      <c r="AO794" s="282"/>
      <c r="AP794" s="282"/>
      <c r="AQ794" s="282"/>
      <c r="AR794" s="282"/>
      <c r="AS794" s="282"/>
      <c r="AT794" s="282"/>
      <c r="AU794" s="282"/>
      <c r="AV794" s="282"/>
      <c r="AW794" s="282"/>
      <c r="AX794" s="282"/>
      <c r="AY794" s="282"/>
    </row>
    <row r="795" s="240" customFormat="true" ht="13.8" hidden="false" customHeight="false" outlineLevel="0" collapsed="false">
      <c r="K795" s="280"/>
      <c r="M795" s="281"/>
      <c r="N795" s="281"/>
      <c r="O795" s="281"/>
      <c r="P795" s="281"/>
      <c r="Q795" s="281"/>
      <c r="R795" s="281"/>
      <c r="S795" s="281"/>
      <c r="T795" s="281"/>
      <c r="U795" s="281"/>
      <c r="V795" s="281"/>
      <c r="W795" s="281"/>
      <c r="X795" s="281"/>
      <c r="Y795" s="281"/>
      <c r="Z795" s="281"/>
      <c r="AA795" s="281"/>
      <c r="AB795" s="281"/>
      <c r="AC795" s="281"/>
      <c r="AD795" s="281"/>
      <c r="AE795" s="281"/>
      <c r="AF795" s="281"/>
      <c r="AG795" s="281"/>
      <c r="AH795" s="281"/>
      <c r="AI795" s="281"/>
      <c r="AJ795" s="281"/>
      <c r="AK795" s="281"/>
      <c r="AL795" s="281"/>
      <c r="AM795" s="282"/>
      <c r="AN795" s="282"/>
      <c r="AO795" s="282"/>
      <c r="AP795" s="282"/>
      <c r="AQ795" s="282"/>
      <c r="AR795" s="282"/>
      <c r="AS795" s="282"/>
      <c r="AT795" s="282"/>
      <c r="AU795" s="282"/>
      <c r="AV795" s="282"/>
      <c r="AW795" s="282"/>
      <c r="AX795" s="282"/>
      <c r="AY795" s="282"/>
    </row>
    <row r="796" s="240" customFormat="true" ht="13.8" hidden="false" customHeight="false" outlineLevel="0" collapsed="false">
      <c r="K796" s="280"/>
      <c r="M796" s="281"/>
      <c r="N796" s="281"/>
      <c r="O796" s="281"/>
      <c r="P796" s="281"/>
      <c r="Q796" s="281"/>
      <c r="R796" s="281"/>
      <c r="S796" s="281"/>
      <c r="T796" s="281"/>
      <c r="U796" s="281"/>
      <c r="V796" s="281"/>
      <c r="W796" s="281"/>
      <c r="X796" s="281"/>
      <c r="Y796" s="281"/>
      <c r="Z796" s="281"/>
      <c r="AA796" s="281"/>
      <c r="AB796" s="281"/>
      <c r="AC796" s="281"/>
      <c r="AD796" s="281"/>
      <c r="AE796" s="281"/>
      <c r="AF796" s="281"/>
      <c r="AG796" s="281"/>
      <c r="AH796" s="281"/>
      <c r="AI796" s="281"/>
      <c r="AJ796" s="281"/>
      <c r="AK796" s="281"/>
      <c r="AL796" s="281"/>
      <c r="AM796" s="282"/>
      <c r="AN796" s="282"/>
      <c r="AO796" s="282"/>
      <c r="AP796" s="282"/>
      <c r="AQ796" s="282"/>
      <c r="AR796" s="282"/>
      <c r="AS796" s="282"/>
      <c r="AT796" s="282"/>
      <c r="AU796" s="282"/>
      <c r="AV796" s="282"/>
      <c r="AW796" s="282"/>
      <c r="AX796" s="282"/>
      <c r="AY796" s="282"/>
    </row>
    <row r="797" s="240" customFormat="true" ht="13.8" hidden="false" customHeight="false" outlineLevel="0" collapsed="false">
      <c r="K797" s="280"/>
      <c r="M797" s="281"/>
      <c r="N797" s="281"/>
      <c r="O797" s="281"/>
      <c r="P797" s="281"/>
      <c r="Q797" s="281"/>
      <c r="R797" s="281"/>
      <c r="S797" s="281"/>
      <c r="T797" s="281"/>
      <c r="U797" s="281"/>
      <c r="V797" s="281"/>
      <c r="W797" s="281"/>
      <c r="X797" s="281"/>
      <c r="Y797" s="281"/>
      <c r="Z797" s="281"/>
      <c r="AA797" s="281"/>
      <c r="AB797" s="281"/>
      <c r="AC797" s="281"/>
      <c r="AD797" s="281"/>
      <c r="AE797" s="281"/>
      <c r="AF797" s="281"/>
      <c r="AG797" s="281"/>
      <c r="AH797" s="281"/>
      <c r="AI797" s="281"/>
      <c r="AJ797" s="281"/>
      <c r="AK797" s="281"/>
      <c r="AL797" s="281"/>
      <c r="AM797" s="282"/>
      <c r="AN797" s="282"/>
      <c r="AO797" s="282"/>
      <c r="AP797" s="282"/>
      <c r="AQ797" s="282"/>
      <c r="AR797" s="282"/>
      <c r="AS797" s="282"/>
      <c r="AT797" s="282"/>
      <c r="AU797" s="282"/>
      <c r="AV797" s="282"/>
      <c r="AW797" s="282"/>
      <c r="AX797" s="282"/>
      <c r="AY797" s="282"/>
    </row>
    <row r="798" s="240" customFormat="true" ht="13.8" hidden="false" customHeight="false" outlineLevel="0" collapsed="false">
      <c r="K798" s="280"/>
      <c r="M798" s="281"/>
      <c r="N798" s="281"/>
      <c r="O798" s="281"/>
      <c r="P798" s="281"/>
      <c r="Q798" s="281"/>
      <c r="R798" s="281"/>
      <c r="S798" s="281"/>
      <c r="T798" s="281"/>
      <c r="U798" s="281"/>
      <c r="V798" s="281"/>
      <c r="W798" s="281"/>
      <c r="X798" s="281"/>
      <c r="Y798" s="281"/>
      <c r="Z798" s="281"/>
      <c r="AA798" s="281"/>
      <c r="AB798" s="281"/>
      <c r="AC798" s="281"/>
      <c r="AD798" s="281"/>
      <c r="AE798" s="281"/>
      <c r="AF798" s="281"/>
      <c r="AG798" s="281"/>
      <c r="AH798" s="281"/>
      <c r="AI798" s="281"/>
      <c r="AJ798" s="281"/>
      <c r="AK798" s="281"/>
      <c r="AL798" s="281"/>
      <c r="AM798" s="282"/>
      <c r="AN798" s="282"/>
      <c r="AO798" s="282"/>
      <c r="AP798" s="282"/>
      <c r="AQ798" s="282"/>
      <c r="AR798" s="282"/>
      <c r="AS798" s="282"/>
      <c r="AT798" s="282"/>
      <c r="AU798" s="282"/>
      <c r="AV798" s="282"/>
      <c r="AW798" s="282"/>
      <c r="AX798" s="282"/>
      <c r="AY798" s="282"/>
    </row>
    <row r="799" s="240" customFormat="true" ht="13.8" hidden="false" customHeight="false" outlineLevel="0" collapsed="false">
      <c r="K799" s="280"/>
      <c r="M799" s="281"/>
      <c r="N799" s="281"/>
      <c r="O799" s="281"/>
      <c r="P799" s="281"/>
      <c r="Q799" s="281"/>
      <c r="R799" s="281"/>
      <c r="S799" s="281"/>
      <c r="T799" s="281"/>
      <c r="U799" s="281"/>
      <c r="V799" s="281"/>
      <c r="W799" s="281"/>
      <c r="X799" s="281"/>
      <c r="Y799" s="281"/>
      <c r="Z799" s="281"/>
      <c r="AA799" s="281"/>
      <c r="AB799" s="281"/>
      <c r="AC799" s="281"/>
      <c r="AD799" s="281"/>
      <c r="AE799" s="281"/>
      <c r="AF799" s="281"/>
      <c r="AG799" s="281"/>
      <c r="AH799" s="281"/>
      <c r="AI799" s="281"/>
      <c r="AJ799" s="281"/>
      <c r="AK799" s="281"/>
      <c r="AL799" s="281"/>
      <c r="AM799" s="282"/>
      <c r="AN799" s="282"/>
      <c r="AO799" s="282"/>
      <c r="AP799" s="282"/>
      <c r="AQ799" s="282"/>
      <c r="AR799" s="282"/>
      <c r="AS799" s="282"/>
      <c r="AT799" s="282"/>
      <c r="AU799" s="282"/>
      <c r="AV799" s="282"/>
      <c r="AW799" s="282"/>
      <c r="AX799" s="282"/>
      <c r="AY799" s="282"/>
    </row>
    <row r="800" s="240" customFormat="true" ht="13.8" hidden="false" customHeight="false" outlineLevel="0" collapsed="false">
      <c r="K800" s="280"/>
      <c r="M800" s="281"/>
      <c r="N800" s="281"/>
      <c r="O800" s="281"/>
      <c r="P800" s="281"/>
      <c r="Q800" s="281"/>
      <c r="R800" s="281"/>
      <c r="S800" s="281"/>
      <c r="T800" s="281"/>
      <c r="U800" s="281"/>
      <c r="V800" s="281"/>
      <c r="W800" s="281"/>
      <c r="X800" s="281"/>
      <c r="Y800" s="281"/>
      <c r="Z800" s="281"/>
      <c r="AA800" s="281"/>
      <c r="AB800" s="281"/>
      <c r="AC800" s="281"/>
      <c r="AD800" s="281"/>
      <c r="AE800" s="281"/>
      <c r="AF800" s="281"/>
      <c r="AG800" s="281"/>
      <c r="AH800" s="281"/>
      <c r="AI800" s="281"/>
      <c r="AJ800" s="281"/>
      <c r="AK800" s="281"/>
      <c r="AL800" s="281"/>
      <c r="AM800" s="282"/>
      <c r="AN800" s="282"/>
      <c r="AO800" s="282"/>
      <c r="AP800" s="282"/>
      <c r="AQ800" s="282"/>
      <c r="AR800" s="282"/>
      <c r="AS800" s="282"/>
      <c r="AT800" s="282"/>
      <c r="AU800" s="282"/>
      <c r="AV800" s="282"/>
      <c r="AW800" s="282"/>
      <c r="AX800" s="282"/>
      <c r="AY800" s="282"/>
    </row>
    <row r="801" s="240" customFormat="true" ht="13.8" hidden="false" customHeight="false" outlineLevel="0" collapsed="false">
      <c r="K801" s="280"/>
      <c r="M801" s="281"/>
      <c r="N801" s="281"/>
      <c r="O801" s="281"/>
      <c r="P801" s="281"/>
      <c r="Q801" s="281"/>
      <c r="R801" s="281"/>
      <c r="S801" s="281"/>
      <c r="T801" s="281"/>
      <c r="U801" s="281"/>
      <c r="V801" s="281"/>
      <c r="W801" s="281"/>
      <c r="X801" s="281"/>
      <c r="Y801" s="281"/>
      <c r="Z801" s="281"/>
      <c r="AA801" s="281"/>
      <c r="AB801" s="281"/>
      <c r="AC801" s="281"/>
      <c r="AD801" s="281"/>
      <c r="AE801" s="281"/>
      <c r="AF801" s="281"/>
      <c r="AG801" s="281"/>
      <c r="AH801" s="281"/>
      <c r="AI801" s="281"/>
      <c r="AJ801" s="281"/>
      <c r="AK801" s="281"/>
      <c r="AL801" s="281"/>
      <c r="AM801" s="282"/>
      <c r="AN801" s="282"/>
      <c r="AO801" s="282"/>
      <c r="AP801" s="282"/>
      <c r="AQ801" s="282"/>
      <c r="AR801" s="282"/>
      <c r="AS801" s="282"/>
      <c r="AT801" s="282"/>
      <c r="AU801" s="282"/>
      <c r="AV801" s="282"/>
      <c r="AW801" s="282"/>
      <c r="AX801" s="282"/>
      <c r="AY801" s="282"/>
    </row>
    <row r="802" s="240" customFormat="true" ht="13.8" hidden="false" customHeight="false" outlineLevel="0" collapsed="false">
      <c r="K802" s="280"/>
      <c r="M802" s="281"/>
      <c r="N802" s="281"/>
      <c r="O802" s="281"/>
      <c r="P802" s="281"/>
      <c r="Q802" s="281"/>
      <c r="R802" s="281"/>
      <c r="S802" s="281"/>
      <c r="T802" s="281"/>
      <c r="U802" s="281"/>
      <c r="V802" s="281"/>
      <c r="W802" s="281"/>
      <c r="X802" s="281"/>
      <c r="Y802" s="281"/>
      <c r="Z802" s="281"/>
      <c r="AA802" s="281"/>
      <c r="AB802" s="281"/>
      <c r="AC802" s="281"/>
      <c r="AD802" s="281"/>
      <c r="AE802" s="281"/>
      <c r="AF802" s="281"/>
      <c r="AG802" s="281"/>
      <c r="AH802" s="281"/>
      <c r="AI802" s="281"/>
      <c r="AJ802" s="281"/>
      <c r="AK802" s="281"/>
      <c r="AL802" s="281"/>
      <c r="AM802" s="282"/>
      <c r="AN802" s="282"/>
      <c r="AO802" s="282"/>
      <c r="AP802" s="282"/>
      <c r="AQ802" s="282"/>
      <c r="AR802" s="282"/>
      <c r="AS802" s="282"/>
      <c r="AT802" s="282"/>
      <c r="AU802" s="282"/>
      <c r="AV802" s="282"/>
      <c r="AW802" s="282"/>
      <c r="AX802" s="282"/>
      <c r="AY802" s="282"/>
    </row>
    <row r="803" s="240" customFormat="true" ht="13.8" hidden="false" customHeight="false" outlineLevel="0" collapsed="false">
      <c r="K803" s="280"/>
      <c r="M803" s="281"/>
      <c r="N803" s="281"/>
      <c r="O803" s="281"/>
      <c r="P803" s="281"/>
      <c r="Q803" s="281"/>
      <c r="R803" s="281"/>
      <c r="S803" s="281"/>
      <c r="T803" s="281"/>
      <c r="U803" s="281"/>
      <c r="V803" s="281"/>
      <c r="W803" s="281"/>
      <c r="X803" s="281"/>
      <c r="Y803" s="281"/>
      <c r="Z803" s="281"/>
      <c r="AA803" s="281"/>
      <c r="AB803" s="281"/>
      <c r="AC803" s="281"/>
      <c r="AD803" s="281"/>
      <c r="AE803" s="281"/>
      <c r="AF803" s="281"/>
      <c r="AG803" s="281"/>
      <c r="AH803" s="281"/>
      <c r="AI803" s="281"/>
      <c r="AJ803" s="281"/>
      <c r="AK803" s="281"/>
      <c r="AL803" s="281"/>
      <c r="AM803" s="282"/>
      <c r="AN803" s="282"/>
      <c r="AO803" s="282"/>
      <c r="AP803" s="282"/>
      <c r="AQ803" s="282"/>
      <c r="AR803" s="282"/>
      <c r="AS803" s="282"/>
      <c r="AT803" s="282"/>
      <c r="AU803" s="282"/>
      <c r="AV803" s="282"/>
      <c r="AW803" s="282"/>
      <c r="AX803" s="282"/>
      <c r="AY803" s="282"/>
    </row>
    <row r="804" s="240" customFormat="true" ht="13.8" hidden="false" customHeight="false" outlineLevel="0" collapsed="false">
      <c r="K804" s="280"/>
      <c r="M804" s="281"/>
      <c r="N804" s="281"/>
      <c r="O804" s="281"/>
      <c r="P804" s="281"/>
      <c r="Q804" s="281"/>
      <c r="R804" s="281"/>
      <c r="S804" s="281"/>
      <c r="T804" s="281"/>
      <c r="U804" s="281"/>
      <c r="V804" s="281"/>
      <c r="W804" s="281"/>
      <c r="X804" s="281"/>
      <c r="Y804" s="281"/>
      <c r="Z804" s="281"/>
      <c r="AA804" s="281"/>
      <c r="AB804" s="281"/>
      <c r="AC804" s="281"/>
      <c r="AD804" s="281"/>
      <c r="AE804" s="281"/>
      <c r="AF804" s="281"/>
      <c r="AG804" s="281"/>
      <c r="AH804" s="281"/>
      <c r="AI804" s="281"/>
      <c r="AJ804" s="281"/>
      <c r="AK804" s="281"/>
      <c r="AL804" s="281"/>
      <c r="AM804" s="282"/>
      <c r="AN804" s="282"/>
      <c r="AO804" s="282"/>
      <c r="AP804" s="282"/>
      <c r="AQ804" s="282"/>
      <c r="AR804" s="282"/>
      <c r="AS804" s="282"/>
      <c r="AT804" s="282"/>
      <c r="AU804" s="282"/>
      <c r="AV804" s="282"/>
      <c r="AW804" s="282"/>
      <c r="AX804" s="282"/>
      <c r="AY804" s="282"/>
    </row>
    <row r="805" s="240" customFormat="true" ht="13.8" hidden="false" customHeight="false" outlineLevel="0" collapsed="false">
      <c r="K805" s="280"/>
      <c r="M805" s="281"/>
      <c r="N805" s="281"/>
      <c r="O805" s="281"/>
      <c r="P805" s="281"/>
      <c r="Q805" s="281"/>
      <c r="R805" s="281"/>
      <c r="S805" s="281"/>
      <c r="T805" s="281"/>
      <c r="U805" s="281"/>
      <c r="V805" s="281"/>
      <c r="W805" s="281"/>
      <c r="X805" s="281"/>
      <c r="Y805" s="281"/>
      <c r="Z805" s="281"/>
      <c r="AA805" s="281"/>
      <c r="AB805" s="281"/>
      <c r="AC805" s="281"/>
      <c r="AD805" s="281"/>
      <c r="AE805" s="281"/>
      <c r="AF805" s="281"/>
      <c r="AG805" s="281"/>
      <c r="AH805" s="281"/>
      <c r="AI805" s="281"/>
      <c r="AJ805" s="281"/>
      <c r="AK805" s="281"/>
      <c r="AL805" s="281"/>
      <c r="AM805" s="282"/>
      <c r="AN805" s="282"/>
      <c r="AO805" s="282"/>
      <c r="AP805" s="282"/>
      <c r="AQ805" s="282"/>
      <c r="AR805" s="282"/>
      <c r="AS805" s="282"/>
      <c r="AT805" s="282"/>
      <c r="AU805" s="282"/>
      <c r="AV805" s="282"/>
      <c r="AW805" s="282"/>
      <c r="AX805" s="282"/>
      <c r="AY805" s="282"/>
    </row>
    <row r="806" s="240" customFormat="true" ht="13.8" hidden="false" customHeight="false" outlineLevel="0" collapsed="false">
      <c r="K806" s="280"/>
      <c r="M806" s="281"/>
      <c r="N806" s="281"/>
      <c r="O806" s="281"/>
      <c r="P806" s="281"/>
      <c r="Q806" s="281"/>
      <c r="R806" s="281"/>
      <c r="S806" s="281"/>
      <c r="T806" s="281"/>
      <c r="U806" s="281"/>
      <c r="V806" s="281"/>
      <c r="W806" s="281"/>
      <c r="X806" s="281"/>
      <c r="Y806" s="281"/>
      <c r="Z806" s="281"/>
      <c r="AA806" s="281"/>
      <c r="AB806" s="281"/>
      <c r="AC806" s="281"/>
      <c r="AD806" s="281"/>
      <c r="AE806" s="281"/>
      <c r="AF806" s="281"/>
      <c r="AG806" s="281"/>
      <c r="AH806" s="281"/>
      <c r="AI806" s="281"/>
      <c r="AJ806" s="281"/>
      <c r="AK806" s="281"/>
      <c r="AL806" s="281"/>
      <c r="AM806" s="282"/>
      <c r="AN806" s="282"/>
      <c r="AO806" s="282"/>
      <c r="AP806" s="282"/>
      <c r="AQ806" s="282"/>
      <c r="AR806" s="282"/>
      <c r="AS806" s="282"/>
      <c r="AT806" s="282"/>
      <c r="AU806" s="282"/>
      <c r="AV806" s="282"/>
      <c r="AW806" s="282"/>
      <c r="AX806" s="282"/>
      <c r="AY806" s="282"/>
    </row>
    <row r="807" s="240" customFormat="true" ht="13.8" hidden="false" customHeight="false" outlineLevel="0" collapsed="false">
      <c r="K807" s="280"/>
      <c r="M807" s="281"/>
      <c r="N807" s="281"/>
      <c r="O807" s="281"/>
      <c r="P807" s="281"/>
      <c r="Q807" s="281"/>
      <c r="R807" s="281"/>
      <c r="S807" s="281"/>
      <c r="T807" s="281"/>
      <c r="U807" s="281"/>
      <c r="V807" s="281"/>
      <c r="W807" s="281"/>
      <c r="X807" s="281"/>
      <c r="Y807" s="281"/>
      <c r="Z807" s="281"/>
      <c r="AA807" s="281"/>
      <c r="AB807" s="281"/>
      <c r="AC807" s="281"/>
      <c r="AD807" s="281"/>
      <c r="AE807" s="281"/>
      <c r="AF807" s="281"/>
      <c r="AG807" s="281"/>
      <c r="AH807" s="281"/>
      <c r="AI807" s="281"/>
      <c r="AJ807" s="281"/>
      <c r="AK807" s="281"/>
      <c r="AL807" s="281"/>
      <c r="AM807" s="282"/>
      <c r="AN807" s="282"/>
      <c r="AO807" s="282"/>
      <c r="AP807" s="282"/>
      <c r="AQ807" s="282"/>
      <c r="AR807" s="282"/>
      <c r="AS807" s="282"/>
      <c r="AT807" s="282"/>
      <c r="AU807" s="282"/>
      <c r="AV807" s="282"/>
      <c r="AW807" s="282"/>
      <c r="AX807" s="282"/>
      <c r="AY807" s="282"/>
    </row>
    <row r="808" s="240" customFormat="true" ht="13.8" hidden="false" customHeight="false" outlineLevel="0" collapsed="false">
      <c r="K808" s="280"/>
      <c r="M808" s="281"/>
      <c r="N808" s="281"/>
      <c r="O808" s="281"/>
      <c r="P808" s="281"/>
      <c r="Q808" s="281"/>
      <c r="R808" s="281"/>
      <c r="S808" s="281"/>
      <c r="T808" s="281"/>
      <c r="U808" s="281"/>
      <c r="V808" s="281"/>
      <c r="W808" s="281"/>
      <c r="X808" s="281"/>
      <c r="Y808" s="281"/>
      <c r="Z808" s="281"/>
      <c r="AA808" s="281"/>
      <c r="AB808" s="281"/>
      <c r="AC808" s="281"/>
      <c r="AD808" s="281"/>
      <c r="AE808" s="281"/>
      <c r="AF808" s="281"/>
      <c r="AG808" s="281"/>
      <c r="AH808" s="281"/>
      <c r="AI808" s="281"/>
      <c r="AJ808" s="281"/>
      <c r="AK808" s="281"/>
      <c r="AL808" s="281"/>
      <c r="AM808" s="282"/>
      <c r="AN808" s="282"/>
      <c r="AO808" s="282"/>
      <c r="AP808" s="282"/>
      <c r="AQ808" s="282"/>
      <c r="AR808" s="282"/>
      <c r="AS808" s="282"/>
      <c r="AT808" s="282"/>
      <c r="AU808" s="282"/>
      <c r="AV808" s="282"/>
      <c r="AW808" s="282"/>
      <c r="AX808" s="282"/>
      <c r="AY808" s="282"/>
    </row>
    <row r="809" s="240" customFormat="true" ht="13.8" hidden="false" customHeight="false" outlineLevel="0" collapsed="false">
      <c r="K809" s="280"/>
      <c r="M809" s="281"/>
      <c r="N809" s="281"/>
      <c r="O809" s="281"/>
      <c r="P809" s="281"/>
      <c r="Q809" s="281"/>
      <c r="R809" s="281"/>
      <c r="S809" s="281"/>
      <c r="T809" s="281"/>
      <c r="U809" s="281"/>
      <c r="V809" s="281"/>
      <c r="W809" s="281"/>
      <c r="X809" s="281"/>
      <c r="Y809" s="281"/>
      <c r="Z809" s="281"/>
      <c r="AA809" s="281"/>
      <c r="AB809" s="281"/>
      <c r="AC809" s="281"/>
      <c r="AD809" s="281"/>
      <c r="AE809" s="281"/>
      <c r="AF809" s="281"/>
      <c r="AG809" s="281"/>
      <c r="AH809" s="281"/>
      <c r="AI809" s="281"/>
      <c r="AJ809" s="281"/>
      <c r="AK809" s="281"/>
      <c r="AL809" s="281"/>
      <c r="AM809" s="282"/>
      <c r="AN809" s="282"/>
      <c r="AO809" s="282"/>
      <c r="AP809" s="282"/>
      <c r="AQ809" s="282"/>
      <c r="AR809" s="282"/>
      <c r="AS809" s="282"/>
      <c r="AT809" s="282"/>
      <c r="AU809" s="282"/>
      <c r="AV809" s="282"/>
      <c r="AW809" s="282"/>
      <c r="AX809" s="282"/>
      <c r="AY809" s="282"/>
    </row>
    <row r="810" s="240" customFormat="true" ht="13.8" hidden="false" customHeight="false" outlineLevel="0" collapsed="false">
      <c r="K810" s="280"/>
      <c r="M810" s="281"/>
      <c r="N810" s="281"/>
      <c r="O810" s="281"/>
      <c r="P810" s="281"/>
      <c r="Q810" s="281"/>
      <c r="R810" s="281"/>
      <c r="S810" s="281"/>
      <c r="T810" s="281"/>
      <c r="U810" s="281"/>
      <c r="V810" s="281"/>
      <c r="W810" s="281"/>
      <c r="X810" s="281"/>
      <c r="Y810" s="281"/>
      <c r="Z810" s="281"/>
      <c r="AA810" s="281"/>
      <c r="AB810" s="281"/>
      <c r="AC810" s="281"/>
      <c r="AD810" s="281"/>
      <c r="AE810" s="281"/>
      <c r="AF810" s="281"/>
      <c r="AG810" s="281"/>
      <c r="AH810" s="281"/>
      <c r="AI810" s="281"/>
      <c r="AJ810" s="281"/>
      <c r="AK810" s="281"/>
      <c r="AL810" s="281"/>
      <c r="AM810" s="282"/>
      <c r="AN810" s="282"/>
      <c r="AO810" s="282"/>
      <c r="AP810" s="282"/>
      <c r="AQ810" s="282"/>
      <c r="AR810" s="282"/>
      <c r="AS810" s="282"/>
      <c r="AT810" s="282"/>
      <c r="AU810" s="282"/>
      <c r="AV810" s="282"/>
      <c r="AW810" s="282"/>
      <c r="AX810" s="282"/>
      <c r="AY810" s="282"/>
    </row>
    <row r="811" s="240" customFormat="true" ht="13.8" hidden="false" customHeight="false" outlineLevel="0" collapsed="false">
      <c r="K811" s="280"/>
      <c r="M811" s="281"/>
      <c r="N811" s="281"/>
      <c r="O811" s="281"/>
      <c r="P811" s="281"/>
      <c r="Q811" s="281"/>
      <c r="R811" s="281"/>
      <c r="S811" s="281"/>
      <c r="T811" s="281"/>
      <c r="U811" s="281"/>
      <c r="V811" s="281"/>
      <c r="W811" s="281"/>
      <c r="X811" s="281"/>
      <c r="Y811" s="281"/>
      <c r="Z811" s="281"/>
      <c r="AA811" s="281"/>
      <c r="AB811" s="281"/>
      <c r="AC811" s="281"/>
      <c r="AD811" s="281"/>
      <c r="AE811" s="281"/>
      <c r="AF811" s="281"/>
      <c r="AG811" s="281"/>
      <c r="AH811" s="281"/>
      <c r="AI811" s="281"/>
      <c r="AJ811" s="281"/>
      <c r="AK811" s="281"/>
      <c r="AL811" s="281"/>
      <c r="AM811" s="282"/>
      <c r="AN811" s="282"/>
      <c r="AO811" s="282"/>
      <c r="AP811" s="282"/>
      <c r="AQ811" s="282"/>
      <c r="AR811" s="282"/>
      <c r="AS811" s="282"/>
      <c r="AT811" s="282"/>
      <c r="AU811" s="282"/>
      <c r="AV811" s="282"/>
      <c r="AW811" s="282"/>
      <c r="AX811" s="282"/>
      <c r="AY811" s="282"/>
    </row>
    <row r="812" s="240" customFormat="true" ht="13.8" hidden="false" customHeight="false" outlineLevel="0" collapsed="false">
      <c r="K812" s="280"/>
      <c r="M812" s="281"/>
      <c r="N812" s="281"/>
      <c r="O812" s="281"/>
      <c r="P812" s="281"/>
      <c r="Q812" s="281"/>
      <c r="R812" s="281"/>
      <c r="S812" s="281"/>
      <c r="T812" s="281"/>
      <c r="U812" s="281"/>
      <c r="V812" s="281"/>
      <c r="W812" s="281"/>
      <c r="X812" s="281"/>
      <c r="Y812" s="281"/>
      <c r="Z812" s="281"/>
      <c r="AA812" s="281"/>
      <c r="AB812" s="281"/>
      <c r="AC812" s="281"/>
      <c r="AD812" s="281"/>
      <c r="AE812" s="281"/>
      <c r="AF812" s="281"/>
      <c r="AG812" s="281"/>
      <c r="AH812" s="281"/>
      <c r="AI812" s="281"/>
      <c r="AJ812" s="281"/>
      <c r="AK812" s="281"/>
      <c r="AL812" s="281"/>
      <c r="AM812" s="282"/>
      <c r="AN812" s="282"/>
      <c r="AO812" s="282"/>
      <c r="AP812" s="282"/>
      <c r="AQ812" s="282"/>
      <c r="AR812" s="282"/>
      <c r="AS812" s="282"/>
      <c r="AT812" s="282"/>
      <c r="AU812" s="282"/>
      <c r="AV812" s="282"/>
      <c r="AW812" s="282"/>
      <c r="AX812" s="282"/>
      <c r="AY812" s="282"/>
    </row>
    <row r="813" s="240" customFormat="true" ht="13.8" hidden="false" customHeight="false" outlineLevel="0" collapsed="false">
      <c r="K813" s="280"/>
      <c r="M813" s="281"/>
      <c r="N813" s="281"/>
      <c r="O813" s="281"/>
      <c r="P813" s="281"/>
      <c r="Q813" s="281"/>
      <c r="R813" s="281"/>
      <c r="S813" s="281"/>
      <c r="T813" s="281"/>
      <c r="U813" s="281"/>
      <c r="V813" s="281"/>
      <c r="W813" s="281"/>
      <c r="X813" s="281"/>
      <c r="Y813" s="281"/>
      <c r="Z813" s="281"/>
      <c r="AA813" s="281"/>
      <c r="AB813" s="281"/>
      <c r="AC813" s="281"/>
      <c r="AD813" s="281"/>
      <c r="AE813" s="281"/>
      <c r="AF813" s="281"/>
      <c r="AG813" s="281"/>
      <c r="AH813" s="281"/>
      <c r="AI813" s="281"/>
      <c r="AJ813" s="281"/>
      <c r="AK813" s="281"/>
      <c r="AL813" s="281"/>
      <c r="AM813" s="282"/>
      <c r="AN813" s="282"/>
      <c r="AO813" s="282"/>
      <c r="AP813" s="282"/>
      <c r="AQ813" s="282"/>
      <c r="AR813" s="282"/>
      <c r="AS813" s="282"/>
      <c r="AT813" s="282"/>
      <c r="AU813" s="282"/>
      <c r="AV813" s="282"/>
      <c r="AW813" s="282"/>
      <c r="AX813" s="282"/>
      <c r="AY813" s="282"/>
    </row>
    <row r="814" s="240" customFormat="true" ht="13.8" hidden="false" customHeight="false" outlineLevel="0" collapsed="false">
      <c r="K814" s="280"/>
      <c r="M814" s="281"/>
      <c r="N814" s="281"/>
      <c r="O814" s="281"/>
      <c r="P814" s="281"/>
      <c r="Q814" s="281"/>
      <c r="R814" s="281"/>
      <c r="S814" s="281"/>
      <c r="T814" s="281"/>
      <c r="U814" s="281"/>
      <c r="V814" s="281"/>
      <c r="W814" s="281"/>
      <c r="X814" s="281"/>
      <c r="Y814" s="281"/>
      <c r="Z814" s="281"/>
      <c r="AA814" s="281"/>
      <c r="AB814" s="281"/>
      <c r="AC814" s="281"/>
      <c r="AD814" s="281"/>
      <c r="AE814" s="281"/>
      <c r="AF814" s="281"/>
      <c r="AG814" s="281"/>
      <c r="AH814" s="281"/>
      <c r="AI814" s="281"/>
      <c r="AJ814" s="281"/>
      <c r="AK814" s="281"/>
      <c r="AL814" s="281"/>
      <c r="AM814" s="282"/>
      <c r="AN814" s="282"/>
      <c r="AO814" s="282"/>
      <c r="AP814" s="282"/>
      <c r="AQ814" s="282"/>
      <c r="AR814" s="282"/>
      <c r="AS814" s="282"/>
      <c r="AT814" s="282"/>
      <c r="AU814" s="282"/>
      <c r="AV814" s="282"/>
      <c r="AW814" s="282"/>
      <c r="AX814" s="282"/>
      <c r="AY814" s="282"/>
    </row>
    <row r="815" s="240" customFormat="true" ht="13.8" hidden="false" customHeight="false" outlineLevel="0" collapsed="false">
      <c r="K815" s="280"/>
      <c r="M815" s="281"/>
      <c r="N815" s="281"/>
      <c r="O815" s="281"/>
      <c r="P815" s="281"/>
      <c r="Q815" s="281"/>
      <c r="R815" s="281"/>
      <c r="S815" s="281"/>
      <c r="T815" s="281"/>
      <c r="U815" s="281"/>
      <c r="V815" s="281"/>
      <c r="W815" s="281"/>
      <c r="X815" s="281"/>
      <c r="Y815" s="281"/>
      <c r="Z815" s="281"/>
      <c r="AA815" s="281"/>
      <c r="AB815" s="281"/>
      <c r="AC815" s="281"/>
      <c r="AD815" s="281"/>
      <c r="AE815" s="281"/>
      <c r="AF815" s="281"/>
      <c r="AG815" s="281"/>
      <c r="AH815" s="281"/>
      <c r="AI815" s="281"/>
      <c r="AJ815" s="281"/>
      <c r="AK815" s="281"/>
      <c r="AL815" s="281"/>
      <c r="AM815" s="282"/>
      <c r="AN815" s="282"/>
      <c r="AO815" s="282"/>
      <c r="AP815" s="282"/>
      <c r="AQ815" s="282"/>
      <c r="AR815" s="282"/>
      <c r="AS815" s="282"/>
      <c r="AT815" s="282"/>
      <c r="AU815" s="282"/>
      <c r="AV815" s="282"/>
      <c r="AW815" s="282"/>
      <c r="AX815" s="282"/>
      <c r="AY815" s="282"/>
    </row>
    <row r="816" s="240" customFormat="true" ht="13.8" hidden="false" customHeight="false" outlineLevel="0" collapsed="false">
      <c r="K816" s="280"/>
      <c r="M816" s="281"/>
      <c r="N816" s="281"/>
      <c r="O816" s="281"/>
      <c r="P816" s="281"/>
      <c r="Q816" s="281"/>
      <c r="R816" s="281"/>
      <c r="S816" s="281"/>
      <c r="T816" s="281"/>
      <c r="U816" s="281"/>
      <c r="V816" s="281"/>
      <c r="W816" s="281"/>
      <c r="X816" s="281"/>
      <c r="Y816" s="281"/>
      <c r="Z816" s="281"/>
      <c r="AA816" s="281"/>
      <c r="AB816" s="281"/>
      <c r="AC816" s="281"/>
      <c r="AD816" s="281"/>
      <c r="AE816" s="281"/>
      <c r="AF816" s="281"/>
      <c r="AG816" s="281"/>
      <c r="AH816" s="281"/>
      <c r="AI816" s="281"/>
      <c r="AJ816" s="281"/>
      <c r="AK816" s="281"/>
      <c r="AL816" s="281"/>
      <c r="AM816" s="282"/>
      <c r="AN816" s="282"/>
      <c r="AO816" s="282"/>
      <c r="AP816" s="282"/>
      <c r="AQ816" s="282"/>
      <c r="AR816" s="282"/>
      <c r="AS816" s="282"/>
      <c r="AT816" s="282"/>
      <c r="AU816" s="282"/>
      <c r="AV816" s="282"/>
      <c r="AW816" s="282"/>
      <c r="AX816" s="282"/>
      <c r="AY816" s="282"/>
    </row>
    <row r="817" s="240" customFormat="true" ht="13.8" hidden="false" customHeight="false" outlineLevel="0" collapsed="false">
      <c r="K817" s="280"/>
      <c r="M817" s="281"/>
      <c r="N817" s="281"/>
      <c r="O817" s="281"/>
      <c r="P817" s="281"/>
      <c r="Q817" s="281"/>
      <c r="R817" s="281"/>
      <c r="S817" s="281"/>
      <c r="T817" s="281"/>
      <c r="U817" s="281"/>
      <c r="V817" s="281"/>
      <c r="W817" s="281"/>
      <c r="X817" s="281"/>
      <c r="Y817" s="281"/>
      <c r="Z817" s="281"/>
      <c r="AA817" s="281"/>
      <c r="AB817" s="281"/>
      <c r="AC817" s="281"/>
      <c r="AD817" s="281"/>
      <c r="AE817" s="281"/>
      <c r="AF817" s="281"/>
      <c r="AG817" s="281"/>
      <c r="AH817" s="281"/>
      <c r="AI817" s="281"/>
      <c r="AJ817" s="281"/>
      <c r="AK817" s="281"/>
      <c r="AL817" s="281"/>
      <c r="AM817" s="282"/>
      <c r="AN817" s="282"/>
      <c r="AO817" s="282"/>
      <c r="AP817" s="282"/>
      <c r="AQ817" s="282"/>
      <c r="AR817" s="282"/>
      <c r="AS817" s="282"/>
      <c r="AT817" s="282"/>
      <c r="AU817" s="282"/>
      <c r="AV817" s="282"/>
      <c r="AW817" s="282"/>
      <c r="AX817" s="282"/>
      <c r="AY817" s="282"/>
    </row>
    <row r="818" s="240" customFormat="true" ht="13.8" hidden="false" customHeight="false" outlineLevel="0" collapsed="false">
      <c r="K818" s="280"/>
      <c r="M818" s="281"/>
      <c r="N818" s="281"/>
      <c r="O818" s="281"/>
      <c r="P818" s="281"/>
      <c r="Q818" s="281"/>
      <c r="R818" s="281"/>
      <c r="S818" s="281"/>
      <c r="T818" s="281"/>
      <c r="U818" s="281"/>
      <c r="V818" s="281"/>
      <c r="W818" s="281"/>
      <c r="X818" s="281"/>
      <c r="Y818" s="281"/>
      <c r="Z818" s="281"/>
      <c r="AA818" s="281"/>
      <c r="AB818" s="281"/>
      <c r="AC818" s="281"/>
      <c r="AD818" s="281"/>
      <c r="AE818" s="281"/>
      <c r="AF818" s="281"/>
      <c r="AG818" s="281"/>
      <c r="AH818" s="281"/>
      <c r="AI818" s="281"/>
      <c r="AJ818" s="281"/>
      <c r="AK818" s="281"/>
      <c r="AL818" s="281"/>
      <c r="AM818" s="282"/>
      <c r="AN818" s="282"/>
      <c r="AO818" s="282"/>
      <c r="AP818" s="282"/>
      <c r="AQ818" s="282"/>
      <c r="AR818" s="282"/>
      <c r="AS818" s="282"/>
      <c r="AT818" s="282"/>
      <c r="AU818" s="282"/>
      <c r="AV818" s="282"/>
      <c r="AW818" s="282"/>
      <c r="AX818" s="282"/>
      <c r="AY818" s="282"/>
    </row>
    <row r="819" s="240" customFormat="true" ht="13.8" hidden="false" customHeight="false" outlineLevel="0" collapsed="false">
      <c r="K819" s="280"/>
      <c r="M819" s="281"/>
      <c r="N819" s="281"/>
      <c r="O819" s="281"/>
      <c r="P819" s="281"/>
      <c r="Q819" s="281"/>
      <c r="R819" s="281"/>
      <c r="S819" s="281"/>
      <c r="T819" s="281"/>
      <c r="U819" s="281"/>
      <c r="V819" s="281"/>
      <c r="W819" s="281"/>
      <c r="X819" s="281"/>
      <c r="Y819" s="281"/>
      <c r="Z819" s="281"/>
      <c r="AA819" s="281"/>
      <c r="AB819" s="281"/>
      <c r="AC819" s="281"/>
      <c r="AD819" s="281"/>
      <c r="AE819" s="281"/>
      <c r="AF819" s="281"/>
      <c r="AG819" s="281"/>
      <c r="AH819" s="281"/>
      <c r="AI819" s="281"/>
      <c r="AJ819" s="281"/>
      <c r="AK819" s="281"/>
      <c r="AL819" s="281"/>
      <c r="AM819" s="282"/>
      <c r="AN819" s="282"/>
      <c r="AO819" s="282"/>
      <c r="AP819" s="282"/>
      <c r="AQ819" s="282"/>
      <c r="AR819" s="282"/>
      <c r="AS819" s="282"/>
      <c r="AT819" s="282"/>
      <c r="AU819" s="282"/>
      <c r="AV819" s="282"/>
      <c r="AW819" s="282"/>
      <c r="AX819" s="282"/>
      <c r="AY819" s="282"/>
    </row>
    <row r="820" s="240" customFormat="true" ht="13.8" hidden="false" customHeight="false" outlineLevel="0" collapsed="false">
      <c r="K820" s="280"/>
      <c r="M820" s="281"/>
      <c r="N820" s="281"/>
      <c r="O820" s="281"/>
      <c r="P820" s="281"/>
      <c r="Q820" s="281"/>
      <c r="R820" s="281"/>
      <c r="S820" s="281"/>
      <c r="T820" s="281"/>
      <c r="U820" s="281"/>
      <c r="V820" s="281"/>
      <c r="W820" s="281"/>
      <c r="X820" s="281"/>
      <c r="Y820" s="281"/>
      <c r="Z820" s="281"/>
      <c r="AA820" s="281"/>
      <c r="AB820" s="281"/>
      <c r="AC820" s="281"/>
      <c r="AD820" s="281"/>
      <c r="AE820" s="281"/>
      <c r="AF820" s="281"/>
      <c r="AG820" s="281"/>
      <c r="AH820" s="281"/>
      <c r="AI820" s="281"/>
      <c r="AJ820" s="281"/>
      <c r="AK820" s="281"/>
      <c r="AL820" s="281"/>
      <c r="AM820" s="282"/>
      <c r="AN820" s="282"/>
      <c r="AO820" s="282"/>
      <c r="AP820" s="282"/>
      <c r="AQ820" s="282"/>
      <c r="AR820" s="282"/>
      <c r="AS820" s="282"/>
      <c r="AT820" s="282"/>
      <c r="AU820" s="282"/>
      <c r="AV820" s="282"/>
      <c r="AW820" s="282"/>
      <c r="AX820" s="282"/>
      <c r="AY820" s="282"/>
    </row>
    <row r="821" s="240" customFormat="true" ht="13.8" hidden="false" customHeight="false" outlineLevel="0" collapsed="false">
      <c r="K821" s="280"/>
      <c r="M821" s="281"/>
      <c r="N821" s="281"/>
      <c r="O821" s="281"/>
      <c r="P821" s="281"/>
      <c r="Q821" s="281"/>
      <c r="R821" s="281"/>
      <c r="S821" s="281"/>
      <c r="T821" s="281"/>
      <c r="U821" s="281"/>
      <c r="V821" s="281"/>
      <c r="W821" s="281"/>
      <c r="X821" s="281"/>
      <c r="Y821" s="281"/>
      <c r="Z821" s="281"/>
      <c r="AA821" s="281"/>
      <c r="AB821" s="281"/>
      <c r="AC821" s="281"/>
      <c r="AD821" s="281"/>
      <c r="AE821" s="281"/>
      <c r="AF821" s="281"/>
      <c r="AG821" s="281"/>
      <c r="AH821" s="281"/>
      <c r="AI821" s="281"/>
      <c r="AJ821" s="281"/>
      <c r="AK821" s="281"/>
      <c r="AL821" s="281"/>
      <c r="AM821" s="282"/>
      <c r="AN821" s="282"/>
      <c r="AO821" s="282"/>
      <c r="AP821" s="282"/>
      <c r="AQ821" s="282"/>
      <c r="AR821" s="282"/>
      <c r="AS821" s="282"/>
      <c r="AT821" s="282"/>
      <c r="AU821" s="282"/>
      <c r="AV821" s="282"/>
      <c r="AW821" s="282"/>
      <c r="AX821" s="282"/>
      <c r="AY821" s="282"/>
    </row>
    <row r="822" s="240" customFormat="true" ht="13.8" hidden="false" customHeight="false" outlineLevel="0" collapsed="false">
      <c r="K822" s="280"/>
      <c r="M822" s="281"/>
      <c r="N822" s="281"/>
      <c r="O822" s="281"/>
      <c r="P822" s="281"/>
      <c r="Q822" s="281"/>
      <c r="R822" s="281"/>
      <c r="S822" s="281"/>
      <c r="T822" s="281"/>
      <c r="U822" s="281"/>
      <c r="V822" s="281"/>
      <c r="W822" s="281"/>
      <c r="X822" s="281"/>
      <c r="Y822" s="281"/>
      <c r="Z822" s="281"/>
      <c r="AA822" s="281"/>
      <c r="AB822" s="281"/>
      <c r="AC822" s="281"/>
      <c r="AD822" s="281"/>
      <c r="AE822" s="281"/>
      <c r="AF822" s="281"/>
      <c r="AG822" s="281"/>
      <c r="AH822" s="281"/>
      <c r="AI822" s="281"/>
      <c r="AJ822" s="281"/>
      <c r="AK822" s="281"/>
      <c r="AL822" s="281"/>
      <c r="AM822" s="282"/>
      <c r="AN822" s="282"/>
      <c r="AO822" s="282"/>
      <c r="AP822" s="282"/>
      <c r="AQ822" s="282"/>
      <c r="AR822" s="282"/>
      <c r="AS822" s="282"/>
      <c r="AT822" s="282"/>
      <c r="AU822" s="282"/>
      <c r="AV822" s="282"/>
      <c r="AW822" s="282"/>
      <c r="AX822" s="282"/>
      <c r="AY822" s="282"/>
    </row>
    <row r="823" s="240" customFormat="true" ht="13.8" hidden="false" customHeight="false" outlineLevel="0" collapsed="false">
      <c r="K823" s="280"/>
      <c r="M823" s="281"/>
      <c r="N823" s="281"/>
      <c r="O823" s="281"/>
      <c r="P823" s="281"/>
      <c r="Q823" s="281"/>
      <c r="R823" s="281"/>
      <c r="S823" s="281"/>
      <c r="T823" s="281"/>
      <c r="U823" s="281"/>
      <c r="V823" s="281"/>
      <c r="W823" s="281"/>
      <c r="X823" s="281"/>
      <c r="Y823" s="281"/>
      <c r="Z823" s="281"/>
      <c r="AA823" s="281"/>
      <c r="AB823" s="281"/>
      <c r="AC823" s="281"/>
      <c r="AD823" s="281"/>
      <c r="AE823" s="281"/>
      <c r="AF823" s="281"/>
      <c r="AG823" s="281"/>
      <c r="AH823" s="281"/>
      <c r="AI823" s="281"/>
      <c r="AJ823" s="281"/>
      <c r="AK823" s="281"/>
      <c r="AL823" s="281"/>
      <c r="AM823" s="282"/>
      <c r="AN823" s="282"/>
      <c r="AO823" s="282"/>
      <c r="AP823" s="282"/>
      <c r="AQ823" s="282"/>
      <c r="AR823" s="282"/>
      <c r="AS823" s="282"/>
      <c r="AT823" s="282"/>
      <c r="AU823" s="282"/>
      <c r="AV823" s="282"/>
      <c r="AW823" s="282"/>
      <c r="AX823" s="282"/>
      <c r="AY823" s="282"/>
    </row>
    <row r="824" s="240" customFormat="true" ht="13.8" hidden="false" customHeight="false" outlineLevel="0" collapsed="false">
      <c r="K824" s="280"/>
      <c r="M824" s="281"/>
      <c r="N824" s="281"/>
      <c r="O824" s="281"/>
      <c r="P824" s="281"/>
      <c r="Q824" s="281"/>
      <c r="R824" s="281"/>
      <c r="S824" s="281"/>
      <c r="T824" s="281"/>
      <c r="U824" s="281"/>
      <c r="V824" s="281"/>
      <c r="W824" s="281"/>
      <c r="X824" s="281"/>
      <c r="Y824" s="281"/>
      <c r="Z824" s="281"/>
      <c r="AA824" s="281"/>
      <c r="AB824" s="281"/>
      <c r="AC824" s="281"/>
      <c r="AD824" s="281"/>
      <c r="AE824" s="281"/>
      <c r="AF824" s="281"/>
      <c r="AG824" s="281"/>
      <c r="AH824" s="281"/>
      <c r="AI824" s="281"/>
      <c r="AJ824" s="281"/>
      <c r="AK824" s="281"/>
      <c r="AL824" s="281"/>
      <c r="AM824" s="282"/>
      <c r="AN824" s="282"/>
      <c r="AO824" s="282"/>
      <c r="AP824" s="282"/>
      <c r="AQ824" s="282"/>
      <c r="AR824" s="282"/>
      <c r="AS824" s="282"/>
      <c r="AT824" s="282"/>
      <c r="AU824" s="282"/>
      <c r="AV824" s="282"/>
      <c r="AW824" s="282"/>
      <c r="AX824" s="282"/>
      <c r="AY824" s="282"/>
    </row>
    <row r="825" s="240" customFormat="true" ht="13.8" hidden="false" customHeight="false" outlineLevel="0" collapsed="false">
      <c r="K825" s="280"/>
      <c r="M825" s="281"/>
      <c r="N825" s="281"/>
      <c r="O825" s="281"/>
      <c r="P825" s="281"/>
      <c r="Q825" s="281"/>
      <c r="R825" s="281"/>
      <c r="S825" s="281"/>
      <c r="T825" s="281"/>
      <c r="U825" s="281"/>
      <c r="V825" s="281"/>
      <c r="W825" s="281"/>
      <c r="X825" s="281"/>
      <c r="Y825" s="281"/>
      <c r="Z825" s="281"/>
      <c r="AA825" s="281"/>
      <c r="AB825" s="281"/>
      <c r="AC825" s="281"/>
      <c r="AD825" s="281"/>
      <c r="AE825" s="281"/>
      <c r="AF825" s="281"/>
      <c r="AG825" s="281"/>
      <c r="AH825" s="281"/>
      <c r="AI825" s="281"/>
      <c r="AJ825" s="281"/>
      <c r="AK825" s="281"/>
      <c r="AL825" s="281"/>
      <c r="AM825" s="282"/>
      <c r="AN825" s="282"/>
      <c r="AO825" s="282"/>
      <c r="AP825" s="282"/>
      <c r="AQ825" s="282"/>
      <c r="AR825" s="282"/>
      <c r="AS825" s="282"/>
      <c r="AT825" s="282"/>
      <c r="AU825" s="282"/>
      <c r="AV825" s="282"/>
      <c r="AW825" s="282"/>
      <c r="AX825" s="282"/>
      <c r="AY825" s="282"/>
    </row>
    <row r="826" s="240" customFormat="true" ht="13.8" hidden="false" customHeight="false" outlineLevel="0" collapsed="false">
      <c r="K826" s="280"/>
      <c r="M826" s="281"/>
      <c r="N826" s="281"/>
      <c r="O826" s="281"/>
      <c r="P826" s="281"/>
      <c r="Q826" s="281"/>
      <c r="R826" s="281"/>
      <c r="S826" s="281"/>
      <c r="T826" s="281"/>
      <c r="U826" s="281"/>
      <c r="V826" s="281"/>
      <c r="W826" s="281"/>
      <c r="X826" s="281"/>
      <c r="Y826" s="281"/>
      <c r="Z826" s="281"/>
      <c r="AA826" s="281"/>
      <c r="AB826" s="281"/>
      <c r="AC826" s="281"/>
      <c r="AD826" s="281"/>
      <c r="AE826" s="281"/>
      <c r="AF826" s="281"/>
      <c r="AG826" s="281"/>
      <c r="AH826" s="281"/>
      <c r="AI826" s="281"/>
      <c r="AJ826" s="281"/>
      <c r="AK826" s="281"/>
      <c r="AL826" s="281"/>
      <c r="AM826" s="282"/>
      <c r="AN826" s="282"/>
      <c r="AO826" s="282"/>
      <c r="AP826" s="282"/>
      <c r="AQ826" s="282"/>
      <c r="AR826" s="282"/>
      <c r="AS826" s="282"/>
      <c r="AT826" s="282"/>
      <c r="AU826" s="282"/>
      <c r="AV826" s="282"/>
      <c r="AW826" s="282"/>
      <c r="AX826" s="282"/>
      <c r="AY826" s="282"/>
    </row>
    <row r="827" s="240" customFormat="true" ht="13.8" hidden="false" customHeight="false" outlineLevel="0" collapsed="false">
      <c r="K827" s="280"/>
      <c r="M827" s="281"/>
      <c r="N827" s="281"/>
      <c r="O827" s="281"/>
      <c r="P827" s="281"/>
      <c r="Q827" s="281"/>
      <c r="R827" s="281"/>
      <c r="S827" s="281"/>
      <c r="T827" s="281"/>
      <c r="U827" s="281"/>
      <c r="V827" s="281"/>
      <c r="W827" s="281"/>
      <c r="X827" s="281"/>
      <c r="Y827" s="281"/>
      <c r="Z827" s="281"/>
      <c r="AA827" s="281"/>
      <c r="AB827" s="281"/>
      <c r="AC827" s="281"/>
      <c r="AD827" s="281"/>
      <c r="AE827" s="281"/>
      <c r="AF827" s="281"/>
      <c r="AG827" s="281"/>
      <c r="AH827" s="281"/>
      <c r="AI827" s="281"/>
      <c r="AJ827" s="281"/>
      <c r="AK827" s="281"/>
      <c r="AL827" s="281"/>
      <c r="AM827" s="282"/>
      <c r="AN827" s="282"/>
      <c r="AO827" s="282"/>
      <c r="AP827" s="282"/>
      <c r="AQ827" s="282"/>
      <c r="AR827" s="282"/>
      <c r="AS827" s="282"/>
      <c r="AT827" s="282"/>
      <c r="AU827" s="282"/>
      <c r="AV827" s="282"/>
      <c r="AW827" s="282"/>
      <c r="AX827" s="282"/>
      <c r="AY827" s="282"/>
    </row>
    <row r="828" s="240" customFormat="true" ht="13.8" hidden="false" customHeight="false" outlineLevel="0" collapsed="false">
      <c r="K828" s="280"/>
      <c r="M828" s="281"/>
      <c r="N828" s="281"/>
      <c r="O828" s="281"/>
      <c r="P828" s="281"/>
      <c r="Q828" s="281"/>
      <c r="R828" s="281"/>
      <c r="S828" s="281"/>
      <c r="T828" s="281"/>
      <c r="U828" s="281"/>
      <c r="V828" s="281"/>
      <c r="W828" s="281"/>
      <c r="X828" s="281"/>
      <c r="Y828" s="281"/>
      <c r="Z828" s="281"/>
      <c r="AA828" s="281"/>
      <c r="AB828" s="281"/>
      <c r="AC828" s="281"/>
      <c r="AD828" s="281"/>
      <c r="AE828" s="281"/>
      <c r="AF828" s="281"/>
      <c r="AG828" s="281"/>
      <c r="AH828" s="281"/>
      <c r="AI828" s="281"/>
      <c r="AJ828" s="281"/>
      <c r="AK828" s="281"/>
      <c r="AL828" s="281"/>
      <c r="AM828" s="282"/>
      <c r="AN828" s="282"/>
      <c r="AO828" s="282"/>
      <c r="AP828" s="282"/>
      <c r="AQ828" s="282"/>
      <c r="AR828" s="282"/>
      <c r="AS828" s="282"/>
      <c r="AT828" s="282"/>
      <c r="AU828" s="282"/>
      <c r="AV828" s="282"/>
      <c r="AW828" s="282"/>
      <c r="AX828" s="282"/>
      <c r="AY828" s="282"/>
    </row>
    <row r="829" s="240" customFormat="true" ht="13.8" hidden="false" customHeight="false" outlineLevel="0" collapsed="false">
      <c r="K829" s="280"/>
      <c r="M829" s="281"/>
      <c r="N829" s="281"/>
      <c r="O829" s="281"/>
      <c r="P829" s="281"/>
      <c r="Q829" s="281"/>
      <c r="R829" s="281"/>
      <c r="S829" s="281"/>
      <c r="T829" s="281"/>
      <c r="U829" s="281"/>
      <c r="V829" s="281"/>
      <c r="W829" s="281"/>
      <c r="X829" s="281"/>
      <c r="Y829" s="281"/>
      <c r="Z829" s="281"/>
      <c r="AA829" s="281"/>
      <c r="AB829" s="281"/>
      <c r="AC829" s="281"/>
      <c r="AD829" s="281"/>
      <c r="AE829" s="281"/>
      <c r="AF829" s="281"/>
      <c r="AG829" s="281"/>
      <c r="AH829" s="281"/>
      <c r="AI829" s="281"/>
      <c r="AJ829" s="281"/>
      <c r="AK829" s="281"/>
      <c r="AL829" s="281"/>
      <c r="AM829" s="282"/>
      <c r="AN829" s="282"/>
      <c r="AO829" s="282"/>
      <c r="AP829" s="282"/>
      <c r="AQ829" s="282"/>
      <c r="AR829" s="282"/>
      <c r="AS829" s="282"/>
      <c r="AT829" s="282"/>
      <c r="AU829" s="282"/>
      <c r="AV829" s="282"/>
      <c r="AW829" s="282"/>
      <c r="AX829" s="282"/>
      <c r="AY829" s="282"/>
    </row>
    <row r="830" s="240" customFormat="true" ht="13.8" hidden="false" customHeight="false" outlineLevel="0" collapsed="false">
      <c r="K830" s="280"/>
      <c r="M830" s="281"/>
      <c r="N830" s="281"/>
      <c r="O830" s="281"/>
      <c r="P830" s="281"/>
      <c r="Q830" s="281"/>
      <c r="R830" s="281"/>
      <c r="S830" s="281"/>
      <c r="T830" s="281"/>
      <c r="U830" s="281"/>
      <c r="V830" s="281"/>
      <c r="W830" s="281"/>
      <c r="X830" s="281"/>
      <c r="Y830" s="281"/>
      <c r="Z830" s="281"/>
      <c r="AA830" s="281"/>
      <c r="AB830" s="281"/>
      <c r="AC830" s="281"/>
      <c r="AD830" s="281"/>
      <c r="AE830" s="281"/>
      <c r="AF830" s="281"/>
      <c r="AG830" s="281"/>
      <c r="AH830" s="281"/>
      <c r="AI830" s="281"/>
      <c r="AJ830" s="281"/>
      <c r="AK830" s="281"/>
      <c r="AL830" s="281"/>
      <c r="AM830" s="282"/>
      <c r="AN830" s="282"/>
      <c r="AO830" s="282"/>
      <c r="AP830" s="282"/>
      <c r="AQ830" s="282"/>
      <c r="AR830" s="282"/>
      <c r="AS830" s="282"/>
      <c r="AT830" s="282"/>
      <c r="AU830" s="282"/>
      <c r="AV830" s="282"/>
      <c r="AW830" s="282"/>
      <c r="AX830" s="282"/>
      <c r="AY830" s="282"/>
    </row>
    <row r="831" s="240" customFormat="true" ht="13.8" hidden="false" customHeight="false" outlineLevel="0" collapsed="false">
      <c r="K831" s="280"/>
      <c r="M831" s="281"/>
      <c r="N831" s="281"/>
      <c r="O831" s="281"/>
      <c r="P831" s="281"/>
      <c r="Q831" s="281"/>
      <c r="R831" s="281"/>
      <c r="S831" s="281"/>
      <c r="T831" s="281"/>
      <c r="U831" s="281"/>
      <c r="V831" s="281"/>
      <c r="W831" s="281"/>
      <c r="X831" s="281"/>
      <c r="Y831" s="281"/>
      <c r="Z831" s="281"/>
      <c r="AA831" s="281"/>
      <c r="AB831" s="281"/>
      <c r="AC831" s="281"/>
      <c r="AD831" s="281"/>
      <c r="AE831" s="281"/>
      <c r="AF831" s="281"/>
      <c r="AG831" s="281"/>
      <c r="AH831" s="281"/>
      <c r="AI831" s="281"/>
      <c r="AJ831" s="281"/>
      <c r="AK831" s="281"/>
      <c r="AL831" s="281"/>
      <c r="AM831" s="282"/>
      <c r="AN831" s="282"/>
      <c r="AO831" s="282"/>
      <c r="AP831" s="282"/>
      <c r="AQ831" s="282"/>
      <c r="AR831" s="282"/>
      <c r="AS831" s="282"/>
      <c r="AT831" s="282"/>
      <c r="AU831" s="282"/>
      <c r="AV831" s="282"/>
      <c r="AW831" s="282"/>
      <c r="AX831" s="282"/>
      <c r="AY831" s="282"/>
    </row>
    <row r="832" s="240" customFormat="true" ht="13.8" hidden="false" customHeight="false" outlineLevel="0" collapsed="false">
      <c r="K832" s="280"/>
      <c r="M832" s="281"/>
      <c r="N832" s="281"/>
      <c r="O832" s="281"/>
      <c r="P832" s="281"/>
      <c r="Q832" s="281"/>
      <c r="R832" s="281"/>
      <c r="S832" s="281"/>
      <c r="T832" s="281"/>
      <c r="U832" s="281"/>
      <c r="V832" s="281"/>
      <c r="W832" s="281"/>
      <c r="X832" s="281"/>
      <c r="Y832" s="281"/>
      <c r="Z832" s="281"/>
      <c r="AA832" s="281"/>
      <c r="AB832" s="281"/>
      <c r="AC832" s="281"/>
      <c r="AD832" s="281"/>
      <c r="AE832" s="281"/>
      <c r="AF832" s="281"/>
      <c r="AG832" s="281"/>
      <c r="AH832" s="281"/>
      <c r="AI832" s="281"/>
      <c r="AJ832" s="281"/>
      <c r="AK832" s="281"/>
      <c r="AL832" s="281"/>
      <c r="AM832" s="282"/>
      <c r="AN832" s="282"/>
      <c r="AO832" s="282"/>
      <c r="AP832" s="282"/>
      <c r="AQ832" s="282"/>
      <c r="AR832" s="282"/>
      <c r="AS832" s="282"/>
      <c r="AT832" s="282"/>
      <c r="AU832" s="282"/>
      <c r="AV832" s="282"/>
      <c r="AW832" s="282"/>
      <c r="AX832" s="282"/>
      <c r="AY832" s="282"/>
    </row>
    <row r="833" s="240" customFormat="true" ht="13.8" hidden="false" customHeight="false" outlineLevel="0" collapsed="false">
      <c r="K833" s="280"/>
      <c r="M833" s="281"/>
      <c r="N833" s="281"/>
      <c r="O833" s="281"/>
      <c r="P833" s="281"/>
      <c r="Q833" s="281"/>
      <c r="R833" s="281"/>
      <c r="S833" s="281"/>
      <c r="T833" s="281"/>
      <c r="U833" s="281"/>
      <c r="V833" s="281"/>
      <c r="W833" s="281"/>
      <c r="X833" s="281"/>
      <c r="Y833" s="281"/>
      <c r="Z833" s="281"/>
      <c r="AA833" s="281"/>
      <c r="AB833" s="281"/>
      <c r="AC833" s="281"/>
      <c r="AD833" s="281"/>
      <c r="AE833" s="281"/>
      <c r="AF833" s="281"/>
      <c r="AG833" s="281"/>
      <c r="AH833" s="281"/>
      <c r="AI833" s="281"/>
      <c r="AJ833" s="281"/>
      <c r="AK833" s="281"/>
      <c r="AL833" s="281"/>
      <c r="AM833" s="282"/>
      <c r="AN833" s="282"/>
      <c r="AO833" s="282"/>
      <c r="AP833" s="282"/>
      <c r="AQ833" s="282"/>
      <c r="AR833" s="282"/>
      <c r="AS833" s="282"/>
      <c r="AT833" s="282"/>
      <c r="AU833" s="282"/>
      <c r="AV833" s="282"/>
      <c r="AW833" s="282"/>
      <c r="AX833" s="282"/>
      <c r="AY833" s="282"/>
    </row>
    <row r="834" s="240" customFormat="true" ht="13.8" hidden="false" customHeight="false" outlineLevel="0" collapsed="false">
      <c r="K834" s="280"/>
      <c r="M834" s="281"/>
      <c r="N834" s="281"/>
      <c r="O834" s="281"/>
      <c r="P834" s="281"/>
      <c r="Q834" s="281"/>
      <c r="R834" s="281"/>
      <c r="S834" s="281"/>
      <c r="T834" s="281"/>
      <c r="U834" s="281"/>
      <c r="V834" s="281"/>
      <c r="W834" s="281"/>
      <c r="X834" s="281"/>
      <c r="Y834" s="281"/>
      <c r="Z834" s="281"/>
      <c r="AA834" s="281"/>
      <c r="AB834" s="281"/>
      <c r="AC834" s="281"/>
      <c r="AD834" s="281"/>
      <c r="AE834" s="281"/>
      <c r="AF834" s="281"/>
      <c r="AG834" s="281"/>
      <c r="AH834" s="281"/>
      <c r="AI834" s="281"/>
      <c r="AJ834" s="281"/>
      <c r="AK834" s="281"/>
      <c r="AL834" s="281"/>
      <c r="AM834" s="282"/>
      <c r="AN834" s="282"/>
      <c r="AO834" s="282"/>
      <c r="AP834" s="282"/>
      <c r="AQ834" s="282"/>
      <c r="AR834" s="282"/>
      <c r="AS834" s="282"/>
      <c r="AT834" s="282"/>
      <c r="AU834" s="282"/>
      <c r="AV834" s="282"/>
      <c r="AW834" s="282"/>
      <c r="AX834" s="282"/>
      <c r="AY834" s="282"/>
    </row>
    <row r="835" s="240" customFormat="true" ht="13.8" hidden="false" customHeight="false" outlineLevel="0" collapsed="false">
      <c r="K835" s="280"/>
      <c r="M835" s="281"/>
      <c r="N835" s="281"/>
      <c r="O835" s="281"/>
      <c r="P835" s="281"/>
      <c r="Q835" s="281"/>
      <c r="R835" s="281"/>
      <c r="S835" s="281"/>
      <c r="T835" s="281"/>
      <c r="U835" s="281"/>
      <c r="V835" s="281"/>
      <c r="W835" s="281"/>
      <c r="X835" s="281"/>
      <c r="Y835" s="281"/>
      <c r="Z835" s="281"/>
      <c r="AA835" s="281"/>
      <c r="AB835" s="281"/>
      <c r="AC835" s="281"/>
      <c r="AD835" s="281"/>
      <c r="AE835" s="281"/>
      <c r="AF835" s="281"/>
      <c r="AG835" s="281"/>
      <c r="AH835" s="281"/>
      <c r="AI835" s="281"/>
      <c r="AJ835" s="281"/>
      <c r="AK835" s="281"/>
      <c r="AL835" s="281"/>
      <c r="AM835" s="282"/>
      <c r="AN835" s="282"/>
      <c r="AO835" s="282"/>
      <c r="AP835" s="282"/>
      <c r="AQ835" s="282"/>
      <c r="AR835" s="282"/>
      <c r="AS835" s="282"/>
      <c r="AT835" s="282"/>
      <c r="AU835" s="282"/>
      <c r="AV835" s="282"/>
      <c r="AW835" s="282"/>
      <c r="AX835" s="282"/>
      <c r="AY835" s="282"/>
    </row>
    <row r="836" s="240" customFormat="true" ht="13.8" hidden="false" customHeight="false" outlineLevel="0" collapsed="false">
      <c r="K836" s="280"/>
      <c r="M836" s="281"/>
      <c r="N836" s="281"/>
      <c r="O836" s="281"/>
      <c r="P836" s="281"/>
      <c r="Q836" s="281"/>
      <c r="R836" s="281"/>
      <c r="S836" s="281"/>
      <c r="T836" s="281"/>
      <c r="U836" s="281"/>
      <c r="V836" s="281"/>
      <c r="W836" s="281"/>
      <c r="X836" s="281"/>
      <c r="Y836" s="281"/>
      <c r="Z836" s="281"/>
      <c r="AA836" s="281"/>
      <c r="AB836" s="281"/>
      <c r="AC836" s="281"/>
      <c r="AD836" s="281"/>
      <c r="AE836" s="281"/>
      <c r="AF836" s="281"/>
      <c r="AG836" s="281"/>
      <c r="AH836" s="281"/>
      <c r="AI836" s="281"/>
      <c r="AJ836" s="281"/>
      <c r="AK836" s="281"/>
      <c r="AL836" s="281"/>
      <c r="AM836" s="282"/>
      <c r="AN836" s="282"/>
      <c r="AO836" s="282"/>
      <c r="AP836" s="282"/>
      <c r="AQ836" s="282"/>
      <c r="AR836" s="282"/>
      <c r="AS836" s="282"/>
      <c r="AT836" s="282"/>
      <c r="AU836" s="282"/>
      <c r="AV836" s="282"/>
      <c r="AW836" s="282"/>
      <c r="AX836" s="282"/>
      <c r="AY836" s="282"/>
    </row>
    <row r="837" s="240" customFormat="true" ht="13.8" hidden="false" customHeight="false" outlineLevel="0" collapsed="false">
      <c r="K837" s="280"/>
      <c r="M837" s="281"/>
      <c r="N837" s="281"/>
      <c r="O837" s="281"/>
      <c r="P837" s="281"/>
      <c r="Q837" s="281"/>
      <c r="R837" s="281"/>
      <c r="S837" s="281"/>
      <c r="T837" s="281"/>
      <c r="U837" s="281"/>
      <c r="V837" s="281"/>
      <c r="W837" s="281"/>
      <c r="X837" s="281"/>
      <c r="Y837" s="281"/>
      <c r="Z837" s="281"/>
      <c r="AA837" s="281"/>
      <c r="AB837" s="281"/>
      <c r="AC837" s="281"/>
      <c r="AD837" s="281"/>
      <c r="AE837" s="281"/>
      <c r="AF837" s="281"/>
      <c r="AG837" s="281"/>
      <c r="AH837" s="281"/>
      <c r="AI837" s="281"/>
      <c r="AJ837" s="281"/>
      <c r="AK837" s="281"/>
      <c r="AL837" s="281"/>
      <c r="AM837" s="282"/>
      <c r="AN837" s="282"/>
      <c r="AO837" s="282"/>
      <c r="AP837" s="282"/>
      <c r="AQ837" s="282"/>
      <c r="AR837" s="282"/>
      <c r="AS837" s="282"/>
      <c r="AT837" s="282"/>
      <c r="AU837" s="282"/>
      <c r="AV837" s="282"/>
      <c r="AW837" s="282"/>
      <c r="AX837" s="282"/>
      <c r="AY837" s="282"/>
    </row>
    <row r="838" s="240" customFormat="true" ht="13.8" hidden="false" customHeight="false" outlineLevel="0" collapsed="false">
      <c r="K838" s="280"/>
      <c r="M838" s="281"/>
      <c r="N838" s="281"/>
      <c r="O838" s="281"/>
      <c r="P838" s="281"/>
      <c r="Q838" s="281"/>
      <c r="R838" s="281"/>
      <c r="S838" s="281"/>
      <c r="T838" s="281"/>
      <c r="U838" s="281"/>
      <c r="V838" s="281"/>
      <c r="W838" s="281"/>
      <c r="X838" s="281"/>
      <c r="Y838" s="281"/>
      <c r="Z838" s="281"/>
      <c r="AA838" s="281"/>
      <c r="AB838" s="281"/>
      <c r="AC838" s="281"/>
      <c r="AD838" s="281"/>
      <c r="AE838" s="281"/>
      <c r="AF838" s="281"/>
      <c r="AG838" s="281"/>
      <c r="AH838" s="281"/>
      <c r="AI838" s="281"/>
      <c r="AJ838" s="281"/>
      <c r="AK838" s="281"/>
      <c r="AL838" s="281"/>
      <c r="AM838" s="282"/>
      <c r="AN838" s="282"/>
      <c r="AO838" s="282"/>
      <c r="AP838" s="282"/>
      <c r="AQ838" s="282"/>
      <c r="AR838" s="282"/>
      <c r="AS838" s="282"/>
      <c r="AT838" s="282"/>
      <c r="AU838" s="282"/>
      <c r="AV838" s="282"/>
      <c r="AW838" s="282"/>
      <c r="AX838" s="282"/>
      <c r="AY838" s="282"/>
    </row>
    <row r="839" s="240" customFormat="true" ht="13.8" hidden="false" customHeight="false" outlineLevel="0" collapsed="false">
      <c r="K839" s="280"/>
      <c r="M839" s="281"/>
      <c r="N839" s="281"/>
      <c r="O839" s="281"/>
      <c r="P839" s="281"/>
      <c r="Q839" s="281"/>
      <c r="R839" s="281"/>
      <c r="S839" s="281"/>
      <c r="T839" s="281"/>
      <c r="U839" s="281"/>
      <c r="V839" s="281"/>
      <c r="W839" s="281"/>
      <c r="X839" s="281"/>
      <c r="Y839" s="281"/>
      <c r="Z839" s="281"/>
      <c r="AA839" s="281"/>
      <c r="AB839" s="281"/>
      <c r="AC839" s="281"/>
      <c r="AD839" s="281"/>
      <c r="AE839" s="281"/>
      <c r="AF839" s="281"/>
      <c r="AG839" s="281"/>
      <c r="AH839" s="281"/>
      <c r="AI839" s="281"/>
      <c r="AJ839" s="281"/>
      <c r="AK839" s="281"/>
      <c r="AL839" s="281"/>
      <c r="AM839" s="282"/>
      <c r="AN839" s="282"/>
      <c r="AO839" s="282"/>
      <c r="AP839" s="282"/>
      <c r="AQ839" s="282"/>
      <c r="AR839" s="282"/>
      <c r="AS839" s="282"/>
      <c r="AT839" s="282"/>
      <c r="AU839" s="282"/>
      <c r="AV839" s="282"/>
      <c r="AW839" s="282"/>
      <c r="AX839" s="282"/>
      <c r="AY839" s="282"/>
    </row>
    <row r="840" s="240" customFormat="true" ht="13.8" hidden="false" customHeight="false" outlineLevel="0" collapsed="false">
      <c r="K840" s="280"/>
      <c r="M840" s="281"/>
      <c r="N840" s="281"/>
      <c r="O840" s="281"/>
      <c r="P840" s="281"/>
      <c r="Q840" s="281"/>
      <c r="R840" s="281"/>
      <c r="S840" s="281"/>
      <c r="T840" s="281"/>
      <c r="U840" s="281"/>
      <c r="V840" s="281"/>
      <c r="W840" s="281"/>
      <c r="X840" s="281"/>
      <c r="Y840" s="281"/>
      <c r="Z840" s="281"/>
      <c r="AA840" s="281"/>
      <c r="AB840" s="281"/>
      <c r="AC840" s="281"/>
      <c r="AD840" s="281"/>
      <c r="AE840" s="281"/>
      <c r="AF840" s="281"/>
      <c r="AG840" s="281"/>
      <c r="AH840" s="281"/>
      <c r="AI840" s="281"/>
      <c r="AJ840" s="281"/>
      <c r="AK840" s="281"/>
      <c r="AL840" s="281"/>
      <c r="AM840" s="282"/>
      <c r="AN840" s="282"/>
      <c r="AO840" s="282"/>
      <c r="AP840" s="282"/>
      <c r="AQ840" s="282"/>
      <c r="AR840" s="282"/>
      <c r="AS840" s="282"/>
      <c r="AT840" s="282"/>
      <c r="AU840" s="282"/>
      <c r="AV840" s="282"/>
      <c r="AW840" s="282"/>
      <c r="AX840" s="282"/>
      <c r="AY840" s="282"/>
    </row>
    <row r="841" s="240" customFormat="true" ht="13.8" hidden="false" customHeight="false" outlineLevel="0" collapsed="false">
      <c r="K841" s="280"/>
      <c r="M841" s="281"/>
      <c r="N841" s="281"/>
      <c r="O841" s="281"/>
      <c r="P841" s="281"/>
      <c r="Q841" s="281"/>
      <c r="R841" s="281"/>
      <c r="S841" s="281"/>
      <c r="T841" s="281"/>
      <c r="U841" s="281"/>
      <c r="V841" s="281"/>
      <c r="W841" s="281"/>
      <c r="X841" s="281"/>
      <c r="Y841" s="281"/>
      <c r="Z841" s="281"/>
      <c r="AA841" s="281"/>
      <c r="AB841" s="281"/>
      <c r="AC841" s="281"/>
      <c r="AD841" s="281"/>
      <c r="AE841" s="281"/>
      <c r="AF841" s="281"/>
      <c r="AG841" s="281"/>
      <c r="AH841" s="281"/>
      <c r="AI841" s="281"/>
      <c r="AJ841" s="281"/>
      <c r="AK841" s="281"/>
      <c r="AL841" s="281"/>
      <c r="AM841" s="282"/>
      <c r="AN841" s="282"/>
      <c r="AO841" s="282"/>
      <c r="AP841" s="282"/>
      <c r="AQ841" s="282"/>
      <c r="AR841" s="282"/>
      <c r="AS841" s="282"/>
      <c r="AT841" s="282"/>
      <c r="AU841" s="282"/>
      <c r="AV841" s="282"/>
      <c r="AW841" s="282"/>
      <c r="AX841" s="282"/>
      <c r="AY841" s="282"/>
    </row>
    <row r="842" s="240" customFormat="true" ht="13.8" hidden="false" customHeight="false" outlineLevel="0" collapsed="false">
      <c r="K842" s="280"/>
      <c r="M842" s="281"/>
      <c r="N842" s="281"/>
      <c r="O842" s="281"/>
      <c r="P842" s="281"/>
      <c r="Q842" s="281"/>
      <c r="R842" s="281"/>
      <c r="S842" s="281"/>
      <c r="T842" s="281"/>
      <c r="U842" s="281"/>
      <c r="V842" s="281"/>
      <c r="W842" s="281"/>
      <c r="X842" s="281"/>
      <c r="Y842" s="281"/>
      <c r="Z842" s="281"/>
      <c r="AA842" s="281"/>
      <c r="AB842" s="281"/>
      <c r="AC842" s="281"/>
      <c r="AD842" s="281"/>
      <c r="AE842" s="281"/>
      <c r="AF842" s="281"/>
      <c r="AG842" s="281"/>
      <c r="AH842" s="281"/>
      <c r="AI842" s="281"/>
      <c r="AJ842" s="281"/>
      <c r="AK842" s="281"/>
      <c r="AL842" s="281"/>
      <c r="AM842" s="282"/>
      <c r="AN842" s="282"/>
      <c r="AO842" s="282"/>
      <c r="AP842" s="282"/>
      <c r="AQ842" s="282"/>
      <c r="AR842" s="282"/>
      <c r="AS842" s="282"/>
      <c r="AT842" s="282"/>
      <c r="AU842" s="282"/>
      <c r="AV842" s="282"/>
      <c r="AW842" s="282"/>
      <c r="AX842" s="282"/>
      <c r="AY842" s="282"/>
    </row>
    <row r="843" s="240" customFormat="true" ht="13.8" hidden="false" customHeight="false" outlineLevel="0" collapsed="false">
      <c r="K843" s="280"/>
      <c r="M843" s="281"/>
      <c r="N843" s="281"/>
      <c r="O843" s="281"/>
      <c r="P843" s="281"/>
      <c r="Q843" s="281"/>
      <c r="R843" s="281"/>
      <c r="S843" s="281"/>
      <c r="T843" s="281"/>
      <c r="U843" s="281"/>
      <c r="V843" s="281"/>
      <c r="W843" s="281"/>
      <c r="X843" s="281"/>
      <c r="Y843" s="281"/>
      <c r="Z843" s="281"/>
      <c r="AA843" s="281"/>
      <c r="AB843" s="281"/>
      <c r="AC843" s="281"/>
      <c r="AD843" s="281"/>
      <c r="AE843" s="281"/>
      <c r="AF843" s="281"/>
      <c r="AG843" s="281"/>
      <c r="AH843" s="281"/>
      <c r="AI843" s="281"/>
      <c r="AJ843" s="281"/>
      <c r="AK843" s="281"/>
      <c r="AL843" s="281"/>
      <c r="AM843" s="282"/>
      <c r="AN843" s="282"/>
      <c r="AO843" s="282"/>
      <c r="AP843" s="282"/>
      <c r="AQ843" s="282"/>
      <c r="AR843" s="282"/>
      <c r="AS843" s="282"/>
      <c r="AT843" s="282"/>
      <c r="AU843" s="282"/>
      <c r="AV843" s="282"/>
      <c r="AW843" s="282"/>
      <c r="AX843" s="282"/>
      <c r="AY843" s="282"/>
    </row>
    <row r="844" s="240" customFormat="true" ht="13.8" hidden="false" customHeight="false" outlineLevel="0" collapsed="false">
      <c r="K844" s="280"/>
      <c r="M844" s="281"/>
      <c r="N844" s="281"/>
      <c r="O844" s="281"/>
      <c r="P844" s="281"/>
      <c r="Q844" s="281"/>
      <c r="R844" s="281"/>
      <c r="S844" s="281"/>
      <c r="T844" s="281"/>
      <c r="U844" s="281"/>
      <c r="V844" s="281"/>
      <c r="W844" s="281"/>
      <c r="X844" s="281"/>
      <c r="Y844" s="281"/>
      <c r="Z844" s="281"/>
      <c r="AA844" s="281"/>
      <c r="AB844" s="281"/>
      <c r="AC844" s="281"/>
      <c r="AD844" s="281"/>
      <c r="AE844" s="281"/>
      <c r="AF844" s="281"/>
      <c r="AG844" s="281"/>
      <c r="AH844" s="281"/>
      <c r="AI844" s="281"/>
      <c r="AJ844" s="281"/>
      <c r="AK844" s="281"/>
      <c r="AL844" s="281"/>
      <c r="AM844" s="282"/>
      <c r="AN844" s="282"/>
      <c r="AO844" s="282"/>
      <c r="AP844" s="282"/>
      <c r="AQ844" s="282"/>
      <c r="AR844" s="282"/>
      <c r="AS844" s="282"/>
      <c r="AT844" s="282"/>
      <c r="AU844" s="282"/>
      <c r="AV844" s="282"/>
      <c r="AW844" s="282"/>
      <c r="AX844" s="282"/>
      <c r="AY844" s="282"/>
    </row>
    <row r="845" s="240" customFormat="true" ht="13.8" hidden="false" customHeight="false" outlineLevel="0" collapsed="false">
      <c r="K845" s="280"/>
      <c r="M845" s="281"/>
      <c r="N845" s="281"/>
      <c r="O845" s="281"/>
      <c r="P845" s="281"/>
      <c r="Q845" s="281"/>
      <c r="R845" s="281"/>
      <c r="S845" s="281"/>
      <c r="T845" s="281"/>
      <c r="U845" s="281"/>
      <c r="V845" s="281"/>
      <c r="W845" s="281"/>
      <c r="X845" s="281"/>
      <c r="Y845" s="281"/>
      <c r="Z845" s="281"/>
      <c r="AA845" s="281"/>
      <c r="AB845" s="281"/>
      <c r="AC845" s="281"/>
      <c r="AD845" s="281"/>
      <c r="AE845" s="281"/>
      <c r="AF845" s="281"/>
      <c r="AG845" s="281"/>
      <c r="AH845" s="281"/>
      <c r="AI845" s="281"/>
      <c r="AJ845" s="281"/>
      <c r="AK845" s="281"/>
      <c r="AL845" s="281"/>
      <c r="AM845" s="282"/>
      <c r="AN845" s="282"/>
      <c r="AO845" s="282"/>
      <c r="AP845" s="282"/>
      <c r="AQ845" s="282"/>
      <c r="AR845" s="282"/>
      <c r="AS845" s="282"/>
      <c r="AT845" s="282"/>
      <c r="AU845" s="282"/>
      <c r="AV845" s="282"/>
      <c r="AW845" s="282"/>
      <c r="AX845" s="282"/>
      <c r="AY845" s="282"/>
    </row>
    <row r="846" s="240" customFormat="true" ht="13.8" hidden="false" customHeight="false" outlineLevel="0" collapsed="false">
      <c r="K846" s="280"/>
      <c r="M846" s="281"/>
      <c r="N846" s="281"/>
      <c r="O846" s="281"/>
      <c r="P846" s="281"/>
      <c r="Q846" s="281"/>
      <c r="R846" s="281"/>
      <c r="S846" s="281"/>
      <c r="T846" s="281"/>
      <c r="U846" s="281"/>
      <c r="V846" s="281"/>
      <c r="W846" s="281"/>
      <c r="X846" s="281"/>
      <c r="Y846" s="281"/>
      <c r="Z846" s="281"/>
      <c r="AA846" s="281"/>
      <c r="AB846" s="281"/>
      <c r="AC846" s="281"/>
      <c r="AD846" s="281"/>
      <c r="AE846" s="281"/>
      <c r="AF846" s="281"/>
      <c r="AG846" s="281"/>
      <c r="AH846" s="281"/>
      <c r="AI846" s="281"/>
      <c r="AJ846" s="281"/>
      <c r="AK846" s="281"/>
      <c r="AL846" s="281"/>
      <c r="AM846" s="282"/>
      <c r="AN846" s="282"/>
      <c r="AO846" s="282"/>
      <c r="AP846" s="282"/>
      <c r="AQ846" s="282"/>
      <c r="AR846" s="282"/>
      <c r="AS846" s="282"/>
      <c r="AT846" s="282"/>
      <c r="AU846" s="282"/>
      <c r="AV846" s="282"/>
      <c r="AW846" s="282"/>
      <c r="AX846" s="282"/>
      <c r="AY846" s="282"/>
    </row>
    <row r="847" s="240" customFormat="true" ht="13.8" hidden="false" customHeight="false" outlineLevel="0" collapsed="false">
      <c r="K847" s="280"/>
      <c r="M847" s="281"/>
      <c r="N847" s="281"/>
      <c r="O847" s="281"/>
      <c r="P847" s="281"/>
      <c r="Q847" s="281"/>
      <c r="R847" s="281"/>
      <c r="S847" s="281"/>
      <c r="T847" s="281"/>
      <c r="U847" s="281"/>
      <c r="V847" s="281"/>
      <c r="W847" s="281"/>
      <c r="X847" s="281"/>
      <c r="Y847" s="281"/>
      <c r="Z847" s="281"/>
      <c r="AA847" s="281"/>
      <c r="AB847" s="281"/>
      <c r="AC847" s="281"/>
      <c r="AD847" s="281"/>
      <c r="AE847" s="281"/>
      <c r="AF847" s="281"/>
      <c r="AG847" s="281"/>
      <c r="AH847" s="281"/>
      <c r="AI847" s="281"/>
      <c r="AJ847" s="281"/>
      <c r="AK847" s="281"/>
      <c r="AL847" s="281"/>
      <c r="AM847" s="282"/>
      <c r="AN847" s="282"/>
      <c r="AO847" s="282"/>
      <c r="AP847" s="282"/>
      <c r="AQ847" s="282"/>
      <c r="AR847" s="282"/>
      <c r="AS847" s="282"/>
      <c r="AT847" s="282"/>
      <c r="AU847" s="282"/>
      <c r="AV847" s="282"/>
      <c r="AW847" s="282"/>
      <c r="AX847" s="282"/>
      <c r="AY847" s="282"/>
    </row>
    <row r="848" s="240" customFormat="true" ht="13.8" hidden="false" customHeight="false" outlineLevel="0" collapsed="false">
      <c r="K848" s="280"/>
      <c r="M848" s="281"/>
      <c r="N848" s="281"/>
      <c r="O848" s="281"/>
      <c r="P848" s="281"/>
      <c r="Q848" s="281"/>
      <c r="R848" s="281"/>
      <c r="S848" s="281"/>
      <c r="T848" s="281"/>
      <c r="U848" s="281"/>
      <c r="V848" s="281"/>
      <c r="W848" s="281"/>
      <c r="X848" s="281"/>
      <c r="Y848" s="281"/>
      <c r="Z848" s="281"/>
      <c r="AA848" s="281"/>
      <c r="AB848" s="281"/>
      <c r="AC848" s="281"/>
      <c r="AD848" s="281"/>
      <c r="AE848" s="281"/>
      <c r="AF848" s="281"/>
      <c r="AG848" s="281"/>
      <c r="AH848" s="281"/>
      <c r="AI848" s="281"/>
      <c r="AJ848" s="281"/>
      <c r="AK848" s="281"/>
      <c r="AL848" s="281"/>
      <c r="AM848" s="282"/>
      <c r="AN848" s="282"/>
      <c r="AO848" s="282"/>
      <c r="AP848" s="282"/>
      <c r="AQ848" s="282"/>
      <c r="AR848" s="282"/>
      <c r="AS848" s="282"/>
      <c r="AT848" s="282"/>
      <c r="AU848" s="282"/>
      <c r="AV848" s="282"/>
      <c r="AW848" s="282"/>
      <c r="AX848" s="282"/>
      <c r="AY848" s="282"/>
    </row>
    <row r="849" s="240" customFormat="true" ht="13.8" hidden="false" customHeight="false" outlineLevel="0" collapsed="false">
      <c r="K849" s="280"/>
      <c r="M849" s="281"/>
      <c r="N849" s="281"/>
      <c r="O849" s="281"/>
      <c r="P849" s="281"/>
      <c r="Q849" s="281"/>
      <c r="R849" s="281"/>
      <c r="S849" s="281"/>
      <c r="T849" s="281"/>
      <c r="U849" s="281"/>
      <c r="V849" s="281"/>
      <c r="W849" s="281"/>
      <c r="X849" s="281"/>
      <c r="Y849" s="281"/>
      <c r="Z849" s="281"/>
      <c r="AA849" s="281"/>
      <c r="AB849" s="281"/>
      <c r="AC849" s="281"/>
      <c r="AD849" s="281"/>
      <c r="AE849" s="281"/>
      <c r="AF849" s="281"/>
      <c r="AG849" s="281"/>
      <c r="AH849" s="281"/>
      <c r="AI849" s="281"/>
      <c r="AJ849" s="281"/>
      <c r="AK849" s="281"/>
      <c r="AL849" s="281"/>
      <c r="AM849" s="282"/>
      <c r="AN849" s="282"/>
      <c r="AO849" s="282"/>
      <c r="AP849" s="282"/>
      <c r="AQ849" s="282"/>
      <c r="AR849" s="282"/>
      <c r="AS849" s="282"/>
      <c r="AT849" s="282"/>
      <c r="AU849" s="282"/>
      <c r="AV849" s="282"/>
      <c r="AW849" s="282"/>
      <c r="AX849" s="282"/>
      <c r="AY849" s="282"/>
    </row>
    <row r="850" s="240" customFormat="true" ht="13.8" hidden="false" customHeight="false" outlineLevel="0" collapsed="false">
      <c r="K850" s="280"/>
      <c r="M850" s="281"/>
      <c r="N850" s="281"/>
      <c r="O850" s="281"/>
      <c r="P850" s="281"/>
      <c r="Q850" s="281"/>
      <c r="R850" s="281"/>
      <c r="S850" s="281"/>
      <c r="T850" s="281"/>
      <c r="U850" s="281"/>
      <c r="V850" s="281"/>
      <c r="W850" s="281"/>
      <c r="X850" s="281"/>
      <c r="Y850" s="281"/>
      <c r="Z850" s="281"/>
      <c r="AA850" s="281"/>
      <c r="AB850" s="281"/>
      <c r="AC850" s="281"/>
      <c r="AD850" s="281"/>
      <c r="AE850" s="281"/>
      <c r="AF850" s="281"/>
      <c r="AG850" s="281"/>
      <c r="AH850" s="281"/>
      <c r="AI850" s="281"/>
      <c r="AJ850" s="281"/>
      <c r="AK850" s="281"/>
      <c r="AL850" s="281"/>
      <c r="AM850" s="282"/>
      <c r="AN850" s="282"/>
      <c r="AO850" s="282"/>
      <c r="AP850" s="282"/>
      <c r="AQ850" s="282"/>
      <c r="AR850" s="282"/>
      <c r="AS850" s="282"/>
      <c r="AT850" s="282"/>
      <c r="AU850" s="282"/>
      <c r="AV850" s="282"/>
      <c r="AW850" s="282"/>
      <c r="AX850" s="282"/>
      <c r="AY850" s="282"/>
    </row>
    <row r="851" s="240" customFormat="true" ht="13.8" hidden="false" customHeight="false" outlineLevel="0" collapsed="false">
      <c r="K851" s="280"/>
      <c r="M851" s="281"/>
      <c r="N851" s="281"/>
      <c r="O851" s="281"/>
      <c r="P851" s="281"/>
      <c r="Q851" s="281"/>
      <c r="R851" s="281"/>
      <c r="S851" s="281"/>
      <c r="T851" s="281"/>
      <c r="U851" s="281"/>
      <c r="V851" s="281"/>
      <c r="W851" s="281"/>
      <c r="X851" s="281"/>
      <c r="Y851" s="281"/>
      <c r="Z851" s="281"/>
      <c r="AA851" s="281"/>
      <c r="AB851" s="281"/>
      <c r="AC851" s="281"/>
      <c r="AD851" s="281"/>
      <c r="AE851" s="281"/>
      <c r="AF851" s="281"/>
      <c r="AG851" s="281"/>
      <c r="AH851" s="281"/>
      <c r="AI851" s="281"/>
      <c r="AJ851" s="281"/>
      <c r="AK851" s="281"/>
      <c r="AL851" s="281"/>
      <c r="AM851" s="282"/>
      <c r="AN851" s="282"/>
      <c r="AO851" s="282"/>
      <c r="AP851" s="282"/>
      <c r="AQ851" s="282"/>
      <c r="AR851" s="282"/>
      <c r="AS851" s="282"/>
      <c r="AT851" s="282"/>
      <c r="AU851" s="282"/>
      <c r="AV851" s="282"/>
      <c r="AW851" s="282"/>
      <c r="AX851" s="282"/>
      <c r="AY851" s="282"/>
    </row>
    <row r="852" s="240" customFormat="true" ht="13.8" hidden="false" customHeight="false" outlineLevel="0" collapsed="false">
      <c r="K852" s="280"/>
      <c r="M852" s="281"/>
      <c r="N852" s="281"/>
      <c r="O852" s="281"/>
      <c r="P852" s="281"/>
      <c r="Q852" s="281"/>
      <c r="R852" s="281"/>
      <c r="S852" s="281"/>
      <c r="T852" s="281"/>
      <c r="U852" s="281"/>
      <c r="V852" s="281"/>
      <c r="W852" s="281"/>
      <c r="X852" s="281"/>
      <c r="Y852" s="281"/>
      <c r="Z852" s="281"/>
      <c r="AA852" s="281"/>
      <c r="AB852" s="281"/>
      <c r="AC852" s="281"/>
      <c r="AD852" s="281"/>
      <c r="AE852" s="281"/>
      <c r="AF852" s="281"/>
      <c r="AG852" s="281"/>
      <c r="AH852" s="281"/>
      <c r="AI852" s="281"/>
      <c r="AJ852" s="281"/>
      <c r="AK852" s="281"/>
      <c r="AL852" s="281"/>
      <c r="AM852" s="282"/>
      <c r="AN852" s="282"/>
      <c r="AO852" s="282"/>
      <c r="AP852" s="282"/>
      <c r="AQ852" s="282"/>
      <c r="AR852" s="282"/>
      <c r="AS852" s="282"/>
      <c r="AT852" s="282"/>
      <c r="AU852" s="282"/>
      <c r="AV852" s="282"/>
      <c r="AW852" s="282"/>
      <c r="AX852" s="282"/>
      <c r="AY852" s="282"/>
    </row>
    <row r="853" s="240" customFormat="true" ht="13.8" hidden="false" customHeight="false" outlineLevel="0" collapsed="false">
      <c r="K853" s="280"/>
      <c r="M853" s="281"/>
      <c r="N853" s="281"/>
      <c r="O853" s="281"/>
      <c r="P853" s="281"/>
      <c r="Q853" s="281"/>
      <c r="R853" s="281"/>
      <c r="S853" s="281"/>
      <c r="T853" s="281"/>
      <c r="U853" s="281"/>
      <c r="V853" s="281"/>
      <c r="W853" s="281"/>
      <c r="X853" s="281"/>
      <c r="Y853" s="281"/>
      <c r="Z853" s="281"/>
      <c r="AA853" s="281"/>
      <c r="AB853" s="281"/>
      <c r="AC853" s="281"/>
      <c r="AD853" s="281"/>
      <c r="AE853" s="281"/>
      <c r="AF853" s="281"/>
      <c r="AG853" s="281"/>
      <c r="AH853" s="281"/>
      <c r="AI853" s="281"/>
      <c r="AJ853" s="281"/>
      <c r="AK853" s="281"/>
      <c r="AL853" s="281"/>
      <c r="AM853" s="282"/>
      <c r="AN853" s="282"/>
      <c r="AO853" s="282"/>
      <c r="AP853" s="282"/>
      <c r="AQ853" s="282"/>
      <c r="AR853" s="282"/>
      <c r="AS853" s="282"/>
      <c r="AT853" s="282"/>
      <c r="AU853" s="282"/>
      <c r="AV853" s="282"/>
      <c r="AW853" s="282"/>
      <c r="AX853" s="282"/>
      <c r="AY853" s="282"/>
    </row>
    <row r="854" s="240" customFormat="true" ht="13.8" hidden="false" customHeight="false" outlineLevel="0" collapsed="false">
      <c r="K854" s="280"/>
      <c r="M854" s="281"/>
      <c r="N854" s="281"/>
      <c r="O854" s="281"/>
      <c r="P854" s="281"/>
      <c r="Q854" s="281"/>
      <c r="R854" s="281"/>
      <c r="S854" s="281"/>
      <c r="T854" s="281"/>
      <c r="U854" s="281"/>
      <c r="V854" s="281"/>
      <c r="W854" s="281"/>
      <c r="X854" s="281"/>
      <c r="Y854" s="281"/>
      <c r="Z854" s="281"/>
      <c r="AA854" s="281"/>
      <c r="AB854" s="281"/>
      <c r="AC854" s="281"/>
      <c r="AD854" s="281"/>
      <c r="AE854" s="281"/>
      <c r="AF854" s="281"/>
      <c r="AG854" s="281"/>
      <c r="AH854" s="281"/>
      <c r="AI854" s="281"/>
      <c r="AJ854" s="281"/>
      <c r="AK854" s="281"/>
      <c r="AL854" s="281"/>
      <c r="AM854" s="282"/>
      <c r="AN854" s="282"/>
      <c r="AO854" s="282"/>
      <c r="AP854" s="282"/>
      <c r="AQ854" s="282"/>
      <c r="AR854" s="282"/>
      <c r="AS854" s="282"/>
      <c r="AT854" s="282"/>
      <c r="AU854" s="282"/>
      <c r="AV854" s="282"/>
      <c r="AW854" s="282"/>
      <c r="AX854" s="282"/>
      <c r="AY854" s="282"/>
    </row>
    <row r="855" s="240" customFormat="true" ht="13.8" hidden="false" customHeight="false" outlineLevel="0" collapsed="false">
      <c r="K855" s="280"/>
      <c r="M855" s="281"/>
      <c r="N855" s="281"/>
      <c r="O855" s="281"/>
      <c r="P855" s="281"/>
      <c r="Q855" s="281"/>
      <c r="R855" s="281"/>
      <c r="S855" s="281"/>
      <c r="T855" s="281"/>
      <c r="U855" s="281"/>
      <c r="V855" s="281"/>
      <c r="W855" s="281"/>
      <c r="X855" s="281"/>
      <c r="Y855" s="281"/>
      <c r="Z855" s="281"/>
      <c r="AA855" s="281"/>
      <c r="AB855" s="281"/>
      <c r="AC855" s="281"/>
      <c r="AD855" s="281"/>
      <c r="AE855" s="281"/>
      <c r="AF855" s="281"/>
      <c r="AG855" s="281"/>
      <c r="AH855" s="281"/>
      <c r="AI855" s="281"/>
      <c r="AJ855" s="281"/>
      <c r="AK855" s="281"/>
      <c r="AL855" s="281"/>
      <c r="AM855" s="282"/>
      <c r="AN855" s="282"/>
      <c r="AO855" s="282"/>
      <c r="AP855" s="282"/>
      <c r="AQ855" s="282"/>
      <c r="AR855" s="282"/>
      <c r="AS855" s="282"/>
      <c r="AT855" s="282"/>
      <c r="AU855" s="282"/>
      <c r="AV855" s="282"/>
      <c r="AW855" s="282"/>
      <c r="AX855" s="282"/>
      <c r="AY855" s="282"/>
    </row>
    <row r="856" s="240" customFormat="true" ht="13.8" hidden="false" customHeight="false" outlineLevel="0" collapsed="false">
      <c r="K856" s="280"/>
      <c r="M856" s="281"/>
      <c r="N856" s="281"/>
      <c r="O856" s="281"/>
      <c r="P856" s="281"/>
      <c r="Q856" s="281"/>
      <c r="R856" s="281"/>
      <c r="S856" s="281"/>
      <c r="T856" s="281"/>
      <c r="U856" s="281"/>
      <c r="V856" s="281"/>
      <c r="W856" s="281"/>
      <c r="X856" s="281"/>
      <c r="Y856" s="281"/>
      <c r="Z856" s="281"/>
      <c r="AA856" s="281"/>
      <c r="AB856" s="281"/>
      <c r="AC856" s="281"/>
      <c r="AD856" s="281"/>
      <c r="AE856" s="281"/>
      <c r="AF856" s="281"/>
      <c r="AG856" s="281"/>
      <c r="AH856" s="281"/>
      <c r="AI856" s="281"/>
      <c r="AJ856" s="281"/>
      <c r="AK856" s="281"/>
      <c r="AL856" s="281"/>
      <c r="AM856" s="282"/>
      <c r="AN856" s="282"/>
      <c r="AO856" s="282"/>
      <c r="AP856" s="282"/>
      <c r="AQ856" s="282"/>
      <c r="AR856" s="282"/>
      <c r="AS856" s="282"/>
      <c r="AT856" s="282"/>
      <c r="AU856" s="282"/>
      <c r="AV856" s="282"/>
      <c r="AW856" s="282"/>
      <c r="AX856" s="282"/>
      <c r="AY856" s="282"/>
    </row>
    <row r="857" s="240" customFormat="true" ht="13.8" hidden="false" customHeight="false" outlineLevel="0" collapsed="false">
      <c r="K857" s="280"/>
      <c r="M857" s="281"/>
      <c r="N857" s="281"/>
      <c r="O857" s="281"/>
      <c r="P857" s="281"/>
      <c r="Q857" s="281"/>
      <c r="R857" s="281"/>
      <c r="S857" s="281"/>
      <c r="T857" s="281"/>
      <c r="U857" s="281"/>
      <c r="V857" s="281"/>
      <c r="W857" s="281"/>
      <c r="X857" s="281"/>
      <c r="Y857" s="281"/>
      <c r="Z857" s="281"/>
      <c r="AA857" s="281"/>
      <c r="AB857" s="281"/>
      <c r="AC857" s="281"/>
      <c r="AD857" s="281"/>
      <c r="AE857" s="281"/>
      <c r="AF857" s="281"/>
      <c r="AG857" s="281"/>
      <c r="AH857" s="281"/>
      <c r="AI857" s="281"/>
      <c r="AJ857" s="281"/>
      <c r="AK857" s="281"/>
      <c r="AL857" s="281"/>
      <c r="AM857" s="282"/>
      <c r="AN857" s="282"/>
      <c r="AO857" s="282"/>
      <c r="AP857" s="282"/>
      <c r="AQ857" s="282"/>
      <c r="AR857" s="282"/>
      <c r="AS857" s="282"/>
      <c r="AT857" s="282"/>
      <c r="AU857" s="282"/>
      <c r="AV857" s="282"/>
      <c r="AW857" s="282"/>
      <c r="AX857" s="282"/>
      <c r="AY857" s="282"/>
    </row>
    <row r="858" s="240" customFormat="true" ht="13.8" hidden="false" customHeight="false" outlineLevel="0" collapsed="false">
      <c r="K858" s="280"/>
      <c r="M858" s="281"/>
      <c r="N858" s="281"/>
      <c r="O858" s="281"/>
      <c r="P858" s="281"/>
      <c r="Q858" s="281"/>
      <c r="R858" s="281"/>
      <c r="S858" s="281"/>
      <c r="T858" s="281"/>
      <c r="U858" s="281"/>
      <c r="V858" s="281"/>
      <c r="W858" s="281"/>
      <c r="X858" s="281"/>
      <c r="Y858" s="281"/>
      <c r="Z858" s="281"/>
      <c r="AA858" s="281"/>
      <c r="AB858" s="281"/>
      <c r="AC858" s="281"/>
      <c r="AD858" s="281"/>
      <c r="AE858" s="281"/>
      <c r="AF858" s="281"/>
      <c r="AG858" s="281"/>
      <c r="AH858" s="281"/>
      <c r="AI858" s="281"/>
      <c r="AJ858" s="281"/>
      <c r="AK858" s="281"/>
      <c r="AL858" s="281"/>
      <c r="AM858" s="282"/>
      <c r="AN858" s="282"/>
      <c r="AO858" s="282"/>
      <c r="AP858" s="282"/>
      <c r="AQ858" s="282"/>
      <c r="AR858" s="282"/>
      <c r="AS858" s="282"/>
      <c r="AT858" s="282"/>
      <c r="AU858" s="282"/>
      <c r="AV858" s="282"/>
      <c r="AW858" s="282"/>
      <c r="AX858" s="282"/>
      <c r="AY858" s="282"/>
    </row>
    <row r="859" s="240" customFormat="true" ht="13.8" hidden="false" customHeight="false" outlineLevel="0" collapsed="false">
      <c r="K859" s="280"/>
      <c r="M859" s="281"/>
      <c r="N859" s="281"/>
      <c r="O859" s="281"/>
      <c r="P859" s="281"/>
      <c r="Q859" s="281"/>
      <c r="R859" s="281"/>
      <c r="S859" s="281"/>
      <c r="T859" s="281"/>
      <c r="U859" s="281"/>
      <c r="V859" s="281"/>
      <c r="W859" s="281"/>
      <c r="X859" s="281"/>
      <c r="Y859" s="281"/>
      <c r="Z859" s="281"/>
      <c r="AA859" s="281"/>
      <c r="AB859" s="281"/>
      <c r="AC859" s="281"/>
      <c r="AD859" s="281"/>
      <c r="AE859" s="281"/>
      <c r="AF859" s="281"/>
      <c r="AG859" s="281"/>
      <c r="AH859" s="281"/>
      <c r="AI859" s="281"/>
      <c r="AJ859" s="281"/>
      <c r="AK859" s="281"/>
      <c r="AL859" s="281"/>
      <c r="AM859" s="282"/>
      <c r="AN859" s="282"/>
      <c r="AO859" s="282"/>
      <c r="AP859" s="282"/>
      <c r="AQ859" s="282"/>
      <c r="AR859" s="282"/>
      <c r="AS859" s="282"/>
      <c r="AT859" s="282"/>
      <c r="AU859" s="282"/>
      <c r="AV859" s="282"/>
      <c r="AW859" s="282"/>
      <c r="AX859" s="282"/>
      <c r="AY859" s="282"/>
    </row>
    <row r="860" s="240" customFormat="true" ht="13.8" hidden="false" customHeight="false" outlineLevel="0" collapsed="false">
      <c r="K860" s="280"/>
      <c r="M860" s="281"/>
      <c r="N860" s="281"/>
      <c r="O860" s="281"/>
      <c r="P860" s="281"/>
      <c r="Q860" s="281"/>
      <c r="R860" s="281"/>
      <c r="S860" s="281"/>
      <c r="T860" s="281"/>
      <c r="U860" s="281"/>
      <c r="V860" s="281"/>
      <c r="W860" s="281"/>
      <c r="X860" s="281"/>
      <c r="Y860" s="281"/>
      <c r="Z860" s="281"/>
      <c r="AA860" s="281"/>
      <c r="AB860" s="281"/>
      <c r="AC860" s="281"/>
      <c r="AD860" s="281"/>
      <c r="AE860" s="281"/>
      <c r="AF860" s="281"/>
      <c r="AG860" s="281"/>
      <c r="AH860" s="281"/>
      <c r="AI860" s="281"/>
      <c r="AJ860" s="281"/>
      <c r="AK860" s="281"/>
      <c r="AL860" s="281"/>
      <c r="AM860" s="282"/>
      <c r="AN860" s="282"/>
      <c r="AO860" s="282"/>
      <c r="AP860" s="282"/>
      <c r="AQ860" s="282"/>
      <c r="AR860" s="282"/>
      <c r="AS860" s="282"/>
      <c r="AT860" s="282"/>
      <c r="AU860" s="282"/>
      <c r="AV860" s="282"/>
      <c r="AW860" s="282"/>
      <c r="AX860" s="282"/>
      <c r="AY860" s="282"/>
    </row>
    <row r="861" s="240" customFormat="true" ht="13.8" hidden="false" customHeight="false" outlineLevel="0" collapsed="false">
      <c r="K861" s="280"/>
      <c r="M861" s="281"/>
      <c r="N861" s="281"/>
      <c r="O861" s="281"/>
      <c r="P861" s="281"/>
      <c r="Q861" s="281"/>
      <c r="R861" s="281"/>
      <c r="S861" s="281"/>
      <c r="T861" s="281"/>
      <c r="U861" s="281"/>
      <c r="V861" s="281"/>
      <c r="W861" s="281"/>
      <c r="X861" s="281"/>
      <c r="Y861" s="281"/>
      <c r="Z861" s="281"/>
      <c r="AA861" s="281"/>
      <c r="AB861" s="281"/>
      <c r="AC861" s="281"/>
      <c r="AD861" s="281"/>
      <c r="AE861" s="281"/>
      <c r="AF861" s="281"/>
      <c r="AG861" s="281"/>
      <c r="AH861" s="281"/>
      <c r="AI861" s="281"/>
      <c r="AJ861" s="281"/>
      <c r="AK861" s="281"/>
      <c r="AL861" s="281"/>
      <c r="AM861" s="282"/>
      <c r="AN861" s="282"/>
      <c r="AO861" s="282"/>
      <c r="AP861" s="282"/>
      <c r="AQ861" s="282"/>
      <c r="AR861" s="282"/>
      <c r="AS861" s="282"/>
      <c r="AT861" s="282"/>
      <c r="AU861" s="282"/>
      <c r="AV861" s="282"/>
      <c r="AW861" s="282"/>
      <c r="AX861" s="282"/>
      <c r="AY861" s="282"/>
    </row>
    <row r="862" s="240" customFormat="true" ht="13.8" hidden="false" customHeight="false" outlineLevel="0" collapsed="false">
      <c r="K862" s="280"/>
      <c r="M862" s="281"/>
      <c r="N862" s="281"/>
      <c r="O862" s="281"/>
      <c r="P862" s="281"/>
      <c r="Q862" s="281"/>
      <c r="R862" s="281"/>
      <c r="S862" s="281"/>
      <c r="T862" s="281"/>
      <c r="U862" s="281"/>
      <c r="V862" s="281"/>
      <c r="W862" s="281"/>
      <c r="X862" s="281"/>
      <c r="Y862" s="281"/>
      <c r="Z862" s="281"/>
      <c r="AA862" s="281"/>
      <c r="AB862" s="281"/>
      <c r="AC862" s="281"/>
      <c r="AD862" s="281"/>
      <c r="AE862" s="281"/>
      <c r="AF862" s="281"/>
      <c r="AG862" s="281"/>
      <c r="AH862" s="281"/>
      <c r="AI862" s="281"/>
      <c r="AJ862" s="281"/>
      <c r="AK862" s="281"/>
      <c r="AL862" s="281"/>
      <c r="AM862" s="282"/>
      <c r="AN862" s="282"/>
      <c r="AO862" s="282"/>
      <c r="AP862" s="282"/>
      <c r="AQ862" s="282"/>
      <c r="AR862" s="282"/>
      <c r="AS862" s="282"/>
      <c r="AT862" s="282"/>
      <c r="AU862" s="282"/>
      <c r="AV862" s="282"/>
      <c r="AW862" s="282"/>
      <c r="AX862" s="282"/>
      <c r="AY862" s="282"/>
    </row>
    <row r="863" s="240" customFormat="true" ht="13.8" hidden="false" customHeight="false" outlineLevel="0" collapsed="false">
      <c r="K863" s="280"/>
      <c r="M863" s="281"/>
      <c r="N863" s="281"/>
      <c r="O863" s="281"/>
      <c r="P863" s="281"/>
      <c r="Q863" s="281"/>
      <c r="R863" s="281"/>
      <c r="S863" s="281"/>
      <c r="T863" s="281"/>
      <c r="U863" s="281"/>
      <c r="V863" s="281"/>
      <c r="W863" s="281"/>
      <c r="X863" s="281"/>
      <c r="Y863" s="281"/>
      <c r="Z863" s="281"/>
      <c r="AA863" s="281"/>
      <c r="AB863" s="281"/>
      <c r="AC863" s="281"/>
      <c r="AD863" s="281"/>
      <c r="AE863" s="281"/>
      <c r="AF863" s="281"/>
      <c r="AG863" s="281"/>
      <c r="AH863" s="281"/>
      <c r="AI863" s="281"/>
      <c r="AJ863" s="281"/>
      <c r="AK863" s="281"/>
      <c r="AL863" s="281"/>
      <c r="AM863" s="282"/>
      <c r="AN863" s="282"/>
      <c r="AO863" s="282"/>
      <c r="AP863" s="282"/>
      <c r="AQ863" s="282"/>
      <c r="AR863" s="282"/>
      <c r="AS863" s="282"/>
      <c r="AT863" s="282"/>
      <c r="AU863" s="282"/>
      <c r="AV863" s="282"/>
      <c r="AW863" s="282"/>
      <c r="AX863" s="282"/>
      <c r="AY863" s="282"/>
    </row>
    <row r="864" s="240" customFormat="true" ht="13.8" hidden="false" customHeight="false" outlineLevel="0" collapsed="false">
      <c r="K864" s="280"/>
      <c r="M864" s="281"/>
      <c r="N864" s="281"/>
      <c r="O864" s="281"/>
      <c r="P864" s="281"/>
      <c r="Q864" s="281"/>
      <c r="R864" s="281"/>
      <c r="S864" s="281"/>
      <c r="T864" s="281"/>
      <c r="U864" s="281"/>
      <c r="V864" s="281"/>
      <c r="W864" s="281"/>
      <c r="X864" s="281"/>
      <c r="Y864" s="281"/>
      <c r="Z864" s="281"/>
      <c r="AA864" s="281"/>
      <c r="AB864" s="281"/>
      <c r="AC864" s="281"/>
      <c r="AD864" s="281"/>
      <c r="AE864" s="281"/>
      <c r="AF864" s="281"/>
      <c r="AG864" s="281"/>
      <c r="AH864" s="281"/>
      <c r="AI864" s="281"/>
      <c r="AJ864" s="281"/>
      <c r="AK864" s="281"/>
      <c r="AL864" s="281"/>
      <c r="AM864" s="282"/>
      <c r="AN864" s="282"/>
      <c r="AO864" s="282"/>
      <c r="AP864" s="282"/>
      <c r="AQ864" s="282"/>
      <c r="AR864" s="282"/>
      <c r="AS864" s="282"/>
      <c r="AT864" s="282"/>
      <c r="AU864" s="282"/>
      <c r="AV864" s="282"/>
      <c r="AW864" s="282"/>
      <c r="AX864" s="282"/>
      <c r="AY864" s="282"/>
    </row>
    <row r="865" s="240" customFormat="true" ht="13.8" hidden="false" customHeight="false" outlineLevel="0" collapsed="false">
      <c r="K865" s="280"/>
      <c r="M865" s="281"/>
      <c r="N865" s="281"/>
      <c r="O865" s="281"/>
      <c r="P865" s="281"/>
      <c r="Q865" s="281"/>
      <c r="R865" s="281"/>
      <c r="S865" s="281"/>
      <c r="T865" s="281"/>
      <c r="U865" s="281"/>
      <c r="V865" s="281"/>
      <c r="W865" s="281"/>
      <c r="X865" s="281"/>
      <c r="Y865" s="281"/>
      <c r="Z865" s="281"/>
      <c r="AA865" s="281"/>
      <c r="AB865" s="281"/>
      <c r="AC865" s="281"/>
      <c r="AD865" s="281"/>
      <c r="AE865" s="281"/>
      <c r="AF865" s="281"/>
      <c r="AG865" s="281"/>
      <c r="AH865" s="281"/>
      <c r="AI865" s="281"/>
      <c r="AJ865" s="281"/>
      <c r="AK865" s="281"/>
      <c r="AL865" s="281"/>
      <c r="AM865" s="282"/>
      <c r="AN865" s="282"/>
      <c r="AO865" s="282"/>
      <c r="AP865" s="282"/>
      <c r="AQ865" s="282"/>
      <c r="AR865" s="282"/>
      <c r="AS865" s="282"/>
      <c r="AT865" s="282"/>
      <c r="AU865" s="282"/>
      <c r="AV865" s="282"/>
      <c r="AW865" s="282"/>
      <c r="AX865" s="282"/>
      <c r="AY865" s="282"/>
    </row>
    <row r="866" s="240" customFormat="true" ht="13.8" hidden="false" customHeight="false" outlineLevel="0" collapsed="false">
      <c r="K866" s="280"/>
      <c r="M866" s="281"/>
      <c r="N866" s="281"/>
      <c r="O866" s="281"/>
      <c r="P866" s="281"/>
      <c r="Q866" s="281"/>
      <c r="R866" s="281"/>
      <c r="S866" s="281"/>
      <c r="T866" s="281"/>
      <c r="U866" s="281"/>
      <c r="V866" s="281"/>
      <c r="W866" s="281"/>
      <c r="X866" s="281"/>
      <c r="Y866" s="281"/>
      <c r="Z866" s="281"/>
      <c r="AA866" s="281"/>
      <c r="AB866" s="281"/>
      <c r="AC866" s="281"/>
      <c r="AD866" s="281"/>
      <c r="AE866" s="281"/>
      <c r="AF866" s="281"/>
      <c r="AG866" s="281"/>
      <c r="AH866" s="281"/>
      <c r="AI866" s="281"/>
      <c r="AJ866" s="281"/>
      <c r="AK866" s="281"/>
      <c r="AL866" s="281"/>
      <c r="AM866" s="282"/>
      <c r="AN866" s="282"/>
      <c r="AO866" s="282"/>
      <c r="AP866" s="282"/>
      <c r="AQ866" s="282"/>
      <c r="AR866" s="282"/>
      <c r="AS866" s="282"/>
      <c r="AT866" s="282"/>
      <c r="AU866" s="282"/>
      <c r="AV866" s="282"/>
      <c r="AW866" s="282"/>
      <c r="AX866" s="282"/>
      <c r="AY866" s="282"/>
    </row>
    <row r="867" s="240" customFormat="true" ht="13.8" hidden="false" customHeight="false" outlineLevel="0" collapsed="false">
      <c r="K867" s="280"/>
      <c r="M867" s="281"/>
      <c r="N867" s="281"/>
      <c r="O867" s="281"/>
      <c r="P867" s="281"/>
      <c r="Q867" s="281"/>
      <c r="R867" s="281"/>
      <c r="S867" s="281"/>
      <c r="T867" s="281"/>
      <c r="U867" s="281"/>
      <c r="V867" s="281"/>
      <c r="W867" s="281"/>
      <c r="X867" s="281"/>
      <c r="Y867" s="281"/>
      <c r="Z867" s="281"/>
      <c r="AA867" s="281"/>
      <c r="AB867" s="281"/>
      <c r="AC867" s="281"/>
      <c r="AD867" s="281"/>
      <c r="AE867" s="281"/>
      <c r="AF867" s="281"/>
      <c r="AG867" s="281"/>
      <c r="AH867" s="281"/>
      <c r="AI867" s="281"/>
      <c r="AJ867" s="281"/>
      <c r="AK867" s="281"/>
      <c r="AL867" s="281"/>
      <c r="AM867" s="282"/>
      <c r="AN867" s="282"/>
      <c r="AO867" s="282"/>
      <c r="AP867" s="282"/>
      <c r="AQ867" s="282"/>
      <c r="AR867" s="282"/>
      <c r="AS867" s="282"/>
      <c r="AT867" s="282"/>
      <c r="AU867" s="282"/>
      <c r="AV867" s="282"/>
      <c r="AW867" s="282"/>
      <c r="AX867" s="282"/>
      <c r="AY867" s="282"/>
    </row>
    <row r="868" s="240" customFormat="true" ht="13.8" hidden="false" customHeight="false" outlineLevel="0" collapsed="false">
      <c r="K868" s="280"/>
      <c r="M868" s="281"/>
      <c r="N868" s="281"/>
      <c r="O868" s="281"/>
      <c r="P868" s="281"/>
      <c r="Q868" s="281"/>
      <c r="R868" s="281"/>
      <c r="S868" s="281"/>
      <c r="T868" s="281"/>
      <c r="U868" s="281"/>
      <c r="V868" s="281"/>
      <c r="W868" s="281"/>
      <c r="X868" s="281"/>
      <c r="Y868" s="281"/>
      <c r="Z868" s="281"/>
      <c r="AA868" s="281"/>
      <c r="AB868" s="281"/>
      <c r="AC868" s="281"/>
      <c r="AD868" s="281"/>
      <c r="AE868" s="281"/>
      <c r="AF868" s="281"/>
      <c r="AG868" s="281"/>
      <c r="AH868" s="281"/>
      <c r="AI868" s="281"/>
      <c r="AJ868" s="281"/>
      <c r="AK868" s="281"/>
      <c r="AL868" s="281"/>
      <c r="AM868" s="282"/>
      <c r="AN868" s="282"/>
      <c r="AO868" s="282"/>
      <c r="AP868" s="282"/>
      <c r="AQ868" s="282"/>
      <c r="AR868" s="282"/>
      <c r="AS868" s="282"/>
      <c r="AT868" s="282"/>
      <c r="AU868" s="282"/>
      <c r="AV868" s="282"/>
      <c r="AW868" s="282"/>
      <c r="AX868" s="282"/>
      <c r="AY868" s="282"/>
    </row>
    <row r="869" s="240" customFormat="true" ht="13.8" hidden="false" customHeight="false" outlineLevel="0" collapsed="false">
      <c r="K869" s="280"/>
      <c r="M869" s="281"/>
      <c r="N869" s="281"/>
      <c r="O869" s="281"/>
      <c r="P869" s="281"/>
      <c r="Q869" s="281"/>
      <c r="R869" s="281"/>
      <c r="S869" s="281"/>
      <c r="T869" s="281"/>
      <c r="U869" s="281"/>
      <c r="V869" s="281"/>
      <c r="W869" s="281"/>
      <c r="X869" s="281"/>
      <c r="Y869" s="281"/>
      <c r="Z869" s="281"/>
      <c r="AA869" s="281"/>
      <c r="AB869" s="281"/>
      <c r="AC869" s="281"/>
      <c r="AD869" s="281"/>
      <c r="AE869" s="281"/>
      <c r="AF869" s="281"/>
      <c r="AG869" s="281"/>
      <c r="AH869" s="281"/>
      <c r="AI869" s="281"/>
      <c r="AJ869" s="281"/>
      <c r="AK869" s="281"/>
      <c r="AL869" s="281"/>
      <c r="AM869" s="282"/>
      <c r="AN869" s="282"/>
      <c r="AO869" s="282"/>
      <c r="AP869" s="282"/>
      <c r="AQ869" s="282"/>
      <c r="AR869" s="282"/>
      <c r="AS869" s="282"/>
      <c r="AT869" s="282"/>
      <c r="AU869" s="282"/>
      <c r="AV869" s="282"/>
      <c r="AW869" s="282"/>
      <c r="AX869" s="282"/>
      <c r="AY869" s="282"/>
    </row>
    <row r="870" s="240" customFormat="true" ht="13.8" hidden="false" customHeight="false" outlineLevel="0" collapsed="false">
      <c r="K870" s="280"/>
      <c r="M870" s="281"/>
      <c r="N870" s="281"/>
      <c r="O870" s="281"/>
      <c r="P870" s="281"/>
      <c r="Q870" s="281"/>
      <c r="R870" s="281"/>
      <c r="S870" s="281"/>
      <c r="T870" s="281"/>
      <c r="U870" s="281"/>
      <c r="V870" s="281"/>
      <c r="W870" s="281"/>
      <c r="X870" s="281"/>
      <c r="Y870" s="281"/>
      <c r="Z870" s="281"/>
      <c r="AA870" s="281"/>
      <c r="AB870" s="281"/>
      <c r="AC870" s="281"/>
      <c r="AD870" s="281"/>
      <c r="AE870" s="281"/>
      <c r="AF870" s="281"/>
      <c r="AG870" s="281"/>
      <c r="AH870" s="281"/>
      <c r="AI870" s="281"/>
      <c r="AJ870" s="281"/>
      <c r="AK870" s="281"/>
      <c r="AL870" s="281"/>
      <c r="AM870" s="282"/>
      <c r="AN870" s="282"/>
      <c r="AO870" s="282"/>
      <c r="AP870" s="282"/>
      <c r="AQ870" s="282"/>
      <c r="AR870" s="282"/>
      <c r="AS870" s="282"/>
      <c r="AT870" s="282"/>
      <c r="AU870" s="282"/>
      <c r="AV870" s="282"/>
      <c r="AW870" s="282"/>
      <c r="AX870" s="282"/>
      <c r="AY870" s="282"/>
    </row>
    <row r="871" s="240" customFormat="true" ht="13.8" hidden="false" customHeight="false" outlineLevel="0" collapsed="false">
      <c r="K871" s="280"/>
      <c r="M871" s="281"/>
      <c r="N871" s="281"/>
      <c r="O871" s="281"/>
      <c r="P871" s="281"/>
      <c r="Q871" s="281"/>
      <c r="R871" s="281"/>
      <c r="S871" s="281"/>
      <c r="T871" s="281"/>
      <c r="U871" s="281"/>
      <c r="V871" s="281"/>
      <c r="W871" s="281"/>
      <c r="X871" s="281"/>
      <c r="Y871" s="281"/>
      <c r="Z871" s="281"/>
      <c r="AA871" s="281"/>
      <c r="AB871" s="281"/>
      <c r="AC871" s="281"/>
      <c r="AD871" s="281"/>
      <c r="AE871" s="281"/>
      <c r="AF871" s="281"/>
      <c r="AG871" s="281"/>
      <c r="AH871" s="281"/>
      <c r="AI871" s="281"/>
      <c r="AJ871" s="281"/>
      <c r="AK871" s="281"/>
      <c r="AL871" s="281"/>
      <c r="AM871" s="282"/>
      <c r="AN871" s="282"/>
      <c r="AO871" s="282"/>
      <c r="AP871" s="282"/>
      <c r="AQ871" s="282"/>
      <c r="AR871" s="282"/>
      <c r="AS871" s="282"/>
      <c r="AT871" s="282"/>
      <c r="AU871" s="282"/>
      <c r="AV871" s="282"/>
      <c r="AW871" s="282"/>
      <c r="AX871" s="282"/>
      <c r="AY871" s="282"/>
    </row>
    <row r="872" s="240" customFormat="true" ht="13.8" hidden="false" customHeight="false" outlineLevel="0" collapsed="false">
      <c r="K872" s="280"/>
      <c r="M872" s="281"/>
      <c r="N872" s="281"/>
      <c r="O872" s="281"/>
      <c r="P872" s="281"/>
      <c r="Q872" s="281"/>
      <c r="R872" s="281"/>
      <c r="S872" s="281"/>
      <c r="T872" s="281"/>
      <c r="U872" s="281"/>
      <c r="V872" s="281"/>
      <c r="W872" s="281"/>
      <c r="X872" s="281"/>
      <c r="Y872" s="281"/>
      <c r="Z872" s="281"/>
      <c r="AA872" s="281"/>
      <c r="AB872" s="281"/>
      <c r="AC872" s="281"/>
      <c r="AD872" s="281"/>
      <c r="AE872" s="281"/>
      <c r="AF872" s="281"/>
      <c r="AG872" s="281"/>
      <c r="AH872" s="281"/>
      <c r="AI872" s="281"/>
      <c r="AJ872" s="281"/>
      <c r="AK872" s="281"/>
      <c r="AL872" s="281"/>
      <c r="AM872" s="282"/>
      <c r="AN872" s="282"/>
      <c r="AO872" s="282"/>
      <c r="AP872" s="282"/>
      <c r="AQ872" s="282"/>
      <c r="AR872" s="282"/>
      <c r="AS872" s="282"/>
      <c r="AT872" s="282"/>
      <c r="AU872" s="282"/>
      <c r="AV872" s="282"/>
      <c r="AW872" s="282"/>
      <c r="AX872" s="282"/>
      <c r="AY872" s="282"/>
    </row>
    <row r="873" s="240" customFormat="true" ht="13.8" hidden="false" customHeight="false" outlineLevel="0" collapsed="false">
      <c r="K873" s="280"/>
      <c r="M873" s="281"/>
      <c r="N873" s="281"/>
      <c r="O873" s="281"/>
      <c r="P873" s="281"/>
      <c r="Q873" s="281"/>
      <c r="R873" s="281"/>
      <c r="S873" s="281"/>
      <c r="T873" s="281"/>
      <c r="U873" s="281"/>
      <c r="V873" s="281"/>
      <c r="W873" s="281"/>
      <c r="X873" s="281"/>
      <c r="Y873" s="281"/>
      <c r="Z873" s="281"/>
      <c r="AA873" s="281"/>
      <c r="AB873" s="281"/>
      <c r="AC873" s="281"/>
      <c r="AD873" s="281"/>
      <c r="AE873" s="281"/>
      <c r="AF873" s="281"/>
      <c r="AG873" s="281"/>
      <c r="AH873" s="281"/>
      <c r="AI873" s="281"/>
      <c r="AJ873" s="281"/>
      <c r="AK873" s="281"/>
      <c r="AL873" s="281"/>
      <c r="AM873" s="282"/>
      <c r="AN873" s="282"/>
      <c r="AO873" s="282"/>
      <c r="AP873" s="282"/>
      <c r="AQ873" s="282"/>
      <c r="AR873" s="282"/>
      <c r="AS873" s="282"/>
      <c r="AT873" s="282"/>
      <c r="AU873" s="282"/>
      <c r="AV873" s="282"/>
      <c r="AW873" s="282"/>
      <c r="AX873" s="282"/>
      <c r="AY873" s="282"/>
    </row>
    <row r="874" s="240" customFormat="true" ht="13.8" hidden="false" customHeight="false" outlineLevel="0" collapsed="false">
      <c r="K874" s="280"/>
      <c r="M874" s="281"/>
      <c r="N874" s="281"/>
      <c r="O874" s="281"/>
      <c r="P874" s="281"/>
      <c r="Q874" s="281"/>
      <c r="R874" s="281"/>
      <c r="S874" s="281"/>
      <c r="T874" s="281"/>
      <c r="U874" s="281"/>
      <c r="V874" s="281"/>
      <c r="W874" s="281"/>
      <c r="X874" s="281"/>
      <c r="Y874" s="281"/>
      <c r="Z874" s="281"/>
      <c r="AA874" s="281"/>
      <c r="AB874" s="281"/>
      <c r="AC874" s="281"/>
      <c r="AD874" s="281"/>
      <c r="AE874" s="281"/>
      <c r="AF874" s="281"/>
      <c r="AG874" s="281"/>
      <c r="AH874" s="281"/>
      <c r="AI874" s="281"/>
      <c r="AJ874" s="281"/>
      <c r="AK874" s="281"/>
      <c r="AL874" s="281"/>
      <c r="AM874" s="282"/>
      <c r="AN874" s="282"/>
      <c r="AO874" s="282"/>
      <c r="AP874" s="282"/>
      <c r="AQ874" s="282"/>
      <c r="AR874" s="282"/>
      <c r="AS874" s="282"/>
      <c r="AT874" s="282"/>
      <c r="AU874" s="282"/>
      <c r="AV874" s="282"/>
      <c r="AW874" s="282"/>
      <c r="AX874" s="282"/>
      <c r="AY874" s="282"/>
    </row>
    <row r="875" s="240" customFormat="true" ht="13.8" hidden="false" customHeight="false" outlineLevel="0" collapsed="false">
      <c r="K875" s="280"/>
      <c r="M875" s="281"/>
      <c r="N875" s="281"/>
      <c r="O875" s="281"/>
      <c r="P875" s="281"/>
      <c r="Q875" s="281"/>
      <c r="R875" s="281"/>
      <c r="S875" s="281"/>
      <c r="T875" s="281"/>
      <c r="U875" s="281"/>
      <c r="V875" s="281"/>
      <c r="W875" s="281"/>
      <c r="X875" s="281"/>
      <c r="Y875" s="281"/>
      <c r="Z875" s="281"/>
      <c r="AA875" s="281"/>
      <c r="AB875" s="281"/>
      <c r="AC875" s="281"/>
      <c r="AD875" s="281"/>
      <c r="AE875" s="281"/>
      <c r="AF875" s="281"/>
      <c r="AG875" s="281"/>
      <c r="AH875" s="281"/>
      <c r="AI875" s="281"/>
      <c r="AJ875" s="281"/>
      <c r="AK875" s="281"/>
      <c r="AL875" s="281"/>
      <c r="AM875" s="282"/>
      <c r="AN875" s="282"/>
      <c r="AO875" s="282"/>
      <c r="AP875" s="282"/>
      <c r="AQ875" s="282"/>
      <c r="AR875" s="282"/>
      <c r="AS875" s="282"/>
      <c r="AT875" s="282"/>
      <c r="AU875" s="282"/>
      <c r="AV875" s="282"/>
      <c r="AW875" s="282"/>
      <c r="AX875" s="282"/>
      <c r="AY875" s="282"/>
    </row>
    <row r="876" s="240" customFormat="true" ht="13.8" hidden="false" customHeight="false" outlineLevel="0" collapsed="false">
      <c r="K876" s="280"/>
      <c r="M876" s="281"/>
      <c r="N876" s="281"/>
      <c r="O876" s="281"/>
      <c r="P876" s="281"/>
      <c r="Q876" s="281"/>
      <c r="R876" s="281"/>
      <c r="S876" s="281"/>
      <c r="T876" s="281"/>
      <c r="U876" s="281"/>
      <c r="V876" s="281"/>
      <c r="W876" s="281"/>
      <c r="X876" s="281"/>
      <c r="Y876" s="281"/>
      <c r="Z876" s="281"/>
      <c r="AA876" s="281"/>
      <c r="AB876" s="281"/>
      <c r="AC876" s="281"/>
      <c r="AD876" s="281"/>
      <c r="AE876" s="281"/>
      <c r="AF876" s="281"/>
      <c r="AG876" s="281"/>
      <c r="AH876" s="281"/>
      <c r="AI876" s="281"/>
      <c r="AJ876" s="281"/>
      <c r="AK876" s="281"/>
      <c r="AL876" s="281"/>
      <c r="AM876" s="282"/>
      <c r="AN876" s="282"/>
      <c r="AO876" s="282"/>
      <c r="AP876" s="282"/>
      <c r="AQ876" s="282"/>
      <c r="AR876" s="282"/>
      <c r="AS876" s="282"/>
      <c r="AT876" s="282"/>
      <c r="AU876" s="282"/>
      <c r="AV876" s="282"/>
      <c r="AW876" s="282"/>
      <c r="AX876" s="282"/>
      <c r="AY876" s="282"/>
    </row>
    <row r="877" s="240" customFormat="true" ht="13.8" hidden="false" customHeight="false" outlineLevel="0" collapsed="false">
      <c r="K877" s="280"/>
      <c r="M877" s="281"/>
      <c r="N877" s="281"/>
      <c r="O877" s="281"/>
      <c r="P877" s="281"/>
      <c r="Q877" s="281"/>
      <c r="R877" s="281"/>
      <c r="S877" s="281"/>
      <c r="T877" s="281"/>
      <c r="U877" s="281"/>
      <c r="V877" s="281"/>
      <c r="W877" s="281"/>
      <c r="X877" s="281"/>
      <c r="Y877" s="281"/>
      <c r="Z877" s="281"/>
      <c r="AA877" s="281"/>
      <c r="AB877" s="281"/>
      <c r="AC877" s="281"/>
      <c r="AD877" s="281"/>
      <c r="AE877" s="281"/>
      <c r="AF877" s="281"/>
      <c r="AG877" s="281"/>
      <c r="AH877" s="281"/>
      <c r="AI877" s="281"/>
      <c r="AJ877" s="281"/>
      <c r="AK877" s="281"/>
      <c r="AL877" s="281"/>
      <c r="AM877" s="282"/>
      <c r="AN877" s="282"/>
      <c r="AO877" s="282"/>
      <c r="AP877" s="282"/>
      <c r="AQ877" s="282"/>
      <c r="AR877" s="282"/>
      <c r="AS877" s="282"/>
      <c r="AT877" s="282"/>
      <c r="AU877" s="282"/>
      <c r="AV877" s="282"/>
      <c r="AW877" s="282"/>
      <c r="AX877" s="282"/>
      <c r="AY877" s="282"/>
    </row>
    <row r="878" s="240" customFormat="true" ht="13.8" hidden="false" customHeight="false" outlineLevel="0" collapsed="false">
      <c r="K878" s="280"/>
      <c r="M878" s="281"/>
      <c r="N878" s="281"/>
      <c r="O878" s="281"/>
      <c r="P878" s="281"/>
      <c r="Q878" s="281"/>
      <c r="R878" s="281"/>
      <c r="S878" s="281"/>
      <c r="T878" s="281"/>
      <c r="U878" s="281"/>
      <c r="V878" s="281"/>
      <c r="W878" s="281"/>
      <c r="X878" s="281"/>
      <c r="Y878" s="281"/>
      <c r="Z878" s="281"/>
      <c r="AA878" s="281"/>
      <c r="AB878" s="281"/>
      <c r="AC878" s="281"/>
      <c r="AD878" s="281"/>
      <c r="AE878" s="281"/>
      <c r="AF878" s="281"/>
      <c r="AG878" s="281"/>
      <c r="AH878" s="281"/>
      <c r="AI878" s="281"/>
      <c r="AJ878" s="281"/>
      <c r="AK878" s="281"/>
      <c r="AL878" s="281"/>
      <c r="AM878" s="282"/>
      <c r="AN878" s="282"/>
      <c r="AO878" s="282"/>
      <c r="AP878" s="282"/>
      <c r="AQ878" s="282"/>
      <c r="AR878" s="282"/>
      <c r="AS878" s="282"/>
      <c r="AT878" s="282"/>
      <c r="AU878" s="282"/>
      <c r="AV878" s="282"/>
      <c r="AW878" s="282"/>
      <c r="AX878" s="282"/>
      <c r="AY878" s="282"/>
    </row>
    <row r="879" s="240" customFormat="true" ht="13.8" hidden="false" customHeight="false" outlineLevel="0" collapsed="false">
      <c r="K879" s="280"/>
      <c r="M879" s="281"/>
      <c r="N879" s="281"/>
      <c r="O879" s="281"/>
      <c r="P879" s="281"/>
      <c r="Q879" s="281"/>
      <c r="R879" s="281"/>
      <c r="S879" s="281"/>
      <c r="T879" s="281"/>
      <c r="U879" s="281"/>
      <c r="V879" s="281"/>
      <c r="W879" s="281"/>
      <c r="X879" s="281"/>
      <c r="Y879" s="281"/>
      <c r="Z879" s="281"/>
      <c r="AA879" s="281"/>
      <c r="AB879" s="281"/>
      <c r="AC879" s="281"/>
      <c r="AD879" s="281"/>
      <c r="AE879" s="281"/>
      <c r="AF879" s="281"/>
      <c r="AG879" s="281"/>
      <c r="AH879" s="281"/>
      <c r="AI879" s="281"/>
      <c r="AJ879" s="281"/>
      <c r="AK879" s="281"/>
      <c r="AL879" s="281"/>
      <c r="AM879" s="282"/>
      <c r="AN879" s="282"/>
      <c r="AO879" s="282"/>
      <c r="AP879" s="282"/>
      <c r="AQ879" s="282"/>
      <c r="AR879" s="282"/>
      <c r="AS879" s="282"/>
      <c r="AT879" s="282"/>
      <c r="AU879" s="282"/>
      <c r="AV879" s="282"/>
      <c r="AW879" s="282"/>
      <c r="AX879" s="282"/>
      <c r="AY879" s="282"/>
    </row>
    <row r="880" s="240" customFormat="true" ht="13.8" hidden="false" customHeight="false" outlineLevel="0" collapsed="false">
      <c r="K880" s="280"/>
      <c r="M880" s="281"/>
      <c r="N880" s="281"/>
      <c r="O880" s="281"/>
      <c r="P880" s="281"/>
      <c r="Q880" s="281"/>
      <c r="R880" s="281"/>
      <c r="S880" s="281"/>
      <c r="T880" s="281"/>
      <c r="U880" s="281"/>
      <c r="V880" s="281"/>
      <c r="W880" s="281"/>
      <c r="X880" s="281"/>
      <c r="Y880" s="281"/>
      <c r="Z880" s="281"/>
      <c r="AA880" s="281"/>
      <c r="AB880" s="281"/>
      <c r="AC880" s="281"/>
      <c r="AD880" s="281"/>
      <c r="AE880" s="281"/>
      <c r="AF880" s="281"/>
      <c r="AG880" s="281"/>
      <c r="AH880" s="281"/>
      <c r="AI880" s="281"/>
      <c r="AJ880" s="281"/>
      <c r="AK880" s="281"/>
      <c r="AL880" s="281"/>
      <c r="AM880" s="282"/>
      <c r="AN880" s="282"/>
      <c r="AO880" s="282"/>
      <c r="AP880" s="282"/>
      <c r="AQ880" s="282"/>
      <c r="AR880" s="282"/>
      <c r="AS880" s="282"/>
      <c r="AT880" s="282"/>
      <c r="AU880" s="282"/>
      <c r="AV880" s="282"/>
      <c r="AW880" s="282"/>
      <c r="AX880" s="282"/>
      <c r="AY880" s="282"/>
    </row>
    <row r="881" s="240" customFormat="true" ht="13.8" hidden="false" customHeight="false" outlineLevel="0" collapsed="false">
      <c r="K881" s="280"/>
      <c r="M881" s="281"/>
      <c r="N881" s="281"/>
      <c r="O881" s="281"/>
      <c r="P881" s="281"/>
      <c r="Q881" s="281"/>
      <c r="R881" s="281"/>
      <c r="S881" s="281"/>
      <c r="T881" s="281"/>
      <c r="U881" s="281"/>
      <c r="V881" s="281"/>
      <c r="W881" s="281"/>
      <c r="X881" s="281"/>
      <c r="Y881" s="281"/>
      <c r="Z881" s="281"/>
      <c r="AA881" s="281"/>
      <c r="AB881" s="281"/>
      <c r="AC881" s="281"/>
      <c r="AD881" s="281"/>
      <c r="AE881" s="281"/>
      <c r="AF881" s="281"/>
      <c r="AG881" s="281"/>
      <c r="AH881" s="281"/>
      <c r="AI881" s="281"/>
      <c r="AJ881" s="281"/>
      <c r="AK881" s="281"/>
      <c r="AL881" s="281"/>
      <c r="AM881" s="282"/>
      <c r="AN881" s="282"/>
      <c r="AO881" s="282"/>
      <c r="AP881" s="282"/>
      <c r="AQ881" s="282"/>
      <c r="AR881" s="282"/>
      <c r="AS881" s="282"/>
      <c r="AT881" s="282"/>
      <c r="AU881" s="282"/>
      <c r="AV881" s="282"/>
      <c r="AW881" s="282"/>
      <c r="AX881" s="282"/>
      <c r="AY881" s="282"/>
    </row>
    <row r="882" s="240" customFormat="true" ht="13.8" hidden="false" customHeight="false" outlineLevel="0" collapsed="false">
      <c r="K882" s="280"/>
      <c r="M882" s="281"/>
      <c r="N882" s="281"/>
      <c r="O882" s="281"/>
      <c r="P882" s="281"/>
      <c r="Q882" s="281"/>
      <c r="R882" s="281"/>
      <c r="S882" s="281"/>
      <c r="T882" s="281"/>
      <c r="U882" s="281"/>
      <c r="V882" s="281"/>
      <c r="W882" s="281"/>
      <c r="X882" s="281"/>
      <c r="Y882" s="281"/>
      <c r="Z882" s="281"/>
      <c r="AA882" s="281"/>
      <c r="AB882" s="281"/>
      <c r="AC882" s="281"/>
      <c r="AD882" s="281"/>
      <c r="AE882" s="281"/>
      <c r="AF882" s="281"/>
      <c r="AG882" s="281"/>
      <c r="AH882" s="281"/>
      <c r="AI882" s="281"/>
      <c r="AJ882" s="281"/>
      <c r="AK882" s="281"/>
      <c r="AL882" s="281"/>
      <c r="AM882" s="282"/>
      <c r="AN882" s="282"/>
      <c r="AO882" s="282"/>
      <c r="AP882" s="282"/>
      <c r="AQ882" s="282"/>
      <c r="AR882" s="282"/>
      <c r="AS882" s="282"/>
      <c r="AT882" s="282"/>
      <c r="AU882" s="282"/>
      <c r="AV882" s="282"/>
      <c r="AW882" s="282"/>
      <c r="AX882" s="282"/>
      <c r="AY882" s="282"/>
    </row>
    <row r="883" s="240" customFormat="true" ht="13.8" hidden="false" customHeight="false" outlineLevel="0" collapsed="false">
      <c r="K883" s="280"/>
      <c r="M883" s="281"/>
      <c r="N883" s="281"/>
      <c r="O883" s="281"/>
      <c r="P883" s="281"/>
      <c r="Q883" s="281"/>
      <c r="R883" s="281"/>
      <c r="S883" s="281"/>
      <c r="T883" s="281"/>
      <c r="U883" s="281"/>
      <c r="V883" s="281"/>
      <c r="W883" s="281"/>
      <c r="X883" s="281"/>
      <c r="Y883" s="281"/>
      <c r="Z883" s="281"/>
      <c r="AA883" s="281"/>
      <c r="AB883" s="281"/>
      <c r="AC883" s="281"/>
      <c r="AD883" s="281"/>
      <c r="AE883" s="281"/>
      <c r="AF883" s="281"/>
      <c r="AG883" s="281"/>
      <c r="AH883" s="281"/>
      <c r="AI883" s="281"/>
      <c r="AJ883" s="281"/>
      <c r="AK883" s="281"/>
      <c r="AL883" s="281"/>
      <c r="AM883" s="282"/>
      <c r="AN883" s="282"/>
      <c r="AO883" s="282"/>
      <c r="AP883" s="282"/>
      <c r="AQ883" s="282"/>
      <c r="AR883" s="282"/>
      <c r="AS883" s="282"/>
      <c r="AT883" s="282"/>
      <c r="AU883" s="282"/>
      <c r="AV883" s="282"/>
      <c r="AW883" s="282"/>
      <c r="AX883" s="282"/>
      <c r="AY883" s="282"/>
    </row>
    <row r="884" s="240" customFormat="true" ht="13.8" hidden="false" customHeight="false" outlineLevel="0" collapsed="false">
      <c r="K884" s="280"/>
      <c r="M884" s="281"/>
      <c r="N884" s="281"/>
      <c r="O884" s="281"/>
      <c r="P884" s="281"/>
      <c r="Q884" s="281"/>
      <c r="R884" s="281"/>
      <c r="S884" s="281"/>
      <c r="T884" s="281"/>
      <c r="U884" s="281"/>
      <c r="V884" s="281"/>
      <c r="W884" s="281"/>
      <c r="X884" s="281"/>
      <c r="Y884" s="281"/>
      <c r="Z884" s="281"/>
      <c r="AA884" s="281"/>
      <c r="AB884" s="281"/>
      <c r="AC884" s="281"/>
      <c r="AD884" s="281"/>
      <c r="AE884" s="281"/>
      <c r="AF884" s="281"/>
      <c r="AG884" s="281"/>
      <c r="AH884" s="281"/>
      <c r="AI884" s="281"/>
      <c r="AJ884" s="281"/>
      <c r="AK884" s="281"/>
      <c r="AL884" s="281"/>
      <c r="AM884" s="282"/>
      <c r="AN884" s="282"/>
      <c r="AO884" s="282"/>
      <c r="AP884" s="282"/>
      <c r="AQ884" s="282"/>
      <c r="AR884" s="282"/>
      <c r="AS884" s="282"/>
      <c r="AT884" s="282"/>
      <c r="AU884" s="282"/>
      <c r="AV884" s="282"/>
      <c r="AW884" s="282"/>
      <c r="AX884" s="282"/>
      <c r="AY884" s="282"/>
    </row>
    <row r="885" s="240" customFormat="true" ht="13.8" hidden="false" customHeight="false" outlineLevel="0" collapsed="false">
      <c r="K885" s="280"/>
      <c r="M885" s="281"/>
      <c r="N885" s="281"/>
      <c r="O885" s="281"/>
      <c r="P885" s="281"/>
      <c r="Q885" s="281"/>
      <c r="R885" s="281"/>
      <c r="S885" s="281"/>
      <c r="T885" s="281"/>
      <c r="U885" s="281"/>
      <c r="V885" s="281"/>
      <c r="W885" s="281"/>
      <c r="X885" s="281"/>
      <c r="Y885" s="281"/>
      <c r="Z885" s="281"/>
      <c r="AA885" s="281"/>
      <c r="AB885" s="281"/>
      <c r="AC885" s="281"/>
      <c r="AD885" s="281"/>
      <c r="AE885" s="281"/>
      <c r="AF885" s="281"/>
      <c r="AG885" s="281"/>
      <c r="AH885" s="281"/>
      <c r="AI885" s="281"/>
      <c r="AJ885" s="281"/>
      <c r="AK885" s="281"/>
      <c r="AL885" s="281"/>
      <c r="AM885" s="282"/>
      <c r="AN885" s="282"/>
      <c r="AO885" s="282"/>
      <c r="AP885" s="282"/>
      <c r="AQ885" s="282"/>
      <c r="AR885" s="282"/>
      <c r="AS885" s="282"/>
      <c r="AT885" s="282"/>
      <c r="AU885" s="282"/>
      <c r="AV885" s="282"/>
      <c r="AW885" s="282"/>
      <c r="AX885" s="282"/>
      <c r="AY885" s="282"/>
    </row>
    <row r="886" s="240" customFormat="true" ht="13.8" hidden="false" customHeight="false" outlineLevel="0" collapsed="false">
      <c r="K886" s="280"/>
      <c r="M886" s="281"/>
      <c r="N886" s="281"/>
      <c r="O886" s="281"/>
      <c r="P886" s="281"/>
      <c r="Q886" s="281"/>
      <c r="R886" s="281"/>
      <c r="S886" s="281"/>
      <c r="T886" s="281"/>
      <c r="U886" s="281"/>
      <c r="V886" s="281"/>
      <c r="W886" s="281"/>
      <c r="X886" s="281"/>
      <c r="Y886" s="281"/>
      <c r="Z886" s="281"/>
      <c r="AA886" s="281"/>
      <c r="AB886" s="281"/>
      <c r="AC886" s="281"/>
      <c r="AD886" s="281"/>
      <c r="AE886" s="281"/>
      <c r="AF886" s="281"/>
      <c r="AG886" s="281"/>
      <c r="AH886" s="281"/>
      <c r="AI886" s="281"/>
      <c r="AJ886" s="281"/>
      <c r="AK886" s="281"/>
      <c r="AL886" s="281"/>
      <c r="AM886" s="282"/>
      <c r="AN886" s="282"/>
      <c r="AO886" s="282"/>
      <c r="AP886" s="282"/>
      <c r="AQ886" s="282"/>
      <c r="AR886" s="282"/>
      <c r="AS886" s="282"/>
      <c r="AT886" s="282"/>
      <c r="AU886" s="282"/>
      <c r="AV886" s="282"/>
      <c r="AW886" s="282"/>
      <c r="AX886" s="282"/>
      <c r="AY886" s="282"/>
    </row>
    <row r="887" s="240" customFormat="true" ht="13.8" hidden="false" customHeight="false" outlineLevel="0" collapsed="false">
      <c r="K887" s="280"/>
      <c r="M887" s="281"/>
      <c r="N887" s="281"/>
      <c r="O887" s="281"/>
      <c r="P887" s="281"/>
      <c r="Q887" s="281"/>
      <c r="R887" s="281"/>
      <c r="S887" s="281"/>
      <c r="T887" s="281"/>
      <c r="U887" s="281"/>
      <c r="V887" s="281"/>
      <c r="W887" s="281"/>
      <c r="X887" s="281"/>
      <c r="Y887" s="281"/>
      <c r="Z887" s="281"/>
      <c r="AA887" s="281"/>
      <c r="AB887" s="281"/>
      <c r="AC887" s="281"/>
      <c r="AD887" s="281"/>
      <c r="AE887" s="281"/>
      <c r="AF887" s="281"/>
      <c r="AG887" s="281"/>
      <c r="AH887" s="281"/>
      <c r="AI887" s="281"/>
      <c r="AJ887" s="281"/>
      <c r="AK887" s="281"/>
      <c r="AL887" s="281"/>
      <c r="AM887" s="282"/>
      <c r="AN887" s="282"/>
      <c r="AO887" s="282"/>
      <c r="AP887" s="282"/>
      <c r="AQ887" s="282"/>
      <c r="AR887" s="282"/>
      <c r="AS887" s="282"/>
      <c r="AT887" s="282"/>
      <c r="AU887" s="282"/>
      <c r="AV887" s="282"/>
      <c r="AW887" s="282"/>
      <c r="AX887" s="282"/>
      <c r="AY887" s="282"/>
    </row>
    <row r="888" s="240" customFormat="true" ht="13.8" hidden="false" customHeight="false" outlineLevel="0" collapsed="false">
      <c r="K888" s="280"/>
      <c r="M888" s="281"/>
      <c r="N888" s="281"/>
      <c r="O888" s="281"/>
      <c r="P888" s="281"/>
      <c r="Q888" s="281"/>
      <c r="R888" s="281"/>
      <c r="S888" s="281"/>
      <c r="T888" s="281"/>
      <c r="U888" s="281"/>
      <c r="V888" s="281"/>
      <c r="W888" s="281"/>
      <c r="X888" s="281"/>
      <c r="Y888" s="281"/>
      <c r="Z888" s="281"/>
      <c r="AA888" s="281"/>
      <c r="AB888" s="281"/>
      <c r="AC888" s="281"/>
      <c r="AD888" s="281"/>
      <c r="AE888" s="281"/>
      <c r="AF888" s="281"/>
      <c r="AG888" s="281"/>
      <c r="AH888" s="281"/>
      <c r="AI888" s="281"/>
      <c r="AJ888" s="281"/>
      <c r="AK888" s="281"/>
      <c r="AL888" s="281"/>
      <c r="AM888" s="282"/>
      <c r="AN888" s="282"/>
      <c r="AO888" s="282"/>
      <c r="AP888" s="282"/>
      <c r="AQ888" s="282"/>
      <c r="AR888" s="282"/>
      <c r="AS888" s="282"/>
      <c r="AT888" s="282"/>
      <c r="AU888" s="282"/>
      <c r="AV888" s="282"/>
      <c r="AW888" s="282"/>
      <c r="AX888" s="282"/>
      <c r="AY888" s="282"/>
    </row>
    <row r="889" s="240" customFormat="true" ht="13.8" hidden="false" customHeight="false" outlineLevel="0" collapsed="false">
      <c r="K889" s="280"/>
      <c r="M889" s="281"/>
      <c r="N889" s="281"/>
      <c r="O889" s="281"/>
      <c r="P889" s="281"/>
      <c r="Q889" s="281"/>
      <c r="R889" s="281"/>
      <c r="S889" s="281"/>
      <c r="T889" s="281"/>
      <c r="U889" s="281"/>
      <c r="V889" s="281"/>
      <c r="W889" s="281"/>
      <c r="X889" s="281"/>
      <c r="Y889" s="281"/>
      <c r="Z889" s="281"/>
      <c r="AA889" s="281"/>
      <c r="AB889" s="281"/>
      <c r="AC889" s="281"/>
      <c r="AD889" s="281"/>
      <c r="AE889" s="281"/>
      <c r="AF889" s="281"/>
      <c r="AG889" s="281"/>
      <c r="AH889" s="281"/>
      <c r="AI889" s="281"/>
      <c r="AJ889" s="281"/>
      <c r="AK889" s="281"/>
      <c r="AL889" s="281"/>
      <c r="AM889" s="282"/>
      <c r="AN889" s="282"/>
      <c r="AO889" s="282"/>
      <c r="AP889" s="282"/>
      <c r="AQ889" s="282"/>
      <c r="AR889" s="282"/>
      <c r="AS889" s="282"/>
      <c r="AT889" s="282"/>
      <c r="AU889" s="282"/>
      <c r="AV889" s="282"/>
      <c r="AW889" s="282"/>
      <c r="AX889" s="282"/>
      <c r="AY889" s="282"/>
    </row>
    <row r="890" s="240" customFormat="true" ht="13.8" hidden="false" customHeight="false" outlineLevel="0" collapsed="false">
      <c r="K890" s="280"/>
      <c r="M890" s="281"/>
      <c r="N890" s="281"/>
      <c r="O890" s="281"/>
      <c r="P890" s="281"/>
      <c r="Q890" s="281"/>
      <c r="R890" s="281"/>
      <c r="S890" s="281"/>
      <c r="T890" s="281"/>
      <c r="U890" s="281"/>
      <c r="V890" s="281"/>
      <c r="W890" s="281"/>
      <c r="X890" s="281"/>
      <c r="Y890" s="281"/>
      <c r="Z890" s="281"/>
      <c r="AA890" s="281"/>
      <c r="AB890" s="281"/>
      <c r="AC890" s="281"/>
      <c r="AD890" s="281"/>
      <c r="AE890" s="281"/>
      <c r="AF890" s="281"/>
      <c r="AG890" s="281"/>
      <c r="AH890" s="281"/>
      <c r="AI890" s="281"/>
      <c r="AJ890" s="281"/>
      <c r="AK890" s="281"/>
      <c r="AL890" s="281"/>
      <c r="AM890" s="282"/>
      <c r="AN890" s="282"/>
      <c r="AO890" s="282"/>
      <c r="AP890" s="282"/>
      <c r="AQ890" s="282"/>
      <c r="AR890" s="282"/>
      <c r="AS890" s="282"/>
      <c r="AT890" s="282"/>
      <c r="AU890" s="282"/>
      <c r="AV890" s="282"/>
      <c r="AW890" s="282"/>
      <c r="AX890" s="282"/>
      <c r="AY890" s="282"/>
    </row>
    <row r="891" s="240" customFormat="true" ht="13.8" hidden="false" customHeight="false" outlineLevel="0" collapsed="false">
      <c r="K891" s="280"/>
      <c r="M891" s="281"/>
      <c r="N891" s="281"/>
      <c r="O891" s="281"/>
      <c r="P891" s="281"/>
      <c r="Q891" s="281"/>
      <c r="R891" s="281"/>
      <c r="S891" s="281"/>
      <c r="T891" s="281"/>
      <c r="U891" s="281"/>
      <c r="V891" s="281"/>
      <c r="W891" s="281"/>
      <c r="X891" s="281"/>
      <c r="Y891" s="281"/>
      <c r="Z891" s="281"/>
      <c r="AA891" s="281"/>
      <c r="AB891" s="281"/>
      <c r="AC891" s="281"/>
      <c r="AD891" s="281"/>
      <c r="AE891" s="281"/>
      <c r="AF891" s="281"/>
      <c r="AG891" s="281"/>
      <c r="AH891" s="281"/>
      <c r="AI891" s="281"/>
      <c r="AJ891" s="281"/>
      <c r="AK891" s="281"/>
      <c r="AL891" s="281"/>
      <c r="AM891" s="282"/>
      <c r="AN891" s="282"/>
      <c r="AO891" s="282"/>
      <c r="AP891" s="282"/>
      <c r="AQ891" s="282"/>
      <c r="AR891" s="282"/>
      <c r="AS891" s="282"/>
      <c r="AT891" s="282"/>
      <c r="AU891" s="282"/>
      <c r="AV891" s="282"/>
      <c r="AW891" s="282"/>
      <c r="AX891" s="282"/>
      <c r="AY891" s="282"/>
    </row>
    <row r="892" s="240" customFormat="true" ht="13.8" hidden="false" customHeight="false" outlineLevel="0" collapsed="false">
      <c r="K892" s="280"/>
      <c r="M892" s="281"/>
      <c r="N892" s="281"/>
      <c r="O892" s="281"/>
      <c r="P892" s="281"/>
      <c r="Q892" s="281"/>
      <c r="R892" s="281"/>
      <c r="S892" s="281"/>
      <c r="T892" s="281"/>
      <c r="U892" s="281"/>
      <c r="V892" s="281"/>
      <c r="W892" s="281"/>
      <c r="X892" s="281"/>
      <c r="Y892" s="281"/>
      <c r="Z892" s="281"/>
      <c r="AA892" s="281"/>
      <c r="AB892" s="281"/>
      <c r="AC892" s="281"/>
      <c r="AD892" s="281"/>
      <c r="AE892" s="281"/>
      <c r="AF892" s="281"/>
      <c r="AG892" s="281"/>
      <c r="AH892" s="281"/>
      <c r="AI892" s="281"/>
      <c r="AJ892" s="281"/>
      <c r="AK892" s="281"/>
      <c r="AL892" s="281"/>
      <c r="AM892" s="282"/>
      <c r="AN892" s="282"/>
      <c r="AO892" s="282"/>
      <c r="AP892" s="282"/>
      <c r="AQ892" s="282"/>
      <c r="AR892" s="282"/>
      <c r="AS892" s="282"/>
      <c r="AT892" s="282"/>
      <c r="AU892" s="282"/>
      <c r="AV892" s="282"/>
      <c r="AW892" s="282"/>
      <c r="AX892" s="282"/>
      <c r="AY892" s="282"/>
    </row>
    <row r="893" s="240" customFormat="true" ht="13.8" hidden="false" customHeight="false" outlineLevel="0" collapsed="false">
      <c r="K893" s="280"/>
      <c r="M893" s="281"/>
      <c r="N893" s="281"/>
      <c r="O893" s="281"/>
      <c r="P893" s="281"/>
      <c r="Q893" s="281"/>
      <c r="R893" s="281"/>
      <c r="S893" s="281"/>
      <c r="T893" s="281"/>
      <c r="U893" s="281"/>
      <c r="V893" s="281"/>
      <c r="W893" s="281"/>
      <c r="X893" s="281"/>
      <c r="Y893" s="281"/>
      <c r="Z893" s="281"/>
      <c r="AA893" s="281"/>
      <c r="AB893" s="281"/>
      <c r="AC893" s="281"/>
      <c r="AD893" s="281"/>
      <c r="AE893" s="281"/>
      <c r="AF893" s="281"/>
      <c r="AG893" s="281"/>
      <c r="AH893" s="281"/>
      <c r="AI893" s="281"/>
      <c r="AJ893" s="281"/>
      <c r="AK893" s="281"/>
      <c r="AL893" s="281"/>
      <c r="AM893" s="282"/>
      <c r="AN893" s="282"/>
      <c r="AO893" s="282"/>
      <c r="AP893" s="282"/>
      <c r="AQ893" s="282"/>
      <c r="AR893" s="282"/>
      <c r="AS893" s="282"/>
      <c r="AT893" s="282"/>
      <c r="AU893" s="282"/>
      <c r="AV893" s="282"/>
      <c r="AW893" s="282"/>
      <c r="AX893" s="282"/>
      <c r="AY893" s="282"/>
    </row>
    <row r="894" s="240" customFormat="true" ht="13.8" hidden="false" customHeight="false" outlineLevel="0" collapsed="false">
      <c r="K894" s="280"/>
      <c r="M894" s="281"/>
      <c r="N894" s="281"/>
      <c r="O894" s="281"/>
      <c r="P894" s="281"/>
      <c r="Q894" s="281"/>
      <c r="R894" s="281"/>
      <c r="S894" s="281"/>
      <c r="T894" s="281"/>
      <c r="U894" s="281"/>
      <c r="V894" s="281"/>
      <c r="W894" s="281"/>
      <c r="X894" s="281"/>
      <c r="Y894" s="281"/>
      <c r="Z894" s="281"/>
      <c r="AA894" s="281"/>
      <c r="AB894" s="281"/>
      <c r="AC894" s="281"/>
      <c r="AD894" s="281"/>
      <c r="AE894" s="281"/>
      <c r="AF894" s="281"/>
      <c r="AG894" s="281"/>
      <c r="AH894" s="281"/>
      <c r="AI894" s="281"/>
      <c r="AJ894" s="281"/>
      <c r="AK894" s="281"/>
      <c r="AL894" s="281"/>
      <c r="AM894" s="282"/>
      <c r="AN894" s="282"/>
      <c r="AO894" s="282"/>
      <c r="AP894" s="282"/>
      <c r="AQ894" s="282"/>
      <c r="AR894" s="282"/>
      <c r="AS894" s="282"/>
      <c r="AT894" s="282"/>
      <c r="AU894" s="282"/>
      <c r="AV894" s="282"/>
      <c r="AW894" s="282"/>
      <c r="AX894" s="282"/>
      <c r="AY894" s="282"/>
    </row>
    <row r="895" s="240" customFormat="true" ht="13.8" hidden="false" customHeight="false" outlineLevel="0" collapsed="false">
      <c r="K895" s="280"/>
      <c r="M895" s="281"/>
      <c r="N895" s="281"/>
      <c r="O895" s="281"/>
      <c r="P895" s="281"/>
      <c r="Q895" s="281"/>
      <c r="R895" s="281"/>
      <c r="S895" s="281"/>
      <c r="T895" s="281"/>
      <c r="U895" s="281"/>
      <c r="V895" s="281"/>
      <c r="W895" s="281"/>
      <c r="X895" s="281"/>
      <c r="Y895" s="281"/>
      <c r="Z895" s="281"/>
      <c r="AA895" s="281"/>
      <c r="AB895" s="281"/>
      <c r="AC895" s="281"/>
      <c r="AD895" s="281"/>
      <c r="AE895" s="281"/>
      <c r="AF895" s="281"/>
      <c r="AG895" s="281"/>
      <c r="AH895" s="281"/>
      <c r="AI895" s="281"/>
      <c r="AJ895" s="281"/>
      <c r="AK895" s="281"/>
      <c r="AL895" s="281"/>
      <c r="AM895" s="282"/>
      <c r="AN895" s="282"/>
      <c r="AO895" s="282"/>
      <c r="AP895" s="282"/>
      <c r="AQ895" s="282"/>
      <c r="AR895" s="282"/>
      <c r="AS895" s="282"/>
      <c r="AT895" s="282"/>
      <c r="AU895" s="282"/>
      <c r="AV895" s="282"/>
      <c r="AW895" s="282"/>
      <c r="AX895" s="282"/>
      <c r="AY895" s="282"/>
    </row>
    <row r="896" s="240" customFormat="true" ht="13.8" hidden="false" customHeight="false" outlineLevel="0" collapsed="false">
      <c r="K896" s="280"/>
      <c r="M896" s="281"/>
      <c r="N896" s="281"/>
      <c r="O896" s="281"/>
      <c r="P896" s="281"/>
      <c r="Q896" s="281"/>
      <c r="R896" s="281"/>
      <c r="S896" s="281"/>
      <c r="T896" s="281"/>
      <c r="U896" s="281"/>
      <c r="V896" s="281"/>
      <c r="W896" s="281"/>
      <c r="X896" s="281"/>
      <c r="Y896" s="281"/>
      <c r="Z896" s="281"/>
      <c r="AA896" s="281"/>
      <c r="AB896" s="281"/>
      <c r="AC896" s="281"/>
      <c r="AD896" s="281"/>
      <c r="AE896" s="281"/>
      <c r="AF896" s="281"/>
      <c r="AG896" s="281"/>
      <c r="AH896" s="281"/>
      <c r="AI896" s="281"/>
      <c r="AJ896" s="281"/>
      <c r="AK896" s="281"/>
      <c r="AL896" s="281"/>
      <c r="AM896" s="282"/>
      <c r="AN896" s="282"/>
      <c r="AO896" s="282"/>
      <c r="AP896" s="282"/>
      <c r="AQ896" s="282"/>
      <c r="AR896" s="282"/>
      <c r="AS896" s="282"/>
      <c r="AT896" s="282"/>
      <c r="AU896" s="282"/>
      <c r="AV896" s="282"/>
      <c r="AW896" s="282"/>
      <c r="AX896" s="282"/>
      <c r="AY896" s="282"/>
    </row>
    <row r="897" s="240" customFormat="true" ht="13.8" hidden="false" customHeight="false" outlineLevel="0" collapsed="false">
      <c r="K897" s="280"/>
      <c r="M897" s="281"/>
      <c r="N897" s="281"/>
      <c r="O897" s="281"/>
      <c r="P897" s="281"/>
      <c r="Q897" s="281"/>
      <c r="R897" s="281"/>
      <c r="S897" s="281"/>
      <c r="T897" s="281"/>
      <c r="U897" s="281"/>
      <c r="V897" s="281"/>
      <c r="W897" s="281"/>
      <c r="X897" s="281"/>
      <c r="Y897" s="281"/>
      <c r="Z897" s="281"/>
      <c r="AA897" s="281"/>
      <c r="AB897" s="281"/>
      <c r="AC897" s="281"/>
      <c r="AD897" s="281"/>
      <c r="AE897" s="281"/>
      <c r="AF897" s="281"/>
      <c r="AG897" s="281"/>
      <c r="AH897" s="281"/>
      <c r="AI897" s="281"/>
      <c r="AJ897" s="281"/>
      <c r="AK897" s="281"/>
      <c r="AL897" s="281"/>
      <c r="AM897" s="282"/>
      <c r="AN897" s="282"/>
      <c r="AO897" s="282"/>
      <c r="AP897" s="282"/>
      <c r="AQ897" s="282"/>
      <c r="AR897" s="282"/>
      <c r="AS897" s="282"/>
      <c r="AT897" s="282"/>
      <c r="AU897" s="282"/>
      <c r="AV897" s="282"/>
      <c r="AW897" s="282"/>
      <c r="AX897" s="282"/>
      <c r="AY897" s="282"/>
    </row>
    <row r="898" s="240" customFormat="true" ht="13.8" hidden="false" customHeight="false" outlineLevel="0" collapsed="false">
      <c r="K898" s="280"/>
      <c r="M898" s="281"/>
      <c r="N898" s="281"/>
      <c r="O898" s="281"/>
      <c r="P898" s="281"/>
      <c r="Q898" s="281"/>
      <c r="R898" s="281"/>
      <c r="S898" s="281"/>
      <c r="T898" s="281"/>
      <c r="U898" s="281"/>
      <c r="V898" s="281"/>
      <c r="W898" s="281"/>
      <c r="X898" s="281"/>
      <c r="Y898" s="281"/>
      <c r="Z898" s="281"/>
      <c r="AA898" s="281"/>
      <c r="AB898" s="281"/>
      <c r="AC898" s="281"/>
      <c r="AD898" s="281"/>
      <c r="AE898" s="281"/>
      <c r="AF898" s="281"/>
      <c r="AG898" s="281"/>
      <c r="AH898" s="281"/>
      <c r="AI898" s="281"/>
      <c r="AJ898" s="281"/>
      <c r="AK898" s="281"/>
      <c r="AL898" s="281"/>
      <c r="AM898" s="282"/>
      <c r="AN898" s="282"/>
      <c r="AO898" s="282"/>
      <c r="AP898" s="282"/>
      <c r="AQ898" s="282"/>
      <c r="AR898" s="282"/>
      <c r="AS898" s="282"/>
      <c r="AT898" s="282"/>
      <c r="AU898" s="282"/>
      <c r="AV898" s="282"/>
      <c r="AW898" s="282"/>
      <c r="AX898" s="282"/>
      <c r="AY898" s="282"/>
    </row>
    <row r="899" s="240" customFormat="true" ht="13.8" hidden="false" customHeight="false" outlineLevel="0" collapsed="false">
      <c r="K899" s="280"/>
      <c r="M899" s="281"/>
      <c r="N899" s="281"/>
      <c r="O899" s="281"/>
      <c r="P899" s="281"/>
      <c r="Q899" s="281"/>
      <c r="R899" s="281"/>
      <c r="S899" s="281"/>
      <c r="T899" s="281"/>
      <c r="U899" s="281"/>
      <c r="V899" s="281"/>
      <c r="W899" s="281"/>
      <c r="X899" s="281"/>
      <c r="Y899" s="281"/>
      <c r="Z899" s="281"/>
      <c r="AA899" s="281"/>
      <c r="AB899" s="281"/>
      <c r="AC899" s="281"/>
      <c r="AD899" s="281"/>
      <c r="AE899" s="281"/>
      <c r="AF899" s="281"/>
      <c r="AG899" s="281"/>
      <c r="AH899" s="281"/>
      <c r="AI899" s="281"/>
      <c r="AJ899" s="281"/>
      <c r="AK899" s="281"/>
      <c r="AL899" s="281"/>
      <c r="AM899" s="282"/>
      <c r="AN899" s="282"/>
      <c r="AO899" s="282"/>
      <c r="AP899" s="282"/>
      <c r="AQ899" s="282"/>
      <c r="AR899" s="282"/>
      <c r="AS899" s="282"/>
      <c r="AT899" s="282"/>
      <c r="AU899" s="282"/>
      <c r="AV899" s="282"/>
      <c r="AW899" s="282"/>
      <c r="AX899" s="282"/>
      <c r="AY899" s="282"/>
    </row>
    <row r="900" s="240" customFormat="true" ht="13.8" hidden="false" customHeight="false" outlineLevel="0" collapsed="false">
      <c r="K900" s="280"/>
      <c r="M900" s="281"/>
      <c r="N900" s="281"/>
      <c r="O900" s="281"/>
      <c r="P900" s="281"/>
      <c r="Q900" s="281"/>
      <c r="R900" s="281"/>
      <c r="S900" s="281"/>
      <c r="T900" s="281"/>
      <c r="U900" s="281"/>
      <c r="V900" s="281"/>
      <c r="W900" s="281"/>
      <c r="X900" s="281"/>
      <c r="Y900" s="281"/>
      <c r="Z900" s="281"/>
      <c r="AA900" s="281"/>
      <c r="AB900" s="281"/>
      <c r="AC900" s="281"/>
      <c r="AD900" s="281"/>
      <c r="AE900" s="281"/>
      <c r="AF900" s="281"/>
      <c r="AG900" s="281"/>
      <c r="AH900" s="281"/>
      <c r="AI900" s="281"/>
      <c r="AJ900" s="281"/>
      <c r="AK900" s="281"/>
      <c r="AL900" s="281"/>
      <c r="AM900" s="282"/>
      <c r="AN900" s="282"/>
      <c r="AO900" s="282"/>
      <c r="AP900" s="282"/>
      <c r="AQ900" s="282"/>
      <c r="AR900" s="282"/>
      <c r="AS900" s="282"/>
      <c r="AT900" s="282"/>
      <c r="AU900" s="282"/>
      <c r="AV900" s="282"/>
      <c r="AW900" s="282"/>
      <c r="AX900" s="282"/>
      <c r="AY900" s="282"/>
    </row>
    <row r="901" s="240" customFormat="true" ht="13.8" hidden="false" customHeight="false" outlineLevel="0" collapsed="false">
      <c r="K901" s="280"/>
      <c r="M901" s="281"/>
      <c r="N901" s="281"/>
      <c r="O901" s="281"/>
      <c r="P901" s="281"/>
      <c r="Q901" s="281"/>
      <c r="R901" s="281"/>
      <c r="S901" s="281"/>
      <c r="T901" s="281"/>
      <c r="U901" s="281"/>
      <c r="V901" s="281"/>
      <c r="W901" s="281"/>
      <c r="X901" s="281"/>
      <c r="Y901" s="281"/>
      <c r="Z901" s="281"/>
      <c r="AA901" s="281"/>
      <c r="AB901" s="281"/>
      <c r="AC901" s="281"/>
      <c r="AD901" s="281"/>
      <c r="AE901" s="281"/>
      <c r="AF901" s="281"/>
      <c r="AG901" s="281"/>
      <c r="AH901" s="281"/>
      <c r="AI901" s="281"/>
      <c r="AJ901" s="281"/>
      <c r="AK901" s="281"/>
      <c r="AL901" s="281"/>
      <c r="AM901" s="282"/>
      <c r="AN901" s="282"/>
      <c r="AO901" s="282"/>
      <c r="AP901" s="282"/>
      <c r="AQ901" s="282"/>
      <c r="AR901" s="282"/>
      <c r="AS901" s="282"/>
      <c r="AT901" s="282"/>
      <c r="AU901" s="282"/>
      <c r="AV901" s="282"/>
      <c r="AW901" s="282"/>
      <c r="AX901" s="282"/>
      <c r="AY901" s="282"/>
    </row>
    <row r="902" s="240" customFormat="true" ht="13.8" hidden="false" customHeight="false" outlineLevel="0" collapsed="false">
      <c r="K902" s="280"/>
      <c r="M902" s="281"/>
      <c r="N902" s="281"/>
      <c r="O902" s="281"/>
      <c r="P902" s="281"/>
      <c r="Q902" s="281"/>
      <c r="R902" s="281"/>
      <c r="S902" s="281"/>
      <c r="T902" s="281"/>
      <c r="U902" s="281"/>
      <c r="V902" s="281"/>
      <c r="W902" s="281"/>
      <c r="X902" s="281"/>
      <c r="Y902" s="281"/>
      <c r="Z902" s="281"/>
      <c r="AA902" s="281"/>
      <c r="AB902" s="281"/>
      <c r="AC902" s="281"/>
      <c r="AD902" s="281"/>
      <c r="AE902" s="281"/>
      <c r="AF902" s="281"/>
      <c r="AG902" s="281"/>
      <c r="AH902" s="281"/>
      <c r="AI902" s="281"/>
      <c r="AJ902" s="281"/>
      <c r="AK902" s="281"/>
      <c r="AL902" s="281"/>
      <c r="AM902" s="282"/>
      <c r="AN902" s="282"/>
      <c r="AO902" s="282"/>
      <c r="AP902" s="282"/>
      <c r="AQ902" s="282"/>
      <c r="AR902" s="282"/>
      <c r="AS902" s="282"/>
      <c r="AT902" s="282"/>
      <c r="AU902" s="282"/>
      <c r="AV902" s="282"/>
      <c r="AW902" s="282"/>
      <c r="AX902" s="282"/>
      <c r="AY902" s="282"/>
    </row>
    <row r="903" s="240" customFormat="true" ht="13.8" hidden="false" customHeight="false" outlineLevel="0" collapsed="false">
      <c r="K903" s="280"/>
      <c r="M903" s="281"/>
      <c r="N903" s="281"/>
      <c r="O903" s="281"/>
      <c r="P903" s="281"/>
      <c r="Q903" s="281"/>
      <c r="R903" s="281"/>
      <c r="S903" s="281"/>
      <c r="T903" s="281"/>
      <c r="U903" s="281"/>
      <c r="V903" s="281"/>
      <c r="W903" s="281"/>
      <c r="X903" s="281"/>
      <c r="Y903" s="281"/>
      <c r="Z903" s="281"/>
      <c r="AA903" s="281"/>
      <c r="AB903" s="281"/>
      <c r="AC903" s="281"/>
      <c r="AD903" s="281"/>
      <c r="AE903" s="281"/>
      <c r="AF903" s="281"/>
      <c r="AG903" s="281"/>
      <c r="AH903" s="281"/>
      <c r="AI903" s="281"/>
      <c r="AJ903" s="281"/>
      <c r="AK903" s="281"/>
      <c r="AL903" s="281"/>
      <c r="AM903" s="282"/>
      <c r="AN903" s="282"/>
      <c r="AO903" s="282"/>
      <c r="AP903" s="282"/>
      <c r="AQ903" s="282"/>
      <c r="AR903" s="282"/>
      <c r="AS903" s="282"/>
      <c r="AT903" s="282"/>
      <c r="AU903" s="282"/>
      <c r="AV903" s="282"/>
      <c r="AW903" s="282"/>
      <c r="AX903" s="282"/>
      <c r="AY903" s="282"/>
    </row>
    <row r="904" s="240" customFormat="true" ht="13.8" hidden="false" customHeight="false" outlineLevel="0" collapsed="false">
      <c r="K904" s="280"/>
      <c r="M904" s="281"/>
      <c r="N904" s="281"/>
      <c r="O904" s="281"/>
      <c r="P904" s="281"/>
      <c r="Q904" s="281"/>
      <c r="R904" s="281"/>
      <c r="S904" s="281"/>
      <c r="T904" s="281"/>
      <c r="U904" s="281"/>
      <c r="V904" s="281"/>
      <c r="W904" s="281"/>
      <c r="X904" s="281"/>
      <c r="Y904" s="281"/>
      <c r="Z904" s="281"/>
      <c r="AA904" s="281"/>
      <c r="AB904" s="281"/>
      <c r="AC904" s="281"/>
      <c r="AD904" s="281"/>
      <c r="AE904" s="281"/>
      <c r="AF904" s="281"/>
      <c r="AG904" s="281"/>
      <c r="AH904" s="281"/>
      <c r="AI904" s="281"/>
      <c r="AJ904" s="281"/>
      <c r="AK904" s="281"/>
      <c r="AL904" s="281"/>
      <c r="AM904" s="282"/>
      <c r="AN904" s="282"/>
      <c r="AO904" s="282"/>
      <c r="AP904" s="282"/>
      <c r="AQ904" s="282"/>
      <c r="AR904" s="282"/>
      <c r="AS904" s="282"/>
      <c r="AT904" s="282"/>
      <c r="AU904" s="282"/>
      <c r="AV904" s="282"/>
      <c r="AW904" s="282"/>
      <c r="AX904" s="282"/>
      <c r="AY904" s="282"/>
    </row>
    <row r="905" s="240" customFormat="true" ht="13.8" hidden="false" customHeight="false" outlineLevel="0" collapsed="false">
      <c r="K905" s="280"/>
      <c r="M905" s="281"/>
      <c r="N905" s="281"/>
      <c r="O905" s="281"/>
      <c r="P905" s="281"/>
      <c r="Q905" s="281"/>
      <c r="R905" s="281"/>
      <c r="S905" s="281"/>
      <c r="T905" s="281"/>
      <c r="U905" s="281"/>
      <c r="V905" s="281"/>
      <c r="W905" s="281"/>
      <c r="X905" s="281"/>
      <c r="Y905" s="281"/>
      <c r="Z905" s="281"/>
      <c r="AA905" s="281"/>
      <c r="AB905" s="281"/>
      <c r="AC905" s="281"/>
      <c r="AD905" s="281"/>
      <c r="AE905" s="281"/>
      <c r="AF905" s="281"/>
      <c r="AG905" s="281"/>
      <c r="AH905" s="281"/>
      <c r="AI905" s="281"/>
      <c r="AJ905" s="281"/>
      <c r="AK905" s="281"/>
      <c r="AL905" s="281"/>
      <c r="AM905" s="282"/>
      <c r="AN905" s="282"/>
      <c r="AO905" s="282"/>
      <c r="AP905" s="282"/>
      <c r="AQ905" s="282"/>
      <c r="AR905" s="282"/>
      <c r="AS905" s="282"/>
      <c r="AT905" s="282"/>
      <c r="AU905" s="282"/>
      <c r="AV905" s="282"/>
      <c r="AW905" s="282"/>
      <c r="AX905" s="282"/>
      <c r="AY905" s="282"/>
    </row>
    <row r="906" s="240" customFormat="true" ht="13.8" hidden="false" customHeight="false" outlineLevel="0" collapsed="false">
      <c r="K906" s="280"/>
      <c r="M906" s="281"/>
      <c r="N906" s="281"/>
      <c r="O906" s="281"/>
      <c r="P906" s="281"/>
      <c r="Q906" s="281"/>
      <c r="R906" s="281"/>
      <c r="S906" s="281"/>
      <c r="T906" s="281"/>
      <c r="U906" s="281"/>
      <c r="V906" s="281"/>
      <c r="W906" s="281"/>
      <c r="X906" s="281"/>
      <c r="Y906" s="281"/>
      <c r="Z906" s="281"/>
      <c r="AA906" s="281"/>
      <c r="AB906" s="281"/>
      <c r="AC906" s="281"/>
      <c r="AD906" s="281"/>
      <c r="AE906" s="281"/>
      <c r="AF906" s="281"/>
      <c r="AG906" s="281"/>
      <c r="AH906" s="281"/>
      <c r="AI906" s="281"/>
      <c r="AJ906" s="281"/>
      <c r="AK906" s="281"/>
      <c r="AL906" s="281"/>
      <c r="AM906" s="282"/>
      <c r="AN906" s="282"/>
      <c r="AO906" s="282"/>
      <c r="AP906" s="282"/>
      <c r="AQ906" s="282"/>
      <c r="AR906" s="282"/>
      <c r="AS906" s="282"/>
      <c r="AT906" s="282"/>
      <c r="AU906" s="282"/>
      <c r="AV906" s="282"/>
      <c r="AW906" s="282"/>
      <c r="AX906" s="282"/>
      <c r="AY906" s="282"/>
    </row>
    <row r="907" s="240" customFormat="true" ht="13.8" hidden="false" customHeight="false" outlineLevel="0" collapsed="false">
      <c r="K907" s="280"/>
      <c r="M907" s="281"/>
      <c r="N907" s="281"/>
      <c r="O907" s="281"/>
      <c r="P907" s="281"/>
      <c r="Q907" s="281"/>
      <c r="R907" s="281"/>
      <c r="S907" s="281"/>
      <c r="T907" s="281"/>
      <c r="U907" s="281"/>
      <c r="V907" s="281"/>
      <c r="W907" s="281"/>
      <c r="X907" s="281"/>
      <c r="Y907" s="281"/>
      <c r="Z907" s="281"/>
      <c r="AA907" s="281"/>
      <c r="AB907" s="281"/>
      <c r="AC907" s="281"/>
      <c r="AD907" s="281"/>
      <c r="AE907" s="281"/>
      <c r="AF907" s="281"/>
      <c r="AG907" s="281"/>
      <c r="AH907" s="281"/>
      <c r="AI907" s="281"/>
      <c r="AJ907" s="281"/>
      <c r="AK907" s="281"/>
      <c r="AL907" s="281"/>
      <c r="AM907" s="282"/>
      <c r="AN907" s="282"/>
      <c r="AO907" s="282"/>
      <c r="AP907" s="282"/>
      <c r="AQ907" s="282"/>
      <c r="AR907" s="282"/>
      <c r="AS907" s="282"/>
      <c r="AT907" s="282"/>
      <c r="AU907" s="282"/>
      <c r="AV907" s="282"/>
      <c r="AW907" s="282"/>
      <c r="AX907" s="282"/>
      <c r="AY907" s="282"/>
    </row>
    <row r="908" s="240" customFormat="true" ht="13.8" hidden="false" customHeight="false" outlineLevel="0" collapsed="false">
      <c r="K908" s="280"/>
      <c r="M908" s="281"/>
      <c r="N908" s="281"/>
      <c r="O908" s="281"/>
      <c r="P908" s="281"/>
      <c r="Q908" s="281"/>
      <c r="R908" s="281"/>
      <c r="S908" s="281"/>
      <c r="T908" s="281"/>
      <c r="U908" s="281"/>
      <c r="V908" s="281"/>
      <c r="W908" s="281"/>
      <c r="X908" s="281"/>
      <c r="Y908" s="281"/>
      <c r="Z908" s="281"/>
      <c r="AA908" s="281"/>
      <c r="AB908" s="281"/>
      <c r="AC908" s="281"/>
      <c r="AD908" s="281"/>
      <c r="AE908" s="281"/>
      <c r="AF908" s="281"/>
      <c r="AG908" s="281"/>
      <c r="AH908" s="281"/>
      <c r="AI908" s="281"/>
      <c r="AJ908" s="281"/>
      <c r="AK908" s="281"/>
      <c r="AL908" s="281"/>
      <c r="AM908" s="282"/>
      <c r="AN908" s="282"/>
      <c r="AO908" s="282"/>
      <c r="AP908" s="282"/>
      <c r="AQ908" s="282"/>
      <c r="AR908" s="282"/>
      <c r="AS908" s="282"/>
      <c r="AT908" s="282"/>
      <c r="AU908" s="282"/>
      <c r="AV908" s="282"/>
      <c r="AW908" s="282"/>
      <c r="AX908" s="282"/>
      <c r="AY908" s="282"/>
    </row>
    <row r="909" s="240" customFormat="true" ht="13.8" hidden="false" customHeight="false" outlineLevel="0" collapsed="false">
      <c r="K909" s="280"/>
      <c r="M909" s="281"/>
      <c r="N909" s="281"/>
      <c r="O909" s="281"/>
      <c r="P909" s="281"/>
      <c r="Q909" s="281"/>
      <c r="R909" s="281"/>
      <c r="S909" s="281"/>
      <c r="T909" s="281"/>
      <c r="U909" s="281"/>
      <c r="V909" s="281"/>
      <c r="W909" s="281"/>
      <c r="X909" s="281"/>
      <c r="Y909" s="281"/>
      <c r="Z909" s="281"/>
      <c r="AA909" s="281"/>
      <c r="AB909" s="281"/>
      <c r="AC909" s="281"/>
      <c r="AD909" s="281"/>
      <c r="AE909" s="281"/>
      <c r="AF909" s="281"/>
      <c r="AG909" s="281"/>
      <c r="AH909" s="281"/>
      <c r="AI909" s="281"/>
      <c r="AJ909" s="281"/>
      <c r="AK909" s="281"/>
      <c r="AL909" s="281"/>
      <c r="AM909" s="282"/>
      <c r="AN909" s="282"/>
      <c r="AO909" s="282"/>
      <c r="AP909" s="282"/>
      <c r="AQ909" s="282"/>
      <c r="AR909" s="282"/>
      <c r="AS909" s="282"/>
      <c r="AT909" s="282"/>
      <c r="AU909" s="282"/>
      <c r="AV909" s="282"/>
      <c r="AW909" s="282"/>
      <c r="AX909" s="282"/>
      <c r="AY909" s="282"/>
    </row>
    <row r="910" s="240" customFormat="true" ht="13.8" hidden="false" customHeight="false" outlineLevel="0" collapsed="false">
      <c r="K910" s="280"/>
      <c r="M910" s="281"/>
      <c r="N910" s="281"/>
      <c r="O910" s="281"/>
      <c r="P910" s="281"/>
      <c r="Q910" s="281"/>
      <c r="R910" s="281"/>
      <c r="S910" s="281"/>
      <c r="T910" s="281"/>
      <c r="U910" s="281"/>
      <c r="V910" s="281"/>
      <c r="W910" s="281"/>
      <c r="X910" s="281"/>
      <c r="Y910" s="281"/>
      <c r="Z910" s="281"/>
      <c r="AA910" s="281"/>
      <c r="AB910" s="281"/>
      <c r="AC910" s="281"/>
      <c r="AD910" s="281"/>
      <c r="AE910" s="281"/>
      <c r="AF910" s="281"/>
      <c r="AG910" s="281"/>
      <c r="AH910" s="281"/>
      <c r="AI910" s="281"/>
      <c r="AJ910" s="281"/>
      <c r="AK910" s="281"/>
      <c r="AL910" s="281"/>
      <c r="AM910" s="282"/>
      <c r="AN910" s="282"/>
      <c r="AO910" s="282"/>
      <c r="AP910" s="282"/>
      <c r="AQ910" s="282"/>
      <c r="AR910" s="282"/>
      <c r="AS910" s="282"/>
      <c r="AT910" s="282"/>
      <c r="AU910" s="282"/>
      <c r="AV910" s="282"/>
      <c r="AW910" s="282"/>
      <c r="AX910" s="282"/>
      <c r="AY910" s="282"/>
    </row>
    <row r="911" s="240" customFormat="true" ht="13.8" hidden="false" customHeight="false" outlineLevel="0" collapsed="false">
      <c r="K911" s="280"/>
      <c r="M911" s="281"/>
      <c r="N911" s="281"/>
      <c r="O911" s="281"/>
      <c r="P911" s="281"/>
      <c r="Q911" s="281"/>
      <c r="R911" s="281"/>
      <c r="S911" s="281"/>
      <c r="T911" s="281"/>
      <c r="U911" s="281"/>
      <c r="V911" s="281"/>
      <c r="W911" s="281"/>
      <c r="X911" s="281"/>
      <c r="Y911" s="281"/>
      <c r="Z911" s="281"/>
      <c r="AA911" s="281"/>
      <c r="AB911" s="281"/>
      <c r="AC911" s="281"/>
      <c r="AD911" s="281"/>
      <c r="AE911" s="281"/>
      <c r="AF911" s="281"/>
      <c r="AG911" s="281"/>
      <c r="AH911" s="281"/>
      <c r="AI911" s="281"/>
      <c r="AJ911" s="281"/>
      <c r="AK911" s="281"/>
      <c r="AL911" s="281"/>
      <c r="AM911" s="282"/>
      <c r="AN911" s="282"/>
      <c r="AO911" s="282"/>
      <c r="AP911" s="282"/>
      <c r="AQ911" s="282"/>
      <c r="AR911" s="282"/>
      <c r="AS911" s="282"/>
      <c r="AT911" s="282"/>
      <c r="AU911" s="282"/>
      <c r="AV911" s="282"/>
      <c r="AW911" s="282"/>
      <c r="AX911" s="282"/>
      <c r="AY911" s="282"/>
    </row>
    <row r="912" s="240" customFormat="true" ht="13.8" hidden="false" customHeight="false" outlineLevel="0" collapsed="false">
      <c r="K912" s="280"/>
      <c r="M912" s="281"/>
      <c r="N912" s="281"/>
      <c r="O912" s="281"/>
      <c r="P912" s="281"/>
      <c r="Q912" s="281"/>
      <c r="R912" s="281"/>
      <c r="S912" s="281"/>
      <c r="T912" s="281"/>
      <c r="U912" s="281"/>
      <c r="V912" s="281"/>
      <c r="W912" s="281"/>
      <c r="X912" s="281"/>
      <c r="Y912" s="281"/>
      <c r="Z912" s="281"/>
      <c r="AA912" s="281"/>
      <c r="AB912" s="281"/>
      <c r="AC912" s="281"/>
      <c r="AD912" s="281"/>
      <c r="AE912" s="281"/>
      <c r="AF912" s="281"/>
      <c r="AG912" s="281"/>
      <c r="AH912" s="281"/>
      <c r="AI912" s="281"/>
      <c r="AJ912" s="281"/>
      <c r="AK912" s="281"/>
      <c r="AL912" s="281"/>
      <c r="AM912" s="282"/>
      <c r="AN912" s="282"/>
      <c r="AO912" s="282"/>
      <c r="AP912" s="282"/>
      <c r="AQ912" s="282"/>
      <c r="AR912" s="282"/>
      <c r="AS912" s="282"/>
      <c r="AT912" s="282"/>
      <c r="AU912" s="282"/>
      <c r="AV912" s="282"/>
      <c r="AW912" s="282"/>
      <c r="AX912" s="282"/>
      <c r="AY912" s="282"/>
    </row>
    <row r="913" s="240" customFormat="true" ht="13.8" hidden="false" customHeight="false" outlineLevel="0" collapsed="false">
      <c r="K913" s="280"/>
      <c r="M913" s="281"/>
      <c r="N913" s="281"/>
      <c r="O913" s="281"/>
      <c r="P913" s="281"/>
      <c r="Q913" s="281"/>
      <c r="R913" s="281"/>
      <c r="S913" s="281"/>
      <c r="T913" s="281"/>
      <c r="U913" s="281"/>
      <c r="V913" s="281"/>
      <c r="W913" s="281"/>
      <c r="X913" s="281"/>
      <c r="Y913" s="281"/>
      <c r="Z913" s="281"/>
      <c r="AA913" s="281"/>
      <c r="AB913" s="281"/>
      <c r="AC913" s="281"/>
      <c r="AD913" s="281"/>
      <c r="AE913" s="281"/>
      <c r="AF913" s="281"/>
      <c r="AG913" s="281"/>
      <c r="AH913" s="281"/>
      <c r="AI913" s="281"/>
      <c r="AJ913" s="281"/>
      <c r="AK913" s="281"/>
      <c r="AL913" s="281"/>
      <c r="AM913" s="282"/>
      <c r="AN913" s="282"/>
      <c r="AO913" s="282"/>
      <c r="AP913" s="282"/>
      <c r="AQ913" s="282"/>
      <c r="AR913" s="282"/>
      <c r="AS913" s="282"/>
      <c r="AT913" s="282"/>
      <c r="AU913" s="282"/>
      <c r="AV913" s="282"/>
      <c r="AW913" s="282"/>
      <c r="AX913" s="282"/>
      <c r="AY913" s="282"/>
    </row>
    <row r="914" s="240" customFormat="true" ht="13.8" hidden="false" customHeight="false" outlineLevel="0" collapsed="false">
      <c r="K914" s="280"/>
      <c r="M914" s="281"/>
      <c r="N914" s="281"/>
      <c r="O914" s="281"/>
      <c r="P914" s="281"/>
      <c r="Q914" s="281"/>
      <c r="R914" s="281"/>
      <c r="S914" s="281"/>
      <c r="T914" s="281"/>
      <c r="U914" s="281"/>
      <c r="V914" s="281"/>
      <c r="W914" s="281"/>
      <c r="X914" s="281"/>
      <c r="Y914" s="281"/>
      <c r="Z914" s="281"/>
      <c r="AA914" s="281"/>
      <c r="AB914" s="281"/>
      <c r="AC914" s="281"/>
      <c r="AD914" s="281"/>
      <c r="AE914" s="281"/>
      <c r="AF914" s="281"/>
      <c r="AG914" s="281"/>
      <c r="AH914" s="281"/>
      <c r="AI914" s="281"/>
      <c r="AJ914" s="281"/>
      <c r="AK914" s="281"/>
      <c r="AL914" s="281"/>
      <c r="AM914" s="282"/>
      <c r="AN914" s="282"/>
      <c r="AO914" s="282"/>
      <c r="AP914" s="282"/>
      <c r="AQ914" s="282"/>
      <c r="AR914" s="282"/>
      <c r="AS914" s="282"/>
      <c r="AT914" s="282"/>
      <c r="AU914" s="282"/>
      <c r="AV914" s="282"/>
      <c r="AW914" s="282"/>
      <c r="AX914" s="282"/>
      <c r="AY914" s="282"/>
    </row>
    <row r="915" s="240" customFormat="true" ht="13.8" hidden="false" customHeight="false" outlineLevel="0" collapsed="false">
      <c r="K915" s="280"/>
      <c r="M915" s="281"/>
      <c r="N915" s="281"/>
      <c r="O915" s="281"/>
      <c r="P915" s="281"/>
      <c r="Q915" s="281"/>
      <c r="R915" s="281"/>
      <c r="S915" s="281"/>
      <c r="T915" s="281"/>
      <c r="U915" s="281"/>
      <c r="V915" s="281"/>
      <c r="W915" s="281"/>
      <c r="X915" s="281"/>
      <c r="Y915" s="281"/>
      <c r="Z915" s="281"/>
      <c r="AA915" s="281"/>
      <c r="AB915" s="281"/>
      <c r="AC915" s="281"/>
      <c r="AD915" s="281"/>
      <c r="AE915" s="281"/>
      <c r="AF915" s="281"/>
      <c r="AG915" s="281"/>
      <c r="AH915" s="281"/>
      <c r="AI915" s="281"/>
      <c r="AJ915" s="281"/>
      <c r="AK915" s="281"/>
      <c r="AL915" s="281"/>
      <c r="AM915" s="282"/>
      <c r="AN915" s="282"/>
      <c r="AO915" s="282"/>
      <c r="AP915" s="282"/>
      <c r="AQ915" s="282"/>
      <c r="AR915" s="282"/>
      <c r="AS915" s="282"/>
      <c r="AT915" s="282"/>
      <c r="AU915" s="282"/>
      <c r="AV915" s="282"/>
      <c r="AW915" s="282"/>
      <c r="AX915" s="282"/>
      <c r="AY915" s="282"/>
    </row>
    <row r="916" s="240" customFormat="true" ht="13.8" hidden="false" customHeight="false" outlineLevel="0" collapsed="false">
      <c r="K916" s="280"/>
      <c r="M916" s="281"/>
      <c r="N916" s="281"/>
      <c r="O916" s="281"/>
      <c r="P916" s="281"/>
      <c r="Q916" s="281"/>
      <c r="R916" s="281"/>
      <c r="S916" s="281"/>
      <c r="T916" s="281"/>
      <c r="U916" s="281"/>
      <c r="V916" s="281"/>
      <c r="W916" s="281"/>
      <c r="X916" s="281"/>
      <c r="Y916" s="281"/>
      <c r="Z916" s="281"/>
      <c r="AA916" s="281"/>
      <c r="AB916" s="281"/>
      <c r="AC916" s="281"/>
      <c r="AD916" s="281"/>
      <c r="AE916" s="281"/>
      <c r="AF916" s="281"/>
      <c r="AG916" s="281"/>
      <c r="AH916" s="281"/>
      <c r="AI916" s="281"/>
      <c r="AJ916" s="281"/>
      <c r="AK916" s="281"/>
      <c r="AL916" s="281"/>
      <c r="AM916" s="282"/>
      <c r="AN916" s="282"/>
      <c r="AO916" s="282"/>
      <c r="AP916" s="282"/>
      <c r="AQ916" s="282"/>
      <c r="AR916" s="282"/>
      <c r="AS916" s="282"/>
      <c r="AT916" s="282"/>
      <c r="AU916" s="282"/>
      <c r="AV916" s="282"/>
      <c r="AW916" s="282"/>
      <c r="AX916" s="282"/>
      <c r="AY916" s="282"/>
    </row>
    <row r="917" s="240" customFormat="true" ht="13.8" hidden="false" customHeight="false" outlineLevel="0" collapsed="false">
      <c r="K917" s="280"/>
      <c r="M917" s="281"/>
      <c r="N917" s="281"/>
      <c r="O917" s="281"/>
      <c r="P917" s="281"/>
      <c r="Q917" s="281"/>
      <c r="R917" s="281"/>
      <c r="S917" s="281"/>
      <c r="T917" s="281"/>
      <c r="U917" s="281"/>
      <c r="V917" s="281"/>
      <c r="W917" s="281"/>
      <c r="X917" s="281"/>
      <c r="Y917" s="281"/>
      <c r="Z917" s="281"/>
      <c r="AA917" s="281"/>
      <c r="AB917" s="281"/>
      <c r="AC917" s="281"/>
      <c r="AD917" s="281"/>
      <c r="AE917" s="281"/>
      <c r="AF917" s="281"/>
      <c r="AG917" s="281"/>
      <c r="AH917" s="281"/>
      <c r="AI917" s="281"/>
      <c r="AJ917" s="281"/>
      <c r="AK917" s="281"/>
      <c r="AL917" s="281"/>
      <c r="AM917" s="282"/>
      <c r="AN917" s="282"/>
      <c r="AO917" s="282"/>
      <c r="AP917" s="282"/>
      <c r="AQ917" s="282"/>
      <c r="AR917" s="282"/>
      <c r="AS917" s="282"/>
      <c r="AT917" s="282"/>
      <c r="AU917" s="282"/>
      <c r="AV917" s="282"/>
      <c r="AW917" s="282"/>
      <c r="AX917" s="282"/>
      <c r="AY917" s="282"/>
    </row>
    <row r="918" s="240" customFormat="true" ht="13.8" hidden="false" customHeight="false" outlineLevel="0" collapsed="false">
      <c r="K918" s="280"/>
      <c r="M918" s="281"/>
      <c r="N918" s="281"/>
      <c r="O918" s="281"/>
      <c r="P918" s="281"/>
      <c r="Q918" s="281"/>
      <c r="R918" s="281"/>
      <c r="S918" s="281"/>
      <c r="T918" s="281"/>
      <c r="U918" s="281"/>
      <c r="V918" s="281"/>
      <c r="W918" s="281"/>
      <c r="X918" s="281"/>
      <c r="Y918" s="281"/>
      <c r="Z918" s="281"/>
      <c r="AA918" s="281"/>
      <c r="AB918" s="281"/>
      <c r="AC918" s="281"/>
      <c r="AD918" s="281"/>
      <c r="AE918" s="281"/>
      <c r="AF918" s="281"/>
      <c r="AG918" s="281"/>
      <c r="AH918" s="281"/>
      <c r="AI918" s="281"/>
      <c r="AJ918" s="281"/>
      <c r="AK918" s="281"/>
      <c r="AL918" s="281"/>
      <c r="AM918" s="282"/>
      <c r="AN918" s="282"/>
      <c r="AO918" s="282"/>
      <c r="AP918" s="282"/>
      <c r="AQ918" s="282"/>
      <c r="AR918" s="282"/>
      <c r="AS918" s="282"/>
      <c r="AT918" s="282"/>
      <c r="AU918" s="282"/>
      <c r="AV918" s="282"/>
      <c r="AW918" s="282"/>
      <c r="AX918" s="282"/>
      <c r="AY918" s="282"/>
    </row>
    <row r="919" s="240" customFormat="true" ht="13.8" hidden="false" customHeight="false" outlineLevel="0" collapsed="false">
      <c r="K919" s="280"/>
      <c r="M919" s="281"/>
      <c r="N919" s="281"/>
      <c r="O919" s="281"/>
      <c r="P919" s="281"/>
      <c r="Q919" s="281"/>
      <c r="R919" s="281"/>
      <c r="S919" s="281"/>
      <c r="T919" s="281"/>
      <c r="U919" s="281"/>
      <c r="V919" s="281"/>
      <c r="W919" s="281"/>
      <c r="X919" s="281"/>
      <c r="Y919" s="281"/>
      <c r="Z919" s="281"/>
      <c r="AA919" s="281"/>
      <c r="AB919" s="281"/>
      <c r="AC919" s="281"/>
      <c r="AD919" s="281"/>
      <c r="AE919" s="281"/>
      <c r="AF919" s="281"/>
      <c r="AG919" s="281"/>
      <c r="AH919" s="281"/>
      <c r="AI919" s="281"/>
      <c r="AJ919" s="281"/>
      <c r="AK919" s="281"/>
      <c r="AL919" s="281"/>
      <c r="AM919" s="282"/>
      <c r="AN919" s="282"/>
      <c r="AO919" s="282"/>
      <c r="AP919" s="282"/>
      <c r="AQ919" s="282"/>
      <c r="AR919" s="282"/>
      <c r="AS919" s="282"/>
      <c r="AT919" s="282"/>
      <c r="AU919" s="282"/>
      <c r="AV919" s="282"/>
      <c r="AW919" s="282"/>
      <c r="AX919" s="282"/>
      <c r="AY919" s="282"/>
    </row>
    <row r="920" s="240" customFormat="true" ht="13.8" hidden="false" customHeight="false" outlineLevel="0" collapsed="false">
      <c r="K920" s="280"/>
      <c r="M920" s="281"/>
      <c r="N920" s="281"/>
      <c r="O920" s="281"/>
      <c r="P920" s="281"/>
      <c r="Q920" s="281"/>
      <c r="R920" s="281"/>
      <c r="S920" s="281"/>
      <c r="T920" s="281"/>
      <c r="U920" s="281"/>
      <c r="V920" s="281"/>
      <c r="W920" s="281"/>
      <c r="X920" s="281"/>
      <c r="Y920" s="281"/>
      <c r="Z920" s="281"/>
      <c r="AA920" s="281"/>
      <c r="AB920" s="281"/>
      <c r="AC920" s="281"/>
      <c r="AD920" s="281"/>
      <c r="AE920" s="281"/>
      <c r="AF920" s="281"/>
      <c r="AG920" s="281"/>
      <c r="AH920" s="281"/>
      <c r="AI920" s="281"/>
      <c r="AJ920" s="281"/>
      <c r="AK920" s="281"/>
      <c r="AL920" s="281"/>
      <c r="AM920" s="282"/>
      <c r="AN920" s="282"/>
      <c r="AO920" s="282"/>
      <c r="AP920" s="282"/>
      <c r="AQ920" s="282"/>
      <c r="AR920" s="282"/>
      <c r="AS920" s="282"/>
      <c r="AT920" s="282"/>
      <c r="AU920" s="282"/>
      <c r="AV920" s="282"/>
      <c r="AW920" s="282"/>
      <c r="AX920" s="282"/>
      <c r="AY920" s="282"/>
    </row>
    <row r="921" s="240" customFormat="true" ht="13.8" hidden="false" customHeight="false" outlineLevel="0" collapsed="false">
      <c r="K921" s="280"/>
      <c r="M921" s="281"/>
      <c r="N921" s="281"/>
      <c r="O921" s="281"/>
      <c r="P921" s="281"/>
      <c r="Q921" s="281"/>
      <c r="R921" s="281"/>
      <c r="S921" s="281"/>
      <c r="T921" s="281"/>
      <c r="U921" s="281"/>
      <c r="V921" s="281"/>
      <c r="W921" s="281"/>
      <c r="X921" s="281"/>
      <c r="Y921" s="281"/>
      <c r="Z921" s="281"/>
      <c r="AA921" s="281"/>
      <c r="AB921" s="281"/>
      <c r="AC921" s="281"/>
      <c r="AD921" s="281"/>
      <c r="AE921" s="281"/>
      <c r="AF921" s="281"/>
      <c r="AG921" s="281"/>
      <c r="AH921" s="281"/>
      <c r="AI921" s="281"/>
      <c r="AJ921" s="281"/>
      <c r="AK921" s="281"/>
      <c r="AL921" s="281"/>
      <c r="AM921" s="282"/>
      <c r="AN921" s="282"/>
      <c r="AO921" s="282"/>
      <c r="AP921" s="282"/>
      <c r="AQ921" s="282"/>
      <c r="AR921" s="282"/>
      <c r="AS921" s="282"/>
      <c r="AT921" s="282"/>
      <c r="AU921" s="282"/>
      <c r="AV921" s="282"/>
      <c r="AW921" s="282"/>
      <c r="AX921" s="282"/>
      <c r="AY921" s="282"/>
    </row>
    <row r="922" s="240" customFormat="true" ht="13.8" hidden="false" customHeight="false" outlineLevel="0" collapsed="false">
      <c r="K922" s="280"/>
      <c r="M922" s="281"/>
      <c r="N922" s="281"/>
      <c r="O922" s="281"/>
      <c r="P922" s="281"/>
      <c r="Q922" s="281"/>
      <c r="R922" s="281"/>
      <c r="S922" s="281"/>
      <c r="T922" s="281"/>
      <c r="U922" s="281"/>
      <c r="V922" s="281"/>
      <c r="W922" s="281"/>
      <c r="X922" s="281"/>
      <c r="Y922" s="281"/>
      <c r="Z922" s="281"/>
      <c r="AA922" s="281"/>
      <c r="AB922" s="281"/>
      <c r="AC922" s="281"/>
      <c r="AD922" s="281"/>
      <c r="AE922" s="281"/>
      <c r="AF922" s="281"/>
      <c r="AG922" s="281"/>
      <c r="AH922" s="281"/>
      <c r="AI922" s="281"/>
      <c r="AJ922" s="281"/>
      <c r="AK922" s="281"/>
      <c r="AL922" s="281"/>
      <c r="AM922" s="282"/>
      <c r="AN922" s="282"/>
      <c r="AO922" s="282"/>
      <c r="AP922" s="282"/>
      <c r="AQ922" s="282"/>
      <c r="AR922" s="282"/>
      <c r="AS922" s="282"/>
      <c r="AT922" s="282"/>
      <c r="AU922" s="282"/>
      <c r="AV922" s="282"/>
      <c r="AW922" s="282"/>
      <c r="AX922" s="282"/>
      <c r="AY922" s="282"/>
    </row>
    <row r="923" s="240" customFormat="true" ht="13.8" hidden="false" customHeight="false" outlineLevel="0" collapsed="false">
      <c r="K923" s="280"/>
      <c r="M923" s="281"/>
      <c r="N923" s="281"/>
      <c r="O923" s="281"/>
      <c r="P923" s="281"/>
      <c r="Q923" s="281"/>
      <c r="R923" s="281"/>
      <c r="S923" s="281"/>
      <c r="T923" s="281"/>
      <c r="U923" s="281"/>
      <c r="V923" s="281"/>
      <c r="W923" s="281"/>
      <c r="X923" s="281"/>
      <c r="Y923" s="281"/>
      <c r="Z923" s="281"/>
      <c r="AA923" s="281"/>
      <c r="AB923" s="281"/>
      <c r="AC923" s="281"/>
      <c r="AD923" s="281"/>
      <c r="AE923" s="281"/>
      <c r="AF923" s="281"/>
      <c r="AG923" s="281"/>
      <c r="AH923" s="281"/>
      <c r="AI923" s="281"/>
      <c r="AJ923" s="281"/>
      <c r="AK923" s="281"/>
      <c r="AL923" s="281"/>
      <c r="AM923" s="282"/>
      <c r="AN923" s="282"/>
      <c r="AO923" s="282"/>
      <c r="AP923" s="282"/>
      <c r="AQ923" s="282"/>
      <c r="AR923" s="282"/>
      <c r="AS923" s="282"/>
      <c r="AT923" s="282"/>
      <c r="AU923" s="282"/>
      <c r="AV923" s="282"/>
      <c r="AW923" s="282"/>
      <c r="AX923" s="282"/>
      <c r="AY923" s="282"/>
    </row>
    <row r="924" s="240" customFormat="true" ht="13.8" hidden="false" customHeight="false" outlineLevel="0" collapsed="false">
      <c r="K924" s="280"/>
      <c r="M924" s="281"/>
      <c r="N924" s="281"/>
      <c r="O924" s="281"/>
      <c r="P924" s="281"/>
      <c r="Q924" s="281"/>
      <c r="R924" s="281"/>
      <c r="S924" s="281"/>
      <c r="T924" s="281"/>
      <c r="U924" s="281"/>
      <c r="V924" s="281"/>
      <c r="W924" s="281"/>
      <c r="X924" s="281"/>
      <c r="Y924" s="281"/>
      <c r="Z924" s="281"/>
      <c r="AA924" s="281"/>
      <c r="AB924" s="281"/>
      <c r="AC924" s="281"/>
      <c r="AD924" s="281"/>
      <c r="AE924" s="281"/>
      <c r="AF924" s="281"/>
      <c r="AG924" s="281"/>
      <c r="AH924" s="281"/>
      <c r="AI924" s="281"/>
      <c r="AJ924" s="281"/>
      <c r="AK924" s="281"/>
      <c r="AL924" s="281"/>
      <c r="AM924" s="282"/>
      <c r="AN924" s="282"/>
      <c r="AO924" s="282"/>
      <c r="AP924" s="282"/>
      <c r="AQ924" s="282"/>
      <c r="AR924" s="282"/>
      <c r="AS924" s="282"/>
      <c r="AT924" s="282"/>
      <c r="AU924" s="282"/>
      <c r="AV924" s="282"/>
      <c r="AW924" s="282"/>
      <c r="AX924" s="282"/>
      <c r="AY924" s="282"/>
    </row>
    <row r="925" s="240" customFormat="true" ht="13.8" hidden="false" customHeight="false" outlineLevel="0" collapsed="false">
      <c r="K925" s="280"/>
      <c r="M925" s="281"/>
      <c r="N925" s="281"/>
      <c r="O925" s="281"/>
      <c r="P925" s="281"/>
      <c r="Q925" s="281"/>
      <c r="R925" s="281"/>
      <c r="S925" s="281"/>
      <c r="T925" s="281"/>
      <c r="U925" s="281"/>
      <c r="V925" s="281"/>
      <c r="W925" s="281"/>
      <c r="X925" s="281"/>
      <c r="Y925" s="281"/>
      <c r="Z925" s="281"/>
      <c r="AA925" s="281"/>
      <c r="AB925" s="281"/>
      <c r="AC925" s="281"/>
      <c r="AD925" s="281"/>
      <c r="AE925" s="281"/>
      <c r="AF925" s="281"/>
      <c r="AG925" s="281"/>
      <c r="AH925" s="281"/>
      <c r="AI925" s="281"/>
      <c r="AJ925" s="281"/>
      <c r="AK925" s="281"/>
      <c r="AL925" s="281"/>
      <c r="AM925" s="282"/>
      <c r="AN925" s="282"/>
      <c r="AO925" s="282"/>
      <c r="AP925" s="282"/>
      <c r="AQ925" s="282"/>
      <c r="AR925" s="282"/>
      <c r="AS925" s="282"/>
      <c r="AT925" s="282"/>
      <c r="AU925" s="282"/>
      <c r="AV925" s="282"/>
      <c r="AW925" s="282"/>
      <c r="AX925" s="282"/>
      <c r="AY925" s="282"/>
    </row>
    <row r="926" s="240" customFormat="true" ht="13.8" hidden="false" customHeight="false" outlineLevel="0" collapsed="false">
      <c r="K926" s="280"/>
      <c r="M926" s="281"/>
      <c r="N926" s="281"/>
      <c r="O926" s="281"/>
      <c r="P926" s="281"/>
      <c r="Q926" s="281"/>
      <c r="R926" s="281"/>
      <c r="S926" s="281"/>
      <c r="T926" s="281"/>
      <c r="U926" s="281"/>
      <c r="V926" s="281"/>
      <c r="W926" s="281"/>
      <c r="X926" s="281"/>
      <c r="Y926" s="281"/>
      <c r="Z926" s="281"/>
      <c r="AA926" s="281"/>
      <c r="AB926" s="281"/>
      <c r="AC926" s="281"/>
      <c r="AD926" s="281"/>
      <c r="AE926" s="281"/>
      <c r="AF926" s="281"/>
      <c r="AG926" s="281"/>
      <c r="AH926" s="281"/>
      <c r="AI926" s="281"/>
      <c r="AJ926" s="281"/>
      <c r="AK926" s="281"/>
      <c r="AL926" s="281"/>
      <c r="AM926" s="282"/>
      <c r="AN926" s="282"/>
      <c r="AO926" s="282"/>
      <c r="AP926" s="282"/>
      <c r="AQ926" s="282"/>
      <c r="AR926" s="282"/>
      <c r="AS926" s="282"/>
      <c r="AT926" s="282"/>
      <c r="AU926" s="282"/>
      <c r="AV926" s="282"/>
      <c r="AW926" s="282"/>
      <c r="AX926" s="282"/>
      <c r="AY926" s="282"/>
    </row>
    <row r="927" s="240" customFormat="true" ht="13.8" hidden="false" customHeight="false" outlineLevel="0" collapsed="false">
      <c r="K927" s="280"/>
      <c r="M927" s="281"/>
      <c r="N927" s="281"/>
      <c r="O927" s="281"/>
      <c r="P927" s="281"/>
      <c r="Q927" s="281"/>
      <c r="R927" s="281"/>
      <c r="S927" s="281"/>
      <c r="T927" s="281"/>
      <c r="U927" s="281"/>
      <c r="V927" s="281"/>
      <c r="W927" s="281"/>
      <c r="X927" s="281"/>
      <c r="Y927" s="281"/>
      <c r="Z927" s="281"/>
      <c r="AA927" s="281"/>
      <c r="AB927" s="281"/>
      <c r="AC927" s="281"/>
      <c r="AD927" s="281"/>
      <c r="AE927" s="281"/>
      <c r="AF927" s="281"/>
      <c r="AG927" s="281"/>
      <c r="AH927" s="281"/>
      <c r="AI927" s="281"/>
      <c r="AJ927" s="281"/>
      <c r="AK927" s="281"/>
      <c r="AL927" s="281"/>
      <c r="AM927" s="282"/>
      <c r="AN927" s="282"/>
      <c r="AO927" s="282"/>
      <c r="AP927" s="282"/>
      <c r="AQ927" s="282"/>
      <c r="AR927" s="282"/>
      <c r="AS927" s="282"/>
      <c r="AT927" s="282"/>
      <c r="AU927" s="282"/>
      <c r="AV927" s="282"/>
      <c r="AW927" s="282"/>
      <c r="AX927" s="282"/>
      <c r="AY927" s="282"/>
    </row>
    <row r="928" s="240" customFormat="true" ht="13.8" hidden="false" customHeight="false" outlineLevel="0" collapsed="false">
      <c r="K928" s="280"/>
      <c r="M928" s="281"/>
      <c r="N928" s="281"/>
      <c r="O928" s="281"/>
      <c r="P928" s="281"/>
      <c r="Q928" s="281"/>
      <c r="R928" s="281"/>
      <c r="S928" s="281"/>
      <c r="T928" s="281"/>
      <c r="U928" s="281"/>
      <c r="V928" s="281"/>
      <c r="W928" s="281"/>
      <c r="X928" s="281"/>
      <c r="Y928" s="281"/>
      <c r="Z928" s="281"/>
      <c r="AA928" s="281"/>
      <c r="AB928" s="281"/>
      <c r="AC928" s="281"/>
      <c r="AD928" s="281"/>
      <c r="AE928" s="281"/>
      <c r="AF928" s="281"/>
      <c r="AG928" s="281"/>
      <c r="AH928" s="281"/>
      <c r="AI928" s="281"/>
      <c r="AJ928" s="281"/>
      <c r="AK928" s="281"/>
      <c r="AL928" s="281"/>
      <c r="AM928" s="282"/>
      <c r="AN928" s="282"/>
      <c r="AO928" s="282"/>
      <c r="AP928" s="282"/>
      <c r="AQ928" s="282"/>
      <c r="AR928" s="282"/>
      <c r="AS928" s="282"/>
      <c r="AT928" s="282"/>
      <c r="AU928" s="282"/>
      <c r="AV928" s="282"/>
      <c r="AW928" s="282"/>
      <c r="AX928" s="282"/>
      <c r="AY928" s="282"/>
    </row>
    <row r="929" s="240" customFormat="true" ht="13.8" hidden="false" customHeight="false" outlineLevel="0" collapsed="false">
      <c r="K929" s="280"/>
      <c r="M929" s="281"/>
      <c r="N929" s="281"/>
      <c r="O929" s="281"/>
      <c r="P929" s="281"/>
      <c r="Q929" s="281"/>
      <c r="R929" s="281"/>
      <c r="S929" s="281"/>
      <c r="T929" s="281"/>
      <c r="U929" s="281"/>
      <c r="V929" s="281"/>
      <c r="W929" s="281"/>
      <c r="X929" s="281"/>
      <c r="Y929" s="281"/>
      <c r="Z929" s="281"/>
      <c r="AA929" s="281"/>
      <c r="AB929" s="281"/>
      <c r="AC929" s="281"/>
      <c r="AD929" s="281"/>
      <c r="AE929" s="281"/>
      <c r="AF929" s="281"/>
      <c r="AG929" s="281"/>
      <c r="AH929" s="281"/>
      <c r="AI929" s="281"/>
      <c r="AJ929" s="281"/>
      <c r="AK929" s="281"/>
      <c r="AL929" s="281"/>
      <c r="AM929" s="282"/>
      <c r="AN929" s="282"/>
      <c r="AO929" s="282"/>
      <c r="AP929" s="282"/>
      <c r="AQ929" s="282"/>
      <c r="AR929" s="282"/>
      <c r="AS929" s="282"/>
      <c r="AT929" s="282"/>
      <c r="AU929" s="282"/>
      <c r="AV929" s="282"/>
      <c r="AW929" s="282"/>
      <c r="AX929" s="282"/>
      <c r="AY929" s="282"/>
    </row>
    <row r="930" s="240" customFormat="true" ht="13.8" hidden="false" customHeight="false" outlineLevel="0" collapsed="false">
      <c r="K930" s="280"/>
      <c r="M930" s="281"/>
      <c r="N930" s="281"/>
      <c r="O930" s="281"/>
      <c r="P930" s="281"/>
      <c r="Q930" s="281"/>
      <c r="R930" s="281"/>
      <c r="S930" s="281"/>
      <c r="T930" s="281"/>
      <c r="U930" s="281"/>
      <c r="V930" s="281"/>
      <c r="W930" s="281"/>
      <c r="X930" s="281"/>
      <c r="Y930" s="281"/>
      <c r="Z930" s="281"/>
      <c r="AA930" s="281"/>
      <c r="AB930" s="281"/>
      <c r="AC930" s="281"/>
      <c r="AD930" s="281"/>
      <c r="AE930" s="281"/>
      <c r="AF930" s="281"/>
      <c r="AG930" s="281"/>
      <c r="AH930" s="281"/>
      <c r="AI930" s="281"/>
      <c r="AJ930" s="281"/>
      <c r="AK930" s="281"/>
      <c r="AL930" s="281"/>
      <c r="AM930" s="282"/>
      <c r="AN930" s="282"/>
      <c r="AO930" s="282"/>
      <c r="AP930" s="282"/>
      <c r="AQ930" s="282"/>
      <c r="AR930" s="282"/>
      <c r="AS930" s="282"/>
      <c r="AT930" s="282"/>
      <c r="AU930" s="282"/>
      <c r="AV930" s="282"/>
      <c r="AW930" s="282"/>
      <c r="AX930" s="282"/>
      <c r="AY930" s="282"/>
    </row>
    <row r="931" s="240" customFormat="true" ht="13.8" hidden="false" customHeight="false" outlineLevel="0" collapsed="false">
      <c r="K931" s="280"/>
      <c r="M931" s="281"/>
      <c r="N931" s="281"/>
      <c r="O931" s="281"/>
      <c r="P931" s="281"/>
      <c r="Q931" s="281"/>
      <c r="R931" s="281"/>
      <c r="S931" s="281"/>
      <c r="T931" s="281"/>
      <c r="U931" s="281"/>
      <c r="V931" s="281"/>
      <c r="W931" s="281"/>
      <c r="X931" s="281"/>
      <c r="Y931" s="281"/>
      <c r="Z931" s="281"/>
      <c r="AA931" s="281"/>
      <c r="AB931" s="281"/>
      <c r="AC931" s="281"/>
      <c r="AD931" s="281"/>
      <c r="AE931" s="281"/>
      <c r="AF931" s="281"/>
      <c r="AG931" s="281"/>
      <c r="AH931" s="281"/>
      <c r="AI931" s="281"/>
      <c r="AJ931" s="281"/>
      <c r="AK931" s="281"/>
      <c r="AL931" s="281"/>
      <c r="AM931" s="282"/>
      <c r="AN931" s="282"/>
      <c r="AO931" s="282"/>
      <c r="AP931" s="282"/>
      <c r="AQ931" s="282"/>
      <c r="AR931" s="282"/>
      <c r="AS931" s="282"/>
      <c r="AT931" s="282"/>
      <c r="AU931" s="282"/>
      <c r="AV931" s="282"/>
      <c r="AW931" s="282"/>
      <c r="AX931" s="282"/>
      <c r="AY931" s="282"/>
    </row>
    <row r="932" s="240" customFormat="true" ht="13.8" hidden="false" customHeight="false" outlineLevel="0" collapsed="false">
      <c r="K932" s="280"/>
      <c r="M932" s="281"/>
      <c r="N932" s="281"/>
      <c r="O932" s="281"/>
      <c r="P932" s="281"/>
      <c r="Q932" s="281"/>
      <c r="R932" s="281"/>
      <c r="S932" s="281"/>
      <c r="T932" s="281"/>
      <c r="U932" s="281"/>
      <c r="V932" s="281"/>
      <c r="W932" s="281"/>
      <c r="X932" s="281"/>
      <c r="Y932" s="281"/>
      <c r="Z932" s="281"/>
      <c r="AA932" s="281"/>
      <c r="AB932" s="281"/>
      <c r="AC932" s="281"/>
      <c r="AD932" s="281"/>
      <c r="AE932" s="281"/>
      <c r="AF932" s="281"/>
      <c r="AG932" s="281"/>
      <c r="AH932" s="281"/>
      <c r="AI932" s="281"/>
      <c r="AJ932" s="281"/>
      <c r="AK932" s="281"/>
      <c r="AL932" s="281"/>
      <c r="AM932" s="282"/>
      <c r="AN932" s="282"/>
      <c r="AO932" s="282"/>
      <c r="AP932" s="282"/>
      <c r="AQ932" s="282"/>
      <c r="AR932" s="282"/>
      <c r="AS932" s="282"/>
      <c r="AT932" s="282"/>
      <c r="AU932" s="282"/>
      <c r="AV932" s="282"/>
      <c r="AW932" s="282"/>
      <c r="AX932" s="282"/>
      <c r="AY932" s="282"/>
    </row>
    <row r="933" s="240" customFormat="true" ht="13.8" hidden="false" customHeight="false" outlineLevel="0" collapsed="false">
      <c r="K933" s="280"/>
      <c r="M933" s="281"/>
      <c r="N933" s="281"/>
      <c r="O933" s="281"/>
      <c r="P933" s="281"/>
      <c r="Q933" s="281"/>
      <c r="R933" s="281"/>
      <c r="S933" s="281"/>
      <c r="T933" s="281"/>
      <c r="U933" s="281"/>
      <c r="V933" s="281"/>
      <c r="W933" s="281"/>
      <c r="X933" s="281"/>
      <c r="Y933" s="281"/>
      <c r="Z933" s="281"/>
      <c r="AA933" s="281"/>
      <c r="AB933" s="281"/>
      <c r="AC933" s="281"/>
      <c r="AD933" s="281"/>
      <c r="AE933" s="281"/>
      <c r="AF933" s="281"/>
      <c r="AG933" s="281"/>
      <c r="AH933" s="281"/>
      <c r="AI933" s="281"/>
      <c r="AJ933" s="281"/>
      <c r="AK933" s="281"/>
      <c r="AL933" s="281"/>
      <c r="AM933" s="282"/>
      <c r="AN933" s="282"/>
      <c r="AO933" s="282"/>
      <c r="AP933" s="282"/>
      <c r="AQ933" s="282"/>
      <c r="AR933" s="282"/>
      <c r="AS933" s="282"/>
      <c r="AT933" s="282"/>
      <c r="AU933" s="282"/>
      <c r="AV933" s="282"/>
      <c r="AW933" s="282"/>
      <c r="AX933" s="282"/>
      <c r="AY933" s="282"/>
    </row>
    <row r="934" s="240" customFormat="true" ht="13.8" hidden="false" customHeight="false" outlineLevel="0" collapsed="false">
      <c r="K934" s="280"/>
      <c r="M934" s="281"/>
      <c r="N934" s="281"/>
      <c r="O934" s="281"/>
      <c r="P934" s="281"/>
      <c r="Q934" s="281"/>
      <c r="R934" s="281"/>
      <c r="S934" s="281"/>
      <c r="T934" s="281"/>
      <c r="U934" s="281"/>
      <c r="V934" s="281"/>
      <c r="W934" s="281"/>
      <c r="X934" s="281"/>
      <c r="Y934" s="281"/>
      <c r="Z934" s="281"/>
      <c r="AA934" s="281"/>
      <c r="AB934" s="281"/>
      <c r="AC934" s="281"/>
      <c r="AD934" s="281"/>
      <c r="AE934" s="281"/>
      <c r="AF934" s="281"/>
      <c r="AG934" s="281"/>
      <c r="AH934" s="281"/>
      <c r="AI934" s="281"/>
      <c r="AJ934" s="281"/>
      <c r="AK934" s="281"/>
      <c r="AL934" s="281"/>
      <c r="AM934" s="282"/>
      <c r="AN934" s="282"/>
      <c r="AO934" s="282"/>
      <c r="AP934" s="282"/>
      <c r="AQ934" s="282"/>
      <c r="AR934" s="282"/>
      <c r="AS934" s="282"/>
      <c r="AT934" s="282"/>
      <c r="AU934" s="282"/>
      <c r="AV934" s="282"/>
      <c r="AW934" s="282"/>
      <c r="AX934" s="282"/>
      <c r="AY934" s="282"/>
    </row>
    <row r="935" s="240" customFormat="true" ht="13.8" hidden="false" customHeight="false" outlineLevel="0" collapsed="false">
      <c r="K935" s="280"/>
      <c r="M935" s="281"/>
      <c r="N935" s="281"/>
      <c r="O935" s="281"/>
      <c r="P935" s="281"/>
      <c r="Q935" s="281"/>
      <c r="R935" s="281"/>
      <c r="S935" s="281"/>
      <c r="T935" s="281"/>
      <c r="U935" s="281"/>
      <c r="V935" s="281"/>
      <c r="W935" s="281"/>
      <c r="X935" s="281"/>
      <c r="Y935" s="281"/>
      <c r="Z935" s="281"/>
      <c r="AA935" s="281"/>
      <c r="AB935" s="281"/>
      <c r="AC935" s="281"/>
      <c r="AD935" s="281"/>
      <c r="AE935" s="281"/>
      <c r="AF935" s="281"/>
      <c r="AG935" s="281"/>
      <c r="AH935" s="281"/>
      <c r="AI935" s="281"/>
      <c r="AJ935" s="281"/>
      <c r="AK935" s="281"/>
      <c r="AL935" s="281"/>
      <c r="AM935" s="282"/>
      <c r="AN935" s="282"/>
      <c r="AO935" s="282"/>
      <c r="AP935" s="282"/>
      <c r="AQ935" s="282"/>
      <c r="AR935" s="282"/>
      <c r="AS935" s="282"/>
      <c r="AT935" s="282"/>
      <c r="AU935" s="282"/>
      <c r="AV935" s="282"/>
      <c r="AW935" s="282"/>
      <c r="AX935" s="282"/>
      <c r="AY935" s="282"/>
    </row>
    <row r="936" s="240" customFormat="true" ht="13.8" hidden="false" customHeight="false" outlineLevel="0" collapsed="false">
      <c r="K936" s="280"/>
      <c r="M936" s="281"/>
      <c r="N936" s="281"/>
      <c r="O936" s="281"/>
      <c r="P936" s="281"/>
      <c r="Q936" s="281"/>
      <c r="R936" s="281"/>
      <c r="S936" s="281"/>
      <c r="T936" s="281"/>
      <c r="U936" s="281"/>
      <c r="V936" s="281"/>
      <c r="W936" s="281"/>
      <c r="X936" s="281"/>
      <c r="Y936" s="281"/>
      <c r="Z936" s="281"/>
      <c r="AA936" s="281"/>
      <c r="AB936" s="281"/>
      <c r="AC936" s="281"/>
      <c r="AD936" s="281"/>
      <c r="AE936" s="281"/>
      <c r="AF936" s="281"/>
      <c r="AG936" s="281"/>
      <c r="AH936" s="281"/>
      <c r="AI936" s="281"/>
      <c r="AJ936" s="281"/>
      <c r="AK936" s="281"/>
      <c r="AL936" s="281"/>
      <c r="AM936" s="282"/>
      <c r="AN936" s="282"/>
      <c r="AO936" s="282"/>
      <c r="AP936" s="282"/>
      <c r="AQ936" s="282"/>
      <c r="AR936" s="282"/>
      <c r="AS936" s="282"/>
      <c r="AT936" s="282"/>
      <c r="AU936" s="282"/>
      <c r="AV936" s="282"/>
      <c r="AW936" s="282"/>
      <c r="AX936" s="282"/>
      <c r="AY936" s="282"/>
    </row>
    <row r="937" s="240" customFormat="true" ht="13.8" hidden="false" customHeight="false" outlineLevel="0" collapsed="false">
      <c r="K937" s="280"/>
      <c r="M937" s="281"/>
      <c r="N937" s="281"/>
      <c r="O937" s="281"/>
      <c r="P937" s="281"/>
      <c r="Q937" s="281"/>
      <c r="R937" s="281"/>
      <c r="S937" s="281"/>
      <c r="T937" s="281"/>
      <c r="U937" s="281"/>
      <c r="V937" s="281"/>
      <c r="W937" s="281"/>
      <c r="X937" s="281"/>
      <c r="Y937" s="281"/>
      <c r="Z937" s="281"/>
      <c r="AA937" s="281"/>
      <c r="AB937" s="281"/>
      <c r="AC937" s="281"/>
      <c r="AD937" s="281"/>
      <c r="AE937" s="281"/>
      <c r="AF937" s="281"/>
      <c r="AG937" s="281"/>
      <c r="AH937" s="281"/>
      <c r="AI937" s="281"/>
      <c r="AJ937" s="281"/>
      <c r="AK937" s="281"/>
      <c r="AL937" s="281"/>
      <c r="AM937" s="282"/>
      <c r="AN937" s="282"/>
      <c r="AO937" s="282"/>
      <c r="AP937" s="282"/>
      <c r="AQ937" s="282"/>
      <c r="AR937" s="282"/>
      <c r="AS937" s="282"/>
      <c r="AT937" s="282"/>
      <c r="AU937" s="282"/>
      <c r="AV937" s="282"/>
      <c r="AW937" s="282"/>
      <c r="AX937" s="282"/>
      <c r="AY937" s="282"/>
    </row>
    <row r="938" s="240" customFormat="true" ht="13.8" hidden="false" customHeight="false" outlineLevel="0" collapsed="false">
      <c r="K938" s="280"/>
      <c r="M938" s="281"/>
      <c r="N938" s="281"/>
      <c r="O938" s="281"/>
      <c r="P938" s="281"/>
      <c r="Q938" s="281"/>
      <c r="R938" s="281"/>
      <c r="S938" s="281"/>
      <c r="T938" s="281"/>
      <c r="U938" s="281"/>
      <c r="V938" s="281"/>
      <c r="W938" s="281"/>
      <c r="X938" s="281"/>
      <c r="Y938" s="281"/>
      <c r="Z938" s="281"/>
      <c r="AA938" s="281"/>
      <c r="AB938" s="281"/>
      <c r="AC938" s="281"/>
      <c r="AD938" s="281"/>
      <c r="AE938" s="281"/>
      <c r="AF938" s="281"/>
      <c r="AG938" s="281"/>
      <c r="AH938" s="281"/>
      <c r="AI938" s="281"/>
      <c r="AJ938" s="281"/>
      <c r="AK938" s="281"/>
      <c r="AL938" s="281"/>
      <c r="AM938" s="282"/>
      <c r="AN938" s="282"/>
      <c r="AO938" s="282"/>
      <c r="AP938" s="282"/>
      <c r="AQ938" s="282"/>
      <c r="AR938" s="282"/>
      <c r="AS938" s="282"/>
      <c r="AT938" s="282"/>
      <c r="AU938" s="282"/>
      <c r="AV938" s="282"/>
      <c r="AW938" s="282"/>
      <c r="AX938" s="282"/>
      <c r="AY938" s="282"/>
    </row>
    <row r="939" s="240" customFormat="true" ht="13.8" hidden="false" customHeight="false" outlineLevel="0" collapsed="false">
      <c r="K939" s="280"/>
      <c r="M939" s="281"/>
      <c r="N939" s="281"/>
      <c r="O939" s="281"/>
      <c r="P939" s="281"/>
      <c r="Q939" s="281"/>
      <c r="R939" s="281"/>
      <c r="S939" s="281"/>
      <c r="T939" s="281"/>
      <c r="U939" s="281"/>
      <c r="V939" s="281"/>
      <c r="W939" s="281"/>
      <c r="X939" s="281"/>
      <c r="Y939" s="281"/>
      <c r="Z939" s="281"/>
      <c r="AA939" s="281"/>
      <c r="AB939" s="281"/>
      <c r="AC939" s="281"/>
      <c r="AD939" s="281"/>
      <c r="AE939" s="281"/>
      <c r="AF939" s="281"/>
      <c r="AG939" s="281"/>
      <c r="AH939" s="281"/>
      <c r="AI939" s="281"/>
      <c r="AJ939" s="281"/>
      <c r="AK939" s="281"/>
      <c r="AL939" s="281"/>
      <c r="AM939" s="282"/>
      <c r="AN939" s="282"/>
      <c r="AO939" s="282"/>
      <c r="AP939" s="282"/>
      <c r="AQ939" s="282"/>
      <c r="AR939" s="282"/>
      <c r="AS939" s="282"/>
      <c r="AT939" s="282"/>
      <c r="AU939" s="282"/>
      <c r="AV939" s="282"/>
      <c r="AW939" s="282"/>
      <c r="AX939" s="282"/>
      <c r="AY939" s="282"/>
    </row>
    <row r="940" s="240" customFormat="true" ht="13.8" hidden="false" customHeight="false" outlineLevel="0" collapsed="false">
      <c r="K940" s="280"/>
      <c r="M940" s="281"/>
      <c r="N940" s="281"/>
      <c r="O940" s="281"/>
      <c r="P940" s="281"/>
      <c r="Q940" s="281"/>
      <c r="R940" s="281"/>
      <c r="S940" s="281"/>
      <c r="T940" s="281"/>
      <c r="U940" s="281"/>
      <c r="V940" s="281"/>
      <c r="W940" s="281"/>
      <c r="X940" s="281"/>
      <c r="Y940" s="281"/>
      <c r="Z940" s="281"/>
      <c r="AA940" s="281"/>
      <c r="AB940" s="281"/>
      <c r="AC940" s="281"/>
      <c r="AD940" s="281"/>
      <c r="AE940" s="281"/>
      <c r="AF940" s="281"/>
      <c r="AG940" s="281"/>
      <c r="AH940" s="281"/>
      <c r="AI940" s="281"/>
      <c r="AJ940" s="281"/>
      <c r="AK940" s="281"/>
      <c r="AL940" s="281"/>
      <c r="AM940" s="282"/>
      <c r="AN940" s="282"/>
      <c r="AO940" s="282"/>
      <c r="AP940" s="282"/>
      <c r="AQ940" s="282"/>
      <c r="AR940" s="282"/>
      <c r="AS940" s="282"/>
      <c r="AT940" s="282"/>
      <c r="AU940" s="282"/>
      <c r="AV940" s="282"/>
      <c r="AW940" s="282"/>
      <c r="AX940" s="282"/>
      <c r="AY940" s="282"/>
    </row>
    <row r="941" s="240" customFormat="true" ht="13.8" hidden="false" customHeight="false" outlineLevel="0" collapsed="false">
      <c r="K941" s="280"/>
      <c r="M941" s="281"/>
      <c r="N941" s="281"/>
      <c r="O941" s="281"/>
      <c r="P941" s="281"/>
      <c r="Q941" s="281"/>
      <c r="R941" s="281"/>
      <c r="S941" s="281"/>
      <c r="T941" s="281"/>
      <c r="U941" s="281"/>
      <c r="V941" s="281"/>
      <c r="W941" s="281"/>
      <c r="X941" s="281"/>
      <c r="Y941" s="281"/>
      <c r="Z941" s="281"/>
      <c r="AA941" s="281"/>
      <c r="AB941" s="281"/>
      <c r="AC941" s="281"/>
      <c r="AD941" s="281"/>
      <c r="AE941" s="281"/>
      <c r="AF941" s="281"/>
      <c r="AG941" s="281"/>
      <c r="AH941" s="281"/>
      <c r="AI941" s="281"/>
      <c r="AJ941" s="281"/>
      <c r="AK941" s="281"/>
      <c r="AL941" s="281"/>
      <c r="AM941" s="282"/>
      <c r="AN941" s="282"/>
      <c r="AO941" s="282"/>
      <c r="AP941" s="282"/>
      <c r="AQ941" s="282"/>
      <c r="AR941" s="282"/>
      <c r="AS941" s="282"/>
      <c r="AT941" s="282"/>
      <c r="AU941" s="282"/>
      <c r="AV941" s="282"/>
      <c r="AW941" s="282"/>
      <c r="AX941" s="282"/>
      <c r="AY941" s="282"/>
    </row>
    <row r="942" s="240" customFormat="true" ht="13.8" hidden="false" customHeight="false" outlineLevel="0" collapsed="false">
      <c r="K942" s="280"/>
      <c r="M942" s="281"/>
      <c r="N942" s="281"/>
      <c r="O942" s="281"/>
      <c r="P942" s="281"/>
      <c r="Q942" s="281"/>
      <c r="R942" s="281"/>
      <c r="S942" s="281"/>
      <c r="T942" s="281"/>
      <c r="U942" s="281"/>
      <c r="V942" s="281"/>
      <c r="W942" s="281"/>
      <c r="X942" s="281"/>
      <c r="Y942" s="281"/>
      <c r="Z942" s="281"/>
      <c r="AA942" s="281"/>
      <c r="AB942" s="281"/>
      <c r="AC942" s="281"/>
      <c r="AD942" s="281"/>
      <c r="AE942" s="281"/>
      <c r="AF942" s="281"/>
      <c r="AG942" s="281"/>
      <c r="AH942" s="281"/>
      <c r="AI942" s="281"/>
      <c r="AJ942" s="281"/>
      <c r="AK942" s="281"/>
      <c r="AL942" s="281"/>
      <c r="AM942" s="282"/>
      <c r="AN942" s="282"/>
      <c r="AO942" s="282"/>
      <c r="AP942" s="282"/>
      <c r="AQ942" s="282"/>
      <c r="AR942" s="282"/>
      <c r="AS942" s="282"/>
      <c r="AT942" s="282"/>
      <c r="AU942" s="282"/>
      <c r="AV942" s="282"/>
      <c r="AW942" s="282"/>
      <c r="AX942" s="282"/>
      <c r="AY942" s="282"/>
    </row>
    <row r="943" s="240" customFormat="true" ht="13.8" hidden="false" customHeight="false" outlineLevel="0" collapsed="false">
      <c r="K943" s="280"/>
      <c r="M943" s="281"/>
      <c r="N943" s="281"/>
      <c r="O943" s="281"/>
      <c r="P943" s="281"/>
      <c r="Q943" s="281"/>
      <c r="R943" s="281"/>
      <c r="S943" s="281"/>
      <c r="T943" s="281"/>
      <c r="U943" s="281"/>
      <c r="V943" s="281"/>
      <c r="W943" s="281"/>
      <c r="X943" s="281"/>
      <c r="Y943" s="281"/>
      <c r="Z943" s="281"/>
      <c r="AA943" s="281"/>
      <c r="AB943" s="281"/>
      <c r="AC943" s="281"/>
      <c r="AD943" s="281"/>
      <c r="AE943" s="281"/>
      <c r="AF943" s="281"/>
      <c r="AG943" s="281"/>
      <c r="AH943" s="281"/>
      <c r="AI943" s="281"/>
      <c r="AJ943" s="281"/>
      <c r="AK943" s="281"/>
      <c r="AL943" s="281"/>
      <c r="AM943" s="282"/>
      <c r="AN943" s="282"/>
      <c r="AO943" s="282"/>
      <c r="AP943" s="282"/>
      <c r="AQ943" s="282"/>
      <c r="AR943" s="282"/>
      <c r="AS943" s="282"/>
      <c r="AT943" s="282"/>
      <c r="AU943" s="282"/>
      <c r="AV943" s="282"/>
      <c r="AW943" s="282"/>
      <c r="AX943" s="282"/>
      <c r="AY943" s="282"/>
    </row>
    <row r="944" s="240" customFormat="true" ht="13.8" hidden="false" customHeight="false" outlineLevel="0" collapsed="false">
      <c r="K944" s="280"/>
      <c r="M944" s="281"/>
      <c r="N944" s="281"/>
      <c r="O944" s="281"/>
      <c r="P944" s="281"/>
      <c r="Q944" s="281"/>
      <c r="R944" s="281"/>
      <c r="S944" s="281"/>
      <c r="T944" s="281"/>
      <c r="U944" s="281"/>
      <c r="V944" s="281"/>
      <c r="W944" s="281"/>
      <c r="X944" s="281"/>
      <c r="Y944" s="281"/>
      <c r="Z944" s="281"/>
      <c r="AA944" s="281"/>
      <c r="AB944" s="281"/>
      <c r="AC944" s="281"/>
      <c r="AD944" s="281"/>
      <c r="AE944" s="281"/>
      <c r="AF944" s="281"/>
      <c r="AG944" s="281"/>
      <c r="AH944" s="281"/>
      <c r="AI944" s="281"/>
      <c r="AJ944" s="281"/>
      <c r="AK944" s="281"/>
      <c r="AL944" s="281"/>
      <c r="AM944" s="282"/>
      <c r="AN944" s="282"/>
      <c r="AO944" s="282"/>
      <c r="AP944" s="282"/>
      <c r="AQ944" s="282"/>
      <c r="AR944" s="282"/>
      <c r="AS944" s="282"/>
      <c r="AT944" s="282"/>
      <c r="AU944" s="282"/>
      <c r="AV944" s="282"/>
      <c r="AW944" s="282"/>
      <c r="AX944" s="282"/>
      <c r="AY944" s="282"/>
    </row>
    <row r="945" s="240" customFormat="true" ht="13.8" hidden="false" customHeight="false" outlineLevel="0" collapsed="false">
      <c r="K945" s="280"/>
      <c r="M945" s="281"/>
      <c r="N945" s="281"/>
      <c r="O945" s="281"/>
      <c r="P945" s="281"/>
      <c r="Q945" s="281"/>
      <c r="R945" s="281"/>
      <c r="S945" s="281"/>
      <c r="T945" s="281"/>
      <c r="U945" s="281"/>
      <c r="V945" s="281"/>
      <c r="W945" s="281"/>
      <c r="X945" s="281"/>
      <c r="Y945" s="281"/>
      <c r="Z945" s="281"/>
      <c r="AA945" s="281"/>
      <c r="AB945" s="281"/>
      <c r="AC945" s="281"/>
      <c r="AD945" s="281"/>
      <c r="AE945" s="281"/>
      <c r="AF945" s="281"/>
      <c r="AG945" s="281"/>
      <c r="AH945" s="281"/>
      <c r="AI945" s="281"/>
      <c r="AJ945" s="281"/>
      <c r="AK945" s="281"/>
      <c r="AL945" s="281"/>
      <c r="AM945" s="282"/>
      <c r="AN945" s="282"/>
      <c r="AO945" s="282"/>
      <c r="AP945" s="282"/>
      <c r="AQ945" s="282"/>
      <c r="AR945" s="282"/>
      <c r="AS945" s="282"/>
      <c r="AT945" s="282"/>
      <c r="AU945" s="282"/>
      <c r="AV945" s="282"/>
      <c r="AW945" s="282"/>
      <c r="AX945" s="282"/>
      <c r="AY945" s="282"/>
    </row>
    <row r="946" s="240" customFormat="true" ht="13.8" hidden="false" customHeight="false" outlineLevel="0" collapsed="false">
      <c r="K946" s="280"/>
      <c r="M946" s="281"/>
      <c r="N946" s="281"/>
      <c r="O946" s="281"/>
      <c r="P946" s="281"/>
      <c r="Q946" s="281"/>
      <c r="R946" s="281"/>
      <c r="S946" s="281"/>
      <c r="T946" s="281"/>
      <c r="U946" s="281"/>
      <c r="V946" s="281"/>
      <c r="W946" s="281"/>
      <c r="X946" s="281"/>
      <c r="Y946" s="281"/>
      <c r="Z946" s="281"/>
      <c r="AA946" s="281"/>
      <c r="AB946" s="281"/>
      <c r="AC946" s="281"/>
      <c r="AD946" s="281"/>
      <c r="AE946" s="281"/>
      <c r="AF946" s="281"/>
      <c r="AG946" s="281"/>
      <c r="AH946" s="281"/>
      <c r="AI946" s="281"/>
      <c r="AJ946" s="281"/>
      <c r="AK946" s="281"/>
      <c r="AL946" s="281"/>
      <c r="AM946" s="282"/>
      <c r="AN946" s="282"/>
      <c r="AO946" s="282"/>
      <c r="AP946" s="282"/>
      <c r="AQ946" s="282"/>
      <c r="AR946" s="282"/>
      <c r="AS946" s="282"/>
      <c r="AT946" s="282"/>
      <c r="AU946" s="282"/>
      <c r="AV946" s="282"/>
      <c r="AW946" s="282"/>
      <c r="AX946" s="282"/>
      <c r="AY946" s="282"/>
    </row>
    <row r="947" s="240" customFormat="true" ht="13.8" hidden="false" customHeight="false" outlineLevel="0" collapsed="false">
      <c r="K947" s="280"/>
      <c r="M947" s="281"/>
      <c r="N947" s="281"/>
      <c r="O947" s="281"/>
      <c r="P947" s="281"/>
      <c r="Q947" s="281"/>
      <c r="R947" s="281"/>
      <c r="S947" s="281"/>
      <c r="T947" s="281"/>
      <c r="U947" s="281"/>
      <c r="V947" s="281"/>
      <c r="W947" s="281"/>
      <c r="X947" s="281"/>
      <c r="Y947" s="281"/>
      <c r="Z947" s="281"/>
      <c r="AA947" s="281"/>
      <c r="AB947" s="281"/>
      <c r="AC947" s="281"/>
      <c r="AD947" s="281"/>
      <c r="AE947" s="281"/>
      <c r="AF947" s="281"/>
      <c r="AG947" s="281"/>
      <c r="AH947" s="281"/>
      <c r="AI947" s="281"/>
      <c r="AJ947" s="281"/>
      <c r="AK947" s="281"/>
      <c r="AL947" s="281"/>
      <c r="AM947" s="282"/>
      <c r="AN947" s="282"/>
      <c r="AO947" s="282"/>
      <c r="AP947" s="282"/>
      <c r="AQ947" s="282"/>
      <c r="AR947" s="282"/>
      <c r="AS947" s="282"/>
      <c r="AT947" s="282"/>
      <c r="AU947" s="282"/>
      <c r="AV947" s="282"/>
      <c r="AW947" s="282"/>
      <c r="AX947" s="282"/>
      <c r="AY947" s="282"/>
    </row>
    <row r="948" s="240" customFormat="true" ht="13.8" hidden="false" customHeight="false" outlineLevel="0" collapsed="false">
      <c r="K948" s="280"/>
      <c r="M948" s="281"/>
      <c r="N948" s="281"/>
      <c r="O948" s="281"/>
      <c r="P948" s="281"/>
      <c r="Q948" s="281"/>
      <c r="R948" s="281"/>
      <c r="S948" s="281"/>
      <c r="T948" s="281"/>
      <c r="U948" s="281"/>
      <c r="V948" s="281"/>
      <c r="W948" s="281"/>
      <c r="X948" s="281"/>
      <c r="Y948" s="281"/>
      <c r="Z948" s="281"/>
      <c r="AA948" s="281"/>
      <c r="AB948" s="281"/>
      <c r="AC948" s="281"/>
      <c r="AD948" s="281"/>
      <c r="AE948" s="281"/>
      <c r="AF948" s="281"/>
      <c r="AG948" s="281"/>
      <c r="AH948" s="281"/>
      <c r="AI948" s="281"/>
      <c r="AJ948" s="281"/>
      <c r="AK948" s="281"/>
      <c r="AL948" s="281"/>
      <c r="AM948" s="282"/>
      <c r="AN948" s="282"/>
      <c r="AO948" s="282"/>
      <c r="AP948" s="282"/>
      <c r="AQ948" s="282"/>
      <c r="AR948" s="282"/>
      <c r="AS948" s="282"/>
      <c r="AT948" s="282"/>
      <c r="AU948" s="282"/>
      <c r="AV948" s="282"/>
      <c r="AW948" s="282"/>
      <c r="AX948" s="282"/>
      <c r="AY948" s="282"/>
    </row>
    <row r="949" s="240" customFormat="true" ht="13.8" hidden="false" customHeight="false" outlineLevel="0" collapsed="false">
      <c r="K949" s="280"/>
      <c r="M949" s="281"/>
      <c r="N949" s="281"/>
      <c r="O949" s="281"/>
      <c r="P949" s="281"/>
      <c r="Q949" s="281"/>
      <c r="R949" s="281"/>
      <c r="S949" s="281"/>
      <c r="T949" s="281"/>
      <c r="U949" s="281"/>
      <c r="V949" s="281"/>
      <c r="W949" s="281"/>
      <c r="X949" s="281"/>
      <c r="Y949" s="281"/>
      <c r="Z949" s="281"/>
      <c r="AA949" s="281"/>
      <c r="AB949" s="281"/>
      <c r="AC949" s="281"/>
      <c r="AD949" s="281"/>
      <c r="AE949" s="281"/>
      <c r="AF949" s="281"/>
      <c r="AG949" s="281"/>
      <c r="AH949" s="281"/>
      <c r="AI949" s="281"/>
      <c r="AJ949" s="281"/>
      <c r="AK949" s="281"/>
      <c r="AL949" s="281"/>
      <c r="AM949" s="282"/>
      <c r="AN949" s="282"/>
      <c r="AO949" s="282"/>
      <c r="AP949" s="282"/>
      <c r="AQ949" s="282"/>
      <c r="AR949" s="282"/>
      <c r="AS949" s="282"/>
      <c r="AT949" s="282"/>
      <c r="AU949" s="282"/>
      <c r="AV949" s="282"/>
      <c r="AW949" s="282"/>
      <c r="AX949" s="282"/>
      <c r="AY949" s="282"/>
    </row>
    <row r="950" s="240" customFormat="true" ht="13.8" hidden="false" customHeight="false" outlineLevel="0" collapsed="false">
      <c r="K950" s="280"/>
      <c r="M950" s="281"/>
      <c r="N950" s="281"/>
      <c r="O950" s="281"/>
      <c r="P950" s="281"/>
      <c r="Q950" s="281"/>
      <c r="R950" s="281"/>
      <c r="S950" s="281"/>
      <c r="T950" s="281"/>
      <c r="U950" s="281"/>
      <c r="V950" s="281"/>
      <c r="W950" s="281"/>
      <c r="X950" s="281"/>
      <c r="Y950" s="281"/>
      <c r="Z950" s="281"/>
      <c r="AA950" s="281"/>
      <c r="AB950" s="281"/>
      <c r="AC950" s="281"/>
      <c r="AD950" s="281"/>
      <c r="AE950" s="281"/>
      <c r="AF950" s="281"/>
      <c r="AG950" s="281"/>
      <c r="AH950" s="281"/>
      <c r="AI950" s="281"/>
      <c r="AJ950" s="281"/>
      <c r="AK950" s="281"/>
      <c r="AL950" s="281"/>
      <c r="AM950" s="282"/>
      <c r="AN950" s="282"/>
      <c r="AO950" s="282"/>
      <c r="AP950" s="282"/>
      <c r="AQ950" s="282"/>
      <c r="AR950" s="282"/>
      <c r="AS950" s="282"/>
      <c r="AT950" s="282"/>
      <c r="AU950" s="282"/>
      <c r="AV950" s="282"/>
      <c r="AW950" s="282"/>
      <c r="AX950" s="282"/>
      <c r="AY950" s="282"/>
    </row>
    <row r="951" s="240" customFormat="true" ht="13.8" hidden="false" customHeight="false" outlineLevel="0" collapsed="false">
      <c r="K951" s="280"/>
      <c r="M951" s="281"/>
      <c r="N951" s="281"/>
      <c r="O951" s="281"/>
      <c r="P951" s="281"/>
      <c r="Q951" s="281"/>
      <c r="R951" s="281"/>
      <c r="S951" s="281"/>
      <c r="T951" s="281"/>
      <c r="U951" s="281"/>
      <c r="V951" s="281"/>
      <c r="W951" s="281"/>
      <c r="X951" s="281"/>
      <c r="Y951" s="281"/>
      <c r="Z951" s="281"/>
      <c r="AA951" s="281"/>
      <c r="AB951" s="281"/>
      <c r="AC951" s="281"/>
      <c r="AD951" s="281"/>
      <c r="AE951" s="281"/>
      <c r="AF951" s="281"/>
      <c r="AG951" s="281"/>
      <c r="AH951" s="281"/>
      <c r="AI951" s="281"/>
      <c r="AJ951" s="281"/>
      <c r="AK951" s="281"/>
      <c r="AL951" s="281"/>
      <c r="AM951" s="282"/>
      <c r="AN951" s="282"/>
      <c r="AO951" s="282"/>
      <c r="AP951" s="282"/>
      <c r="AQ951" s="282"/>
      <c r="AR951" s="282"/>
      <c r="AS951" s="282"/>
      <c r="AT951" s="282"/>
      <c r="AU951" s="282"/>
      <c r="AV951" s="282"/>
      <c r="AW951" s="282"/>
      <c r="AX951" s="282"/>
      <c r="AY951" s="282"/>
    </row>
    <row r="952" s="240" customFormat="true" ht="13.8" hidden="false" customHeight="false" outlineLevel="0" collapsed="false">
      <c r="K952" s="280"/>
      <c r="M952" s="281"/>
      <c r="N952" s="281"/>
      <c r="O952" s="281"/>
      <c r="P952" s="281"/>
      <c r="Q952" s="281"/>
      <c r="R952" s="281"/>
      <c r="S952" s="281"/>
      <c r="T952" s="281"/>
      <c r="U952" s="281"/>
      <c r="V952" s="281"/>
      <c r="W952" s="281"/>
      <c r="X952" s="281"/>
      <c r="Y952" s="281"/>
      <c r="Z952" s="281"/>
      <c r="AA952" s="281"/>
      <c r="AB952" s="281"/>
      <c r="AC952" s="281"/>
      <c r="AD952" s="281"/>
      <c r="AE952" s="281"/>
      <c r="AF952" s="281"/>
      <c r="AG952" s="281"/>
      <c r="AH952" s="281"/>
      <c r="AI952" s="281"/>
      <c r="AJ952" s="281"/>
      <c r="AK952" s="281"/>
      <c r="AL952" s="281"/>
      <c r="AM952" s="282"/>
      <c r="AN952" s="282"/>
      <c r="AO952" s="282"/>
      <c r="AP952" s="282"/>
      <c r="AQ952" s="282"/>
      <c r="AR952" s="282"/>
      <c r="AS952" s="282"/>
      <c r="AT952" s="282"/>
      <c r="AU952" s="282"/>
      <c r="AV952" s="282"/>
      <c r="AW952" s="282"/>
      <c r="AX952" s="282"/>
      <c r="AY952" s="282"/>
    </row>
    <row r="953" s="240" customFormat="true" ht="13.8" hidden="false" customHeight="false" outlineLevel="0" collapsed="false">
      <c r="K953" s="280"/>
      <c r="M953" s="281"/>
      <c r="N953" s="281"/>
      <c r="O953" s="281"/>
      <c r="P953" s="281"/>
      <c r="Q953" s="281"/>
      <c r="R953" s="281"/>
      <c r="S953" s="281"/>
      <c r="T953" s="281"/>
      <c r="U953" s="281"/>
      <c r="V953" s="281"/>
      <c r="W953" s="281"/>
      <c r="X953" s="281"/>
      <c r="Y953" s="281"/>
      <c r="Z953" s="281"/>
      <c r="AA953" s="281"/>
      <c r="AB953" s="281"/>
      <c r="AC953" s="281"/>
      <c r="AD953" s="281"/>
      <c r="AE953" s="281"/>
      <c r="AF953" s="281"/>
      <c r="AG953" s="281"/>
      <c r="AH953" s="281"/>
      <c r="AI953" s="281"/>
      <c r="AJ953" s="281"/>
      <c r="AK953" s="281"/>
      <c r="AL953" s="281"/>
      <c r="AM953" s="282"/>
      <c r="AN953" s="282"/>
      <c r="AO953" s="282"/>
      <c r="AP953" s="282"/>
      <c r="AQ953" s="282"/>
      <c r="AR953" s="282"/>
      <c r="AS953" s="282"/>
      <c r="AT953" s="282"/>
      <c r="AU953" s="282"/>
      <c r="AV953" s="282"/>
      <c r="AW953" s="282"/>
      <c r="AX953" s="282"/>
      <c r="AY953" s="282"/>
    </row>
    <row r="954" s="240" customFormat="true" ht="13.8" hidden="false" customHeight="false" outlineLevel="0" collapsed="false">
      <c r="K954" s="280"/>
      <c r="M954" s="281"/>
      <c r="N954" s="281"/>
      <c r="O954" s="281"/>
      <c r="P954" s="281"/>
      <c r="Q954" s="281"/>
      <c r="R954" s="281"/>
      <c r="S954" s="281"/>
      <c r="T954" s="281"/>
      <c r="U954" s="281"/>
      <c r="V954" s="281"/>
      <c r="W954" s="281"/>
      <c r="X954" s="281"/>
      <c r="Y954" s="281"/>
      <c r="Z954" s="281"/>
      <c r="AA954" s="281"/>
      <c r="AB954" s="281"/>
      <c r="AC954" s="281"/>
      <c r="AD954" s="281"/>
      <c r="AE954" s="281"/>
      <c r="AF954" s="281"/>
      <c r="AG954" s="281"/>
      <c r="AH954" s="281"/>
      <c r="AI954" s="281"/>
      <c r="AJ954" s="281"/>
      <c r="AK954" s="281"/>
      <c r="AL954" s="281"/>
      <c r="AM954" s="282"/>
      <c r="AN954" s="282"/>
      <c r="AO954" s="282"/>
      <c r="AP954" s="282"/>
      <c r="AQ954" s="282"/>
      <c r="AR954" s="282"/>
      <c r="AS954" s="282"/>
      <c r="AT954" s="282"/>
      <c r="AU954" s="282"/>
      <c r="AV954" s="282"/>
      <c r="AW954" s="282"/>
      <c r="AX954" s="282"/>
      <c r="AY954" s="282"/>
    </row>
    <row r="955" s="240" customFormat="true" ht="13.8" hidden="false" customHeight="false" outlineLevel="0" collapsed="false">
      <c r="K955" s="280"/>
      <c r="M955" s="281"/>
      <c r="N955" s="281"/>
      <c r="O955" s="281"/>
      <c r="P955" s="281"/>
      <c r="Q955" s="281"/>
      <c r="R955" s="281"/>
      <c r="S955" s="281"/>
      <c r="T955" s="281"/>
      <c r="U955" s="281"/>
      <c r="V955" s="281"/>
      <c r="W955" s="281"/>
      <c r="X955" s="281"/>
      <c r="Y955" s="281"/>
      <c r="Z955" s="281"/>
      <c r="AA955" s="281"/>
      <c r="AB955" s="281"/>
      <c r="AC955" s="281"/>
      <c r="AD955" s="281"/>
      <c r="AE955" s="281"/>
      <c r="AF955" s="281"/>
      <c r="AG955" s="281"/>
      <c r="AH955" s="281"/>
      <c r="AI955" s="281"/>
      <c r="AJ955" s="281"/>
      <c r="AK955" s="281"/>
      <c r="AL955" s="281"/>
      <c r="AM955" s="282"/>
      <c r="AN955" s="282"/>
      <c r="AO955" s="282"/>
      <c r="AP955" s="282"/>
      <c r="AQ955" s="282"/>
      <c r="AR955" s="282"/>
      <c r="AS955" s="282"/>
      <c r="AT955" s="282"/>
      <c r="AU955" s="282"/>
      <c r="AV955" s="282"/>
      <c r="AW955" s="282"/>
      <c r="AX955" s="282"/>
      <c r="AY955" s="282"/>
    </row>
    <row r="956" s="240" customFormat="true" ht="13.8" hidden="false" customHeight="false" outlineLevel="0" collapsed="false">
      <c r="K956" s="280"/>
      <c r="M956" s="281"/>
      <c r="N956" s="281"/>
      <c r="O956" s="281"/>
      <c r="P956" s="281"/>
      <c r="Q956" s="281"/>
      <c r="R956" s="281"/>
      <c r="S956" s="281"/>
      <c r="T956" s="281"/>
      <c r="U956" s="281"/>
      <c r="V956" s="281"/>
      <c r="W956" s="281"/>
      <c r="X956" s="281"/>
      <c r="Y956" s="281"/>
      <c r="Z956" s="281"/>
      <c r="AA956" s="281"/>
      <c r="AB956" s="281"/>
      <c r="AC956" s="281"/>
      <c r="AD956" s="281"/>
      <c r="AE956" s="281"/>
      <c r="AF956" s="281"/>
      <c r="AG956" s="281"/>
      <c r="AH956" s="281"/>
      <c r="AI956" s="281"/>
      <c r="AJ956" s="281"/>
      <c r="AK956" s="281"/>
      <c r="AL956" s="281"/>
      <c r="AM956" s="282"/>
      <c r="AN956" s="282"/>
      <c r="AO956" s="282"/>
      <c r="AP956" s="282"/>
      <c r="AQ956" s="282"/>
      <c r="AR956" s="282"/>
      <c r="AS956" s="282"/>
      <c r="AT956" s="282"/>
      <c r="AU956" s="282"/>
      <c r="AV956" s="282"/>
      <c r="AW956" s="282"/>
      <c r="AX956" s="282"/>
      <c r="AY956" s="282"/>
    </row>
    <row r="957" s="240" customFormat="true" ht="13.8" hidden="false" customHeight="false" outlineLevel="0" collapsed="false">
      <c r="K957" s="280"/>
      <c r="M957" s="281"/>
      <c r="N957" s="281"/>
      <c r="O957" s="281"/>
      <c r="P957" s="281"/>
      <c r="Q957" s="281"/>
      <c r="R957" s="281"/>
      <c r="S957" s="281"/>
      <c r="T957" s="281"/>
      <c r="U957" s="281"/>
      <c r="V957" s="281"/>
      <c r="W957" s="281"/>
      <c r="X957" s="281"/>
      <c r="Y957" s="281"/>
      <c r="Z957" s="281"/>
      <c r="AA957" s="281"/>
      <c r="AB957" s="281"/>
      <c r="AC957" s="281"/>
      <c r="AD957" s="281"/>
      <c r="AE957" s="281"/>
      <c r="AF957" s="281"/>
      <c r="AG957" s="281"/>
      <c r="AH957" s="281"/>
      <c r="AI957" s="281"/>
      <c r="AJ957" s="281"/>
      <c r="AK957" s="281"/>
      <c r="AL957" s="281"/>
      <c r="AM957" s="282"/>
      <c r="AN957" s="282"/>
      <c r="AO957" s="282"/>
      <c r="AP957" s="282"/>
      <c r="AQ957" s="282"/>
      <c r="AR957" s="282"/>
      <c r="AS957" s="282"/>
      <c r="AT957" s="282"/>
      <c r="AU957" s="282"/>
      <c r="AV957" s="282"/>
      <c r="AW957" s="282"/>
      <c r="AX957" s="282"/>
      <c r="AY957" s="282"/>
    </row>
    <row r="958" s="240" customFormat="true" ht="13.8" hidden="false" customHeight="false" outlineLevel="0" collapsed="false">
      <c r="K958" s="280"/>
      <c r="M958" s="281"/>
      <c r="N958" s="281"/>
      <c r="O958" s="281"/>
      <c r="P958" s="281"/>
      <c r="Q958" s="281"/>
      <c r="R958" s="281"/>
      <c r="S958" s="281"/>
      <c r="T958" s="281"/>
      <c r="U958" s="281"/>
      <c r="V958" s="281"/>
      <c r="W958" s="281"/>
      <c r="X958" s="281"/>
      <c r="Y958" s="281"/>
      <c r="Z958" s="281"/>
      <c r="AA958" s="281"/>
      <c r="AB958" s="281"/>
      <c r="AC958" s="281"/>
      <c r="AD958" s="281"/>
      <c r="AE958" s="281"/>
      <c r="AF958" s="281"/>
      <c r="AG958" s="281"/>
      <c r="AH958" s="281"/>
      <c r="AI958" s="281"/>
      <c r="AJ958" s="281"/>
      <c r="AK958" s="281"/>
      <c r="AL958" s="281"/>
      <c r="AM958" s="282"/>
      <c r="AN958" s="282"/>
      <c r="AO958" s="282"/>
      <c r="AP958" s="282"/>
      <c r="AQ958" s="282"/>
      <c r="AR958" s="282"/>
      <c r="AS958" s="282"/>
      <c r="AT958" s="282"/>
      <c r="AU958" s="282"/>
      <c r="AV958" s="282"/>
      <c r="AW958" s="282"/>
      <c r="AX958" s="282"/>
      <c r="AY958" s="282"/>
    </row>
    <row r="959" s="240" customFormat="true" ht="13.8" hidden="false" customHeight="false" outlineLevel="0" collapsed="false">
      <c r="K959" s="280"/>
      <c r="M959" s="281"/>
      <c r="N959" s="281"/>
      <c r="O959" s="281"/>
      <c r="P959" s="281"/>
      <c r="Q959" s="281"/>
      <c r="R959" s="281"/>
      <c r="S959" s="281"/>
      <c r="T959" s="281"/>
      <c r="U959" s="281"/>
      <c r="V959" s="281"/>
      <c r="W959" s="281"/>
      <c r="X959" s="281"/>
      <c r="Y959" s="281"/>
      <c r="Z959" s="281"/>
      <c r="AA959" s="281"/>
      <c r="AB959" s="281"/>
      <c r="AC959" s="281"/>
      <c r="AD959" s="281"/>
      <c r="AE959" s="281"/>
      <c r="AF959" s="281"/>
      <c r="AG959" s="281"/>
      <c r="AH959" s="281"/>
      <c r="AI959" s="281"/>
      <c r="AJ959" s="281"/>
      <c r="AK959" s="281"/>
      <c r="AL959" s="281"/>
      <c r="AM959" s="282"/>
      <c r="AN959" s="282"/>
      <c r="AO959" s="282"/>
      <c r="AP959" s="282"/>
      <c r="AQ959" s="282"/>
      <c r="AR959" s="282"/>
      <c r="AS959" s="282"/>
      <c r="AT959" s="282"/>
      <c r="AU959" s="282"/>
      <c r="AV959" s="282"/>
      <c r="AW959" s="282"/>
      <c r="AX959" s="282"/>
      <c r="AY959" s="282"/>
    </row>
    <row r="960" s="240" customFormat="true" ht="13.8" hidden="false" customHeight="false" outlineLevel="0" collapsed="false">
      <c r="K960" s="280"/>
      <c r="M960" s="281"/>
      <c r="N960" s="281"/>
      <c r="O960" s="281"/>
      <c r="P960" s="281"/>
      <c r="Q960" s="281"/>
      <c r="R960" s="281"/>
      <c r="S960" s="281"/>
      <c r="T960" s="281"/>
      <c r="U960" s="281"/>
      <c r="V960" s="281"/>
      <c r="W960" s="281"/>
      <c r="X960" s="281"/>
      <c r="Y960" s="281"/>
      <c r="Z960" s="281"/>
      <c r="AA960" s="281"/>
      <c r="AB960" s="281"/>
      <c r="AC960" s="281"/>
      <c r="AD960" s="281"/>
      <c r="AE960" s="281"/>
      <c r="AF960" s="281"/>
      <c r="AG960" s="281"/>
      <c r="AH960" s="281"/>
      <c r="AI960" s="281"/>
      <c r="AJ960" s="281"/>
      <c r="AK960" s="281"/>
      <c r="AL960" s="281"/>
      <c r="AM960" s="282"/>
      <c r="AN960" s="282"/>
      <c r="AO960" s="282"/>
      <c r="AP960" s="282"/>
      <c r="AQ960" s="282"/>
      <c r="AR960" s="282"/>
      <c r="AS960" s="282"/>
      <c r="AT960" s="282"/>
      <c r="AU960" s="282"/>
      <c r="AV960" s="282"/>
      <c r="AW960" s="282"/>
      <c r="AX960" s="282"/>
      <c r="AY960" s="282"/>
    </row>
    <row r="961" s="240" customFormat="true" ht="13.8" hidden="false" customHeight="false" outlineLevel="0" collapsed="false">
      <c r="K961" s="280"/>
      <c r="M961" s="281"/>
      <c r="N961" s="281"/>
      <c r="O961" s="281"/>
      <c r="P961" s="281"/>
      <c r="Q961" s="281"/>
      <c r="R961" s="281"/>
      <c r="S961" s="281"/>
      <c r="T961" s="281"/>
      <c r="U961" s="281"/>
      <c r="V961" s="281"/>
      <c r="W961" s="281"/>
      <c r="X961" s="281"/>
      <c r="Y961" s="281"/>
      <c r="Z961" s="281"/>
      <c r="AA961" s="281"/>
      <c r="AB961" s="281"/>
      <c r="AC961" s="281"/>
      <c r="AD961" s="281"/>
      <c r="AE961" s="281"/>
      <c r="AF961" s="281"/>
      <c r="AG961" s="281"/>
      <c r="AH961" s="281"/>
      <c r="AI961" s="281"/>
      <c r="AJ961" s="281"/>
      <c r="AK961" s="281"/>
      <c r="AL961" s="281"/>
      <c r="AM961" s="282"/>
      <c r="AN961" s="282"/>
      <c r="AO961" s="282"/>
      <c r="AP961" s="282"/>
      <c r="AQ961" s="282"/>
      <c r="AR961" s="282"/>
      <c r="AS961" s="282"/>
      <c r="AT961" s="282"/>
      <c r="AU961" s="282"/>
      <c r="AV961" s="282"/>
      <c r="AW961" s="282"/>
      <c r="AX961" s="282"/>
      <c r="AY961" s="282"/>
    </row>
    <row r="962" s="240" customFormat="true" ht="13.8" hidden="false" customHeight="false" outlineLevel="0" collapsed="false">
      <c r="K962" s="280"/>
      <c r="M962" s="281"/>
      <c r="N962" s="281"/>
      <c r="O962" s="281"/>
      <c r="P962" s="281"/>
      <c r="Q962" s="281"/>
      <c r="R962" s="281"/>
      <c r="S962" s="281"/>
      <c r="T962" s="281"/>
      <c r="U962" s="281"/>
      <c r="V962" s="281"/>
      <c r="W962" s="281"/>
      <c r="X962" s="281"/>
      <c r="Y962" s="281"/>
      <c r="Z962" s="281"/>
      <c r="AA962" s="281"/>
      <c r="AB962" s="281"/>
      <c r="AC962" s="281"/>
      <c r="AD962" s="281"/>
      <c r="AE962" s="281"/>
      <c r="AF962" s="281"/>
      <c r="AG962" s="281"/>
      <c r="AH962" s="281"/>
      <c r="AI962" s="281"/>
      <c r="AJ962" s="281"/>
      <c r="AK962" s="281"/>
      <c r="AL962" s="281"/>
      <c r="AM962" s="282"/>
      <c r="AN962" s="282"/>
      <c r="AO962" s="282"/>
      <c r="AP962" s="282"/>
      <c r="AQ962" s="282"/>
      <c r="AR962" s="282"/>
      <c r="AS962" s="282"/>
      <c r="AT962" s="282"/>
      <c r="AU962" s="282"/>
      <c r="AV962" s="282"/>
      <c r="AW962" s="282"/>
      <c r="AX962" s="282"/>
      <c r="AY962" s="282"/>
    </row>
    <row r="963" s="240" customFormat="true" ht="13.8" hidden="false" customHeight="false" outlineLevel="0" collapsed="false">
      <c r="K963" s="280"/>
      <c r="M963" s="281"/>
      <c r="N963" s="281"/>
      <c r="O963" s="281"/>
      <c r="P963" s="281"/>
      <c r="Q963" s="281"/>
      <c r="R963" s="281"/>
      <c r="S963" s="281"/>
      <c r="T963" s="281"/>
      <c r="U963" s="281"/>
      <c r="V963" s="281"/>
      <c r="W963" s="281"/>
      <c r="X963" s="281"/>
      <c r="Y963" s="281"/>
      <c r="Z963" s="281"/>
      <c r="AA963" s="281"/>
      <c r="AB963" s="281"/>
      <c r="AC963" s="281"/>
      <c r="AD963" s="281"/>
      <c r="AE963" s="281"/>
      <c r="AF963" s="281"/>
      <c r="AG963" s="281"/>
      <c r="AH963" s="281"/>
      <c r="AI963" s="281"/>
      <c r="AJ963" s="281"/>
      <c r="AK963" s="281"/>
      <c r="AL963" s="281"/>
      <c r="AM963" s="282"/>
      <c r="AN963" s="282"/>
      <c r="AO963" s="282"/>
      <c r="AP963" s="282"/>
      <c r="AQ963" s="282"/>
      <c r="AR963" s="282"/>
      <c r="AS963" s="282"/>
      <c r="AT963" s="282"/>
      <c r="AU963" s="282"/>
      <c r="AV963" s="282"/>
      <c r="AW963" s="282"/>
      <c r="AX963" s="282"/>
      <c r="AY963" s="282"/>
    </row>
    <row r="964" s="240" customFormat="true" ht="13.8" hidden="false" customHeight="false" outlineLevel="0" collapsed="false">
      <c r="K964" s="280"/>
      <c r="M964" s="281"/>
      <c r="N964" s="281"/>
      <c r="O964" s="281"/>
      <c r="P964" s="281"/>
      <c r="Q964" s="281"/>
      <c r="R964" s="281"/>
      <c r="S964" s="281"/>
      <c r="T964" s="281"/>
      <c r="U964" s="281"/>
      <c r="V964" s="281"/>
      <c r="W964" s="281"/>
      <c r="X964" s="281"/>
      <c r="Y964" s="281"/>
      <c r="Z964" s="281"/>
      <c r="AA964" s="281"/>
      <c r="AB964" s="281"/>
      <c r="AC964" s="281"/>
      <c r="AD964" s="281"/>
      <c r="AE964" s="281"/>
      <c r="AF964" s="281"/>
      <c r="AG964" s="281"/>
      <c r="AH964" s="281"/>
      <c r="AI964" s="281"/>
      <c r="AJ964" s="281"/>
      <c r="AK964" s="281"/>
      <c r="AL964" s="281"/>
      <c r="AM964" s="282"/>
      <c r="AN964" s="282"/>
      <c r="AO964" s="282"/>
      <c r="AP964" s="282"/>
      <c r="AQ964" s="282"/>
      <c r="AR964" s="282"/>
      <c r="AS964" s="282"/>
      <c r="AT964" s="282"/>
      <c r="AU964" s="282"/>
      <c r="AV964" s="282"/>
      <c r="AW964" s="282"/>
      <c r="AX964" s="282"/>
      <c r="AY964" s="282"/>
    </row>
    <row r="965" s="240" customFormat="true" ht="13.8" hidden="false" customHeight="false" outlineLevel="0" collapsed="false">
      <c r="K965" s="280"/>
      <c r="M965" s="281"/>
      <c r="N965" s="281"/>
      <c r="O965" s="281"/>
      <c r="P965" s="281"/>
      <c r="Q965" s="281"/>
      <c r="R965" s="281"/>
      <c r="S965" s="281"/>
      <c r="T965" s="281"/>
      <c r="U965" s="281"/>
      <c r="V965" s="281"/>
      <c r="W965" s="281"/>
      <c r="X965" s="281"/>
      <c r="Y965" s="281"/>
      <c r="Z965" s="281"/>
      <c r="AA965" s="281"/>
      <c r="AB965" s="281"/>
      <c r="AC965" s="281"/>
      <c r="AD965" s="281"/>
      <c r="AE965" s="281"/>
      <c r="AF965" s="281"/>
      <c r="AG965" s="281"/>
      <c r="AH965" s="281"/>
      <c r="AI965" s="281"/>
      <c r="AJ965" s="281"/>
      <c r="AK965" s="281"/>
      <c r="AL965" s="281"/>
      <c r="AM965" s="282"/>
      <c r="AN965" s="282"/>
      <c r="AO965" s="282"/>
      <c r="AP965" s="282"/>
      <c r="AQ965" s="282"/>
      <c r="AR965" s="282"/>
      <c r="AS965" s="282"/>
      <c r="AT965" s="282"/>
      <c r="AU965" s="282"/>
      <c r="AV965" s="282"/>
      <c r="AW965" s="282"/>
      <c r="AX965" s="282"/>
      <c r="AY965" s="282"/>
    </row>
    <row r="966" s="240" customFormat="true" ht="13.8" hidden="false" customHeight="false" outlineLevel="0" collapsed="false">
      <c r="K966" s="280"/>
      <c r="M966" s="281"/>
      <c r="N966" s="281"/>
      <c r="O966" s="281"/>
      <c r="P966" s="281"/>
      <c r="Q966" s="281"/>
      <c r="R966" s="281"/>
      <c r="S966" s="281"/>
      <c r="T966" s="281"/>
      <c r="U966" s="281"/>
      <c r="V966" s="281"/>
      <c r="W966" s="281"/>
      <c r="X966" s="281"/>
      <c r="Y966" s="281"/>
      <c r="Z966" s="281"/>
      <c r="AA966" s="281"/>
      <c r="AB966" s="281"/>
      <c r="AC966" s="281"/>
      <c r="AD966" s="281"/>
      <c r="AE966" s="281"/>
      <c r="AF966" s="281"/>
      <c r="AG966" s="281"/>
      <c r="AH966" s="281"/>
      <c r="AI966" s="281"/>
      <c r="AJ966" s="281"/>
      <c r="AK966" s="281"/>
      <c r="AL966" s="281"/>
      <c r="AM966" s="282"/>
      <c r="AN966" s="282"/>
      <c r="AO966" s="282"/>
      <c r="AP966" s="282"/>
      <c r="AQ966" s="282"/>
      <c r="AR966" s="282"/>
      <c r="AS966" s="282"/>
      <c r="AT966" s="282"/>
      <c r="AU966" s="282"/>
      <c r="AV966" s="282"/>
      <c r="AW966" s="282"/>
      <c r="AX966" s="282"/>
      <c r="AY966" s="282"/>
    </row>
    <row r="967" s="240" customFormat="true" ht="13.8" hidden="false" customHeight="false" outlineLevel="0" collapsed="false">
      <c r="K967" s="280"/>
      <c r="M967" s="281"/>
      <c r="N967" s="281"/>
      <c r="O967" s="281"/>
      <c r="P967" s="281"/>
      <c r="Q967" s="281"/>
      <c r="R967" s="281"/>
      <c r="S967" s="281"/>
      <c r="T967" s="281"/>
      <c r="U967" s="281"/>
      <c r="V967" s="281"/>
      <c r="W967" s="281"/>
      <c r="X967" s="281"/>
      <c r="Y967" s="281"/>
      <c r="Z967" s="281"/>
      <c r="AA967" s="281"/>
      <c r="AB967" s="281"/>
      <c r="AC967" s="281"/>
      <c r="AD967" s="281"/>
      <c r="AE967" s="281"/>
      <c r="AF967" s="281"/>
      <c r="AG967" s="281"/>
      <c r="AH967" s="281"/>
      <c r="AI967" s="281"/>
      <c r="AJ967" s="281"/>
      <c r="AK967" s="281"/>
      <c r="AL967" s="281"/>
      <c r="AM967" s="282"/>
      <c r="AN967" s="282"/>
      <c r="AO967" s="282"/>
      <c r="AP967" s="282"/>
      <c r="AQ967" s="282"/>
      <c r="AR967" s="282"/>
      <c r="AS967" s="282"/>
      <c r="AT967" s="282"/>
      <c r="AU967" s="282"/>
      <c r="AV967" s="282"/>
      <c r="AW967" s="282"/>
      <c r="AX967" s="282"/>
      <c r="AY967" s="282"/>
    </row>
    <row r="968" s="240" customFormat="true" ht="13.8" hidden="false" customHeight="false" outlineLevel="0" collapsed="false">
      <c r="K968" s="280"/>
      <c r="M968" s="281"/>
      <c r="N968" s="281"/>
      <c r="O968" s="281"/>
      <c r="P968" s="281"/>
      <c r="Q968" s="281"/>
      <c r="R968" s="281"/>
      <c r="S968" s="281"/>
      <c r="T968" s="281"/>
      <c r="U968" s="281"/>
      <c r="V968" s="281"/>
      <c r="W968" s="281"/>
      <c r="X968" s="281"/>
      <c r="Y968" s="281"/>
      <c r="Z968" s="281"/>
      <c r="AA968" s="281"/>
      <c r="AB968" s="281"/>
      <c r="AC968" s="281"/>
      <c r="AD968" s="281"/>
      <c r="AE968" s="281"/>
      <c r="AF968" s="281"/>
      <c r="AG968" s="281"/>
      <c r="AH968" s="281"/>
      <c r="AI968" s="281"/>
      <c r="AJ968" s="281"/>
      <c r="AK968" s="281"/>
      <c r="AL968" s="281"/>
      <c r="AM968" s="282"/>
      <c r="AN968" s="282"/>
      <c r="AO968" s="282"/>
      <c r="AP968" s="282"/>
      <c r="AQ968" s="282"/>
      <c r="AR968" s="282"/>
      <c r="AS968" s="282"/>
      <c r="AT968" s="282"/>
      <c r="AU968" s="282"/>
      <c r="AV968" s="282"/>
      <c r="AW968" s="282"/>
      <c r="AX968" s="282"/>
      <c r="AY968" s="282"/>
    </row>
    <row r="969" s="240" customFormat="true" ht="13.8" hidden="false" customHeight="false" outlineLevel="0" collapsed="false">
      <c r="K969" s="280"/>
      <c r="M969" s="281"/>
      <c r="N969" s="281"/>
      <c r="O969" s="281"/>
      <c r="P969" s="281"/>
      <c r="Q969" s="281"/>
      <c r="R969" s="281"/>
      <c r="S969" s="281"/>
      <c r="T969" s="281"/>
      <c r="U969" s="281"/>
      <c r="V969" s="281"/>
      <c r="W969" s="281"/>
      <c r="X969" s="281"/>
      <c r="Y969" s="281"/>
      <c r="Z969" s="281"/>
      <c r="AA969" s="281"/>
      <c r="AB969" s="281"/>
      <c r="AC969" s="281"/>
      <c r="AD969" s="281"/>
      <c r="AE969" s="281"/>
      <c r="AF969" s="281"/>
      <c r="AG969" s="281"/>
      <c r="AH969" s="281"/>
      <c r="AI969" s="281"/>
      <c r="AJ969" s="281"/>
      <c r="AK969" s="281"/>
      <c r="AL969" s="281"/>
      <c r="AM969" s="282"/>
      <c r="AN969" s="282"/>
      <c r="AO969" s="282"/>
      <c r="AP969" s="282"/>
      <c r="AQ969" s="282"/>
      <c r="AR969" s="282"/>
      <c r="AS969" s="282"/>
      <c r="AT969" s="282"/>
      <c r="AU969" s="282"/>
      <c r="AV969" s="282"/>
      <c r="AW969" s="282"/>
      <c r="AX969" s="282"/>
      <c r="AY969" s="282"/>
    </row>
    <row r="970" s="240" customFormat="true" ht="13.8" hidden="false" customHeight="false" outlineLevel="0" collapsed="false">
      <c r="K970" s="280"/>
      <c r="M970" s="281"/>
      <c r="N970" s="281"/>
      <c r="O970" s="281"/>
      <c r="P970" s="281"/>
      <c r="Q970" s="281"/>
      <c r="R970" s="281"/>
      <c r="S970" s="281"/>
      <c r="T970" s="281"/>
      <c r="U970" s="281"/>
      <c r="V970" s="281"/>
      <c r="W970" s="281"/>
      <c r="X970" s="281"/>
      <c r="Y970" s="281"/>
      <c r="Z970" s="281"/>
      <c r="AA970" s="281"/>
      <c r="AB970" s="281"/>
      <c r="AC970" s="281"/>
      <c r="AD970" s="281"/>
      <c r="AE970" s="281"/>
      <c r="AF970" s="281"/>
      <c r="AG970" s="281"/>
      <c r="AH970" s="281"/>
      <c r="AI970" s="281"/>
      <c r="AJ970" s="281"/>
      <c r="AK970" s="281"/>
      <c r="AL970" s="281"/>
      <c r="AM970" s="282"/>
      <c r="AN970" s="282"/>
      <c r="AO970" s="282"/>
      <c r="AP970" s="282"/>
      <c r="AQ970" s="282"/>
      <c r="AR970" s="282"/>
      <c r="AS970" s="282"/>
      <c r="AT970" s="282"/>
      <c r="AU970" s="282"/>
      <c r="AV970" s="282"/>
      <c r="AW970" s="282"/>
      <c r="AX970" s="282"/>
      <c r="AY970" s="282"/>
    </row>
    <row r="971" s="240" customFormat="true" ht="13.8" hidden="false" customHeight="false" outlineLevel="0" collapsed="false">
      <c r="K971" s="280"/>
      <c r="M971" s="281"/>
      <c r="N971" s="281"/>
      <c r="O971" s="281"/>
      <c r="P971" s="281"/>
      <c r="Q971" s="281"/>
      <c r="R971" s="281"/>
      <c r="S971" s="281"/>
      <c r="T971" s="281"/>
      <c r="U971" s="281"/>
      <c r="V971" s="281"/>
      <c r="W971" s="281"/>
      <c r="X971" s="281"/>
      <c r="Y971" s="281"/>
      <c r="Z971" s="281"/>
      <c r="AA971" s="281"/>
      <c r="AB971" s="281"/>
      <c r="AC971" s="281"/>
      <c r="AD971" s="281"/>
      <c r="AE971" s="281"/>
      <c r="AF971" s="281"/>
      <c r="AG971" s="281"/>
      <c r="AH971" s="281"/>
      <c r="AI971" s="281"/>
      <c r="AJ971" s="281"/>
      <c r="AK971" s="281"/>
      <c r="AL971" s="281"/>
      <c r="AM971" s="282"/>
      <c r="AN971" s="282"/>
      <c r="AO971" s="282"/>
      <c r="AP971" s="282"/>
      <c r="AQ971" s="282"/>
      <c r="AR971" s="282"/>
      <c r="AS971" s="282"/>
      <c r="AT971" s="282"/>
      <c r="AU971" s="282"/>
      <c r="AV971" s="282"/>
      <c r="AW971" s="282"/>
      <c r="AX971" s="282"/>
      <c r="AY971" s="282"/>
    </row>
    <row r="972" s="240" customFormat="true" ht="13.8" hidden="false" customHeight="false" outlineLevel="0" collapsed="false">
      <c r="K972" s="280"/>
      <c r="M972" s="281"/>
      <c r="N972" s="281"/>
      <c r="O972" s="281"/>
      <c r="P972" s="281"/>
      <c r="Q972" s="281"/>
      <c r="R972" s="281"/>
      <c r="S972" s="281"/>
      <c r="T972" s="281"/>
      <c r="U972" s="281"/>
      <c r="V972" s="281"/>
      <c r="W972" s="281"/>
      <c r="X972" s="281"/>
      <c r="Y972" s="281"/>
      <c r="Z972" s="281"/>
      <c r="AA972" s="281"/>
      <c r="AB972" s="281"/>
      <c r="AC972" s="281"/>
      <c r="AD972" s="281"/>
      <c r="AE972" s="281"/>
      <c r="AF972" s="281"/>
      <c r="AG972" s="281"/>
      <c r="AH972" s="281"/>
      <c r="AI972" s="281"/>
      <c r="AJ972" s="281"/>
      <c r="AK972" s="281"/>
      <c r="AL972" s="281"/>
      <c r="AM972" s="282"/>
      <c r="AN972" s="282"/>
      <c r="AO972" s="282"/>
      <c r="AP972" s="282"/>
      <c r="AQ972" s="282"/>
      <c r="AR972" s="282"/>
      <c r="AS972" s="282"/>
      <c r="AT972" s="282"/>
      <c r="AU972" s="282"/>
      <c r="AV972" s="282"/>
      <c r="AW972" s="282"/>
      <c r="AX972" s="282"/>
      <c r="AY972" s="282"/>
    </row>
    <row r="973" s="240" customFormat="true" ht="13.8" hidden="false" customHeight="false" outlineLevel="0" collapsed="false">
      <c r="K973" s="280"/>
      <c r="M973" s="281"/>
      <c r="N973" s="281"/>
      <c r="O973" s="281"/>
      <c r="P973" s="281"/>
      <c r="Q973" s="281"/>
      <c r="R973" s="281"/>
      <c r="S973" s="281"/>
      <c r="T973" s="281"/>
      <c r="U973" s="281"/>
      <c r="V973" s="281"/>
      <c r="W973" s="281"/>
      <c r="X973" s="281"/>
      <c r="Y973" s="281"/>
      <c r="Z973" s="281"/>
      <c r="AA973" s="281"/>
      <c r="AB973" s="281"/>
      <c r="AC973" s="281"/>
      <c r="AD973" s="281"/>
      <c r="AE973" s="281"/>
      <c r="AF973" s="281"/>
      <c r="AG973" s="281"/>
      <c r="AH973" s="281"/>
      <c r="AI973" s="281"/>
      <c r="AJ973" s="281"/>
      <c r="AK973" s="281"/>
      <c r="AL973" s="281"/>
      <c r="AM973" s="282"/>
      <c r="AN973" s="282"/>
      <c r="AO973" s="282"/>
      <c r="AP973" s="282"/>
      <c r="AQ973" s="282"/>
      <c r="AR973" s="282"/>
      <c r="AS973" s="282"/>
      <c r="AT973" s="282"/>
      <c r="AU973" s="282"/>
      <c r="AV973" s="282"/>
      <c r="AW973" s="282"/>
      <c r="AX973" s="282"/>
      <c r="AY973" s="282"/>
    </row>
    <row r="974" s="240" customFormat="true" ht="13.8" hidden="false" customHeight="false" outlineLevel="0" collapsed="false">
      <c r="K974" s="280"/>
      <c r="M974" s="281"/>
      <c r="N974" s="281"/>
      <c r="O974" s="281"/>
      <c r="P974" s="281"/>
      <c r="Q974" s="281"/>
      <c r="R974" s="281"/>
      <c r="S974" s="281"/>
      <c r="T974" s="281"/>
      <c r="U974" s="281"/>
      <c r="V974" s="281"/>
      <c r="W974" s="281"/>
      <c r="X974" s="281"/>
      <c r="Y974" s="281"/>
      <c r="Z974" s="281"/>
      <c r="AA974" s="281"/>
      <c r="AB974" s="281"/>
      <c r="AC974" s="281"/>
      <c r="AD974" s="281"/>
      <c r="AE974" s="281"/>
      <c r="AF974" s="281"/>
      <c r="AG974" s="281"/>
      <c r="AH974" s="281"/>
      <c r="AI974" s="281"/>
      <c r="AJ974" s="281"/>
      <c r="AK974" s="281"/>
      <c r="AL974" s="281"/>
      <c r="AM974" s="282"/>
      <c r="AN974" s="282"/>
      <c r="AO974" s="282"/>
      <c r="AP974" s="282"/>
      <c r="AQ974" s="282"/>
      <c r="AR974" s="282"/>
      <c r="AS974" s="282"/>
      <c r="AT974" s="282"/>
      <c r="AU974" s="282"/>
      <c r="AV974" s="282"/>
      <c r="AW974" s="282"/>
      <c r="AX974" s="282"/>
      <c r="AY974" s="282"/>
    </row>
    <row r="975" s="240" customFormat="true" ht="13.8" hidden="false" customHeight="false" outlineLevel="0" collapsed="false">
      <c r="K975" s="280"/>
      <c r="M975" s="281"/>
      <c r="N975" s="281"/>
      <c r="O975" s="281"/>
      <c r="P975" s="281"/>
      <c r="Q975" s="281"/>
      <c r="R975" s="281"/>
      <c r="S975" s="281"/>
      <c r="T975" s="281"/>
      <c r="U975" s="281"/>
      <c r="V975" s="281"/>
      <c r="W975" s="281"/>
      <c r="X975" s="281"/>
      <c r="Y975" s="281"/>
      <c r="Z975" s="281"/>
      <c r="AA975" s="281"/>
      <c r="AB975" s="281"/>
      <c r="AC975" s="281"/>
      <c r="AD975" s="281"/>
      <c r="AE975" s="281"/>
      <c r="AF975" s="281"/>
      <c r="AG975" s="281"/>
      <c r="AH975" s="281"/>
      <c r="AI975" s="281"/>
      <c r="AJ975" s="281"/>
      <c r="AK975" s="281"/>
      <c r="AL975" s="281"/>
      <c r="AM975" s="282"/>
      <c r="AN975" s="282"/>
      <c r="AO975" s="282"/>
      <c r="AP975" s="282"/>
      <c r="AQ975" s="282"/>
      <c r="AR975" s="282"/>
      <c r="AS975" s="282"/>
      <c r="AT975" s="282"/>
      <c r="AU975" s="282"/>
      <c r="AV975" s="282"/>
      <c r="AW975" s="282"/>
      <c r="AX975" s="282"/>
      <c r="AY975" s="282"/>
    </row>
    <row r="976" s="240" customFormat="true" ht="13.8" hidden="false" customHeight="false" outlineLevel="0" collapsed="false">
      <c r="K976" s="280"/>
      <c r="M976" s="281"/>
      <c r="N976" s="281"/>
      <c r="O976" s="281"/>
      <c r="P976" s="281"/>
      <c r="Q976" s="281"/>
      <c r="R976" s="281"/>
      <c r="S976" s="281"/>
      <c r="T976" s="281"/>
      <c r="U976" s="281"/>
      <c r="V976" s="281"/>
      <c r="W976" s="281"/>
      <c r="X976" s="281"/>
      <c r="Y976" s="281"/>
      <c r="Z976" s="281"/>
      <c r="AA976" s="281"/>
      <c r="AB976" s="281"/>
      <c r="AC976" s="281"/>
      <c r="AD976" s="281"/>
      <c r="AE976" s="281"/>
      <c r="AF976" s="281"/>
      <c r="AG976" s="281"/>
      <c r="AH976" s="281"/>
      <c r="AI976" s="281"/>
      <c r="AJ976" s="281"/>
      <c r="AK976" s="281"/>
      <c r="AL976" s="281"/>
      <c r="AM976" s="282"/>
      <c r="AN976" s="282"/>
      <c r="AO976" s="282"/>
      <c r="AP976" s="282"/>
      <c r="AQ976" s="282"/>
      <c r="AR976" s="282"/>
      <c r="AS976" s="282"/>
      <c r="AT976" s="282"/>
      <c r="AU976" s="282"/>
      <c r="AV976" s="282"/>
      <c r="AW976" s="282"/>
      <c r="AX976" s="282"/>
      <c r="AY976" s="282"/>
    </row>
    <row r="977" s="240" customFormat="true" ht="13.8" hidden="false" customHeight="false" outlineLevel="0" collapsed="false">
      <c r="K977" s="280"/>
      <c r="M977" s="281"/>
      <c r="N977" s="281"/>
      <c r="O977" s="281"/>
      <c r="P977" s="281"/>
      <c r="Q977" s="281"/>
      <c r="R977" s="281"/>
      <c r="S977" s="281"/>
      <c r="T977" s="281"/>
      <c r="U977" s="281"/>
      <c r="V977" s="281"/>
      <c r="W977" s="281"/>
      <c r="X977" s="281"/>
      <c r="Y977" s="281"/>
      <c r="Z977" s="281"/>
      <c r="AA977" s="281"/>
      <c r="AB977" s="281"/>
      <c r="AC977" s="281"/>
      <c r="AD977" s="281"/>
      <c r="AE977" s="281"/>
      <c r="AF977" s="281"/>
      <c r="AG977" s="281"/>
      <c r="AH977" s="281"/>
      <c r="AI977" s="281"/>
      <c r="AJ977" s="281"/>
      <c r="AK977" s="281"/>
      <c r="AL977" s="281"/>
      <c r="AM977" s="282"/>
      <c r="AN977" s="282"/>
      <c r="AO977" s="282"/>
      <c r="AP977" s="282"/>
      <c r="AQ977" s="282"/>
      <c r="AR977" s="282"/>
      <c r="AS977" s="282"/>
      <c r="AT977" s="282"/>
      <c r="AU977" s="282"/>
      <c r="AV977" s="282"/>
      <c r="AW977" s="282"/>
      <c r="AX977" s="282"/>
      <c r="AY977" s="282"/>
    </row>
    <row r="978" s="240" customFormat="true" ht="13.8" hidden="false" customHeight="false" outlineLevel="0" collapsed="false">
      <c r="K978" s="280"/>
      <c r="M978" s="281"/>
      <c r="N978" s="281"/>
      <c r="O978" s="281"/>
      <c r="P978" s="281"/>
      <c r="Q978" s="281"/>
      <c r="R978" s="281"/>
      <c r="S978" s="281"/>
      <c r="T978" s="281"/>
      <c r="U978" s="281"/>
      <c r="V978" s="281"/>
      <c r="W978" s="281"/>
      <c r="X978" s="281"/>
      <c r="Y978" s="281"/>
      <c r="Z978" s="281"/>
      <c r="AA978" s="281"/>
      <c r="AB978" s="281"/>
      <c r="AC978" s="281"/>
      <c r="AD978" s="281"/>
      <c r="AE978" s="281"/>
      <c r="AF978" s="281"/>
      <c r="AG978" s="281"/>
      <c r="AH978" s="281"/>
      <c r="AI978" s="281"/>
      <c r="AJ978" s="281"/>
      <c r="AK978" s="281"/>
      <c r="AL978" s="281"/>
      <c r="AM978" s="282"/>
      <c r="AN978" s="282"/>
      <c r="AO978" s="282"/>
      <c r="AP978" s="282"/>
      <c r="AQ978" s="282"/>
      <c r="AR978" s="282"/>
      <c r="AS978" s="282"/>
      <c r="AT978" s="282"/>
      <c r="AU978" s="282"/>
      <c r="AV978" s="282"/>
      <c r="AW978" s="282"/>
      <c r="AX978" s="282"/>
      <c r="AY978" s="282"/>
    </row>
    <row r="979" s="240" customFormat="true" ht="13.8" hidden="false" customHeight="false" outlineLevel="0" collapsed="false">
      <c r="K979" s="280"/>
      <c r="M979" s="281"/>
      <c r="N979" s="281"/>
      <c r="O979" s="281"/>
      <c r="P979" s="281"/>
      <c r="Q979" s="281"/>
      <c r="R979" s="281"/>
      <c r="S979" s="281"/>
      <c r="T979" s="281"/>
      <c r="U979" s="281"/>
      <c r="V979" s="281"/>
      <c r="W979" s="281"/>
      <c r="X979" s="281"/>
      <c r="Y979" s="281"/>
      <c r="Z979" s="281"/>
      <c r="AA979" s="281"/>
      <c r="AB979" s="281"/>
      <c r="AC979" s="281"/>
      <c r="AD979" s="281"/>
      <c r="AE979" s="281"/>
      <c r="AF979" s="281"/>
      <c r="AG979" s="281"/>
      <c r="AH979" s="281"/>
      <c r="AI979" s="281"/>
      <c r="AJ979" s="281"/>
      <c r="AK979" s="281"/>
      <c r="AL979" s="281"/>
      <c r="AM979" s="282"/>
      <c r="AN979" s="282"/>
      <c r="AO979" s="282"/>
      <c r="AP979" s="282"/>
      <c r="AQ979" s="282"/>
      <c r="AR979" s="282"/>
      <c r="AS979" s="282"/>
      <c r="AT979" s="282"/>
      <c r="AU979" s="282"/>
      <c r="AV979" s="282"/>
      <c r="AW979" s="282"/>
      <c r="AX979" s="282"/>
      <c r="AY979" s="282"/>
    </row>
    <row r="980" s="240" customFormat="true" ht="13.8" hidden="false" customHeight="false" outlineLevel="0" collapsed="false">
      <c r="K980" s="280"/>
      <c r="M980" s="281"/>
      <c r="N980" s="281"/>
      <c r="O980" s="281"/>
      <c r="P980" s="281"/>
      <c r="Q980" s="281"/>
      <c r="R980" s="281"/>
      <c r="S980" s="281"/>
      <c r="T980" s="281"/>
      <c r="U980" s="281"/>
      <c r="V980" s="281"/>
      <c r="W980" s="281"/>
      <c r="X980" s="281"/>
      <c r="Y980" s="281"/>
      <c r="Z980" s="281"/>
      <c r="AA980" s="281"/>
      <c r="AB980" s="281"/>
      <c r="AC980" s="281"/>
      <c r="AD980" s="281"/>
      <c r="AE980" s="281"/>
      <c r="AF980" s="281"/>
      <c r="AG980" s="281"/>
      <c r="AH980" s="281"/>
      <c r="AI980" s="281"/>
      <c r="AJ980" s="281"/>
      <c r="AK980" s="281"/>
      <c r="AL980" s="281"/>
      <c r="AM980" s="282"/>
      <c r="AN980" s="282"/>
      <c r="AO980" s="282"/>
      <c r="AP980" s="282"/>
      <c r="AQ980" s="282"/>
      <c r="AR980" s="282"/>
      <c r="AS980" s="282"/>
      <c r="AT980" s="282"/>
      <c r="AU980" s="282"/>
      <c r="AV980" s="282"/>
      <c r="AW980" s="282"/>
      <c r="AX980" s="282"/>
      <c r="AY980" s="282"/>
    </row>
    <row r="981" s="240" customFormat="true" ht="13.8" hidden="false" customHeight="false" outlineLevel="0" collapsed="false">
      <c r="K981" s="280"/>
      <c r="M981" s="281"/>
      <c r="N981" s="281"/>
      <c r="O981" s="281"/>
      <c r="P981" s="281"/>
      <c r="Q981" s="281"/>
      <c r="R981" s="281"/>
      <c r="S981" s="281"/>
      <c r="T981" s="281"/>
      <c r="U981" s="281"/>
      <c r="V981" s="281"/>
      <c r="W981" s="281"/>
      <c r="X981" s="281"/>
      <c r="Y981" s="281"/>
      <c r="Z981" s="281"/>
      <c r="AA981" s="281"/>
      <c r="AB981" s="281"/>
      <c r="AC981" s="281"/>
      <c r="AD981" s="281"/>
      <c r="AE981" s="281"/>
      <c r="AF981" s="281"/>
      <c r="AG981" s="281"/>
      <c r="AH981" s="281"/>
      <c r="AI981" s="281"/>
      <c r="AJ981" s="281"/>
      <c r="AK981" s="281"/>
      <c r="AL981" s="281"/>
      <c r="AM981" s="282"/>
      <c r="AN981" s="282"/>
      <c r="AO981" s="282"/>
      <c r="AP981" s="282"/>
      <c r="AQ981" s="282"/>
      <c r="AR981" s="282"/>
      <c r="AS981" s="282"/>
      <c r="AT981" s="282"/>
      <c r="AU981" s="282"/>
      <c r="AV981" s="282"/>
      <c r="AW981" s="282"/>
      <c r="AX981" s="282"/>
      <c r="AY981" s="282"/>
    </row>
    <row r="982" s="240" customFormat="true" ht="13.8" hidden="false" customHeight="false" outlineLevel="0" collapsed="false">
      <c r="K982" s="280"/>
      <c r="M982" s="281"/>
      <c r="N982" s="281"/>
      <c r="O982" s="281"/>
      <c r="P982" s="281"/>
      <c r="Q982" s="281"/>
      <c r="R982" s="281"/>
      <c r="S982" s="281"/>
      <c r="T982" s="281"/>
      <c r="U982" s="281"/>
      <c r="V982" s="281"/>
      <c r="W982" s="281"/>
      <c r="X982" s="281"/>
      <c r="Y982" s="281"/>
      <c r="Z982" s="281"/>
      <c r="AA982" s="281"/>
      <c r="AB982" s="281"/>
      <c r="AC982" s="281"/>
      <c r="AD982" s="281"/>
      <c r="AE982" s="281"/>
      <c r="AF982" s="281"/>
      <c r="AG982" s="281"/>
      <c r="AH982" s="281"/>
      <c r="AI982" s="281"/>
      <c r="AJ982" s="281"/>
      <c r="AK982" s="281"/>
      <c r="AL982" s="281"/>
      <c r="AM982" s="282"/>
      <c r="AN982" s="282"/>
      <c r="AO982" s="282"/>
      <c r="AP982" s="282"/>
      <c r="AQ982" s="282"/>
      <c r="AR982" s="282"/>
      <c r="AS982" s="282"/>
      <c r="AT982" s="282"/>
      <c r="AU982" s="282"/>
      <c r="AV982" s="282"/>
      <c r="AW982" s="282"/>
      <c r="AX982" s="282"/>
      <c r="AY982" s="282"/>
    </row>
    <row r="983" s="240" customFormat="true" ht="13.8" hidden="false" customHeight="false" outlineLevel="0" collapsed="false">
      <c r="K983" s="280"/>
      <c r="M983" s="281"/>
      <c r="N983" s="281"/>
      <c r="O983" s="281"/>
      <c r="P983" s="281"/>
      <c r="Q983" s="281"/>
      <c r="R983" s="281"/>
      <c r="S983" s="281"/>
      <c r="T983" s="281"/>
      <c r="U983" s="281"/>
      <c r="V983" s="281"/>
      <c r="W983" s="281"/>
      <c r="X983" s="281"/>
      <c r="Y983" s="281"/>
      <c r="Z983" s="281"/>
      <c r="AA983" s="281"/>
      <c r="AB983" s="281"/>
      <c r="AC983" s="281"/>
      <c r="AD983" s="281"/>
      <c r="AE983" s="281"/>
      <c r="AF983" s="281"/>
      <c r="AG983" s="281"/>
      <c r="AH983" s="281"/>
      <c r="AI983" s="281"/>
      <c r="AJ983" s="281"/>
      <c r="AK983" s="281"/>
      <c r="AL983" s="281"/>
      <c r="AM983" s="282"/>
      <c r="AN983" s="282"/>
      <c r="AO983" s="282"/>
      <c r="AP983" s="282"/>
      <c r="AQ983" s="282"/>
      <c r="AR983" s="282"/>
      <c r="AS983" s="282"/>
      <c r="AT983" s="282"/>
      <c r="AU983" s="282"/>
      <c r="AV983" s="282"/>
      <c r="AW983" s="282"/>
      <c r="AX983" s="282"/>
      <c r="AY983" s="282"/>
    </row>
    <row r="984" s="240" customFormat="true" ht="13.8" hidden="false" customHeight="false" outlineLevel="0" collapsed="false">
      <c r="K984" s="280"/>
      <c r="M984" s="281"/>
      <c r="N984" s="281"/>
      <c r="O984" s="281"/>
      <c r="P984" s="281"/>
      <c r="Q984" s="281"/>
      <c r="R984" s="281"/>
      <c r="S984" s="281"/>
      <c r="T984" s="281"/>
      <c r="U984" s="281"/>
      <c r="V984" s="281"/>
      <c r="W984" s="281"/>
      <c r="X984" s="281"/>
      <c r="Y984" s="281"/>
      <c r="Z984" s="281"/>
      <c r="AA984" s="281"/>
      <c r="AB984" s="281"/>
      <c r="AC984" s="281"/>
      <c r="AD984" s="281"/>
      <c r="AE984" s="281"/>
      <c r="AF984" s="281"/>
      <c r="AG984" s="281"/>
      <c r="AH984" s="281"/>
      <c r="AI984" s="281"/>
      <c r="AJ984" s="281"/>
      <c r="AK984" s="281"/>
      <c r="AL984" s="281"/>
      <c r="AM984" s="282"/>
      <c r="AN984" s="282"/>
      <c r="AO984" s="282"/>
      <c r="AP984" s="282"/>
      <c r="AQ984" s="282"/>
      <c r="AR984" s="282"/>
      <c r="AS984" s="282"/>
      <c r="AT984" s="282"/>
      <c r="AU984" s="282"/>
      <c r="AV984" s="282"/>
      <c r="AW984" s="282"/>
      <c r="AX984" s="282"/>
      <c r="AY984" s="282"/>
    </row>
    <row r="985" s="240" customFormat="true" ht="13.8" hidden="false" customHeight="false" outlineLevel="0" collapsed="false">
      <c r="K985" s="280"/>
      <c r="M985" s="281"/>
      <c r="N985" s="281"/>
      <c r="O985" s="281"/>
      <c r="P985" s="281"/>
      <c r="Q985" s="281"/>
      <c r="R985" s="281"/>
      <c r="S985" s="281"/>
      <c r="T985" s="281"/>
      <c r="U985" s="281"/>
      <c r="V985" s="281"/>
      <c r="W985" s="281"/>
      <c r="X985" s="281"/>
      <c r="Y985" s="281"/>
      <c r="Z985" s="281"/>
      <c r="AA985" s="281"/>
      <c r="AB985" s="281"/>
      <c r="AC985" s="281"/>
      <c r="AD985" s="281"/>
      <c r="AE985" s="281"/>
      <c r="AF985" s="281"/>
      <c r="AG985" s="281"/>
      <c r="AH985" s="281"/>
      <c r="AI985" s="281"/>
      <c r="AJ985" s="281"/>
      <c r="AK985" s="281"/>
      <c r="AL985" s="281"/>
      <c r="AM985" s="282"/>
      <c r="AN985" s="282"/>
      <c r="AO985" s="282"/>
      <c r="AP985" s="282"/>
      <c r="AQ985" s="282"/>
      <c r="AR985" s="282"/>
      <c r="AS985" s="282"/>
      <c r="AT985" s="282"/>
      <c r="AU985" s="282"/>
      <c r="AV985" s="282"/>
      <c r="AW985" s="282"/>
      <c r="AX985" s="282"/>
      <c r="AY985" s="282"/>
    </row>
    <row r="986" s="240" customFormat="true" ht="13.8" hidden="false" customHeight="false" outlineLevel="0" collapsed="false">
      <c r="K986" s="280"/>
      <c r="M986" s="281"/>
      <c r="N986" s="281"/>
      <c r="O986" s="281"/>
      <c r="P986" s="281"/>
      <c r="Q986" s="281"/>
      <c r="R986" s="281"/>
      <c r="S986" s="281"/>
      <c r="T986" s="281"/>
      <c r="U986" s="281"/>
      <c r="V986" s="281"/>
      <c r="W986" s="281"/>
      <c r="X986" s="281"/>
      <c r="Y986" s="281"/>
      <c r="Z986" s="281"/>
      <c r="AA986" s="281"/>
      <c r="AB986" s="281"/>
      <c r="AC986" s="281"/>
      <c r="AD986" s="281"/>
      <c r="AE986" s="281"/>
      <c r="AF986" s="281"/>
      <c r="AG986" s="281"/>
      <c r="AH986" s="281"/>
      <c r="AI986" s="281"/>
      <c r="AJ986" s="281"/>
      <c r="AK986" s="281"/>
      <c r="AL986" s="281"/>
      <c r="AM986" s="282"/>
      <c r="AN986" s="282"/>
      <c r="AO986" s="282"/>
      <c r="AP986" s="282"/>
      <c r="AQ986" s="282"/>
      <c r="AR986" s="282"/>
      <c r="AS986" s="282"/>
      <c r="AT986" s="282"/>
      <c r="AU986" s="282"/>
      <c r="AV986" s="282"/>
      <c r="AW986" s="282"/>
      <c r="AX986" s="282"/>
      <c r="AY986" s="282"/>
    </row>
    <row r="987" s="240" customFormat="true" ht="13.8" hidden="false" customHeight="false" outlineLevel="0" collapsed="false">
      <c r="K987" s="280"/>
      <c r="M987" s="281"/>
      <c r="N987" s="281"/>
      <c r="O987" s="281"/>
      <c r="P987" s="281"/>
      <c r="Q987" s="281"/>
      <c r="R987" s="281"/>
      <c r="S987" s="281"/>
      <c r="T987" s="281"/>
      <c r="U987" s="281"/>
      <c r="V987" s="281"/>
      <c r="W987" s="281"/>
      <c r="X987" s="281"/>
      <c r="Y987" s="281"/>
      <c r="Z987" s="281"/>
      <c r="AA987" s="281"/>
      <c r="AB987" s="281"/>
      <c r="AC987" s="281"/>
      <c r="AD987" s="281"/>
      <c r="AE987" s="281"/>
      <c r="AF987" s="281"/>
      <c r="AG987" s="281"/>
      <c r="AH987" s="281"/>
      <c r="AI987" s="281"/>
      <c r="AJ987" s="281"/>
      <c r="AK987" s="281"/>
      <c r="AL987" s="281"/>
      <c r="AM987" s="282"/>
      <c r="AN987" s="282"/>
      <c r="AO987" s="282"/>
      <c r="AP987" s="282"/>
      <c r="AQ987" s="282"/>
      <c r="AR987" s="282"/>
      <c r="AS987" s="282"/>
      <c r="AT987" s="282"/>
      <c r="AU987" s="282"/>
      <c r="AV987" s="282"/>
      <c r="AW987" s="282"/>
      <c r="AX987" s="282"/>
      <c r="AY987" s="282"/>
    </row>
    <row r="988" s="240" customFormat="true" ht="13.8" hidden="false" customHeight="false" outlineLevel="0" collapsed="false">
      <c r="K988" s="280"/>
      <c r="M988" s="281"/>
      <c r="N988" s="281"/>
      <c r="O988" s="281"/>
      <c r="P988" s="281"/>
      <c r="Q988" s="281"/>
      <c r="R988" s="281"/>
      <c r="S988" s="281"/>
      <c r="T988" s="281"/>
      <c r="U988" s="281"/>
      <c r="V988" s="281"/>
      <c r="W988" s="281"/>
      <c r="X988" s="281"/>
      <c r="Y988" s="281"/>
      <c r="Z988" s="281"/>
      <c r="AA988" s="281"/>
      <c r="AB988" s="281"/>
      <c r="AC988" s="281"/>
      <c r="AD988" s="281"/>
      <c r="AE988" s="281"/>
      <c r="AF988" s="281"/>
      <c r="AG988" s="281"/>
      <c r="AH988" s="281"/>
      <c r="AI988" s="281"/>
      <c r="AJ988" s="281"/>
      <c r="AK988" s="281"/>
      <c r="AL988" s="281"/>
      <c r="AM988" s="282"/>
      <c r="AN988" s="282"/>
      <c r="AO988" s="282"/>
      <c r="AP988" s="282"/>
      <c r="AQ988" s="282"/>
      <c r="AR988" s="282"/>
      <c r="AS988" s="282"/>
      <c r="AT988" s="282"/>
      <c r="AU988" s="282"/>
      <c r="AV988" s="282"/>
      <c r="AW988" s="282"/>
      <c r="AX988" s="282"/>
      <c r="AY988" s="282"/>
    </row>
    <row r="989" s="240" customFormat="true" ht="13.8" hidden="false" customHeight="false" outlineLevel="0" collapsed="false">
      <c r="K989" s="280"/>
      <c r="M989" s="281"/>
      <c r="N989" s="281"/>
      <c r="O989" s="281"/>
      <c r="P989" s="281"/>
      <c r="Q989" s="281"/>
      <c r="R989" s="281"/>
      <c r="S989" s="281"/>
      <c r="T989" s="281"/>
      <c r="U989" s="281"/>
      <c r="V989" s="281"/>
      <c r="W989" s="281"/>
      <c r="X989" s="281"/>
      <c r="Y989" s="281"/>
      <c r="Z989" s="281"/>
      <c r="AA989" s="281"/>
      <c r="AB989" s="281"/>
      <c r="AC989" s="281"/>
      <c r="AD989" s="281"/>
      <c r="AE989" s="281"/>
      <c r="AF989" s="281"/>
      <c r="AG989" s="281"/>
      <c r="AH989" s="281"/>
      <c r="AI989" s="281"/>
      <c r="AJ989" s="281"/>
      <c r="AK989" s="281"/>
      <c r="AL989" s="281"/>
      <c r="AM989" s="282"/>
      <c r="AN989" s="282"/>
      <c r="AO989" s="282"/>
      <c r="AP989" s="282"/>
      <c r="AQ989" s="282"/>
      <c r="AR989" s="282"/>
      <c r="AS989" s="282"/>
      <c r="AT989" s="282"/>
      <c r="AU989" s="282"/>
      <c r="AV989" s="282"/>
      <c r="AW989" s="282"/>
      <c r="AX989" s="282"/>
      <c r="AY989" s="282"/>
    </row>
    <row r="990" s="240" customFormat="true" ht="13.8" hidden="false" customHeight="false" outlineLevel="0" collapsed="false">
      <c r="K990" s="280"/>
      <c r="M990" s="281"/>
      <c r="N990" s="281"/>
      <c r="O990" s="281"/>
      <c r="P990" s="281"/>
      <c r="Q990" s="281"/>
      <c r="R990" s="281"/>
      <c r="S990" s="281"/>
      <c r="T990" s="281"/>
      <c r="U990" s="281"/>
      <c r="V990" s="281"/>
      <c r="W990" s="281"/>
      <c r="X990" s="281"/>
      <c r="Y990" s="281"/>
      <c r="Z990" s="281"/>
      <c r="AA990" s="281"/>
      <c r="AB990" s="281"/>
      <c r="AC990" s="281"/>
      <c r="AD990" s="281"/>
      <c r="AE990" s="281"/>
      <c r="AF990" s="281"/>
      <c r="AG990" s="281"/>
      <c r="AH990" s="281"/>
      <c r="AI990" s="281"/>
      <c r="AJ990" s="281"/>
      <c r="AK990" s="281"/>
      <c r="AL990" s="281"/>
      <c r="AM990" s="282"/>
      <c r="AN990" s="282"/>
      <c r="AO990" s="282"/>
      <c r="AP990" s="282"/>
      <c r="AQ990" s="282"/>
      <c r="AR990" s="282"/>
      <c r="AS990" s="282"/>
      <c r="AT990" s="282"/>
      <c r="AU990" s="282"/>
      <c r="AV990" s="282"/>
      <c r="AW990" s="282"/>
      <c r="AX990" s="282"/>
      <c r="AY990" s="282"/>
    </row>
    <row r="991" s="240" customFormat="true" ht="13.8" hidden="false" customHeight="false" outlineLevel="0" collapsed="false">
      <c r="K991" s="280"/>
      <c r="M991" s="281"/>
      <c r="N991" s="281"/>
      <c r="O991" s="281"/>
      <c r="P991" s="281"/>
      <c r="Q991" s="281"/>
      <c r="R991" s="281"/>
      <c r="S991" s="281"/>
      <c r="T991" s="281"/>
      <c r="U991" s="281"/>
      <c r="V991" s="281"/>
      <c r="W991" s="281"/>
      <c r="X991" s="281"/>
      <c r="Y991" s="281"/>
      <c r="Z991" s="281"/>
      <c r="AA991" s="281"/>
      <c r="AB991" s="281"/>
      <c r="AC991" s="281"/>
      <c r="AD991" s="281"/>
      <c r="AE991" s="281"/>
      <c r="AF991" s="281"/>
      <c r="AG991" s="281"/>
      <c r="AH991" s="281"/>
      <c r="AI991" s="281"/>
      <c r="AJ991" s="281"/>
      <c r="AK991" s="281"/>
      <c r="AL991" s="281"/>
      <c r="AM991" s="282"/>
      <c r="AN991" s="282"/>
      <c r="AO991" s="282"/>
      <c r="AP991" s="282"/>
      <c r="AQ991" s="282"/>
      <c r="AR991" s="282"/>
      <c r="AS991" s="282"/>
      <c r="AT991" s="282"/>
      <c r="AU991" s="282"/>
      <c r="AV991" s="282"/>
      <c r="AW991" s="282"/>
      <c r="AX991" s="282"/>
      <c r="AY991" s="282"/>
    </row>
    <row r="992" s="240" customFormat="true" ht="13.8" hidden="false" customHeight="false" outlineLevel="0" collapsed="false">
      <c r="K992" s="280"/>
      <c r="M992" s="281"/>
      <c r="N992" s="281"/>
      <c r="O992" s="281"/>
      <c r="P992" s="281"/>
      <c r="Q992" s="281"/>
      <c r="R992" s="281"/>
      <c r="S992" s="281"/>
      <c r="T992" s="281"/>
      <c r="U992" s="281"/>
      <c r="V992" s="281"/>
      <c r="W992" s="281"/>
      <c r="X992" s="281"/>
      <c r="Y992" s="281"/>
      <c r="Z992" s="281"/>
      <c r="AA992" s="281"/>
      <c r="AB992" s="281"/>
      <c r="AC992" s="281"/>
      <c r="AD992" s="281"/>
      <c r="AE992" s="281"/>
      <c r="AF992" s="281"/>
      <c r="AG992" s="281"/>
      <c r="AH992" s="281"/>
      <c r="AI992" s="281"/>
      <c r="AJ992" s="281"/>
      <c r="AK992" s="281"/>
      <c r="AL992" s="281"/>
      <c r="AM992" s="282"/>
      <c r="AN992" s="282"/>
      <c r="AO992" s="282"/>
      <c r="AP992" s="282"/>
      <c r="AQ992" s="282"/>
      <c r="AR992" s="282"/>
      <c r="AS992" s="282"/>
      <c r="AT992" s="282"/>
      <c r="AU992" s="282"/>
      <c r="AV992" s="282"/>
      <c r="AW992" s="282"/>
      <c r="AX992" s="282"/>
      <c r="AY992" s="282"/>
    </row>
    <row r="993" s="240" customFormat="true" ht="13.8" hidden="false" customHeight="false" outlineLevel="0" collapsed="false">
      <c r="K993" s="280"/>
      <c r="M993" s="281"/>
      <c r="N993" s="281"/>
      <c r="O993" s="281"/>
      <c r="P993" s="281"/>
      <c r="Q993" s="281"/>
      <c r="R993" s="281"/>
      <c r="S993" s="281"/>
      <c r="T993" s="281"/>
      <c r="U993" s="281"/>
      <c r="V993" s="281"/>
      <c r="W993" s="281"/>
      <c r="X993" s="281"/>
      <c r="Y993" s="281"/>
      <c r="Z993" s="281"/>
      <c r="AA993" s="281"/>
      <c r="AB993" s="281"/>
      <c r="AC993" s="281"/>
      <c r="AD993" s="281"/>
      <c r="AE993" s="281"/>
      <c r="AF993" s="281"/>
      <c r="AG993" s="281"/>
      <c r="AH993" s="281"/>
      <c r="AI993" s="281"/>
      <c r="AJ993" s="281"/>
      <c r="AK993" s="281"/>
      <c r="AL993" s="281"/>
      <c r="AM993" s="282"/>
      <c r="AN993" s="282"/>
      <c r="AO993" s="282"/>
      <c r="AP993" s="282"/>
      <c r="AQ993" s="282"/>
      <c r="AR993" s="282"/>
      <c r="AS993" s="282"/>
      <c r="AT993" s="282"/>
      <c r="AU993" s="282"/>
      <c r="AV993" s="282"/>
      <c r="AW993" s="282"/>
      <c r="AX993" s="282"/>
      <c r="AY993" s="282"/>
    </row>
    <row r="994" s="240" customFormat="true" ht="13.8" hidden="false" customHeight="false" outlineLevel="0" collapsed="false">
      <c r="K994" s="280"/>
      <c r="M994" s="281"/>
      <c r="N994" s="281"/>
      <c r="O994" s="281"/>
      <c r="P994" s="281"/>
      <c r="Q994" s="281"/>
      <c r="R994" s="281"/>
      <c r="S994" s="281"/>
      <c r="T994" s="281"/>
      <c r="U994" s="281"/>
      <c r="V994" s="281"/>
      <c r="W994" s="281"/>
      <c r="X994" s="281"/>
      <c r="Y994" s="281"/>
      <c r="Z994" s="281"/>
      <c r="AA994" s="281"/>
      <c r="AB994" s="281"/>
      <c r="AC994" s="281"/>
      <c r="AD994" s="281"/>
      <c r="AE994" s="281"/>
      <c r="AF994" s="281"/>
      <c r="AG994" s="281"/>
      <c r="AH994" s="281"/>
      <c r="AI994" s="281"/>
      <c r="AJ994" s="281"/>
      <c r="AK994" s="281"/>
      <c r="AL994" s="281"/>
      <c r="AM994" s="282"/>
      <c r="AN994" s="282"/>
      <c r="AO994" s="282"/>
      <c r="AP994" s="282"/>
      <c r="AQ994" s="282"/>
      <c r="AR994" s="282"/>
      <c r="AS994" s="282"/>
      <c r="AT994" s="282"/>
      <c r="AU994" s="282"/>
      <c r="AV994" s="282"/>
      <c r="AW994" s="282"/>
      <c r="AX994" s="282"/>
      <c r="AY994" s="282"/>
    </row>
    <row r="995" s="240" customFormat="true" ht="13.8" hidden="false" customHeight="false" outlineLevel="0" collapsed="false">
      <c r="K995" s="280"/>
      <c r="M995" s="281"/>
      <c r="N995" s="281"/>
      <c r="O995" s="281"/>
      <c r="P995" s="281"/>
      <c r="Q995" s="281"/>
      <c r="R995" s="281"/>
      <c r="S995" s="281"/>
      <c r="T995" s="281"/>
      <c r="U995" s="281"/>
      <c r="V995" s="281"/>
      <c r="W995" s="281"/>
      <c r="X995" s="281"/>
      <c r="Y995" s="281"/>
      <c r="Z995" s="281"/>
      <c r="AA995" s="281"/>
      <c r="AB995" s="281"/>
      <c r="AC995" s="281"/>
      <c r="AD995" s="281"/>
      <c r="AE995" s="281"/>
      <c r="AF995" s="281"/>
      <c r="AG995" s="281"/>
      <c r="AH995" s="281"/>
      <c r="AI995" s="281"/>
      <c r="AJ995" s="281"/>
      <c r="AK995" s="281"/>
      <c r="AL995" s="281"/>
      <c r="AM995" s="282"/>
      <c r="AN995" s="282"/>
      <c r="AO995" s="282"/>
      <c r="AP995" s="282"/>
      <c r="AQ995" s="282"/>
      <c r="AR995" s="282"/>
      <c r="AS995" s="282"/>
      <c r="AT995" s="282"/>
      <c r="AU995" s="282"/>
      <c r="AV995" s="282"/>
      <c r="AW995" s="282"/>
      <c r="AX995" s="282"/>
      <c r="AY995" s="282"/>
    </row>
    <row r="996" s="240" customFormat="true" ht="13.8" hidden="false" customHeight="false" outlineLevel="0" collapsed="false">
      <c r="K996" s="280"/>
      <c r="M996" s="281"/>
      <c r="N996" s="281"/>
      <c r="O996" s="281"/>
      <c r="P996" s="281"/>
      <c r="Q996" s="281"/>
      <c r="R996" s="281"/>
      <c r="S996" s="281"/>
      <c r="T996" s="281"/>
      <c r="U996" s="281"/>
      <c r="V996" s="281"/>
      <c r="W996" s="281"/>
      <c r="X996" s="281"/>
      <c r="Y996" s="281"/>
      <c r="Z996" s="281"/>
      <c r="AA996" s="281"/>
      <c r="AB996" s="281"/>
      <c r="AC996" s="281"/>
      <c r="AD996" s="281"/>
      <c r="AE996" s="281"/>
      <c r="AF996" s="281"/>
      <c r="AG996" s="281"/>
      <c r="AH996" s="281"/>
      <c r="AI996" s="281"/>
      <c r="AJ996" s="281"/>
      <c r="AK996" s="281"/>
      <c r="AL996" s="281"/>
      <c r="AM996" s="282"/>
      <c r="AN996" s="282"/>
      <c r="AO996" s="282"/>
      <c r="AP996" s="282"/>
      <c r="AQ996" s="282"/>
      <c r="AR996" s="282"/>
      <c r="AS996" s="282"/>
      <c r="AT996" s="282"/>
      <c r="AU996" s="282"/>
      <c r="AV996" s="282"/>
      <c r="AW996" s="282"/>
      <c r="AX996" s="282"/>
      <c r="AY996" s="282"/>
    </row>
    <row r="997" s="240" customFormat="true" ht="13.8" hidden="false" customHeight="false" outlineLevel="0" collapsed="false">
      <c r="K997" s="280"/>
      <c r="M997" s="281"/>
      <c r="N997" s="281"/>
      <c r="O997" s="281"/>
      <c r="P997" s="281"/>
      <c r="Q997" s="281"/>
      <c r="R997" s="281"/>
      <c r="S997" s="281"/>
      <c r="T997" s="281"/>
      <c r="U997" s="281"/>
      <c r="V997" s="281"/>
      <c r="W997" s="281"/>
      <c r="X997" s="281"/>
      <c r="Y997" s="281"/>
      <c r="Z997" s="281"/>
      <c r="AA997" s="281"/>
      <c r="AB997" s="281"/>
      <c r="AC997" s="281"/>
      <c r="AD997" s="281"/>
      <c r="AE997" s="281"/>
      <c r="AF997" s="281"/>
      <c r="AG997" s="281"/>
      <c r="AH997" s="281"/>
      <c r="AI997" s="281"/>
      <c r="AJ997" s="281"/>
      <c r="AK997" s="281"/>
      <c r="AL997" s="281"/>
      <c r="AM997" s="282"/>
      <c r="AN997" s="282"/>
      <c r="AO997" s="282"/>
      <c r="AP997" s="282"/>
      <c r="AQ997" s="282"/>
      <c r="AR997" s="282"/>
      <c r="AS997" s="282"/>
      <c r="AT997" s="282"/>
      <c r="AU997" s="282"/>
      <c r="AV997" s="282"/>
      <c r="AW997" s="282"/>
      <c r="AX997" s="282"/>
      <c r="AY997" s="282"/>
    </row>
    <row r="998" s="240" customFormat="true" ht="13.8" hidden="false" customHeight="false" outlineLevel="0" collapsed="false">
      <c r="K998" s="280"/>
      <c r="M998" s="281"/>
      <c r="N998" s="281"/>
      <c r="O998" s="281"/>
      <c r="P998" s="281"/>
      <c r="Q998" s="281"/>
      <c r="R998" s="281"/>
      <c r="S998" s="281"/>
      <c r="T998" s="281"/>
      <c r="U998" s="281"/>
      <c r="V998" s="281"/>
      <c r="W998" s="281"/>
      <c r="X998" s="281"/>
      <c r="Y998" s="281"/>
      <c r="Z998" s="281"/>
      <c r="AA998" s="281"/>
      <c r="AB998" s="281"/>
      <c r="AC998" s="281"/>
      <c r="AD998" s="281"/>
      <c r="AE998" s="281"/>
      <c r="AF998" s="281"/>
      <c r="AG998" s="281"/>
      <c r="AH998" s="281"/>
      <c r="AI998" s="281"/>
      <c r="AJ998" s="281"/>
      <c r="AK998" s="281"/>
      <c r="AL998" s="281"/>
      <c r="AM998" s="282"/>
      <c r="AN998" s="282"/>
      <c r="AO998" s="282"/>
      <c r="AP998" s="282"/>
      <c r="AQ998" s="282"/>
      <c r="AR998" s="282"/>
      <c r="AS998" s="282"/>
      <c r="AT998" s="282"/>
      <c r="AU998" s="282"/>
      <c r="AV998" s="282"/>
      <c r="AW998" s="282"/>
      <c r="AX998" s="282"/>
      <c r="AY998" s="282"/>
    </row>
    <row r="999" s="240" customFormat="true" ht="13.8" hidden="false" customHeight="false" outlineLevel="0" collapsed="false">
      <c r="K999" s="280"/>
      <c r="M999" s="281"/>
      <c r="N999" s="281"/>
      <c r="O999" s="281"/>
      <c r="P999" s="281"/>
      <c r="Q999" s="281"/>
      <c r="R999" s="281"/>
      <c r="S999" s="281"/>
      <c r="T999" s="281"/>
      <c r="U999" s="281"/>
      <c r="V999" s="281"/>
      <c r="W999" s="281"/>
      <c r="X999" s="281"/>
      <c r="Y999" s="281"/>
      <c r="Z999" s="281"/>
      <c r="AA999" s="281"/>
      <c r="AB999" s="281"/>
      <c r="AC999" s="281"/>
      <c r="AD999" s="281"/>
      <c r="AE999" s="281"/>
      <c r="AF999" s="281"/>
      <c r="AG999" s="281"/>
      <c r="AH999" s="281"/>
      <c r="AI999" s="281"/>
      <c r="AJ999" s="281"/>
      <c r="AK999" s="281"/>
      <c r="AL999" s="281"/>
      <c r="AM999" s="282"/>
      <c r="AN999" s="282"/>
      <c r="AO999" s="282"/>
      <c r="AP999" s="282"/>
      <c r="AQ999" s="282"/>
      <c r="AR999" s="282"/>
      <c r="AS999" s="282"/>
      <c r="AT999" s="282"/>
      <c r="AU999" s="282"/>
      <c r="AV999" s="282"/>
      <c r="AW999" s="282"/>
      <c r="AX999" s="282"/>
      <c r="AY999" s="282"/>
    </row>
    <row r="1000" s="240" customFormat="true" ht="13.8" hidden="false" customHeight="false" outlineLevel="0" collapsed="false">
      <c r="K1000" s="280"/>
      <c r="M1000" s="281"/>
      <c r="N1000" s="281"/>
      <c r="O1000" s="281"/>
      <c r="P1000" s="281"/>
      <c r="Q1000" s="281"/>
      <c r="R1000" s="281"/>
      <c r="S1000" s="281"/>
      <c r="T1000" s="281"/>
      <c r="U1000" s="281"/>
      <c r="V1000" s="281"/>
      <c r="W1000" s="281"/>
      <c r="X1000" s="281"/>
      <c r="Y1000" s="281"/>
      <c r="Z1000" s="281"/>
      <c r="AA1000" s="281"/>
      <c r="AB1000" s="281"/>
      <c r="AC1000" s="281"/>
      <c r="AD1000" s="281"/>
      <c r="AE1000" s="281"/>
      <c r="AF1000" s="281"/>
      <c r="AG1000" s="281"/>
      <c r="AH1000" s="281"/>
      <c r="AI1000" s="281"/>
      <c r="AJ1000" s="281"/>
      <c r="AK1000" s="281"/>
      <c r="AL1000" s="281"/>
      <c r="AM1000" s="282"/>
      <c r="AN1000" s="282"/>
      <c r="AO1000" s="282"/>
      <c r="AP1000" s="282"/>
      <c r="AQ1000" s="282"/>
      <c r="AR1000" s="282"/>
      <c r="AS1000" s="282"/>
      <c r="AT1000" s="282"/>
      <c r="AU1000" s="282"/>
      <c r="AV1000" s="282"/>
      <c r="AW1000" s="282"/>
      <c r="AX1000" s="282"/>
      <c r="AY1000" s="282"/>
    </row>
    <row r="1001" s="240" customFormat="true" ht="13.8" hidden="false" customHeight="false" outlineLevel="0" collapsed="false">
      <c r="K1001" s="280"/>
      <c r="M1001" s="281"/>
      <c r="N1001" s="281"/>
      <c r="O1001" s="281"/>
      <c r="P1001" s="281"/>
      <c r="Q1001" s="281"/>
      <c r="R1001" s="281"/>
      <c r="S1001" s="281"/>
      <c r="T1001" s="281"/>
      <c r="U1001" s="281"/>
      <c r="V1001" s="281"/>
      <c r="W1001" s="281"/>
      <c r="X1001" s="281"/>
      <c r="Y1001" s="281"/>
      <c r="Z1001" s="281"/>
      <c r="AA1001" s="281"/>
      <c r="AB1001" s="281"/>
      <c r="AC1001" s="281"/>
      <c r="AD1001" s="281"/>
      <c r="AE1001" s="281"/>
      <c r="AF1001" s="281"/>
      <c r="AG1001" s="281"/>
      <c r="AH1001" s="281"/>
      <c r="AI1001" s="281"/>
      <c r="AJ1001" s="281"/>
      <c r="AK1001" s="281"/>
      <c r="AL1001" s="281"/>
      <c r="AM1001" s="282"/>
      <c r="AN1001" s="282"/>
      <c r="AO1001" s="282"/>
      <c r="AP1001" s="282"/>
      <c r="AQ1001" s="282"/>
      <c r="AR1001" s="282"/>
      <c r="AS1001" s="282"/>
      <c r="AT1001" s="282"/>
      <c r="AU1001" s="282"/>
      <c r="AV1001" s="282"/>
      <c r="AW1001" s="282"/>
      <c r="AX1001" s="282"/>
      <c r="AY1001" s="282"/>
    </row>
    <row r="1002" s="240" customFormat="true" ht="13.8" hidden="false" customHeight="false" outlineLevel="0" collapsed="false">
      <c r="K1002" s="280"/>
      <c r="M1002" s="281"/>
      <c r="N1002" s="281"/>
      <c r="O1002" s="281"/>
      <c r="P1002" s="281"/>
      <c r="Q1002" s="281"/>
      <c r="R1002" s="281"/>
      <c r="S1002" s="281"/>
      <c r="T1002" s="281"/>
      <c r="U1002" s="281"/>
      <c r="V1002" s="281"/>
      <c r="W1002" s="281"/>
      <c r="X1002" s="281"/>
      <c r="Y1002" s="281"/>
      <c r="Z1002" s="281"/>
      <c r="AA1002" s="281"/>
      <c r="AB1002" s="281"/>
      <c r="AC1002" s="281"/>
      <c r="AD1002" s="281"/>
      <c r="AE1002" s="281"/>
      <c r="AF1002" s="281"/>
      <c r="AG1002" s="281"/>
      <c r="AH1002" s="281"/>
      <c r="AI1002" s="281"/>
      <c r="AJ1002" s="281"/>
      <c r="AK1002" s="281"/>
      <c r="AL1002" s="281"/>
      <c r="AM1002" s="282"/>
      <c r="AN1002" s="282"/>
      <c r="AO1002" s="282"/>
      <c r="AP1002" s="282"/>
      <c r="AQ1002" s="282"/>
      <c r="AR1002" s="282"/>
      <c r="AS1002" s="282"/>
      <c r="AT1002" s="282"/>
      <c r="AU1002" s="282"/>
      <c r="AV1002" s="282"/>
      <c r="AW1002" s="282"/>
      <c r="AX1002" s="282"/>
      <c r="AY1002" s="282"/>
    </row>
    <row r="1003" s="240" customFormat="true" ht="13.8" hidden="false" customHeight="false" outlineLevel="0" collapsed="false">
      <c r="K1003" s="280"/>
      <c r="M1003" s="281"/>
      <c r="N1003" s="281"/>
      <c r="O1003" s="281"/>
      <c r="P1003" s="281"/>
      <c r="Q1003" s="281"/>
      <c r="R1003" s="281"/>
      <c r="S1003" s="281"/>
      <c r="T1003" s="281"/>
      <c r="U1003" s="281"/>
      <c r="V1003" s="281"/>
      <c r="W1003" s="281"/>
      <c r="X1003" s="281"/>
      <c r="Y1003" s="281"/>
      <c r="Z1003" s="281"/>
      <c r="AA1003" s="281"/>
      <c r="AB1003" s="281"/>
      <c r="AC1003" s="281"/>
      <c r="AD1003" s="281"/>
      <c r="AE1003" s="281"/>
      <c r="AF1003" s="281"/>
      <c r="AG1003" s="281"/>
      <c r="AH1003" s="281"/>
      <c r="AI1003" s="281"/>
      <c r="AJ1003" s="281"/>
      <c r="AK1003" s="281"/>
      <c r="AL1003" s="281"/>
      <c r="AM1003" s="282"/>
      <c r="AN1003" s="282"/>
      <c r="AO1003" s="282"/>
      <c r="AP1003" s="282"/>
      <c r="AQ1003" s="282"/>
      <c r="AR1003" s="282"/>
      <c r="AS1003" s="282"/>
      <c r="AT1003" s="282"/>
      <c r="AU1003" s="282"/>
      <c r="AV1003" s="282"/>
      <c r="AW1003" s="282"/>
      <c r="AX1003" s="282"/>
      <c r="AY1003" s="282"/>
    </row>
    <row r="1004" s="240" customFormat="true" ht="13.8" hidden="false" customHeight="false" outlineLevel="0" collapsed="false">
      <c r="K1004" s="280"/>
      <c r="M1004" s="281"/>
      <c r="N1004" s="281"/>
      <c r="O1004" s="281"/>
      <c r="P1004" s="281"/>
      <c r="Q1004" s="281"/>
      <c r="R1004" s="281"/>
      <c r="S1004" s="281"/>
      <c r="T1004" s="281"/>
      <c r="U1004" s="281"/>
      <c r="V1004" s="281"/>
      <c r="W1004" s="281"/>
      <c r="X1004" s="281"/>
      <c r="Y1004" s="281"/>
      <c r="Z1004" s="281"/>
      <c r="AA1004" s="281"/>
      <c r="AB1004" s="281"/>
      <c r="AC1004" s="281"/>
      <c r="AD1004" s="281"/>
      <c r="AE1004" s="281"/>
      <c r="AF1004" s="281"/>
      <c r="AG1004" s="281"/>
      <c r="AH1004" s="281"/>
      <c r="AI1004" s="281"/>
      <c r="AJ1004" s="281"/>
      <c r="AK1004" s="281"/>
      <c r="AL1004" s="281"/>
      <c r="AM1004" s="282"/>
      <c r="AN1004" s="282"/>
      <c r="AO1004" s="282"/>
      <c r="AP1004" s="282"/>
      <c r="AQ1004" s="282"/>
      <c r="AR1004" s="282"/>
      <c r="AS1004" s="282"/>
      <c r="AT1004" s="282"/>
      <c r="AU1004" s="282"/>
      <c r="AV1004" s="282"/>
      <c r="AW1004" s="282"/>
      <c r="AX1004" s="282"/>
      <c r="AY1004" s="282"/>
    </row>
    <row r="1005" s="240" customFormat="true" ht="13.8" hidden="false" customHeight="false" outlineLevel="0" collapsed="false">
      <c r="K1005" s="280"/>
      <c r="M1005" s="281"/>
      <c r="N1005" s="281"/>
      <c r="O1005" s="281"/>
      <c r="P1005" s="281"/>
      <c r="Q1005" s="281"/>
      <c r="R1005" s="281"/>
      <c r="S1005" s="281"/>
      <c r="T1005" s="281"/>
      <c r="U1005" s="281"/>
      <c r="V1005" s="281"/>
      <c r="W1005" s="281"/>
      <c r="X1005" s="281"/>
      <c r="Y1005" s="281"/>
      <c r="Z1005" s="281"/>
      <c r="AA1005" s="281"/>
      <c r="AB1005" s="281"/>
      <c r="AC1005" s="281"/>
      <c r="AD1005" s="281"/>
      <c r="AE1005" s="281"/>
      <c r="AF1005" s="281"/>
      <c r="AG1005" s="281"/>
      <c r="AH1005" s="281"/>
      <c r="AI1005" s="281"/>
      <c r="AJ1005" s="281"/>
      <c r="AK1005" s="281"/>
      <c r="AL1005" s="281"/>
      <c r="AM1005" s="282"/>
      <c r="AN1005" s="282"/>
      <c r="AO1005" s="282"/>
      <c r="AP1005" s="282"/>
      <c r="AQ1005" s="282"/>
      <c r="AR1005" s="282"/>
      <c r="AS1005" s="282"/>
      <c r="AT1005" s="282"/>
      <c r="AU1005" s="282"/>
      <c r="AV1005" s="282"/>
      <c r="AW1005" s="282"/>
      <c r="AX1005" s="282"/>
      <c r="AY1005" s="282"/>
    </row>
    <row r="1006" s="240" customFormat="true" ht="13.8" hidden="false" customHeight="false" outlineLevel="0" collapsed="false">
      <c r="K1006" s="280"/>
      <c r="M1006" s="281"/>
      <c r="N1006" s="281"/>
      <c r="O1006" s="281"/>
      <c r="P1006" s="281"/>
      <c r="Q1006" s="281"/>
      <c r="R1006" s="281"/>
      <c r="S1006" s="281"/>
      <c r="T1006" s="281"/>
      <c r="U1006" s="281"/>
      <c r="V1006" s="281"/>
      <c r="W1006" s="281"/>
      <c r="X1006" s="281"/>
      <c r="Y1006" s="281"/>
      <c r="Z1006" s="281"/>
      <c r="AA1006" s="281"/>
      <c r="AB1006" s="281"/>
      <c r="AC1006" s="281"/>
      <c r="AD1006" s="281"/>
      <c r="AE1006" s="281"/>
      <c r="AF1006" s="281"/>
      <c r="AG1006" s="281"/>
      <c r="AH1006" s="281"/>
      <c r="AI1006" s="281"/>
      <c r="AJ1006" s="281"/>
      <c r="AK1006" s="281"/>
      <c r="AL1006" s="281"/>
      <c r="AM1006" s="282"/>
      <c r="AN1006" s="282"/>
      <c r="AO1006" s="282"/>
      <c r="AP1006" s="282"/>
      <c r="AQ1006" s="282"/>
      <c r="AR1006" s="282"/>
      <c r="AS1006" s="282"/>
      <c r="AT1006" s="282"/>
      <c r="AU1006" s="282"/>
      <c r="AV1006" s="282"/>
      <c r="AW1006" s="282"/>
      <c r="AX1006" s="282"/>
      <c r="AY1006" s="282"/>
    </row>
    <row r="1007" s="240" customFormat="true" ht="13.8" hidden="false" customHeight="false" outlineLevel="0" collapsed="false">
      <c r="K1007" s="280"/>
      <c r="M1007" s="281"/>
      <c r="N1007" s="281"/>
      <c r="O1007" s="281"/>
      <c r="P1007" s="281"/>
      <c r="Q1007" s="281"/>
      <c r="R1007" s="281"/>
      <c r="S1007" s="281"/>
      <c r="T1007" s="281"/>
      <c r="U1007" s="281"/>
      <c r="V1007" s="281"/>
      <c r="W1007" s="281"/>
      <c r="X1007" s="281"/>
      <c r="Y1007" s="281"/>
      <c r="Z1007" s="281"/>
      <c r="AA1007" s="281"/>
      <c r="AB1007" s="281"/>
      <c r="AC1007" s="281"/>
      <c r="AD1007" s="281"/>
      <c r="AE1007" s="281"/>
      <c r="AF1007" s="281"/>
      <c r="AG1007" s="281"/>
      <c r="AH1007" s="281"/>
      <c r="AI1007" s="281"/>
      <c r="AJ1007" s="281"/>
      <c r="AK1007" s="281"/>
      <c r="AL1007" s="281"/>
      <c r="AM1007" s="282"/>
      <c r="AN1007" s="282"/>
      <c r="AO1007" s="282"/>
      <c r="AP1007" s="282"/>
      <c r="AQ1007" s="282"/>
      <c r="AR1007" s="282"/>
      <c r="AS1007" s="282"/>
      <c r="AT1007" s="282"/>
      <c r="AU1007" s="282"/>
      <c r="AV1007" s="282"/>
      <c r="AW1007" s="282"/>
      <c r="AX1007" s="282"/>
      <c r="AY1007" s="282"/>
    </row>
    <row r="1008" s="240" customFormat="true" ht="13.8" hidden="false" customHeight="false" outlineLevel="0" collapsed="false">
      <c r="K1008" s="280"/>
      <c r="M1008" s="281"/>
      <c r="N1008" s="281"/>
      <c r="O1008" s="281"/>
      <c r="P1008" s="281"/>
      <c r="Q1008" s="281"/>
      <c r="R1008" s="281"/>
      <c r="S1008" s="281"/>
      <c r="T1008" s="281"/>
      <c r="U1008" s="281"/>
      <c r="V1008" s="281"/>
      <c r="W1008" s="281"/>
      <c r="X1008" s="281"/>
      <c r="Y1008" s="281"/>
      <c r="Z1008" s="281"/>
      <c r="AA1008" s="281"/>
      <c r="AB1008" s="281"/>
      <c r="AC1008" s="281"/>
      <c r="AD1008" s="281"/>
      <c r="AE1008" s="281"/>
      <c r="AF1008" s="281"/>
      <c r="AG1008" s="281"/>
      <c r="AH1008" s="281"/>
      <c r="AI1008" s="281"/>
      <c r="AJ1008" s="281"/>
      <c r="AK1008" s="281"/>
      <c r="AL1008" s="281"/>
      <c r="AM1008" s="282"/>
      <c r="AN1008" s="282"/>
      <c r="AO1008" s="282"/>
      <c r="AP1008" s="282"/>
      <c r="AQ1008" s="282"/>
      <c r="AR1008" s="282"/>
      <c r="AS1008" s="282"/>
      <c r="AT1008" s="282"/>
      <c r="AU1008" s="282"/>
      <c r="AV1008" s="282"/>
      <c r="AW1008" s="282"/>
      <c r="AX1008" s="282"/>
      <c r="AY1008" s="282"/>
    </row>
    <row r="1009" s="240" customFormat="true" ht="13.8" hidden="false" customHeight="false" outlineLevel="0" collapsed="false">
      <c r="K1009" s="280"/>
      <c r="M1009" s="281"/>
      <c r="N1009" s="281"/>
      <c r="O1009" s="281"/>
      <c r="P1009" s="281"/>
      <c r="Q1009" s="281"/>
      <c r="R1009" s="281"/>
      <c r="S1009" s="281"/>
      <c r="T1009" s="281"/>
      <c r="U1009" s="281"/>
      <c r="V1009" s="281"/>
      <c r="W1009" s="281"/>
      <c r="X1009" s="281"/>
      <c r="Y1009" s="281"/>
      <c r="Z1009" s="281"/>
      <c r="AA1009" s="281"/>
      <c r="AB1009" s="281"/>
      <c r="AC1009" s="281"/>
      <c r="AD1009" s="281"/>
      <c r="AE1009" s="281"/>
      <c r="AF1009" s="281"/>
      <c r="AG1009" s="281"/>
      <c r="AH1009" s="281"/>
      <c r="AI1009" s="281"/>
      <c r="AJ1009" s="281"/>
      <c r="AK1009" s="281"/>
      <c r="AL1009" s="281"/>
      <c r="AM1009" s="282"/>
      <c r="AN1009" s="282"/>
      <c r="AO1009" s="282"/>
      <c r="AP1009" s="282"/>
      <c r="AQ1009" s="282"/>
      <c r="AR1009" s="282"/>
      <c r="AS1009" s="282"/>
      <c r="AT1009" s="282"/>
      <c r="AU1009" s="282"/>
      <c r="AV1009" s="282"/>
      <c r="AW1009" s="282"/>
      <c r="AX1009" s="282"/>
      <c r="AY1009" s="282"/>
    </row>
    <row r="1010" s="240" customFormat="true" ht="13.8" hidden="false" customHeight="false" outlineLevel="0" collapsed="false">
      <c r="K1010" s="280"/>
      <c r="M1010" s="281"/>
      <c r="N1010" s="281"/>
      <c r="O1010" s="281"/>
      <c r="P1010" s="281"/>
      <c r="Q1010" s="281"/>
      <c r="R1010" s="281"/>
      <c r="S1010" s="281"/>
      <c r="T1010" s="281"/>
      <c r="U1010" s="281"/>
      <c r="V1010" s="281"/>
      <c r="W1010" s="281"/>
      <c r="X1010" s="281"/>
      <c r="Y1010" s="281"/>
      <c r="Z1010" s="281"/>
      <c r="AA1010" s="281"/>
      <c r="AB1010" s="281"/>
      <c r="AC1010" s="281"/>
      <c r="AD1010" s="281"/>
      <c r="AE1010" s="281"/>
      <c r="AF1010" s="281"/>
      <c r="AG1010" s="281"/>
      <c r="AH1010" s="281"/>
      <c r="AI1010" s="281"/>
      <c r="AJ1010" s="281"/>
      <c r="AK1010" s="281"/>
      <c r="AL1010" s="281"/>
      <c r="AM1010" s="282"/>
      <c r="AN1010" s="282"/>
      <c r="AO1010" s="282"/>
      <c r="AP1010" s="282"/>
      <c r="AQ1010" s="282"/>
      <c r="AR1010" s="282"/>
      <c r="AS1010" s="282"/>
      <c r="AT1010" s="282"/>
      <c r="AU1010" s="282"/>
      <c r="AV1010" s="282"/>
      <c r="AW1010" s="282"/>
      <c r="AX1010" s="282"/>
      <c r="AY1010" s="282"/>
    </row>
    <row r="1011" s="240" customFormat="true" ht="13.8" hidden="false" customHeight="false" outlineLevel="0" collapsed="false">
      <c r="K1011" s="280"/>
      <c r="M1011" s="281"/>
      <c r="N1011" s="281"/>
      <c r="O1011" s="281"/>
      <c r="P1011" s="281"/>
      <c r="Q1011" s="281"/>
      <c r="R1011" s="281"/>
      <c r="S1011" s="281"/>
      <c r="T1011" s="281"/>
      <c r="U1011" s="281"/>
      <c r="V1011" s="281"/>
      <c r="W1011" s="281"/>
      <c r="X1011" s="281"/>
      <c r="Y1011" s="281"/>
      <c r="Z1011" s="281"/>
      <c r="AA1011" s="281"/>
      <c r="AB1011" s="281"/>
      <c r="AC1011" s="281"/>
      <c r="AD1011" s="281"/>
      <c r="AE1011" s="281"/>
      <c r="AF1011" s="281"/>
      <c r="AG1011" s="281"/>
      <c r="AH1011" s="281"/>
      <c r="AI1011" s="281"/>
      <c r="AJ1011" s="281"/>
      <c r="AK1011" s="281"/>
      <c r="AL1011" s="281"/>
      <c r="AM1011" s="282"/>
      <c r="AN1011" s="282"/>
      <c r="AO1011" s="282"/>
      <c r="AP1011" s="282"/>
      <c r="AQ1011" s="282"/>
      <c r="AR1011" s="282"/>
      <c r="AS1011" s="282"/>
      <c r="AT1011" s="282"/>
      <c r="AU1011" s="282"/>
      <c r="AV1011" s="282"/>
      <c r="AW1011" s="282"/>
      <c r="AX1011" s="282"/>
      <c r="AY1011" s="282"/>
    </row>
    <row r="1012" s="240" customFormat="true" ht="13.8" hidden="false" customHeight="false" outlineLevel="0" collapsed="false">
      <c r="K1012" s="280"/>
      <c r="M1012" s="281"/>
      <c r="N1012" s="281"/>
      <c r="O1012" s="281"/>
      <c r="P1012" s="281"/>
      <c r="Q1012" s="281"/>
      <c r="R1012" s="281"/>
      <c r="S1012" s="281"/>
      <c r="T1012" s="281"/>
      <c r="U1012" s="281"/>
      <c r="V1012" s="281"/>
      <c r="W1012" s="281"/>
      <c r="X1012" s="281"/>
      <c r="Y1012" s="281"/>
      <c r="Z1012" s="281"/>
      <c r="AA1012" s="281"/>
      <c r="AB1012" s="281"/>
      <c r="AC1012" s="281"/>
      <c r="AD1012" s="281"/>
      <c r="AE1012" s="281"/>
      <c r="AF1012" s="281"/>
      <c r="AG1012" s="281"/>
      <c r="AH1012" s="281"/>
      <c r="AI1012" s="281"/>
      <c r="AJ1012" s="281"/>
      <c r="AK1012" s="281"/>
      <c r="AL1012" s="281"/>
      <c r="AM1012" s="282"/>
      <c r="AN1012" s="282"/>
      <c r="AO1012" s="282"/>
      <c r="AP1012" s="282"/>
      <c r="AQ1012" s="282"/>
      <c r="AR1012" s="282"/>
      <c r="AS1012" s="282"/>
      <c r="AT1012" s="282"/>
      <c r="AU1012" s="282"/>
      <c r="AV1012" s="282"/>
      <c r="AW1012" s="282"/>
      <c r="AX1012" s="282"/>
      <c r="AY1012" s="282"/>
    </row>
    <row r="1013" s="240" customFormat="true" ht="13.8" hidden="false" customHeight="false" outlineLevel="0" collapsed="false">
      <c r="K1013" s="280"/>
      <c r="M1013" s="281"/>
      <c r="N1013" s="281"/>
      <c r="O1013" s="281"/>
      <c r="P1013" s="281"/>
      <c r="Q1013" s="281"/>
      <c r="R1013" s="281"/>
      <c r="S1013" s="281"/>
      <c r="T1013" s="281"/>
      <c r="U1013" s="281"/>
      <c r="V1013" s="281"/>
      <c r="W1013" s="281"/>
      <c r="X1013" s="281"/>
      <c r="Y1013" s="281"/>
      <c r="Z1013" s="281"/>
      <c r="AA1013" s="281"/>
      <c r="AB1013" s="281"/>
      <c r="AC1013" s="281"/>
      <c r="AD1013" s="281"/>
      <c r="AE1013" s="281"/>
      <c r="AF1013" s="281"/>
      <c r="AG1013" s="281"/>
      <c r="AH1013" s="281"/>
      <c r="AI1013" s="281"/>
      <c r="AJ1013" s="281"/>
      <c r="AK1013" s="281"/>
      <c r="AL1013" s="281"/>
      <c r="AM1013" s="282"/>
      <c r="AN1013" s="282"/>
      <c r="AO1013" s="282"/>
      <c r="AP1013" s="282"/>
      <c r="AQ1013" s="282"/>
      <c r="AR1013" s="282"/>
      <c r="AS1013" s="282"/>
      <c r="AT1013" s="282"/>
      <c r="AU1013" s="282"/>
      <c r="AV1013" s="282"/>
      <c r="AW1013" s="282"/>
      <c r="AX1013" s="282"/>
      <c r="AY1013" s="282"/>
    </row>
    <row r="1014" s="240" customFormat="true" ht="13.8" hidden="false" customHeight="false" outlineLevel="0" collapsed="false">
      <c r="K1014" s="280"/>
      <c r="M1014" s="281"/>
      <c r="N1014" s="281"/>
      <c r="O1014" s="281"/>
      <c r="P1014" s="281"/>
      <c r="Q1014" s="281"/>
      <c r="R1014" s="281"/>
      <c r="S1014" s="281"/>
      <c r="T1014" s="281"/>
      <c r="U1014" s="281"/>
      <c r="V1014" s="281"/>
      <c r="W1014" s="281"/>
      <c r="X1014" s="281"/>
      <c r="Y1014" s="281"/>
      <c r="Z1014" s="281"/>
      <c r="AA1014" s="281"/>
      <c r="AB1014" s="281"/>
      <c r="AC1014" s="281"/>
      <c r="AD1014" s="281"/>
      <c r="AE1014" s="281"/>
      <c r="AF1014" s="281"/>
      <c r="AG1014" s="281"/>
      <c r="AH1014" s="281"/>
      <c r="AI1014" s="281"/>
      <c r="AJ1014" s="281"/>
      <c r="AK1014" s="281"/>
      <c r="AL1014" s="281"/>
      <c r="AM1014" s="282"/>
      <c r="AN1014" s="282"/>
      <c r="AO1014" s="282"/>
      <c r="AP1014" s="282"/>
      <c r="AQ1014" s="282"/>
      <c r="AR1014" s="282"/>
      <c r="AS1014" s="282"/>
      <c r="AT1014" s="282"/>
      <c r="AU1014" s="282"/>
      <c r="AV1014" s="282"/>
      <c r="AW1014" s="282"/>
      <c r="AX1014" s="282"/>
      <c r="AY1014" s="282"/>
    </row>
    <row r="1015" s="240" customFormat="true" ht="13.8" hidden="false" customHeight="false" outlineLevel="0" collapsed="false">
      <c r="K1015" s="280"/>
      <c r="M1015" s="281"/>
      <c r="N1015" s="281"/>
      <c r="O1015" s="281"/>
      <c r="P1015" s="281"/>
      <c r="Q1015" s="281"/>
      <c r="R1015" s="281"/>
      <c r="S1015" s="281"/>
      <c r="T1015" s="281"/>
      <c r="U1015" s="281"/>
      <c r="V1015" s="281"/>
      <c r="W1015" s="281"/>
      <c r="X1015" s="281"/>
      <c r="Y1015" s="281"/>
      <c r="Z1015" s="281"/>
      <c r="AA1015" s="281"/>
      <c r="AB1015" s="281"/>
      <c r="AC1015" s="281"/>
      <c r="AD1015" s="281"/>
      <c r="AE1015" s="281"/>
      <c r="AF1015" s="281"/>
      <c r="AG1015" s="281"/>
      <c r="AH1015" s="281"/>
      <c r="AI1015" s="281"/>
      <c r="AJ1015" s="281"/>
      <c r="AK1015" s="281"/>
      <c r="AL1015" s="281"/>
      <c r="AM1015" s="282"/>
      <c r="AN1015" s="282"/>
      <c r="AO1015" s="282"/>
      <c r="AP1015" s="282"/>
      <c r="AQ1015" s="282"/>
      <c r="AR1015" s="282"/>
      <c r="AS1015" s="282"/>
      <c r="AT1015" s="282"/>
      <c r="AU1015" s="282"/>
      <c r="AV1015" s="282"/>
      <c r="AW1015" s="282"/>
      <c r="AX1015" s="282"/>
      <c r="AY1015" s="282"/>
    </row>
    <row r="1016" s="240" customFormat="true" ht="13.8" hidden="false" customHeight="false" outlineLevel="0" collapsed="false">
      <c r="K1016" s="280"/>
      <c r="M1016" s="281"/>
      <c r="N1016" s="281"/>
      <c r="O1016" s="281"/>
      <c r="P1016" s="281"/>
      <c r="Q1016" s="281"/>
      <c r="R1016" s="281"/>
      <c r="S1016" s="281"/>
      <c r="T1016" s="281"/>
      <c r="U1016" s="281"/>
      <c r="V1016" s="281"/>
      <c r="W1016" s="281"/>
      <c r="X1016" s="281"/>
      <c r="Y1016" s="281"/>
      <c r="Z1016" s="281"/>
      <c r="AA1016" s="281"/>
      <c r="AB1016" s="281"/>
      <c r="AC1016" s="281"/>
      <c r="AD1016" s="281"/>
      <c r="AE1016" s="281"/>
      <c r="AF1016" s="281"/>
      <c r="AG1016" s="281"/>
      <c r="AH1016" s="281"/>
      <c r="AI1016" s="281"/>
      <c r="AJ1016" s="281"/>
      <c r="AK1016" s="281"/>
      <c r="AL1016" s="281"/>
      <c r="AM1016" s="282"/>
      <c r="AN1016" s="282"/>
      <c r="AO1016" s="282"/>
      <c r="AP1016" s="282"/>
      <c r="AQ1016" s="282"/>
      <c r="AR1016" s="282"/>
      <c r="AS1016" s="282"/>
      <c r="AT1016" s="282"/>
      <c r="AU1016" s="282"/>
      <c r="AV1016" s="282"/>
      <c r="AW1016" s="282"/>
      <c r="AX1016" s="282"/>
      <c r="AY1016" s="282"/>
    </row>
    <row r="1017" s="240" customFormat="true" ht="13.8" hidden="false" customHeight="false" outlineLevel="0" collapsed="false">
      <c r="K1017" s="280"/>
      <c r="M1017" s="281"/>
      <c r="N1017" s="281"/>
      <c r="O1017" s="281"/>
      <c r="P1017" s="281"/>
      <c r="Q1017" s="281"/>
      <c r="R1017" s="281"/>
      <c r="S1017" s="281"/>
      <c r="T1017" s="281"/>
      <c r="U1017" s="281"/>
      <c r="V1017" s="281"/>
      <c r="W1017" s="281"/>
      <c r="X1017" s="281"/>
      <c r="Y1017" s="281"/>
      <c r="Z1017" s="281"/>
      <c r="AA1017" s="281"/>
      <c r="AB1017" s="281"/>
      <c r="AC1017" s="281"/>
      <c r="AD1017" s="281"/>
      <c r="AE1017" s="281"/>
      <c r="AF1017" s="281"/>
      <c r="AG1017" s="281"/>
      <c r="AH1017" s="281"/>
      <c r="AI1017" s="281"/>
      <c r="AJ1017" s="281"/>
      <c r="AK1017" s="281"/>
      <c r="AL1017" s="281"/>
      <c r="AM1017" s="282"/>
      <c r="AN1017" s="282"/>
      <c r="AO1017" s="282"/>
      <c r="AP1017" s="282"/>
      <c r="AQ1017" s="282"/>
      <c r="AR1017" s="282"/>
      <c r="AS1017" s="282"/>
      <c r="AT1017" s="282"/>
      <c r="AU1017" s="282"/>
      <c r="AV1017" s="282"/>
      <c r="AW1017" s="282"/>
      <c r="AX1017" s="282"/>
      <c r="AY1017" s="282"/>
    </row>
    <row r="1018" s="240" customFormat="true" ht="13.8" hidden="false" customHeight="false" outlineLevel="0" collapsed="false">
      <c r="K1018" s="280"/>
      <c r="M1018" s="281"/>
      <c r="N1018" s="281"/>
      <c r="O1018" s="281"/>
      <c r="P1018" s="281"/>
      <c r="Q1018" s="281"/>
      <c r="R1018" s="281"/>
      <c r="S1018" s="281"/>
      <c r="T1018" s="281"/>
      <c r="U1018" s="281"/>
      <c r="V1018" s="281"/>
      <c r="W1018" s="281"/>
      <c r="X1018" s="281"/>
      <c r="Y1018" s="281"/>
      <c r="Z1018" s="281"/>
      <c r="AA1018" s="281"/>
      <c r="AB1018" s="281"/>
      <c r="AC1018" s="281"/>
      <c r="AD1018" s="281"/>
      <c r="AE1018" s="281"/>
      <c r="AF1018" s="281"/>
      <c r="AG1018" s="281"/>
      <c r="AH1018" s="281"/>
      <c r="AI1018" s="281"/>
      <c r="AJ1018" s="281"/>
      <c r="AK1018" s="281"/>
      <c r="AL1018" s="281"/>
      <c r="AM1018" s="282"/>
      <c r="AN1018" s="282"/>
      <c r="AO1018" s="282"/>
      <c r="AP1018" s="282"/>
      <c r="AQ1018" s="282"/>
      <c r="AR1018" s="282"/>
      <c r="AS1018" s="282"/>
      <c r="AT1018" s="282"/>
      <c r="AU1018" s="282"/>
      <c r="AV1018" s="282"/>
      <c r="AW1018" s="282"/>
      <c r="AX1018" s="282"/>
      <c r="AY1018" s="282"/>
    </row>
    <row r="1019" s="240" customFormat="true" ht="13.8" hidden="false" customHeight="false" outlineLevel="0" collapsed="false">
      <c r="K1019" s="280"/>
      <c r="M1019" s="281"/>
      <c r="N1019" s="281"/>
      <c r="O1019" s="281"/>
      <c r="P1019" s="281"/>
      <c r="Q1019" s="281"/>
      <c r="R1019" s="281"/>
      <c r="S1019" s="281"/>
      <c r="T1019" s="281"/>
      <c r="U1019" s="281"/>
      <c r="V1019" s="281"/>
      <c r="W1019" s="281"/>
      <c r="X1019" s="281"/>
      <c r="Y1019" s="281"/>
      <c r="Z1019" s="281"/>
      <c r="AA1019" s="281"/>
      <c r="AB1019" s="281"/>
      <c r="AC1019" s="281"/>
      <c r="AD1019" s="281"/>
      <c r="AE1019" s="281"/>
      <c r="AF1019" s="281"/>
      <c r="AG1019" s="281"/>
      <c r="AH1019" s="281"/>
      <c r="AI1019" s="281"/>
      <c r="AJ1019" s="281"/>
      <c r="AK1019" s="281"/>
      <c r="AL1019" s="281"/>
      <c r="AM1019" s="282"/>
      <c r="AN1019" s="282"/>
      <c r="AO1019" s="282"/>
      <c r="AP1019" s="282"/>
      <c r="AQ1019" s="282"/>
      <c r="AR1019" s="282"/>
      <c r="AS1019" s="282"/>
      <c r="AT1019" s="282"/>
      <c r="AU1019" s="282"/>
      <c r="AV1019" s="282"/>
      <c r="AW1019" s="282"/>
      <c r="AX1019" s="282"/>
      <c r="AY1019" s="282"/>
    </row>
    <row r="1020" s="240" customFormat="true" ht="13.8" hidden="false" customHeight="false" outlineLevel="0" collapsed="false">
      <c r="K1020" s="280"/>
      <c r="M1020" s="281"/>
      <c r="N1020" s="281"/>
      <c r="O1020" s="281"/>
      <c r="P1020" s="281"/>
      <c r="Q1020" s="281"/>
      <c r="R1020" s="281"/>
      <c r="S1020" s="281"/>
      <c r="T1020" s="281"/>
      <c r="U1020" s="281"/>
      <c r="V1020" s="281"/>
      <c r="W1020" s="281"/>
      <c r="X1020" s="281"/>
      <c r="Y1020" s="281"/>
      <c r="Z1020" s="281"/>
      <c r="AA1020" s="281"/>
      <c r="AB1020" s="281"/>
      <c r="AC1020" s="281"/>
      <c r="AD1020" s="281"/>
      <c r="AE1020" s="281"/>
      <c r="AF1020" s="281"/>
      <c r="AG1020" s="281"/>
      <c r="AH1020" s="281"/>
      <c r="AI1020" s="281"/>
      <c r="AJ1020" s="281"/>
      <c r="AK1020" s="281"/>
      <c r="AL1020" s="281"/>
      <c r="AM1020" s="282"/>
      <c r="AN1020" s="282"/>
      <c r="AO1020" s="282"/>
      <c r="AP1020" s="282"/>
      <c r="AQ1020" s="282"/>
      <c r="AR1020" s="282"/>
      <c r="AS1020" s="282"/>
      <c r="AT1020" s="282"/>
      <c r="AU1020" s="282"/>
      <c r="AV1020" s="282"/>
      <c r="AW1020" s="282"/>
      <c r="AX1020" s="282"/>
      <c r="AY1020" s="282"/>
    </row>
    <row r="1021" s="240" customFormat="true" ht="13.8" hidden="false" customHeight="false" outlineLevel="0" collapsed="false">
      <c r="K1021" s="280"/>
      <c r="M1021" s="281"/>
      <c r="N1021" s="281"/>
      <c r="O1021" s="281"/>
      <c r="P1021" s="281"/>
      <c r="Q1021" s="281"/>
      <c r="R1021" s="281"/>
      <c r="S1021" s="281"/>
      <c r="T1021" s="281"/>
      <c r="U1021" s="281"/>
      <c r="V1021" s="281"/>
      <c r="W1021" s="281"/>
      <c r="X1021" s="281"/>
      <c r="Y1021" s="281"/>
      <c r="Z1021" s="281"/>
      <c r="AA1021" s="281"/>
      <c r="AB1021" s="281"/>
      <c r="AC1021" s="281"/>
      <c r="AD1021" s="281"/>
      <c r="AE1021" s="281"/>
      <c r="AF1021" s="281"/>
      <c r="AG1021" s="281"/>
      <c r="AH1021" s="281"/>
      <c r="AI1021" s="281"/>
      <c r="AJ1021" s="281"/>
      <c r="AK1021" s="281"/>
      <c r="AL1021" s="281"/>
      <c r="AM1021" s="282"/>
      <c r="AN1021" s="282"/>
      <c r="AO1021" s="282"/>
      <c r="AP1021" s="282"/>
      <c r="AQ1021" s="282"/>
      <c r="AR1021" s="282"/>
      <c r="AS1021" s="282"/>
      <c r="AT1021" s="282"/>
      <c r="AU1021" s="282"/>
      <c r="AV1021" s="282"/>
      <c r="AW1021" s="282"/>
      <c r="AX1021" s="282"/>
      <c r="AY1021" s="282"/>
    </row>
    <row r="1022" s="240" customFormat="true" ht="13.8" hidden="false" customHeight="false" outlineLevel="0" collapsed="false">
      <c r="K1022" s="280"/>
      <c r="M1022" s="281"/>
      <c r="N1022" s="281"/>
      <c r="O1022" s="281"/>
      <c r="P1022" s="281"/>
      <c r="Q1022" s="281"/>
      <c r="R1022" s="281"/>
      <c r="S1022" s="281"/>
      <c r="T1022" s="281"/>
      <c r="U1022" s="281"/>
      <c r="V1022" s="281"/>
      <c r="W1022" s="281"/>
      <c r="X1022" s="281"/>
      <c r="Y1022" s="281"/>
      <c r="Z1022" s="281"/>
      <c r="AA1022" s="281"/>
      <c r="AB1022" s="281"/>
      <c r="AC1022" s="281"/>
      <c r="AD1022" s="281"/>
      <c r="AE1022" s="281"/>
      <c r="AF1022" s="281"/>
      <c r="AG1022" s="281"/>
      <c r="AH1022" s="281"/>
      <c r="AI1022" s="281"/>
      <c r="AJ1022" s="281"/>
      <c r="AK1022" s="281"/>
      <c r="AL1022" s="281"/>
      <c r="AM1022" s="282"/>
      <c r="AN1022" s="282"/>
      <c r="AO1022" s="282"/>
      <c r="AP1022" s="282"/>
      <c r="AQ1022" s="282"/>
      <c r="AR1022" s="282"/>
      <c r="AS1022" s="282"/>
      <c r="AT1022" s="282"/>
      <c r="AU1022" s="282"/>
      <c r="AV1022" s="282"/>
      <c r="AW1022" s="282"/>
      <c r="AX1022" s="282"/>
      <c r="AY1022" s="282"/>
    </row>
    <row r="1023" s="240" customFormat="true" ht="13.8" hidden="false" customHeight="false" outlineLevel="0" collapsed="false">
      <c r="K1023" s="280"/>
      <c r="M1023" s="281"/>
      <c r="N1023" s="281"/>
      <c r="O1023" s="281"/>
      <c r="P1023" s="281"/>
      <c r="Q1023" s="281"/>
      <c r="R1023" s="281"/>
      <c r="S1023" s="281"/>
      <c r="T1023" s="281"/>
      <c r="U1023" s="281"/>
      <c r="V1023" s="281"/>
      <c r="W1023" s="281"/>
      <c r="X1023" s="281"/>
      <c r="Y1023" s="281"/>
      <c r="Z1023" s="281"/>
      <c r="AA1023" s="281"/>
      <c r="AB1023" s="281"/>
      <c r="AC1023" s="281"/>
      <c r="AD1023" s="281"/>
      <c r="AE1023" s="281"/>
      <c r="AF1023" s="281"/>
      <c r="AG1023" s="281"/>
      <c r="AH1023" s="281"/>
      <c r="AI1023" s="281"/>
      <c r="AJ1023" s="281"/>
      <c r="AK1023" s="281"/>
      <c r="AL1023" s="281"/>
      <c r="AM1023" s="282"/>
      <c r="AN1023" s="282"/>
      <c r="AO1023" s="282"/>
      <c r="AP1023" s="282"/>
      <c r="AQ1023" s="282"/>
      <c r="AR1023" s="282"/>
      <c r="AS1023" s="282"/>
      <c r="AT1023" s="282"/>
      <c r="AU1023" s="282"/>
      <c r="AV1023" s="282"/>
      <c r="AW1023" s="282"/>
      <c r="AX1023" s="282"/>
      <c r="AY1023" s="282"/>
    </row>
    <row r="1024" s="240" customFormat="true" ht="13.8" hidden="false" customHeight="false" outlineLevel="0" collapsed="false">
      <c r="K1024" s="280"/>
      <c r="M1024" s="281"/>
      <c r="N1024" s="281"/>
      <c r="O1024" s="281"/>
      <c r="P1024" s="281"/>
      <c r="Q1024" s="281"/>
      <c r="R1024" s="281"/>
      <c r="S1024" s="281"/>
      <c r="T1024" s="281"/>
      <c r="U1024" s="281"/>
      <c r="V1024" s="281"/>
      <c r="W1024" s="281"/>
      <c r="X1024" s="281"/>
      <c r="Y1024" s="281"/>
      <c r="Z1024" s="281"/>
      <c r="AA1024" s="281"/>
      <c r="AB1024" s="281"/>
      <c r="AC1024" s="281"/>
      <c r="AD1024" s="281"/>
      <c r="AE1024" s="281"/>
      <c r="AF1024" s="281"/>
      <c r="AG1024" s="281"/>
      <c r="AH1024" s="281"/>
      <c r="AI1024" s="281"/>
      <c r="AJ1024" s="281"/>
      <c r="AK1024" s="281"/>
      <c r="AL1024" s="281"/>
      <c r="AM1024" s="282"/>
      <c r="AN1024" s="282"/>
      <c r="AO1024" s="282"/>
      <c r="AP1024" s="282"/>
      <c r="AQ1024" s="282"/>
      <c r="AR1024" s="282"/>
      <c r="AS1024" s="282"/>
      <c r="AT1024" s="282"/>
      <c r="AU1024" s="282"/>
      <c r="AV1024" s="282"/>
      <c r="AW1024" s="282"/>
      <c r="AX1024" s="282"/>
      <c r="AY1024" s="282"/>
    </row>
    <row r="1025" s="240" customFormat="true" ht="13.8" hidden="false" customHeight="false" outlineLevel="0" collapsed="false">
      <c r="K1025" s="280"/>
      <c r="M1025" s="281"/>
      <c r="N1025" s="281"/>
      <c r="O1025" s="281"/>
      <c r="P1025" s="281"/>
      <c r="Q1025" s="281"/>
      <c r="R1025" s="281"/>
      <c r="S1025" s="281"/>
      <c r="T1025" s="281"/>
      <c r="U1025" s="281"/>
      <c r="V1025" s="281"/>
      <c r="W1025" s="281"/>
      <c r="X1025" s="281"/>
      <c r="Y1025" s="281"/>
      <c r="Z1025" s="281"/>
      <c r="AA1025" s="281"/>
      <c r="AB1025" s="281"/>
      <c r="AC1025" s="281"/>
      <c r="AD1025" s="281"/>
      <c r="AE1025" s="281"/>
      <c r="AF1025" s="281"/>
      <c r="AG1025" s="281"/>
      <c r="AH1025" s="281"/>
      <c r="AI1025" s="281"/>
      <c r="AJ1025" s="281"/>
      <c r="AK1025" s="281"/>
      <c r="AL1025" s="281"/>
      <c r="AM1025" s="282"/>
      <c r="AN1025" s="282"/>
      <c r="AO1025" s="282"/>
      <c r="AP1025" s="282"/>
      <c r="AQ1025" s="282"/>
      <c r="AR1025" s="282"/>
      <c r="AS1025" s="282"/>
      <c r="AT1025" s="282"/>
      <c r="AU1025" s="282"/>
      <c r="AV1025" s="282"/>
      <c r="AW1025" s="282"/>
      <c r="AX1025" s="282"/>
      <c r="AY1025" s="282"/>
    </row>
    <row r="1026" s="240" customFormat="true" ht="13.8" hidden="false" customHeight="false" outlineLevel="0" collapsed="false">
      <c r="K1026" s="280"/>
      <c r="M1026" s="281"/>
      <c r="N1026" s="281"/>
      <c r="O1026" s="281"/>
      <c r="P1026" s="281"/>
      <c r="Q1026" s="281"/>
      <c r="R1026" s="281"/>
      <c r="S1026" s="281"/>
      <c r="T1026" s="281"/>
      <c r="U1026" s="281"/>
      <c r="V1026" s="281"/>
      <c r="W1026" s="281"/>
      <c r="X1026" s="281"/>
      <c r="Y1026" s="281"/>
      <c r="Z1026" s="281"/>
      <c r="AA1026" s="281"/>
      <c r="AB1026" s="281"/>
      <c r="AC1026" s="281"/>
      <c r="AD1026" s="281"/>
      <c r="AE1026" s="281"/>
      <c r="AF1026" s="281"/>
      <c r="AG1026" s="281"/>
      <c r="AH1026" s="281"/>
      <c r="AI1026" s="281"/>
      <c r="AJ1026" s="281"/>
      <c r="AK1026" s="281"/>
      <c r="AL1026" s="281"/>
      <c r="AM1026" s="282"/>
      <c r="AN1026" s="282"/>
      <c r="AO1026" s="282"/>
      <c r="AP1026" s="282"/>
      <c r="AQ1026" s="282"/>
      <c r="AR1026" s="282"/>
      <c r="AS1026" s="282"/>
      <c r="AT1026" s="282"/>
      <c r="AU1026" s="282"/>
      <c r="AV1026" s="282"/>
      <c r="AW1026" s="282"/>
      <c r="AX1026" s="282"/>
      <c r="AY1026" s="282"/>
    </row>
    <row r="1027" s="240" customFormat="true" ht="13.8" hidden="false" customHeight="false" outlineLevel="0" collapsed="false">
      <c r="K1027" s="280"/>
      <c r="M1027" s="281"/>
      <c r="N1027" s="281"/>
      <c r="O1027" s="281"/>
      <c r="P1027" s="281"/>
      <c r="Q1027" s="281"/>
      <c r="R1027" s="281"/>
      <c r="S1027" s="281"/>
      <c r="T1027" s="281"/>
      <c r="U1027" s="281"/>
      <c r="V1027" s="281"/>
      <c r="W1027" s="281"/>
      <c r="X1027" s="281"/>
      <c r="Y1027" s="281"/>
      <c r="Z1027" s="281"/>
      <c r="AA1027" s="281"/>
      <c r="AB1027" s="281"/>
      <c r="AC1027" s="281"/>
      <c r="AD1027" s="281"/>
      <c r="AE1027" s="281"/>
      <c r="AF1027" s="281"/>
      <c r="AG1027" s="281"/>
      <c r="AH1027" s="281"/>
      <c r="AI1027" s="281"/>
      <c r="AJ1027" s="281"/>
      <c r="AK1027" s="281"/>
      <c r="AL1027" s="281"/>
      <c r="AM1027" s="282"/>
      <c r="AN1027" s="282"/>
      <c r="AO1027" s="282"/>
      <c r="AP1027" s="282"/>
      <c r="AQ1027" s="282"/>
      <c r="AR1027" s="282"/>
      <c r="AS1027" s="282"/>
      <c r="AT1027" s="282"/>
      <c r="AU1027" s="282"/>
      <c r="AV1027" s="282"/>
      <c r="AW1027" s="282"/>
      <c r="AX1027" s="282"/>
      <c r="AY1027" s="282"/>
    </row>
    <row r="1028" s="240" customFormat="true" ht="13.8" hidden="false" customHeight="false" outlineLevel="0" collapsed="false">
      <c r="K1028" s="280"/>
      <c r="M1028" s="281"/>
      <c r="N1028" s="281"/>
      <c r="O1028" s="281"/>
      <c r="P1028" s="281"/>
      <c r="Q1028" s="281"/>
      <c r="R1028" s="281"/>
      <c r="S1028" s="281"/>
      <c r="T1028" s="281"/>
      <c r="U1028" s="281"/>
      <c r="V1028" s="281"/>
      <c r="W1028" s="281"/>
      <c r="X1028" s="281"/>
      <c r="Y1028" s="281"/>
      <c r="Z1028" s="281"/>
      <c r="AA1028" s="281"/>
      <c r="AB1028" s="281"/>
      <c r="AC1028" s="281"/>
      <c r="AD1028" s="281"/>
      <c r="AE1028" s="281"/>
      <c r="AF1028" s="281"/>
      <c r="AG1028" s="281"/>
      <c r="AH1028" s="281"/>
      <c r="AI1028" s="281"/>
      <c r="AJ1028" s="281"/>
      <c r="AK1028" s="281"/>
      <c r="AL1028" s="281"/>
      <c r="AM1028" s="282"/>
      <c r="AN1028" s="282"/>
      <c r="AO1028" s="282"/>
      <c r="AP1028" s="282"/>
      <c r="AQ1028" s="282"/>
      <c r="AR1028" s="282"/>
      <c r="AS1028" s="282"/>
      <c r="AT1028" s="282"/>
      <c r="AU1028" s="282"/>
      <c r="AV1028" s="282"/>
      <c r="AW1028" s="282"/>
      <c r="AX1028" s="282"/>
      <c r="AY1028" s="282"/>
    </row>
    <row r="1029" s="240" customFormat="true" ht="13.8" hidden="false" customHeight="false" outlineLevel="0" collapsed="false">
      <c r="K1029" s="280"/>
      <c r="M1029" s="281"/>
      <c r="N1029" s="281"/>
      <c r="O1029" s="281"/>
      <c r="P1029" s="281"/>
      <c r="Q1029" s="281"/>
      <c r="R1029" s="281"/>
      <c r="S1029" s="281"/>
      <c r="T1029" s="281"/>
      <c r="U1029" s="281"/>
      <c r="V1029" s="281"/>
      <c r="W1029" s="281"/>
      <c r="X1029" s="281"/>
      <c r="Y1029" s="281"/>
      <c r="Z1029" s="281"/>
      <c r="AA1029" s="281"/>
      <c r="AB1029" s="281"/>
      <c r="AC1029" s="281"/>
      <c r="AD1029" s="281"/>
      <c r="AE1029" s="281"/>
      <c r="AF1029" s="281"/>
      <c r="AG1029" s="281"/>
      <c r="AH1029" s="281"/>
      <c r="AI1029" s="281"/>
      <c r="AJ1029" s="281"/>
      <c r="AK1029" s="281"/>
      <c r="AL1029" s="281"/>
      <c r="AM1029" s="282"/>
      <c r="AN1029" s="282"/>
      <c r="AO1029" s="282"/>
      <c r="AP1029" s="282"/>
      <c r="AQ1029" s="282"/>
      <c r="AR1029" s="282"/>
      <c r="AS1029" s="282"/>
      <c r="AT1029" s="282"/>
      <c r="AU1029" s="282"/>
      <c r="AV1029" s="282"/>
      <c r="AW1029" s="282"/>
      <c r="AX1029" s="282"/>
      <c r="AY1029" s="282"/>
    </row>
    <row r="1030" s="240" customFormat="true" ht="13.8" hidden="false" customHeight="false" outlineLevel="0" collapsed="false">
      <c r="K1030" s="280"/>
      <c r="M1030" s="281"/>
      <c r="N1030" s="281"/>
      <c r="O1030" s="281"/>
      <c r="P1030" s="281"/>
      <c r="Q1030" s="281"/>
      <c r="R1030" s="281"/>
      <c r="S1030" s="281"/>
      <c r="T1030" s="281"/>
      <c r="U1030" s="281"/>
      <c r="V1030" s="281"/>
      <c r="W1030" s="281"/>
      <c r="X1030" s="281"/>
      <c r="Y1030" s="281"/>
      <c r="Z1030" s="281"/>
      <c r="AA1030" s="281"/>
      <c r="AB1030" s="281"/>
      <c r="AC1030" s="281"/>
      <c r="AD1030" s="281"/>
      <c r="AE1030" s="281"/>
      <c r="AF1030" s="281"/>
      <c r="AG1030" s="281"/>
      <c r="AH1030" s="281"/>
      <c r="AI1030" s="281"/>
      <c r="AJ1030" s="281"/>
      <c r="AK1030" s="281"/>
      <c r="AL1030" s="281"/>
      <c r="AM1030" s="282"/>
      <c r="AN1030" s="282"/>
      <c r="AO1030" s="282"/>
      <c r="AP1030" s="282"/>
      <c r="AQ1030" s="282"/>
      <c r="AR1030" s="282"/>
      <c r="AS1030" s="282"/>
      <c r="AT1030" s="282"/>
      <c r="AU1030" s="282"/>
      <c r="AV1030" s="282"/>
      <c r="AW1030" s="282"/>
      <c r="AX1030" s="282"/>
      <c r="AY1030" s="282"/>
    </row>
    <row r="1031" s="240" customFormat="true" ht="13.8" hidden="false" customHeight="false" outlineLevel="0" collapsed="false">
      <c r="K1031" s="280"/>
      <c r="M1031" s="281"/>
      <c r="N1031" s="281"/>
      <c r="O1031" s="281"/>
      <c r="P1031" s="281"/>
      <c r="Q1031" s="281"/>
      <c r="R1031" s="281"/>
      <c r="S1031" s="281"/>
      <c r="T1031" s="281"/>
      <c r="U1031" s="281"/>
      <c r="V1031" s="281"/>
      <c r="W1031" s="281"/>
      <c r="X1031" s="281"/>
      <c r="Y1031" s="281"/>
      <c r="Z1031" s="281"/>
      <c r="AA1031" s="281"/>
      <c r="AB1031" s="281"/>
      <c r="AC1031" s="281"/>
      <c r="AD1031" s="281"/>
      <c r="AE1031" s="281"/>
      <c r="AF1031" s="281"/>
      <c r="AG1031" s="281"/>
      <c r="AH1031" s="281"/>
      <c r="AI1031" s="281"/>
      <c r="AJ1031" s="281"/>
      <c r="AK1031" s="281"/>
      <c r="AL1031" s="281"/>
      <c r="AM1031" s="282"/>
      <c r="AN1031" s="282"/>
      <c r="AO1031" s="282"/>
      <c r="AP1031" s="282"/>
      <c r="AQ1031" s="282"/>
      <c r="AR1031" s="282"/>
      <c r="AS1031" s="282"/>
      <c r="AT1031" s="282"/>
      <c r="AU1031" s="282"/>
      <c r="AV1031" s="282"/>
      <c r="AW1031" s="282"/>
      <c r="AX1031" s="282"/>
      <c r="AY1031" s="282"/>
    </row>
    <row r="1032" s="240" customFormat="true" ht="13.8" hidden="false" customHeight="false" outlineLevel="0" collapsed="false">
      <c r="K1032" s="280"/>
      <c r="M1032" s="281"/>
      <c r="N1032" s="281"/>
      <c r="O1032" s="281"/>
      <c r="P1032" s="281"/>
      <c r="Q1032" s="281"/>
      <c r="R1032" s="281"/>
      <c r="S1032" s="281"/>
      <c r="T1032" s="281"/>
      <c r="U1032" s="281"/>
      <c r="V1032" s="281"/>
      <c r="W1032" s="281"/>
      <c r="X1032" s="281"/>
      <c r="Y1032" s="281"/>
      <c r="Z1032" s="281"/>
      <c r="AA1032" s="281"/>
      <c r="AB1032" s="281"/>
      <c r="AC1032" s="281"/>
      <c r="AD1032" s="281"/>
      <c r="AE1032" s="281"/>
      <c r="AF1032" s="281"/>
      <c r="AG1032" s="281"/>
      <c r="AH1032" s="281"/>
      <c r="AI1032" s="281"/>
      <c r="AJ1032" s="281"/>
      <c r="AK1032" s="281"/>
      <c r="AL1032" s="281"/>
      <c r="AM1032" s="282"/>
      <c r="AN1032" s="282"/>
      <c r="AO1032" s="282"/>
      <c r="AP1032" s="282"/>
      <c r="AQ1032" s="282"/>
      <c r="AR1032" s="282"/>
      <c r="AS1032" s="282"/>
      <c r="AT1032" s="282"/>
      <c r="AU1032" s="282"/>
      <c r="AV1032" s="282"/>
      <c r="AW1032" s="282"/>
      <c r="AX1032" s="282"/>
      <c r="AY1032" s="282"/>
    </row>
    <row r="1033" s="240" customFormat="true" ht="13.8" hidden="false" customHeight="false" outlineLevel="0" collapsed="false">
      <c r="K1033" s="280"/>
      <c r="M1033" s="281"/>
      <c r="N1033" s="281"/>
      <c r="O1033" s="281"/>
      <c r="P1033" s="281"/>
      <c r="Q1033" s="281"/>
      <c r="R1033" s="281"/>
      <c r="S1033" s="281"/>
      <c r="T1033" s="281"/>
      <c r="U1033" s="281"/>
      <c r="V1033" s="281"/>
      <c r="W1033" s="281"/>
      <c r="X1033" s="281"/>
      <c r="Y1033" s="281"/>
      <c r="Z1033" s="281"/>
      <c r="AA1033" s="281"/>
      <c r="AB1033" s="281"/>
      <c r="AC1033" s="281"/>
      <c r="AD1033" s="281"/>
      <c r="AE1033" s="281"/>
      <c r="AF1033" s="281"/>
      <c r="AG1033" s="281"/>
      <c r="AH1033" s="281"/>
      <c r="AI1033" s="281"/>
      <c r="AJ1033" s="281"/>
      <c r="AK1033" s="281"/>
      <c r="AL1033" s="281"/>
      <c r="AM1033" s="282"/>
      <c r="AN1033" s="282"/>
      <c r="AO1033" s="282"/>
      <c r="AP1033" s="282"/>
      <c r="AQ1033" s="282"/>
      <c r="AR1033" s="282"/>
      <c r="AS1033" s="282"/>
      <c r="AT1033" s="282"/>
      <c r="AU1033" s="282"/>
      <c r="AV1033" s="282"/>
      <c r="AW1033" s="282"/>
      <c r="AX1033" s="282"/>
      <c r="AY1033" s="282"/>
    </row>
    <row r="1034" s="240" customFormat="true" ht="13.8" hidden="false" customHeight="false" outlineLevel="0" collapsed="false">
      <c r="K1034" s="280"/>
      <c r="M1034" s="281"/>
      <c r="N1034" s="281"/>
      <c r="O1034" s="281"/>
      <c r="P1034" s="281"/>
      <c r="Q1034" s="281"/>
      <c r="R1034" s="281"/>
      <c r="S1034" s="281"/>
      <c r="T1034" s="281"/>
      <c r="U1034" s="281"/>
      <c r="V1034" s="281"/>
      <c r="W1034" s="281"/>
      <c r="X1034" s="281"/>
      <c r="Y1034" s="281"/>
      <c r="Z1034" s="281"/>
      <c r="AA1034" s="281"/>
      <c r="AB1034" s="281"/>
      <c r="AC1034" s="281"/>
      <c r="AD1034" s="281"/>
      <c r="AE1034" s="281"/>
      <c r="AF1034" s="281"/>
      <c r="AG1034" s="281"/>
      <c r="AH1034" s="281"/>
      <c r="AI1034" s="281"/>
      <c r="AJ1034" s="281"/>
      <c r="AK1034" s="281"/>
      <c r="AL1034" s="281"/>
      <c r="AM1034" s="282"/>
      <c r="AN1034" s="282"/>
      <c r="AO1034" s="282"/>
      <c r="AP1034" s="282"/>
      <c r="AQ1034" s="282"/>
      <c r="AR1034" s="282"/>
      <c r="AS1034" s="282"/>
      <c r="AT1034" s="282"/>
      <c r="AU1034" s="282"/>
      <c r="AV1034" s="282"/>
      <c r="AW1034" s="282"/>
      <c r="AX1034" s="282"/>
      <c r="AY1034" s="282"/>
    </row>
    <row r="1035" s="240" customFormat="true" ht="13.8" hidden="false" customHeight="false" outlineLevel="0" collapsed="false">
      <c r="K1035" s="280"/>
      <c r="M1035" s="281"/>
      <c r="N1035" s="281"/>
      <c r="O1035" s="281"/>
      <c r="P1035" s="281"/>
      <c r="Q1035" s="281"/>
      <c r="R1035" s="281"/>
      <c r="S1035" s="281"/>
      <c r="T1035" s="281"/>
      <c r="U1035" s="281"/>
      <c r="V1035" s="281"/>
      <c r="W1035" s="281"/>
      <c r="X1035" s="281"/>
      <c r="Y1035" s="281"/>
      <c r="Z1035" s="281"/>
      <c r="AA1035" s="281"/>
      <c r="AB1035" s="281"/>
      <c r="AC1035" s="281"/>
      <c r="AD1035" s="281"/>
      <c r="AE1035" s="281"/>
      <c r="AF1035" s="281"/>
      <c r="AG1035" s="281"/>
      <c r="AH1035" s="281"/>
      <c r="AI1035" s="281"/>
      <c r="AJ1035" s="281"/>
      <c r="AK1035" s="281"/>
      <c r="AL1035" s="281"/>
      <c r="AM1035" s="282"/>
      <c r="AN1035" s="282"/>
      <c r="AO1035" s="282"/>
      <c r="AP1035" s="282"/>
      <c r="AQ1035" s="282"/>
      <c r="AR1035" s="282"/>
      <c r="AS1035" s="282"/>
      <c r="AT1035" s="282"/>
      <c r="AU1035" s="282"/>
      <c r="AV1035" s="282"/>
      <c r="AW1035" s="282"/>
      <c r="AX1035" s="282"/>
      <c r="AY1035" s="282"/>
    </row>
    <row r="1036" s="240" customFormat="true" ht="13.8" hidden="false" customHeight="false" outlineLevel="0" collapsed="false">
      <c r="K1036" s="280"/>
      <c r="M1036" s="281"/>
      <c r="N1036" s="281"/>
      <c r="O1036" s="281"/>
      <c r="P1036" s="281"/>
      <c r="Q1036" s="281"/>
      <c r="R1036" s="281"/>
      <c r="S1036" s="281"/>
      <c r="T1036" s="281"/>
      <c r="U1036" s="281"/>
      <c r="V1036" s="281"/>
      <c r="W1036" s="281"/>
      <c r="X1036" s="281"/>
      <c r="Y1036" s="281"/>
      <c r="Z1036" s="281"/>
      <c r="AA1036" s="281"/>
      <c r="AB1036" s="281"/>
      <c r="AC1036" s="281"/>
      <c r="AD1036" s="281"/>
      <c r="AE1036" s="281"/>
      <c r="AF1036" s="281"/>
      <c r="AG1036" s="281"/>
      <c r="AH1036" s="281"/>
      <c r="AI1036" s="281"/>
      <c r="AJ1036" s="281"/>
      <c r="AK1036" s="281"/>
      <c r="AL1036" s="281"/>
      <c r="AM1036" s="282"/>
      <c r="AN1036" s="282"/>
      <c r="AO1036" s="282"/>
      <c r="AP1036" s="282"/>
      <c r="AQ1036" s="282"/>
      <c r="AR1036" s="282"/>
      <c r="AS1036" s="282"/>
      <c r="AT1036" s="282"/>
      <c r="AU1036" s="282"/>
      <c r="AV1036" s="282"/>
      <c r="AW1036" s="282"/>
      <c r="AX1036" s="282"/>
      <c r="AY1036" s="282"/>
    </row>
    <row r="1037" s="240" customFormat="true" ht="13.8" hidden="false" customHeight="false" outlineLevel="0" collapsed="false">
      <c r="K1037" s="280"/>
      <c r="M1037" s="281"/>
      <c r="N1037" s="281"/>
      <c r="O1037" s="281"/>
      <c r="P1037" s="281"/>
      <c r="Q1037" s="281"/>
      <c r="R1037" s="281"/>
      <c r="S1037" s="281"/>
      <c r="T1037" s="281"/>
      <c r="U1037" s="281"/>
      <c r="V1037" s="281"/>
      <c r="W1037" s="281"/>
      <c r="X1037" s="281"/>
      <c r="Y1037" s="281"/>
      <c r="Z1037" s="281"/>
      <c r="AA1037" s="281"/>
      <c r="AB1037" s="281"/>
      <c r="AC1037" s="281"/>
      <c r="AD1037" s="281"/>
      <c r="AE1037" s="281"/>
      <c r="AF1037" s="281"/>
      <c r="AG1037" s="281"/>
      <c r="AH1037" s="281"/>
      <c r="AI1037" s="281"/>
      <c r="AJ1037" s="281"/>
      <c r="AK1037" s="281"/>
      <c r="AL1037" s="281"/>
      <c r="AM1037" s="282"/>
      <c r="AN1037" s="282"/>
      <c r="AO1037" s="282"/>
      <c r="AP1037" s="282"/>
      <c r="AQ1037" s="282"/>
      <c r="AR1037" s="282"/>
      <c r="AS1037" s="282"/>
      <c r="AT1037" s="282"/>
      <c r="AU1037" s="282"/>
      <c r="AV1037" s="282"/>
      <c r="AW1037" s="282"/>
      <c r="AX1037" s="282"/>
      <c r="AY1037" s="282"/>
    </row>
    <row r="1038" s="240" customFormat="true" ht="13.8" hidden="false" customHeight="false" outlineLevel="0" collapsed="false">
      <c r="K1038" s="280"/>
      <c r="M1038" s="281"/>
      <c r="N1038" s="281"/>
      <c r="O1038" s="281"/>
      <c r="P1038" s="281"/>
      <c r="Q1038" s="281"/>
      <c r="R1038" s="281"/>
      <c r="S1038" s="281"/>
      <c r="T1038" s="281"/>
      <c r="U1038" s="281"/>
      <c r="V1038" s="281"/>
      <c r="W1038" s="281"/>
      <c r="X1038" s="281"/>
      <c r="Y1038" s="281"/>
      <c r="Z1038" s="281"/>
      <c r="AA1038" s="281"/>
      <c r="AB1038" s="281"/>
      <c r="AC1038" s="281"/>
      <c r="AD1038" s="281"/>
      <c r="AE1038" s="281"/>
      <c r="AF1038" s="281"/>
      <c r="AG1038" s="281"/>
      <c r="AH1038" s="281"/>
      <c r="AI1038" s="281"/>
      <c r="AJ1038" s="281"/>
      <c r="AK1038" s="281"/>
      <c r="AL1038" s="281"/>
      <c r="AM1038" s="282"/>
      <c r="AN1038" s="282"/>
      <c r="AO1038" s="282"/>
      <c r="AP1038" s="282"/>
      <c r="AQ1038" s="282"/>
      <c r="AR1038" s="282"/>
      <c r="AS1038" s="282"/>
      <c r="AT1038" s="282"/>
      <c r="AU1038" s="282"/>
      <c r="AV1038" s="282"/>
      <c r="AW1038" s="282"/>
      <c r="AX1038" s="282"/>
      <c r="AY1038" s="282"/>
    </row>
    <row r="1039" s="240" customFormat="true" ht="13.8" hidden="false" customHeight="false" outlineLevel="0" collapsed="false">
      <c r="K1039" s="280"/>
      <c r="M1039" s="281"/>
      <c r="N1039" s="281"/>
      <c r="O1039" s="281"/>
      <c r="P1039" s="281"/>
      <c r="Q1039" s="281"/>
      <c r="R1039" s="281"/>
      <c r="S1039" s="281"/>
      <c r="T1039" s="281"/>
      <c r="U1039" s="281"/>
      <c r="V1039" s="281"/>
      <c r="W1039" s="281"/>
      <c r="X1039" s="281"/>
      <c r="Y1039" s="281"/>
      <c r="Z1039" s="281"/>
      <c r="AA1039" s="281"/>
      <c r="AB1039" s="281"/>
      <c r="AC1039" s="281"/>
      <c r="AD1039" s="281"/>
      <c r="AE1039" s="281"/>
      <c r="AF1039" s="281"/>
      <c r="AG1039" s="281"/>
      <c r="AH1039" s="281"/>
      <c r="AI1039" s="281"/>
      <c r="AJ1039" s="281"/>
      <c r="AK1039" s="281"/>
      <c r="AL1039" s="281"/>
      <c r="AM1039" s="282"/>
      <c r="AN1039" s="282"/>
      <c r="AO1039" s="282"/>
      <c r="AP1039" s="282"/>
      <c r="AQ1039" s="282"/>
      <c r="AR1039" s="282"/>
      <c r="AS1039" s="282"/>
      <c r="AT1039" s="282"/>
      <c r="AU1039" s="282"/>
      <c r="AV1039" s="282"/>
      <c r="AW1039" s="282"/>
      <c r="AX1039" s="282"/>
      <c r="AY1039" s="282"/>
    </row>
    <row r="1040" s="240" customFormat="true" ht="13.8" hidden="false" customHeight="false" outlineLevel="0" collapsed="false">
      <c r="K1040" s="280"/>
      <c r="M1040" s="281"/>
      <c r="N1040" s="281"/>
      <c r="O1040" s="281"/>
      <c r="P1040" s="281"/>
      <c r="Q1040" s="281"/>
      <c r="R1040" s="281"/>
      <c r="S1040" s="281"/>
      <c r="T1040" s="281"/>
      <c r="U1040" s="281"/>
      <c r="V1040" s="281"/>
      <c r="W1040" s="281"/>
      <c r="X1040" s="281"/>
      <c r="Y1040" s="281"/>
      <c r="Z1040" s="281"/>
      <c r="AA1040" s="281"/>
      <c r="AB1040" s="281"/>
      <c r="AC1040" s="281"/>
      <c r="AD1040" s="281"/>
      <c r="AE1040" s="281"/>
      <c r="AF1040" s="281"/>
      <c r="AG1040" s="281"/>
      <c r="AH1040" s="281"/>
      <c r="AI1040" s="281"/>
      <c r="AJ1040" s="281"/>
      <c r="AK1040" s="281"/>
      <c r="AL1040" s="281"/>
      <c r="AM1040" s="282"/>
      <c r="AN1040" s="282"/>
      <c r="AO1040" s="282"/>
      <c r="AP1040" s="282"/>
      <c r="AQ1040" s="282"/>
      <c r="AR1040" s="282"/>
      <c r="AS1040" s="282"/>
      <c r="AT1040" s="282"/>
      <c r="AU1040" s="282"/>
      <c r="AV1040" s="282"/>
      <c r="AW1040" s="282"/>
      <c r="AX1040" s="282"/>
      <c r="AY1040" s="282"/>
    </row>
    <row r="1041" s="240" customFormat="true" ht="13.8" hidden="false" customHeight="false" outlineLevel="0" collapsed="false">
      <c r="K1041" s="280"/>
      <c r="M1041" s="281"/>
      <c r="N1041" s="281"/>
      <c r="O1041" s="281"/>
      <c r="P1041" s="281"/>
      <c r="Q1041" s="281"/>
      <c r="R1041" s="281"/>
      <c r="S1041" s="281"/>
      <c r="T1041" s="281"/>
      <c r="U1041" s="281"/>
      <c r="V1041" s="281"/>
      <c r="W1041" s="281"/>
      <c r="X1041" s="281"/>
      <c r="Y1041" s="281"/>
      <c r="Z1041" s="281"/>
      <c r="AA1041" s="281"/>
      <c r="AB1041" s="281"/>
      <c r="AC1041" s="281"/>
      <c r="AD1041" s="281"/>
      <c r="AE1041" s="281"/>
      <c r="AF1041" s="281"/>
      <c r="AG1041" s="281"/>
      <c r="AH1041" s="281"/>
      <c r="AI1041" s="281"/>
      <c r="AJ1041" s="281"/>
      <c r="AK1041" s="281"/>
      <c r="AL1041" s="281"/>
      <c r="AM1041" s="282"/>
      <c r="AN1041" s="282"/>
      <c r="AO1041" s="282"/>
      <c r="AP1041" s="282"/>
      <c r="AQ1041" s="282"/>
      <c r="AR1041" s="282"/>
      <c r="AS1041" s="282"/>
      <c r="AT1041" s="282"/>
      <c r="AU1041" s="282"/>
      <c r="AV1041" s="282"/>
      <c r="AW1041" s="282"/>
      <c r="AX1041" s="282"/>
      <c r="AY1041" s="282"/>
    </row>
    <row r="1042" s="240" customFormat="true" ht="13.8" hidden="false" customHeight="false" outlineLevel="0" collapsed="false">
      <c r="K1042" s="280"/>
      <c r="M1042" s="281"/>
      <c r="N1042" s="281"/>
      <c r="O1042" s="281"/>
      <c r="P1042" s="281"/>
      <c r="Q1042" s="281"/>
      <c r="R1042" s="281"/>
      <c r="S1042" s="281"/>
      <c r="T1042" s="281"/>
      <c r="U1042" s="281"/>
      <c r="V1042" s="281"/>
      <c r="W1042" s="281"/>
      <c r="X1042" s="281"/>
      <c r="Y1042" s="281"/>
      <c r="Z1042" s="281"/>
      <c r="AA1042" s="281"/>
      <c r="AB1042" s="281"/>
      <c r="AC1042" s="281"/>
      <c r="AD1042" s="281"/>
      <c r="AE1042" s="281"/>
      <c r="AF1042" s="281"/>
      <c r="AG1042" s="281"/>
      <c r="AH1042" s="281"/>
      <c r="AI1042" s="281"/>
      <c r="AJ1042" s="281"/>
      <c r="AK1042" s="281"/>
      <c r="AL1042" s="281"/>
      <c r="AM1042" s="282"/>
      <c r="AN1042" s="282"/>
      <c r="AO1042" s="282"/>
      <c r="AP1042" s="282"/>
      <c r="AQ1042" s="282"/>
      <c r="AR1042" s="282"/>
      <c r="AS1042" s="282"/>
      <c r="AT1042" s="282"/>
      <c r="AU1042" s="282"/>
      <c r="AV1042" s="282"/>
      <c r="AW1042" s="282"/>
      <c r="AX1042" s="282"/>
      <c r="AY1042" s="282"/>
    </row>
    <row r="1043" s="240" customFormat="true" ht="13.8" hidden="false" customHeight="false" outlineLevel="0" collapsed="false">
      <c r="K1043" s="280"/>
      <c r="M1043" s="281"/>
      <c r="N1043" s="281"/>
      <c r="O1043" s="281"/>
      <c r="P1043" s="281"/>
      <c r="Q1043" s="281"/>
      <c r="R1043" s="281"/>
      <c r="S1043" s="281"/>
      <c r="T1043" s="281"/>
      <c r="U1043" s="281"/>
      <c r="V1043" s="281"/>
      <c r="W1043" s="281"/>
      <c r="X1043" s="281"/>
      <c r="Y1043" s="281"/>
      <c r="Z1043" s="281"/>
      <c r="AA1043" s="281"/>
      <c r="AB1043" s="281"/>
      <c r="AC1043" s="281"/>
      <c r="AD1043" s="281"/>
      <c r="AE1043" s="281"/>
      <c r="AF1043" s="281"/>
      <c r="AG1043" s="281"/>
      <c r="AH1043" s="281"/>
      <c r="AI1043" s="281"/>
      <c r="AJ1043" s="281"/>
      <c r="AK1043" s="281"/>
      <c r="AL1043" s="281"/>
      <c r="AM1043" s="282"/>
      <c r="AN1043" s="282"/>
      <c r="AO1043" s="282"/>
      <c r="AP1043" s="282"/>
      <c r="AQ1043" s="282"/>
      <c r="AR1043" s="282"/>
      <c r="AS1043" s="282"/>
      <c r="AT1043" s="282"/>
      <c r="AU1043" s="282"/>
      <c r="AV1043" s="282"/>
      <c r="AW1043" s="282"/>
      <c r="AX1043" s="282"/>
      <c r="AY1043" s="282"/>
    </row>
    <row r="1044" s="240" customFormat="true" ht="13.8" hidden="false" customHeight="false" outlineLevel="0" collapsed="false">
      <c r="K1044" s="280"/>
      <c r="M1044" s="281"/>
      <c r="N1044" s="281"/>
      <c r="O1044" s="281"/>
      <c r="P1044" s="281"/>
      <c r="Q1044" s="281"/>
      <c r="R1044" s="281"/>
      <c r="S1044" s="281"/>
      <c r="T1044" s="281"/>
      <c r="U1044" s="281"/>
      <c r="V1044" s="281"/>
      <c r="W1044" s="281"/>
      <c r="X1044" s="281"/>
      <c r="Y1044" s="281"/>
      <c r="Z1044" s="281"/>
      <c r="AA1044" s="281"/>
      <c r="AB1044" s="281"/>
      <c r="AC1044" s="281"/>
      <c r="AD1044" s="281"/>
      <c r="AE1044" s="281"/>
      <c r="AF1044" s="281"/>
      <c r="AG1044" s="281"/>
      <c r="AH1044" s="281"/>
      <c r="AI1044" s="281"/>
      <c r="AJ1044" s="281"/>
      <c r="AK1044" s="281"/>
      <c r="AL1044" s="281"/>
      <c r="AM1044" s="282"/>
      <c r="AN1044" s="282"/>
      <c r="AO1044" s="282"/>
      <c r="AP1044" s="282"/>
      <c r="AQ1044" s="282"/>
      <c r="AR1044" s="282"/>
      <c r="AS1044" s="282"/>
      <c r="AT1044" s="282"/>
      <c r="AU1044" s="282"/>
      <c r="AV1044" s="282"/>
      <c r="AW1044" s="282"/>
      <c r="AX1044" s="282"/>
      <c r="AY1044" s="282"/>
    </row>
    <row r="1045" s="240" customFormat="true" ht="13.8" hidden="false" customHeight="false" outlineLevel="0" collapsed="false">
      <c r="K1045" s="280"/>
      <c r="M1045" s="281"/>
      <c r="N1045" s="281"/>
      <c r="O1045" s="281"/>
      <c r="P1045" s="281"/>
      <c r="Q1045" s="281"/>
      <c r="R1045" s="281"/>
      <c r="S1045" s="281"/>
      <c r="T1045" s="281"/>
      <c r="U1045" s="281"/>
      <c r="V1045" s="281"/>
      <c r="W1045" s="281"/>
      <c r="X1045" s="281"/>
      <c r="Y1045" s="281"/>
      <c r="Z1045" s="281"/>
      <c r="AA1045" s="281"/>
      <c r="AB1045" s="281"/>
      <c r="AC1045" s="281"/>
      <c r="AD1045" s="281"/>
      <c r="AE1045" s="281"/>
      <c r="AF1045" s="281"/>
      <c r="AG1045" s="281"/>
      <c r="AH1045" s="281"/>
      <c r="AI1045" s="281"/>
      <c r="AJ1045" s="281"/>
      <c r="AK1045" s="281"/>
      <c r="AL1045" s="281"/>
      <c r="AM1045" s="282"/>
      <c r="AN1045" s="282"/>
      <c r="AO1045" s="282"/>
      <c r="AP1045" s="282"/>
      <c r="AQ1045" s="282"/>
      <c r="AR1045" s="282"/>
      <c r="AS1045" s="282"/>
      <c r="AT1045" s="282"/>
      <c r="AU1045" s="282"/>
      <c r="AV1045" s="282"/>
      <c r="AW1045" s="282"/>
      <c r="AX1045" s="282"/>
      <c r="AY1045" s="282"/>
    </row>
    <row r="1046" s="240" customFormat="true" ht="13.8" hidden="false" customHeight="false" outlineLevel="0" collapsed="false">
      <c r="K1046" s="280"/>
      <c r="M1046" s="281"/>
      <c r="N1046" s="281"/>
      <c r="O1046" s="281"/>
      <c r="P1046" s="281"/>
      <c r="Q1046" s="281"/>
      <c r="R1046" s="281"/>
      <c r="S1046" s="281"/>
      <c r="T1046" s="281"/>
      <c r="U1046" s="281"/>
      <c r="V1046" s="281"/>
      <c r="W1046" s="281"/>
      <c r="X1046" s="281"/>
      <c r="Y1046" s="281"/>
      <c r="Z1046" s="281"/>
      <c r="AA1046" s="281"/>
      <c r="AB1046" s="281"/>
      <c r="AC1046" s="281"/>
      <c r="AD1046" s="281"/>
      <c r="AE1046" s="281"/>
      <c r="AF1046" s="281"/>
      <c r="AG1046" s="281"/>
      <c r="AH1046" s="281"/>
      <c r="AI1046" s="281"/>
      <c r="AJ1046" s="281"/>
      <c r="AK1046" s="281"/>
      <c r="AL1046" s="281"/>
      <c r="AM1046" s="282"/>
      <c r="AN1046" s="282"/>
      <c r="AO1046" s="282"/>
      <c r="AP1046" s="282"/>
      <c r="AQ1046" s="282"/>
      <c r="AR1046" s="282"/>
      <c r="AS1046" s="282"/>
      <c r="AT1046" s="282"/>
      <c r="AU1046" s="282"/>
      <c r="AV1046" s="282"/>
      <c r="AW1046" s="282"/>
      <c r="AX1046" s="282"/>
      <c r="AY1046" s="282"/>
    </row>
    <row r="1047" s="240" customFormat="true" ht="13.8" hidden="false" customHeight="false" outlineLevel="0" collapsed="false">
      <c r="K1047" s="280"/>
      <c r="M1047" s="281"/>
      <c r="N1047" s="281"/>
      <c r="O1047" s="281"/>
      <c r="P1047" s="281"/>
      <c r="Q1047" s="281"/>
      <c r="R1047" s="281"/>
      <c r="S1047" s="281"/>
      <c r="T1047" s="281"/>
      <c r="U1047" s="281"/>
      <c r="V1047" s="281"/>
      <c r="W1047" s="281"/>
      <c r="X1047" s="281"/>
      <c r="Y1047" s="281"/>
      <c r="Z1047" s="281"/>
      <c r="AA1047" s="281"/>
      <c r="AB1047" s="281"/>
      <c r="AC1047" s="281"/>
      <c r="AD1047" s="281"/>
      <c r="AE1047" s="281"/>
      <c r="AF1047" s="281"/>
      <c r="AG1047" s="281"/>
      <c r="AH1047" s="281"/>
      <c r="AI1047" s="281"/>
      <c r="AJ1047" s="281"/>
      <c r="AK1047" s="281"/>
      <c r="AL1047" s="281"/>
      <c r="AM1047" s="282"/>
      <c r="AN1047" s="282"/>
      <c r="AO1047" s="282"/>
      <c r="AP1047" s="282"/>
      <c r="AQ1047" s="282"/>
      <c r="AR1047" s="282"/>
      <c r="AS1047" s="282"/>
      <c r="AT1047" s="282"/>
      <c r="AU1047" s="282"/>
      <c r="AV1047" s="282"/>
      <c r="AW1047" s="282"/>
      <c r="AX1047" s="282"/>
      <c r="AY1047" s="282"/>
    </row>
    <row r="1048" s="240" customFormat="true" ht="13.8" hidden="false" customHeight="false" outlineLevel="0" collapsed="false">
      <c r="K1048" s="280"/>
      <c r="M1048" s="281"/>
      <c r="N1048" s="281"/>
      <c r="O1048" s="281"/>
      <c r="P1048" s="281"/>
      <c r="Q1048" s="281"/>
      <c r="R1048" s="281"/>
      <c r="S1048" s="281"/>
      <c r="T1048" s="281"/>
      <c r="U1048" s="281"/>
      <c r="V1048" s="281"/>
      <c r="W1048" s="281"/>
      <c r="X1048" s="281"/>
      <c r="Y1048" s="281"/>
      <c r="Z1048" s="281"/>
      <c r="AA1048" s="281"/>
      <c r="AB1048" s="281"/>
      <c r="AC1048" s="281"/>
      <c r="AD1048" s="281"/>
      <c r="AE1048" s="281"/>
      <c r="AF1048" s="281"/>
      <c r="AG1048" s="281"/>
      <c r="AH1048" s="281"/>
      <c r="AI1048" s="281"/>
      <c r="AJ1048" s="281"/>
      <c r="AK1048" s="281"/>
      <c r="AL1048" s="281"/>
      <c r="AM1048" s="282"/>
      <c r="AN1048" s="282"/>
      <c r="AO1048" s="282"/>
      <c r="AP1048" s="282"/>
      <c r="AQ1048" s="282"/>
      <c r="AR1048" s="282"/>
      <c r="AS1048" s="282"/>
      <c r="AT1048" s="282"/>
      <c r="AU1048" s="282"/>
      <c r="AV1048" s="282"/>
      <c r="AW1048" s="282"/>
      <c r="AX1048" s="282"/>
      <c r="AY1048" s="282"/>
    </row>
    <row r="1049" s="240" customFormat="true" ht="13.8" hidden="false" customHeight="false" outlineLevel="0" collapsed="false">
      <c r="K1049" s="280"/>
      <c r="M1049" s="281"/>
      <c r="N1049" s="281"/>
      <c r="O1049" s="281"/>
      <c r="P1049" s="281"/>
      <c r="Q1049" s="281"/>
      <c r="R1049" s="281"/>
      <c r="S1049" s="281"/>
      <c r="T1049" s="281"/>
      <c r="U1049" s="281"/>
      <c r="V1049" s="281"/>
      <c r="W1049" s="281"/>
      <c r="X1049" s="281"/>
      <c r="Y1049" s="281"/>
      <c r="Z1049" s="281"/>
      <c r="AA1049" s="281"/>
      <c r="AB1049" s="281"/>
      <c r="AC1049" s="281"/>
      <c r="AD1049" s="281"/>
      <c r="AE1049" s="281"/>
      <c r="AF1049" s="281"/>
      <c r="AG1049" s="281"/>
      <c r="AH1049" s="281"/>
      <c r="AI1049" s="281"/>
      <c r="AJ1049" s="281"/>
      <c r="AK1049" s="281"/>
      <c r="AL1049" s="281"/>
      <c r="AM1049" s="282"/>
      <c r="AN1049" s="282"/>
      <c r="AO1049" s="282"/>
      <c r="AP1049" s="282"/>
      <c r="AQ1049" s="282"/>
      <c r="AR1049" s="282"/>
      <c r="AS1049" s="282"/>
      <c r="AT1049" s="282"/>
      <c r="AU1049" s="282"/>
      <c r="AV1049" s="282"/>
      <c r="AW1049" s="282"/>
      <c r="AX1049" s="282"/>
      <c r="AY1049" s="282"/>
    </row>
    <row r="1050" s="240" customFormat="true" ht="13.8" hidden="false" customHeight="false" outlineLevel="0" collapsed="false">
      <c r="K1050" s="280"/>
      <c r="M1050" s="281"/>
      <c r="N1050" s="281"/>
      <c r="O1050" s="281"/>
      <c r="P1050" s="281"/>
      <c r="Q1050" s="281"/>
      <c r="R1050" s="281"/>
      <c r="S1050" s="281"/>
      <c r="T1050" s="281"/>
      <c r="U1050" s="281"/>
      <c r="V1050" s="281"/>
      <c r="W1050" s="281"/>
      <c r="X1050" s="281"/>
      <c r="Y1050" s="281"/>
      <c r="Z1050" s="281"/>
      <c r="AA1050" s="281"/>
      <c r="AB1050" s="281"/>
      <c r="AC1050" s="281"/>
      <c r="AD1050" s="281"/>
      <c r="AE1050" s="281"/>
      <c r="AF1050" s="281"/>
      <c r="AG1050" s="281"/>
      <c r="AH1050" s="281"/>
      <c r="AI1050" s="281"/>
      <c r="AJ1050" s="281"/>
      <c r="AK1050" s="281"/>
      <c r="AL1050" s="281"/>
      <c r="AM1050" s="282"/>
      <c r="AN1050" s="282"/>
      <c r="AO1050" s="282"/>
      <c r="AP1050" s="282"/>
      <c r="AQ1050" s="282"/>
      <c r="AR1050" s="282"/>
      <c r="AS1050" s="282"/>
      <c r="AT1050" s="282"/>
      <c r="AU1050" s="282"/>
      <c r="AV1050" s="282"/>
      <c r="AW1050" s="282"/>
      <c r="AX1050" s="282"/>
      <c r="AY1050" s="282"/>
    </row>
    <row r="1051" s="240" customFormat="true" ht="13.8" hidden="false" customHeight="false" outlineLevel="0" collapsed="false">
      <c r="K1051" s="280"/>
      <c r="M1051" s="281"/>
      <c r="N1051" s="281"/>
      <c r="O1051" s="281"/>
      <c r="P1051" s="281"/>
      <c r="Q1051" s="281"/>
      <c r="R1051" s="281"/>
      <c r="S1051" s="281"/>
      <c r="T1051" s="281"/>
      <c r="U1051" s="281"/>
      <c r="V1051" s="281"/>
      <c r="W1051" s="281"/>
      <c r="X1051" s="281"/>
      <c r="Y1051" s="281"/>
      <c r="Z1051" s="281"/>
      <c r="AA1051" s="281"/>
      <c r="AB1051" s="281"/>
      <c r="AC1051" s="281"/>
      <c r="AD1051" s="281"/>
      <c r="AE1051" s="281"/>
      <c r="AF1051" s="281"/>
      <c r="AG1051" s="281"/>
      <c r="AH1051" s="281"/>
      <c r="AI1051" s="281"/>
      <c r="AJ1051" s="281"/>
      <c r="AK1051" s="281"/>
      <c r="AL1051" s="281"/>
      <c r="AM1051" s="282"/>
      <c r="AN1051" s="282"/>
      <c r="AO1051" s="282"/>
      <c r="AP1051" s="282"/>
      <c r="AQ1051" s="282"/>
      <c r="AR1051" s="282"/>
      <c r="AS1051" s="282"/>
      <c r="AT1051" s="282"/>
      <c r="AU1051" s="282"/>
      <c r="AV1051" s="282"/>
      <c r="AW1051" s="282"/>
      <c r="AX1051" s="282"/>
      <c r="AY1051" s="282"/>
    </row>
    <row r="1052" s="240" customFormat="true" ht="13.8" hidden="false" customHeight="false" outlineLevel="0" collapsed="false">
      <c r="K1052" s="280"/>
      <c r="M1052" s="281"/>
      <c r="N1052" s="281"/>
      <c r="O1052" s="281"/>
      <c r="P1052" s="281"/>
      <c r="Q1052" s="281"/>
      <c r="R1052" s="281"/>
      <c r="S1052" s="281"/>
      <c r="T1052" s="281"/>
      <c r="U1052" s="281"/>
      <c r="V1052" s="281"/>
      <c r="W1052" s="281"/>
      <c r="X1052" s="281"/>
      <c r="Y1052" s="281"/>
      <c r="Z1052" s="281"/>
      <c r="AA1052" s="281"/>
      <c r="AB1052" s="281"/>
      <c r="AC1052" s="281"/>
      <c r="AD1052" s="281"/>
      <c r="AE1052" s="281"/>
      <c r="AF1052" s="281"/>
      <c r="AG1052" s="281"/>
      <c r="AH1052" s="281"/>
      <c r="AI1052" s="281"/>
      <c r="AJ1052" s="281"/>
      <c r="AK1052" s="281"/>
      <c r="AL1052" s="281"/>
      <c r="AM1052" s="282"/>
      <c r="AN1052" s="282"/>
      <c r="AO1052" s="282"/>
      <c r="AP1052" s="282"/>
      <c r="AQ1052" s="282"/>
      <c r="AR1052" s="282"/>
      <c r="AS1052" s="282"/>
      <c r="AT1052" s="282"/>
      <c r="AU1052" s="282"/>
      <c r="AV1052" s="282"/>
      <c r="AW1052" s="282"/>
      <c r="AX1052" s="282"/>
      <c r="AY1052" s="282"/>
    </row>
    <row r="1053" s="240" customFormat="true" ht="13.8" hidden="false" customHeight="false" outlineLevel="0" collapsed="false">
      <c r="K1053" s="280"/>
      <c r="M1053" s="281"/>
      <c r="N1053" s="281"/>
      <c r="O1053" s="281"/>
      <c r="P1053" s="281"/>
      <c r="Q1053" s="281"/>
      <c r="R1053" s="281"/>
      <c r="S1053" s="281"/>
      <c r="T1053" s="281"/>
      <c r="U1053" s="281"/>
      <c r="V1053" s="281"/>
      <c r="W1053" s="281"/>
      <c r="X1053" s="281"/>
      <c r="Y1053" s="281"/>
      <c r="Z1053" s="281"/>
      <c r="AA1053" s="281"/>
      <c r="AB1053" s="281"/>
      <c r="AC1053" s="281"/>
      <c r="AD1053" s="281"/>
      <c r="AE1053" s="281"/>
      <c r="AF1053" s="281"/>
      <c r="AG1053" s="281"/>
      <c r="AH1053" s="281"/>
      <c r="AI1053" s="281"/>
      <c r="AJ1053" s="281"/>
      <c r="AK1053" s="281"/>
      <c r="AL1053" s="281"/>
      <c r="AM1053" s="282"/>
      <c r="AN1053" s="282"/>
      <c r="AO1053" s="282"/>
      <c r="AP1053" s="282"/>
      <c r="AQ1053" s="282"/>
      <c r="AR1053" s="282"/>
      <c r="AS1053" s="282"/>
      <c r="AT1053" s="282"/>
      <c r="AU1053" s="282"/>
      <c r="AV1053" s="282"/>
      <c r="AW1053" s="282"/>
      <c r="AX1053" s="282"/>
      <c r="AY1053" s="282"/>
    </row>
    <row r="1054" s="240" customFormat="true" ht="13.8" hidden="false" customHeight="false" outlineLevel="0" collapsed="false">
      <c r="K1054" s="280"/>
      <c r="M1054" s="281"/>
      <c r="N1054" s="281"/>
      <c r="O1054" s="281"/>
      <c r="P1054" s="281"/>
      <c r="Q1054" s="281"/>
      <c r="R1054" s="281"/>
      <c r="S1054" s="281"/>
      <c r="T1054" s="281"/>
      <c r="U1054" s="281"/>
      <c r="V1054" s="281"/>
      <c r="W1054" s="281"/>
      <c r="X1054" s="281"/>
      <c r="Y1054" s="281"/>
      <c r="Z1054" s="281"/>
      <c r="AA1054" s="281"/>
      <c r="AB1054" s="281"/>
      <c r="AC1054" s="281"/>
      <c r="AD1054" s="281"/>
      <c r="AE1054" s="281"/>
      <c r="AF1054" s="281"/>
      <c r="AG1054" s="281"/>
      <c r="AH1054" s="281"/>
      <c r="AI1054" s="281"/>
      <c r="AJ1054" s="281"/>
      <c r="AK1054" s="281"/>
      <c r="AL1054" s="281"/>
      <c r="AM1054" s="282"/>
      <c r="AN1054" s="282"/>
      <c r="AO1054" s="282"/>
      <c r="AP1054" s="282"/>
      <c r="AQ1054" s="282"/>
      <c r="AR1054" s="282"/>
      <c r="AS1054" s="282"/>
      <c r="AT1054" s="282"/>
      <c r="AU1054" s="282"/>
      <c r="AV1054" s="282"/>
      <c r="AW1054" s="282"/>
      <c r="AX1054" s="282"/>
      <c r="AY1054" s="282"/>
    </row>
    <row r="1055" s="240" customFormat="true" ht="13.8" hidden="false" customHeight="false" outlineLevel="0" collapsed="false">
      <c r="K1055" s="280"/>
      <c r="M1055" s="281"/>
      <c r="N1055" s="281"/>
      <c r="O1055" s="281"/>
      <c r="P1055" s="281"/>
      <c r="Q1055" s="281"/>
      <c r="R1055" s="281"/>
      <c r="S1055" s="281"/>
      <c r="T1055" s="281"/>
      <c r="U1055" s="281"/>
      <c r="V1055" s="281"/>
      <c r="W1055" s="281"/>
      <c r="X1055" s="281"/>
      <c r="Y1055" s="281"/>
      <c r="Z1055" s="281"/>
      <c r="AA1055" s="281"/>
      <c r="AB1055" s="281"/>
      <c r="AC1055" s="281"/>
      <c r="AD1055" s="281"/>
      <c r="AE1055" s="281"/>
      <c r="AF1055" s="281"/>
      <c r="AG1055" s="281"/>
      <c r="AH1055" s="281"/>
      <c r="AI1055" s="281"/>
      <c r="AJ1055" s="281"/>
      <c r="AK1055" s="281"/>
      <c r="AL1055" s="281"/>
      <c r="AM1055" s="282"/>
      <c r="AN1055" s="282"/>
      <c r="AO1055" s="282"/>
      <c r="AP1055" s="282"/>
      <c r="AQ1055" s="282"/>
      <c r="AR1055" s="282"/>
      <c r="AS1055" s="282"/>
      <c r="AT1055" s="282"/>
      <c r="AU1055" s="282"/>
      <c r="AV1055" s="282"/>
      <c r="AW1055" s="282"/>
      <c r="AX1055" s="282"/>
      <c r="AY1055" s="282"/>
    </row>
    <row r="1056" s="240" customFormat="true" ht="13.8" hidden="false" customHeight="false" outlineLevel="0" collapsed="false">
      <c r="K1056" s="280"/>
      <c r="M1056" s="281"/>
      <c r="N1056" s="281"/>
      <c r="O1056" s="281"/>
      <c r="P1056" s="281"/>
      <c r="Q1056" s="281"/>
      <c r="R1056" s="281"/>
      <c r="S1056" s="281"/>
      <c r="T1056" s="281"/>
      <c r="U1056" s="281"/>
      <c r="V1056" s="281"/>
      <c r="W1056" s="281"/>
      <c r="X1056" s="281"/>
      <c r="Y1056" s="281"/>
      <c r="Z1056" s="281"/>
      <c r="AA1056" s="281"/>
      <c r="AB1056" s="281"/>
      <c r="AC1056" s="281"/>
      <c r="AD1056" s="281"/>
      <c r="AE1056" s="281"/>
      <c r="AF1056" s="281"/>
      <c r="AG1056" s="281"/>
      <c r="AH1056" s="281"/>
      <c r="AI1056" s="281"/>
      <c r="AJ1056" s="281"/>
      <c r="AK1056" s="281"/>
      <c r="AL1056" s="281"/>
      <c r="AM1056" s="282"/>
      <c r="AN1056" s="282"/>
      <c r="AO1056" s="282"/>
      <c r="AP1056" s="282"/>
      <c r="AQ1056" s="282"/>
      <c r="AR1056" s="282"/>
      <c r="AS1056" s="282"/>
      <c r="AT1056" s="282"/>
      <c r="AU1056" s="282"/>
      <c r="AV1056" s="282"/>
      <c r="AW1056" s="282"/>
      <c r="AX1056" s="282"/>
      <c r="AY1056" s="282"/>
    </row>
    <row r="1057" s="240" customFormat="true" ht="13.8" hidden="false" customHeight="false" outlineLevel="0" collapsed="false">
      <c r="K1057" s="280"/>
      <c r="M1057" s="281"/>
      <c r="N1057" s="281"/>
      <c r="O1057" s="281"/>
      <c r="P1057" s="281"/>
      <c r="Q1057" s="281"/>
      <c r="R1057" s="281"/>
      <c r="S1057" s="281"/>
      <c r="T1057" s="281"/>
      <c r="U1057" s="281"/>
      <c r="V1057" s="281"/>
      <c r="W1057" s="281"/>
      <c r="X1057" s="281"/>
      <c r="Y1057" s="281"/>
      <c r="Z1057" s="281"/>
      <c r="AA1057" s="281"/>
      <c r="AB1057" s="281"/>
      <c r="AC1057" s="281"/>
      <c r="AD1057" s="281"/>
      <c r="AE1057" s="281"/>
      <c r="AF1057" s="281"/>
      <c r="AG1057" s="281"/>
      <c r="AH1057" s="281"/>
      <c r="AI1057" s="281"/>
      <c r="AJ1057" s="281"/>
      <c r="AK1057" s="281"/>
      <c r="AL1057" s="281"/>
      <c r="AM1057" s="282"/>
      <c r="AN1057" s="282"/>
      <c r="AO1057" s="282"/>
      <c r="AP1057" s="282"/>
      <c r="AQ1057" s="282"/>
      <c r="AR1057" s="282"/>
      <c r="AS1057" s="282"/>
      <c r="AT1057" s="282"/>
      <c r="AU1057" s="282"/>
      <c r="AV1057" s="282"/>
      <c r="AW1057" s="282"/>
      <c r="AX1057" s="282"/>
      <c r="AY1057" s="282"/>
    </row>
    <row r="1058" s="240" customFormat="true" ht="13.8" hidden="false" customHeight="false" outlineLevel="0" collapsed="false">
      <c r="K1058" s="280"/>
      <c r="M1058" s="281"/>
      <c r="N1058" s="281"/>
      <c r="O1058" s="281"/>
      <c r="P1058" s="281"/>
      <c r="Q1058" s="281"/>
      <c r="R1058" s="281"/>
      <c r="S1058" s="281"/>
      <c r="T1058" s="281"/>
      <c r="U1058" s="281"/>
      <c r="V1058" s="281"/>
      <c r="W1058" s="281"/>
      <c r="X1058" s="281"/>
      <c r="Y1058" s="281"/>
      <c r="Z1058" s="281"/>
      <c r="AA1058" s="281"/>
      <c r="AB1058" s="281"/>
      <c r="AC1058" s="281"/>
      <c r="AD1058" s="281"/>
      <c r="AE1058" s="281"/>
      <c r="AF1058" s="281"/>
      <c r="AG1058" s="281"/>
      <c r="AH1058" s="281"/>
      <c r="AI1058" s="281"/>
      <c r="AJ1058" s="281"/>
      <c r="AK1058" s="281"/>
      <c r="AL1058" s="281"/>
      <c r="AM1058" s="282"/>
      <c r="AN1058" s="282"/>
      <c r="AO1058" s="282"/>
      <c r="AP1058" s="282"/>
      <c r="AQ1058" s="282"/>
      <c r="AR1058" s="282"/>
      <c r="AS1058" s="282"/>
      <c r="AT1058" s="282"/>
      <c r="AU1058" s="282"/>
      <c r="AV1058" s="282"/>
      <c r="AW1058" s="282"/>
      <c r="AX1058" s="282"/>
      <c r="AY1058" s="282"/>
    </row>
    <row r="1059" s="240" customFormat="true" ht="13.8" hidden="false" customHeight="false" outlineLevel="0" collapsed="false">
      <c r="K1059" s="280"/>
      <c r="M1059" s="281"/>
      <c r="N1059" s="281"/>
      <c r="O1059" s="281"/>
      <c r="P1059" s="281"/>
      <c r="Q1059" s="281"/>
      <c r="R1059" s="281"/>
      <c r="S1059" s="281"/>
      <c r="T1059" s="281"/>
      <c r="U1059" s="281"/>
      <c r="V1059" s="281"/>
      <c r="W1059" s="281"/>
      <c r="X1059" s="281"/>
      <c r="Y1059" s="281"/>
      <c r="Z1059" s="281"/>
      <c r="AA1059" s="281"/>
      <c r="AB1059" s="281"/>
      <c r="AC1059" s="281"/>
      <c r="AD1059" s="281"/>
      <c r="AE1059" s="281"/>
      <c r="AF1059" s="281"/>
      <c r="AG1059" s="281"/>
      <c r="AH1059" s="281"/>
      <c r="AI1059" s="281"/>
      <c r="AJ1059" s="281"/>
      <c r="AK1059" s="281"/>
      <c r="AL1059" s="281"/>
      <c r="AM1059" s="282"/>
      <c r="AN1059" s="282"/>
      <c r="AO1059" s="282"/>
      <c r="AP1059" s="282"/>
      <c r="AQ1059" s="282"/>
      <c r="AR1059" s="282"/>
      <c r="AS1059" s="282"/>
      <c r="AT1059" s="282"/>
      <c r="AU1059" s="282"/>
      <c r="AV1059" s="282"/>
      <c r="AW1059" s="282"/>
      <c r="AX1059" s="282"/>
      <c r="AY1059" s="282"/>
    </row>
    <row r="1060" s="240" customFormat="true" ht="13.8" hidden="false" customHeight="false" outlineLevel="0" collapsed="false">
      <c r="K1060" s="280"/>
      <c r="M1060" s="281"/>
      <c r="N1060" s="281"/>
      <c r="O1060" s="281"/>
      <c r="P1060" s="281"/>
      <c r="Q1060" s="281"/>
      <c r="R1060" s="281"/>
      <c r="S1060" s="281"/>
      <c r="T1060" s="281"/>
      <c r="U1060" s="281"/>
      <c r="V1060" s="281"/>
      <c r="W1060" s="281"/>
      <c r="X1060" s="281"/>
      <c r="Y1060" s="281"/>
      <c r="Z1060" s="281"/>
      <c r="AA1060" s="281"/>
      <c r="AB1060" s="281"/>
      <c r="AC1060" s="281"/>
      <c r="AD1060" s="281"/>
      <c r="AE1060" s="281"/>
      <c r="AF1060" s="281"/>
      <c r="AG1060" s="281"/>
      <c r="AH1060" s="281"/>
      <c r="AI1060" s="281"/>
      <c r="AJ1060" s="281"/>
      <c r="AK1060" s="281"/>
      <c r="AL1060" s="281"/>
      <c r="AM1060" s="282"/>
      <c r="AN1060" s="282"/>
      <c r="AO1060" s="282"/>
      <c r="AP1060" s="282"/>
      <c r="AQ1060" s="282"/>
      <c r="AR1060" s="282"/>
      <c r="AS1060" s="282"/>
      <c r="AT1060" s="282"/>
      <c r="AU1060" s="282"/>
      <c r="AV1060" s="282"/>
      <c r="AW1060" s="282"/>
      <c r="AX1060" s="282"/>
      <c r="AY1060" s="282"/>
    </row>
    <row r="1061" s="240" customFormat="true" ht="13.8" hidden="false" customHeight="false" outlineLevel="0" collapsed="false">
      <c r="K1061" s="280"/>
      <c r="M1061" s="281"/>
      <c r="N1061" s="281"/>
      <c r="O1061" s="281"/>
      <c r="P1061" s="281"/>
      <c r="Q1061" s="281"/>
      <c r="R1061" s="281"/>
      <c r="S1061" s="281"/>
      <c r="T1061" s="281"/>
      <c r="U1061" s="281"/>
      <c r="V1061" s="281"/>
      <c r="W1061" s="281"/>
      <c r="X1061" s="281"/>
      <c r="Y1061" s="281"/>
      <c r="Z1061" s="281"/>
      <c r="AA1061" s="281"/>
      <c r="AB1061" s="281"/>
      <c r="AC1061" s="281"/>
      <c r="AD1061" s="281"/>
      <c r="AE1061" s="281"/>
      <c r="AF1061" s="281"/>
      <c r="AG1061" s="281"/>
      <c r="AH1061" s="281"/>
      <c r="AI1061" s="281"/>
      <c r="AJ1061" s="281"/>
      <c r="AK1061" s="281"/>
      <c r="AL1061" s="281"/>
      <c r="AM1061" s="282"/>
      <c r="AN1061" s="282"/>
      <c r="AO1061" s="282"/>
      <c r="AP1061" s="282"/>
      <c r="AQ1061" s="282"/>
      <c r="AR1061" s="282"/>
      <c r="AS1061" s="282"/>
      <c r="AT1061" s="282"/>
      <c r="AU1061" s="282"/>
      <c r="AV1061" s="282"/>
      <c r="AW1061" s="282"/>
      <c r="AX1061" s="282"/>
      <c r="AY1061" s="282"/>
    </row>
    <row r="1062" s="240" customFormat="true" ht="13.8" hidden="false" customHeight="false" outlineLevel="0" collapsed="false">
      <c r="K1062" s="280"/>
      <c r="M1062" s="281"/>
      <c r="N1062" s="281"/>
      <c r="O1062" s="281"/>
      <c r="P1062" s="281"/>
      <c r="Q1062" s="281"/>
      <c r="R1062" s="281"/>
      <c r="S1062" s="281"/>
      <c r="T1062" s="281"/>
      <c r="U1062" s="281"/>
      <c r="V1062" s="281"/>
      <c r="W1062" s="281"/>
      <c r="X1062" s="281"/>
      <c r="Y1062" s="281"/>
      <c r="Z1062" s="281"/>
      <c r="AA1062" s="281"/>
      <c r="AB1062" s="281"/>
      <c r="AC1062" s="281"/>
      <c r="AD1062" s="281"/>
      <c r="AE1062" s="281"/>
      <c r="AF1062" s="281"/>
      <c r="AG1062" s="281"/>
      <c r="AH1062" s="281"/>
      <c r="AI1062" s="281"/>
      <c r="AJ1062" s="281"/>
      <c r="AK1062" s="281"/>
      <c r="AL1062" s="281"/>
      <c r="AM1062" s="282"/>
      <c r="AN1062" s="282"/>
      <c r="AO1062" s="282"/>
      <c r="AP1062" s="282"/>
      <c r="AQ1062" s="282"/>
      <c r="AR1062" s="282"/>
      <c r="AS1062" s="282"/>
      <c r="AT1062" s="282"/>
      <c r="AU1062" s="282"/>
      <c r="AV1062" s="282"/>
      <c r="AW1062" s="282"/>
      <c r="AX1062" s="282"/>
      <c r="AY1062" s="282"/>
    </row>
    <row r="1063" s="240" customFormat="true" ht="13.8" hidden="false" customHeight="false" outlineLevel="0" collapsed="false">
      <c r="K1063" s="280"/>
      <c r="M1063" s="281"/>
      <c r="N1063" s="281"/>
      <c r="O1063" s="281"/>
      <c r="P1063" s="281"/>
      <c r="Q1063" s="281"/>
      <c r="R1063" s="281"/>
      <c r="S1063" s="281"/>
      <c r="T1063" s="281"/>
      <c r="U1063" s="281"/>
      <c r="V1063" s="281"/>
      <c r="W1063" s="281"/>
      <c r="X1063" s="281"/>
      <c r="Y1063" s="281"/>
      <c r="Z1063" s="281"/>
      <c r="AA1063" s="281"/>
      <c r="AB1063" s="281"/>
      <c r="AC1063" s="281"/>
      <c r="AD1063" s="281"/>
      <c r="AE1063" s="281"/>
      <c r="AF1063" s="281"/>
      <c r="AG1063" s="281"/>
      <c r="AH1063" s="281"/>
      <c r="AI1063" s="281"/>
      <c r="AJ1063" s="281"/>
      <c r="AK1063" s="281"/>
      <c r="AL1063" s="281"/>
      <c r="AM1063" s="282"/>
      <c r="AN1063" s="282"/>
      <c r="AO1063" s="282"/>
      <c r="AP1063" s="282"/>
      <c r="AQ1063" s="282"/>
      <c r="AR1063" s="282"/>
      <c r="AS1063" s="282"/>
      <c r="AT1063" s="282"/>
      <c r="AU1063" s="282"/>
      <c r="AV1063" s="282"/>
      <c r="AW1063" s="282"/>
      <c r="AX1063" s="282"/>
      <c r="AY1063" s="282"/>
    </row>
    <row r="1064" s="240" customFormat="true" ht="13.8" hidden="false" customHeight="false" outlineLevel="0" collapsed="false">
      <c r="K1064" s="280"/>
      <c r="M1064" s="281"/>
      <c r="N1064" s="281"/>
      <c r="O1064" s="281"/>
      <c r="P1064" s="281"/>
      <c r="Q1064" s="281"/>
      <c r="R1064" s="281"/>
      <c r="S1064" s="281"/>
      <c r="T1064" s="281"/>
      <c r="U1064" s="281"/>
      <c r="V1064" s="281"/>
      <c r="W1064" s="281"/>
      <c r="X1064" s="281"/>
      <c r="Y1064" s="281"/>
      <c r="Z1064" s="281"/>
      <c r="AA1064" s="281"/>
      <c r="AB1064" s="281"/>
      <c r="AC1064" s="281"/>
      <c r="AD1064" s="281"/>
      <c r="AE1064" s="281"/>
      <c r="AF1064" s="281"/>
      <c r="AG1064" s="281"/>
      <c r="AH1064" s="281"/>
      <c r="AI1064" s="281"/>
      <c r="AJ1064" s="281"/>
      <c r="AK1064" s="281"/>
      <c r="AL1064" s="281"/>
      <c r="AM1064" s="282"/>
      <c r="AN1064" s="282"/>
      <c r="AO1064" s="282"/>
      <c r="AP1064" s="282"/>
      <c r="AQ1064" s="282"/>
      <c r="AR1064" s="282"/>
      <c r="AS1064" s="282"/>
      <c r="AT1064" s="282"/>
      <c r="AU1064" s="282"/>
      <c r="AV1064" s="282"/>
      <c r="AW1064" s="282"/>
      <c r="AX1064" s="282"/>
      <c r="AY1064" s="282"/>
    </row>
    <row r="1065" s="240" customFormat="true" ht="13.8" hidden="false" customHeight="false" outlineLevel="0" collapsed="false">
      <c r="K1065" s="280"/>
      <c r="M1065" s="281"/>
      <c r="N1065" s="281"/>
      <c r="O1065" s="281"/>
      <c r="P1065" s="281"/>
      <c r="Q1065" s="281"/>
      <c r="R1065" s="281"/>
      <c r="S1065" s="281"/>
      <c r="T1065" s="281"/>
      <c r="U1065" s="281"/>
      <c r="V1065" s="281"/>
      <c r="W1065" s="281"/>
      <c r="X1065" s="281"/>
      <c r="Y1065" s="281"/>
      <c r="Z1065" s="281"/>
      <c r="AA1065" s="281"/>
      <c r="AB1065" s="281"/>
      <c r="AC1065" s="281"/>
      <c r="AD1065" s="281"/>
      <c r="AE1065" s="281"/>
      <c r="AF1065" s="281"/>
      <c r="AG1065" s="281"/>
      <c r="AH1065" s="281"/>
      <c r="AI1065" s="281"/>
      <c r="AJ1065" s="281"/>
      <c r="AK1065" s="281"/>
      <c r="AL1065" s="281"/>
      <c r="AM1065" s="282"/>
      <c r="AN1065" s="282"/>
      <c r="AO1065" s="282"/>
      <c r="AP1065" s="282"/>
      <c r="AQ1065" s="282"/>
      <c r="AR1065" s="282"/>
      <c r="AS1065" s="282"/>
      <c r="AT1065" s="282"/>
      <c r="AU1065" s="282"/>
      <c r="AV1065" s="282"/>
      <c r="AW1065" s="282"/>
      <c r="AX1065" s="282"/>
      <c r="AY1065" s="282"/>
    </row>
    <row r="1066" s="240" customFormat="true" ht="13.8" hidden="false" customHeight="false" outlineLevel="0" collapsed="false">
      <c r="K1066" s="280"/>
      <c r="M1066" s="281"/>
      <c r="N1066" s="281"/>
      <c r="O1066" s="281"/>
      <c r="P1066" s="281"/>
      <c r="Q1066" s="281"/>
      <c r="R1066" s="281"/>
      <c r="S1066" s="281"/>
      <c r="T1066" s="281"/>
      <c r="U1066" s="281"/>
      <c r="V1066" s="281"/>
      <c r="W1066" s="281"/>
      <c r="X1066" s="281"/>
      <c r="Y1066" s="281"/>
      <c r="Z1066" s="281"/>
      <c r="AA1066" s="281"/>
      <c r="AB1066" s="281"/>
      <c r="AC1066" s="281"/>
      <c r="AD1066" s="281"/>
      <c r="AE1066" s="281"/>
      <c r="AF1066" s="281"/>
      <c r="AG1066" s="281"/>
      <c r="AH1066" s="281"/>
      <c r="AI1066" s="281"/>
      <c r="AJ1066" s="281"/>
      <c r="AK1066" s="281"/>
      <c r="AL1066" s="281"/>
      <c r="AM1066" s="282"/>
      <c r="AN1066" s="282"/>
      <c r="AO1066" s="282"/>
      <c r="AP1066" s="282"/>
      <c r="AQ1066" s="282"/>
      <c r="AR1066" s="282"/>
      <c r="AS1066" s="282"/>
      <c r="AT1066" s="282"/>
      <c r="AU1066" s="282"/>
      <c r="AV1066" s="282"/>
      <c r="AW1066" s="282"/>
      <c r="AX1066" s="282"/>
      <c r="AY1066" s="282"/>
    </row>
    <row r="1067" s="240" customFormat="true" ht="13.8" hidden="false" customHeight="false" outlineLevel="0" collapsed="false">
      <c r="K1067" s="280"/>
      <c r="M1067" s="281"/>
      <c r="N1067" s="281"/>
      <c r="O1067" s="281"/>
      <c r="P1067" s="281"/>
      <c r="Q1067" s="281"/>
      <c r="R1067" s="281"/>
      <c r="S1067" s="281"/>
      <c r="T1067" s="281"/>
      <c r="U1067" s="281"/>
      <c r="V1067" s="281"/>
      <c r="W1067" s="281"/>
      <c r="X1067" s="281"/>
      <c r="Y1067" s="281"/>
      <c r="Z1067" s="281"/>
      <c r="AA1067" s="281"/>
      <c r="AB1067" s="281"/>
      <c r="AC1067" s="281"/>
      <c r="AD1067" s="281"/>
      <c r="AE1067" s="281"/>
      <c r="AF1067" s="281"/>
      <c r="AG1067" s="281"/>
      <c r="AH1067" s="281"/>
      <c r="AI1067" s="281"/>
      <c r="AJ1067" s="281"/>
      <c r="AK1067" s="281"/>
      <c r="AL1067" s="281"/>
      <c r="AM1067" s="282"/>
      <c r="AN1067" s="282"/>
      <c r="AO1067" s="282"/>
      <c r="AP1067" s="282"/>
      <c r="AQ1067" s="282"/>
      <c r="AR1067" s="282"/>
      <c r="AS1067" s="282"/>
      <c r="AT1067" s="282"/>
      <c r="AU1067" s="282"/>
      <c r="AV1067" s="282"/>
      <c r="AW1067" s="282"/>
      <c r="AX1067" s="282"/>
      <c r="AY1067" s="282"/>
    </row>
    <row r="1068" s="240" customFormat="true" ht="13.8" hidden="false" customHeight="false" outlineLevel="0" collapsed="false">
      <c r="K1068" s="280"/>
      <c r="M1068" s="281"/>
      <c r="N1068" s="281"/>
      <c r="O1068" s="281"/>
      <c r="P1068" s="281"/>
      <c r="Q1068" s="281"/>
      <c r="R1068" s="281"/>
      <c r="S1068" s="281"/>
      <c r="T1068" s="281"/>
      <c r="U1068" s="281"/>
      <c r="V1068" s="281"/>
      <c r="W1068" s="281"/>
      <c r="X1068" s="281"/>
      <c r="Y1068" s="281"/>
      <c r="Z1068" s="281"/>
      <c r="AA1068" s="281"/>
      <c r="AB1068" s="281"/>
      <c r="AC1068" s="281"/>
      <c r="AD1068" s="281"/>
      <c r="AE1068" s="281"/>
      <c r="AF1068" s="281"/>
      <c r="AG1068" s="281"/>
      <c r="AH1068" s="281"/>
      <c r="AI1068" s="281"/>
      <c r="AJ1068" s="281"/>
      <c r="AK1068" s="281"/>
      <c r="AL1068" s="281"/>
      <c r="AM1068" s="282"/>
      <c r="AN1068" s="282"/>
      <c r="AO1068" s="282"/>
      <c r="AP1068" s="282"/>
      <c r="AQ1068" s="282"/>
      <c r="AR1068" s="282"/>
      <c r="AS1068" s="282"/>
      <c r="AT1068" s="282"/>
      <c r="AU1068" s="282"/>
      <c r="AV1068" s="282"/>
      <c r="AW1068" s="282"/>
      <c r="AX1068" s="282"/>
      <c r="AY1068" s="282"/>
    </row>
    <row r="1069" s="240" customFormat="true" ht="13.8" hidden="false" customHeight="false" outlineLevel="0" collapsed="false">
      <c r="K1069" s="280"/>
      <c r="M1069" s="281"/>
      <c r="N1069" s="281"/>
      <c r="O1069" s="281"/>
      <c r="P1069" s="281"/>
      <c r="Q1069" s="281"/>
      <c r="R1069" s="281"/>
      <c r="S1069" s="281"/>
      <c r="T1069" s="281"/>
      <c r="U1069" s="281"/>
      <c r="V1069" s="281"/>
      <c r="W1069" s="281"/>
      <c r="X1069" s="281"/>
      <c r="Y1069" s="281"/>
      <c r="Z1069" s="281"/>
      <c r="AA1069" s="281"/>
      <c r="AB1069" s="281"/>
      <c r="AC1069" s="281"/>
      <c r="AD1069" s="281"/>
      <c r="AE1069" s="281"/>
      <c r="AF1069" s="281"/>
      <c r="AG1069" s="281"/>
      <c r="AH1069" s="281"/>
      <c r="AI1069" s="281"/>
      <c r="AJ1069" s="281"/>
      <c r="AK1069" s="281"/>
      <c r="AL1069" s="281"/>
      <c r="AM1069" s="282"/>
      <c r="AN1069" s="282"/>
      <c r="AO1069" s="282"/>
      <c r="AP1069" s="282"/>
      <c r="AQ1069" s="282"/>
      <c r="AR1069" s="282"/>
      <c r="AS1069" s="282"/>
      <c r="AT1069" s="282"/>
      <c r="AU1069" s="282"/>
      <c r="AV1069" s="282"/>
      <c r="AW1069" s="282"/>
      <c r="AX1069" s="282"/>
      <c r="AY1069" s="282"/>
    </row>
    <row r="1070" s="240" customFormat="true" ht="13.8" hidden="false" customHeight="false" outlineLevel="0" collapsed="false">
      <c r="K1070" s="280"/>
      <c r="M1070" s="281"/>
      <c r="N1070" s="281"/>
      <c r="O1070" s="281"/>
      <c r="P1070" s="281"/>
      <c r="Q1070" s="281"/>
      <c r="R1070" s="281"/>
      <c r="S1070" s="281"/>
      <c r="T1070" s="281"/>
      <c r="U1070" s="281"/>
      <c r="V1070" s="281"/>
      <c r="W1070" s="281"/>
      <c r="X1070" s="281"/>
      <c r="Y1070" s="281"/>
      <c r="Z1070" s="281"/>
      <c r="AA1070" s="281"/>
      <c r="AB1070" s="281"/>
      <c r="AC1070" s="281"/>
      <c r="AD1070" s="281"/>
      <c r="AE1070" s="281"/>
      <c r="AF1070" s="281"/>
      <c r="AG1070" s="281"/>
      <c r="AH1070" s="281"/>
      <c r="AI1070" s="281"/>
      <c r="AJ1070" s="281"/>
      <c r="AK1070" s="281"/>
      <c r="AL1070" s="281"/>
      <c r="AM1070" s="282"/>
      <c r="AN1070" s="282"/>
      <c r="AO1070" s="282"/>
      <c r="AP1070" s="282"/>
      <c r="AQ1070" s="282"/>
      <c r="AR1070" s="282"/>
      <c r="AS1070" s="282"/>
      <c r="AT1070" s="282"/>
      <c r="AU1070" s="282"/>
      <c r="AV1070" s="282"/>
      <c r="AW1070" s="282"/>
      <c r="AX1070" s="282"/>
      <c r="AY1070" s="282"/>
    </row>
    <row r="1071" s="240" customFormat="true" ht="13.8" hidden="false" customHeight="false" outlineLevel="0" collapsed="false">
      <c r="K1071" s="280"/>
      <c r="M1071" s="281"/>
      <c r="N1071" s="281"/>
      <c r="O1071" s="281"/>
      <c r="P1071" s="281"/>
      <c r="Q1071" s="281"/>
      <c r="R1071" s="281"/>
      <c r="S1071" s="281"/>
      <c r="T1071" s="281"/>
      <c r="U1071" s="281"/>
      <c r="V1071" s="281"/>
      <c r="W1071" s="281"/>
      <c r="X1071" s="281"/>
      <c r="Y1071" s="281"/>
      <c r="Z1071" s="281"/>
      <c r="AA1071" s="281"/>
      <c r="AB1071" s="281"/>
      <c r="AC1071" s="281"/>
      <c r="AD1071" s="281"/>
      <c r="AE1071" s="281"/>
      <c r="AF1071" s="281"/>
      <c r="AG1071" s="281"/>
      <c r="AH1071" s="281"/>
      <c r="AI1071" s="281"/>
      <c r="AJ1071" s="281"/>
      <c r="AK1071" s="281"/>
      <c r="AL1071" s="281"/>
      <c r="AM1071" s="282"/>
      <c r="AN1071" s="282"/>
      <c r="AO1071" s="282"/>
      <c r="AP1071" s="282"/>
      <c r="AQ1071" s="282"/>
      <c r="AR1071" s="282"/>
      <c r="AS1071" s="282"/>
      <c r="AT1071" s="282"/>
      <c r="AU1071" s="282"/>
      <c r="AV1071" s="282"/>
      <c r="AW1071" s="282"/>
      <c r="AX1071" s="282"/>
      <c r="AY1071" s="282"/>
    </row>
    <row r="1072" s="240" customFormat="true" ht="13.8" hidden="false" customHeight="false" outlineLevel="0" collapsed="false">
      <c r="K1072" s="280"/>
      <c r="M1072" s="281"/>
      <c r="N1072" s="281"/>
      <c r="O1072" s="281"/>
      <c r="P1072" s="281"/>
      <c r="Q1072" s="281"/>
      <c r="R1072" s="281"/>
      <c r="S1072" s="281"/>
      <c r="T1072" s="281"/>
      <c r="U1072" s="281"/>
      <c r="V1072" s="281"/>
      <c r="W1072" s="281"/>
      <c r="X1072" s="281"/>
      <c r="Y1072" s="281"/>
      <c r="Z1072" s="281"/>
      <c r="AA1072" s="281"/>
      <c r="AB1072" s="281"/>
      <c r="AC1072" s="281"/>
      <c r="AD1072" s="281"/>
      <c r="AE1072" s="281"/>
      <c r="AF1072" s="281"/>
      <c r="AG1072" s="281"/>
      <c r="AH1072" s="281"/>
      <c r="AI1072" s="281"/>
      <c r="AJ1072" s="281"/>
      <c r="AK1072" s="281"/>
      <c r="AL1072" s="281"/>
      <c r="AM1072" s="282"/>
      <c r="AN1072" s="282"/>
      <c r="AO1072" s="282"/>
      <c r="AP1072" s="282"/>
      <c r="AQ1072" s="282"/>
      <c r="AR1072" s="282"/>
      <c r="AS1072" s="282"/>
      <c r="AT1072" s="282"/>
      <c r="AU1072" s="282"/>
      <c r="AV1072" s="282"/>
      <c r="AW1072" s="282"/>
      <c r="AX1072" s="282"/>
      <c r="AY1072" s="282"/>
    </row>
    <row r="1073" s="240" customFormat="true" ht="13.8" hidden="false" customHeight="false" outlineLevel="0" collapsed="false">
      <c r="K1073" s="280"/>
      <c r="M1073" s="281"/>
      <c r="N1073" s="281"/>
      <c r="O1073" s="281"/>
      <c r="P1073" s="281"/>
      <c r="Q1073" s="281"/>
      <c r="R1073" s="281"/>
      <c r="S1073" s="281"/>
      <c r="T1073" s="281"/>
      <c r="U1073" s="281"/>
      <c r="V1073" s="281"/>
      <c r="W1073" s="281"/>
      <c r="X1073" s="281"/>
      <c r="Y1073" s="281"/>
      <c r="Z1073" s="281"/>
      <c r="AA1073" s="281"/>
      <c r="AB1073" s="281"/>
      <c r="AC1073" s="281"/>
      <c r="AD1073" s="281"/>
      <c r="AE1073" s="281"/>
      <c r="AF1073" s="281"/>
      <c r="AG1073" s="281"/>
      <c r="AH1073" s="281"/>
      <c r="AI1073" s="281"/>
      <c r="AJ1073" s="281"/>
      <c r="AK1073" s="281"/>
      <c r="AL1073" s="281"/>
      <c r="AM1073" s="282"/>
      <c r="AN1073" s="282"/>
      <c r="AO1073" s="282"/>
      <c r="AP1073" s="282"/>
      <c r="AQ1073" s="282"/>
      <c r="AR1073" s="282"/>
      <c r="AS1073" s="282"/>
      <c r="AT1073" s="282"/>
      <c r="AU1073" s="282"/>
      <c r="AV1073" s="282"/>
      <c r="AW1073" s="282"/>
      <c r="AX1073" s="282"/>
      <c r="AY1073" s="282"/>
    </row>
    <row r="1074" s="240" customFormat="true" ht="13.8" hidden="false" customHeight="false" outlineLevel="0" collapsed="false">
      <c r="K1074" s="280"/>
      <c r="M1074" s="281"/>
      <c r="N1074" s="281"/>
      <c r="O1074" s="281"/>
      <c r="P1074" s="281"/>
      <c r="Q1074" s="281"/>
      <c r="R1074" s="281"/>
      <c r="S1074" s="281"/>
      <c r="T1074" s="281"/>
      <c r="U1074" s="281"/>
      <c r="V1074" s="281"/>
      <c r="W1074" s="281"/>
      <c r="X1074" s="281"/>
      <c r="Y1074" s="281"/>
      <c r="Z1074" s="281"/>
      <c r="AA1074" s="281"/>
      <c r="AB1074" s="281"/>
      <c r="AC1074" s="281"/>
      <c r="AD1074" s="281"/>
      <c r="AE1074" s="281"/>
      <c r="AF1074" s="281"/>
      <c r="AG1074" s="281"/>
      <c r="AH1074" s="281"/>
      <c r="AI1074" s="281"/>
      <c r="AJ1074" s="281"/>
      <c r="AK1074" s="281"/>
      <c r="AL1074" s="281"/>
      <c r="AM1074" s="282"/>
      <c r="AN1074" s="282"/>
      <c r="AO1074" s="282"/>
      <c r="AP1074" s="282"/>
      <c r="AQ1074" s="282"/>
      <c r="AR1074" s="282"/>
      <c r="AS1074" s="282"/>
      <c r="AT1074" s="282"/>
      <c r="AU1074" s="282"/>
      <c r="AV1074" s="282"/>
      <c r="AW1074" s="282"/>
      <c r="AX1074" s="282"/>
      <c r="AY1074" s="282"/>
    </row>
    <row r="1075" s="240" customFormat="true" ht="13.8" hidden="false" customHeight="false" outlineLevel="0" collapsed="false">
      <c r="K1075" s="280"/>
      <c r="M1075" s="281"/>
      <c r="N1075" s="281"/>
      <c r="O1075" s="281"/>
      <c r="P1075" s="281"/>
      <c r="Q1075" s="281"/>
      <c r="R1075" s="281"/>
      <c r="S1075" s="281"/>
      <c r="T1075" s="281"/>
      <c r="U1075" s="281"/>
      <c r="V1075" s="281"/>
      <c r="W1075" s="281"/>
      <c r="X1075" s="281"/>
      <c r="Y1075" s="281"/>
      <c r="Z1075" s="281"/>
      <c r="AA1075" s="281"/>
      <c r="AB1075" s="281"/>
      <c r="AC1075" s="281"/>
      <c r="AD1075" s="281"/>
      <c r="AE1075" s="281"/>
      <c r="AF1075" s="281"/>
      <c r="AG1075" s="281"/>
      <c r="AH1075" s="281"/>
      <c r="AI1075" s="281"/>
      <c r="AJ1075" s="281"/>
      <c r="AK1075" s="281"/>
      <c r="AL1075" s="281"/>
      <c r="AM1075" s="282"/>
      <c r="AN1075" s="282"/>
      <c r="AO1075" s="282"/>
      <c r="AP1075" s="282"/>
      <c r="AQ1075" s="282"/>
      <c r="AR1075" s="282"/>
      <c r="AS1075" s="282"/>
      <c r="AT1075" s="282"/>
      <c r="AU1075" s="282"/>
      <c r="AV1075" s="282"/>
      <c r="AW1075" s="282"/>
      <c r="AX1075" s="282"/>
      <c r="AY1075" s="282"/>
    </row>
    <row r="1076" s="240" customFormat="true" ht="13.8" hidden="false" customHeight="false" outlineLevel="0" collapsed="false">
      <c r="K1076" s="280"/>
      <c r="M1076" s="281"/>
      <c r="N1076" s="281"/>
      <c r="O1076" s="281"/>
      <c r="P1076" s="281"/>
      <c r="Q1076" s="281"/>
      <c r="R1076" s="281"/>
      <c r="S1076" s="281"/>
      <c r="T1076" s="281"/>
      <c r="U1076" s="281"/>
      <c r="V1076" s="281"/>
      <c r="W1076" s="281"/>
      <c r="X1076" s="281"/>
      <c r="Y1076" s="281"/>
      <c r="Z1076" s="281"/>
      <c r="AA1076" s="281"/>
      <c r="AB1076" s="281"/>
      <c r="AC1076" s="281"/>
      <c r="AD1076" s="281"/>
      <c r="AE1076" s="281"/>
      <c r="AF1076" s="281"/>
      <c r="AG1076" s="281"/>
      <c r="AH1076" s="281"/>
      <c r="AI1076" s="281"/>
      <c r="AJ1076" s="281"/>
      <c r="AK1076" s="281"/>
      <c r="AL1076" s="281"/>
      <c r="AM1076" s="282"/>
      <c r="AN1076" s="282"/>
      <c r="AO1076" s="282"/>
      <c r="AP1076" s="282"/>
      <c r="AQ1076" s="282"/>
      <c r="AR1076" s="282"/>
      <c r="AS1076" s="282"/>
      <c r="AT1076" s="282"/>
      <c r="AU1076" s="282"/>
      <c r="AV1076" s="282"/>
      <c r="AW1076" s="282"/>
      <c r="AX1076" s="282"/>
      <c r="AY1076" s="282"/>
    </row>
    <row r="1077" s="240" customFormat="true" ht="13.8" hidden="false" customHeight="false" outlineLevel="0" collapsed="false">
      <c r="K1077" s="280"/>
      <c r="M1077" s="281"/>
      <c r="N1077" s="281"/>
      <c r="O1077" s="281"/>
      <c r="P1077" s="281"/>
      <c r="Q1077" s="281"/>
      <c r="R1077" s="281"/>
      <c r="S1077" s="281"/>
      <c r="T1077" s="281"/>
      <c r="U1077" s="281"/>
      <c r="V1077" s="281"/>
      <c r="W1077" s="281"/>
      <c r="X1077" s="281"/>
      <c r="Y1077" s="281"/>
      <c r="Z1077" s="281"/>
      <c r="AA1077" s="281"/>
      <c r="AB1077" s="281"/>
      <c r="AC1077" s="281"/>
      <c r="AD1077" s="281"/>
      <c r="AE1077" s="281"/>
      <c r="AF1077" s="281"/>
      <c r="AG1077" s="281"/>
      <c r="AH1077" s="281"/>
      <c r="AI1077" s="281"/>
      <c r="AJ1077" s="281"/>
      <c r="AK1077" s="281"/>
      <c r="AL1077" s="281"/>
      <c r="AM1077" s="282"/>
      <c r="AN1077" s="282"/>
      <c r="AO1077" s="282"/>
      <c r="AP1077" s="282"/>
      <c r="AQ1077" s="282"/>
      <c r="AR1077" s="282"/>
      <c r="AS1077" s="282"/>
      <c r="AT1077" s="282"/>
      <c r="AU1077" s="282"/>
      <c r="AV1077" s="282"/>
      <c r="AW1077" s="282"/>
      <c r="AX1077" s="282"/>
      <c r="AY1077" s="282"/>
    </row>
    <row r="1078" s="240" customFormat="true" ht="13.8" hidden="false" customHeight="false" outlineLevel="0" collapsed="false">
      <c r="K1078" s="280"/>
      <c r="M1078" s="281"/>
      <c r="N1078" s="281"/>
      <c r="O1078" s="281"/>
      <c r="P1078" s="281"/>
      <c r="Q1078" s="281"/>
      <c r="R1078" s="281"/>
      <c r="S1078" s="281"/>
      <c r="T1078" s="281"/>
      <c r="U1078" s="281"/>
      <c r="V1078" s="281"/>
      <c r="W1078" s="281"/>
      <c r="X1078" s="281"/>
      <c r="Y1078" s="281"/>
      <c r="Z1078" s="281"/>
      <c r="AA1078" s="281"/>
      <c r="AB1078" s="281"/>
      <c r="AC1078" s="281"/>
      <c r="AD1078" s="281"/>
      <c r="AE1078" s="281"/>
      <c r="AF1078" s="281"/>
      <c r="AG1078" s="281"/>
      <c r="AH1078" s="281"/>
      <c r="AI1078" s="281"/>
      <c r="AJ1078" s="281"/>
      <c r="AK1078" s="281"/>
      <c r="AL1078" s="281"/>
      <c r="AM1078" s="282"/>
      <c r="AN1078" s="282"/>
      <c r="AO1078" s="282"/>
      <c r="AP1078" s="282"/>
      <c r="AQ1078" s="282"/>
      <c r="AR1078" s="282"/>
      <c r="AS1078" s="282"/>
      <c r="AT1078" s="282"/>
      <c r="AU1078" s="282"/>
      <c r="AV1078" s="282"/>
      <c r="AW1078" s="282"/>
      <c r="AX1078" s="282"/>
      <c r="AY1078" s="282"/>
    </row>
    <row r="1079" s="240" customFormat="true" ht="13.8" hidden="false" customHeight="false" outlineLevel="0" collapsed="false">
      <c r="K1079" s="280"/>
      <c r="M1079" s="281"/>
      <c r="N1079" s="281"/>
      <c r="O1079" s="281"/>
      <c r="P1079" s="281"/>
      <c r="Q1079" s="281"/>
      <c r="R1079" s="281"/>
      <c r="S1079" s="281"/>
      <c r="T1079" s="281"/>
      <c r="U1079" s="281"/>
      <c r="V1079" s="281"/>
      <c r="W1079" s="281"/>
      <c r="X1079" s="281"/>
      <c r="Y1079" s="281"/>
      <c r="Z1079" s="281"/>
      <c r="AA1079" s="281"/>
      <c r="AB1079" s="281"/>
      <c r="AC1079" s="281"/>
      <c r="AD1079" s="281"/>
      <c r="AE1079" s="281"/>
      <c r="AF1079" s="281"/>
      <c r="AG1079" s="281"/>
      <c r="AH1079" s="281"/>
      <c r="AI1079" s="281"/>
      <c r="AJ1079" s="281"/>
      <c r="AK1079" s="281"/>
      <c r="AL1079" s="281"/>
      <c r="AM1079" s="282"/>
      <c r="AN1079" s="282"/>
      <c r="AO1079" s="282"/>
      <c r="AP1079" s="282"/>
      <c r="AQ1079" s="282"/>
      <c r="AR1079" s="282"/>
      <c r="AS1079" s="282"/>
      <c r="AT1079" s="282"/>
      <c r="AU1079" s="282"/>
      <c r="AV1079" s="282"/>
      <c r="AW1079" s="282"/>
      <c r="AX1079" s="282"/>
      <c r="AY1079" s="282"/>
    </row>
    <row r="1080" s="240" customFormat="true" ht="13.8" hidden="false" customHeight="false" outlineLevel="0" collapsed="false">
      <c r="K1080" s="280"/>
      <c r="M1080" s="281"/>
      <c r="N1080" s="281"/>
      <c r="O1080" s="281"/>
      <c r="P1080" s="281"/>
      <c r="Q1080" s="281"/>
      <c r="R1080" s="281"/>
      <c r="S1080" s="281"/>
      <c r="T1080" s="281"/>
      <c r="U1080" s="281"/>
      <c r="V1080" s="281"/>
      <c r="W1080" s="281"/>
      <c r="X1080" s="281"/>
      <c r="Y1080" s="281"/>
      <c r="Z1080" s="281"/>
      <c r="AA1080" s="281"/>
      <c r="AB1080" s="281"/>
      <c r="AC1080" s="281"/>
      <c r="AD1080" s="281"/>
      <c r="AE1080" s="281"/>
      <c r="AF1080" s="281"/>
      <c r="AG1080" s="281"/>
      <c r="AH1080" s="281"/>
      <c r="AI1080" s="281"/>
      <c r="AJ1080" s="281"/>
      <c r="AK1080" s="281"/>
      <c r="AL1080" s="281"/>
      <c r="AM1080" s="282"/>
      <c r="AN1080" s="282"/>
      <c r="AO1080" s="282"/>
      <c r="AP1080" s="282"/>
      <c r="AQ1080" s="282"/>
      <c r="AR1080" s="282"/>
      <c r="AS1080" s="282"/>
      <c r="AT1080" s="282"/>
      <c r="AU1080" s="282"/>
      <c r="AV1080" s="282"/>
      <c r="AW1080" s="282"/>
      <c r="AX1080" s="282"/>
      <c r="AY1080" s="282"/>
    </row>
    <row r="1081" s="240" customFormat="true" ht="13.8" hidden="false" customHeight="false" outlineLevel="0" collapsed="false">
      <c r="K1081" s="280"/>
      <c r="M1081" s="281"/>
      <c r="N1081" s="281"/>
      <c r="O1081" s="281"/>
      <c r="P1081" s="281"/>
      <c r="Q1081" s="281"/>
      <c r="R1081" s="281"/>
      <c r="S1081" s="281"/>
      <c r="T1081" s="281"/>
      <c r="U1081" s="281"/>
      <c r="V1081" s="281"/>
      <c r="W1081" s="281"/>
      <c r="X1081" s="281"/>
      <c r="Y1081" s="281"/>
      <c r="Z1081" s="281"/>
      <c r="AA1081" s="281"/>
      <c r="AB1081" s="281"/>
      <c r="AC1081" s="281"/>
      <c r="AD1081" s="281"/>
      <c r="AE1081" s="281"/>
      <c r="AF1081" s="281"/>
      <c r="AG1081" s="281"/>
      <c r="AH1081" s="281"/>
      <c r="AI1081" s="281"/>
      <c r="AJ1081" s="281"/>
      <c r="AK1081" s="281"/>
      <c r="AL1081" s="281"/>
      <c r="AM1081" s="282"/>
      <c r="AN1081" s="282"/>
      <c r="AO1081" s="282"/>
      <c r="AP1081" s="282"/>
      <c r="AQ1081" s="282"/>
      <c r="AR1081" s="282"/>
      <c r="AS1081" s="282"/>
      <c r="AT1081" s="282"/>
      <c r="AU1081" s="282"/>
      <c r="AV1081" s="282"/>
      <c r="AW1081" s="282"/>
      <c r="AX1081" s="282"/>
      <c r="AY1081" s="282"/>
    </row>
    <row r="1082" s="240" customFormat="true" ht="13.8" hidden="false" customHeight="false" outlineLevel="0" collapsed="false">
      <c r="K1082" s="280"/>
      <c r="M1082" s="281"/>
      <c r="N1082" s="281"/>
      <c r="O1082" s="281"/>
      <c r="P1082" s="281"/>
      <c r="Q1082" s="281"/>
      <c r="R1082" s="281"/>
      <c r="S1082" s="281"/>
      <c r="T1082" s="281"/>
      <c r="U1082" s="281"/>
      <c r="V1082" s="281"/>
      <c r="W1082" s="281"/>
      <c r="X1082" s="281"/>
      <c r="Y1082" s="281"/>
      <c r="Z1082" s="281"/>
      <c r="AA1082" s="281"/>
      <c r="AB1082" s="281"/>
      <c r="AC1082" s="281"/>
      <c r="AD1082" s="281"/>
      <c r="AE1082" s="281"/>
      <c r="AF1082" s="281"/>
      <c r="AG1082" s="281"/>
      <c r="AH1082" s="281"/>
      <c r="AI1082" s="281"/>
      <c r="AJ1082" s="281"/>
      <c r="AK1082" s="281"/>
      <c r="AL1082" s="281"/>
      <c r="AM1082" s="282"/>
      <c r="AN1082" s="282"/>
      <c r="AO1082" s="282"/>
      <c r="AP1082" s="282"/>
      <c r="AQ1082" s="282"/>
      <c r="AR1082" s="282"/>
      <c r="AS1082" s="282"/>
      <c r="AT1082" s="282"/>
      <c r="AU1082" s="282"/>
      <c r="AV1082" s="282"/>
      <c r="AW1082" s="282"/>
      <c r="AX1082" s="282"/>
      <c r="AY1082" s="282"/>
    </row>
    <row r="1083" s="240" customFormat="true" ht="13.8" hidden="false" customHeight="false" outlineLevel="0" collapsed="false">
      <c r="K1083" s="280"/>
      <c r="M1083" s="281"/>
      <c r="N1083" s="281"/>
      <c r="O1083" s="281"/>
      <c r="P1083" s="281"/>
      <c r="Q1083" s="281"/>
      <c r="R1083" s="281"/>
      <c r="S1083" s="281"/>
      <c r="T1083" s="281"/>
      <c r="U1083" s="281"/>
      <c r="V1083" s="281"/>
      <c r="W1083" s="281"/>
      <c r="X1083" s="281"/>
      <c r="Y1083" s="281"/>
      <c r="Z1083" s="281"/>
      <c r="AA1083" s="281"/>
      <c r="AB1083" s="281"/>
      <c r="AC1083" s="281"/>
      <c r="AD1083" s="281"/>
      <c r="AE1083" s="281"/>
      <c r="AF1083" s="281"/>
      <c r="AG1083" s="281"/>
      <c r="AH1083" s="281"/>
      <c r="AI1083" s="281"/>
      <c r="AJ1083" s="281"/>
      <c r="AK1083" s="281"/>
      <c r="AL1083" s="281"/>
      <c r="AM1083" s="282"/>
      <c r="AN1083" s="282"/>
      <c r="AO1083" s="282"/>
      <c r="AP1083" s="282"/>
      <c r="AQ1083" s="282"/>
      <c r="AR1083" s="282"/>
      <c r="AS1083" s="282"/>
      <c r="AT1083" s="282"/>
      <c r="AU1083" s="282"/>
      <c r="AV1083" s="282"/>
      <c r="AW1083" s="282"/>
      <c r="AX1083" s="282"/>
      <c r="AY1083" s="282"/>
    </row>
    <row r="1084" s="240" customFormat="true" ht="13.8" hidden="false" customHeight="false" outlineLevel="0" collapsed="false">
      <c r="K1084" s="280"/>
      <c r="M1084" s="281"/>
      <c r="N1084" s="281"/>
      <c r="O1084" s="281"/>
      <c r="P1084" s="281"/>
      <c r="Q1084" s="281"/>
      <c r="R1084" s="281"/>
      <c r="S1084" s="281"/>
      <c r="T1084" s="281"/>
      <c r="U1084" s="281"/>
      <c r="V1084" s="281"/>
      <c r="W1084" s="281"/>
      <c r="X1084" s="281"/>
      <c r="Y1084" s="281"/>
      <c r="Z1084" s="281"/>
      <c r="AA1084" s="281"/>
      <c r="AB1084" s="281"/>
      <c r="AC1084" s="281"/>
      <c r="AD1084" s="281"/>
      <c r="AE1084" s="281"/>
      <c r="AF1084" s="281"/>
      <c r="AG1084" s="281"/>
      <c r="AH1084" s="281"/>
      <c r="AI1084" s="281"/>
      <c r="AJ1084" s="281"/>
      <c r="AK1084" s="281"/>
      <c r="AL1084" s="281"/>
      <c r="AM1084" s="282"/>
      <c r="AN1084" s="282"/>
      <c r="AO1084" s="282"/>
      <c r="AP1084" s="282"/>
      <c r="AQ1084" s="282"/>
      <c r="AR1084" s="282"/>
      <c r="AS1084" s="282"/>
      <c r="AT1084" s="282"/>
      <c r="AU1084" s="282"/>
      <c r="AV1084" s="282"/>
      <c r="AW1084" s="282"/>
      <c r="AX1084" s="282"/>
      <c r="AY1084" s="282"/>
    </row>
    <row r="1085" s="240" customFormat="true" ht="13.8" hidden="false" customHeight="false" outlineLevel="0" collapsed="false">
      <c r="K1085" s="280"/>
      <c r="M1085" s="281"/>
      <c r="N1085" s="281"/>
      <c r="O1085" s="281"/>
      <c r="P1085" s="281"/>
      <c r="Q1085" s="281"/>
      <c r="R1085" s="281"/>
      <c r="S1085" s="281"/>
      <c r="T1085" s="281"/>
      <c r="U1085" s="281"/>
      <c r="V1085" s="281"/>
      <c r="W1085" s="281"/>
      <c r="X1085" s="281"/>
      <c r="Y1085" s="281"/>
      <c r="Z1085" s="281"/>
      <c r="AA1085" s="281"/>
      <c r="AB1085" s="281"/>
      <c r="AC1085" s="281"/>
      <c r="AD1085" s="281"/>
      <c r="AE1085" s="281"/>
      <c r="AF1085" s="281"/>
      <c r="AG1085" s="281"/>
      <c r="AH1085" s="281"/>
      <c r="AI1085" s="281"/>
      <c r="AJ1085" s="281"/>
      <c r="AK1085" s="281"/>
      <c r="AL1085" s="281"/>
      <c r="AM1085" s="282"/>
      <c r="AN1085" s="282"/>
      <c r="AO1085" s="282"/>
      <c r="AP1085" s="282"/>
      <c r="AQ1085" s="282"/>
      <c r="AR1085" s="282"/>
      <c r="AS1085" s="282"/>
      <c r="AT1085" s="282"/>
      <c r="AU1085" s="282"/>
      <c r="AV1085" s="282"/>
      <c r="AW1085" s="282"/>
      <c r="AX1085" s="282"/>
      <c r="AY1085" s="282"/>
    </row>
    <row r="1086" s="240" customFormat="true" ht="13.8" hidden="false" customHeight="false" outlineLevel="0" collapsed="false">
      <c r="K1086" s="280"/>
      <c r="M1086" s="281"/>
      <c r="N1086" s="281"/>
      <c r="O1086" s="281"/>
      <c r="P1086" s="281"/>
      <c r="Q1086" s="281"/>
      <c r="R1086" s="281"/>
      <c r="S1086" s="281"/>
      <c r="T1086" s="281"/>
      <c r="U1086" s="281"/>
      <c r="V1086" s="281"/>
      <c r="W1086" s="281"/>
      <c r="X1086" s="281"/>
      <c r="Y1086" s="281"/>
      <c r="Z1086" s="281"/>
      <c r="AA1086" s="281"/>
      <c r="AB1086" s="281"/>
      <c r="AC1086" s="281"/>
      <c r="AD1086" s="281"/>
      <c r="AE1086" s="281"/>
      <c r="AF1086" s="281"/>
      <c r="AG1086" s="281"/>
      <c r="AH1086" s="281"/>
      <c r="AI1086" s="281"/>
      <c r="AJ1086" s="281"/>
      <c r="AK1086" s="281"/>
      <c r="AL1086" s="281"/>
      <c r="AM1086" s="282"/>
      <c r="AN1086" s="282"/>
      <c r="AO1086" s="282"/>
      <c r="AP1086" s="282"/>
      <c r="AQ1086" s="282"/>
      <c r="AR1086" s="282"/>
      <c r="AS1086" s="282"/>
      <c r="AT1086" s="282"/>
      <c r="AU1086" s="282"/>
      <c r="AV1086" s="282"/>
      <c r="AW1086" s="282"/>
      <c r="AX1086" s="282"/>
      <c r="AY1086" s="282"/>
    </row>
    <row r="1087" s="240" customFormat="true" ht="13.8" hidden="false" customHeight="false" outlineLevel="0" collapsed="false">
      <c r="K1087" s="280"/>
      <c r="M1087" s="281"/>
      <c r="N1087" s="281"/>
      <c r="O1087" s="281"/>
      <c r="P1087" s="281"/>
      <c r="Q1087" s="281"/>
      <c r="R1087" s="281"/>
      <c r="S1087" s="281"/>
      <c r="T1087" s="281"/>
      <c r="U1087" s="281"/>
      <c r="V1087" s="281"/>
      <c r="W1087" s="281"/>
      <c r="X1087" s="281"/>
      <c r="Y1087" s="281"/>
      <c r="Z1087" s="281"/>
      <c r="AA1087" s="281"/>
      <c r="AB1087" s="281"/>
      <c r="AC1087" s="281"/>
      <c r="AD1087" s="281"/>
      <c r="AE1087" s="281"/>
      <c r="AF1087" s="281"/>
      <c r="AG1087" s="281"/>
      <c r="AH1087" s="281"/>
      <c r="AI1087" s="281"/>
      <c r="AJ1087" s="281"/>
      <c r="AK1087" s="281"/>
      <c r="AL1087" s="281"/>
      <c r="AM1087" s="282"/>
      <c r="AN1087" s="282"/>
      <c r="AO1087" s="282"/>
      <c r="AP1087" s="282"/>
      <c r="AQ1087" s="282"/>
      <c r="AR1087" s="282"/>
      <c r="AS1087" s="282"/>
      <c r="AT1087" s="282"/>
      <c r="AU1087" s="282"/>
      <c r="AV1087" s="282"/>
      <c r="AW1087" s="282"/>
      <c r="AX1087" s="282"/>
      <c r="AY1087" s="282"/>
    </row>
    <row r="1088" s="240" customFormat="true" ht="13.8" hidden="false" customHeight="false" outlineLevel="0" collapsed="false">
      <c r="K1088" s="280"/>
      <c r="M1088" s="281"/>
      <c r="N1088" s="281"/>
      <c r="O1088" s="281"/>
      <c r="P1088" s="281"/>
      <c r="Q1088" s="281"/>
      <c r="R1088" s="281"/>
      <c r="S1088" s="281"/>
      <c r="T1088" s="281"/>
      <c r="U1088" s="281"/>
      <c r="V1088" s="281"/>
      <c r="W1088" s="281"/>
      <c r="X1088" s="281"/>
      <c r="Y1088" s="281"/>
      <c r="Z1088" s="281"/>
      <c r="AA1088" s="281"/>
      <c r="AB1088" s="281"/>
      <c r="AC1088" s="281"/>
      <c r="AD1088" s="281"/>
      <c r="AE1088" s="281"/>
      <c r="AF1088" s="281"/>
      <c r="AG1088" s="281"/>
      <c r="AH1088" s="281"/>
      <c r="AI1088" s="281"/>
      <c r="AJ1088" s="281"/>
      <c r="AK1088" s="281"/>
      <c r="AL1088" s="281"/>
      <c r="AM1088" s="282"/>
      <c r="AN1088" s="282"/>
      <c r="AO1088" s="282"/>
      <c r="AP1088" s="282"/>
      <c r="AQ1088" s="282"/>
      <c r="AR1088" s="282"/>
      <c r="AS1088" s="282"/>
      <c r="AT1088" s="282"/>
      <c r="AU1088" s="282"/>
      <c r="AV1088" s="282"/>
      <c r="AW1088" s="282"/>
      <c r="AX1088" s="282"/>
      <c r="AY1088" s="282"/>
    </row>
    <row r="1089" s="240" customFormat="true" ht="13.8" hidden="false" customHeight="false" outlineLevel="0" collapsed="false">
      <c r="K1089" s="280"/>
      <c r="M1089" s="281"/>
      <c r="N1089" s="281"/>
      <c r="O1089" s="281"/>
      <c r="P1089" s="281"/>
      <c r="Q1089" s="281"/>
      <c r="R1089" s="281"/>
      <c r="S1089" s="281"/>
      <c r="T1089" s="281"/>
      <c r="U1089" s="281"/>
      <c r="V1089" s="281"/>
      <c r="W1089" s="281"/>
      <c r="X1089" s="281"/>
      <c r="Y1089" s="281"/>
      <c r="Z1089" s="281"/>
      <c r="AA1089" s="281"/>
      <c r="AB1089" s="281"/>
      <c r="AC1089" s="281"/>
      <c r="AD1089" s="281"/>
      <c r="AE1089" s="281"/>
      <c r="AF1089" s="281"/>
      <c r="AG1089" s="281"/>
      <c r="AH1089" s="281"/>
      <c r="AI1089" s="281"/>
      <c r="AJ1089" s="281"/>
      <c r="AK1089" s="281"/>
      <c r="AL1089" s="281"/>
      <c r="AM1089" s="282"/>
      <c r="AN1089" s="282"/>
      <c r="AO1089" s="282"/>
      <c r="AP1089" s="282"/>
      <c r="AQ1089" s="282"/>
      <c r="AR1089" s="282"/>
      <c r="AS1089" s="282"/>
      <c r="AT1089" s="282"/>
      <c r="AU1089" s="282"/>
      <c r="AV1089" s="282"/>
      <c r="AW1089" s="282"/>
      <c r="AX1089" s="282"/>
      <c r="AY1089" s="282"/>
    </row>
    <row r="1090" s="240" customFormat="true" ht="13.8" hidden="false" customHeight="false" outlineLevel="0" collapsed="false">
      <c r="K1090" s="280"/>
      <c r="M1090" s="281"/>
      <c r="N1090" s="281"/>
      <c r="O1090" s="281"/>
      <c r="P1090" s="281"/>
      <c r="Q1090" s="281"/>
      <c r="R1090" s="281"/>
      <c r="S1090" s="281"/>
      <c r="T1090" s="281"/>
      <c r="U1090" s="281"/>
      <c r="V1090" s="281"/>
      <c r="W1090" s="281"/>
      <c r="X1090" s="281"/>
      <c r="Y1090" s="281"/>
      <c r="Z1090" s="281"/>
      <c r="AA1090" s="281"/>
      <c r="AB1090" s="281"/>
      <c r="AC1090" s="281"/>
      <c r="AD1090" s="281"/>
      <c r="AE1090" s="281"/>
      <c r="AF1090" s="281"/>
      <c r="AG1090" s="281"/>
      <c r="AH1090" s="281"/>
      <c r="AI1090" s="281"/>
      <c r="AJ1090" s="281"/>
      <c r="AK1090" s="281"/>
      <c r="AL1090" s="281"/>
      <c r="AM1090" s="282"/>
      <c r="AN1090" s="282"/>
      <c r="AO1090" s="282"/>
      <c r="AP1090" s="282"/>
      <c r="AQ1090" s="282"/>
      <c r="AR1090" s="282"/>
      <c r="AS1090" s="282"/>
      <c r="AT1090" s="282"/>
      <c r="AU1090" s="282"/>
      <c r="AV1090" s="282"/>
      <c r="AW1090" s="282"/>
      <c r="AX1090" s="282"/>
      <c r="AY1090" s="282"/>
    </row>
    <row r="1091" s="240" customFormat="true" ht="13.8" hidden="false" customHeight="false" outlineLevel="0" collapsed="false">
      <c r="K1091" s="280"/>
      <c r="M1091" s="281"/>
      <c r="N1091" s="281"/>
      <c r="O1091" s="281"/>
      <c r="P1091" s="281"/>
      <c r="Q1091" s="281"/>
      <c r="R1091" s="281"/>
      <c r="S1091" s="281"/>
      <c r="T1091" s="281"/>
      <c r="U1091" s="281"/>
      <c r="V1091" s="281"/>
      <c r="W1091" s="281"/>
      <c r="X1091" s="281"/>
      <c r="Y1091" s="281"/>
      <c r="Z1091" s="281"/>
      <c r="AA1091" s="281"/>
      <c r="AB1091" s="281"/>
      <c r="AC1091" s="281"/>
      <c r="AD1091" s="281"/>
      <c r="AE1091" s="281"/>
      <c r="AF1091" s="281"/>
      <c r="AG1091" s="281"/>
      <c r="AH1091" s="281"/>
      <c r="AI1091" s="281"/>
      <c r="AJ1091" s="281"/>
      <c r="AK1091" s="281"/>
      <c r="AL1091" s="281"/>
      <c r="AM1091" s="282"/>
      <c r="AN1091" s="282"/>
      <c r="AO1091" s="282"/>
      <c r="AP1091" s="282"/>
      <c r="AQ1091" s="282"/>
      <c r="AR1091" s="282"/>
      <c r="AS1091" s="282"/>
      <c r="AT1091" s="282"/>
      <c r="AU1091" s="282"/>
      <c r="AV1091" s="282"/>
      <c r="AW1091" s="282"/>
      <c r="AX1091" s="282"/>
      <c r="AY1091" s="282"/>
    </row>
    <row r="1092" s="240" customFormat="true" ht="13.8" hidden="false" customHeight="false" outlineLevel="0" collapsed="false">
      <c r="K1092" s="280"/>
      <c r="M1092" s="281"/>
      <c r="N1092" s="281"/>
      <c r="O1092" s="281"/>
      <c r="P1092" s="281"/>
      <c r="Q1092" s="281"/>
      <c r="R1092" s="281"/>
      <c r="S1092" s="281"/>
      <c r="T1092" s="281"/>
      <c r="U1092" s="281"/>
      <c r="V1092" s="281"/>
      <c r="W1092" s="281"/>
      <c r="X1092" s="281"/>
      <c r="Y1092" s="281"/>
      <c r="Z1092" s="281"/>
      <c r="AA1092" s="281"/>
      <c r="AB1092" s="281"/>
      <c r="AC1092" s="281"/>
      <c r="AD1092" s="281"/>
      <c r="AE1092" s="281"/>
      <c r="AF1092" s="281"/>
      <c r="AG1092" s="281"/>
      <c r="AH1092" s="281"/>
      <c r="AI1092" s="281"/>
      <c r="AJ1092" s="281"/>
      <c r="AK1092" s="281"/>
      <c r="AL1092" s="281"/>
      <c r="AM1092" s="282"/>
      <c r="AN1092" s="282"/>
      <c r="AO1092" s="282"/>
      <c r="AP1092" s="282"/>
      <c r="AQ1092" s="282"/>
      <c r="AR1092" s="282"/>
      <c r="AS1092" s="282"/>
      <c r="AT1092" s="282"/>
      <c r="AU1092" s="282"/>
      <c r="AV1092" s="282"/>
      <c r="AW1092" s="282"/>
      <c r="AX1092" s="282"/>
      <c r="AY1092" s="282"/>
    </row>
    <row r="1093" s="240" customFormat="true" ht="13.8" hidden="false" customHeight="false" outlineLevel="0" collapsed="false">
      <c r="K1093" s="280"/>
      <c r="M1093" s="281"/>
      <c r="N1093" s="281"/>
      <c r="O1093" s="281"/>
      <c r="P1093" s="281"/>
      <c r="Q1093" s="281"/>
      <c r="R1093" s="281"/>
      <c r="S1093" s="281"/>
      <c r="T1093" s="281"/>
      <c r="U1093" s="281"/>
      <c r="V1093" s="281"/>
      <c r="W1093" s="281"/>
      <c r="X1093" s="281"/>
      <c r="Y1093" s="281"/>
      <c r="Z1093" s="281"/>
      <c r="AA1093" s="281"/>
      <c r="AB1093" s="281"/>
      <c r="AC1093" s="281"/>
      <c r="AD1093" s="281"/>
      <c r="AE1093" s="281"/>
      <c r="AF1093" s="281"/>
      <c r="AG1093" s="281"/>
      <c r="AH1093" s="281"/>
      <c r="AI1093" s="281"/>
      <c r="AJ1093" s="281"/>
      <c r="AK1093" s="281"/>
      <c r="AL1093" s="281"/>
      <c r="AM1093" s="282"/>
      <c r="AN1093" s="282"/>
      <c r="AO1093" s="282"/>
      <c r="AP1093" s="282"/>
      <c r="AQ1093" s="282"/>
      <c r="AR1093" s="282"/>
      <c r="AS1093" s="282"/>
      <c r="AT1093" s="282"/>
      <c r="AU1093" s="282"/>
      <c r="AV1093" s="282"/>
      <c r="AW1093" s="282"/>
      <c r="AX1093" s="282"/>
      <c r="AY1093" s="282"/>
    </row>
    <row r="1094" s="240" customFormat="true" ht="13.8" hidden="false" customHeight="false" outlineLevel="0" collapsed="false">
      <c r="K1094" s="280"/>
      <c r="M1094" s="281"/>
      <c r="N1094" s="281"/>
      <c r="O1094" s="281"/>
      <c r="P1094" s="281"/>
      <c r="Q1094" s="281"/>
      <c r="R1094" s="281"/>
      <c r="S1094" s="281"/>
      <c r="T1094" s="281"/>
      <c r="U1094" s="281"/>
      <c r="V1094" s="281"/>
      <c r="W1094" s="281"/>
      <c r="X1094" s="281"/>
      <c r="Y1094" s="281"/>
      <c r="Z1094" s="281"/>
      <c r="AA1094" s="281"/>
      <c r="AB1094" s="281"/>
      <c r="AC1094" s="281"/>
      <c r="AD1094" s="281"/>
      <c r="AE1094" s="281"/>
      <c r="AF1094" s="281"/>
      <c r="AG1094" s="281"/>
      <c r="AH1094" s="281"/>
      <c r="AI1094" s="281"/>
      <c r="AJ1094" s="281"/>
      <c r="AK1094" s="281"/>
      <c r="AL1094" s="281"/>
      <c r="AM1094" s="282"/>
      <c r="AN1094" s="282"/>
      <c r="AO1094" s="282"/>
      <c r="AP1094" s="282"/>
      <c r="AQ1094" s="282"/>
      <c r="AR1094" s="282"/>
      <c r="AS1094" s="282"/>
      <c r="AT1094" s="282"/>
      <c r="AU1094" s="282"/>
      <c r="AV1094" s="282"/>
      <c r="AW1094" s="282"/>
      <c r="AX1094" s="282"/>
      <c r="AY1094" s="282"/>
    </row>
    <row r="1095" s="240" customFormat="true" ht="13.8" hidden="false" customHeight="false" outlineLevel="0" collapsed="false">
      <c r="K1095" s="280"/>
      <c r="M1095" s="281"/>
      <c r="N1095" s="281"/>
      <c r="O1095" s="281"/>
      <c r="P1095" s="281"/>
      <c r="Q1095" s="281"/>
      <c r="R1095" s="281"/>
      <c r="S1095" s="281"/>
      <c r="T1095" s="281"/>
      <c r="U1095" s="281"/>
      <c r="V1095" s="281"/>
      <c r="W1095" s="281"/>
      <c r="X1095" s="281"/>
      <c r="Y1095" s="281"/>
      <c r="Z1095" s="281"/>
      <c r="AA1095" s="281"/>
      <c r="AB1095" s="281"/>
      <c r="AC1095" s="281"/>
      <c r="AD1095" s="281"/>
      <c r="AE1095" s="281"/>
      <c r="AF1095" s="281"/>
      <c r="AG1095" s="281"/>
      <c r="AH1095" s="281"/>
      <c r="AI1095" s="281"/>
      <c r="AJ1095" s="281"/>
      <c r="AK1095" s="281"/>
      <c r="AL1095" s="281"/>
      <c r="AM1095" s="282"/>
      <c r="AN1095" s="282"/>
      <c r="AO1095" s="282"/>
      <c r="AP1095" s="282"/>
      <c r="AQ1095" s="282"/>
      <c r="AR1095" s="282"/>
      <c r="AS1095" s="282"/>
      <c r="AT1095" s="282"/>
      <c r="AU1095" s="282"/>
      <c r="AV1095" s="282"/>
      <c r="AW1095" s="282"/>
      <c r="AX1095" s="282"/>
      <c r="AY1095" s="282"/>
    </row>
    <row r="1096" s="240" customFormat="true" ht="13.8" hidden="false" customHeight="false" outlineLevel="0" collapsed="false">
      <c r="K1096" s="280"/>
      <c r="M1096" s="281"/>
      <c r="N1096" s="281"/>
      <c r="O1096" s="281"/>
      <c r="P1096" s="281"/>
      <c r="Q1096" s="281"/>
      <c r="R1096" s="281"/>
      <c r="S1096" s="281"/>
      <c r="T1096" s="281"/>
      <c r="U1096" s="281"/>
      <c r="V1096" s="281"/>
      <c r="W1096" s="281"/>
      <c r="X1096" s="281"/>
      <c r="Y1096" s="281"/>
      <c r="Z1096" s="281"/>
      <c r="AA1096" s="281"/>
      <c r="AB1096" s="281"/>
      <c r="AC1096" s="281"/>
      <c r="AD1096" s="281"/>
      <c r="AE1096" s="281"/>
      <c r="AF1096" s="281"/>
      <c r="AG1096" s="281"/>
      <c r="AH1096" s="281"/>
      <c r="AI1096" s="281"/>
      <c r="AJ1096" s="281"/>
      <c r="AK1096" s="281"/>
      <c r="AL1096" s="281"/>
      <c r="AM1096" s="282"/>
      <c r="AN1096" s="282"/>
      <c r="AO1096" s="282"/>
      <c r="AP1096" s="282"/>
      <c r="AQ1096" s="282"/>
      <c r="AR1096" s="282"/>
      <c r="AS1096" s="282"/>
      <c r="AT1096" s="282"/>
      <c r="AU1096" s="282"/>
      <c r="AV1096" s="282"/>
      <c r="AW1096" s="282"/>
      <c r="AX1096" s="282"/>
      <c r="AY1096" s="282"/>
    </row>
    <row r="1097" s="240" customFormat="true" ht="13.8" hidden="false" customHeight="false" outlineLevel="0" collapsed="false">
      <c r="K1097" s="280"/>
      <c r="M1097" s="281"/>
      <c r="N1097" s="281"/>
      <c r="O1097" s="281"/>
      <c r="P1097" s="281"/>
      <c r="Q1097" s="281"/>
      <c r="R1097" s="281"/>
      <c r="S1097" s="281"/>
      <c r="T1097" s="281"/>
      <c r="U1097" s="281"/>
      <c r="V1097" s="281"/>
      <c r="W1097" s="281"/>
      <c r="X1097" s="281"/>
      <c r="Y1097" s="281"/>
      <c r="Z1097" s="281"/>
      <c r="AA1097" s="281"/>
      <c r="AB1097" s="281"/>
      <c r="AC1097" s="281"/>
      <c r="AD1097" s="281"/>
      <c r="AE1097" s="281"/>
      <c r="AF1097" s="281"/>
      <c r="AG1097" s="281"/>
      <c r="AH1097" s="281"/>
      <c r="AI1097" s="281"/>
      <c r="AJ1097" s="281"/>
      <c r="AK1097" s="281"/>
      <c r="AL1097" s="281"/>
      <c r="AM1097" s="282"/>
      <c r="AN1097" s="282"/>
      <c r="AO1097" s="282"/>
      <c r="AP1097" s="282"/>
      <c r="AQ1097" s="282"/>
      <c r="AR1097" s="282"/>
      <c r="AS1097" s="282"/>
      <c r="AT1097" s="282"/>
      <c r="AU1097" s="282"/>
      <c r="AV1097" s="282"/>
      <c r="AW1097" s="282"/>
      <c r="AX1097" s="282"/>
      <c r="AY1097" s="282"/>
    </row>
    <row r="1098" s="240" customFormat="true" ht="13.8" hidden="false" customHeight="false" outlineLevel="0" collapsed="false">
      <c r="K1098" s="280"/>
      <c r="M1098" s="281"/>
      <c r="N1098" s="281"/>
      <c r="O1098" s="281"/>
      <c r="P1098" s="281"/>
      <c r="Q1098" s="281"/>
      <c r="R1098" s="281"/>
      <c r="S1098" s="281"/>
      <c r="T1098" s="281"/>
      <c r="U1098" s="281"/>
      <c r="V1098" s="281"/>
      <c r="W1098" s="281"/>
      <c r="X1098" s="281"/>
      <c r="Y1098" s="281"/>
      <c r="Z1098" s="281"/>
      <c r="AA1098" s="281"/>
      <c r="AB1098" s="281"/>
      <c r="AC1098" s="281"/>
      <c r="AD1098" s="281"/>
      <c r="AE1098" s="281"/>
      <c r="AF1098" s="281"/>
      <c r="AG1098" s="281"/>
      <c r="AH1098" s="281"/>
      <c r="AI1098" s="281"/>
      <c r="AJ1098" s="281"/>
      <c r="AK1098" s="281"/>
      <c r="AL1098" s="281"/>
      <c r="AM1098" s="282"/>
      <c r="AN1098" s="282"/>
      <c r="AO1098" s="282"/>
      <c r="AP1098" s="282"/>
      <c r="AQ1098" s="282"/>
      <c r="AR1098" s="282"/>
      <c r="AS1098" s="282"/>
      <c r="AT1098" s="282"/>
      <c r="AU1098" s="282"/>
      <c r="AV1098" s="282"/>
      <c r="AW1098" s="282"/>
      <c r="AX1098" s="282"/>
      <c r="AY1098" s="282"/>
    </row>
    <row r="1099" s="240" customFormat="true" ht="13.8" hidden="false" customHeight="false" outlineLevel="0" collapsed="false">
      <c r="K1099" s="280"/>
      <c r="M1099" s="281"/>
      <c r="N1099" s="281"/>
      <c r="O1099" s="281"/>
      <c r="P1099" s="281"/>
      <c r="Q1099" s="281"/>
      <c r="R1099" s="281"/>
      <c r="S1099" s="281"/>
      <c r="T1099" s="281"/>
      <c r="U1099" s="281"/>
      <c r="V1099" s="281"/>
      <c r="W1099" s="281"/>
      <c r="X1099" s="281"/>
      <c r="Y1099" s="281"/>
      <c r="Z1099" s="281"/>
      <c r="AA1099" s="281"/>
      <c r="AB1099" s="281"/>
      <c r="AC1099" s="281"/>
      <c r="AD1099" s="281"/>
      <c r="AE1099" s="281"/>
      <c r="AF1099" s="281"/>
      <c r="AG1099" s="281"/>
      <c r="AH1099" s="281"/>
      <c r="AI1099" s="281"/>
      <c r="AJ1099" s="281"/>
      <c r="AK1099" s="281"/>
      <c r="AL1099" s="281"/>
      <c r="AM1099" s="282"/>
      <c r="AN1099" s="282"/>
      <c r="AO1099" s="282"/>
      <c r="AP1099" s="282"/>
      <c r="AQ1099" s="282"/>
      <c r="AR1099" s="282"/>
      <c r="AS1099" s="282"/>
      <c r="AT1099" s="282"/>
      <c r="AU1099" s="282"/>
      <c r="AV1099" s="282"/>
      <c r="AW1099" s="282"/>
      <c r="AX1099" s="282"/>
      <c r="AY1099" s="282"/>
    </row>
    <row r="1100" s="240" customFormat="true" ht="13.8" hidden="false" customHeight="false" outlineLevel="0" collapsed="false">
      <c r="K1100" s="280"/>
      <c r="M1100" s="281"/>
      <c r="N1100" s="281"/>
      <c r="O1100" s="281"/>
      <c r="P1100" s="281"/>
      <c r="Q1100" s="281"/>
      <c r="R1100" s="281"/>
      <c r="S1100" s="281"/>
      <c r="T1100" s="281"/>
      <c r="U1100" s="281"/>
      <c r="V1100" s="281"/>
      <c r="W1100" s="281"/>
      <c r="X1100" s="281"/>
      <c r="Y1100" s="281"/>
      <c r="Z1100" s="281"/>
      <c r="AA1100" s="281"/>
      <c r="AB1100" s="281"/>
      <c r="AC1100" s="281"/>
      <c r="AD1100" s="281"/>
      <c r="AE1100" s="281"/>
      <c r="AF1100" s="281"/>
      <c r="AG1100" s="281"/>
      <c r="AH1100" s="281"/>
      <c r="AI1100" s="281"/>
      <c r="AJ1100" s="281"/>
      <c r="AK1100" s="281"/>
      <c r="AL1100" s="281"/>
      <c r="AM1100" s="282"/>
      <c r="AN1100" s="282"/>
      <c r="AO1100" s="282"/>
      <c r="AP1100" s="282"/>
      <c r="AQ1100" s="282"/>
      <c r="AR1100" s="282"/>
      <c r="AS1100" s="282"/>
      <c r="AT1100" s="282"/>
      <c r="AU1100" s="282"/>
      <c r="AV1100" s="282"/>
      <c r="AW1100" s="282"/>
      <c r="AX1100" s="282"/>
      <c r="AY1100" s="282"/>
    </row>
    <row r="1101" s="240" customFormat="true" ht="13.8" hidden="false" customHeight="false" outlineLevel="0" collapsed="false">
      <c r="K1101" s="280"/>
      <c r="M1101" s="281"/>
      <c r="N1101" s="281"/>
      <c r="O1101" s="281"/>
      <c r="P1101" s="281"/>
      <c r="Q1101" s="281"/>
      <c r="R1101" s="281"/>
      <c r="S1101" s="281"/>
      <c r="T1101" s="281"/>
      <c r="U1101" s="281"/>
      <c r="V1101" s="281"/>
      <c r="W1101" s="281"/>
      <c r="X1101" s="281"/>
      <c r="Y1101" s="281"/>
      <c r="Z1101" s="281"/>
      <c r="AA1101" s="281"/>
      <c r="AB1101" s="281"/>
      <c r="AC1101" s="281"/>
      <c r="AD1101" s="281"/>
      <c r="AE1101" s="281"/>
      <c r="AF1101" s="281"/>
      <c r="AG1101" s="281"/>
      <c r="AH1101" s="281"/>
      <c r="AI1101" s="281"/>
      <c r="AJ1101" s="281"/>
      <c r="AK1101" s="281"/>
      <c r="AL1101" s="281"/>
      <c r="AM1101" s="282"/>
      <c r="AN1101" s="282"/>
      <c r="AO1101" s="282"/>
      <c r="AP1101" s="282"/>
      <c r="AQ1101" s="282"/>
      <c r="AR1101" s="282"/>
      <c r="AS1101" s="282"/>
      <c r="AT1101" s="282"/>
      <c r="AU1101" s="282"/>
      <c r="AV1101" s="282"/>
      <c r="AW1101" s="282"/>
      <c r="AX1101" s="282"/>
      <c r="AY1101" s="282"/>
    </row>
    <row r="1102" s="240" customFormat="true" ht="13.8" hidden="false" customHeight="false" outlineLevel="0" collapsed="false">
      <c r="K1102" s="280"/>
      <c r="M1102" s="281"/>
      <c r="N1102" s="281"/>
      <c r="O1102" s="281"/>
      <c r="P1102" s="281"/>
      <c r="Q1102" s="281"/>
      <c r="R1102" s="281"/>
      <c r="S1102" s="281"/>
      <c r="T1102" s="281"/>
      <c r="U1102" s="281"/>
      <c r="V1102" s="281"/>
      <c r="W1102" s="281"/>
      <c r="X1102" s="281"/>
      <c r="Y1102" s="281"/>
      <c r="Z1102" s="281"/>
      <c r="AA1102" s="281"/>
      <c r="AB1102" s="281"/>
      <c r="AC1102" s="281"/>
      <c r="AD1102" s="281"/>
      <c r="AE1102" s="281"/>
      <c r="AF1102" s="281"/>
      <c r="AG1102" s="281"/>
      <c r="AH1102" s="281"/>
      <c r="AI1102" s="281"/>
      <c r="AJ1102" s="281"/>
      <c r="AK1102" s="281"/>
      <c r="AL1102" s="281"/>
      <c r="AM1102" s="282"/>
      <c r="AN1102" s="282"/>
      <c r="AO1102" s="282"/>
      <c r="AP1102" s="282"/>
      <c r="AQ1102" s="282"/>
      <c r="AR1102" s="282"/>
      <c r="AS1102" s="282"/>
      <c r="AT1102" s="282"/>
      <c r="AU1102" s="282"/>
      <c r="AV1102" s="282"/>
      <c r="AW1102" s="282"/>
      <c r="AX1102" s="282"/>
      <c r="AY1102" s="282"/>
    </row>
    <row r="1103" s="240" customFormat="true" ht="13.8" hidden="false" customHeight="false" outlineLevel="0" collapsed="false">
      <c r="K1103" s="280"/>
      <c r="M1103" s="281"/>
      <c r="N1103" s="281"/>
      <c r="O1103" s="281"/>
      <c r="P1103" s="281"/>
      <c r="Q1103" s="281"/>
      <c r="R1103" s="281"/>
      <c r="S1103" s="281"/>
      <c r="T1103" s="281"/>
      <c r="U1103" s="281"/>
      <c r="V1103" s="281"/>
      <c r="W1103" s="281"/>
      <c r="X1103" s="281"/>
      <c r="Y1103" s="281"/>
      <c r="Z1103" s="281"/>
      <c r="AA1103" s="281"/>
      <c r="AB1103" s="281"/>
      <c r="AC1103" s="281"/>
      <c r="AD1103" s="281"/>
      <c r="AE1103" s="281"/>
      <c r="AF1103" s="281"/>
      <c r="AG1103" s="281"/>
      <c r="AH1103" s="281"/>
      <c r="AI1103" s="281"/>
      <c r="AJ1103" s="281"/>
      <c r="AK1103" s="281"/>
      <c r="AL1103" s="281"/>
      <c r="AM1103" s="282"/>
      <c r="AN1103" s="282"/>
      <c r="AO1103" s="282"/>
      <c r="AP1103" s="282"/>
      <c r="AQ1103" s="282"/>
      <c r="AR1103" s="282"/>
      <c r="AS1103" s="282"/>
      <c r="AT1103" s="282"/>
      <c r="AU1103" s="282"/>
      <c r="AV1103" s="282"/>
      <c r="AW1103" s="282"/>
      <c r="AX1103" s="282"/>
      <c r="AY1103" s="282"/>
    </row>
    <row r="1104" s="240" customFormat="true" ht="13.8" hidden="false" customHeight="false" outlineLevel="0" collapsed="false">
      <c r="K1104" s="280"/>
      <c r="M1104" s="281"/>
      <c r="N1104" s="281"/>
      <c r="O1104" s="281"/>
      <c r="P1104" s="281"/>
      <c r="Q1104" s="281"/>
      <c r="R1104" s="281"/>
      <c r="S1104" s="281"/>
      <c r="T1104" s="281"/>
      <c r="U1104" s="281"/>
      <c r="V1104" s="281"/>
      <c r="W1104" s="281"/>
      <c r="X1104" s="281"/>
      <c r="Y1104" s="281"/>
      <c r="Z1104" s="281"/>
      <c r="AA1104" s="281"/>
      <c r="AB1104" s="281"/>
      <c r="AC1104" s="281"/>
      <c r="AD1104" s="281"/>
      <c r="AE1104" s="281"/>
      <c r="AF1104" s="281"/>
      <c r="AG1104" s="281"/>
      <c r="AH1104" s="281"/>
      <c r="AI1104" s="281"/>
      <c r="AJ1104" s="281"/>
      <c r="AK1104" s="281"/>
      <c r="AL1104" s="281"/>
      <c r="AM1104" s="282"/>
      <c r="AN1104" s="282"/>
      <c r="AO1104" s="282"/>
      <c r="AP1104" s="282"/>
      <c r="AQ1104" s="282"/>
      <c r="AR1104" s="282"/>
      <c r="AS1104" s="282"/>
      <c r="AT1104" s="282"/>
      <c r="AU1104" s="282"/>
      <c r="AV1104" s="282"/>
      <c r="AW1104" s="282"/>
      <c r="AX1104" s="282"/>
      <c r="AY1104" s="282"/>
    </row>
    <row r="1105" s="240" customFormat="true" ht="13.8" hidden="false" customHeight="false" outlineLevel="0" collapsed="false">
      <c r="K1105" s="280"/>
      <c r="M1105" s="281"/>
      <c r="N1105" s="281"/>
      <c r="O1105" s="281"/>
      <c r="P1105" s="281"/>
      <c r="Q1105" s="281"/>
      <c r="R1105" s="281"/>
      <c r="S1105" s="281"/>
      <c r="T1105" s="281"/>
      <c r="U1105" s="281"/>
      <c r="V1105" s="281"/>
      <c r="W1105" s="281"/>
      <c r="X1105" s="281"/>
      <c r="Y1105" s="281"/>
      <c r="Z1105" s="281"/>
      <c r="AA1105" s="281"/>
      <c r="AB1105" s="281"/>
      <c r="AC1105" s="281"/>
      <c r="AD1105" s="281"/>
      <c r="AE1105" s="281"/>
      <c r="AF1105" s="281"/>
      <c r="AG1105" s="281"/>
      <c r="AH1105" s="281"/>
      <c r="AI1105" s="281"/>
      <c r="AJ1105" s="281"/>
      <c r="AK1105" s="281"/>
      <c r="AL1105" s="281"/>
      <c r="AM1105" s="282"/>
      <c r="AN1105" s="282"/>
      <c r="AO1105" s="282"/>
      <c r="AP1105" s="282"/>
      <c r="AQ1105" s="282"/>
      <c r="AR1105" s="282"/>
      <c r="AS1105" s="282"/>
      <c r="AT1105" s="282"/>
      <c r="AU1105" s="282"/>
      <c r="AV1105" s="282"/>
      <c r="AW1105" s="282"/>
      <c r="AX1105" s="282"/>
      <c r="AY1105" s="282"/>
    </row>
    <row r="1106" s="240" customFormat="true" ht="13.8" hidden="false" customHeight="false" outlineLevel="0" collapsed="false">
      <c r="K1106" s="280"/>
      <c r="M1106" s="281"/>
      <c r="N1106" s="281"/>
      <c r="O1106" s="281"/>
      <c r="P1106" s="281"/>
      <c r="Q1106" s="281"/>
      <c r="R1106" s="281"/>
      <c r="S1106" s="281"/>
      <c r="T1106" s="281"/>
      <c r="U1106" s="281"/>
      <c r="V1106" s="281"/>
      <c r="W1106" s="281"/>
      <c r="X1106" s="281"/>
      <c r="Y1106" s="281"/>
      <c r="Z1106" s="281"/>
      <c r="AA1106" s="281"/>
      <c r="AB1106" s="281"/>
      <c r="AC1106" s="281"/>
      <c r="AD1106" s="281"/>
      <c r="AE1106" s="281"/>
      <c r="AF1106" s="281"/>
      <c r="AG1106" s="281"/>
      <c r="AH1106" s="281"/>
      <c r="AI1106" s="281"/>
      <c r="AJ1106" s="281"/>
      <c r="AK1106" s="281"/>
      <c r="AL1106" s="281"/>
      <c r="AM1106" s="282"/>
      <c r="AN1106" s="282"/>
      <c r="AO1106" s="282"/>
      <c r="AP1106" s="282"/>
      <c r="AQ1106" s="282"/>
      <c r="AR1106" s="282"/>
      <c r="AS1106" s="282"/>
      <c r="AT1106" s="282"/>
      <c r="AU1106" s="282"/>
      <c r="AV1106" s="282"/>
      <c r="AW1106" s="282"/>
      <c r="AX1106" s="282"/>
      <c r="AY1106" s="282"/>
    </row>
    <row r="1107" s="240" customFormat="true" ht="13.8" hidden="false" customHeight="false" outlineLevel="0" collapsed="false">
      <c r="K1107" s="280"/>
      <c r="M1107" s="281"/>
      <c r="N1107" s="281"/>
      <c r="O1107" s="281"/>
      <c r="P1107" s="281"/>
      <c r="Q1107" s="281"/>
      <c r="R1107" s="281"/>
      <c r="S1107" s="281"/>
      <c r="T1107" s="281"/>
      <c r="U1107" s="281"/>
      <c r="V1107" s="281"/>
      <c r="W1107" s="281"/>
      <c r="X1107" s="281"/>
      <c r="Y1107" s="281"/>
      <c r="Z1107" s="281"/>
      <c r="AA1107" s="281"/>
      <c r="AB1107" s="281"/>
      <c r="AC1107" s="281"/>
      <c r="AD1107" s="281"/>
      <c r="AE1107" s="281"/>
      <c r="AF1107" s="281"/>
      <c r="AG1107" s="281"/>
      <c r="AH1107" s="281"/>
      <c r="AI1107" s="281"/>
      <c r="AJ1107" s="281"/>
      <c r="AK1107" s="281"/>
      <c r="AL1107" s="281"/>
      <c r="AM1107" s="282"/>
      <c r="AN1107" s="282"/>
      <c r="AO1107" s="282"/>
      <c r="AP1107" s="282"/>
      <c r="AQ1107" s="282"/>
      <c r="AR1107" s="282"/>
      <c r="AS1107" s="282"/>
      <c r="AT1107" s="282"/>
      <c r="AU1107" s="282"/>
      <c r="AV1107" s="282"/>
      <c r="AW1107" s="282"/>
      <c r="AX1107" s="282"/>
      <c r="AY1107" s="282"/>
    </row>
    <row r="1108" s="240" customFormat="true" ht="13.8" hidden="false" customHeight="false" outlineLevel="0" collapsed="false">
      <c r="K1108" s="280"/>
      <c r="M1108" s="281"/>
      <c r="N1108" s="281"/>
      <c r="O1108" s="281"/>
      <c r="P1108" s="281"/>
      <c r="Q1108" s="281"/>
      <c r="R1108" s="281"/>
      <c r="S1108" s="281"/>
      <c r="T1108" s="281"/>
      <c r="U1108" s="281"/>
      <c r="V1108" s="281"/>
      <c r="W1108" s="281"/>
      <c r="X1108" s="281"/>
      <c r="Y1108" s="281"/>
      <c r="Z1108" s="281"/>
      <c r="AA1108" s="281"/>
      <c r="AB1108" s="281"/>
      <c r="AC1108" s="281"/>
      <c r="AD1108" s="281"/>
      <c r="AE1108" s="281"/>
      <c r="AF1108" s="281"/>
      <c r="AG1108" s="281"/>
      <c r="AH1108" s="281"/>
      <c r="AI1108" s="281"/>
      <c r="AJ1108" s="281"/>
      <c r="AK1108" s="281"/>
      <c r="AL1108" s="281"/>
      <c r="AM1108" s="282"/>
      <c r="AN1108" s="282"/>
      <c r="AO1108" s="282"/>
      <c r="AP1108" s="282"/>
      <c r="AQ1108" s="282"/>
      <c r="AR1108" s="282"/>
      <c r="AS1108" s="282"/>
      <c r="AT1108" s="282"/>
      <c r="AU1108" s="282"/>
      <c r="AV1108" s="282"/>
      <c r="AW1108" s="282"/>
      <c r="AX1108" s="282"/>
      <c r="AY1108" s="282"/>
    </row>
    <row r="1109" s="240" customFormat="true" ht="13.8" hidden="false" customHeight="false" outlineLevel="0" collapsed="false">
      <c r="K1109" s="280"/>
      <c r="M1109" s="281"/>
      <c r="N1109" s="281"/>
      <c r="O1109" s="281"/>
      <c r="P1109" s="281"/>
      <c r="Q1109" s="281"/>
      <c r="R1109" s="281"/>
      <c r="S1109" s="281"/>
      <c r="T1109" s="281"/>
      <c r="U1109" s="281"/>
      <c r="V1109" s="281"/>
      <c r="W1109" s="281"/>
      <c r="X1109" s="281"/>
      <c r="Y1109" s="281"/>
      <c r="Z1109" s="281"/>
      <c r="AA1109" s="281"/>
      <c r="AB1109" s="281"/>
      <c r="AC1109" s="281"/>
      <c r="AD1109" s="281"/>
      <c r="AE1109" s="281"/>
      <c r="AF1109" s="281"/>
      <c r="AG1109" s="281"/>
      <c r="AH1109" s="281"/>
      <c r="AI1109" s="281"/>
      <c r="AJ1109" s="281"/>
      <c r="AK1109" s="281"/>
      <c r="AL1109" s="281"/>
      <c r="AM1109" s="282"/>
      <c r="AN1109" s="282"/>
      <c r="AO1109" s="282"/>
      <c r="AP1109" s="282"/>
      <c r="AQ1109" s="282"/>
      <c r="AR1109" s="282"/>
      <c r="AS1109" s="282"/>
      <c r="AT1109" s="282"/>
      <c r="AU1109" s="282"/>
      <c r="AV1109" s="282"/>
      <c r="AW1109" s="282"/>
      <c r="AX1109" s="282"/>
      <c r="AY1109" s="282"/>
    </row>
    <row r="1110" s="240" customFormat="true" ht="13.8" hidden="false" customHeight="false" outlineLevel="0" collapsed="false">
      <c r="K1110" s="280"/>
      <c r="M1110" s="281"/>
      <c r="N1110" s="281"/>
      <c r="O1110" s="281"/>
      <c r="P1110" s="281"/>
      <c r="Q1110" s="281"/>
      <c r="R1110" s="281"/>
      <c r="S1110" s="281"/>
      <c r="T1110" s="281"/>
      <c r="U1110" s="281"/>
      <c r="V1110" s="281"/>
      <c r="W1110" s="281"/>
      <c r="X1110" s="281"/>
      <c r="Y1110" s="281"/>
      <c r="Z1110" s="281"/>
      <c r="AA1110" s="281"/>
      <c r="AB1110" s="281"/>
      <c r="AC1110" s="281"/>
      <c r="AD1110" s="281"/>
      <c r="AE1110" s="281"/>
      <c r="AF1110" s="281"/>
      <c r="AG1110" s="281"/>
      <c r="AH1110" s="281"/>
      <c r="AI1110" s="281"/>
      <c r="AJ1110" s="281"/>
      <c r="AK1110" s="281"/>
      <c r="AL1110" s="281"/>
      <c r="AM1110" s="282"/>
      <c r="AN1110" s="282"/>
      <c r="AO1110" s="282"/>
      <c r="AP1110" s="282"/>
      <c r="AQ1110" s="282"/>
      <c r="AR1110" s="282"/>
      <c r="AS1110" s="282"/>
      <c r="AT1110" s="282"/>
      <c r="AU1110" s="282"/>
      <c r="AV1110" s="282"/>
      <c r="AW1110" s="282"/>
      <c r="AX1110" s="282"/>
      <c r="AY1110" s="282"/>
    </row>
    <row r="1111" s="240" customFormat="true" ht="13.8" hidden="false" customHeight="false" outlineLevel="0" collapsed="false">
      <c r="K1111" s="280"/>
      <c r="M1111" s="281"/>
      <c r="N1111" s="281"/>
      <c r="O1111" s="281"/>
      <c r="P1111" s="281"/>
      <c r="Q1111" s="281"/>
      <c r="R1111" s="281"/>
      <c r="S1111" s="281"/>
      <c r="T1111" s="281"/>
      <c r="U1111" s="281"/>
      <c r="V1111" s="281"/>
      <c r="W1111" s="281"/>
      <c r="X1111" s="281"/>
      <c r="Y1111" s="281"/>
      <c r="Z1111" s="281"/>
      <c r="AA1111" s="281"/>
      <c r="AB1111" s="281"/>
      <c r="AC1111" s="281"/>
      <c r="AD1111" s="281"/>
      <c r="AE1111" s="281"/>
      <c r="AF1111" s="281"/>
      <c r="AG1111" s="281"/>
      <c r="AH1111" s="281"/>
      <c r="AI1111" s="281"/>
      <c r="AJ1111" s="281"/>
      <c r="AK1111" s="281"/>
      <c r="AL1111" s="281"/>
      <c r="AM1111" s="282"/>
      <c r="AN1111" s="282"/>
      <c r="AO1111" s="282"/>
      <c r="AP1111" s="282"/>
      <c r="AQ1111" s="282"/>
      <c r="AR1111" s="282"/>
      <c r="AS1111" s="282"/>
      <c r="AT1111" s="282"/>
      <c r="AU1111" s="282"/>
      <c r="AV1111" s="282"/>
      <c r="AW1111" s="282"/>
      <c r="AX1111" s="282"/>
      <c r="AY1111" s="282"/>
    </row>
    <row r="1112" s="240" customFormat="true" ht="13.8" hidden="false" customHeight="false" outlineLevel="0" collapsed="false">
      <c r="K1112" s="280"/>
      <c r="M1112" s="281"/>
      <c r="N1112" s="281"/>
      <c r="O1112" s="281"/>
      <c r="P1112" s="281"/>
      <c r="Q1112" s="281"/>
      <c r="R1112" s="281"/>
      <c r="S1112" s="281"/>
      <c r="T1112" s="281"/>
      <c r="U1112" s="281"/>
      <c r="V1112" s="281"/>
      <c r="W1112" s="281"/>
      <c r="X1112" s="281"/>
      <c r="Y1112" s="281"/>
      <c r="Z1112" s="281"/>
      <c r="AA1112" s="281"/>
      <c r="AB1112" s="281"/>
      <c r="AC1112" s="281"/>
      <c r="AD1112" s="281"/>
      <c r="AE1112" s="281"/>
      <c r="AF1112" s="281"/>
      <c r="AG1112" s="281"/>
      <c r="AH1112" s="281"/>
      <c r="AI1112" s="281"/>
      <c r="AJ1112" s="281"/>
      <c r="AK1112" s="281"/>
      <c r="AL1112" s="281"/>
      <c r="AM1112" s="282"/>
      <c r="AN1112" s="282"/>
      <c r="AO1112" s="282"/>
      <c r="AP1112" s="282"/>
      <c r="AQ1112" s="282"/>
      <c r="AR1112" s="282"/>
      <c r="AS1112" s="282"/>
      <c r="AT1112" s="282"/>
      <c r="AU1112" s="282"/>
      <c r="AV1112" s="282"/>
      <c r="AW1112" s="282"/>
      <c r="AX1112" s="282"/>
      <c r="AY1112" s="282"/>
    </row>
    <row r="1113" s="240" customFormat="true" ht="13.8" hidden="false" customHeight="false" outlineLevel="0" collapsed="false">
      <c r="K1113" s="280"/>
      <c r="M1113" s="281"/>
      <c r="N1113" s="281"/>
      <c r="O1113" s="281"/>
      <c r="P1113" s="281"/>
      <c r="Q1113" s="281"/>
      <c r="R1113" s="281"/>
      <c r="S1113" s="281"/>
      <c r="T1113" s="281"/>
      <c r="U1113" s="281"/>
      <c r="V1113" s="281"/>
      <c r="W1113" s="281"/>
      <c r="X1113" s="281"/>
      <c r="Y1113" s="281"/>
      <c r="Z1113" s="281"/>
      <c r="AA1113" s="281"/>
      <c r="AB1113" s="281"/>
      <c r="AC1113" s="281"/>
      <c r="AD1113" s="281"/>
      <c r="AE1113" s="281"/>
      <c r="AF1113" s="281"/>
      <c r="AG1113" s="281"/>
      <c r="AH1113" s="281"/>
      <c r="AI1113" s="281"/>
      <c r="AJ1113" s="281"/>
      <c r="AK1113" s="281"/>
      <c r="AL1113" s="281"/>
      <c r="AM1113" s="282"/>
      <c r="AN1113" s="282"/>
      <c r="AO1113" s="282"/>
      <c r="AP1113" s="282"/>
      <c r="AQ1113" s="282"/>
      <c r="AR1113" s="282"/>
      <c r="AS1113" s="282"/>
      <c r="AT1113" s="282"/>
      <c r="AU1113" s="282"/>
      <c r="AV1113" s="282"/>
      <c r="AW1113" s="282"/>
      <c r="AX1113" s="282"/>
      <c r="AY1113" s="282"/>
    </row>
    <row r="1114" s="240" customFormat="true" ht="13.8" hidden="false" customHeight="false" outlineLevel="0" collapsed="false">
      <c r="K1114" s="280"/>
      <c r="M1114" s="281"/>
      <c r="N1114" s="281"/>
      <c r="O1114" s="281"/>
      <c r="P1114" s="281"/>
      <c r="Q1114" s="281"/>
      <c r="R1114" s="281"/>
      <c r="S1114" s="281"/>
      <c r="T1114" s="281"/>
      <c r="U1114" s="281"/>
      <c r="V1114" s="281"/>
      <c r="W1114" s="281"/>
      <c r="X1114" s="281"/>
      <c r="Y1114" s="281"/>
      <c r="Z1114" s="281"/>
      <c r="AA1114" s="281"/>
      <c r="AB1114" s="281"/>
      <c r="AC1114" s="281"/>
      <c r="AD1114" s="281"/>
      <c r="AE1114" s="281"/>
      <c r="AF1114" s="281"/>
      <c r="AG1114" s="281"/>
      <c r="AH1114" s="281"/>
      <c r="AI1114" s="281"/>
      <c r="AJ1114" s="281"/>
      <c r="AK1114" s="281"/>
      <c r="AL1114" s="281"/>
      <c r="AM1114" s="282"/>
      <c r="AN1114" s="282"/>
      <c r="AO1114" s="282"/>
      <c r="AP1114" s="282"/>
      <c r="AQ1114" s="282"/>
      <c r="AR1114" s="282"/>
      <c r="AS1114" s="282"/>
      <c r="AT1114" s="282"/>
      <c r="AU1114" s="282"/>
      <c r="AV1114" s="282"/>
      <c r="AW1114" s="282"/>
      <c r="AX1114" s="282"/>
      <c r="AY1114" s="282"/>
    </row>
    <row r="1115" s="240" customFormat="true" ht="13.8" hidden="false" customHeight="false" outlineLevel="0" collapsed="false">
      <c r="K1115" s="280"/>
      <c r="M1115" s="281"/>
      <c r="N1115" s="281"/>
      <c r="O1115" s="281"/>
      <c r="P1115" s="281"/>
      <c r="Q1115" s="281"/>
      <c r="R1115" s="281"/>
      <c r="S1115" s="281"/>
      <c r="T1115" s="281"/>
      <c r="U1115" s="281"/>
      <c r="V1115" s="281"/>
      <c r="W1115" s="281"/>
      <c r="X1115" s="281"/>
      <c r="Y1115" s="281"/>
      <c r="Z1115" s="281"/>
      <c r="AA1115" s="281"/>
      <c r="AB1115" s="281"/>
      <c r="AC1115" s="281"/>
      <c r="AD1115" s="281"/>
      <c r="AE1115" s="281"/>
      <c r="AF1115" s="281"/>
      <c r="AG1115" s="281"/>
      <c r="AH1115" s="281"/>
      <c r="AI1115" s="281"/>
      <c r="AJ1115" s="281"/>
      <c r="AK1115" s="281"/>
      <c r="AL1115" s="281"/>
      <c r="AM1115" s="282"/>
      <c r="AN1115" s="282"/>
      <c r="AO1115" s="282"/>
      <c r="AP1115" s="282"/>
      <c r="AQ1115" s="282"/>
      <c r="AR1115" s="282"/>
      <c r="AS1115" s="282"/>
      <c r="AT1115" s="282"/>
      <c r="AU1115" s="282"/>
      <c r="AV1115" s="282"/>
      <c r="AW1115" s="282"/>
      <c r="AX1115" s="282"/>
      <c r="AY1115" s="282"/>
    </row>
    <row r="1116" s="240" customFormat="true" ht="13.8" hidden="false" customHeight="false" outlineLevel="0" collapsed="false">
      <c r="K1116" s="280"/>
      <c r="M1116" s="281"/>
      <c r="N1116" s="281"/>
      <c r="O1116" s="281"/>
      <c r="P1116" s="281"/>
      <c r="Q1116" s="281"/>
      <c r="R1116" s="281"/>
      <c r="S1116" s="281"/>
      <c r="T1116" s="281"/>
      <c r="U1116" s="281"/>
      <c r="V1116" s="281"/>
      <c r="W1116" s="281"/>
      <c r="X1116" s="281"/>
      <c r="Y1116" s="281"/>
      <c r="Z1116" s="281"/>
      <c r="AA1116" s="281"/>
      <c r="AB1116" s="281"/>
      <c r="AC1116" s="281"/>
      <c r="AD1116" s="281"/>
      <c r="AE1116" s="281"/>
      <c r="AF1116" s="281"/>
      <c r="AG1116" s="281"/>
      <c r="AH1116" s="281"/>
      <c r="AI1116" s="281"/>
      <c r="AJ1116" s="281"/>
      <c r="AK1116" s="281"/>
      <c r="AL1116" s="281"/>
      <c r="AM1116" s="282"/>
      <c r="AN1116" s="282"/>
      <c r="AO1116" s="282"/>
      <c r="AP1116" s="282"/>
      <c r="AQ1116" s="282"/>
      <c r="AR1116" s="282"/>
      <c r="AS1116" s="282"/>
      <c r="AT1116" s="282"/>
      <c r="AU1116" s="282"/>
      <c r="AV1116" s="282"/>
      <c r="AW1116" s="282"/>
      <c r="AX1116" s="282"/>
      <c r="AY1116" s="282"/>
    </row>
    <row r="1117" s="240" customFormat="true" ht="13.8" hidden="false" customHeight="false" outlineLevel="0" collapsed="false">
      <c r="K1117" s="280"/>
      <c r="M1117" s="281"/>
      <c r="N1117" s="281"/>
      <c r="O1117" s="281"/>
      <c r="P1117" s="281"/>
      <c r="Q1117" s="281"/>
      <c r="R1117" s="281"/>
      <c r="S1117" s="281"/>
      <c r="T1117" s="281"/>
      <c r="U1117" s="281"/>
      <c r="V1117" s="281"/>
      <c r="W1117" s="281"/>
      <c r="X1117" s="281"/>
      <c r="Y1117" s="281"/>
      <c r="Z1117" s="281"/>
      <c r="AA1117" s="281"/>
      <c r="AB1117" s="281"/>
      <c r="AC1117" s="281"/>
      <c r="AD1117" s="281"/>
      <c r="AE1117" s="281"/>
      <c r="AF1117" s="281"/>
      <c r="AG1117" s="281"/>
      <c r="AH1117" s="281"/>
      <c r="AI1117" s="281"/>
      <c r="AJ1117" s="281"/>
      <c r="AK1117" s="281"/>
      <c r="AL1117" s="281"/>
      <c r="AM1117" s="282"/>
      <c r="AN1117" s="282"/>
      <c r="AO1117" s="282"/>
      <c r="AP1117" s="282"/>
      <c r="AQ1117" s="282"/>
      <c r="AR1117" s="282"/>
      <c r="AS1117" s="282"/>
      <c r="AT1117" s="282"/>
      <c r="AU1117" s="282"/>
      <c r="AV1117" s="282"/>
      <c r="AW1117" s="282"/>
      <c r="AX1117" s="282"/>
      <c r="AY1117" s="282"/>
    </row>
    <row r="1118" s="240" customFormat="true" ht="13.8" hidden="false" customHeight="false" outlineLevel="0" collapsed="false">
      <c r="K1118" s="280"/>
      <c r="M1118" s="281"/>
      <c r="N1118" s="281"/>
      <c r="O1118" s="281"/>
      <c r="P1118" s="281"/>
      <c r="Q1118" s="281"/>
      <c r="R1118" s="281"/>
      <c r="S1118" s="281"/>
      <c r="T1118" s="281"/>
      <c r="U1118" s="281"/>
      <c r="V1118" s="281"/>
      <c r="W1118" s="281"/>
      <c r="X1118" s="281"/>
      <c r="Y1118" s="281"/>
      <c r="Z1118" s="281"/>
      <c r="AA1118" s="281"/>
      <c r="AB1118" s="281"/>
      <c r="AC1118" s="281"/>
      <c r="AD1118" s="281"/>
      <c r="AE1118" s="281"/>
      <c r="AF1118" s="281"/>
      <c r="AG1118" s="281"/>
      <c r="AH1118" s="281"/>
      <c r="AI1118" s="281"/>
      <c r="AJ1118" s="281"/>
      <c r="AK1118" s="281"/>
      <c r="AL1118" s="281"/>
      <c r="AM1118" s="282"/>
      <c r="AN1118" s="282"/>
      <c r="AO1118" s="282"/>
      <c r="AP1118" s="282"/>
      <c r="AQ1118" s="282"/>
      <c r="AR1118" s="282"/>
      <c r="AS1118" s="282"/>
      <c r="AT1118" s="282"/>
      <c r="AU1118" s="282"/>
      <c r="AV1118" s="282"/>
      <c r="AW1118" s="282"/>
      <c r="AX1118" s="282"/>
      <c r="AY1118" s="282"/>
    </row>
    <row r="1119" s="240" customFormat="true" ht="13.8" hidden="false" customHeight="false" outlineLevel="0" collapsed="false">
      <c r="K1119" s="280"/>
      <c r="M1119" s="281"/>
      <c r="N1119" s="281"/>
      <c r="O1119" s="281"/>
      <c r="P1119" s="281"/>
      <c r="Q1119" s="281"/>
      <c r="R1119" s="281"/>
      <c r="S1119" s="281"/>
      <c r="T1119" s="281"/>
      <c r="U1119" s="281"/>
      <c r="V1119" s="281"/>
      <c r="W1119" s="281"/>
      <c r="X1119" s="281"/>
      <c r="Y1119" s="281"/>
      <c r="Z1119" s="281"/>
      <c r="AA1119" s="281"/>
      <c r="AB1119" s="281"/>
      <c r="AC1119" s="281"/>
      <c r="AD1119" s="281"/>
      <c r="AE1119" s="281"/>
      <c r="AF1119" s="281"/>
      <c r="AG1119" s="281"/>
      <c r="AH1119" s="281"/>
      <c r="AI1119" s="281"/>
      <c r="AJ1119" s="281"/>
      <c r="AK1119" s="281"/>
      <c r="AL1119" s="281"/>
      <c r="AM1119" s="282"/>
      <c r="AN1119" s="282"/>
      <c r="AO1119" s="282"/>
      <c r="AP1119" s="282"/>
      <c r="AQ1119" s="282"/>
      <c r="AR1119" s="282"/>
      <c r="AS1119" s="282"/>
      <c r="AT1119" s="282"/>
      <c r="AU1119" s="282"/>
      <c r="AV1119" s="282"/>
      <c r="AW1119" s="282"/>
      <c r="AX1119" s="282"/>
      <c r="AY1119" s="282"/>
    </row>
    <row r="1120" s="240" customFormat="true" ht="13.8" hidden="false" customHeight="false" outlineLevel="0" collapsed="false">
      <c r="K1120" s="280"/>
      <c r="M1120" s="281"/>
      <c r="N1120" s="281"/>
      <c r="O1120" s="281"/>
      <c r="P1120" s="281"/>
      <c r="Q1120" s="281"/>
      <c r="R1120" s="281"/>
      <c r="S1120" s="281"/>
      <c r="T1120" s="281"/>
      <c r="U1120" s="281"/>
      <c r="V1120" s="281"/>
      <c r="W1120" s="281"/>
      <c r="X1120" s="281"/>
      <c r="Y1120" s="281"/>
      <c r="Z1120" s="281"/>
      <c r="AA1120" s="281"/>
      <c r="AB1120" s="281"/>
      <c r="AC1120" s="281"/>
      <c r="AD1120" s="281"/>
      <c r="AE1120" s="281"/>
      <c r="AF1120" s="281"/>
      <c r="AG1120" s="281"/>
      <c r="AH1120" s="281"/>
      <c r="AI1120" s="281"/>
      <c r="AJ1120" s="281"/>
      <c r="AK1120" s="281"/>
      <c r="AL1120" s="281"/>
      <c r="AM1120" s="282"/>
      <c r="AN1120" s="282"/>
      <c r="AO1120" s="282"/>
      <c r="AP1120" s="282"/>
      <c r="AQ1120" s="282"/>
      <c r="AR1120" s="282"/>
      <c r="AS1120" s="282"/>
      <c r="AT1120" s="282"/>
      <c r="AU1120" s="282"/>
      <c r="AV1120" s="282"/>
      <c r="AW1120" s="282"/>
      <c r="AX1120" s="282"/>
      <c r="AY1120" s="282"/>
    </row>
    <row r="1121" s="240" customFormat="true" ht="13.8" hidden="false" customHeight="false" outlineLevel="0" collapsed="false">
      <c r="K1121" s="280"/>
      <c r="M1121" s="281"/>
      <c r="N1121" s="281"/>
      <c r="O1121" s="281"/>
      <c r="P1121" s="281"/>
      <c r="Q1121" s="281"/>
      <c r="R1121" s="281"/>
      <c r="S1121" s="281"/>
      <c r="T1121" s="281"/>
      <c r="U1121" s="281"/>
      <c r="V1121" s="281"/>
      <c r="W1121" s="281"/>
      <c r="X1121" s="281"/>
      <c r="Y1121" s="281"/>
      <c r="Z1121" s="281"/>
      <c r="AA1121" s="281"/>
      <c r="AB1121" s="281"/>
      <c r="AC1121" s="281"/>
      <c r="AD1121" s="281"/>
      <c r="AE1121" s="281"/>
      <c r="AF1121" s="281"/>
      <c r="AG1121" s="281"/>
      <c r="AH1121" s="281"/>
      <c r="AI1121" s="281"/>
      <c r="AJ1121" s="281"/>
      <c r="AK1121" s="281"/>
      <c r="AL1121" s="281"/>
      <c r="AM1121" s="282"/>
      <c r="AN1121" s="282"/>
      <c r="AO1121" s="282"/>
      <c r="AP1121" s="282"/>
      <c r="AQ1121" s="282"/>
      <c r="AR1121" s="282"/>
      <c r="AS1121" s="282"/>
      <c r="AT1121" s="282"/>
      <c r="AU1121" s="282"/>
      <c r="AV1121" s="282"/>
      <c r="AW1121" s="282"/>
      <c r="AX1121" s="282"/>
      <c r="AY1121" s="282"/>
    </row>
    <row r="1122" s="240" customFormat="true" ht="13.8" hidden="false" customHeight="false" outlineLevel="0" collapsed="false">
      <c r="K1122" s="280"/>
      <c r="M1122" s="281"/>
      <c r="N1122" s="281"/>
      <c r="O1122" s="281"/>
      <c r="P1122" s="281"/>
      <c r="Q1122" s="281"/>
      <c r="R1122" s="281"/>
      <c r="S1122" s="281"/>
      <c r="T1122" s="281"/>
      <c r="U1122" s="281"/>
      <c r="V1122" s="281"/>
      <c r="W1122" s="281"/>
      <c r="X1122" s="281"/>
      <c r="Y1122" s="281"/>
      <c r="Z1122" s="281"/>
      <c r="AA1122" s="281"/>
      <c r="AB1122" s="281"/>
      <c r="AC1122" s="281"/>
      <c r="AD1122" s="281"/>
      <c r="AE1122" s="281"/>
      <c r="AF1122" s="281"/>
      <c r="AG1122" s="281"/>
      <c r="AH1122" s="281"/>
      <c r="AI1122" s="281"/>
      <c r="AJ1122" s="281"/>
      <c r="AK1122" s="281"/>
      <c r="AL1122" s="281"/>
      <c r="AM1122" s="282"/>
      <c r="AN1122" s="282"/>
      <c r="AO1122" s="282"/>
      <c r="AP1122" s="282"/>
      <c r="AQ1122" s="282"/>
      <c r="AR1122" s="282"/>
      <c r="AS1122" s="282"/>
      <c r="AT1122" s="282"/>
      <c r="AU1122" s="282"/>
      <c r="AV1122" s="282"/>
      <c r="AW1122" s="282"/>
      <c r="AX1122" s="282"/>
      <c r="AY1122" s="282"/>
    </row>
    <row r="1123" s="240" customFormat="true" ht="13.8" hidden="false" customHeight="false" outlineLevel="0" collapsed="false">
      <c r="K1123" s="280"/>
      <c r="M1123" s="281"/>
      <c r="N1123" s="281"/>
      <c r="O1123" s="281"/>
      <c r="P1123" s="281"/>
      <c r="Q1123" s="281"/>
      <c r="R1123" s="281"/>
      <c r="S1123" s="281"/>
      <c r="T1123" s="281"/>
      <c r="U1123" s="281"/>
      <c r="V1123" s="281"/>
      <c r="W1123" s="281"/>
      <c r="X1123" s="281"/>
      <c r="Y1123" s="281"/>
      <c r="Z1123" s="281"/>
      <c r="AA1123" s="281"/>
      <c r="AB1123" s="281"/>
      <c r="AC1123" s="281"/>
      <c r="AD1123" s="281"/>
      <c r="AE1123" s="281"/>
      <c r="AF1123" s="281"/>
      <c r="AG1123" s="281"/>
      <c r="AH1123" s="281"/>
      <c r="AI1123" s="281"/>
      <c r="AJ1123" s="281"/>
      <c r="AK1123" s="281"/>
      <c r="AL1123" s="281"/>
      <c r="AM1123" s="282"/>
      <c r="AN1123" s="282"/>
      <c r="AO1123" s="282"/>
      <c r="AP1123" s="282"/>
      <c r="AQ1123" s="282"/>
      <c r="AR1123" s="282"/>
      <c r="AS1123" s="282"/>
      <c r="AT1123" s="282"/>
      <c r="AU1123" s="282"/>
      <c r="AV1123" s="282"/>
      <c r="AW1123" s="282"/>
      <c r="AX1123" s="282"/>
      <c r="AY1123" s="282"/>
    </row>
    <row r="1124" s="240" customFormat="true" ht="13.8" hidden="false" customHeight="false" outlineLevel="0" collapsed="false">
      <c r="K1124" s="280"/>
      <c r="M1124" s="281"/>
      <c r="N1124" s="281"/>
      <c r="O1124" s="281"/>
      <c r="P1124" s="281"/>
      <c r="Q1124" s="281"/>
      <c r="R1124" s="281"/>
      <c r="S1124" s="281"/>
      <c r="T1124" s="281"/>
      <c r="U1124" s="281"/>
      <c r="V1124" s="281"/>
      <c r="W1124" s="281"/>
      <c r="X1124" s="281"/>
      <c r="Y1124" s="281"/>
      <c r="Z1124" s="281"/>
      <c r="AA1124" s="281"/>
      <c r="AB1124" s="281"/>
      <c r="AC1124" s="281"/>
      <c r="AD1124" s="281"/>
      <c r="AE1124" s="281"/>
      <c r="AF1124" s="281"/>
      <c r="AG1124" s="281"/>
      <c r="AH1124" s="281"/>
      <c r="AI1124" s="281"/>
      <c r="AJ1124" s="281"/>
      <c r="AK1124" s="281"/>
      <c r="AL1124" s="281"/>
      <c r="AM1124" s="282"/>
      <c r="AN1124" s="282"/>
      <c r="AO1124" s="282"/>
      <c r="AP1124" s="282"/>
      <c r="AQ1124" s="282"/>
      <c r="AR1124" s="282"/>
      <c r="AS1124" s="282"/>
      <c r="AT1124" s="282"/>
      <c r="AU1124" s="282"/>
      <c r="AV1124" s="282"/>
      <c r="AW1124" s="282"/>
      <c r="AX1124" s="282"/>
      <c r="AY1124" s="282"/>
    </row>
    <row r="1125" s="240" customFormat="true" ht="13.8" hidden="false" customHeight="false" outlineLevel="0" collapsed="false">
      <c r="K1125" s="280"/>
      <c r="M1125" s="281"/>
      <c r="N1125" s="281"/>
      <c r="O1125" s="281"/>
      <c r="P1125" s="281"/>
      <c r="Q1125" s="281"/>
      <c r="R1125" s="281"/>
      <c r="S1125" s="281"/>
      <c r="T1125" s="281"/>
      <c r="U1125" s="281"/>
      <c r="V1125" s="281"/>
      <c r="W1125" s="281"/>
      <c r="X1125" s="281"/>
      <c r="Y1125" s="281"/>
      <c r="Z1125" s="281"/>
      <c r="AA1125" s="281"/>
      <c r="AB1125" s="281"/>
      <c r="AC1125" s="281"/>
      <c r="AD1125" s="281"/>
      <c r="AE1125" s="281"/>
      <c r="AF1125" s="281"/>
      <c r="AG1125" s="281"/>
      <c r="AH1125" s="281"/>
      <c r="AI1125" s="281"/>
      <c r="AJ1125" s="281"/>
      <c r="AK1125" s="281"/>
      <c r="AL1125" s="281"/>
      <c r="AM1125" s="282"/>
      <c r="AN1125" s="282"/>
      <c r="AO1125" s="282"/>
      <c r="AP1125" s="282"/>
      <c r="AQ1125" s="282"/>
      <c r="AR1125" s="282"/>
      <c r="AS1125" s="282"/>
      <c r="AT1125" s="282"/>
      <c r="AU1125" s="282"/>
      <c r="AV1125" s="282"/>
      <c r="AW1125" s="282"/>
      <c r="AX1125" s="282"/>
      <c r="AY1125" s="282"/>
    </row>
    <row r="1126" s="240" customFormat="true" ht="13.8" hidden="false" customHeight="false" outlineLevel="0" collapsed="false">
      <c r="K1126" s="280"/>
      <c r="M1126" s="281"/>
      <c r="N1126" s="281"/>
      <c r="O1126" s="281"/>
      <c r="P1126" s="281"/>
      <c r="Q1126" s="281"/>
      <c r="R1126" s="281"/>
      <c r="S1126" s="281"/>
      <c r="T1126" s="281"/>
      <c r="U1126" s="281"/>
      <c r="V1126" s="281"/>
      <c r="W1126" s="281"/>
      <c r="X1126" s="281"/>
      <c r="Y1126" s="281"/>
      <c r="Z1126" s="281"/>
      <c r="AA1126" s="281"/>
      <c r="AB1126" s="281"/>
      <c r="AC1126" s="281"/>
      <c r="AD1126" s="281"/>
      <c r="AE1126" s="281"/>
      <c r="AF1126" s="281"/>
      <c r="AG1126" s="281"/>
      <c r="AH1126" s="281"/>
      <c r="AI1126" s="281"/>
      <c r="AJ1126" s="281"/>
      <c r="AK1126" s="281"/>
      <c r="AL1126" s="281"/>
      <c r="AM1126" s="282"/>
      <c r="AN1126" s="282"/>
      <c r="AO1126" s="282"/>
      <c r="AP1126" s="282"/>
      <c r="AQ1126" s="282"/>
      <c r="AR1126" s="282"/>
      <c r="AS1126" s="282"/>
      <c r="AT1126" s="282"/>
      <c r="AU1126" s="282"/>
      <c r="AV1126" s="282"/>
      <c r="AW1126" s="282"/>
      <c r="AX1126" s="282"/>
      <c r="AY1126" s="282"/>
    </row>
    <row r="1127" s="240" customFormat="true" ht="13.8" hidden="false" customHeight="false" outlineLevel="0" collapsed="false">
      <c r="K1127" s="280"/>
      <c r="M1127" s="281"/>
      <c r="N1127" s="281"/>
      <c r="O1127" s="281"/>
      <c r="P1127" s="281"/>
      <c r="Q1127" s="281"/>
      <c r="R1127" s="281"/>
      <c r="S1127" s="281"/>
      <c r="T1127" s="281"/>
      <c r="U1127" s="281"/>
      <c r="V1127" s="281"/>
      <c r="W1127" s="281"/>
      <c r="X1127" s="281"/>
      <c r="Y1127" s="281"/>
      <c r="Z1127" s="281"/>
      <c r="AA1127" s="281"/>
      <c r="AB1127" s="281"/>
      <c r="AC1127" s="281"/>
      <c r="AD1127" s="281"/>
      <c r="AE1127" s="281"/>
      <c r="AF1127" s="281"/>
      <c r="AG1127" s="281"/>
      <c r="AH1127" s="281"/>
      <c r="AI1127" s="281"/>
      <c r="AJ1127" s="281"/>
      <c r="AK1127" s="281"/>
      <c r="AL1127" s="281"/>
      <c r="AM1127" s="282"/>
      <c r="AN1127" s="282"/>
      <c r="AO1127" s="282"/>
      <c r="AP1127" s="282"/>
      <c r="AQ1127" s="282"/>
      <c r="AR1127" s="282"/>
      <c r="AS1127" s="282"/>
      <c r="AT1127" s="282"/>
      <c r="AU1127" s="282"/>
      <c r="AV1127" s="282"/>
      <c r="AW1127" s="282"/>
      <c r="AX1127" s="282"/>
      <c r="AY1127" s="282"/>
    </row>
    <row r="1128" s="240" customFormat="true" ht="13.8" hidden="false" customHeight="false" outlineLevel="0" collapsed="false">
      <c r="K1128" s="280"/>
      <c r="M1128" s="281"/>
      <c r="N1128" s="281"/>
      <c r="O1128" s="281"/>
      <c r="P1128" s="281"/>
      <c r="Q1128" s="281"/>
      <c r="R1128" s="281"/>
      <c r="S1128" s="281"/>
      <c r="T1128" s="281"/>
      <c r="U1128" s="281"/>
      <c r="V1128" s="281"/>
      <c r="W1128" s="281"/>
      <c r="X1128" s="281"/>
      <c r="Y1128" s="281"/>
      <c r="Z1128" s="281"/>
      <c r="AA1128" s="281"/>
      <c r="AB1128" s="281"/>
      <c r="AC1128" s="281"/>
      <c r="AD1128" s="281"/>
      <c r="AE1128" s="281"/>
      <c r="AF1128" s="281"/>
      <c r="AG1128" s="281"/>
      <c r="AH1128" s="281"/>
      <c r="AI1128" s="281"/>
      <c r="AJ1128" s="281"/>
      <c r="AK1128" s="281"/>
      <c r="AL1128" s="281"/>
      <c r="AM1128" s="282"/>
      <c r="AN1128" s="282"/>
      <c r="AO1128" s="282"/>
      <c r="AP1128" s="282"/>
      <c r="AQ1128" s="282"/>
      <c r="AR1128" s="282"/>
      <c r="AS1128" s="282"/>
      <c r="AT1128" s="282"/>
      <c r="AU1128" s="282"/>
      <c r="AV1128" s="282"/>
      <c r="AW1128" s="282"/>
      <c r="AX1128" s="282"/>
      <c r="AY1128" s="282"/>
    </row>
    <row r="1129" s="240" customFormat="true" ht="13.8" hidden="false" customHeight="false" outlineLevel="0" collapsed="false">
      <c r="K1129" s="280"/>
      <c r="M1129" s="281"/>
      <c r="N1129" s="281"/>
      <c r="O1129" s="281"/>
      <c r="P1129" s="281"/>
      <c r="Q1129" s="281"/>
      <c r="R1129" s="281"/>
      <c r="S1129" s="281"/>
      <c r="T1129" s="281"/>
      <c r="U1129" s="281"/>
      <c r="V1129" s="281"/>
      <c r="W1129" s="281"/>
      <c r="X1129" s="281"/>
      <c r="Y1129" s="281"/>
      <c r="Z1129" s="281"/>
      <c r="AA1129" s="281"/>
      <c r="AB1129" s="281"/>
      <c r="AC1129" s="281"/>
      <c r="AD1129" s="281"/>
      <c r="AE1129" s="281"/>
      <c r="AF1129" s="281"/>
      <c r="AG1129" s="281"/>
      <c r="AH1129" s="281"/>
      <c r="AI1129" s="281"/>
      <c r="AJ1129" s="281"/>
      <c r="AK1129" s="281"/>
      <c r="AL1129" s="281"/>
      <c r="AM1129" s="282"/>
      <c r="AN1129" s="282"/>
      <c r="AO1129" s="282"/>
      <c r="AP1129" s="282"/>
      <c r="AQ1129" s="282"/>
      <c r="AR1129" s="282"/>
      <c r="AS1129" s="282"/>
      <c r="AT1129" s="282"/>
      <c r="AU1129" s="282"/>
      <c r="AV1129" s="282"/>
      <c r="AW1129" s="282"/>
      <c r="AX1129" s="282"/>
      <c r="AY1129" s="282"/>
    </row>
    <row r="1130" s="240" customFormat="true" ht="13.8" hidden="false" customHeight="false" outlineLevel="0" collapsed="false">
      <c r="K1130" s="280"/>
      <c r="M1130" s="281"/>
      <c r="N1130" s="281"/>
      <c r="O1130" s="281"/>
      <c r="P1130" s="281"/>
      <c r="Q1130" s="281"/>
      <c r="R1130" s="281"/>
      <c r="S1130" s="281"/>
      <c r="T1130" s="281"/>
      <c r="U1130" s="281"/>
      <c r="V1130" s="281"/>
      <c r="W1130" s="281"/>
      <c r="X1130" s="281"/>
      <c r="Y1130" s="281"/>
      <c r="Z1130" s="281"/>
      <c r="AA1130" s="281"/>
      <c r="AB1130" s="281"/>
      <c r="AC1130" s="281"/>
      <c r="AD1130" s="281"/>
      <c r="AE1130" s="281"/>
      <c r="AF1130" s="281"/>
      <c r="AG1130" s="281"/>
      <c r="AH1130" s="281"/>
      <c r="AI1130" s="281"/>
      <c r="AJ1130" s="281"/>
      <c r="AK1130" s="281"/>
      <c r="AL1130" s="281"/>
      <c r="AM1130" s="282"/>
      <c r="AN1130" s="282"/>
      <c r="AO1130" s="282"/>
      <c r="AP1130" s="282"/>
      <c r="AQ1130" s="282"/>
      <c r="AR1130" s="282"/>
      <c r="AS1130" s="282"/>
      <c r="AT1130" s="282"/>
      <c r="AU1130" s="282"/>
      <c r="AV1130" s="282"/>
      <c r="AW1130" s="282"/>
      <c r="AX1130" s="282"/>
      <c r="AY1130" s="282"/>
    </row>
    <row r="1131" s="240" customFormat="true" ht="13.8" hidden="false" customHeight="false" outlineLevel="0" collapsed="false">
      <c r="K1131" s="280"/>
      <c r="M1131" s="281"/>
      <c r="N1131" s="281"/>
      <c r="O1131" s="281"/>
      <c r="P1131" s="281"/>
      <c r="Q1131" s="281"/>
      <c r="R1131" s="281"/>
      <c r="S1131" s="281"/>
      <c r="T1131" s="281"/>
      <c r="U1131" s="281"/>
      <c r="V1131" s="281"/>
      <c r="W1131" s="281"/>
      <c r="X1131" s="281"/>
      <c r="Y1131" s="281"/>
      <c r="Z1131" s="281"/>
      <c r="AA1131" s="281"/>
      <c r="AB1131" s="281"/>
      <c r="AC1131" s="281"/>
      <c r="AD1131" s="281"/>
      <c r="AE1131" s="281"/>
      <c r="AF1131" s="281"/>
      <c r="AG1131" s="281"/>
      <c r="AH1131" s="281"/>
      <c r="AI1131" s="281"/>
      <c r="AJ1131" s="281"/>
      <c r="AK1131" s="281"/>
      <c r="AL1131" s="281"/>
      <c r="AM1131" s="282"/>
      <c r="AN1131" s="282"/>
      <c r="AO1131" s="282"/>
      <c r="AP1131" s="282"/>
      <c r="AQ1131" s="282"/>
      <c r="AR1131" s="282"/>
      <c r="AS1131" s="282"/>
      <c r="AT1131" s="282"/>
      <c r="AU1131" s="282"/>
      <c r="AV1131" s="282"/>
      <c r="AW1131" s="282"/>
      <c r="AX1131" s="282"/>
      <c r="AY1131" s="282"/>
    </row>
    <row r="1132" s="240" customFormat="true" ht="13.8" hidden="false" customHeight="false" outlineLevel="0" collapsed="false">
      <c r="K1132" s="280"/>
      <c r="M1132" s="281"/>
      <c r="N1132" s="281"/>
      <c r="O1132" s="281"/>
      <c r="P1132" s="281"/>
      <c r="Q1132" s="281"/>
      <c r="R1132" s="281"/>
      <c r="S1132" s="281"/>
      <c r="T1132" s="281"/>
      <c r="U1132" s="281"/>
      <c r="V1132" s="281"/>
      <c r="W1132" s="281"/>
      <c r="X1132" s="281"/>
      <c r="Y1132" s="281"/>
      <c r="Z1132" s="281"/>
      <c r="AA1132" s="281"/>
      <c r="AB1132" s="281"/>
      <c r="AC1132" s="281"/>
      <c r="AD1132" s="281"/>
      <c r="AE1132" s="281"/>
      <c r="AF1132" s="281"/>
      <c r="AG1132" s="281"/>
      <c r="AH1132" s="281"/>
      <c r="AI1132" s="281"/>
      <c r="AJ1132" s="281"/>
      <c r="AK1132" s="281"/>
      <c r="AL1132" s="281"/>
      <c r="AM1132" s="282"/>
      <c r="AN1132" s="282"/>
      <c r="AO1132" s="282"/>
      <c r="AP1132" s="282"/>
      <c r="AQ1132" s="282"/>
      <c r="AR1132" s="282"/>
      <c r="AS1132" s="282"/>
      <c r="AT1132" s="282"/>
      <c r="AU1132" s="282"/>
      <c r="AV1132" s="282"/>
      <c r="AW1132" s="282"/>
      <c r="AX1132" s="282"/>
      <c r="AY1132" s="282"/>
    </row>
    <row r="1133" s="240" customFormat="true" ht="13.8" hidden="false" customHeight="false" outlineLevel="0" collapsed="false">
      <c r="K1133" s="280"/>
      <c r="M1133" s="281"/>
      <c r="N1133" s="281"/>
      <c r="O1133" s="281"/>
      <c r="P1133" s="281"/>
      <c r="Q1133" s="281"/>
      <c r="R1133" s="281"/>
      <c r="S1133" s="281"/>
      <c r="T1133" s="281"/>
      <c r="U1133" s="281"/>
      <c r="V1133" s="281"/>
      <c r="W1133" s="281"/>
      <c r="X1133" s="281"/>
      <c r="Y1133" s="281"/>
      <c r="Z1133" s="281"/>
      <c r="AA1133" s="281"/>
      <c r="AB1133" s="281"/>
      <c r="AC1133" s="281"/>
      <c r="AD1133" s="281"/>
      <c r="AE1133" s="281"/>
      <c r="AF1133" s="281"/>
      <c r="AG1133" s="281"/>
      <c r="AH1133" s="281"/>
      <c r="AI1133" s="281"/>
      <c r="AJ1133" s="281"/>
      <c r="AK1133" s="281"/>
      <c r="AL1133" s="281"/>
      <c r="AM1133" s="282"/>
      <c r="AN1133" s="282"/>
      <c r="AO1133" s="282"/>
      <c r="AP1133" s="282"/>
      <c r="AQ1133" s="282"/>
      <c r="AR1133" s="282"/>
      <c r="AS1133" s="282"/>
      <c r="AT1133" s="282"/>
      <c r="AU1133" s="282"/>
      <c r="AV1133" s="282"/>
      <c r="AW1133" s="282"/>
      <c r="AX1133" s="282"/>
      <c r="AY1133" s="282"/>
    </row>
    <row r="1134" s="240" customFormat="true" ht="13.8" hidden="false" customHeight="false" outlineLevel="0" collapsed="false">
      <c r="K1134" s="280"/>
      <c r="M1134" s="281"/>
      <c r="N1134" s="281"/>
      <c r="O1134" s="281"/>
      <c r="P1134" s="281"/>
      <c r="Q1134" s="281"/>
      <c r="R1134" s="281"/>
      <c r="S1134" s="281"/>
      <c r="T1134" s="281"/>
      <c r="U1134" s="281"/>
      <c r="V1134" s="281"/>
      <c r="W1134" s="281"/>
      <c r="X1134" s="281"/>
      <c r="Y1134" s="281"/>
      <c r="Z1134" s="281"/>
      <c r="AA1134" s="281"/>
      <c r="AB1134" s="281"/>
      <c r="AC1134" s="281"/>
      <c r="AD1134" s="281"/>
      <c r="AE1134" s="281"/>
      <c r="AF1134" s="281"/>
      <c r="AG1134" s="281"/>
      <c r="AH1134" s="281"/>
      <c r="AI1134" s="281"/>
      <c r="AJ1134" s="281"/>
      <c r="AK1134" s="281"/>
      <c r="AL1134" s="281"/>
      <c r="AM1134" s="282"/>
      <c r="AN1134" s="282"/>
      <c r="AO1134" s="282"/>
      <c r="AP1134" s="282"/>
      <c r="AQ1134" s="282"/>
      <c r="AR1134" s="282"/>
      <c r="AS1134" s="282"/>
      <c r="AT1134" s="282"/>
      <c r="AU1134" s="282"/>
      <c r="AV1134" s="282"/>
      <c r="AW1134" s="282"/>
      <c r="AX1134" s="282"/>
      <c r="AY1134" s="282"/>
    </row>
    <row r="1135" s="240" customFormat="true" ht="13.8" hidden="false" customHeight="false" outlineLevel="0" collapsed="false">
      <c r="K1135" s="280"/>
      <c r="M1135" s="281"/>
      <c r="N1135" s="281"/>
      <c r="O1135" s="281"/>
      <c r="P1135" s="281"/>
      <c r="Q1135" s="281"/>
      <c r="R1135" s="281"/>
      <c r="S1135" s="281"/>
      <c r="T1135" s="281"/>
      <c r="U1135" s="281"/>
      <c r="V1135" s="281"/>
      <c r="W1135" s="281"/>
      <c r="X1135" s="281"/>
      <c r="Y1135" s="281"/>
      <c r="Z1135" s="281"/>
      <c r="AA1135" s="281"/>
      <c r="AB1135" s="281"/>
      <c r="AC1135" s="281"/>
      <c r="AD1135" s="281"/>
      <c r="AE1135" s="281"/>
      <c r="AF1135" s="281"/>
      <c r="AG1135" s="281"/>
      <c r="AH1135" s="281"/>
      <c r="AI1135" s="281"/>
      <c r="AJ1135" s="281"/>
      <c r="AK1135" s="281"/>
      <c r="AL1135" s="281"/>
      <c r="AM1135" s="282"/>
      <c r="AN1135" s="282"/>
      <c r="AO1135" s="282"/>
      <c r="AP1135" s="282"/>
      <c r="AQ1135" s="282"/>
      <c r="AR1135" s="282"/>
      <c r="AS1135" s="282"/>
      <c r="AT1135" s="282"/>
      <c r="AU1135" s="282"/>
      <c r="AV1135" s="282"/>
      <c r="AW1135" s="282"/>
      <c r="AX1135" s="282"/>
      <c r="AY1135" s="282"/>
    </row>
    <row r="1136" s="240" customFormat="true" ht="13.8" hidden="false" customHeight="false" outlineLevel="0" collapsed="false">
      <c r="K1136" s="280"/>
      <c r="M1136" s="281"/>
      <c r="N1136" s="281"/>
      <c r="O1136" s="281"/>
      <c r="P1136" s="281"/>
      <c r="Q1136" s="281"/>
      <c r="R1136" s="281"/>
      <c r="S1136" s="281"/>
      <c r="T1136" s="281"/>
      <c r="U1136" s="281"/>
      <c r="V1136" s="281"/>
      <c r="W1136" s="281"/>
      <c r="X1136" s="281"/>
      <c r="Y1136" s="281"/>
      <c r="Z1136" s="281"/>
      <c r="AA1136" s="281"/>
      <c r="AB1136" s="281"/>
      <c r="AC1136" s="281"/>
      <c r="AD1136" s="281"/>
      <c r="AE1136" s="281"/>
      <c r="AF1136" s="281"/>
      <c r="AG1136" s="281"/>
      <c r="AH1136" s="281"/>
      <c r="AI1136" s="281"/>
      <c r="AJ1136" s="281"/>
      <c r="AK1136" s="281"/>
      <c r="AL1136" s="281"/>
      <c r="AM1136" s="282"/>
      <c r="AN1136" s="282"/>
      <c r="AO1136" s="282"/>
      <c r="AP1136" s="282"/>
      <c r="AQ1136" s="282"/>
      <c r="AR1136" s="282"/>
      <c r="AS1136" s="282"/>
      <c r="AT1136" s="282"/>
      <c r="AU1136" s="282"/>
      <c r="AV1136" s="282"/>
      <c r="AW1136" s="282"/>
      <c r="AX1136" s="282"/>
      <c r="AY1136" s="282"/>
    </row>
    <row r="1137" s="240" customFormat="true" ht="13.8" hidden="false" customHeight="false" outlineLevel="0" collapsed="false">
      <c r="K1137" s="280"/>
      <c r="M1137" s="281"/>
      <c r="N1137" s="281"/>
      <c r="O1137" s="281"/>
      <c r="P1137" s="281"/>
      <c r="Q1137" s="281"/>
      <c r="R1137" s="281"/>
      <c r="S1137" s="281"/>
      <c r="T1137" s="281"/>
      <c r="U1137" s="281"/>
      <c r="V1137" s="281"/>
      <c r="W1137" s="281"/>
      <c r="X1137" s="281"/>
      <c r="Y1137" s="281"/>
      <c r="Z1137" s="281"/>
      <c r="AA1137" s="281"/>
      <c r="AB1137" s="281"/>
      <c r="AC1137" s="281"/>
      <c r="AD1137" s="281"/>
      <c r="AE1137" s="281"/>
      <c r="AF1137" s="281"/>
      <c r="AG1137" s="281"/>
      <c r="AH1137" s="281"/>
      <c r="AI1137" s="281"/>
      <c r="AJ1137" s="281"/>
      <c r="AK1137" s="281"/>
      <c r="AL1137" s="281"/>
      <c r="AM1137" s="282"/>
      <c r="AN1137" s="282"/>
      <c r="AO1137" s="282"/>
      <c r="AP1137" s="282"/>
      <c r="AQ1137" s="282"/>
      <c r="AR1137" s="282"/>
      <c r="AS1137" s="282"/>
      <c r="AT1137" s="282"/>
      <c r="AU1137" s="282"/>
      <c r="AV1137" s="282"/>
      <c r="AW1137" s="282"/>
      <c r="AX1137" s="282"/>
      <c r="AY1137" s="282"/>
    </row>
    <row r="1138" s="240" customFormat="true" ht="13.8" hidden="false" customHeight="false" outlineLevel="0" collapsed="false">
      <c r="K1138" s="280"/>
      <c r="M1138" s="281"/>
      <c r="N1138" s="281"/>
      <c r="O1138" s="281"/>
      <c r="P1138" s="281"/>
      <c r="Q1138" s="281"/>
      <c r="R1138" s="281"/>
      <c r="S1138" s="281"/>
      <c r="T1138" s="281"/>
      <c r="U1138" s="281"/>
      <c r="V1138" s="281"/>
      <c r="W1138" s="281"/>
      <c r="X1138" s="281"/>
      <c r="Y1138" s="281"/>
      <c r="Z1138" s="281"/>
      <c r="AA1138" s="281"/>
      <c r="AB1138" s="281"/>
      <c r="AC1138" s="281"/>
      <c r="AD1138" s="281"/>
      <c r="AE1138" s="281"/>
      <c r="AF1138" s="281"/>
      <c r="AG1138" s="281"/>
      <c r="AH1138" s="281"/>
      <c r="AI1138" s="281"/>
      <c r="AJ1138" s="281"/>
      <c r="AK1138" s="281"/>
      <c r="AL1138" s="281"/>
      <c r="AM1138" s="282"/>
      <c r="AN1138" s="282"/>
      <c r="AO1138" s="282"/>
      <c r="AP1138" s="282"/>
      <c r="AQ1138" s="282"/>
      <c r="AR1138" s="282"/>
      <c r="AS1138" s="282"/>
      <c r="AT1138" s="282"/>
      <c r="AU1138" s="282"/>
      <c r="AV1138" s="282"/>
      <c r="AW1138" s="282"/>
      <c r="AX1138" s="282"/>
      <c r="AY1138" s="282"/>
    </row>
    <row r="1139" s="240" customFormat="true" ht="13.8" hidden="false" customHeight="false" outlineLevel="0" collapsed="false">
      <c r="K1139" s="280"/>
      <c r="M1139" s="281"/>
      <c r="N1139" s="281"/>
      <c r="O1139" s="281"/>
      <c r="P1139" s="281"/>
      <c r="Q1139" s="281"/>
      <c r="R1139" s="281"/>
      <c r="S1139" s="281"/>
      <c r="T1139" s="281"/>
      <c r="U1139" s="281"/>
      <c r="V1139" s="281"/>
      <c r="W1139" s="281"/>
      <c r="X1139" s="281"/>
      <c r="Y1139" s="281"/>
      <c r="Z1139" s="281"/>
      <c r="AA1139" s="281"/>
      <c r="AB1139" s="281"/>
      <c r="AC1139" s="281"/>
      <c r="AD1139" s="281"/>
      <c r="AE1139" s="281"/>
      <c r="AF1139" s="281"/>
      <c r="AG1139" s="281"/>
      <c r="AH1139" s="281"/>
      <c r="AI1139" s="281"/>
      <c r="AJ1139" s="281"/>
      <c r="AK1139" s="281"/>
      <c r="AL1139" s="281"/>
      <c r="AM1139" s="282"/>
      <c r="AN1139" s="282"/>
      <c r="AO1139" s="282"/>
      <c r="AP1139" s="282"/>
      <c r="AQ1139" s="282"/>
      <c r="AR1139" s="282"/>
      <c r="AS1139" s="282"/>
      <c r="AT1139" s="282"/>
      <c r="AU1139" s="282"/>
      <c r="AV1139" s="282"/>
      <c r="AW1139" s="282"/>
      <c r="AX1139" s="282"/>
      <c r="AY1139" s="282"/>
    </row>
    <row r="1140" s="240" customFormat="true" ht="13.8" hidden="false" customHeight="false" outlineLevel="0" collapsed="false">
      <c r="K1140" s="280"/>
      <c r="M1140" s="281"/>
      <c r="N1140" s="281"/>
      <c r="O1140" s="281"/>
      <c r="P1140" s="281"/>
      <c r="Q1140" s="281"/>
      <c r="R1140" s="281"/>
      <c r="S1140" s="281"/>
      <c r="T1140" s="281"/>
      <c r="U1140" s="281"/>
      <c r="V1140" s="281"/>
      <c r="W1140" s="281"/>
      <c r="X1140" s="281"/>
      <c r="Y1140" s="281"/>
      <c r="Z1140" s="281"/>
      <c r="AA1140" s="281"/>
      <c r="AB1140" s="281"/>
      <c r="AC1140" s="281"/>
      <c r="AD1140" s="281"/>
      <c r="AE1140" s="281"/>
      <c r="AF1140" s="281"/>
      <c r="AG1140" s="281"/>
      <c r="AH1140" s="281"/>
      <c r="AI1140" s="281"/>
      <c r="AJ1140" s="281"/>
      <c r="AK1140" s="281"/>
      <c r="AL1140" s="281"/>
      <c r="AM1140" s="282"/>
      <c r="AN1140" s="282"/>
      <c r="AO1140" s="282"/>
      <c r="AP1140" s="282"/>
      <c r="AQ1140" s="282"/>
      <c r="AR1140" s="282"/>
      <c r="AS1140" s="282"/>
      <c r="AT1140" s="282"/>
      <c r="AU1140" s="282"/>
      <c r="AV1140" s="282"/>
      <c r="AW1140" s="282"/>
      <c r="AX1140" s="282"/>
      <c r="AY1140" s="282"/>
    </row>
    <row r="1141" s="240" customFormat="true" ht="13.8" hidden="false" customHeight="false" outlineLevel="0" collapsed="false">
      <c r="K1141" s="280"/>
      <c r="M1141" s="281"/>
      <c r="N1141" s="281"/>
      <c r="O1141" s="281"/>
      <c r="P1141" s="281"/>
      <c r="Q1141" s="281"/>
      <c r="R1141" s="281"/>
      <c r="S1141" s="281"/>
      <c r="T1141" s="281"/>
      <c r="U1141" s="281"/>
      <c r="V1141" s="281"/>
      <c r="W1141" s="281"/>
      <c r="X1141" s="281"/>
      <c r="Y1141" s="281"/>
      <c r="Z1141" s="281"/>
      <c r="AA1141" s="281"/>
      <c r="AB1141" s="281"/>
      <c r="AC1141" s="281"/>
      <c r="AD1141" s="281"/>
      <c r="AE1141" s="281"/>
      <c r="AF1141" s="281"/>
      <c r="AG1141" s="281"/>
      <c r="AH1141" s="281"/>
      <c r="AI1141" s="281"/>
      <c r="AJ1141" s="281"/>
      <c r="AK1141" s="281"/>
      <c r="AL1141" s="281"/>
      <c r="AM1141" s="282"/>
      <c r="AN1141" s="282"/>
      <c r="AO1141" s="282"/>
      <c r="AP1141" s="282"/>
      <c r="AQ1141" s="282"/>
      <c r="AR1141" s="282"/>
      <c r="AS1141" s="282"/>
      <c r="AT1141" s="282"/>
      <c r="AU1141" s="282"/>
      <c r="AV1141" s="282"/>
      <c r="AW1141" s="282"/>
      <c r="AX1141" s="282"/>
      <c r="AY1141" s="282"/>
    </row>
    <row r="1142" s="240" customFormat="true" ht="13.8" hidden="false" customHeight="false" outlineLevel="0" collapsed="false">
      <c r="K1142" s="280"/>
      <c r="M1142" s="281"/>
      <c r="N1142" s="281"/>
      <c r="O1142" s="281"/>
      <c r="P1142" s="281"/>
      <c r="Q1142" s="281"/>
      <c r="R1142" s="281"/>
      <c r="S1142" s="281"/>
      <c r="T1142" s="281"/>
      <c r="U1142" s="281"/>
      <c r="V1142" s="281"/>
      <c r="W1142" s="281"/>
      <c r="X1142" s="281"/>
      <c r="Y1142" s="281"/>
      <c r="Z1142" s="281"/>
      <c r="AA1142" s="281"/>
      <c r="AB1142" s="281"/>
      <c r="AC1142" s="281"/>
      <c r="AD1142" s="281"/>
      <c r="AE1142" s="281"/>
      <c r="AF1142" s="281"/>
      <c r="AG1142" s="281"/>
      <c r="AH1142" s="281"/>
      <c r="AI1142" s="281"/>
      <c r="AJ1142" s="281"/>
      <c r="AK1142" s="281"/>
      <c r="AL1142" s="281"/>
      <c r="AM1142" s="282"/>
      <c r="AN1142" s="282"/>
      <c r="AO1142" s="282"/>
      <c r="AP1142" s="282"/>
      <c r="AQ1142" s="282"/>
      <c r="AR1142" s="282"/>
      <c r="AS1142" s="282"/>
      <c r="AT1142" s="282"/>
      <c r="AU1142" s="282"/>
      <c r="AV1142" s="282"/>
      <c r="AW1142" s="282"/>
      <c r="AX1142" s="282"/>
      <c r="AY1142" s="282"/>
    </row>
    <row r="1143" s="240" customFormat="true" ht="13.8" hidden="false" customHeight="false" outlineLevel="0" collapsed="false">
      <c r="K1143" s="280"/>
      <c r="M1143" s="281"/>
      <c r="N1143" s="281"/>
      <c r="O1143" s="281"/>
      <c r="P1143" s="281"/>
      <c r="Q1143" s="281"/>
      <c r="R1143" s="281"/>
      <c r="S1143" s="281"/>
      <c r="T1143" s="281"/>
      <c r="U1143" s="281"/>
      <c r="V1143" s="281"/>
      <c r="W1143" s="281"/>
      <c r="X1143" s="281"/>
      <c r="Y1143" s="281"/>
      <c r="Z1143" s="281"/>
      <c r="AA1143" s="281"/>
      <c r="AB1143" s="281"/>
      <c r="AC1143" s="281"/>
      <c r="AD1143" s="281"/>
      <c r="AE1143" s="281"/>
      <c r="AF1143" s="281"/>
      <c r="AG1143" s="281"/>
      <c r="AH1143" s="281"/>
      <c r="AI1143" s="281"/>
      <c r="AJ1143" s="281"/>
      <c r="AK1143" s="281"/>
      <c r="AL1143" s="281"/>
      <c r="AM1143" s="282"/>
      <c r="AN1143" s="282"/>
      <c r="AO1143" s="282"/>
      <c r="AP1143" s="282"/>
      <c r="AQ1143" s="282"/>
      <c r="AR1143" s="282"/>
      <c r="AS1143" s="282"/>
      <c r="AT1143" s="282"/>
      <c r="AU1143" s="282"/>
      <c r="AV1143" s="282"/>
      <c r="AW1143" s="282"/>
      <c r="AX1143" s="282"/>
      <c r="AY1143" s="282"/>
    </row>
    <row r="1144" s="240" customFormat="true" ht="13.8" hidden="false" customHeight="false" outlineLevel="0" collapsed="false">
      <c r="K1144" s="280"/>
      <c r="M1144" s="281"/>
      <c r="N1144" s="281"/>
      <c r="O1144" s="281"/>
      <c r="P1144" s="281"/>
      <c r="Q1144" s="281"/>
      <c r="R1144" s="281"/>
      <c r="S1144" s="281"/>
      <c r="T1144" s="281"/>
      <c r="U1144" s="281"/>
      <c r="V1144" s="281"/>
      <c r="W1144" s="281"/>
      <c r="X1144" s="281"/>
      <c r="Y1144" s="281"/>
      <c r="Z1144" s="281"/>
      <c r="AA1144" s="281"/>
      <c r="AB1144" s="281"/>
      <c r="AC1144" s="281"/>
      <c r="AD1144" s="281"/>
      <c r="AE1144" s="281"/>
      <c r="AF1144" s="281"/>
      <c r="AG1144" s="281"/>
      <c r="AH1144" s="281"/>
      <c r="AI1144" s="281"/>
      <c r="AJ1144" s="281"/>
      <c r="AK1144" s="281"/>
      <c r="AL1144" s="281"/>
      <c r="AM1144" s="282"/>
      <c r="AN1144" s="282"/>
      <c r="AO1144" s="282"/>
      <c r="AP1144" s="282"/>
      <c r="AQ1144" s="282"/>
      <c r="AR1144" s="282"/>
      <c r="AS1144" s="282"/>
      <c r="AT1144" s="282"/>
      <c r="AU1144" s="282"/>
      <c r="AV1144" s="282"/>
      <c r="AW1144" s="282"/>
      <c r="AX1144" s="282"/>
      <c r="AY1144" s="282"/>
    </row>
    <row r="1145" s="240" customFormat="true" ht="13.8" hidden="false" customHeight="false" outlineLevel="0" collapsed="false">
      <c r="K1145" s="280"/>
      <c r="M1145" s="281"/>
      <c r="N1145" s="281"/>
      <c r="O1145" s="281"/>
      <c r="P1145" s="281"/>
      <c r="Q1145" s="281"/>
      <c r="R1145" s="281"/>
      <c r="S1145" s="281"/>
      <c r="T1145" s="281"/>
      <c r="U1145" s="281"/>
      <c r="V1145" s="281"/>
      <c r="W1145" s="281"/>
      <c r="X1145" s="281"/>
      <c r="Y1145" s="281"/>
      <c r="Z1145" s="281"/>
      <c r="AA1145" s="281"/>
      <c r="AB1145" s="281"/>
      <c r="AC1145" s="281"/>
      <c r="AD1145" s="281"/>
      <c r="AE1145" s="281"/>
      <c r="AF1145" s="281"/>
      <c r="AG1145" s="281"/>
      <c r="AH1145" s="281"/>
      <c r="AI1145" s="281"/>
      <c r="AJ1145" s="281"/>
      <c r="AK1145" s="281"/>
      <c r="AL1145" s="281"/>
      <c r="AM1145" s="282"/>
      <c r="AN1145" s="282"/>
      <c r="AO1145" s="282"/>
      <c r="AP1145" s="282"/>
      <c r="AQ1145" s="282"/>
      <c r="AR1145" s="282"/>
      <c r="AS1145" s="282"/>
      <c r="AT1145" s="282"/>
      <c r="AU1145" s="282"/>
      <c r="AV1145" s="282"/>
      <c r="AW1145" s="282"/>
      <c r="AX1145" s="282"/>
      <c r="AY1145" s="282"/>
    </row>
    <row r="1146" s="240" customFormat="true" ht="13.8" hidden="false" customHeight="false" outlineLevel="0" collapsed="false">
      <c r="K1146" s="280"/>
      <c r="M1146" s="281"/>
      <c r="N1146" s="281"/>
      <c r="O1146" s="281"/>
      <c r="P1146" s="281"/>
      <c r="Q1146" s="281"/>
      <c r="R1146" s="281"/>
      <c r="S1146" s="281"/>
      <c r="T1146" s="281"/>
      <c r="U1146" s="281"/>
      <c r="V1146" s="281"/>
      <c r="W1146" s="281"/>
      <c r="X1146" s="281"/>
      <c r="Y1146" s="281"/>
      <c r="Z1146" s="281"/>
      <c r="AA1146" s="281"/>
      <c r="AB1146" s="281"/>
      <c r="AC1146" s="281"/>
      <c r="AD1146" s="281"/>
      <c r="AE1146" s="281"/>
      <c r="AF1146" s="281"/>
      <c r="AG1146" s="281"/>
      <c r="AH1146" s="281"/>
      <c r="AI1146" s="281"/>
      <c r="AJ1146" s="281"/>
      <c r="AK1146" s="281"/>
      <c r="AL1146" s="281"/>
      <c r="AM1146" s="282"/>
      <c r="AN1146" s="282"/>
      <c r="AO1146" s="282"/>
      <c r="AP1146" s="282"/>
      <c r="AQ1146" s="282"/>
      <c r="AR1146" s="282"/>
      <c r="AS1146" s="282"/>
      <c r="AT1146" s="282"/>
      <c r="AU1146" s="282"/>
      <c r="AV1146" s="282"/>
      <c r="AW1146" s="282"/>
      <c r="AX1146" s="282"/>
      <c r="AY1146" s="282"/>
    </row>
    <row r="1147" s="240" customFormat="true" ht="13.8" hidden="false" customHeight="false" outlineLevel="0" collapsed="false">
      <c r="K1147" s="280"/>
      <c r="M1147" s="281"/>
      <c r="N1147" s="281"/>
      <c r="O1147" s="281"/>
      <c r="P1147" s="281"/>
      <c r="Q1147" s="281"/>
      <c r="R1147" s="281"/>
      <c r="S1147" s="281"/>
      <c r="T1147" s="281"/>
      <c r="U1147" s="281"/>
      <c r="V1147" s="281"/>
      <c r="W1147" s="281"/>
      <c r="X1147" s="281"/>
      <c r="Y1147" s="281"/>
      <c r="Z1147" s="281"/>
      <c r="AA1147" s="281"/>
      <c r="AB1147" s="281"/>
      <c r="AC1147" s="281"/>
      <c r="AD1147" s="281"/>
      <c r="AE1147" s="281"/>
      <c r="AF1147" s="281"/>
      <c r="AG1147" s="281"/>
      <c r="AH1147" s="281"/>
      <c r="AI1147" s="281"/>
      <c r="AJ1147" s="281"/>
      <c r="AK1147" s="281"/>
      <c r="AL1147" s="281"/>
      <c r="AM1147" s="282"/>
      <c r="AN1147" s="282"/>
      <c r="AO1147" s="282"/>
      <c r="AP1147" s="282"/>
      <c r="AQ1147" s="282"/>
      <c r="AR1147" s="282"/>
      <c r="AS1147" s="282"/>
      <c r="AT1147" s="282"/>
      <c r="AU1147" s="282"/>
      <c r="AV1147" s="282"/>
      <c r="AW1147" s="282"/>
      <c r="AX1147" s="282"/>
      <c r="AY1147" s="282"/>
    </row>
    <row r="1148" s="240" customFormat="true" ht="13.8" hidden="false" customHeight="false" outlineLevel="0" collapsed="false">
      <c r="K1148" s="280"/>
      <c r="M1148" s="281"/>
      <c r="N1148" s="281"/>
      <c r="O1148" s="281"/>
      <c r="P1148" s="281"/>
      <c r="Q1148" s="281"/>
      <c r="R1148" s="281"/>
      <c r="S1148" s="281"/>
      <c r="T1148" s="281"/>
      <c r="U1148" s="281"/>
      <c r="V1148" s="281"/>
      <c r="W1148" s="281"/>
      <c r="X1148" s="281"/>
      <c r="Y1148" s="281"/>
      <c r="Z1148" s="281"/>
      <c r="AA1148" s="281"/>
      <c r="AB1148" s="281"/>
      <c r="AC1148" s="281"/>
      <c r="AD1148" s="281"/>
      <c r="AE1148" s="281"/>
      <c r="AF1148" s="281"/>
      <c r="AG1148" s="281"/>
      <c r="AH1148" s="281"/>
      <c r="AI1148" s="281"/>
      <c r="AJ1148" s="281"/>
      <c r="AK1148" s="281"/>
      <c r="AL1148" s="281"/>
      <c r="AM1148" s="282"/>
      <c r="AN1148" s="282"/>
      <c r="AO1148" s="282"/>
      <c r="AP1148" s="282"/>
      <c r="AQ1148" s="282"/>
      <c r="AR1148" s="282"/>
      <c r="AS1148" s="282"/>
      <c r="AT1148" s="282"/>
      <c r="AU1148" s="282"/>
      <c r="AV1148" s="282"/>
      <c r="AW1148" s="282"/>
      <c r="AX1148" s="282"/>
      <c r="AY1148" s="282"/>
    </row>
    <row r="1149" s="240" customFormat="true" ht="13.8" hidden="false" customHeight="false" outlineLevel="0" collapsed="false">
      <c r="K1149" s="280"/>
      <c r="M1149" s="281"/>
      <c r="N1149" s="281"/>
      <c r="O1149" s="281"/>
      <c r="P1149" s="281"/>
      <c r="Q1149" s="281"/>
      <c r="R1149" s="281"/>
      <c r="S1149" s="281"/>
      <c r="T1149" s="281"/>
      <c r="U1149" s="281"/>
      <c r="V1149" s="281"/>
      <c r="W1149" s="281"/>
      <c r="X1149" s="281"/>
      <c r="Y1149" s="281"/>
      <c r="Z1149" s="281"/>
      <c r="AA1149" s="281"/>
      <c r="AB1149" s="281"/>
      <c r="AC1149" s="281"/>
      <c r="AD1149" s="281"/>
      <c r="AE1149" s="281"/>
      <c r="AF1149" s="281"/>
      <c r="AG1149" s="281"/>
      <c r="AH1149" s="281"/>
      <c r="AI1149" s="281"/>
      <c r="AJ1149" s="281"/>
      <c r="AK1149" s="281"/>
      <c r="AL1149" s="281"/>
      <c r="AM1149" s="282"/>
      <c r="AN1149" s="282"/>
      <c r="AO1149" s="282"/>
      <c r="AP1149" s="282"/>
      <c r="AQ1149" s="282"/>
      <c r="AR1149" s="282"/>
      <c r="AS1149" s="282"/>
      <c r="AT1149" s="282"/>
      <c r="AU1149" s="282"/>
      <c r="AV1149" s="282"/>
      <c r="AW1149" s="282"/>
      <c r="AX1149" s="282"/>
      <c r="AY1149" s="282"/>
    </row>
    <row r="1150" s="240" customFormat="true" ht="13.8" hidden="false" customHeight="false" outlineLevel="0" collapsed="false">
      <c r="K1150" s="280"/>
      <c r="M1150" s="281"/>
      <c r="N1150" s="281"/>
      <c r="O1150" s="281"/>
      <c r="P1150" s="281"/>
      <c r="Q1150" s="281"/>
      <c r="R1150" s="281"/>
      <c r="S1150" s="281"/>
      <c r="T1150" s="281"/>
      <c r="U1150" s="281"/>
      <c r="V1150" s="281"/>
      <c r="W1150" s="281"/>
      <c r="X1150" s="281"/>
      <c r="Y1150" s="281"/>
      <c r="Z1150" s="281"/>
      <c r="AA1150" s="281"/>
      <c r="AB1150" s="281"/>
      <c r="AC1150" s="281"/>
      <c r="AD1150" s="281"/>
      <c r="AE1150" s="281"/>
      <c r="AF1150" s="281"/>
      <c r="AG1150" s="281"/>
      <c r="AH1150" s="281"/>
      <c r="AI1150" s="281"/>
      <c r="AJ1150" s="281"/>
      <c r="AK1150" s="281"/>
      <c r="AL1150" s="281"/>
      <c r="AM1150" s="282"/>
      <c r="AN1150" s="282"/>
      <c r="AO1150" s="282"/>
      <c r="AP1150" s="282"/>
      <c r="AQ1150" s="282"/>
      <c r="AR1150" s="282"/>
      <c r="AS1150" s="282"/>
      <c r="AT1150" s="282"/>
      <c r="AU1150" s="282"/>
      <c r="AV1150" s="282"/>
      <c r="AW1150" s="282"/>
      <c r="AX1150" s="282"/>
      <c r="AY1150" s="282"/>
    </row>
    <row r="1151" s="240" customFormat="true" ht="13.8" hidden="false" customHeight="false" outlineLevel="0" collapsed="false">
      <c r="K1151" s="280"/>
      <c r="M1151" s="281"/>
      <c r="N1151" s="281"/>
      <c r="O1151" s="281"/>
      <c r="P1151" s="281"/>
      <c r="Q1151" s="281"/>
      <c r="R1151" s="281"/>
      <c r="S1151" s="281"/>
      <c r="T1151" s="281"/>
      <c r="U1151" s="281"/>
      <c r="V1151" s="281"/>
      <c r="W1151" s="281"/>
      <c r="X1151" s="281"/>
      <c r="Y1151" s="281"/>
      <c r="Z1151" s="281"/>
      <c r="AA1151" s="281"/>
      <c r="AB1151" s="281"/>
      <c r="AC1151" s="281"/>
      <c r="AD1151" s="281"/>
      <c r="AE1151" s="281"/>
      <c r="AF1151" s="281"/>
      <c r="AG1151" s="281"/>
      <c r="AH1151" s="281"/>
      <c r="AI1151" s="281"/>
      <c r="AJ1151" s="281"/>
      <c r="AK1151" s="281"/>
      <c r="AL1151" s="281"/>
      <c r="AM1151" s="282"/>
      <c r="AN1151" s="282"/>
      <c r="AO1151" s="282"/>
      <c r="AP1151" s="282"/>
      <c r="AQ1151" s="282"/>
      <c r="AR1151" s="282"/>
      <c r="AS1151" s="282"/>
      <c r="AT1151" s="282"/>
      <c r="AU1151" s="282"/>
      <c r="AV1151" s="282"/>
      <c r="AW1151" s="282"/>
      <c r="AX1151" s="282"/>
      <c r="AY1151" s="282"/>
    </row>
    <row r="1152" s="240" customFormat="true" ht="13.8" hidden="false" customHeight="false" outlineLevel="0" collapsed="false">
      <c r="K1152" s="280"/>
      <c r="M1152" s="281"/>
      <c r="N1152" s="281"/>
      <c r="O1152" s="281"/>
      <c r="P1152" s="281"/>
      <c r="Q1152" s="281"/>
      <c r="R1152" s="281"/>
      <c r="S1152" s="281"/>
      <c r="T1152" s="281"/>
      <c r="U1152" s="281"/>
      <c r="V1152" s="281"/>
      <c r="W1152" s="281"/>
      <c r="X1152" s="281"/>
      <c r="Y1152" s="281"/>
      <c r="Z1152" s="281"/>
      <c r="AA1152" s="281"/>
      <c r="AB1152" s="281"/>
      <c r="AC1152" s="281"/>
      <c r="AD1152" s="281"/>
      <c r="AE1152" s="281"/>
      <c r="AF1152" s="281"/>
      <c r="AG1152" s="281"/>
      <c r="AH1152" s="281"/>
      <c r="AI1152" s="281"/>
      <c r="AJ1152" s="281"/>
      <c r="AK1152" s="281"/>
      <c r="AL1152" s="281"/>
      <c r="AM1152" s="282"/>
      <c r="AN1152" s="282"/>
      <c r="AO1152" s="282"/>
      <c r="AP1152" s="282"/>
      <c r="AQ1152" s="282"/>
      <c r="AR1152" s="282"/>
      <c r="AS1152" s="282"/>
      <c r="AT1152" s="282"/>
      <c r="AU1152" s="282"/>
      <c r="AV1152" s="282"/>
      <c r="AW1152" s="282"/>
      <c r="AX1152" s="282"/>
      <c r="AY1152" s="282"/>
    </row>
    <row r="1153" s="240" customFormat="true" ht="13.8" hidden="false" customHeight="false" outlineLevel="0" collapsed="false">
      <c r="K1153" s="280"/>
      <c r="M1153" s="281"/>
      <c r="N1153" s="281"/>
      <c r="O1153" s="281"/>
      <c r="P1153" s="281"/>
      <c r="Q1153" s="281"/>
      <c r="R1153" s="281"/>
      <c r="S1153" s="281"/>
      <c r="T1153" s="281"/>
      <c r="U1153" s="281"/>
      <c r="V1153" s="281"/>
      <c r="W1153" s="281"/>
      <c r="X1153" s="281"/>
      <c r="Y1153" s="281"/>
      <c r="Z1153" s="281"/>
      <c r="AA1153" s="281"/>
      <c r="AB1153" s="281"/>
      <c r="AC1153" s="281"/>
      <c r="AD1153" s="281"/>
      <c r="AE1153" s="281"/>
      <c r="AF1153" s="281"/>
      <c r="AG1153" s="281"/>
      <c r="AH1153" s="281"/>
      <c r="AI1153" s="281"/>
      <c r="AJ1153" s="281"/>
      <c r="AK1153" s="281"/>
      <c r="AL1153" s="281"/>
      <c r="AM1153" s="282"/>
      <c r="AN1153" s="282"/>
      <c r="AO1153" s="282"/>
      <c r="AP1153" s="282"/>
      <c r="AQ1153" s="282"/>
      <c r="AR1153" s="282"/>
      <c r="AS1153" s="282"/>
      <c r="AT1153" s="282"/>
      <c r="AU1153" s="282"/>
      <c r="AV1153" s="282"/>
      <c r="AW1153" s="282"/>
      <c r="AX1153" s="282"/>
      <c r="AY1153" s="282"/>
    </row>
    <row r="1154" s="240" customFormat="true" ht="13.8" hidden="false" customHeight="false" outlineLevel="0" collapsed="false">
      <c r="K1154" s="280"/>
      <c r="M1154" s="281"/>
      <c r="N1154" s="281"/>
      <c r="O1154" s="281"/>
      <c r="P1154" s="281"/>
      <c r="Q1154" s="281"/>
      <c r="R1154" s="281"/>
      <c r="S1154" s="281"/>
      <c r="T1154" s="281"/>
      <c r="U1154" s="281"/>
      <c r="V1154" s="281"/>
      <c r="W1154" s="281"/>
      <c r="X1154" s="281"/>
      <c r="Y1154" s="281"/>
      <c r="Z1154" s="281"/>
      <c r="AA1154" s="281"/>
      <c r="AB1154" s="281"/>
      <c r="AC1154" s="281"/>
      <c r="AD1154" s="281"/>
      <c r="AE1154" s="281"/>
      <c r="AF1154" s="281"/>
      <c r="AG1154" s="281"/>
      <c r="AH1154" s="281"/>
      <c r="AI1154" s="281"/>
      <c r="AJ1154" s="281"/>
      <c r="AK1154" s="281"/>
      <c r="AL1154" s="281"/>
      <c r="AM1154" s="282"/>
      <c r="AN1154" s="282"/>
      <c r="AO1154" s="282"/>
      <c r="AP1154" s="282"/>
      <c r="AQ1154" s="282"/>
      <c r="AR1154" s="282"/>
      <c r="AS1154" s="282"/>
      <c r="AT1154" s="282"/>
      <c r="AU1154" s="282"/>
      <c r="AV1154" s="282"/>
      <c r="AW1154" s="282"/>
      <c r="AX1154" s="282"/>
      <c r="AY1154" s="282"/>
    </row>
    <row r="1155" s="240" customFormat="true" ht="13.8" hidden="false" customHeight="false" outlineLevel="0" collapsed="false">
      <c r="K1155" s="280"/>
      <c r="M1155" s="281"/>
      <c r="N1155" s="281"/>
      <c r="O1155" s="281"/>
      <c r="P1155" s="281"/>
      <c r="Q1155" s="281"/>
      <c r="R1155" s="281"/>
      <c r="S1155" s="281"/>
      <c r="T1155" s="281"/>
      <c r="U1155" s="281"/>
      <c r="V1155" s="281"/>
      <c r="W1155" s="281"/>
      <c r="X1155" s="281"/>
      <c r="Y1155" s="281"/>
      <c r="Z1155" s="281"/>
      <c r="AA1155" s="281"/>
      <c r="AB1155" s="281"/>
      <c r="AC1155" s="281"/>
      <c r="AD1155" s="281"/>
      <c r="AE1155" s="281"/>
      <c r="AF1155" s="281"/>
      <c r="AG1155" s="281"/>
      <c r="AH1155" s="281"/>
      <c r="AI1155" s="281"/>
      <c r="AJ1155" s="281"/>
      <c r="AK1155" s="281"/>
      <c r="AL1155" s="281"/>
      <c r="AM1155" s="282"/>
      <c r="AN1155" s="282"/>
      <c r="AO1155" s="282"/>
      <c r="AP1155" s="282"/>
      <c r="AQ1155" s="282"/>
      <c r="AR1155" s="282"/>
      <c r="AS1155" s="282"/>
      <c r="AT1155" s="282"/>
      <c r="AU1155" s="282"/>
      <c r="AV1155" s="282"/>
      <c r="AW1155" s="282"/>
      <c r="AX1155" s="282"/>
      <c r="AY1155" s="282"/>
    </row>
    <row r="1156" s="240" customFormat="true" ht="13.8" hidden="false" customHeight="false" outlineLevel="0" collapsed="false">
      <c r="K1156" s="280"/>
      <c r="M1156" s="281"/>
      <c r="N1156" s="281"/>
      <c r="O1156" s="281"/>
      <c r="P1156" s="281"/>
      <c r="Q1156" s="281"/>
      <c r="R1156" s="281"/>
      <c r="S1156" s="281"/>
      <c r="T1156" s="281"/>
      <c r="U1156" s="281"/>
      <c r="V1156" s="281"/>
      <c r="W1156" s="281"/>
      <c r="X1156" s="281"/>
      <c r="Y1156" s="281"/>
      <c r="Z1156" s="281"/>
      <c r="AA1156" s="281"/>
      <c r="AB1156" s="281"/>
      <c r="AC1156" s="281"/>
      <c r="AD1156" s="281"/>
      <c r="AE1156" s="281"/>
      <c r="AF1156" s="281"/>
      <c r="AG1156" s="281"/>
      <c r="AH1156" s="281"/>
      <c r="AI1156" s="281"/>
      <c r="AJ1156" s="281"/>
      <c r="AK1156" s="281"/>
      <c r="AL1156" s="281"/>
      <c r="AM1156" s="282"/>
      <c r="AN1156" s="282"/>
      <c r="AO1156" s="282"/>
      <c r="AP1156" s="282"/>
      <c r="AQ1156" s="282"/>
      <c r="AR1156" s="282"/>
      <c r="AS1156" s="282"/>
      <c r="AT1156" s="282"/>
      <c r="AU1156" s="282"/>
      <c r="AV1156" s="282"/>
      <c r="AW1156" s="282"/>
      <c r="AX1156" s="282"/>
      <c r="AY1156" s="282"/>
    </row>
    <row r="1157" s="240" customFormat="true" ht="13.8" hidden="false" customHeight="false" outlineLevel="0" collapsed="false">
      <c r="K1157" s="280"/>
      <c r="M1157" s="281"/>
      <c r="N1157" s="281"/>
      <c r="O1157" s="281"/>
      <c r="P1157" s="281"/>
      <c r="Q1157" s="281"/>
      <c r="R1157" s="281"/>
      <c r="S1157" s="281"/>
      <c r="T1157" s="281"/>
      <c r="U1157" s="281"/>
      <c r="V1157" s="281"/>
      <c r="W1157" s="281"/>
      <c r="X1157" s="281"/>
      <c r="Y1157" s="281"/>
      <c r="Z1157" s="281"/>
      <c r="AA1157" s="281"/>
      <c r="AB1157" s="281"/>
      <c r="AC1157" s="281"/>
      <c r="AD1157" s="281"/>
      <c r="AE1157" s="281"/>
      <c r="AF1157" s="281"/>
      <c r="AG1157" s="281"/>
      <c r="AH1157" s="281"/>
      <c r="AI1157" s="281"/>
      <c r="AJ1157" s="281"/>
      <c r="AK1157" s="281"/>
      <c r="AL1157" s="281"/>
      <c r="AM1157" s="282"/>
      <c r="AN1157" s="282"/>
      <c r="AO1157" s="282"/>
      <c r="AP1157" s="282"/>
      <c r="AQ1157" s="282"/>
      <c r="AR1157" s="282"/>
      <c r="AS1157" s="282"/>
      <c r="AT1157" s="282"/>
      <c r="AU1157" s="282"/>
      <c r="AV1157" s="282"/>
      <c r="AW1157" s="282"/>
      <c r="AX1157" s="282"/>
      <c r="AY1157" s="282"/>
    </row>
    <row r="1158" s="240" customFormat="true" ht="13.8" hidden="false" customHeight="false" outlineLevel="0" collapsed="false">
      <c r="K1158" s="280"/>
      <c r="M1158" s="281"/>
      <c r="N1158" s="281"/>
      <c r="O1158" s="281"/>
      <c r="P1158" s="281"/>
      <c r="Q1158" s="281"/>
      <c r="R1158" s="281"/>
      <c r="S1158" s="281"/>
      <c r="T1158" s="281"/>
      <c r="U1158" s="281"/>
      <c r="V1158" s="281"/>
      <c r="W1158" s="281"/>
      <c r="X1158" s="281"/>
      <c r="Y1158" s="281"/>
      <c r="Z1158" s="281"/>
      <c r="AA1158" s="281"/>
      <c r="AB1158" s="281"/>
      <c r="AC1158" s="281"/>
      <c r="AD1158" s="281"/>
      <c r="AE1158" s="281"/>
      <c r="AF1158" s="281"/>
      <c r="AG1158" s="281"/>
      <c r="AH1158" s="281"/>
      <c r="AI1158" s="281"/>
      <c r="AJ1158" s="281"/>
      <c r="AK1158" s="281"/>
      <c r="AL1158" s="281"/>
      <c r="AM1158" s="282"/>
      <c r="AN1158" s="282"/>
      <c r="AO1158" s="282"/>
      <c r="AP1158" s="282"/>
      <c r="AQ1158" s="282"/>
      <c r="AR1158" s="282"/>
      <c r="AS1158" s="282"/>
      <c r="AT1158" s="282"/>
      <c r="AU1158" s="282"/>
      <c r="AV1158" s="282"/>
      <c r="AW1158" s="282"/>
      <c r="AX1158" s="282"/>
      <c r="AY1158" s="282"/>
    </row>
    <row r="1159" s="240" customFormat="true" ht="13.8" hidden="false" customHeight="false" outlineLevel="0" collapsed="false">
      <c r="K1159" s="280"/>
      <c r="M1159" s="281"/>
      <c r="N1159" s="281"/>
      <c r="O1159" s="281"/>
      <c r="P1159" s="281"/>
      <c r="Q1159" s="281"/>
      <c r="R1159" s="281"/>
      <c r="S1159" s="281"/>
      <c r="T1159" s="281"/>
      <c r="U1159" s="281"/>
      <c r="V1159" s="281"/>
      <c r="W1159" s="281"/>
      <c r="X1159" s="281"/>
      <c r="Y1159" s="281"/>
      <c r="Z1159" s="281"/>
      <c r="AA1159" s="281"/>
      <c r="AB1159" s="281"/>
      <c r="AC1159" s="281"/>
      <c r="AD1159" s="281"/>
      <c r="AE1159" s="281"/>
      <c r="AF1159" s="281"/>
      <c r="AG1159" s="281"/>
      <c r="AH1159" s="281"/>
      <c r="AI1159" s="281"/>
      <c r="AJ1159" s="281"/>
      <c r="AK1159" s="281"/>
      <c r="AL1159" s="281"/>
      <c r="AM1159" s="282"/>
      <c r="AN1159" s="282"/>
      <c r="AO1159" s="282"/>
      <c r="AP1159" s="282"/>
      <c r="AQ1159" s="282"/>
      <c r="AR1159" s="282"/>
      <c r="AS1159" s="282"/>
      <c r="AT1159" s="282"/>
      <c r="AU1159" s="282"/>
      <c r="AV1159" s="282"/>
      <c r="AW1159" s="282"/>
      <c r="AX1159" s="282"/>
      <c r="AY1159" s="282"/>
    </row>
    <row r="1160" s="240" customFormat="true" ht="13.8" hidden="false" customHeight="false" outlineLevel="0" collapsed="false">
      <c r="K1160" s="280"/>
      <c r="M1160" s="281"/>
      <c r="N1160" s="281"/>
      <c r="O1160" s="281"/>
      <c r="P1160" s="281"/>
      <c r="Q1160" s="281"/>
      <c r="R1160" s="281"/>
      <c r="S1160" s="281"/>
      <c r="T1160" s="281"/>
      <c r="U1160" s="281"/>
      <c r="V1160" s="281"/>
      <c r="W1160" s="281"/>
      <c r="X1160" s="281"/>
      <c r="Y1160" s="281"/>
      <c r="Z1160" s="281"/>
      <c r="AA1160" s="281"/>
      <c r="AB1160" s="281"/>
      <c r="AC1160" s="281"/>
      <c r="AD1160" s="281"/>
      <c r="AE1160" s="281"/>
      <c r="AF1160" s="281"/>
      <c r="AG1160" s="281"/>
      <c r="AH1160" s="281"/>
      <c r="AI1160" s="281"/>
      <c r="AJ1160" s="281"/>
      <c r="AK1160" s="281"/>
      <c r="AL1160" s="281"/>
      <c r="AM1160" s="282"/>
      <c r="AN1160" s="282"/>
      <c r="AO1160" s="282"/>
      <c r="AP1160" s="282"/>
      <c r="AQ1160" s="282"/>
      <c r="AR1160" s="282"/>
      <c r="AS1160" s="282"/>
      <c r="AT1160" s="282"/>
      <c r="AU1160" s="282"/>
      <c r="AV1160" s="282"/>
      <c r="AW1160" s="282"/>
      <c r="AX1160" s="282"/>
      <c r="AY1160" s="282"/>
    </row>
    <row r="1161" s="240" customFormat="true" ht="13.8" hidden="false" customHeight="false" outlineLevel="0" collapsed="false">
      <c r="K1161" s="280"/>
      <c r="M1161" s="281"/>
      <c r="N1161" s="281"/>
      <c r="O1161" s="281"/>
      <c r="P1161" s="281"/>
      <c r="Q1161" s="281"/>
      <c r="R1161" s="281"/>
      <c r="S1161" s="281"/>
      <c r="T1161" s="281"/>
      <c r="U1161" s="281"/>
      <c r="V1161" s="281"/>
      <c r="W1161" s="281"/>
      <c r="X1161" s="281"/>
      <c r="Y1161" s="281"/>
      <c r="Z1161" s="281"/>
      <c r="AA1161" s="281"/>
      <c r="AB1161" s="281"/>
      <c r="AC1161" s="281"/>
      <c r="AD1161" s="281"/>
      <c r="AE1161" s="281"/>
      <c r="AF1161" s="281"/>
      <c r="AG1161" s="281"/>
      <c r="AH1161" s="281"/>
      <c r="AI1161" s="281"/>
      <c r="AJ1161" s="281"/>
      <c r="AK1161" s="281"/>
      <c r="AL1161" s="281"/>
      <c r="AM1161" s="282"/>
      <c r="AN1161" s="282"/>
      <c r="AO1161" s="282"/>
      <c r="AP1161" s="282"/>
      <c r="AQ1161" s="282"/>
      <c r="AR1161" s="282"/>
      <c r="AS1161" s="282"/>
      <c r="AT1161" s="282"/>
      <c r="AU1161" s="282"/>
      <c r="AV1161" s="282"/>
      <c r="AW1161" s="282"/>
      <c r="AX1161" s="282"/>
      <c r="AY1161" s="282"/>
    </row>
    <row r="1162" s="240" customFormat="true" ht="13.8" hidden="false" customHeight="false" outlineLevel="0" collapsed="false">
      <c r="K1162" s="280"/>
      <c r="M1162" s="281"/>
      <c r="N1162" s="281"/>
      <c r="O1162" s="281"/>
      <c r="P1162" s="281"/>
      <c r="Q1162" s="281"/>
      <c r="R1162" s="281"/>
      <c r="S1162" s="281"/>
      <c r="T1162" s="281"/>
      <c r="U1162" s="281"/>
      <c r="V1162" s="281"/>
      <c r="W1162" s="281"/>
      <c r="X1162" s="281"/>
      <c r="Y1162" s="281"/>
      <c r="Z1162" s="281"/>
      <c r="AA1162" s="281"/>
      <c r="AB1162" s="281"/>
      <c r="AC1162" s="281"/>
      <c r="AD1162" s="281"/>
      <c r="AE1162" s="281"/>
      <c r="AF1162" s="281"/>
      <c r="AG1162" s="281"/>
      <c r="AH1162" s="281"/>
      <c r="AI1162" s="281"/>
      <c r="AJ1162" s="281"/>
      <c r="AK1162" s="281"/>
      <c r="AL1162" s="281"/>
      <c r="AM1162" s="282"/>
      <c r="AN1162" s="282"/>
      <c r="AO1162" s="282"/>
      <c r="AP1162" s="282"/>
      <c r="AQ1162" s="282"/>
      <c r="AR1162" s="282"/>
      <c r="AS1162" s="282"/>
      <c r="AT1162" s="282"/>
      <c r="AU1162" s="282"/>
      <c r="AV1162" s="282"/>
      <c r="AW1162" s="282"/>
      <c r="AX1162" s="282"/>
      <c r="AY1162" s="282"/>
    </row>
    <row r="1163" s="240" customFormat="true" ht="13.8" hidden="false" customHeight="false" outlineLevel="0" collapsed="false">
      <c r="K1163" s="280"/>
      <c r="M1163" s="281"/>
      <c r="N1163" s="281"/>
      <c r="O1163" s="281"/>
      <c r="P1163" s="281"/>
      <c r="Q1163" s="281"/>
      <c r="R1163" s="281"/>
      <c r="S1163" s="281"/>
      <c r="T1163" s="281"/>
      <c r="U1163" s="281"/>
      <c r="V1163" s="281"/>
      <c r="W1163" s="281"/>
      <c r="X1163" s="281"/>
      <c r="Y1163" s="281"/>
      <c r="Z1163" s="281"/>
      <c r="AA1163" s="281"/>
      <c r="AB1163" s="281"/>
      <c r="AC1163" s="281"/>
      <c r="AD1163" s="281"/>
      <c r="AE1163" s="281"/>
      <c r="AF1163" s="281"/>
      <c r="AG1163" s="281"/>
      <c r="AH1163" s="281"/>
      <c r="AI1163" s="281"/>
      <c r="AJ1163" s="281"/>
      <c r="AK1163" s="281"/>
      <c r="AL1163" s="281"/>
      <c r="AM1163" s="282"/>
      <c r="AN1163" s="282"/>
      <c r="AO1163" s="282"/>
      <c r="AP1163" s="282"/>
      <c r="AQ1163" s="282"/>
      <c r="AR1163" s="282"/>
      <c r="AS1163" s="282"/>
      <c r="AT1163" s="282"/>
      <c r="AU1163" s="282"/>
      <c r="AV1163" s="282"/>
      <c r="AW1163" s="282"/>
      <c r="AX1163" s="282"/>
      <c r="AY1163" s="282"/>
    </row>
    <row r="1164" s="240" customFormat="true" ht="13.8" hidden="false" customHeight="false" outlineLevel="0" collapsed="false">
      <c r="K1164" s="280"/>
      <c r="M1164" s="281"/>
      <c r="N1164" s="281"/>
      <c r="O1164" s="281"/>
      <c r="P1164" s="281"/>
      <c r="Q1164" s="281"/>
      <c r="R1164" s="281"/>
      <c r="S1164" s="281"/>
      <c r="T1164" s="281"/>
      <c r="U1164" s="281"/>
      <c r="V1164" s="281"/>
      <c r="W1164" s="281"/>
      <c r="X1164" s="281"/>
      <c r="Y1164" s="281"/>
      <c r="Z1164" s="281"/>
      <c r="AA1164" s="281"/>
      <c r="AB1164" s="281"/>
      <c r="AC1164" s="281"/>
      <c r="AD1164" s="281"/>
      <c r="AE1164" s="281"/>
      <c r="AF1164" s="281"/>
      <c r="AG1164" s="281"/>
      <c r="AH1164" s="281"/>
      <c r="AI1164" s="281"/>
      <c r="AJ1164" s="281"/>
      <c r="AK1164" s="281"/>
      <c r="AL1164" s="281"/>
      <c r="AM1164" s="282"/>
      <c r="AN1164" s="282"/>
      <c r="AO1164" s="282"/>
      <c r="AP1164" s="282"/>
      <c r="AQ1164" s="282"/>
      <c r="AR1164" s="282"/>
      <c r="AS1164" s="282"/>
      <c r="AT1164" s="282"/>
      <c r="AU1164" s="282"/>
      <c r="AV1164" s="282"/>
      <c r="AW1164" s="282"/>
      <c r="AX1164" s="282"/>
      <c r="AY1164" s="282"/>
    </row>
    <row r="1165" s="240" customFormat="true" ht="13.8" hidden="false" customHeight="false" outlineLevel="0" collapsed="false">
      <c r="K1165" s="280"/>
      <c r="M1165" s="281"/>
      <c r="N1165" s="281"/>
      <c r="O1165" s="281"/>
      <c r="P1165" s="281"/>
      <c r="Q1165" s="281"/>
      <c r="R1165" s="281"/>
      <c r="S1165" s="281"/>
      <c r="T1165" s="281"/>
      <c r="U1165" s="281"/>
      <c r="V1165" s="281"/>
      <c r="W1165" s="281"/>
      <c r="X1165" s="281"/>
      <c r="Y1165" s="281"/>
      <c r="Z1165" s="281"/>
      <c r="AA1165" s="281"/>
      <c r="AB1165" s="281"/>
      <c r="AC1165" s="281"/>
      <c r="AD1165" s="281"/>
      <c r="AE1165" s="281"/>
      <c r="AF1165" s="281"/>
      <c r="AG1165" s="281"/>
      <c r="AH1165" s="281"/>
      <c r="AI1165" s="281"/>
      <c r="AJ1165" s="281"/>
      <c r="AK1165" s="281"/>
      <c r="AL1165" s="281"/>
      <c r="AM1165" s="282"/>
      <c r="AN1165" s="282"/>
      <c r="AO1165" s="282"/>
      <c r="AP1165" s="282"/>
      <c r="AQ1165" s="282"/>
      <c r="AR1165" s="282"/>
      <c r="AS1165" s="282"/>
      <c r="AT1165" s="282"/>
      <c r="AU1165" s="282"/>
      <c r="AV1165" s="282"/>
      <c r="AW1165" s="282"/>
      <c r="AX1165" s="282"/>
      <c r="AY1165" s="282"/>
    </row>
    <row r="1166" s="240" customFormat="true" ht="13.8" hidden="false" customHeight="false" outlineLevel="0" collapsed="false">
      <c r="K1166" s="280"/>
      <c r="M1166" s="281"/>
      <c r="N1166" s="281"/>
      <c r="O1166" s="281"/>
      <c r="P1166" s="281"/>
      <c r="Q1166" s="281"/>
      <c r="R1166" s="281"/>
      <c r="S1166" s="281"/>
      <c r="T1166" s="281"/>
      <c r="U1166" s="281"/>
      <c r="V1166" s="281"/>
      <c r="W1166" s="281"/>
      <c r="X1166" s="281"/>
      <c r="Y1166" s="281"/>
      <c r="Z1166" s="281"/>
      <c r="AA1166" s="281"/>
      <c r="AB1166" s="281"/>
      <c r="AC1166" s="281"/>
      <c r="AD1166" s="281"/>
      <c r="AE1166" s="281"/>
      <c r="AF1166" s="281"/>
      <c r="AG1166" s="281"/>
      <c r="AH1166" s="281"/>
      <c r="AI1166" s="281"/>
      <c r="AJ1166" s="281"/>
      <c r="AK1166" s="281"/>
      <c r="AL1166" s="281"/>
      <c r="AM1166" s="282"/>
      <c r="AN1166" s="282"/>
      <c r="AO1166" s="282"/>
      <c r="AP1166" s="282"/>
      <c r="AQ1166" s="282"/>
      <c r="AR1166" s="282"/>
      <c r="AS1166" s="282"/>
      <c r="AT1166" s="282"/>
      <c r="AU1166" s="282"/>
      <c r="AV1166" s="282"/>
      <c r="AW1166" s="282"/>
      <c r="AX1166" s="282"/>
      <c r="AY1166" s="282"/>
    </row>
    <row r="1167" s="240" customFormat="true" ht="13.8" hidden="false" customHeight="false" outlineLevel="0" collapsed="false">
      <c r="K1167" s="280"/>
      <c r="M1167" s="281"/>
      <c r="N1167" s="281"/>
      <c r="O1167" s="281"/>
      <c r="P1167" s="281"/>
      <c r="Q1167" s="281"/>
      <c r="R1167" s="281"/>
      <c r="S1167" s="281"/>
      <c r="T1167" s="281"/>
      <c r="U1167" s="281"/>
      <c r="V1167" s="281"/>
      <c r="W1167" s="281"/>
      <c r="X1167" s="281"/>
      <c r="Y1167" s="281"/>
      <c r="Z1167" s="281"/>
      <c r="AA1167" s="281"/>
      <c r="AB1167" s="281"/>
      <c r="AC1167" s="281"/>
      <c r="AD1167" s="281"/>
      <c r="AE1167" s="281"/>
      <c r="AF1167" s="281"/>
      <c r="AG1167" s="281"/>
      <c r="AH1167" s="281"/>
      <c r="AI1167" s="281"/>
      <c r="AJ1167" s="281"/>
      <c r="AK1167" s="281"/>
      <c r="AL1167" s="281"/>
      <c r="AM1167" s="282"/>
      <c r="AN1167" s="282"/>
      <c r="AO1167" s="282"/>
      <c r="AP1167" s="282"/>
      <c r="AQ1167" s="282"/>
      <c r="AR1167" s="282"/>
      <c r="AS1167" s="282"/>
      <c r="AT1167" s="282"/>
      <c r="AU1167" s="282"/>
      <c r="AV1167" s="282"/>
      <c r="AW1167" s="282"/>
      <c r="AX1167" s="282"/>
      <c r="AY1167" s="282"/>
    </row>
    <row r="1168" s="240" customFormat="true" ht="13.8" hidden="false" customHeight="false" outlineLevel="0" collapsed="false">
      <c r="K1168" s="280"/>
      <c r="M1168" s="281"/>
      <c r="N1168" s="281"/>
      <c r="O1168" s="281"/>
      <c r="P1168" s="281"/>
      <c r="Q1168" s="281"/>
      <c r="R1168" s="281"/>
      <c r="S1168" s="281"/>
      <c r="T1168" s="281"/>
      <c r="U1168" s="281"/>
      <c r="V1168" s="281"/>
      <c r="W1168" s="281"/>
      <c r="X1168" s="281"/>
      <c r="Y1168" s="281"/>
      <c r="Z1168" s="281"/>
      <c r="AA1168" s="281"/>
      <c r="AB1168" s="281"/>
      <c r="AC1168" s="281"/>
      <c r="AD1168" s="281"/>
      <c r="AE1168" s="281"/>
      <c r="AF1168" s="281"/>
      <c r="AG1168" s="281"/>
      <c r="AH1168" s="281"/>
      <c r="AI1168" s="281"/>
      <c r="AJ1168" s="281"/>
      <c r="AK1168" s="281"/>
      <c r="AL1168" s="281"/>
      <c r="AM1168" s="282"/>
      <c r="AN1168" s="282"/>
      <c r="AO1168" s="282"/>
      <c r="AP1168" s="282"/>
      <c r="AQ1168" s="282"/>
      <c r="AR1168" s="282"/>
      <c r="AS1168" s="282"/>
      <c r="AT1168" s="282"/>
      <c r="AU1168" s="282"/>
      <c r="AV1168" s="282"/>
      <c r="AW1168" s="282"/>
      <c r="AX1168" s="282"/>
      <c r="AY1168" s="282"/>
    </row>
    <row r="1169" s="240" customFormat="true" ht="13.8" hidden="false" customHeight="false" outlineLevel="0" collapsed="false">
      <c r="K1169" s="280"/>
      <c r="M1169" s="281"/>
      <c r="N1169" s="281"/>
      <c r="O1169" s="281"/>
      <c r="P1169" s="281"/>
      <c r="Q1169" s="281"/>
      <c r="R1169" s="281"/>
      <c r="S1169" s="281"/>
      <c r="T1169" s="281"/>
      <c r="U1169" s="281"/>
      <c r="V1169" s="281"/>
      <c r="W1169" s="281"/>
      <c r="X1169" s="281"/>
      <c r="Y1169" s="281"/>
      <c r="Z1169" s="281"/>
      <c r="AA1169" s="281"/>
      <c r="AB1169" s="281"/>
      <c r="AC1169" s="281"/>
      <c r="AD1169" s="281"/>
      <c r="AE1169" s="281"/>
      <c r="AF1169" s="281"/>
      <c r="AG1169" s="281"/>
      <c r="AH1169" s="281"/>
      <c r="AI1169" s="281"/>
      <c r="AJ1169" s="281"/>
      <c r="AK1169" s="281"/>
      <c r="AL1169" s="281"/>
      <c r="AM1169" s="282"/>
      <c r="AN1169" s="282"/>
      <c r="AO1169" s="282"/>
      <c r="AP1169" s="282"/>
      <c r="AQ1169" s="282"/>
      <c r="AR1169" s="282"/>
      <c r="AS1169" s="282"/>
      <c r="AT1169" s="282"/>
      <c r="AU1169" s="282"/>
      <c r="AV1169" s="282"/>
      <c r="AW1169" s="282"/>
      <c r="AX1169" s="282"/>
      <c r="AY1169" s="282"/>
    </row>
    <row r="1170" s="240" customFormat="true" ht="13.8" hidden="false" customHeight="false" outlineLevel="0" collapsed="false">
      <c r="K1170" s="280"/>
      <c r="M1170" s="281"/>
      <c r="N1170" s="281"/>
      <c r="O1170" s="281"/>
      <c r="P1170" s="281"/>
      <c r="Q1170" s="281"/>
      <c r="R1170" s="281"/>
      <c r="S1170" s="281"/>
      <c r="T1170" s="281"/>
      <c r="U1170" s="281"/>
      <c r="V1170" s="281"/>
      <c r="W1170" s="281"/>
      <c r="X1170" s="281"/>
      <c r="Y1170" s="281"/>
      <c r="Z1170" s="281"/>
      <c r="AA1170" s="281"/>
      <c r="AB1170" s="281"/>
      <c r="AC1170" s="281"/>
      <c r="AD1170" s="281"/>
      <c r="AE1170" s="281"/>
      <c r="AF1170" s="281"/>
      <c r="AG1170" s="281"/>
      <c r="AH1170" s="281"/>
      <c r="AI1170" s="281"/>
      <c r="AJ1170" s="281"/>
      <c r="AK1170" s="281"/>
      <c r="AL1170" s="281"/>
      <c r="AM1170" s="282"/>
      <c r="AN1170" s="282"/>
      <c r="AO1170" s="282"/>
      <c r="AP1170" s="282"/>
      <c r="AQ1170" s="282"/>
      <c r="AR1170" s="282"/>
      <c r="AS1170" s="282"/>
      <c r="AT1170" s="282"/>
      <c r="AU1170" s="282"/>
      <c r="AV1170" s="282"/>
      <c r="AW1170" s="282"/>
      <c r="AX1170" s="282"/>
      <c r="AY1170" s="282"/>
    </row>
    <row r="1171" s="240" customFormat="true" ht="13.8" hidden="false" customHeight="false" outlineLevel="0" collapsed="false">
      <c r="K1171" s="280"/>
      <c r="M1171" s="281"/>
      <c r="N1171" s="281"/>
      <c r="O1171" s="281"/>
      <c r="P1171" s="281"/>
      <c r="Q1171" s="281"/>
      <c r="R1171" s="281"/>
      <c r="S1171" s="281"/>
      <c r="T1171" s="281"/>
      <c r="U1171" s="281"/>
      <c r="V1171" s="281"/>
      <c r="W1171" s="281"/>
      <c r="X1171" s="281"/>
      <c r="Y1171" s="281"/>
      <c r="Z1171" s="281"/>
      <c r="AA1171" s="281"/>
      <c r="AB1171" s="281"/>
      <c r="AC1171" s="281"/>
      <c r="AD1171" s="281"/>
      <c r="AE1171" s="281"/>
      <c r="AF1171" s="281"/>
      <c r="AG1171" s="281"/>
      <c r="AH1171" s="281"/>
      <c r="AI1171" s="281"/>
      <c r="AJ1171" s="281"/>
      <c r="AK1171" s="281"/>
      <c r="AL1171" s="281"/>
      <c r="AM1171" s="282"/>
      <c r="AN1171" s="282"/>
      <c r="AO1171" s="282"/>
      <c r="AP1171" s="282"/>
      <c r="AQ1171" s="282"/>
      <c r="AR1171" s="282"/>
      <c r="AS1171" s="282"/>
      <c r="AT1171" s="282"/>
      <c r="AU1171" s="282"/>
      <c r="AV1171" s="282"/>
      <c r="AW1171" s="282"/>
      <c r="AX1171" s="282"/>
      <c r="AY1171" s="282"/>
    </row>
    <row r="1172" s="240" customFormat="true" ht="13.8" hidden="false" customHeight="false" outlineLevel="0" collapsed="false">
      <c r="K1172" s="280"/>
      <c r="M1172" s="281"/>
      <c r="N1172" s="281"/>
      <c r="O1172" s="281"/>
      <c r="P1172" s="281"/>
      <c r="Q1172" s="281"/>
      <c r="R1172" s="281"/>
      <c r="S1172" s="281"/>
      <c r="T1172" s="281"/>
      <c r="U1172" s="281"/>
      <c r="V1172" s="281"/>
      <c r="W1172" s="281"/>
      <c r="X1172" s="281"/>
      <c r="Y1172" s="281"/>
      <c r="Z1172" s="281"/>
      <c r="AA1172" s="281"/>
      <c r="AB1172" s="281"/>
      <c r="AC1172" s="281"/>
      <c r="AD1172" s="281"/>
      <c r="AE1172" s="281"/>
      <c r="AF1172" s="281"/>
      <c r="AG1172" s="281"/>
      <c r="AH1172" s="281"/>
      <c r="AI1172" s="281"/>
      <c r="AJ1172" s="281"/>
      <c r="AK1172" s="281"/>
      <c r="AL1172" s="281"/>
      <c r="AM1172" s="282"/>
      <c r="AN1172" s="282"/>
      <c r="AO1172" s="282"/>
      <c r="AP1172" s="282"/>
      <c r="AQ1172" s="282"/>
      <c r="AR1172" s="282"/>
      <c r="AS1172" s="282"/>
      <c r="AT1172" s="282"/>
      <c r="AU1172" s="282"/>
      <c r="AV1172" s="282"/>
      <c r="AW1172" s="282"/>
      <c r="AX1172" s="282"/>
      <c r="AY1172" s="282"/>
    </row>
    <row r="1173" s="240" customFormat="true" ht="13.8" hidden="false" customHeight="false" outlineLevel="0" collapsed="false">
      <c r="K1173" s="280"/>
      <c r="M1173" s="281"/>
      <c r="N1173" s="281"/>
      <c r="O1173" s="281"/>
      <c r="P1173" s="281"/>
      <c r="Q1173" s="281"/>
      <c r="R1173" s="281"/>
      <c r="S1173" s="281"/>
      <c r="T1173" s="281"/>
      <c r="U1173" s="281"/>
      <c r="V1173" s="281"/>
      <c r="W1173" s="281"/>
      <c r="X1173" s="281"/>
      <c r="Y1173" s="281"/>
      <c r="Z1173" s="281"/>
      <c r="AA1173" s="281"/>
      <c r="AB1173" s="281"/>
      <c r="AC1173" s="281"/>
      <c r="AD1173" s="281"/>
      <c r="AE1173" s="281"/>
      <c r="AF1173" s="281"/>
      <c r="AG1173" s="281"/>
      <c r="AH1173" s="281"/>
      <c r="AI1173" s="281"/>
      <c r="AJ1173" s="281"/>
      <c r="AK1173" s="281"/>
      <c r="AL1173" s="281"/>
      <c r="AM1173" s="282"/>
      <c r="AN1173" s="282"/>
      <c r="AO1173" s="282"/>
      <c r="AP1173" s="282"/>
      <c r="AQ1173" s="282"/>
      <c r="AR1173" s="282"/>
      <c r="AS1173" s="282"/>
      <c r="AT1173" s="282"/>
      <c r="AU1173" s="282"/>
      <c r="AV1173" s="282"/>
      <c r="AW1173" s="282"/>
      <c r="AX1173" s="282"/>
      <c r="AY1173" s="282"/>
    </row>
    <row r="1174" s="240" customFormat="true" ht="13.8" hidden="false" customHeight="false" outlineLevel="0" collapsed="false">
      <c r="K1174" s="280"/>
      <c r="M1174" s="281"/>
      <c r="N1174" s="281"/>
      <c r="O1174" s="281"/>
      <c r="P1174" s="281"/>
      <c r="Q1174" s="281"/>
      <c r="R1174" s="281"/>
      <c r="S1174" s="281"/>
      <c r="T1174" s="281"/>
      <c r="U1174" s="281"/>
      <c r="V1174" s="281"/>
      <c r="W1174" s="281"/>
      <c r="X1174" s="281"/>
      <c r="Y1174" s="281"/>
      <c r="Z1174" s="281"/>
      <c r="AA1174" s="281"/>
      <c r="AB1174" s="281"/>
      <c r="AC1174" s="281"/>
      <c r="AD1174" s="281"/>
      <c r="AE1174" s="281"/>
      <c r="AF1174" s="281"/>
      <c r="AG1174" s="281"/>
      <c r="AH1174" s="281"/>
      <c r="AI1174" s="281"/>
      <c r="AJ1174" s="281"/>
      <c r="AK1174" s="281"/>
      <c r="AL1174" s="281"/>
      <c r="AM1174" s="282"/>
      <c r="AN1174" s="282"/>
      <c r="AO1174" s="282"/>
      <c r="AP1174" s="282"/>
      <c r="AQ1174" s="282"/>
      <c r="AR1174" s="282"/>
      <c r="AS1174" s="282"/>
      <c r="AT1174" s="282"/>
      <c r="AU1174" s="282"/>
      <c r="AV1174" s="282"/>
      <c r="AW1174" s="282"/>
      <c r="AX1174" s="282"/>
      <c r="AY1174" s="282"/>
    </row>
    <row r="1175" s="240" customFormat="true" ht="13.8" hidden="false" customHeight="false" outlineLevel="0" collapsed="false">
      <c r="K1175" s="280"/>
      <c r="M1175" s="281"/>
      <c r="N1175" s="281"/>
      <c r="O1175" s="281"/>
      <c r="P1175" s="281"/>
      <c r="Q1175" s="281"/>
      <c r="R1175" s="281"/>
      <c r="S1175" s="281"/>
      <c r="T1175" s="281"/>
      <c r="U1175" s="281"/>
      <c r="V1175" s="281"/>
      <c r="W1175" s="281"/>
      <c r="X1175" s="281"/>
      <c r="Y1175" s="281"/>
      <c r="Z1175" s="281"/>
      <c r="AA1175" s="281"/>
      <c r="AB1175" s="281"/>
      <c r="AC1175" s="281"/>
      <c r="AD1175" s="281"/>
      <c r="AE1175" s="281"/>
      <c r="AF1175" s="281"/>
      <c r="AG1175" s="281"/>
      <c r="AH1175" s="281"/>
      <c r="AI1175" s="281"/>
      <c r="AJ1175" s="281"/>
      <c r="AK1175" s="281"/>
      <c r="AL1175" s="281"/>
      <c r="AM1175" s="282"/>
      <c r="AN1175" s="282"/>
      <c r="AO1175" s="282"/>
      <c r="AP1175" s="282"/>
      <c r="AQ1175" s="282"/>
      <c r="AR1175" s="282"/>
      <c r="AS1175" s="282"/>
      <c r="AT1175" s="282"/>
      <c r="AU1175" s="282"/>
      <c r="AV1175" s="282"/>
      <c r="AW1175" s="282"/>
      <c r="AX1175" s="282"/>
      <c r="AY1175" s="282"/>
    </row>
    <row r="1176" s="240" customFormat="true" ht="13.8" hidden="false" customHeight="false" outlineLevel="0" collapsed="false">
      <c r="K1176" s="280"/>
      <c r="M1176" s="281"/>
      <c r="N1176" s="281"/>
      <c r="O1176" s="281"/>
      <c r="P1176" s="281"/>
      <c r="Q1176" s="281"/>
      <c r="R1176" s="281"/>
      <c r="S1176" s="281"/>
      <c r="T1176" s="281"/>
      <c r="U1176" s="281"/>
      <c r="V1176" s="281"/>
      <c r="W1176" s="281"/>
      <c r="X1176" s="281"/>
      <c r="Y1176" s="281"/>
      <c r="Z1176" s="281"/>
      <c r="AA1176" s="281"/>
      <c r="AB1176" s="281"/>
      <c r="AC1176" s="281"/>
      <c r="AD1176" s="281"/>
      <c r="AE1176" s="281"/>
      <c r="AF1176" s="281"/>
      <c r="AG1176" s="281"/>
      <c r="AH1176" s="281"/>
      <c r="AI1176" s="281"/>
      <c r="AJ1176" s="281"/>
      <c r="AK1176" s="281"/>
      <c r="AL1176" s="281"/>
      <c r="AM1176" s="282"/>
      <c r="AN1176" s="282"/>
      <c r="AO1176" s="282"/>
      <c r="AP1176" s="282"/>
      <c r="AQ1176" s="282"/>
      <c r="AR1176" s="282"/>
      <c r="AS1176" s="282"/>
      <c r="AT1176" s="282"/>
      <c r="AU1176" s="282"/>
      <c r="AV1176" s="282"/>
      <c r="AW1176" s="282"/>
      <c r="AX1176" s="282"/>
      <c r="AY1176" s="282"/>
    </row>
    <row r="1177" s="240" customFormat="true" ht="13.8" hidden="false" customHeight="false" outlineLevel="0" collapsed="false">
      <c r="K1177" s="280"/>
      <c r="M1177" s="281"/>
      <c r="N1177" s="281"/>
      <c r="O1177" s="281"/>
      <c r="P1177" s="281"/>
      <c r="Q1177" s="281"/>
      <c r="R1177" s="281"/>
      <c r="S1177" s="281"/>
      <c r="T1177" s="281"/>
      <c r="U1177" s="281"/>
      <c r="V1177" s="281"/>
      <c r="W1177" s="281"/>
      <c r="X1177" s="281"/>
      <c r="Y1177" s="281"/>
      <c r="Z1177" s="281"/>
      <c r="AA1177" s="281"/>
      <c r="AB1177" s="281"/>
      <c r="AC1177" s="281"/>
      <c r="AD1177" s="281"/>
      <c r="AE1177" s="281"/>
      <c r="AF1177" s="281"/>
      <c r="AG1177" s="281"/>
      <c r="AH1177" s="281"/>
      <c r="AI1177" s="281"/>
      <c r="AJ1177" s="281"/>
      <c r="AK1177" s="281"/>
      <c r="AL1177" s="281"/>
      <c r="AM1177" s="282"/>
      <c r="AN1177" s="282"/>
      <c r="AO1177" s="282"/>
      <c r="AP1177" s="282"/>
      <c r="AQ1177" s="282"/>
      <c r="AR1177" s="282"/>
      <c r="AS1177" s="282"/>
      <c r="AT1177" s="282"/>
      <c r="AU1177" s="282"/>
      <c r="AV1177" s="282"/>
      <c r="AW1177" s="282"/>
      <c r="AX1177" s="282"/>
      <c r="AY1177" s="282"/>
    </row>
    <row r="1178" s="240" customFormat="true" ht="13.8" hidden="false" customHeight="false" outlineLevel="0" collapsed="false">
      <c r="K1178" s="280"/>
      <c r="M1178" s="281"/>
      <c r="N1178" s="281"/>
      <c r="O1178" s="281"/>
      <c r="P1178" s="281"/>
      <c r="Q1178" s="281"/>
      <c r="R1178" s="281"/>
      <c r="S1178" s="281"/>
      <c r="T1178" s="281"/>
      <c r="U1178" s="281"/>
      <c r="V1178" s="281"/>
      <c r="W1178" s="281"/>
      <c r="X1178" s="281"/>
      <c r="Y1178" s="281"/>
      <c r="Z1178" s="281"/>
      <c r="AA1178" s="281"/>
      <c r="AB1178" s="281"/>
      <c r="AC1178" s="281"/>
      <c r="AD1178" s="281"/>
      <c r="AE1178" s="281"/>
      <c r="AF1178" s="281"/>
      <c r="AG1178" s="281"/>
      <c r="AH1178" s="281"/>
      <c r="AI1178" s="281"/>
      <c r="AJ1178" s="281"/>
      <c r="AK1178" s="281"/>
      <c r="AL1178" s="281"/>
      <c r="AM1178" s="282"/>
      <c r="AN1178" s="282"/>
      <c r="AO1178" s="282"/>
      <c r="AP1178" s="282"/>
      <c r="AQ1178" s="282"/>
      <c r="AR1178" s="282"/>
      <c r="AS1178" s="282"/>
      <c r="AT1178" s="282"/>
      <c r="AU1178" s="282"/>
      <c r="AV1178" s="282"/>
      <c r="AW1178" s="282"/>
      <c r="AX1178" s="282"/>
      <c r="AY1178" s="282"/>
    </row>
    <row r="1179" s="240" customFormat="true" ht="13.8" hidden="false" customHeight="false" outlineLevel="0" collapsed="false">
      <c r="K1179" s="280"/>
      <c r="M1179" s="281"/>
      <c r="N1179" s="281"/>
      <c r="O1179" s="281"/>
      <c r="P1179" s="281"/>
      <c r="Q1179" s="281"/>
      <c r="R1179" s="281"/>
      <c r="S1179" s="281"/>
      <c r="T1179" s="281"/>
      <c r="U1179" s="281"/>
      <c r="V1179" s="281"/>
      <c r="W1179" s="281"/>
      <c r="X1179" s="281"/>
      <c r="Y1179" s="281"/>
      <c r="Z1179" s="281"/>
      <c r="AA1179" s="281"/>
      <c r="AB1179" s="281"/>
      <c r="AC1179" s="281"/>
      <c r="AD1179" s="281"/>
      <c r="AE1179" s="281"/>
      <c r="AF1179" s="281"/>
      <c r="AG1179" s="281"/>
      <c r="AH1179" s="281"/>
      <c r="AI1179" s="281"/>
      <c r="AJ1179" s="281"/>
      <c r="AK1179" s="281"/>
      <c r="AL1179" s="281"/>
      <c r="AM1179" s="282"/>
      <c r="AN1179" s="282"/>
      <c r="AO1179" s="282"/>
      <c r="AP1179" s="282"/>
      <c r="AQ1179" s="282"/>
      <c r="AR1179" s="282"/>
      <c r="AS1179" s="282"/>
      <c r="AT1179" s="282"/>
      <c r="AU1179" s="282"/>
      <c r="AV1179" s="282"/>
      <c r="AW1179" s="282"/>
      <c r="AX1179" s="282"/>
      <c r="AY1179" s="282"/>
    </row>
    <row r="1180" s="240" customFormat="true" ht="13.8" hidden="false" customHeight="false" outlineLevel="0" collapsed="false">
      <c r="K1180" s="280"/>
      <c r="M1180" s="281"/>
      <c r="N1180" s="281"/>
      <c r="O1180" s="281"/>
      <c r="P1180" s="281"/>
      <c r="Q1180" s="281"/>
      <c r="R1180" s="281"/>
      <c r="S1180" s="281"/>
      <c r="T1180" s="281"/>
      <c r="U1180" s="281"/>
      <c r="V1180" s="281"/>
      <c r="W1180" s="281"/>
      <c r="X1180" s="281"/>
      <c r="Y1180" s="281"/>
      <c r="Z1180" s="281"/>
      <c r="AA1180" s="281"/>
      <c r="AB1180" s="281"/>
      <c r="AC1180" s="281"/>
      <c r="AD1180" s="281"/>
      <c r="AE1180" s="281"/>
      <c r="AF1180" s="281"/>
      <c r="AG1180" s="281"/>
      <c r="AH1180" s="281"/>
      <c r="AI1180" s="281"/>
      <c r="AJ1180" s="281"/>
      <c r="AK1180" s="281"/>
      <c r="AL1180" s="281"/>
      <c r="AM1180" s="282"/>
      <c r="AN1180" s="282"/>
      <c r="AO1180" s="282"/>
      <c r="AP1180" s="282"/>
      <c r="AQ1180" s="282"/>
      <c r="AR1180" s="282"/>
      <c r="AS1180" s="282"/>
      <c r="AT1180" s="282"/>
      <c r="AU1180" s="282"/>
      <c r="AV1180" s="282"/>
      <c r="AW1180" s="282"/>
      <c r="AX1180" s="282"/>
      <c r="AY1180" s="282"/>
    </row>
    <row r="1181" s="240" customFormat="true" ht="13.8" hidden="false" customHeight="false" outlineLevel="0" collapsed="false">
      <c r="K1181" s="280"/>
      <c r="M1181" s="281"/>
      <c r="N1181" s="281"/>
      <c r="O1181" s="281"/>
      <c r="P1181" s="281"/>
      <c r="Q1181" s="281"/>
      <c r="R1181" s="281"/>
      <c r="S1181" s="281"/>
      <c r="T1181" s="281"/>
      <c r="U1181" s="281"/>
      <c r="V1181" s="281"/>
      <c r="W1181" s="281"/>
      <c r="X1181" s="281"/>
      <c r="Y1181" s="281"/>
      <c r="Z1181" s="281"/>
      <c r="AA1181" s="281"/>
      <c r="AB1181" s="281"/>
      <c r="AC1181" s="281"/>
      <c r="AD1181" s="281"/>
      <c r="AE1181" s="281"/>
      <c r="AF1181" s="281"/>
      <c r="AG1181" s="281"/>
      <c r="AH1181" s="281"/>
      <c r="AI1181" s="281"/>
      <c r="AJ1181" s="281"/>
      <c r="AK1181" s="281"/>
      <c r="AL1181" s="281"/>
      <c r="AM1181" s="282"/>
      <c r="AN1181" s="282"/>
      <c r="AO1181" s="282"/>
      <c r="AP1181" s="282"/>
      <c r="AQ1181" s="282"/>
      <c r="AR1181" s="282"/>
      <c r="AS1181" s="282"/>
      <c r="AT1181" s="282"/>
      <c r="AU1181" s="282"/>
      <c r="AV1181" s="282"/>
      <c r="AW1181" s="282"/>
      <c r="AX1181" s="282"/>
      <c r="AY1181" s="282"/>
    </row>
    <row r="1182" s="240" customFormat="true" ht="13.8" hidden="false" customHeight="false" outlineLevel="0" collapsed="false">
      <c r="K1182" s="280"/>
      <c r="M1182" s="281"/>
      <c r="N1182" s="281"/>
      <c r="O1182" s="281"/>
      <c r="P1182" s="281"/>
      <c r="Q1182" s="281"/>
      <c r="R1182" s="281"/>
      <c r="S1182" s="281"/>
      <c r="T1182" s="281"/>
      <c r="U1182" s="281"/>
      <c r="V1182" s="281"/>
      <c r="W1182" s="281"/>
      <c r="X1182" s="281"/>
      <c r="Y1182" s="281"/>
      <c r="Z1182" s="281"/>
      <c r="AA1182" s="281"/>
      <c r="AB1182" s="281"/>
      <c r="AC1182" s="281"/>
      <c r="AD1182" s="281"/>
      <c r="AE1182" s="281"/>
      <c r="AF1182" s="281"/>
      <c r="AG1182" s="281"/>
      <c r="AH1182" s="281"/>
      <c r="AI1182" s="281"/>
      <c r="AJ1182" s="281"/>
      <c r="AK1182" s="281"/>
      <c r="AL1182" s="281"/>
      <c r="AM1182" s="282"/>
      <c r="AN1182" s="282"/>
      <c r="AO1182" s="282"/>
      <c r="AP1182" s="282"/>
      <c r="AQ1182" s="282"/>
      <c r="AR1182" s="282"/>
      <c r="AS1182" s="282"/>
      <c r="AT1182" s="282"/>
      <c r="AU1182" s="282"/>
      <c r="AV1182" s="282"/>
      <c r="AW1182" s="282"/>
      <c r="AX1182" s="282"/>
      <c r="AY1182" s="282"/>
    </row>
    <row r="1183" s="240" customFormat="true" ht="13.8" hidden="false" customHeight="false" outlineLevel="0" collapsed="false">
      <c r="K1183" s="280"/>
      <c r="M1183" s="281"/>
      <c r="N1183" s="281"/>
      <c r="O1183" s="281"/>
      <c r="P1183" s="281"/>
      <c r="Q1183" s="281"/>
      <c r="R1183" s="281"/>
      <c r="S1183" s="281"/>
      <c r="T1183" s="281"/>
      <c r="U1183" s="281"/>
      <c r="V1183" s="281"/>
      <c r="W1183" s="281"/>
      <c r="X1183" s="281"/>
      <c r="Y1183" s="281"/>
      <c r="Z1183" s="281"/>
      <c r="AA1183" s="281"/>
      <c r="AB1183" s="281"/>
      <c r="AC1183" s="281"/>
      <c r="AD1183" s="281"/>
      <c r="AE1183" s="281"/>
      <c r="AF1183" s="281"/>
      <c r="AG1183" s="281"/>
      <c r="AH1183" s="281"/>
      <c r="AI1183" s="281"/>
      <c r="AJ1183" s="281"/>
      <c r="AK1183" s="281"/>
      <c r="AL1183" s="281"/>
      <c r="AM1183" s="282"/>
      <c r="AN1183" s="282"/>
      <c r="AO1183" s="282"/>
      <c r="AP1183" s="282"/>
      <c r="AQ1183" s="282"/>
      <c r="AR1183" s="282"/>
      <c r="AS1183" s="282"/>
      <c r="AT1183" s="282"/>
      <c r="AU1183" s="282"/>
      <c r="AV1183" s="282"/>
      <c r="AW1183" s="282"/>
      <c r="AX1183" s="282"/>
      <c r="AY1183" s="282"/>
    </row>
    <row r="1184" s="240" customFormat="true" ht="13.8" hidden="false" customHeight="false" outlineLevel="0" collapsed="false">
      <c r="K1184" s="280"/>
      <c r="M1184" s="281"/>
      <c r="N1184" s="281"/>
      <c r="O1184" s="281"/>
      <c r="P1184" s="281"/>
      <c r="Q1184" s="281"/>
      <c r="R1184" s="281"/>
      <c r="S1184" s="281"/>
      <c r="T1184" s="281"/>
      <c r="U1184" s="281"/>
      <c r="V1184" s="281"/>
      <c r="W1184" s="281"/>
      <c r="X1184" s="281"/>
      <c r="Y1184" s="281"/>
      <c r="Z1184" s="281"/>
      <c r="AA1184" s="281"/>
      <c r="AB1184" s="281"/>
      <c r="AC1184" s="281"/>
      <c r="AD1184" s="281"/>
      <c r="AE1184" s="281"/>
      <c r="AF1184" s="281"/>
      <c r="AG1184" s="281"/>
      <c r="AH1184" s="281"/>
      <c r="AI1184" s="281"/>
      <c r="AJ1184" s="281"/>
      <c r="AK1184" s="281"/>
      <c r="AL1184" s="281"/>
      <c r="AM1184" s="282"/>
      <c r="AN1184" s="282"/>
      <c r="AO1184" s="282"/>
      <c r="AP1184" s="282"/>
      <c r="AQ1184" s="282"/>
      <c r="AR1184" s="282"/>
      <c r="AS1184" s="282"/>
      <c r="AT1184" s="282"/>
      <c r="AU1184" s="282"/>
      <c r="AV1184" s="282"/>
      <c r="AW1184" s="282"/>
      <c r="AX1184" s="282"/>
      <c r="AY1184" s="282"/>
    </row>
    <row r="1185" s="240" customFormat="true" ht="13.8" hidden="false" customHeight="false" outlineLevel="0" collapsed="false">
      <c r="K1185" s="280"/>
      <c r="M1185" s="281"/>
      <c r="N1185" s="281"/>
      <c r="O1185" s="281"/>
      <c r="P1185" s="281"/>
      <c r="Q1185" s="281"/>
      <c r="R1185" s="281"/>
      <c r="S1185" s="281"/>
      <c r="T1185" s="281"/>
      <c r="U1185" s="281"/>
      <c r="V1185" s="281"/>
      <c r="W1185" s="281"/>
      <c r="X1185" s="281"/>
      <c r="Y1185" s="281"/>
      <c r="Z1185" s="281"/>
      <c r="AA1185" s="281"/>
      <c r="AB1185" s="281"/>
      <c r="AC1185" s="281"/>
      <c r="AD1185" s="281"/>
      <c r="AE1185" s="281"/>
      <c r="AF1185" s="281"/>
      <c r="AG1185" s="281"/>
      <c r="AH1185" s="281"/>
      <c r="AI1185" s="281"/>
      <c r="AJ1185" s="281"/>
      <c r="AK1185" s="281"/>
      <c r="AL1185" s="281"/>
      <c r="AM1185" s="282"/>
      <c r="AN1185" s="282"/>
      <c r="AO1185" s="282"/>
      <c r="AP1185" s="282"/>
      <c r="AQ1185" s="282"/>
      <c r="AR1185" s="282"/>
      <c r="AS1185" s="282"/>
      <c r="AT1185" s="282"/>
      <c r="AU1185" s="282"/>
      <c r="AV1185" s="282"/>
      <c r="AW1185" s="282"/>
      <c r="AX1185" s="282"/>
      <c r="AY1185" s="282"/>
    </row>
    <row r="1186" s="240" customFormat="true" ht="13.8" hidden="false" customHeight="false" outlineLevel="0" collapsed="false">
      <c r="K1186" s="280"/>
      <c r="M1186" s="281"/>
      <c r="N1186" s="281"/>
      <c r="O1186" s="281"/>
      <c r="P1186" s="281"/>
      <c r="Q1186" s="281"/>
      <c r="R1186" s="281"/>
      <c r="S1186" s="281"/>
      <c r="T1186" s="281"/>
      <c r="U1186" s="281"/>
      <c r="V1186" s="281"/>
      <c r="W1186" s="281"/>
      <c r="X1186" s="281"/>
      <c r="Y1186" s="281"/>
      <c r="Z1186" s="281"/>
      <c r="AA1186" s="281"/>
      <c r="AB1186" s="281"/>
      <c r="AC1186" s="281"/>
      <c r="AD1186" s="281"/>
      <c r="AE1186" s="281"/>
      <c r="AF1186" s="281"/>
      <c r="AG1186" s="281"/>
      <c r="AH1186" s="281"/>
      <c r="AI1186" s="281"/>
      <c r="AJ1186" s="281"/>
      <c r="AK1186" s="281"/>
      <c r="AL1186" s="281"/>
      <c r="AM1186" s="282"/>
      <c r="AN1186" s="282"/>
      <c r="AO1186" s="282"/>
      <c r="AP1186" s="282"/>
      <c r="AQ1186" s="282"/>
      <c r="AR1186" s="282"/>
      <c r="AS1186" s="282"/>
      <c r="AT1186" s="282"/>
      <c r="AU1186" s="282"/>
      <c r="AV1186" s="282"/>
      <c r="AW1186" s="282"/>
      <c r="AX1186" s="282"/>
      <c r="AY1186" s="282"/>
    </row>
    <row r="1187" s="240" customFormat="true" ht="13.8" hidden="false" customHeight="false" outlineLevel="0" collapsed="false">
      <c r="K1187" s="280"/>
      <c r="M1187" s="281"/>
      <c r="N1187" s="281"/>
      <c r="O1187" s="281"/>
      <c r="P1187" s="281"/>
      <c r="Q1187" s="281"/>
      <c r="R1187" s="281"/>
      <c r="S1187" s="281"/>
      <c r="T1187" s="281"/>
      <c r="U1187" s="281"/>
      <c r="V1187" s="281"/>
      <c r="W1187" s="281"/>
      <c r="X1187" s="281"/>
      <c r="Y1187" s="281"/>
      <c r="Z1187" s="281"/>
      <c r="AA1187" s="281"/>
      <c r="AB1187" s="281"/>
      <c r="AC1187" s="281"/>
      <c r="AD1187" s="281"/>
      <c r="AE1187" s="281"/>
      <c r="AF1187" s="281"/>
      <c r="AG1187" s="281"/>
      <c r="AH1187" s="281"/>
      <c r="AI1187" s="281"/>
      <c r="AJ1187" s="281"/>
      <c r="AK1187" s="281"/>
      <c r="AL1187" s="281"/>
      <c r="AM1187" s="282"/>
      <c r="AN1187" s="282"/>
      <c r="AO1187" s="282"/>
      <c r="AP1187" s="282"/>
      <c r="AQ1187" s="282"/>
      <c r="AR1187" s="282"/>
      <c r="AS1187" s="282"/>
      <c r="AT1187" s="282"/>
      <c r="AU1187" s="282"/>
      <c r="AV1187" s="282"/>
      <c r="AW1187" s="282"/>
      <c r="AX1187" s="282"/>
      <c r="AY1187" s="282"/>
    </row>
    <row r="1188" s="240" customFormat="true" ht="13.8" hidden="false" customHeight="false" outlineLevel="0" collapsed="false">
      <c r="K1188" s="280"/>
      <c r="M1188" s="281"/>
      <c r="N1188" s="281"/>
      <c r="O1188" s="281"/>
      <c r="P1188" s="281"/>
      <c r="Q1188" s="281"/>
      <c r="R1188" s="281"/>
      <c r="S1188" s="281"/>
      <c r="T1188" s="281"/>
      <c r="U1188" s="281"/>
      <c r="V1188" s="281"/>
      <c r="W1188" s="281"/>
      <c r="X1188" s="281"/>
      <c r="Y1188" s="281"/>
      <c r="Z1188" s="281"/>
      <c r="AA1188" s="281"/>
      <c r="AB1188" s="281"/>
      <c r="AC1188" s="281"/>
      <c r="AD1188" s="281"/>
      <c r="AE1188" s="281"/>
      <c r="AF1188" s="281"/>
      <c r="AG1188" s="281"/>
      <c r="AH1188" s="281"/>
      <c r="AI1188" s="281"/>
      <c r="AJ1188" s="281"/>
      <c r="AK1188" s="281"/>
      <c r="AL1188" s="281"/>
      <c r="AM1188" s="282"/>
      <c r="AN1188" s="282"/>
      <c r="AO1188" s="282"/>
      <c r="AP1188" s="282"/>
      <c r="AQ1188" s="282"/>
      <c r="AR1188" s="282"/>
      <c r="AS1188" s="282"/>
      <c r="AT1188" s="282"/>
      <c r="AU1188" s="282"/>
      <c r="AV1188" s="282"/>
      <c r="AW1188" s="282"/>
      <c r="AX1188" s="282"/>
      <c r="AY1188" s="282"/>
    </row>
    <row r="1189" s="240" customFormat="true" ht="13.8" hidden="false" customHeight="false" outlineLevel="0" collapsed="false">
      <c r="K1189" s="280"/>
      <c r="M1189" s="281"/>
      <c r="N1189" s="281"/>
      <c r="O1189" s="281"/>
      <c r="P1189" s="281"/>
      <c r="Q1189" s="281"/>
      <c r="R1189" s="281"/>
      <c r="S1189" s="281"/>
      <c r="T1189" s="281"/>
      <c r="U1189" s="281"/>
      <c r="V1189" s="281"/>
      <c r="W1189" s="281"/>
      <c r="X1189" s="281"/>
      <c r="Y1189" s="281"/>
      <c r="Z1189" s="281"/>
      <c r="AA1189" s="281"/>
      <c r="AB1189" s="281"/>
      <c r="AC1189" s="281"/>
      <c r="AD1189" s="281"/>
      <c r="AE1189" s="281"/>
      <c r="AF1189" s="281"/>
      <c r="AG1189" s="281"/>
      <c r="AH1189" s="281"/>
      <c r="AI1189" s="281"/>
      <c r="AJ1189" s="281"/>
      <c r="AK1189" s="281"/>
      <c r="AL1189" s="281"/>
      <c r="AM1189" s="282"/>
      <c r="AN1189" s="282"/>
      <c r="AO1189" s="282"/>
      <c r="AP1189" s="282"/>
      <c r="AQ1189" s="282"/>
      <c r="AR1189" s="282"/>
      <c r="AS1189" s="282"/>
      <c r="AT1189" s="282"/>
      <c r="AU1189" s="282"/>
      <c r="AV1189" s="282"/>
      <c r="AW1189" s="282"/>
      <c r="AX1189" s="282"/>
      <c r="AY1189" s="282"/>
    </row>
    <row r="1190" s="240" customFormat="true" ht="13.8" hidden="false" customHeight="false" outlineLevel="0" collapsed="false">
      <c r="K1190" s="280"/>
      <c r="M1190" s="281"/>
      <c r="N1190" s="281"/>
      <c r="O1190" s="281"/>
      <c r="P1190" s="281"/>
      <c r="Q1190" s="281"/>
      <c r="R1190" s="281"/>
      <c r="S1190" s="281"/>
      <c r="T1190" s="281"/>
      <c r="U1190" s="281"/>
      <c r="V1190" s="281"/>
      <c r="W1190" s="281"/>
      <c r="X1190" s="281"/>
      <c r="Y1190" s="281"/>
      <c r="Z1190" s="281"/>
      <c r="AA1190" s="281"/>
      <c r="AB1190" s="281"/>
      <c r="AC1190" s="281"/>
      <c r="AD1190" s="281"/>
      <c r="AE1190" s="281"/>
      <c r="AF1190" s="281"/>
      <c r="AG1190" s="281"/>
      <c r="AH1190" s="281"/>
      <c r="AI1190" s="281"/>
      <c r="AJ1190" s="281"/>
      <c r="AK1190" s="281"/>
      <c r="AL1190" s="281"/>
      <c r="AM1190" s="282"/>
      <c r="AN1190" s="282"/>
      <c r="AO1190" s="282"/>
      <c r="AP1190" s="282"/>
      <c r="AQ1190" s="282"/>
      <c r="AR1190" s="282"/>
      <c r="AS1190" s="282"/>
      <c r="AT1190" s="282"/>
      <c r="AU1190" s="282"/>
      <c r="AV1190" s="282"/>
      <c r="AW1190" s="282"/>
      <c r="AX1190" s="282"/>
      <c r="AY1190" s="282"/>
    </row>
    <row r="1191" s="240" customFormat="true" ht="13.8" hidden="false" customHeight="false" outlineLevel="0" collapsed="false">
      <c r="K1191" s="280"/>
      <c r="M1191" s="281"/>
      <c r="N1191" s="281"/>
      <c r="O1191" s="281"/>
      <c r="P1191" s="281"/>
      <c r="Q1191" s="281"/>
      <c r="R1191" s="281"/>
      <c r="S1191" s="281"/>
      <c r="T1191" s="281"/>
      <c r="U1191" s="281"/>
      <c r="V1191" s="281"/>
      <c r="W1191" s="281"/>
      <c r="X1191" s="281"/>
      <c r="Y1191" s="281"/>
      <c r="Z1191" s="281"/>
      <c r="AA1191" s="281"/>
      <c r="AB1191" s="281"/>
      <c r="AC1191" s="281"/>
      <c r="AD1191" s="281"/>
      <c r="AE1191" s="281"/>
      <c r="AF1191" s="281"/>
      <c r="AG1191" s="281"/>
      <c r="AH1191" s="281"/>
      <c r="AI1191" s="281"/>
      <c r="AJ1191" s="281"/>
      <c r="AK1191" s="281"/>
      <c r="AL1191" s="281"/>
      <c r="AM1191" s="282"/>
      <c r="AN1191" s="282"/>
      <c r="AO1191" s="282"/>
      <c r="AP1191" s="282"/>
      <c r="AQ1191" s="282"/>
      <c r="AR1191" s="282"/>
      <c r="AS1191" s="282"/>
      <c r="AT1191" s="282"/>
      <c r="AU1191" s="282"/>
      <c r="AV1191" s="282"/>
      <c r="AW1191" s="282"/>
      <c r="AX1191" s="282"/>
      <c r="AY1191" s="282"/>
    </row>
    <row r="1192" s="240" customFormat="true" ht="13.8" hidden="false" customHeight="false" outlineLevel="0" collapsed="false">
      <c r="K1192" s="280"/>
      <c r="M1192" s="281"/>
      <c r="N1192" s="281"/>
      <c r="O1192" s="281"/>
      <c r="P1192" s="281"/>
      <c r="Q1192" s="281"/>
      <c r="R1192" s="281"/>
      <c r="S1192" s="281"/>
      <c r="T1192" s="281"/>
      <c r="U1192" s="281"/>
      <c r="V1192" s="281"/>
      <c r="W1192" s="281"/>
      <c r="X1192" s="281"/>
      <c r="Y1192" s="281"/>
      <c r="Z1192" s="281"/>
      <c r="AA1192" s="281"/>
      <c r="AB1192" s="281"/>
      <c r="AC1192" s="281"/>
      <c r="AD1192" s="281"/>
      <c r="AE1192" s="281"/>
      <c r="AF1192" s="281"/>
      <c r="AG1192" s="281"/>
      <c r="AH1192" s="281"/>
      <c r="AI1192" s="281"/>
      <c r="AJ1192" s="281"/>
      <c r="AK1192" s="281"/>
      <c r="AL1192" s="281"/>
      <c r="AM1192" s="282"/>
      <c r="AN1192" s="282"/>
      <c r="AO1192" s="282"/>
      <c r="AP1192" s="282"/>
      <c r="AQ1192" s="282"/>
      <c r="AR1192" s="282"/>
      <c r="AS1192" s="282"/>
      <c r="AT1192" s="282"/>
      <c r="AU1192" s="282"/>
      <c r="AV1192" s="282"/>
      <c r="AW1192" s="282"/>
      <c r="AX1192" s="282"/>
      <c r="AY1192" s="282"/>
    </row>
    <row r="1193" s="240" customFormat="true" ht="13.8" hidden="false" customHeight="false" outlineLevel="0" collapsed="false">
      <c r="K1193" s="280"/>
      <c r="M1193" s="281"/>
      <c r="N1193" s="281"/>
      <c r="O1193" s="281"/>
      <c r="P1193" s="281"/>
      <c r="Q1193" s="281"/>
      <c r="R1193" s="281"/>
      <c r="S1193" s="281"/>
      <c r="T1193" s="281"/>
      <c r="U1193" s="281"/>
      <c r="V1193" s="281"/>
      <c r="W1193" s="281"/>
      <c r="X1193" s="281"/>
      <c r="Y1193" s="281"/>
      <c r="Z1193" s="281"/>
      <c r="AA1193" s="281"/>
      <c r="AB1193" s="281"/>
      <c r="AC1193" s="281"/>
      <c r="AD1193" s="281"/>
      <c r="AE1193" s="281"/>
      <c r="AF1193" s="281"/>
      <c r="AG1193" s="281"/>
      <c r="AH1193" s="281"/>
      <c r="AI1193" s="281"/>
      <c r="AJ1193" s="281"/>
      <c r="AK1193" s="281"/>
      <c r="AL1193" s="281"/>
      <c r="AM1193" s="282"/>
      <c r="AN1193" s="282"/>
      <c r="AO1193" s="282"/>
      <c r="AP1193" s="282"/>
      <c r="AQ1193" s="282"/>
      <c r="AR1193" s="282"/>
      <c r="AS1193" s="282"/>
      <c r="AT1193" s="282"/>
      <c r="AU1193" s="282"/>
      <c r="AV1193" s="282"/>
      <c r="AW1193" s="282"/>
      <c r="AX1193" s="282"/>
      <c r="AY1193" s="282"/>
    </row>
    <row r="1194" s="240" customFormat="true" ht="13.8" hidden="false" customHeight="false" outlineLevel="0" collapsed="false">
      <c r="K1194" s="280"/>
      <c r="M1194" s="281"/>
      <c r="N1194" s="281"/>
      <c r="O1194" s="281"/>
      <c r="P1194" s="281"/>
      <c r="Q1194" s="281"/>
      <c r="R1194" s="281"/>
      <c r="S1194" s="281"/>
      <c r="T1194" s="281"/>
      <c r="U1194" s="281"/>
      <c r="V1194" s="281"/>
      <c r="W1194" s="281"/>
      <c r="X1194" s="281"/>
      <c r="Y1194" s="281"/>
      <c r="Z1194" s="281"/>
      <c r="AA1194" s="281"/>
      <c r="AB1194" s="281"/>
      <c r="AC1194" s="281"/>
      <c r="AD1194" s="281"/>
      <c r="AE1194" s="281"/>
      <c r="AF1194" s="281"/>
      <c r="AG1194" s="281"/>
      <c r="AH1194" s="281"/>
      <c r="AI1194" s="281"/>
      <c r="AJ1194" s="281"/>
      <c r="AK1194" s="281"/>
      <c r="AL1194" s="281"/>
      <c r="AM1194" s="282"/>
      <c r="AN1194" s="282"/>
      <c r="AO1194" s="282"/>
      <c r="AP1194" s="282"/>
      <c r="AQ1194" s="282"/>
      <c r="AR1194" s="282"/>
      <c r="AS1194" s="282"/>
      <c r="AT1194" s="282"/>
      <c r="AU1194" s="282"/>
      <c r="AV1194" s="282"/>
      <c r="AW1194" s="282"/>
      <c r="AX1194" s="282"/>
      <c r="AY1194" s="282"/>
    </row>
    <row r="1195" s="240" customFormat="true" ht="13.8" hidden="false" customHeight="false" outlineLevel="0" collapsed="false">
      <c r="K1195" s="280"/>
      <c r="M1195" s="281"/>
      <c r="N1195" s="281"/>
      <c r="O1195" s="281"/>
      <c r="P1195" s="281"/>
      <c r="Q1195" s="281"/>
      <c r="R1195" s="281"/>
      <c r="S1195" s="281"/>
      <c r="T1195" s="281"/>
      <c r="U1195" s="281"/>
      <c r="V1195" s="281"/>
      <c r="W1195" s="281"/>
      <c r="X1195" s="281"/>
      <c r="Y1195" s="281"/>
      <c r="Z1195" s="281"/>
      <c r="AA1195" s="281"/>
      <c r="AB1195" s="281"/>
      <c r="AC1195" s="281"/>
      <c r="AD1195" s="281"/>
      <c r="AE1195" s="281"/>
      <c r="AF1195" s="281"/>
      <c r="AG1195" s="281"/>
      <c r="AH1195" s="281"/>
      <c r="AI1195" s="281"/>
      <c r="AJ1195" s="281"/>
      <c r="AK1195" s="281"/>
      <c r="AL1195" s="281"/>
      <c r="AM1195" s="282"/>
      <c r="AN1195" s="282"/>
      <c r="AO1195" s="282"/>
      <c r="AP1195" s="282"/>
      <c r="AQ1195" s="282"/>
      <c r="AR1195" s="282"/>
      <c r="AS1195" s="282"/>
      <c r="AT1195" s="282"/>
      <c r="AU1195" s="282"/>
      <c r="AV1195" s="282"/>
      <c r="AW1195" s="282"/>
      <c r="AX1195" s="282"/>
      <c r="AY1195" s="282"/>
    </row>
    <row r="1196" s="240" customFormat="true" ht="13.8" hidden="false" customHeight="false" outlineLevel="0" collapsed="false">
      <c r="K1196" s="280"/>
      <c r="M1196" s="281"/>
      <c r="N1196" s="281"/>
      <c r="O1196" s="281"/>
      <c r="P1196" s="281"/>
      <c r="Q1196" s="281"/>
      <c r="R1196" s="281"/>
      <c r="S1196" s="281"/>
      <c r="T1196" s="281"/>
      <c r="U1196" s="281"/>
      <c r="V1196" s="281"/>
      <c r="W1196" s="281"/>
      <c r="X1196" s="281"/>
      <c r="Y1196" s="281"/>
      <c r="Z1196" s="281"/>
      <c r="AA1196" s="281"/>
      <c r="AB1196" s="281"/>
      <c r="AC1196" s="281"/>
      <c r="AD1196" s="281"/>
      <c r="AE1196" s="281"/>
      <c r="AF1196" s="281"/>
      <c r="AG1196" s="281"/>
      <c r="AH1196" s="281"/>
      <c r="AI1196" s="281"/>
      <c r="AJ1196" s="281"/>
      <c r="AK1196" s="281"/>
      <c r="AL1196" s="281"/>
      <c r="AM1196" s="282"/>
      <c r="AN1196" s="282"/>
      <c r="AO1196" s="282"/>
      <c r="AP1196" s="282"/>
      <c r="AQ1196" s="282"/>
      <c r="AR1196" s="282"/>
      <c r="AS1196" s="282"/>
      <c r="AT1196" s="282"/>
      <c r="AU1196" s="282"/>
      <c r="AV1196" s="282"/>
      <c r="AW1196" s="282"/>
      <c r="AX1196" s="282"/>
      <c r="AY1196" s="282"/>
    </row>
    <row r="1197" s="240" customFormat="true" ht="13.8" hidden="false" customHeight="false" outlineLevel="0" collapsed="false">
      <c r="K1197" s="280"/>
      <c r="M1197" s="281"/>
      <c r="N1197" s="281"/>
      <c r="O1197" s="281"/>
      <c r="P1197" s="281"/>
      <c r="Q1197" s="281"/>
      <c r="R1197" s="281"/>
      <c r="S1197" s="281"/>
      <c r="T1197" s="281"/>
      <c r="U1197" s="281"/>
      <c r="V1197" s="281"/>
      <c r="W1197" s="281"/>
      <c r="X1197" s="281"/>
      <c r="Y1197" s="281"/>
      <c r="Z1197" s="281"/>
      <c r="AA1197" s="281"/>
      <c r="AB1197" s="281"/>
      <c r="AC1197" s="281"/>
      <c r="AD1197" s="281"/>
      <c r="AE1197" s="281"/>
      <c r="AF1197" s="281"/>
      <c r="AG1197" s="281"/>
      <c r="AH1197" s="281"/>
      <c r="AI1197" s="281"/>
      <c r="AJ1197" s="281"/>
      <c r="AK1197" s="281"/>
      <c r="AL1197" s="281"/>
      <c r="AM1197" s="282"/>
      <c r="AN1197" s="282"/>
      <c r="AO1197" s="282"/>
      <c r="AP1197" s="282"/>
      <c r="AQ1197" s="282"/>
      <c r="AR1197" s="282"/>
      <c r="AS1197" s="282"/>
      <c r="AT1197" s="282"/>
      <c r="AU1197" s="282"/>
      <c r="AV1197" s="282"/>
      <c r="AW1197" s="282"/>
      <c r="AX1197" s="282"/>
      <c r="AY1197" s="282"/>
    </row>
    <row r="1198" s="240" customFormat="true" ht="13.8" hidden="false" customHeight="false" outlineLevel="0" collapsed="false">
      <c r="K1198" s="280"/>
      <c r="M1198" s="281"/>
      <c r="N1198" s="281"/>
      <c r="O1198" s="281"/>
      <c r="P1198" s="281"/>
      <c r="Q1198" s="281"/>
      <c r="R1198" s="281"/>
      <c r="S1198" s="281"/>
      <c r="T1198" s="281"/>
      <c r="U1198" s="281"/>
      <c r="V1198" s="281"/>
      <c r="W1198" s="281"/>
      <c r="X1198" s="281"/>
      <c r="Y1198" s="281"/>
      <c r="Z1198" s="281"/>
      <c r="AA1198" s="281"/>
      <c r="AB1198" s="281"/>
      <c r="AC1198" s="281"/>
      <c r="AD1198" s="281"/>
      <c r="AE1198" s="281"/>
      <c r="AF1198" s="281"/>
      <c r="AG1198" s="281"/>
      <c r="AH1198" s="281"/>
      <c r="AI1198" s="281"/>
      <c r="AJ1198" s="281"/>
      <c r="AK1198" s="281"/>
      <c r="AL1198" s="281"/>
      <c r="AM1198" s="282"/>
      <c r="AN1198" s="282"/>
      <c r="AO1198" s="282"/>
      <c r="AP1198" s="282"/>
      <c r="AQ1198" s="282"/>
      <c r="AR1198" s="282"/>
      <c r="AS1198" s="282"/>
      <c r="AT1198" s="282"/>
      <c r="AU1198" s="282"/>
      <c r="AV1198" s="282"/>
      <c r="AW1198" s="282"/>
      <c r="AX1198" s="282"/>
      <c r="AY1198" s="282"/>
    </row>
    <row r="1199" s="240" customFormat="true" ht="13.8" hidden="false" customHeight="false" outlineLevel="0" collapsed="false">
      <c r="K1199" s="280"/>
      <c r="M1199" s="281"/>
      <c r="N1199" s="281"/>
      <c r="O1199" s="281"/>
      <c r="P1199" s="281"/>
      <c r="Q1199" s="281"/>
      <c r="R1199" s="281"/>
      <c r="S1199" s="281"/>
      <c r="T1199" s="281"/>
      <c r="U1199" s="281"/>
      <c r="V1199" s="281"/>
      <c r="W1199" s="281"/>
      <c r="X1199" s="281"/>
      <c r="Y1199" s="281"/>
      <c r="Z1199" s="281"/>
      <c r="AA1199" s="281"/>
      <c r="AB1199" s="281"/>
      <c r="AC1199" s="281"/>
      <c r="AD1199" s="281"/>
      <c r="AE1199" s="281"/>
      <c r="AF1199" s="281"/>
      <c r="AG1199" s="281"/>
      <c r="AH1199" s="281"/>
      <c r="AI1199" s="281"/>
      <c r="AJ1199" s="281"/>
      <c r="AK1199" s="281"/>
      <c r="AL1199" s="281"/>
      <c r="AM1199" s="282"/>
      <c r="AN1199" s="282"/>
      <c r="AO1199" s="282"/>
      <c r="AP1199" s="282"/>
      <c r="AQ1199" s="282"/>
      <c r="AR1199" s="282"/>
      <c r="AS1199" s="282"/>
      <c r="AT1199" s="282"/>
      <c r="AU1199" s="282"/>
      <c r="AV1199" s="282"/>
      <c r="AW1199" s="282"/>
      <c r="AX1199" s="282"/>
      <c r="AY1199" s="282"/>
    </row>
    <row r="1200" s="240" customFormat="true" ht="13.8" hidden="false" customHeight="false" outlineLevel="0" collapsed="false">
      <c r="K1200" s="280"/>
      <c r="M1200" s="281"/>
      <c r="N1200" s="281"/>
      <c r="O1200" s="281"/>
      <c r="P1200" s="281"/>
      <c r="Q1200" s="281"/>
      <c r="R1200" s="281"/>
      <c r="S1200" s="281"/>
      <c r="T1200" s="281"/>
      <c r="U1200" s="281"/>
      <c r="V1200" s="281"/>
      <c r="W1200" s="281"/>
      <c r="X1200" s="281"/>
      <c r="Y1200" s="281"/>
      <c r="Z1200" s="281"/>
      <c r="AA1200" s="281"/>
      <c r="AB1200" s="281"/>
      <c r="AC1200" s="281"/>
      <c r="AD1200" s="281"/>
      <c r="AE1200" s="281"/>
      <c r="AF1200" s="281"/>
      <c r="AG1200" s="281"/>
      <c r="AH1200" s="281"/>
      <c r="AI1200" s="281"/>
      <c r="AJ1200" s="281"/>
      <c r="AK1200" s="281"/>
      <c r="AL1200" s="281"/>
      <c r="AM1200" s="282"/>
      <c r="AN1200" s="282"/>
      <c r="AO1200" s="282"/>
      <c r="AP1200" s="282"/>
      <c r="AQ1200" s="282"/>
      <c r="AR1200" s="282"/>
      <c r="AS1200" s="282"/>
      <c r="AT1200" s="282"/>
      <c r="AU1200" s="282"/>
      <c r="AV1200" s="282"/>
      <c r="AW1200" s="282"/>
      <c r="AX1200" s="282"/>
      <c r="AY1200" s="282"/>
    </row>
    <row r="1201" s="240" customFormat="true" ht="13.8" hidden="false" customHeight="false" outlineLevel="0" collapsed="false">
      <c r="K1201" s="280"/>
      <c r="M1201" s="281"/>
      <c r="N1201" s="281"/>
      <c r="O1201" s="281"/>
      <c r="P1201" s="281"/>
      <c r="Q1201" s="281"/>
      <c r="R1201" s="281"/>
      <c r="S1201" s="281"/>
      <c r="T1201" s="281"/>
      <c r="U1201" s="281"/>
      <c r="V1201" s="281"/>
      <c r="W1201" s="281"/>
      <c r="X1201" s="281"/>
      <c r="Y1201" s="281"/>
      <c r="Z1201" s="281"/>
      <c r="AA1201" s="281"/>
      <c r="AB1201" s="281"/>
      <c r="AC1201" s="281"/>
      <c r="AD1201" s="281"/>
      <c r="AE1201" s="281"/>
      <c r="AF1201" s="281"/>
      <c r="AG1201" s="281"/>
      <c r="AH1201" s="281"/>
      <c r="AI1201" s="281"/>
      <c r="AJ1201" s="281"/>
      <c r="AK1201" s="281"/>
      <c r="AL1201" s="281"/>
      <c r="AM1201" s="282"/>
      <c r="AN1201" s="282"/>
      <c r="AO1201" s="282"/>
      <c r="AP1201" s="282"/>
      <c r="AQ1201" s="282"/>
      <c r="AR1201" s="282"/>
      <c r="AS1201" s="282"/>
      <c r="AT1201" s="282"/>
      <c r="AU1201" s="282"/>
      <c r="AV1201" s="282"/>
      <c r="AW1201" s="282"/>
      <c r="AX1201" s="282"/>
      <c r="AY1201" s="282"/>
    </row>
    <row r="1202" s="240" customFormat="true" ht="13.8" hidden="false" customHeight="false" outlineLevel="0" collapsed="false">
      <c r="K1202" s="280"/>
      <c r="M1202" s="281"/>
      <c r="N1202" s="281"/>
      <c r="O1202" s="281"/>
      <c r="P1202" s="281"/>
      <c r="Q1202" s="281"/>
      <c r="R1202" s="281"/>
      <c r="S1202" s="281"/>
      <c r="T1202" s="281"/>
      <c r="U1202" s="281"/>
      <c r="V1202" s="281"/>
      <c r="W1202" s="281"/>
      <c r="X1202" s="281"/>
      <c r="Y1202" s="281"/>
      <c r="Z1202" s="281"/>
      <c r="AA1202" s="281"/>
      <c r="AB1202" s="281"/>
      <c r="AC1202" s="281"/>
      <c r="AD1202" s="281"/>
      <c r="AE1202" s="281"/>
      <c r="AF1202" s="281"/>
      <c r="AG1202" s="281"/>
      <c r="AH1202" s="281"/>
      <c r="AI1202" s="281"/>
      <c r="AJ1202" s="281"/>
      <c r="AK1202" s="281"/>
      <c r="AL1202" s="281"/>
      <c r="AM1202" s="282"/>
      <c r="AN1202" s="282"/>
      <c r="AO1202" s="282"/>
      <c r="AP1202" s="282"/>
      <c r="AQ1202" s="282"/>
      <c r="AR1202" s="282"/>
      <c r="AS1202" s="282"/>
      <c r="AT1202" s="282"/>
      <c r="AU1202" s="282"/>
      <c r="AV1202" s="282"/>
      <c r="AW1202" s="282"/>
      <c r="AX1202" s="282"/>
      <c r="AY1202" s="282"/>
    </row>
    <row r="1203" s="240" customFormat="true" ht="13.8" hidden="false" customHeight="false" outlineLevel="0" collapsed="false">
      <c r="K1203" s="280"/>
      <c r="M1203" s="281"/>
      <c r="N1203" s="281"/>
      <c r="O1203" s="281"/>
      <c r="P1203" s="281"/>
      <c r="Q1203" s="281"/>
      <c r="R1203" s="281"/>
      <c r="S1203" s="281"/>
      <c r="T1203" s="281"/>
      <c r="U1203" s="281"/>
      <c r="V1203" s="281"/>
      <c r="W1203" s="281"/>
      <c r="X1203" s="281"/>
      <c r="Y1203" s="281"/>
      <c r="Z1203" s="281"/>
      <c r="AA1203" s="281"/>
      <c r="AB1203" s="281"/>
      <c r="AC1203" s="281"/>
      <c r="AD1203" s="281"/>
      <c r="AE1203" s="281"/>
      <c r="AF1203" s="281"/>
      <c r="AG1203" s="281"/>
      <c r="AH1203" s="281"/>
      <c r="AI1203" s="281"/>
      <c r="AJ1203" s="281"/>
      <c r="AK1203" s="281"/>
      <c r="AL1203" s="281"/>
      <c r="AM1203" s="282"/>
      <c r="AN1203" s="282"/>
      <c r="AO1203" s="282"/>
      <c r="AP1203" s="282"/>
      <c r="AQ1203" s="282"/>
      <c r="AR1203" s="282"/>
      <c r="AS1203" s="282"/>
      <c r="AT1203" s="282"/>
      <c r="AU1203" s="282"/>
      <c r="AV1203" s="282"/>
      <c r="AW1203" s="282"/>
      <c r="AX1203" s="282"/>
      <c r="AY1203" s="282"/>
    </row>
    <row r="1204" s="240" customFormat="true" ht="13.8" hidden="false" customHeight="false" outlineLevel="0" collapsed="false">
      <c r="K1204" s="280"/>
      <c r="M1204" s="281"/>
      <c r="N1204" s="281"/>
      <c r="O1204" s="281"/>
      <c r="P1204" s="281"/>
      <c r="Q1204" s="281"/>
      <c r="R1204" s="281"/>
      <c r="S1204" s="281"/>
      <c r="T1204" s="281"/>
      <c r="U1204" s="281"/>
      <c r="V1204" s="281"/>
      <c r="W1204" s="281"/>
      <c r="X1204" s="281"/>
      <c r="Y1204" s="281"/>
      <c r="Z1204" s="281"/>
      <c r="AA1204" s="281"/>
      <c r="AB1204" s="281"/>
      <c r="AC1204" s="281"/>
      <c r="AD1204" s="281"/>
      <c r="AE1204" s="281"/>
      <c r="AF1204" s="281"/>
      <c r="AG1204" s="281"/>
      <c r="AH1204" s="281"/>
      <c r="AI1204" s="281"/>
      <c r="AJ1204" s="281"/>
      <c r="AK1204" s="281"/>
      <c r="AL1204" s="281"/>
      <c r="AM1204" s="282"/>
      <c r="AN1204" s="282"/>
      <c r="AO1204" s="282"/>
      <c r="AP1204" s="282"/>
      <c r="AQ1204" s="282"/>
      <c r="AR1204" s="282"/>
      <c r="AS1204" s="282"/>
      <c r="AT1204" s="282"/>
      <c r="AU1204" s="282"/>
      <c r="AV1204" s="282"/>
      <c r="AW1204" s="282"/>
      <c r="AX1204" s="282"/>
      <c r="AY1204" s="282"/>
    </row>
    <row r="1205" s="240" customFormat="true" ht="13.8" hidden="false" customHeight="false" outlineLevel="0" collapsed="false">
      <c r="K1205" s="280"/>
      <c r="M1205" s="281"/>
      <c r="N1205" s="281"/>
      <c r="O1205" s="281"/>
      <c r="P1205" s="281"/>
      <c r="Q1205" s="281"/>
      <c r="R1205" s="281"/>
      <c r="S1205" s="281"/>
      <c r="T1205" s="281"/>
      <c r="U1205" s="281"/>
      <c r="V1205" s="281"/>
      <c r="W1205" s="281"/>
      <c r="X1205" s="281"/>
      <c r="Y1205" s="281"/>
      <c r="Z1205" s="281"/>
      <c r="AA1205" s="281"/>
      <c r="AB1205" s="281"/>
      <c r="AC1205" s="281"/>
      <c r="AD1205" s="281"/>
      <c r="AE1205" s="281"/>
      <c r="AF1205" s="281"/>
      <c r="AG1205" s="281"/>
      <c r="AH1205" s="281"/>
      <c r="AI1205" s="281"/>
      <c r="AJ1205" s="281"/>
      <c r="AK1205" s="281"/>
      <c r="AL1205" s="281"/>
      <c r="AM1205" s="282"/>
      <c r="AN1205" s="282"/>
      <c r="AO1205" s="282"/>
      <c r="AP1205" s="282"/>
      <c r="AQ1205" s="282"/>
      <c r="AR1205" s="282"/>
      <c r="AS1205" s="282"/>
      <c r="AT1205" s="282"/>
      <c r="AU1205" s="282"/>
      <c r="AV1205" s="282"/>
      <c r="AW1205" s="282"/>
      <c r="AX1205" s="282"/>
      <c r="AY1205" s="282"/>
    </row>
    <row r="1206" s="240" customFormat="true" ht="13.8" hidden="false" customHeight="false" outlineLevel="0" collapsed="false">
      <c r="K1206" s="280"/>
      <c r="M1206" s="281"/>
      <c r="N1206" s="281"/>
      <c r="O1206" s="281"/>
      <c r="P1206" s="281"/>
      <c r="Q1206" s="281"/>
      <c r="R1206" s="281"/>
      <c r="S1206" s="281"/>
      <c r="T1206" s="281"/>
      <c r="U1206" s="281"/>
      <c r="V1206" s="281"/>
      <c r="W1206" s="281"/>
      <c r="X1206" s="281"/>
      <c r="Y1206" s="281"/>
      <c r="Z1206" s="281"/>
      <c r="AA1206" s="281"/>
      <c r="AB1206" s="281"/>
      <c r="AC1206" s="281"/>
      <c r="AD1206" s="281"/>
      <c r="AE1206" s="281"/>
      <c r="AF1206" s="281"/>
      <c r="AG1206" s="281"/>
      <c r="AH1206" s="281"/>
      <c r="AI1206" s="281"/>
      <c r="AJ1206" s="281"/>
      <c r="AK1206" s="281"/>
      <c r="AL1206" s="281"/>
      <c r="AM1206" s="282"/>
      <c r="AN1206" s="282"/>
      <c r="AO1206" s="282"/>
      <c r="AP1206" s="282"/>
      <c r="AQ1206" s="282"/>
      <c r="AR1206" s="282"/>
      <c r="AS1206" s="282"/>
      <c r="AT1206" s="282"/>
      <c r="AU1206" s="282"/>
      <c r="AV1206" s="282"/>
      <c r="AW1206" s="282"/>
      <c r="AX1206" s="282"/>
      <c r="AY1206" s="282"/>
    </row>
    <row r="1207" s="240" customFormat="true" ht="13.8" hidden="false" customHeight="false" outlineLevel="0" collapsed="false">
      <c r="K1207" s="280"/>
      <c r="M1207" s="281"/>
      <c r="N1207" s="281"/>
      <c r="O1207" s="281"/>
      <c r="P1207" s="281"/>
      <c r="Q1207" s="281"/>
      <c r="R1207" s="281"/>
      <c r="S1207" s="281"/>
      <c r="T1207" s="281"/>
      <c r="U1207" s="281"/>
      <c r="V1207" s="281"/>
      <c r="W1207" s="281"/>
      <c r="X1207" s="281"/>
      <c r="Y1207" s="281"/>
      <c r="Z1207" s="281"/>
      <c r="AA1207" s="281"/>
      <c r="AB1207" s="281"/>
      <c r="AC1207" s="281"/>
      <c r="AD1207" s="281"/>
      <c r="AE1207" s="281"/>
      <c r="AF1207" s="281"/>
      <c r="AG1207" s="281"/>
      <c r="AH1207" s="281"/>
      <c r="AI1207" s="281"/>
      <c r="AJ1207" s="281"/>
      <c r="AK1207" s="281"/>
      <c r="AL1207" s="281"/>
      <c r="AM1207" s="282"/>
      <c r="AN1207" s="282"/>
      <c r="AO1207" s="282"/>
      <c r="AP1207" s="282"/>
      <c r="AQ1207" s="282"/>
      <c r="AR1207" s="282"/>
      <c r="AS1207" s="282"/>
      <c r="AT1207" s="282"/>
      <c r="AU1207" s="282"/>
      <c r="AV1207" s="282"/>
      <c r="AW1207" s="282"/>
      <c r="AX1207" s="282"/>
      <c r="AY1207" s="282"/>
    </row>
    <row r="1208" s="240" customFormat="true" ht="13.8" hidden="false" customHeight="false" outlineLevel="0" collapsed="false">
      <c r="K1208" s="280"/>
      <c r="M1208" s="281"/>
      <c r="N1208" s="281"/>
      <c r="O1208" s="281"/>
      <c r="P1208" s="281"/>
      <c r="Q1208" s="281"/>
      <c r="R1208" s="281"/>
      <c r="S1208" s="281"/>
      <c r="T1208" s="281"/>
      <c r="U1208" s="281"/>
      <c r="V1208" s="281"/>
      <c r="W1208" s="281"/>
      <c r="X1208" s="281"/>
      <c r="Y1208" s="281"/>
      <c r="Z1208" s="281"/>
      <c r="AA1208" s="281"/>
      <c r="AB1208" s="281"/>
      <c r="AC1208" s="281"/>
      <c r="AD1208" s="281"/>
      <c r="AE1208" s="281"/>
      <c r="AF1208" s="281"/>
      <c r="AG1208" s="281"/>
      <c r="AH1208" s="281"/>
      <c r="AI1208" s="281"/>
      <c r="AJ1208" s="281"/>
      <c r="AK1208" s="281"/>
      <c r="AL1208" s="281"/>
      <c r="AM1208" s="282"/>
      <c r="AN1208" s="282"/>
      <c r="AO1208" s="282"/>
      <c r="AP1208" s="282"/>
      <c r="AQ1208" s="282"/>
      <c r="AR1208" s="282"/>
      <c r="AS1208" s="282"/>
      <c r="AT1208" s="282"/>
      <c r="AU1208" s="282"/>
      <c r="AV1208" s="282"/>
      <c r="AW1208" s="282"/>
      <c r="AX1208" s="282"/>
      <c r="AY1208" s="282"/>
    </row>
    <row r="1209" s="240" customFormat="true" ht="13.8" hidden="false" customHeight="false" outlineLevel="0" collapsed="false">
      <c r="K1209" s="280"/>
      <c r="M1209" s="281"/>
      <c r="N1209" s="281"/>
      <c r="O1209" s="281"/>
      <c r="P1209" s="281"/>
      <c r="Q1209" s="281"/>
      <c r="R1209" s="281"/>
      <c r="S1209" s="281"/>
      <c r="T1209" s="281"/>
      <c r="U1209" s="281"/>
      <c r="V1209" s="281"/>
      <c r="W1209" s="281"/>
      <c r="X1209" s="281"/>
      <c r="Y1209" s="281"/>
      <c r="Z1209" s="281"/>
      <c r="AA1209" s="281"/>
      <c r="AB1209" s="281"/>
      <c r="AC1209" s="281"/>
      <c r="AD1209" s="281"/>
      <c r="AE1209" s="281"/>
      <c r="AF1209" s="281"/>
      <c r="AG1209" s="281"/>
      <c r="AH1209" s="281"/>
      <c r="AI1209" s="281"/>
      <c r="AJ1209" s="281"/>
      <c r="AK1209" s="281"/>
      <c r="AL1209" s="281"/>
      <c r="AM1209" s="282"/>
      <c r="AN1209" s="282"/>
      <c r="AO1209" s="282"/>
      <c r="AP1209" s="282"/>
      <c r="AQ1209" s="282"/>
      <c r="AR1209" s="282"/>
      <c r="AS1209" s="282"/>
      <c r="AT1209" s="282"/>
      <c r="AU1209" s="282"/>
      <c r="AV1209" s="282"/>
      <c r="AW1209" s="282"/>
      <c r="AX1209" s="282"/>
      <c r="AY1209" s="282"/>
    </row>
    <row r="1210" s="240" customFormat="true" ht="13.8" hidden="false" customHeight="false" outlineLevel="0" collapsed="false">
      <c r="K1210" s="280"/>
      <c r="M1210" s="281"/>
      <c r="N1210" s="281"/>
      <c r="O1210" s="281"/>
      <c r="P1210" s="281"/>
      <c r="Q1210" s="281"/>
      <c r="R1210" s="281"/>
      <c r="S1210" s="281"/>
      <c r="T1210" s="281"/>
      <c r="U1210" s="281"/>
      <c r="V1210" s="281"/>
      <c r="W1210" s="281"/>
      <c r="X1210" s="281"/>
      <c r="Y1210" s="281"/>
      <c r="Z1210" s="281"/>
      <c r="AA1210" s="281"/>
      <c r="AB1210" s="281"/>
      <c r="AC1210" s="281"/>
      <c r="AD1210" s="281"/>
      <c r="AE1210" s="281"/>
      <c r="AF1210" s="281"/>
      <c r="AG1210" s="281"/>
      <c r="AH1210" s="281"/>
      <c r="AI1210" s="281"/>
      <c r="AJ1210" s="281"/>
      <c r="AK1210" s="281"/>
      <c r="AL1210" s="281"/>
      <c r="AM1210" s="282"/>
      <c r="AN1210" s="282"/>
      <c r="AO1210" s="282"/>
      <c r="AP1210" s="282"/>
      <c r="AQ1210" s="282"/>
      <c r="AR1210" s="282"/>
      <c r="AS1210" s="282"/>
      <c r="AT1210" s="282"/>
      <c r="AU1210" s="282"/>
      <c r="AV1210" s="282"/>
      <c r="AW1210" s="282"/>
      <c r="AX1210" s="282"/>
      <c r="AY1210" s="282"/>
    </row>
    <row r="1211" s="240" customFormat="true" ht="13.8" hidden="false" customHeight="false" outlineLevel="0" collapsed="false">
      <c r="K1211" s="280"/>
      <c r="M1211" s="281"/>
      <c r="N1211" s="281"/>
      <c r="O1211" s="281"/>
      <c r="P1211" s="281"/>
      <c r="Q1211" s="281"/>
      <c r="R1211" s="281"/>
      <c r="S1211" s="281"/>
      <c r="T1211" s="281"/>
      <c r="U1211" s="281"/>
      <c r="V1211" s="281"/>
      <c r="W1211" s="281"/>
      <c r="X1211" s="281"/>
      <c r="Y1211" s="281"/>
      <c r="Z1211" s="281"/>
      <c r="AA1211" s="281"/>
      <c r="AB1211" s="281"/>
      <c r="AC1211" s="281"/>
      <c r="AD1211" s="281"/>
      <c r="AE1211" s="281"/>
      <c r="AF1211" s="281"/>
      <c r="AG1211" s="281"/>
      <c r="AH1211" s="281"/>
      <c r="AI1211" s="281"/>
      <c r="AJ1211" s="281"/>
      <c r="AK1211" s="281"/>
      <c r="AL1211" s="281"/>
      <c r="AM1211" s="282"/>
      <c r="AN1211" s="282"/>
      <c r="AO1211" s="282"/>
      <c r="AP1211" s="282"/>
      <c r="AQ1211" s="282"/>
      <c r="AR1211" s="282"/>
      <c r="AS1211" s="282"/>
      <c r="AT1211" s="282"/>
      <c r="AU1211" s="282"/>
      <c r="AV1211" s="282"/>
      <c r="AW1211" s="282"/>
      <c r="AX1211" s="282"/>
      <c r="AY1211" s="282"/>
    </row>
    <row r="1212" s="240" customFormat="true" ht="13.8" hidden="false" customHeight="false" outlineLevel="0" collapsed="false">
      <c r="K1212" s="280"/>
      <c r="M1212" s="281"/>
      <c r="N1212" s="281"/>
      <c r="O1212" s="281"/>
      <c r="P1212" s="281"/>
      <c r="Q1212" s="281"/>
      <c r="R1212" s="281"/>
      <c r="S1212" s="281"/>
      <c r="T1212" s="281"/>
      <c r="U1212" s="281"/>
      <c r="V1212" s="281"/>
      <c r="W1212" s="281"/>
      <c r="X1212" s="281"/>
      <c r="Y1212" s="281"/>
      <c r="Z1212" s="281"/>
      <c r="AA1212" s="281"/>
      <c r="AB1212" s="281"/>
      <c r="AC1212" s="281"/>
      <c r="AD1212" s="281"/>
      <c r="AE1212" s="281"/>
      <c r="AF1212" s="281"/>
      <c r="AG1212" s="281"/>
      <c r="AH1212" s="281"/>
      <c r="AI1212" s="281"/>
      <c r="AJ1212" s="281"/>
      <c r="AK1212" s="281"/>
      <c r="AL1212" s="281"/>
      <c r="AM1212" s="282"/>
      <c r="AN1212" s="282"/>
      <c r="AO1212" s="282"/>
      <c r="AP1212" s="282"/>
      <c r="AQ1212" s="282"/>
      <c r="AR1212" s="282"/>
      <c r="AS1212" s="282"/>
      <c r="AT1212" s="282"/>
      <c r="AU1212" s="282"/>
      <c r="AV1212" s="282"/>
      <c r="AW1212" s="282"/>
      <c r="AX1212" s="282"/>
      <c r="AY1212" s="282"/>
    </row>
    <row r="1213" s="240" customFormat="true" ht="13.8" hidden="false" customHeight="false" outlineLevel="0" collapsed="false">
      <c r="K1213" s="280"/>
      <c r="M1213" s="281"/>
      <c r="N1213" s="281"/>
      <c r="O1213" s="281"/>
      <c r="P1213" s="281"/>
      <c r="Q1213" s="281"/>
      <c r="R1213" s="281"/>
      <c r="S1213" s="281"/>
      <c r="T1213" s="281"/>
      <c r="U1213" s="281"/>
      <c r="V1213" s="281"/>
      <c r="W1213" s="281"/>
      <c r="X1213" s="281"/>
      <c r="Y1213" s="281"/>
      <c r="Z1213" s="281"/>
      <c r="AA1213" s="281"/>
      <c r="AB1213" s="281"/>
      <c r="AC1213" s="281"/>
      <c r="AD1213" s="281"/>
      <c r="AE1213" s="281"/>
      <c r="AF1213" s="281"/>
      <c r="AG1213" s="281"/>
      <c r="AH1213" s="281"/>
      <c r="AI1213" s="281"/>
      <c r="AJ1213" s="281"/>
      <c r="AK1213" s="281"/>
      <c r="AL1213" s="281"/>
      <c r="AM1213" s="282"/>
      <c r="AN1213" s="282"/>
      <c r="AO1213" s="282"/>
      <c r="AP1213" s="282"/>
      <c r="AQ1213" s="282"/>
      <c r="AR1213" s="282"/>
      <c r="AS1213" s="282"/>
      <c r="AT1213" s="282"/>
      <c r="AU1213" s="282"/>
      <c r="AV1213" s="282"/>
      <c r="AW1213" s="282"/>
      <c r="AX1213" s="282"/>
      <c r="AY1213" s="282"/>
    </row>
    <row r="1214" s="240" customFormat="true" ht="13.8" hidden="false" customHeight="false" outlineLevel="0" collapsed="false">
      <c r="K1214" s="280"/>
      <c r="M1214" s="281"/>
      <c r="N1214" s="281"/>
      <c r="O1214" s="281"/>
      <c r="P1214" s="281"/>
      <c r="Q1214" s="281"/>
      <c r="R1214" s="281"/>
      <c r="S1214" s="281"/>
      <c r="T1214" s="281"/>
      <c r="U1214" s="281"/>
      <c r="V1214" s="281"/>
      <c r="W1214" s="281"/>
      <c r="X1214" s="281"/>
      <c r="Y1214" s="281"/>
      <c r="Z1214" s="281"/>
      <c r="AA1214" s="281"/>
      <c r="AB1214" s="281"/>
      <c r="AC1214" s="281"/>
      <c r="AD1214" s="281"/>
      <c r="AE1214" s="281"/>
      <c r="AF1214" s="281"/>
      <c r="AG1214" s="281"/>
      <c r="AH1214" s="281"/>
      <c r="AI1214" s="281"/>
      <c r="AJ1214" s="281"/>
      <c r="AK1214" s="281"/>
      <c r="AL1214" s="281"/>
      <c r="AM1214" s="282"/>
      <c r="AN1214" s="282"/>
      <c r="AO1214" s="282"/>
      <c r="AP1214" s="282"/>
      <c r="AQ1214" s="282"/>
      <c r="AR1214" s="282"/>
      <c r="AS1214" s="282"/>
      <c r="AT1214" s="282"/>
      <c r="AU1214" s="282"/>
      <c r="AV1214" s="282"/>
      <c r="AW1214" s="282"/>
      <c r="AX1214" s="282"/>
      <c r="AY1214" s="282"/>
    </row>
    <row r="1215" s="240" customFormat="true" ht="13.8" hidden="false" customHeight="false" outlineLevel="0" collapsed="false">
      <c r="K1215" s="280"/>
      <c r="M1215" s="281"/>
      <c r="N1215" s="281"/>
      <c r="O1215" s="281"/>
      <c r="P1215" s="281"/>
      <c r="Q1215" s="281"/>
      <c r="R1215" s="281"/>
      <c r="S1215" s="281"/>
      <c r="T1215" s="281"/>
      <c r="U1215" s="281"/>
      <c r="V1215" s="281"/>
      <c r="W1215" s="281"/>
      <c r="X1215" s="281"/>
      <c r="Y1215" s="281"/>
      <c r="Z1215" s="281"/>
      <c r="AA1215" s="281"/>
      <c r="AB1215" s="281"/>
      <c r="AC1215" s="281"/>
      <c r="AD1215" s="281"/>
      <c r="AE1215" s="281"/>
      <c r="AF1215" s="281"/>
      <c r="AG1215" s="281"/>
      <c r="AH1215" s="281"/>
      <c r="AI1215" s="281"/>
      <c r="AJ1215" s="281"/>
      <c r="AK1215" s="281"/>
      <c r="AL1215" s="281"/>
      <c r="AM1215" s="282"/>
      <c r="AN1215" s="282"/>
      <c r="AO1215" s="282"/>
      <c r="AP1215" s="282"/>
      <c r="AQ1215" s="282"/>
      <c r="AR1215" s="282"/>
      <c r="AS1215" s="282"/>
      <c r="AT1215" s="282"/>
      <c r="AU1215" s="282"/>
      <c r="AV1215" s="282"/>
      <c r="AW1215" s="282"/>
      <c r="AX1215" s="282"/>
      <c r="AY1215" s="282"/>
    </row>
    <row r="1216" s="240" customFormat="true" ht="13.8" hidden="false" customHeight="false" outlineLevel="0" collapsed="false">
      <c r="K1216" s="280"/>
      <c r="M1216" s="281"/>
      <c r="N1216" s="281"/>
      <c r="O1216" s="281"/>
      <c r="P1216" s="281"/>
      <c r="Q1216" s="281"/>
      <c r="R1216" s="281"/>
      <c r="S1216" s="281"/>
      <c r="T1216" s="281"/>
      <c r="U1216" s="281"/>
      <c r="V1216" s="281"/>
      <c r="W1216" s="281"/>
      <c r="X1216" s="281"/>
      <c r="Y1216" s="281"/>
      <c r="Z1216" s="281"/>
      <c r="AA1216" s="281"/>
      <c r="AB1216" s="281"/>
      <c r="AC1216" s="281"/>
      <c r="AD1216" s="281"/>
      <c r="AE1216" s="281"/>
      <c r="AF1216" s="281"/>
      <c r="AG1216" s="281"/>
      <c r="AH1216" s="281"/>
      <c r="AI1216" s="281"/>
      <c r="AJ1216" s="281"/>
      <c r="AK1216" s="281"/>
      <c r="AL1216" s="281"/>
      <c r="AM1216" s="282"/>
      <c r="AN1216" s="282"/>
      <c r="AO1216" s="282"/>
      <c r="AP1216" s="282"/>
      <c r="AQ1216" s="282"/>
      <c r="AR1216" s="282"/>
      <c r="AS1216" s="282"/>
      <c r="AT1216" s="282"/>
      <c r="AU1216" s="282"/>
      <c r="AV1216" s="282"/>
      <c r="AW1216" s="282"/>
      <c r="AX1216" s="282"/>
      <c r="AY1216" s="282"/>
    </row>
    <row r="1217" s="240" customFormat="true" ht="13.8" hidden="false" customHeight="false" outlineLevel="0" collapsed="false">
      <c r="K1217" s="280"/>
      <c r="M1217" s="281"/>
      <c r="N1217" s="281"/>
      <c r="O1217" s="281"/>
      <c r="P1217" s="281"/>
      <c r="Q1217" s="281"/>
      <c r="R1217" s="281"/>
      <c r="S1217" s="281"/>
      <c r="T1217" s="281"/>
      <c r="U1217" s="281"/>
      <c r="V1217" s="281"/>
      <c r="W1217" s="281"/>
      <c r="X1217" s="281"/>
      <c r="Y1217" s="281"/>
      <c r="Z1217" s="281"/>
      <c r="AA1217" s="281"/>
      <c r="AB1217" s="281"/>
      <c r="AC1217" s="281"/>
      <c r="AD1217" s="281"/>
      <c r="AE1217" s="281"/>
      <c r="AF1217" s="281"/>
      <c r="AG1217" s="281"/>
      <c r="AH1217" s="281"/>
      <c r="AI1217" s="281"/>
      <c r="AJ1217" s="281"/>
      <c r="AK1217" s="281"/>
      <c r="AL1217" s="281"/>
      <c r="AM1217" s="282"/>
      <c r="AN1217" s="282"/>
      <c r="AO1217" s="282"/>
      <c r="AP1217" s="282"/>
      <c r="AQ1217" s="282"/>
      <c r="AR1217" s="282"/>
      <c r="AS1217" s="282"/>
      <c r="AT1217" s="282"/>
      <c r="AU1217" s="282"/>
      <c r="AV1217" s="282"/>
      <c r="AW1217" s="282"/>
      <c r="AX1217" s="282"/>
      <c r="AY1217" s="282"/>
    </row>
    <row r="1218" s="240" customFormat="true" ht="13.8" hidden="false" customHeight="false" outlineLevel="0" collapsed="false">
      <c r="K1218" s="280"/>
      <c r="M1218" s="281"/>
      <c r="N1218" s="281"/>
      <c r="O1218" s="281"/>
      <c r="P1218" s="281"/>
      <c r="Q1218" s="281"/>
      <c r="R1218" s="281"/>
      <c r="S1218" s="281"/>
      <c r="T1218" s="281"/>
      <c r="U1218" s="281"/>
      <c r="V1218" s="281"/>
      <c r="W1218" s="281"/>
      <c r="X1218" s="281"/>
      <c r="Y1218" s="281"/>
      <c r="Z1218" s="281"/>
      <c r="AA1218" s="281"/>
      <c r="AB1218" s="281"/>
      <c r="AC1218" s="281"/>
      <c r="AD1218" s="281"/>
      <c r="AE1218" s="281"/>
      <c r="AF1218" s="281"/>
      <c r="AG1218" s="281"/>
      <c r="AH1218" s="281"/>
      <c r="AI1218" s="281"/>
      <c r="AJ1218" s="281"/>
      <c r="AK1218" s="281"/>
      <c r="AL1218" s="281"/>
      <c r="AM1218" s="282"/>
      <c r="AN1218" s="282"/>
      <c r="AO1218" s="282"/>
      <c r="AP1218" s="282"/>
      <c r="AQ1218" s="282"/>
      <c r="AR1218" s="282"/>
      <c r="AS1218" s="282"/>
      <c r="AT1218" s="282"/>
      <c r="AU1218" s="282"/>
      <c r="AV1218" s="282"/>
      <c r="AW1218" s="282"/>
      <c r="AX1218" s="282"/>
      <c r="AY1218" s="282"/>
    </row>
    <row r="1219" s="240" customFormat="true" ht="13.8" hidden="false" customHeight="false" outlineLevel="0" collapsed="false">
      <c r="K1219" s="280"/>
      <c r="M1219" s="281"/>
      <c r="N1219" s="281"/>
      <c r="O1219" s="281"/>
      <c r="P1219" s="281"/>
      <c r="Q1219" s="281"/>
      <c r="R1219" s="281"/>
      <c r="S1219" s="281"/>
      <c r="T1219" s="281"/>
      <c r="U1219" s="281"/>
      <c r="V1219" s="281"/>
      <c r="W1219" s="281"/>
      <c r="X1219" s="281"/>
      <c r="Y1219" s="281"/>
      <c r="Z1219" s="281"/>
      <c r="AA1219" s="281"/>
      <c r="AB1219" s="281"/>
      <c r="AC1219" s="281"/>
      <c r="AD1219" s="281"/>
      <c r="AE1219" s="281"/>
      <c r="AF1219" s="281"/>
      <c r="AG1219" s="281"/>
      <c r="AH1219" s="281"/>
      <c r="AI1219" s="281"/>
      <c r="AJ1219" s="281"/>
      <c r="AK1219" s="281"/>
      <c r="AL1219" s="281"/>
      <c r="AM1219" s="282"/>
      <c r="AN1219" s="282"/>
      <c r="AO1219" s="282"/>
      <c r="AP1219" s="282"/>
      <c r="AQ1219" s="282"/>
      <c r="AR1219" s="282"/>
      <c r="AS1219" s="282"/>
      <c r="AT1219" s="282"/>
      <c r="AU1219" s="282"/>
      <c r="AV1219" s="282"/>
      <c r="AW1219" s="282"/>
      <c r="AX1219" s="282"/>
      <c r="AY1219" s="282"/>
    </row>
    <row r="1220" s="240" customFormat="true" ht="13.8" hidden="false" customHeight="false" outlineLevel="0" collapsed="false">
      <c r="K1220" s="280"/>
      <c r="M1220" s="281"/>
      <c r="N1220" s="281"/>
      <c r="O1220" s="281"/>
      <c r="P1220" s="281"/>
      <c r="Q1220" s="281"/>
      <c r="R1220" s="281"/>
      <c r="S1220" s="281"/>
      <c r="T1220" s="281"/>
      <c r="U1220" s="281"/>
      <c r="V1220" s="281"/>
      <c r="W1220" s="281"/>
      <c r="X1220" s="281"/>
      <c r="Y1220" s="281"/>
      <c r="Z1220" s="281"/>
      <c r="AA1220" s="281"/>
      <c r="AB1220" s="281"/>
      <c r="AC1220" s="281"/>
      <c r="AD1220" s="281"/>
      <c r="AE1220" s="281"/>
      <c r="AF1220" s="281"/>
      <c r="AG1220" s="281"/>
      <c r="AH1220" s="281"/>
      <c r="AI1220" s="281"/>
      <c r="AJ1220" s="281"/>
      <c r="AK1220" s="281"/>
      <c r="AL1220" s="281"/>
      <c r="AM1220" s="282"/>
      <c r="AN1220" s="282"/>
      <c r="AO1220" s="282"/>
      <c r="AP1220" s="282"/>
      <c r="AQ1220" s="282"/>
      <c r="AR1220" s="282"/>
      <c r="AS1220" s="282"/>
      <c r="AT1220" s="282"/>
      <c r="AU1220" s="282"/>
      <c r="AV1220" s="282"/>
      <c r="AW1220" s="282"/>
      <c r="AX1220" s="282"/>
      <c r="AY1220" s="282"/>
    </row>
    <row r="1221" s="240" customFormat="true" ht="13.8" hidden="false" customHeight="false" outlineLevel="0" collapsed="false">
      <c r="K1221" s="280"/>
      <c r="M1221" s="281"/>
      <c r="N1221" s="281"/>
      <c r="O1221" s="281"/>
      <c r="P1221" s="281"/>
      <c r="Q1221" s="281"/>
      <c r="R1221" s="281"/>
      <c r="S1221" s="281"/>
      <c r="T1221" s="281"/>
      <c r="U1221" s="281"/>
      <c r="V1221" s="281"/>
      <c r="W1221" s="281"/>
      <c r="X1221" s="281"/>
      <c r="Y1221" s="281"/>
      <c r="Z1221" s="281"/>
      <c r="AA1221" s="281"/>
      <c r="AB1221" s="281"/>
      <c r="AC1221" s="281"/>
      <c r="AD1221" s="281"/>
      <c r="AE1221" s="281"/>
      <c r="AF1221" s="281"/>
      <c r="AG1221" s="281"/>
      <c r="AH1221" s="281"/>
      <c r="AI1221" s="281"/>
      <c r="AJ1221" s="281"/>
      <c r="AK1221" s="281"/>
      <c r="AL1221" s="281"/>
      <c r="AM1221" s="282"/>
      <c r="AN1221" s="282"/>
      <c r="AO1221" s="282"/>
      <c r="AP1221" s="282"/>
      <c r="AQ1221" s="282"/>
      <c r="AR1221" s="282"/>
      <c r="AS1221" s="282"/>
      <c r="AT1221" s="282"/>
      <c r="AU1221" s="282"/>
      <c r="AV1221" s="282"/>
      <c r="AW1221" s="282"/>
      <c r="AX1221" s="282"/>
      <c r="AY1221" s="282"/>
    </row>
    <row r="1222" s="240" customFormat="true" ht="13.8" hidden="false" customHeight="false" outlineLevel="0" collapsed="false">
      <c r="K1222" s="280"/>
      <c r="M1222" s="281"/>
      <c r="N1222" s="281"/>
      <c r="O1222" s="281"/>
      <c r="P1222" s="281"/>
      <c r="Q1222" s="281"/>
      <c r="R1222" s="281"/>
      <c r="S1222" s="281"/>
      <c r="T1222" s="281"/>
      <c r="U1222" s="281"/>
      <c r="V1222" s="281"/>
      <c r="W1222" s="281"/>
      <c r="X1222" s="281"/>
      <c r="Y1222" s="281"/>
      <c r="Z1222" s="281"/>
      <c r="AA1222" s="281"/>
      <c r="AB1222" s="281"/>
      <c r="AC1222" s="281"/>
      <c r="AD1222" s="281"/>
      <c r="AE1222" s="281"/>
      <c r="AF1222" s="281"/>
      <c r="AG1222" s="281"/>
      <c r="AH1222" s="281"/>
      <c r="AI1222" s="281"/>
      <c r="AJ1222" s="281"/>
      <c r="AK1222" s="281"/>
      <c r="AL1222" s="281"/>
      <c r="AM1222" s="282"/>
      <c r="AN1222" s="282"/>
      <c r="AO1222" s="282"/>
      <c r="AP1222" s="282"/>
      <c r="AQ1222" s="282"/>
      <c r="AR1222" s="282"/>
      <c r="AS1222" s="282"/>
      <c r="AT1222" s="282"/>
      <c r="AU1222" s="282"/>
      <c r="AV1222" s="282"/>
      <c r="AW1222" s="282"/>
      <c r="AX1222" s="282"/>
      <c r="AY1222" s="282"/>
    </row>
    <row r="1223" s="240" customFormat="true" ht="13.8" hidden="false" customHeight="false" outlineLevel="0" collapsed="false">
      <c r="K1223" s="280"/>
      <c r="M1223" s="281"/>
      <c r="N1223" s="281"/>
      <c r="O1223" s="281"/>
      <c r="P1223" s="281"/>
      <c r="Q1223" s="281"/>
      <c r="R1223" s="281"/>
      <c r="S1223" s="281"/>
      <c r="T1223" s="281"/>
      <c r="U1223" s="281"/>
      <c r="V1223" s="281"/>
      <c r="W1223" s="281"/>
      <c r="X1223" s="281"/>
      <c r="Y1223" s="281"/>
      <c r="Z1223" s="281"/>
      <c r="AA1223" s="281"/>
      <c r="AB1223" s="281"/>
      <c r="AC1223" s="281"/>
      <c r="AD1223" s="281"/>
      <c r="AE1223" s="281"/>
      <c r="AF1223" s="281"/>
      <c r="AG1223" s="281"/>
      <c r="AH1223" s="281"/>
      <c r="AI1223" s="281"/>
      <c r="AJ1223" s="281"/>
      <c r="AK1223" s="281"/>
      <c r="AL1223" s="281"/>
      <c r="AM1223" s="282"/>
      <c r="AN1223" s="282"/>
      <c r="AO1223" s="282"/>
      <c r="AP1223" s="282"/>
      <c r="AQ1223" s="282"/>
      <c r="AR1223" s="282"/>
      <c r="AS1223" s="282"/>
      <c r="AT1223" s="282"/>
      <c r="AU1223" s="282"/>
      <c r="AV1223" s="282"/>
      <c r="AW1223" s="282"/>
      <c r="AX1223" s="282"/>
      <c r="AY1223" s="282"/>
    </row>
    <row r="1224" s="240" customFormat="true" ht="13.8" hidden="false" customHeight="false" outlineLevel="0" collapsed="false">
      <c r="K1224" s="280"/>
      <c r="M1224" s="281"/>
      <c r="N1224" s="281"/>
      <c r="O1224" s="281"/>
      <c r="P1224" s="281"/>
      <c r="Q1224" s="281"/>
      <c r="R1224" s="281"/>
      <c r="S1224" s="281"/>
      <c r="T1224" s="281"/>
      <c r="U1224" s="281"/>
      <c r="V1224" s="281"/>
      <c r="W1224" s="281"/>
      <c r="X1224" s="281"/>
      <c r="Y1224" s="281"/>
      <c r="Z1224" s="281"/>
      <c r="AA1224" s="281"/>
      <c r="AB1224" s="281"/>
      <c r="AC1224" s="281"/>
      <c r="AD1224" s="281"/>
      <c r="AE1224" s="281"/>
      <c r="AF1224" s="281"/>
      <c r="AG1224" s="281"/>
      <c r="AH1224" s="281"/>
      <c r="AI1224" s="281"/>
      <c r="AJ1224" s="281"/>
      <c r="AK1224" s="281"/>
      <c r="AL1224" s="281"/>
      <c r="AM1224" s="282"/>
      <c r="AN1224" s="282"/>
      <c r="AO1224" s="282"/>
      <c r="AP1224" s="282"/>
      <c r="AQ1224" s="282"/>
      <c r="AR1224" s="282"/>
      <c r="AS1224" s="282"/>
      <c r="AT1224" s="282"/>
      <c r="AU1224" s="282"/>
      <c r="AV1224" s="282"/>
      <c r="AW1224" s="282"/>
      <c r="AX1224" s="282"/>
      <c r="AY1224" s="282"/>
    </row>
    <row r="1225" s="240" customFormat="true" ht="13.8" hidden="false" customHeight="false" outlineLevel="0" collapsed="false">
      <c r="K1225" s="280"/>
      <c r="M1225" s="281"/>
      <c r="N1225" s="281"/>
      <c r="O1225" s="281"/>
      <c r="P1225" s="281"/>
      <c r="Q1225" s="281"/>
      <c r="R1225" s="281"/>
      <c r="S1225" s="281"/>
      <c r="T1225" s="281"/>
      <c r="U1225" s="281"/>
      <c r="V1225" s="281"/>
      <c r="W1225" s="281"/>
      <c r="X1225" s="281"/>
      <c r="Y1225" s="281"/>
      <c r="Z1225" s="281"/>
      <c r="AA1225" s="281"/>
      <c r="AB1225" s="281"/>
      <c r="AC1225" s="281"/>
      <c r="AD1225" s="281"/>
      <c r="AE1225" s="281"/>
      <c r="AF1225" s="281"/>
      <c r="AG1225" s="281"/>
      <c r="AH1225" s="281"/>
      <c r="AI1225" s="281"/>
      <c r="AJ1225" s="281"/>
      <c r="AK1225" s="281"/>
      <c r="AL1225" s="281"/>
      <c r="AM1225" s="282"/>
      <c r="AN1225" s="282"/>
      <c r="AO1225" s="282"/>
      <c r="AP1225" s="282"/>
      <c r="AQ1225" s="282"/>
      <c r="AR1225" s="282"/>
      <c r="AS1225" s="282"/>
      <c r="AT1225" s="282"/>
      <c r="AU1225" s="282"/>
      <c r="AV1225" s="282"/>
      <c r="AW1225" s="282"/>
      <c r="AX1225" s="282"/>
      <c r="AY1225" s="282"/>
    </row>
    <row r="1226" s="240" customFormat="true" ht="13.8" hidden="false" customHeight="false" outlineLevel="0" collapsed="false">
      <c r="K1226" s="280"/>
      <c r="M1226" s="281"/>
      <c r="N1226" s="281"/>
      <c r="O1226" s="281"/>
      <c r="P1226" s="281"/>
      <c r="Q1226" s="281"/>
      <c r="R1226" s="281"/>
      <c r="S1226" s="281"/>
      <c r="T1226" s="281"/>
      <c r="U1226" s="281"/>
      <c r="V1226" s="281"/>
      <c r="W1226" s="281"/>
      <c r="X1226" s="281"/>
      <c r="Y1226" s="281"/>
      <c r="Z1226" s="281"/>
      <c r="AA1226" s="281"/>
      <c r="AB1226" s="281"/>
      <c r="AC1226" s="281"/>
      <c r="AD1226" s="281"/>
      <c r="AE1226" s="281"/>
      <c r="AF1226" s="281"/>
      <c r="AG1226" s="281"/>
      <c r="AH1226" s="281"/>
      <c r="AI1226" s="281"/>
      <c r="AJ1226" s="281"/>
      <c r="AK1226" s="281"/>
      <c r="AL1226" s="281"/>
      <c r="AM1226" s="282"/>
      <c r="AN1226" s="282"/>
      <c r="AO1226" s="282"/>
      <c r="AP1226" s="282"/>
      <c r="AQ1226" s="282"/>
      <c r="AR1226" s="282"/>
      <c r="AS1226" s="282"/>
      <c r="AT1226" s="282"/>
      <c r="AU1226" s="282"/>
      <c r="AV1226" s="282"/>
      <c r="AW1226" s="282"/>
      <c r="AX1226" s="282"/>
      <c r="AY1226" s="282"/>
    </row>
    <row r="1227" s="240" customFormat="true" ht="13.8" hidden="false" customHeight="false" outlineLevel="0" collapsed="false">
      <c r="K1227" s="280"/>
      <c r="M1227" s="281"/>
      <c r="N1227" s="281"/>
      <c r="O1227" s="281"/>
      <c r="P1227" s="281"/>
      <c r="Q1227" s="281"/>
      <c r="R1227" s="281"/>
      <c r="S1227" s="281"/>
      <c r="T1227" s="281"/>
      <c r="U1227" s="281"/>
      <c r="V1227" s="281"/>
      <c r="W1227" s="281"/>
      <c r="X1227" s="281"/>
      <c r="Y1227" s="281"/>
      <c r="Z1227" s="281"/>
      <c r="AA1227" s="281"/>
      <c r="AB1227" s="281"/>
      <c r="AC1227" s="281"/>
      <c r="AD1227" s="281"/>
      <c r="AE1227" s="281"/>
      <c r="AF1227" s="281"/>
      <c r="AG1227" s="281"/>
      <c r="AH1227" s="281"/>
      <c r="AI1227" s="281"/>
      <c r="AJ1227" s="281"/>
      <c r="AK1227" s="281"/>
      <c r="AL1227" s="281"/>
      <c r="AM1227" s="282"/>
      <c r="AN1227" s="282"/>
      <c r="AO1227" s="282"/>
      <c r="AP1227" s="282"/>
      <c r="AQ1227" s="282"/>
      <c r="AR1227" s="282"/>
      <c r="AS1227" s="282"/>
      <c r="AT1227" s="282"/>
      <c r="AU1227" s="282"/>
      <c r="AV1227" s="282"/>
      <c r="AW1227" s="282"/>
      <c r="AX1227" s="282"/>
      <c r="AY1227" s="282"/>
    </row>
    <row r="1228" s="240" customFormat="true" ht="13.8" hidden="false" customHeight="false" outlineLevel="0" collapsed="false">
      <c r="K1228" s="280"/>
      <c r="M1228" s="281"/>
      <c r="N1228" s="281"/>
      <c r="O1228" s="281"/>
      <c r="P1228" s="281"/>
      <c r="Q1228" s="281"/>
      <c r="R1228" s="281"/>
      <c r="S1228" s="281"/>
      <c r="T1228" s="281"/>
      <c r="U1228" s="281"/>
      <c r="V1228" s="281"/>
      <c r="W1228" s="281"/>
      <c r="X1228" s="281"/>
      <c r="Y1228" s="281"/>
      <c r="Z1228" s="281"/>
      <c r="AA1228" s="281"/>
      <c r="AB1228" s="281"/>
      <c r="AC1228" s="281"/>
      <c r="AD1228" s="281"/>
      <c r="AE1228" s="281"/>
      <c r="AF1228" s="281"/>
      <c r="AG1228" s="281"/>
      <c r="AH1228" s="281"/>
      <c r="AI1228" s="281"/>
      <c r="AJ1228" s="281"/>
      <c r="AK1228" s="281"/>
      <c r="AL1228" s="281"/>
      <c r="AM1228" s="282"/>
      <c r="AN1228" s="282"/>
      <c r="AO1228" s="282"/>
      <c r="AP1228" s="282"/>
      <c r="AQ1228" s="282"/>
      <c r="AR1228" s="282"/>
      <c r="AS1228" s="282"/>
      <c r="AT1228" s="282"/>
      <c r="AU1228" s="282"/>
      <c r="AV1228" s="282"/>
      <c r="AW1228" s="282"/>
      <c r="AX1228" s="282"/>
      <c r="AY1228" s="282"/>
    </row>
    <row r="1229" s="240" customFormat="true" ht="13.8" hidden="false" customHeight="false" outlineLevel="0" collapsed="false">
      <c r="K1229" s="280"/>
      <c r="M1229" s="281"/>
      <c r="N1229" s="281"/>
      <c r="O1229" s="281"/>
      <c r="P1229" s="281"/>
      <c r="Q1229" s="281"/>
      <c r="R1229" s="281"/>
      <c r="S1229" s="281"/>
      <c r="T1229" s="281"/>
      <c r="U1229" s="281"/>
      <c r="V1229" s="281"/>
      <c r="W1229" s="281"/>
      <c r="X1229" s="281"/>
      <c r="Y1229" s="281"/>
      <c r="Z1229" s="281"/>
      <c r="AA1229" s="281"/>
      <c r="AB1229" s="281"/>
      <c r="AC1229" s="281"/>
      <c r="AD1229" s="281"/>
      <c r="AE1229" s="281"/>
      <c r="AF1229" s="281"/>
      <c r="AG1229" s="281"/>
      <c r="AH1229" s="281"/>
      <c r="AI1229" s="281"/>
      <c r="AJ1229" s="281"/>
      <c r="AK1229" s="281"/>
      <c r="AL1229" s="281"/>
      <c r="AM1229" s="282"/>
      <c r="AN1229" s="282"/>
      <c r="AO1229" s="282"/>
      <c r="AP1229" s="282"/>
      <c r="AQ1229" s="282"/>
      <c r="AR1229" s="282"/>
      <c r="AS1229" s="282"/>
      <c r="AT1229" s="282"/>
      <c r="AU1229" s="282"/>
      <c r="AV1229" s="282"/>
      <c r="AW1229" s="282"/>
      <c r="AX1229" s="282"/>
      <c r="AY1229" s="282"/>
    </row>
    <row r="1230" s="240" customFormat="true" ht="13.8" hidden="false" customHeight="false" outlineLevel="0" collapsed="false">
      <c r="K1230" s="280"/>
      <c r="M1230" s="281"/>
      <c r="N1230" s="281"/>
      <c r="O1230" s="281"/>
      <c r="P1230" s="281"/>
      <c r="Q1230" s="281"/>
      <c r="R1230" s="281"/>
      <c r="S1230" s="281"/>
      <c r="T1230" s="281"/>
      <c r="U1230" s="281"/>
      <c r="V1230" s="281"/>
      <c r="W1230" s="281"/>
      <c r="X1230" s="281"/>
      <c r="Y1230" s="281"/>
      <c r="Z1230" s="281"/>
      <c r="AA1230" s="281"/>
      <c r="AB1230" s="281"/>
      <c r="AC1230" s="281"/>
      <c r="AD1230" s="281"/>
      <c r="AE1230" s="281"/>
      <c r="AF1230" s="281"/>
      <c r="AG1230" s="281"/>
      <c r="AH1230" s="281"/>
      <c r="AI1230" s="281"/>
      <c r="AJ1230" s="281"/>
      <c r="AK1230" s="281"/>
      <c r="AL1230" s="281"/>
      <c r="AM1230" s="282"/>
      <c r="AN1230" s="282"/>
      <c r="AO1230" s="282"/>
      <c r="AP1230" s="282"/>
      <c r="AQ1230" s="282"/>
      <c r="AR1230" s="282"/>
      <c r="AS1230" s="282"/>
      <c r="AT1230" s="282"/>
      <c r="AU1230" s="282"/>
      <c r="AV1230" s="282"/>
      <c r="AW1230" s="282"/>
      <c r="AX1230" s="282"/>
      <c r="AY1230" s="282"/>
    </row>
    <row r="1231" s="240" customFormat="true" ht="13.8" hidden="false" customHeight="false" outlineLevel="0" collapsed="false">
      <c r="K1231" s="280"/>
      <c r="M1231" s="281"/>
      <c r="N1231" s="281"/>
      <c r="O1231" s="281"/>
      <c r="P1231" s="281"/>
      <c r="Q1231" s="281"/>
      <c r="R1231" s="281"/>
      <c r="S1231" s="281"/>
      <c r="T1231" s="281"/>
      <c r="U1231" s="281"/>
      <c r="V1231" s="281"/>
      <c r="W1231" s="281"/>
      <c r="X1231" s="281"/>
      <c r="Y1231" s="281"/>
      <c r="Z1231" s="281"/>
      <c r="AA1231" s="281"/>
      <c r="AB1231" s="281"/>
      <c r="AC1231" s="281"/>
      <c r="AD1231" s="281"/>
      <c r="AE1231" s="281"/>
      <c r="AF1231" s="281"/>
      <c r="AG1231" s="281"/>
      <c r="AH1231" s="281"/>
      <c r="AI1231" s="281"/>
      <c r="AJ1231" s="281"/>
      <c r="AK1231" s="281"/>
      <c r="AL1231" s="281"/>
      <c r="AM1231" s="282"/>
      <c r="AN1231" s="282"/>
      <c r="AO1231" s="282"/>
      <c r="AP1231" s="282"/>
      <c r="AQ1231" s="282"/>
      <c r="AR1231" s="282"/>
      <c r="AS1231" s="282"/>
      <c r="AT1231" s="282"/>
      <c r="AU1231" s="282"/>
      <c r="AV1231" s="282"/>
      <c r="AW1231" s="282"/>
      <c r="AX1231" s="282"/>
      <c r="AY1231" s="282"/>
    </row>
    <row r="1232" s="240" customFormat="true" ht="13.8" hidden="false" customHeight="false" outlineLevel="0" collapsed="false">
      <c r="K1232" s="280"/>
      <c r="M1232" s="281"/>
      <c r="N1232" s="281"/>
      <c r="O1232" s="281"/>
      <c r="P1232" s="281"/>
      <c r="Q1232" s="281"/>
      <c r="R1232" s="281"/>
      <c r="S1232" s="281"/>
      <c r="T1232" s="281"/>
      <c r="U1232" s="281"/>
      <c r="V1232" s="281"/>
      <c r="W1232" s="281"/>
      <c r="X1232" s="281"/>
      <c r="Y1232" s="281"/>
      <c r="Z1232" s="281"/>
      <c r="AA1232" s="281"/>
      <c r="AB1232" s="281"/>
      <c r="AC1232" s="281"/>
      <c r="AD1232" s="281"/>
      <c r="AE1232" s="281"/>
      <c r="AF1232" s="281"/>
      <c r="AG1232" s="281"/>
      <c r="AH1232" s="281"/>
      <c r="AI1232" s="281"/>
      <c r="AJ1232" s="281"/>
      <c r="AK1232" s="281"/>
      <c r="AL1232" s="281"/>
      <c r="AM1232" s="282"/>
      <c r="AN1232" s="282"/>
      <c r="AO1232" s="282"/>
      <c r="AP1232" s="282"/>
      <c r="AQ1232" s="282"/>
      <c r="AR1232" s="282"/>
      <c r="AS1232" s="282"/>
      <c r="AT1232" s="282"/>
      <c r="AU1232" s="282"/>
      <c r="AV1232" s="282"/>
      <c r="AW1232" s="282"/>
      <c r="AX1232" s="282"/>
      <c r="AY1232" s="282"/>
    </row>
    <row r="1233" s="240" customFormat="true" ht="13.8" hidden="false" customHeight="false" outlineLevel="0" collapsed="false">
      <c r="K1233" s="280"/>
      <c r="M1233" s="281"/>
      <c r="N1233" s="281"/>
      <c r="O1233" s="281"/>
      <c r="P1233" s="281"/>
      <c r="Q1233" s="281"/>
      <c r="R1233" s="281"/>
      <c r="S1233" s="281"/>
      <c r="T1233" s="281"/>
      <c r="U1233" s="281"/>
      <c r="V1233" s="281"/>
      <c r="W1233" s="281"/>
      <c r="X1233" s="281"/>
      <c r="Y1233" s="281"/>
      <c r="Z1233" s="281"/>
      <c r="AA1233" s="281"/>
      <c r="AB1233" s="281"/>
      <c r="AC1233" s="281"/>
      <c r="AD1233" s="281"/>
      <c r="AE1233" s="281"/>
      <c r="AF1233" s="281"/>
      <c r="AG1233" s="281"/>
      <c r="AH1233" s="281"/>
      <c r="AI1233" s="281"/>
      <c r="AJ1233" s="281"/>
      <c r="AK1233" s="281"/>
      <c r="AL1233" s="281"/>
      <c r="AM1233" s="282"/>
      <c r="AN1233" s="282"/>
      <c r="AO1233" s="282"/>
      <c r="AP1233" s="282"/>
      <c r="AQ1233" s="282"/>
      <c r="AR1233" s="282"/>
      <c r="AS1233" s="282"/>
      <c r="AT1233" s="282"/>
      <c r="AU1233" s="282"/>
      <c r="AV1233" s="282"/>
      <c r="AW1233" s="282"/>
      <c r="AX1233" s="282"/>
      <c r="AY1233" s="282"/>
    </row>
    <row r="1234" s="240" customFormat="true" ht="13.8" hidden="false" customHeight="false" outlineLevel="0" collapsed="false">
      <c r="K1234" s="280"/>
      <c r="M1234" s="281"/>
      <c r="N1234" s="281"/>
      <c r="O1234" s="281"/>
      <c r="P1234" s="281"/>
      <c r="Q1234" s="281"/>
      <c r="R1234" s="281"/>
      <c r="S1234" s="281"/>
      <c r="T1234" s="281"/>
      <c r="U1234" s="281"/>
      <c r="V1234" s="281"/>
      <c r="W1234" s="281"/>
      <c r="X1234" s="281"/>
      <c r="Y1234" s="281"/>
      <c r="Z1234" s="281"/>
      <c r="AA1234" s="281"/>
      <c r="AB1234" s="281"/>
      <c r="AC1234" s="281"/>
      <c r="AD1234" s="281"/>
      <c r="AE1234" s="281"/>
      <c r="AF1234" s="281"/>
      <c r="AG1234" s="281"/>
      <c r="AH1234" s="281"/>
      <c r="AI1234" s="281"/>
      <c r="AJ1234" s="281"/>
      <c r="AK1234" s="281"/>
      <c r="AL1234" s="281"/>
      <c r="AM1234" s="282"/>
      <c r="AN1234" s="282"/>
      <c r="AO1234" s="282"/>
      <c r="AP1234" s="282"/>
      <c r="AQ1234" s="282"/>
      <c r="AR1234" s="282"/>
      <c r="AS1234" s="282"/>
      <c r="AT1234" s="282"/>
      <c r="AU1234" s="282"/>
      <c r="AV1234" s="282"/>
      <c r="AW1234" s="282"/>
      <c r="AX1234" s="282"/>
      <c r="AY1234" s="282"/>
    </row>
    <row r="1235" s="240" customFormat="true" ht="13.8" hidden="false" customHeight="false" outlineLevel="0" collapsed="false">
      <c r="K1235" s="280"/>
      <c r="M1235" s="281"/>
      <c r="N1235" s="281"/>
      <c r="O1235" s="281"/>
      <c r="P1235" s="281"/>
      <c r="Q1235" s="281"/>
      <c r="R1235" s="281"/>
      <c r="S1235" s="281"/>
      <c r="T1235" s="281"/>
      <c r="U1235" s="281"/>
      <c r="V1235" s="281"/>
      <c r="W1235" s="281"/>
      <c r="X1235" s="281"/>
      <c r="Y1235" s="281"/>
      <c r="Z1235" s="281"/>
      <c r="AA1235" s="281"/>
      <c r="AB1235" s="281"/>
      <c r="AC1235" s="281"/>
      <c r="AD1235" s="281"/>
      <c r="AE1235" s="281"/>
      <c r="AF1235" s="281"/>
      <c r="AG1235" s="281"/>
      <c r="AH1235" s="281"/>
      <c r="AI1235" s="281"/>
      <c r="AJ1235" s="281"/>
      <c r="AK1235" s="281"/>
      <c r="AL1235" s="281"/>
      <c r="AM1235" s="282"/>
      <c r="AN1235" s="282"/>
      <c r="AO1235" s="282"/>
      <c r="AP1235" s="282"/>
      <c r="AQ1235" s="282"/>
      <c r="AR1235" s="282"/>
      <c r="AS1235" s="282"/>
      <c r="AT1235" s="282"/>
      <c r="AU1235" s="282"/>
      <c r="AV1235" s="282"/>
      <c r="AW1235" s="282"/>
      <c r="AX1235" s="282"/>
      <c r="AY1235" s="282"/>
    </row>
    <row r="1236" s="240" customFormat="true" ht="13.8" hidden="false" customHeight="false" outlineLevel="0" collapsed="false">
      <c r="K1236" s="280"/>
      <c r="M1236" s="281"/>
      <c r="N1236" s="281"/>
      <c r="O1236" s="281"/>
      <c r="P1236" s="281"/>
      <c r="Q1236" s="281"/>
      <c r="R1236" s="281"/>
      <c r="S1236" s="281"/>
      <c r="T1236" s="281"/>
      <c r="U1236" s="281"/>
      <c r="V1236" s="281"/>
      <c r="W1236" s="281"/>
      <c r="X1236" s="281"/>
      <c r="Y1236" s="281"/>
      <c r="Z1236" s="281"/>
      <c r="AA1236" s="281"/>
      <c r="AB1236" s="281"/>
      <c r="AC1236" s="281"/>
      <c r="AD1236" s="281"/>
      <c r="AE1236" s="281"/>
      <c r="AF1236" s="281"/>
      <c r="AG1236" s="281"/>
      <c r="AH1236" s="281"/>
      <c r="AI1236" s="281"/>
      <c r="AJ1236" s="281"/>
      <c r="AK1236" s="281"/>
      <c r="AL1236" s="281"/>
      <c r="AM1236" s="282"/>
      <c r="AN1236" s="282"/>
      <c r="AO1236" s="282"/>
      <c r="AP1236" s="282"/>
      <c r="AQ1236" s="282"/>
      <c r="AR1236" s="282"/>
      <c r="AS1236" s="282"/>
      <c r="AT1236" s="282"/>
      <c r="AU1236" s="282"/>
      <c r="AV1236" s="282"/>
      <c r="AW1236" s="282"/>
      <c r="AX1236" s="282"/>
      <c r="AY1236" s="282"/>
    </row>
    <row r="1237" s="240" customFormat="true" ht="13.8" hidden="false" customHeight="false" outlineLevel="0" collapsed="false">
      <c r="K1237" s="280"/>
      <c r="M1237" s="281"/>
      <c r="N1237" s="281"/>
      <c r="O1237" s="281"/>
      <c r="P1237" s="281"/>
      <c r="Q1237" s="281"/>
      <c r="R1237" s="281"/>
      <c r="S1237" s="281"/>
      <c r="T1237" s="281"/>
      <c r="U1237" s="281"/>
      <c r="V1237" s="281"/>
      <c r="W1237" s="281"/>
      <c r="X1237" s="281"/>
      <c r="Y1237" s="281"/>
      <c r="Z1237" s="281"/>
      <c r="AA1237" s="281"/>
      <c r="AB1237" s="281"/>
      <c r="AC1237" s="281"/>
      <c r="AD1237" s="281"/>
      <c r="AE1237" s="281"/>
      <c r="AF1237" s="281"/>
      <c r="AG1237" s="281"/>
      <c r="AH1237" s="281"/>
      <c r="AI1237" s="281"/>
      <c r="AJ1237" s="281"/>
      <c r="AK1237" s="281"/>
      <c r="AL1237" s="281"/>
      <c r="AM1237" s="282"/>
      <c r="AN1237" s="282"/>
      <c r="AO1237" s="282"/>
      <c r="AP1237" s="282"/>
      <c r="AQ1237" s="282"/>
      <c r="AR1237" s="282"/>
      <c r="AS1237" s="282"/>
      <c r="AT1237" s="282"/>
      <c r="AU1237" s="282"/>
      <c r="AV1237" s="282"/>
      <c r="AW1237" s="282"/>
      <c r="AX1237" s="282"/>
      <c r="AY1237" s="282"/>
    </row>
    <row r="1238" s="240" customFormat="true" ht="13.8" hidden="false" customHeight="false" outlineLevel="0" collapsed="false">
      <c r="K1238" s="280"/>
      <c r="M1238" s="281"/>
      <c r="N1238" s="281"/>
      <c r="O1238" s="281"/>
      <c r="P1238" s="281"/>
      <c r="Q1238" s="281"/>
      <c r="R1238" s="281"/>
      <c r="S1238" s="281"/>
      <c r="T1238" s="281"/>
      <c r="U1238" s="281"/>
      <c r="V1238" s="281"/>
      <c r="W1238" s="281"/>
      <c r="X1238" s="281"/>
      <c r="Y1238" s="281"/>
      <c r="Z1238" s="281"/>
      <c r="AA1238" s="281"/>
      <c r="AB1238" s="281"/>
      <c r="AC1238" s="281"/>
      <c r="AD1238" s="281"/>
      <c r="AE1238" s="281"/>
      <c r="AF1238" s="281"/>
      <c r="AG1238" s="281"/>
      <c r="AH1238" s="281"/>
      <c r="AI1238" s="281"/>
      <c r="AJ1238" s="281"/>
      <c r="AK1238" s="281"/>
      <c r="AL1238" s="281"/>
      <c r="AM1238" s="282"/>
      <c r="AN1238" s="282"/>
      <c r="AO1238" s="282"/>
      <c r="AP1238" s="282"/>
      <c r="AQ1238" s="282"/>
      <c r="AR1238" s="282"/>
      <c r="AS1238" s="282"/>
      <c r="AT1238" s="282"/>
      <c r="AU1238" s="282"/>
      <c r="AV1238" s="282"/>
      <c r="AW1238" s="282"/>
      <c r="AX1238" s="282"/>
      <c r="AY1238" s="282"/>
    </row>
    <row r="1239" s="240" customFormat="true" ht="13.8" hidden="false" customHeight="false" outlineLevel="0" collapsed="false">
      <c r="K1239" s="280"/>
      <c r="M1239" s="281"/>
      <c r="N1239" s="281"/>
      <c r="O1239" s="281"/>
      <c r="P1239" s="281"/>
      <c r="Q1239" s="281"/>
      <c r="R1239" s="281"/>
      <c r="S1239" s="281"/>
      <c r="T1239" s="281"/>
      <c r="U1239" s="281"/>
      <c r="V1239" s="281"/>
      <c r="W1239" s="281"/>
      <c r="X1239" s="281"/>
      <c r="Y1239" s="281"/>
      <c r="Z1239" s="281"/>
      <c r="AA1239" s="281"/>
      <c r="AB1239" s="281"/>
      <c r="AC1239" s="281"/>
      <c r="AD1239" s="281"/>
      <c r="AE1239" s="281"/>
      <c r="AF1239" s="281"/>
      <c r="AG1239" s="281"/>
      <c r="AH1239" s="281"/>
      <c r="AI1239" s="281"/>
      <c r="AJ1239" s="281"/>
      <c r="AK1239" s="281"/>
      <c r="AL1239" s="281"/>
      <c r="AM1239" s="282"/>
      <c r="AN1239" s="282"/>
      <c r="AO1239" s="282"/>
      <c r="AP1239" s="282"/>
      <c r="AQ1239" s="282"/>
      <c r="AR1239" s="282"/>
      <c r="AS1239" s="282"/>
      <c r="AT1239" s="282"/>
      <c r="AU1239" s="282"/>
      <c r="AV1239" s="282"/>
      <c r="AW1239" s="282"/>
      <c r="AX1239" s="282"/>
      <c r="AY1239" s="282"/>
    </row>
    <row r="1240" s="240" customFormat="true" ht="13.8" hidden="false" customHeight="false" outlineLevel="0" collapsed="false">
      <c r="K1240" s="280"/>
      <c r="M1240" s="281"/>
      <c r="N1240" s="281"/>
      <c r="O1240" s="281"/>
      <c r="P1240" s="281"/>
      <c r="Q1240" s="281"/>
      <c r="R1240" s="281"/>
      <c r="S1240" s="281"/>
      <c r="T1240" s="281"/>
      <c r="U1240" s="281"/>
      <c r="V1240" s="281"/>
      <c r="W1240" s="281"/>
      <c r="X1240" s="281"/>
      <c r="Y1240" s="281"/>
      <c r="Z1240" s="281"/>
      <c r="AA1240" s="281"/>
      <c r="AB1240" s="281"/>
      <c r="AC1240" s="281"/>
      <c r="AD1240" s="281"/>
      <c r="AE1240" s="281"/>
      <c r="AF1240" s="281"/>
      <c r="AG1240" s="281"/>
      <c r="AH1240" s="281"/>
      <c r="AI1240" s="281"/>
      <c r="AJ1240" s="281"/>
      <c r="AK1240" s="281"/>
      <c r="AL1240" s="281"/>
      <c r="AM1240" s="282"/>
      <c r="AN1240" s="282"/>
      <c r="AO1240" s="282"/>
      <c r="AP1240" s="282"/>
      <c r="AQ1240" s="282"/>
      <c r="AR1240" s="282"/>
      <c r="AS1240" s="282"/>
      <c r="AT1240" s="282"/>
      <c r="AU1240" s="282"/>
      <c r="AV1240" s="282"/>
      <c r="AW1240" s="282"/>
      <c r="AX1240" s="282"/>
      <c r="AY1240" s="282"/>
    </row>
    <row r="1241" s="240" customFormat="true" ht="13.8" hidden="false" customHeight="false" outlineLevel="0" collapsed="false">
      <c r="K1241" s="280"/>
      <c r="M1241" s="281"/>
      <c r="N1241" s="281"/>
      <c r="O1241" s="281"/>
      <c r="P1241" s="281"/>
      <c r="Q1241" s="281"/>
      <c r="R1241" s="281"/>
      <c r="S1241" s="281"/>
      <c r="T1241" s="281"/>
      <c r="U1241" s="281"/>
      <c r="V1241" s="281"/>
      <c r="W1241" s="281"/>
      <c r="X1241" s="281"/>
      <c r="Y1241" s="281"/>
      <c r="Z1241" s="281"/>
      <c r="AA1241" s="281"/>
      <c r="AB1241" s="281"/>
      <c r="AC1241" s="281"/>
      <c r="AD1241" s="281"/>
      <c r="AE1241" s="281"/>
      <c r="AF1241" s="281"/>
      <c r="AG1241" s="281"/>
      <c r="AH1241" s="281"/>
      <c r="AI1241" s="281"/>
      <c r="AJ1241" s="281"/>
      <c r="AK1241" s="281"/>
      <c r="AL1241" s="281"/>
      <c r="AM1241" s="282"/>
      <c r="AN1241" s="282"/>
      <c r="AO1241" s="282"/>
      <c r="AP1241" s="282"/>
      <c r="AQ1241" s="282"/>
      <c r="AR1241" s="282"/>
      <c r="AS1241" s="282"/>
      <c r="AT1241" s="282"/>
      <c r="AU1241" s="282"/>
      <c r="AV1241" s="282"/>
      <c r="AW1241" s="282"/>
      <c r="AX1241" s="282"/>
      <c r="AY1241" s="282"/>
    </row>
    <row r="1242" s="240" customFormat="true" ht="13.8" hidden="false" customHeight="false" outlineLevel="0" collapsed="false">
      <c r="K1242" s="280"/>
      <c r="M1242" s="281"/>
      <c r="N1242" s="281"/>
      <c r="O1242" s="281"/>
      <c r="P1242" s="281"/>
      <c r="Q1242" s="281"/>
      <c r="R1242" s="281"/>
      <c r="S1242" s="281"/>
      <c r="T1242" s="281"/>
      <c r="U1242" s="281"/>
      <c r="V1242" s="281"/>
      <c r="W1242" s="281"/>
      <c r="X1242" s="281"/>
      <c r="Y1242" s="281"/>
      <c r="Z1242" s="281"/>
      <c r="AA1242" s="281"/>
      <c r="AB1242" s="281"/>
      <c r="AC1242" s="281"/>
      <c r="AD1242" s="281"/>
      <c r="AE1242" s="281"/>
      <c r="AF1242" s="281"/>
      <c r="AG1242" s="281"/>
      <c r="AH1242" s="281"/>
      <c r="AI1242" s="281"/>
      <c r="AJ1242" s="281"/>
      <c r="AK1242" s="281"/>
      <c r="AL1242" s="281"/>
      <c r="AM1242" s="282"/>
      <c r="AN1242" s="282"/>
      <c r="AO1242" s="282"/>
      <c r="AP1242" s="282"/>
      <c r="AQ1242" s="282"/>
      <c r="AR1242" s="282"/>
      <c r="AS1242" s="282"/>
      <c r="AT1242" s="282"/>
      <c r="AU1242" s="282"/>
      <c r="AV1242" s="282"/>
      <c r="AW1242" s="282"/>
      <c r="AX1242" s="282"/>
      <c r="AY1242" s="282"/>
    </row>
    <row r="1243" s="240" customFormat="true" ht="13.8" hidden="false" customHeight="false" outlineLevel="0" collapsed="false">
      <c r="K1243" s="280"/>
      <c r="M1243" s="281"/>
      <c r="N1243" s="281"/>
      <c r="O1243" s="281"/>
      <c r="P1243" s="281"/>
      <c r="Q1243" s="281"/>
      <c r="R1243" s="281"/>
      <c r="S1243" s="281"/>
      <c r="T1243" s="281"/>
      <c r="U1243" s="281"/>
      <c r="V1243" s="281"/>
      <c r="W1243" s="281"/>
      <c r="X1243" s="281"/>
      <c r="Y1243" s="281"/>
      <c r="Z1243" s="281"/>
      <c r="AA1243" s="281"/>
      <c r="AB1243" s="281"/>
      <c r="AC1243" s="281"/>
      <c r="AD1243" s="281"/>
      <c r="AE1243" s="281"/>
      <c r="AF1243" s="281"/>
      <c r="AG1243" s="281"/>
      <c r="AH1243" s="281"/>
      <c r="AI1243" s="281"/>
      <c r="AJ1243" s="281"/>
      <c r="AK1243" s="281"/>
      <c r="AL1243" s="281"/>
      <c r="AM1243" s="282"/>
      <c r="AN1243" s="282"/>
      <c r="AO1243" s="282"/>
      <c r="AP1243" s="282"/>
      <c r="AQ1243" s="282"/>
      <c r="AR1243" s="282"/>
      <c r="AS1243" s="282"/>
      <c r="AT1243" s="282"/>
      <c r="AU1243" s="282"/>
      <c r="AV1243" s="282"/>
      <c r="AW1243" s="282"/>
      <c r="AX1243" s="282"/>
      <c r="AY1243" s="282"/>
    </row>
    <row r="1244" s="240" customFormat="true" ht="13.8" hidden="false" customHeight="false" outlineLevel="0" collapsed="false">
      <c r="K1244" s="280"/>
      <c r="M1244" s="281"/>
      <c r="N1244" s="281"/>
      <c r="O1244" s="281"/>
      <c r="P1244" s="281"/>
      <c r="Q1244" s="281"/>
      <c r="R1244" s="281"/>
      <c r="S1244" s="281"/>
      <c r="T1244" s="281"/>
      <c r="U1244" s="281"/>
      <c r="V1244" s="281"/>
      <c r="W1244" s="281"/>
      <c r="X1244" s="281"/>
      <c r="Y1244" s="281"/>
      <c r="Z1244" s="281"/>
      <c r="AA1244" s="281"/>
      <c r="AB1244" s="281"/>
      <c r="AC1244" s="281"/>
      <c r="AD1244" s="281"/>
      <c r="AE1244" s="281"/>
      <c r="AF1244" s="281"/>
      <c r="AG1244" s="281"/>
      <c r="AH1244" s="281"/>
      <c r="AI1244" s="281"/>
      <c r="AJ1244" s="281"/>
      <c r="AK1244" s="281"/>
      <c r="AL1244" s="281"/>
      <c r="AM1244" s="282"/>
      <c r="AN1244" s="282"/>
      <c r="AO1244" s="282"/>
      <c r="AP1244" s="282"/>
      <c r="AQ1244" s="282"/>
      <c r="AR1244" s="282"/>
      <c r="AS1244" s="282"/>
      <c r="AT1244" s="282"/>
      <c r="AU1244" s="282"/>
      <c r="AV1244" s="282"/>
      <c r="AW1244" s="282"/>
      <c r="AX1244" s="282"/>
      <c r="AY1244" s="282"/>
    </row>
    <row r="1245" s="240" customFormat="true" ht="13.8" hidden="false" customHeight="false" outlineLevel="0" collapsed="false">
      <c r="K1245" s="280"/>
      <c r="M1245" s="281"/>
      <c r="N1245" s="281"/>
      <c r="O1245" s="281"/>
      <c r="P1245" s="281"/>
      <c r="Q1245" s="281"/>
      <c r="R1245" s="281"/>
      <c r="S1245" s="281"/>
      <c r="T1245" s="281"/>
      <c r="U1245" s="281"/>
      <c r="V1245" s="281"/>
      <c r="W1245" s="281"/>
      <c r="X1245" s="281"/>
      <c r="Y1245" s="281"/>
      <c r="Z1245" s="281"/>
      <c r="AA1245" s="281"/>
      <c r="AB1245" s="281"/>
      <c r="AC1245" s="281"/>
      <c r="AD1245" s="281"/>
      <c r="AE1245" s="281"/>
      <c r="AF1245" s="281"/>
      <c r="AG1245" s="281"/>
      <c r="AH1245" s="281"/>
      <c r="AI1245" s="281"/>
      <c r="AJ1245" s="281"/>
      <c r="AK1245" s="281"/>
      <c r="AL1245" s="281"/>
      <c r="AM1245" s="282"/>
      <c r="AN1245" s="282"/>
      <c r="AO1245" s="282"/>
      <c r="AP1245" s="282"/>
      <c r="AQ1245" s="282"/>
      <c r="AR1245" s="282"/>
      <c r="AS1245" s="282"/>
      <c r="AT1245" s="282"/>
      <c r="AU1245" s="282"/>
      <c r="AV1245" s="282"/>
      <c r="AW1245" s="282"/>
      <c r="AX1245" s="282"/>
      <c r="AY1245" s="282"/>
    </row>
    <row r="1246" s="240" customFormat="true" ht="13.8" hidden="false" customHeight="false" outlineLevel="0" collapsed="false">
      <c r="K1246" s="280"/>
      <c r="M1246" s="281"/>
      <c r="N1246" s="281"/>
      <c r="O1246" s="281"/>
      <c r="P1246" s="281"/>
      <c r="Q1246" s="281"/>
      <c r="R1246" s="281"/>
      <c r="S1246" s="281"/>
      <c r="T1246" s="281"/>
      <c r="U1246" s="281"/>
      <c r="V1246" s="281"/>
      <c r="W1246" s="281"/>
      <c r="X1246" s="281"/>
      <c r="Y1246" s="281"/>
      <c r="Z1246" s="281"/>
      <c r="AA1246" s="281"/>
      <c r="AB1246" s="281"/>
      <c r="AC1246" s="281"/>
      <c r="AD1246" s="281"/>
      <c r="AE1246" s="281"/>
      <c r="AF1246" s="281"/>
      <c r="AG1246" s="281"/>
      <c r="AH1246" s="281"/>
      <c r="AI1246" s="281"/>
      <c r="AJ1246" s="281"/>
      <c r="AK1246" s="281"/>
      <c r="AL1246" s="281"/>
      <c r="AM1246" s="282"/>
      <c r="AN1246" s="282"/>
      <c r="AO1246" s="282"/>
      <c r="AP1246" s="282"/>
      <c r="AQ1246" s="282"/>
      <c r="AR1246" s="282"/>
      <c r="AS1246" s="282"/>
      <c r="AT1246" s="282"/>
      <c r="AU1246" s="282"/>
      <c r="AV1246" s="282"/>
      <c r="AW1246" s="282"/>
      <c r="AX1246" s="282"/>
      <c r="AY1246" s="282"/>
    </row>
    <row r="1247" s="240" customFormat="true" ht="13.8" hidden="false" customHeight="false" outlineLevel="0" collapsed="false">
      <c r="K1247" s="280"/>
      <c r="M1247" s="281"/>
      <c r="N1247" s="281"/>
      <c r="O1247" s="281"/>
      <c r="P1247" s="281"/>
      <c r="Q1247" s="281"/>
      <c r="R1247" s="281"/>
      <c r="S1247" s="281"/>
      <c r="T1247" s="281"/>
      <c r="U1247" s="281"/>
      <c r="V1247" s="281"/>
      <c r="W1247" s="281"/>
      <c r="X1247" s="281"/>
      <c r="Y1247" s="281"/>
      <c r="Z1247" s="281"/>
      <c r="AA1247" s="281"/>
      <c r="AB1247" s="281"/>
      <c r="AC1247" s="281"/>
      <c r="AD1247" s="281"/>
      <c r="AE1247" s="281"/>
      <c r="AF1247" s="281"/>
      <c r="AG1247" s="281"/>
      <c r="AH1247" s="281"/>
      <c r="AI1247" s="281"/>
      <c r="AJ1247" s="281"/>
      <c r="AK1247" s="281"/>
      <c r="AL1247" s="281"/>
      <c r="AM1247" s="282"/>
      <c r="AN1247" s="282"/>
      <c r="AO1247" s="282"/>
      <c r="AP1247" s="282"/>
      <c r="AQ1247" s="282"/>
      <c r="AR1247" s="282"/>
      <c r="AS1247" s="282"/>
      <c r="AT1247" s="282"/>
      <c r="AU1247" s="282"/>
      <c r="AV1247" s="282"/>
      <c r="AW1247" s="282"/>
      <c r="AX1247" s="282"/>
      <c r="AY1247" s="282"/>
    </row>
    <row r="1248" s="240" customFormat="true" ht="13.8" hidden="false" customHeight="false" outlineLevel="0" collapsed="false">
      <c r="K1248" s="280"/>
      <c r="M1248" s="281"/>
      <c r="N1248" s="281"/>
      <c r="O1248" s="281"/>
      <c r="P1248" s="281"/>
      <c r="Q1248" s="281"/>
      <c r="R1248" s="281"/>
      <c r="S1248" s="281"/>
      <c r="T1248" s="281"/>
      <c r="U1248" s="281"/>
      <c r="V1248" s="281"/>
      <c r="W1248" s="281"/>
      <c r="X1248" s="281"/>
      <c r="Y1248" s="281"/>
      <c r="Z1248" s="281"/>
      <c r="AA1248" s="281"/>
      <c r="AB1248" s="281"/>
      <c r="AC1248" s="281"/>
      <c r="AD1248" s="281"/>
      <c r="AE1248" s="281"/>
      <c r="AF1248" s="281"/>
      <c r="AG1248" s="281"/>
      <c r="AH1248" s="281"/>
      <c r="AI1248" s="281"/>
      <c r="AJ1248" s="281"/>
      <c r="AK1248" s="281"/>
      <c r="AL1248" s="281"/>
      <c r="AM1248" s="282"/>
      <c r="AN1248" s="282"/>
      <c r="AO1248" s="282"/>
      <c r="AP1248" s="282"/>
      <c r="AQ1248" s="282"/>
      <c r="AR1248" s="282"/>
      <c r="AS1248" s="282"/>
      <c r="AT1248" s="282"/>
      <c r="AU1248" s="282"/>
      <c r="AV1248" s="282"/>
      <c r="AW1248" s="282"/>
      <c r="AX1248" s="282"/>
      <c r="AY1248" s="282"/>
    </row>
    <row r="1249" s="240" customFormat="true" ht="13.8" hidden="false" customHeight="false" outlineLevel="0" collapsed="false">
      <c r="K1249" s="280"/>
      <c r="M1249" s="281"/>
      <c r="N1249" s="281"/>
      <c r="O1249" s="281"/>
      <c r="P1249" s="281"/>
      <c r="Q1249" s="281"/>
      <c r="R1249" s="281"/>
      <c r="S1249" s="281"/>
      <c r="T1249" s="281"/>
      <c r="U1249" s="281"/>
      <c r="V1249" s="281"/>
      <c r="W1249" s="281"/>
      <c r="X1249" s="281"/>
      <c r="Y1249" s="281"/>
      <c r="Z1249" s="281"/>
      <c r="AA1249" s="281"/>
      <c r="AB1249" s="281"/>
      <c r="AC1249" s="281"/>
      <c r="AD1249" s="281"/>
      <c r="AE1249" s="281"/>
      <c r="AF1249" s="281"/>
      <c r="AG1249" s="281"/>
      <c r="AH1249" s="281"/>
      <c r="AI1249" s="281"/>
      <c r="AJ1249" s="281"/>
      <c r="AK1249" s="281"/>
      <c r="AL1249" s="281"/>
      <c r="AM1249" s="282"/>
      <c r="AN1249" s="282"/>
      <c r="AO1249" s="282"/>
      <c r="AP1249" s="282"/>
      <c r="AQ1249" s="282"/>
      <c r="AR1249" s="282"/>
      <c r="AS1249" s="282"/>
      <c r="AT1249" s="282"/>
      <c r="AU1249" s="282"/>
      <c r="AV1249" s="282"/>
      <c r="AW1249" s="282"/>
      <c r="AX1249" s="282"/>
      <c r="AY1249" s="282"/>
    </row>
    <row r="1250" s="240" customFormat="true" ht="13.8" hidden="false" customHeight="false" outlineLevel="0" collapsed="false">
      <c r="K1250" s="280"/>
      <c r="M1250" s="281"/>
      <c r="N1250" s="281"/>
      <c r="O1250" s="281"/>
      <c r="P1250" s="281"/>
      <c r="Q1250" s="281"/>
      <c r="R1250" s="281"/>
      <c r="S1250" s="281"/>
      <c r="T1250" s="281"/>
      <c r="U1250" s="281"/>
      <c r="V1250" s="281"/>
      <c r="W1250" s="281"/>
      <c r="X1250" s="281"/>
      <c r="Y1250" s="281"/>
      <c r="Z1250" s="281"/>
      <c r="AA1250" s="281"/>
      <c r="AB1250" s="281"/>
      <c r="AC1250" s="281"/>
      <c r="AD1250" s="281"/>
      <c r="AE1250" s="281"/>
      <c r="AF1250" s="281"/>
      <c r="AG1250" s="281"/>
      <c r="AH1250" s="281"/>
      <c r="AI1250" s="281"/>
      <c r="AJ1250" s="281"/>
      <c r="AK1250" s="281"/>
      <c r="AL1250" s="281"/>
      <c r="AM1250" s="282"/>
      <c r="AN1250" s="282"/>
      <c r="AO1250" s="282"/>
      <c r="AP1250" s="282"/>
      <c r="AQ1250" s="282"/>
      <c r="AR1250" s="282"/>
      <c r="AS1250" s="282"/>
      <c r="AT1250" s="282"/>
      <c r="AU1250" s="282"/>
      <c r="AV1250" s="282"/>
      <c r="AW1250" s="282"/>
      <c r="AX1250" s="282"/>
      <c r="AY1250" s="282"/>
    </row>
    <row r="1251" s="240" customFormat="true" ht="13.8" hidden="false" customHeight="false" outlineLevel="0" collapsed="false">
      <c r="K1251" s="280"/>
      <c r="M1251" s="281"/>
      <c r="N1251" s="281"/>
      <c r="O1251" s="281"/>
      <c r="P1251" s="281"/>
      <c r="Q1251" s="281"/>
      <c r="R1251" s="281"/>
      <c r="S1251" s="281"/>
      <c r="T1251" s="281"/>
      <c r="U1251" s="281"/>
      <c r="V1251" s="281"/>
      <c r="W1251" s="281"/>
      <c r="X1251" s="281"/>
      <c r="Y1251" s="281"/>
      <c r="Z1251" s="281"/>
      <c r="AA1251" s="281"/>
      <c r="AB1251" s="281"/>
      <c r="AC1251" s="281"/>
      <c r="AD1251" s="281"/>
      <c r="AE1251" s="281"/>
      <c r="AF1251" s="281"/>
      <c r="AG1251" s="281"/>
      <c r="AH1251" s="281"/>
      <c r="AI1251" s="281"/>
      <c r="AJ1251" s="281"/>
      <c r="AK1251" s="281"/>
      <c r="AL1251" s="281"/>
      <c r="AM1251" s="282"/>
      <c r="AN1251" s="282"/>
      <c r="AO1251" s="282"/>
      <c r="AP1251" s="282"/>
      <c r="AQ1251" s="282"/>
      <c r="AR1251" s="282"/>
      <c r="AS1251" s="282"/>
      <c r="AT1251" s="282"/>
      <c r="AU1251" s="282"/>
      <c r="AV1251" s="282"/>
      <c r="AW1251" s="282"/>
      <c r="AX1251" s="282"/>
      <c r="AY1251" s="282"/>
    </row>
    <row r="1252" s="240" customFormat="true" ht="13.8" hidden="false" customHeight="false" outlineLevel="0" collapsed="false">
      <c r="K1252" s="280"/>
      <c r="M1252" s="281"/>
      <c r="N1252" s="281"/>
      <c r="O1252" s="281"/>
      <c r="P1252" s="281"/>
      <c r="Q1252" s="281"/>
      <c r="R1252" s="281"/>
      <c r="S1252" s="281"/>
      <c r="T1252" s="281"/>
      <c r="U1252" s="281"/>
      <c r="V1252" s="281"/>
      <c r="W1252" s="281"/>
      <c r="X1252" s="281"/>
      <c r="Y1252" s="281"/>
      <c r="Z1252" s="281"/>
      <c r="AA1252" s="281"/>
      <c r="AB1252" s="281"/>
      <c r="AC1252" s="281"/>
      <c r="AD1252" s="281"/>
      <c r="AE1252" s="281"/>
      <c r="AF1252" s="281"/>
      <c r="AG1252" s="281"/>
      <c r="AH1252" s="281"/>
      <c r="AI1252" s="281"/>
      <c r="AJ1252" s="281"/>
      <c r="AK1252" s="281"/>
      <c r="AL1252" s="281"/>
      <c r="AM1252" s="282"/>
      <c r="AN1252" s="282"/>
      <c r="AO1252" s="282"/>
      <c r="AP1252" s="282"/>
      <c r="AQ1252" s="282"/>
      <c r="AR1252" s="282"/>
      <c r="AS1252" s="282"/>
      <c r="AT1252" s="282"/>
      <c r="AU1252" s="282"/>
      <c r="AV1252" s="282"/>
      <c r="AW1252" s="282"/>
      <c r="AX1252" s="282"/>
      <c r="AY1252" s="282"/>
    </row>
    <row r="1253" s="240" customFormat="true" ht="13.8" hidden="false" customHeight="false" outlineLevel="0" collapsed="false">
      <c r="K1253" s="280"/>
      <c r="M1253" s="281"/>
      <c r="N1253" s="281"/>
      <c r="O1253" s="281"/>
      <c r="P1253" s="281"/>
      <c r="Q1253" s="281"/>
      <c r="R1253" s="281"/>
      <c r="S1253" s="281"/>
      <c r="T1253" s="281"/>
      <c r="U1253" s="281"/>
      <c r="V1253" s="281"/>
      <c r="W1253" s="281"/>
      <c r="X1253" s="281"/>
      <c r="Y1253" s="281"/>
      <c r="Z1253" s="281"/>
      <c r="AA1253" s="281"/>
      <c r="AB1253" s="281"/>
      <c r="AC1253" s="281"/>
      <c r="AD1253" s="281"/>
      <c r="AE1253" s="281"/>
      <c r="AF1253" s="281"/>
      <c r="AG1253" s="281"/>
      <c r="AH1253" s="281"/>
      <c r="AI1253" s="281"/>
      <c r="AJ1253" s="281"/>
      <c r="AK1253" s="281"/>
      <c r="AL1253" s="281"/>
      <c r="AM1253" s="282"/>
      <c r="AN1253" s="282"/>
      <c r="AO1253" s="282"/>
      <c r="AP1253" s="282"/>
      <c r="AQ1253" s="282"/>
      <c r="AR1253" s="282"/>
      <c r="AS1253" s="282"/>
      <c r="AT1253" s="282"/>
      <c r="AU1253" s="282"/>
      <c r="AV1253" s="282"/>
      <c r="AW1253" s="282"/>
      <c r="AX1253" s="282"/>
      <c r="AY1253" s="282"/>
    </row>
    <row r="1254" s="240" customFormat="true" ht="13.8" hidden="false" customHeight="false" outlineLevel="0" collapsed="false">
      <c r="K1254" s="280"/>
      <c r="M1254" s="281"/>
      <c r="N1254" s="281"/>
      <c r="O1254" s="281"/>
      <c r="P1254" s="281"/>
      <c r="Q1254" s="281"/>
      <c r="R1254" s="281"/>
      <c r="S1254" s="281"/>
      <c r="T1254" s="281"/>
      <c r="U1254" s="281"/>
      <c r="V1254" s="281"/>
      <c r="W1254" s="281"/>
      <c r="X1254" s="281"/>
      <c r="Y1254" s="281"/>
      <c r="Z1254" s="281"/>
      <c r="AA1254" s="281"/>
      <c r="AB1254" s="281"/>
      <c r="AC1254" s="281"/>
      <c r="AD1254" s="281"/>
      <c r="AE1254" s="281"/>
      <c r="AF1254" s="281"/>
      <c r="AG1254" s="281"/>
      <c r="AH1254" s="281"/>
      <c r="AI1254" s="281"/>
      <c r="AJ1254" s="281"/>
      <c r="AK1254" s="281"/>
      <c r="AL1254" s="281"/>
      <c r="AM1254" s="282"/>
      <c r="AN1254" s="282"/>
      <c r="AO1254" s="282"/>
      <c r="AP1254" s="282"/>
      <c r="AQ1254" s="282"/>
      <c r="AR1254" s="282"/>
      <c r="AS1254" s="282"/>
      <c r="AT1254" s="282"/>
      <c r="AU1254" s="282"/>
      <c r="AV1254" s="282"/>
      <c r="AW1254" s="282"/>
      <c r="AX1254" s="282"/>
      <c r="AY1254" s="282"/>
    </row>
    <row r="1255" s="240" customFormat="true" ht="13.8" hidden="false" customHeight="false" outlineLevel="0" collapsed="false">
      <c r="K1255" s="280"/>
      <c r="M1255" s="281"/>
      <c r="N1255" s="281"/>
      <c r="O1255" s="281"/>
      <c r="P1255" s="281"/>
      <c r="Q1255" s="281"/>
      <c r="R1255" s="281"/>
      <c r="S1255" s="281"/>
      <c r="T1255" s="281"/>
      <c r="U1255" s="281"/>
      <c r="V1255" s="281"/>
      <c r="W1255" s="281"/>
      <c r="X1255" s="281"/>
      <c r="Y1255" s="281"/>
      <c r="Z1255" s="281"/>
      <c r="AA1255" s="281"/>
      <c r="AB1255" s="281"/>
      <c r="AC1255" s="281"/>
      <c r="AD1255" s="281"/>
      <c r="AE1255" s="281"/>
      <c r="AF1255" s="281"/>
      <c r="AG1255" s="281"/>
      <c r="AH1255" s="281"/>
      <c r="AI1255" s="281"/>
      <c r="AJ1255" s="281"/>
      <c r="AK1255" s="281"/>
      <c r="AL1255" s="281"/>
      <c r="AM1255" s="282"/>
      <c r="AN1255" s="282"/>
      <c r="AO1255" s="282"/>
      <c r="AP1255" s="282"/>
      <c r="AQ1255" s="282"/>
      <c r="AR1255" s="282"/>
      <c r="AS1255" s="282"/>
      <c r="AT1255" s="282"/>
      <c r="AU1255" s="282"/>
      <c r="AV1255" s="282"/>
      <c r="AW1255" s="282"/>
      <c r="AX1255" s="282"/>
      <c r="AY1255" s="282"/>
    </row>
    <row r="1256" s="240" customFormat="true" ht="13.8" hidden="false" customHeight="false" outlineLevel="0" collapsed="false">
      <c r="K1256" s="280"/>
      <c r="M1256" s="281"/>
      <c r="N1256" s="281"/>
      <c r="O1256" s="281"/>
      <c r="P1256" s="281"/>
      <c r="Q1256" s="281"/>
      <c r="R1256" s="281"/>
      <c r="S1256" s="281"/>
      <c r="T1256" s="281"/>
      <c r="U1256" s="281"/>
      <c r="V1256" s="281"/>
      <c r="W1256" s="281"/>
      <c r="X1256" s="281"/>
      <c r="Y1256" s="281"/>
      <c r="Z1256" s="281"/>
      <c r="AA1256" s="281"/>
      <c r="AB1256" s="281"/>
      <c r="AC1256" s="281"/>
      <c r="AD1256" s="281"/>
      <c r="AE1256" s="281"/>
      <c r="AF1256" s="281"/>
      <c r="AG1256" s="281"/>
      <c r="AH1256" s="281"/>
      <c r="AI1256" s="281"/>
      <c r="AJ1256" s="281"/>
      <c r="AK1256" s="281"/>
      <c r="AL1256" s="281"/>
      <c r="AM1256" s="282"/>
      <c r="AN1256" s="282"/>
      <c r="AO1256" s="282"/>
      <c r="AP1256" s="282"/>
      <c r="AQ1256" s="282"/>
      <c r="AR1256" s="282"/>
      <c r="AS1256" s="282"/>
      <c r="AT1256" s="282"/>
      <c r="AU1256" s="282"/>
      <c r="AV1256" s="282"/>
      <c r="AW1256" s="282"/>
      <c r="AX1256" s="282"/>
      <c r="AY1256" s="282"/>
    </row>
    <row r="1257" s="240" customFormat="true" ht="13.8" hidden="false" customHeight="false" outlineLevel="0" collapsed="false">
      <c r="K1257" s="280"/>
      <c r="M1257" s="281"/>
      <c r="N1257" s="281"/>
      <c r="O1257" s="281"/>
      <c r="P1257" s="281"/>
      <c r="Q1257" s="281"/>
      <c r="R1257" s="281"/>
      <c r="S1257" s="281"/>
      <c r="T1257" s="281"/>
      <c r="U1257" s="281"/>
      <c r="V1257" s="281"/>
      <c r="W1257" s="281"/>
      <c r="X1257" s="281"/>
      <c r="Y1257" s="281"/>
      <c r="Z1257" s="281"/>
      <c r="AA1257" s="281"/>
      <c r="AB1257" s="281"/>
      <c r="AC1257" s="281"/>
      <c r="AD1257" s="281"/>
      <c r="AE1257" s="281"/>
      <c r="AF1257" s="281"/>
      <c r="AG1257" s="281"/>
      <c r="AH1257" s="281"/>
      <c r="AI1257" s="281"/>
      <c r="AJ1257" s="281"/>
      <c r="AK1257" s="281"/>
      <c r="AL1257" s="281"/>
      <c r="AM1257" s="282"/>
      <c r="AN1257" s="282"/>
      <c r="AO1257" s="282"/>
      <c r="AP1257" s="282"/>
      <c r="AQ1257" s="282"/>
      <c r="AR1257" s="282"/>
      <c r="AS1257" s="282"/>
      <c r="AT1257" s="282"/>
      <c r="AU1257" s="282"/>
      <c r="AV1257" s="282"/>
      <c r="AW1257" s="282"/>
      <c r="AX1257" s="282"/>
      <c r="AY1257" s="282"/>
    </row>
    <row r="1258" s="240" customFormat="true" ht="13.8" hidden="false" customHeight="false" outlineLevel="0" collapsed="false">
      <c r="K1258" s="280"/>
      <c r="M1258" s="281"/>
      <c r="N1258" s="281"/>
      <c r="O1258" s="281"/>
      <c r="P1258" s="281"/>
      <c r="Q1258" s="281"/>
      <c r="R1258" s="281"/>
      <c r="S1258" s="281"/>
      <c r="T1258" s="281"/>
      <c r="U1258" s="281"/>
      <c r="V1258" s="281"/>
      <c r="W1258" s="281"/>
      <c r="X1258" s="281"/>
      <c r="Y1258" s="281"/>
      <c r="Z1258" s="281"/>
      <c r="AA1258" s="281"/>
      <c r="AB1258" s="281"/>
      <c r="AC1258" s="281"/>
      <c r="AD1258" s="281"/>
      <c r="AE1258" s="281"/>
      <c r="AF1258" s="281"/>
      <c r="AG1258" s="281"/>
      <c r="AH1258" s="281"/>
      <c r="AI1258" s="281"/>
      <c r="AJ1258" s="281"/>
      <c r="AK1258" s="281"/>
      <c r="AL1258" s="281"/>
      <c r="AM1258" s="282"/>
      <c r="AN1258" s="282"/>
      <c r="AO1258" s="282"/>
      <c r="AP1258" s="282"/>
      <c r="AQ1258" s="282"/>
      <c r="AR1258" s="282"/>
      <c r="AS1258" s="282"/>
      <c r="AT1258" s="282"/>
      <c r="AU1258" s="282"/>
      <c r="AV1258" s="282"/>
      <c r="AW1258" s="282"/>
      <c r="AX1258" s="282"/>
      <c r="AY1258" s="282"/>
    </row>
    <row r="1259" s="240" customFormat="true" ht="13.8" hidden="false" customHeight="false" outlineLevel="0" collapsed="false">
      <c r="K1259" s="280"/>
      <c r="M1259" s="281"/>
      <c r="N1259" s="281"/>
      <c r="O1259" s="281"/>
      <c r="P1259" s="281"/>
      <c r="Q1259" s="281"/>
      <c r="R1259" s="281"/>
      <c r="S1259" s="281"/>
      <c r="T1259" s="281"/>
      <c r="U1259" s="281"/>
      <c r="V1259" s="281"/>
      <c r="W1259" s="281"/>
      <c r="X1259" s="281"/>
      <c r="Y1259" s="281"/>
      <c r="Z1259" s="281"/>
      <c r="AA1259" s="281"/>
      <c r="AB1259" s="281"/>
      <c r="AC1259" s="281"/>
      <c r="AD1259" s="281"/>
      <c r="AE1259" s="281"/>
      <c r="AF1259" s="281"/>
      <c r="AG1259" s="281"/>
      <c r="AH1259" s="281"/>
      <c r="AI1259" s="281"/>
      <c r="AJ1259" s="281"/>
      <c r="AK1259" s="281"/>
      <c r="AL1259" s="281"/>
      <c r="AM1259" s="282"/>
      <c r="AN1259" s="282"/>
      <c r="AO1259" s="282"/>
      <c r="AP1259" s="282"/>
      <c r="AQ1259" s="282"/>
      <c r="AR1259" s="282"/>
      <c r="AS1259" s="282"/>
      <c r="AT1259" s="282"/>
      <c r="AU1259" s="282"/>
      <c r="AV1259" s="282"/>
      <c r="AW1259" s="282"/>
      <c r="AX1259" s="282"/>
      <c r="AY1259" s="282"/>
    </row>
    <row r="1260" s="240" customFormat="true" ht="13.8" hidden="false" customHeight="false" outlineLevel="0" collapsed="false">
      <c r="K1260" s="280"/>
      <c r="M1260" s="281"/>
      <c r="N1260" s="281"/>
      <c r="O1260" s="281"/>
      <c r="P1260" s="281"/>
      <c r="Q1260" s="281"/>
      <c r="R1260" s="281"/>
      <c r="S1260" s="281"/>
      <c r="T1260" s="281"/>
      <c r="U1260" s="281"/>
      <c r="V1260" s="281"/>
      <c r="W1260" s="281"/>
      <c r="X1260" s="281"/>
      <c r="Y1260" s="281"/>
      <c r="Z1260" s="281"/>
      <c r="AA1260" s="281"/>
      <c r="AB1260" s="281"/>
      <c r="AC1260" s="281"/>
      <c r="AD1260" s="281"/>
      <c r="AE1260" s="281"/>
      <c r="AF1260" s="281"/>
      <c r="AG1260" s="281"/>
      <c r="AH1260" s="281"/>
      <c r="AI1260" s="281"/>
      <c r="AJ1260" s="281"/>
      <c r="AK1260" s="281"/>
      <c r="AL1260" s="281"/>
      <c r="AM1260" s="282"/>
      <c r="AN1260" s="282"/>
      <c r="AO1260" s="282"/>
      <c r="AP1260" s="282"/>
      <c r="AQ1260" s="282"/>
      <c r="AR1260" s="282"/>
      <c r="AS1260" s="282"/>
      <c r="AT1260" s="282"/>
      <c r="AU1260" s="282"/>
      <c r="AV1260" s="282"/>
      <c r="AW1260" s="282"/>
      <c r="AX1260" s="282"/>
      <c r="AY1260" s="282"/>
    </row>
    <row r="1261" s="240" customFormat="true" ht="13.8" hidden="false" customHeight="false" outlineLevel="0" collapsed="false">
      <c r="K1261" s="280"/>
      <c r="M1261" s="281"/>
      <c r="N1261" s="281"/>
      <c r="O1261" s="281"/>
      <c r="P1261" s="281"/>
      <c r="Q1261" s="281"/>
      <c r="R1261" s="281"/>
      <c r="S1261" s="281"/>
      <c r="T1261" s="281"/>
      <c r="U1261" s="281"/>
      <c r="V1261" s="281"/>
      <c r="W1261" s="281"/>
      <c r="X1261" s="281"/>
      <c r="Y1261" s="281"/>
      <c r="Z1261" s="281"/>
      <c r="AA1261" s="281"/>
      <c r="AB1261" s="281"/>
      <c r="AC1261" s="281"/>
      <c r="AD1261" s="281"/>
      <c r="AE1261" s="281"/>
      <c r="AF1261" s="281"/>
      <c r="AG1261" s="281"/>
      <c r="AH1261" s="281"/>
      <c r="AI1261" s="281"/>
      <c r="AJ1261" s="281"/>
      <c r="AK1261" s="281"/>
      <c r="AL1261" s="281"/>
      <c r="AM1261" s="282"/>
      <c r="AN1261" s="282"/>
      <c r="AO1261" s="282"/>
      <c r="AP1261" s="282"/>
      <c r="AQ1261" s="282"/>
      <c r="AR1261" s="282"/>
      <c r="AS1261" s="282"/>
      <c r="AT1261" s="282"/>
      <c r="AU1261" s="282"/>
      <c r="AV1261" s="282"/>
      <c r="AW1261" s="282"/>
      <c r="AX1261" s="282"/>
      <c r="AY1261" s="282"/>
    </row>
    <row r="1262" s="240" customFormat="true" ht="13.8" hidden="false" customHeight="false" outlineLevel="0" collapsed="false">
      <c r="K1262" s="280"/>
      <c r="M1262" s="281"/>
      <c r="N1262" s="281"/>
      <c r="O1262" s="281"/>
      <c r="P1262" s="281"/>
      <c r="Q1262" s="281"/>
      <c r="R1262" s="281"/>
      <c r="S1262" s="281"/>
      <c r="T1262" s="281"/>
      <c r="U1262" s="281"/>
      <c r="V1262" s="281"/>
      <c r="W1262" s="281"/>
      <c r="X1262" s="281"/>
      <c r="Y1262" s="281"/>
      <c r="Z1262" s="281"/>
      <c r="AA1262" s="281"/>
      <c r="AB1262" s="281"/>
      <c r="AC1262" s="281"/>
      <c r="AD1262" s="281"/>
      <c r="AE1262" s="281"/>
      <c r="AF1262" s="281"/>
      <c r="AG1262" s="281"/>
      <c r="AH1262" s="281"/>
      <c r="AI1262" s="281"/>
      <c r="AJ1262" s="281"/>
      <c r="AK1262" s="281"/>
      <c r="AL1262" s="281"/>
      <c r="AM1262" s="282"/>
      <c r="AN1262" s="282"/>
      <c r="AO1262" s="282"/>
      <c r="AP1262" s="282"/>
      <c r="AQ1262" s="282"/>
      <c r="AR1262" s="282"/>
      <c r="AS1262" s="282"/>
      <c r="AT1262" s="282"/>
      <c r="AU1262" s="282"/>
      <c r="AV1262" s="282"/>
      <c r="AW1262" s="282"/>
      <c r="AX1262" s="282"/>
      <c r="AY1262" s="282"/>
    </row>
    <row r="1263" s="240" customFormat="true" ht="13.8" hidden="false" customHeight="false" outlineLevel="0" collapsed="false">
      <c r="K1263" s="280"/>
      <c r="M1263" s="281"/>
      <c r="N1263" s="281"/>
      <c r="O1263" s="281"/>
      <c r="P1263" s="281"/>
      <c r="Q1263" s="281"/>
      <c r="R1263" s="281"/>
      <c r="S1263" s="281"/>
      <c r="T1263" s="281"/>
      <c r="U1263" s="281"/>
      <c r="V1263" s="281"/>
      <c r="W1263" s="281"/>
      <c r="X1263" s="281"/>
      <c r="Y1263" s="281"/>
      <c r="Z1263" s="281"/>
      <c r="AA1263" s="281"/>
      <c r="AB1263" s="281"/>
      <c r="AC1263" s="281"/>
      <c r="AD1263" s="281"/>
      <c r="AE1263" s="281"/>
      <c r="AF1263" s="281"/>
      <c r="AG1263" s="281"/>
      <c r="AH1263" s="281"/>
      <c r="AI1263" s="281"/>
      <c r="AJ1263" s="281"/>
      <c r="AK1263" s="281"/>
      <c r="AL1263" s="281"/>
      <c r="AM1263" s="282"/>
      <c r="AN1263" s="282"/>
      <c r="AO1263" s="282"/>
      <c r="AP1263" s="282"/>
      <c r="AQ1263" s="282"/>
      <c r="AR1263" s="282"/>
      <c r="AS1263" s="282"/>
      <c r="AT1263" s="282"/>
      <c r="AU1263" s="282"/>
      <c r="AV1263" s="282"/>
      <c r="AW1263" s="282"/>
      <c r="AX1263" s="282"/>
      <c r="AY1263" s="282"/>
    </row>
    <row r="1264" s="240" customFormat="true" ht="13.8" hidden="false" customHeight="false" outlineLevel="0" collapsed="false">
      <c r="K1264" s="280"/>
      <c r="M1264" s="281"/>
      <c r="N1264" s="281"/>
      <c r="O1264" s="281"/>
      <c r="P1264" s="281"/>
      <c r="Q1264" s="281"/>
      <c r="R1264" s="281"/>
      <c r="S1264" s="281"/>
      <c r="T1264" s="281"/>
      <c r="U1264" s="281"/>
      <c r="V1264" s="281"/>
      <c r="W1264" s="281"/>
      <c r="X1264" s="281"/>
      <c r="Y1264" s="281"/>
      <c r="Z1264" s="281"/>
      <c r="AA1264" s="281"/>
      <c r="AB1264" s="281"/>
      <c r="AC1264" s="281"/>
      <c r="AD1264" s="281"/>
      <c r="AE1264" s="281"/>
      <c r="AF1264" s="281"/>
      <c r="AG1264" s="281"/>
      <c r="AH1264" s="281"/>
      <c r="AI1264" s="281"/>
      <c r="AJ1264" s="281"/>
      <c r="AK1264" s="281"/>
      <c r="AL1264" s="281"/>
      <c r="AM1264" s="282"/>
      <c r="AN1264" s="282"/>
      <c r="AO1264" s="282"/>
      <c r="AP1264" s="282"/>
      <c r="AQ1264" s="282"/>
      <c r="AR1264" s="282"/>
      <c r="AS1264" s="282"/>
      <c r="AT1264" s="282"/>
      <c r="AU1264" s="282"/>
      <c r="AV1264" s="282"/>
      <c r="AW1264" s="282"/>
      <c r="AX1264" s="282"/>
      <c r="AY1264" s="282"/>
    </row>
    <row r="1265" s="240" customFormat="true" ht="13.8" hidden="false" customHeight="false" outlineLevel="0" collapsed="false">
      <c r="K1265" s="280"/>
      <c r="M1265" s="281"/>
      <c r="N1265" s="281"/>
      <c r="O1265" s="281"/>
      <c r="P1265" s="281"/>
      <c r="Q1265" s="281"/>
      <c r="R1265" s="281"/>
      <c r="S1265" s="281"/>
      <c r="T1265" s="281"/>
      <c r="U1265" s="281"/>
      <c r="V1265" s="281"/>
      <c r="W1265" s="281"/>
      <c r="X1265" s="281"/>
      <c r="Y1265" s="281"/>
      <c r="Z1265" s="281"/>
      <c r="AA1265" s="281"/>
      <c r="AB1265" s="281"/>
      <c r="AC1265" s="281"/>
      <c r="AD1265" s="281"/>
      <c r="AE1265" s="281"/>
      <c r="AF1265" s="281"/>
      <c r="AG1265" s="281"/>
      <c r="AH1265" s="281"/>
      <c r="AI1265" s="281"/>
      <c r="AJ1265" s="281"/>
      <c r="AK1265" s="281"/>
      <c r="AL1265" s="281"/>
      <c r="AM1265" s="282"/>
      <c r="AN1265" s="282"/>
      <c r="AO1265" s="282"/>
      <c r="AP1265" s="282"/>
      <c r="AQ1265" s="282"/>
      <c r="AR1265" s="282"/>
      <c r="AS1265" s="282"/>
      <c r="AT1265" s="282"/>
      <c r="AU1265" s="282"/>
      <c r="AV1265" s="282"/>
      <c r="AW1265" s="282"/>
      <c r="AX1265" s="282"/>
      <c r="AY1265" s="282"/>
    </row>
    <row r="1266" s="240" customFormat="true" ht="13.8" hidden="false" customHeight="false" outlineLevel="0" collapsed="false">
      <c r="K1266" s="280"/>
      <c r="M1266" s="281"/>
      <c r="N1266" s="281"/>
      <c r="O1266" s="281"/>
      <c r="P1266" s="281"/>
      <c r="Q1266" s="281"/>
      <c r="R1266" s="281"/>
      <c r="S1266" s="281"/>
      <c r="T1266" s="281"/>
      <c r="U1266" s="281"/>
      <c r="V1266" s="281"/>
      <c r="W1266" s="281"/>
      <c r="X1266" s="281"/>
      <c r="Y1266" s="281"/>
      <c r="Z1266" s="281"/>
      <c r="AA1266" s="281"/>
      <c r="AB1266" s="281"/>
      <c r="AC1266" s="281"/>
      <c r="AD1266" s="281"/>
      <c r="AE1266" s="281"/>
      <c r="AF1266" s="281"/>
      <c r="AG1266" s="281"/>
      <c r="AH1266" s="281"/>
      <c r="AI1266" s="281"/>
      <c r="AJ1266" s="281"/>
      <c r="AK1266" s="281"/>
      <c r="AL1266" s="281"/>
      <c r="AM1266" s="282"/>
      <c r="AN1266" s="282"/>
      <c r="AO1266" s="282"/>
      <c r="AP1266" s="282"/>
      <c r="AQ1266" s="282"/>
      <c r="AR1266" s="282"/>
      <c r="AS1266" s="282"/>
      <c r="AT1266" s="282"/>
      <c r="AU1266" s="282"/>
      <c r="AV1266" s="282"/>
      <c r="AW1266" s="282"/>
      <c r="AX1266" s="282"/>
      <c r="AY1266" s="282"/>
    </row>
    <row r="1267" s="240" customFormat="true" ht="13.8" hidden="false" customHeight="false" outlineLevel="0" collapsed="false">
      <c r="K1267" s="280"/>
      <c r="M1267" s="281"/>
      <c r="N1267" s="281"/>
      <c r="O1267" s="281"/>
      <c r="P1267" s="281"/>
      <c r="Q1267" s="281"/>
      <c r="R1267" s="281"/>
      <c r="S1267" s="281"/>
      <c r="T1267" s="281"/>
      <c r="U1267" s="281"/>
      <c r="V1267" s="281"/>
      <c r="W1267" s="281"/>
      <c r="X1267" s="281"/>
      <c r="Y1267" s="281"/>
      <c r="Z1267" s="281"/>
      <c r="AA1267" s="281"/>
      <c r="AB1267" s="281"/>
      <c r="AC1267" s="281"/>
      <c r="AD1267" s="281"/>
      <c r="AE1267" s="281"/>
      <c r="AF1267" s="281"/>
      <c r="AG1267" s="281"/>
      <c r="AH1267" s="281"/>
      <c r="AI1267" s="281"/>
      <c r="AJ1267" s="281"/>
      <c r="AK1267" s="281"/>
      <c r="AL1267" s="281"/>
      <c r="AM1267" s="282"/>
      <c r="AN1267" s="282"/>
      <c r="AO1267" s="282"/>
      <c r="AP1267" s="282"/>
      <c r="AQ1267" s="282"/>
      <c r="AR1267" s="282"/>
      <c r="AS1267" s="282"/>
      <c r="AT1267" s="282"/>
      <c r="AU1267" s="282"/>
      <c r="AV1267" s="282"/>
      <c r="AW1267" s="282"/>
      <c r="AX1267" s="282"/>
      <c r="AY1267" s="282"/>
    </row>
    <row r="1268" s="240" customFormat="true" ht="13.8" hidden="false" customHeight="false" outlineLevel="0" collapsed="false">
      <c r="K1268" s="280"/>
      <c r="M1268" s="281"/>
      <c r="N1268" s="281"/>
      <c r="O1268" s="281"/>
      <c r="P1268" s="281"/>
      <c r="Q1268" s="281"/>
      <c r="R1268" s="281"/>
      <c r="S1268" s="281"/>
      <c r="T1268" s="281"/>
      <c r="U1268" s="281"/>
      <c r="V1268" s="281"/>
      <c r="W1268" s="281"/>
      <c r="X1268" s="281"/>
      <c r="Y1268" s="281"/>
      <c r="Z1268" s="281"/>
      <c r="AA1268" s="281"/>
      <c r="AB1268" s="281"/>
      <c r="AC1268" s="281"/>
      <c r="AD1268" s="281"/>
      <c r="AE1268" s="281"/>
      <c r="AF1268" s="281"/>
      <c r="AG1268" s="281"/>
      <c r="AH1268" s="281"/>
      <c r="AI1268" s="281"/>
      <c r="AJ1268" s="281"/>
      <c r="AK1268" s="281"/>
      <c r="AL1268" s="281"/>
      <c r="AM1268" s="282"/>
      <c r="AN1268" s="282"/>
      <c r="AO1268" s="282"/>
      <c r="AP1268" s="282"/>
      <c r="AQ1268" s="282"/>
      <c r="AR1268" s="282"/>
      <c r="AS1268" s="282"/>
      <c r="AT1268" s="282"/>
      <c r="AU1268" s="282"/>
      <c r="AV1268" s="282"/>
      <c r="AW1268" s="282"/>
      <c r="AX1268" s="282"/>
      <c r="AY1268" s="282"/>
    </row>
    <row r="1269" s="240" customFormat="true" ht="13.8" hidden="false" customHeight="false" outlineLevel="0" collapsed="false">
      <c r="K1269" s="280"/>
      <c r="M1269" s="281"/>
      <c r="N1269" s="281"/>
      <c r="O1269" s="281"/>
      <c r="P1269" s="281"/>
      <c r="Q1269" s="281"/>
      <c r="R1269" s="281"/>
      <c r="S1269" s="281"/>
      <c r="T1269" s="281"/>
      <c r="U1269" s="281"/>
      <c r="V1269" s="281"/>
      <c r="W1269" s="281"/>
      <c r="X1269" s="281"/>
      <c r="Y1269" s="281"/>
      <c r="Z1269" s="281"/>
      <c r="AA1269" s="281"/>
      <c r="AB1269" s="281"/>
      <c r="AC1269" s="281"/>
      <c r="AD1269" s="281"/>
      <c r="AE1269" s="281"/>
      <c r="AF1269" s="281"/>
      <c r="AG1269" s="281"/>
      <c r="AH1269" s="281"/>
      <c r="AI1269" s="281"/>
      <c r="AJ1269" s="281"/>
      <c r="AK1269" s="281"/>
      <c r="AL1269" s="281"/>
      <c r="AM1269" s="282"/>
      <c r="AN1269" s="282"/>
      <c r="AO1269" s="282"/>
      <c r="AP1269" s="282"/>
      <c r="AQ1269" s="282"/>
      <c r="AR1269" s="282"/>
      <c r="AS1269" s="282"/>
      <c r="AT1269" s="282"/>
      <c r="AU1269" s="282"/>
      <c r="AV1269" s="282"/>
      <c r="AW1269" s="282"/>
      <c r="AX1269" s="282"/>
      <c r="AY1269" s="282"/>
    </row>
    <row r="1270" s="240" customFormat="true" ht="13.8" hidden="false" customHeight="false" outlineLevel="0" collapsed="false">
      <c r="K1270" s="280"/>
      <c r="M1270" s="281"/>
      <c r="N1270" s="281"/>
      <c r="O1270" s="281"/>
      <c r="P1270" s="281"/>
      <c r="Q1270" s="281"/>
      <c r="R1270" s="281"/>
      <c r="S1270" s="281"/>
      <c r="T1270" s="281"/>
      <c r="U1270" s="281"/>
      <c r="V1270" s="281"/>
      <c r="W1270" s="281"/>
      <c r="X1270" s="281"/>
      <c r="Y1270" s="281"/>
      <c r="Z1270" s="281"/>
      <c r="AA1270" s="281"/>
      <c r="AB1270" s="281"/>
      <c r="AC1270" s="281"/>
      <c r="AD1270" s="281"/>
      <c r="AE1270" s="281"/>
      <c r="AF1270" s="281"/>
      <c r="AG1270" s="281"/>
      <c r="AH1270" s="281"/>
      <c r="AI1270" s="281"/>
      <c r="AJ1270" s="281"/>
      <c r="AK1270" s="281"/>
      <c r="AL1270" s="281"/>
      <c r="AM1270" s="282"/>
      <c r="AN1270" s="282"/>
      <c r="AO1270" s="282"/>
      <c r="AP1270" s="282"/>
      <c r="AQ1270" s="282"/>
      <c r="AR1270" s="282"/>
      <c r="AS1270" s="282"/>
      <c r="AT1270" s="282"/>
      <c r="AU1270" s="282"/>
      <c r="AV1270" s="282"/>
      <c r="AW1270" s="282"/>
      <c r="AX1270" s="282"/>
      <c r="AY1270" s="282"/>
    </row>
    <row r="1271" s="240" customFormat="true" ht="13.8" hidden="false" customHeight="false" outlineLevel="0" collapsed="false">
      <c r="K1271" s="280"/>
      <c r="M1271" s="281"/>
      <c r="N1271" s="281"/>
      <c r="O1271" s="281"/>
      <c r="P1271" s="281"/>
      <c r="Q1271" s="281"/>
      <c r="R1271" s="281"/>
      <c r="S1271" s="281"/>
      <c r="T1271" s="281"/>
      <c r="U1271" s="281"/>
      <c r="V1271" s="281"/>
      <c r="W1271" s="281"/>
      <c r="X1271" s="281"/>
      <c r="Y1271" s="281"/>
      <c r="Z1271" s="281"/>
      <c r="AA1271" s="281"/>
      <c r="AB1271" s="281"/>
      <c r="AC1271" s="281"/>
      <c r="AD1271" s="281"/>
      <c r="AE1271" s="281"/>
      <c r="AF1271" s="281"/>
      <c r="AG1271" s="281"/>
      <c r="AH1271" s="281"/>
      <c r="AI1271" s="281"/>
      <c r="AJ1271" s="281"/>
      <c r="AK1271" s="281"/>
      <c r="AL1271" s="281"/>
      <c r="AM1271" s="282"/>
      <c r="AN1271" s="282"/>
      <c r="AO1271" s="282"/>
      <c r="AP1271" s="282"/>
      <c r="AQ1271" s="282"/>
      <c r="AR1271" s="282"/>
      <c r="AS1271" s="282"/>
      <c r="AT1271" s="282"/>
      <c r="AU1271" s="282"/>
      <c r="AV1271" s="282"/>
      <c r="AW1271" s="282"/>
      <c r="AX1271" s="282"/>
      <c r="AY1271" s="282"/>
    </row>
    <row r="1272" s="240" customFormat="true" ht="13.8" hidden="false" customHeight="false" outlineLevel="0" collapsed="false">
      <c r="K1272" s="280"/>
      <c r="M1272" s="281"/>
      <c r="N1272" s="281"/>
      <c r="O1272" s="281"/>
      <c r="P1272" s="281"/>
      <c r="Q1272" s="281"/>
      <c r="R1272" s="281"/>
      <c r="S1272" s="281"/>
      <c r="T1272" s="281"/>
      <c r="U1272" s="281"/>
      <c r="V1272" s="281"/>
      <c r="W1272" s="281"/>
      <c r="X1272" s="281"/>
      <c r="Y1272" s="281"/>
      <c r="Z1272" s="281"/>
      <c r="AA1272" s="281"/>
      <c r="AB1272" s="281"/>
      <c r="AC1272" s="281"/>
      <c r="AD1272" s="281"/>
      <c r="AE1272" s="281"/>
      <c r="AF1272" s="281"/>
      <c r="AG1272" s="281"/>
      <c r="AH1272" s="281"/>
      <c r="AI1272" s="281"/>
      <c r="AJ1272" s="281"/>
      <c r="AK1272" s="281"/>
      <c r="AL1272" s="281"/>
      <c r="AM1272" s="282"/>
      <c r="AN1272" s="282"/>
      <c r="AO1272" s="282"/>
      <c r="AP1272" s="282"/>
      <c r="AQ1272" s="282"/>
      <c r="AR1272" s="282"/>
      <c r="AS1272" s="282"/>
      <c r="AT1272" s="282"/>
      <c r="AU1272" s="282"/>
      <c r="AV1272" s="282"/>
      <c r="AW1272" s="282"/>
      <c r="AX1272" s="282"/>
      <c r="AY1272" s="282"/>
    </row>
    <row r="1273" s="240" customFormat="true" ht="13.8" hidden="false" customHeight="false" outlineLevel="0" collapsed="false">
      <c r="K1273" s="280"/>
      <c r="M1273" s="281"/>
      <c r="N1273" s="281"/>
      <c r="O1273" s="281"/>
      <c r="P1273" s="281"/>
      <c r="Q1273" s="281"/>
      <c r="R1273" s="281"/>
      <c r="S1273" s="281"/>
      <c r="T1273" s="281"/>
      <c r="U1273" s="281"/>
      <c r="V1273" s="281"/>
      <c r="W1273" s="281"/>
      <c r="X1273" s="281"/>
      <c r="Y1273" s="281"/>
      <c r="Z1273" s="281"/>
      <c r="AA1273" s="281"/>
      <c r="AB1273" s="281"/>
      <c r="AC1273" s="281"/>
      <c r="AD1273" s="281"/>
      <c r="AE1273" s="281"/>
      <c r="AF1273" s="281"/>
      <c r="AG1273" s="281"/>
      <c r="AH1273" s="281"/>
      <c r="AI1273" s="281"/>
      <c r="AJ1273" s="281"/>
      <c r="AK1273" s="281"/>
      <c r="AL1273" s="281"/>
      <c r="AM1273" s="282"/>
      <c r="AN1273" s="282"/>
      <c r="AO1273" s="282"/>
      <c r="AP1273" s="282"/>
      <c r="AQ1273" s="282"/>
      <c r="AR1273" s="282"/>
      <c r="AS1273" s="282"/>
      <c r="AT1273" s="282"/>
      <c r="AU1273" s="282"/>
      <c r="AV1273" s="282"/>
      <c r="AW1273" s="282"/>
      <c r="AX1273" s="282"/>
      <c r="AY1273" s="282"/>
    </row>
    <row r="1274" s="240" customFormat="true" ht="13.8" hidden="false" customHeight="false" outlineLevel="0" collapsed="false">
      <c r="K1274" s="280"/>
      <c r="M1274" s="281"/>
      <c r="N1274" s="281"/>
      <c r="O1274" s="281"/>
      <c r="P1274" s="281"/>
      <c r="Q1274" s="281"/>
      <c r="R1274" s="281"/>
      <c r="S1274" s="281"/>
      <c r="T1274" s="281"/>
      <c r="U1274" s="281"/>
      <c r="V1274" s="281"/>
      <c r="W1274" s="281"/>
      <c r="X1274" s="281"/>
      <c r="Y1274" s="281"/>
      <c r="Z1274" s="281"/>
      <c r="AA1274" s="281"/>
      <c r="AB1274" s="281"/>
      <c r="AC1274" s="281"/>
      <c r="AD1274" s="281"/>
      <c r="AE1274" s="281"/>
      <c r="AF1274" s="281"/>
      <c r="AG1274" s="281"/>
      <c r="AH1274" s="281"/>
      <c r="AI1274" s="281"/>
      <c r="AJ1274" s="281"/>
      <c r="AK1274" s="281"/>
      <c r="AL1274" s="281"/>
      <c r="AM1274" s="282"/>
      <c r="AN1274" s="282"/>
      <c r="AO1274" s="282"/>
      <c r="AP1274" s="282"/>
      <c r="AQ1274" s="282"/>
      <c r="AR1274" s="282"/>
      <c r="AS1274" s="282"/>
      <c r="AT1274" s="282"/>
      <c r="AU1274" s="282"/>
      <c r="AV1274" s="282"/>
      <c r="AW1274" s="282"/>
      <c r="AX1274" s="282"/>
      <c r="AY1274" s="282"/>
    </row>
    <row r="1275" s="240" customFormat="true" ht="13.8" hidden="false" customHeight="false" outlineLevel="0" collapsed="false">
      <c r="K1275" s="280"/>
      <c r="M1275" s="281"/>
      <c r="N1275" s="281"/>
      <c r="O1275" s="281"/>
      <c r="P1275" s="281"/>
      <c r="Q1275" s="281"/>
      <c r="R1275" s="281"/>
      <c r="S1275" s="281"/>
      <c r="T1275" s="281"/>
      <c r="U1275" s="281"/>
      <c r="V1275" s="281"/>
      <c r="W1275" s="281"/>
      <c r="X1275" s="281"/>
      <c r="Y1275" s="281"/>
      <c r="Z1275" s="281"/>
      <c r="AA1275" s="281"/>
      <c r="AB1275" s="281"/>
      <c r="AC1275" s="281"/>
      <c r="AD1275" s="281"/>
      <c r="AE1275" s="281"/>
      <c r="AF1275" s="281"/>
      <c r="AG1275" s="281"/>
      <c r="AH1275" s="281"/>
      <c r="AI1275" s="281"/>
      <c r="AJ1275" s="281"/>
      <c r="AK1275" s="281"/>
      <c r="AL1275" s="281"/>
      <c r="AM1275" s="282"/>
      <c r="AN1275" s="282"/>
      <c r="AO1275" s="282"/>
      <c r="AP1275" s="282"/>
      <c r="AQ1275" s="282"/>
      <c r="AR1275" s="282"/>
      <c r="AS1275" s="282"/>
      <c r="AT1275" s="282"/>
      <c r="AU1275" s="282"/>
      <c r="AV1275" s="282"/>
      <c r="AW1275" s="282"/>
      <c r="AX1275" s="282"/>
      <c r="AY1275" s="282"/>
    </row>
    <row r="1276" s="240" customFormat="true" ht="13.8" hidden="false" customHeight="false" outlineLevel="0" collapsed="false">
      <c r="K1276" s="280"/>
      <c r="M1276" s="281"/>
      <c r="N1276" s="281"/>
      <c r="O1276" s="281"/>
      <c r="P1276" s="281"/>
      <c r="Q1276" s="281"/>
      <c r="R1276" s="281"/>
      <c r="S1276" s="281"/>
      <c r="T1276" s="281"/>
      <c r="U1276" s="281"/>
      <c r="V1276" s="281"/>
      <c r="W1276" s="281"/>
      <c r="X1276" s="281"/>
      <c r="Y1276" s="281"/>
      <c r="Z1276" s="281"/>
      <c r="AA1276" s="281"/>
      <c r="AB1276" s="281"/>
      <c r="AC1276" s="281"/>
      <c r="AD1276" s="281"/>
      <c r="AE1276" s="281"/>
      <c r="AF1276" s="281"/>
      <c r="AG1276" s="281"/>
      <c r="AH1276" s="281"/>
      <c r="AI1276" s="281"/>
      <c r="AJ1276" s="281"/>
      <c r="AK1276" s="281"/>
      <c r="AL1276" s="281"/>
      <c r="AM1276" s="282"/>
      <c r="AN1276" s="282"/>
      <c r="AO1276" s="282"/>
      <c r="AP1276" s="282"/>
      <c r="AQ1276" s="282"/>
      <c r="AR1276" s="282"/>
      <c r="AS1276" s="282"/>
      <c r="AT1276" s="282"/>
      <c r="AU1276" s="282"/>
      <c r="AV1276" s="282"/>
      <c r="AW1276" s="282"/>
      <c r="AX1276" s="282"/>
      <c r="AY1276" s="282"/>
    </row>
    <row r="1277" s="240" customFormat="true" ht="13.8" hidden="false" customHeight="false" outlineLevel="0" collapsed="false">
      <c r="K1277" s="280"/>
      <c r="M1277" s="281"/>
      <c r="N1277" s="281"/>
      <c r="O1277" s="281"/>
      <c r="P1277" s="281"/>
      <c r="Q1277" s="281"/>
      <c r="R1277" s="281"/>
      <c r="S1277" s="281"/>
      <c r="T1277" s="281"/>
      <c r="U1277" s="281"/>
      <c r="V1277" s="281"/>
      <c r="W1277" s="281"/>
      <c r="X1277" s="281"/>
      <c r="Y1277" s="281"/>
      <c r="Z1277" s="281"/>
      <c r="AA1277" s="281"/>
      <c r="AB1277" s="281"/>
      <c r="AC1277" s="281"/>
      <c r="AD1277" s="281"/>
      <c r="AE1277" s="281"/>
      <c r="AF1277" s="281"/>
      <c r="AG1277" s="281"/>
      <c r="AH1277" s="281"/>
      <c r="AI1277" s="281"/>
      <c r="AJ1277" s="281"/>
      <c r="AK1277" s="281"/>
      <c r="AL1277" s="281"/>
      <c r="AM1277" s="282"/>
      <c r="AN1277" s="282"/>
      <c r="AO1277" s="282"/>
      <c r="AP1277" s="282"/>
      <c r="AQ1277" s="282"/>
      <c r="AR1277" s="282"/>
      <c r="AS1277" s="282"/>
      <c r="AT1277" s="282"/>
      <c r="AU1277" s="282"/>
      <c r="AV1277" s="282"/>
      <c r="AW1277" s="282"/>
      <c r="AX1277" s="282"/>
      <c r="AY1277" s="282"/>
    </row>
    <row r="1278" s="240" customFormat="true" ht="13.8" hidden="false" customHeight="false" outlineLevel="0" collapsed="false">
      <c r="K1278" s="280"/>
      <c r="M1278" s="281"/>
      <c r="N1278" s="281"/>
      <c r="O1278" s="281"/>
      <c r="P1278" s="281"/>
      <c r="Q1278" s="281"/>
      <c r="R1278" s="281"/>
      <c r="S1278" s="281"/>
      <c r="T1278" s="281"/>
      <c r="U1278" s="281"/>
      <c r="V1278" s="281"/>
      <c r="W1278" s="281"/>
      <c r="X1278" s="281"/>
      <c r="Y1278" s="281"/>
      <c r="Z1278" s="281"/>
      <c r="AA1278" s="281"/>
      <c r="AB1278" s="281"/>
      <c r="AC1278" s="281"/>
      <c r="AD1278" s="281"/>
      <c r="AE1278" s="281"/>
      <c r="AF1278" s="281"/>
      <c r="AG1278" s="281"/>
      <c r="AH1278" s="281"/>
      <c r="AI1278" s="281"/>
      <c r="AJ1278" s="281"/>
      <c r="AK1278" s="281"/>
      <c r="AL1278" s="281"/>
      <c r="AM1278" s="282"/>
      <c r="AN1278" s="282"/>
      <c r="AO1278" s="282"/>
      <c r="AP1278" s="282"/>
      <c r="AQ1278" s="282"/>
      <c r="AR1278" s="282"/>
      <c r="AS1278" s="282"/>
      <c r="AT1278" s="282"/>
      <c r="AU1278" s="282"/>
      <c r="AV1278" s="282"/>
      <c r="AW1278" s="282"/>
      <c r="AX1278" s="282"/>
      <c r="AY1278" s="282"/>
    </row>
    <row r="1279" s="240" customFormat="true" ht="13.8" hidden="false" customHeight="false" outlineLevel="0" collapsed="false">
      <c r="K1279" s="280"/>
      <c r="M1279" s="281"/>
      <c r="N1279" s="281"/>
      <c r="O1279" s="281"/>
      <c r="P1279" s="281"/>
      <c r="Q1279" s="281"/>
      <c r="R1279" s="281"/>
      <c r="S1279" s="281"/>
      <c r="T1279" s="281"/>
      <c r="U1279" s="281"/>
      <c r="V1279" s="281"/>
      <c r="W1279" s="281"/>
      <c r="X1279" s="281"/>
      <c r="Y1279" s="281"/>
      <c r="Z1279" s="281"/>
      <c r="AA1279" s="281"/>
      <c r="AB1279" s="281"/>
      <c r="AC1279" s="281"/>
      <c r="AD1279" s="281"/>
      <c r="AE1279" s="281"/>
      <c r="AF1279" s="281"/>
      <c r="AG1279" s="281"/>
      <c r="AH1279" s="281"/>
      <c r="AI1279" s="281"/>
      <c r="AJ1279" s="281"/>
      <c r="AK1279" s="281"/>
      <c r="AL1279" s="281"/>
      <c r="AM1279" s="282"/>
      <c r="AN1279" s="282"/>
      <c r="AO1279" s="282"/>
      <c r="AP1279" s="282"/>
      <c r="AQ1279" s="282"/>
      <c r="AR1279" s="282"/>
      <c r="AS1279" s="282"/>
      <c r="AT1279" s="282"/>
      <c r="AU1279" s="282"/>
      <c r="AV1279" s="282"/>
      <c r="AW1279" s="282"/>
      <c r="AX1279" s="282"/>
      <c r="AY1279" s="282"/>
    </row>
    <row r="1280" s="240" customFormat="true" ht="13.8" hidden="false" customHeight="false" outlineLevel="0" collapsed="false">
      <c r="K1280" s="280"/>
      <c r="M1280" s="281"/>
      <c r="N1280" s="281"/>
      <c r="O1280" s="281"/>
      <c r="P1280" s="281"/>
      <c r="Q1280" s="281"/>
      <c r="R1280" s="281"/>
      <c r="S1280" s="281"/>
      <c r="T1280" s="281"/>
      <c r="U1280" s="281"/>
      <c r="V1280" s="281"/>
      <c r="W1280" s="281"/>
      <c r="X1280" s="281"/>
      <c r="Y1280" s="281"/>
      <c r="Z1280" s="281"/>
      <c r="AA1280" s="281"/>
      <c r="AB1280" s="281"/>
      <c r="AC1280" s="281"/>
      <c r="AD1280" s="281"/>
      <c r="AE1280" s="281"/>
      <c r="AF1280" s="281"/>
      <c r="AG1280" s="281"/>
      <c r="AH1280" s="281"/>
      <c r="AI1280" s="281"/>
      <c r="AJ1280" s="281"/>
      <c r="AK1280" s="281"/>
      <c r="AL1280" s="281"/>
      <c r="AM1280" s="282"/>
      <c r="AN1280" s="282"/>
      <c r="AO1280" s="282"/>
      <c r="AP1280" s="282"/>
      <c r="AQ1280" s="282"/>
      <c r="AR1280" s="282"/>
      <c r="AS1280" s="282"/>
      <c r="AT1280" s="282"/>
      <c r="AU1280" s="282"/>
      <c r="AV1280" s="282"/>
      <c r="AW1280" s="282"/>
      <c r="AX1280" s="282"/>
      <c r="AY1280" s="282"/>
    </row>
    <row r="1281" s="240" customFormat="true" ht="13.8" hidden="false" customHeight="false" outlineLevel="0" collapsed="false">
      <c r="K1281" s="280"/>
      <c r="M1281" s="281"/>
      <c r="N1281" s="281"/>
      <c r="O1281" s="281"/>
      <c r="P1281" s="281"/>
      <c r="Q1281" s="281"/>
      <c r="R1281" s="281"/>
      <c r="S1281" s="281"/>
      <c r="T1281" s="281"/>
      <c r="U1281" s="281"/>
      <c r="V1281" s="281"/>
      <c r="W1281" s="281"/>
      <c r="X1281" s="281"/>
      <c r="Y1281" s="281"/>
      <c r="Z1281" s="281"/>
      <c r="AA1281" s="281"/>
      <c r="AB1281" s="281"/>
      <c r="AC1281" s="281"/>
      <c r="AD1281" s="281"/>
      <c r="AE1281" s="281"/>
      <c r="AF1281" s="281"/>
      <c r="AG1281" s="281"/>
      <c r="AH1281" s="281"/>
      <c r="AI1281" s="281"/>
      <c r="AJ1281" s="281"/>
      <c r="AK1281" s="281"/>
      <c r="AL1281" s="281"/>
      <c r="AM1281" s="282"/>
      <c r="AN1281" s="282"/>
      <c r="AO1281" s="282"/>
      <c r="AP1281" s="282"/>
      <c r="AQ1281" s="282"/>
      <c r="AR1281" s="282"/>
      <c r="AS1281" s="282"/>
      <c r="AT1281" s="282"/>
      <c r="AU1281" s="282"/>
      <c r="AV1281" s="282"/>
      <c r="AW1281" s="282"/>
      <c r="AX1281" s="282"/>
      <c r="AY1281" s="282"/>
    </row>
    <row r="1282" s="240" customFormat="true" ht="13.8" hidden="false" customHeight="false" outlineLevel="0" collapsed="false">
      <c r="K1282" s="280"/>
      <c r="M1282" s="281"/>
      <c r="N1282" s="281"/>
      <c r="O1282" s="281"/>
      <c r="P1282" s="281"/>
      <c r="Q1282" s="281"/>
      <c r="R1282" s="281"/>
      <c r="S1282" s="281"/>
      <c r="T1282" s="281"/>
      <c r="U1282" s="281"/>
      <c r="V1282" s="281"/>
      <c r="W1282" s="281"/>
      <c r="X1282" s="281"/>
      <c r="Y1282" s="281"/>
      <c r="Z1282" s="281"/>
      <c r="AA1282" s="281"/>
      <c r="AB1282" s="281"/>
      <c r="AC1282" s="281"/>
      <c r="AD1282" s="281"/>
      <c r="AE1282" s="281"/>
      <c r="AF1282" s="281"/>
      <c r="AG1282" s="281"/>
      <c r="AH1282" s="281"/>
      <c r="AI1282" s="281"/>
      <c r="AJ1282" s="281"/>
      <c r="AK1282" s="281"/>
      <c r="AL1282" s="281"/>
      <c r="AM1282" s="282"/>
      <c r="AN1282" s="282"/>
      <c r="AO1282" s="282"/>
      <c r="AP1282" s="282"/>
      <c r="AQ1282" s="282"/>
      <c r="AR1282" s="282"/>
      <c r="AS1282" s="282"/>
      <c r="AT1282" s="282"/>
      <c r="AU1282" s="282"/>
      <c r="AV1282" s="282"/>
      <c r="AW1282" s="282"/>
      <c r="AX1282" s="282"/>
      <c r="AY1282" s="282"/>
    </row>
    <row r="1283" s="240" customFormat="true" ht="13.8" hidden="false" customHeight="false" outlineLevel="0" collapsed="false">
      <c r="K1283" s="280"/>
      <c r="M1283" s="281"/>
      <c r="N1283" s="281"/>
      <c r="O1283" s="281"/>
      <c r="P1283" s="281"/>
      <c r="Q1283" s="281"/>
      <c r="R1283" s="281"/>
      <c r="S1283" s="281"/>
      <c r="T1283" s="281"/>
      <c r="U1283" s="281"/>
      <c r="V1283" s="281"/>
      <c r="W1283" s="281"/>
      <c r="X1283" s="281"/>
      <c r="Y1283" s="281"/>
      <c r="Z1283" s="281"/>
      <c r="AA1283" s="281"/>
      <c r="AB1283" s="281"/>
      <c r="AC1283" s="281"/>
      <c r="AD1283" s="281"/>
      <c r="AE1283" s="281"/>
      <c r="AF1283" s="281"/>
      <c r="AG1283" s="281"/>
      <c r="AH1283" s="281"/>
      <c r="AI1283" s="281"/>
      <c r="AJ1283" s="281"/>
      <c r="AK1283" s="281"/>
      <c r="AL1283" s="281"/>
      <c r="AM1283" s="282"/>
      <c r="AN1283" s="282"/>
      <c r="AO1283" s="282"/>
      <c r="AP1283" s="282"/>
      <c r="AQ1283" s="282"/>
      <c r="AR1283" s="282"/>
      <c r="AS1283" s="282"/>
      <c r="AT1283" s="282"/>
      <c r="AU1283" s="282"/>
      <c r="AV1283" s="282"/>
      <c r="AW1283" s="282"/>
      <c r="AX1283" s="282"/>
      <c r="AY1283" s="282"/>
    </row>
    <row r="1284" s="240" customFormat="true" ht="13.8" hidden="false" customHeight="false" outlineLevel="0" collapsed="false">
      <c r="K1284" s="280"/>
      <c r="M1284" s="281"/>
      <c r="N1284" s="281"/>
      <c r="O1284" s="281"/>
      <c r="P1284" s="281"/>
      <c r="Q1284" s="281"/>
      <c r="R1284" s="281"/>
      <c r="S1284" s="281"/>
      <c r="T1284" s="281"/>
      <c r="U1284" s="281"/>
      <c r="V1284" s="281"/>
      <c r="W1284" s="281"/>
      <c r="X1284" s="281"/>
      <c r="Y1284" s="281"/>
      <c r="Z1284" s="281"/>
      <c r="AA1284" s="281"/>
      <c r="AB1284" s="281"/>
      <c r="AC1284" s="281"/>
      <c r="AD1284" s="281"/>
      <c r="AE1284" s="281"/>
      <c r="AF1284" s="281"/>
      <c r="AG1284" s="281"/>
      <c r="AH1284" s="281"/>
      <c r="AI1284" s="281"/>
      <c r="AJ1284" s="281"/>
      <c r="AK1284" s="281"/>
      <c r="AL1284" s="281"/>
      <c r="AM1284" s="282"/>
      <c r="AN1284" s="282"/>
      <c r="AO1284" s="282"/>
      <c r="AP1284" s="282"/>
      <c r="AQ1284" s="282"/>
      <c r="AR1284" s="282"/>
      <c r="AS1284" s="282"/>
      <c r="AT1284" s="282"/>
      <c r="AU1284" s="282"/>
      <c r="AV1284" s="282"/>
      <c r="AW1284" s="282"/>
      <c r="AX1284" s="282"/>
      <c r="AY1284" s="282"/>
    </row>
    <row r="1285" s="240" customFormat="true" ht="13.8" hidden="false" customHeight="false" outlineLevel="0" collapsed="false">
      <c r="K1285" s="280"/>
      <c r="M1285" s="281"/>
      <c r="N1285" s="281"/>
      <c r="O1285" s="281"/>
      <c r="P1285" s="281"/>
      <c r="Q1285" s="281"/>
      <c r="R1285" s="281"/>
      <c r="S1285" s="281"/>
      <c r="T1285" s="281"/>
      <c r="U1285" s="281"/>
      <c r="V1285" s="281"/>
      <c r="W1285" s="281"/>
      <c r="X1285" s="281"/>
      <c r="Y1285" s="281"/>
      <c r="Z1285" s="281"/>
      <c r="AA1285" s="281"/>
      <c r="AB1285" s="281"/>
      <c r="AC1285" s="281"/>
      <c r="AD1285" s="281"/>
      <c r="AE1285" s="281"/>
      <c r="AF1285" s="281"/>
      <c r="AG1285" s="281"/>
      <c r="AH1285" s="281"/>
      <c r="AI1285" s="281"/>
      <c r="AJ1285" s="281"/>
      <c r="AK1285" s="281"/>
      <c r="AL1285" s="281"/>
      <c r="AM1285" s="282"/>
      <c r="AN1285" s="282"/>
      <c r="AO1285" s="282"/>
      <c r="AP1285" s="282"/>
      <c r="AQ1285" s="282"/>
      <c r="AR1285" s="282"/>
      <c r="AS1285" s="282"/>
      <c r="AT1285" s="282"/>
      <c r="AU1285" s="282"/>
      <c r="AV1285" s="282"/>
      <c r="AW1285" s="282"/>
      <c r="AX1285" s="282"/>
      <c r="AY1285" s="282"/>
    </row>
    <row r="1286" s="240" customFormat="true" ht="13.8" hidden="false" customHeight="false" outlineLevel="0" collapsed="false">
      <c r="K1286" s="280"/>
      <c r="M1286" s="281"/>
      <c r="N1286" s="281"/>
      <c r="O1286" s="281"/>
      <c r="P1286" s="281"/>
      <c r="Q1286" s="281"/>
      <c r="R1286" s="281"/>
      <c r="S1286" s="281"/>
      <c r="T1286" s="281"/>
      <c r="U1286" s="281"/>
      <c r="V1286" s="281"/>
      <c r="W1286" s="281"/>
      <c r="X1286" s="281"/>
      <c r="Y1286" s="281"/>
      <c r="Z1286" s="281"/>
      <c r="AA1286" s="281"/>
      <c r="AB1286" s="281"/>
      <c r="AC1286" s="281"/>
      <c r="AD1286" s="281"/>
      <c r="AE1286" s="281"/>
      <c r="AF1286" s="281"/>
      <c r="AG1286" s="281"/>
      <c r="AH1286" s="281"/>
      <c r="AI1286" s="281"/>
      <c r="AJ1286" s="281"/>
      <c r="AK1286" s="281"/>
      <c r="AL1286" s="281"/>
      <c r="AM1286" s="282"/>
      <c r="AN1286" s="282"/>
      <c r="AO1286" s="282"/>
      <c r="AP1286" s="282"/>
      <c r="AQ1286" s="282"/>
      <c r="AR1286" s="282"/>
      <c r="AS1286" s="282"/>
      <c r="AT1286" s="282"/>
      <c r="AU1286" s="282"/>
      <c r="AV1286" s="282"/>
      <c r="AW1286" s="282"/>
      <c r="AX1286" s="282"/>
      <c r="AY1286" s="282"/>
    </row>
    <row r="1287" s="240" customFormat="true" ht="13.8" hidden="false" customHeight="false" outlineLevel="0" collapsed="false">
      <c r="K1287" s="280"/>
      <c r="M1287" s="281"/>
      <c r="N1287" s="281"/>
      <c r="O1287" s="281"/>
      <c r="P1287" s="281"/>
      <c r="Q1287" s="281"/>
      <c r="R1287" s="281"/>
      <c r="S1287" s="281"/>
      <c r="T1287" s="281"/>
      <c r="U1287" s="281"/>
      <c r="V1287" s="281"/>
      <c r="W1287" s="281"/>
      <c r="X1287" s="281"/>
      <c r="Y1287" s="281"/>
      <c r="Z1287" s="281"/>
      <c r="AA1287" s="281"/>
      <c r="AB1287" s="281"/>
      <c r="AC1287" s="281"/>
      <c r="AD1287" s="281"/>
      <c r="AE1287" s="281"/>
      <c r="AF1287" s="281"/>
      <c r="AG1287" s="281"/>
      <c r="AH1287" s="281"/>
      <c r="AI1287" s="281"/>
      <c r="AJ1287" s="281"/>
      <c r="AK1287" s="281"/>
      <c r="AL1287" s="281"/>
      <c r="AM1287" s="282"/>
      <c r="AN1287" s="282"/>
      <c r="AO1287" s="282"/>
      <c r="AP1287" s="282"/>
      <c r="AQ1287" s="282"/>
      <c r="AR1287" s="282"/>
      <c r="AS1287" s="282"/>
      <c r="AT1287" s="282"/>
      <c r="AU1287" s="282"/>
      <c r="AV1287" s="282"/>
      <c r="AW1287" s="282"/>
      <c r="AX1287" s="282"/>
      <c r="AY1287" s="282"/>
    </row>
    <row r="1288" s="240" customFormat="true" ht="13.8" hidden="false" customHeight="false" outlineLevel="0" collapsed="false">
      <c r="K1288" s="280"/>
      <c r="M1288" s="281"/>
      <c r="N1288" s="281"/>
      <c r="O1288" s="281"/>
      <c r="P1288" s="281"/>
      <c r="Q1288" s="281"/>
      <c r="R1288" s="281"/>
      <c r="S1288" s="281"/>
      <c r="T1288" s="281"/>
      <c r="U1288" s="281"/>
      <c r="V1288" s="281"/>
      <c r="W1288" s="281"/>
      <c r="X1288" s="281"/>
      <c r="Y1288" s="281"/>
      <c r="Z1288" s="281"/>
      <c r="AA1288" s="281"/>
      <c r="AB1288" s="281"/>
      <c r="AC1288" s="281"/>
      <c r="AD1288" s="281"/>
      <c r="AE1288" s="281"/>
      <c r="AF1288" s="281"/>
      <c r="AG1288" s="281"/>
      <c r="AH1288" s="281"/>
      <c r="AI1288" s="281"/>
      <c r="AJ1288" s="281"/>
      <c r="AK1288" s="281"/>
      <c r="AL1288" s="281"/>
      <c r="AM1288" s="282"/>
      <c r="AN1288" s="282"/>
      <c r="AO1288" s="282"/>
      <c r="AP1288" s="282"/>
      <c r="AQ1288" s="282"/>
      <c r="AR1288" s="282"/>
      <c r="AS1288" s="282"/>
      <c r="AT1288" s="282"/>
      <c r="AU1288" s="282"/>
      <c r="AV1288" s="282"/>
      <c r="AW1288" s="282"/>
      <c r="AX1288" s="282"/>
      <c r="AY1288" s="282"/>
    </row>
    <row r="1289" s="240" customFormat="true" ht="13.8" hidden="false" customHeight="false" outlineLevel="0" collapsed="false">
      <c r="K1289" s="280"/>
      <c r="M1289" s="281"/>
      <c r="N1289" s="281"/>
      <c r="O1289" s="281"/>
      <c r="P1289" s="281"/>
      <c r="Q1289" s="281"/>
      <c r="R1289" s="281"/>
      <c r="S1289" s="281"/>
      <c r="T1289" s="281"/>
      <c r="U1289" s="281"/>
      <c r="V1289" s="281"/>
      <c r="W1289" s="281"/>
      <c r="X1289" s="281"/>
      <c r="Y1289" s="281"/>
      <c r="Z1289" s="281"/>
      <c r="AA1289" s="281"/>
      <c r="AB1289" s="281"/>
      <c r="AC1289" s="281"/>
      <c r="AD1289" s="281"/>
      <c r="AE1289" s="281"/>
      <c r="AF1289" s="281"/>
      <c r="AG1289" s="281"/>
      <c r="AH1289" s="281"/>
      <c r="AI1289" s="281"/>
      <c r="AJ1289" s="281"/>
      <c r="AK1289" s="281"/>
      <c r="AL1289" s="281"/>
      <c r="AM1289" s="282"/>
      <c r="AN1289" s="282"/>
      <c r="AO1289" s="282"/>
      <c r="AP1289" s="282"/>
      <c r="AQ1289" s="282"/>
      <c r="AR1289" s="282"/>
      <c r="AS1289" s="282"/>
      <c r="AT1289" s="282"/>
      <c r="AU1289" s="282"/>
      <c r="AV1289" s="282"/>
      <c r="AW1289" s="282"/>
      <c r="AX1289" s="282"/>
      <c r="AY1289" s="282"/>
    </row>
    <row r="1290" s="240" customFormat="true" ht="13.8" hidden="false" customHeight="false" outlineLevel="0" collapsed="false">
      <c r="K1290" s="280"/>
      <c r="M1290" s="281"/>
      <c r="N1290" s="281"/>
      <c r="O1290" s="281"/>
      <c r="P1290" s="281"/>
      <c r="Q1290" s="281"/>
      <c r="R1290" s="281"/>
      <c r="S1290" s="281"/>
      <c r="T1290" s="281"/>
      <c r="U1290" s="281"/>
      <c r="V1290" s="281"/>
      <c r="W1290" s="281"/>
      <c r="X1290" s="281"/>
      <c r="Y1290" s="281"/>
      <c r="Z1290" s="281"/>
      <c r="AA1290" s="281"/>
      <c r="AB1290" s="281"/>
      <c r="AC1290" s="281"/>
      <c r="AD1290" s="281"/>
      <c r="AE1290" s="281"/>
      <c r="AF1290" s="281"/>
      <c r="AG1290" s="281"/>
      <c r="AH1290" s="281"/>
      <c r="AI1290" s="281"/>
      <c r="AJ1290" s="281"/>
      <c r="AK1290" s="281"/>
      <c r="AL1290" s="281"/>
      <c r="AM1290" s="282"/>
      <c r="AN1290" s="282"/>
      <c r="AO1290" s="282"/>
      <c r="AP1290" s="282"/>
      <c r="AQ1290" s="282"/>
      <c r="AR1290" s="282"/>
      <c r="AS1290" s="282"/>
      <c r="AT1290" s="282"/>
      <c r="AU1290" s="282"/>
      <c r="AV1290" s="282"/>
      <c r="AW1290" s="282"/>
      <c r="AX1290" s="282"/>
      <c r="AY1290" s="282"/>
    </row>
    <row r="1291" s="240" customFormat="true" ht="13.8" hidden="false" customHeight="false" outlineLevel="0" collapsed="false">
      <c r="K1291" s="280"/>
      <c r="M1291" s="281"/>
      <c r="N1291" s="281"/>
      <c r="O1291" s="281"/>
      <c r="P1291" s="281"/>
      <c r="Q1291" s="281"/>
      <c r="R1291" s="281"/>
      <c r="S1291" s="281"/>
      <c r="T1291" s="281"/>
      <c r="U1291" s="281"/>
      <c r="V1291" s="281"/>
      <c r="W1291" s="281"/>
      <c r="X1291" s="281"/>
      <c r="Y1291" s="281"/>
      <c r="Z1291" s="281"/>
      <c r="AA1291" s="281"/>
      <c r="AB1291" s="281"/>
      <c r="AC1291" s="281"/>
      <c r="AD1291" s="281"/>
      <c r="AE1291" s="281"/>
      <c r="AF1291" s="281"/>
      <c r="AG1291" s="281"/>
      <c r="AH1291" s="281"/>
      <c r="AI1291" s="281"/>
      <c r="AJ1291" s="281"/>
      <c r="AK1291" s="281"/>
      <c r="AL1291" s="281"/>
      <c r="AM1291" s="282"/>
      <c r="AN1291" s="282"/>
      <c r="AO1291" s="282"/>
      <c r="AP1291" s="282"/>
      <c r="AQ1291" s="282"/>
      <c r="AR1291" s="282"/>
      <c r="AS1291" s="282"/>
      <c r="AT1291" s="282"/>
      <c r="AU1291" s="282"/>
      <c r="AV1291" s="282"/>
      <c r="AW1291" s="282"/>
      <c r="AX1291" s="282"/>
      <c r="AY1291" s="282"/>
    </row>
    <row r="1292" s="240" customFormat="true" ht="13.8" hidden="false" customHeight="false" outlineLevel="0" collapsed="false">
      <c r="K1292" s="280"/>
      <c r="M1292" s="281"/>
      <c r="N1292" s="281"/>
      <c r="O1292" s="281"/>
      <c r="P1292" s="281"/>
      <c r="Q1292" s="281"/>
      <c r="R1292" s="281"/>
      <c r="S1292" s="281"/>
      <c r="T1292" s="281"/>
      <c r="U1292" s="281"/>
      <c r="V1292" s="281"/>
      <c r="W1292" s="281"/>
      <c r="X1292" s="281"/>
      <c r="Y1292" s="281"/>
      <c r="Z1292" s="281"/>
      <c r="AA1292" s="281"/>
      <c r="AB1292" s="281"/>
      <c r="AC1292" s="281"/>
      <c r="AD1292" s="281"/>
      <c r="AE1292" s="281"/>
      <c r="AF1292" s="281"/>
      <c r="AG1292" s="281"/>
      <c r="AH1292" s="281"/>
      <c r="AI1292" s="281"/>
      <c r="AJ1292" s="281"/>
      <c r="AK1292" s="281"/>
      <c r="AL1292" s="281"/>
      <c r="AM1292" s="282"/>
      <c r="AN1292" s="282"/>
      <c r="AO1292" s="282"/>
      <c r="AP1292" s="282"/>
      <c r="AQ1292" s="282"/>
      <c r="AR1292" s="282"/>
      <c r="AS1292" s="282"/>
      <c r="AT1292" s="282"/>
      <c r="AU1292" s="282"/>
      <c r="AV1292" s="282"/>
      <c r="AW1292" s="282"/>
      <c r="AX1292" s="282"/>
      <c r="AY1292" s="282"/>
    </row>
    <row r="1293" s="240" customFormat="true" ht="13.8" hidden="false" customHeight="false" outlineLevel="0" collapsed="false">
      <c r="K1293" s="280"/>
      <c r="M1293" s="281"/>
      <c r="N1293" s="281"/>
      <c r="O1293" s="281"/>
      <c r="P1293" s="281"/>
      <c r="Q1293" s="281"/>
      <c r="R1293" s="281"/>
      <c r="S1293" s="281"/>
      <c r="T1293" s="281"/>
      <c r="U1293" s="281"/>
      <c r="V1293" s="281"/>
      <c r="W1293" s="281"/>
      <c r="X1293" s="281"/>
      <c r="Y1293" s="281"/>
      <c r="Z1293" s="281"/>
      <c r="AA1293" s="281"/>
      <c r="AB1293" s="281"/>
      <c r="AC1293" s="281"/>
      <c r="AD1293" s="281"/>
      <c r="AE1293" s="281"/>
      <c r="AF1293" s="281"/>
      <c r="AG1293" s="281"/>
      <c r="AH1293" s="281"/>
      <c r="AI1293" s="281"/>
      <c r="AJ1293" s="281"/>
      <c r="AK1293" s="281"/>
      <c r="AL1293" s="281"/>
      <c r="AM1293" s="282"/>
      <c r="AN1293" s="282"/>
      <c r="AO1293" s="282"/>
      <c r="AP1293" s="282"/>
      <c r="AQ1293" s="282"/>
      <c r="AR1293" s="282"/>
      <c r="AS1293" s="282"/>
      <c r="AT1293" s="282"/>
      <c r="AU1293" s="282"/>
      <c r="AV1293" s="282"/>
      <c r="AW1293" s="282"/>
      <c r="AX1293" s="282"/>
      <c r="AY1293" s="282"/>
    </row>
    <row r="1294" s="240" customFormat="true" ht="13.8" hidden="false" customHeight="false" outlineLevel="0" collapsed="false">
      <c r="K1294" s="280"/>
      <c r="M1294" s="281"/>
      <c r="N1294" s="281"/>
      <c r="O1294" s="281"/>
      <c r="P1294" s="281"/>
      <c r="Q1294" s="281"/>
      <c r="R1294" s="281"/>
      <c r="S1294" s="281"/>
      <c r="T1294" s="281"/>
      <c r="U1294" s="281"/>
      <c r="V1294" s="281"/>
      <c r="W1294" s="281"/>
      <c r="X1294" s="281"/>
      <c r="Y1294" s="281"/>
      <c r="Z1294" s="281"/>
      <c r="AA1294" s="281"/>
      <c r="AB1294" s="281"/>
      <c r="AC1294" s="281"/>
      <c r="AD1294" s="281"/>
      <c r="AE1294" s="281"/>
      <c r="AF1294" s="281"/>
      <c r="AG1294" s="281"/>
      <c r="AH1294" s="281"/>
      <c r="AI1294" s="281"/>
      <c r="AJ1294" s="281"/>
      <c r="AK1294" s="281"/>
      <c r="AL1294" s="281"/>
      <c r="AM1294" s="282"/>
      <c r="AN1294" s="282"/>
      <c r="AO1294" s="282"/>
      <c r="AP1294" s="282"/>
      <c r="AQ1294" s="282"/>
      <c r="AR1294" s="282"/>
      <c r="AS1294" s="282"/>
      <c r="AT1294" s="282"/>
      <c r="AU1294" s="282"/>
      <c r="AV1294" s="282"/>
      <c r="AW1294" s="282"/>
      <c r="AX1294" s="282"/>
      <c r="AY1294" s="282"/>
    </row>
    <row r="1295" s="240" customFormat="true" ht="13.8" hidden="false" customHeight="false" outlineLevel="0" collapsed="false">
      <c r="K1295" s="280"/>
      <c r="M1295" s="281"/>
      <c r="N1295" s="281"/>
      <c r="O1295" s="281"/>
      <c r="P1295" s="281"/>
      <c r="Q1295" s="281"/>
      <c r="R1295" s="281"/>
      <c r="S1295" s="281"/>
      <c r="T1295" s="281"/>
      <c r="U1295" s="281"/>
      <c r="V1295" s="281"/>
      <c r="W1295" s="281"/>
      <c r="X1295" s="281"/>
      <c r="Y1295" s="281"/>
      <c r="Z1295" s="281"/>
      <c r="AA1295" s="281"/>
      <c r="AB1295" s="281"/>
      <c r="AC1295" s="281"/>
      <c r="AD1295" s="281"/>
      <c r="AE1295" s="281"/>
      <c r="AF1295" s="281"/>
      <c r="AG1295" s="281"/>
      <c r="AH1295" s="281"/>
      <c r="AI1295" s="281"/>
      <c r="AJ1295" s="281"/>
      <c r="AK1295" s="281"/>
      <c r="AL1295" s="281"/>
      <c r="AM1295" s="282"/>
      <c r="AN1295" s="282"/>
      <c r="AO1295" s="282"/>
      <c r="AP1295" s="282"/>
      <c r="AQ1295" s="282"/>
      <c r="AR1295" s="282"/>
      <c r="AS1295" s="282"/>
      <c r="AT1295" s="282"/>
      <c r="AU1295" s="282"/>
      <c r="AV1295" s="282"/>
      <c r="AW1295" s="282"/>
      <c r="AX1295" s="282"/>
      <c r="AY1295" s="282"/>
    </row>
    <row r="1296" s="240" customFormat="true" ht="13.8" hidden="false" customHeight="false" outlineLevel="0" collapsed="false">
      <c r="K1296" s="280"/>
      <c r="M1296" s="281"/>
      <c r="N1296" s="281"/>
      <c r="O1296" s="281"/>
      <c r="P1296" s="281"/>
      <c r="Q1296" s="281"/>
      <c r="R1296" s="281"/>
      <c r="S1296" s="281"/>
      <c r="T1296" s="281"/>
      <c r="U1296" s="281"/>
      <c r="V1296" s="281"/>
      <c r="W1296" s="281"/>
      <c r="X1296" s="281"/>
      <c r="Y1296" s="281"/>
      <c r="Z1296" s="281"/>
      <c r="AA1296" s="281"/>
      <c r="AB1296" s="281"/>
      <c r="AC1296" s="281"/>
      <c r="AD1296" s="281"/>
      <c r="AE1296" s="281"/>
      <c r="AF1296" s="281"/>
      <c r="AG1296" s="281"/>
      <c r="AH1296" s="281"/>
      <c r="AI1296" s="281"/>
      <c r="AJ1296" s="281"/>
      <c r="AK1296" s="281"/>
      <c r="AL1296" s="281"/>
      <c r="AM1296" s="282"/>
      <c r="AN1296" s="282"/>
      <c r="AO1296" s="282"/>
      <c r="AP1296" s="282"/>
      <c r="AQ1296" s="282"/>
      <c r="AR1296" s="282"/>
      <c r="AS1296" s="282"/>
      <c r="AT1296" s="282"/>
      <c r="AU1296" s="282"/>
      <c r="AV1296" s="282"/>
      <c r="AW1296" s="282"/>
      <c r="AX1296" s="282"/>
      <c r="AY1296" s="282"/>
    </row>
    <row r="1297" s="240" customFormat="true" ht="13.8" hidden="false" customHeight="false" outlineLevel="0" collapsed="false">
      <c r="K1297" s="280"/>
      <c r="M1297" s="281"/>
      <c r="N1297" s="281"/>
      <c r="O1297" s="281"/>
      <c r="P1297" s="281"/>
      <c r="Q1297" s="281"/>
      <c r="R1297" s="281"/>
      <c r="S1297" s="281"/>
      <c r="T1297" s="281"/>
      <c r="U1297" s="281"/>
      <c r="V1297" s="281"/>
      <c r="W1297" s="281"/>
      <c r="X1297" s="281"/>
      <c r="Y1297" s="281"/>
      <c r="Z1297" s="281"/>
      <c r="AA1297" s="281"/>
      <c r="AB1297" s="281"/>
      <c r="AC1297" s="281"/>
      <c r="AD1297" s="281"/>
      <c r="AE1297" s="281"/>
      <c r="AF1297" s="281"/>
      <c r="AG1297" s="281"/>
      <c r="AH1297" s="281"/>
      <c r="AI1297" s="281"/>
      <c r="AJ1297" s="281"/>
      <c r="AK1297" s="281"/>
      <c r="AL1297" s="281"/>
      <c r="AM1297" s="282"/>
      <c r="AN1297" s="282"/>
      <c r="AO1297" s="282"/>
      <c r="AP1297" s="282"/>
      <c r="AQ1297" s="282"/>
      <c r="AR1297" s="282"/>
      <c r="AS1297" s="282"/>
      <c r="AT1297" s="282"/>
      <c r="AU1297" s="282"/>
      <c r="AV1297" s="282"/>
      <c r="AW1297" s="282"/>
      <c r="AX1297" s="282"/>
      <c r="AY1297" s="282"/>
    </row>
    <row r="1298" s="240" customFormat="true" ht="13.8" hidden="false" customHeight="false" outlineLevel="0" collapsed="false">
      <c r="K1298" s="280"/>
      <c r="M1298" s="281"/>
      <c r="N1298" s="281"/>
      <c r="O1298" s="281"/>
      <c r="P1298" s="281"/>
      <c r="Q1298" s="281"/>
      <c r="R1298" s="281"/>
      <c r="S1298" s="281"/>
      <c r="T1298" s="281"/>
      <c r="U1298" s="281"/>
      <c r="V1298" s="281"/>
      <c r="W1298" s="281"/>
      <c r="X1298" s="281"/>
      <c r="Y1298" s="281"/>
      <c r="Z1298" s="281"/>
      <c r="AA1298" s="281"/>
      <c r="AB1298" s="281"/>
      <c r="AC1298" s="281"/>
      <c r="AD1298" s="281"/>
      <c r="AE1298" s="281"/>
      <c r="AF1298" s="281"/>
      <c r="AG1298" s="281"/>
      <c r="AH1298" s="281"/>
      <c r="AI1298" s="281"/>
      <c r="AJ1298" s="281"/>
      <c r="AK1298" s="281"/>
      <c r="AL1298" s="281"/>
      <c r="AM1298" s="282"/>
      <c r="AN1298" s="282"/>
      <c r="AO1298" s="282"/>
      <c r="AP1298" s="282"/>
      <c r="AQ1298" s="282"/>
      <c r="AR1298" s="282"/>
      <c r="AS1298" s="282"/>
      <c r="AT1298" s="282"/>
      <c r="AU1298" s="282"/>
      <c r="AV1298" s="282"/>
      <c r="AW1298" s="282"/>
      <c r="AX1298" s="282"/>
      <c r="AY1298" s="282"/>
    </row>
    <row r="1299" s="240" customFormat="true" ht="13.8" hidden="false" customHeight="false" outlineLevel="0" collapsed="false">
      <c r="K1299" s="280"/>
      <c r="M1299" s="281"/>
      <c r="N1299" s="281"/>
      <c r="O1299" s="281"/>
      <c r="P1299" s="281"/>
      <c r="Q1299" s="281"/>
      <c r="R1299" s="281"/>
      <c r="S1299" s="281"/>
      <c r="T1299" s="281"/>
      <c r="U1299" s="281"/>
      <c r="V1299" s="281"/>
      <c r="W1299" s="281"/>
      <c r="X1299" s="281"/>
      <c r="Y1299" s="281"/>
      <c r="Z1299" s="281"/>
      <c r="AA1299" s="281"/>
      <c r="AB1299" s="281"/>
      <c r="AC1299" s="281"/>
      <c r="AD1299" s="281"/>
      <c r="AE1299" s="281"/>
      <c r="AF1299" s="281"/>
      <c r="AG1299" s="281"/>
      <c r="AH1299" s="281"/>
      <c r="AI1299" s="281"/>
      <c r="AJ1299" s="281"/>
      <c r="AK1299" s="281"/>
      <c r="AL1299" s="281"/>
      <c r="AM1299" s="282"/>
      <c r="AN1299" s="282"/>
      <c r="AO1299" s="282"/>
      <c r="AP1299" s="282"/>
      <c r="AQ1299" s="282"/>
      <c r="AR1299" s="282"/>
      <c r="AS1299" s="282"/>
      <c r="AT1299" s="282"/>
      <c r="AU1299" s="282"/>
      <c r="AV1299" s="282"/>
      <c r="AW1299" s="282"/>
      <c r="AX1299" s="282"/>
      <c r="AY1299" s="282"/>
    </row>
    <row r="1300" s="240" customFormat="true" ht="13.8" hidden="false" customHeight="false" outlineLevel="0" collapsed="false">
      <c r="K1300" s="280"/>
      <c r="M1300" s="281"/>
      <c r="N1300" s="281"/>
      <c r="O1300" s="281"/>
      <c r="P1300" s="281"/>
      <c r="Q1300" s="281"/>
      <c r="R1300" s="281"/>
      <c r="S1300" s="281"/>
      <c r="T1300" s="281"/>
      <c r="U1300" s="281"/>
      <c r="V1300" s="281"/>
      <c r="W1300" s="281"/>
      <c r="X1300" s="281"/>
      <c r="Y1300" s="281"/>
      <c r="Z1300" s="281"/>
      <c r="AA1300" s="281"/>
      <c r="AB1300" s="281"/>
      <c r="AC1300" s="281"/>
      <c r="AD1300" s="281"/>
      <c r="AE1300" s="281"/>
      <c r="AF1300" s="281"/>
      <c r="AG1300" s="281"/>
      <c r="AH1300" s="281"/>
      <c r="AI1300" s="281"/>
      <c r="AJ1300" s="281"/>
      <c r="AK1300" s="281"/>
      <c r="AL1300" s="281"/>
      <c r="AM1300" s="282"/>
      <c r="AN1300" s="282"/>
      <c r="AO1300" s="282"/>
      <c r="AP1300" s="282"/>
      <c r="AQ1300" s="282"/>
      <c r="AR1300" s="282"/>
      <c r="AS1300" s="282"/>
      <c r="AT1300" s="282"/>
      <c r="AU1300" s="282"/>
      <c r="AV1300" s="282"/>
      <c r="AW1300" s="282"/>
      <c r="AX1300" s="282"/>
      <c r="AY1300" s="282"/>
    </row>
    <row r="1301" s="240" customFormat="true" ht="13.8" hidden="false" customHeight="false" outlineLevel="0" collapsed="false">
      <c r="K1301" s="280"/>
      <c r="M1301" s="281"/>
      <c r="N1301" s="281"/>
      <c r="O1301" s="281"/>
      <c r="P1301" s="281"/>
      <c r="Q1301" s="281"/>
      <c r="R1301" s="281"/>
      <c r="S1301" s="281"/>
      <c r="T1301" s="281"/>
      <c r="U1301" s="281"/>
      <c r="V1301" s="281"/>
      <c r="W1301" s="281"/>
      <c r="X1301" s="281"/>
      <c r="Y1301" s="281"/>
      <c r="Z1301" s="281"/>
      <c r="AA1301" s="281"/>
      <c r="AB1301" s="281"/>
      <c r="AC1301" s="281"/>
      <c r="AD1301" s="281"/>
      <c r="AE1301" s="281"/>
      <c r="AF1301" s="281"/>
      <c r="AG1301" s="281"/>
      <c r="AH1301" s="281"/>
      <c r="AI1301" s="281"/>
      <c r="AJ1301" s="281"/>
      <c r="AK1301" s="281"/>
      <c r="AL1301" s="281"/>
      <c r="AM1301" s="282"/>
      <c r="AN1301" s="282"/>
      <c r="AO1301" s="282"/>
      <c r="AP1301" s="282"/>
      <c r="AQ1301" s="282"/>
      <c r="AR1301" s="282"/>
      <c r="AS1301" s="282"/>
      <c r="AT1301" s="282"/>
      <c r="AU1301" s="282"/>
      <c r="AV1301" s="282"/>
      <c r="AW1301" s="282"/>
      <c r="AX1301" s="282"/>
      <c r="AY1301" s="282"/>
    </row>
    <row r="1302" s="240" customFormat="true" ht="13.8" hidden="false" customHeight="false" outlineLevel="0" collapsed="false">
      <c r="K1302" s="280"/>
      <c r="M1302" s="281"/>
      <c r="N1302" s="281"/>
      <c r="O1302" s="281"/>
      <c r="P1302" s="281"/>
      <c r="Q1302" s="281"/>
      <c r="R1302" s="281"/>
      <c r="S1302" s="281"/>
      <c r="T1302" s="281"/>
      <c r="U1302" s="281"/>
      <c r="V1302" s="281"/>
      <c r="W1302" s="281"/>
      <c r="X1302" s="281"/>
      <c r="Y1302" s="281"/>
      <c r="Z1302" s="281"/>
      <c r="AA1302" s="281"/>
      <c r="AB1302" s="281"/>
      <c r="AC1302" s="281"/>
      <c r="AD1302" s="281"/>
      <c r="AE1302" s="281"/>
      <c r="AF1302" s="281"/>
      <c r="AG1302" s="281"/>
      <c r="AH1302" s="281"/>
      <c r="AI1302" s="281"/>
      <c r="AJ1302" s="281"/>
      <c r="AK1302" s="281"/>
      <c r="AL1302" s="281"/>
      <c r="AM1302" s="282"/>
      <c r="AN1302" s="282"/>
      <c r="AO1302" s="282"/>
      <c r="AP1302" s="282"/>
      <c r="AQ1302" s="282"/>
      <c r="AR1302" s="282"/>
      <c r="AS1302" s="282"/>
      <c r="AT1302" s="282"/>
      <c r="AU1302" s="282"/>
      <c r="AV1302" s="282"/>
      <c r="AW1302" s="282"/>
      <c r="AX1302" s="282"/>
      <c r="AY1302" s="282"/>
    </row>
    <row r="1303" s="240" customFormat="true" ht="13.8" hidden="false" customHeight="false" outlineLevel="0" collapsed="false">
      <c r="K1303" s="280"/>
      <c r="M1303" s="281"/>
      <c r="N1303" s="281"/>
      <c r="O1303" s="281"/>
      <c r="P1303" s="281"/>
      <c r="Q1303" s="281"/>
      <c r="R1303" s="281"/>
      <c r="S1303" s="281"/>
      <c r="T1303" s="281"/>
      <c r="U1303" s="281"/>
      <c r="V1303" s="281"/>
      <c r="W1303" s="281"/>
      <c r="X1303" s="281"/>
      <c r="Y1303" s="281"/>
      <c r="Z1303" s="281"/>
      <c r="AA1303" s="281"/>
      <c r="AB1303" s="281"/>
      <c r="AC1303" s="281"/>
      <c r="AD1303" s="281"/>
      <c r="AE1303" s="281"/>
      <c r="AF1303" s="281"/>
      <c r="AG1303" s="281"/>
      <c r="AH1303" s="281"/>
      <c r="AI1303" s="281"/>
      <c r="AJ1303" s="281"/>
      <c r="AK1303" s="281"/>
      <c r="AL1303" s="281"/>
      <c r="AM1303" s="282"/>
      <c r="AN1303" s="282"/>
      <c r="AO1303" s="282"/>
      <c r="AP1303" s="282"/>
      <c r="AQ1303" s="282"/>
      <c r="AR1303" s="282"/>
      <c r="AS1303" s="282"/>
      <c r="AT1303" s="282"/>
      <c r="AU1303" s="282"/>
      <c r="AV1303" s="282"/>
      <c r="AW1303" s="282"/>
      <c r="AX1303" s="282"/>
      <c r="AY1303" s="282"/>
    </row>
    <row r="1304" s="240" customFormat="true" ht="13.8" hidden="false" customHeight="false" outlineLevel="0" collapsed="false">
      <c r="K1304" s="280"/>
      <c r="M1304" s="281"/>
      <c r="N1304" s="281"/>
      <c r="O1304" s="281"/>
      <c r="P1304" s="281"/>
      <c r="Q1304" s="281"/>
      <c r="R1304" s="281"/>
      <c r="S1304" s="281"/>
      <c r="T1304" s="281"/>
      <c r="U1304" s="281"/>
      <c r="V1304" s="281"/>
      <c r="W1304" s="281"/>
      <c r="X1304" s="281"/>
      <c r="Y1304" s="281"/>
      <c r="Z1304" s="281"/>
      <c r="AA1304" s="281"/>
      <c r="AB1304" s="281"/>
      <c r="AC1304" s="281"/>
      <c r="AD1304" s="281"/>
      <c r="AE1304" s="281"/>
      <c r="AF1304" s="281"/>
      <c r="AG1304" s="281"/>
      <c r="AH1304" s="281"/>
      <c r="AI1304" s="281"/>
      <c r="AJ1304" s="281"/>
      <c r="AK1304" s="281"/>
      <c r="AL1304" s="281"/>
      <c r="AM1304" s="282"/>
      <c r="AN1304" s="282"/>
      <c r="AO1304" s="282"/>
      <c r="AP1304" s="282"/>
      <c r="AQ1304" s="282"/>
      <c r="AR1304" s="282"/>
      <c r="AS1304" s="282"/>
      <c r="AT1304" s="282"/>
      <c r="AU1304" s="282"/>
      <c r="AV1304" s="282"/>
      <c r="AW1304" s="282"/>
      <c r="AX1304" s="282"/>
      <c r="AY1304" s="282"/>
    </row>
    <row r="1305" s="240" customFormat="true" ht="13.8" hidden="false" customHeight="false" outlineLevel="0" collapsed="false">
      <c r="K1305" s="280"/>
      <c r="M1305" s="281"/>
      <c r="N1305" s="281"/>
      <c r="O1305" s="281"/>
      <c r="P1305" s="281"/>
      <c r="Q1305" s="281"/>
      <c r="R1305" s="281"/>
      <c r="S1305" s="281"/>
      <c r="T1305" s="281"/>
      <c r="U1305" s="281"/>
      <c r="V1305" s="281"/>
      <c r="W1305" s="281"/>
      <c r="X1305" s="281"/>
      <c r="Y1305" s="281"/>
      <c r="Z1305" s="281"/>
      <c r="AA1305" s="281"/>
      <c r="AB1305" s="281"/>
      <c r="AC1305" s="281"/>
      <c r="AD1305" s="281"/>
      <c r="AE1305" s="281"/>
      <c r="AF1305" s="281"/>
      <c r="AG1305" s="281"/>
      <c r="AH1305" s="281"/>
      <c r="AI1305" s="281"/>
      <c r="AJ1305" s="281"/>
      <c r="AK1305" s="281"/>
      <c r="AL1305" s="281"/>
      <c r="AM1305" s="282"/>
      <c r="AN1305" s="282"/>
      <c r="AO1305" s="282"/>
      <c r="AP1305" s="282"/>
      <c r="AQ1305" s="282"/>
      <c r="AR1305" s="282"/>
      <c r="AS1305" s="282"/>
      <c r="AT1305" s="282"/>
      <c r="AU1305" s="282"/>
      <c r="AV1305" s="282"/>
      <c r="AW1305" s="282"/>
      <c r="AX1305" s="282"/>
      <c r="AY1305" s="282"/>
    </row>
    <row r="1306" s="240" customFormat="true" ht="13.8" hidden="false" customHeight="false" outlineLevel="0" collapsed="false">
      <c r="K1306" s="280"/>
      <c r="M1306" s="281"/>
      <c r="N1306" s="281"/>
      <c r="O1306" s="281"/>
      <c r="P1306" s="281"/>
      <c r="Q1306" s="281"/>
      <c r="R1306" s="281"/>
      <c r="S1306" s="281"/>
      <c r="T1306" s="281"/>
      <c r="U1306" s="281"/>
      <c r="V1306" s="281"/>
      <c r="W1306" s="281"/>
      <c r="X1306" s="281"/>
      <c r="Y1306" s="281"/>
      <c r="Z1306" s="281"/>
      <c r="AA1306" s="281"/>
      <c r="AB1306" s="281"/>
      <c r="AC1306" s="281"/>
      <c r="AD1306" s="281"/>
      <c r="AE1306" s="281"/>
      <c r="AF1306" s="281"/>
      <c r="AG1306" s="281"/>
      <c r="AH1306" s="281"/>
      <c r="AI1306" s="281"/>
      <c r="AJ1306" s="281"/>
      <c r="AK1306" s="281"/>
      <c r="AL1306" s="281"/>
      <c r="AM1306" s="282"/>
      <c r="AN1306" s="282"/>
      <c r="AO1306" s="282"/>
      <c r="AP1306" s="282"/>
      <c r="AQ1306" s="282"/>
      <c r="AR1306" s="282"/>
      <c r="AS1306" s="282"/>
      <c r="AT1306" s="282"/>
      <c r="AU1306" s="282"/>
      <c r="AV1306" s="282"/>
      <c r="AW1306" s="282"/>
      <c r="AX1306" s="282"/>
      <c r="AY1306" s="282"/>
    </row>
    <row r="1307" s="240" customFormat="true" ht="13.8" hidden="false" customHeight="false" outlineLevel="0" collapsed="false">
      <c r="K1307" s="280"/>
      <c r="M1307" s="281"/>
      <c r="N1307" s="281"/>
      <c r="O1307" s="281"/>
      <c r="P1307" s="281"/>
      <c r="Q1307" s="281"/>
      <c r="R1307" s="281"/>
      <c r="S1307" s="281"/>
      <c r="T1307" s="281"/>
      <c r="U1307" s="281"/>
      <c r="V1307" s="281"/>
      <c r="W1307" s="281"/>
      <c r="X1307" s="281"/>
      <c r="Y1307" s="281"/>
      <c r="Z1307" s="281"/>
      <c r="AA1307" s="281"/>
      <c r="AB1307" s="281"/>
      <c r="AC1307" s="281"/>
      <c r="AD1307" s="281"/>
      <c r="AE1307" s="281"/>
      <c r="AF1307" s="281"/>
      <c r="AG1307" s="281"/>
      <c r="AH1307" s="281"/>
      <c r="AI1307" s="281"/>
      <c r="AJ1307" s="281"/>
      <c r="AK1307" s="281"/>
      <c r="AL1307" s="281"/>
      <c r="AM1307" s="282"/>
      <c r="AN1307" s="282"/>
      <c r="AO1307" s="282"/>
      <c r="AP1307" s="282"/>
      <c r="AQ1307" s="282"/>
      <c r="AR1307" s="282"/>
      <c r="AS1307" s="282"/>
      <c r="AT1307" s="282"/>
      <c r="AU1307" s="282"/>
      <c r="AV1307" s="282"/>
      <c r="AW1307" s="282"/>
      <c r="AX1307" s="282"/>
      <c r="AY1307" s="282"/>
    </row>
    <row r="1308" s="240" customFormat="true" ht="13.8" hidden="false" customHeight="false" outlineLevel="0" collapsed="false">
      <c r="K1308" s="280"/>
      <c r="M1308" s="281"/>
      <c r="N1308" s="281"/>
      <c r="O1308" s="281"/>
      <c r="P1308" s="281"/>
      <c r="Q1308" s="281"/>
      <c r="R1308" s="281"/>
      <c r="S1308" s="281"/>
      <c r="T1308" s="281"/>
      <c r="U1308" s="281"/>
      <c r="V1308" s="281"/>
      <c r="W1308" s="281"/>
      <c r="X1308" s="281"/>
      <c r="Y1308" s="281"/>
      <c r="Z1308" s="281"/>
      <c r="AA1308" s="281"/>
      <c r="AB1308" s="281"/>
      <c r="AC1308" s="281"/>
      <c r="AD1308" s="281"/>
      <c r="AE1308" s="281"/>
      <c r="AF1308" s="281"/>
      <c r="AG1308" s="281"/>
      <c r="AH1308" s="281"/>
      <c r="AI1308" s="281"/>
      <c r="AJ1308" s="281"/>
      <c r="AK1308" s="281"/>
      <c r="AL1308" s="281"/>
      <c r="AM1308" s="282"/>
      <c r="AN1308" s="282"/>
      <c r="AO1308" s="282"/>
      <c r="AP1308" s="282"/>
      <c r="AQ1308" s="282"/>
      <c r="AR1308" s="282"/>
      <c r="AS1308" s="282"/>
      <c r="AT1308" s="282"/>
      <c r="AU1308" s="282"/>
      <c r="AV1308" s="282"/>
      <c r="AW1308" s="282"/>
      <c r="AX1308" s="282"/>
      <c r="AY1308" s="282"/>
    </row>
    <row r="1309" s="240" customFormat="true" ht="13.8" hidden="false" customHeight="false" outlineLevel="0" collapsed="false">
      <c r="K1309" s="280"/>
      <c r="M1309" s="281"/>
      <c r="N1309" s="281"/>
      <c r="O1309" s="281"/>
      <c r="P1309" s="281"/>
      <c r="Q1309" s="281"/>
      <c r="R1309" s="281"/>
      <c r="S1309" s="281"/>
      <c r="T1309" s="281"/>
      <c r="U1309" s="281"/>
      <c r="V1309" s="281"/>
      <c r="W1309" s="281"/>
      <c r="X1309" s="281"/>
      <c r="Y1309" s="281"/>
      <c r="Z1309" s="281"/>
      <c r="AA1309" s="281"/>
      <c r="AB1309" s="281"/>
      <c r="AC1309" s="281"/>
      <c r="AD1309" s="281"/>
      <c r="AE1309" s="281"/>
      <c r="AF1309" s="281"/>
      <c r="AG1309" s="281"/>
      <c r="AH1309" s="281"/>
      <c r="AI1309" s="281"/>
      <c r="AJ1309" s="281"/>
      <c r="AK1309" s="281"/>
      <c r="AL1309" s="281"/>
      <c r="AM1309" s="282"/>
      <c r="AN1309" s="282"/>
      <c r="AO1309" s="282"/>
      <c r="AP1309" s="282"/>
      <c r="AQ1309" s="282"/>
      <c r="AR1309" s="282"/>
      <c r="AS1309" s="282"/>
      <c r="AT1309" s="282"/>
      <c r="AU1309" s="282"/>
      <c r="AV1309" s="282"/>
      <c r="AW1309" s="282"/>
      <c r="AX1309" s="282"/>
      <c r="AY1309" s="282"/>
    </row>
    <row r="1310" s="240" customFormat="true" ht="13.8" hidden="false" customHeight="false" outlineLevel="0" collapsed="false">
      <c r="K1310" s="280"/>
      <c r="M1310" s="281"/>
      <c r="N1310" s="281"/>
      <c r="O1310" s="281"/>
      <c r="P1310" s="281"/>
      <c r="Q1310" s="281"/>
      <c r="R1310" s="281"/>
      <c r="S1310" s="281"/>
      <c r="T1310" s="281"/>
      <c r="U1310" s="281"/>
      <c r="V1310" s="281"/>
      <c r="W1310" s="281"/>
      <c r="X1310" s="281"/>
      <c r="Y1310" s="281"/>
      <c r="Z1310" s="281"/>
      <c r="AA1310" s="281"/>
      <c r="AB1310" s="281"/>
      <c r="AC1310" s="281"/>
      <c r="AD1310" s="281"/>
      <c r="AE1310" s="281"/>
      <c r="AF1310" s="281"/>
      <c r="AG1310" s="281"/>
      <c r="AH1310" s="281"/>
      <c r="AI1310" s="281"/>
      <c r="AJ1310" s="281"/>
      <c r="AK1310" s="281"/>
      <c r="AL1310" s="281"/>
      <c r="AM1310" s="282"/>
      <c r="AN1310" s="282"/>
      <c r="AO1310" s="282"/>
      <c r="AP1310" s="282"/>
      <c r="AQ1310" s="282"/>
      <c r="AR1310" s="282"/>
      <c r="AS1310" s="282"/>
      <c r="AT1310" s="282"/>
      <c r="AU1310" s="282"/>
      <c r="AV1310" s="282"/>
      <c r="AW1310" s="282"/>
      <c r="AX1310" s="282"/>
      <c r="AY1310" s="282"/>
    </row>
    <row r="1311" s="240" customFormat="true" ht="13.8" hidden="false" customHeight="false" outlineLevel="0" collapsed="false">
      <c r="K1311" s="280"/>
      <c r="M1311" s="281"/>
      <c r="N1311" s="281"/>
      <c r="O1311" s="281"/>
      <c r="P1311" s="281"/>
      <c r="Q1311" s="281"/>
      <c r="R1311" s="281"/>
      <c r="S1311" s="281"/>
      <c r="T1311" s="281"/>
      <c r="U1311" s="281"/>
      <c r="V1311" s="281"/>
      <c r="W1311" s="281"/>
      <c r="X1311" s="281"/>
      <c r="Y1311" s="281"/>
      <c r="Z1311" s="281"/>
      <c r="AA1311" s="281"/>
      <c r="AB1311" s="281"/>
      <c r="AC1311" s="281"/>
      <c r="AD1311" s="281"/>
      <c r="AE1311" s="281"/>
      <c r="AF1311" s="281"/>
      <c r="AG1311" s="281"/>
      <c r="AH1311" s="281"/>
      <c r="AI1311" s="281"/>
      <c r="AJ1311" s="281"/>
      <c r="AK1311" s="281"/>
      <c r="AL1311" s="281"/>
      <c r="AM1311" s="282"/>
      <c r="AN1311" s="282"/>
      <c r="AO1311" s="282"/>
      <c r="AP1311" s="282"/>
      <c r="AQ1311" s="282"/>
      <c r="AR1311" s="282"/>
      <c r="AS1311" s="282"/>
      <c r="AT1311" s="282"/>
      <c r="AU1311" s="282"/>
      <c r="AV1311" s="282"/>
      <c r="AW1311" s="282"/>
      <c r="AX1311" s="282"/>
      <c r="AY1311" s="282"/>
    </row>
    <row r="1312" s="240" customFormat="true" ht="13.8" hidden="false" customHeight="false" outlineLevel="0" collapsed="false">
      <c r="K1312" s="280"/>
      <c r="M1312" s="281"/>
      <c r="N1312" s="281"/>
      <c r="O1312" s="281"/>
      <c r="P1312" s="281"/>
      <c r="Q1312" s="281"/>
      <c r="R1312" s="281"/>
      <c r="S1312" s="281"/>
      <c r="T1312" s="281"/>
      <c r="U1312" s="281"/>
      <c r="V1312" s="281"/>
      <c r="W1312" s="281"/>
      <c r="X1312" s="281"/>
      <c r="Y1312" s="281"/>
      <c r="Z1312" s="281"/>
      <c r="AA1312" s="281"/>
      <c r="AB1312" s="281"/>
      <c r="AC1312" s="281"/>
      <c r="AD1312" s="281"/>
      <c r="AE1312" s="281"/>
      <c r="AF1312" s="281"/>
      <c r="AG1312" s="281"/>
      <c r="AH1312" s="281"/>
      <c r="AI1312" s="281"/>
      <c r="AJ1312" s="281"/>
      <c r="AK1312" s="281"/>
      <c r="AL1312" s="281"/>
      <c r="AM1312" s="282"/>
      <c r="AN1312" s="282"/>
      <c r="AO1312" s="282"/>
      <c r="AP1312" s="282"/>
      <c r="AQ1312" s="282"/>
      <c r="AR1312" s="282"/>
      <c r="AS1312" s="282"/>
      <c r="AT1312" s="282"/>
      <c r="AU1312" s="282"/>
      <c r="AV1312" s="282"/>
      <c r="AW1312" s="282"/>
      <c r="AX1312" s="282"/>
      <c r="AY1312" s="282"/>
    </row>
    <row r="1313" s="240" customFormat="true" ht="13.8" hidden="false" customHeight="false" outlineLevel="0" collapsed="false">
      <c r="K1313" s="280"/>
      <c r="M1313" s="281"/>
      <c r="N1313" s="281"/>
      <c r="O1313" s="281"/>
      <c r="P1313" s="281"/>
      <c r="Q1313" s="281"/>
      <c r="R1313" s="281"/>
      <c r="S1313" s="281"/>
      <c r="T1313" s="281"/>
      <c r="U1313" s="281"/>
      <c r="V1313" s="281"/>
      <c r="W1313" s="281"/>
      <c r="X1313" s="281"/>
      <c r="Y1313" s="281"/>
      <c r="Z1313" s="281"/>
      <c r="AA1313" s="281"/>
      <c r="AB1313" s="281"/>
      <c r="AC1313" s="281"/>
      <c r="AD1313" s="281"/>
      <c r="AE1313" s="281"/>
      <c r="AF1313" s="281"/>
      <c r="AG1313" s="281"/>
      <c r="AH1313" s="281"/>
      <c r="AI1313" s="281"/>
      <c r="AJ1313" s="281"/>
      <c r="AK1313" s="281"/>
      <c r="AL1313" s="281"/>
      <c r="AM1313" s="282"/>
      <c r="AN1313" s="282"/>
      <c r="AO1313" s="282"/>
      <c r="AP1313" s="282"/>
      <c r="AQ1313" s="282"/>
      <c r="AR1313" s="282"/>
      <c r="AS1313" s="282"/>
      <c r="AT1313" s="282"/>
      <c r="AU1313" s="282"/>
      <c r="AV1313" s="282"/>
      <c r="AW1313" s="282"/>
      <c r="AX1313" s="282"/>
      <c r="AY1313" s="282"/>
    </row>
    <row r="1314" s="240" customFormat="true" ht="13.8" hidden="false" customHeight="false" outlineLevel="0" collapsed="false">
      <c r="K1314" s="280"/>
      <c r="M1314" s="281"/>
      <c r="N1314" s="281"/>
      <c r="O1314" s="281"/>
      <c r="P1314" s="281"/>
      <c r="Q1314" s="281"/>
      <c r="R1314" s="281"/>
      <c r="S1314" s="281"/>
      <c r="T1314" s="281"/>
      <c r="U1314" s="281"/>
      <c r="V1314" s="281"/>
      <c r="W1314" s="281"/>
      <c r="X1314" s="281"/>
      <c r="Y1314" s="281"/>
      <c r="Z1314" s="281"/>
      <c r="AA1314" s="281"/>
      <c r="AB1314" s="281"/>
      <c r="AC1314" s="281"/>
      <c r="AD1314" s="281"/>
      <c r="AE1314" s="281"/>
      <c r="AF1314" s="281"/>
      <c r="AG1314" s="281"/>
      <c r="AH1314" s="281"/>
      <c r="AI1314" s="281"/>
      <c r="AJ1314" s="281"/>
      <c r="AK1314" s="281"/>
      <c r="AL1314" s="281"/>
      <c r="AM1314" s="282"/>
      <c r="AN1314" s="282"/>
      <c r="AO1314" s="282"/>
      <c r="AP1314" s="282"/>
      <c r="AQ1314" s="282"/>
      <c r="AR1314" s="282"/>
      <c r="AS1314" s="282"/>
      <c r="AT1314" s="282"/>
      <c r="AU1314" s="282"/>
      <c r="AV1314" s="282"/>
      <c r="AW1314" s="282"/>
      <c r="AX1314" s="282"/>
      <c r="AY1314" s="282"/>
    </row>
    <row r="1315" s="240" customFormat="true" ht="13.8" hidden="false" customHeight="false" outlineLevel="0" collapsed="false">
      <c r="K1315" s="280"/>
      <c r="M1315" s="281"/>
      <c r="N1315" s="281"/>
      <c r="O1315" s="281"/>
      <c r="P1315" s="281"/>
      <c r="Q1315" s="281"/>
      <c r="R1315" s="281"/>
      <c r="S1315" s="281"/>
      <c r="T1315" s="281"/>
      <c r="U1315" s="281"/>
      <c r="V1315" s="281"/>
      <c r="W1315" s="281"/>
      <c r="X1315" s="281"/>
      <c r="Y1315" s="281"/>
      <c r="Z1315" s="281"/>
      <c r="AA1315" s="281"/>
      <c r="AB1315" s="281"/>
      <c r="AC1315" s="281"/>
      <c r="AD1315" s="281"/>
      <c r="AE1315" s="281"/>
      <c r="AF1315" s="281"/>
      <c r="AG1315" s="281"/>
      <c r="AH1315" s="281"/>
      <c r="AI1315" s="281"/>
      <c r="AJ1315" s="281"/>
      <c r="AK1315" s="281"/>
      <c r="AL1315" s="281"/>
      <c r="AM1315" s="282"/>
      <c r="AN1315" s="282"/>
      <c r="AO1315" s="282"/>
      <c r="AP1315" s="282"/>
      <c r="AQ1315" s="282"/>
      <c r="AR1315" s="282"/>
      <c r="AS1315" s="282"/>
      <c r="AT1315" s="282"/>
      <c r="AU1315" s="282"/>
      <c r="AV1315" s="282"/>
      <c r="AW1315" s="282"/>
      <c r="AX1315" s="282"/>
      <c r="AY1315" s="282"/>
    </row>
    <row r="1316" s="240" customFormat="true" ht="13.8" hidden="false" customHeight="false" outlineLevel="0" collapsed="false">
      <c r="K1316" s="280"/>
      <c r="M1316" s="281"/>
      <c r="N1316" s="281"/>
      <c r="O1316" s="281"/>
      <c r="P1316" s="281"/>
      <c r="Q1316" s="281"/>
      <c r="R1316" s="281"/>
      <c r="S1316" s="281"/>
      <c r="T1316" s="281"/>
      <c r="U1316" s="281"/>
      <c r="V1316" s="281"/>
      <c r="W1316" s="281"/>
      <c r="X1316" s="281"/>
      <c r="Y1316" s="281"/>
      <c r="Z1316" s="281"/>
      <c r="AA1316" s="281"/>
      <c r="AB1316" s="281"/>
      <c r="AC1316" s="281"/>
      <c r="AD1316" s="281"/>
      <c r="AE1316" s="281"/>
      <c r="AF1316" s="281"/>
      <c r="AG1316" s="281"/>
      <c r="AH1316" s="281"/>
      <c r="AI1316" s="281"/>
      <c r="AJ1316" s="281"/>
      <c r="AK1316" s="281"/>
      <c r="AL1316" s="281"/>
      <c r="AM1316" s="282"/>
      <c r="AN1316" s="282"/>
      <c r="AO1316" s="282"/>
      <c r="AP1316" s="282"/>
      <c r="AQ1316" s="282"/>
      <c r="AR1316" s="282"/>
      <c r="AS1316" s="282"/>
      <c r="AT1316" s="282"/>
      <c r="AU1316" s="282"/>
      <c r="AV1316" s="282"/>
      <c r="AW1316" s="282"/>
      <c r="AX1316" s="282"/>
      <c r="AY1316" s="282"/>
    </row>
    <row r="1317" s="240" customFormat="true" ht="13.8" hidden="false" customHeight="false" outlineLevel="0" collapsed="false">
      <c r="K1317" s="280"/>
      <c r="M1317" s="281"/>
      <c r="N1317" s="281"/>
      <c r="O1317" s="281"/>
      <c r="P1317" s="281"/>
      <c r="Q1317" s="281"/>
      <c r="R1317" s="281"/>
      <c r="S1317" s="281"/>
      <c r="T1317" s="281"/>
      <c r="U1317" s="281"/>
      <c r="V1317" s="281"/>
      <c r="W1317" s="281"/>
      <c r="X1317" s="281"/>
      <c r="Y1317" s="281"/>
      <c r="Z1317" s="281"/>
      <c r="AA1317" s="281"/>
      <c r="AB1317" s="281"/>
      <c r="AC1317" s="281"/>
      <c r="AD1317" s="281"/>
      <c r="AE1317" s="281"/>
      <c r="AF1317" s="281"/>
      <c r="AG1317" s="281"/>
      <c r="AH1317" s="281"/>
      <c r="AI1317" s="281"/>
      <c r="AJ1317" s="281"/>
      <c r="AK1317" s="281"/>
      <c r="AL1317" s="281"/>
      <c r="AM1317" s="282"/>
      <c r="AN1317" s="282"/>
      <c r="AO1317" s="282"/>
      <c r="AP1317" s="282"/>
      <c r="AQ1317" s="282"/>
      <c r="AR1317" s="282"/>
      <c r="AS1317" s="282"/>
      <c r="AT1317" s="282"/>
      <c r="AU1317" s="282"/>
      <c r="AV1317" s="282"/>
      <c r="AW1317" s="282"/>
      <c r="AX1317" s="282"/>
      <c r="AY1317" s="282"/>
    </row>
    <row r="1318" s="240" customFormat="true" ht="13.8" hidden="false" customHeight="false" outlineLevel="0" collapsed="false">
      <c r="K1318" s="280"/>
      <c r="M1318" s="281"/>
      <c r="N1318" s="281"/>
      <c r="O1318" s="281"/>
      <c r="P1318" s="281"/>
      <c r="Q1318" s="281"/>
      <c r="R1318" s="281"/>
      <c r="S1318" s="281"/>
      <c r="T1318" s="281"/>
      <c r="U1318" s="281"/>
      <c r="V1318" s="281"/>
      <c r="W1318" s="281"/>
      <c r="X1318" s="281"/>
      <c r="Y1318" s="281"/>
      <c r="Z1318" s="281"/>
      <c r="AA1318" s="281"/>
      <c r="AB1318" s="281"/>
      <c r="AC1318" s="281"/>
      <c r="AD1318" s="281"/>
      <c r="AE1318" s="281"/>
      <c r="AF1318" s="281"/>
      <c r="AG1318" s="281"/>
      <c r="AH1318" s="281"/>
      <c r="AI1318" s="281"/>
      <c r="AJ1318" s="281"/>
      <c r="AK1318" s="281"/>
      <c r="AL1318" s="281"/>
      <c r="AM1318" s="282"/>
      <c r="AN1318" s="282"/>
      <c r="AO1318" s="282"/>
      <c r="AP1318" s="282"/>
      <c r="AQ1318" s="282"/>
      <c r="AR1318" s="282"/>
      <c r="AS1318" s="282"/>
      <c r="AT1318" s="282"/>
      <c r="AU1318" s="282"/>
      <c r="AV1318" s="282"/>
      <c r="AW1318" s="282"/>
      <c r="AX1318" s="282"/>
      <c r="AY1318" s="282"/>
    </row>
    <row r="1319" s="240" customFormat="true" ht="13.8" hidden="false" customHeight="false" outlineLevel="0" collapsed="false">
      <c r="K1319" s="280"/>
      <c r="M1319" s="281"/>
      <c r="N1319" s="281"/>
      <c r="O1319" s="281"/>
      <c r="P1319" s="281"/>
      <c r="Q1319" s="281"/>
      <c r="R1319" s="281"/>
      <c r="S1319" s="281"/>
      <c r="T1319" s="281"/>
      <c r="U1319" s="281"/>
      <c r="V1319" s="281"/>
      <c r="W1319" s="281"/>
      <c r="X1319" s="281"/>
      <c r="Y1319" s="281"/>
      <c r="Z1319" s="281"/>
      <c r="AA1319" s="281"/>
      <c r="AB1319" s="281"/>
      <c r="AC1319" s="281"/>
      <c r="AD1319" s="281"/>
      <c r="AE1319" s="281"/>
      <c r="AF1319" s="281"/>
      <c r="AG1319" s="281"/>
      <c r="AH1319" s="281"/>
      <c r="AI1319" s="281"/>
      <c r="AJ1319" s="281"/>
      <c r="AK1319" s="281"/>
      <c r="AL1319" s="281"/>
      <c r="AM1319" s="282"/>
      <c r="AN1319" s="282"/>
      <c r="AO1319" s="282"/>
      <c r="AP1319" s="282"/>
      <c r="AQ1319" s="282"/>
      <c r="AR1319" s="282"/>
      <c r="AS1319" s="282"/>
      <c r="AT1319" s="282"/>
      <c r="AU1319" s="282"/>
      <c r="AV1319" s="282"/>
      <c r="AW1319" s="282"/>
      <c r="AX1319" s="282"/>
      <c r="AY1319" s="282"/>
    </row>
    <row r="1320" s="240" customFormat="true" ht="13.8" hidden="false" customHeight="false" outlineLevel="0" collapsed="false">
      <c r="K1320" s="280"/>
      <c r="M1320" s="281"/>
      <c r="N1320" s="281"/>
      <c r="O1320" s="281"/>
      <c r="P1320" s="281"/>
      <c r="Q1320" s="281"/>
      <c r="R1320" s="281"/>
      <c r="S1320" s="281"/>
      <c r="T1320" s="281"/>
      <c r="U1320" s="281"/>
      <c r="V1320" s="281"/>
      <c r="W1320" s="281"/>
      <c r="X1320" s="281"/>
      <c r="Y1320" s="281"/>
      <c r="Z1320" s="281"/>
      <c r="AA1320" s="281"/>
      <c r="AB1320" s="281"/>
      <c r="AC1320" s="281"/>
      <c r="AD1320" s="281"/>
      <c r="AE1320" s="281"/>
      <c r="AF1320" s="281"/>
      <c r="AG1320" s="281"/>
      <c r="AH1320" s="281"/>
      <c r="AI1320" s="281"/>
      <c r="AJ1320" s="281"/>
      <c r="AK1320" s="281"/>
      <c r="AL1320" s="281"/>
      <c r="AM1320" s="282"/>
      <c r="AN1320" s="282"/>
      <c r="AO1320" s="282"/>
      <c r="AP1320" s="282"/>
      <c r="AQ1320" s="282"/>
      <c r="AR1320" s="282"/>
      <c r="AS1320" s="282"/>
      <c r="AT1320" s="282"/>
      <c r="AU1320" s="282"/>
      <c r="AV1320" s="282"/>
      <c r="AW1320" s="282"/>
      <c r="AX1320" s="282"/>
      <c r="AY1320" s="282"/>
    </row>
    <row r="1321" s="240" customFormat="true" ht="13.8" hidden="false" customHeight="false" outlineLevel="0" collapsed="false">
      <c r="K1321" s="280"/>
      <c r="M1321" s="281"/>
      <c r="N1321" s="281"/>
      <c r="O1321" s="281"/>
      <c r="P1321" s="281"/>
      <c r="Q1321" s="281"/>
      <c r="R1321" s="281"/>
      <c r="S1321" s="281"/>
      <c r="T1321" s="281"/>
      <c r="U1321" s="281"/>
      <c r="V1321" s="281"/>
      <c r="W1321" s="281"/>
      <c r="X1321" s="281"/>
      <c r="Y1321" s="281"/>
      <c r="Z1321" s="281"/>
      <c r="AA1321" s="281"/>
      <c r="AB1321" s="281"/>
      <c r="AC1321" s="281"/>
      <c r="AD1321" s="281"/>
      <c r="AE1321" s="281"/>
      <c r="AF1321" s="281"/>
      <c r="AG1321" s="281"/>
      <c r="AH1321" s="281"/>
      <c r="AI1321" s="281"/>
      <c r="AJ1321" s="281"/>
      <c r="AK1321" s="281"/>
      <c r="AL1321" s="281"/>
      <c r="AM1321" s="282"/>
      <c r="AN1321" s="282"/>
      <c r="AO1321" s="282"/>
      <c r="AP1321" s="282"/>
      <c r="AQ1321" s="282"/>
      <c r="AR1321" s="282"/>
      <c r="AS1321" s="282"/>
      <c r="AT1321" s="282"/>
      <c r="AU1321" s="282"/>
      <c r="AV1321" s="282"/>
      <c r="AW1321" s="282"/>
      <c r="AX1321" s="282"/>
      <c r="AY1321" s="282"/>
    </row>
    <row r="1322" s="240" customFormat="true" ht="13.8" hidden="false" customHeight="false" outlineLevel="0" collapsed="false">
      <c r="K1322" s="280"/>
      <c r="M1322" s="281"/>
      <c r="N1322" s="281"/>
      <c r="O1322" s="281"/>
      <c r="P1322" s="281"/>
      <c r="Q1322" s="281"/>
      <c r="R1322" s="281"/>
      <c r="S1322" s="281"/>
      <c r="T1322" s="281"/>
      <c r="U1322" s="281"/>
      <c r="V1322" s="281"/>
      <c r="W1322" s="281"/>
      <c r="X1322" s="281"/>
      <c r="Y1322" s="281"/>
      <c r="Z1322" s="281"/>
      <c r="AA1322" s="281"/>
      <c r="AB1322" s="281"/>
      <c r="AC1322" s="281"/>
      <c r="AD1322" s="281"/>
      <c r="AE1322" s="281"/>
      <c r="AF1322" s="281"/>
      <c r="AG1322" s="281"/>
      <c r="AH1322" s="281"/>
      <c r="AI1322" s="281"/>
      <c r="AJ1322" s="281"/>
      <c r="AK1322" s="281"/>
      <c r="AL1322" s="281"/>
      <c r="AM1322" s="282"/>
      <c r="AN1322" s="282"/>
      <c r="AO1322" s="282"/>
      <c r="AP1322" s="282"/>
      <c r="AQ1322" s="282"/>
      <c r="AR1322" s="282"/>
      <c r="AS1322" s="282"/>
      <c r="AT1322" s="282"/>
      <c r="AU1322" s="282"/>
      <c r="AV1322" s="282"/>
      <c r="AW1322" s="282"/>
      <c r="AX1322" s="282"/>
      <c r="AY1322" s="282"/>
    </row>
    <row r="1323" s="240" customFormat="true" ht="13.8" hidden="false" customHeight="false" outlineLevel="0" collapsed="false">
      <c r="K1323" s="280"/>
      <c r="M1323" s="281"/>
      <c r="N1323" s="281"/>
      <c r="O1323" s="281"/>
      <c r="P1323" s="281"/>
      <c r="Q1323" s="281"/>
      <c r="R1323" s="281"/>
      <c r="S1323" s="281"/>
      <c r="T1323" s="281"/>
      <c r="U1323" s="281"/>
      <c r="V1323" s="281"/>
      <c r="W1323" s="281"/>
      <c r="X1323" s="281"/>
      <c r="Y1323" s="281"/>
      <c r="Z1323" s="281"/>
      <c r="AA1323" s="281"/>
      <c r="AB1323" s="281"/>
      <c r="AC1323" s="281"/>
      <c r="AD1323" s="281"/>
      <c r="AE1323" s="281"/>
      <c r="AF1323" s="281"/>
      <c r="AG1323" s="281"/>
      <c r="AH1323" s="281"/>
      <c r="AI1323" s="281"/>
      <c r="AJ1323" s="281"/>
      <c r="AK1323" s="281"/>
      <c r="AL1323" s="281"/>
      <c r="AM1323" s="282"/>
      <c r="AN1323" s="282"/>
      <c r="AO1323" s="282"/>
      <c r="AP1323" s="282"/>
      <c r="AQ1323" s="282"/>
      <c r="AR1323" s="282"/>
      <c r="AS1323" s="282"/>
      <c r="AT1323" s="282"/>
      <c r="AU1323" s="282"/>
      <c r="AV1323" s="282"/>
      <c r="AW1323" s="282"/>
      <c r="AX1323" s="282"/>
      <c r="AY1323" s="282"/>
    </row>
    <row r="1324" s="240" customFormat="true" ht="13.8" hidden="false" customHeight="false" outlineLevel="0" collapsed="false">
      <c r="K1324" s="280"/>
      <c r="M1324" s="281"/>
      <c r="N1324" s="281"/>
      <c r="O1324" s="281"/>
      <c r="P1324" s="281"/>
      <c r="Q1324" s="281"/>
      <c r="R1324" s="281"/>
      <c r="S1324" s="281"/>
      <c r="T1324" s="281"/>
      <c r="U1324" s="281"/>
      <c r="V1324" s="281"/>
      <c r="W1324" s="281"/>
      <c r="X1324" s="281"/>
      <c r="Y1324" s="281"/>
      <c r="Z1324" s="281"/>
      <c r="AA1324" s="281"/>
      <c r="AB1324" s="281"/>
      <c r="AC1324" s="281"/>
      <c r="AD1324" s="281"/>
      <c r="AE1324" s="281"/>
      <c r="AF1324" s="281"/>
      <c r="AG1324" s="281"/>
      <c r="AH1324" s="281"/>
      <c r="AI1324" s="281"/>
      <c r="AJ1324" s="281"/>
      <c r="AK1324" s="281"/>
      <c r="AL1324" s="281"/>
      <c r="AM1324" s="282"/>
      <c r="AN1324" s="282"/>
      <c r="AO1324" s="282"/>
      <c r="AP1324" s="282"/>
      <c r="AQ1324" s="282"/>
      <c r="AR1324" s="282"/>
      <c r="AS1324" s="282"/>
      <c r="AT1324" s="282"/>
      <c r="AU1324" s="282"/>
      <c r="AV1324" s="282"/>
      <c r="AW1324" s="282"/>
      <c r="AX1324" s="282"/>
      <c r="AY1324" s="282"/>
    </row>
    <row r="1325" s="240" customFormat="true" ht="13.8" hidden="false" customHeight="false" outlineLevel="0" collapsed="false">
      <c r="K1325" s="280"/>
      <c r="M1325" s="281"/>
      <c r="N1325" s="281"/>
      <c r="O1325" s="281"/>
      <c r="P1325" s="281"/>
      <c r="Q1325" s="281"/>
      <c r="R1325" s="281"/>
      <c r="S1325" s="281"/>
      <c r="T1325" s="281"/>
      <c r="U1325" s="281"/>
      <c r="V1325" s="281"/>
      <c r="W1325" s="281"/>
      <c r="X1325" s="281"/>
      <c r="Y1325" s="281"/>
      <c r="Z1325" s="281"/>
      <c r="AA1325" s="281"/>
      <c r="AB1325" s="281"/>
      <c r="AC1325" s="281"/>
      <c r="AD1325" s="281"/>
      <c r="AE1325" s="281"/>
      <c r="AF1325" s="281"/>
      <c r="AG1325" s="281"/>
      <c r="AH1325" s="281"/>
      <c r="AI1325" s="281"/>
      <c r="AJ1325" s="281"/>
      <c r="AK1325" s="281"/>
      <c r="AL1325" s="281"/>
      <c r="AM1325" s="282"/>
      <c r="AN1325" s="282"/>
      <c r="AO1325" s="282"/>
      <c r="AP1325" s="282"/>
      <c r="AQ1325" s="282"/>
      <c r="AR1325" s="282"/>
      <c r="AS1325" s="282"/>
      <c r="AT1325" s="282"/>
      <c r="AU1325" s="282"/>
      <c r="AV1325" s="282"/>
      <c r="AW1325" s="282"/>
      <c r="AX1325" s="282"/>
      <c r="AY1325" s="282"/>
    </row>
    <row r="1326" s="240" customFormat="true" ht="13.8" hidden="false" customHeight="false" outlineLevel="0" collapsed="false">
      <c r="K1326" s="280"/>
      <c r="M1326" s="281"/>
      <c r="N1326" s="281"/>
      <c r="O1326" s="281"/>
      <c r="P1326" s="281"/>
      <c r="Q1326" s="281"/>
      <c r="R1326" s="281"/>
      <c r="S1326" s="281"/>
      <c r="T1326" s="281"/>
      <c r="U1326" s="281"/>
      <c r="V1326" s="281"/>
      <c r="W1326" s="281"/>
      <c r="X1326" s="281"/>
      <c r="Y1326" s="281"/>
      <c r="Z1326" s="281"/>
      <c r="AA1326" s="281"/>
      <c r="AB1326" s="281"/>
      <c r="AC1326" s="281"/>
      <c r="AD1326" s="281"/>
      <c r="AE1326" s="281"/>
      <c r="AF1326" s="281"/>
      <c r="AG1326" s="281"/>
      <c r="AH1326" s="281"/>
      <c r="AI1326" s="281"/>
      <c r="AJ1326" s="281"/>
      <c r="AK1326" s="281"/>
      <c r="AL1326" s="281"/>
      <c r="AM1326" s="282"/>
      <c r="AN1326" s="282"/>
      <c r="AO1326" s="282"/>
      <c r="AP1326" s="282"/>
      <c r="AQ1326" s="282"/>
      <c r="AR1326" s="282"/>
      <c r="AS1326" s="282"/>
      <c r="AT1326" s="282"/>
      <c r="AU1326" s="282"/>
      <c r="AV1326" s="282"/>
      <c r="AW1326" s="282"/>
      <c r="AX1326" s="282"/>
      <c r="AY1326" s="282"/>
    </row>
    <row r="1327" s="240" customFormat="true" ht="13.8" hidden="false" customHeight="false" outlineLevel="0" collapsed="false">
      <c r="K1327" s="280"/>
      <c r="M1327" s="281"/>
      <c r="N1327" s="281"/>
      <c r="O1327" s="281"/>
      <c r="P1327" s="281"/>
      <c r="Q1327" s="281"/>
      <c r="R1327" s="281"/>
      <c r="S1327" s="281"/>
      <c r="T1327" s="281"/>
      <c r="U1327" s="281"/>
      <c r="V1327" s="281"/>
      <c r="W1327" s="281"/>
      <c r="X1327" s="281"/>
      <c r="Y1327" s="281"/>
      <c r="Z1327" s="281"/>
      <c r="AA1327" s="281"/>
      <c r="AB1327" s="281"/>
      <c r="AC1327" s="281"/>
      <c r="AD1327" s="281"/>
      <c r="AE1327" s="281"/>
      <c r="AF1327" s="281"/>
      <c r="AG1327" s="281"/>
      <c r="AH1327" s="281"/>
      <c r="AI1327" s="281"/>
      <c r="AJ1327" s="281"/>
      <c r="AK1327" s="281"/>
      <c r="AL1327" s="281"/>
      <c r="AM1327" s="282"/>
      <c r="AN1327" s="282"/>
      <c r="AO1327" s="282"/>
      <c r="AP1327" s="282"/>
      <c r="AQ1327" s="282"/>
      <c r="AR1327" s="282"/>
      <c r="AS1327" s="282"/>
      <c r="AT1327" s="282"/>
      <c r="AU1327" s="282"/>
      <c r="AV1327" s="282"/>
      <c r="AW1327" s="282"/>
      <c r="AX1327" s="282"/>
      <c r="AY1327" s="282"/>
    </row>
    <row r="1328" s="240" customFormat="true" ht="13.8" hidden="false" customHeight="false" outlineLevel="0" collapsed="false">
      <c r="K1328" s="280"/>
      <c r="M1328" s="281"/>
      <c r="N1328" s="281"/>
      <c r="O1328" s="281"/>
      <c r="P1328" s="281"/>
      <c r="Q1328" s="281"/>
      <c r="R1328" s="281"/>
      <c r="S1328" s="281"/>
      <c r="T1328" s="281"/>
      <c r="U1328" s="281"/>
      <c r="V1328" s="281"/>
      <c r="W1328" s="281"/>
      <c r="X1328" s="281"/>
      <c r="Y1328" s="281"/>
      <c r="Z1328" s="281"/>
      <c r="AA1328" s="281"/>
      <c r="AB1328" s="281"/>
      <c r="AC1328" s="281"/>
      <c r="AD1328" s="281"/>
      <c r="AE1328" s="281"/>
      <c r="AF1328" s="281"/>
      <c r="AG1328" s="281"/>
      <c r="AH1328" s="281"/>
      <c r="AI1328" s="281"/>
      <c r="AJ1328" s="281"/>
      <c r="AK1328" s="281"/>
      <c r="AL1328" s="281"/>
      <c r="AM1328" s="282"/>
      <c r="AN1328" s="282"/>
      <c r="AO1328" s="282"/>
      <c r="AP1328" s="282"/>
      <c r="AQ1328" s="282"/>
      <c r="AR1328" s="282"/>
      <c r="AS1328" s="282"/>
      <c r="AT1328" s="282"/>
      <c r="AU1328" s="282"/>
      <c r="AV1328" s="282"/>
      <c r="AW1328" s="282"/>
      <c r="AX1328" s="282"/>
      <c r="AY1328" s="282"/>
    </row>
    <row r="1329" s="240" customFormat="true" ht="13.8" hidden="false" customHeight="false" outlineLevel="0" collapsed="false">
      <c r="K1329" s="280"/>
      <c r="M1329" s="281"/>
      <c r="N1329" s="281"/>
      <c r="O1329" s="281"/>
      <c r="P1329" s="281"/>
      <c r="Q1329" s="281"/>
      <c r="R1329" s="281"/>
      <c r="S1329" s="281"/>
      <c r="T1329" s="281"/>
      <c r="U1329" s="281"/>
      <c r="V1329" s="281"/>
      <c r="W1329" s="281"/>
      <c r="X1329" s="281"/>
      <c r="Y1329" s="281"/>
      <c r="Z1329" s="281"/>
      <c r="AA1329" s="281"/>
      <c r="AB1329" s="281"/>
      <c r="AC1329" s="281"/>
      <c r="AD1329" s="281"/>
      <c r="AE1329" s="281"/>
      <c r="AF1329" s="281"/>
      <c r="AG1329" s="281"/>
      <c r="AH1329" s="281"/>
      <c r="AI1329" s="281"/>
      <c r="AJ1329" s="281"/>
      <c r="AK1329" s="281"/>
      <c r="AL1329" s="281"/>
      <c r="AM1329" s="282"/>
      <c r="AN1329" s="282"/>
      <c r="AO1329" s="282"/>
      <c r="AP1329" s="282"/>
      <c r="AQ1329" s="282"/>
      <c r="AR1329" s="282"/>
      <c r="AS1329" s="282"/>
      <c r="AT1329" s="282"/>
      <c r="AU1329" s="282"/>
      <c r="AV1329" s="282"/>
      <c r="AW1329" s="282"/>
      <c r="AX1329" s="282"/>
      <c r="AY1329" s="282"/>
    </row>
    <row r="1330" s="240" customFormat="true" ht="13.8" hidden="false" customHeight="false" outlineLevel="0" collapsed="false">
      <c r="K1330" s="280"/>
      <c r="M1330" s="281"/>
      <c r="N1330" s="281"/>
      <c r="O1330" s="281"/>
      <c r="P1330" s="281"/>
      <c r="Q1330" s="281"/>
      <c r="R1330" s="281"/>
      <c r="S1330" s="281"/>
      <c r="T1330" s="281"/>
      <c r="U1330" s="281"/>
      <c r="V1330" s="281"/>
      <c r="W1330" s="281"/>
      <c r="X1330" s="281"/>
      <c r="Y1330" s="281"/>
      <c r="Z1330" s="281"/>
      <c r="AA1330" s="281"/>
      <c r="AB1330" s="281"/>
      <c r="AC1330" s="281"/>
      <c r="AD1330" s="281"/>
      <c r="AE1330" s="281"/>
      <c r="AF1330" s="281"/>
      <c r="AG1330" s="281"/>
      <c r="AH1330" s="281"/>
      <c r="AI1330" s="281"/>
      <c r="AJ1330" s="281"/>
      <c r="AK1330" s="281"/>
      <c r="AL1330" s="281"/>
      <c r="AM1330" s="282"/>
      <c r="AN1330" s="282"/>
      <c r="AO1330" s="282"/>
      <c r="AP1330" s="282"/>
      <c r="AQ1330" s="282"/>
      <c r="AR1330" s="282"/>
      <c r="AS1330" s="282"/>
      <c r="AT1330" s="282"/>
      <c r="AU1330" s="282"/>
      <c r="AV1330" s="282"/>
      <c r="AW1330" s="282"/>
      <c r="AX1330" s="282"/>
      <c r="AY1330" s="282"/>
    </row>
    <row r="1331" s="240" customFormat="true" ht="13.8" hidden="false" customHeight="false" outlineLevel="0" collapsed="false">
      <c r="K1331" s="280"/>
      <c r="M1331" s="281"/>
      <c r="N1331" s="281"/>
      <c r="O1331" s="281"/>
      <c r="P1331" s="281"/>
      <c r="Q1331" s="281"/>
      <c r="R1331" s="281"/>
      <c r="S1331" s="281"/>
      <c r="T1331" s="281"/>
      <c r="U1331" s="281"/>
      <c r="V1331" s="281"/>
      <c r="W1331" s="281"/>
      <c r="X1331" s="281"/>
      <c r="Y1331" s="281"/>
      <c r="Z1331" s="281"/>
      <c r="AA1331" s="281"/>
      <c r="AB1331" s="281"/>
      <c r="AC1331" s="281"/>
      <c r="AD1331" s="281"/>
      <c r="AE1331" s="281"/>
      <c r="AF1331" s="281"/>
      <c r="AG1331" s="281"/>
      <c r="AH1331" s="281"/>
      <c r="AI1331" s="281"/>
      <c r="AJ1331" s="281"/>
      <c r="AK1331" s="281"/>
      <c r="AL1331" s="281"/>
      <c r="AM1331" s="282"/>
      <c r="AN1331" s="282"/>
      <c r="AO1331" s="282"/>
      <c r="AP1331" s="282"/>
      <c r="AQ1331" s="282"/>
      <c r="AR1331" s="282"/>
      <c r="AS1331" s="282"/>
      <c r="AT1331" s="282"/>
      <c r="AU1331" s="282"/>
      <c r="AV1331" s="282"/>
      <c r="AW1331" s="282"/>
      <c r="AX1331" s="282"/>
      <c r="AY1331" s="282"/>
    </row>
    <row r="1332" s="240" customFormat="true" ht="13.8" hidden="false" customHeight="false" outlineLevel="0" collapsed="false">
      <c r="K1332" s="280"/>
      <c r="M1332" s="281"/>
      <c r="N1332" s="281"/>
      <c r="O1332" s="281"/>
      <c r="P1332" s="281"/>
      <c r="Q1332" s="281"/>
      <c r="R1332" s="281"/>
      <c r="S1332" s="281"/>
      <c r="T1332" s="281"/>
      <c r="U1332" s="281"/>
      <c r="V1332" s="281"/>
      <c r="W1332" s="281"/>
      <c r="X1332" s="281"/>
      <c r="Y1332" s="281"/>
      <c r="Z1332" s="281"/>
      <c r="AA1332" s="281"/>
      <c r="AB1332" s="281"/>
      <c r="AC1332" s="281"/>
      <c r="AD1332" s="281"/>
      <c r="AE1332" s="281"/>
      <c r="AF1332" s="281"/>
      <c r="AG1332" s="281"/>
      <c r="AH1332" s="281"/>
      <c r="AI1332" s="281"/>
      <c r="AJ1332" s="281"/>
      <c r="AK1332" s="281"/>
      <c r="AL1332" s="281"/>
      <c r="AM1332" s="282"/>
      <c r="AN1332" s="282"/>
      <c r="AO1332" s="282"/>
      <c r="AP1332" s="282"/>
      <c r="AQ1332" s="282"/>
      <c r="AR1332" s="282"/>
      <c r="AS1332" s="282"/>
      <c r="AT1332" s="282"/>
      <c r="AU1332" s="282"/>
      <c r="AV1332" s="282"/>
      <c r="AW1332" s="282"/>
      <c r="AX1332" s="282"/>
      <c r="AY1332" s="282"/>
    </row>
    <row r="1333" s="240" customFormat="true" ht="13.8" hidden="false" customHeight="false" outlineLevel="0" collapsed="false">
      <c r="K1333" s="280"/>
      <c r="M1333" s="281"/>
      <c r="N1333" s="281"/>
      <c r="O1333" s="281"/>
      <c r="P1333" s="281"/>
      <c r="Q1333" s="281"/>
      <c r="R1333" s="281"/>
      <c r="S1333" s="281"/>
      <c r="T1333" s="281"/>
      <c r="U1333" s="281"/>
      <c r="V1333" s="281"/>
      <c r="W1333" s="281"/>
      <c r="X1333" s="281"/>
      <c r="Y1333" s="281"/>
      <c r="Z1333" s="281"/>
      <c r="AA1333" s="281"/>
      <c r="AB1333" s="281"/>
      <c r="AC1333" s="281"/>
      <c r="AD1333" s="281"/>
      <c r="AE1333" s="281"/>
      <c r="AF1333" s="281"/>
      <c r="AG1333" s="281"/>
      <c r="AH1333" s="281"/>
      <c r="AI1333" s="281"/>
      <c r="AJ1333" s="281"/>
      <c r="AK1333" s="281"/>
      <c r="AL1333" s="281"/>
      <c r="AM1333" s="282"/>
      <c r="AN1333" s="282"/>
      <c r="AO1333" s="282"/>
      <c r="AP1333" s="282"/>
      <c r="AQ1333" s="282"/>
      <c r="AR1333" s="282"/>
      <c r="AS1333" s="282"/>
      <c r="AT1333" s="282"/>
      <c r="AU1333" s="282"/>
      <c r="AV1333" s="282"/>
      <c r="AW1333" s="282"/>
      <c r="AX1333" s="282"/>
      <c r="AY1333" s="282"/>
    </row>
    <row r="1334" s="240" customFormat="true" ht="13.8" hidden="false" customHeight="false" outlineLevel="0" collapsed="false">
      <c r="K1334" s="280"/>
      <c r="M1334" s="281"/>
      <c r="N1334" s="281"/>
      <c r="O1334" s="281"/>
      <c r="P1334" s="281"/>
      <c r="Q1334" s="281"/>
      <c r="R1334" s="281"/>
      <c r="S1334" s="281"/>
      <c r="T1334" s="281"/>
      <c r="U1334" s="281"/>
      <c r="V1334" s="281"/>
      <c r="W1334" s="281"/>
      <c r="X1334" s="281"/>
      <c r="Y1334" s="281"/>
      <c r="Z1334" s="281"/>
      <c r="AA1334" s="281"/>
      <c r="AB1334" s="281"/>
      <c r="AC1334" s="281"/>
      <c r="AD1334" s="281"/>
      <c r="AE1334" s="281"/>
      <c r="AF1334" s="281"/>
      <c r="AG1334" s="281"/>
      <c r="AH1334" s="281"/>
      <c r="AI1334" s="281"/>
      <c r="AJ1334" s="281"/>
      <c r="AK1334" s="281"/>
      <c r="AL1334" s="281"/>
      <c r="AM1334" s="282"/>
      <c r="AN1334" s="282"/>
      <c r="AO1334" s="282"/>
      <c r="AP1334" s="282"/>
      <c r="AQ1334" s="282"/>
      <c r="AR1334" s="282"/>
      <c r="AS1334" s="282"/>
      <c r="AT1334" s="282"/>
      <c r="AU1334" s="282"/>
      <c r="AV1334" s="282"/>
      <c r="AW1334" s="282"/>
      <c r="AX1334" s="282"/>
      <c r="AY1334" s="282"/>
    </row>
    <row r="1335" s="240" customFormat="true" ht="13.8" hidden="false" customHeight="false" outlineLevel="0" collapsed="false">
      <c r="K1335" s="280"/>
      <c r="M1335" s="281"/>
      <c r="N1335" s="281"/>
      <c r="O1335" s="281"/>
      <c r="P1335" s="281"/>
      <c r="Q1335" s="281"/>
      <c r="R1335" s="281"/>
      <c r="S1335" s="281"/>
      <c r="T1335" s="281"/>
      <c r="U1335" s="281"/>
      <c r="V1335" s="281"/>
      <c r="W1335" s="281"/>
      <c r="X1335" s="281"/>
      <c r="Y1335" s="281"/>
      <c r="Z1335" s="281"/>
      <c r="AA1335" s="281"/>
      <c r="AB1335" s="281"/>
      <c r="AC1335" s="281"/>
      <c r="AD1335" s="281"/>
      <c r="AE1335" s="281"/>
      <c r="AF1335" s="281"/>
      <c r="AG1335" s="281"/>
      <c r="AH1335" s="281"/>
      <c r="AI1335" s="281"/>
      <c r="AJ1335" s="281"/>
      <c r="AK1335" s="281"/>
      <c r="AL1335" s="281"/>
      <c r="AM1335" s="282"/>
      <c r="AN1335" s="282"/>
      <c r="AO1335" s="282"/>
      <c r="AP1335" s="282"/>
      <c r="AQ1335" s="282"/>
      <c r="AR1335" s="282"/>
      <c r="AS1335" s="282"/>
      <c r="AT1335" s="282"/>
      <c r="AU1335" s="282"/>
      <c r="AV1335" s="282"/>
      <c r="AW1335" s="282"/>
      <c r="AX1335" s="282"/>
      <c r="AY1335" s="282"/>
    </row>
    <row r="1336" s="240" customFormat="true" ht="13.8" hidden="false" customHeight="false" outlineLevel="0" collapsed="false">
      <c r="K1336" s="280"/>
      <c r="M1336" s="281"/>
      <c r="N1336" s="281"/>
      <c r="O1336" s="281"/>
      <c r="P1336" s="281"/>
      <c r="Q1336" s="281"/>
      <c r="R1336" s="281"/>
      <c r="S1336" s="281"/>
      <c r="T1336" s="281"/>
      <c r="U1336" s="281"/>
      <c r="V1336" s="281"/>
      <c r="W1336" s="281"/>
      <c r="X1336" s="281"/>
      <c r="Y1336" s="281"/>
      <c r="Z1336" s="281"/>
      <c r="AA1336" s="281"/>
      <c r="AB1336" s="281"/>
      <c r="AC1336" s="281"/>
      <c r="AD1336" s="281"/>
      <c r="AE1336" s="281"/>
      <c r="AF1336" s="281"/>
      <c r="AG1336" s="281"/>
      <c r="AH1336" s="281"/>
      <c r="AI1336" s="281"/>
      <c r="AJ1336" s="281"/>
      <c r="AK1336" s="281"/>
      <c r="AL1336" s="281"/>
      <c r="AM1336" s="282"/>
      <c r="AN1336" s="282"/>
      <c r="AO1336" s="282"/>
      <c r="AP1336" s="282"/>
      <c r="AQ1336" s="282"/>
      <c r="AR1336" s="282"/>
      <c r="AS1336" s="282"/>
      <c r="AT1336" s="282"/>
      <c r="AU1336" s="282"/>
      <c r="AV1336" s="282"/>
      <c r="AW1336" s="282"/>
      <c r="AX1336" s="282"/>
      <c r="AY1336" s="282"/>
    </row>
    <row r="1337" s="240" customFormat="true" ht="13.8" hidden="false" customHeight="false" outlineLevel="0" collapsed="false">
      <c r="K1337" s="280"/>
      <c r="M1337" s="281"/>
      <c r="N1337" s="281"/>
      <c r="O1337" s="281"/>
      <c r="P1337" s="281"/>
      <c r="Q1337" s="281"/>
      <c r="R1337" s="281"/>
      <c r="S1337" s="281"/>
      <c r="T1337" s="281"/>
      <c r="U1337" s="281"/>
      <c r="V1337" s="281"/>
      <c r="W1337" s="281"/>
      <c r="X1337" s="281"/>
      <c r="Y1337" s="281"/>
      <c r="Z1337" s="281"/>
      <c r="AA1337" s="281"/>
      <c r="AB1337" s="281"/>
      <c r="AC1337" s="281"/>
      <c r="AD1337" s="281"/>
      <c r="AE1337" s="281"/>
      <c r="AF1337" s="281"/>
      <c r="AG1337" s="281"/>
      <c r="AH1337" s="281"/>
      <c r="AI1337" s="281"/>
      <c r="AJ1337" s="281"/>
      <c r="AK1337" s="281"/>
      <c r="AL1337" s="281"/>
      <c r="AM1337" s="282"/>
      <c r="AN1337" s="282"/>
      <c r="AO1337" s="282"/>
      <c r="AP1337" s="282"/>
      <c r="AQ1337" s="282"/>
      <c r="AR1337" s="282"/>
      <c r="AS1337" s="282"/>
      <c r="AT1337" s="282"/>
      <c r="AU1337" s="282"/>
      <c r="AV1337" s="282"/>
      <c r="AW1337" s="282"/>
      <c r="AX1337" s="282"/>
      <c r="AY1337" s="282"/>
    </row>
    <row r="1338" s="240" customFormat="true" ht="13.8" hidden="false" customHeight="false" outlineLevel="0" collapsed="false">
      <c r="K1338" s="280"/>
      <c r="M1338" s="281"/>
      <c r="N1338" s="281"/>
      <c r="O1338" s="281"/>
      <c r="P1338" s="281"/>
      <c r="Q1338" s="281"/>
      <c r="R1338" s="281"/>
      <c r="S1338" s="281"/>
      <c r="T1338" s="281"/>
      <c r="U1338" s="281"/>
      <c r="V1338" s="281"/>
      <c r="W1338" s="281"/>
      <c r="X1338" s="281"/>
      <c r="Y1338" s="281"/>
      <c r="Z1338" s="281"/>
      <c r="AA1338" s="281"/>
      <c r="AB1338" s="281"/>
      <c r="AC1338" s="281"/>
      <c r="AD1338" s="281"/>
      <c r="AE1338" s="281"/>
      <c r="AF1338" s="281"/>
      <c r="AG1338" s="281"/>
      <c r="AH1338" s="281"/>
      <c r="AI1338" s="281"/>
      <c r="AJ1338" s="281"/>
      <c r="AK1338" s="281"/>
      <c r="AL1338" s="281"/>
      <c r="AM1338" s="282"/>
      <c r="AN1338" s="282"/>
      <c r="AO1338" s="282"/>
      <c r="AP1338" s="282"/>
      <c r="AQ1338" s="282"/>
      <c r="AR1338" s="282"/>
      <c r="AS1338" s="282"/>
      <c r="AT1338" s="282"/>
      <c r="AU1338" s="282"/>
      <c r="AV1338" s="282"/>
      <c r="AW1338" s="282"/>
      <c r="AX1338" s="282"/>
      <c r="AY1338" s="282"/>
    </row>
    <row r="1339" s="240" customFormat="true" ht="13.8" hidden="false" customHeight="false" outlineLevel="0" collapsed="false">
      <c r="K1339" s="280"/>
      <c r="M1339" s="281"/>
      <c r="N1339" s="281"/>
      <c r="O1339" s="281"/>
      <c r="P1339" s="281"/>
      <c r="Q1339" s="281"/>
      <c r="R1339" s="281"/>
      <c r="S1339" s="281"/>
      <c r="T1339" s="281"/>
      <c r="U1339" s="281"/>
      <c r="V1339" s="281"/>
      <c r="W1339" s="281"/>
      <c r="X1339" s="281"/>
      <c r="Y1339" s="281"/>
      <c r="Z1339" s="281"/>
      <c r="AA1339" s="281"/>
      <c r="AB1339" s="281"/>
      <c r="AC1339" s="281"/>
      <c r="AD1339" s="281"/>
      <c r="AE1339" s="281"/>
      <c r="AF1339" s="281"/>
      <c r="AG1339" s="281"/>
      <c r="AH1339" s="281"/>
      <c r="AI1339" s="281"/>
      <c r="AJ1339" s="281"/>
      <c r="AK1339" s="281"/>
      <c r="AL1339" s="281"/>
      <c r="AM1339" s="282"/>
      <c r="AN1339" s="282"/>
      <c r="AO1339" s="282"/>
      <c r="AP1339" s="282"/>
      <c r="AQ1339" s="282"/>
      <c r="AR1339" s="282"/>
      <c r="AS1339" s="282"/>
      <c r="AT1339" s="282"/>
      <c r="AU1339" s="282"/>
      <c r="AV1339" s="282"/>
      <c r="AW1339" s="282"/>
      <c r="AX1339" s="282"/>
      <c r="AY1339" s="282"/>
    </row>
    <row r="1340" s="240" customFormat="true" ht="13.8" hidden="false" customHeight="false" outlineLevel="0" collapsed="false">
      <c r="K1340" s="280"/>
      <c r="M1340" s="281"/>
      <c r="N1340" s="281"/>
      <c r="O1340" s="281"/>
      <c r="P1340" s="281"/>
      <c r="Q1340" s="281"/>
      <c r="R1340" s="281"/>
      <c r="S1340" s="281"/>
      <c r="T1340" s="281"/>
      <c r="U1340" s="281"/>
      <c r="V1340" s="281"/>
      <c r="W1340" s="281"/>
      <c r="X1340" s="281"/>
      <c r="Y1340" s="281"/>
      <c r="Z1340" s="281"/>
      <c r="AA1340" s="281"/>
      <c r="AB1340" s="281"/>
      <c r="AC1340" s="281"/>
      <c r="AD1340" s="281"/>
      <c r="AE1340" s="281"/>
      <c r="AF1340" s="281"/>
      <c r="AG1340" s="281"/>
      <c r="AH1340" s="281"/>
      <c r="AI1340" s="281"/>
      <c r="AJ1340" s="281"/>
      <c r="AK1340" s="281"/>
      <c r="AL1340" s="281"/>
      <c r="AM1340" s="282"/>
      <c r="AN1340" s="282"/>
      <c r="AO1340" s="282"/>
      <c r="AP1340" s="282"/>
      <c r="AQ1340" s="282"/>
      <c r="AR1340" s="282"/>
      <c r="AS1340" s="282"/>
      <c r="AT1340" s="282"/>
      <c r="AU1340" s="282"/>
      <c r="AV1340" s="282"/>
      <c r="AW1340" s="282"/>
      <c r="AX1340" s="282"/>
      <c r="AY1340" s="282"/>
    </row>
    <row r="1341" s="240" customFormat="true" ht="13.8" hidden="false" customHeight="false" outlineLevel="0" collapsed="false">
      <c r="K1341" s="280"/>
      <c r="M1341" s="281"/>
      <c r="N1341" s="281"/>
      <c r="O1341" s="281"/>
      <c r="P1341" s="281"/>
      <c r="Q1341" s="281"/>
      <c r="R1341" s="281"/>
      <c r="S1341" s="281"/>
      <c r="T1341" s="281"/>
      <c r="U1341" s="281"/>
      <c r="V1341" s="281"/>
      <c r="W1341" s="281"/>
      <c r="X1341" s="281"/>
      <c r="Y1341" s="281"/>
      <c r="Z1341" s="281"/>
      <c r="AA1341" s="281"/>
      <c r="AB1341" s="281"/>
      <c r="AC1341" s="281"/>
      <c r="AD1341" s="281"/>
      <c r="AE1341" s="281"/>
      <c r="AF1341" s="281"/>
      <c r="AG1341" s="281"/>
      <c r="AH1341" s="281"/>
      <c r="AI1341" s="281"/>
      <c r="AJ1341" s="281"/>
      <c r="AK1341" s="281"/>
      <c r="AL1341" s="281"/>
      <c r="AM1341" s="282"/>
      <c r="AN1341" s="282"/>
      <c r="AO1341" s="282"/>
      <c r="AP1341" s="282"/>
      <c r="AQ1341" s="282"/>
      <c r="AR1341" s="282"/>
      <c r="AS1341" s="282"/>
      <c r="AT1341" s="282"/>
      <c r="AU1341" s="282"/>
      <c r="AV1341" s="282"/>
      <c r="AW1341" s="282"/>
      <c r="AX1341" s="282"/>
      <c r="AY1341" s="282"/>
    </row>
    <row r="1342" s="240" customFormat="true" ht="13.8" hidden="false" customHeight="false" outlineLevel="0" collapsed="false">
      <c r="K1342" s="280"/>
      <c r="M1342" s="281"/>
      <c r="N1342" s="281"/>
      <c r="O1342" s="281"/>
      <c r="P1342" s="281"/>
      <c r="Q1342" s="281"/>
      <c r="R1342" s="281"/>
      <c r="S1342" s="281"/>
      <c r="T1342" s="281"/>
      <c r="U1342" s="281"/>
      <c r="V1342" s="281"/>
      <c r="W1342" s="281"/>
      <c r="X1342" s="281"/>
      <c r="Y1342" s="281"/>
      <c r="Z1342" s="281"/>
      <c r="AA1342" s="281"/>
      <c r="AB1342" s="281"/>
      <c r="AC1342" s="281"/>
      <c r="AD1342" s="281"/>
      <c r="AE1342" s="281"/>
      <c r="AF1342" s="281"/>
      <c r="AG1342" s="281"/>
      <c r="AH1342" s="281"/>
      <c r="AI1342" s="281"/>
      <c r="AJ1342" s="281"/>
      <c r="AK1342" s="281"/>
      <c r="AL1342" s="281"/>
      <c r="AM1342" s="282"/>
      <c r="AN1342" s="282"/>
      <c r="AO1342" s="282"/>
      <c r="AP1342" s="282"/>
      <c r="AQ1342" s="282"/>
      <c r="AR1342" s="282"/>
      <c r="AS1342" s="282"/>
      <c r="AT1342" s="282"/>
      <c r="AU1342" s="282"/>
      <c r="AV1342" s="282"/>
      <c r="AW1342" s="282"/>
      <c r="AX1342" s="282"/>
      <c r="AY1342" s="282"/>
    </row>
    <row r="1343" s="240" customFormat="true" ht="13.8" hidden="false" customHeight="false" outlineLevel="0" collapsed="false">
      <c r="K1343" s="280"/>
      <c r="M1343" s="281"/>
      <c r="N1343" s="281"/>
      <c r="O1343" s="281"/>
      <c r="P1343" s="281"/>
      <c r="Q1343" s="281"/>
      <c r="R1343" s="281"/>
      <c r="S1343" s="281"/>
      <c r="T1343" s="281"/>
      <c r="U1343" s="281"/>
      <c r="V1343" s="281"/>
      <c r="W1343" s="281"/>
      <c r="X1343" s="281"/>
      <c r="Y1343" s="281"/>
      <c r="Z1343" s="281"/>
      <c r="AA1343" s="281"/>
      <c r="AB1343" s="281"/>
      <c r="AC1343" s="281"/>
      <c r="AD1343" s="281"/>
      <c r="AE1343" s="281"/>
      <c r="AF1343" s="281"/>
      <c r="AG1343" s="281"/>
      <c r="AH1343" s="281"/>
      <c r="AI1343" s="281"/>
      <c r="AJ1343" s="281"/>
      <c r="AK1343" s="281"/>
      <c r="AL1343" s="281"/>
      <c r="AM1343" s="282"/>
      <c r="AN1343" s="282"/>
      <c r="AO1343" s="282"/>
      <c r="AP1343" s="282"/>
      <c r="AQ1343" s="282"/>
      <c r="AR1343" s="282"/>
      <c r="AS1343" s="282"/>
      <c r="AT1343" s="282"/>
      <c r="AU1343" s="282"/>
      <c r="AV1343" s="282"/>
      <c r="AW1343" s="282"/>
      <c r="AX1343" s="282"/>
      <c r="AY1343" s="282"/>
    </row>
    <row r="1344" s="240" customFormat="true" ht="13.8" hidden="false" customHeight="false" outlineLevel="0" collapsed="false">
      <c r="K1344" s="280"/>
      <c r="M1344" s="281"/>
      <c r="N1344" s="281"/>
      <c r="O1344" s="281"/>
      <c r="P1344" s="281"/>
      <c r="Q1344" s="281"/>
      <c r="R1344" s="281"/>
      <c r="S1344" s="281"/>
      <c r="T1344" s="281"/>
      <c r="U1344" s="281"/>
      <c r="V1344" s="281"/>
      <c r="W1344" s="281"/>
      <c r="X1344" s="281"/>
      <c r="Y1344" s="281"/>
      <c r="Z1344" s="281"/>
      <c r="AA1344" s="281"/>
      <c r="AB1344" s="281"/>
      <c r="AC1344" s="281"/>
      <c r="AD1344" s="281"/>
      <c r="AE1344" s="281"/>
      <c r="AF1344" s="281"/>
      <c r="AG1344" s="281"/>
      <c r="AH1344" s="281"/>
      <c r="AI1344" s="281"/>
      <c r="AJ1344" s="281"/>
      <c r="AK1344" s="281"/>
      <c r="AL1344" s="281"/>
      <c r="AM1344" s="282"/>
      <c r="AN1344" s="282"/>
      <c r="AO1344" s="282"/>
      <c r="AP1344" s="282"/>
      <c r="AQ1344" s="282"/>
      <c r="AR1344" s="282"/>
      <c r="AS1344" s="282"/>
      <c r="AT1344" s="282"/>
      <c r="AU1344" s="282"/>
      <c r="AV1344" s="282"/>
      <c r="AW1344" s="282"/>
      <c r="AX1344" s="282"/>
      <c r="AY1344" s="282"/>
    </row>
    <row r="1345" s="240" customFormat="true" ht="13.8" hidden="false" customHeight="false" outlineLevel="0" collapsed="false">
      <c r="K1345" s="280"/>
      <c r="M1345" s="281"/>
      <c r="N1345" s="281"/>
      <c r="O1345" s="281"/>
      <c r="P1345" s="281"/>
      <c r="Q1345" s="281"/>
      <c r="R1345" s="281"/>
      <c r="S1345" s="281"/>
      <c r="T1345" s="281"/>
      <c r="U1345" s="281"/>
      <c r="V1345" s="281"/>
      <c r="W1345" s="281"/>
      <c r="X1345" s="281"/>
      <c r="Y1345" s="281"/>
      <c r="Z1345" s="281"/>
      <c r="AA1345" s="281"/>
      <c r="AB1345" s="281"/>
      <c r="AC1345" s="281"/>
      <c r="AD1345" s="281"/>
      <c r="AE1345" s="281"/>
      <c r="AF1345" s="281"/>
      <c r="AG1345" s="281"/>
      <c r="AH1345" s="281"/>
      <c r="AI1345" s="281"/>
      <c r="AJ1345" s="281"/>
      <c r="AK1345" s="281"/>
      <c r="AL1345" s="281"/>
      <c r="AM1345" s="282"/>
      <c r="AN1345" s="282"/>
      <c r="AO1345" s="282"/>
      <c r="AP1345" s="282"/>
      <c r="AQ1345" s="282"/>
      <c r="AR1345" s="282"/>
      <c r="AS1345" s="282"/>
      <c r="AT1345" s="282"/>
      <c r="AU1345" s="282"/>
      <c r="AV1345" s="282"/>
      <c r="AW1345" s="282"/>
      <c r="AX1345" s="282"/>
      <c r="AY1345" s="282"/>
    </row>
    <row r="1346" s="240" customFormat="true" ht="13.8" hidden="false" customHeight="false" outlineLevel="0" collapsed="false">
      <c r="K1346" s="280"/>
      <c r="M1346" s="281"/>
      <c r="N1346" s="281"/>
      <c r="O1346" s="281"/>
      <c r="P1346" s="281"/>
      <c r="Q1346" s="281"/>
      <c r="R1346" s="281"/>
      <c r="S1346" s="281"/>
      <c r="T1346" s="281"/>
      <c r="U1346" s="281"/>
      <c r="V1346" s="281"/>
      <c r="W1346" s="281"/>
      <c r="X1346" s="281"/>
      <c r="Y1346" s="281"/>
      <c r="Z1346" s="281"/>
      <c r="AA1346" s="281"/>
      <c r="AB1346" s="281"/>
      <c r="AC1346" s="281"/>
      <c r="AD1346" s="281"/>
      <c r="AE1346" s="281"/>
      <c r="AF1346" s="281"/>
      <c r="AG1346" s="281"/>
      <c r="AH1346" s="281"/>
      <c r="AI1346" s="281"/>
      <c r="AJ1346" s="281"/>
      <c r="AK1346" s="281"/>
      <c r="AL1346" s="281"/>
      <c r="AM1346" s="282"/>
      <c r="AN1346" s="282"/>
      <c r="AO1346" s="282"/>
      <c r="AP1346" s="282"/>
      <c r="AQ1346" s="282"/>
      <c r="AR1346" s="282"/>
      <c r="AS1346" s="282"/>
      <c r="AT1346" s="282"/>
      <c r="AU1346" s="282"/>
      <c r="AV1346" s="282"/>
      <c r="AW1346" s="282"/>
      <c r="AX1346" s="282"/>
      <c r="AY1346" s="282"/>
    </row>
    <row r="1347" s="240" customFormat="true" ht="13.8" hidden="false" customHeight="false" outlineLevel="0" collapsed="false">
      <c r="K1347" s="280"/>
      <c r="M1347" s="281"/>
      <c r="N1347" s="281"/>
      <c r="O1347" s="281"/>
      <c r="P1347" s="281"/>
      <c r="Q1347" s="281"/>
      <c r="R1347" s="281"/>
      <c r="S1347" s="281"/>
      <c r="T1347" s="281"/>
      <c r="U1347" s="281"/>
      <c r="V1347" s="281"/>
      <c r="W1347" s="281"/>
      <c r="X1347" s="281"/>
      <c r="Y1347" s="281"/>
      <c r="Z1347" s="281"/>
      <c r="AA1347" s="281"/>
      <c r="AB1347" s="281"/>
      <c r="AC1347" s="281"/>
      <c r="AD1347" s="281"/>
      <c r="AE1347" s="281"/>
      <c r="AF1347" s="281"/>
      <c r="AG1347" s="281"/>
      <c r="AH1347" s="281"/>
      <c r="AI1347" s="281"/>
      <c r="AJ1347" s="281"/>
      <c r="AK1347" s="281"/>
      <c r="AL1347" s="281"/>
      <c r="AM1347" s="282"/>
      <c r="AN1347" s="282"/>
      <c r="AO1347" s="282"/>
      <c r="AP1347" s="282"/>
      <c r="AQ1347" s="282"/>
      <c r="AR1347" s="282"/>
      <c r="AS1347" s="282"/>
      <c r="AT1347" s="282"/>
      <c r="AU1347" s="282"/>
      <c r="AV1347" s="282"/>
      <c r="AW1347" s="282"/>
      <c r="AX1347" s="282"/>
      <c r="AY1347" s="282"/>
    </row>
    <row r="1348" s="240" customFormat="true" ht="13.8" hidden="false" customHeight="false" outlineLevel="0" collapsed="false">
      <c r="K1348" s="280"/>
      <c r="M1348" s="281"/>
      <c r="N1348" s="281"/>
      <c r="O1348" s="281"/>
      <c r="P1348" s="281"/>
      <c r="Q1348" s="281"/>
      <c r="R1348" s="281"/>
      <c r="S1348" s="281"/>
      <c r="T1348" s="281"/>
      <c r="U1348" s="281"/>
      <c r="V1348" s="281"/>
      <c r="W1348" s="281"/>
      <c r="X1348" s="281"/>
      <c r="Y1348" s="281"/>
      <c r="Z1348" s="281"/>
      <c r="AA1348" s="281"/>
      <c r="AB1348" s="281"/>
      <c r="AC1348" s="281"/>
      <c r="AD1348" s="281"/>
      <c r="AE1348" s="281"/>
      <c r="AF1348" s="281"/>
      <c r="AG1348" s="281"/>
      <c r="AH1348" s="281"/>
      <c r="AI1348" s="281"/>
      <c r="AJ1348" s="281"/>
      <c r="AK1348" s="281"/>
      <c r="AL1348" s="281"/>
      <c r="AM1348" s="282"/>
      <c r="AN1348" s="282"/>
      <c r="AO1348" s="282"/>
      <c r="AP1348" s="282"/>
      <c r="AQ1348" s="282"/>
      <c r="AR1348" s="282"/>
      <c r="AS1348" s="282"/>
      <c r="AT1348" s="282"/>
      <c r="AU1348" s="282"/>
      <c r="AV1348" s="282"/>
      <c r="AW1348" s="282"/>
      <c r="AX1348" s="282"/>
      <c r="AY1348" s="282"/>
    </row>
    <row r="1349" s="240" customFormat="true" ht="13.8" hidden="false" customHeight="false" outlineLevel="0" collapsed="false">
      <c r="K1349" s="280"/>
      <c r="M1349" s="281"/>
      <c r="N1349" s="281"/>
      <c r="O1349" s="281"/>
      <c r="P1349" s="281"/>
      <c r="Q1349" s="281"/>
      <c r="R1349" s="281"/>
      <c r="S1349" s="281"/>
      <c r="T1349" s="281"/>
      <c r="U1349" s="281"/>
      <c r="V1349" s="281"/>
      <c r="W1349" s="281"/>
      <c r="X1349" s="281"/>
      <c r="Y1349" s="281"/>
      <c r="Z1349" s="281"/>
      <c r="AA1349" s="281"/>
      <c r="AB1349" s="281"/>
      <c r="AC1349" s="281"/>
      <c r="AD1349" s="281"/>
      <c r="AE1349" s="281"/>
      <c r="AF1349" s="281"/>
      <c r="AG1349" s="281"/>
      <c r="AH1349" s="281"/>
      <c r="AI1349" s="281"/>
      <c r="AJ1349" s="281"/>
      <c r="AK1349" s="281"/>
      <c r="AL1349" s="281"/>
      <c r="AM1349" s="282"/>
      <c r="AN1349" s="282"/>
      <c r="AO1349" s="282"/>
      <c r="AP1349" s="282"/>
      <c r="AQ1349" s="282"/>
      <c r="AR1349" s="282"/>
      <c r="AS1349" s="282"/>
      <c r="AT1349" s="282"/>
      <c r="AU1349" s="282"/>
      <c r="AV1349" s="282"/>
      <c r="AW1349" s="282"/>
      <c r="AX1349" s="282"/>
      <c r="AY1349" s="282"/>
    </row>
    <row r="1350" s="240" customFormat="true" ht="13.8" hidden="false" customHeight="false" outlineLevel="0" collapsed="false">
      <c r="K1350" s="280"/>
      <c r="M1350" s="281"/>
      <c r="N1350" s="281"/>
      <c r="O1350" s="281"/>
      <c r="P1350" s="281"/>
      <c r="Q1350" s="281"/>
      <c r="R1350" s="281"/>
      <c r="S1350" s="281"/>
      <c r="T1350" s="281"/>
      <c r="U1350" s="281"/>
      <c r="V1350" s="281"/>
      <c r="W1350" s="281"/>
      <c r="X1350" s="281"/>
      <c r="Y1350" s="281"/>
      <c r="Z1350" s="281"/>
      <c r="AA1350" s="281"/>
      <c r="AB1350" s="281"/>
      <c r="AC1350" s="281"/>
      <c r="AD1350" s="281"/>
      <c r="AE1350" s="281"/>
      <c r="AF1350" s="281"/>
      <c r="AG1350" s="281"/>
      <c r="AH1350" s="281"/>
      <c r="AI1350" s="281"/>
      <c r="AJ1350" s="281"/>
      <c r="AK1350" s="281"/>
      <c r="AL1350" s="281"/>
      <c r="AM1350" s="282"/>
      <c r="AN1350" s="282"/>
      <c r="AO1350" s="282"/>
      <c r="AP1350" s="282"/>
      <c r="AQ1350" s="282"/>
      <c r="AR1350" s="282"/>
      <c r="AS1350" s="282"/>
      <c r="AT1350" s="282"/>
      <c r="AU1350" s="282"/>
      <c r="AV1350" s="282"/>
      <c r="AW1350" s="282"/>
      <c r="AX1350" s="282"/>
      <c r="AY1350" s="282"/>
    </row>
    <row r="1351" s="240" customFormat="true" ht="13.8" hidden="false" customHeight="false" outlineLevel="0" collapsed="false">
      <c r="K1351" s="280"/>
      <c r="M1351" s="281"/>
      <c r="N1351" s="281"/>
      <c r="O1351" s="281"/>
      <c r="P1351" s="281"/>
      <c r="Q1351" s="281"/>
      <c r="R1351" s="281"/>
      <c r="S1351" s="281"/>
      <c r="T1351" s="281"/>
      <c r="U1351" s="281"/>
      <c r="V1351" s="281"/>
      <c r="W1351" s="281"/>
      <c r="X1351" s="281"/>
      <c r="Y1351" s="281"/>
      <c r="Z1351" s="281"/>
      <c r="AA1351" s="281"/>
      <c r="AB1351" s="281"/>
      <c r="AC1351" s="281"/>
      <c r="AD1351" s="281"/>
      <c r="AE1351" s="281"/>
      <c r="AF1351" s="281"/>
      <c r="AG1351" s="281"/>
      <c r="AH1351" s="281"/>
      <c r="AI1351" s="281"/>
      <c r="AJ1351" s="281"/>
      <c r="AK1351" s="281"/>
      <c r="AL1351" s="281"/>
      <c r="AM1351" s="282"/>
      <c r="AN1351" s="282"/>
      <c r="AO1351" s="282"/>
      <c r="AP1351" s="282"/>
      <c r="AQ1351" s="282"/>
      <c r="AR1351" s="282"/>
      <c r="AS1351" s="282"/>
      <c r="AT1351" s="282"/>
      <c r="AU1351" s="282"/>
      <c r="AV1351" s="282"/>
      <c r="AW1351" s="282"/>
      <c r="AX1351" s="282"/>
      <c r="AY1351" s="282"/>
    </row>
    <row r="1352" s="240" customFormat="true" ht="13.8" hidden="false" customHeight="false" outlineLevel="0" collapsed="false">
      <c r="K1352" s="280"/>
      <c r="M1352" s="281"/>
      <c r="N1352" s="281"/>
      <c r="O1352" s="281"/>
      <c r="P1352" s="281"/>
      <c r="Q1352" s="281"/>
      <c r="R1352" s="281"/>
      <c r="S1352" s="281"/>
      <c r="T1352" s="281"/>
      <c r="U1352" s="281"/>
      <c r="V1352" s="281"/>
      <c r="W1352" s="281"/>
      <c r="X1352" s="281"/>
      <c r="Y1352" s="281"/>
      <c r="Z1352" s="281"/>
      <c r="AA1352" s="281"/>
      <c r="AB1352" s="281"/>
      <c r="AC1352" s="281"/>
      <c r="AD1352" s="281"/>
      <c r="AE1352" s="281"/>
      <c r="AF1352" s="281"/>
      <c r="AG1352" s="281"/>
      <c r="AH1352" s="281"/>
      <c r="AI1352" s="281"/>
      <c r="AJ1352" s="281"/>
      <c r="AK1352" s="281"/>
      <c r="AL1352" s="281"/>
      <c r="AM1352" s="282"/>
      <c r="AN1352" s="282"/>
      <c r="AO1352" s="282"/>
      <c r="AP1352" s="282"/>
      <c r="AQ1352" s="282"/>
      <c r="AR1352" s="282"/>
      <c r="AS1352" s="282"/>
      <c r="AT1352" s="282"/>
      <c r="AU1352" s="282"/>
      <c r="AV1352" s="282"/>
      <c r="AW1352" s="282"/>
      <c r="AX1352" s="282"/>
      <c r="AY1352" s="282"/>
    </row>
    <row r="1353" s="240" customFormat="true" ht="13.8" hidden="false" customHeight="false" outlineLevel="0" collapsed="false">
      <c r="K1353" s="280"/>
      <c r="M1353" s="281"/>
      <c r="N1353" s="281"/>
      <c r="O1353" s="281"/>
      <c r="P1353" s="281"/>
      <c r="Q1353" s="281"/>
      <c r="R1353" s="281"/>
      <c r="S1353" s="281"/>
      <c r="T1353" s="281"/>
      <c r="U1353" s="281"/>
      <c r="V1353" s="281"/>
      <c r="W1353" s="281"/>
      <c r="X1353" s="281"/>
      <c r="Y1353" s="281"/>
      <c r="Z1353" s="281"/>
      <c r="AA1353" s="281"/>
      <c r="AB1353" s="281"/>
      <c r="AC1353" s="281"/>
      <c r="AD1353" s="281"/>
      <c r="AE1353" s="281"/>
      <c r="AF1353" s="281"/>
      <c r="AG1353" s="281"/>
      <c r="AH1353" s="281"/>
      <c r="AI1353" s="281"/>
      <c r="AJ1353" s="281"/>
      <c r="AK1353" s="281"/>
      <c r="AL1353" s="281"/>
      <c r="AM1353" s="282"/>
      <c r="AN1353" s="282"/>
      <c r="AO1353" s="282"/>
      <c r="AP1353" s="282"/>
      <c r="AQ1353" s="282"/>
      <c r="AR1353" s="282"/>
      <c r="AS1353" s="282"/>
      <c r="AT1353" s="282"/>
      <c r="AU1353" s="282"/>
      <c r="AV1353" s="282"/>
      <c r="AW1353" s="282"/>
      <c r="AX1353" s="282"/>
      <c r="AY1353" s="282"/>
    </row>
    <row r="1354" s="240" customFormat="true" ht="13.8" hidden="false" customHeight="false" outlineLevel="0" collapsed="false">
      <c r="K1354" s="280"/>
      <c r="M1354" s="281"/>
      <c r="N1354" s="281"/>
      <c r="O1354" s="281"/>
      <c r="P1354" s="281"/>
      <c r="Q1354" s="281"/>
      <c r="R1354" s="281"/>
      <c r="S1354" s="281"/>
      <c r="T1354" s="281"/>
      <c r="U1354" s="281"/>
      <c r="V1354" s="281"/>
      <c r="W1354" s="281"/>
      <c r="X1354" s="281"/>
      <c r="Y1354" s="281"/>
      <c r="Z1354" s="281"/>
      <c r="AA1354" s="281"/>
      <c r="AB1354" s="281"/>
      <c r="AC1354" s="281"/>
      <c r="AD1354" s="281"/>
      <c r="AE1354" s="281"/>
      <c r="AF1354" s="281"/>
      <c r="AG1354" s="281"/>
      <c r="AH1354" s="281"/>
      <c r="AI1354" s="281"/>
      <c r="AJ1354" s="281"/>
      <c r="AK1354" s="281"/>
      <c r="AL1354" s="281"/>
      <c r="AM1354" s="282"/>
      <c r="AN1354" s="282"/>
      <c r="AO1354" s="282"/>
      <c r="AP1354" s="282"/>
      <c r="AQ1354" s="282"/>
      <c r="AR1354" s="282"/>
      <c r="AS1354" s="282"/>
      <c r="AT1354" s="282"/>
      <c r="AU1354" s="282"/>
      <c r="AV1354" s="282"/>
      <c r="AW1354" s="282"/>
      <c r="AX1354" s="282"/>
      <c r="AY1354" s="282"/>
    </row>
    <row r="1355" s="240" customFormat="true" ht="13.8" hidden="false" customHeight="false" outlineLevel="0" collapsed="false">
      <c r="K1355" s="280"/>
      <c r="M1355" s="281"/>
      <c r="N1355" s="281"/>
      <c r="O1355" s="281"/>
      <c r="P1355" s="281"/>
      <c r="Q1355" s="281"/>
      <c r="R1355" s="281"/>
      <c r="S1355" s="281"/>
      <c r="T1355" s="281"/>
      <c r="U1355" s="281"/>
      <c r="V1355" s="281"/>
      <c r="W1355" s="281"/>
      <c r="X1355" s="281"/>
      <c r="Y1355" s="281"/>
      <c r="Z1355" s="281"/>
      <c r="AA1355" s="281"/>
      <c r="AB1355" s="281"/>
      <c r="AC1355" s="281"/>
      <c r="AD1355" s="281"/>
      <c r="AE1355" s="281"/>
      <c r="AF1355" s="281"/>
      <c r="AG1355" s="281"/>
      <c r="AH1355" s="281"/>
      <c r="AI1355" s="281"/>
      <c r="AJ1355" s="281"/>
      <c r="AK1355" s="281"/>
      <c r="AL1355" s="281"/>
      <c r="AM1355" s="282"/>
      <c r="AN1355" s="282"/>
      <c r="AO1355" s="282"/>
      <c r="AP1355" s="282"/>
      <c r="AQ1355" s="282"/>
      <c r="AR1355" s="282"/>
      <c r="AS1355" s="282"/>
      <c r="AT1355" s="282"/>
      <c r="AU1355" s="282"/>
      <c r="AV1355" s="282"/>
      <c r="AW1355" s="282"/>
      <c r="AX1355" s="282"/>
      <c r="AY1355" s="282"/>
    </row>
    <row r="1356" s="240" customFormat="true" ht="13.8" hidden="false" customHeight="false" outlineLevel="0" collapsed="false">
      <c r="K1356" s="280"/>
      <c r="M1356" s="281"/>
      <c r="N1356" s="281"/>
      <c r="O1356" s="281"/>
      <c r="P1356" s="281"/>
      <c r="Q1356" s="281"/>
      <c r="R1356" s="281"/>
      <c r="S1356" s="281"/>
      <c r="T1356" s="281"/>
      <c r="U1356" s="281"/>
      <c r="V1356" s="281"/>
      <c r="W1356" s="281"/>
      <c r="X1356" s="281"/>
      <c r="Y1356" s="281"/>
      <c r="Z1356" s="281"/>
      <c r="AA1356" s="281"/>
      <c r="AB1356" s="281"/>
      <c r="AC1356" s="281"/>
      <c r="AD1356" s="281"/>
      <c r="AE1356" s="281"/>
      <c r="AF1356" s="281"/>
      <c r="AG1356" s="281"/>
      <c r="AH1356" s="281"/>
      <c r="AI1356" s="281"/>
      <c r="AJ1356" s="281"/>
      <c r="AK1356" s="281"/>
      <c r="AL1356" s="281"/>
      <c r="AM1356" s="282"/>
      <c r="AN1356" s="282"/>
      <c r="AO1356" s="282"/>
      <c r="AP1356" s="282"/>
      <c r="AQ1356" s="282"/>
      <c r="AR1356" s="282"/>
      <c r="AS1356" s="282"/>
      <c r="AT1356" s="282"/>
      <c r="AU1356" s="282"/>
      <c r="AV1356" s="282"/>
      <c r="AW1356" s="282"/>
      <c r="AX1356" s="282"/>
      <c r="AY1356" s="282"/>
    </row>
    <row r="1357" s="240" customFormat="true" ht="13.8" hidden="false" customHeight="false" outlineLevel="0" collapsed="false">
      <c r="K1357" s="280"/>
      <c r="M1357" s="281"/>
      <c r="N1357" s="281"/>
      <c r="O1357" s="281"/>
      <c r="P1357" s="281"/>
      <c r="Q1357" s="281"/>
      <c r="R1357" s="281"/>
      <c r="S1357" s="281"/>
      <c r="T1357" s="281"/>
      <c r="U1357" s="281"/>
      <c r="V1357" s="281"/>
      <c r="W1357" s="281"/>
      <c r="X1357" s="281"/>
      <c r="Y1357" s="281"/>
      <c r="Z1357" s="281"/>
      <c r="AA1357" s="281"/>
      <c r="AB1357" s="281"/>
      <c r="AC1357" s="281"/>
      <c r="AD1357" s="281"/>
      <c r="AE1357" s="281"/>
      <c r="AF1357" s="281"/>
      <c r="AG1357" s="281"/>
      <c r="AH1357" s="281"/>
      <c r="AI1357" s="281"/>
      <c r="AJ1357" s="281"/>
      <c r="AK1357" s="281"/>
      <c r="AL1357" s="281"/>
      <c r="AM1357" s="282"/>
      <c r="AN1357" s="282"/>
      <c r="AO1357" s="282"/>
      <c r="AP1357" s="282"/>
      <c r="AQ1357" s="282"/>
      <c r="AR1357" s="282"/>
      <c r="AS1357" s="282"/>
      <c r="AT1357" s="282"/>
      <c r="AU1357" s="282"/>
      <c r="AV1357" s="282"/>
      <c r="AW1357" s="282"/>
      <c r="AX1357" s="282"/>
      <c r="AY1357" s="282"/>
    </row>
    <row r="1358" s="240" customFormat="true" ht="13.8" hidden="false" customHeight="false" outlineLevel="0" collapsed="false">
      <c r="K1358" s="280"/>
      <c r="M1358" s="281"/>
      <c r="N1358" s="281"/>
      <c r="O1358" s="281"/>
      <c r="P1358" s="281"/>
      <c r="Q1358" s="281"/>
      <c r="R1358" s="281"/>
      <c r="S1358" s="281"/>
      <c r="T1358" s="281"/>
      <c r="U1358" s="281"/>
      <c r="V1358" s="281"/>
      <c r="W1358" s="281"/>
      <c r="X1358" s="281"/>
      <c r="Y1358" s="281"/>
      <c r="Z1358" s="281"/>
      <c r="AA1358" s="281"/>
      <c r="AB1358" s="281"/>
      <c r="AC1358" s="281"/>
      <c r="AD1358" s="281"/>
      <c r="AE1358" s="281"/>
      <c r="AF1358" s="281"/>
      <c r="AG1358" s="281"/>
      <c r="AH1358" s="281"/>
      <c r="AI1358" s="281"/>
      <c r="AJ1358" s="281"/>
      <c r="AK1358" s="281"/>
      <c r="AL1358" s="281"/>
      <c r="AM1358" s="282"/>
      <c r="AN1358" s="282"/>
      <c r="AO1358" s="282"/>
      <c r="AP1358" s="282"/>
      <c r="AQ1358" s="282"/>
      <c r="AR1358" s="282"/>
      <c r="AS1358" s="282"/>
      <c r="AT1358" s="282"/>
      <c r="AU1358" s="282"/>
      <c r="AV1358" s="282"/>
      <c r="AW1358" s="282"/>
      <c r="AX1358" s="282"/>
      <c r="AY1358" s="282"/>
    </row>
    <row r="1359" s="240" customFormat="true" ht="13.8" hidden="false" customHeight="false" outlineLevel="0" collapsed="false">
      <c r="K1359" s="280"/>
      <c r="M1359" s="281"/>
      <c r="N1359" s="281"/>
      <c r="O1359" s="281"/>
      <c r="P1359" s="281"/>
      <c r="Q1359" s="281"/>
      <c r="R1359" s="281"/>
      <c r="S1359" s="281"/>
      <c r="T1359" s="281"/>
      <c r="U1359" s="281"/>
      <c r="V1359" s="281"/>
      <c r="W1359" s="281"/>
      <c r="X1359" s="281"/>
      <c r="Y1359" s="281"/>
      <c r="Z1359" s="281"/>
      <c r="AA1359" s="281"/>
      <c r="AB1359" s="281"/>
      <c r="AC1359" s="281"/>
      <c r="AD1359" s="281"/>
      <c r="AE1359" s="281"/>
      <c r="AF1359" s="281"/>
      <c r="AG1359" s="281"/>
      <c r="AH1359" s="281"/>
      <c r="AI1359" s="281"/>
      <c r="AJ1359" s="281"/>
      <c r="AK1359" s="281"/>
      <c r="AL1359" s="281"/>
      <c r="AM1359" s="282"/>
      <c r="AN1359" s="282"/>
      <c r="AO1359" s="282"/>
      <c r="AP1359" s="282"/>
      <c r="AQ1359" s="282"/>
      <c r="AR1359" s="282"/>
      <c r="AS1359" s="282"/>
      <c r="AT1359" s="282"/>
      <c r="AU1359" s="282"/>
      <c r="AV1359" s="282"/>
      <c r="AW1359" s="282"/>
      <c r="AX1359" s="282"/>
      <c r="AY1359" s="282"/>
    </row>
    <row r="1360" s="240" customFormat="true" ht="13.8" hidden="false" customHeight="false" outlineLevel="0" collapsed="false">
      <c r="K1360" s="280"/>
      <c r="M1360" s="281"/>
      <c r="N1360" s="281"/>
      <c r="O1360" s="281"/>
      <c r="P1360" s="281"/>
      <c r="Q1360" s="281"/>
      <c r="R1360" s="281"/>
      <c r="S1360" s="281"/>
      <c r="T1360" s="281"/>
      <c r="U1360" s="281"/>
      <c r="V1360" s="281"/>
      <c r="W1360" s="281"/>
      <c r="X1360" s="281"/>
      <c r="Y1360" s="281"/>
      <c r="Z1360" s="281"/>
      <c r="AA1360" s="281"/>
      <c r="AB1360" s="281"/>
      <c r="AC1360" s="281"/>
      <c r="AD1360" s="281"/>
      <c r="AE1360" s="281"/>
      <c r="AF1360" s="281"/>
      <c r="AG1360" s="281"/>
      <c r="AH1360" s="281"/>
      <c r="AI1360" s="281"/>
      <c r="AJ1360" s="281"/>
      <c r="AK1360" s="281"/>
      <c r="AL1360" s="281"/>
      <c r="AM1360" s="282"/>
      <c r="AN1360" s="282"/>
      <c r="AO1360" s="282"/>
      <c r="AP1360" s="282"/>
      <c r="AQ1360" s="282"/>
      <c r="AR1360" s="282"/>
      <c r="AS1360" s="282"/>
      <c r="AT1360" s="282"/>
      <c r="AU1360" s="282"/>
      <c r="AV1360" s="282"/>
      <c r="AW1360" s="282"/>
      <c r="AX1360" s="282"/>
      <c r="AY1360" s="282"/>
    </row>
    <row r="1361" s="240" customFormat="true" ht="13.8" hidden="false" customHeight="false" outlineLevel="0" collapsed="false">
      <c r="K1361" s="280"/>
      <c r="M1361" s="281"/>
      <c r="N1361" s="281"/>
      <c r="O1361" s="281"/>
      <c r="P1361" s="281"/>
      <c r="Q1361" s="281"/>
      <c r="R1361" s="281"/>
      <c r="S1361" s="281"/>
      <c r="T1361" s="281"/>
      <c r="U1361" s="281"/>
      <c r="V1361" s="281"/>
      <c r="W1361" s="281"/>
      <c r="X1361" s="281"/>
      <c r="Y1361" s="281"/>
      <c r="Z1361" s="281"/>
      <c r="AA1361" s="281"/>
      <c r="AB1361" s="281"/>
      <c r="AC1361" s="281"/>
      <c r="AD1361" s="281"/>
      <c r="AE1361" s="281"/>
      <c r="AF1361" s="281"/>
      <c r="AG1361" s="281"/>
      <c r="AH1361" s="281"/>
      <c r="AI1361" s="281"/>
      <c r="AJ1361" s="281"/>
      <c r="AK1361" s="281"/>
      <c r="AL1361" s="281"/>
      <c r="AM1361" s="282"/>
      <c r="AN1361" s="282"/>
      <c r="AO1361" s="282"/>
      <c r="AP1361" s="282"/>
      <c r="AQ1361" s="282"/>
      <c r="AR1361" s="282"/>
      <c r="AS1361" s="282"/>
      <c r="AT1361" s="282"/>
      <c r="AU1361" s="282"/>
      <c r="AV1361" s="282"/>
      <c r="AW1361" s="282"/>
      <c r="AX1361" s="282"/>
      <c r="AY1361" s="282"/>
    </row>
    <row r="1362" s="240" customFormat="true" ht="13.8" hidden="false" customHeight="false" outlineLevel="0" collapsed="false">
      <c r="K1362" s="280"/>
      <c r="M1362" s="281"/>
      <c r="N1362" s="281"/>
      <c r="O1362" s="281"/>
      <c r="P1362" s="281"/>
      <c r="Q1362" s="281"/>
      <c r="R1362" s="281"/>
      <c r="S1362" s="281"/>
      <c r="T1362" s="281"/>
      <c r="U1362" s="281"/>
      <c r="V1362" s="281"/>
      <c r="W1362" s="281"/>
      <c r="X1362" s="281"/>
      <c r="Y1362" s="281"/>
      <c r="Z1362" s="281"/>
      <c r="AA1362" s="281"/>
      <c r="AB1362" s="281"/>
      <c r="AC1362" s="281"/>
      <c r="AD1362" s="281"/>
      <c r="AE1362" s="281"/>
      <c r="AF1362" s="281"/>
      <c r="AG1362" s="281"/>
      <c r="AH1362" s="281"/>
      <c r="AI1362" s="281"/>
      <c r="AJ1362" s="281"/>
      <c r="AK1362" s="281"/>
      <c r="AL1362" s="281"/>
      <c r="AM1362" s="282"/>
      <c r="AN1362" s="282"/>
      <c r="AO1362" s="282"/>
      <c r="AP1362" s="282"/>
      <c r="AQ1362" s="282"/>
      <c r="AR1362" s="282"/>
      <c r="AS1362" s="282"/>
      <c r="AT1362" s="282"/>
      <c r="AU1362" s="282"/>
      <c r="AV1362" s="282"/>
      <c r="AW1362" s="282"/>
      <c r="AX1362" s="282"/>
      <c r="AY1362" s="282"/>
    </row>
    <row r="1363" s="240" customFormat="true" ht="13.8" hidden="false" customHeight="false" outlineLevel="0" collapsed="false">
      <c r="K1363" s="280"/>
      <c r="M1363" s="281"/>
      <c r="N1363" s="281"/>
      <c r="O1363" s="281"/>
      <c r="P1363" s="281"/>
      <c r="Q1363" s="281"/>
      <c r="R1363" s="281"/>
      <c r="S1363" s="281"/>
      <c r="T1363" s="281"/>
      <c r="U1363" s="281"/>
      <c r="V1363" s="281"/>
      <c r="W1363" s="281"/>
      <c r="X1363" s="281"/>
      <c r="Y1363" s="281"/>
      <c r="Z1363" s="281"/>
      <c r="AA1363" s="281"/>
      <c r="AB1363" s="281"/>
      <c r="AC1363" s="281"/>
      <c r="AD1363" s="281"/>
      <c r="AE1363" s="281"/>
      <c r="AF1363" s="281"/>
      <c r="AG1363" s="281"/>
      <c r="AH1363" s="281"/>
      <c r="AI1363" s="281"/>
      <c r="AJ1363" s="281"/>
      <c r="AK1363" s="281"/>
      <c r="AL1363" s="281"/>
      <c r="AM1363" s="282"/>
      <c r="AN1363" s="282"/>
      <c r="AO1363" s="282"/>
      <c r="AP1363" s="282"/>
      <c r="AQ1363" s="282"/>
      <c r="AR1363" s="282"/>
      <c r="AS1363" s="282"/>
      <c r="AT1363" s="282"/>
      <c r="AU1363" s="282"/>
      <c r="AV1363" s="282"/>
      <c r="AW1363" s="282"/>
      <c r="AX1363" s="282"/>
      <c r="AY1363" s="282"/>
    </row>
    <row r="1364" s="240" customFormat="true" ht="13.8" hidden="false" customHeight="false" outlineLevel="0" collapsed="false">
      <c r="K1364" s="280"/>
      <c r="M1364" s="281"/>
      <c r="N1364" s="281"/>
      <c r="O1364" s="281"/>
      <c r="P1364" s="281"/>
      <c r="Q1364" s="281"/>
      <c r="R1364" s="281"/>
      <c r="S1364" s="281"/>
      <c r="T1364" s="281"/>
      <c r="U1364" s="281"/>
      <c r="V1364" s="281"/>
      <c r="W1364" s="281"/>
      <c r="X1364" s="281"/>
      <c r="Y1364" s="281"/>
      <c r="Z1364" s="281"/>
      <c r="AA1364" s="281"/>
      <c r="AB1364" s="281"/>
      <c r="AC1364" s="281"/>
      <c r="AD1364" s="281"/>
      <c r="AE1364" s="281"/>
      <c r="AF1364" s="281"/>
      <c r="AG1364" s="281"/>
      <c r="AH1364" s="281"/>
      <c r="AI1364" s="281"/>
      <c r="AJ1364" s="281"/>
      <c r="AK1364" s="281"/>
      <c r="AL1364" s="281"/>
      <c r="AM1364" s="282"/>
      <c r="AN1364" s="282"/>
      <c r="AO1364" s="282"/>
      <c r="AP1364" s="282"/>
      <c r="AQ1364" s="282"/>
      <c r="AR1364" s="282"/>
      <c r="AS1364" s="282"/>
      <c r="AT1364" s="282"/>
      <c r="AU1364" s="282"/>
      <c r="AV1364" s="282"/>
      <c r="AW1364" s="282"/>
      <c r="AX1364" s="282"/>
      <c r="AY1364" s="282"/>
    </row>
    <row r="1365" s="240" customFormat="true" ht="13.8" hidden="false" customHeight="false" outlineLevel="0" collapsed="false">
      <c r="K1365" s="280"/>
      <c r="M1365" s="281"/>
      <c r="N1365" s="281"/>
      <c r="O1365" s="281"/>
      <c r="P1365" s="281"/>
      <c r="Q1365" s="281"/>
      <c r="R1365" s="281"/>
      <c r="S1365" s="281"/>
      <c r="T1365" s="281"/>
      <c r="U1365" s="281"/>
      <c r="V1365" s="281"/>
      <c r="W1365" s="281"/>
      <c r="X1365" s="281"/>
      <c r="Y1365" s="281"/>
      <c r="Z1365" s="281"/>
      <c r="AA1365" s="281"/>
      <c r="AB1365" s="281"/>
      <c r="AC1365" s="281"/>
      <c r="AD1365" s="281"/>
      <c r="AE1365" s="281"/>
      <c r="AF1365" s="281"/>
      <c r="AG1365" s="281"/>
      <c r="AH1365" s="281"/>
      <c r="AI1365" s="281"/>
      <c r="AJ1365" s="281"/>
      <c r="AK1365" s="281"/>
      <c r="AL1365" s="281"/>
      <c r="AM1365" s="282"/>
      <c r="AN1365" s="282"/>
      <c r="AO1365" s="282"/>
      <c r="AP1365" s="282"/>
      <c r="AQ1365" s="282"/>
      <c r="AR1365" s="282"/>
      <c r="AS1365" s="282"/>
      <c r="AT1365" s="282"/>
      <c r="AU1365" s="282"/>
      <c r="AV1365" s="282"/>
      <c r="AW1365" s="282"/>
      <c r="AX1365" s="282"/>
      <c r="AY1365" s="282"/>
    </row>
    <row r="1366" s="240" customFormat="true" ht="13.8" hidden="false" customHeight="false" outlineLevel="0" collapsed="false">
      <c r="K1366" s="280"/>
      <c r="M1366" s="281"/>
      <c r="N1366" s="281"/>
      <c r="O1366" s="281"/>
      <c r="P1366" s="281"/>
      <c r="Q1366" s="281"/>
      <c r="R1366" s="281"/>
      <c r="S1366" s="281"/>
      <c r="T1366" s="281"/>
      <c r="U1366" s="281"/>
      <c r="V1366" s="281"/>
      <c r="W1366" s="281"/>
      <c r="X1366" s="281"/>
      <c r="Y1366" s="281"/>
      <c r="Z1366" s="281"/>
      <c r="AA1366" s="281"/>
      <c r="AB1366" s="281"/>
      <c r="AC1366" s="281"/>
      <c r="AD1366" s="281"/>
      <c r="AE1366" s="281"/>
      <c r="AF1366" s="281"/>
      <c r="AG1366" s="281"/>
      <c r="AH1366" s="281"/>
      <c r="AI1366" s="281"/>
      <c r="AJ1366" s="281"/>
      <c r="AK1366" s="281"/>
      <c r="AL1366" s="281"/>
      <c r="AM1366" s="282"/>
      <c r="AN1366" s="282"/>
      <c r="AO1366" s="282"/>
      <c r="AP1366" s="282"/>
      <c r="AQ1366" s="282"/>
      <c r="AR1366" s="282"/>
      <c r="AS1366" s="282"/>
      <c r="AT1366" s="282"/>
      <c r="AU1366" s="282"/>
      <c r="AV1366" s="282"/>
      <c r="AW1366" s="282"/>
      <c r="AX1366" s="282"/>
      <c r="AY1366" s="282"/>
    </row>
    <row r="1367" s="240" customFormat="true" ht="13.8" hidden="false" customHeight="false" outlineLevel="0" collapsed="false">
      <c r="K1367" s="280"/>
      <c r="M1367" s="281"/>
      <c r="N1367" s="281"/>
      <c r="O1367" s="281"/>
      <c r="P1367" s="281"/>
      <c r="Q1367" s="281"/>
      <c r="R1367" s="281"/>
      <c r="S1367" s="281"/>
      <c r="T1367" s="281"/>
      <c r="U1367" s="281"/>
      <c r="V1367" s="281"/>
      <c r="W1367" s="281"/>
      <c r="X1367" s="281"/>
      <c r="Y1367" s="281"/>
      <c r="Z1367" s="281"/>
      <c r="AA1367" s="281"/>
      <c r="AB1367" s="281"/>
      <c r="AC1367" s="281"/>
      <c r="AD1367" s="281"/>
      <c r="AE1367" s="281"/>
      <c r="AF1367" s="281"/>
      <c r="AG1367" s="281"/>
      <c r="AH1367" s="281"/>
      <c r="AI1367" s="281"/>
      <c r="AJ1367" s="281"/>
      <c r="AK1367" s="281"/>
      <c r="AL1367" s="281"/>
      <c r="AM1367" s="282"/>
      <c r="AN1367" s="282"/>
      <c r="AO1367" s="282"/>
      <c r="AP1367" s="282"/>
      <c r="AQ1367" s="282"/>
      <c r="AR1367" s="282"/>
      <c r="AS1367" s="282"/>
      <c r="AT1367" s="282"/>
      <c r="AU1367" s="282"/>
      <c r="AV1367" s="282"/>
      <c r="AW1367" s="282"/>
      <c r="AX1367" s="282"/>
      <c r="AY1367" s="282"/>
    </row>
    <row r="1368" s="240" customFormat="true" ht="13.8" hidden="false" customHeight="false" outlineLevel="0" collapsed="false">
      <c r="K1368" s="280"/>
      <c r="M1368" s="281"/>
      <c r="N1368" s="281"/>
      <c r="O1368" s="281"/>
      <c r="P1368" s="281"/>
      <c r="Q1368" s="281"/>
      <c r="R1368" s="281"/>
      <c r="S1368" s="281"/>
      <c r="T1368" s="281"/>
      <c r="U1368" s="281"/>
      <c r="V1368" s="281"/>
      <c r="W1368" s="281"/>
      <c r="X1368" s="281"/>
      <c r="Y1368" s="281"/>
      <c r="Z1368" s="281"/>
      <c r="AA1368" s="281"/>
      <c r="AB1368" s="281"/>
      <c r="AC1368" s="281"/>
      <c r="AD1368" s="281"/>
      <c r="AE1368" s="281"/>
      <c r="AF1368" s="281"/>
      <c r="AG1368" s="281"/>
      <c r="AH1368" s="281"/>
      <c r="AI1368" s="281"/>
      <c r="AJ1368" s="281"/>
      <c r="AK1368" s="281"/>
      <c r="AL1368" s="281"/>
      <c r="AM1368" s="282"/>
      <c r="AN1368" s="282"/>
      <c r="AO1368" s="282"/>
      <c r="AP1368" s="282"/>
      <c r="AQ1368" s="282"/>
      <c r="AR1368" s="282"/>
      <c r="AS1368" s="282"/>
      <c r="AT1368" s="282"/>
      <c r="AU1368" s="282"/>
      <c r="AV1368" s="282"/>
      <c r="AW1368" s="282"/>
      <c r="AX1368" s="282"/>
      <c r="AY1368" s="282"/>
    </row>
    <row r="1369" s="240" customFormat="true" ht="13.8" hidden="false" customHeight="false" outlineLevel="0" collapsed="false">
      <c r="K1369" s="280"/>
      <c r="M1369" s="281"/>
      <c r="N1369" s="281"/>
      <c r="O1369" s="281"/>
      <c r="P1369" s="281"/>
      <c r="Q1369" s="281"/>
      <c r="R1369" s="281"/>
      <c r="S1369" s="281"/>
      <c r="T1369" s="281"/>
      <c r="U1369" s="281"/>
      <c r="V1369" s="281"/>
      <c r="W1369" s="281"/>
      <c r="X1369" s="281"/>
      <c r="Y1369" s="281"/>
      <c r="Z1369" s="281"/>
      <c r="AA1369" s="281"/>
      <c r="AB1369" s="281"/>
      <c r="AC1369" s="281"/>
      <c r="AD1369" s="281"/>
      <c r="AE1369" s="281"/>
      <c r="AF1369" s="281"/>
      <c r="AG1369" s="281"/>
      <c r="AH1369" s="281"/>
      <c r="AI1369" s="281"/>
      <c r="AJ1369" s="281"/>
      <c r="AK1369" s="281"/>
      <c r="AL1369" s="281"/>
      <c r="AM1369" s="282"/>
      <c r="AN1369" s="282"/>
      <c r="AO1369" s="282"/>
      <c r="AP1369" s="282"/>
      <c r="AQ1369" s="282"/>
      <c r="AR1369" s="282"/>
      <c r="AS1369" s="282"/>
      <c r="AT1369" s="282"/>
      <c r="AU1369" s="282"/>
      <c r="AV1369" s="282"/>
      <c r="AW1369" s="282"/>
      <c r="AX1369" s="282"/>
      <c r="AY1369" s="282"/>
    </row>
    <row r="1370" s="240" customFormat="true" ht="13.8" hidden="false" customHeight="false" outlineLevel="0" collapsed="false">
      <c r="K1370" s="280"/>
      <c r="M1370" s="281"/>
      <c r="N1370" s="281"/>
      <c r="O1370" s="281"/>
      <c r="P1370" s="281"/>
      <c r="Q1370" s="281"/>
      <c r="R1370" s="281"/>
      <c r="S1370" s="281"/>
      <c r="T1370" s="281"/>
      <c r="U1370" s="281"/>
      <c r="V1370" s="281"/>
      <c r="W1370" s="281"/>
      <c r="X1370" s="281"/>
      <c r="Y1370" s="281"/>
      <c r="Z1370" s="281"/>
      <c r="AA1370" s="281"/>
      <c r="AB1370" s="281"/>
      <c r="AC1370" s="281"/>
      <c r="AD1370" s="281"/>
      <c r="AE1370" s="281"/>
      <c r="AF1370" s="281"/>
      <c r="AG1370" s="281"/>
      <c r="AH1370" s="281"/>
      <c r="AI1370" s="281"/>
      <c r="AJ1370" s="281"/>
      <c r="AK1370" s="281"/>
      <c r="AL1370" s="281"/>
      <c r="AM1370" s="282"/>
      <c r="AN1370" s="282"/>
      <c r="AO1370" s="282"/>
      <c r="AP1370" s="282"/>
      <c r="AQ1370" s="282"/>
      <c r="AR1370" s="282"/>
      <c r="AS1370" s="282"/>
      <c r="AT1370" s="282"/>
      <c r="AU1370" s="282"/>
      <c r="AV1370" s="282"/>
      <c r="AW1370" s="282"/>
      <c r="AX1370" s="282"/>
      <c r="AY1370" s="282"/>
    </row>
    <row r="1371" s="240" customFormat="true" ht="13.8" hidden="false" customHeight="false" outlineLevel="0" collapsed="false">
      <c r="K1371" s="280"/>
      <c r="M1371" s="281"/>
      <c r="N1371" s="281"/>
      <c r="O1371" s="281"/>
      <c r="P1371" s="281"/>
      <c r="Q1371" s="281"/>
      <c r="R1371" s="281"/>
      <c r="S1371" s="281"/>
      <c r="T1371" s="281"/>
      <c r="U1371" s="281"/>
      <c r="V1371" s="281"/>
      <c r="W1371" s="281"/>
      <c r="X1371" s="281"/>
      <c r="Y1371" s="281"/>
      <c r="Z1371" s="281"/>
      <c r="AA1371" s="281"/>
      <c r="AB1371" s="281"/>
      <c r="AC1371" s="281"/>
      <c r="AD1371" s="281"/>
      <c r="AE1371" s="281"/>
      <c r="AF1371" s="281"/>
      <c r="AG1371" s="281"/>
      <c r="AH1371" s="281"/>
      <c r="AI1371" s="281"/>
      <c r="AJ1371" s="281"/>
      <c r="AK1371" s="281"/>
      <c r="AL1371" s="281"/>
      <c r="AM1371" s="282"/>
      <c r="AN1371" s="282"/>
      <c r="AO1371" s="282"/>
      <c r="AP1371" s="282"/>
      <c r="AQ1371" s="282"/>
      <c r="AR1371" s="282"/>
      <c r="AS1371" s="282"/>
      <c r="AT1371" s="282"/>
      <c r="AU1371" s="282"/>
      <c r="AV1371" s="282"/>
      <c r="AW1371" s="282"/>
      <c r="AX1371" s="282"/>
      <c r="AY1371" s="282"/>
    </row>
    <row r="1372" s="240" customFormat="true" ht="13.8" hidden="false" customHeight="false" outlineLevel="0" collapsed="false">
      <c r="K1372" s="280"/>
      <c r="M1372" s="281"/>
      <c r="N1372" s="281"/>
      <c r="O1372" s="281"/>
      <c r="P1372" s="281"/>
      <c r="Q1372" s="281"/>
      <c r="R1372" s="281"/>
      <c r="S1372" s="281"/>
      <c r="T1372" s="281"/>
      <c r="U1372" s="281"/>
      <c r="V1372" s="281"/>
      <c r="W1372" s="281"/>
      <c r="X1372" s="281"/>
      <c r="Y1372" s="281"/>
      <c r="Z1372" s="281"/>
      <c r="AA1372" s="281"/>
      <c r="AB1372" s="281"/>
      <c r="AC1372" s="281"/>
      <c r="AD1372" s="281"/>
      <c r="AE1372" s="281"/>
      <c r="AF1372" s="281"/>
      <c r="AG1372" s="281"/>
      <c r="AH1372" s="281"/>
      <c r="AI1372" s="281"/>
      <c r="AJ1372" s="281"/>
      <c r="AK1372" s="281"/>
      <c r="AL1372" s="281"/>
      <c r="AM1372" s="282"/>
      <c r="AN1372" s="282"/>
      <c r="AO1372" s="282"/>
      <c r="AP1372" s="282"/>
      <c r="AQ1372" s="282"/>
      <c r="AR1372" s="282"/>
      <c r="AS1372" s="282"/>
      <c r="AT1372" s="282"/>
      <c r="AU1372" s="282"/>
      <c r="AV1372" s="282"/>
      <c r="AW1372" s="282"/>
      <c r="AX1372" s="282"/>
      <c r="AY1372" s="282"/>
    </row>
    <row r="1373" s="240" customFormat="true" ht="13.8" hidden="false" customHeight="false" outlineLevel="0" collapsed="false">
      <c r="K1373" s="280"/>
      <c r="M1373" s="281"/>
      <c r="N1373" s="281"/>
      <c r="O1373" s="281"/>
      <c r="P1373" s="281"/>
      <c r="Q1373" s="281"/>
      <c r="R1373" s="281"/>
      <c r="S1373" s="281"/>
      <c r="T1373" s="281"/>
      <c r="U1373" s="281"/>
      <c r="V1373" s="281"/>
      <c r="W1373" s="281"/>
      <c r="X1373" s="281"/>
      <c r="Y1373" s="281"/>
      <c r="Z1373" s="281"/>
      <c r="AA1373" s="281"/>
      <c r="AB1373" s="281"/>
      <c r="AC1373" s="281"/>
      <c r="AD1373" s="281"/>
      <c r="AE1373" s="281"/>
      <c r="AF1373" s="281"/>
      <c r="AG1373" s="281"/>
      <c r="AH1373" s="281"/>
      <c r="AI1373" s="281"/>
      <c r="AJ1373" s="281"/>
      <c r="AK1373" s="281"/>
      <c r="AL1373" s="281"/>
      <c r="AM1373" s="282"/>
      <c r="AN1373" s="282"/>
      <c r="AO1373" s="282"/>
      <c r="AP1373" s="282"/>
      <c r="AQ1373" s="282"/>
      <c r="AR1373" s="282"/>
      <c r="AS1373" s="282"/>
      <c r="AT1373" s="282"/>
      <c r="AU1373" s="282"/>
      <c r="AV1373" s="282"/>
      <c r="AW1373" s="282"/>
      <c r="AX1373" s="282"/>
      <c r="AY1373" s="282"/>
    </row>
    <row r="1374" s="240" customFormat="true" ht="13.8" hidden="false" customHeight="false" outlineLevel="0" collapsed="false">
      <c r="K1374" s="280"/>
      <c r="M1374" s="281"/>
      <c r="N1374" s="281"/>
      <c r="O1374" s="281"/>
      <c r="P1374" s="281"/>
      <c r="Q1374" s="281"/>
      <c r="R1374" s="281"/>
      <c r="S1374" s="281"/>
      <c r="T1374" s="281"/>
      <c r="U1374" s="281"/>
      <c r="V1374" s="281"/>
      <c r="W1374" s="281"/>
      <c r="X1374" s="281"/>
      <c r="Y1374" s="281"/>
      <c r="Z1374" s="281"/>
      <c r="AA1374" s="281"/>
      <c r="AB1374" s="281"/>
      <c r="AC1374" s="281"/>
      <c r="AD1374" s="281"/>
      <c r="AE1374" s="281"/>
      <c r="AF1374" s="281"/>
      <c r="AG1374" s="281"/>
      <c r="AH1374" s="281"/>
      <c r="AI1374" s="281"/>
      <c r="AJ1374" s="281"/>
      <c r="AK1374" s="281"/>
      <c r="AL1374" s="281"/>
      <c r="AM1374" s="282"/>
      <c r="AN1374" s="282"/>
      <c r="AO1374" s="282"/>
      <c r="AP1374" s="282"/>
      <c r="AQ1374" s="282"/>
      <c r="AR1374" s="282"/>
      <c r="AS1374" s="282"/>
      <c r="AT1374" s="282"/>
      <c r="AU1374" s="282"/>
      <c r="AV1374" s="282"/>
      <c r="AW1374" s="282"/>
      <c r="AX1374" s="282"/>
      <c r="AY1374" s="282"/>
    </row>
    <row r="1375" s="240" customFormat="true" ht="13.8" hidden="false" customHeight="false" outlineLevel="0" collapsed="false">
      <c r="K1375" s="280"/>
      <c r="M1375" s="281"/>
      <c r="N1375" s="281"/>
      <c r="O1375" s="281"/>
      <c r="P1375" s="281"/>
      <c r="Q1375" s="281"/>
      <c r="R1375" s="281"/>
      <c r="S1375" s="281"/>
      <c r="T1375" s="281"/>
      <c r="U1375" s="281"/>
      <c r="V1375" s="281"/>
      <c r="W1375" s="281"/>
      <c r="X1375" s="281"/>
      <c r="Y1375" s="281"/>
      <c r="Z1375" s="281"/>
      <c r="AA1375" s="281"/>
      <c r="AB1375" s="281"/>
      <c r="AC1375" s="281"/>
      <c r="AD1375" s="281"/>
      <c r="AE1375" s="281"/>
      <c r="AF1375" s="281"/>
      <c r="AG1375" s="281"/>
      <c r="AH1375" s="281"/>
      <c r="AI1375" s="281"/>
      <c r="AJ1375" s="281"/>
      <c r="AK1375" s="281"/>
      <c r="AL1375" s="281"/>
      <c r="AM1375" s="282"/>
      <c r="AN1375" s="282"/>
      <c r="AO1375" s="282"/>
      <c r="AP1375" s="282"/>
      <c r="AQ1375" s="282"/>
      <c r="AR1375" s="282"/>
      <c r="AS1375" s="282"/>
      <c r="AT1375" s="282"/>
      <c r="AU1375" s="282"/>
      <c r="AV1375" s="282"/>
      <c r="AW1375" s="282"/>
      <c r="AX1375" s="282"/>
      <c r="AY1375" s="282"/>
    </row>
    <row r="1376" s="240" customFormat="true" ht="13.8" hidden="false" customHeight="false" outlineLevel="0" collapsed="false">
      <c r="K1376" s="280"/>
      <c r="M1376" s="281"/>
      <c r="N1376" s="281"/>
      <c r="O1376" s="281"/>
      <c r="P1376" s="281"/>
      <c r="Q1376" s="281"/>
      <c r="R1376" s="281"/>
      <c r="S1376" s="281"/>
      <c r="T1376" s="281"/>
      <c r="U1376" s="281"/>
      <c r="V1376" s="281"/>
      <c r="W1376" s="281"/>
      <c r="X1376" s="281"/>
      <c r="Y1376" s="281"/>
      <c r="Z1376" s="281"/>
      <c r="AA1376" s="281"/>
      <c r="AB1376" s="281"/>
      <c r="AC1376" s="281"/>
      <c r="AD1376" s="281"/>
      <c r="AE1376" s="281"/>
      <c r="AF1376" s="281"/>
      <c r="AG1376" s="281"/>
      <c r="AH1376" s="281"/>
      <c r="AI1376" s="281"/>
      <c r="AJ1376" s="281"/>
      <c r="AK1376" s="281"/>
      <c r="AL1376" s="281"/>
      <c r="AM1376" s="282"/>
      <c r="AN1376" s="282"/>
      <c r="AO1376" s="282"/>
      <c r="AP1376" s="282"/>
      <c r="AQ1376" s="282"/>
      <c r="AR1376" s="282"/>
      <c r="AS1376" s="282"/>
      <c r="AT1376" s="282"/>
      <c r="AU1376" s="282"/>
      <c r="AV1376" s="282"/>
      <c r="AW1376" s="282"/>
      <c r="AX1376" s="282"/>
      <c r="AY1376" s="282"/>
    </row>
    <row r="1377" s="240" customFormat="true" ht="13.8" hidden="false" customHeight="false" outlineLevel="0" collapsed="false">
      <c r="K1377" s="280"/>
      <c r="M1377" s="281"/>
      <c r="N1377" s="281"/>
      <c r="O1377" s="281"/>
      <c r="P1377" s="281"/>
      <c r="Q1377" s="281"/>
      <c r="R1377" s="281"/>
      <c r="S1377" s="281"/>
      <c r="T1377" s="281"/>
      <c r="U1377" s="281"/>
      <c r="V1377" s="281"/>
      <c r="W1377" s="281"/>
      <c r="X1377" s="281"/>
      <c r="Y1377" s="281"/>
      <c r="Z1377" s="281"/>
      <c r="AA1377" s="281"/>
      <c r="AB1377" s="281"/>
      <c r="AC1377" s="281"/>
      <c r="AD1377" s="281"/>
      <c r="AE1377" s="281"/>
      <c r="AF1377" s="281"/>
      <c r="AG1377" s="281"/>
      <c r="AH1377" s="281"/>
      <c r="AI1377" s="281"/>
      <c r="AJ1377" s="281"/>
      <c r="AK1377" s="281"/>
      <c r="AL1377" s="281"/>
      <c r="AM1377" s="282"/>
      <c r="AN1377" s="282"/>
      <c r="AO1377" s="282"/>
      <c r="AP1377" s="282"/>
      <c r="AQ1377" s="282"/>
      <c r="AR1377" s="282"/>
      <c r="AS1377" s="282"/>
      <c r="AT1377" s="282"/>
      <c r="AU1377" s="282"/>
      <c r="AV1377" s="282"/>
      <c r="AW1377" s="282"/>
      <c r="AX1377" s="282"/>
      <c r="AY1377" s="282"/>
    </row>
    <row r="1378" s="240" customFormat="true" ht="13.8" hidden="false" customHeight="false" outlineLevel="0" collapsed="false">
      <c r="K1378" s="280"/>
      <c r="M1378" s="281"/>
      <c r="N1378" s="281"/>
      <c r="O1378" s="281"/>
      <c r="P1378" s="281"/>
      <c r="Q1378" s="281"/>
      <c r="R1378" s="281"/>
      <c r="S1378" s="281"/>
      <c r="T1378" s="281"/>
      <c r="U1378" s="281"/>
      <c r="V1378" s="281"/>
      <c r="W1378" s="281"/>
      <c r="X1378" s="281"/>
      <c r="Y1378" s="281"/>
      <c r="Z1378" s="281"/>
      <c r="AA1378" s="281"/>
      <c r="AB1378" s="281"/>
      <c r="AC1378" s="281"/>
      <c r="AD1378" s="281"/>
      <c r="AE1378" s="281"/>
      <c r="AF1378" s="281"/>
      <c r="AG1378" s="281"/>
      <c r="AH1378" s="281"/>
      <c r="AI1378" s="281"/>
      <c r="AJ1378" s="281"/>
      <c r="AK1378" s="281"/>
      <c r="AL1378" s="281"/>
      <c r="AM1378" s="282"/>
      <c r="AN1378" s="282"/>
      <c r="AO1378" s="282"/>
      <c r="AP1378" s="282"/>
      <c r="AQ1378" s="282"/>
      <c r="AR1378" s="282"/>
      <c r="AS1378" s="282"/>
      <c r="AT1378" s="282"/>
      <c r="AU1378" s="282"/>
      <c r="AV1378" s="282"/>
      <c r="AW1378" s="282"/>
      <c r="AX1378" s="282"/>
      <c r="AY1378" s="282"/>
    </row>
    <row r="1379" s="240" customFormat="true" ht="13.8" hidden="false" customHeight="false" outlineLevel="0" collapsed="false">
      <c r="K1379" s="280"/>
      <c r="M1379" s="281"/>
      <c r="N1379" s="281"/>
      <c r="O1379" s="281"/>
      <c r="P1379" s="281"/>
      <c r="Q1379" s="281"/>
      <c r="R1379" s="281"/>
      <c r="S1379" s="281"/>
      <c r="T1379" s="281"/>
      <c r="U1379" s="281"/>
      <c r="V1379" s="281"/>
      <c r="W1379" s="281"/>
      <c r="X1379" s="281"/>
      <c r="Y1379" s="281"/>
      <c r="Z1379" s="281"/>
      <c r="AA1379" s="281"/>
      <c r="AB1379" s="281"/>
      <c r="AC1379" s="281"/>
      <c r="AD1379" s="281"/>
      <c r="AE1379" s="281"/>
      <c r="AF1379" s="281"/>
      <c r="AG1379" s="281"/>
      <c r="AH1379" s="281"/>
      <c r="AI1379" s="281"/>
      <c r="AJ1379" s="281"/>
      <c r="AK1379" s="281"/>
      <c r="AL1379" s="281"/>
      <c r="AM1379" s="282"/>
      <c r="AN1379" s="282"/>
      <c r="AO1379" s="282"/>
      <c r="AP1379" s="282"/>
      <c r="AQ1379" s="282"/>
      <c r="AR1379" s="282"/>
      <c r="AS1379" s="282"/>
      <c r="AT1379" s="282"/>
      <c r="AU1379" s="282"/>
      <c r="AV1379" s="282"/>
      <c r="AW1379" s="282"/>
      <c r="AX1379" s="282"/>
      <c r="AY1379" s="282"/>
    </row>
    <row r="1380" s="240" customFormat="true" ht="13.8" hidden="false" customHeight="false" outlineLevel="0" collapsed="false">
      <c r="K1380" s="280"/>
      <c r="M1380" s="281"/>
      <c r="N1380" s="281"/>
      <c r="O1380" s="281"/>
      <c r="P1380" s="281"/>
      <c r="Q1380" s="281"/>
      <c r="R1380" s="281"/>
      <c r="S1380" s="281"/>
      <c r="T1380" s="281"/>
      <c r="U1380" s="281"/>
      <c r="V1380" s="281"/>
      <c r="W1380" s="281"/>
      <c r="X1380" s="281"/>
      <c r="Y1380" s="281"/>
      <c r="Z1380" s="281"/>
      <c r="AA1380" s="281"/>
      <c r="AB1380" s="281"/>
      <c r="AC1380" s="281"/>
      <c r="AD1380" s="281"/>
      <c r="AE1380" s="281"/>
      <c r="AF1380" s="281"/>
      <c r="AG1380" s="281"/>
      <c r="AH1380" s="281"/>
      <c r="AI1380" s="281"/>
      <c r="AJ1380" s="281"/>
      <c r="AK1380" s="281"/>
      <c r="AL1380" s="281"/>
      <c r="AM1380" s="282"/>
      <c r="AN1380" s="282"/>
      <c r="AO1380" s="282"/>
      <c r="AP1380" s="282"/>
      <c r="AQ1380" s="282"/>
      <c r="AR1380" s="282"/>
      <c r="AS1380" s="282"/>
      <c r="AT1380" s="282"/>
      <c r="AU1380" s="282"/>
      <c r="AV1380" s="282"/>
      <c r="AW1380" s="282"/>
      <c r="AX1380" s="282"/>
      <c r="AY1380" s="282"/>
    </row>
    <row r="1381" s="240" customFormat="true" ht="13.8" hidden="false" customHeight="false" outlineLevel="0" collapsed="false">
      <c r="K1381" s="280"/>
      <c r="M1381" s="281"/>
      <c r="N1381" s="281"/>
      <c r="O1381" s="281"/>
      <c r="P1381" s="281"/>
      <c r="Q1381" s="281"/>
      <c r="R1381" s="281"/>
      <c r="S1381" s="281"/>
      <c r="T1381" s="281"/>
      <c r="U1381" s="281"/>
      <c r="V1381" s="281"/>
      <c r="W1381" s="281"/>
      <c r="X1381" s="281"/>
      <c r="Y1381" s="281"/>
      <c r="Z1381" s="281"/>
      <c r="AA1381" s="281"/>
      <c r="AB1381" s="281"/>
      <c r="AC1381" s="281"/>
      <c r="AD1381" s="281"/>
      <c r="AE1381" s="281"/>
      <c r="AF1381" s="281"/>
      <c r="AG1381" s="281"/>
      <c r="AH1381" s="281"/>
      <c r="AI1381" s="281"/>
      <c r="AJ1381" s="281"/>
      <c r="AK1381" s="281"/>
      <c r="AL1381" s="281"/>
      <c r="AM1381" s="282"/>
      <c r="AN1381" s="282"/>
      <c r="AO1381" s="282"/>
      <c r="AP1381" s="282"/>
      <c r="AQ1381" s="282"/>
      <c r="AR1381" s="282"/>
      <c r="AS1381" s="282"/>
      <c r="AT1381" s="282"/>
      <c r="AU1381" s="282"/>
      <c r="AV1381" s="282"/>
      <c r="AW1381" s="282"/>
      <c r="AX1381" s="282"/>
      <c r="AY1381" s="282"/>
    </row>
    <row r="1382" s="240" customFormat="true" ht="13.8" hidden="false" customHeight="false" outlineLevel="0" collapsed="false">
      <c r="K1382" s="280"/>
      <c r="M1382" s="281"/>
      <c r="N1382" s="281"/>
      <c r="O1382" s="281"/>
      <c r="P1382" s="281"/>
      <c r="Q1382" s="281"/>
      <c r="R1382" s="281"/>
      <c r="S1382" s="281"/>
      <c r="T1382" s="281"/>
      <c r="U1382" s="281"/>
      <c r="V1382" s="281"/>
      <c r="W1382" s="281"/>
      <c r="X1382" s="281"/>
      <c r="Y1382" s="281"/>
      <c r="Z1382" s="281"/>
      <c r="AA1382" s="281"/>
      <c r="AB1382" s="281"/>
      <c r="AC1382" s="281"/>
      <c r="AD1382" s="281"/>
      <c r="AE1382" s="281"/>
      <c r="AF1382" s="281"/>
      <c r="AG1382" s="281"/>
      <c r="AH1382" s="281"/>
      <c r="AI1382" s="281"/>
      <c r="AJ1382" s="281"/>
      <c r="AK1382" s="281"/>
      <c r="AL1382" s="281"/>
      <c r="AM1382" s="282"/>
      <c r="AN1382" s="282"/>
      <c r="AO1382" s="282"/>
      <c r="AP1382" s="282"/>
      <c r="AQ1382" s="282"/>
      <c r="AR1382" s="282"/>
      <c r="AS1382" s="282"/>
      <c r="AT1382" s="282"/>
      <c r="AU1382" s="282"/>
      <c r="AV1382" s="282"/>
      <c r="AW1382" s="282"/>
      <c r="AX1382" s="282"/>
      <c r="AY1382" s="282"/>
    </row>
    <row r="1383" s="240" customFormat="true" ht="13.8" hidden="false" customHeight="false" outlineLevel="0" collapsed="false">
      <c r="K1383" s="280"/>
      <c r="M1383" s="281"/>
      <c r="N1383" s="281"/>
      <c r="O1383" s="281"/>
      <c r="P1383" s="281"/>
      <c r="Q1383" s="281"/>
      <c r="R1383" s="281"/>
      <c r="S1383" s="281"/>
      <c r="T1383" s="281"/>
      <c r="U1383" s="281"/>
      <c r="V1383" s="281"/>
      <c r="W1383" s="281"/>
      <c r="X1383" s="281"/>
      <c r="Y1383" s="281"/>
      <c r="Z1383" s="281"/>
      <c r="AA1383" s="281"/>
      <c r="AB1383" s="281"/>
      <c r="AC1383" s="281"/>
      <c r="AD1383" s="281"/>
      <c r="AE1383" s="281"/>
      <c r="AF1383" s="281"/>
      <c r="AG1383" s="281"/>
      <c r="AH1383" s="281"/>
      <c r="AI1383" s="281"/>
      <c r="AJ1383" s="281"/>
      <c r="AK1383" s="281"/>
      <c r="AL1383" s="281"/>
      <c r="AM1383" s="282"/>
      <c r="AN1383" s="282"/>
      <c r="AO1383" s="282"/>
      <c r="AP1383" s="282"/>
      <c r="AQ1383" s="282"/>
      <c r="AR1383" s="282"/>
      <c r="AS1383" s="282"/>
      <c r="AT1383" s="282"/>
      <c r="AU1383" s="282"/>
      <c r="AV1383" s="282"/>
      <c r="AW1383" s="282"/>
      <c r="AX1383" s="282"/>
      <c r="AY1383" s="282"/>
    </row>
    <row r="1384" s="240" customFormat="true" ht="13.8" hidden="false" customHeight="false" outlineLevel="0" collapsed="false">
      <c r="K1384" s="280"/>
      <c r="M1384" s="281"/>
      <c r="N1384" s="281"/>
      <c r="O1384" s="281"/>
      <c r="P1384" s="281"/>
      <c r="Q1384" s="281"/>
      <c r="R1384" s="281"/>
      <c r="S1384" s="281"/>
      <c r="T1384" s="281"/>
      <c r="U1384" s="281"/>
      <c r="V1384" s="281"/>
      <c r="W1384" s="281"/>
      <c r="X1384" s="281"/>
      <c r="Y1384" s="281"/>
      <c r="Z1384" s="281"/>
      <c r="AA1384" s="281"/>
      <c r="AB1384" s="281"/>
      <c r="AC1384" s="281"/>
      <c r="AD1384" s="281"/>
      <c r="AE1384" s="281"/>
      <c r="AF1384" s="281"/>
      <c r="AG1384" s="281"/>
      <c r="AH1384" s="281"/>
      <c r="AI1384" s="281"/>
      <c r="AJ1384" s="281"/>
      <c r="AK1384" s="281"/>
      <c r="AL1384" s="281"/>
      <c r="AM1384" s="282"/>
      <c r="AN1384" s="282"/>
      <c r="AO1384" s="282"/>
      <c r="AP1384" s="282"/>
      <c r="AQ1384" s="282"/>
      <c r="AR1384" s="282"/>
      <c r="AS1384" s="282"/>
      <c r="AT1384" s="282"/>
      <c r="AU1384" s="282"/>
      <c r="AV1384" s="282"/>
      <c r="AW1384" s="282"/>
      <c r="AX1384" s="282"/>
      <c r="AY1384" s="282"/>
    </row>
    <row r="1385" s="240" customFormat="true" ht="13.8" hidden="false" customHeight="false" outlineLevel="0" collapsed="false">
      <c r="K1385" s="280"/>
      <c r="M1385" s="281"/>
      <c r="N1385" s="281"/>
      <c r="O1385" s="281"/>
      <c r="P1385" s="281"/>
      <c r="Q1385" s="281"/>
      <c r="R1385" s="281"/>
      <c r="S1385" s="281"/>
      <c r="T1385" s="281"/>
      <c r="U1385" s="281"/>
      <c r="V1385" s="281"/>
      <c r="W1385" s="281"/>
      <c r="X1385" s="281"/>
      <c r="Y1385" s="281"/>
      <c r="Z1385" s="281"/>
      <c r="AA1385" s="281"/>
      <c r="AB1385" s="281"/>
      <c r="AC1385" s="281"/>
      <c r="AD1385" s="281"/>
      <c r="AE1385" s="281"/>
      <c r="AF1385" s="281"/>
      <c r="AG1385" s="281"/>
      <c r="AH1385" s="281"/>
      <c r="AI1385" s="281"/>
      <c r="AJ1385" s="281"/>
      <c r="AK1385" s="281"/>
      <c r="AL1385" s="281"/>
      <c r="AM1385" s="282"/>
      <c r="AN1385" s="282"/>
      <c r="AO1385" s="282"/>
      <c r="AP1385" s="282"/>
      <c r="AQ1385" s="282"/>
      <c r="AR1385" s="282"/>
      <c r="AS1385" s="282"/>
      <c r="AT1385" s="282"/>
      <c r="AU1385" s="282"/>
      <c r="AV1385" s="282"/>
      <c r="AW1385" s="282"/>
      <c r="AX1385" s="282"/>
      <c r="AY1385" s="282"/>
    </row>
    <row r="1386" s="240" customFormat="true" ht="13.8" hidden="false" customHeight="false" outlineLevel="0" collapsed="false">
      <c r="K1386" s="280"/>
      <c r="M1386" s="281"/>
      <c r="N1386" s="281"/>
      <c r="O1386" s="281"/>
      <c r="P1386" s="281"/>
      <c r="Q1386" s="281"/>
      <c r="R1386" s="281"/>
      <c r="S1386" s="281"/>
      <c r="T1386" s="281"/>
      <c r="U1386" s="281"/>
      <c r="V1386" s="281"/>
      <c r="W1386" s="281"/>
      <c r="X1386" s="281"/>
      <c r="Y1386" s="281"/>
      <c r="Z1386" s="281"/>
      <c r="AA1386" s="281"/>
      <c r="AB1386" s="281"/>
      <c r="AC1386" s="281"/>
      <c r="AD1386" s="281"/>
      <c r="AE1386" s="281"/>
      <c r="AF1386" s="281"/>
      <c r="AG1386" s="281"/>
      <c r="AH1386" s="281"/>
      <c r="AI1386" s="281"/>
      <c r="AJ1386" s="281"/>
      <c r="AK1386" s="281"/>
      <c r="AL1386" s="281"/>
      <c r="AM1386" s="282"/>
      <c r="AN1386" s="282"/>
      <c r="AO1386" s="282"/>
      <c r="AP1386" s="282"/>
      <c r="AQ1386" s="282"/>
      <c r="AR1386" s="282"/>
      <c r="AS1386" s="282"/>
      <c r="AT1386" s="282"/>
      <c r="AU1386" s="282"/>
      <c r="AV1386" s="282"/>
      <c r="AW1386" s="282"/>
      <c r="AX1386" s="282"/>
      <c r="AY1386" s="282"/>
    </row>
    <row r="1387" s="240" customFormat="true" ht="13.8" hidden="false" customHeight="false" outlineLevel="0" collapsed="false">
      <c r="K1387" s="280"/>
      <c r="M1387" s="281"/>
      <c r="N1387" s="281"/>
      <c r="O1387" s="281"/>
      <c r="P1387" s="281"/>
      <c r="Q1387" s="281"/>
      <c r="R1387" s="281"/>
      <c r="S1387" s="281"/>
      <c r="T1387" s="281"/>
      <c r="U1387" s="281"/>
      <c r="V1387" s="281"/>
      <c r="W1387" s="281"/>
      <c r="X1387" s="281"/>
      <c r="Y1387" s="281"/>
      <c r="Z1387" s="281"/>
      <c r="AA1387" s="281"/>
      <c r="AB1387" s="281"/>
      <c r="AC1387" s="281"/>
      <c r="AD1387" s="281"/>
      <c r="AE1387" s="281"/>
      <c r="AF1387" s="281"/>
      <c r="AG1387" s="281"/>
      <c r="AH1387" s="281"/>
      <c r="AI1387" s="281"/>
      <c r="AJ1387" s="281"/>
      <c r="AK1387" s="281"/>
      <c r="AL1387" s="281"/>
      <c r="AM1387" s="282"/>
      <c r="AN1387" s="282"/>
      <c r="AO1387" s="282"/>
      <c r="AP1387" s="282"/>
      <c r="AQ1387" s="282"/>
      <c r="AR1387" s="282"/>
      <c r="AS1387" s="282"/>
      <c r="AT1387" s="282"/>
      <c r="AU1387" s="282"/>
      <c r="AV1387" s="282"/>
      <c r="AW1387" s="282"/>
      <c r="AX1387" s="282"/>
      <c r="AY1387" s="282"/>
    </row>
    <row r="1388" s="240" customFormat="true" ht="13.8" hidden="false" customHeight="false" outlineLevel="0" collapsed="false">
      <c r="K1388" s="280"/>
      <c r="M1388" s="281"/>
      <c r="N1388" s="281"/>
      <c r="O1388" s="281"/>
      <c r="P1388" s="281"/>
      <c r="Q1388" s="281"/>
      <c r="R1388" s="281"/>
      <c r="S1388" s="281"/>
      <c r="T1388" s="281"/>
      <c r="U1388" s="281"/>
      <c r="V1388" s="281"/>
      <c r="W1388" s="281"/>
      <c r="X1388" s="281"/>
      <c r="Y1388" s="281"/>
      <c r="Z1388" s="281"/>
      <c r="AA1388" s="281"/>
      <c r="AB1388" s="281"/>
      <c r="AC1388" s="281"/>
      <c r="AD1388" s="281"/>
      <c r="AE1388" s="281"/>
      <c r="AF1388" s="281"/>
      <c r="AG1388" s="281"/>
      <c r="AH1388" s="281"/>
      <c r="AI1388" s="281"/>
      <c r="AJ1388" s="281"/>
      <c r="AK1388" s="281"/>
      <c r="AL1388" s="281"/>
      <c r="AM1388" s="282"/>
      <c r="AN1388" s="282"/>
      <c r="AO1388" s="282"/>
      <c r="AP1388" s="282"/>
      <c r="AQ1388" s="282"/>
      <c r="AR1388" s="282"/>
      <c r="AS1388" s="282"/>
      <c r="AT1388" s="282"/>
      <c r="AU1388" s="282"/>
      <c r="AV1388" s="282"/>
      <c r="AW1388" s="282"/>
      <c r="AX1388" s="282"/>
      <c r="AY1388" s="282"/>
    </row>
    <row r="1389" s="240" customFormat="true" ht="13.8" hidden="false" customHeight="false" outlineLevel="0" collapsed="false">
      <c r="K1389" s="280"/>
      <c r="M1389" s="281"/>
      <c r="N1389" s="281"/>
      <c r="O1389" s="281"/>
      <c r="P1389" s="281"/>
      <c r="Q1389" s="281"/>
      <c r="R1389" s="281"/>
      <c r="S1389" s="281"/>
      <c r="T1389" s="281"/>
      <c r="U1389" s="281"/>
      <c r="V1389" s="281"/>
      <c r="W1389" s="281"/>
      <c r="X1389" s="281"/>
      <c r="Y1389" s="281"/>
      <c r="Z1389" s="281"/>
      <c r="AA1389" s="281"/>
      <c r="AB1389" s="281"/>
      <c r="AC1389" s="281"/>
      <c r="AD1389" s="281"/>
      <c r="AE1389" s="281"/>
      <c r="AF1389" s="281"/>
      <c r="AG1389" s="281"/>
      <c r="AH1389" s="281"/>
      <c r="AI1389" s="281"/>
      <c r="AJ1389" s="281"/>
      <c r="AK1389" s="281"/>
      <c r="AL1389" s="281"/>
      <c r="AM1389" s="282"/>
      <c r="AN1389" s="282"/>
      <c r="AO1389" s="282"/>
      <c r="AP1389" s="282"/>
      <c r="AQ1389" s="282"/>
      <c r="AR1389" s="282"/>
      <c r="AS1389" s="282"/>
      <c r="AT1389" s="282"/>
      <c r="AU1389" s="282"/>
      <c r="AV1389" s="282"/>
      <c r="AW1389" s="282"/>
      <c r="AX1389" s="282"/>
      <c r="AY1389" s="282"/>
    </row>
    <row r="1390" s="240" customFormat="true" ht="13.8" hidden="false" customHeight="false" outlineLevel="0" collapsed="false">
      <c r="K1390" s="280"/>
      <c r="M1390" s="281"/>
      <c r="N1390" s="281"/>
      <c r="O1390" s="281"/>
      <c r="P1390" s="281"/>
      <c r="Q1390" s="281"/>
      <c r="R1390" s="281"/>
      <c r="S1390" s="281"/>
      <c r="T1390" s="281"/>
      <c r="U1390" s="281"/>
      <c r="V1390" s="281"/>
      <c r="W1390" s="281"/>
      <c r="X1390" s="281"/>
      <c r="Y1390" s="281"/>
      <c r="Z1390" s="281"/>
      <c r="AA1390" s="281"/>
      <c r="AB1390" s="281"/>
      <c r="AC1390" s="281"/>
      <c r="AD1390" s="281"/>
      <c r="AE1390" s="281"/>
      <c r="AF1390" s="281"/>
      <c r="AG1390" s="281"/>
      <c r="AH1390" s="281"/>
      <c r="AI1390" s="281"/>
      <c r="AJ1390" s="281"/>
      <c r="AK1390" s="281"/>
      <c r="AL1390" s="281"/>
      <c r="AM1390" s="282"/>
      <c r="AN1390" s="282"/>
      <c r="AO1390" s="282"/>
      <c r="AP1390" s="282"/>
      <c r="AQ1390" s="282"/>
      <c r="AR1390" s="282"/>
      <c r="AS1390" s="282"/>
      <c r="AT1390" s="282"/>
      <c r="AU1390" s="282"/>
      <c r="AV1390" s="282"/>
      <c r="AW1390" s="282"/>
      <c r="AX1390" s="282"/>
      <c r="AY1390" s="282"/>
    </row>
    <row r="1391" s="240" customFormat="true" ht="13.8" hidden="false" customHeight="false" outlineLevel="0" collapsed="false">
      <c r="K1391" s="280"/>
      <c r="M1391" s="281"/>
      <c r="N1391" s="281"/>
      <c r="O1391" s="281"/>
      <c r="P1391" s="281"/>
      <c r="Q1391" s="281"/>
      <c r="R1391" s="281"/>
      <c r="S1391" s="281"/>
      <c r="T1391" s="281"/>
      <c r="U1391" s="281"/>
      <c r="V1391" s="281"/>
      <c r="W1391" s="281"/>
      <c r="X1391" s="281"/>
      <c r="Y1391" s="281"/>
      <c r="Z1391" s="281"/>
      <c r="AA1391" s="281"/>
      <c r="AB1391" s="281"/>
      <c r="AC1391" s="281"/>
      <c r="AD1391" s="281"/>
      <c r="AE1391" s="281"/>
      <c r="AF1391" s="281"/>
      <c r="AG1391" s="281"/>
      <c r="AH1391" s="281"/>
      <c r="AI1391" s="281"/>
      <c r="AJ1391" s="281"/>
      <c r="AK1391" s="281"/>
      <c r="AL1391" s="281"/>
      <c r="AM1391" s="282"/>
      <c r="AN1391" s="282"/>
      <c r="AO1391" s="282"/>
      <c r="AP1391" s="282"/>
      <c r="AQ1391" s="282"/>
      <c r="AR1391" s="282"/>
      <c r="AS1391" s="282"/>
      <c r="AT1391" s="282"/>
      <c r="AU1391" s="282"/>
      <c r="AV1391" s="282"/>
      <c r="AW1391" s="282"/>
      <c r="AX1391" s="282"/>
      <c r="AY1391" s="282"/>
    </row>
    <row r="1392" s="240" customFormat="true" ht="13.8" hidden="false" customHeight="false" outlineLevel="0" collapsed="false">
      <c r="K1392" s="280"/>
      <c r="M1392" s="281"/>
      <c r="N1392" s="281"/>
      <c r="O1392" s="281"/>
      <c r="P1392" s="281"/>
      <c r="Q1392" s="281"/>
      <c r="R1392" s="281"/>
      <c r="S1392" s="281"/>
      <c r="T1392" s="281"/>
      <c r="U1392" s="281"/>
      <c r="V1392" s="281"/>
      <c r="W1392" s="281"/>
      <c r="X1392" s="281"/>
      <c r="Y1392" s="281"/>
      <c r="Z1392" s="281"/>
      <c r="AA1392" s="281"/>
      <c r="AB1392" s="281"/>
      <c r="AC1392" s="281"/>
      <c r="AD1392" s="281"/>
      <c r="AE1392" s="281"/>
      <c r="AF1392" s="281"/>
      <c r="AG1392" s="281"/>
      <c r="AH1392" s="281"/>
      <c r="AI1392" s="281"/>
      <c r="AJ1392" s="281"/>
      <c r="AK1392" s="281"/>
      <c r="AL1392" s="281"/>
      <c r="AM1392" s="282"/>
      <c r="AN1392" s="282"/>
      <c r="AO1392" s="282"/>
      <c r="AP1392" s="282"/>
      <c r="AQ1392" s="282"/>
      <c r="AR1392" s="282"/>
      <c r="AS1392" s="282"/>
      <c r="AT1392" s="282"/>
      <c r="AU1392" s="282"/>
      <c r="AV1392" s="282"/>
      <c r="AW1392" s="282"/>
      <c r="AX1392" s="282"/>
      <c r="AY1392" s="282"/>
    </row>
    <row r="1393" s="240" customFormat="true" ht="13.8" hidden="false" customHeight="false" outlineLevel="0" collapsed="false">
      <c r="K1393" s="280"/>
      <c r="M1393" s="281"/>
      <c r="N1393" s="281"/>
      <c r="O1393" s="281"/>
      <c r="P1393" s="281"/>
      <c r="Q1393" s="281"/>
      <c r="R1393" s="281"/>
      <c r="S1393" s="281"/>
      <c r="T1393" s="281"/>
      <c r="U1393" s="281"/>
      <c r="V1393" s="281"/>
      <c r="W1393" s="281"/>
      <c r="X1393" s="281"/>
      <c r="Y1393" s="281"/>
      <c r="Z1393" s="281"/>
      <c r="AA1393" s="281"/>
      <c r="AB1393" s="281"/>
      <c r="AC1393" s="281"/>
      <c r="AD1393" s="281"/>
      <c r="AE1393" s="281"/>
      <c r="AF1393" s="281"/>
      <c r="AG1393" s="281"/>
      <c r="AH1393" s="281"/>
      <c r="AI1393" s="281"/>
      <c r="AJ1393" s="281"/>
      <c r="AK1393" s="281"/>
      <c r="AL1393" s="281"/>
      <c r="AM1393" s="282"/>
      <c r="AN1393" s="282"/>
      <c r="AO1393" s="282"/>
      <c r="AP1393" s="282"/>
      <c r="AQ1393" s="282"/>
      <c r="AR1393" s="282"/>
      <c r="AS1393" s="282"/>
      <c r="AT1393" s="282"/>
      <c r="AU1393" s="282"/>
      <c r="AV1393" s="282"/>
      <c r="AW1393" s="282"/>
      <c r="AX1393" s="282"/>
      <c r="AY1393" s="282"/>
    </row>
    <row r="1394" s="240" customFormat="true" ht="13.8" hidden="false" customHeight="false" outlineLevel="0" collapsed="false">
      <c r="K1394" s="280"/>
      <c r="M1394" s="281"/>
      <c r="N1394" s="281"/>
      <c r="O1394" s="281"/>
      <c r="P1394" s="281"/>
      <c r="Q1394" s="281"/>
      <c r="R1394" s="281"/>
      <c r="S1394" s="281"/>
      <c r="T1394" s="281"/>
      <c r="U1394" s="281"/>
      <c r="V1394" s="281"/>
      <c r="W1394" s="281"/>
      <c r="X1394" s="281"/>
      <c r="Y1394" s="281"/>
      <c r="Z1394" s="281"/>
      <c r="AA1394" s="281"/>
      <c r="AB1394" s="281"/>
      <c r="AC1394" s="281"/>
      <c r="AD1394" s="281"/>
      <c r="AE1394" s="281"/>
      <c r="AF1394" s="281"/>
      <c r="AG1394" s="281"/>
      <c r="AH1394" s="281"/>
      <c r="AI1394" s="281"/>
      <c r="AJ1394" s="281"/>
      <c r="AK1394" s="281"/>
      <c r="AL1394" s="281"/>
      <c r="AM1394" s="282"/>
      <c r="AN1394" s="282"/>
      <c r="AO1394" s="282"/>
      <c r="AP1394" s="282"/>
      <c r="AQ1394" s="282"/>
      <c r="AR1394" s="282"/>
      <c r="AS1394" s="282"/>
      <c r="AT1394" s="282"/>
      <c r="AU1394" s="282"/>
      <c r="AV1394" s="282"/>
      <c r="AW1394" s="282"/>
      <c r="AX1394" s="282"/>
      <c r="AY1394" s="282"/>
    </row>
    <row r="1395" s="240" customFormat="true" ht="13.8" hidden="false" customHeight="false" outlineLevel="0" collapsed="false">
      <c r="K1395" s="280"/>
      <c r="M1395" s="281"/>
      <c r="N1395" s="281"/>
      <c r="O1395" s="281"/>
      <c r="P1395" s="281"/>
      <c r="Q1395" s="281"/>
      <c r="R1395" s="281"/>
      <c r="S1395" s="281"/>
      <c r="T1395" s="281"/>
      <c r="U1395" s="281"/>
      <c r="V1395" s="281"/>
      <c r="W1395" s="281"/>
      <c r="X1395" s="281"/>
      <c r="Y1395" s="281"/>
      <c r="Z1395" s="281"/>
      <c r="AA1395" s="281"/>
      <c r="AB1395" s="281"/>
      <c r="AC1395" s="281"/>
      <c r="AD1395" s="281"/>
      <c r="AE1395" s="281"/>
      <c r="AF1395" s="281"/>
      <c r="AG1395" s="281"/>
      <c r="AH1395" s="281"/>
      <c r="AI1395" s="281"/>
      <c r="AJ1395" s="281"/>
      <c r="AK1395" s="281"/>
      <c r="AL1395" s="281"/>
      <c r="AM1395" s="282"/>
      <c r="AN1395" s="282"/>
      <c r="AO1395" s="282"/>
      <c r="AP1395" s="282"/>
      <c r="AQ1395" s="282"/>
      <c r="AR1395" s="282"/>
      <c r="AS1395" s="282"/>
      <c r="AT1395" s="282"/>
      <c r="AU1395" s="282"/>
      <c r="AV1395" s="282"/>
      <c r="AW1395" s="282"/>
      <c r="AX1395" s="282"/>
      <c r="AY1395" s="282"/>
    </row>
    <row r="1396" s="240" customFormat="true" ht="13.8" hidden="false" customHeight="false" outlineLevel="0" collapsed="false">
      <c r="K1396" s="280"/>
      <c r="M1396" s="281"/>
      <c r="N1396" s="281"/>
      <c r="O1396" s="281"/>
      <c r="P1396" s="281"/>
      <c r="Q1396" s="281"/>
      <c r="R1396" s="281"/>
      <c r="S1396" s="281"/>
      <c r="T1396" s="281"/>
      <c r="U1396" s="281"/>
      <c r="V1396" s="281"/>
      <c r="W1396" s="281"/>
      <c r="X1396" s="281"/>
      <c r="Y1396" s="281"/>
      <c r="Z1396" s="281"/>
      <c r="AA1396" s="281"/>
      <c r="AB1396" s="281"/>
      <c r="AC1396" s="281"/>
      <c r="AD1396" s="281"/>
      <c r="AE1396" s="281"/>
      <c r="AF1396" s="281"/>
      <c r="AG1396" s="281"/>
      <c r="AH1396" s="281"/>
      <c r="AI1396" s="281"/>
      <c r="AJ1396" s="281"/>
      <c r="AK1396" s="281"/>
      <c r="AL1396" s="281"/>
      <c r="AM1396" s="282"/>
      <c r="AN1396" s="282"/>
      <c r="AO1396" s="282"/>
      <c r="AP1396" s="282"/>
      <c r="AQ1396" s="282"/>
      <c r="AR1396" s="282"/>
      <c r="AS1396" s="282"/>
      <c r="AT1396" s="282"/>
      <c r="AU1396" s="282"/>
      <c r="AV1396" s="282"/>
      <c r="AW1396" s="282"/>
      <c r="AX1396" s="282"/>
      <c r="AY1396" s="282"/>
    </row>
    <row r="1397" s="240" customFormat="true" ht="13.8" hidden="false" customHeight="false" outlineLevel="0" collapsed="false">
      <c r="K1397" s="280"/>
      <c r="M1397" s="281"/>
      <c r="N1397" s="281"/>
      <c r="O1397" s="281"/>
      <c r="P1397" s="281"/>
      <c r="Q1397" s="281"/>
      <c r="R1397" s="281"/>
      <c r="S1397" s="281"/>
      <c r="T1397" s="281"/>
      <c r="U1397" s="281"/>
      <c r="V1397" s="281"/>
      <c r="W1397" s="281"/>
      <c r="X1397" s="281"/>
      <c r="Y1397" s="281"/>
      <c r="Z1397" s="281"/>
      <c r="AA1397" s="281"/>
      <c r="AB1397" s="281"/>
      <c r="AC1397" s="281"/>
      <c r="AD1397" s="281"/>
      <c r="AE1397" s="281"/>
      <c r="AF1397" s="281"/>
      <c r="AG1397" s="281"/>
      <c r="AH1397" s="281"/>
      <c r="AI1397" s="281"/>
      <c r="AJ1397" s="281"/>
      <c r="AK1397" s="281"/>
      <c r="AL1397" s="281"/>
      <c r="AM1397" s="282"/>
      <c r="AN1397" s="282"/>
      <c r="AO1397" s="282"/>
      <c r="AP1397" s="282"/>
      <c r="AQ1397" s="282"/>
      <c r="AR1397" s="282"/>
      <c r="AS1397" s="282"/>
      <c r="AT1397" s="282"/>
      <c r="AU1397" s="282"/>
      <c r="AV1397" s="282"/>
      <c r="AW1397" s="282"/>
      <c r="AX1397" s="282"/>
      <c r="AY1397" s="282"/>
    </row>
    <row r="1398" s="240" customFormat="true" ht="13.8" hidden="false" customHeight="false" outlineLevel="0" collapsed="false">
      <c r="K1398" s="280"/>
      <c r="M1398" s="281"/>
      <c r="N1398" s="281"/>
      <c r="O1398" s="281"/>
      <c r="P1398" s="281"/>
      <c r="Q1398" s="281"/>
      <c r="R1398" s="281"/>
      <c r="S1398" s="281"/>
      <c r="T1398" s="281"/>
      <c r="U1398" s="281"/>
      <c r="V1398" s="281"/>
      <c r="W1398" s="281"/>
      <c r="X1398" s="281"/>
      <c r="Y1398" s="281"/>
      <c r="Z1398" s="281"/>
      <c r="AA1398" s="281"/>
      <c r="AB1398" s="281"/>
      <c r="AC1398" s="281"/>
      <c r="AD1398" s="281"/>
      <c r="AE1398" s="281"/>
      <c r="AF1398" s="281"/>
      <c r="AG1398" s="281"/>
      <c r="AH1398" s="281"/>
      <c r="AI1398" s="281"/>
      <c r="AJ1398" s="281"/>
      <c r="AK1398" s="281"/>
      <c r="AL1398" s="281"/>
      <c r="AM1398" s="282"/>
      <c r="AN1398" s="282"/>
      <c r="AO1398" s="282"/>
      <c r="AP1398" s="282"/>
      <c r="AQ1398" s="282"/>
      <c r="AR1398" s="282"/>
      <c r="AS1398" s="282"/>
      <c r="AT1398" s="282"/>
      <c r="AU1398" s="282"/>
      <c r="AV1398" s="282"/>
      <c r="AW1398" s="282"/>
      <c r="AX1398" s="282"/>
      <c r="AY1398" s="282"/>
    </row>
    <row r="1399" s="240" customFormat="true" ht="13.8" hidden="false" customHeight="false" outlineLevel="0" collapsed="false">
      <c r="K1399" s="280"/>
      <c r="M1399" s="281"/>
      <c r="N1399" s="281"/>
      <c r="O1399" s="281"/>
      <c r="P1399" s="281"/>
      <c r="Q1399" s="281"/>
      <c r="R1399" s="281"/>
      <c r="S1399" s="281"/>
      <c r="T1399" s="281"/>
      <c r="U1399" s="281"/>
      <c r="V1399" s="281"/>
      <c r="W1399" s="281"/>
      <c r="X1399" s="281"/>
      <c r="Y1399" s="281"/>
      <c r="Z1399" s="281"/>
      <c r="AA1399" s="281"/>
      <c r="AB1399" s="281"/>
      <c r="AC1399" s="281"/>
      <c r="AD1399" s="281"/>
      <c r="AE1399" s="281"/>
      <c r="AF1399" s="281"/>
      <c r="AG1399" s="281"/>
      <c r="AH1399" s="281"/>
      <c r="AI1399" s="281"/>
      <c r="AJ1399" s="281"/>
      <c r="AK1399" s="281"/>
      <c r="AL1399" s="281"/>
      <c r="AM1399" s="282"/>
      <c r="AN1399" s="282"/>
      <c r="AO1399" s="282"/>
      <c r="AP1399" s="282"/>
      <c r="AQ1399" s="282"/>
      <c r="AR1399" s="282"/>
      <c r="AS1399" s="282"/>
      <c r="AT1399" s="282"/>
      <c r="AU1399" s="282"/>
      <c r="AV1399" s="282"/>
      <c r="AW1399" s="282"/>
      <c r="AX1399" s="282"/>
      <c r="AY1399" s="282"/>
    </row>
    <row r="1400" s="240" customFormat="true" ht="13.8" hidden="false" customHeight="false" outlineLevel="0" collapsed="false">
      <c r="K1400" s="280"/>
      <c r="M1400" s="281"/>
      <c r="N1400" s="281"/>
      <c r="O1400" s="281"/>
      <c r="P1400" s="281"/>
      <c r="Q1400" s="281"/>
      <c r="R1400" s="281"/>
      <c r="S1400" s="281"/>
      <c r="T1400" s="281"/>
      <c r="U1400" s="281"/>
      <c r="V1400" s="281"/>
      <c r="W1400" s="281"/>
      <c r="X1400" s="281"/>
      <c r="Y1400" s="281"/>
      <c r="Z1400" s="281"/>
      <c r="AA1400" s="281"/>
      <c r="AB1400" s="281"/>
      <c r="AC1400" s="281"/>
      <c r="AD1400" s="281"/>
      <c r="AE1400" s="281"/>
      <c r="AF1400" s="281"/>
      <c r="AG1400" s="281"/>
      <c r="AH1400" s="281"/>
      <c r="AI1400" s="281"/>
      <c r="AJ1400" s="281"/>
      <c r="AK1400" s="281"/>
      <c r="AL1400" s="281"/>
      <c r="AM1400" s="282"/>
      <c r="AN1400" s="282"/>
      <c r="AO1400" s="282"/>
      <c r="AP1400" s="282"/>
      <c r="AQ1400" s="282"/>
      <c r="AR1400" s="282"/>
      <c r="AS1400" s="282"/>
      <c r="AT1400" s="282"/>
      <c r="AU1400" s="282"/>
      <c r="AV1400" s="282"/>
      <c r="AW1400" s="282"/>
      <c r="AX1400" s="282"/>
      <c r="AY1400" s="282"/>
    </row>
    <row r="1401" s="240" customFormat="true" ht="13.8" hidden="false" customHeight="false" outlineLevel="0" collapsed="false">
      <c r="K1401" s="280"/>
      <c r="M1401" s="281"/>
      <c r="N1401" s="281"/>
      <c r="O1401" s="281"/>
      <c r="P1401" s="281"/>
      <c r="Q1401" s="281"/>
      <c r="R1401" s="281"/>
      <c r="S1401" s="281"/>
      <c r="T1401" s="281"/>
      <c r="U1401" s="281"/>
      <c r="V1401" s="281"/>
      <c r="W1401" s="281"/>
      <c r="X1401" s="281"/>
      <c r="Y1401" s="281"/>
      <c r="Z1401" s="281"/>
      <c r="AA1401" s="281"/>
      <c r="AB1401" s="281"/>
      <c r="AC1401" s="281"/>
      <c r="AD1401" s="281"/>
      <c r="AE1401" s="281"/>
      <c r="AF1401" s="281"/>
      <c r="AG1401" s="281"/>
      <c r="AH1401" s="281"/>
      <c r="AI1401" s="281"/>
      <c r="AJ1401" s="281"/>
      <c r="AK1401" s="281"/>
      <c r="AL1401" s="281"/>
      <c r="AM1401" s="282"/>
      <c r="AN1401" s="282"/>
      <c r="AO1401" s="282"/>
      <c r="AP1401" s="282"/>
      <c r="AQ1401" s="282"/>
      <c r="AR1401" s="282"/>
      <c r="AS1401" s="282"/>
      <c r="AT1401" s="282"/>
      <c r="AU1401" s="282"/>
      <c r="AV1401" s="282"/>
      <c r="AW1401" s="282"/>
      <c r="AX1401" s="282"/>
      <c r="AY1401" s="282"/>
    </row>
    <row r="1402" s="240" customFormat="true" ht="13.8" hidden="false" customHeight="false" outlineLevel="0" collapsed="false">
      <c r="K1402" s="280"/>
      <c r="M1402" s="281"/>
      <c r="N1402" s="281"/>
      <c r="O1402" s="281"/>
      <c r="P1402" s="281"/>
      <c r="Q1402" s="281"/>
      <c r="R1402" s="281"/>
      <c r="S1402" s="281"/>
      <c r="T1402" s="281"/>
      <c r="U1402" s="281"/>
      <c r="V1402" s="281"/>
      <c r="W1402" s="281"/>
      <c r="X1402" s="281"/>
      <c r="Y1402" s="281"/>
      <c r="Z1402" s="281"/>
      <c r="AA1402" s="281"/>
      <c r="AB1402" s="281"/>
      <c r="AC1402" s="281"/>
      <c r="AD1402" s="281"/>
      <c r="AE1402" s="281"/>
      <c r="AF1402" s="281"/>
      <c r="AG1402" s="281"/>
      <c r="AH1402" s="281"/>
      <c r="AI1402" s="281"/>
      <c r="AJ1402" s="281"/>
      <c r="AK1402" s="281"/>
      <c r="AL1402" s="281"/>
      <c r="AM1402" s="282"/>
      <c r="AN1402" s="282"/>
      <c r="AO1402" s="282"/>
      <c r="AP1402" s="282"/>
      <c r="AQ1402" s="282"/>
      <c r="AR1402" s="282"/>
      <c r="AS1402" s="282"/>
      <c r="AT1402" s="282"/>
      <c r="AU1402" s="282"/>
      <c r="AV1402" s="282"/>
      <c r="AW1402" s="282"/>
      <c r="AX1402" s="282"/>
      <c r="AY1402" s="282"/>
    </row>
    <row r="1403" s="240" customFormat="true" ht="13.8" hidden="false" customHeight="false" outlineLevel="0" collapsed="false">
      <c r="K1403" s="280"/>
      <c r="M1403" s="281"/>
      <c r="N1403" s="281"/>
      <c r="O1403" s="281"/>
      <c r="P1403" s="281"/>
      <c r="Q1403" s="281"/>
      <c r="R1403" s="281"/>
      <c r="S1403" s="281"/>
      <c r="T1403" s="281"/>
      <c r="U1403" s="281"/>
      <c r="V1403" s="281"/>
      <c r="W1403" s="281"/>
      <c r="X1403" s="281"/>
      <c r="Y1403" s="281"/>
      <c r="Z1403" s="281"/>
      <c r="AA1403" s="281"/>
      <c r="AB1403" s="281"/>
      <c r="AC1403" s="281"/>
      <c r="AD1403" s="281"/>
      <c r="AE1403" s="281"/>
      <c r="AF1403" s="281"/>
      <c r="AG1403" s="281"/>
      <c r="AH1403" s="281"/>
      <c r="AI1403" s="281"/>
      <c r="AJ1403" s="281"/>
      <c r="AK1403" s="281"/>
      <c r="AL1403" s="281"/>
      <c r="AM1403" s="282"/>
      <c r="AN1403" s="282"/>
      <c r="AO1403" s="282"/>
      <c r="AP1403" s="282"/>
      <c r="AQ1403" s="282"/>
      <c r="AR1403" s="282"/>
      <c r="AS1403" s="282"/>
      <c r="AT1403" s="282"/>
      <c r="AU1403" s="282"/>
      <c r="AV1403" s="282"/>
      <c r="AW1403" s="282"/>
      <c r="AX1403" s="282"/>
      <c r="AY1403" s="282"/>
    </row>
    <row r="1404" s="240" customFormat="true" ht="13.8" hidden="false" customHeight="false" outlineLevel="0" collapsed="false">
      <c r="K1404" s="280"/>
      <c r="M1404" s="281"/>
      <c r="N1404" s="281"/>
      <c r="O1404" s="281"/>
      <c r="P1404" s="281"/>
      <c r="Q1404" s="281"/>
      <c r="R1404" s="281"/>
      <c r="S1404" s="281"/>
      <c r="T1404" s="281"/>
      <c r="U1404" s="281"/>
      <c r="V1404" s="281"/>
      <c r="W1404" s="281"/>
      <c r="X1404" s="281"/>
      <c r="Y1404" s="281"/>
      <c r="Z1404" s="281"/>
      <c r="AA1404" s="281"/>
      <c r="AB1404" s="281"/>
      <c r="AC1404" s="281"/>
      <c r="AD1404" s="281"/>
      <c r="AE1404" s="281"/>
      <c r="AF1404" s="281"/>
      <c r="AG1404" s="281"/>
      <c r="AH1404" s="281"/>
      <c r="AI1404" s="281"/>
      <c r="AJ1404" s="281"/>
      <c r="AK1404" s="281"/>
      <c r="AL1404" s="281"/>
      <c r="AM1404" s="282"/>
      <c r="AN1404" s="282"/>
      <c r="AO1404" s="282"/>
      <c r="AP1404" s="282"/>
      <c r="AQ1404" s="282"/>
      <c r="AR1404" s="282"/>
      <c r="AS1404" s="282"/>
      <c r="AT1404" s="282"/>
      <c r="AU1404" s="282"/>
      <c r="AV1404" s="282"/>
      <c r="AW1404" s="282"/>
      <c r="AX1404" s="282"/>
      <c r="AY1404" s="282"/>
    </row>
    <row r="1405" s="240" customFormat="true" ht="13.8" hidden="false" customHeight="false" outlineLevel="0" collapsed="false">
      <c r="K1405" s="280"/>
      <c r="M1405" s="281"/>
      <c r="N1405" s="281"/>
      <c r="O1405" s="281"/>
      <c r="P1405" s="281"/>
      <c r="Q1405" s="281"/>
      <c r="R1405" s="281"/>
      <c r="S1405" s="281"/>
      <c r="T1405" s="281"/>
      <c r="U1405" s="281"/>
      <c r="V1405" s="281"/>
      <c r="W1405" s="281"/>
      <c r="X1405" s="281"/>
      <c r="Y1405" s="281"/>
      <c r="Z1405" s="281"/>
      <c r="AA1405" s="281"/>
      <c r="AB1405" s="281"/>
      <c r="AC1405" s="281"/>
      <c r="AD1405" s="281"/>
      <c r="AE1405" s="281"/>
      <c r="AF1405" s="281"/>
      <c r="AG1405" s="281"/>
      <c r="AH1405" s="281"/>
      <c r="AI1405" s="281"/>
      <c r="AJ1405" s="281"/>
      <c r="AK1405" s="281"/>
      <c r="AL1405" s="281"/>
      <c r="AM1405" s="282"/>
      <c r="AN1405" s="282"/>
      <c r="AO1405" s="282"/>
      <c r="AP1405" s="282"/>
      <c r="AQ1405" s="282"/>
      <c r="AR1405" s="282"/>
      <c r="AS1405" s="282"/>
      <c r="AT1405" s="282"/>
      <c r="AU1405" s="282"/>
      <c r="AV1405" s="282"/>
      <c r="AW1405" s="282"/>
      <c r="AX1405" s="282"/>
      <c r="AY1405" s="282"/>
    </row>
    <row r="1406" s="240" customFormat="true" ht="13.8" hidden="false" customHeight="false" outlineLevel="0" collapsed="false">
      <c r="K1406" s="280"/>
      <c r="M1406" s="281"/>
      <c r="N1406" s="281"/>
      <c r="O1406" s="281"/>
      <c r="P1406" s="281"/>
      <c r="Q1406" s="281"/>
      <c r="R1406" s="281"/>
      <c r="S1406" s="281"/>
      <c r="T1406" s="281"/>
      <c r="U1406" s="281"/>
      <c r="V1406" s="281"/>
      <c r="W1406" s="281"/>
      <c r="X1406" s="281"/>
      <c r="Y1406" s="281"/>
      <c r="Z1406" s="281"/>
      <c r="AA1406" s="281"/>
      <c r="AB1406" s="281"/>
      <c r="AC1406" s="281"/>
      <c r="AD1406" s="281"/>
      <c r="AE1406" s="281"/>
      <c r="AF1406" s="281"/>
      <c r="AG1406" s="281"/>
      <c r="AH1406" s="281"/>
      <c r="AI1406" s="281"/>
      <c r="AJ1406" s="281"/>
      <c r="AK1406" s="281"/>
      <c r="AL1406" s="281"/>
      <c r="AM1406" s="282"/>
      <c r="AN1406" s="282"/>
      <c r="AO1406" s="282"/>
      <c r="AP1406" s="282"/>
      <c r="AQ1406" s="282"/>
      <c r="AR1406" s="282"/>
      <c r="AS1406" s="282"/>
      <c r="AT1406" s="282"/>
      <c r="AU1406" s="282"/>
      <c r="AV1406" s="282"/>
      <c r="AW1406" s="282"/>
      <c r="AX1406" s="282"/>
      <c r="AY1406" s="282"/>
    </row>
    <row r="1407" s="240" customFormat="true" ht="13.8" hidden="false" customHeight="false" outlineLevel="0" collapsed="false">
      <c r="K1407" s="280"/>
      <c r="M1407" s="281"/>
      <c r="N1407" s="281"/>
      <c r="O1407" s="281"/>
      <c r="P1407" s="281"/>
      <c r="Q1407" s="281"/>
      <c r="R1407" s="281"/>
      <c r="S1407" s="281"/>
      <c r="T1407" s="281"/>
      <c r="U1407" s="281"/>
      <c r="V1407" s="281"/>
      <c r="W1407" s="281"/>
      <c r="X1407" s="281"/>
      <c r="Y1407" s="281"/>
      <c r="Z1407" s="281"/>
      <c r="AA1407" s="281"/>
      <c r="AB1407" s="281"/>
      <c r="AC1407" s="281"/>
      <c r="AD1407" s="281"/>
      <c r="AE1407" s="281"/>
      <c r="AF1407" s="281"/>
      <c r="AG1407" s="281"/>
      <c r="AH1407" s="281"/>
      <c r="AI1407" s="281"/>
      <c r="AJ1407" s="281"/>
      <c r="AK1407" s="281"/>
      <c r="AL1407" s="281"/>
      <c r="AM1407" s="282"/>
      <c r="AN1407" s="282"/>
      <c r="AO1407" s="282"/>
      <c r="AP1407" s="282"/>
      <c r="AQ1407" s="282"/>
      <c r="AR1407" s="282"/>
      <c r="AS1407" s="282"/>
      <c r="AT1407" s="282"/>
      <c r="AU1407" s="282"/>
      <c r="AV1407" s="282"/>
      <c r="AW1407" s="282"/>
      <c r="AX1407" s="282"/>
      <c r="AY1407" s="282"/>
    </row>
    <row r="1408" s="240" customFormat="true" ht="13.8" hidden="false" customHeight="false" outlineLevel="0" collapsed="false">
      <c r="K1408" s="280"/>
      <c r="M1408" s="281"/>
      <c r="N1408" s="281"/>
      <c r="O1408" s="281"/>
      <c r="P1408" s="281"/>
      <c r="Q1408" s="281"/>
      <c r="R1408" s="281"/>
      <c r="S1408" s="281"/>
      <c r="T1408" s="281"/>
      <c r="U1408" s="281"/>
      <c r="V1408" s="281"/>
      <c r="W1408" s="281"/>
      <c r="X1408" s="281"/>
      <c r="Y1408" s="281"/>
      <c r="Z1408" s="281"/>
      <c r="AA1408" s="281"/>
      <c r="AB1408" s="281"/>
      <c r="AC1408" s="281"/>
      <c r="AD1408" s="281"/>
      <c r="AE1408" s="281"/>
      <c r="AF1408" s="281"/>
      <c r="AG1408" s="281"/>
      <c r="AH1408" s="281"/>
      <c r="AI1408" s="281"/>
      <c r="AJ1408" s="281"/>
      <c r="AK1408" s="281"/>
      <c r="AL1408" s="281"/>
      <c r="AM1408" s="282"/>
      <c r="AN1408" s="282"/>
      <c r="AO1408" s="282"/>
      <c r="AP1408" s="282"/>
      <c r="AQ1408" s="282"/>
      <c r="AR1408" s="282"/>
      <c r="AS1408" s="282"/>
      <c r="AT1408" s="282"/>
      <c r="AU1408" s="282"/>
      <c r="AV1408" s="282"/>
      <c r="AW1408" s="282"/>
      <c r="AX1408" s="282"/>
      <c r="AY1408" s="282"/>
    </row>
    <row r="1409" s="240" customFormat="true" ht="13.8" hidden="false" customHeight="false" outlineLevel="0" collapsed="false">
      <c r="K1409" s="280"/>
      <c r="M1409" s="281"/>
      <c r="N1409" s="281"/>
      <c r="O1409" s="281"/>
      <c r="P1409" s="281"/>
      <c r="Q1409" s="281"/>
      <c r="R1409" s="281"/>
      <c r="S1409" s="281"/>
      <c r="T1409" s="281"/>
      <c r="U1409" s="281"/>
      <c r="V1409" s="281"/>
      <c r="W1409" s="281"/>
      <c r="X1409" s="281"/>
      <c r="Y1409" s="281"/>
      <c r="Z1409" s="281"/>
      <c r="AA1409" s="281"/>
      <c r="AB1409" s="281"/>
      <c r="AC1409" s="281"/>
      <c r="AD1409" s="281"/>
      <c r="AE1409" s="281"/>
      <c r="AF1409" s="281"/>
      <c r="AG1409" s="281"/>
      <c r="AH1409" s="281"/>
      <c r="AI1409" s="281"/>
      <c r="AJ1409" s="281"/>
      <c r="AK1409" s="281"/>
      <c r="AL1409" s="281"/>
      <c r="AM1409" s="282"/>
      <c r="AN1409" s="282"/>
      <c r="AO1409" s="282"/>
      <c r="AP1409" s="282"/>
      <c r="AQ1409" s="282"/>
      <c r="AR1409" s="282"/>
      <c r="AS1409" s="282"/>
      <c r="AT1409" s="282"/>
      <c r="AU1409" s="282"/>
      <c r="AV1409" s="282"/>
      <c r="AW1409" s="282"/>
      <c r="AX1409" s="282"/>
      <c r="AY1409" s="282"/>
    </row>
    <row r="1410" s="240" customFormat="true" ht="13.8" hidden="false" customHeight="false" outlineLevel="0" collapsed="false">
      <c r="K1410" s="280"/>
      <c r="M1410" s="281"/>
      <c r="N1410" s="281"/>
      <c r="O1410" s="281"/>
      <c r="P1410" s="281"/>
      <c r="Q1410" s="281"/>
      <c r="R1410" s="281"/>
      <c r="S1410" s="281"/>
      <c r="T1410" s="281"/>
      <c r="U1410" s="281"/>
      <c r="V1410" s="281"/>
      <c r="W1410" s="281"/>
      <c r="X1410" s="281"/>
      <c r="Y1410" s="281"/>
      <c r="Z1410" s="281"/>
      <c r="AA1410" s="281"/>
      <c r="AB1410" s="281"/>
      <c r="AC1410" s="281"/>
      <c r="AD1410" s="281"/>
      <c r="AE1410" s="281"/>
      <c r="AF1410" s="281"/>
      <c r="AG1410" s="281"/>
      <c r="AH1410" s="281"/>
      <c r="AI1410" s="281"/>
      <c r="AJ1410" s="281"/>
      <c r="AK1410" s="281"/>
      <c r="AL1410" s="281"/>
      <c r="AM1410" s="282"/>
      <c r="AN1410" s="282"/>
      <c r="AO1410" s="282"/>
      <c r="AP1410" s="282"/>
      <c r="AQ1410" s="282"/>
      <c r="AR1410" s="282"/>
      <c r="AS1410" s="282"/>
      <c r="AT1410" s="282"/>
      <c r="AU1410" s="282"/>
      <c r="AV1410" s="282"/>
      <c r="AW1410" s="282"/>
      <c r="AX1410" s="282"/>
      <c r="AY1410" s="282"/>
    </row>
    <row r="1411" s="240" customFormat="true" ht="13.8" hidden="false" customHeight="false" outlineLevel="0" collapsed="false">
      <c r="K1411" s="280"/>
      <c r="M1411" s="281"/>
      <c r="N1411" s="281"/>
      <c r="O1411" s="281"/>
      <c r="P1411" s="281"/>
      <c r="Q1411" s="281"/>
      <c r="R1411" s="281"/>
      <c r="S1411" s="281"/>
      <c r="T1411" s="281"/>
      <c r="U1411" s="281"/>
      <c r="V1411" s="281"/>
      <c r="W1411" s="281"/>
      <c r="X1411" s="281"/>
      <c r="Y1411" s="281"/>
      <c r="Z1411" s="281"/>
      <c r="AA1411" s="281"/>
      <c r="AB1411" s="281"/>
      <c r="AC1411" s="281"/>
      <c r="AD1411" s="281"/>
      <c r="AE1411" s="281"/>
      <c r="AF1411" s="281"/>
      <c r="AG1411" s="281"/>
      <c r="AH1411" s="281"/>
      <c r="AI1411" s="281"/>
      <c r="AJ1411" s="281"/>
      <c r="AK1411" s="281"/>
      <c r="AL1411" s="281"/>
      <c r="AM1411" s="282"/>
      <c r="AN1411" s="282"/>
      <c r="AO1411" s="282"/>
      <c r="AP1411" s="282"/>
      <c r="AQ1411" s="282"/>
      <c r="AR1411" s="282"/>
      <c r="AS1411" s="282"/>
      <c r="AT1411" s="282"/>
      <c r="AU1411" s="282"/>
      <c r="AV1411" s="282"/>
      <c r="AW1411" s="282"/>
      <c r="AX1411" s="282"/>
      <c r="AY1411" s="282"/>
    </row>
    <row r="1412" s="240" customFormat="true" ht="13.8" hidden="false" customHeight="false" outlineLevel="0" collapsed="false">
      <c r="K1412" s="280"/>
      <c r="M1412" s="281"/>
      <c r="N1412" s="281"/>
      <c r="O1412" s="281"/>
      <c r="P1412" s="281"/>
      <c r="Q1412" s="281"/>
      <c r="R1412" s="281"/>
      <c r="S1412" s="281"/>
      <c r="T1412" s="281"/>
      <c r="U1412" s="281"/>
      <c r="V1412" s="281"/>
      <c r="W1412" s="281"/>
      <c r="X1412" s="281"/>
      <c r="Y1412" s="281"/>
      <c r="Z1412" s="281"/>
      <c r="AA1412" s="281"/>
      <c r="AB1412" s="281"/>
      <c r="AC1412" s="281"/>
      <c r="AD1412" s="281"/>
      <c r="AE1412" s="281"/>
      <c r="AF1412" s="281"/>
      <c r="AG1412" s="281"/>
      <c r="AH1412" s="281"/>
      <c r="AI1412" s="281"/>
      <c r="AJ1412" s="281"/>
      <c r="AK1412" s="281"/>
      <c r="AL1412" s="281"/>
      <c r="AM1412" s="282"/>
      <c r="AN1412" s="282"/>
      <c r="AO1412" s="282"/>
      <c r="AP1412" s="282"/>
      <c r="AQ1412" s="282"/>
      <c r="AR1412" s="282"/>
      <c r="AS1412" s="282"/>
      <c r="AT1412" s="282"/>
      <c r="AU1412" s="282"/>
      <c r="AV1412" s="282"/>
      <c r="AW1412" s="282"/>
      <c r="AX1412" s="282"/>
      <c r="AY1412" s="282"/>
    </row>
    <row r="1413" s="240" customFormat="true" ht="13.8" hidden="false" customHeight="false" outlineLevel="0" collapsed="false">
      <c r="K1413" s="280"/>
      <c r="M1413" s="281"/>
      <c r="N1413" s="281"/>
      <c r="O1413" s="281"/>
      <c r="P1413" s="281"/>
      <c r="Q1413" s="281"/>
      <c r="R1413" s="281"/>
      <c r="S1413" s="281"/>
      <c r="T1413" s="281"/>
      <c r="U1413" s="281"/>
      <c r="V1413" s="281"/>
      <c r="W1413" s="281"/>
      <c r="X1413" s="281"/>
      <c r="Y1413" s="281"/>
      <c r="Z1413" s="281"/>
      <c r="AA1413" s="281"/>
      <c r="AB1413" s="281"/>
      <c r="AC1413" s="281"/>
      <c r="AD1413" s="281"/>
      <c r="AE1413" s="281"/>
      <c r="AF1413" s="281"/>
      <c r="AG1413" s="281"/>
      <c r="AH1413" s="281"/>
      <c r="AI1413" s="281"/>
      <c r="AJ1413" s="281"/>
      <c r="AK1413" s="281"/>
      <c r="AL1413" s="281"/>
      <c r="AM1413" s="282"/>
      <c r="AN1413" s="282"/>
      <c r="AO1413" s="282"/>
      <c r="AP1413" s="282"/>
      <c r="AQ1413" s="282"/>
      <c r="AR1413" s="282"/>
      <c r="AS1413" s="282"/>
      <c r="AT1413" s="282"/>
      <c r="AU1413" s="282"/>
      <c r="AV1413" s="282"/>
      <c r="AW1413" s="282"/>
      <c r="AX1413" s="282"/>
      <c r="AY1413" s="282"/>
    </row>
    <row r="1414" s="240" customFormat="true" ht="13.8" hidden="false" customHeight="false" outlineLevel="0" collapsed="false">
      <c r="K1414" s="280"/>
      <c r="M1414" s="281"/>
      <c r="N1414" s="281"/>
      <c r="O1414" s="281"/>
      <c r="P1414" s="281"/>
      <c r="Q1414" s="281"/>
      <c r="R1414" s="281"/>
      <c r="S1414" s="281"/>
      <c r="T1414" s="281"/>
      <c r="U1414" s="281"/>
      <c r="V1414" s="281"/>
      <c r="W1414" s="281"/>
      <c r="X1414" s="281"/>
      <c r="Y1414" s="281"/>
      <c r="Z1414" s="281"/>
      <c r="AA1414" s="281"/>
      <c r="AB1414" s="281"/>
      <c r="AC1414" s="281"/>
      <c r="AD1414" s="281"/>
      <c r="AE1414" s="281"/>
      <c r="AF1414" s="281"/>
      <c r="AG1414" s="281"/>
      <c r="AH1414" s="281"/>
      <c r="AI1414" s="281"/>
      <c r="AJ1414" s="281"/>
      <c r="AK1414" s="281"/>
      <c r="AL1414" s="281"/>
      <c r="AM1414" s="282"/>
      <c r="AN1414" s="282"/>
      <c r="AO1414" s="282"/>
      <c r="AP1414" s="282"/>
      <c r="AQ1414" s="282"/>
      <c r="AR1414" s="282"/>
      <c r="AS1414" s="282"/>
      <c r="AT1414" s="282"/>
      <c r="AU1414" s="282"/>
      <c r="AV1414" s="282"/>
      <c r="AW1414" s="282"/>
      <c r="AX1414" s="282"/>
      <c r="AY1414" s="282"/>
    </row>
    <row r="1415" s="240" customFormat="true" ht="13.8" hidden="false" customHeight="false" outlineLevel="0" collapsed="false">
      <c r="K1415" s="280"/>
      <c r="M1415" s="281"/>
      <c r="N1415" s="281"/>
      <c r="O1415" s="281"/>
      <c r="P1415" s="281"/>
      <c r="Q1415" s="281"/>
      <c r="R1415" s="281"/>
      <c r="S1415" s="281"/>
      <c r="T1415" s="281"/>
      <c r="U1415" s="281"/>
      <c r="V1415" s="281"/>
      <c r="W1415" s="281"/>
      <c r="X1415" s="281"/>
      <c r="Y1415" s="281"/>
      <c r="Z1415" s="281"/>
      <c r="AA1415" s="281"/>
      <c r="AB1415" s="281"/>
      <c r="AC1415" s="281"/>
      <c r="AD1415" s="281"/>
      <c r="AE1415" s="281"/>
      <c r="AF1415" s="281"/>
      <c r="AG1415" s="281"/>
      <c r="AH1415" s="281"/>
      <c r="AI1415" s="281"/>
      <c r="AJ1415" s="281"/>
      <c r="AK1415" s="281"/>
      <c r="AL1415" s="281"/>
      <c r="AM1415" s="282"/>
      <c r="AN1415" s="282"/>
      <c r="AO1415" s="282"/>
      <c r="AP1415" s="282"/>
      <c r="AQ1415" s="282"/>
      <c r="AR1415" s="282"/>
      <c r="AS1415" s="282"/>
      <c r="AT1415" s="282"/>
      <c r="AU1415" s="282"/>
      <c r="AV1415" s="282"/>
      <c r="AW1415" s="282"/>
      <c r="AX1415" s="282"/>
      <c r="AY1415" s="282"/>
    </row>
    <row r="1416" s="240" customFormat="true" ht="13.8" hidden="false" customHeight="false" outlineLevel="0" collapsed="false">
      <c r="K1416" s="280"/>
      <c r="M1416" s="281"/>
      <c r="N1416" s="281"/>
      <c r="O1416" s="281"/>
      <c r="P1416" s="281"/>
      <c r="Q1416" s="281"/>
      <c r="R1416" s="281"/>
      <c r="S1416" s="281"/>
      <c r="T1416" s="281"/>
      <c r="U1416" s="281"/>
      <c r="V1416" s="281"/>
      <c r="W1416" s="281"/>
      <c r="X1416" s="281"/>
      <c r="Y1416" s="281"/>
      <c r="Z1416" s="281"/>
      <c r="AA1416" s="281"/>
      <c r="AB1416" s="281"/>
      <c r="AC1416" s="281"/>
      <c r="AD1416" s="281"/>
      <c r="AE1416" s="281"/>
      <c r="AF1416" s="281"/>
      <c r="AG1416" s="281"/>
      <c r="AH1416" s="281"/>
      <c r="AI1416" s="281"/>
      <c r="AJ1416" s="281"/>
      <c r="AK1416" s="281"/>
      <c r="AL1416" s="281"/>
      <c r="AM1416" s="282"/>
      <c r="AN1416" s="282"/>
      <c r="AO1416" s="282"/>
      <c r="AP1416" s="282"/>
      <c r="AQ1416" s="282"/>
      <c r="AR1416" s="282"/>
      <c r="AS1416" s="282"/>
      <c r="AT1416" s="282"/>
      <c r="AU1416" s="282"/>
      <c r="AV1416" s="282"/>
      <c r="AW1416" s="282"/>
      <c r="AX1416" s="282"/>
      <c r="AY1416" s="282"/>
    </row>
    <row r="1417" s="240" customFormat="true" ht="13.8" hidden="false" customHeight="false" outlineLevel="0" collapsed="false">
      <c r="K1417" s="280"/>
      <c r="M1417" s="281"/>
      <c r="N1417" s="281"/>
      <c r="O1417" s="281"/>
      <c r="P1417" s="281"/>
      <c r="Q1417" s="281"/>
      <c r="R1417" s="281"/>
      <c r="S1417" s="281"/>
      <c r="T1417" s="281"/>
      <c r="U1417" s="281"/>
      <c r="V1417" s="281"/>
      <c r="W1417" s="281"/>
      <c r="X1417" s="281"/>
      <c r="Y1417" s="281"/>
      <c r="Z1417" s="281"/>
      <c r="AA1417" s="281"/>
      <c r="AB1417" s="281"/>
      <c r="AC1417" s="281"/>
      <c r="AD1417" s="281"/>
      <c r="AE1417" s="281"/>
      <c r="AF1417" s="281"/>
      <c r="AG1417" s="281"/>
      <c r="AH1417" s="281"/>
      <c r="AI1417" s="281"/>
      <c r="AJ1417" s="281"/>
      <c r="AK1417" s="281"/>
      <c r="AL1417" s="281"/>
      <c r="AM1417" s="282"/>
      <c r="AN1417" s="282"/>
      <c r="AO1417" s="282"/>
      <c r="AP1417" s="282"/>
      <c r="AQ1417" s="282"/>
      <c r="AR1417" s="282"/>
      <c r="AS1417" s="282"/>
      <c r="AT1417" s="282"/>
      <c r="AU1417" s="282"/>
      <c r="AV1417" s="282"/>
      <c r="AW1417" s="282"/>
      <c r="AX1417" s="282"/>
      <c r="AY1417" s="282"/>
    </row>
    <row r="1418" s="240" customFormat="true" ht="13.8" hidden="false" customHeight="false" outlineLevel="0" collapsed="false">
      <c r="K1418" s="280"/>
      <c r="M1418" s="281"/>
      <c r="N1418" s="281"/>
      <c r="O1418" s="281"/>
      <c r="P1418" s="281"/>
      <c r="Q1418" s="281"/>
      <c r="R1418" s="281"/>
      <c r="S1418" s="281"/>
      <c r="T1418" s="281"/>
      <c r="U1418" s="281"/>
      <c r="V1418" s="281"/>
      <c r="W1418" s="281"/>
      <c r="X1418" s="281"/>
      <c r="Y1418" s="281"/>
      <c r="Z1418" s="281"/>
      <c r="AA1418" s="281"/>
      <c r="AB1418" s="281"/>
      <c r="AC1418" s="281"/>
      <c r="AD1418" s="281"/>
      <c r="AE1418" s="281"/>
      <c r="AF1418" s="281"/>
      <c r="AG1418" s="281"/>
      <c r="AH1418" s="281"/>
      <c r="AI1418" s="281"/>
      <c r="AJ1418" s="281"/>
      <c r="AK1418" s="281"/>
      <c r="AL1418" s="281"/>
      <c r="AM1418" s="282"/>
      <c r="AN1418" s="282"/>
      <c r="AO1418" s="282"/>
      <c r="AP1418" s="282"/>
      <c r="AQ1418" s="282"/>
      <c r="AR1418" s="282"/>
      <c r="AS1418" s="282"/>
      <c r="AT1418" s="282"/>
      <c r="AU1418" s="282"/>
      <c r="AV1418" s="282"/>
      <c r="AW1418" s="282"/>
      <c r="AX1418" s="282"/>
      <c r="AY1418" s="282"/>
    </row>
    <row r="1419" s="240" customFormat="true" ht="13.8" hidden="false" customHeight="false" outlineLevel="0" collapsed="false">
      <c r="K1419" s="280"/>
      <c r="M1419" s="281"/>
      <c r="N1419" s="281"/>
      <c r="O1419" s="281"/>
      <c r="P1419" s="281"/>
      <c r="Q1419" s="281"/>
      <c r="R1419" s="281"/>
      <c r="S1419" s="281"/>
      <c r="T1419" s="281"/>
      <c r="U1419" s="281"/>
      <c r="V1419" s="281"/>
      <c r="W1419" s="281"/>
      <c r="X1419" s="281"/>
      <c r="Y1419" s="281"/>
      <c r="Z1419" s="281"/>
      <c r="AA1419" s="281"/>
      <c r="AB1419" s="281"/>
      <c r="AC1419" s="281"/>
      <c r="AD1419" s="281"/>
      <c r="AE1419" s="281"/>
      <c r="AF1419" s="281"/>
      <c r="AG1419" s="281"/>
      <c r="AH1419" s="281"/>
      <c r="AI1419" s="281"/>
      <c r="AJ1419" s="281"/>
      <c r="AK1419" s="281"/>
      <c r="AL1419" s="281"/>
      <c r="AM1419" s="282"/>
      <c r="AN1419" s="282"/>
      <c r="AO1419" s="282"/>
      <c r="AP1419" s="282"/>
      <c r="AQ1419" s="282"/>
      <c r="AR1419" s="282"/>
      <c r="AS1419" s="282"/>
      <c r="AT1419" s="282"/>
      <c r="AU1419" s="282"/>
      <c r="AV1419" s="282"/>
      <c r="AW1419" s="282"/>
      <c r="AX1419" s="282"/>
      <c r="AY1419" s="282"/>
    </row>
    <row r="1420" s="240" customFormat="true" ht="13.8" hidden="false" customHeight="false" outlineLevel="0" collapsed="false">
      <c r="K1420" s="280"/>
      <c r="M1420" s="281"/>
      <c r="N1420" s="281"/>
      <c r="O1420" s="281"/>
      <c r="P1420" s="281"/>
      <c r="Q1420" s="281"/>
      <c r="R1420" s="281"/>
      <c r="S1420" s="281"/>
      <c r="T1420" s="281"/>
      <c r="U1420" s="281"/>
      <c r="V1420" s="281"/>
      <c r="W1420" s="281"/>
      <c r="X1420" s="281"/>
      <c r="Y1420" s="281"/>
      <c r="Z1420" s="281"/>
      <c r="AA1420" s="281"/>
      <c r="AB1420" s="281"/>
      <c r="AC1420" s="281"/>
      <c r="AD1420" s="281"/>
      <c r="AE1420" s="281"/>
      <c r="AF1420" s="281"/>
      <c r="AG1420" s="281"/>
      <c r="AH1420" s="281"/>
      <c r="AI1420" s="281"/>
      <c r="AJ1420" s="281"/>
      <c r="AK1420" s="281"/>
      <c r="AL1420" s="281"/>
      <c r="AM1420" s="282"/>
      <c r="AN1420" s="282"/>
      <c r="AO1420" s="282"/>
      <c r="AP1420" s="282"/>
      <c r="AQ1420" s="282"/>
      <c r="AR1420" s="282"/>
      <c r="AS1420" s="282"/>
      <c r="AT1420" s="282"/>
      <c r="AU1420" s="282"/>
      <c r="AV1420" s="282"/>
      <c r="AW1420" s="282"/>
      <c r="AX1420" s="282"/>
      <c r="AY1420" s="282"/>
    </row>
    <row r="1421" s="240" customFormat="true" ht="13.8" hidden="false" customHeight="false" outlineLevel="0" collapsed="false">
      <c r="K1421" s="280"/>
      <c r="M1421" s="281"/>
      <c r="N1421" s="281"/>
      <c r="O1421" s="281"/>
      <c r="P1421" s="281"/>
      <c r="Q1421" s="281"/>
      <c r="R1421" s="281"/>
      <c r="S1421" s="281"/>
      <c r="T1421" s="281"/>
      <c r="U1421" s="281"/>
      <c r="V1421" s="281"/>
      <c r="W1421" s="281"/>
      <c r="X1421" s="281"/>
      <c r="Y1421" s="281"/>
      <c r="Z1421" s="281"/>
      <c r="AA1421" s="281"/>
      <c r="AB1421" s="281"/>
      <c r="AC1421" s="281"/>
      <c r="AD1421" s="281"/>
      <c r="AE1421" s="281"/>
      <c r="AF1421" s="281"/>
      <c r="AG1421" s="281"/>
      <c r="AH1421" s="281"/>
      <c r="AI1421" s="281"/>
      <c r="AJ1421" s="281"/>
      <c r="AK1421" s="281"/>
      <c r="AL1421" s="281"/>
      <c r="AM1421" s="282"/>
      <c r="AN1421" s="282"/>
      <c r="AO1421" s="282"/>
      <c r="AP1421" s="282"/>
      <c r="AQ1421" s="282"/>
      <c r="AR1421" s="282"/>
      <c r="AS1421" s="282"/>
      <c r="AT1421" s="282"/>
      <c r="AU1421" s="282"/>
      <c r="AV1421" s="282"/>
      <c r="AW1421" s="282"/>
      <c r="AX1421" s="282"/>
      <c r="AY1421" s="282"/>
    </row>
    <row r="1422" s="240" customFormat="true" ht="13.8" hidden="false" customHeight="false" outlineLevel="0" collapsed="false">
      <c r="K1422" s="280"/>
      <c r="M1422" s="281"/>
      <c r="N1422" s="281"/>
      <c r="O1422" s="281"/>
      <c r="P1422" s="281"/>
      <c r="Q1422" s="281"/>
      <c r="R1422" s="281"/>
      <c r="S1422" s="281"/>
      <c r="T1422" s="281"/>
      <c r="U1422" s="281"/>
      <c r="V1422" s="281"/>
      <c r="W1422" s="281"/>
      <c r="X1422" s="281"/>
      <c r="Y1422" s="281"/>
      <c r="Z1422" s="281"/>
      <c r="AA1422" s="281"/>
      <c r="AB1422" s="281"/>
      <c r="AC1422" s="281"/>
      <c r="AD1422" s="281"/>
      <c r="AE1422" s="281"/>
      <c r="AF1422" s="281"/>
      <c r="AG1422" s="281"/>
      <c r="AH1422" s="281"/>
      <c r="AI1422" s="281"/>
      <c r="AJ1422" s="281"/>
      <c r="AK1422" s="281"/>
      <c r="AL1422" s="281"/>
      <c r="AM1422" s="282"/>
      <c r="AN1422" s="282"/>
      <c r="AO1422" s="282"/>
      <c r="AP1422" s="282"/>
      <c r="AQ1422" s="282"/>
      <c r="AR1422" s="282"/>
      <c r="AS1422" s="282"/>
      <c r="AT1422" s="282"/>
      <c r="AU1422" s="282"/>
      <c r="AV1422" s="282"/>
      <c r="AW1422" s="282"/>
      <c r="AX1422" s="282"/>
      <c r="AY1422" s="282"/>
    </row>
    <row r="1423" s="240" customFormat="true" ht="13.8" hidden="false" customHeight="false" outlineLevel="0" collapsed="false">
      <c r="K1423" s="280"/>
      <c r="M1423" s="281"/>
      <c r="N1423" s="281"/>
      <c r="O1423" s="281"/>
      <c r="P1423" s="281"/>
      <c r="Q1423" s="281"/>
      <c r="R1423" s="281"/>
      <c r="S1423" s="281"/>
      <c r="T1423" s="281"/>
      <c r="U1423" s="281"/>
      <c r="V1423" s="281"/>
      <c r="W1423" s="281"/>
      <c r="X1423" s="281"/>
      <c r="Y1423" s="281"/>
      <c r="Z1423" s="281"/>
      <c r="AA1423" s="281"/>
      <c r="AB1423" s="281"/>
      <c r="AC1423" s="281"/>
      <c r="AD1423" s="281"/>
      <c r="AE1423" s="281"/>
      <c r="AF1423" s="281"/>
      <c r="AG1423" s="281"/>
      <c r="AH1423" s="281"/>
      <c r="AI1423" s="281"/>
      <c r="AJ1423" s="281"/>
      <c r="AK1423" s="281"/>
      <c r="AL1423" s="281"/>
      <c r="AM1423" s="282"/>
      <c r="AN1423" s="282"/>
      <c r="AO1423" s="282"/>
      <c r="AP1423" s="282"/>
      <c r="AQ1423" s="282"/>
      <c r="AR1423" s="282"/>
      <c r="AS1423" s="282"/>
      <c r="AT1423" s="282"/>
      <c r="AU1423" s="282"/>
      <c r="AV1423" s="282"/>
      <c r="AW1423" s="282"/>
      <c r="AX1423" s="282"/>
      <c r="AY1423" s="282"/>
    </row>
    <row r="1424" s="240" customFormat="true" ht="13.8" hidden="false" customHeight="false" outlineLevel="0" collapsed="false">
      <c r="K1424" s="280"/>
      <c r="M1424" s="281"/>
      <c r="N1424" s="281"/>
      <c r="O1424" s="281"/>
      <c r="P1424" s="281"/>
      <c r="Q1424" s="281"/>
      <c r="R1424" s="281"/>
      <c r="S1424" s="281"/>
      <c r="T1424" s="281"/>
      <c r="U1424" s="281"/>
      <c r="V1424" s="281"/>
      <c r="W1424" s="281"/>
      <c r="X1424" s="281"/>
      <c r="Y1424" s="281"/>
      <c r="Z1424" s="281"/>
      <c r="AA1424" s="281"/>
      <c r="AB1424" s="281"/>
      <c r="AC1424" s="281"/>
      <c r="AD1424" s="281"/>
      <c r="AE1424" s="281"/>
      <c r="AF1424" s="281"/>
      <c r="AG1424" s="281"/>
      <c r="AH1424" s="281"/>
      <c r="AI1424" s="281"/>
      <c r="AJ1424" s="281"/>
      <c r="AK1424" s="281"/>
      <c r="AL1424" s="281"/>
      <c r="AM1424" s="282"/>
      <c r="AN1424" s="282"/>
      <c r="AO1424" s="282"/>
      <c r="AP1424" s="282"/>
      <c r="AQ1424" s="282"/>
      <c r="AR1424" s="282"/>
      <c r="AS1424" s="282"/>
      <c r="AT1424" s="282"/>
      <c r="AU1424" s="282"/>
      <c r="AV1424" s="282"/>
      <c r="AW1424" s="282"/>
      <c r="AX1424" s="282"/>
      <c r="AY1424" s="282"/>
    </row>
    <row r="1425" s="240" customFormat="true" ht="13.8" hidden="false" customHeight="false" outlineLevel="0" collapsed="false">
      <c r="K1425" s="280"/>
      <c r="M1425" s="281"/>
      <c r="N1425" s="281"/>
      <c r="O1425" s="281"/>
      <c r="P1425" s="281"/>
      <c r="Q1425" s="281"/>
      <c r="R1425" s="281"/>
      <c r="S1425" s="281"/>
      <c r="T1425" s="281"/>
      <c r="U1425" s="281"/>
      <c r="V1425" s="281"/>
      <c r="W1425" s="281"/>
      <c r="X1425" s="281"/>
      <c r="Y1425" s="281"/>
      <c r="Z1425" s="281"/>
      <c r="AA1425" s="281"/>
      <c r="AB1425" s="281"/>
      <c r="AC1425" s="281"/>
      <c r="AD1425" s="281"/>
      <c r="AE1425" s="281"/>
      <c r="AF1425" s="281"/>
      <c r="AG1425" s="281"/>
      <c r="AH1425" s="281"/>
      <c r="AI1425" s="281"/>
      <c r="AJ1425" s="281"/>
      <c r="AK1425" s="281"/>
      <c r="AL1425" s="281"/>
      <c r="AM1425" s="282"/>
      <c r="AN1425" s="282"/>
      <c r="AO1425" s="282"/>
      <c r="AP1425" s="282"/>
      <c r="AQ1425" s="282"/>
      <c r="AR1425" s="282"/>
      <c r="AS1425" s="282"/>
      <c r="AT1425" s="282"/>
      <c r="AU1425" s="282"/>
      <c r="AV1425" s="282"/>
      <c r="AW1425" s="282"/>
      <c r="AX1425" s="282"/>
      <c r="AY1425" s="282"/>
    </row>
    <row r="1426" s="240" customFormat="true" ht="13.8" hidden="false" customHeight="false" outlineLevel="0" collapsed="false">
      <c r="K1426" s="280"/>
      <c r="M1426" s="281"/>
      <c r="N1426" s="281"/>
      <c r="O1426" s="281"/>
      <c r="P1426" s="281"/>
      <c r="Q1426" s="281"/>
      <c r="R1426" s="281"/>
      <c r="S1426" s="281"/>
      <c r="T1426" s="281"/>
      <c r="U1426" s="281"/>
      <c r="V1426" s="281"/>
      <c r="W1426" s="281"/>
      <c r="X1426" s="281"/>
      <c r="Y1426" s="281"/>
      <c r="Z1426" s="281"/>
      <c r="AA1426" s="281"/>
      <c r="AB1426" s="281"/>
      <c r="AC1426" s="281"/>
      <c r="AD1426" s="281"/>
      <c r="AE1426" s="281"/>
      <c r="AF1426" s="281"/>
      <c r="AG1426" s="281"/>
      <c r="AH1426" s="281"/>
      <c r="AI1426" s="281"/>
      <c r="AJ1426" s="281"/>
      <c r="AK1426" s="281"/>
      <c r="AL1426" s="281"/>
      <c r="AM1426" s="282"/>
      <c r="AN1426" s="282"/>
      <c r="AO1426" s="282"/>
      <c r="AP1426" s="282"/>
      <c r="AQ1426" s="282"/>
      <c r="AR1426" s="282"/>
      <c r="AS1426" s="282"/>
      <c r="AT1426" s="282"/>
      <c r="AU1426" s="282"/>
      <c r="AV1426" s="282"/>
      <c r="AW1426" s="282"/>
      <c r="AX1426" s="282"/>
      <c r="AY1426" s="282"/>
    </row>
    <row r="1427" s="240" customFormat="true" ht="13.8" hidden="false" customHeight="false" outlineLevel="0" collapsed="false">
      <c r="K1427" s="280"/>
      <c r="M1427" s="281"/>
      <c r="N1427" s="281"/>
      <c r="O1427" s="281"/>
      <c r="P1427" s="281"/>
      <c r="Q1427" s="281"/>
      <c r="R1427" s="281"/>
      <c r="S1427" s="281"/>
      <c r="T1427" s="281"/>
      <c r="U1427" s="281"/>
      <c r="V1427" s="281"/>
      <c r="W1427" s="281"/>
      <c r="X1427" s="281"/>
      <c r="Y1427" s="281"/>
      <c r="Z1427" s="281"/>
      <c r="AA1427" s="281"/>
      <c r="AB1427" s="281"/>
      <c r="AC1427" s="281"/>
      <c r="AD1427" s="281"/>
      <c r="AE1427" s="281"/>
      <c r="AF1427" s="281"/>
      <c r="AG1427" s="281"/>
      <c r="AH1427" s="281"/>
      <c r="AI1427" s="281"/>
      <c r="AJ1427" s="281"/>
      <c r="AK1427" s="281"/>
      <c r="AL1427" s="281"/>
      <c r="AM1427" s="282"/>
      <c r="AN1427" s="282"/>
      <c r="AO1427" s="282"/>
      <c r="AP1427" s="282"/>
      <c r="AQ1427" s="282"/>
      <c r="AR1427" s="282"/>
      <c r="AS1427" s="282"/>
      <c r="AT1427" s="282"/>
      <c r="AU1427" s="282"/>
      <c r="AV1427" s="282"/>
      <c r="AW1427" s="282"/>
      <c r="AX1427" s="282"/>
      <c r="AY1427" s="282"/>
    </row>
    <row r="1428" s="240" customFormat="true" ht="13.8" hidden="false" customHeight="false" outlineLevel="0" collapsed="false">
      <c r="K1428" s="280"/>
      <c r="M1428" s="281"/>
      <c r="N1428" s="281"/>
      <c r="O1428" s="281"/>
      <c r="P1428" s="281"/>
      <c r="Q1428" s="281"/>
      <c r="R1428" s="281"/>
      <c r="S1428" s="281"/>
      <c r="T1428" s="281"/>
      <c r="U1428" s="281"/>
      <c r="V1428" s="281"/>
      <c r="W1428" s="281"/>
      <c r="X1428" s="281"/>
      <c r="Y1428" s="281"/>
      <c r="Z1428" s="281"/>
      <c r="AA1428" s="281"/>
      <c r="AB1428" s="281"/>
      <c r="AC1428" s="281"/>
      <c r="AD1428" s="281"/>
      <c r="AE1428" s="281"/>
      <c r="AF1428" s="281"/>
      <c r="AG1428" s="281"/>
      <c r="AH1428" s="281"/>
      <c r="AI1428" s="281"/>
      <c r="AJ1428" s="281"/>
      <c r="AK1428" s="281"/>
      <c r="AL1428" s="281"/>
      <c r="AM1428" s="282"/>
      <c r="AN1428" s="282"/>
      <c r="AO1428" s="282"/>
      <c r="AP1428" s="282"/>
      <c r="AQ1428" s="282"/>
      <c r="AR1428" s="282"/>
      <c r="AS1428" s="282"/>
      <c r="AT1428" s="282"/>
      <c r="AU1428" s="282"/>
      <c r="AV1428" s="282"/>
      <c r="AW1428" s="282"/>
      <c r="AX1428" s="282"/>
      <c r="AY1428" s="282"/>
    </row>
    <row r="1429" s="240" customFormat="true" ht="13.8" hidden="false" customHeight="false" outlineLevel="0" collapsed="false">
      <c r="K1429" s="280"/>
      <c r="M1429" s="281"/>
      <c r="N1429" s="281"/>
      <c r="O1429" s="281"/>
      <c r="P1429" s="281"/>
      <c r="Q1429" s="281"/>
      <c r="R1429" s="281"/>
      <c r="S1429" s="281"/>
      <c r="T1429" s="281"/>
      <c r="U1429" s="281"/>
      <c r="V1429" s="281"/>
      <c r="W1429" s="281"/>
      <c r="X1429" s="281"/>
      <c r="Y1429" s="281"/>
      <c r="Z1429" s="281"/>
      <c r="AA1429" s="281"/>
      <c r="AB1429" s="281"/>
      <c r="AC1429" s="281"/>
      <c r="AD1429" s="281"/>
      <c r="AE1429" s="281"/>
      <c r="AF1429" s="281"/>
      <c r="AG1429" s="281"/>
      <c r="AH1429" s="281"/>
      <c r="AI1429" s="281"/>
      <c r="AJ1429" s="281"/>
      <c r="AK1429" s="281"/>
      <c r="AL1429" s="281"/>
      <c r="AM1429" s="282"/>
      <c r="AN1429" s="282"/>
      <c r="AO1429" s="282"/>
      <c r="AP1429" s="282"/>
      <c r="AQ1429" s="282"/>
      <c r="AR1429" s="282"/>
      <c r="AS1429" s="282"/>
      <c r="AT1429" s="282"/>
      <c r="AU1429" s="282"/>
      <c r="AV1429" s="282"/>
      <c r="AW1429" s="282"/>
      <c r="AX1429" s="282"/>
      <c r="AY1429" s="282"/>
    </row>
    <row r="1430" s="240" customFormat="true" ht="13.8" hidden="false" customHeight="false" outlineLevel="0" collapsed="false">
      <c r="K1430" s="280"/>
      <c r="M1430" s="281"/>
      <c r="N1430" s="281"/>
      <c r="O1430" s="281"/>
      <c r="P1430" s="281"/>
      <c r="Q1430" s="281"/>
      <c r="R1430" s="281"/>
      <c r="S1430" s="281"/>
      <c r="T1430" s="281"/>
      <c r="U1430" s="281"/>
      <c r="V1430" s="281"/>
      <c r="W1430" s="281"/>
      <c r="X1430" s="281"/>
      <c r="Y1430" s="281"/>
      <c r="Z1430" s="281"/>
      <c r="AA1430" s="281"/>
      <c r="AB1430" s="281"/>
      <c r="AC1430" s="281"/>
      <c r="AD1430" s="281"/>
      <c r="AE1430" s="281"/>
      <c r="AF1430" s="281"/>
      <c r="AG1430" s="281"/>
      <c r="AH1430" s="281"/>
      <c r="AI1430" s="281"/>
      <c r="AJ1430" s="281"/>
      <c r="AK1430" s="281"/>
      <c r="AL1430" s="281"/>
      <c r="AM1430" s="282"/>
      <c r="AN1430" s="282"/>
      <c r="AO1430" s="282"/>
      <c r="AP1430" s="282"/>
      <c r="AQ1430" s="282"/>
      <c r="AR1430" s="282"/>
      <c r="AS1430" s="282"/>
      <c r="AT1430" s="282"/>
      <c r="AU1430" s="282"/>
      <c r="AV1430" s="282"/>
      <c r="AW1430" s="282"/>
      <c r="AX1430" s="282"/>
      <c r="AY1430" s="282"/>
    </row>
    <row r="1431" s="240" customFormat="true" ht="13.8" hidden="false" customHeight="false" outlineLevel="0" collapsed="false">
      <c r="K1431" s="280"/>
      <c r="M1431" s="281"/>
      <c r="N1431" s="281"/>
      <c r="O1431" s="281"/>
      <c r="P1431" s="281"/>
      <c r="Q1431" s="281"/>
      <c r="R1431" s="281"/>
      <c r="S1431" s="281"/>
      <c r="T1431" s="281"/>
      <c r="U1431" s="281"/>
      <c r="V1431" s="281"/>
      <c r="W1431" s="281"/>
      <c r="X1431" s="281"/>
      <c r="Y1431" s="281"/>
      <c r="Z1431" s="281"/>
      <c r="AA1431" s="281"/>
      <c r="AB1431" s="281"/>
      <c r="AC1431" s="281"/>
      <c r="AD1431" s="281"/>
      <c r="AE1431" s="281"/>
      <c r="AF1431" s="281"/>
      <c r="AG1431" s="281"/>
      <c r="AH1431" s="281"/>
      <c r="AI1431" s="281"/>
      <c r="AJ1431" s="281"/>
      <c r="AK1431" s="281"/>
      <c r="AL1431" s="281"/>
      <c r="AM1431" s="282"/>
      <c r="AN1431" s="282"/>
      <c r="AO1431" s="282"/>
      <c r="AP1431" s="282"/>
      <c r="AQ1431" s="282"/>
      <c r="AR1431" s="282"/>
      <c r="AS1431" s="282"/>
      <c r="AT1431" s="282"/>
      <c r="AU1431" s="282"/>
      <c r="AV1431" s="282"/>
      <c r="AW1431" s="282"/>
      <c r="AX1431" s="282"/>
      <c r="AY1431" s="282"/>
    </row>
    <row r="1432" s="240" customFormat="true" ht="13.8" hidden="false" customHeight="false" outlineLevel="0" collapsed="false">
      <c r="K1432" s="280"/>
      <c r="M1432" s="281"/>
      <c r="N1432" s="281"/>
      <c r="O1432" s="281"/>
      <c r="P1432" s="281"/>
      <c r="Q1432" s="281"/>
      <c r="R1432" s="281"/>
      <c r="S1432" s="281"/>
      <c r="T1432" s="281"/>
      <c r="U1432" s="281"/>
      <c r="V1432" s="281"/>
      <c r="W1432" s="281"/>
      <c r="X1432" s="281"/>
      <c r="Y1432" s="281"/>
      <c r="Z1432" s="281"/>
      <c r="AA1432" s="281"/>
      <c r="AB1432" s="281"/>
      <c r="AC1432" s="281"/>
      <c r="AD1432" s="281"/>
      <c r="AE1432" s="281"/>
      <c r="AF1432" s="281"/>
      <c r="AG1432" s="281"/>
      <c r="AH1432" s="281"/>
      <c r="AI1432" s="281"/>
      <c r="AJ1432" s="281"/>
      <c r="AK1432" s="281"/>
      <c r="AL1432" s="281"/>
      <c r="AM1432" s="282"/>
      <c r="AN1432" s="282"/>
      <c r="AO1432" s="282"/>
      <c r="AP1432" s="282"/>
      <c r="AQ1432" s="282"/>
      <c r="AR1432" s="282"/>
      <c r="AS1432" s="282"/>
      <c r="AT1432" s="282"/>
      <c r="AU1432" s="282"/>
      <c r="AV1432" s="282"/>
      <c r="AW1432" s="282"/>
      <c r="AX1432" s="282"/>
      <c r="AY1432" s="282"/>
    </row>
    <row r="1433" s="240" customFormat="true" ht="13.8" hidden="false" customHeight="false" outlineLevel="0" collapsed="false">
      <c r="K1433" s="280"/>
      <c r="M1433" s="281"/>
      <c r="N1433" s="281"/>
      <c r="O1433" s="281"/>
      <c r="P1433" s="281"/>
      <c r="Q1433" s="281"/>
      <c r="R1433" s="281"/>
      <c r="S1433" s="281"/>
      <c r="T1433" s="281"/>
      <c r="U1433" s="281"/>
      <c r="V1433" s="281"/>
      <c r="W1433" s="281"/>
      <c r="X1433" s="281"/>
      <c r="Y1433" s="281"/>
      <c r="Z1433" s="281"/>
      <c r="AA1433" s="281"/>
      <c r="AB1433" s="281"/>
      <c r="AC1433" s="281"/>
      <c r="AD1433" s="281"/>
      <c r="AE1433" s="281"/>
      <c r="AF1433" s="281"/>
      <c r="AG1433" s="281"/>
      <c r="AH1433" s="281"/>
      <c r="AI1433" s="281"/>
      <c r="AJ1433" s="281"/>
      <c r="AK1433" s="281"/>
      <c r="AL1433" s="281"/>
      <c r="AM1433" s="282"/>
      <c r="AN1433" s="282"/>
      <c r="AO1433" s="282"/>
      <c r="AP1433" s="282"/>
      <c r="AQ1433" s="282"/>
      <c r="AR1433" s="282"/>
      <c r="AS1433" s="282"/>
      <c r="AT1433" s="282"/>
      <c r="AU1433" s="282"/>
      <c r="AV1433" s="282"/>
      <c r="AW1433" s="282"/>
      <c r="AX1433" s="282"/>
      <c r="AY1433" s="282"/>
    </row>
    <row r="1434" s="240" customFormat="true" ht="13.8" hidden="false" customHeight="false" outlineLevel="0" collapsed="false">
      <c r="K1434" s="280"/>
      <c r="M1434" s="281"/>
      <c r="N1434" s="281"/>
      <c r="O1434" s="281"/>
      <c r="P1434" s="281"/>
      <c r="Q1434" s="281"/>
      <c r="R1434" s="281"/>
      <c r="S1434" s="281"/>
      <c r="T1434" s="281"/>
      <c r="U1434" s="281"/>
      <c r="V1434" s="281"/>
      <c r="W1434" s="281"/>
      <c r="X1434" s="281"/>
      <c r="Y1434" s="281"/>
      <c r="Z1434" s="281"/>
      <c r="AA1434" s="281"/>
      <c r="AB1434" s="281"/>
      <c r="AC1434" s="281"/>
      <c r="AD1434" s="281"/>
      <c r="AE1434" s="281"/>
      <c r="AF1434" s="281"/>
      <c r="AG1434" s="281"/>
      <c r="AH1434" s="281"/>
      <c r="AI1434" s="281"/>
      <c r="AJ1434" s="281"/>
      <c r="AK1434" s="281"/>
      <c r="AL1434" s="281"/>
      <c r="AM1434" s="282"/>
      <c r="AN1434" s="282"/>
      <c r="AO1434" s="282"/>
      <c r="AP1434" s="282"/>
      <c r="AQ1434" s="282"/>
      <c r="AR1434" s="282"/>
      <c r="AS1434" s="282"/>
      <c r="AT1434" s="282"/>
      <c r="AU1434" s="282"/>
      <c r="AV1434" s="282"/>
      <c r="AW1434" s="282"/>
      <c r="AX1434" s="282"/>
      <c r="AY1434" s="282"/>
    </row>
    <row r="1435" s="240" customFormat="true" ht="13.8" hidden="false" customHeight="false" outlineLevel="0" collapsed="false">
      <c r="K1435" s="280"/>
      <c r="M1435" s="281"/>
      <c r="N1435" s="281"/>
      <c r="O1435" s="281"/>
      <c r="P1435" s="281"/>
      <c r="Q1435" s="281"/>
      <c r="R1435" s="281"/>
      <c r="S1435" s="281"/>
      <c r="T1435" s="281"/>
      <c r="U1435" s="281"/>
      <c r="V1435" s="281"/>
      <c r="W1435" s="281"/>
      <c r="X1435" s="281"/>
      <c r="Y1435" s="281"/>
      <c r="Z1435" s="281"/>
      <c r="AA1435" s="281"/>
      <c r="AB1435" s="281"/>
      <c r="AC1435" s="281"/>
      <c r="AD1435" s="281"/>
      <c r="AE1435" s="281"/>
      <c r="AF1435" s="281"/>
      <c r="AG1435" s="281"/>
      <c r="AH1435" s="281"/>
      <c r="AI1435" s="281"/>
      <c r="AJ1435" s="281"/>
      <c r="AK1435" s="281"/>
      <c r="AL1435" s="281"/>
      <c r="AM1435" s="282"/>
      <c r="AN1435" s="282"/>
      <c r="AO1435" s="282"/>
      <c r="AP1435" s="282"/>
      <c r="AQ1435" s="282"/>
      <c r="AR1435" s="282"/>
      <c r="AS1435" s="282"/>
      <c r="AT1435" s="282"/>
      <c r="AU1435" s="282"/>
      <c r="AV1435" s="282"/>
      <c r="AW1435" s="282"/>
      <c r="AX1435" s="282"/>
      <c r="AY1435" s="282"/>
    </row>
    <row r="1436" s="240" customFormat="true" ht="13.8" hidden="false" customHeight="false" outlineLevel="0" collapsed="false">
      <c r="K1436" s="280"/>
      <c r="M1436" s="281"/>
      <c r="N1436" s="281"/>
      <c r="O1436" s="281"/>
      <c r="P1436" s="281"/>
      <c r="Q1436" s="281"/>
      <c r="R1436" s="281"/>
      <c r="S1436" s="281"/>
      <c r="T1436" s="281"/>
      <c r="U1436" s="281"/>
      <c r="V1436" s="281"/>
      <c r="W1436" s="281"/>
      <c r="X1436" s="281"/>
      <c r="Y1436" s="281"/>
      <c r="Z1436" s="281"/>
      <c r="AA1436" s="281"/>
      <c r="AB1436" s="281"/>
      <c r="AC1436" s="281"/>
      <c r="AD1436" s="281"/>
      <c r="AE1436" s="281"/>
      <c r="AF1436" s="281"/>
      <c r="AG1436" s="281"/>
      <c r="AH1436" s="281"/>
      <c r="AI1436" s="281"/>
      <c r="AJ1436" s="281"/>
      <c r="AK1436" s="281"/>
      <c r="AL1436" s="281"/>
      <c r="AM1436" s="282"/>
      <c r="AN1436" s="282"/>
      <c r="AO1436" s="282"/>
      <c r="AP1436" s="282"/>
      <c r="AQ1436" s="282"/>
      <c r="AR1436" s="282"/>
      <c r="AS1436" s="282"/>
      <c r="AT1436" s="282"/>
      <c r="AU1436" s="282"/>
      <c r="AV1436" s="282"/>
      <c r="AW1436" s="282"/>
      <c r="AX1436" s="282"/>
      <c r="AY1436" s="282"/>
    </row>
    <row r="1437" s="240" customFormat="true" ht="13.8" hidden="false" customHeight="false" outlineLevel="0" collapsed="false">
      <c r="K1437" s="280"/>
      <c r="M1437" s="281"/>
      <c r="N1437" s="281"/>
      <c r="O1437" s="281"/>
      <c r="P1437" s="281"/>
      <c r="Q1437" s="281"/>
      <c r="R1437" s="281"/>
      <c r="S1437" s="281"/>
      <c r="T1437" s="281"/>
      <c r="U1437" s="281"/>
      <c r="V1437" s="281"/>
      <c r="W1437" s="281"/>
      <c r="X1437" s="281"/>
      <c r="Y1437" s="281"/>
      <c r="Z1437" s="281"/>
      <c r="AA1437" s="281"/>
      <c r="AB1437" s="281"/>
      <c r="AC1437" s="281"/>
      <c r="AD1437" s="281"/>
      <c r="AE1437" s="281"/>
      <c r="AF1437" s="281"/>
      <c r="AG1437" s="281"/>
      <c r="AH1437" s="281"/>
      <c r="AI1437" s="281"/>
      <c r="AJ1437" s="281"/>
      <c r="AK1437" s="281"/>
      <c r="AL1437" s="281"/>
      <c r="AM1437" s="282"/>
      <c r="AN1437" s="282"/>
      <c r="AO1437" s="282"/>
      <c r="AP1437" s="282"/>
      <c r="AQ1437" s="282"/>
      <c r="AR1437" s="282"/>
      <c r="AS1437" s="282"/>
      <c r="AT1437" s="282"/>
      <c r="AU1437" s="282"/>
      <c r="AV1437" s="282"/>
      <c r="AW1437" s="282"/>
      <c r="AX1437" s="282"/>
      <c r="AY1437" s="282"/>
    </row>
    <row r="1438" s="240" customFormat="true" ht="13.8" hidden="false" customHeight="false" outlineLevel="0" collapsed="false">
      <c r="K1438" s="280"/>
      <c r="M1438" s="281"/>
      <c r="N1438" s="281"/>
      <c r="O1438" s="281"/>
      <c r="P1438" s="281"/>
      <c r="Q1438" s="281"/>
      <c r="R1438" s="281"/>
      <c r="S1438" s="281"/>
      <c r="T1438" s="281"/>
      <c r="U1438" s="281"/>
      <c r="V1438" s="281"/>
      <c r="W1438" s="281"/>
      <c r="X1438" s="281"/>
      <c r="Y1438" s="281"/>
      <c r="Z1438" s="281"/>
      <c r="AA1438" s="281"/>
      <c r="AB1438" s="281"/>
      <c r="AC1438" s="281"/>
      <c r="AD1438" s="281"/>
      <c r="AE1438" s="281"/>
      <c r="AF1438" s="281"/>
      <c r="AG1438" s="281"/>
      <c r="AH1438" s="281"/>
      <c r="AI1438" s="281"/>
      <c r="AJ1438" s="281"/>
      <c r="AK1438" s="281"/>
      <c r="AL1438" s="281"/>
      <c r="AM1438" s="282"/>
      <c r="AN1438" s="282"/>
      <c r="AO1438" s="282"/>
      <c r="AP1438" s="282"/>
      <c r="AQ1438" s="282"/>
      <c r="AR1438" s="282"/>
      <c r="AS1438" s="282"/>
      <c r="AT1438" s="282"/>
      <c r="AU1438" s="282"/>
      <c r="AV1438" s="282"/>
      <c r="AW1438" s="282"/>
      <c r="AX1438" s="282"/>
      <c r="AY1438" s="282"/>
    </row>
    <row r="1439" s="240" customFormat="true" ht="13.8" hidden="false" customHeight="false" outlineLevel="0" collapsed="false">
      <c r="K1439" s="280"/>
      <c r="M1439" s="281"/>
      <c r="N1439" s="281"/>
      <c r="O1439" s="281"/>
      <c r="P1439" s="281"/>
      <c r="Q1439" s="281"/>
      <c r="R1439" s="281"/>
      <c r="S1439" s="281"/>
      <c r="T1439" s="281"/>
      <c r="U1439" s="281"/>
      <c r="V1439" s="281"/>
      <c r="W1439" s="281"/>
      <c r="X1439" s="281"/>
      <c r="Y1439" s="281"/>
      <c r="Z1439" s="281"/>
      <c r="AA1439" s="281"/>
      <c r="AB1439" s="281"/>
      <c r="AC1439" s="281"/>
      <c r="AD1439" s="281"/>
      <c r="AE1439" s="281"/>
      <c r="AF1439" s="281"/>
      <c r="AG1439" s="281"/>
      <c r="AH1439" s="281"/>
      <c r="AI1439" s="281"/>
      <c r="AJ1439" s="281"/>
      <c r="AK1439" s="281"/>
      <c r="AL1439" s="281"/>
      <c r="AM1439" s="282"/>
      <c r="AN1439" s="282"/>
      <c r="AO1439" s="282"/>
      <c r="AP1439" s="282"/>
      <c r="AQ1439" s="282"/>
      <c r="AR1439" s="282"/>
      <c r="AS1439" s="282"/>
      <c r="AT1439" s="282"/>
      <c r="AU1439" s="282"/>
      <c r="AV1439" s="282"/>
      <c r="AW1439" s="282"/>
      <c r="AX1439" s="282"/>
      <c r="AY1439" s="282"/>
    </row>
    <row r="1440" s="240" customFormat="true" ht="13.8" hidden="false" customHeight="false" outlineLevel="0" collapsed="false">
      <c r="K1440" s="280"/>
      <c r="M1440" s="281"/>
      <c r="N1440" s="281"/>
      <c r="O1440" s="281"/>
      <c r="P1440" s="281"/>
      <c r="Q1440" s="281"/>
      <c r="R1440" s="281"/>
      <c r="S1440" s="281"/>
      <c r="T1440" s="281"/>
      <c r="U1440" s="281"/>
      <c r="V1440" s="281"/>
      <c r="W1440" s="281"/>
      <c r="X1440" s="281"/>
      <c r="Y1440" s="281"/>
      <c r="Z1440" s="281"/>
      <c r="AA1440" s="281"/>
      <c r="AB1440" s="281"/>
      <c r="AC1440" s="281"/>
      <c r="AD1440" s="281"/>
      <c r="AE1440" s="281"/>
      <c r="AF1440" s="281"/>
      <c r="AG1440" s="281"/>
      <c r="AH1440" s="281"/>
      <c r="AI1440" s="281"/>
      <c r="AJ1440" s="281"/>
      <c r="AK1440" s="281"/>
      <c r="AL1440" s="281"/>
      <c r="AM1440" s="282"/>
      <c r="AN1440" s="282"/>
      <c r="AO1440" s="282"/>
      <c r="AP1440" s="282"/>
      <c r="AQ1440" s="282"/>
      <c r="AR1440" s="282"/>
      <c r="AS1440" s="282"/>
      <c r="AT1440" s="282"/>
      <c r="AU1440" s="282"/>
      <c r="AV1440" s="282"/>
      <c r="AW1440" s="282"/>
      <c r="AX1440" s="282"/>
      <c r="AY1440" s="282"/>
    </row>
    <row r="1441" s="240" customFormat="true" ht="13.8" hidden="false" customHeight="false" outlineLevel="0" collapsed="false">
      <c r="K1441" s="280"/>
      <c r="M1441" s="281"/>
      <c r="N1441" s="281"/>
      <c r="O1441" s="281"/>
      <c r="P1441" s="281"/>
      <c r="Q1441" s="281"/>
      <c r="R1441" s="281"/>
      <c r="S1441" s="281"/>
      <c r="T1441" s="281"/>
      <c r="U1441" s="281"/>
      <c r="V1441" s="281"/>
      <c r="W1441" s="281"/>
      <c r="X1441" s="281"/>
      <c r="Y1441" s="281"/>
      <c r="Z1441" s="281"/>
      <c r="AA1441" s="281"/>
      <c r="AB1441" s="281"/>
      <c r="AC1441" s="281"/>
      <c r="AD1441" s="281"/>
      <c r="AE1441" s="281"/>
      <c r="AF1441" s="281"/>
      <c r="AG1441" s="281"/>
      <c r="AH1441" s="281"/>
      <c r="AI1441" s="281"/>
      <c r="AJ1441" s="281"/>
      <c r="AK1441" s="281"/>
      <c r="AL1441" s="281"/>
      <c r="AM1441" s="282"/>
      <c r="AN1441" s="282"/>
      <c r="AO1441" s="282"/>
      <c r="AP1441" s="282"/>
      <c r="AQ1441" s="282"/>
      <c r="AR1441" s="282"/>
      <c r="AS1441" s="282"/>
      <c r="AT1441" s="282"/>
      <c r="AU1441" s="282"/>
      <c r="AV1441" s="282"/>
      <c r="AW1441" s="282"/>
      <c r="AX1441" s="282"/>
      <c r="AY1441" s="282"/>
    </row>
    <row r="1442" s="240" customFormat="true" ht="13.8" hidden="false" customHeight="false" outlineLevel="0" collapsed="false">
      <c r="K1442" s="280"/>
      <c r="M1442" s="281"/>
      <c r="N1442" s="281"/>
      <c r="O1442" s="281"/>
      <c r="P1442" s="281"/>
      <c r="Q1442" s="281"/>
      <c r="R1442" s="281"/>
      <c r="S1442" s="281"/>
      <c r="T1442" s="281"/>
      <c r="U1442" s="281"/>
      <c r="V1442" s="281"/>
      <c r="W1442" s="281"/>
      <c r="X1442" s="281"/>
      <c r="Y1442" s="281"/>
      <c r="Z1442" s="281"/>
      <c r="AA1442" s="281"/>
      <c r="AB1442" s="281"/>
      <c r="AC1442" s="281"/>
      <c r="AD1442" s="281"/>
      <c r="AE1442" s="281"/>
      <c r="AF1442" s="281"/>
      <c r="AG1442" s="281"/>
      <c r="AH1442" s="281"/>
      <c r="AI1442" s="281"/>
      <c r="AJ1442" s="281"/>
      <c r="AK1442" s="281"/>
      <c r="AL1442" s="281"/>
      <c r="AM1442" s="282"/>
      <c r="AN1442" s="282"/>
      <c r="AO1442" s="282"/>
      <c r="AP1442" s="282"/>
      <c r="AQ1442" s="282"/>
      <c r="AR1442" s="282"/>
      <c r="AS1442" s="282"/>
      <c r="AT1442" s="282"/>
      <c r="AU1442" s="282"/>
      <c r="AV1442" s="282"/>
      <c r="AW1442" s="282"/>
      <c r="AX1442" s="282"/>
      <c r="AY1442" s="282"/>
    </row>
    <row r="1443" s="240" customFormat="true" ht="13.8" hidden="false" customHeight="false" outlineLevel="0" collapsed="false">
      <c r="K1443" s="280"/>
      <c r="M1443" s="281"/>
      <c r="N1443" s="281"/>
      <c r="O1443" s="281"/>
      <c r="P1443" s="281"/>
      <c r="Q1443" s="281"/>
      <c r="R1443" s="281"/>
      <c r="S1443" s="281"/>
      <c r="T1443" s="281"/>
      <c r="U1443" s="281"/>
      <c r="V1443" s="281"/>
      <c r="W1443" s="281"/>
      <c r="X1443" s="281"/>
      <c r="Y1443" s="281"/>
      <c r="Z1443" s="281"/>
      <c r="AA1443" s="281"/>
      <c r="AB1443" s="281"/>
      <c r="AC1443" s="281"/>
      <c r="AD1443" s="281"/>
      <c r="AE1443" s="281"/>
      <c r="AF1443" s="281"/>
      <c r="AG1443" s="281"/>
      <c r="AH1443" s="281"/>
      <c r="AI1443" s="281"/>
      <c r="AJ1443" s="281"/>
      <c r="AK1443" s="281"/>
      <c r="AL1443" s="281"/>
      <c r="AM1443" s="282"/>
      <c r="AN1443" s="282"/>
      <c r="AO1443" s="282"/>
      <c r="AP1443" s="282"/>
      <c r="AQ1443" s="282"/>
      <c r="AR1443" s="282"/>
      <c r="AS1443" s="282"/>
      <c r="AT1443" s="282"/>
      <c r="AU1443" s="282"/>
      <c r="AV1443" s="282"/>
      <c r="AW1443" s="282"/>
      <c r="AX1443" s="282"/>
      <c r="AY1443" s="282"/>
    </row>
    <row r="1444" s="240" customFormat="true" ht="13.8" hidden="false" customHeight="false" outlineLevel="0" collapsed="false">
      <c r="K1444" s="280"/>
      <c r="M1444" s="281"/>
      <c r="N1444" s="281"/>
      <c r="O1444" s="281"/>
      <c r="P1444" s="281"/>
      <c r="Q1444" s="281"/>
      <c r="R1444" s="281"/>
      <c r="S1444" s="281"/>
      <c r="T1444" s="281"/>
      <c r="U1444" s="281"/>
      <c r="V1444" s="281"/>
      <c r="W1444" s="281"/>
      <c r="X1444" s="281"/>
      <c r="Y1444" s="281"/>
      <c r="Z1444" s="281"/>
      <c r="AA1444" s="281"/>
      <c r="AB1444" s="281"/>
      <c r="AC1444" s="281"/>
      <c r="AD1444" s="281"/>
      <c r="AE1444" s="281"/>
      <c r="AF1444" s="281"/>
      <c r="AG1444" s="281"/>
      <c r="AH1444" s="281"/>
      <c r="AI1444" s="281"/>
      <c r="AJ1444" s="281"/>
      <c r="AK1444" s="281"/>
      <c r="AL1444" s="281"/>
      <c r="AM1444" s="282"/>
      <c r="AN1444" s="282"/>
      <c r="AO1444" s="282"/>
      <c r="AP1444" s="282"/>
      <c r="AQ1444" s="282"/>
      <c r="AR1444" s="282"/>
      <c r="AS1444" s="282"/>
      <c r="AT1444" s="282"/>
      <c r="AU1444" s="282"/>
      <c r="AV1444" s="282"/>
      <c r="AW1444" s="282"/>
      <c r="AX1444" s="282"/>
      <c r="AY1444" s="282"/>
    </row>
    <row r="1445" s="240" customFormat="true" ht="13.8" hidden="false" customHeight="false" outlineLevel="0" collapsed="false">
      <c r="K1445" s="280"/>
      <c r="M1445" s="281"/>
      <c r="N1445" s="281"/>
      <c r="O1445" s="281"/>
      <c r="P1445" s="281"/>
      <c r="Q1445" s="281"/>
      <c r="R1445" s="281"/>
      <c r="S1445" s="281"/>
      <c r="T1445" s="281"/>
      <c r="U1445" s="281"/>
      <c r="V1445" s="281"/>
      <c r="W1445" s="281"/>
      <c r="X1445" s="281"/>
      <c r="Y1445" s="281"/>
      <c r="Z1445" s="281"/>
      <c r="AA1445" s="281"/>
      <c r="AB1445" s="281"/>
      <c r="AC1445" s="281"/>
      <c r="AD1445" s="281"/>
      <c r="AE1445" s="281"/>
      <c r="AF1445" s="281"/>
      <c r="AG1445" s="281"/>
      <c r="AH1445" s="281"/>
      <c r="AI1445" s="281"/>
      <c r="AJ1445" s="281"/>
      <c r="AK1445" s="281"/>
      <c r="AL1445" s="281"/>
      <c r="AM1445" s="282"/>
      <c r="AN1445" s="282"/>
      <c r="AO1445" s="282"/>
      <c r="AP1445" s="282"/>
      <c r="AQ1445" s="282"/>
      <c r="AR1445" s="282"/>
      <c r="AS1445" s="282"/>
      <c r="AT1445" s="282"/>
      <c r="AU1445" s="282"/>
      <c r="AV1445" s="282"/>
      <c r="AW1445" s="282"/>
      <c r="AX1445" s="282"/>
      <c r="AY1445" s="282"/>
    </row>
    <row r="1446" s="240" customFormat="true" ht="13.8" hidden="false" customHeight="false" outlineLevel="0" collapsed="false">
      <c r="K1446" s="280"/>
      <c r="M1446" s="281"/>
      <c r="N1446" s="281"/>
      <c r="O1446" s="281"/>
      <c r="P1446" s="281"/>
      <c r="Q1446" s="281"/>
      <c r="R1446" s="281"/>
      <c r="S1446" s="281"/>
      <c r="T1446" s="281"/>
      <c r="U1446" s="281"/>
      <c r="V1446" s="281"/>
      <c r="W1446" s="281"/>
      <c r="X1446" s="281"/>
      <c r="Y1446" s="281"/>
      <c r="Z1446" s="281"/>
      <c r="AA1446" s="281"/>
      <c r="AB1446" s="281"/>
      <c r="AC1446" s="281"/>
      <c r="AD1446" s="281"/>
      <c r="AE1446" s="281"/>
      <c r="AF1446" s="281"/>
      <c r="AG1446" s="281"/>
      <c r="AH1446" s="281"/>
      <c r="AI1446" s="281"/>
      <c r="AJ1446" s="281"/>
      <c r="AK1446" s="281"/>
      <c r="AL1446" s="281"/>
      <c r="AM1446" s="282"/>
      <c r="AN1446" s="282"/>
      <c r="AO1446" s="282"/>
      <c r="AP1446" s="282"/>
      <c r="AQ1446" s="282"/>
      <c r="AR1446" s="282"/>
      <c r="AS1446" s="282"/>
      <c r="AT1446" s="282"/>
      <c r="AU1446" s="282"/>
      <c r="AV1446" s="282"/>
      <c r="AW1446" s="282"/>
      <c r="AX1446" s="282"/>
      <c r="AY1446" s="282"/>
    </row>
    <row r="1447" s="240" customFormat="true" ht="13.8" hidden="false" customHeight="false" outlineLevel="0" collapsed="false">
      <c r="K1447" s="280"/>
      <c r="M1447" s="281"/>
      <c r="N1447" s="281"/>
      <c r="O1447" s="281"/>
      <c r="P1447" s="281"/>
      <c r="Q1447" s="281"/>
      <c r="R1447" s="281"/>
      <c r="S1447" s="281"/>
      <c r="T1447" s="281"/>
      <c r="U1447" s="281"/>
      <c r="V1447" s="281"/>
      <c r="W1447" s="281"/>
      <c r="X1447" s="281"/>
      <c r="Y1447" s="281"/>
      <c r="Z1447" s="281"/>
      <c r="AA1447" s="281"/>
      <c r="AB1447" s="281"/>
      <c r="AC1447" s="281"/>
      <c r="AD1447" s="281"/>
      <c r="AE1447" s="281"/>
      <c r="AF1447" s="281"/>
      <c r="AG1447" s="281"/>
      <c r="AH1447" s="281"/>
      <c r="AI1447" s="281"/>
      <c r="AJ1447" s="281"/>
      <c r="AK1447" s="281"/>
      <c r="AL1447" s="281"/>
      <c r="AM1447" s="282"/>
      <c r="AN1447" s="282"/>
      <c r="AO1447" s="282"/>
      <c r="AP1447" s="282"/>
      <c r="AQ1447" s="282"/>
      <c r="AR1447" s="282"/>
      <c r="AS1447" s="282"/>
      <c r="AT1447" s="282"/>
      <c r="AU1447" s="282"/>
      <c r="AV1447" s="282"/>
      <c r="AW1447" s="282"/>
      <c r="AX1447" s="282"/>
      <c r="AY1447" s="282"/>
    </row>
    <row r="1448" s="240" customFormat="true" ht="13.8" hidden="false" customHeight="false" outlineLevel="0" collapsed="false">
      <c r="K1448" s="280"/>
      <c r="M1448" s="281"/>
      <c r="N1448" s="281"/>
      <c r="O1448" s="281"/>
      <c r="P1448" s="281"/>
      <c r="Q1448" s="281"/>
      <c r="R1448" s="281"/>
      <c r="S1448" s="281"/>
      <c r="T1448" s="281"/>
      <c r="U1448" s="281"/>
      <c r="V1448" s="281"/>
      <c r="W1448" s="281"/>
      <c r="X1448" s="281"/>
      <c r="Y1448" s="281"/>
      <c r="Z1448" s="281"/>
      <c r="AA1448" s="281"/>
      <c r="AB1448" s="281"/>
      <c r="AC1448" s="281"/>
      <c r="AD1448" s="281"/>
      <c r="AE1448" s="281"/>
      <c r="AF1448" s="281"/>
      <c r="AG1448" s="281"/>
      <c r="AH1448" s="281"/>
      <c r="AI1448" s="281"/>
      <c r="AJ1448" s="281"/>
      <c r="AK1448" s="281"/>
      <c r="AL1448" s="281"/>
      <c r="AM1448" s="282"/>
      <c r="AN1448" s="282"/>
      <c r="AO1448" s="282"/>
      <c r="AP1448" s="282"/>
      <c r="AQ1448" s="282"/>
      <c r="AR1448" s="282"/>
      <c r="AS1448" s="282"/>
      <c r="AT1448" s="282"/>
      <c r="AU1448" s="282"/>
      <c r="AV1448" s="282"/>
      <c r="AW1448" s="282"/>
      <c r="AX1448" s="282"/>
      <c r="AY1448" s="282"/>
    </row>
    <row r="1449" s="240" customFormat="true" ht="13.8" hidden="false" customHeight="false" outlineLevel="0" collapsed="false">
      <c r="K1449" s="280"/>
      <c r="M1449" s="281"/>
      <c r="N1449" s="281"/>
      <c r="O1449" s="281"/>
      <c r="P1449" s="281"/>
      <c r="Q1449" s="281"/>
      <c r="R1449" s="281"/>
      <c r="S1449" s="281"/>
      <c r="T1449" s="281"/>
      <c r="U1449" s="281"/>
      <c r="V1449" s="281"/>
      <c r="W1449" s="281"/>
      <c r="X1449" s="281"/>
      <c r="Y1449" s="281"/>
      <c r="Z1449" s="281"/>
      <c r="AA1449" s="281"/>
      <c r="AB1449" s="281"/>
      <c r="AC1449" s="281"/>
      <c r="AD1449" s="281"/>
      <c r="AE1449" s="281"/>
      <c r="AF1449" s="281"/>
      <c r="AG1449" s="281"/>
      <c r="AH1449" s="281"/>
      <c r="AI1449" s="281"/>
      <c r="AJ1449" s="281"/>
      <c r="AK1449" s="281"/>
      <c r="AL1449" s="281"/>
      <c r="AM1449" s="282"/>
      <c r="AN1449" s="282"/>
      <c r="AO1449" s="282"/>
      <c r="AP1449" s="282"/>
      <c r="AQ1449" s="282"/>
      <c r="AR1449" s="282"/>
      <c r="AS1449" s="282"/>
      <c r="AT1449" s="282"/>
      <c r="AU1449" s="282"/>
      <c r="AV1449" s="282"/>
      <c r="AW1449" s="282"/>
      <c r="AX1449" s="282"/>
      <c r="AY1449" s="282"/>
    </row>
    <row r="1450" s="240" customFormat="true" ht="13.8" hidden="false" customHeight="false" outlineLevel="0" collapsed="false">
      <c r="K1450" s="280"/>
      <c r="M1450" s="281"/>
      <c r="N1450" s="281"/>
      <c r="O1450" s="281"/>
      <c r="P1450" s="281"/>
      <c r="Q1450" s="281"/>
      <c r="R1450" s="281"/>
      <c r="S1450" s="281"/>
      <c r="T1450" s="281"/>
      <c r="U1450" s="281"/>
      <c r="V1450" s="281"/>
      <c r="W1450" s="281"/>
      <c r="X1450" s="281"/>
      <c r="Y1450" s="281"/>
      <c r="Z1450" s="281"/>
      <c r="AA1450" s="281"/>
      <c r="AB1450" s="281"/>
      <c r="AC1450" s="281"/>
      <c r="AD1450" s="281"/>
      <c r="AE1450" s="281"/>
      <c r="AF1450" s="281"/>
      <c r="AG1450" s="281"/>
      <c r="AH1450" s="281"/>
      <c r="AI1450" s="281"/>
      <c r="AJ1450" s="281"/>
      <c r="AK1450" s="281"/>
      <c r="AL1450" s="281"/>
      <c r="AM1450" s="282"/>
      <c r="AN1450" s="282"/>
      <c r="AO1450" s="282"/>
      <c r="AP1450" s="282"/>
      <c r="AQ1450" s="282"/>
      <c r="AR1450" s="282"/>
      <c r="AS1450" s="282"/>
      <c r="AT1450" s="282"/>
      <c r="AU1450" s="282"/>
      <c r="AV1450" s="282"/>
      <c r="AW1450" s="282"/>
      <c r="AX1450" s="282"/>
      <c r="AY1450" s="282"/>
    </row>
    <row r="1451" s="240" customFormat="true" ht="13.8" hidden="false" customHeight="false" outlineLevel="0" collapsed="false">
      <c r="K1451" s="280"/>
      <c r="M1451" s="281"/>
      <c r="N1451" s="281"/>
      <c r="O1451" s="281"/>
      <c r="P1451" s="281"/>
      <c r="Q1451" s="281"/>
      <c r="R1451" s="281"/>
      <c r="S1451" s="281"/>
      <c r="T1451" s="281"/>
      <c r="U1451" s="281"/>
      <c r="V1451" s="281"/>
      <c r="W1451" s="281"/>
      <c r="X1451" s="281"/>
      <c r="Y1451" s="281"/>
      <c r="Z1451" s="281"/>
      <c r="AA1451" s="281"/>
      <c r="AB1451" s="281"/>
      <c r="AC1451" s="281"/>
      <c r="AD1451" s="281"/>
      <c r="AE1451" s="281"/>
      <c r="AF1451" s="281"/>
      <c r="AG1451" s="281"/>
      <c r="AH1451" s="281"/>
      <c r="AI1451" s="281"/>
      <c r="AJ1451" s="281"/>
      <c r="AK1451" s="281"/>
      <c r="AL1451" s="281"/>
      <c r="AM1451" s="282"/>
      <c r="AN1451" s="282"/>
      <c r="AO1451" s="282"/>
      <c r="AP1451" s="282"/>
      <c r="AQ1451" s="282"/>
      <c r="AR1451" s="282"/>
      <c r="AS1451" s="282"/>
      <c r="AT1451" s="282"/>
      <c r="AU1451" s="282"/>
      <c r="AV1451" s="282"/>
      <c r="AW1451" s="282"/>
      <c r="AX1451" s="282"/>
      <c r="AY1451" s="282"/>
    </row>
    <row r="1452" s="240" customFormat="true" ht="13.8" hidden="false" customHeight="false" outlineLevel="0" collapsed="false">
      <c r="K1452" s="280"/>
      <c r="M1452" s="281"/>
      <c r="N1452" s="281"/>
      <c r="O1452" s="281"/>
      <c r="P1452" s="281"/>
      <c r="Q1452" s="281"/>
      <c r="R1452" s="281"/>
      <c r="S1452" s="281"/>
      <c r="T1452" s="281"/>
      <c r="U1452" s="281"/>
      <c r="V1452" s="281"/>
      <c r="W1452" s="281"/>
      <c r="X1452" s="281"/>
      <c r="Y1452" s="281"/>
      <c r="Z1452" s="281"/>
      <c r="AA1452" s="281"/>
      <c r="AB1452" s="281"/>
      <c r="AC1452" s="281"/>
      <c r="AD1452" s="281"/>
      <c r="AE1452" s="281"/>
      <c r="AF1452" s="281"/>
      <c r="AG1452" s="281"/>
      <c r="AH1452" s="281"/>
      <c r="AI1452" s="281"/>
      <c r="AJ1452" s="281"/>
      <c r="AK1452" s="281"/>
      <c r="AL1452" s="281"/>
      <c r="AM1452" s="282"/>
      <c r="AN1452" s="282"/>
      <c r="AO1452" s="282"/>
      <c r="AP1452" s="282"/>
      <c r="AQ1452" s="282"/>
      <c r="AR1452" s="282"/>
      <c r="AS1452" s="282"/>
      <c r="AT1452" s="282"/>
      <c r="AU1452" s="282"/>
      <c r="AV1452" s="282"/>
      <c r="AW1452" s="282"/>
      <c r="AX1452" s="282"/>
      <c r="AY1452" s="282"/>
    </row>
    <row r="1453" s="240" customFormat="true" ht="13.8" hidden="false" customHeight="false" outlineLevel="0" collapsed="false">
      <c r="K1453" s="280"/>
      <c r="M1453" s="281"/>
      <c r="N1453" s="281"/>
      <c r="O1453" s="281"/>
      <c r="P1453" s="281"/>
      <c r="Q1453" s="281"/>
      <c r="R1453" s="281"/>
      <c r="S1453" s="281"/>
      <c r="T1453" s="281"/>
      <c r="U1453" s="281"/>
      <c r="V1453" s="281"/>
      <c r="W1453" s="281"/>
      <c r="X1453" s="281"/>
      <c r="Y1453" s="281"/>
      <c r="Z1453" s="281"/>
      <c r="AA1453" s="281"/>
      <c r="AB1453" s="281"/>
      <c r="AC1453" s="281"/>
      <c r="AD1453" s="281"/>
      <c r="AE1453" s="281"/>
      <c r="AF1453" s="281"/>
      <c r="AG1453" s="281"/>
      <c r="AH1453" s="281"/>
      <c r="AI1453" s="281"/>
      <c r="AJ1453" s="281"/>
      <c r="AK1453" s="281"/>
      <c r="AL1453" s="281"/>
      <c r="AM1453" s="282"/>
      <c r="AN1453" s="282"/>
      <c r="AO1453" s="282"/>
      <c r="AP1453" s="282"/>
      <c r="AQ1453" s="282"/>
      <c r="AR1453" s="282"/>
      <c r="AS1453" s="282"/>
      <c r="AT1453" s="282"/>
      <c r="AU1453" s="282"/>
      <c r="AV1453" s="282"/>
      <c r="AW1453" s="282"/>
      <c r="AX1453" s="282"/>
      <c r="AY1453" s="282"/>
    </row>
    <row r="1454" s="240" customFormat="true" ht="13.8" hidden="false" customHeight="false" outlineLevel="0" collapsed="false">
      <c r="K1454" s="280"/>
      <c r="M1454" s="281"/>
      <c r="N1454" s="281"/>
      <c r="O1454" s="281"/>
      <c r="P1454" s="281"/>
      <c r="Q1454" s="281"/>
      <c r="R1454" s="281"/>
      <c r="S1454" s="281"/>
      <c r="T1454" s="281"/>
      <c r="U1454" s="281"/>
      <c r="V1454" s="281"/>
      <c r="W1454" s="281"/>
      <c r="X1454" s="281"/>
      <c r="Y1454" s="281"/>
      <c r="Z1454" s="281"/>
      <c r="AA1454" s="281"/>
      <c r="AB1454" s="281"/>
      <c r="AC1454" s="281"/>
      <c r="AD1454" s="281"/>
      <c r="AE1454" s="281"/>
      <c r="AF1454" s="281"/>
      <c r="AG1454" s="281"/>
      <c r="AH1454" s="281"/>
      <c r="AI1454" s="281"/>
      <c r="AJ1454" s="281"/>
      <c r="AK1454" s="281"/>
      <c r="AL1454" s="281"/>
      <c r="AM1454" s="282"/>
      <c r="AN1454" s="282"/>
      <c r="AO1454" s="282"/>
      <c r="AP1454" s="282"/>
      <c r="AQ1454" s="282"/>
      <c r="AR1454" s="282"/>
      <c r="AS1454" s="282"/>
      <c r="AT1454" s="282"/>
      <c r="AU1454" s="282"/>
      <c r="AV1454" s="282"/>
      <c r="AW1454" s="282"/>
      <c r="AX1454" s="282"/>
      <c r="AY1454" s="282"/>
    </row>
    <row r="1455" s="240" customFormat="true" ht="13.8" hidden="false" customHeight="false" outlineLevel="0" collapsed="false">
      <c r="K1455" s="280"/>
      <c r="M1455" s="281"/>
      <c r="N1455" s="281"/>
      <c r="O1455" s="281"/>
      <c r="P1455" s="281"/>
      <c r="Q1455" s="281"/>
      <c r="R1455" s="281"/>
      <c r="S1455" s="281"/>
      <c r="T1455" s="281"/>
      <c r="U1455" s="281"/>
      <c r="V1455" s="281"/>
      <c r="W1455" s="281"/>
      <c r="X1455" s="281"/>
      <c r="Y1455" s="281"/>
      <c r="Z1455" s="281"/>
      <c r="AA1455" s="281"/>
      <c r="AB1455" s="281"/>
      <c r="AC1455" s="281"/>
      <c r="AD1455" s="281"/>
      <c r="AE1455" s="281"/>
      <c r="AF1455" s="281"/>
      <c r="AG1455" s="281"/>
      <c r="AH1455" s="281"/>
      <c r="AI1455" s="281"/>
      <c r="AJ1455" s="281"/>
      <c r="AK1455" s="281"/>
      <c r="AL1455" s="281"/>
      <c r="AM1455" s="282"/>
      <c r="AN1455" s="282"/>
      <c r="AO1455" s="282"/>
      <c r="AP1455" s="282"/>
      <c r="AQ1455" s="282"/>
      <c r="AR1455" s="282"/>
      <c r="AS1455" s="282"/>
      <c r="AT1455" s="282"/>
      <c r="AU1455" s="282"/>
      <c r="AV1455" s="282"/>
      <c r="AW1455" s="282"/>
      <c r="AX1455" s="282"/>
      <c r="AY1455" s="282"/>
    </row>
    <row r="1456" s="240" customFormat="true" ht="13.8" hidden="false" customHeight="false" outlineLevel="0" collapsed="false">
      <c r="K1456" s="280"/>
      <c r="M1456" s="281"/>
      <c r="N1456" s="281"/>
      <c r="O1456" s="281"/>
      <c r="P1456" s="281"/>
      <c r="Q1456" s="281"/>
      <c r="R1456" s="281"/>
      <c r="S1456" s="281"/>
      <c r="T1456" s="281"/>
      <c r="U1456" s="281"/>
      <c r="V1456" s="281"/>
      <c r="W1456" s="281"/>
      <c r="X1456" s="281"/>
      <c r="Y1456" s="281"/>
      <c r="Z1456" s="281"/>
      <c r="AA1456" s="281"/>
      <c r="AB1456" s="281"/>
      <c r="AC1456" s="281"/>
      <c r="AD1456" s="281"/>
      <c r="AE1456" s="281"/>
      <c r="AF1456" s="281"/>
      <c r="AG1456" s="281"/>
      <c r="AH1456" s="281"/>
      <c r="AI1456" s="281"/>
      <c r="AJ1456" s="281"/>
      <c r="AK1456" s="281"/>
      <c r="AL1456" s="281"/>
      <c r="AM1456" s="282"/>
      <c r="AN1456" s="282"/>
      <c r="AO1456" s="282"/>
      <c r="AP1456" s="282"/>
      <c r="AQ1456" s="282"/>
      <c r="AR1456" s="282"/>
      <c r="AS1456" s="282"/>
      <c r="AT1456" s="282"/>
      <c r="AU1456" s="282"/>
      <c r="AV1456" s="282"/>
      <c r="AW1456" s="282"/>
      <c r="AX1456" s="282"/>
      <c r="AY1456" s="282"/>
    </row>
    <row r="1457" s="240" customFormat="true" ht="13.8" hidden="false" customHeight="false" outlineLevel="0" collapsed="false">
      <c r="K1457" s="280"/>
      <c r="M1457" s="281"/>
      <c r="N1457" s="281"/>
      <c r="O1457" s="281"/>
      <c r="P1457" s="281"/>
      <c r="Q1457" s="281"/>
      <c r="R1457" s="281"/>
      <c r="S1457" s="281"/>
      <c r="T1457" s="281"/>
      <c r="U1457" s="281"/>
      <c r="V1457" s="281"/>
      <c r="W1457" s="281"/>
      <c r="X1457" s="281"/>
      <c r="Y1457" s="281"/>
      <c r="Z1457" s="281"/>
      <c r="AA1457" s="281"/>
      <c r="AB1457" s="281"/>
      <c r="AC1457" s="281"/>
      <c r="AD1457" s="281"/>
      <c r="AE1457" s="281"/>
      <c r="AF1457" s="281"/>
      <c r="AG1457" s="281"/>
      <c r="AH1457" s="281"/>
      <c r="AI1457" s="281"/>
      <c r="AJ1457" s="281"/>
      <c r="AK1457" s="281"/>
      <c r="AL1457" s="281"/>
      <c r="AM1457" s="282"/>
      <c r="AN1457" s="282"/>
      <c r="AO1457" s="282"/>
      <c r="AP1457" s="282"/>
      <c r="AQ1457" s="282"/>
      <c r="AR1457" s="282"/>
      <c r="AS1457" s="282"/>
      <c r="AT1457" s="282"/>
      <c r="AU1457" s="282"/>
      <c r="AV1457" s="282"/>
      <c r="AW1457" s="282"/>
      <c r="AX1457" s="282"/>
      <c r="AY1457" s="282"/>
    </row>
    <row r="1458" customFormat="false" ht="13.8" hidden="false" customHeight="false" outlineLevel="0" collapsed="false">
      <c r="M1458" s="283"/>
      <c r="N1458" s="283"/>
      <c r="O1458" s="283"/>
      <c r="P1458" s="283"/>
      <c r="Q1458" s="283"/>
      <c r="R1458" s="283"/>
      <c r="S1458" s="283"/>
      <c r="T1458" s="283"/>
      <c r="U1458" s="283"/>
      <c r="V1458" s="283"/>
      <c r="W1458" s="283"/>
      <c r="X1458" s="283"/>
      <c r="Y1458" s="283"/>
      <c r="Z1458" s="283"/>
      <c r="AA1458" s="283"/>
      <c r="AB1458" s="283"/>
      <c r="AC1458" s="283"/>
      <c r="AD1458" s="283"/>
      <c r="AE1458" s="283"/>
      <c r="AF1458" s="283"/>
      <c r="AG1458" s="283"/>
      <c r="AH1458" s="283"/>
      <c r="AI1458" s="283"/>
      <c r="AJ1458" s="283"/>
      <c r="AK1458" s="283"/>
      <c r="AL1458" s="283"/>
      <c r="AM1458" s="284"/>
      <c r="AN1458" s="284"/>
      <c r="AO1458" s="284"/>
      <c r="AP1458" s="284"/>
      <c r="AQ1458" s="284"/>
      <c r="AR1458" s="284"/>
      <c r="AS1458" s="284"/>
      <c r="AT1458" s="284"/>
      <c r="AU1458" s="284"/>
      <c r="AV1458" s="284"/>
      <c r="AW1458" s="284"/>
      <c r="AX1458" s="284"/>
      <c r="AY1458" s="284"/>
    </row>
    <row r="1459" customFormat="false" ht="13.8" hidden="false" customHeight="false" outlineLevel="0" collapsed="false">
      <c r="M1459" s="283"/>
      <c r="N1459" s="283"/>
      <c r="O1459" s="283"/>
      <c r="P1459" s="283"/>
      <c r="Q1459" s="283"/>
      <c r="R1459" s="283"/>
      <c r="S1459" s="283"/>
      <c r="T1459" s="283"/>
      <c r="U1459" s="283"/>
      <c r="V1459" s="283"/>
      <c r="W1459" s="283"/>
      <c r="X1459" s="283"/>
      <c r="Y1459" s="283"/>
      <c r="Z1459" s="283"/>
      <c r="AA1459" s="283"/>
      <c r="AB1459" s="283"/>
      <c r="AC1459" s="283"/>
      <c r="AD1459" s="283"/>
      <c r="AE1459" s="283"/>
      <c r="AF1459" s="283"/>
      <c r="AG1459" s="283"/>
      <c r="AH1459" s="283"/>
      <c r="AI1459" s="283"/>
      <c r="AJ1459" s="283"/>
      <c r="AK1459" s="283"/>
      <c r="AL1459" s="283"/>
      <c r="AM1459" s="284"/>
      <c r="AN1459" s="284"/>
      <c r="AO1459" s="284"/>
      <c r="AP1459" s="284"/>
      <c r="AQ1459" s="284"/>
      <c r="AR1459" s="284"/>
      <c r="AS1459" s="284"/>
      <c r="AT1459" s="284"/>
      <c r="AU1459" s="284"/>
      <c r="AV1459" s="284"/>
      <c r="AW1459" s="284"/>
      <c r="AX1459" s="284"/>
      <c r="AY1459" s="284"/>
    </row>
    <row r="1460" customFormat="false" ht="13.8" hidden="false" customHeight="false" outlineLevel="0" collapsed="false">
      <c r="M1460" s="283"/>
      <c r="N1460" s="283"/>
      <c r="O1460" s="283"/>
      <c r="P1460" s="283"/>
      <c r="Q1460" s="283"/>
      <c r="R1460" s="283"/>
      <c r="S1460" s="283"/>
      <c r="T1460" s="283"/>
      <c r="U1460" s="283"/>
      <c r="V1460" s="283"/>
      <c r="W1460" s="283"/>
      <c r="X1460" s="283"/>
      <c r="Y1460" s="283"/>
      <c r="Z1460" s="283"/>
      <c r="AA1460" s="283"/>
      <c r="AB1460" s="283"/>
      <c r="AC1460" s="283"/>
      <c r="AD1460" s="283"/>
      <c r="AE1460" s="283"/>
      <c r="AF1460" s="283"/>
      <c r="AG1460" s="283"/>
      <c r="AH1460" s="283"/>
      <c r="AI1460" s="283"/>
      <c r="AJ1460" s="283"/>
      <c r="AK1460" s="283"/>
      <c r="AL1460" s="283"/>
      <c r="AM1460" s="284"/>
      <c r="AN1460" s="284"/>
      <c r="AO1460" s="284"/>
      <c r="AP1460" s="284"/>
      <c r="AQ1460" s="284"/>
      <c r="AR1460" s="284"/>
      <c r="AS1460" s="284"/>
      <c r="AT1460" s="284"/>
      <c r="AU1460" s="284"/>
      <c r="AV1460" s="284"/>
      <c r="AW1460" s="284"/>
      <c r="AX1460" s="284"/>
      <c r="AY1460" s="284"/>
    </row>
    <row r="1461" customFormat="false" ht="13.8" hidden="false" customHeight="false" outlineLevel="0" collapsed="false">
      <c r="M1461" s="283"/>
      <c r="N1461" s="283"/>
      <c r="O1461" s="283"/>
      <c r="P1461" s="283"/>
      <c r="Q1461" s="283"/>
      <c r="R1461" s="283"/>
      <c r="S1461" s="283"/>
      <c r="T1461" s="283"/>
      <c r="U1461" s="283"/>
      <c r="V1461" s="283"/>
      <c r="W1461" s="283"/>
      <c r="X1461" s="283"/>
      <c r="Y1461" s="283"/>
      <c r="Z1461" s="283"/>
      <c r="AA1461" s="283"/>
      <c r="AB1461" s="283"/>
      <c r="AC1461" s="283"/>
      <c r="AD1461" s="283"/>
      <c r="AE1461" s="283"/>
      <c r="AF1461" s="283"/>
      <c r="AG1461" s="283"/>
      <c r="AH1461" s="283"/>
      <c r="AI1461" s="283"/>
      <c r="AJ1461" s="283"/>
      <c r="AK1461" s="283"/>
      <c r="AL1461" s="283"/>
      <c r="AM1461" s="284"/>
      <c r="AN1461" s="284"/>
      <c r="AO1461" s="284"/>
      <c r="AP1461" s="284"/>
      <c r="AQ1461" s="284"/>
      <c r="AR1461" s="284"/>
      <c r="AS1461" s="284"/>
      <c r="AT1461" s="284"/>
      <c r="AU1461" s="284"/>
      <c r="AV1461" s="284"/>
      <c r="AW1461" s="284"/>
      <c r="AX1461" s="284"/>
      <c r="AY1461" s="284"/>
    </row>
    <row r="1462" s="4" customFormat="true" ht="13.8" hidden="false" customHeight="false" outlineLevel="0" collapsed="false">
      <c r="M1462" s="283"/>
      <c r="N1462" s="283"/>
      <c r="O1462" s="283"/>
      <c r="P1462" s="283"/>
      <c r="Q1462" s="283"/>
      <c r="R1462" s="283"/>
      <c r="S1462" s="283"/>
      <c r="T1462" s="283"/>
      <c r="U1462" s="283"/>
      <c r="V1462" s="283"/>
      <c r="W1462" s="283"/>
      <c r="X1462" s="283"/>
      <c r="Y1462" s="283"/>
      <c r="Z1462" s="283"/>
      <c r="AA1462" s="283"/>
      <c r="AB1462" s="283"/>
      <c r="AC1462" s="283"/>
      <c r="AD1462" s="283"/>
      <c r="AE1462" s="283"/>
      <c r="AF1462" s="283"/>
      <c r="AG1462" s="283"/>
      <c r="AH1462" s="283"/>
      <c r="AI1462" s="283"/>
      <c r="AJ1462" s="283"/>
      <c r="AK1462" s="283"/>
      <c r="AL1462" s="283"/>
      <c r="AM1462" s="284"/>
      <c r="AN1462" s="284"/>
      <c r="AO1462" s="284"/>
      <c r="AP1462" s="284"/>
      <c r="AQ1462" s="284"/>
      <c r="AR1462" s="284"/>
      <c r="AS1462" s="284"/>
      <c r="AT1462" s="284"/>
      <c r="AU1462" s="284"/>
      <c r="AV1462" s="284"/>
      <c r="AW1462" s="284"/>
      <c r="AX1462" s="284"/>
      <c r="AY1462" s="284"/>
    </row>
    <row r="1463" s="4" customFormat="true" ht="13.8" hidden="false" customHeight="false" outlineLevel="0" collapsed="false">
      <c r="M1463" s="283"/>
      <c r="N1463" s="283"/>
      <c r="O1463" s="283"/>
      <c r="P1463" s="283"/>
      <c r="Q1463" s="283"/>
      <c r="R1463" s="283"/>
      <c r="S1463" s="283"/>
      <c r="T1463" s="283"/>
      <c r="U1463" s="283"/>
      <c r="V1463" s="283"/>
      <c r="W1463" s="283"/>
      <c r="X1463" s="283"/>
      <c r="Y1463" s="283"/>
      <c r="Z1463" s="283"/>
      <c r="AA1463" s="283"/>
      <c r="AB1463" s="283"/>
      <c r="AC1463" s="283"/>
      <c r="AD1463" s="283"/>
      <c r="AE1463" s="283"/>
      <c r="AF1463" s="283"/>
      <c r="AG1463" s="283"/>
      <c r="AH1463" s="283"/>
      <c r="AI1463" s="283"/>
      <c r="AJ1463" s="283"/>
      <c r="AK1463" s="283"/>
      <c r="AL1463" s="283"/>
      <c r="AM1463" s="284"/>
      <c r="AN1463" s="284"/>
      <c r="AO1463" s="284"/>
      <c r="AP1463" s="284"/>
      <c r="AQ1463" s="284"/>
      <c r="AR1463" s="284"/>
      <c r="AS1463" s="284"/>
      <c r="AT1463" s="284"/>
      <c r="AU1463" s="284"/>
      <c r="AV1463" s="284"/>
      <c r="AW1463" s="284"/>
      <c r="AX1463" s="284"/>
      <c r="AY1463" s="284"/>
    </row>
    <row r="1464" customFormat="false" ht="13.8" hidden="false" customHeight="false" outlineLevel="0" collapsed="false">
      <c r="M1464" s="283"/>
      <c r="N1464" s="283"/>
      <c r="O1464" s="283"/>
      <c r="P1464" s="283"/>
      <c r="Q1464" s="283"/>
      <c r="R1464" s="283"/>
      <c r="S1464" s="283"/>
      <c r="T1464" s="283"/>
      <c r="U1464" s="283"/>
      <c r="V1464" s="283"/>
      <c r="W1464" s="283"/>
      <c r="X1464" s="283"/>
      <c r="Y1464" s="283"/>
      <c r="Z1464" s="283"/>
      <c r="AA1464" s="283"/>
      <c r="AB1464" s="283"/>
      <c r="AC1464" s="283"/>
      <c r="AD1464" s="283"/>
      <c r="AE1464" s="283"/>
      <c r="AF1464" s="283"/>
      <c r="AG1464" s="283"/>
      <c r="AH1464" s="283"/>
      <c r="AI1464" s="283"/>
      <c r="AJ1464" s="283"/>
      <c r="AK1464" s="283"/>
      <c r="AL1464" s="283"/>
      <c r="AM1464" s="284"/>
      <c r="AN1464" s="284"/>
      <c r="AO1464" s="284"/>
      <c r="AP1464" s="284"/>
      <c r="AQ1464" s="284"/>
      <c r="AR1464" s="284"/>
      <c r="AS1464" s="284"/>
      <c r="AT1464" s="284"/>
      <c r="AU1464" s="284"/>
      <c r="AV1464" s="284"/>
      <c r="AW1464" s="284"/>
      <c r="AX1464" s="284"/>
      <c r="AY1464" s="284"/>
    </row>
    <row r="1465" customFormat="false" ht="13.8" hidden="false" customHeight="false" outlineLevel="0" collapsed="false">
      <c r="M1465" s="283"/>
      <c r="N1465" s="283"/>
      <c r="O1465" s="283"/>
      <c r="P1465" s="283"/>
      <c r="Q1465" s="283"/>
      <c r="R1465" s="283"/>
      <c r="S1465" s="283"/>
      <c r="T1465" s="283"/>
      <c r="U1465" s="283"/>
      <c r="V1465" s="283"/>
      <c r="W1465" s="283"/>
      <c r="X1465" s="283"/>
      <c r="Y1465" s="283"/>
      <c r="Z1465" s="283"/>
      <c r="AA1465" s="283"/>
      <c r="AB1465" s="283"/>
      <c r="AC1465" s="283"/>
      <c r="AD1465" s="283"/>
      <c r="AE1465" s="283"/>
      <c r="AF1465" s="283"/>
      <c r="AG1465" s="283"/>
      <c r="AH1465" s="283"/>
      <c r="AI1465" s="283"/>
      <c r="AJ1465" s="283"/>
      <c r="AK1465" s="283"/>
      <c r="AL1465" s="283"/>
      <c r="AM1465" s="284"/>
      <c r="AN1465" s="284"/>
      <c r="AO1465" s="284"/>
      <c r="AP1465" s="284"/>
      <c r="AQ1465" s="284"/>
      <c r="AR1465" s="284"/>
      <c r="AS1465" s="284"/>
      <c r="AT1465" s="284"/>
      <c r="AU1465" s="284"/>
      <c r="AV1465" s="284"/>
      <c r="AW1465" s="284"/>
      <c r="AX1465" s="284"/>
      <c r="AY1465" s="284"/>
    </row>
    <row r="1466" customFormat="false" ht="13.8" hidden="false" customHeight="false" outlineLevel="0" collapsed="false">
      <c r="M1466" s="283"/>
      <c r="N1466" s="283"/>
      <c r="O1466" s="283"/>
      <c r="P1466" s="283"/>
      <c r="Q1466" s="283"/>
      <c r="R1466" s="283"/>
      <c r="S1466" s="283"/>
      <c r="T1466" s="283"/>
      <c r="U1466" s="283"/>
      <c r="V1466" s="283"/>
      <c r="W1466" s="283"/>
      <c r="X1466" s="283"/>
      <c r="Y1466" s="283"/>
      <c r="Z1466" s="283"/>
      <c r="AA1466" s="283"/>
      <c r="AB1466" s="283"/>
      <c r="AC1466" s="283"/>
      <c r="AD1466" s="283"/>
      <c r="AE1466" s="283"/>
      <c r="AF1466" s="283"/>
      <c r="AG1466" s="283"/>
      <c r="AH1466" s="283"/>
      <c r="AI1466" s="283"/>
      <c r="AJ1466" s="283"/>
      <c r="AK1466" s="283"/>
      <c r="AL1466" s="283"/>
      <c r="AM1466" s="284"/>
      <c r="AN1466" s="284"/>
      <c r="AO1466" s="284"/>
      <c r="AP1466" s="284"/>
      <c r="AQ1466" s="284"/>
      <c r="AR1466" s="284"/>
      <c r="AS1466" s="284"/>
      <c r="AT1466" s="284"/>
      <c r="AU1466" s="284"/>
      <c r="AV1466" s="284"/>
      <c r="AW1466" s="284"/>
      <c r="AX1466" s="284"/>
      <c r="AY1466" s="284"/>
    </row>
    <row r="1467" customFormat="false" ht="13.8" hidden="false" customHeight="false" outlineLevel="0" collapsed="false">
      <c r="M1467" s="283"/>
      <c r="N1467" s="283"/>
      <c r="O1467" s="283"/>
      <c r="P1467" s="283"/>
      <c r="Q1467" s="283"/>
      <c r="R1467" s="283"/>
      <c r="S1467" s="283"/>
      <c r="T1467" s="283"/>
      <c r="U1467" s="283"/>
      <c r="V1467" s="283"/>
      <c r="W1467" s="283"/>
      <c r="X1467" s="283"/>
      <c r="Y1467" s="283"/>
      <c r="Z1467" s="283"/>
      <c r="AA1467" s="283"/>
      <c r="AB1467" s="283"/>
      <c r="AC1467" s="283"/>
      <c r="AD1467" s="283"/>
      <c r="AE1467" s="283"/>
      <c r="AF1467" s="283"/>
      <c r="AG1467" s="283"/>
      <c r="AH1467" s="283"/>
      <c r="AI1467" s="283"/>
      <c r="AJ1467" s="283"/>
      <c r="AK1467" s="283"/>
      <c r="AL1467" s="283"/>
      <c r="AM1467" s="284"/>
      <c r="AN1467" s="284"/>
      <c r="AO1467" s="284"/>
      <c r="AP1467" s="284"/>
      <c r="AQ1467" s="284"/>
      <c r="AR1467" s="284"/>
      <c r="AS1467" s="284"/>
      <c r="AT1467" s="284"/>
      <c r="AU1467" s="284"/>
      <c r="AV1467" s="284"/>
      <c r="AW1467" s="284"/>
      <c r="AX1467" s="284"/>
      <c r="AY1467" s="284"/>
    </row>
    <row r="1468" s="4" customFormat="true" ht="13.8" hidden="false" customHeight="false" outlineLevel="0" collapsed="false">
      <c r="M1468" s="283"/>
      <c r="N1468" s="283"/>
      <c r="O1468" s="283"/>
      <c r="P1468" s="283"/>
      <c r="Q1468" s="283"/>
      <c r="R1468" s="283"/>
      <c r="S1468" s="283"/>
      <c r="T1468" s="283"/>
      <c r="U1468" s="283"/>
      <c r="V1468" s="283"/>
      <c r="W1468" s="283"/>
      <c r="X1468" s="283"/>
      <c r="Y1468" s="283"/>
      <c r="Z1468" s="283"/>
      <c r="AA1468" s="283"/>
      <c r="AB1468" s="283"/>
      <c r="AC1468" s="283"/>
      <c r="AD1468" s="283"/>
      <c r="AE1468" s="283"/>
      <c r="AF1468" s="283"/>
      <c r="AG1468" s="283"/>
      <c r="AH1468" s="283"/>
      <c r="AI1468" s="283"/>
      <c r="AJ1468" s="283"/>
      <c r="AK1468" s="283"/>
      <c r="AL1468" s="283"/>
      <c r="AM1468" s="284"/>
      <c r="AN1468" s="284"/>
      <c r="AO1468" s="284"/>
      <c r="AP1468" s="284"/>
      <c r="AQ1468" s="284"/>
      <c r="AR1468" s="284"/>
      <c r="AS1468" s="284"/>
      <c r="AT1468" s="284"/>
      <c r="AU1468" s="284"/>
      <c r="AV1468" s="284"/>
      <c r="AW1468" s="284"/>
      <c r="AX1468" s="284"/>
      <c r="AY1468" s="284"/>
    </row>
    <row r="1469" s="4" customFormat="true" ht="13.8" hidden="false" customHeight="false" outlineLevel="0" collapsed="false">
      <c r="M1469" s="283"/>
      <c r="N1469" s="283"/>
      <c r="O1469" s="283"/>
      <c r="P1469" s="283"/>
      <c r="Q1469" s="283"/>
      <c r="R1469" s="283"/>
      <c r="S1469" s="283"/>
      <c r="T1469" s="283"/>
      <c r="U1469" s="283"/>
      <c r="V1469" s="283"/>
      <c r="W1469" s="283"/>
      <c r="X1469" s="283"/>
      <c r="Y1469" s="283"/>
      <c r="Z1469" s="283"/>
      <c r="AA1469" s="283"/>
      <c r="AB1469" s="283"/>
      <c r="AC1469" s="283"/>
      <c r="AD1469" s="283"/>
      <c r="AE1469" s="283"/>
      <c r="AF1469" s="283"/>
      <c r="AG1469" s="283"/>
      <c r="AH1469" s="283"/>
      <c r="AI1469" s="283"/>
      <c r="AJ1469" s="283"/>
      <c r="AK1469" s="283"/>
      <c r="AL1469" s="283"/>
      <c r="AM1469" s="284"/>
      <c r="AN1469" s="284"/>
      <c r="AO1469" s="284"/>
      <c r="AP1469" s="284"/>
      <c r="AQ1469" s="284"/>
      <c r="AR1469" s="284"/>
      <c r="AS1469" s="284"/>
      <c r="AT1469" s="284"/>
      <c r="AU1469" s="284"/>
      <c r="AV1469" s="284"/>
      <c r="AW1469" s="284"/>
      <c r="AX1469" s="284"/>
      <c r="AY1469" s="284"/>
    </row>
    <row r="1470" customFormat="false" ht="13.8" hidden="false" customHeight="false" outlineLevel="0" collapsed="false">
      <c r="B1470" s="285"/>
      <c r="C1470" s="285"/>
      <c r="D1470" s="285"/>
      <c r="E1470" s="285"/>
      <c r="F1470" s="285"/>
      <c r="G1470" s="286"/>
      <c r="H1470" s="285"/>
      <c r="I1470" s="285"/>
      <c r="J1470" s="286"/>
      <c r="K1470" s="285"/>
      <c r="L1470" s="285"/>
      <c r="M1470" s="283"/>
      <c r="N1470" s="283"/>
      <c r="O1470" s="283"/>
      <c r="P1470" s="283"/>
      <c r="Q1470" s="283"/>
      <c r="R1470" s="283"/>
      <c r="S1470" s="283"/>
      <c r="T1470" s="283"/>
      <c r="U1470" s="283"/>
      <c r="V1470" s="283"/>
      <c r="W1470" s="283"/>
      <c r="X1470" s="283"/>
      <c r="Y1470" s="283"/>
      <c r="Z1470" s="283"/>
      <c r="AA1470" s="283"/>
      <c r="AB1470" s="283"/>
      <c r="AC1470" s="283"/>
      <c r="AD1470" s="283"/>
      <c r="AE1470" s="283"/>
      <c r="AF1470" s="283"/>
      <c r="AG1470" s="283"/>
      <c r="AH1470" s="283"/>
      <c r="AI1470" s="283"/>
      <c r="AJ1470" s="283"/>
      <c r="AK1470" s="283"/>
      <c r="AL1470" s="283"/>
      <c r="AM1470" s="284"/>
      <c r="AN1470" s="284"/>
      <c r="AO1470" s="284"/>
      <c r="AP1470" s="284"/>
      <c r="AQ1470" s="284"/>
      <c r="AR1470" s="284"/>
      <c r="AS1470" s="284"/>
      <c r="AT1470" s="284"/>
      <c r="AU1470" s="284"/>
      <c r="AV1470" s="284"/>
      <c r="AW1470" s="284"/>
      <c r="AX1470" s="284"/>
      <c r="AY1470" s="284"/>
    </row>
    <row r="1471" customFormat="false" ht="13.8" hidden="false" customHeight="false" outlineLevel="0" collapsed="false">
      <c r="B1471" s="285"/>
      <c r="C1471" s="285"/>
      <c r="D1471" s="285"/>
      <c r="E1471" s="285"/>
      <c r="F1471" s="285"/>
      <c r="G1471" s="286"/>
      <c r="H1471" s="285"/>
      <c r="I1471" s="285"/>
      <c r="J1471" s="286"/>
      <c r="K1471" s="285"/>
      <c r="L1471" s="285"/>
      <c r="M1471" s="283"/>
      <c r="N1471" s="283"/>
      <c r="O1471" s="283"/>
      <c r="P1471" s="283"/>
      <c r="Q1471" s="283"/>
      <c r="R1471" s="283"/>
      <c r="S1471" s="283"/>
      <c r="T1471" s="283"/>
      <c r="U1471" s="283"/>
      <c r="V1471" s="283"/>
      <c r="W1471" s="283"/>
      <c r="X1471" s="283"/>
      <c r="Y1471" s="283"/>
      <c r="Z1471" s="283"/>
      <c r="AA1471" s="283"/>
      <c r="AB1471" s="283"/>
      <c r="AC1471" s="283"/>
      <c r="AD1471" s="283"/>
      <c r="AE1471" s="283"/>
      <c r="AF1471" s="283"/>
      <c r="AG1471" s="283"/>
      <c r="AH1471" s="283"/>
      <c r="AI1471" s="283"/>
      <c r="AJ1471" s="283"/>
      <c r="AK1471" s="283"/>
      <c r="AL1471" s="283"/>
      <c r="AM1471" s="284"/>
      <c r="AN1471" s="284"/>
      <c r="AO1471" s="284"/>
      <c r="AP1471" s="284"/>
      <c r="AQ1471" s="284"/>
      <c r="AR1471" s="284"/>
      <c r="AS1471" s="284"/>
      <c r="AT1471" s="284"/>
      <c r="AU1471" s="284"/>
      <c r="AV1471" s="284"/>
      <c r="AW1471" s="284"/>
      <c r="AX1471" s="284"/>
      <c r="AY1471" s="284"/>
    </row>
    <row r="1472" customFormat="false" ht="13.8" hidden="false" customHeight="false" outlineLevel="0" collapsed="false">
      <c r="B1472" s="285"/>
      <c r="C1472" s="285"/>
      <c r="D1472" s="285"/>
      <c r="E1472" s="285"/>
      <c r="F1472" s="285"/>
      <c r="G1472" s="286"/>
      <c r="H1472" s="285"/>
      <c r="I1472" s="285"/>
      <c r="J1472" s="286"/>
      <c r="K1472" s="285"/>
      <c r="L1472" s="285"/>
      <c r="M1472" s="283"/>
      <c r="N1472" s="283"/>
      <c r="O1472" s="283"/>
      <c r="P1472" s="283"/>
      <c r="Q1472" s="283"/>
      <c r="R1472" s="283"/>
      <c r="S1472" s="283"/>
      <c r="T1472" s="283"/>
      <c r="U1472" s="283"/>
      <c r="V1472" s="283"/>
      <c r="W1472" s="283"/>
      <c r="X1472" s="283"/>
      <c r="Y1472" s="283"/>
      <c r="Z1472" s="283"/>
      <c r="AA1472" s="283"/>
      <c r="AB1472" s="283"/>
      <c r="AC1472" s="283"/>
      <c r="AD1472" s="283"/>
      <c r="AE1472" s="283"/>
      <c r="AF1472" s="283"/>
      <c r="AG1472" s="283"/>
      <c r="AH1472" s="283"/>
      <c r="AI1472" s="283"/>
      <c r="AJ1472" s="283"/>
      <c r="AK1472" s="283"/>
      <c r="AL1472" s="283"/>
      <c r="AM1472" s="284"/>
      <c r="AN1472" s="284"/>
      <c r="AO1472" s="284"/>
      <c r="AP1472" s="284"/>
      <c r="AQ1472" s="284"/>
      <c r="AR1472" s="284"/>
      <c r="AS1472" s="284"/>
      <c r="AT1472" s="284"/>
      <c r="AU1472" s="284"/>
      <c r="AV1472" s="284"/>
      <c r="AW1472" s="284"/>
      <c r="AX1472" s="284"/>
      <c r="AY1472" s="284"/>
    </row>
    <row r="1473" customFormat="false" ht="13.8" hidden="false" customHeight="false" outlineLevel="0" collapsed="false">
      <c r="B1473" s="285"/>
      <c r="C1473" s="285"/>
      <c r="D1473" s="285"/>
      <c r="E1473" s="285"/>
      <c r="F1473" s="285"/>
      <c r="G1473" s="286"/>
      <c r="H1473" s="285"/>
      <c r="I1473" s="285"/>
      <c r="J1473" s="286"/>
      <c r="K1473" s="285"/>
      <c r="L1473" s="285"/>
      <c r="M1473" s="283"/>
      <c r="N1473" s="283"/>
      <c r="O1473" s="283"/>
      <c r="P1473" s="283"/>
      <c r="Q1473" s="283"/>
      <c r="R1473" s="283"/>
      <c r="S1473" s="283"/>
      <c r="T1473" s="283"/>
      <c r="U1473" s="283"/>
      <c r="V1473" s="283"/>
      <c r="W1473" s="283"/>
      <c r="X1473" s="283"/>
      <c r="Y1473" s="283"/>
      <c r="Z1473" s="283"/>
      <c r="AA1473" s="283"/>
      <c r="AB1473" s="283"/>
      <c r="AC1473" s="283"/>
      <c r="AD1473" s="283"/>
      <c r="AE1473" s="283"/>
      <c r="AF1473" s="283"/>
      <c r="AG1473" s="283"/>
      <c r="AH1473" s="283"/>
      <c r="AI1473" s="283"/>
      <c r="AJ1473" s="283"/>
      <c r="AK1473" s="283"/>
      <c r="AL1473" s="283"/>
      <c r="AM1473" s="284"/>
      <c r="AN1473" s="284"/>
      <c r="AO1473" s="284"/>
      <c r="AP1473" s="284"/>
      <c r="AQ1473" s="284"/>
      <c r="AR1473" s="284"/>
      <c r="AS1473" s="284"/>
      <c r="AT1473" s="284"/>
      <c r="AU1473" s="284"/>
      <c r="AV1473" s="284"/>
      <c r="AW1473" s="284"/>
      <c r="AX1473" s="284"/>
      <c r="AY1473" s="284"/>
    </row>
    <row r="1474" customFormat="false" ht="13.8" hidden="false" customHeight="false" outlineLevel="0" collapsed="false">
      <c r="B1474" s="285"/>
      <c r="C1474" s="285"/>
      <c r="D1474" s="285"/>
      <c r="E1474" s="285"/>
      <c r="F1474" s="285"/>
      <c r="G1474" s="286"/>
      <c r="H1474" s="285"/>
      <c r="I1474" s="285"/>
      <c r="J1474" s="286"/>
      <c r="K1474" s="285"/>
      <c r="L1474" s="285"/>
      <c r="M1474" s="283"/>
      <c r="N1474" s="283"/>
      <c r="O1474" s="283"/>
      <c r="P1474" s="283"/>
      <c r="Q1474" s="283"/>
      <c r="R1474" s="283"/>
      <c r="S1474" s="283"/>
      <c r="T1474" s="283"/>
      <c r="U1474" s="283"/>
      <c r="V1474" s="283"/>
      <c r="W1474" s="283"/>
      <c r="X1474" s="283"/>
      <c r="Y1474" s="283"/>
      <c r="Z1474" s="283"/>
      <c r="AA1474" s="283"/>
      <c r="AB1474" s="283"/>
      <c r="AC1474" s="283"/>
      <c r="AD1474" s="283"/>
      <c r="AE1474" s="283"/>
      <c r="AF1474" s="283"/>
      <c r="AG1474" s="283"/>
      <c r="AH1474" s="283"/>
      <c r="AI1474" s="283"/>
      <c r="AJ1474" s="283"/>
      <c r="AK1474" s="283"/>
      <c r="AL1474" s="283"/>
      <c r="AM1474" s="284"/>
      <c r="AN1474" s="284"/>
      <c r="AO1474" s="284"/>
      <c r="AP1474" s="284"/>
      <c r="AQ1474" s="284"/>
      <c r="AR1474" s="284"/>
      <c r="AS1474" s="284"/>
      <c r="AT1474" s="284"/>
      <c r="AU1474" s="284"/>
      <c r="AV1474" s="284"/>
      <c r="AW1474" s="284"/>
      <c r="AX1474" s="284"/>
      <c r="AY1474" s="284"/>
    </row>
    <row r="1475" customFormat="false" ht="13.8" hidden="false" customHeight="false" outlineLevel="0" collapsed="false">
      <c r="B1475" s="285"/>
      <c r="C1475" s="285"/>
      <c r="D1475" s="285"/>
      <c r="E1475" s="285"/>
      <c r="F1475" s="285"/>
      <c r="G1475" s="286"/>
      <c r="H1475" s="285"/>
      <c r="I1475" s="285"/>
      <c r="J1475" s="286"/>
      <c r="K1475" s="285"/>
      <c r="L1475" s="285"/>
      <c r="M1475" s="283"/>
      <c r="N1475" s="283"/>
      <c r="O1475" s="283"/>
      <c r="P1475" s="283"/>
      <c r="Q1475" s="283"/>
      <c r="R1475" s="283"/>
      <c r="S1475" s="283"/>
      <c r="T1475" s="283"/>
      <c r="U1475" s="283"/>
      <c r="V1475" s="283"/>
      <c r="W1475" s="283"/>
      <c r="X1475" s="283"/>
      <c r="Y1475" s="283"/>
      <c r="Z1475" s="283"/>
      <c r="AA1475" s="283"/>
      <c r="AB1475" s="283"/>
      <c r="AC1475" s="283"/>
      <c r="AD1475" s="283"/>
      <c r="AE1475" s="283"/>
      <c r="AF1475" s="283"/>
      <c r="AG1475" s="283"/>
      <c r="AH1475" s="283"/>
      <c r="AI1475" s="283"/>
      <c r="AJ1475" s="283"/>
      <c r="AK1475" s="283"/>
      <c r="AL1475" s="283"/>
      <c r="AM1475" s="284"/>
      <c r="AN1475" s="284"/>
      <c r="AO1475" s="284"/>
      <c r="AP1475" s="284"/>
      <c r="AQ1475" s="284"/>
      <c r="AR1475" s="284"/>
      <c r="AS1475" s="284"/>
      <c r="AT1475" s="284"/>
      <c r="AU1475" s="284"/>
      <c r="AV1475" s="284"/>
      <c r="AW1475" s="284"/>
      <c r="AX1475" s="284"/>
      <c r="AY1475" s="284"/>
    </row>
    <row r="1476" customFormat="false" ht="13.8" hidden="false" customHeight="false" outlineLevel="0" collapsed="false">
      <c r="B1476" s="285"/>
      <c r="C1476" s="285"/>
      <c r="D1476" s="285"/>
      <c r="E1476" s="285"/>
      <c r="F1476" s="285"/>
      <c r="G1476" s="286"/>
      <c r="H1476" s="285"/>
      <c r="I1476" s="285"/>
      <c r="J1476" s="286"/>
      <c r="K1476" s="285"/>
      <c r="L1476" s="285"/>
      <c r="M1476" s="283"/>
      <c r="N1476" s="283"/>
      <c r="O1476" s="283"/>
      <c r="P1476" s="283"/>
      <c r="Q1476" s="283"/>
      <c r="R1476" s="283"/>
      <c r="S1476" s="283"/>
      <c r="T1476" s="283"/>
      <c r="U1476" s="283"/>
      <c r="V1476" s="283"/>
      <c r="W1476" s="283"/>
      <c r="X1476" s="283"/>
      <c r="Y1476" s="283"/>
      <c r="Z1476" s="283"/>
      <c r="AA1476" s="283"/>
      <c r="AB1476" s="283"/>
      <c r="AC1476" s="283"/>
      <c r="AD1476" s="283"/>
      <c r="AE1476" s="283"/>
      <c r="AF1476" s="283"/>
      <c r="AG1476" s="283"/>
      <c r="AH1476" s="283"/>
      <c r="AI1476" s="283"/>
      <c r="AJ1476" s="283"/>
      <c r="AK1476" s="283"/>
      <c r="AL1476" s="283"/>
      <c r="AM1476" s="284"/>
      <c r="AN1476" s="284"/>
      <c r="AO1476" s="284"/>
      <c r="AP1476" s="284"/>
      <c r="AQ1476" s="284"/>
      <c r="AR1476" s="284"/>
      <c r="AS1476" s="284"/>
      <c r="AT1476" s="284"/>
      <c r="AU1476" s="284"/>
      <c r="AV1476" s="284"/>
      <c r="AW1476" s="284"/>
      <c r="AX1476" s="284"/>
      <c r="AY1476" s="284"/>
    </row>
    <row r="1477" customFormat="false" ht="13.8" hidden="false" customHeight="false" outlineLevel="0" collapsed="false">
      <c r="B1477" s="285"/>
      <c r="C1477" s="285"/>
      <c r="D1477" s="285"/>
      <c r="E1477" s="285"/>
      <c r="F1477" s="285"/>
      <c r="G1477" s="286"/>
      <c r="H1477" s="285"/>
      <c r="I1477" s="285"/>
      <c r="J1477" s="286"/>
      <c r="K1477" s="285"/>
      <c r="L1477" s="285"/>
      <c r="M1477" s="283"/>
      <c r="N1477" s="283"/>
      <c r="O1477" s="283"/>
      <c r="P1477" s="283"/>
      <c r="Q1477" s="283"/>
      <c r="R1477" s="283"/>
      <c r="S1477" s="283"/>
      <c r="T1477" s="283"/>
      <c r="U1477" s="283"/>
      <c r="V1477" s="283"/>
      <c r="W1477" s="283"/>
      <c r="X1477" s="283"/>
      <c r="Y1477" s="283"/>
      <c r="Z1477" s="283"/>
      <c r="AA1477" s="283"/>
      <c r="AB1477" s="283"/>
      <c r="AC1477" s="283"/>
      <c r="AD1477" s="283"/>
      <c r="AE1477" s="283"/>
      <c r="AF1477" s="283"/>
      <c r="AG1477" s="283"/>
      <c r="AH1477" s="283"/>
      <c r="AI1477" s="283"/>
      <c r="AJ1477" s="283"/>
      <c r="AK1477" s="283"/>
      <c r="AL1477" s="283"/>
      <c r="AM1477" s="284"/>
      <c r="AN1477" s="284"/>
      <c r="AO1477" s="284"/>
      <c r="AP1477" s="284"/>
      <c r="AQ1477" s="284"/>
      <c r="AR1477" s="284"/>
      <c r="AS1477" s="284"/>
      <c r="AT1477" s="284"/>
      <c r="AU1477" s="284"/>
      <c r="AV1477" s="284"/>
      <c r="AW1477" s="284"/>
      <c r="AX1477" s="284"/>
      <c r="AY1477" s="284"/>
    </row>
    <row r="1478" customFormat="false" ht="13.8" hidden="false" customHeight="false" outlineLevel="0" collapsed="false">
      <c r="B1478" s="285"/>
      <c r="C1478" s="285"/>
      <c r="D1478" s="285"/>
      <c r="E1478" s="285"/>
      <c r="F1478" s="285"/>
      <c r="G1478" s="286"/>
      <c r="H1478" s="285"/>
      <c r="I1478" s="285"/>
      <c r="J1478" s="286"/>
      <c r="K1478" s="285"/>
      <c r="L1478" s="285"/>
      <c r="M1478" s="283"/>
      <c r="N1478" s="283"/>
      <c r="O1478" s="283"/>
      <c r="P1478" s="283"/>
      <c r="Q1478" s="283"/>
      <c r="R1478" s="283"/>
      <c r="S1478" s="283"/>
      <c r="T1478" s="283"/>
      <c r="U1478" s="283"/>
      <c r="V1478" s="283"/>
      <c r="W1478" s="283"/>
      <c r="X1478" s="283"/>
      <c r="Y1478" s="283"/>
      <c r="Z1478" s="283"/>
      <c r="AA1478" s="283"/>
      <c r="AB1478" s="283"/>
      <c r="AC1478" s="283"/>
      <c r="AD1478" s="283"/>
      <c r="AE1478" s="283"/>
      <c r="AF1478" s="283"/>
      <c r="AG1478" s="283"/>
      <c r="AH1478" s="283"/>
      <c r="AI1478" s="283"/>
      <c r="AJ1478" s="283"/>
      <c r="AK1478" s="283"/>
      <c r="AL1478" s="283"/>
      <c r="AM1478" s="284"/>
      <c r="AN1478" s="284"/>
      <c r="AO1478" s="284"/>
      <c r="AP1478" s="284"/>
      <c r="AQ1478" s="284"/>
      <c r="AR1478" s="284"/>
      <c r="AS1478" s="284"/>
      <c r="AT1478" s="284"/>
      <c r="AU1478" s="284"/>
      <c r="AV1478" s="284"/>
      <c r="AW1478" s="284"/>
      <c r="AX1478" s="284"/>
      <c r="AY1478" s="284"/>
    </row>
    <row r="1479" customFormat="false" ht="13.8" hidden="false" customHeight="false" outlineLevel="0" collapsed="false">
      <c r="B1479" s="285"/>
      <c r="C1479" s="285"/>
      <c r="D1479" s="285"/>
      <c r="E1479" s="285"/>
      <c r="F1479" s="285"/>
      <c r="G1479" s="285"/>
      <c r="H1479" s="285"/>
      <c r="I1479" s="285"/>
      <c r="J1479" s="285"/>
      <c r="K1479" s="285"/>
      <c r="L1479" s="285"/>
      <c r="M1479" s="283"/>
      <c r="N1479" s="283"/>
      <c r="O1479" s="283"/>
      <c r="P1479" s="283"/>
      <c r="Q1479" s="283"/>
      <c r="R1479" s="283"/>
      <c r="S1479" s="283"/>
      <c r="T1479" s="283"/>
      <c r="U1479" s="283"/>
      <c r="V1479" s="283"/>
      <c r="W1479" s="283"/>
      <c r="X1479" s="283"/>
      <c r="Y1479" s="283"/>
      <c r="Z1479" s="283"/>
      <c r="AA1479" s="283"/>
      <c r="AB1479" s="283"/>
      <c r="AC1479" s="283"/>
      <c r="AD1479" s="283"/>
      <c r="AE1479" s="283"/>
      <c r="AF1479" s="283"/>
      <c r="AG1479" s="283"/>
      <c r="AH1479" s="283"/>
      <c r="AI1479" s="283"/>
      <c r="AJ1479" s="283"/>
      <c r="AK1479" s="283"/>
      <c r="AL1479" s="283"/>
      <c r="AM1479" s="284"/>
      <c r="AN1479" s="284"/>
      <c r="AO1479" s="284"/>
      <c r="AP1479" s="284"/>
      <c r="AQ1479" s="284"/>
      <c r="AR1479" s="284"/>
      <c r="AS1479" s="284"/>
      <c r="AT1479" s="284"/>
      <c r="AU1479" s="284"/>
      <c r="AV1479" s="284"/>
      <c r="AW1479" s="284"/>
      <c r="AX1479" s="284"/>
      <c r="AY1479" s="284"/>
    </row>
    <row r="1480" s="4" customFormat="true" ht="13.8" hidden="false" customHeight="false" outlineLevel="0" collapsed="false">
      <c r="M1480" s="283"/>
      <c r="N1480" s="283"/>
      <c r="O1480" s="283"/>
      <c r="P1480" s="283"/>
      <c r="Q1480" s="283"/>
      <c r="R1480" s="283"/>
      <c r="S1480" s="283"/>
      <c r="T1480" s="283"/>
      <c r="U1480" s="283"/>
      <c r="V1480" s="283"/>
      <c r="W1480" s="283"/>
      <c r="X1480" s="283"/>
      <c r="Y1480" s="283"/>
      <c r="Z1480" s="283"/>
      <c r="AA1480" s="283"/>
      <c r="AB1480" s="283"/>
      <c r="AC1480" s="283"/>
      <c r="AD1480" s="283"/>
      <c r="AE1480" s="283"/>
      <c r="AF1480" s="283"/>
      <c r="AG1480" s="283"/>
      <c r="AH1480" s="283"/>
      <c r="AI1480" s="283"/>
      <c r="AJ1480" s="283"/>
      <c r="AK1480" s="283"/>
      <c r="AL1480" s="283"/>
      <c r="AM1480" s="284"/>
      <c r="AN1480" s="284"/>
      <c r="AO1480" s="284"/>
      <c r="AP1480" s="284"/>
      <c r="AQ1480" s="284"/>
      <c r="AR1480" s="284"/>
      <c r="AS1480" s="284"/>
      <c r="AT1480" s="284"/>
      <c r="AU1480" s="284"/>
      <c r="AV1480" s="284"/>
      <c r="AW1480" s="284"/>
      <c r="AX1480" s="284"/>
      <c r="AY1480" s="284"/>
    </row>
    <row r="1481" s="4" customFormat="true" ht="13.8" hidden="false" customHeight="false" outlineLevel="0" collapsed="false">
      <c r="M1481" s="283"/>
      <c r="N1481" s="283"/>
      <c r="O1481" s="283"/>
      <c r="P1481" s="283"/>
      <c r="Q1481" s="283"/>
      <c r="R1481" s="283"/>
      <c r="S1481" s="283"/>
      <c r="T1481" s="283"/>
      <c r="U1481" s="283"/>
      <c r="V1481" s="283"/>
      <c r="W1481" s="283"/>
      <c r="X1481" s="283"/>
      <c r="Y1481" s="283"/>
      <c r="Z1481" s="283"/>
      <c r="AA1481" s="283"/>
      <c r="AB1481" s="283"/>
      <c r="AC1481" s="283"/>
      <c r="AD1481" s="283"/>
      <c r="AE1481" s="283"/>
      <c r="AF1481" s="283"/>
      <c r="AG1481" s="283"/>
      <c r="AH1481" s="283"/>
      <c r="AI1481" s="283"/>
      <c r="AJ1481" s="283"/>
      <c r="AK1481" s="283"/>
      <c r="AL1481" s="283"/>
      <c r="AM1481" s="284"/>
      <c r="AN1481" s="284"/>
      <c r="AO1481" s="284"/>
      <c r="AP1481" s="284"/>
      <c r="AQ1481" s="284"/>
      <c r="AR1481" s="284"/>
      <c r="AS1481" s="284"/>
      <c r="AT1481" s="284"/>
      <c r="AU1481" s="284"/>
      <c r="AV1481" s="284"/>
      <c r="AW1481" s="284"/>
      <c r="AX1481" s="284"/>
      <c r="AY1481" s="284"/>
    </row>
    <row r="1482" s="4" customFormat="true" ht="13.8" hidden="false" customHeight="false" outlineLevel="0" collapsed="false">
      <c r="M1482" s="283"/>
      <c r="N1482" s="283"/>
      <c r="O1482" s="283"/>
      <c r="P1482" s="283"/>
      <c r="Q1482" s="283"/>
      <c r="R1482" s="283"/>
      <c r="S1482" s="283"/>
      <c r="T1482" s="283"/>
      <c r="U1482" s="283"/>
      <c r="V1482" s="283"/>
      <c r="W1482" s="283"/>
      <c r="X1482" s="283"/>
      <c r="Y1482" s="283"/>
      <c r="Z1482" s="283"/>
      <c r="AA1482" s="283"/>
      <c r="AB1482" s="283"/>
      <c r="AC1482" s="283"/>
      <c r="AD1482" s="283"/>
      <c r="AE1482" s="283"/>
      <c r="AF1482" s="283"/>
      <c r="AG1482" s="283"/>
      <c r="AH1482" s="283"/>
      <c r="AI1482" s="283"/>
      <c r="AJ1482" s="283"/>
      <c r="AK1482" s="283"/>
      <c r="AL1482" s="283"/>
      <c r="AM1482" s="284"/>
      <c r="AN1482" s="284"/>
      <c r="AO1482" s="284"/>
      <c r="AP1482" s="284"/>
      <c r="AQ1482" s="284"/>
      <c r="AR1482" s="284"/>
      <c r="AS1482" s="284"/>
      <c r="AT1482" s="284"/>
      <c r="AU1482" s="284"/>
      <c r="AV1482" s="284"/>
      <c r="AW1482" s="284"/>
      <c r="AX1482" s="284"/>
      <c r="AY1482" s="284"/>
    </row>
    <row r="1483" s="4" customFormat="true" ht="13.8" hidden="false" customHeight="false" outlineLevel="0" collapsed="false">
      <c r="M1483" s="283"/>
      <c r="N1483" s="283"/>
      <c r="O1483" s="283"/>
      <c r="P1483" s="283"/>
      <c r="Q1483" s="283"/>
      <c r="R1483" s="283"/>
      <c r="S1483" s="283"/>
      <c r="T1483" s="283"/>
      <c r="U1483" s="283"/>
      <c r="V1483" s="283"/>
      <c r="W1483" s="283"/>
      <c r="X1483" s="283"/>
      <c r="Y1483" s="283"/>
      <c r="Z1483" s="283"/>
      <c r="AA1483" s="283"/>
      <c r="AB1483" s="283"/>
      <c r="AC1483" s="283"/>
      <c r="AD1483" s="283"/>
      <c r="AE1483" s="283"/>
      <c r="AF1483" s="283"/>
      <c r="AG1483" s="283"/>
      <c r="AH1483" s="283"/>
      <c r="AI1483" s="283"/>
      <c r="AJ1483" s="283"/>
      <c r="AK1483" s="283"/>
      <c r="AL1483" s="283"/>
      <c r="AM1483" s="284"/>
      <c r="AN1483" s="284"/>
      <c r="AO1483" s="284"/>
      <c r="AP1483" s="284"/>
      <c r="AQ1483" s="284"/>
      <c r="AR1483" s="284"/>
      <c r="AS1483" s="284"/>
      <c r="AT1483" s="284"/>
      <c r="AU1483" s="284"/>
      <c r="AV1483" s="284"/>
      <c r="AW1483" s="284"/>
      <c r="AX1483" s="284"/>
      <c r="AY1483" s="284"/>
    </row>
    <row r="1484" s="4" customFormat="true" ht="13.8" hidden="false" customHeight="false" outlineLevel="0" collapsed="false">
      <c r="M1484" s="283"/>
      <c r="N1484" s="283"/>
      <c r="O1484" s="283"/>
      <c r="P1484" s="283"/>
      <c r="Q1484" s="283"/>
      <c r="R1484" s="283"/>
      <c r="S1484" s="283"/>
      <c r="T1484" s="283"/>
      <c r="U1484" s="283"/>
      <c r="V1484" s="283"/>
      <c r="W1484" s="283"/>
      <c r="X1484" s="283"/>
      <c r="Y1484" s="283"/>
      <c r="Z1484" s="283"/>
      <c r="AA1484" s="283"/>
      <c r="AB1484" s="283"/>
      <c r="AC1484" s="283"/>
      <c r="AD1484" s="283"/>
      <c r="AE1484" s="283"/>
      <c r="AF1484" s="283"/>
      <c r="AG1484" s="283"/>
      <c r="AH1484" s="283"/>
      <c r="AI1484" s="283"/>
      <c r="AJ1484" s="283"/>
      <c r="AK1484" s="283"/>
      <c r="AL1484" s="283"/>
      <c r="AM1484" s="284"/>
      <c r="AN1484" s="284"/>
      <c r="AO1484" s="284"/>
      <c r="AP1484" s="284"/>
      <c r="AQ1484" s="284"/>
      <c r="AR1484" s="284"/>
      <c r="AS1484" s="284"/>
      <c r="AT1484" s="284"/>
      <c r="AU1484" s="284"/>
      <c r="AV1484" s="284"/>
      <c r="AW1484" s="284"/>
      <c r="AX1484" s="284"/>
      <c r="AY1484" s="284"/>
    </row>
    <row r="1485" s="4" customFormat="true" ht="13.8" hidden="false" customHeight="false" outlineLevel="0" collapsed="false">
      <c r="M1485" s="283"/>
      <c r="N1485" s="283"/>
      <c r="O1485" s="283"/>
      <c r="P1485" s="283"/>
      <c r="Q1485" s="283"/>
      <c r="R1485" s="283"/>
      <c r="S1485" s="283"/>
      <c r="T1485" s="283"/>
      <c r="U1485" s="283"/>
      <c r="V1485" s="283"/>
      <c r="W1485" s="283"/>
      <c r="X1485" s="283"/>
      <c r="Y1485" s="283"/>
      <c r="Z1485" s="283"/>
      <c r="AA1485" s="283"/>
      <c r="AB1485" s="283"/>
      <c r="AC1485" s="283"/>
      <c r="AD1485" s="283"/>
      <c r="AE1485" s="283"/>
      <c r="AF1485" s="283"/>
      <c r="AG1485" s="283"/>
      <c r="AH1485" s="283"/>
      <c r="AI1485" s="283"/>
      <c r="AJ1485" s="283"/>
      <c r="AK1485" s="283"/>
      <c r="AL1485" s="283"/>
      <c r="AM1485" s="284"/>
      <c r="AN1485" s="284"/>
      <c r="AO1485" s="284"/>
      <c r="AP1485" s="284"/>
      <c r="AQ1485" s="284"/>
      <c r="AR1485" s="284"/>
      <c r="AS1485" s="284"/>
      <c r="AT1485" s="284"/>
      <c r="AU1485" s="284"/>
      <c r="AV1485" s="284"/>
      <c r="AW1485" s="284"/>
      <c r="AX1485" s="284"/>
      <c r="AY1485" s="284"/>
    </row>
    <row r="1486" s="4" customFormat="true" ht="13.8" hidden="false" customHeight="false" outlineLevel="0" collapsed="false">
      <c r="M1486" s="283"/>
      <c r="N1486" s="283"/>
      <c r="O1486" s="283"/>
      <c r="P1486" s="283"/>
      <c r="Q1486" s="283"/>
      <c r="R1486" s="283"/>
      <c r="S1486" s="283"/>
      <c r="T1486" s="283"/>
      <c r="U1486" s="283"/>
      <c r="V1486" s="283"/>
      <c r="W1486" s="283"/>
      <c r="X1486" s="283"/>
      <c r="Y1486" s="283"/>
      <c r="Z1486" s="283"/>
      <c r="AA1486" s="283"/>
      <c r="AB1486" s="283"/>
      <c r="AC1486" s="283"/>
      <c r="AD1486" s="283"/>
      <c r="AE1486" s="283"/>
      <c r="AF1486" s="283"/>
      <c r="AG1486" s="283"/>
      <c r="AH1486" s="283"/>
      <c r="AI1486" s="283"/>
      <c r="AJ1486" s="283"/>
      <c r="AK1486" s="283"/>
      <c r="AL1486" s="283"/>
      <c r="AM1486" s="284"/>
      <c r="AN1486" s="284"/>
      <c r="AO1486" s="284"/>
      <c r="AP1486" s="284"/>
      <c r="AQ1486" s="284"/>
      <c r="AR1486" s="284"/>
      <c r="AS1486" s="284"/>
      <c r="AT1486" s="284"/>
      <c r="AU1486" s="284"/>
      <c r="AV1486" s="284"/>
      <c r="AW1486" s="284"/>
      <c r="AX1486" s="284"/>
      <c r="AY1486" s="284"/>
    </row>
    <row r="1487" s="4" customFormat="true" ht="13.8" hidden="false" customHeight="false" outlineLevel="0" collapsed="false">
      <c r="M1487" s="283"/>
      <c r="N1487" s="283"/>
      <c r="O1487" s="283"/>
      <c r="P1487" s="283"/>
      <c r="Q1487" s="283"/>
      <c r="R1487" s="283"/>
      <c r="S1487" s="283"/>
      <c r="T1487" s="283"/>
      <c r="U1487" s="283"/>
      <c r="V1487" s="283"/>
      <c r="W1487" s="283"/>
      <c r="X1487" s="283"/>
      <c r="Y1487" s="283"/>
      <c r="Z1487" s="283"/>
      <c r="AA1487" s="283"/>
      <c r="AB1487" s="283"/>
      <c r="AC1487" s="283"/>
      <c r="AD1487" s="283"/>
      <c r="AE1487" s="283"/>
      <c r="AF1487" s="283"/>
      <c r="AG1487" s="283"/>
      <c r="AH1487" s="283"/>
      <c r="AI1487" s="283"/>
      <c r="AJ1487" s="283"/>
      <c r="AK1487" s="283"/>
      <c r="AL1487" s="283"/>
      <c r="AM1487" s="284"/>
      <c r="AN1487" s="284"/>
      <c r="AO1487" s="284"/>
      <c r="AP1487" s="284"/>
      <c r="AQ1487" s="284"/>
      <c r="AR1487" s="284"/>
      <c r="AS1487" s="284"/>
      <c r="AT1487" s="284"/>
      <c r="AU1487" s="284"/>
      <c r="AV1487" s="284"/>
      <c r="AW1487" s="284"/>
      <c r="AX1487" s="284"/>
      <c r="AY1487" s="284"/>
    </row>
    <row r="1488" s="4" customFormat="true" ht="13.8" hidden="false" customHeight="false" outlineLevel="0" collapsed="false">
      <c r="M1488" s="283"/>
      <c r="N1488" s="283"/>
      <c r="O1488" s="283"/>
      <c r="P1488" s="283"/>
      <c r="Q1488" s="283"/>
      <c r="R1488" s="283"/>
      <c r="S1488" s="283"/>
      <c r="T1488" s="283"/>
      <c r="U1488" s="283"/>
      <c r="V1488" s="283"/>
      <c r="W1488" s="283"/>
      <c r="X1488" s="283"/>
      <c r="Y1488" s="283"/>
      <c r="Z1488" s="283"/>
      <c r="AA1488" s="283"/>
      <c r="AB1488" s="283"/>
      <c r="AC1488" s="283"/>
      <c r="AD1488" s="283"/>
      <c r="AE1488" s="283"/>
      <c r="AF1488" s="283"/>
      <c r="AG1488" s="283"/>
      <c r="AH1488" s="283"/>
      <c r="AI1488" s="283"/>
      <c r="AJ1488" s="283"/>
      <c r="AK1488" s="283"/>
      <c r="AL1488" s="283"/>
      <c r="AM1488" s="284"/>
      <c r="AN1488" s="284"/>
      <c r="AO1488" s="284"/>
      <c r="AP1488" s="284"/>
      <c r="AQ1488" s="284"/>
      <c r="AR1488" s="284"/>
      <c r="AS1488" s="284"/>
      <c r="AT1488" s="284"/>
      <c r="AU1488" s="284"/>
      <c r="AV1488" s="284"/>
      <c r="AW1488" s="284"/>
      <c r="AX1488" s="284"/>
      <c r="AY1488" s="284"/>
    </row>
    <row r="1489" s="4" customFormat="true" ht="13.8" hidden="false" customHeight="false" outlineLevel="0" collapsed="false">
      <c r="M1489" s="283"/>
      <c r="N1489" s="283"/>
      <c r="O1489" s="283"/>
      <c r="P1489" s="283"/>
      <c r="Q1489" s="283"/>
      <c r="R1489" s="283"/>
      <c r="S1489" s="283"/>
      <c r="T1489" s="283"/>
      <c r="U1489" s="283"/>
      <c r="V1489" s="283"/>
      <c r="W1489" s="283"/>
      <c r="X1489" s="283"/>
      <c r="Y1489" s="283"/>
      <c r="Z1489" s="283"/>
      <c r="AA1489" s="283"/>
      <c r="AB1489" s="283"/>
      <c r="AC1489" s="283"/>
      <c r="AD1489" s="283"/>
      <c r="AE1489" s="283"/>
      <c r="AF1489" s="283"/>
      <c r="AG1489" s="283"/>
      <c r="AH1489" s="283"/>
      <c r="AI1489" s="283"/>
      <c r="AJ1489" s="283"/>
      <c r="AK1489" s="283"/>
      <c r="AL1489" s="283"/>
      <c r="AM1489" s="284"/>
      <c r="AN1489" s="284"/>
      <c r="AO1489" s="284"/>
      <c r="AP1489" s="284"/>
      <c r="AQ1489" s="284"/>
      <c r="AR1489" s="284"/>
      <c r="AS1489" s="284"/>
      <c r="AT1489" s="284"/>
      <c r="AU1489" s="284"/>
      <c r="AV1489" s="284"/>
      <c r="AW1489" s="284"/>
      <c r="AX1489" s="284"/>
      <c r="AY1489" s="284"/>
    </row>
    <row r="1490" s="4" customFormat="true" ht="13.8" hidden="false" customHeight="false" outlineLevel="0" collapsed="false">
      <c r="M1490" s="283"/>
      <c r="N1490" s="283"/>
      <c r="O1490" s="283"/>
      <c r="P1490" s="283"/>
      <c r="Q1490" s="283"/>
      <c r="R1490" s="283"/>
      <c r="S1490" s="283"/>
      <c r="T1490" s="283"/>
      <c r="U1490" s="283"/>
      <c r="V1490" s="283"/>
      <c r="W1490" s="283"/>
      <c r="X1490" s="283"/>
      <c r="Y1490" s="283"/>
      <c r="Z1490" s="283"/>
      <c r="AA1490" s="283"/>
      <c r="AB1490" s="283"/>
      <c r="AC1490" s="283"/>
      <c r="AD1490" s="283"/>
      <c r="AE1490" s="283"/>
      <c r="AF1490" s="283"/>
      <c r="AG1490" s="283"/>
      <c r="AH1490" s="283"/>
      <c r="AI1490" s="283"/>
      <c r="AJ1490" s="283"/>
      <c r="AK1490" s="283"/>
      <c r="AL1490" s="283"/>
      <c r="AM1490" s="284"/>
      <c r="AN1490" s="284"/>
      <c r="AO1490" s="284"/>
      <c r="AP1490" s="284"/>
      <c r="AQ1490" s="284"/>
      <c r="AR1490" s="284"/>
      <c r="AS1490" s="284"/>
      <c r="AT1490" s="284"/>
      <c r="AU1490" s="284"/>
      <c r="AV1490" s="284"/>
      <c r="AW1490" s="284"/>
      <c r="AX1490" s="284"/>
      <c r="AY1490" s="284"/>
    </row>
    <row r="1491" s="4" customFormat="true" ht="13.8" hidden="false" customHeight="false" outlineLevel="0" collapsed="false">
      <c r="M1491" s="283"/>
      <c r="N1491" s="283"/>
      <c r="O1491" s="283"/>
      <c r="P1491" s="283"/>
      <c r="Q1491" s="283"/>
      <c r="R1491" s="283"/>
      <c r="S1491" s="283"/>
      <c r="T1491" s="283"/>
      <c r="U1491" s="283"/>
      <c r="V1491" s="283"/>
      <c r="W1491" s="283"/>
      <c r="X1491" s="283"/>
      <c r="Y1491" s="283"/>
      <c r="Z1491" s="283"/>
      <c r="AA1491" s="283"/>
      <c r="AB1491" s="283"/>
      <c r="AC1491" s="283"/>
      <c r="AD1491" s="283"/>
      <c r="AE1491" s="283"/>
      <c r="AF1491" s="283"/>
      <c r="AG1491" s="283"/>
      <c r="AH1491" s="283"/>
      <c r="AI1491" s="283"/>
      <c r="AJ1491" s="283"/>
      <c r="AK1491" s="283"/>
      <c r="AL1491" s="283"/>
      <c r="AM1491" s="284"/>
      <c r="AN1491" s="284"/>
      <c r="AO1491" s="284"/>
      <c r="AP1491" s="284"/>
      <c r="AQ1491" s="284"/>
      <c r="AR1491" s="284"/>
      <c r="AS1491" s="284"/>
      <c r="AT1491" s="284"/>
      <c r="AU1491" s="284"/>
      <c r="AV1491" s="284"/>
      <c r="AW1491" s="284"/>
      <c r="AX1491" s="284"/>
      <c r="AY1491" s="284"/>
    </row>
    <row r="1492" s="4" customFormat="true" ht="13.8" hidden="false" customHeight="false" outlineLevel="0" collapsed="false">
      <c r="M1492" s="283"/>
      <c r="N1492" s="283"/>
      <c r="O1492" s="283"/>
      <c r="P1492" s="283"/>
      <c r="Q1492" s="283"/>
      <c r="R1492" s="283"/>
      <c r="S1492" s="283"/>
      <c r="T1492" s="283"/>
      <c r="U1492" s="283"/>
      <c r="V1492" s="283"/>
      <c r="W1492" s="283"/>
      <c r="X1492" s="283"/>
      <c r="Y1492" s="283"/>
      <c r="Z1492" s="283"/>
      <c r="AA1492" s="283"/>
      <c r="AB1492" s="283"/>
      <c r="AC1492" s="283"/>
      <c r="AD1492" s="283"/>
      <c r="AE1492" s="283"/>
      <c r="AF1492" s="283"/>
      <c r="AG1492" s="283"/>
      <c r="AH1492" s="283"/>
      <c r="AI1492" s="283"/>
      <c r="AJ1492" s="283"/>
      <c r="AK1492" s="283"/>
      <c r="AL1492" s="283"/>
      <c r="AM1492" s="284"/>
      <c r="AN1492" s="284"/>
      <c r="AO1492" s="284"/>
      <c r="AP1492" s="284"/>
      <c r="AQ1492" s="284"/>
      <c r="AR1492" s="284"/>
      <c r="AS1492" s="284"/>
      <c r="AT1492" s="284"/>
      <c r="AU1492" s="284"/>
      <c r="AV1492" s="284"/>
      <c r="AW1492" s="284"/>
      <c r="AX1492" s="284"/>
      <c r="AY1492" s="284"/>
    </row>
    <row r="1493" s="4" customFormat="true" ht="13.8" hidden="false" customHeight="false" outlineLevel="0" collapsed="false">
      <c r="M1493" s="283"/>
      <c r="N1493" s="283"/>
      <c r="O1493" s="283"/>
      <c r="P1493" s="283"/>
      <c r="Q1493" s="283"/>
      <c r="R1493" s="283"/>
      <c r="S1493" s="283"/>
      <c r="T1493" s="283"/>
      <c r="U1493" s="283"/>
      <c r="V1493" s="283"/>
      <c r="W1493" s="283"/>
      <c r="X1493" s="283"/>
      <c r="Y1493" s="283"/>
      <c r="Z1493" s="283"/>
      <c r="AA1493" s="283"/>
      <c r="AB1493" s="283"/>
      <c r="AC1493" s="283"/>
      <c r="AD1493" s="283"/>
      <c r="AE1493" s="283"/>
      <c r="AF1493" s="283"/>
      <c r="AG1493" s="283"/>
      <c r="AH1493" s="283"/>
      <c r="AI1493" s="283"/>
      <c r="AJ1493" s="283"/>
      <c r="AK1493" s="283"/>
      <c r="AL1493" s="283"/>
      <c r="AM1493" s="284"/>
      <c r="AN1493" s="284"/>
      <c r="AO1493" s="284"/>
      <c r="AP1493" s="284"/>
      <c r="AQ1493" s="284"/>
      <c r="AR1493" s="284"/>
      <c r="AS1493" s="284"/>
      <c r="AT1493" s="284"/>
      <c r="AU1493" s="284"/>
      <c r="AV1493" s="284"/>
      <c r="AW1493" s="284"/>
      <c r="AX1493" s="284"/>
      <c r="AY1493" s="284"/>
    </row>
    <row r="1494" s="4" customFormat="true" ht="13.8" hidden="false" customHeight="false" outlineLevel="0" collapsed="false">
      <c r="M1494" s="283"/>
      <c r="N1494" s="283"/>
      <c r="O1494" s="283"/>
      <c r="P1494" s="283"/>
      <c r="Q1494" s="283"/>
      <c r="R1494" s="283"/>
      <c r="S1494" s="283"/>
      <c r="T1494" s="283"/>
      <c r="U1494" s="283"/>
      <c r="V1494" s="283"/>
      <c r="W1494" s="283"/>
      <c r="X1494" s="283"/>
      <c r="Y1494" s="283"/>
      <c r="Z1494" s="283"/>
      <c r="AA1494" s="283"/>
      <c r="AB1494" s="283"/>
      <c r="AC1494" s="283"/>
      <c r="AD1494" s="283"/>
      <c r="AE1494" s="283"/>
      <c r="AF1494" s="283"/>
      <c r="AG1494" s="283"/>
      <c r="AH1494" s="283"/>
      <c r="AI1494" s="283"/>
      <c r="AJ1494" s="283"/>
      <c r="AK1494" s="283"/>
      <c r="AL1494" s="283"/>
      <c r="AM1494" s="284"/>
      <c r="AN1494" s="284"/>
      <c r="AO1494" s="284"/>
      <c r="AP1494" s="284"/>
      <c r="AQ1494" s="284"/>
      <c r="AR1494" s="284"/>
      <c r="AS1494" s="284"/>
      <c r="AT1494" s="284"/>
      <c r="AU1494" s="284"/>
      <c r="AV1494" s="284"/>
      <c r="AW1494" s="284"/>
      <c r="AX1494" s="284"/>
      <c r="AY1494" s="284"/>
    </row>
    <row r="1495" s="4" customFormat="true" ht="13.8" hidden="false" customHeight="false" outlineLevel="0" collapsed="false">
      <c r="M1495" s="283"/>
      <c r="N1495" s="283"/>
      <c r="O1495" s="283"/>
      <c r="P1495" s="283"/>
      <c r="Q1495" s="283"/>
      <c r="R1495" s="283"/>
      <c r="S1495" s="283"/>
      <c r="T1495" s="283"/>
      <c r="U1495" s="283"/>
      <c r="V1495" s="283"/>
      <c r="W1495" s="283"/>
      <c r="X1495" s="283"/>
      <c r="Y1495" s="283"/>
      <c r="Z1495" s="283"/>
      <c r="AA1495" s="283"/>
      <c r="AB1495" s="283"/>
      <c r="AC1495" s="283"/>
      <c r="AD1495" s="283"/>
      <c r="AE1495" s="283"/>
      <c r="AF1495" s="283"/>
      <c r="AG1495" s="283"/>
      <c r="AH1495" s="283"/>
      <c r="AI1495" s="283"/>
      <c r="AJ1495" s="283"/>
      <c r="AK1495" s="283"/>
      <c r="AL1495" s="283"/>
      <c r="AM1495" s="284"/>
      <c r="AN1495" s="284"/>
      <c r="AO1495" s="284"/>
      <c r="AP1495" s="284"/>
      <c r="AQ1495" s="284"/>
      <c r="AR1495" s="284"/>
      <c r="AS1495" s="284"/>
      <c r="AT1495" s="284"/>
      <c r="AU1495" s="284"/>
      <c r="AV1495" s="284"/>
      <c r="AW1495" s="284"/>
      <c r="AX1495" s="284"/>
      <c r="AY1495" s="284"/>
    </row>
    <row r="1496" s="4" customFormat="true" ht="13.8" hidden="false" customHeight="false" outlineLevel="0" collapsed="false">
      <c r="M1496" s="283"/>
      <c r="N1496" s="283"/>
      <c r="O1496" s="283"/>
      <c r="P1496" s="283"/>
      <c r="Q1496" s="283"/>
      <c r="R1496" s="283"/>
      <c r="S1496" s="283"/>
      <c r="T1496" s="283"/>
      <c r="U1496" s="283"/>
      <c r="V1496" s="283"/>
      <c r="W1496" s="283"/>
      <c r="X1496" s="283"/>
      <c r="Y1496" s="283"/>
      <c r="Z1496" s="283"/>
      <c r="AA1496" s="283"/>
      <c r="AB1496" s="283"/>
      <c r="AC1496" s="283"/>
      <c r="AD1496" s="283"/>
      <c r="AE1496" s="283"/>
      <c r="AF1496" s="283"/>
      <c r="AG1496" s="283"/>
      <c r="AH1496" s="283"/>
      <c r="AI1496" s="283"/>
      <c r="AJ1496" s="283"/>
      <c r="AK1496" s="283"/>
      <c r="AL1496" s="283"/>
      <c r="AM1496" s="284"/>
      <c r="AN1496" s="284"/>
      <c r="AO1496" s="284"/>
      <c r="AP1496" s="284"/>
      <c r="AQ1496" s="284"/>
      <c r="AR1496" s="284"/>
      <c r="AS1496" s="284"/>
      <c r="AT1496" s="284"/>
      <c r="AU1496" s="284"/>
      <c r="AV1496" s="284"/>
      <c r="AW1496" s="284"/>
      <c r="AX1496" s="284"/>
      <c r="AY1496" s="284"/>
    </row>
    <row r="1497" s="4" customFormat="true" ht="13.8" hidden="false" customHeight="false" outlineLevel="0" collapsed="false">
      <c r="M1497" s="283"/>
      <c r="N1497" s="283"/>
      <c r="O1497" s="283"/>
      <c r="P1497" s="283"/>
      <c r="Q1497" s="283"/>
      <c r="R1497" s="283"/>
      <c r="S1497" s="283"/>
      <c r="T1497" s="283"/>
      <c r="U1497" s="283"/>
      <c r="V1497" s="283"/>
      <c r="W1497" s="283"/>
      <c r="X1497" s="283"/>
      <c r="Y1497" s="283"/>
      <c r="Z1497" s="283"/>
      <c r="AA1497" s="283"/>
      <c r="AB1497" s="283"/>
      <c r="AC1497" s="283"/>
      <c r="AD1497" s="283"/>
      <c r="AE1497" s="283"/>
      <c r="AF1497" s="283"/>
      <c r="AG1497" s="283"/>
      <c r="AH1497" s="283"/>
      <c r="AI1497" s="283"/>
      <c r="AJ1497" s="283"/>
      <c r="AK1497" s="283"/>
      <c r="AL1497" s="283"/>
      <c r="AM1497" s="284"/>
      <c r="AN1497" s="284"/>
      <c r="AO1497" s="284"/>
      <c r="AP1497" s="284"/>
      <c r="AQ1497" s="284"/>
      <c r="AR1497" s="284"/>
      <c r="AS1497" s="284"/>
      <c r="AT1497" s="284"/>
      <c r="AU1497" s="284"/>
      <c r="AV1497" s="284"/>
      <c r="AW1497" s="284"/>
      <c r="AX1497" s="284"/>
      <c r="AY1497" s="284"/>
    </row>
    <row r="1498" s="4" customFormat="true" ht="13.8" hidden="false" customHeight="false" outlineLevel="0" collapsed="false">
      <c r="M1498" s="283"/>
      <c r="N1498" s="283"/>
      <c r="O1498" s="283"/>
      <c r="P1498" s="283"/>
      <c r="Q1498" s="283"/>
      <c r="R1498" s="283"/>
      <c r="S1498" s="283"/>
      <c r="T1498" s="283"/>
      <c r="U1498" s="283"/>
      <c r="V1498" s="283"/>
      <c r="W1498" s="283"/>
      <c r="X1498" s="283"/>
      <c r="Y1498" s="283"/>
      <c r="Z1498" s="283"/>
      <c r="AA1498" s="283"/>
      <c r="AB1498" s="283"/>
      <c r="AC1498" s="283"/>
      <c r="AD1498" s="283"/>
      <c r="AE1498" s="283"/>
      <c r="AF1498" s="283"/>
      <c r="AG1498" s="283"/>
      <c r="AH1498" s="283"/>
      <c r="AI1498" s="283"/>
      <c r="AJ1498" s="283"/>
      <c r="AK1498" s="283"/>
      <c r="AL1498" s="283"/>
      <c r="AM1498" s="284"/>
      <c r="AN1498" s="284"/>
      <c r="AO1498" s="284"/>
      <c r="AP1498" s="284"/>
      <c r="AQ1498" s="284"/>
      <c r="AR1498" s="284"/>
      <c r="AS1498" s="284"/>
      <c r="AT1498" s="284"/>
      <c r="AU1498" s="284"/>
      <c r="AV1498" s="284"/>
      <c r="AW1498" s="284"/>
      <c r="AX1498" s="284"/>
      <c r="AY1498" s="284"/>
    </row>
    <row r="1499" s="4" customFormat="true" ht="13.8" hidden="false" customHeight="false" outlineLevel="0" collapsed="false">
      <c r="M1499" s="283"/>
      <c r="N1499" s="283"/>
      <c r="O1499" s="283"/>
      <c r="P1499" s="283"/>
      <c r="Q1499" s="283"/>
      <c r="R1499" s="283"/>
      <c r="S1499" s="283"/>
      <c r="T1499" s="283"/>
      <c r="U1499" s="283"/>
      <c r="V1499" s="283"/>
      <c r="W1499" s="283"/>
      <c r="X1499" s="283"/>
      <c r="Y1499" s="283"/>
      <c r="Z1499" s="283"/>
      <c r="AA1499" s="283"/>
      <c r="AB1499" s="283"/>
      <c r="AC1499" s="283"/>
      <c r="AD1499" s="283"/>
      <c r="AE1499" s="283"/>
      <c r="AF1499" s="283"/>
      <c r="AG1499" s="283"/>
      <c r="AH1499" s="283"/>
      <c r="AI1499" s="283"/>
      <c r="AJ1499" s="283"/>
      <c r="AK1499" s="283"/>
      <c r="AL1499" s="283"/>
      <c r="AM1499" s="284"/>
      <c r="AN1499" s="284"/>
      <c r="AO1499" s="284"/>
      <c r="AP1499" s="284"/>
      <c r="AQ1499" s="284"/>
      <c r="AR1499" s="284"/>
      <c r="AS1499" s="284"/>
      <c r="AT1499" s="284"/>
      <c r="AU1499" s="284"/>
      <c r="AV1499" s="284"/>
      <c r="AW1499" s="284"/>
      <c r="AX1499" s="284"/>
      <c r="AY1499" s="284"/>
    </row>
    <row r="1500" s="4" customFormat="true" ht="13.8" hidden="false" customHeight="false" outlineLevel="0" collapsed="false">
      <c r="M1500" s="283"/>
      <c r="N1500" s="283"/>
      <c r="O1500" s="283"/>
      <c r="P1500" s="283"/>
      <c r="Q1500" s="283"/>
      <c r="R1500" s="283"/>
      <c r="S1500" s="283"/>
      <c r="T1500" s="283"/>
      <c r="U1500" s="283"/>
      <c r="V1500" s="283"/>
      <c r="W1500" s="283"/>
      <c r="X1500" s="283"/>
      <c r="Y1500" s="283"/>
      <c r="Z1500" s="283"/>
      <c r="AA1500" s="283"/>
      <c r="AB1500" s="283"/>
      <c r="AC1500" s="283"/>
      <c r="AD1500" s="283"/>
      <c r="AE1500" s="283"/>
      <c r="AF1500" s="283"/>
      <c r="AG1500" s="283"/>
      <c r="AH1500" s="283"/>
      <c r="AI1500" s="283"/>
      <c r="AJ1500" s="283"/>
      <c r="AK1500" s="283"/>
      <c r="AL1500" s="283"/>
      <c r="AM1500" s="284"/>
      <c r="AN1500" s="284"/>
      <c r="AO1500" s="284"/>
      <c r="AP1500" s="284"/>
      <c r="AQ1500" s="284"/>
      <c r="AR1500" s="284"/>
      <c r="AS1500" s="284"/>
      <c r="AT1500" s="284"/>
      <c r="AU1500" s="284"/>
      <c r="AV1500" s="284"/>
      <c r="AW1500" s="284"/>
      <c r="AX1500" s="284"/>
      <c r="AY1500" s="284"/>
    </row>
    <row r="1501" s="4" customFormat="true" ht="13.8" hidden="false" customHeight="false" outlineLevel="0" collapsed="false">
      <c r="M1501" s="283"/>
      <c r="N1501" s="283"/>
      <c r="O1501" s="283"/>
      <c r="P1501" s="283"/>
      <c r="Q1501" s="283"/>
      <c r="R1501" s="283"/>
      <c r="S1501" s="283"/>
      <c r="T1501" s="283"/>
      <c r="U1501" s="283"/>
      <c r="V1501" s="283"/>
      <c r="W1501" s="283"/>
      <c r="X1501" s="283"/>
      <c r="Y1501" s="283"/>
      <c r="Z1501" s="283"/>
      <c r="AA1501" s="283"/>
      <c r="AB1501" s="283"/>
      <c r="AC1501" s="283"/>
      <c r="AD1501" s="283"/>
      <c r="AE1501" s="283"/>
      <c r="AF1501" s="283"/>
      <c r="AG1501" s="283"/>
      <c r="AH1501" s="283"/>
      <c r="AI1501" s="283"/>
      <c r="AJ1501" s="283"/>
      <c r="AK1501" s="283"/>
      <c r="AL1501" s="283"/>
      <c r="AM1501" s="284"/>
      <c r="AN1501" s="284"/>
      <c r="AO1501" s="284"/>
      <c r="AP1501" s="284"/>
      <c r="AQ1501" s="284"/>
      <c r="AR1501" s="284"/>
      <c r="AS1501" s="284"/>
      <c r="AT1501" s="284"/>
      <c r="AU1501" s="284"/>
      <c r="AV1501" s="284"/>
      <c r="AW1501" s="284"/>
      <c r="AX1501" s="284"/>
      <c r="AY1501" s="284"/>
    </row>
    <row r="1502" s="4" customFormat="true" ht="13.8" hidden="false" customHeight="false" outlineLevel="0" collapsed="false">
      <c r="M1502" s="283"/>
      <c r="N1502" s="283"/>
      <c r="O1502" s="283"/>
      <c r="P1502" s="283"/>
      <c r="Q1502" s="283"/>
      <c r="R1502" s="283"/>
      <c r="S1502" s="283"/>
      <c r="T1502" s="283"/>
      <c r="U1502" s="283"/>
      <c r="V1502" s="283"/>
      <c r="W1502" s="283"/>
      <c r="X1502" s="283"/>
      <c r="Y1502" s="283"/>
      <c r="Z1502" s="283"/>
      <c r="AA1502" s="283"/>
      <c r="AB1502" s="283"/>
      <c r="AC1502" s="283"/>
      <c r="AD1502" s="283"/>
      <c r="AE1502" s="283"/>
      <c r="AF1502" s="283"/>
      <c r="AG1502" s="283"/>
      <c r="AH1502" s="283"/>
      <c r="AI1502" s="283"/>
      <c r="AJ1502" s="283"/>
      <c r="AK1502" s="283"/>
      <c r="AL1502" s="283"/>
      <c r="AM1502" s="284"/>
      <c r="AN1502" s="284"/>
      <c r="AO1502" s="284"/>
      <c r="AP1502" s="284"/>
      <c r="AQ1502" s="284"/>
      <c r="AR1502" s="284"/>
      <c r="AS1502" s="284"/>
      <c r="AT1502" s="284"/>
      <c r="AU1502" s="284"/>
      <c r="AV1502" s="284"/>
      <c r="AW1502" s="284"/>
      <c r="AX1502" s="284"/>
      <c r="AY1502" s="284"/>
    </row>
    <row r="1503" s="4" customFormat="true" ht="13.8" hidden="false" customHeight="false" outlineLevel="0" collapsed="false">
      <c r="M1503" s="283"/>
      <c r="N1503" s="283"/>
      <c r="O1503" s="283"/>
      <c r="P1503" s="283"/>
      <c r="Q1503" s="283"/>
      <c r="R1503" s="283"/>
      <c r="S1503" s="283"/>
      <c r="T1503" s="283"/>
      <c r="U1503" s="283"/>
      <c r="V1503" s="283"/>
      <c r="W1503" s="283"/>
      <c r="X1503" s="283"/>
      <c r="Y1503" s="283"/>
      <c r="Z1503" s="283"/>
      <c r="AA1503" s="283"/>
      <c r="AB1503" s="283"/>
      <c r="AC1503" s="283"/>
      <c r="AD1503" s="283"/>
      <c r="AE1503" s="283"/>
      <c r="AF1503" s="283"/>
      <c r="AG1503" s="283"/>
      <c r="AH1503" s="283"/>
      <c r="AI1503" s="283"/>
      <c r="AJ1503" s="283"/>
      <c r="AK1503" s="283"/>
      <c r="AL1503" s="283"/>
      <c r="AM1503" s="284"/>
      <c r="AN1503" s="284"/>
      <c r="AO1503" s="284"/>
      <c r="AP1503" s="284"/>
      <c r="AQ1503" s="284"/>
      <c r="AR1503" s="284"/>
      <c r="AS1503" s="284"/>
      <c r="AT1503" s="284"/>
      <c r="AU1503" s="284"/>
      <c r="AV1503" s="284"/>
      <c r="AW1503" s="284"/>
      <c r="AX1503" s="284"/>
      <c r="AY1503" s="284"/>
    </row>
    <row r="1504" s="4" customFormat="true" ht="13.8" hidden="false" customHeight="false" outlineLevel="0" collapsed="false">
      <c r="M1504" s="283"/>
      <c r="N1504" s="283"/>
      <c r="O1504" s="283"/>
      <c r="P1504" s="283"/>
      <c r="Q1504" s="283"/>
      <c r="R1504" s="283"/>
      <c r="S1504" s="283"/>
      <c r="T1504" s="283"/>
      <c r="U1504" s="283"/>
      <c r="V1504" s="283"/>
      <c r="W1504" s="283"/>
      <c r="X1504" s="283"/>
      <c r="Y1504" s="283"/>
      <c r="Z1504" s="283"/>
      <c r="AA1504" s="283"/>
      <c r="AB1504" s="283"/>
      <c r="AC1504" s="283"/>
      <c r="AD1504" s="283"/>
      <c r="AE1504" s="283"/>
      <c r="AF1504" s="283"/>
      <c r="AG1504" s="283"/>
      <c r="AH1504" s="283"/>
      <c r="AI1504" s="283"/>
      <c r="AJ1504" s="283"/>
      <c r="AK1504" s="283"/>
      <c r="AL1504" s="283"/>
      <c r="AM1504" s="284"/>
      <c r="AN1504" s="284"/>
      <c r="AO1504" s="284"/>
      <c r="AP1504" s="284"/>
      <c r="AQ1504" s="284"/>
      <c r="AR1504" s="284"/>
      <c r="AS1504" s="284"/>
      <c r="AT1504" s="284"/>
      <c r="AU1504" s="284"/>
      <c r="AV1504" s="284"/>
      <c r="AW1504" s="284"/>
      <c r="AX1504" s="284"/>
      <c r="AY1504" s="284"/>
    </row>
    <row r="1505" s="4" customFormat="true" ht="13.8" hidden="false" customHeight="false" outlineLevel="0" collapsed="false">
      <c r="M1505" s="283"/>
      <c r="N1505" s="283"/>
      <c r="O1505" s="283"/>
      <c r="P1505" s="283"/>
      <c r="Q1505" s="283"/>
      <c r="R1505" s="283"/>
      <c r="S1505" s="283"/>
      <c r="T1505" s="283"/>
      <c r="U1505" s="283"/>
      <c r="V1505" s="283"/>
      <c r="W1505" s="283"/>
      <c r="X1505" s="283"/>
      <c r="Y1505" s="283"/>
      <c r="Z1505" s="283"/>
      <c r="AA1505" s="283"/>
      <c r="AB1505" s="283"/>
      <c r="AC1505" s="283"/>
      <c r="AD1505" s="283"/>
      <c r="AE1505" s="283"/>
      <c r="AF1505" s="283"/>
      <c r="AG1505" s="283"/>
      <c r="AH1505" s="283"/>
      <c r="AI1505" s="283"/>
      <c r="AJ1505" s="283"/>
      <c r="AK1505" s="283"/>
      <c r="AL1505" s="283"/>
      <c r="AM1505" s="284"/>
      <c r="AN1505" s="284"/>
      <c r="AO1505" s="284"/>
      <c r="AP1505" s="284"/>
      <c r="AQ1505" s="284"/>
      <c r="AR1505" s="284"/>
      <c r="AS1505" s="284"/>
      <c r="AT1505" s="284"/>
      <c r="AU1505" s="284"/>
      <c r="AV1505" s="284"/>
      <c r="AW1505" s="284"/>
      <c r="AX1505" s="284"/>
      <c r="AY1505" s="284"/>
    </row>
    <row r="1506" s="4" customFormat="true" ht="13.8" hidden="false" customHeight="false" outlineLevel="0" collapsed="false">
      <c r="M1506" s="283"/>
      <c r="N1506" s="283"/>
      <c r="O1506" s="283"/>
      <c r="P1506" s="283"/>
      <c r="Q1506" s="283"/>
      <c r="R1506" s="283"/>
      <c r="S1506" s="283"/>
      <c r="T1506" s="283"/>
      <c r="U1506" s="283"/>
      <c r="V1506" s="283"/>
      <c r="W1506" s="283"/>
      <c r="X1506" s="283"/>
      <c r="Y1506" s="283"/>
      <c r="Z1506" s="283"/>
      <c r="AA1506" s="283"/>
      <c r="AB1506" s="283"/>
      <c r="AC1506" s="283"/>
      <c r="AD1506" s="283"/>
      <c r="AE1506" s="283"/>
      <c r="AF1506" s="283"/>
      <c r="AG1506" s="283"/>
      <c r="AH1506" s="283"/>
      <c r="AI1506" s="283"/>
      <c r="AJ1506" s="283"/>
      <c r="AK1506" s="283"/>
      <c r="AL1506" s="283"/>
      <c r="AM1506" s="284"/>
      <c r="AN1506" s="284"/>
      <c r="AO1506" s="284"/>
      <c r="AP1506" s="284"/>
      <c r="AQ1506" s="284"/>
      <c r="AR1506" s="284"/>
      <c r="AS1506" s="284"/>
      <c r="AT1506" s="284"/>
      <c r="AU1506" s="284"/>
      <c r="AV1506" s="284"/>
      <c r="AW1506" s="284"/>
      <c r="AX1506" s="284"/>
      <c r="AY1506" s="284"/>
    </row>
    <row r="1507" s="4" customFormat="true" ht="13.8" hidden="false" customHeight="false" outlineLevel="0" collapsed="false">
      <c r="M1507" s="283"/>
      <c r="N1507" s="283"/>
      <c r="O1507" s="283"/>
      <c r="P1507" s="283"/>
      <c r="Q1507" s="283"/>
      <c r="R1507" s="283"/>
      <c r="S1507" s="283"/>
      <c r="T1507" s="283"/>
      <c r="U1507" s="283"/>
      <c r="V1507" s="283"/>
      <c r="W1507" s="283"/>
      <c r="X1507" s="283"/>
      <c r="Y1507" s="283"/>
      <c r="Z1507" s="283"/>
      <c r="AA1507" s="283"/>
      <c r="AB1507" s="283"/>
      <c r="AC1507" s="283"/>
      <c r="AD1507" s="283"/>
      <c r="AE1507" s="283"/>
      <c r="AF1507" s="283"/>
      <c r="AG1507" s="283"/>
      <c r="AH1507" s="283"/>
      <c r="AI1507" s="283"/>
      <c r="AJ1507" s="283"/>
      <c r="AK1507" s="283"/>
      <c r="AL1507" s="283"/>
      <c r="AM1507" s="284"/>
      <c r="AN1507" s="284"/>
      <c r="AO1507" s="284"/>
      <c r="AP1507" s="284"/>
      <c r="AQ1507" s="284"/>
      <c r="AR1507" s="284"/>
      <c r="AS1507" s="284"/>
      <c r="AT1507" s="284"/>
      <c r="AU1507" s="284"/>
      <c r="AV1507" s="284"/>
      <c r="AW1507" s="284"/>
      <c r="AX1507" s="284"/>
      <c r="AY1507" s="284"/>
    </row>
    <row r="1508" s="4" customFormat="true" ht="13.8" hidden="false" customHeight="false" outlineLevel="0" collapsed="false">
      <c r="M1508" s="283"/>
      <c r="N1508" s="283"/>
      <c r="O1508" s="283"/>
      <c r="P1508" s="283"/>
      <c r="Q1508" s="283"/>
      <c r="R1508" s="283"/>
      <c r="S1508" s="283"/>
      <c r="T1508" s="283"/>
      <c r="U1508" s="283"/>
      <c r="V1508" s="283"/>
      <c r="W1508" s="283"/>
      <c r="X1508" s="283"/>
      <c r="Y1508" s="283"/>
      <c r="Z1508" s="283"/>
      <c r="AA1508" s="283"/>
      <c r="AB1508" s="283"/>
      <c r="AC1508" s="283"/>
      <c r="AD1508" s="283"/>
      <c r="AE1508" s="283"/>
      <c r="AF1508" s="283"/>
      <c r="AG1508" s="283"/>
      <c r="AH1508" s="283"/>
      <c r="AI1508" s="283"/>
      <c r="AJ1508" s="283"/>
      <c r="AK1508" s="283"/>
      <c r="AL1508" s="283"/>
      <c r="AM1508" s="284"/>
      <c r="AN1508" s="284"/>
      <c r="AO1508" s="284"/>
      <c r="AP1508" s="284"/>
      <c r="AQ1508" s="284"/>
      <c r="AR1508" s="284"/>
      <c r="AS1508" s="284"/>
      <c r="AT1508" s="284"/>
      <c r="AU1508" s="284"/>
      <c r="AV1508" s="284"/>
      <c r="AW1508" s="284"/>
      <c r="AX1508" s="284"/>
      <c r="AY1508" s="284"/>
    </row>
    <row r="1509" s="4" customFormat="true" ht="13.8" hidden="false" customHeight="false" outlineLevel="0" collapsed="false">
      <c r="M1509" s="283"/>
      <c r="N1509" s="283"/>
      <c r="O1509" s="283"/>
      <c r="P1509" s="283"/>
      <c r="Q1509" s="283"/>
      <c r="R1509" s="283"/>
      <c r="S1509" s="283"/>
      <c r="T1509" s="283"/>
      <c r="U1509" s="283"/>
      <c r="V1509" s="283"/>
      <c r="W1509" s="283"/>
      <c r="X1509" s="283"/>
      <c r="Y1509" s="283"/>
      <c r="Z1509" s="283"/>
      <c r="AA1509" s="283"/>
      <c r="AB1509" s="283"/>
      <c r="AC1509" s="283"/>
      <c r="AD1509" s="283"/>
      <c r="AE1509" s="283"/>
      <c r="AF1509" s="283"/>
      <c r="AG1509" s="283"/>
      <c r="AH1509" s="283"/>
      <c r="AI1509" s="283"/>
      <c r="AJ1509" s="283"/>
      <c r="AK1509" s="283"/>
      <c r="AL1509" s="283"/>
      <c r="AM1509" s="284"/>
      <c r="AN1509" s="284"/>
      <c r="AO1509" s="284"/>
      <c r="AP1509" s="284"/>
      <c r="AQ1509" s="284"/>
      <c r="AR1509" s="284"/>
      <c r="AS1509" s="284"/>
      <c r="AT1509" s="284"/>
      <c r="AU1509" s="284"/>
      <c r="AV1509" s="284"/>
      <c r="AW1509" s="284"/>
      <c r="AX1509" s="284"/>
      <c r="AY1509" s="284"/>
    </row>
    <row r="1510" s="4" customFormat="true" ht="13.8" hidden="false" customHeight="false" outlineLevel="0" collapsed="false">
      <c r="M1510" s="283"/>
      <c r="N1510" s="283"/>
      <c r="O1510" s="283"/>
      <c r="P1510" s="283"/>
      <c r="Q1510" s="283"/>
      <c r="R1510" s="283"/>
      <c r="S1510" s="283"/>
      <c r="T1510" s="283"/>
      <c r="U1510" s="283"/>
      <c r="V1510" s="283"/>
      <c r="W1510" s="283"/>
      <c r="X1510" s="283"/>
      <c r="Y1510" s="283"/>
      <c r="Z1510" s="283"/>
      <c r="AA1510" s="283"/>
      <c r="AB1510" s="283"/>
      <c r="AC1510" s="283"/>
      <c r="AD1510" s="283"/>
      <c r="AE1510" s="283"/>
      <c r="AF1510" s="283"/>
      <c r="AG1510" s="283"/>
      <c r="AH1510" s="283"/>
      <c r="AI1510" s="283"/>
      <c r="AJ1510" s="283"/>
      <c r="AK1510" s="283"/>
      <c r="AL1510" s="283"/>
      <c r="AM1510" s="284"/>
      <c r="AN1510" s="284"/>
      <c r="AO1510" s="284"/>
      <c r="AP1510" s="284"/>
      <c r="AQ1510" s="284"/>
      <c r="AR1510" s="284"/>
      <c r="AS1510" s="284"/>
      <c r="AT1510" s="284"/>
      <c r="AU1510" s="284"/>
      <c r="AV1510" s="284"/>
      <c r="AW1510" s="284"/>
      <c r="AX1510" s="284"/>
      <c r="AY1510" s="284"/>
    </row>
    <row r="1511" s="4" customFormat="true" ht="13.8" hidden="false" customHeight="false" outlineLevel="0" collapsed="false">
      <c r="M1511" s="283"/>
      <c r="N1511" s="283"/>
      <c r="O1511" s="283"/>
      <c r="P1511" s="283"/>
      <c r="Q1511" s="283"/>
      <c r="R1511" s="283"/>
      <c r="S1511" s="283"/>
      <c r="T1511" s="283"/>
      <c r="U1511" s="283"/>
      <c r="V1511" s="283"/>
      <c r="W1511" s="283"/>
      <c r="X1511" s="283"/>
      <c r="Y1511" s="283"/>
      <c r="Z1511" s="283"/>
      <c r="AA1511" s="283"/>
      <c r="AB1511" s="283"/>
      <c r="AC1511" s="283"/>
      <c r="AD1511" s="283"/>
      <c r="AE1511" s="283"/>
      <c r="AF1511" s="283"/>
      <c r="AG1511" s="283"/>
      <c r="AH1511" s="283"/>
      <c r="AI1511" s="283"/>
      <c r="AJ1511" s="283"/>
      <c r="AK1511" s="283"/>
      <c r="AL1511" s="283"/>
      <c r="AM1511" s="284"/>
      <c r="AN1511" s="284"/>
      <c r="AO1511" s="284"/>
      <c r="AP1511" s="284"/>
      <c r="AQ1511" s="284"/>
      <c r="AR1511" s="284"/>
      <c r="AS1511" s="284"/>
      <c r="AT1511" s="284"/>
      <c r="AU1511" s="284"/>
      <c r="AV1511" s="284"/>
      <c r="AW1511" s="284"/>
      <c r="AX1511" s="284"/>
      <c r="AY1511" s="284"/>
    </row>
    <row r="1512" s="4" customFormat="true" ht="13.8" hidden="false" customHeight="false" outlineLevel="0" collapsed="false">
      <c r="M1512" s="283"/>
      <c r="N1512" s="283"/>
      <c r="O1512" s="283"/>
      <c r="P1512" s="283"/>
      <c r="Q1512" s="283"/>
      <c r="R1512" s="283"/>
      <c r="S1512" s="283"/>
      <c r="T1512" s="283"/>
      <c r="U1512" s="283"/>
      <c r="V1512" s="283"/>
      <c r="W1512" s="283"/>
      <c r="X1512" s="283"/>
      <c r="Y1512" s="283"/>
      <c r="Z1512" s="283"/>
      <c r="AA1512" s="283"/>
      <c r="AB1512" s="283"/>
      <c r="AC1512" s="283"/>
      <c r="AD1512" s="283"/>
      <c r="AE1512" s="283"/>
      <c r="AF1512" s="283"/>
      <c r="AG1512" s="283"/>
      <c r="AH1512" s="283"/>
      <c r="AI1512" s="283"/>
      <c r="AJ1512" s="283"/>
      <c r="AK1512" s="283"/>
      <c r="AL1512" s="283"/>
      <c r="AM1512" s="284"/>
      <c r="AN1512" s="284"/>
      <c r="AO1512" s="284"/>
      <c r="AP1512" s="284"/>
      <c r="AQ1512" s="284"/>
      <c r="AR1512" s="284"/>
      <c r="AS1512" s="284"/>
      <c r="AT1512" s="284"/>
      <c r="AU1512" s="284"/>
      <c r="AV1512" s="284"/>
      <c r="AW1512" s="284"/>
      <c r="AX1512" s="284"/>
      <c r="AY1512" s="284"/>
    </row>
    <row r="1513" s="4" customFormat="true" ht="13.8" hidden="false" customHeight="false" outlineLevel="0" collapsed="false">
      <c r="M1513" s="283"/>
      <c r="N1513" s="283"/>
      <c r="O1513" s="283"/>
      <c r="P1513" s="283"/>
      <c r="Q1513" s="283"/>
      <c r="R1513" s="283"/>
      <c r="S1513" s="283"/>
      <c r="T1513" s="283"/>
      <c r="U1513" s="283"/>
      <c r="V1513" s="283"/>
      <c r="W1513" s="283"/>
      <c r="X1513" s="283"/>
      <c r="Y1513" s="283"/>
      <c r="Z1513" s="283"/>
      <c r="AA1513" s="283"/>
      <c r="AB1513" s="283"/>
      <c r="AC1513" s="283"/>
      <c r="AD1513" s="283"/>
      <c r="AE1513" s="283"/>
      <c r="AF1513" s="283"/>
      <c r="AG1513" s="283"/>
      <c r="AH1513" s="283"/>
      <c r="AI1513" s="283"/>
      <c r="AJ1513" s="283"/>
      <c r="AK1513" s="283"/>
      <c r="AL1513" s="283"/>
      <c r="AM1513" s="284"/>
      <c r="AN1513" s="284"/>
      <c r="AO1513" s="284"/>
      <c r="AP1513" s="284"/>
      <c r="AQ1513" s="284"/>
      <c r="AR1513" s="284"/>
      <c r="AS1513" s="284"/>
      <c r="AT1513" s="284"/>
      <c r="AU1513" s="284"/>
      <c r="AV1513" s="284"/>
      <c r="AW1513" s="284"/>
      <c r="AX1513" s="284"/>
      <c r="AY1513" s="284"/>
    </row>
    <row r="1514" s="4" customFormat="true" ht="13.8" hidden="false" customHeight="false" outlineLevel="0" collapsed="false">
      <c r="M1514" s="283"/>
      <c r="N1514" s="283"/>
      <c r="O1514" s="283"/>
      <c r="P1514" s="283"/>
      <c r="Q1514" s="283"/>
      <c r="R1514" s="283"/>
      <c r="S1514" s="283"/>
      <c r="T1514" s="283"/>
      <c r="U1514" s="283"/>
      <c r="V1514" s="283"/>
      <c r="W1514" s="283"/>
      <c r="X1514" s="283"/>
      <c r="Y1514" s="283"/>
      <c r="Z1514" s="283"/>
      <c r="AA1514" s="283"/>
      <c r="AB1514" s="283"/>
      <c r="AC1514" s="283"/>
      <c r="AD1514" s="283"/>
      <c r="AE1514" s="283"/>
      <c r="AF1514" s="283"/>
      <c r="AG1514" s="283"/>
      <c r="AH1514" s="283"/>
      <c r="AI1514" s="283"/>
      <c r="AJ1514" s="283"/>
      <c r="AK1514" s="283"/>
      <c r="AL1514" s="283"/>
      <c r="AM1514" s="284"/>
      <c r="AN1514" s="284"/>
      <c r="AO1514" s="284"/>
      <c r="AP1514" s="284"/>
      <c r="AQ1514" s="284"/>
      <c r="AR1514" s="284"/>
      <c r="AS1514" s="284"/>
      <c r="AT1514" s="284"/>
      <c r="AU1514" s="284"/>
      <c r="AV1514" s="284"/>
      <c r="AW1514" s="284"/>
      <c r="AX1514" s="284"/>
      <c r="AY1514" s="284"/>
    </row>
    <row r="1515" s="4" customFormat="true" ht="13.8" hidden="false" customHeight="false" outlineLevel="0" collapsed="false">
      <c r="M1515" s="283"/>
      <c r="N1515" s="283"/>
      <c r="O1515" s="283"/>
      <c r="P1515" s="283"/>
      <c r="Q1515" s="283"/>
      <c r="R1515" s="283"/>
      <c r="S1515" s="283"/>
      <c r="T1515" s="283"/>
      <c r="U1515" s="283"/>
      <c r="V1515" s="283"/>
      <c r="W1515" s="283"/>
      <c r="X1515" s="283"/>
      <c r="Y1515" s="283"/>
      <c r="Z1515" s="283"/>
      <c r="AA1515" s="283"/>
      <c r="AB1515" s="283"/>
      <c r="AC1515" s="283"/>
      <c r="AD1515" s="283"/>
      <c r="AE1515" s="283"/>
      <c r="AF1515" s="283"/>
      <c r="AG1515" s="283"/>
      <c r="AH1515" s="283"/>
      <c r="AI1515" s="283"/>
      <c r="AJ1515" s="283"/>
      <c r="AK1515" s="283"/>
      <c r="AL1515" s="283"/>
      <c r="AM1515" s="284"/>
      <c r="AN1515" s="284"/>
      <c r="AO1515" s="284"/>
      <c r="AP1515" s="284"/>
      <c r="AQ1515" s="284"/>
      <c r="AR1515" s="284"/>
      <c r="AS1515" s="284"/>
      <c r="AT1515" s="284"/>
      <c r="AU1515" s="284"/>
      <c r="AV1515" s="284"/>
      <c r="AW1515" s="284"/>
      <c r="AX1515" s="284"/>
      <c r="AY1515" s="284"/>
    </row>
    <row r="1516" s="4" customFormat="true" ht="13.8" hidden="false" customHeight="false" outlineLevel="0" collapsed="false">
      <c r="M1516" s="283"/>
      <c r="N1516" s="283"/>
      <c r="O1516" s="283"/>
      <c r="P1516" s="283"/>
      <c r="Q1516" s="283"/>
      <c r="R1516" s="283"/>
      <c r="S1516" s="283"/>
      <c r="T1516" s="283"/>
      <c r="U1516" s="283"/>
      <c r="V1516" s="283"/>
      <c r="W1516" s="283"/>
      <c r="X1516" s="283"/>
      <c r="Y1516" s="283"/>
      <c r="Z1516" s="283"/>
      <c r="AA1516" s="283"/>
      <c r="AB1516" s="283"/>
      <c r="AC1516" s="283"/>
      <c r="AD1516" s="283"/>
      <c r="AE1516" s="283"/>
      <c r="AF1516" s="283"/>
      <c r="AG1516" s="283"/>
      <c r="AH1516" s="283"/>
      <c r="AI1516" s="283"/>
      <c r="AJ1516" s="283"/>
      <c r="AK1516" s="283"/>
      <c r="AL1516" s="283"/>
      <c r="AM1516" s="284"/>
      <c r="AN1516" s="284"/>
      <c r="AO1516" s="284"/>
      <c r="AP1516" s="284"/>
      <c r="AQ1516" s="284"/>
      <c r="AR1516" s="284"/>
      <c r="AS1516" s="284"/>
      <c r="AT1516" s="284"/>
      <c r="AU1516" s="284"/>
      <c r="AV1516" s="284"/>
      <c r="AW1516" s="284"/>
      <c r="AX1516" s="284"/>
      <c r="AY1516" s="284"/>
    </row>
    <row r="1517" s="4" customFormat="true" ht="13.8" hidden="false" customHeight="false" outlineLevel="0" collapsed="false">
      <c r="M1517" s="283"/>
      <c r="N1517" s="283"/>
      <c r="O1517" s="283"/>
      <c r="P1517" s="283"/>
      <c r="Q1517" s="283"/>
      <c r="R1517" s="283"/>
      <c r="S1517" s="283"/>
      <c r="T1517" s="283"/>
      <c r="U1517" s="283"/>
      <c r="V1517" s="283"/>
      <c r="W1517" s="283"/>
      <c r="X1517" s="283"/>
      <c r="Y1517" s="283"/>
      <c r="Z1517" s="283"/>
      <c r="AA1517" s="283"/>
      <c r="AB1517" s="283"/>
      <c r="AC1517" s="283"/>
      <c r="AD1517" s="283"/>
      <c r="AE1517" s="283"/>
      <c r="AF1517" s="283"/>
      <c r="AG1517" s="283"/>
      <c r="AH1517" s="283"/>
      <c r="AI1517" s="283"/>
      <c r="AJ1517" s="283"/>
      <c r="AK1517" s="283"/>
      <c r="AL1517" s="283"/>
      <c r="AM1517" s="284"/>
      <c r="AN1517" s="284"/>
      <c r="AO1517" s="284"/>
      <c r="AP1517" s="284"/>
      <c r="AQ1517" s="284"/>
      <c r="AR1517" s="284"/>
      <c r="AS1517" s="284"/>
      <c r="AT1517" s="284"/>
      <c r="AU1517" s="284"/>
      <c r="AV1517" s="284"/>
      <c r="AW1517" s="284"/>
      <c r="AX1517" s="284"/>
      <c r="AY1517" s="284"/>
    </row>
    <row r="1518" s="4" customFormat="true" ht="13.8" hidden="false" customHeight="false" outlineLevel="0" collapsed="false">
      <c r="M1518" s="283"/>
      <c r="N1518" s="283"/>
      <c r="O1518" s="283"/>
      <c r="P1518" s="283"/>
      <c r="Q1518" s="283"/>
      <c r="R1518" s="283"/>
      <c r="S1518" s="283"/>
      <c r="T1518" s="283"/>
      <c r="U1518" s="283"/>
      <c r="V1518" s="283"/>
      <c r="W1518" s="283"/>
      <c r="X1518" s="283"/>
      <c r="Y1518" s="283"/>
      <c r="Z1518" s="283"/>
      <c r="AA1518" s="283"/>
      <c r="AB1518" s="283"/>
      <c r="AC1518" s="283"/>
      <c r="AD1518" s="283"/>
      <c r="AE1518" s="283"/>
      <c r="AF1518" s="283"/>
      <c r="AG1518" s="283"/>
      <c r="AH1518" s="283"/>
      <c r="AI1518" s="283"/>
      <c r="AJ1518" s="283"/>
      <c r="AK1518" s="283"/>
      <c r="AL1518" s="283"/>
      <c r="AM1518" s="284"/>
      <c r="AN1518" s="284"/>
      <c r="AO1518" s="284"/>
      <c r="AP1518" s="284"/>
      <c r="AQ1518" s="284"/>
      <c r="AR1518" s="284"/>
      <c r="AS1518" s="284"/>
      <c r="AT1518" s="284"/>
      <c r="AU1518" s="284"/>
      <c r="AV1518" s="284"/>
      <c r="AW1518" s="284"/>
      <c r="AX1518" s="284"/>
      <c r="AY1518" s="284"/>
    </row>
    <row r="1519" s="4" customFormat="true" ht="13.8" hidden="false" customHeight="false" outlineLevel="0" collapsed="false">
      <c r="M1519" s="283"/>
      <c r="N1519" s="283"/>
      <c r="O1519" s="283"/>
      <c r="P1519" s="283"/>
      <c r="Q1519" s="283"/>
      <c r="R1519" s="283"/>
      <c r="S1519" s="283"/>
      <c r="T1519" s="283"/>
      <c r="U1519" s="283"/>
      <c r="V1519" s="283"/>
      <c r="W1519" s="283"/>
      <c r="X1519" s="283"/>
      <c r="Y1519" s="283"/>
      <c r="Z1519" s="283"/>
      <c r="AA1519" s="283"/>
      <c r="AB1519" s="283"/>
      <c r="AC1519" s="283"/>
      <c r="AD1519" s="283"/>
      <c r="AE1519" s="283"/>
      <c r="AF1519" s="283"/>
      <c r="AG1519" s="283"/>
      <c r="AH1519" s="283"/>
      <c r="AI1519" s="283"/>
      <c r="AJ1519" s="283"/>
      <c r="AK1519" s="283"/>
      <c r="AL1519" s="283"/>
      <c r="AM1519" s="284"/>
      <c r="AN1519" s="284"/>
      <c r="AO1519" s="284"/>
      <c r="AP1519" s="284"/>
      <c r="AQ1519" s="284"/>
      <c r="AR1519" s="284"/>
      <c r="AS1519" s="284"/>
      <c r="AT1519" s="284"/>
      <c r="AU1519" s="284"/>
      <c r="AV1519" s="284"/>
      <c r="AW1519" s="284"/>
      <c r="AX1519" s="284"/>
      <c r="AY1519" s="284"/>
    </row>
    <row r="1520" s="4" customFormat="true" ht="13.8" hidden="false" customHeight="false" outlineLevel="0" collapsed="false">
      <c r="M1520" s="283"/>
      <c r="N1520" s="283"/>
      <c r="O1520" s="283"/>
      <c r="P1520" s="283"/>
      <c r="Q1520" s="283"/>
      <c r="R1520" s="283"/>
      <c r="S1520" s="283"/>
      <c r="T1520" s="283"/>
      <c r="U1520" s="283"/>
      <c r="V1520" s="283"/>
      <c r="W1520" s="283"/>
      <c r="X1520" s="283"/>
      <c r="Y1520" s="283"/>
      <c r="Z1520" s="283"/>
      <c r="AA1520" s="283"/>
      <c r="AB1520" s="283"/>
      <c r="AC1520" s="283"/>
      <c r="AD1520" s="283"/>
      <c r="AE1520" s="283"/>
      <c r="AF1520" s="283"/>
      <c r="AG1520" s="283"/>
      <c r="AH1520" s="283"/>
      <c r="AI1520" s="283"/>
      <c r="AJ1520" s="283"/>
      <c r="AK1520" s="283"/>
      <c r="AL1520" s="283"/>
      <c r="AM1520" s="284"/>
      <c r="AN1520" s="284"/>
      <c r="AO1520" s="284"/>
      <c r="AP1520" s="284"/>
      <c r="AQ1520" s="284"/>
      <c r="AR1520" s="284"/>
      <c r="AS1520" s="284"/>
      <c r="AT1520" s="284"/>
      <c r="AU1520" s="284"/>
      <c r="AV1520" s="284"/>
      <c r="AW1520" s="284"/>
      <c r="AX1520" s="284"/>
      <c r="AY1520" s="284"/>
    </row>
    <row r="1521" s="4" customFormat="true" ht="13.8" hidden="false" customHeight="false" outlineLevel="0" collapsed="false">
      <c r="M1521" s="283"/>
      <c r="N1521" s="283"/>
      <c r="O1521" s="283"/>
      <c r="P1521" s="283"/>
      <c r="Q1521" s="283"/>
      <c r="R1521" s="283"/>
      <c r="S1521" s="283"/>
      <c r="T1521" s="283"/>
      <c r="U1521" s="283"/>
      <c r="V1521" s="283"/>
      <c r="W1521" s="283"/>
      <c r="X1521" s="283"/>
      <c r="Y1521" s="283"/>
      <c r="Z1521" s="283"/>
      <c r="AA1521" s="283"/>
      <c r="AB1521" s="283"/>
      <c r="AC1521" s="283"/>
      <c r="AD1521" s="283"/>
      <c r="AE1521" s="283"/>
      <c r="AF1521" s="283"/>
      <c r="AG1521" s="283"/>
      <c r="AH1521" s="283"/>
      <c r="AI1521" s="283"/>
      <c r="AJ1521" s="283"/>
      <c r="AK1521" s="283"/>
      <c r="AL1521" s="283"/>
      <c r="AM1521" s="284"/>
      <c r="AN1521" s="284"/>
      <c r="AO1521" s="284"/>
      <c r="AP1521" s="284"/>
      <c r="AQ1521" s="284"/>
      <c r="AR1521" s="284"/>
      <c r="AS1521" s="284"/>
      <c r="AT1521" s="284"/>
      <c r="AU1521" s="284"/>
      <c r="AV1521" s="284"/>
      <c r="AW1521" s="284"/>
      <c r="AX1521" s="284"/>
      <c r="AY1521" s="284"/>
    </row>
    <row r="1522" s="4" customFormat="true" ht="13.8" hidden="false" customHeight="false" outlineLevel="0" collapsed="false">
      <c r="M1522" s="283"/>
      <c r="N1522" s="283"/>
      <c r="O1522" s="283"/>
      <c r="P1522" s="283"/>
      <c r="Q1522" s="283"/>
      <c r="R1522" s="283"/>
      <c r="S1522" s="283"/>
      <c r="T1522" s="283"/>
      <c r="U1522" s="283"/>
      <c r="V1522" s="283"/>
      <c r="W1522" s="283"/>
      <c r="X1522" s="283"/>
      <c r="Y1522" s="283"/>
      <c r="Z1522" s="283"/>
      <c r="AA1522" s="283"/>
      <c r="AB1522" s="283"/>
      <c r="AC1522" s="283"/>
      <c r="AD1522" s="283"/>
      <c r="AE1522" s="283"/>
      <c r="AF1522" s="283"/>
      <c r="AG1522" s="283"/>
      <c r="AH1522" s="283"/>
      <c r="AI1522" s="283"/>
      <c r="AJ1522" s="283"/>
      <c r="AK1522" s="283"/>
      <c r="AL1522" s="283"/>
      <c r="AM1522" s="284"/>
      <c r="AN1522" s="284"/>
      <c r="AO1522" s="284"/>
      <c r="AP1522" s="284"/>
      <c r="AQ1522" s="284"/>
      <c r="AR1522" s="284"/>
      <c r="AS1522" s="284"/>
      <c r="AT1522" s="284"/>
      <c r="AU1522" s="284"/>
      <c r="AV1522" s="284"/>
      <c r="AW1522" s="284"/>
      <c r="AX1522" s="284"/>
      <c r="AY1522" s="284"/>
    </row>
    <row r="1523" s="4" customFormat="true" ht="13.8" hidden="false" customHeight="false" outlineLevel="0" collapsed="false">
      <c r="M1523" s="283"/>
      <c r="N1523" s="283"/>
      <c r="O1523" s="283"/>
      <c r="P1523" s="283"/>
      <c r="Q1523" s="283"/>
      <c r="R1523" s="283"/>
      <c r="S1523" s="283"/>
      <c r="T1523" s="283"/>
      <c r="U1523" s="283"/>
      <c r="V1523" s="283"/>
      <c r="W1523" s="283"/>
      <c r="X1523" s="283"/>
      <c r="Y1523" s="283"/>
      <c r="Z1523" s="283"/>
      <c r="AA1523" s="283"/>
      <c r="AB1523" s="283"/>
      <c r="AC1523" s="283"/>
      <c r="AD1523" s="283"/>
      <c r="AE1523" s="283"/>
      <c r="AF1523" s="283"/>
      <c r="AG1523" s="283"/>
      <c r="AH1523" s="283"/>
      <c r="AI1523" s="283"/>
      <c r="AJ1523" s="283"/>
      <c r="AK1523" s="283"/>
      <c r="AL1523" s="283"/>
      <c r="AM1523" s="284"/>
      <c r="AN1523" s="284"/>
      <c r="AO1523" s="284"/>
      <c r="AP1523" s="284"/>
      <c r="AQ1523" s="284"/>
      <c r="AR1523" s="284"/>
      <c r="AS1523" s="284"/>
      <c r="AT1523" s="284"/>
      <c r="AU1523" s="284"/>
      <c r="AV1523" s="284"/>
      <c r="AW1523" s="284"/>
      <c r="AX1523" s="284"/>
      <c r="AY1523" s="284"/>
    </row>
    <row r="1524" s="4" customFormat="true" ht="13.8" hidden="false" customHeight="false" outlineLevel="0" collapsed="false">
      <c r="M1524" s="283"/>
      <c r="N1524" s="283"/>
      <c r="O1524" s="283"/>
      <c r="P1524" s="283"/>
      <c r="Q1524" s="283"/>
      <c r="R1524" s="283"/>
      <c r="S1524" s="283"/>
      <c r="T1524" s="283"/>
      <c r="U1524" s="283"/>
      <c r="V1524" s="283"/>
      <c r="W1524" s="283"/>
      <c r="X1524" s="283"/>
      <c r="Y1524" s="283"/>
      <c r="Z1524" s="283"/>
      <c r="AA1524" s="283"/>
      <c r="AB1524" s="283"/>
      <c r="AC1524" s="283"/>
      <c r="AD1524" s="283"/>
      <c r="AE1524" s="283"/>
      <c r="AF1524" s="283"/>
      <c r="AG1524" s="283"/>
      <c r="AH1524" s="283"/>
      <c r="AI1524" s="283"/>
      <c r="AJ1524" s="283"/>
      <c r="AK1524" s="283"/>
      <c r="AL1524" s="283"/>
      <c r="AM1524" s="284"/>
      <c r="AN1524" s="284"/>
      <c r="AO1524" s="284"/>
      <c r="AP1524" s="284"/>
      <c r="AQ1524" s="284"/>
      <c r="AR1524" s="284"/>
      <c r="AS1524" s="284"/>
      <c r="AT1524" s="284"/>
      <c r="AU1524" s="284"/>
      <c r="AV1524" s="284"/>
      <c r="AW1524" s="284"/>
      <c r="AX1524" s="284"/>
      <c r="AY1524" s="284"/>
    </row>
    <row r="1525" s="4" customFormat="true" ht="13.8" hidden="false" customHeight="false" outlineLevel="0" collapsed="false">
      <c r="M1525" s="283"/>
      <c r="N1525" s="283"/>
      <c r="O1525" s="283"/>
      <c r="P1525" s="283"/>
      <c r="Q1525" s="283"/>
      <c r="R1525" s="283"/>
      <c r="S1525" s="283"/>
      <c r="T1525" s="283"/>
      <c r="U1525" s="283"/>
      <c r="V1525" s="283"/>
      <c r="W1525" s="283"/>
      <c r="X1525" s="283"/>
      <c r="Y1525" s="283"/>
      <c r="Z1525" s="283"/>
      <c r="AA1525" s="283"/>
      <c r="AB1525" s="283"/>
      <c r="AC1525" s="283"/>
      <c r="AD1525" s="283"/>
      <c r="AE1525" s="283"/>
      <c r="AF1525" s="283"/>
      <c r="AG1525" s="283"/>
      <c r="AH1525" s="283"/>
      <c r="AI1525" s="283"/>
      <c r="AJ1525" s="283"/>
      <c r="AK1525" s="283"/>
      <c r="AL1525" s="283"/>
      <c r="AM1525" s="284"/>
      <c r="AN1525" s="284"/>
      <c r="AO1525" s="284"/>
      <c r="AP1525" s="284"/>
      <c r="AQ1525" s="284"/>
      <c r="AR1525" s="284"/>
      <c r="AS1525" s="284"/>
      <c r="AT1525" s="284"/>
      <c r="AU1525" s="284"/>
      <c r="AV1525" s="284"/>
      <c r="AW1525" s="284"/>
      <c r="AX1525" s="284"/>
      <c r="AY1525" s="284"/>
    </row>
    <row r="1526" s="4" customFormat="true" ht="13.8" hidden="false" customHeight="false" outlineLevel="0" collapsed="false">
      <c r="M1526" s="283"/>
      <c r="N1526" s="283"/>
      <c r="O1526" s="283"/>
      <c r="P1526" s="283"/>
      <c r="Q1526" s="283"/>
      <c r="R1526" s="283"/>
      <c r="S1526" s="283"/>
      <c r="T1526" s="283"/>
      <c r="U1526" s="283"/>
      <c r="V1526" s="283"/>
      <c r="W1526" s="283"/>
      <c r="X1526" s="283"/>
      <c r="Y1526" s="283"/>
      <c r="Z1526" s="283"/>
      <c r="AA1526" s="283"/>
      <c r="AB1526" s="283"/>
      <c r="AC1526" s="283"/>
      <c r="AD1526" s="283"/>
      <c r="AE1526" s="283"/>
      <c r="AF1526" s="283"/>
      <c r="AG1526" s="283"/>
      <c r="AH1526" s="283"/>
      <c r="AI1526" s="283"/>
      <c r="AJ1526" s="283"/>
      <c r="AK1526" s="283"/>
      <c r="AL1526" s="283"/>
      <c r="AM1526" s="284"/>
      <c r="AN1526" s="284"/>
      <c r="AO1526" s="284"/>
      <c r="AP1526" s="284"/>
      <c r="AQ1526" s="284"/>
      <c r="AR1526" s="284"/>
      <c r="AS1526" s="284"/>
      <c r="AT1526" s="284"/>
      <c r="AU1526" s="284"/>
      <c r="AV1526" s="284"/>
      <c r="AW1526" s="284"/>
      <c r="AX1526" s="284"/>
      <c r="AY1526" s="284"/>
    </row>
    <row r="1527" s="4" customFormat="true" ht="13.8" hidden="false" customHeight="false" outlineLevel="0" collapsed="false">
      <c r="M1527" s="283"/>
      <c r="N1527" s="283"/>
      <c r="O1527" s="283"/>
      <c r="P1527" s="283"/>
      <c r="Q1527" s="283"/>
      <c r="R1527" s="283"/>
      <c r="S1527" s="283"/>
      <c r="T1527" s="283"/>
      <c r="U1527" s="283"/>
      <c r="V1527" s="283"/>
      <c r="W1527" s="283"/>
      <c r="X1527" s="283"/>
      <c r="Y1527" s="283"/>
      <c r="Z1527" s="283"/>
      <c r="AA1527" s="283"/>
      <c r="AB1527" s="283"/>
      <c r="AC1527" s="283"/>
      <c r="AD1527" s="283"/>
      <c r="AE1527" s="283"/>
      <c r="AF1527" s="283"/>
      <c r="AG1527" s="283"/>
      <c r="AH1527" s="283"/>
      <c r="AI1527" s="283"/>
      <c r="AJ1527" s="283"/>
      <c r="AK1527" s="283"/>
      <c r="AL1527" s="283"/>
      <c r="AM1527" s="284"/>
      <c r="AN1527" s="284"/>
      <c r="AO1527" s="284"/>
      <c r="AP1527" s="284"/>
      <c r="AQ1527" s="284"/>
      <c r="AR1527" s="284"/>
      <c r="AS1527" s="284"/>
      <c r="AT1527" s="284"/>
      <c r="AU1527" s="284"/>
      <c r="AV1527" s="284"/>
      <c r="AW1527" s="284"/>
      <c r="AX1527" s="284"/>
      <c r="AY1527" s="284"/>
    </row>
    <row r="1528" customFormat="false" ht="13.8" hidden="false" customHeight="false" outlineLevel="0" collapsed="false">
      <c r="K1528" s="4"/>
    </row>
    <row r="1529" customFormat="false" ht="13.8" hidden="false" customHeight="false" outlineLevel="0" collapsed="false">
      <c r="K1529" s="4"/>
    </row>
    <row r="1530" customFormat="false" ht="13.8" hidden="false" customHeight="false" outlineLevel="0" collapsed="false">
      <c r="K1530" s="4"/>
    </row>
    <row r="1531" customFormat="false" ht="13.8" hidden="false" customHeight="false" outlineLevel="0" collapsed="false">
      <c r="K1531" s="4"/>
    </row>
    <row r="1532" customFormat="false" ht="13.8" hidden="false" customHeight="false" outlineLevel="0" collapsed="false">
      <c r="K1532" s="4"/>
    </row>
    <row r="1533" customFormat="false" ht="13.8" hidden="false" customHeight="false" outlineLevel="0" collapsed="false">
      <c r="K1533" s="4"/>
    </row>
    <row r="1534" customFormat="false" ht="13.8" hidden="false" customHeight="false" outlineLevel="0" collapsed="false">
      <c r="K1534" s="4"/>
    </row>
    <row r="1535" customFormat="false" ht="13.8" hidden="false" customHeight="false" outlineLevel="0" collapsed="false">
      <c r="K1535" s="4"/>
    </row>
    <row r="1536" customFormat="false" ht="13.8" hidden="false" customHeight="false" outlineLevel="0" collapsed="false">
      <c r="K1536" s="4"/>
    </row>
    <row r="1537" customFormat="false" ht="13.8" hidden="false" customHeight="false" outlineLevel="0" collapsed="false">
      <c r="K1537" s="4"/>
    </row>
    <row r="1538" customFormat="false" ht="13.8" hidden="false" customHeight="false" outlineLevel="0" collapsed="false">
      <c r="K1538" s="4"/>
    </row>
    <row r="1539" customFormat="false" ht="13.8" hidden="false" customHeight="false" outlineLevel="0" collapsed="false">
      <c r="K1539" s="4"/>
    </row>
    <row r="1540" customFormat="false" ht="13.8" hidden="false" customHeight="false" outlineLevel="0" collapsed="false">
      <c r="K1540" s="4"/>
    </row>
    <row r="1541" customFormat="false" ht="13.8" hidden="false" customHeight="false" outlineLevel="0" collapsed="false">
      <c r="K1541" s="4"/>
    </row>
    <row r="1542" customFormat="false" ht="13.8" hidden="false" customHeight="false" outlineLevel="0" collapsed="false">
      <c r="K1542" s="4"/>
    </row>
    <row r="1543" customFormat="false" ht="13.8" hidden="false" customHeight="false" outlineLevel="0" collapsed="false">
      <c r="K1543" s="4"/>
    </row>
    <row r="1544" customFormat="false" ht="13.8" hidden="false" customHeight="false" outlineLevel="0" collapsed="false">
      <c r="K1544" s="4"/>
    </row>
    <row r="1545" customFormat="false" ht="13.8" hidden="false" customHeight="false" outlineLevel="0" collapsed="false">
      <c r="K1545" s="4"/>
    </row>
    <row r="1546" customFormat="false" ht="13.8" hidden="false" customHeight="false" outlineLevel="0" collapsed="false">
      <c r="K1546" s="4"/>
    </row>
    <row r="1547" customFormat="false" ht="13.8" hidden="false" customHeight="false" outlineLevel="0" collapsed="false">
      <c r="K1547" s="4"/>
    </row>
    <row r="1548" customFormat="false" ht="13.8" hidden="false" customHeight="false" outlineLevel="0" collapsed="false">
      <c r="K1548" s="4"/>
    </row>
    <row r="1549" customFormat="false" ht="13.8" hidden="false" customHeight="false" outlineLevel="0" collapsed="false">
      <c r="K1549" s="4"/>
    </row>
    <row r="1550" customFormat="false" ht="13.8" hidden="false" customHeight="false" outlineLevel="0" collapsed="false">
      <c r="K1550" s="4"/>
    </row>
    <row r="1551" customFormat="false" ht="13.8" hidden="false" customHeight="false" outlineLevel="0" collapsed="false">
      <c r="K1551" s="4"/>
    </row>
    <row r="1552" customFormat="false" ht="13.8" hidden="false" customHeight="false" outlineLevel="0" collapsed="false">
      <c r="K1552" s="4"/>
    </row>
    <row r="1553" customFormat="false" ht="13.8" hidden="false" customHeight="false" outlineLevel="0" collapsed="false">
      <c r="K1553" s="4"/>
    </row>
    <row r="1554" customFormat="false" ht="13.8" hidden="false" customHeight="false" outlineLevel="0" collapsed="false">
      <c r="K1554" s="4"/>
    </row>
    <row r="1555" customFormat="false" ht="13.8" hidden="false" customHeight="false" outlineLevel="0" collapsed="false">
      <c r="K1555" s="4"/>
    </row>
    <row r="1556" customFormat="false" ht="13.8" hidden="false" customHeight="false" outlineLevel="0" collapsed="false">
      <c r="K1556" s="4"/>
    </row>
    <row r="1557" customFormat="false" ht="13.8" hidden="false" customHeight="false" outlineLevel="0" collapsed="false">
      <c r="K1557" s="4"/>
    </row>
    <row r="1558" customFormat="false" ht="13.8" hidden="false" customHeight="false" outlineLevel="0" collapsed="false">
      <c r="K1558" s="4"/>
    </row>
    <row r="1559" customFormat="false" ht="13.8" hidden="false" customHeight="false" outlineLevel="0" collapsed="false">
      <c r="K1559" s="4"/>
    </row>
    <row r="1560" customFormat="false" ht="13.8" hidden="false" customHeight="false" outlineLevel="0" collapsed="false">
      <c r="K1560" s="4"/>
    </row>
    <row r="1561" customFormat="false" ht="13.8" hidden="false" customHeight="false" outlineLevel="0" collapsed="false">
      <c r="K1561" s="4"/>
    </row>
    <row r="1562" customFormat="false" ht="13.8" hidden="false" customHeight="false" outlineLevel="0" collapsed="false">
      <c r="K1562" s="4"/>
    </row>
    <row r="1563" customFormat="false" ht="13.8" hidden="false" customHeight="false" outlineLevel="0" collapsed="false">
      <c r="K1563" s="4"/>
    </row>
    <row r="1564" customFormat="false" ht="13.8" hidden="false" customHeight="false" outlineLevel="0" collapsed="false">
      <c r="K1564" s="4"/>
    </row>
    <row r="1565" customFormat="false" ht="13.8" hidden="false" customHeight="false" outlineLevel="0" collapsed="false">
      <c r="K1565" s="4"/>
    </row>
    <row r="1566" customFormat="false" ht="13.8" hidden="false" customHeight="false" outlineLevel="0" collapsed="false">
      <c r="K1566" s="4"/>
    </row>
    <row r="1567" customFormat="false" ht="13.8" hidden="false" customHeight="false" outlineLevel="0" collapsed="false">
      <c r="K1567" s="4"/>
    </row>
    <row r="1568" customFormat="false" ht="13.8" hidden="false" customHeight="false" outlineLevel="0" collapsed="false">
      <c r="K1568" s="4"/>
    </row>
    <row r="1569" customFormat="false" ht="13.8" hidden="false" customHeight="false" outlineLevel="0" collapsed="false">
      <c r="K1569" s="4"/>
    </row>
    <row r="1570" customFormat="false" ht="13.8" hidden="false" customHeight="false" outlineLevel="0" collapsed="false">
      <c r="K1570" s="4"/>
    </row>
    <row r="1571" customFormat="false" ht="13.8" hidden="false" customHeight="false" outlineLevel="0" collapsed="false">
      <c r="K1571" s="4"/>
    </row>
    <row r="1572" customFormat="false" ht="13.8" hidden="false" customHeight="false" outlineLevel="0" collapsed="false">
      <c r="K1572" s="4"/>
    </row>
    <row r="1573" customFormat="false" ht="13.8" hidden="false" customHeight="false" outlineLevel="0" collapsed="false">
      <c r="K1573" s="4"/>
    </row>
    <row r="1574" customFormat="false" ht="13.8" hidden="false" customHeight="false" outlineLevel="0" collapsed="false">
      <c r="K1574" s="4"/>
    </row>
    <row r="1575" customFormat="false" ht="13.8" hidden="false" customHeight="false" outlineLevel="0" collapsed="false">
      <c r="K1575" s="4"/>
    </row>
    <row r="1576" customFormat="false" ht="13.8" hidden="false" customHeight="false" outlineLevel="0" collapsed="false">
      <c r="K1576" s="4"/>
    </row>
    <row r="1577" customFormat="false" ht="13.8" hidden="false" customHeight="false" outlineLevel="0" collapsed="false">
      <c r="K1577" s="4"/>
    </row>
    <row r="1578" customFormat="false" ht="13.8" hidden="false" customHeight="false" outlineLevel="0" collapsed="false">
      <c r="K1578" s="4"/>
    </row>
    <row r="1579" customFormat="false" ht="13.8" hidden="false" customHeight="false" outlineLevel="0" collapsed="false">
      <c r="K1579" s="4"/>
    </row>
    <row r="1580" customFormat="false" ht="13.8" hidden="false" customHeight="false" outlineLevel="0" collapsed="false">
      <c r="K1580" s="4"/>
    </row>
    <row r="1581" customFormat="false" ht="13.8" hidden="false" customHeight="false" outlineLevel="0" collapsed="false">
      <c r="K1581" s="4"/>
    </row>
    <row r="1582" customFormat="false" ht="13.8" hidden="false" customHeight="false" outlineLevel="0" collapsed="false">
      <c r="K1582" s="4"/>
    </row>
    <row r="1583" customFormat="false" ht="13.8" hidden="false" customHeight="false" outlineLevel="0" collapsed="false">
      <c r="K1583" s="4"/>
    </row>
    <row r="1584" customFormat="false" ht="13.8" hidden="false" customHeight="false" outlineLevel="0" collapsed="false">
      <c r="K1584" s="4"/>
    </row>
    <row r="1585" customFormat="false" ht="13.8" hidden="false" customHeight="false" outlineLevel="0" collapsed="false">
      <c r="K1585" s="4"/>
    </row>
    <row r="1586" customFormat="false" ht="13.8" hidden="false" customHeight="false" outlineLevel="0" collapsed="false">
      <c r="K1586" s="4"/>
    </row>
    <row r="1587" customFormat="false" ht="13.8" hidden="false" customHeight="false" outlineLevel="0" collapsed="false">
      <c r="K1587" s="4"/>
    </row>
    <row r="1588" customFormat="false" ht="13.8" hidden="false" customHeight="false" outlineLevel="0" collapsed="false">
      <c r="K1588" s="4"/>
    </row>
    <row r="1589" customFormat="false" ht="13.8" hidden="false" customHeight="false" outlineLevel="0" collapsed="false">
      <c r="K1589" s="4"/>
    </row>
    <row r="1590" customFormat="false" ht="13.8" hidden="false" customHeight="false" outlineLevel="0" collapsed="false">
      <c r="K1590" s="4"/>
    </row>
    <row r="1591" customFormat="false" ht="13.8" hidden="false" customHeight="false" outlineLevel="0" collapsed="false">
      <c r="K1591" s="4"/>
    </row>
    <row r="1592" customFormat="false" ht="13.8" hidden="false" customHeight="false" outlineLevel="0" collapsed="false">
      <c r="K1592" s="4"/>
    </row>
    <row r="1593" customFormat="false" ht="13.8" hidden="false" customHeight="false" outlineLevel="0" collapsed="false">
      <c r="K1593" s="4"/>
    </row>
    <row r="1594" customFormat="false" ht="13.8" hidden="false" customHeight="false" outlineLevel="0" collapsed="false">
      <c r="K1594" s="4"/>
    </row>
    <row r="1595" customFormat="false" ht="13.8" hidden="false" customHeight="false" outlineLevel="0" collapsed="false">
      <c r="K1595" s="4"/>
    </row>
    <row r="1596" customFormat="false" ht="13.8" hidden="false" customHeight="false" outlineLevel="0" collapsed="false">
      <c r="K1596" s="4"/>
    </row>
    <row r="1597" customFormat="false" ht="13.8" hidden="false" customHeight="false" outlineLevel="0" collapsed="false">
      <c r="K1597" s="4"/>
    </row>
    <row r="1598" customFormat="false" ht="13.8" hidden="false" customHeight="false" outlineLevel="0" collapsed="false">
      <c r="K1598" s="4"/>
    </row>
    <row r="1599" customFormat="false" ht="13.8" hidden="false" customHeight="false" outlineLevel="0" collapsed="false">
      <c r="K1599" s="4"/>
    </row>
    <row r="1600" customFormat="false" ht="13.8" hidden="false" customHeight="false" outlineLevel="0" collapsed="false">
      <c r="K1600" s="4"/>
    </row>
    <row r="1601" customFormat="false" ht="13.8" hidden="false" customHeight="false" outlineLevel="0" collapsed="false">
      <c r="K1601" s="4"/>
    </row>
    <row r="1602" customFormat="false" ht="13.8" hidden="false" customHeight="false" outlineLevel="0" collapsed="false">
      <c r="K1602" s="4"/>
    </row>
    <row r="1603" customFormat="false" ht="13.8" hidden="false" customHeight="false" outlineLevel="0" collapsed="false">
      <c r="K1603" s="4"/>
    </row>
    <row r="1604" customFormat="false" ht="13.8" hidden="false" customHeight="false" outlineLevel="0" collapsed="false">
      <c r="K1604" s="4"/>
    </row>
    <row r="1605" customFormat="false" ht="13.8" hidden="false" customHeight="false" outlineLevel="0" collapsed="false">
      <c r="K1605" s="4"/>
    </row>
    <row r="1606" customFormat="false" ht="13.8" hidden="false" customHeight="false" outlineLevel="0" collapsed="false">
      <c r="K1606" s="4"/>
    </row>
    <row r="1607" customFormat="false" ht="13.8" hidden="false" customHeight="false" outlineLevel="0" collapsed="false">
      <c r="K1607" s="4"/>
    </row>
    <row r="1608" customFormat="false" ht="13.8" hidden="false" customHeight="false" outlineLevel="0" collapsed="false">
      <c r="K1608" s="4"/>
    </row>
    <row r="1609" customFormat="false" ht="13.8" hidden="false" customHeight="false" outlineLevel="0" collapsed="false">
      <c r="K1609" s="4"/>
    </row>
    <row r="1610" customFormat="false" ht="13.8" hidden="false" customHeight="false" outlineLevel="0" collapsed="false">
      <c r="K1610" s="4"/>
    </row>
    <row r="1611" customFormat="false" ht="13.8" hidden="false" customHeight="false" outlineLevel="0" collapsed="false">
      <c r="K1611" s="4"/>
    </row>
    <row r="1612" customFormat="false" ht="13.8" hidden="false" customHeight="false" outlineLevel="0" collapsed="false">
      <c r="K1612" s="4"/>
    </row>
    <row r="1613" customFormat="false" ht="13.8" hidden="false" customHeight="false" outlineLevel="0" collapsed="false">
      <c r="K1613" s="4"/>
    </row>
    <row r="1614" customFormat="false" ht="13.8" hidden="false" customHeight="false" outlineLevel="0" collapsed="false">
      <c r="K1614" s="4"/>
    </row>
    <row r="1615" customFormat="false" ht="13.8" hidden="false" customHeight="false" outlineLevel="0" collapsed="false">
      <c r="K1615" s="4"/>
    </row>
    <row r="1616" customFormat="false" ht="13.8" hidden="false" customHeight="false" outlineLevel="0" collapsed="false">
      <c r="K1616" s="4"/>
    </row>
    <row r="1617" customFormat="false" ht="13.8" hidden="false" customHeight="false" outlineLevel="0" collapsed="false">
      <c r="K1617" s="4"/>
    </row>
    <row r="1618" customFormat="false" ht="13.8" hidden="false" customHeight="false" outlineLevel="0" collapsed="false">
      <c r="K1618" s="4"/>
    </row>
    <row r="1619" customFormat="false" ht="13.8" hidden="false" customHeight="false" outlineLevel="0" collapsed="false">
      <c r="K1619" s="4"/>
    </row>
    <row r="1620" customFormat="false" ht="13.8" hidden="false" customHeight="false" outlineLevel="0" collapsed="false">
      <c r="K1620" s="4"/>
    </row>
    <row r="1621" customFormat="false" ht="13.8" hidden="false" customHeight="false" outlineLevel="0" collapsed="false">
      <c r="K1621" s="4"/>
    </row>
    <row r="1622" customFormat="false" ht="13.8" hidden="false" customHeight="false" outlineLevel="0" collapsed="false">
      <c r="K1622" s="4"/>
    </row>
    <row r="1623" customFormat="false" ht="13.8" hidden="false" customHeight="false" outlineLevel="0" collapsed="false">
      <c r="K1623" s="4"/>
    </row>
    <row r="1624" customFormat="false" ht="13.8" hidden="false" customHeight="false" outlineLevel="0" collapsed="false">
      <c r="K1624" s="4"/>
    </row>
    <row r="1625" customFormat="false" ht="13.8" hidden="false" customHeight="false" outlineLevel="0" collapsed="false">
      <c r="K1625" s="4"/>
    </row>
    <row r="1626" customFormat="false" ht="13.8" hidden="false" customHeight="false" outlineLevel="0" collapsed="false">
      <c r="K1626" s="4"/>
    </row>
    <row r="1627" customFormat="false" ht="13.8" hidden="false" customHeight="false" outlineLevel="0" collapsed="false">
      <c r="K1627" s="4"/>
    </row>
    <row r="1628" customFormat="false" ht="13.8" hidden="false" customHeight="false" outlineLevel="0" collapsed="false">
      <c r="K1628" s="4"/>
    </row>
    <row r="1629" customFormat="false" ht="13.8" hidden="false" customHeight="false" outlineLevel="0" collapsed="false">
      <c r="K1629" s="4"/>
    </row>
    <row r="1630" customFormat="false" ht="13.8" hidden="false" customHeight="false" outlineLevel="0" collapsed="false">
      <c r="K1630" s="4"/>
    </row>
    <row r="1631" customFormat="false" ht="13.8" hidden="false" customHeight="false" outlineLevel="0" collapsed="false">
      <c r="K1631" s="4"/>
    </row>
    <row r="1632" customFormat="false" ht="13.8" hidden="false" customHeight="false" outlineLevel="0" collapsed="false">
      <c r="K1632" s="4"/>
    </row>
    <row r="1633" customFormat="false" ht="13.8" hidden="false" customHeight="false" outlineLevel="0" collapsed="false">
      <c r="K1633" s="4"/>
    </row>
    <row r="1634" customFormat="false" ht="13.8" hidden="false" customHeight="false" outlineLevel="0" collapsed="false">
      <c r="K1634" s="4"/>
    </row>
    <row r="1635" customFormat="false" ht="13.8" hidden="false" customHeight="false" outlineLevel="0" collapsed="false">
      <c r="K1635" s="4"/>
    </row>
    <row r="1636" customFormat="false" ht="13.8" hidden="false" customHeight="false" outlineLevel="0" collapsed="false">
      <c r="K1636" s="4"/>
    </row>
    <row r="1637" customFormat="false" ht="13.8" hidden="false" customHeight="false" outlineLevel="0" collapsed="false">
      <c r="K1637" s="4"/>
    </row>
    <row r="1638" customFormat="false" ht="13.8" hidden="false" customHeight="false" outlineLevel="0" collapsed="false">
      <c r="K1638" s="4"/>
    </row>
    <row r="1639" customFormat="false" ht="13.8" hidden="false" customHeight="false" outlineLevel="0" collapsed="false">
      <c r="K1639" s="4"/>
    </row>
    <row r="1640" customFormat="false" ht="13.8" hidden="false" customHeight="false" outlineLevel="0" collapsed="false">
      <c r="K1640" s="4"/>
    </row>
    <row r="1641" customFormat="false" ht="13.8" hidden="false" customHeight="false" outlineLevel="0" collapsed="false">
      <c r="K1641" s="4"/>
    </row>
    <row r="1642" customFormat="false" ht="13.8" hidden="false" customHeight="false" outlineLevel="0" collapsed="false">
      <c r="K1642" s="4"/>
    </row>
    <row r="1643" customFormat="false" ht="13.8" hidden="false" customHeight="false" outlineLevel="0" collapsed="false">
      <c r="K1643" s="4"/>
    </row>
    <row r="1644" customFormat="false" ht="13.8" hidden="false" customHeight="false" outlineLevel="0" collapsed="false">
      <c r="K1644" s="4"/>
    </row>
    <row r="1645" customFormat="false" ht="13.8" hidden="false" customHeight="false" outlineLevel="0" collapsed="false">
      <c r="K1645" s="4"/>
    </row>
    <row r="1646" customFormat="false" ht="13.8" hidden="false" customHeight="false" outlineLevel="0" collapsed="false">
      <c r="K1646" s="4"/>
    </row>
    <row r="1647" customFormat="false" ht="13.8" hidden="false" customHeight="false" outlineLevel="0" collapsed="false">
      <c r="B1647" s="287"/>
      <c r="C1647" s="287"/>
      <c r="D1647" s="287"/>
      <c r="E1647" s="287"/>
      <c r="F1647" s="287"/>
      <c r="G1647" s="287"/>
      <c r="H1647" s="287"/>
      <c r="I1647" s="287"/>
      <c r="J1647" s="287"/>
      <c r="K1647" s="288"/>
      <c r="L1647" s="287"/>
      <c r="M1647" s="289"/>
      <c r="N1647" s="289"/>
      <c r="O1647" s="289"/>
      <c r="P1647" s="289"/>
      <c r="Q1647" s="289"/>
      <c r="R1647" s="289"/>
      <c r="S1647" s="289"/>
      <c r="T1647" s="289"/>
      <c r="U1647" s="289"/>
      <c r="V1647" s="289"/>
      <c r="W1647" s="289"/>
      <c r="X1647" s="289"/>
      <c r="Y1647" s="289"/>
      <c r="Z1647" s="289"/>
      <c r="AA1647" s="289"/>
      <c r="AB1647" s="289"/>
      <c r="AC1647" s="289"/>
      <c r="AD1647" s="289"/>
      <c r="AE1647" s="289"/>
      <c r="AF1647" s="289"/>
      <c r="AG1647" s="289"/>
      <c r="AH1647" s="289"/>
      <c r="AI1647" s="289"/>
      <c r="AJ1647" s="289"/>
      <c r="AK1647" s="289"/>
      <c r="AL1647" s="289"/>
      <c r="AM1647" s="289"/>
      <c r="AN1647" s="289"/>
      <c r="AO1647" s="289"/>
      <c r="AP1647" s="289"/>
      <c r="AQ1647" s="289"/>
      <c r="AR1647" s="289"/>
      <c r="AS1647" s="289"/>
      <c r="AT1647" s="289"/>
      <c r="AU1647" s="289"/>
      <c r="AV1647" s="289"/>
      <c r="AW1647" s="289"/>
      <c r="AX1647" s="289"/>
      <c r="AY1647" s="289"/>
    </row>
    <row r="1648" customFormat="false" ht="13.8" hidden="false" customHeight="false" outlineLevel="0" collapsed="false">
      <c r="B1648" s="287"/>
      <c r="C1648" s="287"/>
      <c r="D1648" s="287"/>
      <c r="E1648" s="287"/>
      <c r="F1648" s="287"/>
      <c r="G1648" s="287"/>
      <c r="H1648" s="287"/>
      <c r="I1648" s="287"/>
      <c r="J1648" s="287"/>
      <c r="K1648" s="288"/>
      <c r="L1648" s="287"/>
      <c r="M1648" s="289"/>
      <c r="N1648" s="289"/>
      <c r="O1648" s="289"/>
      <c r="P1648" s="289"/>
      <c r="Q1648" s="289"/>
      <c r="R1648" s="289"/>
      <c r="S1648" s="289"/>
      <c r="T1648" s="289"/>
      <c r="U1648" s="289"/>
      <c r="V1648" s="289"/>
      <c r="W1648" s="289"/>
      <c r="X1648" s="289"/>
      <c r="Y1648" s="289"/>
      <c r="Z1648" s="289"/>
      <c r="AA1648" s="289"/>
      <c r="AB1648" s="289"/>
      <c r="AC1648" s="289"/>
      <c r="AD1648" s="289"/>
      <c r="AE1648" s="289"/>
      <c r="AF1648" s="289"/>
      <c r="AG1648" s="289"/>
      <c r="AH1648" s="289"/>
      <c r="AI1648" s="289"/>
      <c r="AJ1648" s="289"/>
      <c r="AK1648" s="289"/>
      <c r="AL1648" s="289"/>
      <c r="AM1648" s="289"/>
      <c r="AN1648" s="289"/>
      <c r="AO1648" s="289"/>
      <c r="AP1648" s="289"/>
      <c r="AQ1648" s="289"/>
      <c r="AR1648" s="289"/>
      <c r="AS1648" s="289"/>
      <c r="AT1648" s="289"/>
      <c r="AU1648" s="289"/>
      <c r="AV1648" s="289"/>
      <c r="AW1648" s="289"/>
      <c r="AX1648" s="289"/>
      <c r="AY1648" s="289"/>
    </row>
    <row r="1649" customFormat="false" ht="13.8" hidden="false" customHeight="false" outlineLevel="0" collapsed="false">
      <c r="B1649" s="287"/>
      <c r="C1649" s="287"/>
      <c r="D1649" s="287"/>
      <c r="E1649" s="287"/>
      <c r="F1649" s="287"/>
      <c r="G1649" s="287"/>
      <c r="H1649" s="287"/>
      <c r="I1649" s="287"/>
      <c r="J1649" s="287"/>
      <c r="K1649" s="288"/>
      <c r="L1649" s="287"/>
      <c r="M1649" s="289"/>
      <c r="N1649" s="289"/>
      <c r="O1649" s="289"/>
      <c r="P1649" s="289"/>
      <c r="Q1649" s="289"/>
      <c r="R1649" s="289"/>
      <c r="S1649" s="289"/>
      <c r="T1649" s="289"/>
      <c r="U1649" s="289"/>
      <c r="V1649" s="289"/>
      <c r="W1649" s="289"/>
      <c r="X1649" s="289"/>
      <c r="Y1649" s="289"/>
      <c r="Z1649" s="289"/>
      <c r="AA1649" s="289"/>
      <c r="AB1649" s="289"/>
      <c r="AC1649" s="289"/>
      <c r="AD1649" s="289"/>
      <c r="AE1649" s="289"/>
      <c r="AF1649" s="289"/>
      <c r="AG1649" s="289"/>
      <c r="AH1649" s="289"/>
      <c r="AI1649" s="289"/>
      <c r="AJ1649" s="289"/>
      <c r="AK1649" s="289"/>
      <c r="AL1649" s="289"/>
      <c r="AM1649" s="289"/>
      <c r="AN1649" s="289"/>
      <c r="AO1649" s="289"/>
      <c r="AP1649" s="289"/>
      <c r="AQ1649" s="289"/>
      <c r="AR1649" s="289"/>
      <c r="AS1649" s="289"/>
      <c r="AT1649" s="289"/>
      <c r="AU1649" s="289"/>
      <c r="AV1649" s="289"/>
      <c r="AW1649" s="289"/>
      <c r="AX1649" s="289"/>
      <c r="AY1649" s="289"/>
    </row>
    <row r="1650" customFormat="false" ht="13.8" hidden="false" customHeight="false" outlineLevel="0" collapsed="false">
      <c r="B1650" s="287"/>
      <c r="C1650" s="287"/>
      <c r="D1650" s="287"/>
      <c r="E1650" s="287"/>
      <c r="F1650" s="287"/>
      <c r="G1650" s="287"/>
      <c r="H1650" s="287"/>
      <c r="I1650" s="287"/>
      <c r="J1650" s="287"/>
      <c r="K1650" s="288"/>
      <c r="L1650" s="287"/>
      <c r="M1650" s="289"/>
      <c r="N1650" s="289"/>
      <c r="O1650" s="289"/>
      <c r="P1650" s="289"/>
      <c r="Q1650" s="289"/>
      <c r="R1650" s="289"/>
      <c r="S1650" s="289"/>
      <c r="T1650" s="289"/>
      <c r="U1650" s="289"/>
      <c r="V1650" s="289"/>
      <c r="W1650" s="289"/>
      <c r="X1650" s="289"/>
      <c r="Y1650" s="289"/>
      <c r="Z1650" s="289"/>
      <c r="AA1650" s="289"/>
      <c r="AB1650" s="289"/>
      <c r="AC1650" s="289"/>
      <c r="AD1650" s="289"/>
      <c r="AE1650" s="289"/>
      <c r="AF1650" s="289"/>
      <c r="AG1650" s="289"/>
      <c r="AH1650" s="289"/>
      <c r="AI1650" s="289"/>
      <c r="AJ1650" s="289"/>
      <c r="AK1650" s="289"/>
      <c r="AL1650" s="289"/>
      <c r="AM1650" s="289"/>
      <c r="AN1650" s="289"/>
      <c r="AO1650" s="289"/>
      <c r="AP1650" s="289"/>
      <c r="AQ1650" s="289"/>
      <c r="AR1650" s="289"/>
      <c r="AS1650" s="289"/>
      <c r="AT1650" s="289"/>
      <c r="AU1650" s="289"/>
      <c r="AV1650" s="289"/>
      <c r="AW1650" s="289"/>
      <c r="AX1650" s="289"/>
      <c r="AY1650" s="289"/>
    </row>
    <row r="1651" customFormat="false" ht="13.8" hidden="false" customHeight="false" outlineLevel="0" collapsed="false">
      <c r="B1651" s="287"/>
      <c r="C1651" s="287"/>
      <c r="D1651" s="287"/>
      <c r="E1651" s="287"/>
      <c r="F1651" s="287"/>
      <c r="G1651" s="287"/>
      <c r="H1651" s="287"/>
      <c r="I1651" s="287"/>
      <c r="J1651" s="287"/>
      <c r="K1651" s="288"/>
      <c r="L1651" s="287"/>
      <c r="M1651" s="289"/>
      <c r="N1651" s="289"/>
      <c r="O1651" s="289"/>
      <c r="P1651" s="289"/>
      <c r="Q1651" s="289"/>
      <c r="R1651" s="289"/>
      <c r="S1651" s="289"/>
      <c r="T1651" s="289"/>
      <c r="U1651" s="289"/>
      <c r="V1651" s="289"/>
      <c r="W1651" s="289"/>
      <c r="X1651" s="289"/>
      <c r="Y1651" s="289"/>
      <c r="Z1651" s="289"/>
      <c r="AA1651" s="289"/>
      <c r="AB1651" s="289"/>
      <c r="AC1651" s="289"/>
      <c r="AD1651" s="289"/>
      <c r="AE1651" s="289"/>
      <c r="AF1651" s="289"/>
      <c r="AG1651" s="289"/>
      <c r="AH1651" s="289"/>
      <c r="AI1651" s="289"/>
      <c r="AJ1651" s="289"/>
      <c r="AK1651" s="289"/>
      <c r="AL1651" s="289"/>
      <c r="AM1651" s="289"/>
      <c r="AN1651" s="289"/>
      <c r="AO1651" s="289"/>
      <c r="AP1651" s="289"/>
      <c r="AQ1651" s="289"/>
      <c r="AR1651" s="289"/>
      <c r="AS1651" s="289"/>
      <c r="AT1651" s="289"/>
      <c r="AU1651" s="289"/>
      <c r="AV1651" s="289"/>
      <c r="AW1651" s="289"/>
      <c r="AX1651" s="289"/>
      <c r="AY1651" s="289"/>
    </row>
    <row r="1652" customFormat="false" ht="13.8" hidden="false" customHeight="false" outlineLevel="0" collapsed="false">
      <c r="B1652" s="287"/>
      <c r="C1652" s="287"/>
      <c r="D1652" s="287"/>
      <c r="E1652" s="287"/>
      <c r="F1652" s="287"/>
      <c r="G1652" s="287"/>
      <c r="H1652" s="287"/>
      <c r="I1652" s="287"/>
      <c r="J1652" s="287"/>
      <c r="K1652" s="288"/>
      <c r="L1652" s="287"/>
      <c r="M1652" s="289"/>
      <c r="N1652" s="289"/>
      <c r="O1652" s="289"/>
      <c r="P1652" s="289"/>
      <c r="Q1652" s="289"/>
      <c r="R1652" s="289"/>
      <c r="S1652" s="289"/>
      <c r="T1652" s="289"/>
      <c r="U1652" s="289"/>
      <c r="V1652" s="289"/>
      <c r="W1652" s="289"/>
      <c r="X1652" s="289"/>
      <c r="Y1652" s="289"/>
      <c r="Z1652" s="289"/>
      <c r="AA1652" s="289"/>
      <c r="AB1652" s="289"/>
      <c r="AC1652" s="289"/>
      <c r="AD1652" s="289"/>
      <c r="AE1652" s="289"/>
      <c r="AF1652" s="289"/>
      <c r="AG1652" s="289"/>
      <c r="AH1652" s="289"/>
      <c r="AI1652" s="289"/>
      <c r="AJ1652" s="289"/>
      <c r="AK1652" s="289"/>
      <c r="AL1652" s="289"/>
      <c r="AM1652" s="289"/>
      <c r="AN1652" s="289"/>
      <c r="AO1652" s="289"/>
      <c r="AP1652" s="289"/>
      <c r="AQ1652" s="289"/>
      <c r="AR1652" s="289"/>
      <c r="AS1652" s="289"/>
      <c r="AT1652" s="289"/>
      <c r="AU1652" s="289"/>
      <c r="AV1652" s="289"/>
      <c r="AW1652" s="289"/>
      <c r="AX1652" s="289"/>
      <c r="AY1652" s="289"/>
    </row>
    <row r="1653" customFormat="false" ht="13.8" hidden="false" customHeight="false" outlineLevel="0" collapsed="false">
      <c r="B1653" s="287"/>
      <c r="C1653" s="287"/>
      <c r="D1653" s="287"/>
      <c r="E1653" s="287"/>
      <c r="F1653" s="287"/>
      <c r="G1653" s="287"/>
      <c r="H1653" s="287"/>
      <c r="I1653" s="287"/>
      <c r="J1653" s="287"/>
      <c r="K1653" s="288"/>
      <c r="L1653" s="287"/>
      <c r="M1653" s="289"/>
      <c r="N1653" s="289"/>
      <c r="O1653" s="289"/>
      <c r="P1653" s="289"/>
      <c r="Q1653" s="289"/>
      <c r="R1653" s="289"/>
      <c r="S1653" s="289"/>
      <c r="T1653" s="289"/>
      <c r="U1653" s="289"/>
      <c r="V1653" s="289"/>
      <c r="W1653" s="289"/>
      <c r="X1653" s="289"/>
      <c r="Y1653" s="289"/>
      <c r="Z1653" s="289"/>
      <c r="AA1653" s="289"/>
      <c r="AB1653" s="289"/>
      <c r="AC1653" s="289"/>
      <c r="AD1653" s="289"/>
      <c r="AE1653" s="289"/>
      <c r="AF1653" s="289"/>
      <c r="AG1653" s="289"/>
      <c r="AH1653" s="289"/>
      <c r="AI1653" s="289"/>
      <c r="AJ1653" s="289"/>
      <c r="AK1653" s="289"/>
      <c r="AL1653" s="289"/>
      <c r="AM1653" s="289"/>
      <c r="AN1653" s="289"/>
      <c r="AO1653" s="289"/>
      <c r="AP1653" s="289"/>
      <c r="AQ1653" s="289"/>
      <c r="AR1653" s="289"/>
      <c r="AS1653" s="289"/>
      <c r="AT1653" s="289"/>
      <c r="AU1653" s="289"/>
      <c r="AV1653" s="289"/>
      <c r="AW1653" s="289"/>
      <c r="AX1653" s="289"/>
      <c r="AY1653" s="289"/>
    </row>
    <row r="1654" customFormat="false" ht="13.8" hidden="false" customHeight="false" outlineLevel="0" collapsed="false">
      <c r="B1654" s="287"/>
      <c r="C1654" s="287"/>
      <c r="D1654" s="287"/>
      <c r="E1654" s="287"/>
      <c r="F1654" s="287"/>
      <c r="G1654" s="287"/>
      <c r="H1654" s="287"/>
      <c r="I1654" s="287"/>
      <c r="J1654" s="287"/>
      <c r="K1654" s="288"/>
      <c r="L1654" s="287"/>
      <c r="M1654" s="289"/>
      <c r="N1654" s="289"/>
      <c r="O1654" s="289"/>
      <c r="P1654" s="289"/>
      <c r="Q1654" s="289"/>
      <c r="R1654" s="289"/>
      <c r="S1654" s="289"/>
      <c r="T1654" s="289"/>
      <c r="U1654" s="289"/>
      <c r="V1654" s="289"/>
      <c r="W1654" s="289"/>
      <c r="X1654" s="289"/>
      <c r="Y1654" s="289"/>
      <c r="Z1654" s="289"/>
      <c r="AA1654" s="289"/>
      <c r="AB1654" s="289"/>
      <c r="AC1654" s="289"/>
      <c r="AD1654" s="289"/>
      <c r="AE1654" s="289"/>
      <c r="AF1654" s="289"/>
      <c r="AG1654" s="289"/>
      <c r="AH1654" s="289"/>
      <c r="AI1654" s="289"/>
      <c r="AJ1654" s="289"/>
      <c r="AK1654" s="289"/>
      <c r="AL1654" s="289"/>
      <c r="AM1654" s="289"/>
      <c r="AN1654" s="289"/>
      <c r="AO1654" s="289"/>
      <c r="AP1654" s="289"/>
      <c r="AQ1654" s="289"/>
      <c r="AR1654" s="289"/>
      <c r="AS1654" s="289"/>
      <c r="AT1654" s="289"/>
      <c r="AU1654" s="289"/>
      <c r="AV1654" s="289"/>
      <c r="AW1654" s="289"/>
      <c r="AX1654" s="289"/>
      <c r="AY1654" s="289"/>
    </row>
    <row r="1655" customFormat="false" ht="13.8" hidden="false" customHeight="false" outlineLevel="0" collapsed="false">
      <c r="B1655" s="287"/>
      <c r="C1655" s="287"/>
      <c r="D1655" s="287"/>
      <c r="E1655" s="287"/>
      <c r="F1655" s="287"/>
      <c r="G1655" s="287"/>
      <c r="H1655" s="287"/>
      <c r="I1655" s="287"/>
      <c r="J1655" s="287"/>
      <c r="K1655" s="288"/>
      <c r="L1655" s="287"/>
      <c r="M1655" s="289"/>
      <c r="N1655" s="289"/>
      <c r="O1655" s="289"/>
      <c r="P1655" s="289"/>
      <c r="Q1655" s="289"/>
      <c r="R1655" s="289"/>
      <c r="S1655" s="289"/>
      <c r="T1655" s="289"/>
      <c r="U1655" s="289"/>
      <c r="V1655" s="289"/>
      <c r="W1655" s="289"/>
      <c r="X1655" s="289"/>
      <c r="Y1655" s="289"/>
      <c r="Z1655" s="289"/>
      <c r="AA1655" s="289"/>
      <c r="AB1655" s="289"/>
      <c r="AC1655" s="289"/>
      <c r="AD1655" s="289"/>
      <c r="AE1655" s="289"/>
      <c r="AF1655" s="289"/>
      <c r="AG1655" s="289"/>
      <c r="AH1655" s="289"/>
      <c r="AI1655" s="289"/>
      <c r="AJ1655" s="289"/>
      <c r="AK1655" s="289"/>
      <c r="AL1655" s="289"/>
      <c r="AM1655" s="289"/>
      <c r="AN1655" s="289"/>
      <c r="AO1655" s="289"/>
      <c r="AP1655" s="289"/>
      <c r="AQ1655" s="289"/>
      <c r="AR1655" s="289"/>
      <c r="AS1655" s="289"/>
      <c r="AT1655" s="289"/>
      <c r="AU1655" s="289"/>
      <c r="AV1655" s="289"/>
      <c r="AW1655" s="289"/>
      <c r="AX1655" s="289"/>
      <c r="AY1655" s="289"/>
    </row>
    <row r="1656" customFormat="false" ht="13.8" hidden="false" customHeight="false" outlineLevel="0" collapsed="false">
      <c r="B1656" s="287"/>
      <c r="C1656" s="287"/>
      <c r="D1656" s="287"/>
      <c r="E1656" s="287"/>
      <c r="F1656" s="287"/>
      <c r="G1656" s="287"/>
      <c r="H1656" s="287"/>
      <c r="I1656" s="287"/>
      <c r="J1656" s="287"/>
      <c r="K1656" s="288"/>
      <c r="L1656" s="287"/>
      <c r="M1656" s="289"/>
      <c r="N1656" s="289"/>
      <c r="O1656" s="289"/>
      <c r="P1656" s="289"/>
      <c r="Q1656" s="289"/>
      <c r="R1656" s="289"/>
      <c r="S1656" s="289"/>
      <c r="T1656" s="289"/>
      <c r="U1656" s="289"/>
      <c r="V1656" s="289"/>
      <c r="W1656" s="289"/>
      <c r="X1656" s="289"/>
      <c r="Y1656" s="289"/>
      <c r="Z1656" s="289"/>
      <c r="AA1656" s="289"/>
      <c r="AB1656" s="289"/>
      <c r="AC1656" s="289"/>
      <c r="AD1656" s="289"/>
      <c r="AE1656" s="289"/>
      <c r="AF1656" s="289"/>
      <c r="AG1656" s="289"/>
      <c r="AH1656" s="289"/>
      <c r="AI1656" s="289"/>
      <c r="AJ1656" s="289"/>
      <c r="AK1656" s="289"/>
      <c r="AL1656" s="289"/>
      <c r="AM1656" s="289"/>
      <c r="AN1656" s="289"/>
      <c r="AO1656" s="289"/>
      <c r="AP1656" s="289"/>
      <c r="AQ1656" s="289"/>
      <c r="AR1656" s="289"/>
      <c r="AS1656" s="289"/>
      <c r="AT1656" s="289"/>
      <c r="AU1656" s="289"/>
      <c r="AV1656" s="289"/>
      <c r="AW1656" s="289"/>
      <c r="AX1656" s="289"/>
      <c r="AY1656" s="289"/>
    </row>
    <row r="1657" customFormat="false" ht="13.8" hidden="false" customHeight="false" outlineLevel="0" collapsed="false">
      <c r="B1657" s="287"/>
      <c r="C1657" s="287"/>
      <c r="D1657" s="287"/>
      <c r="E1657" s="287"/>
      <c r="F1657" s="287"/>
      <c r="G1657" s="287"/>
      <c r="H1657" s="287"/>
      <c r="I1657" s="287"/>
      <c r="J1657" s="287"/>
      <c r="K1657" s="288"/>
      <c r="L1657" s="287"/>
      <c r="M1657" s="289"/>
      <c r="N1657" s="289"/>
      <c r="O1657" s="289"/>
      <c r="P1657" s="289"/>
      <c r="Q1657" s="289"/>
      <c r="R1657" s="289"/>
      <c r="S1657" s="289"/>
      <c r="T1657" s="289"/>
      <c r="U1657" s="289"/>
      <c r="V1657" s="289"/>
      <c r="W1657" s="289"/>
      <c r="X1657" s="289"/>
      <c r="Y1657" s="289"/>
      <c r="Z1657" s="289"/>
      <c r="AA1657" s="289"/>
      <c r="AB1657" s="289"/>
      <c r="AC1657" s="289"/>
      <c r="AD1657" s="289"/>
      <c r="AE1657" s="289"/>
      <c r="AF1657" s="289"/>
      <c r="AG1657" s="289"/>
      <c r="AH1657" s="289"/>
      <c r="AI1657" s="289"/>
      <c r="AJ1657" s="289"/>
      <c r="AK1657" s="289"/>
      <c r="AL1657" s="289"/>
      <c r="AM1657" s="289"/>
      <c r="AN1657" s="289"/>
      <c r="AO1657" s="289"/>
      <c r="AP1657" s="289"/>
      <c r="AQ1657" s="289"/>
      <c r="AR1657" s="289"/>
      <c r="AS1657" s="289"/>
      <c r="AT1657" s="289"/>
      <c r="AU1657" s="289"/>
      <c r="AV1657" s="289"/>
      <c r="AW1657" s="289"/>
      <c r="AX1657" s="289"/>
      <c r="AY1657" s="289"/>
    </row>
    <row r="1658" customFormat="false" ht="13.8" hidden="false" customHeight="false" outlineLevel="0" collapsed="false">
      <c r="B1658" s="287"/>
      <c r="C1658" s="287"/>
      <c r="D1658" s="287"/>
      <c r="E1658" s="287"/>
      <c r="F1658" s="287"/>
      <c r="G1658" s="287"/>
      <c r="H1658" s="287"/>
      <c r="I1658" s="287"/>
      <c r="J1658" s="287"/>
      <c r="K1658" s="288"/>
      <c r="L1658" s="287"/>
      <c r="M1658" s="289"/>
      <c r="N1658" s="289"/>
      <c r="O1658" s="289"/>
      <c r="P1658" s="289"/>
      <c r="Q1658" s="289"/>
      <c r="R1658" s="289"/>
      <c r="S1658" s="289"/>
      <c r="T1658" s="289"/>
      <c r="U1658" s="289"/>
      <c r="V1658" s="289"/>
      <c r="W1658" s="289"/>
      <c r="X1658" s="289"/>
      <c r="Y1658" s="289"/>
      <c r="Z1658" s="289"/>
      <c r="AA1658" s="289"/>
      <c r="AB1658" s="289"/>
      <c r="AC1658" s="289"/>
      <c r="AD1658" s="289"/>
      <c r="AE1658" s="289"/>
      <c r="AF1658" s="289"/>
      <c r="AG1658" s="289"/>
      <c r="AH1658" s="289"/>
      <c r="AI1658" s="289"/>
      <c r="AJ1658" s="289"/>
      <c r="AK1658" s="289"/>
      <c r="AL1658" s="289"/>
      <c r="AM1658" s="289"/>
      <c r="AN1658" s="289"/>
      <c r="AO1658" s="289"/>
      <c r="AP1658" s="289"/>
      <c r="AQ1658" s="289"/>
      <c r="AR1658" s="289"/>
      <c r="AS1658" s="289"/>
      <c r="AT1658" s="289"/>
      <c r="AU1658" s="289"/>
      <c r="AV1658" s="289"/>
      <c r="AW1658" s="289"/>
      <c r="AX1658" s="289"/>
      <c r="AY1658" s="289"/>
    </row>
    <row r="1659" customFormat="false" ht="13.8" hidden="false" customHeight="false" outlineLevel="0" collapsed="false">
      <c r="B1659" s="287"/>
      <c r="C1659" s="287"/>
      <c r="D1659" s="287"/>
      <c r="E1659" s="287"/>
      <c r="F1659" s="287"/>
      <c r="G1659" s="287"/>
      <c r="H1659" s="287"/>
      <c r="I1659" s="287"/>
      <c r="J1659" s="287"/>
      <c r="K1659" s="288"/>
      <c r="L1659" s="287"/>
      <c r="M1659" s="289"/>
      <c r="N1659" s="289"/>
      <c r="O1659" s="289"/>
      <c r="P1659" s="289"/>
      <c r="Q1659" s="289"/>
      <c r="R1659" s="289"/>
      <c r="S1659" s="289"/>
      <c r="T1659" s="289"/>
      <c r="U1659" s="289"/>
      <c r="V1659" s="289"/>
      <c r="W1659" s="289"/>
      <c r="X1659" s="289"/>
      <c r="Y1659" s="289"/>
      <c r="Z1659" s="289"/>
      <c r="AA1659" s="289"/>
      <c r="AB1659" s="289"/>
      <c r="AC1659" s="289"/>
      <c r="AD1659" s="289"/>
      <c r="AE1659" s="289"/>
      <c r="AF1659" s="289"/>
      <c r="AG1659" s="289"/>
      <c r="AH1659" s="289"/>
      <c r="AI1659" s="289"/>
      <c r="AJ1659" s="289"/>
      <c r="AK1659" s="289"/>
      <c r="AL1659" s="289"/>
      <c r="AM1659" s="289"/>
      <c r="AN1659" s="289"/>
      <c r="AO1659" s="289"/>
      <c r="AP1659" s="289"/>
      <c r="AQ1659" s="289"/>
      <c r="AR1659" s="289"/>
      <c r="AS1659" s="289"/>
      <c r="AT1659" s="289"/>
      <c r="AU1659" s="289"/>
      <c r="AV1659" s="289"/>
      <c r="AW1659" s="289"/>
      <c r="AX1659" s="289"/>
      <c r="AY1659" s="289"/>
    </row>
    <row r="1660" customFormat="false" ht="13.8" hidden="false" customHeight="false" outlineLevel="0" collapsed="false">
      <c r="B1660" s="287"/>
      <c r="C1660" s="287"/>
      <c r="D1660" s="287"/>
      <c r="E1660" s="287"/>
      <c r="F1660" s="287"/>
      <c r="G1660" s="287"/>
      <c r="H1660" s="287"/>
      <c r="I1660" s="287"/>
      <c r="J1660" s="287"/>
      <c r="K1660" s="288"/>
      <c r="L1660" s="287"/>
      <c r="M1660" s="289"/>
      <c r="N1660" s="289"/>
      <c r="O1660" s="289"/>
      <c r="P1660" s="289"/>
      <c r="Q1660" s="289"/>
      <c r="R1660" s="289"/>
      <c r="S1660" s="289"/>
      <c r="T1660" s="289"/>
      <c r="U1660" s="289"/>
      <c r="V1660" s="289"/>
      <c r="W1660" s="289"/>
      <c r="X1660" s="289"/>
      <c r="Y1660" s="289"/>
      <c r="Z1660" s="289"/>
      <c r="AA1660" s="289"/>
      <c r="AB1660" s="289"/>
      <c r="AC1660" s="289"/>
      <c r="AD1660" s="289"/>
      <c r="AE1660" s="289"/>
      <c r="AF1660" s="289"/>
      <c r="AG1660" s="289"/>
      <c r="AH1660" s="289"/>
      <c r="AI1660" s="289"/>
      <c r="AJ1660" s="289"/>
      <c r="AK1660" s="289"/>
      <c r="AL1660" s="289"/>
      <c r="AM1660" s="289"/>
      <c r="AN1660" s="289"/>
      <c r="AO1660" s="289"/>
      <c r="AP1660" s="289"/>
      <c r="AQ1660" s="289"/>
      <c r="AR1660" s="289"/>
      <c r="AS1660" s="289"/>
      <c r="AT1660" s="289"/>
      <c r="AU1660" s="289"/>
      <c r="AV1660" s="289"/>
      <c r="AW1660" s="289"/>
      <c r="AX1660" s="289"/>
      <c r="AY1660" s="289"/>
    </row>
    <row r="1661" customFormat="false" ht="13.8" hidden="false" customHeight="false" outlineLevel="0" collapsed="false">
      <c r="B1661" s="287"/>
      <c r="C1661" s="287"/>
      <c r="D1661" s="287"/>
      <c r="E1661" s="287"/>
      <c r="F1661" s="287"/>
      <c r="G1661" s="287"/>
      <c r="H1661" s="287"/>
      <c r="I1661" s="287"/>
      <c r="J1661" s="287"/>
      <c r="K1661" s="288"/>
      <c r="L1661" s="287"/>
      <c r="M1661" s="289"/>
      <c r="N1661" s="289"/>
      <c r="O1661" s="289"/>
      <c r="P1661" s="289"/>
      <c r="Q1661" s="289"/>
      <c r="R1661" s="289"/>
      <c r="S1661" s="289"/>
      <c r="T1661" s="289"/>
      <c r="U1661" s="289"/>
      <c r="V1661" s="289"/>
      <c r="W1661" s="289"/>
      <c r="X1661" s="289"/>
      <c r="Y1661" s="289"/>
      <c r="Z1661" s="289"/>
      <c r="AA1661" s="289"/>
      <c r="AB1661" s="289"/>
      <c r="AC1661" s="289"/>
      <c r="AD1661" s="289"/>
      <c r="AE1661" s="289"/>
      <c r="AF1661" s="289"/>
      <c r="AG1661" s="289"/>
      <c r="AH1661" s="289"/>
      <c r="AI1661" s="289"/>
      <c r="AJ1661" s="289"/>
      <c r="AK1661" s="289"/>
      <c r="AL1661" s="289"/>
      <c r="AM1661" s="289"/>
      <c r="AN1661" s="289"/>
      <c r="AO1661" s="289"/>
      <c r="AP1661" s="289"/>
      <c r="AQ1661" s="289"/>
      <c r="AR1661" s="289"/>
      <c r="AS1661" s="289"/>
      <c r="AT1661" s="289"/>
      <c r="AU1661" s="289"/>
      <c r="AV1661" s="289"/>
      <c r="AW1661" s="289"/>
      <c r="AX1661" s="289"/>
      <c r="AY1661" s="289"/>
    </row>
    <row r="1662" customFormat="false" ht="13.8" hidden="false" customHeight="false" outlineLevel="0" collapsed="false">
      <c r="B1662" s="287"/>
      <c r="C1662" s="287"/>
      <c r="D1662" s="287"/>
      <c r="E1662" s="287"/>
      <c r="F1662" s="287"/>
      <c r="G1662" s="287"/>
      <c r="H1662" s="287"/>
      <c r="I1662" s="287"/>
      <c r="J1662" s="287"/>
      <c r="K1662" s="288"/>
      <c r="L1662" s="287"/>
      <c r="M1662" s="289"/>
      <c r="N1662" s="289"/>
      <c r="O1662" s="289"/>
      <c r="P1662" s="289"/>
      <c r="Q1662" s="289"/>
      <c r="R1662" s="289"/>
      <c r="S1662" s="289"/>
      <c r="T1662" s="289"/>
      <c r="U1662" s="289"/>
      <c r="V1662" s="289"/>
      <c r="W1662" s="289"/>
      <c r="X1662" s="289"/>
      <c r="Y1662" s="289"/>
      <c r="Z1662" s="289"/>
      <c r="AA1662" s="289"/>
      <c r="AB1662" s="289"/>
      <c r="AC1662" s="289"/>
      <c r="AD1662" s="289"/>
      <c r="AE1662" s="289"/>
      <c r="AF1662" s="289"/>
      <c r="AG1662" s="289"/>
      <c r="AH1662" s="289"/>
      <c r="AI1662" s="289"/>
      <c r="AJ1662" s="289"/>
      <c r="AK1662" s="289"/>
      <c r="AL1662" s="289"/>
      <c r="AM1662" s="289"/>
      <c r="AN1662" s="289"/>
      <c r="AO1662" s="289"/>
      <c r="AP1662" s="289"/>
      <c r="AQ1662" s="289"/>
      <c r="AR1662" s="289"/>
      <c r="AS1662" s="289"/>
      <c r="AT1662" s="289"/>
      <c r="AU1662" s="289"/>
      <c r="AV1662" s="289"/>
      <c r="AW1662" s="289"/>
      <c r="AX1662" s="289"/>
      <c r="AY1662" s="289"/>
    </row>
    <row r="1663" customFormat="false" ht="13.8" hidden="false" customHeight="false" outlineLevel="0" collapsed="false">
      <c r="B1663" s="287"/>
      <c r="C1663" s="287"/>
      <c r="D1663" s="287"/>
      <c r="E1663" s="287"/>
      <c r="F1663" s="287"/>
      <c r="G1663" s="287"/>
      <c r="H1663" s="287"/>
      <c r="I1663" s="287"/>
      <c r="J1663" s="287"/>
      <c r="K1663" s="288"/>
      <c r="L1663" s="287"/>
      <c r="M1663" s="289"/>
      <c r="N1663" s="289"/>
      <c r="O1663" s="289"/>
      <c r="P1663" s="289"/>
      <c r="Q1663" s="289"/>
      <c r="R1663" s="289"/>
      <c r="S1663" s="289"/>
      <c r="T1663" s="289"/>
      <c r="U1663" s="289"/>
      <c r="V1663" s="289"/>
      <c r="W1663" s="289"/>
      <c r="X1663" s="289"/>
      <c r="Y1663" s="289"/>
      <c r="Z1663" s="289"/>
      <c r="AA1663" s="289"/>
      <c r="AB1663" s="289"/>
      <c r="AC1663" s="289"/>
      <c r="AD1663" s="289"/>
      <c r="AE1663" s="289"/>
      <c r="AF1663" s="289"/>
      <c r="AG1663" s="289"/>
      <c r="AH1663" s="289"/>
      <c r="AI1663" s="289"/>
      <c r="AJ1663" s="289"/>
      <c r="AK1663" s="289"/>
      <c r="AL1663" s="289"/>
      <c r="AM1663" s="289"/>
      <c r="AN1663" s="289"/>
      <c r="AO1663" s="289"/>
      <c r="AP1663" s="289"/>
      <c r="AQ1663" s="289"/>
      <c r="AR1663" s="289"/>
      <c r="AS1663" s="289"/>
      <c r="AT1663" s="289"/>
      <c r="AU1663" s="289"/>
      <c r="AV1663" s="289"/>
      <c r="AW1663" s="289"/>
      <c r="AX1663" s="289"/>
      <c r="AY1663" s="289"/>
    </row>
    <row r="1664" customFormat="false" ht="13.8" hidden="false" customHeight="false" outlineLevel="0" collapsed="false">
      <c r="B1664" s="287"/>
      <c r="C1664" s="287"/>
      <c r="D1664" s="287"/>
      <c r="E1664" s="287"/>
      <c r="F1664" s="287"/>
      <c r="G1664" s="287"/>
      <c r="H1664" s="287"/>
      <c r="I1664" s="287"/>
      <c r="J1664" s="287"/>
      <c r="K1664" s="288"/>
      <c r="L1664" s="287"/>
      <c r="M1664" s="289"/>
      <c r="N1664" s="289"/>
      <c r="O1664" s="289"/>
      <c r="P1664" s="289"/>
      <c r="Q1664" s="289"/>
      <c r="R1664" s="289"/>
      <c r="S1664" s="289"/>
      <c r="T1664" s="289"/>
      <c r="U1664" s="289"/>
      <c r="V1664" s="289"/>
      <c r="W1664" s="289"/>
      <c r="X1664" s="289"/>
      <c r="Y1664" s="289"/>
      <c r="Z1664" s="289"/>
      <c r="AA1664" s="289"/>
      <c r="AB1664" s="289"/>
      <c r="AC1664" s="289"/>
      <c r="AD1664" s="289"/>
      <c r="AE1664" s="289"/>
      <c r="AF1664" s="289"/>
      <c r="AG1664" s="289"/>
      <c r="AH1664" s="289"/>
      <c r="AI1664" s="289"/>
      <c r="AJ1664" s="289"/>
      <c r="AK1664" s="289"/>
      <c r="AL1664" s="289"/>
      <c r="AM1664" s="289"/>
      <c r="AN1664" s="289"/>
      <c r="AO1664" s="289"/>
      <c r="AP1664" s="289"/>
      <c r="AQ1664" s="289"/>
      <c r="AR1664" s="289"/>
      <c r="AS1664" s="289"/>
      <c r="AT1664" s="289"/>
      <c r="AU1664" s="289"/>
      <c r="AV1664" s="289"/>
      <c r="AW1664" s="289"/>
      <c r="AX1664" s="289"/>
      <c r="AY1664" s="289"/>
    </row>
    <row r="1665" customFormat="false" ht="13.8" hidden="false" customHeight="false" outlineLevel="0" collapsed="false">
      <c r="B1665" s="287"/>
      <c r="C1665" s="287"/>
      <c r="D1665" s="287"/>
      <c r="E1665" s="287"/>
      <c r="F1665" s="287"/>
      <c r="G1665" s="287"/>
      <c r="H1665" s="287"/>
      <c r="I1665" s="287"/>
      <c r="J1665" s="287"/>
      <c r="K1665" s="288"/>
      <c r="L1665" s="287"/>
      <c r="M1665" s="289"/>
      <c r="N1665" s="289"/>
      <c r="O1665" s="289"/>
      <c r="P1665" s="289"/>
      <c r="Q1665" s="289"/>
      <c r="R1665" s="289"/>
      <c r="S1665" s="289"/>
      <c r="T1665" s="289"/>
      <c r="U1665" s="289"/>
      <c r="V1665" s="289"/>
      <c r="W1665" s="289"/>
      <c r="X1665" s="289"/>
      <c r="Y1665" s="289"/>
      <c r="Z1665" s="289"/>
      <c r="AA1665" s="289"/>
      <c r="AB1665" s="289"/>
      <c r="AC1665" s="289"/>
      <c r="AD1665" s="289"/>
      <c r="AE1665" s="289"/>
      <c r="AF1665" s="289"/>
      <c r="AG1665" s="289"/>
      <c r="AH1665" s="289"/>
      <c r="AI1665" s="289"/>
      <c r="AJ1665" s="289"/>
      <c r="AK1665" s="289"/>
      <c r="AL1665" s="289"/>
      <c r="AM1665" s="289"/>
      <c r="AN1665" s="289"/>
      <c r="AO1665" s="289"/>
      <c r="AP1665" s="289"/>
      <c r="AQ1665" s="289"/>
      <c r="AR1665" s="289"/>
      <c r="AS1665" s="289"/>
      <c r="AT1665" s="289"/>
      <c r="AU1665" s="289"/>
      <c r="AV1665" s="289"/>
      <c r="AW1665" s="289"/>
      <c r="AX1665" s="289"/>
      <c r="AY1665" s="289"/>
    </row>
    <row r="1666" customFormat="false" ht="13.8" hidden="false" customHeight="false" outlineLevel="0" collapsed="false">
      <c r="B1666" s="287"/>
      <c r="C1666" s="287"/>
      <c r="D1666" s="287"/>
      <c r="E1666" s="287"/>
      <c r="F1666" s="287"/>
      <c r="G1666" s="287"/>
      <c r="H1666" s="287"/>
      <c r="I1666" s="287"/>
      <c r="J1666" s="287"/>
      <c r="K1666" s="288"/>
      <c r="L1666" s="287"/>
      <c r="M1666" s="289"/>
      <c r="N1666" s="289"/>
      <c r="O1666" s="289"/>
      <c r="P1666" s="289"/>
      <c r="Q1666" s="289"/>
      <c r="R1666" s="289"/>
      <c r="S1666" s="289"/>
      <c r="T1666" s="289"/>
      <c r="U1666" s="289"/>
      <c r="V1666" s="289"/>
      <c r="W1666" s="289"/>
      <c r="X1666" s="289"/>
      <c r="Y1666" s="289"/>
      <c r="Z1666" s="289"/>
      <c r="AA1666" s="289"/>
      <c r="AB1666" s="289"/>
      <c r="AC1666" s="289"/>
      <c r="AD1666" s="289"/>
      <c r="AE1666" s="289"/>
      <c r="AF1666" s="289"/>
      <c r="AG1666" s="289"/>
      <c r="AH1666" s="289"/>
      <c r="AI1666" s="289"/>
      <c r="AJ1666" s="289"/>
      <c r="AK1666" s="289"/>
      <c r="AL1666" s="289"/>
      <c r="AM1666" s="289"/>
      <c r="AN1666" s="289"/>
      <c r="AO1666" s="289"/>
      <c r="AP1666" s="289"/>
      <c r="AQ1666" s="289"/>
      <c r="AR1666" s="289"/>
      <c r="AS1666" s="289"/>
      <c r="AT1666" s="289"/>
      <c r="AU1666" s="289"/>
      <c r="AV1666" s="289"/>
      <c r="AW1666" s="289"/>
      <c r="AX1666" s="289"/>
      <c r="AY1666" s="289"/>
    </row>
    <row r="1667" customFormat="false" ht="13.8" hidden="false" customHeight="false" outlineLevel="0" collapsed="false">
      <c r="B1667" s="287"/>
      <c r="C1667" s="287"/>
      <c r="D1667" s="287"/>
      <c r="E1667" s="287"/>
      <c r="F1667" s="287"/>
      <c r="G1667" s="287"/>
      <c r="H1667" s="287"/>
      <c r="I1667" s="287"/>
      <c r="J1667" s="287"/>
      <c r="K1667" s="288"/>
      <c r="L1667" s="287"/>
      <c r="M1667" s="289"/>
      <c r="N1667" s="289"/>
      <c r="O1667" s="289"/>
      <c r="P1667" s="289"/>
      <c r="Q1667" s="289"/>
      <c r="R1667" s="289"/>
      <c r="S1667" s="289"/>
      <c r="T1667" s="289"/>
      <c r="U1667" s="289"/>
      <c r="V1667" s="289"/>
      <c r="W1667" s="289"/>
      <c r="X1667" s="289"/>
      <c r="Y1667" s="289"/>
      <c r="Z1667" s="289"/>
      <c r="AA1667" s="289"/>
      <c r="AB1667" s="289"/>
      <c r="AC1667" s="289"/>
      <c r="AD1667" s="289"/>
      <c r="AE1667" s="289"/>
      <c r="AF1667" s="289"/>
      <c r="AG1667" s="289"/>
      <c r="AH1667" s="289"/>
      <c r="AI1667" s="289"/>
      <c r="AJ1667" s="289"/>
      <c r="AK1667" s="289"/>
      <c r="AL1667" s="289"/>
      <c r="AM1667" s="289"/>
      <c r="AN1667" s="289"/>
      <c r="AO1667" s="289"/>
      <c r="AP1667" s="289"/>
      <c r="AQ1667" s="289"/>
      <c r="AR1667" s="289"/>
      <c r="AS1667" s="289"/>
      <c r="AT1667" s="289"/>
      <c r="AU1667" s="289"/>
      <c r="AV1667" s="289"/>
      <c r="AW1667" s="289"/>
      <c r="AX1667" s="289"/>
      <c r="AY1667" s="289"/>
    </row>
    <row r="1668" customFormat="false" ht="13.8" hidden="false" customHeight="false" outlineLevel="0" collapsed="false">
      <c r="B1668" s="287"/>
      <c r="C1668" s="287"/>
      <c r="D1668" s="287"/>
      <c r="E1668" s="287"/>
      <c r="F1668" s="287"/>
      <c r="G1668" s="287"/>
      <c r="H1668" s="287"/>
      <c r="I1668" s="287"/>
      <c r="J1668" s="287"/>
      <c r="K1668" s="288"/>
      <c r="L1668" s="287"/>
      <c r="M1668" s="289"/>
      <c r="N1668" s="289"/>
      <c r="O1668" s="289"/>
      <c r="P1668" s="289"/>
      <c r="Q1668" s="289"/>
      <c r="R1668" s="289"/>
      <c r="S1668" s="289"/>
      <c r="T1668" s="289"/>
      <c r="U1668" s="289"/>
      <c r="V1668" s="289"/>
      <c r="W1668" s="289"/>
      <c r="X1668" s="289"/>
      <c r="Y1668" s="289"/>
      <c r="Z1668" s="289"/>
      <c r="AA1668" s="289"/>
      <c r="AB1668" s="289"/>
      <c r="AC1668" s="289"/>
      <c r="AD1668" s="289"/>
      <c r="AE1668" s="289"/>
      <c r="AF1668" s="289"/>
      <c r="AG1668" s="289"/>
      <c r="AH1668" s="289"/>
      <c r="AI1668" s="289"/>
      <c r="AJ1668" s="289"/>
      <c r="AK1668" s="289"/>
      <c r="AL1668" s="289"/>
      <c r="AM1668" s="289"/>
      <c r="AN1668" s="289"/>
      <c r="AO1668" s="289"/>
      <c r="AP1668" s="289"/>
      <c r="AQ1668" s="289"/>
      <c r="AR1668" s="289"/>
      <c r="AS1668" s="289"/>
      <c r="AT1668" s="289"/>
      <c r="AU1668" s="289"/>
      <c r="AV1668" s="289"/>
      <c r="AW1668" s="289"/>
      <c r="AX1668" s="289"/>
      <c r="AY1668" s="289"/>
    </row>
    <row r="1669" customFormat="false" ht="13.8" hidden="false" customHeight="false" outlineLevel="0" collapsed="false">
      <c r="B1669" s="287"/>
      <c r="C1669" s="287"/>
      <c r="D1669" s="287"/>
      <c r="E1669" s="287"/>
      <c r="F1669" s="287"/>
      <c r="G1669" s="287"/>
      <c r="H1669" s="287"/>
      <c r="I1669" s="287"/>
      <c r="J1669" s="287"/>
      <c r="K1669" s="288"/>
      <c r="L1669" s="287"/>
      <c r="M1669" s="289"/>
      <c r="N1669" s="289"/>
      <c r="O1669" s="289"/>
      <c r="P1669" s="289"/>
      <c r="Q1669" s="289"/>
      <c r="R1669" s="289"/>
      <c r="S1669" s="289"/>
      <c r="T1669" s="289"/>
      <c r="U1669" s="289"/>
      <c r="V1669" s="289"/>
      <c r="W1669" s="289"/>
      <c r="X1669" s="289"/>
      <c r="Y1669" s="289"/>
      <c r="Z1669" s="289"/>
      <c r="AA1669" s="289"/>
      <c r="AB1669" s="289"/>
      <c r="AC1669" s="289"/>
      <c r="AD1669" s="289"/>
      <c r="AE1669" s="289"/>
      <c r="AF1669" s="289"/>
      <c r="AG1669" s="289"/>
      <c r="AH1669" s="289"/>
      <c r="AI1669" s="289"/>
      <c r="AJ1669" s="289"/>
      <c r="AK1669" s="289"/>
      <c r="AL1669" s="289"/>
      <c r="AM1669" s="289"/>
      <c r="AN1669" s="289"/>
      <c r="AO1669" s="289"/>
      <c r="AP1669" s="289"/>
      <c r="AQ1669" s="289"/>
      <c r="AR1669" s="289"/>
      <c r="AS1669" s="289"/>
      <c r="AT1669" s="289"/>
      <c r="AU1669" s="289"/>
      <c r="AV1669" s="289"/>
      <c r="AW1669" s="289"/>
      <c r="AX1669" s="289"/>
      <c r="AY1669" s="289"/>
    </row>
    <row r="1670" customFormat="false" ht="13.8" hidden="false" customHeight="false" outlineLevel="0" collapsed="false">
      <c r="B1670" s="287"/>
      <c r="C1670" s="287"/>
      <c r="D1670" s="287"/>
      <c r="E1670" s="287"/>
      <c r="F1670" s="287"/>
      <c r="G1670" s="287"/>
      <c r="H1670" s="287"/>
      <c r="I1670" s="287"/>
      <c r="J1670" s="287"/>
      <c r="K1670" s="288"/>
      <c r="L1670" s="287"/>
      <c r="M1670" s="289"/>
      <c r="N1670" s="289"/>
      <c r="O1670" s="289"/>
      <c r="P1670" s="289"/>
      <c r="Q1670" s="289"/>
      <c r="R1670" s="289"/>
      <c r="S1670" s="289"/>
      <c r="T1670" s="289"/>
      <c r="U1670" s="289"/>
      <c r="V1670" s="289"/>
      <c r="W1670" s="289"/>
      <c r="X1670" s="289"/>
      <c r="Y1670" s="289"/>
      <c r="Z1670" s="289"/>
      <c r="AA1670" s="289"/>
      <c r="AB1670" s="289"/>
      <c r="AC1670" s="289"/>
      <c r="AD1670" s="289"/>
      <c r="AE1670" s="289"/>
      <c r="AF1670" s="289"/>
      <c r="AG1670" s="289"/>
      <c r="AH1670" s="289"/>
      <c r="AI1670" s="289"/>
      <c r="AJ1670" s="289"/>
      <c r="AK1670" s="289"/>
      <c r="AL1670" s="289"/>
      <c r="AM1670" s="289"/>
      <c r="AN1670" s="289"/>
      <c r="AO1670" s="289"/>
      <c r="AP1670" s="289"/>
      <c r="AQ1670" s="289"/>
      <c r="AR1670" s="289"/>
      <c r="AS1670" s="289"/>
      <c r="AT1670" s="289"/>
      <c r="AU1670" s="289"/>
      <c r="AV1670" s="289"/>
      <c r="AW1670" s="289"/>
      <c r="AX1670" s="289"/>
      <c r="AY1670" s="289"/>
    </row>
    <row r="1671" customFormat="false" ht="13.8" hidden="false" customHeight="false" outlineLevel="0" collapsed="false">
      <c r="B1671" s="287"/>
      <c r="C1671" s="287"/>
      <c r="D1671" s="287"/>
      <c r="E1671" s="287"/>
      <c r="F1671" s="287"/>
      <c r="G1671" s="287"/>
      <c r="H1671" s="287"/>
      <c r="I1671" s="287"/>
      <c r="J1671" s="287"/>
      <c r="K1671" s="288"/>
      <c r="L1671" s="287"/>
      <c r="M1671" s="289"/>
      <c r="N1671" s="289"/>
      <c r="O1671" s="289"/>
      <c r="P1671" s="289"/>
      <c r="Q1671" s="289"/>
      <c r="R1671" s="289"/>
      <c r="S1671" s="289"/>
      <c r="T1671" s="289"/>
      <c r="U1671" s="289"/>
      <c r="V1671" s="289"/>
      <c r="W1671" s="289"/>
      <c r="X1671" s="289"/>
      <c r="Y1671" s="289"/>
      <c r="Z1671" s="289"/>
      <c r="AA1671" s="289"/>
      <c r="AB1671" s="289"/>
      <c r="AC1671" s="289"/>
      <c r="AD1671" s="289"/>
      <c r="AE1671" s="289"/>
      <c r="AF1671" s="289"/>
      <c r="AG1671" s="289"/>
      <c r="AH1671" s="289"/>
      <c r="AI1671" s="289"/>
      <c r="AJ1671" s="289"/>
      <c r="AK1671" s="289"/>
      <c r="AL1671" s="289"/>
      <c r="AM1671" s="289"/>
      <c r="AN1671" s="289"/>
      <c r="AO1671" s="289"/>
      <c r="AP1671" s="289"/>
      <c r="AQ1671" s="289"/>
      <c r="AR1671" s="289"/>
      <c r="AS1671" s="289"/>
      <c r="AT1671" s="289"/>
      <c r="AU1671" s="289"/>
      <c r="AV1671" s="289"/>
      <c r="AW1671" s="289"/>
      <c r="AX1671" s="289"/>
      <c r="AY1671" s="289"/>
    </row>
    <row r="1672" customFormat="false" ht="13.8" hidden="false" customHeight="false" outlineLevel="0" collapsed="false">
      <c r="B1672" s="287"/>
      <c r="C1672" s="287"/>
      <c r="D1672" s="287"/>
      <c r="E1672" s="287"/>
      <c r="F1672" s="287"/>
      <c r="G1672" s="287"/>
      <c r="H1672" s="287"/>
      <c r="I1672" s="287"/>
      <c r="J1672" s="287"/>
      <c r="K1672" s="288"/>
      <c r="L1672" s="287"/>
      <c r="M1672" s="289"/>
      <c r="N1672" s="289"/>
      <c r="O1672" s="289"/>
      <c r="P1672" s="289"/>
      <c r="Q1672" s="289"/>
      <c r="R1672" s="289"/>
      <c r="S1672" s="289"/>
      <c r="T1672" s="289"/>
      <c r="U1672" s="289"/>
      <c r="V1672" s="289"/>
      <c r="W1672" s="289"/>
      <c r="X1672" s="289"/>
      <c r="Y1672" s="289"/>
      <c r="Z1672" s="289"/>
      <c r="AA1672" s="289"/>
      <c r="AB1672" s="289"/>
      <c r="AC1672" s="289"/>
      <c r="AD1672" s="289"/>
      <c r="AE1672" s="289"/>
      <c r="AF1672" s="289"/>
      <c r="AG1672" s="289"/>
      <c r="AH1672" s="289"/>
      <c r="AI1672" s="289"/>
      <c r="AJ1672" s="289"/>
      <c r="AK1672" s="289"/>
      <c r="AL1672" s="289"/>
      <c r="AM1672" s="289"/>
      <c r="AN1672" s="289"/>
      <c r="AO1672" s="289"/>
      <c r="AP1672" s="289"/>
      <c r="AQ1672" s="289"/>
      <c r="AR1672" s="289"/>
      <c r="AS1672" s="289"/>
      <c r="AT1672" s="289"/>
      <c r="AU1672" s="289"/>
      <c r="AV1672" s="289"/>
      <c r="AW1672" s="289"/>
      <c r="AX1672" s="289"/>
      <c r="AY1672" s="289"/>
    </row>
    <row r="1673" customFormat="false" ht="13.8" hidden="false" customHeight="false" outlineLevel="0" collapsed="false">
      <c r="B1673" s="287"/>
      <c r="C1673" s="287"/>
      <c r="D1673" s="287"/>
      <c r="E1673" s="287"/>
      <c r="F1673" s="287"/>
      <c r="G1673" s="287"/>
      <c r="H1673" s="287"/>
      <c r="I1673" s="287"/>
      <c r="J1673" s="287"/>
      <c r="K1673" s="288"/>
      <c r="L1673" s="287"/>
      <c r="M1673" s="289"/>
      <c r="N1673" s="289"/>
      <c r="O1673" s="289"/>
      <c r="P1673" s="289"/>
      <c r="Q1673" s="289"/>
      <c r="R1673" s="289"/>
      <c r="S1673" s="289"/>
      <c r="T1673" s="289"/>
      <c r="U1673" s="289"/>
      <c r="V1673" s="289"/>
      <c r="W1673" s="289"/>
      <c r="X1673" s="289"/>
      <c r="Y1673" s="289"/>
      <c r="Z1673" s="289"/>
      <c r="AA1673" s="289"/>
      <c r="AB1673" s="289"/>
      <c r="AC1673" s="289"/>
      <c r="AD1673" s="289"/>
      <c r="AE1673" s="289"/>
      <c r="AF1673" s="289"/>
      <c r="AG1673" s="289"/>
      <c r="AH1673" s="289"/>
      <c r="AI1673" s="289"/>
      <c r="AJ1673" s="289"/>
      <c r="AK1673" s="289"/>
      <c r="AL1673" s="289"/>
      <c r="AM1673" s="289"/>
      <c r="AN1673" s="289"/>
      <c r="AO1673" s="289"/>
      <c r="AP1673" s="289"/>
      <c r="AQ1673" s="289"/>
      <c r="AR1673" s="289"/>
      <c r="AS1673" s="289"/>
      <c r="AT1673" s="289"/>
      <c r="AU1673" s="289"/>
      <c r="AV1673" s="289"/>
      <c r="AW1673" s="289"/>
      <c r="AX1673" s="289"/>
      <c r="AY1673" s="289"/>
    </row>
    <row r="1674" customFormat="false" ht="13.8" hidden="false" customHeight="false" outlineLevel="0" collapsed="false">
      <c r="B1674" s="287"/>
      <c r="C1674" s="287"/>
      <c r="D1674" s="287"/>
      <c r="E1674" s="287"/>
      <c r="F1674" s="287"/>
      <c r="G1674" s="287"/>
      <c r="H1674" s="287"/>
      <c r="I1674" s="287"/>
      <c r="J1674" s="287"/>
      <c r="K1674" s="288"/>
      <c r="L1674" s="287"/>
      <c r="M1674" s="289"/>
      <c r="N1674" s="289"/>
      <c r="O1674" s="289"/>
      <c r="P1674" s="289"/>
      <c r="Q1674" s="289"/>
      <c r="R1674" s="289"/>
      <c r="S1674" s="289"/>
      <c r="T1674" s="289"/>
      <c r="U1674" s="289"/>
      <c r="V1674" s="289"/>
      <c r="W1674" s="289"/>
      <c r="X1674" s="289"/>
      <c r="Y1674" s="289"/>
      <c r="Z1674" s="289"/>
      <c r="AA1674" s="289"/>
      <c r="AB1674" s="289"/>
      <c r="AC1674" s="289"/>
      <c r="AD1674" s="289"/>
      <c r="AE1674" s="289"/>
      <c r="AF1674" s="289"/>
      <c r="AG1674" s="289"/>
      <c r="AH1674" s="289"/>
      <c r="AI1674" s="289"/>
      <c r="AJ1674" s="289"/>
      <c r="AK1674" s="289"/>
      <c r="AL1674" s="289"/>
      <c r="AM1674" s="289"/>
      <c r="AN1674" s="289"/>
      <c r="AO1674" s="289"/>
      <c r="AP1674" s="289"/>
      <c r="AQ1674" s="289"/>
      <c r="AR1674" s="289"/>
      <c r="AS1674" s="289"/>
      <c r="AT1674" s="289"/>
      <c r="AU1674" s="289"/>
      <c r="AV1674" s="289"/>
      <c r="AW1674" s="289"/>
      <c r="AX1674" s="289"/>
      <c r="AY1674" s="289"/>
    </row>
    <row r="1675" customFormat="false" ht="13.8" hidden="false" customHeight="false" outlineLevel="0" collapsed="false">
      <c r="B1675" s="287"/>
      <c r="C1675" s="287"/>
      <c r="D1675" s="287"/>
      <c r="E1675" s="287"/>
      <c r="F1675" s="287"/>
      <c r="G1675" s="287"/>
      <c r="H1675" s="287"/>
      <c r="I1675" s="287"/>
      <c r="J1675" s="287"/>
      <c r="K1675" s="288"/>
      <c r="L1675" s="287"/>
      <c r="M1675" s="289"/>
      <c r="N1675" s="289"/>
      <c r="O1675" s="289"/>
      <c r="P1675" s="289"/>
      <c r="Q1675" s="289"/>
      <c r="R1675" s="289"/>
      <c r="S1675" s="289"/>
      <c r="T1675" s="289"/>
      <c r="U1675" s="289"/>
      <c r="V1675" s="289"/>
      <c r="W1675" s="289"/>
      <c r="X1675" s="289"/>
      <c r="Y1675" s="289"/>
      <c r="Z1675" s="289"/>
      <c r="AA1675" s="289"/>
      <c r="AB1675" s="289"/>
      <c r="AC1675" s="289"/>
      <c r="AD1675" s="289"/>
      <c r="AE1675" s="289"/>
      <c r="AF1675" s="289"/>
      <c r="AG1675" s="289"/>
      <c r="AH1675" s="289"/>
      <c r="AI1675" s="289"/>
      <c r="AJ1675" s="289"/>
      <c r="AK1675" s="289"/>
      <c r="AL1675" s="289"/>
      <c r="AM1675" s="289"/>
      <c r="AN1675" s="289"/>
      <c r="AO1675" s="289"/>
      <c r="AP1675" s="289"/>
      <c r="AQ1675" s="289"/>
      <c r="AR1675" s="289"/>
      <c r="AS1675" s="289"/>
      <c r="AT1675" s="289"/>
      <c r="AU1675" s="289"/>
      <c r="AV1675" s="289"/>
      <c r="AW1675" s="289"/>
      <c r="AX1675" s="289"/>
      <c r="AY1675" s="289"/>
    </row>
    <row r="1676" customFormat="false" ht="13.8" hidden="false" customHeight="false" outlineLevel="0" collapsed="false">
      <c r="B1676" s="287"/>
      <c r="C1676" s="287"/>
      <c r="D1676" s="287"/>
      <c r="E1676" s="287"/>
      <c r="F1676" s="287"/>
      <c r="G1676" s="287"/>
      <c r="H1676" s="287"/>
      <c r="I1676" s="287"/>
      <c r="J1676" s="287"/>
      <c r="K1676" s="288"/>
      <c r="L1676" s="287"/>
      <c r="M1676" s="289"/>
      <c r="N1676" s="289"/>
      <c r="O1676" s="289"/>
      <c r="P1676" s="289"/>
      <c r="Q1676" s="289"/>
      <c r="R1676" s="289"/>
      <c r="S1676" s="289"/>
      <c r="T1676" s="289"/>
      <c r="U1676" s="289"/>
      <c r="V1676" s="289"/>
      <c r="W1676" s="289"/>
      <c r="X1676" s="289"/>
      <c r="Y1676" s="289"/>
      <c r="Z1676" s="289"/>
      <c r="AA1676" s="289"/>
      <c r="AB1676" s="289"/>
      <c r="AC1676" s="289"/>
      <c r="AD1676" s="289"/>
      <c r="AE1676" s="289"/>
      <c r="AF1676" s="289"/>
      <c r="AG1676" s="289"/>
      <c r="AH1676" s="289"/>
      <c r="AI1676" s="289"/>
      <c r="AJ1676" s="289"/>
      <c r="AK1676" s="289"/>
      <c r="AL1676" s="289"/>
      <c r="AM1676" s="289"/>
      <c r="AN1676" s="289"/>
      <c r="AO1676" s="289"/>
      <c r="AP1676" s="289"/>
      <c r="AQ1676" s="289"/>
      <c r="AR1676" s="289"/>
      <c r="AS1676" s="289"/>
      <c r="AT1676" s="289"/>
      <c r="AU1676" s="289"/>
      <c r="AV1676" s="289"/>
      <c r="AW1676" s="289"/>
      <c r="AX1676" s="289"/>
      <c r="AY1676" s="289"/>
    </row>
    <row r="1677" customFormat="false" ht="13.8" hidden="false" customHeight="false" outlineLevel="0" collapsed="false">
      <c r="B1677" s="287"/>
      <c r="C1677" s="287"/>
      <c r="D1677" s="287"/>
      <c r="E1677" s="287"/>
      <c r="F1677" s="287"/>
      <c r="G1677" s="287"/>
      <c r="H1677" s="287"/>
      <c r="I1677" s="287"/>
      <c r="J1677" s="287"/>
      <c r="K1677" s="288"/>
      <c r="L1677" s="287"/>
      <c r="M1677" s="289"/>
      <c r="N1677" s="289"/>
      <c r="O1677" s="289"/>
      <c r="P1677" s="289"/>
      <c r="Q1677" s="289"/>
      <c r="R1677" s="289"/>
      <c r="S1677" s="289"/>
      <c r="T1677" s="289"/>
      <c r="U1677" s="289"/>
      <c r="V1677" s="289"/>
      <c r="W1677" s="289"/>
      <c r="X1677" s="289"/>
      <c r="Y1677" s="289"/>
      <c r="Z1677" s="289"/>
      <c r="AA1677" s="289"/>
      <c r="AB1677" s="289"/>
      <c r="AC1677" s="289"/>
      <c r="AD1677" s="289"/>
      <c r="AE1677" s="289"/>
      <c r="AF1677" s="289"/>
      <c r="AG1677" s="289"/>
      <c r="AH1677" s="289"/>
      <c r="AI1677" s="289"/>
      <c r="AJ1677" s="289"/>
      <c r="AK1677" s="289"/>
      <c r="AL1677" s="289"/>
      <c r="AM1677" s="289"/>
      <c r="AN1677" s="289"/>
      <c r="AO1677" s="289"/>
      <c r="AP1677" s="289"/>
      <c r="AQ1677" s="289"/>
      <c r="AR1677" s="289"/>
      <c r="AS1677" s="289"/>
      <c r="AT1677" s="289"/>
      <c r="AU1677" s="289"/>
      <c r="AV1677" s="289"/>
      <c r="AW1677" s="289"/>
      <c r="AX1677" s="289"/>
      <c r="AY1677" s="289"/>
    </row>
    <row r="1678" customFormat="false" ht="13.8" hidden="false" customHeight="false" outlineLevel="0" collapsed="false">
      <c r="B1678" s="287"/>
      <c r="C1678" s="287"/>
      <c r="D1678" s="287"/>
      <c r="E1678" s="287"/>
      <c r="F1678" s="287"/>
      <c r="G1678" s="287"/>
      <c r="H1678" s="287"/>
      <c r="I1678" s="287"/>
      <c r="J1678" s="287"/>
      <c r="K1678" s="288"/>
      <c r="L1678" s="287"/>
      <c r="M1678" s="289"/>
      <c r="N1678" s="289"/>
      <c r="O1678" s="289"/>
      <c r="P1678" s="289"/>
      <c r="Q1678" s="289"/>
      <c r="R1678" s="289"/>
      <c r="S1678" s="289"/>
      <c r="T1678" s="289"/>
      <c r="U1678" s="289"/>
      <c r="V1678" s="289"/>
      <c r="W1678" s="289"/>
      <c r="X1678" s="289"/>
      <c r="Y1678" s="289"/>
      <c r="Z1678" s="289"/>
      <c r="AA1678" s="289"/>
      <c r="AB1678" s="289"/>
      <c r="AC1678" s="289"/>
      <c r="AD1678" s="289"/>
      <c r="AE1678" s="289"/>
      <c r="AF1678" s="289"/>
      <c r="AG1678" s="289"/>
      <c r="AH1678" s="289"/>
      <c r="AI1678" s="289"/>
      <c r="AJ1678" s="289"/>
      <c r="AK1678" s="289"/>
      <c r="AL1678" s="289"/>
      <c r="AM1678" s="289"/>
      <c r="AN1678" s="289"/>
      <c r="AO1678" s="289"/>
      <c r="AP1678" s="289"/>
      <c r="AQ1678" s="289"/>
      <c r="AR1678" s="289"/>
      <c r="AS1678" s="289"/>
      <c r="AT1678" s="289"/>
      <c r="AU1678" s="289"/>
      <c r="AV1678" s="289"/>
      <c r="AW1678" s="289"/>
      <c r="AX1678" s="289"/>
      <c r="AY1678" s="289"/>
    </row>
    <row r="1679" customFormat="false" ht="13.8" hidden="false" customHeight="false" outlineLevel="0" collapsed="false">
      <c r="B1679" s="287"/>
      <c r="C1679" s="287"/>
      <c r="D1679" s="287"/>
      <c r="E1679" s="287"/>
      <c r="F1679" s="287"/>
      <c r="G1679" s="287"/>
      <c r="H1679" s="287"/>
      <c r="I1679" s="287"/>
      <c r="J1679" s="287"/>
      <c r="K1679" s="288"/>
      <c r="L1679" s="287"/>
      <c r="M1679" s="289"/>
      <c r="N1679" s="289"/>
      <c r="O1679" s="289"/>
      <c r="P1679" s="289"/>
      <c r="Q1679" s="289"/>
      <c r="R1679" s="289"/>
      <c r="S1679" s="289"/>
      <c r="T1679" s="289"/>
      <c r="U1679" s="289"/>
      <c r="V1679" s="289"/>
      <c r="W1679" s="289"/>
      <c r="X1679" s="289"/>
      <c r="Y1679" s="289"/>
      <c r="Z1679" s="289"/>
      <c r="AA1679" s="289"/>
      <c r="AB1679" s="289"/>
      <c r="AC1679" s="289"/>
      <c r="AD1679" s="289"/>
      <c r="AE1679" s="289"/>
      <c r="AF1679" s="289"/>
      <c r="AG1679" s="289"/>
      <c r="AH1679" s="289"/>
      <c r="AI1679" s="289"/>
      <c r="AJ1679" s="289"/>
      <c r="AK1679" s="289"/>
      <c r="AL1679" s="289"/>
      <c r="AM1679" s="289"/>
      <c r="AN1679" s="289"/>
      <c r="AO1679" s="289"/>
      <c r="AP1679" s="289"/>
      <c r="AQ1679" s="289"/>
      <c r="AR1679" s="289"/>
      <c r="AS1679" s="289"/>
      <c r="AT1679" s="289"/>
      <c r="AU1679" s="289"/>
      <c r="AV1679" s="289"/>
      <c r="AW1679" s="289"/>
      <c r="AX1679" s="289"/>
      <c r="AY1679" s="289"/>
    </row>
    <row r="1680" customFormat="false" ht="13.8" hidden="false" customHeight="false" outlineLevel="0" collapsed="false">
      <c r="B1680" s="287"/>
      <c r="C1680" s="287"/>
      <c r="D1680" s="287"/>
      <c r="E1680" s="287"/>
      <c r="F1680" s="287"/>
      <c r="G1680" s="287"/>
      <c r="H1680" s="287"/>
      <c r="I1680" s="287"/>
      <c r="J1680" s="287"/>
      <c r="K1680" s="288"/>
      <c r="L1680" s="287"/>
      <c r="M1680" s="289"/>
      <c r="N1680" s="289"/>
      <c r="O1680" s="289"/>
      <c r="P1680" s="289"/>
      <c r="Q1680" s="289"/>
      <c r="R1680" s="289"/>
      <c r="S1680" s="289"/>
      <c r="T1680" s="289"/>
      <c r="U1680" s="289"/>
      <c r="V1680" s="289"/>
      <c r="W1680" s="289"/>
      <c r="X1680" s="289"/>
      <c r="Y1680" s="289"/>
      <c r="Z1680" s="289"/>
      <c r="AA1680" s="289"/>
      <c r="AB1680" s="289"/>
      <c r="AC1680" s="289"/>
      <c r="AD1680" s="289"/>
      <c r="AE1680" s="289"/>
      <c r="AF1680" s="289"/>
      <c r="AG1680" s="289"/>
      <c r="AH1680" s="289"/>
      <c r="AI1680" s="289"/>
      <c r="AJ1680" s="289"/>
      <c r="AK1680" s="289"/>
      <c r="AL1680" s="289"/>
      <c r="AM1680" s="289"/>
      <c r="AN1680" s="289"/>
      <c r="AO1680" s="289"/>
      <c r="AP1680" s="289"/>
      <c r="AQ1680" s="289"/>
      <c r="AR1680" s="289"/>
      <c r="AS1680" s="289"/>
      <c r="AT1680" s="289"/>
      <c r="AU1680" s="289"/>
      <c r="AV1680" s="289"/>
      <c r="AW1680" s="289"/>
      <c r="AX1680" s="289"/>
      <c r="AY1680" s="289"/>
    </row>
    <row r="1681" customFormat="false" ht="13.8" hidden="false" customHeight="false" outlineLevel="0" collapsed="false">
      <c r="B1681" s="287"/>
      <c r="C1681" s="287"/>
      <c r="D1681" s="287"/>
      <c r="E1681" s="287"/>
      <c r="F1681" s="287"/>
      <c r="G1681" s="287"/>
      <c r="H1681" s="287"/>
      <c r="I1681" s="287"/>
      <c r="J1681" s="287"/>
      <c r="K1681" s="288"/>
      <c r="L1681" s="287"/>
      <c r="M1681" s="289"/>
      <c r="N1681" s="289"/>
      <c r="O1681" s="289"/>
      <c r="P1681" s="289"/>
      <c r="Q1681" s="289"/>
      <c r="R1681" s="289"/>
      <c r="S1681" s="289"/>
      <c r="T1681" s="289"/>
      <c r="U1681" s="289"/>
      <c r="V1681" s="289"/>
      <c r="W1681" s="289"/>
      <c r="X1681" s="289"/>
      <c r="Y1681" s="289"/>
      <c r="Z1681" s="289"/>
      <c r="AA1681" s="289"/>
      <c r="AB1681" s="289"/>
      <c r="AC1681" s="289"/>
      <c r="AD1681" s="289"/>
      <c r="AE1681" s="289"/>
      <c r="AF1681" s="289"/>
      <c r="AG1681" s="289"/>
      <c r="AH1681" s="289"/>
      <c r="AI1681" s="289"/>
      <c r="AJ1681" s="289"/>
      <c r="AK1681" s="289"/>
      <c r="AL1681" s="289"/>
      <c r="AM1681" s="289"/>
      <c r="AN1681" s="289"/>
      <c r="AO1681" s="289"/>
      <c r="AP1681" s="289"/>
      <c r="AQ1681" s="289"/>
      <c r="AR1681" s="289"/>
      <c r="AS1681" s="289"/>
      <c r="AT1681" s="289"/>
      <c r="AU1681" s="289"/>
      <c r="AV1681" s="289"/>
      <c r="AW1681" s="289"/>
      <c r="AX1681" s="289"/>
      <c r="AY1681" s="289"/>
    </row>
    <row r="1682" customFormat="false" ht="13.8" hidden="false" customHeight="false" outlineLevel="0" collapsed="false">
      <c r="B1682" s="287"/>
      <c r="C1682" s="287"/>
      <c r="D1682" s="287"/>
      <c r="E1682" s="287"/>
      <c r="F1682" s="287"/>
      <c r="G1682" s="287"/>
      <c r="H1682" s="287"/>
      <c r="I1682" s="287"/>
      <c r="J1682" s="287"/>
      <c r="K1682" s="288"/>
      <c r="L1682" s="287"/>
      <c r="M1682" s="289"/>
      <c r="N1682" s="289"/>
      <c r="O1682" s="289"/>
      <c r="P1682" s="289"/>
      <c r="Q1682" s="289"/>
      <c r="R1682" s="289"/>
      <c r="S1682" s="289"/>
      <c r="T1682" s="289"/>
      <c r="U1682" s="289"/>
      <c r="V1682" s="289"/>
      <c r="W1682" s="289"/>
      <c r="X1682" s="289"/>
      <c r="Y1682" s="289"/>
      <c r="Z1682" s="289"/>
      <c r="AA1682" s="289"/>
      <c r="AB1682" s="289"/>
      <c r="AC1682" s="289"/>
      <c r="AD1682" s="289"/>
      <c r="AE1682" s="289"/>
      <c r="AF1682" s="289"/>
      <c r="AG1682" s="289"/>
      <c r="AH1682" s="289"/>
      <c r="AI1682" s="289"/>
      <c r="AJ1682" s="289"/>
      <c r="AK1682" s="289"/>
      <c r="AL1682" s="289"/>
      <c r="AM1682" s="289"/>
      <c r="AN1682" s="289"/>
      <c r="AO1682" s="289"/>
      <c r="AP1682" s="289"/>
      <c r="AQ1682" s="289"/>
      <c r="AR1682" s="289"/>
      <c r="AS1682" s="289"/>
      <c r="AT1682" s="289"/>
      <c r="AU1682" s="289"/>
      <c r="AV1682" s="289"/>
      <c r="AW1682" s="289"/>
      <c r="AX1682" s="289"/>
      <c r="AY1682" s="289"/>
    </row>
    <row r="1683" customFormat="false" ht="13.8" hidden="false" customHeight="false" outlineLevel="0" collapsed="false">
      <c r="B1683" s="287"/>
      <c r="C1683" s="287"/>
      <c r="D1683" s="287"/>
      <c r="E1683" s="287"/>
      <c r="F1683" s="287"/>
      <c r="G1683" s="287"/>
      <c r="H1683" s="287"/>
      <c r="I1683" s="287"/>
      <c r="J1683" s="287"/>
      <c r="K1683" s="288"/>
      <c r="L1683" s="287"/>
      <c r="M1683" s="289"/>
      <c r="N1683" s="289"/>
      <c r="O1683" s="289"/>
      <c r="P1683" s="289"/>
      <c r="Q1683" s="289"/>
      <c r="R1683" s="289"/>
      <c r="S1683" s="289"/>
      <c r="T1683" s="289"/>
      <c r="U1683" s="289"/>
      <c r="V1683" s="289"/>
      <c r="W1683" s="289"/>
      <c r="X1683" s="289"/>
      <c r="Y1683" s="289"/>
      <c r="Z1683" s="289"/>
      <c r="AA1683" s="289"/>
      <c r="AB1683" s="289"/>
      <c r="AC1683" s="289"/>
      <c r="AD1683" s="289"/>
      <c r="AE1683" s="289"/>
      <c r="AF1683" s="289"/>
      <c r="AG1683" s="289"/>
      <c r="AH1683" s="289"/>
      <c r="AI1683" s="289"/>
      <c r="AJ1683" s="289"/>
      <c r="AK1683" s="289"/>
      <c r="AL1683" s="289"/>
      <c r="AM1683" s="289"/>
      <c r="AN1683" s="289"/>
      <c r="AO1683" s="289"/>
      <c r="AP1683" s="289"/>
      <c r="AQ1683" s="289"/>
      <c r="AR1683" s="289"/>
      <c r="AS1683" s="289"/>
      <c r="AT1683" s="289"/>
      <c r="AU1683" s="289"/>
      <c r="AV1683" s="289"/>
      <c r="AW1683" s="289"/>
      <c r="AX1683" s="289"/>
      <c r="AY1683" s="289"/>
    </row>
    <row r="1684" customFormat="false" ht="13.8" hidden="false" customHeight="false" outlineLevel="0" collapsed="false">
      <c r="B1684" s="287"/>
      <c r="C1684" s="287"/>
      <c r="D1684" s="287"/>
      <c r="E1684" s="287"/>
      <c r="F1684" s="287"/>
      <c r="G1684" s="287"/>
      <c r="H1684" s="287"/>
      <c r="I1684" s="287"/>
      <c r="J1684" s="287"/>
      <c r="K1684" s="288"/>
      <c r="L1684" s="287"/>
      <c r="M1684" s="289"/>
      <c r="N1684" s="289"/>
      <c r="O1684" s="289"/>
      <c r="P1684" s="289"/>
      <c r="Q1684" s="289"/>
      <c r="R1684" s="289"/>
      <c r="S1684" s="289"/>
      <c r="T1684" s="289"/>
      <c r="U1684" s="289"/>
      <c r="V1684" s="289"/>
      <c r="W1684" s="289"/>
      <c r="X1684" s="289"/>
      <c r="Y1684" s="289"/>
      <c r="Z1684" s="289"/>
      <c r="AA1684" s="289"/>
      <c r="AB1684" s="289"/>
      <c r="AC1684" s="289"/>
      <c r="AD1684" s="289"/>
      <c r="AE1684" s="289"/>
      <c r="AF1684" s="289"/>
      <c r="AG1684" s="289"/>
      <c r="AH1684" s="289"/>
      <c r="AI1684" s="289"/>
      <c r="AJ1684" s="289"/>
      <c r="AK1684" s="289"/>
      <c r="AL1684" s="289"/>
      <c r="AM1684" s="289"/>
      <c r="AN1684" s="289"/>
      <c r="AO1684" s="289"/>
      <c r="AP1684" s="289"/>
      <c r="AQ1684" s="289"/>
      <c r="AR1684" s="289"/>
      <c r="AS1684" s="289"/>
      <c r="AT1684" s="289"/>
      <c r="AU1684" s="289"/>
      <c r="AV1684" s="289"/>
      <c r="AW1684" s="289"/>
      <c r="AX1684" s="289"/>
      <c r="AY1684" s="289"/>
    </row>
    <row r="1685" customFormat="false" ht="13.8" hidden="false" customHeight="false" outlineLevel="0" collapsed="false">
      <c r="B1685" s="287"/>
      <c r="C1685" s="287"/>
      <c r="D1685" s="287"/>
      <c r="E1685" s="287"/>
      <c r="F1685" s="287"/>
      <c r="G1685" s="287"/>
      <c r="H1685" s="287"/>
      <c r="I1685" s="287"/>
      <c r="J1685" s="287"/>
      <c r="K1685" s="288"/>
      <c r="L1685" s="287"/>
      <c r="M1685" s="289"/>
      <c r="N1685" s="289"/>
      <c r="O1685" s="289"/>
      <c r="P1685" s="289"/>
      <c r="Q1685" s="289"/>
      <c r="R1685" s="289"/>
      <c r="S1685" s="289"/>
      <c r="T1685" s="289"/>
      <c r="U1685" s="289"/>
      <c r="V1685" s="289"/>
      <c r="W1685" s="289"/>
      <c r="X1685" s="289"/>
      <c r="Y1685" s="289"/>
      <c r="Z1685" s="289"/>
      <c r="AA1685" s="289"/>
      <c r="AB1685" s="289"/>
      <c r="AC1685" s="289"/>
      <c r="AD1685" s="289"/>
      <c r="AE1685" s="289"/>
      <c r="AF1685" s="289"/>
      <c r="AG1685" s="289"/>
      <c r="AH1685" s="289"/>
      <c r="AI1685" s="289"/>
      <c r="AJ1685" s="289"/>
      <c r="AK1685" s="289"/>
      <c r="AL1685" s="289"/>
      <c r="AM1685" s="289"/>
      <c r="AN1685" s="289"/>
      <c r="AO1685" s="289"/>
      <c r="AP1685" s="289"/>
      <c r="AQ1685" s="289"/>
      <c r="AR1685" s="289"/>
      <c r="AS1685" s="289"/>
      <c r="AT1685" s="289"/>
      <c r="AU1685" s="289"/>
      <c r="AV1685" s="289"/>
      <c r="AW1685" s="289"/>
      <c r="AX1685" s="289"/>
      <c r="AY1685" s="289"/>
    </row>
    <row r="1686" customFormat="false" ht="13.8" hidden="false" customHeight="false" outlineLevel="0" collapsed="false">
      <c r="B1686" s="287"/>
      <c r="C1686" s="287"/>
      <c r="D1686" s="287"/>
      <c r="E1686" s="287"/>
      <c r="F1686" s="287"/>
      <c r="G1686" s="287"/>
      <c r="H1686" s="287"/>
      <c r="I1686" s="287"/>
      <c r="J1686" s="287"/>
      <c r="K1686" s="288"/>
      <c r="L1686" s="287"/>
      <c r="M1686" s="289"/>
      <c r="N1686" s="289"/>
      <c r="O1686" s="289"/>
      <c r="P1686" s="289"/>
      <c r="Q1686" s="289"/>
      <c r="R1686" s="289"/>
      <c r="S1686" s="289"/>
      <c r="T1686" s="289"/>
      <c r="U1686" s="289"/>
      <c r="V1686" s="289"/>
      <c r="W1686" s="289"/>
      <c r="X1686" s="289"/>
      <c r="Y1686" s="289"/>
      <c r="Z1686" s="289"/>
      <c r="AA1686" s="289"/>
      <c r="AB1686" s="289"/>
      <c r="AC1686" s="289"/>
      <c r="AD1686" s="289"/>
      <c r="AE1686" s="289"/>
      <c r="AF1686" s="289"/>
      <c r="AG1686" s="289"/>
      <c r="AH1686" s="289"/>
      <c r="AI1686" s="289"/>
      <c r="AJ1686" s="289"/>
      <c r="AK1686" s="289"/>
      <c r="AL1686" s="289"/>
      <c r="AM1686" s="289"/>
      <c r="AN1686" s="289"/>
      <c r="AO1686" s="289"/>
      <c r="AP1686" s="289"/>
      <c r="AQ1686" s="289"/>
      <c r="AR1686" s="289"/>
      <c r="AS1686" s="289"/>
      <c r="AT1686" s="289"/>
      <c r="AU1686" s="289"/>
      <c r="AV1686" s="289"/>
      <c r="AW1686" s="289"/>
      <c r="AX1686" s="289"/>
      <c r="AY1686" s="289"/>
    </row>
    <row r="1687" customFormat="false" ht="13.8" hidden="false" customHeight="false" outlineLevel="0" collapsed="false">
      <c r="B1687" s="263" t="s">
        <v>1352</v>
      </c>
      <c r="C1687" s="263" t="s">
        <v>1353</v>
      </c>
      <c r="D1687" s="263" t="s">
        <v>1354</v>
      </c>
      <c r="E1687" s="263" t="s">
        <v>1355</v>
      </c>
      <c r="F1687" s="263" t="s">
        <v>1356</v>
      </c>
      <c r="G1687" s="263" t="s">
        <v>1357</v>
      </c>
      <c r="H1687" s="263" t="s">
        <v>1358</v>
      </c>
      <c r="I1687" s="263" t="s">
        <v>1359</v>
      </c>
      <c r="J1687" s="263" t="s">
        <v>1360</v>
      </c>
      <c r="K1687" s="264" t="s">
        <v>1361</v>
      </c>
      <c r="L1687" s="263" t="s">
        <v>1362</v>
      </c>
      <c r="M1687" s="265" t="s">
        <v>1363</v>
      </c>
      <c r="N1687" s="265" t="s">
        <v>1364</v>
      </c>
      <c r="O1687" s="265" t="s">
        <v>1365</v>
      </c>
      <c r="P1687" s="265" t="s">
        <v>1366</v>
      </c>
      <c r="Q1687" s="265" t="s">
        <v>1367</v>
      </c>
      <c r="R1687" s="265" t="s">
        <v>1368</v>
      </c>
      <c r="S1687" s="265" t="s">
        <v>1369</v>
      </c>
      <c r="T1687" s="265" t="s">
        <v>1370</v>
      </c>
      <c r="U1687" s="265" t="s">
        <v>1371</v>
      </c>
      <c r="V1687" s="265" t="s">
        <v>1372</v>
      </c>
      <c r="W1687" s="265" t="s">
        <v>1373</v>
      </c>
      <c r="X1687" s="265" t="s">
        <v>1374</v>
      </c>
      <c r="Y1687" s="265" t="s">
        <v>1375</v>
      </c>
      <c r="Z1687" s="266" t="s">
        <v>1376</v>
      </c>
      <c r="AA1687" s="266" t="s">
        <v>1377</v>
      </c>
      <c r="AB1687" s="266" t="s">
        <v>1378</v>
      </c>
      <c r="AC1687" s="266" t="s">
        <v>1379</v>
      </c>
      <c r="AD1687" s="266" t="s">
        <v>1380</v>
      </c>
      <c r="AE1687" s="266" t="s">
        <v>1381</v>
      </c>
      <c r="AF1687" s="266" t="s">
        <v>1382</v>
      </c>
      <c r="AG1687" s="266" t="s">
        <v>1383</v>
      </c>
      <c r="AH1687" s="266" t="s">
        <v>1384</v>
      </c>
      <c r="AI1687" s="266" t="s">
        <v>1385</v>
      </c>
      <c r="AJ1687" s="266" t="s">
        <v>1386</v>
      </c>
      <c r="AK1687" s="266" t="s">
        <v>1387</v>
      </c>
      <c r="AL1687" s="266" t="s">
        <v>1388</v>
      </c>
      <c r="AM1687" s="267" t="s">
        <v>1389</v>
      </c>
      <c r="AN1687" s="267" t="s">
        <v>1390</v>
      </c>
      <c r="AO1687" s="267" t="s">
        <v>1391</v>
      </c>
      <c r="AP1687" s="267" t="s">
        <v>1392</v>
      </c>
      <c r="AQ1687" s="267" t="s">
        <v>1393</v>
      </c>
      <c r="AR1687" s="267" t="s">
        <v>1394</v>
      </c>
      <c r="AS1687" s="267" t="s">
        <v>1395</v>
      </c>
      <c r="AT1687" s="267" t="s">
        <v>1396</v>
      </c>
      <c r="AU1687" s="267" t="s">
        <v>1397</v>
      </c>
      <c r="AV1687" s="267" t="s">
        <v>1398</v>
      </c>
      <c r="AW1687" s="267" t="s">
        <v>1399</v>
      </c>
      <c r="AX1687" s="267" t="s">
        <v>1400</v>
      </c>
      <c r="AY1687" s="267" t="s">
        <v>1401</v>
      </c>
      <c r="AZ1687" s="268" t="s">
        <v>1402</v>
      </c>
      <c r="BA1687" s="268" t="s">
        <v>1403</v>
      </c>
      <c r="BB1687" s="268" t="s">
        <v>1404</v>
      </c>
      <c r="BC1687" s="268" t="s">
        <v>1405</v>
      </c>
      <c r="BD1687" s="268" t="s">
        <v>1406</v>
      </c>
      <c r="BE1687" s="268" t="s">
        <v>1407</v>
      </c>
      <c r="BF1687" s="268" t="s">
        <v>1408</v>
      </c>
      <c r="BG1687" s="268" t="s">
        <v>1409</v>
      </c>
      <c r="BH1687" s="268" t="s">
        <v>1410</v>
      </c>
      <c r="BI1687" s="268" t="s">
        <v>1411</v>
      </c>
      <c r="BJ1687" s="268" t="s">
        <v>1412</v>
      </c>
      <c r="BK1687" s="268" t="s">
        <v>1413</v>
      </c>
      <c r="BL1687" s="268" t="s">
        <v>1414</v>
      </c>
    </row>
    <row r="1688" customFormat="false" ht="13.8" hidden="false" customHeight="false" outlineLevel="0" collapsed="false">
      <c r="A1688" s="239" t="n">
        <v>1</v>
      </c>
      <c r="B1688" s="4" t="s">
        <v>1415</v>
      </c>
      <c r="C1688" s="4" t="s">
        <v>1416</v>
      </c>
      <c r="D1688" s="4" t="s">
        <v>1417</v>
      </c>
      <c r="E1688" s="4" t="n">
        <v>24</v>
      </c>
      <c r="F1688" s="4" t="n">
        <v>12</v>
      </c>
      <c r="G1688" s="4" t="n">
        <v>700</v>
      </c>
      <c r="H1688" s="4" t="n">
        <v>2.5</v>
      </c>
      <c r="I1688" s="4" t="n">
        <v>320</v>
      </c>
      <c r="J1688" s="4" t="n">
        <v>40</v>
      </c>
      <c r="K1688" s="4" t="n">
        <v>4000</v>
      </c>
      <c r="L1688" s="269" t="n">
        <v>0.2</v>
      </c>
      <c r="M1688" s="270" t="n">
        <v>16.8222819266143</v>
      </c>
      <c r="N1688" s="270" t="n">
        <v>16.4082998770818</v>
      </c>
      <c r="O1688" s="270" t="n">
        <v>15.3547026707177</v>
      </c>
      <c r="P1688" s="270" t="n">
        <v>13.4603114383166</v>
      </c>
      <c r="Q1688" s="270" t="n">
        <v>12.1683372347754</v>
      </c>
      <c r="R1688" s="270" t="n">
        <v>12.6055856891228</v>
      </c>
      <c r="S1688" s="270" t="n">
        <v>14.5762804381296</v>
      </c>
      <c r="T1688" s="270" t="n">
        <v>16.3363024210466</v>
      </c>
      <c r="U1688" s="270" t="n">
        <v>17.2056750951735</v>
      </c>
      <c r="V1688" s="270" t="n">
        <v>17.4616884278464</v>
      </c>
      <c r="W1688" s="270" t="n">
        <v>17.4405620375225</v>
      </c>
      <c r="X1688" s="270" t="n">
        <v>17.2784908531842</v>
      </c>
      <c r="Y1688" s="270" t="n">
        <v>17.057976916612</v>
      </c>
      <c r="Z1688" s="270" t="n">
        <v>11.3666348463038</v>
      </c>
      <c r="AA1688" s="270" t="n">
        <v>10.9648476278409</v>
      </c>
      <c r="AB1688" s="270" t="n">
        <v>10.3218127703447</v>
      </c>
      <c r="AC1688" s="270" t="n">
        <v>9.77098916395001</v>
      </c>
      <c r="AD1688" s="270" t="n">
        <v>9.99774657949183</v>
      </c>
      <c r="AE1688" s="270" t="n">
        <v>11.3579803473653</v>
      </c>
      <c r="AF1688" s="270" t="n">
        <v>12.8966154212471</v>
      </c>
      <c r="AG1688" s="270" t="n">
        <v>13.6979976317624</v>
      </c>
      <c r="AH1688" s="270" t="n">
        <v>13.6036184411688</v>
      </c>
      <c r="AI1688" s="270" t="n">
        <v>13.2396063236502</v>
      </c>
      <c r="AJ1688" s="270" t="n">
        <v>12.8690086557287</v>
      </c>
      <c r="AK1688" s="270" t="n">
        <v>12.3657010309864</v>
      </c>
      <c r="AL1688" s="270" t="n">
        <v>11.8381775763478</v>
      </c>
      <c r="AM1688" s="271" t="n">
        <v>1031.57340605147</v>
      </c>
      <c r="AN1688" s="271" t="n">
        <v>980.564200837782</v>
      </c>
      <c r="AO1688" s="271" t="n">
        <v>896.246306930768</v>
      </c>
      <c r="AP1688" s="271" t="n">
        <v>806.155885693768</v>
      </c>
      <c r="AQ1688" s="271" t="n">
        <v>808.285419280362</v>
      </c>
      <c r="AR1688" s="271" t="n">
        <v>955.390071897273</v>
      </c>
      <c r="AS1688" s="271" t="n">
        <v>1145.06694093081</v>
      </c>
      <c r="AT1688" s="271" t="n">
        <v>1246.36348938404</v>
      </c>
      <c r="AU1688" s="271" t="n">
        <v>1237.93513870439</v>
      </c>
      <c r="AV1688" s="271" t="n">
        <v>1195.73626080391</v>
      </c>
      <c r="AW1688" s="271" t="n">
        <v>1153.63815551077</v>
      </c>
      <c r="AX1688" s="271" t="n">
        <v>1112.40491124677</v>
      </c>
      <c r="AY1688" s="271" t="n">
        <v>1071.61413034386</v>
      </c>
      <c r="AZ1688" s="270" t="n">
        <v>9.83234891769996</v>
      </c>
      <c r="BA1688" s="270" t="n">
        <v>7.29763295169479</v>
      </c>
      <c r="BB1688" s="270" t="n">
        <v>3.78074376618467</v>
      </c>
      <c r="BC1688" s="270" t="n">
        <v>3.83054468781214</v>
      </c>
      <c r="BD1688" s="270" t="n">
        <v>9.48391056499808</v>
      </c>
      <c r="BE1688" s="270" t="n">
        <v>15.6745547754051</v>
      </c>
      <c r="BF1688" s="270" t="n">
        <v>16.3644046256429</v>
      </c>
      <c r="BG1688" s="270" t="n">
        <v>15.5489391530287</v>
      </c>
      <c r="BH1688" s="270" t="n">
        <v>14.6883883448135</v>
      </c>
      <c r="BI1688" s="270" t="n">
        <v>13.8079126016507</v>
      </c>
      <c r="BJ1688" s="270" t="n">
        <v>12.9034733482143</v>
      </c>
      <c r="BK1688" s="270" t="n">
        <v>11.960161377429</v>
      </c>
      <c r="BL1688" s="270" t="n">
        <v>10.9514886874672</v>
      </c>
    </row>
    <row r="1689" customFormat="false" ht="13.8" hidden="false" customHeight="false" outlineLevel="0" collapsed="false">
      <c r="A1689" s="239" t="n">
        <v>2</v>
      </c>
      <c r="B1689" s="4" t="s">
        <v>1415</v>
      </c>
      <c r="C1689" s="4" t="s">
        <v>1418</v>
      </c>
      <c r="D1689" s="4" t="s">
        <v>1419</v>
      </c>
      <c r="E1689" s="4" t="n">
        <v>24</v>
      </c>
      <c r="G1689" s="4" t="n">
        <v>700</v>
      </c>
      <c r="H1689" s="4" t="n">
        <v>2.5</v>
      </c>
      <c r="I1689" s="4" t="n">
        <v>320</v>
      </c>
      <c r="J1689" s="4" t="n">
        <v>40</v>
      </c>
      <c r="K1689" s="4" t="n">
        <v>4000</v>
      </c>
      <c r="L1689" s="269" t="n">
        <v>0.2</v>
      </c>
      <c r="M1689" s="270" t="n">
        <v>15.7058842327803</v>
      </c>
      <c r="N1689" s="270" t="n">
        <v>15.7058842327803</v>
      </c>
      <c r="O1689" s="270" t="n">
        <v>15.7058842327803</v>
      </c>
      <c r="P1689" s="270" t="n">
        <v>15.7058842327803</v>
      </c>
      <c r="Q1689" s="270" t="n">
        <v>15.7058842327803</v>
      </c>
      <c r="R1689" s="270" t="n">
        <v>15.7058842327803</v>
      </c>
      <c r="S1689" s="270" t="n">
        <v>15.7058842327803</v>
      </c>
      <c r="T1689" s="270" t="n">
        <v>15.7058842327803</v>
      </c>
      <c r="U1689" s="270" t="n">
        <v>15.7058842327803</v>
      </c>
      <c r="V1689" s="270" t="n">
        <v>15.7058842327803</v>
      </c>
      <c r="W1689" s="270" t="n">
        <v>15.7058842327803</v>
      </c>
      <c r="X1689" s="270" t="n">
        <v>15.7058842327803</v>
      </c>
      <c r="Y1689" s="270" t="n">
        <v>15.7058842327803</v>
      </c>
      <c r="Z1689" s="270" t="n">
        <v>11.8685181858606</v>
      </c>
      <c r="AA1689" s="270" t="n">
        <v>11.8685181858606</v>
      </c>
      <c r="AB1689" s="270" t="n">
        <v>11.8685181858606</v>
      </c>
      <c r="AC1689" s="270" t="n">
        <v>11.8685181858606</v>
      </c>
      <c r="AD1689" s="270" t="n">
        <v>11.8685181858606</v>
      </c>
      <c r="AE1689" s="270" t="n">
        <v>11.8685181858606</v>
      </c>
      <c r="AF1689" s="270" t="n">
        <v>11.8685181858606</v>
      </c>
      <c r="AG1689" s="270" t="n">
        <v>11.8685181858606</v>
      </c>
      <c r="AH1689" s="270" t="n">
        <v>11.8685181858606</v>
      </c>
      <c r="AI1689" s="270" t="n">
        <v>11.8685181858606</v>
      </c>
      <c r="AJ1689" s="270" t="n">
        <v>11.8685181858606</v>
      </c>
      <c r="AK1689" s="270" t="n">
        <v>11.8685181858606</v>
      </c>
      <c r="AL1689" s="270" t="n">
        <v>11.8685181858606</v>
      </c>
      <c r="AM1689" s="271" t="n">
        <v>1049.30571673969</v>
      </c>
      <c r="AN1689" s="271" t="n">
        <v>1049.30571673969</v>
      </c>
      <c r="AO1689" s="271" t="n">
        <v>1049.30571673969</v>
      </c>
      <c r="AP1689" s="271" t="n">
        <v>1049.30571673969</v>
      </c>
      <c r="AQ1689" s="271" t="n">
        <v>1049.30571673969</v>
      </c>
      <c r="AR1689" s="271" t="n">
        <v>1049.30571673969</v>
      </c>
      <c r="AS1689" s="271" t="n">
        <v>1049.30571673969</v>
      </c>
      <c r="AT1689" s="271" t="n">
        <v>1049.30571673969</v>
      </c>
      <c r="AU1689" s="271" t="n">
        <v>1049.30571673969</v>
      </c>
      <c r="AV1689" s="271" t="n">
        <v>1049.30571673969</v>
      </c>
      <c r="AW1689" s="271" t="n">
        <v>1049.30571673969</v>
      </c>
      <c r="AX1689" s="271" t="n">
        <v>1049.30571673969</v>
      </c>
      <c r="AY1689" s="271" t="n">
        <v>1049.30571673969</v>
      </c>
      <c r="AZ1689" s="270" t="n">
        <v>11.2403464463109</v>
      </c>
      <c r="BA1689" s="270" t="n">
        <v>11.2403464463109</v>
      </c>
      <c r="BB1689" s="270" t="n">
        <v>11.2403464463109</v>
      </c>
      <c r="BC1689" s="270" t="n">
        <v>11.2403464463109</v>
      </c>
      <c r="BD1689" s="270" t="n">
        <v>11.2403464463109</v>
      </c>
      <c r="BE1689" s="270" t="n">
        <v>11.2403464463109</v>
      </c>
      <c r="BF1689" s="270" t="n">
        <v>11.2403464463109</v>
      </c>
      <c r="BG1689" s="270" t="n">
        <v>11.2403464463109</v>
      </c>
      <c r="BH1689" s="270" t="n">
        <v>11.2403464463109</v>
      </c>
      <c r="BI1689" s="270" t="n">
        <v>11.2403464463109</v>
      </c>
      <c r="BJ1689" s="270" t="n">
        <v>11.2403464463109</v>
      </c>
      <c r="BK1689" s="270" t="n">
        <v>11.2403464463109</v>
      </c>
      <c r="BL1689" s="270" t="n">
        <v>11.2403464463109</v>
      </c>
    </row>
    <row r="1690" customFormat="false" ht="13.8" hidden="false" customHeight="false" outlineLevel="0" collapsed="false">
      <c r="A1690" s="239" t="n">
        <v>3</v>
      </c>
      <c r="B1690" s="4" t="s">
        <v>1415</v>
      </c>
      <c r="C1690" s="4" t="s">
        <v>1420</v>
      </c>
      <c r="D1690" s="4" t="s">
        <v>1417</v>
      </c>
      <c r="E1690" s="4" t="n">
        <v>29</v>
      </c>
      <c r="F1690" s="4" t="n">
        <v>12</v>
      </c>
      <c r="G1690" s="4" t="n">
        <v>700</v>
      </c>
      <c r="H1690" s="4" t="n">
        <v>2.5</v>
      </c>
      <c r="I1690" s="4" t="n">
        <v>320</v>
      </c>
      <c r="J1690" s="4" t="n">
        <v>40</v>
      </c>
      <c r="K1690" s="4" t="n">
        <v>4000</v>
      </c>
      <c r="L1690" s="269" t="n">
        <v>0.2</v>
      </c>
      <c r="M1690" s="270" t="n">
        <v>16.9756082848017</v>
      </c>
      <c r="N1690" s="270" t="n">
        <v>16.5437503645075</v>
      </c>
      <c r="O1690" s="270" t="n">
        <v>15.464504072908</v>
      </c>
      <c r="P1690" s="270" t="n">
        <v>13.5684451789951</v>
      </c>
      <c r="Q1690" s="270" t="n">
        <v>12.3155129627216</v>
      </c>
      <c r="R1690" s="270" t="n">
        <v>12.809644724016</v>
      </c>
      <c r="S1690" s="270" t="n">
        <v>14.8131088391987</v>
      </c>
      <c r="T1690" s="270" t="n">
        <v>16.575702858737</v>
      </c>
      <c r="U1690" s="270" t="n">
        <v>17.4348671449439</v>
      </c>
      <c r="V1690" s="270" t="n">
        <v>17.676259671075</v>
      </c>
      <c r="W1690" s="270" t="n">
        <v>17.6394719215403</v>
      </c>
      <c r="X1690" s="270" t="n">
        <v>17.4617130590002</v>
      </c>
      <c r="Y1690" s="270" t="n">
        <v>17.2254453130504</v>
      </c>
      <c r="Z1690" s="270" t="n">
        <v>11.2866348463038</v>
      </c>
      <c r="AA1690" s="270" t="n">
        <v>10.8846203551136</v>
      </c>
      <c r="AB1690" s="270" t="n">
        <v>10.2374567097386</v>
      </c>
      <c r="AC1690" s="270" t="n">
        <v>9.67076189122274</v>
      </c>
      <c r="AD1690" s="270" t="n">
        <v>9.87842839767364</v>
      </c>
      <c r="AE1690" s="270" t="n">
        <v>11.2278364079714</v>
      </c>
      <c r="AF1690" s="270" t="n">
        <v>12.7709108757926</v>
      </c>
      <c r="AG1690" s="270" t="n">
        <v>13.5864521772169</v>
      </c>
      <c r="AH1690" s="270" t="n">
        <v>13.508436622987</v>
      </c>
      <c r="AI1690" s="270" t="n">
        <v>13.1560608691047</v>
      </c>
      <c r="AJ1690" s="270" t="n">
        <v>12.7890086557287</v>
      </c>
      <c r="AK1690" s="270" t="n">
        <v>12.2857010309864</v>
      </c>
      <c r="AL1690" s="270" t="n">
        <v>11.7581775763478</v>
      </c>
      <c r="AM1690" s="271" t="n">
        <v>1021.17340605147</v>
      </c>
      <c r="AN1690" s="271" t="n">
        <v>970.136928110509</v>
      </c>
      <c r="AO1690" s="271" t="n">
        <v>885.311458445919</v>
      </c>
      <c r="AP1690" s="271" t="n">
        <v>793.189219027101</v>
      </c>
      <c r="AQ1690" s="271" t="n">
        <v>792.86420715915</v>
      </c>
      <c r="AR1690" s="271" t="n">
        <v>938.564920382122</v>
      </c>
      <c r="AS1690" s="271" t="n">
        <v>1128.82421365808</v>
      </c>
      <c r="AT1690" s="271" t="n">
        <v>1231.94894392949</v>
      </c>
      <c r="AU1690" s="271" t="n">
        <v>1225.61150234075</v>
      </c>
      <c r="AV1690" s="271" t="n">
        <v>1184.88898807664</v>
      </c>
      <c r="AW1690" s="271" t="n">
        <v>1143.23815551077</v>
      </c>
      <c r="AX1690" s="271" t="n">
        <v>1102.00491124677</v>
      </c>
      <c r="AY1690" s="271" t="n">
        <v>1061.21413034386</v>
      </c>
      <c r="AZ1690" s="270" t="n">
        <v>9.83234891769996</v>
      </c>
      <c r="BA1690" s="270" t="n">
        <v>7.29763295169479</v>
      </c>
      <c r="BB1690" s="270" t="n">
        <v>3.78074376618467</v>
      </c>
      <c r="BC1690" s="270" t="n">
        <v>3.83054468781214</v>
      </c>
      <c r="BD1690" s="270" t="n">
        <v>9.48391056499808</v>
      </c>
      <c r="BE1690" s="270" t="n">
        <v>15.6745547754051</v>
      </c>
      <c r="BF1690" s="270" t="n">
        <v>16.3644046256429</v>
      </c>
      <c r="BG1690" s="270" t="n">
        <v>15.5489391530287</v>
      </c>
      <c r="BH1690" s="270" t="n">
        <v>14.6883883448135</v>
      </c>
      <c r="BI1690" s="270" t="n">
        <v>13.8079126016507</v>
      </c>
      <c r="BJ1690" s="270" t="n">
        <v>12.9034733482143</v>
      </c>
      <c r="BK1690" s="270" t="n">
        <v>11.960161377429</v>
      </c>
      <c r="BL1690" s="270" t="n">
        <v>10.9514886874672</v>
      </c>
    </row>
    <row r="1691" customFormat="false" ht="13.8" hidden="false" customHeight="false" outlineLevel="0" collapsed="false">
      <c r="A1691" s="239" t="n">
        <v>4</v>
      </c>
      <c r="B1691" s="4" t="s">
        <v>1415</v>
      </c>
      <c r="C1691" s="4" t="s">
        <v>1421</v>
      </c>
      <c r="D1691" s="4" t="s">
        <v>1419</v>
      </c>
      <c r="E1691" s="4" t="n">
        <v>29</v>
      </c>
      <c r="G1691" s="4" t="n">
        <v>700</v>
      </c>
      <c r="H1691" s="4" t="n">
        <v>2.5</v>
      </c>
      <c r="I1691" s="4" t="n">
        <v>320</v>
      </c>
      <c r="J1691" s="4" t="n">
        <v>40</v>
      </c>
      <c r="K1691" s="4" t="n">
        <v>4000</v>
      </c>
      <c r="L1691" s="269" t="n">
        <v>0.2</v>
      </c>
      <c r="M1691" s="270" t="n">
        <v>15.8849257227304</v>
      </c>
      <c r="N1691" s="270" t="n">
        <v>15.8849257227304</v>
      </c>
      <c r="O1691" s="270" t="n">
        <v>15.8849257227304</v>
      </c>
      <c r="P1691" s="270" t="n">
        <v>15.8849257227304</v>
      </c>
      <c r="Q1691" s="270" t="n">
        <v>15.8849257227304</v>
      </c>
      <c r="R1691" s="270" t="n">
        <v>15.8849257227304</v>
      </c>
      <c r="S1691" s="270" t="n">
        <v>15.8849257227304</v>
      </c>
      <c r="T1691" s="270" t="n">
        <v>15.8849257227304</v>
      </c>
      <c r="U1691" s="270" t="n">
        <v>15.8849257227304</v>
      </c>
      <c r="V1691" s="270" t="n">
        <v>15.8849257227304</v>
      </c>
      <c r="W1691" s="270" t="n">
        <v>15.8849257227304</v>
      </c>
      <c r="X1691" s="270" t="n">
        <v>15.8849257227304</v>
      </c>
      <c r="Y1691" s="270" t="n">
        <v>15.8849257227304</v>
      </c>
      <c r="Z1691" s="270" t="n">
        <v>11.7723451089375</v>
      </c>
      <c r="AA1691" s="270" t="n">
        <v>11.7723451089375</v>
      </c>
      <c r="AB1691" s="270" t="n">
        <v>11.7723451089375</v>
      </c>
      <c r="AC1691" s="270" t="n">
        <v>11.7723451089375</v>
      </c>
      <c r="AD1691" s="270" t="n">
        <v>11.7723451089375</v>
      </c>
      <c r="AE1691" s="270" t="n">
        <v>11.7723451089375</v>
      </c>
      <c r="AF1691" s="270" t="n">
        <v>11.7723451089375</v>
      </c>
      <c r="AG1691" s="270" t="n">
        <v>11.7723451089375</v>
      </c>
      <c r="AH1691" s="270" t="n">
        <v>11.7723451089375</v>
      </c>
      <c r="AI1691" s="270" t="n">
        <v>11.7723451089375</v>
      </c>
      <c r="AJ1691" s="270" t="n">
        <v>11.7723451089375</v>
      </c>
      <c r="AK1691" s="270" t="n">
        <v>11.7723451089375</v>
      </c>
      <c r="AL1691" s="270" t="n">
        <v>11.7723451089375</v>
      </c>
      <c r="AM1691" s="271" t="n">
        <v>1036.84392186789</v>
      </c>
      <c r="AN1691" s="271" t="n">
        <v>1036.84392186789</v>
      </c>
      <c r="AO1691" s="271" t="n">
        <v>1036.84392186789</v>
      </c>
      <c r="AP1691" s="271" t="n">
        <v>1036.84392186789</v>
      </c>
      <c r="AQ1691" s="271" t="n">
        <v>1036.84392186789</v>
      </c>
      <c r="AR1691" s="271" t="n">
        <v>1036.84392186789</v>
      </c>
      <c r="AS1691" s="271" t="n">
        <v>1036.84392186789</v>
      </c>
      <c r="AT1691" s="271" t="n">
        <v>1036.84392186789</v>
      </c>
      <c r="AU1691" s="271" t="n">
        <v>1036.84392186789</v>
      </c>
      <c r="AV1691" s="271" t="n">
        <v>1036.84392186789</v>
      </c>
      <c r="AW1691" s="271" t="n">
        <v>1036.84392186789</v>
      </c>
      <c r="AX1691" s="271" t="n">
        <v>1036.84392186789</v>
      </c>
      <c r="AY1691" s="271" t="n">
        <v>1036.84392186789</v>
      </c>
      <c r="AZ1691" s="270" t="n">
        <v>11.2403464463109</v>
      </c>
      <c r="BA1691" s="270" t="n">
        <v>11.2403464463109</v>
      </c>
      <c r="BB1691" s="270" t="n">
        <v>11.2403464463109</v>
      </c>
      <c r="BC1691" s="270" t="n">
        <v>11.2403464463109</v>
      </c>
      <c r="BD1691" s="270" t="n">
        <v>11.2403464463109</v>
      </c>
      <c r="BE1691" s="270" t="n">
        <v>11.2403464463109</v>
      </c>
      <c r="BF1691" s="270" t="n">
        <v>11.2403464463109</v>
      </c>
      <c r="BG1691" s="270" t="n">
        <v>11.2403464463109</v>
      </c>
      <c r="BH1691" s="270" t="n">
        <v>11.2403464463109</v>
      </c>
      <c r="BI1691" s="270" t="n">
        <v>11.2403464463109</v>
      </c>
      <c r="BJ1691" s="270" t="n">
        <v>11.2403464463109</v>
      </c>
      <c r="BK1691" s="270" t="n">
        <v>11.2403464463109</v>
      </c>
      <c r="BL1691" s="270" t="n">
        <v>11.2403464463109</v>
      </c>
    </row>
    <row r="1692" customFormat="false" ht="13.8" hidden="false" customHeight="false" outlineLevel="0" collapsed="false">
      <c r="A1692" s="239" t="n">
        <v>5</v>
      </c>
      <c r="B1692" s="4" t="s">
        <v>1415</v>
      </c>
      <c r="C1692" s="4" t="s">
        <v>1422</v>
      </c>
      <c r="D1692" s="4" t="s">
        <v>1417</v>
      </c>
      <c r="E1692" s="4" t="n">
        <v>36</v>
      </c>
      <c r="F1692" s="4" t="n">
        <v>12</v>
      </c>
      <c r="G1692" s="4" t="n">
        <v>700</v>
      </c>
      <c r="H1692" s="4" t="n">
        <v>2.5</v>
      </c>
      <c r="I1692" s="4" t="n">
        <v>320</v>
      </c>
      <c r="J1692" s="4" t="n">
        <v>40</v>
      </c>
      <c r="K1692" s="4" t="n">
        <v>4000</v>
      </c>
      <c r="L1692" s="269" t="n">
        <v>0.2</v>
      </c>
      <c r="M1692" s="270" t="n">
        <v>17.1092838667298</v>
      </c>
      <c r="N1692" s="270" t="n">
        <v>16.6618411020894</v>
      </c>
      <c r="O1692" s="270" t="n">
        <v>15.5602329906742</v>
      </c>
      <c r="P1692" s="270" t="n">
        <v>13.6627201678629</v>
      </c>
      <c r="Q1692" s="270" t="n">
        <v>12.443826198042</v>
      </c>
      <c r="R1692" s="270" t="n">
        <v>12.9875509272253</v>
      </c>
      <c r="S1692" s="270" t="n">
        <v>15.0195845861236</v>
      </c>
      <c r="T1692" s="270" t="n">
        <v>16.7844210021823</v>
      </c>
      <c r="U1692" s="270" t="n">
        <v>17.6346852387704</v>
      </c>
      <c r="V1692" s="270" t="n">
        <v>17.8633308057626</v>
      </c>
      <c r="W1692" s="270" t="n">
        <v>17.8128889048409</v>
      </c>
      <c r="X1692" s="270" t="n">
        <v>17.6214529450455</v>
      </c>
      <c r="Y1692" s="270" t="n">
        <v>17.3714504462389</v>
      </c>
      <c r="Z1692" s="270" t="n">
        <v>11.230453028122</v>
      </c>
      <c r="AA1692" s="270" t="n">
        <v>10.8432112642045</v>
      </c>
      <c r="AB1692" s="270" t="n">
        <v>10.2121536794356</v>
      </c>
      <c r="AC1692" s="270" t="n">
        <v>9.63242855788941</v>
      </c>
      <c r="AD1692" s="270" t="n">
        <v>9.80995870070395</v>
      </c>
      <c r="AE1692" s="270" t="n">
        <v>11.125593983729</v>
      </c>
      <c r="AF1692" s="270" t="n">
        <v>12.6601836030653</v>
      </c>
      <c r="AG1692" s="270" t="n">
        <v>13.4730885408533</v>
      </c>
      <c r="AH1692" s="270" t="n">
        <v>13.3936184411688</v>
      </c>
      <c r="AI1692" s="270" t="n">
        <v>13.0445154145593</v>
      </c>
      <c r="AJ1692" s="270" t="n">
        <v>12.6884632011832</v>
      </c>
      <c r="AK1692" s="270" t="n">
        <v>12.1997010309864</v>
      </c>
      <c r="AL1692" s="270" t="n">
        <v>11.6874503036205</v>
      </c>
      <c r="AM1692" s="271" t="n">
        <v>1013.96976968783</v>
      </c>
      <c r="AN1692" s="271" t="n">
        <v>964.851473565055</v>
      </c>
      <c r="AO1692" s="271" t="n">
        <v>882.090246324707</v>
      </c>
      <c r="AP1692" s="271" t="n">
        <v>788.237703875586</v>
      </c>
      <c r="AQ1692" s="271" t="n">
        <v>783.965419280362</v>
      </c>
      <c r="AR1692" s="271" t="n">
        <v>925.273405230606</v>
      </c>
      <c r="AS1692" s="271" t="n">
        <v>1114.42966820354</v>
      </c>
      <c r="AT1692" s="271" t="n">
        <v>1217.22530756586</v>
      </c>
      <c r="AU1692" s="271" t="n">
        <v>1210.73513870439</v>
      </c>
      <c r="AV1692" s="271" t="n">
        <v>1170.47444262209</v>
      </c>
      <c r="AW1692" s="271" t="n">
        <v>1130.26724641986</v>
      </c>
      <c r="AX1692" s="271" t="n">
        <v>1090.92491124677</v>
      </c>
      <c r="AY1692" s="271" t="n">
        <v>1052.11958488931</v>
      </c>
      <c r="AZ1692" s="270" t="n">
        <v>9.83234891769996</v>
      </c>
      <c r="BA1692" s="270" t="n">
        <v>7.29763295169479</v>
      </c>
      <c r="BB1692" s="270" t="n">
        <v>3.78074376618467</v>
      </c>
      <c r="BC1692" s="270" t="n">
        <v>3.83054468781214</v>
      </c>
      <c r="BD1692" s="270" t="n">
        <v>9.48391056499808</v>
      </c>
      <c r="BE1692" s="270" t="n">
        <v>15.6745547754051</v>
      </c>
      <c r="BF1692" s="270" t="n">
        <v>16.3644046256429</v>
      </c>
      <c r="BG1692" s="270" t="n">
        <v>15.5489391530287</v>
      </c>
      <c r="BH1692" s="270" t="n">
        <v>14.6883883448135</v>
      </c>
      <c r="BI1692" s="270" t="n">
        <v>13.8079126016507</v>
      </c>
      <c r="BJ1692" s="270" t="n">
        <v>12.9034733482143</v>
      </c>
      <c r="BK1692" s="270" t="n">
        <v>11.960161377429</v>
      </c>
      <c r="BL1692" s="270" t="n">
        <v>10.9514886874672</v>
      </c>
    </row>
    <row r="1693" customFormat="false" ht="13.8" hidden="false" customHeight="false" outlineLevel="0" collapsed="false">
      <c r="A1693" s="239" t="n">
        <v>6</v>
      </c>
      <c r="B1693" s="4" t="s">
        <v>1415</v>
      </c>
      <c r="C1693" s="4" t="s">
        <v>1423</v>
      </c>
      <c r="D1693" s="4" t="s">
        <v>1419</v>
      </c>
      <c r="E1693" s="4" t="n">
        <v>36</v>
      </c>
      <c r="G1693" s="4" t="n">
        <v>700</v>
      </c>
      <c r="H1693" s="4" t="n">
        <v>2.5</v>
      </c>
      <c r="I1693" s="4" t="n">
        <v>320</v>
      </c>
      <c r="J1693" s="4" t="n">
        <v>40</v>
      </c>
      <c r="K1693" s="4" t="n">
        <v>4000</v>
      </c>
      <c r="L1693" s="269" t="n">
        <v>0.2</v>
      </c>
      <c r="M1693" s="270" t="n">
        <v>16.041020706276</v>
      </c>
      <c r="N1693" s="270" t="n">
        <v>16.041020706276</v>
      </c>
      <c r="O1693" s="270" t="n">
        <v>16.041020706276</v>
      </c>
      <c r="P1693" s="270" t="n">
        <v>16.041020706276</v>
      </c>
      <c r="Q1693" s="270" t="n">
        <v>16.041020706276</v>
      </c>
      <c r="R1693" s="270" t="n">
        <v>16.041020706276</v>
      </c>
      <c r="S1693" s="270" t="n">
        <v>16.041020706276</v>
      </c>
      <c r="T1693" s="270" t="n">
        <v>16.041020706276</v>
      </c>
      <c r="U1693" s="270" t="n">
        <v>16.041020706276</v>
      </c>
      <c r="V1693" s="270" t="n">
        <v>16.041020706276</v>
      </c>
      <c r="W1693" s="270" t="n">
        <v>16.041020706276</v>
      </c>
      <c r="X1693" s="270" t="n">
        <v>16.041020706276</v>
      </c>
      <c r="Y1693" s="270" t="n">
        <v>16.041020706276</v>
      </c>
      <c r="Z1693" s="270" t="n">
        <v>11.6923707499632</v>
      </c>
      <c r="AA1693" s="270" t="n">
        <v>11.6923707499632</v>
      </c>
      <c r="AB1693" s="270" t="n">
        <v>11.6923707499632</v>
      </c>
      <c r="AC1693" s="270" t="n">
        <v>11.6923707499632</v>
      </c>
      <c r="AD1693" s="270" t="n">
        <v>11.6923707499632</v>
      </c>
      <c r="AE1693" s="270" t="n">
        <v>11.6923707499632</v>
      </c>
      <c r="AF1693" s="270" t="n">
        <v>11.6923707499632</v>
      </c>
      <c r="AG1693" s="270" t="n">
        <v>11.6923707499632</v>
      </c>
      <c r="AH1693" s="270" t="n">
        <v>11.6923707499632</v>
      </c>
      <c r="AI1693" s="270" t="n">
        <v>11.6923707499632</v>
      </c>
      <c r="AJ1693" s="270" t="n">
        <v>11.6923707499632</v>
      </c>
      <c r="AK1693" s="270" t="n">
        <v>11.6923707499632</v>
      </c>
      <c r="AL1693" s="270" t="n">
        <v>11.6923707499632</v>
      </c>
      <c r="AM1693" s="271" t="n">
        <v>1026.50494750892</v>
      </c>
      <c r="AN1693" s="271" t="n">
        <v>1026.50494750892</v>
      </c>
      <c r="AO1693" s="271" t="n">
        <v>1026.50494750892</v>
      </c>
      <c r="AP1693" s="271" t="n">
        <v>1026.50494750892</v>
      </c>
      <c r="AQ1693" s="271" t="n">
        <v>1026.50494750892</v>
      </c>
      <c r="AR1693" s="271" t="n">
        <v>1026.50494750892</v>
      </c>
      <c r="AS1693" s="271" t="n">
        <v>1026.50494750892</v>
      </c>
      <c r="AT1693" s="271" t="n">
        <v>1026.50494750892</v>
      </c>
      <c r="AU1693" s="271" t="n">
        <v>1026.50494750892</v>
      </c>
      <c r="AV1693" s="271" t="n">
        <v>1026.50494750892</v>
      </c>
      <c r="AW1693" s="271" t="n">
        <v>1026.50494750892</v>
      </c>
      <c r="AX1693" s="271" t="n">
        <v>1026.50494750892</v>
      </c>
      <c r="AY1693" s="271" t="n">
        <v>1026.50494750892</v>
      </c>
      <c r="AZ1693" s="270" t="n">
        <v>11.2403464463109</v>
      </c>
      <c r="BA1693" s="270" t="n">
        <v>11.2403464463109</v>
      </c>
      <c r="BB1693" s="270" t="n">
        <v>11.2403464463109</v>
      </c>
      <c r="BC1693" s="270" t="n">
        <v>11.2403464463109</v>
      </c>
      <c r="BD1693" s="270" t="n">
        <v>11.2403464463109</v>
      </c>
      <c r="BE1693" s="270" t="n">
        <v>11.2403464463109</v>
      </c>
      <c r="BF1693" s="270" t="n">
        <v>11.2403464463109</v>
      </c>
      <c r="BG1693" s="270" t="n">
        <v>11.2403464463109</v>
      </c>
      <c r="BH1693" s="270" t="n">
        <v>11.2403464463109</v>
      </c>
      <c r="BI1693" s="270" t="n">
        <v>11.2403464463109</v>
      </c>
      <c r="BJ1693" s="270" t="n">
        <v>11.2403464463109</v>
      </c>
      <c r="BK1693" s="270" t="n">
        <v>11.2403464463109</v>
      </c>
      <c r="BL1693" s="270" t="n">
        <v>11.2403464463109</v>
      </c>
    </row>
    <row r="1694" customFormat="false" ht="13.8" hidden="false" customHeight="false" outlineLevel="0" collapsed="false">
      <c r="A1694" s="239" t="n">
        <v>7</v>
      </c>
      <c r="B1694" s="4" t="s">
        <v>1415</v>
      </c>
      <c r="C1694" s="4" t="s">
        <v>1424</v>
      </c>
      <c r="D1694" s="4" t="s">
        <v>1417</v>
      </c>
      <c r="E1694" s="4" t="n">
        <v>24</v>
      </c>
      <c r="F1694" s="4" t="n">
        <v>12</v>
      </c>
      <c r="G1694" s="4" t="n">
        <v>700</v>
      </c>
      <c r="H1694" s="4" t="n">
        <v>2.5</v>
      </c>
      <c r="I1694" s="4" t="n">
        <v>320</v>
      </c>
      <c r="J1694" s="4" t="n">
        <v>40</v>
      </c>
      <c r="K1694" s="4" t="n">
        <v>4000</v>
      </c>
      <c r="L1694" s="269" t="n">
        <v>0.25</v>
      </c>
      <c r="M1694" s="270" t="n">
        <v>16.6762307195094</v>
      </c>
      <c r="N1694" s="270" t="n">
        <v>16.203556850462</v>
      </c>
      <c r="O1694" s="270" t="n">
        <v>14.9201876096437</v>
      </c>
      <c r="P1694" s="270" t="n">
        <v>12.733148477301</v>
      </c>
      <c r="Q1694" s="270" t="n">
        <v>11.6607004312102</v>
      </c>
      <c r="R1694" s="270" t="n">
        <v>12.6636130152922</v>
      </c>
      <c r="S1694" s="270" t="n">
        <v>14.9395946896922</v>
      </c>
      <c r="T1694" s="270" t="n">
        <v>16.5095917743787</v>
      </c>
      <c r="U1694" s="270" t="n">
        <v>17.1485996319021</v>
      </c>
      <c r="V1694" s="270" t="n">
        <v>17.3427015590604</v>
      </c>
      <c r="W1694" s="270" t="n">
        <v>17.3004189486918</v>
      </c>
      <c r="X1694" s="270" t="n">
        <v>17.133921786297</v>
      </c>
      <c r="Y1694" s="270" t="n">
        <v>16.9143634090039</v>
      </c>
      <c r="Z1694" s="270" t="n">
        <v>11.3076200244156</v>
      </c>
      <c r="AA1694" s="270" t="n">
        <v>10.8949928767225</v>
      </c>
      <c r="AB1694" s="270" t="n">
        <v>10.1713622316392</v>
      </c>
      <c r="AC1694" s="270" t="n">
        <v>9.57319192066409</v>
      </c>
      <c r="AD1694" s="270" t="n">
        <v>10.0377739750618</v>
      </c>
      <c r="AE1694" s="270" t="n">
        <v>11.7114849380992</v>
      </c>
      <c r="AF1694" s="270" t="n">
        <v>13.2414772944946</v>
      </c>
      <c r="AG1694" s="270" t="n">
        <v>13.7763105257641</v>
      </c>
      <c r="AH1694" s="270" t="n">
        <v>13.5069140638584</v>
      </c>
      <c r="AI1694" s="270" t="n">
        <v>13.1394657934019</v>
      </c>
      <c r="AJ1694" s="270" t="n">
        <v>12.7767877772221</v>
      </c>
      <c r="AK1694" s="270" t="n">
        <v>12.2827120255599</v>
      </c>
      <c r="AL1694" s="270" t="n">
        <v>11.7663996559274</v>
      </c>
      <c r="AM1694" s="271" t="n">
        <v>1024.96306223798</v>
      </c>
      <c r="AN1694" s="271" t="n">
        <v>971.979646825542</v>
      </c>
      <c r="AO1694" s="271" t="n">
        <v>877.526513097431</v>
      </c>
      <c r="AP1694" s="271" t="n">
        <v>782.134477622265</v>
      </c>
      <c r="AQ1694" s="271" t="n">
        <v>815.48123686994</v>
      </c>
      <c r="AR1694" s="271" t="n">
        <v>1004.32495264898</v>
      </c>
      <c r="AS1694" s="271" t="n">
        <v>1193.55624895576</v>
      </c>
      <c r="AT1694" s="271" t="n">
        <v>1260.30875121535</v>
      </c>
      <c r="AU1694" s="271" t="n">
        <v>1228.97535630429</v>
      </c>
      <c r="AV1694" s="271" t="n">
        <v>1186.06946244595</v>
      </c>
      <c r="AW1694" s="271" t="n">
        <v>1144.57854480045</v>
      </c>
      <c r="AX1694" s="271" t="n">
        <v>1104.06045713947</v>
      </c>
      <c r="AY1694" s="271" t="n">
        <v>1064.11140893346</v>
      </c>
      <c r="AZ1694" s="270" t="n">
        <v>9.56669722825595</v>
      </c>
      <c r="BA1694" s="270" t="n">
        <v>6.69611434968272</v>
      </c>
      <c r="BB1694" s="270" t="n">
        <v>2.70536654994572</v>
      </c>
      <c r="BC1694" s="270" t="n">
        <v>3.87882325005298</v>
      </c>
      <c r="BD1694" s="270" t="n">
        <v>11.8548882062476</v>
      </c>
      <c r="BE1694" s="270" t="n">
        <v>16.6126519625461</v>
      </c>
      <c r="BF1694" s="270" t="n">
        <v>16.0495318328215</v>
      </c>
      <c r="BG1694" s="270" t="n">
        <v>15.2273895844321</v>
      </c>
      <c r="BH1694" s="270" t="n">
        <v>14.3825155730961</v>
      </c>
      <c r="BI1694" s="270" t="n">
        <v>13.5185004404846</v>
      </c>
      <c r="BJ1694" s="270" t="n">
        <v>12.6291058719507</v>
      </c>
      <c r="BK1694" s="270" t="n">
        <v>11.6971174962044</v>
      </c>
      <c r="BL1694" s="270" t="n">
        <v>10.6931188851275</v>
      </c>
    </row>
    <row r="1695" customFormat="false" ht="13.8" hidden="false" customHeight="false" outlineLevel="0" collapsed="false">
      <c r="A1695" s="239" t="n">
        <v>8</v>
      </c>
      <c r="B1695" s="4" t="s">
        <v>1415</v>
      </c>
      <c r="C1695" s="4" t="s">
        <v>1425</v>
      </c>
      <c r="D1695" s="4" t="s">
        <v>1419</v>
      </c>
      <c r="E1695" s="4" t="n">
        <v>24</v>
      </c>
      <c r="G1695" s="4" t="n">
        <v>700</v>
      </c>
      <c r="H1695" s="4" t="n">
        <v>2.5</v>
      </c>
      <c r="I1695" s="4" t="n">
        <v>320</v>
      </c>
      <c r="J1695" s="4" t="n">
        <v>40</v>
      </c>
      <c r="K1695" s="4" t="n">
        <v>4000</v>
      </c>
      <c r="L1695" s="269" t="n">
        <v>0.25</v>
      </c>
      <c r="M1695" s="270" t="n">
        <v>15.5497406848034</v>
      </c>
      <c r="N1695" s="270" t="n">
        <v>15.5497406848034</v>
      </c>
      <c r="O1695" s="270" t="n">
        <v>15.5497406848034</v>
      </c>
      <c r="P1695" s="270" t="n">
        <v>15.5497406848034</v>
      </c>
      <c r="Q1695" s="270" t="n">
        <v>15.5497406848034</v>
      </c>
      <c r="R1695" s="270" t="n">
        <v>15.5497406848034</v>
      </c>
      <c r="S1695" s="270" t="n">
        <v>15.5497406848034</v>
      </c>
      <c r="T1695" s="270" t="n">
        <v>15.5497406848034</v>
      </c>
      <c r="U1695" s="270" t="n">
        <v>15.5497406848034</v>
      </c>
      <c r="V1695" s="270" t="n">
        <v>15.5497406848034</v>
      </c>
      <c r="W1695" s="270" t="n">
        <v>15.5497406848034</v>
      </c>
      <c r="X1695" s="270" t="n">
        <v>15.5497406848034</v>
      </c>
      <c r="Y1695" s="270" t="n">
        <v>15.5497406848034</v>
      </c>
      <c r="Z1695" s="270" t="n">
        <v>11.8604994694485</v>
      </c>
      <c r="AA1695" s="270" t="n">
        <v>11.8604994694485</v>
      </c>
      <c r="AB1695" s="270" t="n">
        <v>11.8604994694485</v>
      </c>
      <c r="AC1695" s="270" t="n">
        <v>11.8604994694485</v>
      </c>
      <c r="AD1695" s="270" t="n">
        <v>11.8604994694485</v>
      </c>
      <c r="AE1695" s="270" t="n">
        <v>11.8604994694485</v>
      </c>
      <c r="AF1695" s="270" t="n">
        <v>11.8604994694485</v>
      </c>
      <c r="AG1695" s="270" t="n">
        <v>11.8604994694485</v>
      </c>
      <c r="AH1695" s="270" t="n">
        <v>11.8604994694485</v>
      </c>
      <c r="AI1695" s="270" t="n">
        <v>11.8604994694485</v>
      </c>
      <c r="AJ1695" s="270" t="n">
        <v>11.8604994694485</v>
      </c>
      <c r="AK1695" s="270" t="n">
        <v>11.8604994694485</v>
      </c>
      <c r="AL1695" s="270" t="n">
        <v>11.8604994694485</v>
      </c>
      <c r="AM1695" s="271" t="n">
        <v>1050.62077839207</v>
      </c>
      <c r="AN1695" s="271" t="n">
        <v>1050.62077839207</v>
      </c>
      <c r="AO1695" s="271" t="n">
        <v>1050.62077839207</v>
      </c>
      <c r="AP1695" s="271" t="n">
        <v>1050.62077839207</v>
      </c>
      <c r="AQ1695" s="271" t="n">
        <v>1050.62077839207</v>
      </c>
      <c r="AR1695" s="271" t="n">
        <v>1050.62077839207</v>
      </c>
      <c r="AS1695" s="271" t="n">
        <v>1050.62077839207</v>
      </c>
      <c r="AT1695" s="271" t="n">
        <v>1050.62077839207</v>
      </c>
      <c r="AU1695" s="271" t="n">
        <v>1050.62077839207</v>
      </c>
      <c r="AV1695" s="271" t="n">
        <v>1050.62077839207</v>
      </c>
      <c r="AW1695" s="271" t="n">
        <v>1050.62077839207</v>
      </c>
      <c r="AX1695" s="271" t="n">
        <v>1050.62077839207</v>
      </c>
      <c r="AY1695" s="271" t="n">
        <v>1050.62077839207</v>
      </c>
      <c r="AZ1695" s="270" t="n">
        <v>11.1932170177575</v>
      </c>
      <c r="BA1695" s="270" t="n">
        <v>11.1932170177575</v>
      </c>
      <c r="BB1695" s="270" t="n">
        <v>11.1932170177575</v>
      </c>
      <c r="BC1695" s="270" t="n">
        <v>11.1932170177575</v>
      </c>
      <c r="BD1695" s="270" t="n">
        <v>11.1932170177575</v>
      </c>
      <c r="BE1695" s="270" t="n">
        <v>11.1932170177575</v>
      </c>
      <c r="BF1695" s="270" t="n">
        <v>11.1932170177575</v>
      </c>
      <c r="BG1695" s="270" t="n">
        <v>11.1932170177575</v>
      </c>
      <c r="BH1695" s="270" t="n">
        <v>11.1932170177575</v>
      </c>
      <c r="BI1695" s="270" t="n">
        <v>11.1932170177575</v>
      </c>
      <c r="BJ1695" s="270" t="n">
        <v>11.1932170177575</v>
      </c>
      <c r="BK1695" s="270" t="n">
        <v>11.1932170177575</v>
      </c>
      <c r="BL1695" s="270" t="n">
        <v>11.1932170177575</v>
      </c>
    </row>
    <row r="1696" customFormat="false" ht="13.8" hidden="false" customHeight="false" outlineLevel="0" collapsed="false">
      <c r="A1696" s="239" t="n">
        <v>9</v>
      </c>
      <c r="B1696" s="4" t="s">
        <v>1415</v>
      </c>
      <c r="C1696" s="4" t="s">
        <v>1426</v>
      </c>
      <c r="D1696" s="4" t="s">
        <v>1417</v>
      </c>
      <c r="E1696" s="4" t="n">
        <v>29</v>
      </c>
      <c r="F1696" s="4" t="n">
        <v>12</v>
      </c>
      <c r="G1696" s="4" t="n">
        <v>700</v>
      </c>
      <c r="H1696" s="4" t="n">
        <v>2.5</v>
      </c>
      <c r="I1696" s="4" t="n">
        <v>320</v>
      </c>
      <c r="J1696" s="4" t="n">
        <v>40</v>
      </c>
      <c r="K1696" s="4" t="n">
        <v>4000</v>
      </c>
      <c r="L1696" s="269" t="n">
        <v>0.25</v>
      </c>
      <c r="M1696" s="270" t="n">
        <v>16.8652589257681</v>
      </c>
      <c r="N1696" s="270" t="n">
        <v>16.3704593485087</v>
      </c>
      <c r="O1696" s="270" t="n">
        <v>15.0550756316525</v>
      </c>
      <c r="P1696" s="270" t="n">
        <v>12.8640641176862</v>
      </c>
      <c r="Q1696" s="270" t="n">
        <v>11.8392238038516</v>
      </c>
      <c r="R1696" s="270" t="n">
        <v>12.9133142563166</v>
      </c>
      <c r="S1696" s="270" t="n">
        <v>15.2318707379219</v>
      </c>
      <c r="T1696" s="270" t="n">
        <v>16.8052010811662</v>
      </c>
      <c r="U1696" s="270" t="n">
        <v>17.4312959524741</v>
      </c>
      <c r="V1696" s="270" t="n">
        <v>17.6072802966515</v>
      </c>
      <c r="W1696" s="270" t="n">
        <v>17.5456602318489</v>
      </c>
      <c r="X1696" s="270" t="n">
        <v>17.3598289877118</v>
      </c>
      <c r="Y1696" s="270" t="n">
        <v>17.1208345487671</v>
      </c>
      <c r="Z1696" s="270" t="n">
        <v>11.2076200244156</v>
      </c>
      <c r="AA1696" s="270" t="n">
        <v>10.7947087858134</v>
      </c>
      <c r="AB1696" s="270" t="n">
        <v>10.0660781407301</v>
      </c>
      <c r="AC1696" s="270" t="n">
        <v>9.45001010248227</v>
      </c>
      <c r="AD1696" s="270" t="n">
        <v>9.89160352051632</v>
      </c>
      <c r="AE1696" s="270" t="n">
        <v>11.5513144835538</v>
      </c>
      <c r="AF1696" s="270" t="n">
        <v>13.0847841126764</v>
      </c>
      <c r="AG1696" s="270" t="n">
        <v>13.6368787075823</v>
      </c>
      <c r="AH1696" s="270" t="n">
        <v>13.3879367911311</v>
      </c>
      <c r="AI1696" s="270" t="n">
        <v>13.0350339752201</v>
      </c>
      <c r="AJ1696" s="270" t="n">
        <v>12.6767877772221</v>
      </c>
      <c r="AK1696" s="270" t="n">
        <v>12.1827120255599</v>
      </c>
      <c r="AL1696" s="270" t="n">
        <v>11.6663996559274</v>
      </c>
      <c r="AM1696" s="271" t="n">
        <v>1011.96306223798</v>
      </c>
      <c r="AN1696" s="271" t="n">
        <v>958.945555916451</v>
      </c>
      <c r="AO1696" s="271" t="n">
        <v>863.878785824704</v>
      </c>
      <c r="AP1696" s="271" t="n">
        <v>766.198113985901</v>
      </c>
      <c r="AQ1696" s="271" t="n">
        <v>796.589873233577</v>
      </c>
      <c r="AR1696" s="271" t="n">
        <v>983.618134467158</v>
      </c>
      <c r="AS1696" s="271" t="n">
        <v>1173.30943077394</v>
      </c>
      <c r="AT1696" s="271" t="n">
        <v>1242.29056939717</v>
      </c>
      <c r="AU1696" s="271" t="n">
        <v>1213.57081084974</v>
      </c>
      <c r="AV1696" s="271" t="n">
        <v>1172.51037153686</v>
      </c>
      <c r="AW1696" s="271" t="n">
        <v>1131.57854480045</v>
      </c>
      <c r="AX1696" s="271" t="n">
        <v>1091.06045713947</v>
      </c>
      <c r="AY1696" s="271" t="n">
        <v>1051.11140893346</v>
      </c>
      <c r="AZ1696" s="270" t="n">
        <v>9.56669722825595</v>
      </c>
      <c r="BA1696" s="270" t="n">
        <v>6.69611434968272</v>
      </c>
      <c r="BB1696" s="270" t="n">
        <v>2.70536654994572</v>
      </c>
      <c r="BC1696" s="270" t="n">
        <v>3.87882325005298</v>
      </c>
      <c r="BD1696" s="270" t="n">
        <v>11.8548882062476</v>
      </c>
      <c r="BE1696" s="270" t="n">
        <v>16.6126519625461</v>
      </c>
      <c r="BF1696" s="270" t="n">
        <v>16.0495318328215</v>
      </c>
      <c r="BG1696" s="270" t="n">
        <v>15.2273895844321</v>
      </c>
      <c r="BH1696" s="270" t="n">
        <v>14.3825155730961</v>
      </c>
      <c r="BI1696" s="270" t="n">
        <v>13.5185004404846</v>
      </c>
      <c r="BJ1696" s="270" t="n">
        <v>12.6291058719507</v>
      </c>
      <c r="BK1696" s="270" t="n">
        <v>11.6971174962044</v>
      </c>
      <c r="BL1696" s="270" t="n">
        <v>10.6931188851275</v>
      </c>
    </row>
    <row r="1697" customFormat="false" ht="13.8" hidden="false" customHeight="false" outlineLevel="0" collapsed="false">
      <c r="A1697" s="239" t="n">
        <v>10</v>
      </c>
      <c r="B1697" s="4" t="s">
        <v>1415</v>
      </c>
      <c r="C1697" s="4" t="s">
        <v>1427</v>
      </c>
      <c r="D1697" s="4" t="s">
        <v>1419</v>
      </c>
      <c r="E1697" s="4" t="n">
        <v>29</v>
      </c>
      <c r="G1697" s="4" t="n">
        <v>700</v>
      </c>
      <c r="H1697" s="4" t="n">
        <v>2.5</v>
      </c>
      <c r="I1697" s="4" t="n">
        <v>320</v>
      </c>
      <c r="J1697" s="4" t="n">
        <v>40</v>
      </c>
      <c r="K1697" s="4" t="n">
        <v>4000</v>
      </c>
      <c r="L1697" s="269" t="n">
        <v>0.25</v>
      </c>
      <c r="M1697" s="270" t="n">
        <v>15.7699513784865</v>
      </c>
      <c r="N1697" s="270" t="n">
        <v>15.7699513784865</v>
      </c>
      <c r="O1697" s="270" t="n">
        <v>15.7699513784865</v>
      </c>
      <c r="P1697" s="270" t="n">
        <v>15.7699513784865</v>
      </c>
      <c r="Q1697" s="270" t="n">
        <v>15.7699513784865</v>
      </c>
      <c r="R1697" s="270" t="n">
        <v>15.7699513784865</v>
      </c>
      <c r="S1697" s="270" t="n">
        <v>15.7699513784865</v>
      </c>
      <c r="T1697" s="270" t="n">
        <v>15.7699513784865</v>
      </c>
      <c r="U1697" s="270" t="n">
        <v>15.7699513784865</v>
      </c>
      <c r="V1697" s="270" t="n">
        <v>15.7699513784865</v>
      </c>
      <c r="W1697" s="270" t="n">
        <v>15.7699513784865</v>
      </c>
      <c r="X1697" s="270" t="n">
        <v>15.7699513784865</v>
      </c>
      <c r="Y1697" s="270" t="n">
        <v>15.7699513784865</v>
      </c>
      <c r="Z1697" s="270" t="n">
        <v>11.740912930987</v>
      </c>
      <c r="AA1697" s="270" t="n">
        <v>11.740912930987</v>
      </c>
      <c r="AB1697" s="270" t="n">
        <v>11.740912930987</v>
      </c>
      <c r="AC1697" s="270" t="n">
        <v>11.740912930987</v>
      </c>
      <c r="AD1697" s="270" t="n">
        <v>11.740912930987</v>
      </c>
      <c r="AE1697" s="270" t="n">
        <v>11.740912930987</v>
      </c>
      <c r="AF1697" s="270" t="n">
        <v>11.740912930987</v>
      </c>
      <c r="AG1697" s="270" t="n">
        <v>11.740912930987</v>
      </c>
      <c r="AH1697" s="270" t="n">
        <v>11.740912930987</v>
      </c>
      <c r="AI1697" s="270" t="n">
        <v>11.740912930987</v>
      </c>
      <c r="AJ1697" s="270" t="n">
        <v>11.740912930987</v>
      </c>
      <c r="AK1697" s="270" t="n">
        <v>11.740912930987</v>
      </c>
      <c r="AL1697" s="270" t="n">
        <v>11.740912930987</v>
      </c>
      <c r="AM1697" s="271" t="n">
        <v>1035.1250091613</v>
      </c>
      <c r="AN1697" s="271" t="n">
        <v>1035.1250091613</v>
      </c>
      <c r="AO1697" s="271" t="n">
        <v>1035.1250091613</v>
      </c>
      <c r="AP1697" s="271" t="n">
        <v>1035.1250091613</v>
      </c>
      <c r="AQ1697" s="271" t="n">
        <v>1035.1250091613</v>
      </c>
      <c r="AR1697" s="271" t="n">
        <v>1035.1250091613</v>
      </c>
      <c r="AS1697" s="271" t="n">
        <v>1035.1250091613</v>
      </c>
      <c r="AT1697" s="271" t="n">
        <v>1035.1250091613</v>
      </c>
      <c r="AU1697" s="271" t="n">
        <v>1035.1250091613</v>
      </c>
      <c r="AV1697" s="271" t="n">
        <v>1035.1250091613</v>
      </c>
      <c r="AW1697" s="271" t="n">
        <v>1035.1250091613</v>
      </c>
      <c r="AX1697" s="271" t="n">
        <v>1035.1250091613</v>
      </c>
      <c r="AY1697" s="271" t="n">
        <v>1035.1250091613</v>
      </c>
      <c r="AZ1697" s="270" t="n">
        <v>11.1932170177575</v>
      </c>
      <c r="BA1697" s="270" t="n">
        <v>11.1932170177575</v>
      </c>
      <c r="BB1697" s="270" t="n">
        <v>11.1932170177575</v>
      </c>
      <c r="BC1697" s="270" t="n">
        <v>11.1932170177575</v>
      </c>
      <c r="BD1697" s="270" t="n">
        <v>11.1932170177575</v>
      </c>
      <c r="BE1697" s="270" t="n">
        <v>11.1932170177575</v>
      </c>
      <c r="BF1697" s="270" t="n">
        <v>11.1932170177575</v>
      </c>
      <c r="BG1697" s="270" t="n">
        <v>11.1932170177575</v>
      </c>
      <c r="BH1697" s="270" t="n">
        <v>11.1932170177575</v>
      </c>
      <c r="BI1697" s="270" t="n">
        <v>11.1932170177575</v>
      </c>
      <c r="BJ1697" s="270" t="n">
        <v>11.1932170177575</v>
      </c>
      <c r="BK1697" s="270" t="n">
        <v>11.1932170177575</v>
      </c>
      <c r="BL1697" s="270" t="n">
        <v>11.1932170177575</v>
      </c>
    </row>
    <row r="1698" s="240" customFormat="true" ht="13.8" hidden="false" customHeight="false" outlineLevel="0" collapsed="false">
      <c r="A1698" s="239" t="n">
        <v>11</v>
      </c>
      <c r="B1698" s="240" t="s">
        <v>1415</v>
      </c>
      <c r="C1698" s="240" t="s">
        <v>1428</v>
      </c>
      <c r="D1698" s="240" t="s">
        <v>1417</v>
      </c>
      <c r="E1698" s="240" t="n">
        <v>36</v>
      </c>
      <c r="F1698" s="240" t="n">
        <v>12</v>
      </c>
      <c r="G1698" s="240" t="n">
        <v>700</v>
      </c>
      <c r="H1698" s="240" t="n">
        <v>2.5</v>
      </c>
      <c r="I1698" s="240" t="n">
        <v>320</v>
      </c>
      <c r="J1698" s="240" t="n">
        <v>40</v>
      </c>
      <c r="K1698" s="240" t="n">
        <v>4000</v>
      </c>
      <c r="L1698" s="269" t="n">
        <v>0.25</v>
      </c>
      <c r="M1698" s="270" t="n">
        <v>17.0300606974346</v>
      </c>
      <c r="N1698" s="270" t="n">
        <v>16.5159711105789</v>
      </c>
      <c r="O1698" s="270" t="n">
        <v>15.1726759911101</v>
      </c>
      <c r="P1698" s="270" t="n">
        <v>12.9782012081308</v>
      </c>
      <c r="Q1698" s="270" t="n">
        <v>11.9948670735915</v>
      </c>
      <c r="R1698" s="270" t="n">
        <v>13.131013020552</v>
      </c>
      <c r="S1698" s="270" t="n">
        <v>15.4866877915104</v>
      </c>
      <c r="T1698" s="270" t="n">
        <v>17.0629241926738</v>
      </c>
      <c r="U1698" s="270" t="n">
        <v>17.677761045679</v>
      </c>
      <c r="V1698" s="270" t="n">
        <v>17.83794981187</v>
      </c>
      <c r="W1698" s="270" t="n">
        <v>17.7594706400942</v>
      </c>
      <c r="X1698" s="270" t="n">
        <v>17.5567832294213</v>
      </c>
      <c r="Y1698" s="270" t="n">
        <v>17.3008437140893</v>
      </c>
      <c r="Z1698" s="270" t="n">
        <v>11.1373927516883</v>
      </c>
      <c r="AA1698" s="270" t="n">
        <v>10.742947422177</v>
      </c>
      <c r="AB1698" s="270" t="n">
        <v>10.0345554134574</v>
      </c>
      <c r="AC1698" s="270" t="n">
        <v>9.40357828430045</v>
      </c>
      <c r="AD1698" s="270" t="n">
        <v>9.80813761142541</v>
      </c>
      <c r="AE1698" s="270" t="n">
        <v>11.4253144835538</v>
      </c>
      <c r="AF1698" s="270" t="n">
        <v>12.9466932035855</v>
      </c>
      <c r="AG1698" s="270" t="n">
        <v>13.4951741621278</v>
      </c>
      <c r="AH1698" s="270" t="n">
        <v>13.2444140638584</v>
      </c>
      <c r="AI1698" s="270" t="n">
        <v>12.8956021570382</v>
      </c>
      <c r="AJ1698" s="270" t="n">
        <v>12.5511059590403</v>
      </c>
      <c r="AK1698" s="270" t="n">
        <v>12.0752120255599</v>
      </c>
      <c r="AL1698" s="270" t="n">
        <v>11.5779905650183</v>
      </c>
      <c r="AM1698" s="271" t="n">
        <v>1002.95851678343</v>
      </c>
      <c r="AN1698" s="271" t="n">
        <v>952.338737734633</v>
      </c>
      <c r="AO1698" s="271" t="n">
        <v>859.866058551977</v>
      </c>
      <c r="AP1698" s="271" t="n">
        <v>760.201750349538</v>
      </c>
      <c r="AQ1698" s="271" t="n">
        <v>785.742145960849</v>
      </c>
      <c r="AR1698" s="271" t="n">
        <v>967.238134467158</v>
      </c>
      <c r="AS1698" s="271" t="n">
        <v>1155.35761259212</v>
      </c>
      <c r="AT1698" s="271" t="n">
        <v>1223.88602394262</v>
      </c>
      <c r="AU1698" s="271" t="n">
        <v>1194.97535630429</v>
      </c>
      <c r="AV1698" s="271" t="n">
        <v>1154.49218971868</v>
      </c>
      <c r="AW1698" s="271" t="n">
        <v>1115.36490843681</v>
      </c>
      <c r="AX1698" s="271" t="n">
        <v>1077.21045713947</v>
      </c>
      <c r="AY1698" s="271" t="n">
        <v>1039.74322711528</v>
      </c>
      <c r="AZ1698" s="270" t="n">
        <v>9.56669722825595</v>
      </c>
      <c r="BA1698" s="270" t="n">
        <v>6.69611434968272</v>
      </c>
      <c r="BB1698" s="270" t="n">
        <v>2.70536654994572</v>
      </c>
      <c r="BC1698" s="270" t="n">
        <v>3.87882325005298</v>
      </c>
      <c r="BD1698" s="270" t="n">
        <v>11.8548882062476</v>
      </c>
      <c r="BE1698" s="270" t="n">
        <v>16.6126519625461</v>
      </c>
      <c r="BF1698" s="270" t="n">
        <v>16.0495318328215</v>
      </c>
      <c r="BG1698" s="270" t="n">
        <v>15.2273895844321</v>
      </c>
      <c r="BH1698" s="270" t="n">
        <v>14.3825155730961</v>
      </c>
      <c r="BI1698" s="270" t="n">
        <v>13.5185004404846</v>
      </c>
      <c r="BJ1698" s="270" t="n">
        <v>12.6291058719507</v>
      </c>
      <c r="BK1698" s="270" t="n">
        <v>11.6971174962044</v>
      </c>
      <c r="BL1698" s="270" t="n">
        <v>10.6931188851275</v>
      </c>
    </row>
    <row r="1699" customFormat="false" ht="13.8" hidden="false" customHeight="false" outlineLevel="0" collapsed="false">
      <c r="A1699" s="239" t="n">
        <v>12</v>
      </c>
      <c r="B1699" s="4" t="s">
        <v>1415</v>
      </c>
      <c r="C1699" s="4" t="s">
        <v>1429</v>
      </c>
      <c r="D1699" s="4" t="s">
        <v>1419</v>
      </c>
      <c r="E1699" s="4" t="n">
        <v>36</v>
      </c>
      <c r="G1699" s="4" t="n">
        <v>700</v>
      </c>
      <c r="H1699" s="4" t="n">
        <v>2.5</v>
      </c>
      <c r="I1699" s="4" t="n">
        <v>320</v>
      </c>
      <c r="J1699" s="4" t="n">
        <v>40</v>
      </c>
      <c r="K1699" s="4" t="n">
        <v>4000</v>
      </c>
      <c r="L1699" s="269" t="n">
        <v>0.25</v>
      </c>
      <c r="M1699" s="270" t="n">
        <v>15.9619391943643</v>
      </c>
      <c r="N1699" s="270" t="n">
        <v>15.9619391943643</v>
      </c>
      <c r="O1699" s="270" t="n">
        <v>15.9619391943643</v>
      </c>
      <c r="P1699" s="270" t="n">
        <v>15.9619391943643</v>
      </c>
      <c r="Q1699" s="270" t="n">
        <v>15.9619391943643</v>
      </c>
      <c r="R1699" s="270" t="n">
        <v>15.9619391943643</v>
      </c>
      <c r="S1699" s="270" t="n">
        <v>15.9619391943643</v>
      </c>
      <c r="T1699" s="270" t="n">
        <v>15.9619391943643</v>
      </c>
      <c r="U1699" s="270" t="n">
        <v>15.9619391943643</v>
      </c>
      <c r="V1699" s="270" t="n">
        <v>15.9619391943643</v>
      </c>
      <c r="W1699" s="270" t="n">
        <v>15.9619391943643</v>
      </c>
      <c r="X1699" s="270" t="n">
        <v>15.9619391943643</v>
      </c>
      <c r="Y1699" s="270" t="n">
        <v>15.9619391943643</v>
      </c>
      <c r="Z1699" s="270" t="n">
        <v>11.6413937002177</v>
      </c>
      <c r="AA1699" s="270" t="n">
        <v>11.6413937002177</v>
      </c>
      <c r="AB1699" s="270" t="n">
        <v>11.6413937002177</v>
      </c>
      <c r="AC1699" s="270" t="n">
        <v>11.6413937002177</v>
      </c>
      <c r="AD1699" s="270" t="n">
        <v>11.6413937002177</v>
      </c>
      <c r="AE1699" s="270" t="n">
        <v>11.6413937002177</v>
      </c>
      <c r="AF1699" s="270" t="n">
        <v>11.6413937002177</v>
      </c>
      <c r="AG1699" s="270" t="n">
        <v>11.6413937002177</v>
      </c>
      <c r="AH1699" s="270" t="n">
        <v>11.6413937002177</v>
      </c>
      <c r="AI1699" s="270" t="n">
        <v>11.6413937002177</v>
      </c>
      <c r="AJ1699" s="270" t="n">
        <v>11.6413937002177</v>
      </c>
      <c r="AK1699" s="270" t="n">
        <v>11.6413937002177</v>
      </c>
      <c r="AL1699" s="270" t="n">
        <v>11.6413937002177</v>
      </c>
      <c r="AM1699" s="271" t="n">
        <v>1022.25962454591</v>
      </c>
      <c r="AN1699" s="271" t="n">
        <v>1022.25962454591</v>
      </c>
      <c r="AO1699" s="271" t="n">
        <v>1022.25962454591</v>
      </c>
      <c r="AP1699" s="271" t="n">
        <v>1022.25962454591</v>
      </c>
      <c r="AQ1699" s="271" t="n">
        <v>1022.25962454591</v>
      </c>
      <c r="AR1699" s="271" t="n">
        <v>1022.25962454591</v>
      </c>
      <c r="AS1699" s="271" t="n">
        <v>1022.25962454591</v>
      </c>
      <c r="AT1699" s="271" t="n">
        <v>1022.25962454591</v>
      </c>
      <c r="AU1699" s="271" t="n">
        <v>1022.25962454591</v>
      </c>
      <c r="AV1699" s="271" t="n">
        <v>1022.25962454591</v>
      </c>
      <c r="AW1699" s="271" t="n">
        <v>1022.25962454591</v>
      </c>
      <c r="AX1699" s="271" t="n">
        <v>1022.25962454591</v>
      </c>
      <c r="AY1699" s="271" t="n">
        <v>1022.25962454591</v>
      </c>
      <c r="AZ1699" s="270" t="n">
        <v>11.1932170177575</v>
      </c>
      <c r="BA1699" s="270" t="n">
        <v>11.1932170177575</v>
      </c>
      <c r="BB1699" s="270" t="n">
        <v>11.1932170177575</v>
      </c>
      <c r="BC1699" s="270" t="n">
        <v>11.1932170177575</v>
      </c>
      <c r="BD1699" s="270" t="n">
        <v>11.1932170177575</v>
      </c>
      <c r="BE1699" s="270" t="n">
        <v>11.1932170177575</v>
      </c>
      <c r="BF1699" s="270" t="n">
        <v>11.1932170177575</v>
      </c>
      <c r="BG1699" s="270" t="n">
        <v>11.1932170177575</v>
      </c>
      <c r="BH1699" s="270" t="n">
        <v>11.1932170177575</v>
      </c>
      <c r="BI1699" s="270" t="n">
        <v>11.1932170177575</v>
      </c>
      <c r="BJ1699" s="270" t="n">
        <v>11.1932170177575</v>
      </c>
      <c r="BK1699" s="270" t="n">
        <v>11.1932170177575</v>
      </c>
      <c r="BL1699" s="270" t="n">
        <v>11.1932170177575</v>
      </c>
    </row>
    <row r="1700" customFormat="false" ht="13.8" hidden="false" customHeight="false" outlineLevel="0" collapsed="false">
      <c r="A1700" s="239" t="n">
        <v>13</v>
      </c>
      <c r="B1700" s="4" t="s">
        <v>1415</v>
      </c>
      <c r="C1700" s="4" t="s">
        <v>1430</v>
      </c>
      <c r="D1700" s="4" t="s">
        <v>1417</v>
      </c>
      <c r="E1700" s="4" t="n">
        <v>24</v>
      </c>
      <c r="F1700" s="4" t="n">
        <v>12</v>
      </c>
      <c r="G1700" s="4" t="n">
        <v>700</v>
      </c>
      <c r="H1700" s="4" t="n">
        <v>2.5</v>
      </c>
      <c r="I1700" s="4" t="n">
        <v>320</v>
      </c>
      <c r="J1700" s="4" t="n">
        <v>40</v>
      </c>
      <c r="K1700" s="4" t="n">
        <v>4000</v>
      </c>
      <c r="L1700" s="269" t="n">
        <v>0.3</v>
      </c>
      <c r="M1700" s="270" t="n">
        <v>16.4641254005692</v>
      </c>
      <c r="N1700" s="270" t="n">
        <v>15.9087487230923</v>
      </c>
      <c r="O1700" s="270" t="n">
        <v>14.268720364973</v>
      </c>
      <c r="P1700" s="270" t="n">
        <v>11.8862898635534</v>
      </c>
      <c r="Q1700" s="270" t="n">
        <v>11.0333598978107</v>
      </c>
      <c r="R1700" s="270" t="n">
        <v>12.497447549938</v>
      </c>
      <c r="S1700" s="270" t="n">
        <v>14.9406589267845</v>
      </c>
      <c r="T1700" s="270" t="n">
        <v>16.4760966729902</v>
      </c>
      <c r="U1700" s="270" t="n">
        <v>17.0222773940992</v>
      </c>
      <c r="V1700" s="270" t="n">
        <v>17.1242170808243</v>
      </c>
      <c r="W1700" s="270" t="n">
        <v>17.0518261001282</v>
      </c>
      <c r="X1700" s="270" t="n">
        <v>16.8982260406771</v>
      </c>
      <c r="Y1700" s="270" t="n">
        <v>16.6938897537483</v>
      </c>
      <c r="Z1700" s="270" t="n">
        <v>11.2759074277198</v>
      </c>
      <c r="AA1700" s="270" t="n">
        <v>10.8434267703427</v>
      </c>
      <c r="AB1700" s="270" t="n">
        <v>9.98353080844314</v>
      </c>
      <c r="AC1700" s="270" t="n">
        <v>9.40807392934125</v>
      </c>
      <c r="AD1700" s="270" t="n">
        <v>10.0155498328374</v>
      </c>
      <c r="AE1700" s="270" t="n">
        <v>11.8346908952601</v>
      </c>
      <c r="AF1700" s="270" t="n">
        <v>13.2818594919766</v>
      </c>
      <c r="AG1700" s="270" t="n">
        <v>13.7607904825493</v>
      </c>
      <c r="AH1700" s="270" t="n">
        <v>13.4536458785598</v>
      </c>
      <c r="AI1700" s="270" t="n">
        <v>13.0533463481555</v>
      </c>
      <c r="AJ1700" s="270" t="n">
        <v>12.6893474821448</v>
      </c>
      <c r="AK1700" s="270" t="n">
        <v>12.212152724733</v>
      </c>
      <c r="AL1700" s="270" t="n">
        <v>11.7143786861371</v>
      </c>
      <c r="AM1700" s="271" t="n">
        <v>1021.73834912843</v>
      </c>
      <c r="AN1700" s="271" t="n">
        <v>965.513873311906</v>
      </c>
      <c r="AO1700" s="271" t="n">
        <v>854.372138688718</v>
      </c>
      <c r="AP1700" s="271" t="n">
        <v>762.108262205598</v>
      </c>
      <c r="AQ1700" s="271" t="n">
        <v>813.054066680028</v>
      </c>
      <c r="AR1700" s="271" t="n">
        <v>1019.39605596427</v>
      </c>
      <c r="AS1700" s="271" t="n">
        <v>1198.52390236039</v>
      </c>
      <c r="AT1700" s="271" t="n">
        <v>1258.96998446137</v>
      </c>
      <c r="AU1700" s="271" t="n">
        <v>1224.3856599291</v>
      </c>
      <c r="AV1700" s="271" t="n">
        <v>1178.63924276624</v>
      </c>
      <c r="AW1700" s="271" t="n">
        <v>1137.00725499684</v>
      </c>
      <c r="AX1700" s="271" t="n">
        <v>1097.85922516595</v>
      </c>
      <c r="AY1700" s="271" t="n">
        <v>1059.36572263727</v>
      </c>
      <c r="AZ1700" s="270" t="n">
        <v>9.31719993517646</v>
      </c>
      <c r="BA1700" s="270" t="n">
        <v>5.91084989402418</v>
      </c>
      <c r="BB1700" s="270" t="n">
        <v>1.1963839588693</v>
      </c>
      <c r="BC1700" s="270" t="n">
        <v>4.84852906256623</v>
      </c>
      <c r="BD1700" s="270" t="n">
        <v>11.8548882062476</v>
      </c>
      <c r="BE1700" s="270" t="n">
        <v>16.6126519625461</v>
      </c>
      <c r="BF1700" s="270" t="n">
        <v>16.0495318328215</v>
      </c>
      <c r="BG1700" s="270" t="n">
        <v>14.9431546391749</v>
      </c>
      <c r="BH1700" s="270" t="n">
        <v>14.0293958480983</v>
      </c>
      <c r="BI1700" s="270" t="n">
        <v>13.1961412262176</v>
      </c>
      <c r="BJ1700" s="270" t="n">
        <v>12.3353420931467</v>
      </c>
      <c r="BK1700" s="270" t="n">
        <v>11.4279152753795</v>
      </c>
      <c r="BL1700" s="270" t="n">
        <v>10.4409004470279</v>
      </c>
    </row>
    <row r="1701" customFormat="false" ht="13.8" hidden="false" customHeight="false" outlineLevel="0" collapsed="false">
      <c r="A1701" s="239" t="n">
        <v>14</v>
      </c>
      <c r="B1701" s="4" t="s">
        <v>1415</v>
      </c>
      <c r="C1701" s="4" t="s">
        <v>1431</v>
      </c>
      <c r="D1701" s="4" t="s">
        <v>1419</v>
      </c>
      <c r="E1701" s="4" t="n">
        <v>24</v>
      </c>
      <c r="G1701" s="4" t="n">
        <v>700</v>
      </c>
      <c r="H1701" s="4" t="n">
        <v>2.5</v>
      </c>
      <c r="I1701" s="4" t="n">
        <v>320</v>
      </c>
      <c r="J1701" s="4" t="n">
        <v>40</v>
      </c>
      <c r="K1701" s="4" t="n">
        <v>4000</v>
      </c>
      <c r="L1701" s="269" t="n">
        <v>0.3</v>
      </c>
      <c r="M1701" s="270" t="n">
        <v>15.2512218283991</v>
      </c>
      <c r="N1701" s="270" t="n">
        <v>15.2512218283991</v>
      </c>
      <c r="O1701" s="270" t="n">
        <v>15.2512218283991</v>
      </c>
      <c r="P1701" s="270" t="n">
        <v>15.2512218283991</v>
      </c>
      <c r="Q1701" s="270" t="n">
        <v>15.2512218283991</v>
      </c>
      <c r="R1701" s="270" t="n">
        <v>15.2512218283991</v>
      </c>
      <c r="S1701" s="270" t="n">
        <v>15.2512218283991</v>
      </c>
      <c r="T1701" s="270" t="n">
        <v>15.2512218283991</v>
      </c>
      <c r="U1701" s="270" t="n">
        <v>15.2512218283991</v>
      </c>
      <c r="V1701" s="270" t="n">
        <v>15.2512218283991</v>
      </c>
      <c r="W1701" s="270" t="n">
        <v>15.2512218283991</v>
      </c>
      <c r="X1701" s="270" t="n">
        <v>15.2512218283991</v>
      </c>
      <c r="Y1701" s="270" t="n">
        <v>15.2512218283991</v>
      </c>
      <c r="Z1701" s="270" t="n">
        <v>11.8097462121693</v>
      </c>
      <c r="AA1701" s="270" t="n">
        <v>11.8097462121693</v>
      </c>
      <c r="AB1701" s="270" t="n">
        <v>11.8097462121693</v>
      </c>
      <c r="AC1701" s="270" t="n">
        <v>11.8097462121693</v>
      </c>
      <c r="AD1701" s="270" t="n">
        <v>11.8097462121693</v>
      </c>
      <c r="AE1701" s="270" t="n">
        <v>11.8097462121693</v>
      </c>
      <c r="AF1701" s="270" t="n">
        <v>11.8097462121693</v>
      </c>
      <c r="AG1701" s="270" t="n">
        <v>11.8097462121693</v>
      </c>
      <c r="AH1701" s="270" t="n">
        <v>11.8097462121693</v>
      </c>
      <c r="AI1701" s="270" t="n">
        <v>11.8097462121693</v>
      </c>
      <c r="AJ1701" s="270" t="n">
        <v>11.8097462121693</v>
      </c>
      <c r="AK1701" s="270" t="n">
        <v>11.8097462121693</v>
      </c>
      <c r="AL1701" s="270" t="n">
        <v>11.8097462121693</v>
      </c>
      <c r="AM1701" s="271" t="n">
        <v>1045.45644140739</v>
      </c>
      <c r="AN1701" s="271" t="n">
        <v>1045.45644140739</v>
      </c>
      <c r="AO1701" s="271" t="n">
        <v>1045.45644140739</v>
      </c>
      <c r="AP1701" s="271" t="n">
        <v>1045.45644140739</v>
      </c>
      <c r="AQ1701" s="271" t="n">
        <v>1045.45644140739</v>
      </c>
      <c r="AR1701" s="271" t="n">
        <v>1045.45644140739</v>
      </c>
      <c r="AS1701" s="271" t="n">
        <v>1045.45644140739</v>
      </c>
      <c r="AT1701" s="271" t="n">
        <v>1045.45644140739</v>
      </c>
      <c r="AU1701" s="271" t="n">
        <v>1045.45644140739</v>
      </c>
      <c r="AV1701" s="271" t="n">
        <v>1045.45644140739</v>
      </c>
      <c r="AW1701" s="271" t="n">
        <v>1045.45644140739</v>
      </c>
      <c r="AX1701" s="271" t="n">
        <v>1045.45644140739</v>
      </c>
      <c r="AY1701" s="271" t="n">
        <v>1045.45644140739</v>
      </c>
      <c r="AZ1701" s="270" t="n">
        <v>10.9356064908689</v>
      </c>
      <c r="BA1701" s="270" t="n">
        <v>10.9356064908689</v>
      </c>
      <c r="BB1701" s="270" t="n">
        <v>10.9356064908689</v>
      </c>
      <c r="BC1701" s="270" t="n">
        <v>10.9356064908689</v>
      </c>
      <c r="BD1701" s="270" t="n">
        <v>10.9356064908689</v>
      </c>
      <c r="BE1701" s="270" t="n">
        <v>10.9356064908689</v>
      </c>
      <c r="BF1701" s="270" t="n">
        <v>10.9356064908689</v>
      </c>
      <c r="BG1701" s="270" t="n">
        <v>10.9356064908689</v>
      </c>
      <c r="BH1701" s="270" t="n">
        <v>10.9356064908689</v>
      </c>
      <c r="BI1701" s="270" t="n">
        <v>10.9356064908689</v>
      </c>
      <c r="BJ1701" s="270" t="n">
        <v>10.9356064908689</v>
      </c>
      <c r="BK1701" s="270" t="n">
        <v>10.9356064908689</v>
      </c>
      <c r="BL1701" s="270" t="n">
        <v>10.9356064908689</v>
      </c>
    </row>
    <row r="1702" customFormat="false" ht="13.8" hidden="false" customHeight="false" outlineLevel="0" collapsed="false">
      <c r="A1702" s="239" t="n">
        <v>15</v>
      </c>
      <c r="B1702" s="4" t="s">
        <v>1415</v>
      </c>
      <c r="C1702" s="4" t="s">
        <v>1432</v>
      </c>
      <c r="D1702" s="4" t="s">
        <v>1417</v>
      </c>
      <c r="E1702" s="4" t="n">
        <v>29</v>
      </c>
      <c r="F1702" s="4" t="n">
        <v>12</v>
      </c>
      <c r="G1702" s="4" t="n">
        <v>700</v>
      </c>
      <c r="H1702" s="4" t="n">
        <v>2.5</v>
      </c>
      <c r="I1702" s="4" t="n">
        <v>320</v>
      </c>
      <c r="J1702" s="4" t="n">
        <v>40</v>
      </c>
      <c r="K1702" s="4" t="n">
        <v>4000</v>
      </c>
      <c r="L1702" s="269" t="n">
        <v>0.3</v>
      </c>
      <c r="M1702" s="270" t="n">
        <v>16.7070267888798</v>
      </c>
      <c r="N1702" s="270" t="n">
        <v>16.1229345828156</v>
      </c>
      <c r="O1702" s="270" t="n">
        <v>14.4406410963336</v>
      </c>
      <c r="P1702" s="270" t="n">
        <v>12.0500044899487</v>
      </c>
      <c r="Q1702" s="270" t="n">
        <v>11.2388376168186</v>
      </c>
      <c r="R1702" s="270" t="n">
        <v>12.7648014103019</v>
      </c>
      <c r="S1702" s="270" t="n">
        <v>15.2364680729003</v>
      </c>
      <c r="T1702" s="270" t="n">
        <v>16.7823460180363</v>
      </c>
      <c r="U1702" s="270" t="n">
        <v>17.3431547218729</v>
      </c>
      <c r="V1702" s="270" t="n">
        <v>17.4527132674285</v>
      </c>
      <c r="W1702" s="270" t="n">
        <v>17.366911999582</v>
      </c>
      <c r="X1702" s="270" t="n">
        <v>17.1885398245046</v>
      </c>
      <c r="Y1702" s="270" t="n">
        <v>16.9592094148179</v>
      </c>
      <c r="Z1702" s="270" t="n">
        <v>11.1425740943864</v>
      </c>
      <c r="AA1702" s="270" t="n">
        <v>10.7097146491306</v>
      </c>
      <c r="AB1702" s="270" t="n">
        <v>9.84347399026132</v>
      </c>
      <c r="AC1702" s="270" t="n">
        <v>9.24803605055337</v>
      </c>
      <c r="AD1702" s="270" t="n">
        <v>9.83967862071622</v>
      </c>
      <c r="AE1702" s="270" t="n">
        <v>11.6586113498056</v>
      </c>
      <c r="AF1702" s="270" t="n">
        <v>13.1225413101584</v>
      </c>
      <c r="AG1702" s="270" t="n">
        <v>13.616813209822</v>
      </c>
      <c r="AH1702" s="270" t="n">
        <v>13.3180019391659</v>
      </c>
      <c r="AI1702" s="270" t="n">
        <v>12.9201266511858</v>
      </c>
      <c r="AJ1702" s="270" t="n">
        <v>12.5560141488115</v>
      </c>
      <c r="AK1702" s="270" t="n">
        <v>12.0788193913997</v>
      </c>
      <c r="AL1702" s="270" t="n">
        <v>11.5810453528037</v>
      </c>
      <c r="AM1702" s="271" t="n">
        <v>1004.40501579509</v>
      </c>
      <c r="AN1702" s="271" t="n">
        <v>948.135085433118</v>
      </c>
      <c r="AO1702" s="271" t="n">
        <v>836.216835658415</v>
      </c>
      <c r="AP1702" s="271" t="n">
        <v>741.403716751052</v>
      </c>
      <c r="AQ1702" s="271" t="n">
        <v>790.32527880124</v>
      </c>
      <c r="AR1702" s="271" t="n">
        <v>996.631662024881</v>
      </c>
      <c r="AS1702" s="271" t="n">
        <v>1177.93753872402</v>
      </c>
      <c r="AT1702" s="271" t="n">
        <v>1240.36089355228</v>
      </c>
      <c r="AU1702" s="271" t="n">
        <v>1206.81444780788</v>
      </c>
      <c r="AV1702" s="271" t="n">
        <v>1161.33772761473</v>
      </c>
      <c r="AW1702" s="271" t="n">
        <v>1119.67392166351</v>
      </c>
      <c r="AX1702" s="271" t="n">
        <v>1080.52589183262</v>
      </c>
      <c r="AY1702" s="271" t="n">
        <v>1042.03238930393</v>
      </c>
      <c r="AZ1702" s="270" t="n">
        <v>9.31719993517646</v>
      </c>
      <c r="BA1702" s="270" t="n">
        <v>5.91084989402418</v>
      </c>
      <c r="BB1702" s="270" t="n">
        <v>1.1963839588693</v>
      </c>
      <c r="BC1702" s="270" t="n">
        <v>4.84852906256623</v>
      </c>
      <c r="BD1702" s="270" t="n">
        <v>11.8548882062476</v>
      </c>
      <c r="BE1702" s="270" t="n">
        <v>16.6126519625461</v>
      </c>
      <c r="BF1702" s="270" t="n">
        <v>16.0495318328215</v>
      </c>
      <c r="BG1702" s="270" t="n">
        <v>14.9431546391749</v>
      </c>
      <c r="BH1702" s="270" t="n">
        <v>14.0293958480983</v>
      </c>
      <c r="BI1702" s="270" t="n">
        <v>13.1961412262176</v>
      </c>
      <c r="BJ1702" s="270" t="n">
        <v>12.3353420931467</v>
      </c>
      <c r="BK1702" s="270" t="n">
        <v>11.4279152753795</v>
      </c>
      <c r="BL1702" s="270" t="n">
        <v>10.4409004470279</v>
      </c>
    </row>
    <row r="1703" customFormat="false" ht="13.8" hidden="false" customHeight="false" outlineLevel="0" collapsed="false">
      <c r="A1703" s="239" t="n">
        <v>16</v>
      </c>
      <c r="B1703" s="4" t="s">
        <v>1415</v>
      </c>
      <c r="C1703" s="4" t="s">
        <v>1433</v>
      </c>
      <c r="D1703" s="4" t="s">
        <v>1419</v>
      </c>
      <c r="E1703" s="4" t="n">
        <v>29</v>
      </c>
      <c r="G1703" s="4" t="n">
        <v>700</v>
      </c>
      <c r="H1703" s="4" t="n">
        <v>2.5</v>
      </c>
      <c r="I1703" s="4" t="n">
        <v>320</v>
      </c>
      <c r="J1703" s="4" t="n">
        <v>40</v>
      </c>
      <c r="K1703" s="4" t="n">
        <v>4000</v>
      </c>
      <c r="L1703" s="269" t="n">
        <v>0.3</v>
      </c>
      <c r="M1703" s="270" t="n">
        <v>15.5118145618647</v>
      </c>
      <c r="N1703" s="270" t="n">
        <v>15.5118145618647</v>
      </c>
      <c r="O1703" s="270" t="n">
        <v>15.5118145618647</v>
      </c>
      <c r="P1703" s="270" t="n">
        <v>15.5118145618647</v>
      </c>
      <c r="Q1703" s="270" t="n">
        <v>15.5118145618647</v>
      </c>
      <c r="R1703" s="270" t="n">
        <v>15.5118145618647</v>
      </c>
      <c r="S1703" s="270" t="n">
        <v>15.5118145618647</v>
      </c>
      <c r="T1703" s="270" t="n">
        <v>15.5118145618647</v>
      </c>
      <c r="U1703" s="270" t="n">
        <v>15.5118145618647</v>
      </c>
      <c r="V1703" s="270" t="n">
        <v>15.5118145618647</v>
      </c>
      <c r="W1703" s="270" t="n">
        <v>15.5118145618647</v>
      </c>
      <c r="X1703" s="270" t="n">
        <v>15.5118145618647</v>
      </c>
      <c r="Y1703" s="270" t="n">
        <v>15.5118145618647</v>
      </c>
      <c r="Z1703" s="270" t="n">
        <v>11.6642654429385</v>
      </c>
      <c r="AA1703" s="270" t="n">
        <v>11.6642654429385</v>
      </c>
      <c r="AB1703" s="270" t="n">
        <v>11.6642654429385</v>
      </c>
      <c r="AC1703" s="270" t="n">
        <v>11.6642654429385</v>
      </c>
      <c r="AD1703" s="270" t="n">
        <v>11.6642654429385</v>
      </c>
      <c r="AE1703" s="270" t="n">
        <v>11.6642654429385</v>
      </c>
      <c r="AF1703" s="270" t="n">
        <v>11.6642654429385</v>
      </c>
      <c r="AG1703" s="270" t="n">
        <v>11.6642654429385</v>
      </c>
      <c r="AH1703" s="270" t="n">
        <v>11.6642654429385</v>
      </c>
      <c r="AI1703" s="270" t="n">
        <v>11.6642654429385</v>
      </c>
      <c r="AJ1703" s="270" t="n">
        <v>11.6642654429385</v>
      </c>
      <c r="AK1703" s="270" t="n">
        <v>11.6642654429385</v>
      </c>
      <c r="AL1703" s="270" t="n">
        <v>11.6642654429385</v>
      </c>
      <c r="AM1703" s="271" t="n">
        <v>1026.60003115098</v>
      </c>
      <c r="AN1703" s="271" t="n">
        <v>1026.60003115098</v>
      </c>
      <c r="AO1703" s="271" t="n">
        <v>1026.60003115098</v>
      </c>
      <c r="AP1703" s="271" t="n">
        <v>1026.60003115098</v>
      </c>
      <c r="AQ1703" s="271" t="n">
        <v>1026.60003115098</v>
      </c>
      <c r="AR1703" s="271" t="n">
        <v>1026.60003115098</v>
      </c>
      <c r="AS1703" s="271" t="n">
        <v>1026.60003115098</v>
      </c>
      <c r="AT1703" s="271" t="n">
        <v>1026.60003115098</v>
      </c>
      <c r="AU1703" s="271" t="n">
        <v>1026.60003115098</v>
      </c>
      <c r="AV1703" s="271" t="n">
        <v>1026.60003115098</v>
      </c>
      <c r="AW1703" s="271" t="n">
        <v>1026.60003115098</v>
      </c>
      <c r="AX1703" s="271" t="n">
        <v>1026.60003115098</v>
      </c>
      <c r="AY1703" s="271" t="n">
        <v>1026.60003115098</v>
      </c>
      <c r="AZ1703" s="270" t="n">
        <v>10.9356064908689</v>
      </c>
      <c r="BA1703" s="270" t="n">
        <v>10.9356064908689</v>
      </c>
      <c r="BB1703" s="270" t="n">
        <v>10.9356064908689</v>
      </c>
      <c r="BC1703" s="270" t="n">
        <v>10.9356064908689</v>
      </c>
      <c r="BD1703" s="270" t="n">
        <v>10.9356064908689</v>
      </c>
      <c r="BE1703" s="270" t="n">
        <v>10.9356064908689</v>
      </c>
      <c r="BF1703" s="270" t="n">
        <v>10.9356064908689</v>
      </c>
      <c r="BG1703" s="270" t="n">
        <v>10.9356064908689</v>
      </c>
      <c r="BH1703" s="270" t="n">
        <v>10.9356064908689</v>
      </c>
      <c r="BI1703" s="270" t="n">
        <v>10.9356064908689</v>
      </c>
      <c r="BJ1703" s="270" t="n">
        <v>10.9356064908689</v>
      </c>
      <c r="BK1703" s="270" t="n">
        <v>10.9356064908689</v>
      </c>
      <c r="BL1703" s="270" t="n">
        <v>10.9356064908689</v>
      </c>
    </row>
    <row r="1704" customFormat="false" ht="13.8" hidden="false" customHeight="false" outlineLevel="0" collapsed="false">
      <c r="A1704" s="239" t="n">
        <v>17</v>
      </c>
      <c r="B1704" s="4" t="s">
        <v>1415</v>
      </c>
      <c r="C1704" s="4" t="s">
        <v>1434</v>
      </c>
      <c r="D1704" s="4" t="s">
        <v>1417</v>
      </c>
      <c r="E1704" s="4" t="n">
        <v>36</v>
      </c>
      <c r="F1704" s="4" t="n">
        <v>12</v>
      </c>
      <c r="G1704" s="4" t="n">
        <v>700</v>
      </c>
      <c r="H1704" s="4" t="n">
        <v>2.5</v>
      </c>
      <c r="I1704" s="4" t="n">
        <v>320</v>
      </c>
      <c r="J1704" s="4" t="n">
        <v>40</v>
      </c>
      <c r="K1704" s="4" t="n">
        <v>4000</v>
      </c>
      <c r="L1704" s="269" t="n">
        <v>0.3</v>
      </c>
      <c r="M1704" s="270" t="n">
        <v>16.9187971903778</v>
      </c>
      <c r="N1704" s="270" t="n">
        <v>16.3096697259298</v>
      </c>
      <c r="O1704" s="270" t="n">
        <v>14.5905279395471</v>
      </c>
      <c r="P1704" s="270" t="n">
        <v>12.1927369477744</v>
      </c>
      <c r="Q1704" s="270" t="n">
        <v>11.417980681236</v>
      </c>
      <c r="R1704" s="270" t="n">
        <v>12.9978903800484</v>
      </c>
      <c r="S1704" s="270" t="n">
        <v>15.4943654117151</v>
      </c>
      <c r="T1704" s="270" t="n">
        <v>17.0493455078703</v>
      </c>
      <c r="U1704" s="270" t="n">
        <v>17.6229074273097</v>
      </c>
      <c r="V1704" s="270" t="n">
        <v>17.7391083753839</v>
      </c>
      <c r="W1704" s="270" t="n">
        <v>17.6416155239125</v>
      </c>
      <c r="X1704" s="270" t="n">
        <v>17.4416461035141</v>
      </c>
      <c r="Y1704" s="270" t="n">
        <v>17.1905248944898</v>
      </c>
      <c r="Z1704" s="270" t="n">
        <v>11.0489377307501</v>
      </c>
      <c r="AA1704" s="270" t="n">
        <v>10.6406994976154</v>
      </c>
      <c r="AB1704" s="270" t="n">
        <v>9.80165580844314</v>
      </c>
      <c r="AC1704" s="270" t="n">
        <v>9.18909665661398</v>
      </c>
      <c r="AD1704" s="270" t="n">
        <v>9.74323922677682</v>
      </c>
      <c r="AE1704" s="270" t="n">
        <v>11.5217931679874</v>
      </c>
      <c r="AF1704" s="270" t="n">
        <v>12.9825413101584</v>
      </c>
      <c r="AG1704" s="270" t="n">
        <v>13.4681768461856</v>
      </c>
      <c r="AH1704" s="270" t="n">
        <v>13.1499716361356</v>
      </c>
      <c r="AI1704" s="270" t="n">
        <v>12.7405811966403</v>
      </c>
      <c r="AJ1704" s="270" t="n">
        <v>12.3884383912357</v>
      </c>
      <c r="AK1704" s="270" t="n">
        <v>11.9354860580663</v>
      </c>
      <c r="AL1704" s="270" t="n">
        <v>11.463166564925</v>
      </c>
      <c r="AM1704" s="271" t="n">
        <v>992.398955189032</v>
      </c>
      <c r="AN1704" s="271" t="n">
        <v>939.325994524027</v>
      </c>
      <c r="AO1704" s="271" t="n">
        <v>830.894108385688</v>
      </c>
      <c r="AP1704" s="271" t="n">
        <v>733.794625841961</v>
      </c>
      <c r="AQ1704" s="271" t="n">
        <v>777.791945467906</v>
      </c>
      <c r="AR1704" s="271" t="n">
        <v>978.845298388517</v>
      </c>
      <c r="AS1704" s="271" t="n">
        <v>1159.73753872402</v>
      </c>
      <c r="AT1704" s="271" t="n">
        <v>1221.06089355228</v>
      </c>
      <c r="AU1704" s="271" t="n">
        <v>1185.05384174728</v>
      </c>
      <c r="AV1704" s="271" t="n">
        <v>1138.14075791776</v>
      </c>
      <c r="AW1704" s="271" t="n">
        <v>1098.05573984533</v>
      </c>
      <c r="AX1704" s="271" t="n">
        <v>1062.05922516595</v>
      </c>
      <c r="AY1704" s="271" t="n">
        <v>1026.87481354636</v>
      </c>
      <c r="AZ1704" s="270" t="n">
        <v>9.31719993517646</v>
      </c>
      <c r="BA1704" s="270" t="n">
        <v>5.91084989402418</v>
      </c>
      <c r="BB1704" s="270" t="n">
        <v>1.1963839588693</v>
      </c>
      <c r="BC1704" s="270" t="n">
        <v>4.84852906256623</v>
      </c>
      <c r="BD1704" s="270" t="n">
        <v>11.8548882062476</v>
      </c>
      <c r="BE1704" s="270" t="n">
        <v>16.6126519625461</v>
      </c>
      <c r="BF1704" s="270" t="n">
        <v>16.0495318328215</v>
      </c>
      <c r="BG1704" s="270" t="n">
        <v>14.9431546391749</v>
      </c>
      <c r="BH1704" s="270" t="n">
        <v>14.0293958480983</v>
      </c>
      <c r="BI1704" s="270" t="n">
        <v>13.1961412262176</v>
      </c>
      <c r="BJ1704" s="270" t="n">
        <v>12.3353420931467</v>
      </c>
      <c r="BK1704" s="270" t="n">
        <v>11.4279152753795</v>
      </c>
      <c r="BL1704" s="270" t="n">
        <v>10.4409004470279</v>
      </c>
    </row>
    <row r="1705" customFormat="false" ht="13.8" hidden="false" customHeight="false" outlineLevel="0" collapsed="false">
      <c r="A1705" s="239" t="n">
        <v>18</v>
      </c>
      <c r="B1705" s="4" t="s">
        <v>1415</v>
      </c>
      <c r="C1705" s="4" t="s">
        <v>1435</v>
      </c>
      <c r="D1705" s="4" t="s">
        <v>1419</v>
      </c>
      <c r="E1705" s="4" t="n">
        <v>36</v>
      </c>
      <c r="G1705" s="4" t="n">
        <v>700</v>
      </c>
      <c r="H1705" s="4" t="n">
        <v>2.5</v>
      </c>
      <c r="I1705" s="4" t="n">
        <v>320</v>
      </c>
      <c r="J1705" s="4" t="n">
        <v>40</v>
      </c>
      <c r="K1705" s="4" t="n">
        <v>4000</v>
      </c>
      <c r="L1705" s="269" t="n">
        <v>0.3</v>
      </c>
      <c r="M1705" s="270" t="n">
        <v>15.7390089314699</v>
      </c>
      <c r="N1705" s="270" t="n">
        <v>15.7390089314699</v>
      </c>
      <c r="O1705" s="270" t="n">
        <v>15.7390089314699</v>
      </c>
      <c r="P1705" s="270" t="n">
        <v>15.7390089314699</v>
      </c>
      <c r="Q1705" s="270" t="n">
        <v>15.7390089314699</v>
      </c>
      <c r="R1705" s="270" t="n">
        <v>15.7390089314699</v>
      </c>
      <c r="S1705" s="270" t="n">
        <v>15.7390089314699</v>
      </c>
      <c r="T1705" s="270" t="n">
        <v>15.7390089314699</v>
      </c>
      <c r="U1705" s="270" t="n">
        <v>15.7390089314699</v>
      </c>
      <c r="V1705" s="270" t="n">
        <v>15.7390089314699</v>
      </c>
      <c r="W1705" s="270" t="n">
        <v>15.7390089314699</v>
      </c>
      <c r="X1705" s="270" t="n">
        <v>15.7390089314699</v>
      </c>
      <c r="Y1705" s="270" t="n">
        <v>15.7390089314699</v>
      </c>
      <c r="Z1705" s="270" t="n">
        <v>11.5441372378103</v>
      </c>
      <c r="AA1705" s="270" t="n">
        <v>11.5441372378103</v>
      </c>
      <c r="AB1705" s="270" t="n">
        <v>11.5441372378103</v>
      </c>
      <c r="AC1705" s="270" t="n">
        <v>11.5441372378103</v>
      </c>
      <c r="AD1705" s="270" t="n">
        <v>11.5441372378103</v>
      </c>
      <c r="AE1705" s="270" t="n">
        <v>11.5441372378103</v>
      </c>
      <c r="AF1705" s="270" t="n">
        <v>11.5441372378103</v>
      </c>
      <c r="AG1705" s="270" t="n">
        <v>11.5441372378103</v>
      </c>
      <c r="AH1705" s="270" t="n">
        <v>11.5441372378103</v>
      </c>
      <c r="AI1705" s="270" t="n">
        <v>11.5441372378103</v>
      </c>
      <c r="AJ1705" s="270" t="n">
        <v>11.5441372378103</v>
      </c>
      <c r="AK1705" s="270" t="n">
        <v>11.5441372378103</v>
      </c>
      <c r="AL1705" s="270" t="n">
        <v>11.5441372378103</v>
      </c>
      <c r="AM1705" s="271" t="n">
        <v>1011.07951833047</v>
      </c>
      <c r="AN1705" s="271" t="n">
        <v>1011.07951833047</v>
      </c>
      <c r="AO1705" s="271" t="n">
        <v>1011.07951833047</v>
      </c>
      <c r="AP1705" s="271" t="n">
        <v>1011.07951833047</v>
      </c>
      <c r="AQ1705" s="271" t="n">
        <v>1011.07951833047</v>
      </c>
      <c r="AR1705" s="271" t="n">
        <v>1011.07951833047</v>
      </c>
      <c r="AS1705" s="271" t="n">
        <v>1011.07951833047</v>
      </c>
      <c r="AT1705" s="271" t="n">
        <v>1011.07951833047</v>
      </c>
      <c r="AU1705" s="271" t="n">
        <v>1011.07951833047</v>
      </c>
      <c r="AV1705" s="271" t="n">
        <v>1011.07951833047</v>
      </c>
      <c r="AW1705" s="271" t="n">
        <v>1011.07951833047</v>
      </c>
      <c r="AX1705" s="271" t="n">
        <v>1011.07951833047</v>
      </c>
      <c r="AY1705" s="271" t="n">
        <v>1011.07951833047</v>
      </c>
      <c r="AZ1705" s="270" t="n">
        <v>10.9356064908689</v>
      </c>
      <c r="BA1705" s="270" t="n">
        <v>10.9356064908689</v>
      </c>
      <c r="BB1705" s="270" t="n">
        <v>10.9356064908689</v>
      </c>
      <c r="BC1705" s="270" t="n">
        <v>10.9356064908689</v>
      </c>
      <c r="BD1705" s="270" t="n">
        <v>10.9356064908689</v>
      </c>
      <c r="BE1705" s="270" t="n">
        <v>10.9356064908689</v>
      </c>
      <c r="BF1705" s="270" t="n">
        <v>10.9356064908689</v>
      </c>
      <c r="BG1705" s="270" t="n">
        <v>10.9356064908689</v>
      </c>
      <c r="BH1705" s="270" t="n">
        <v>10.9356064908689</v>
      </c>
      <c r="BI1705" s="270" t="n">
        <v>10.9356064908689</v>
      </c>
      <c r="BJ1705" s="270" t="n">
        <v>10.9356064908689</v>
      </c>
      <c r="BK1705" s="270" t="n">
        <v>10.9356064908689</v>
      </c>
      <c r="BL1705" s="270" t="n">
        <v>10.9356064908689</v>
      </c>
    </row>
    <row r="1706" customFormat="false" ht="13.8" hidden="false" customHeight="false" outlineLevel="0" collapsed="false">
      <c r="A1706" s="239" t="n">
        <v>19</v>
      </c>
      <c r="B1706" s="4" t="s">
        <v>1415</v>
      </c>
      <c r="C1706" s="4" t="s">
        <v>1436</v>
      </c>
      <c r="D1706" s="4" t="s">
        <v>374</v>
      </c>
      <c r="E1706" s="4" t="n">
        <v>24</v>
      </c>
      <c r="F1706" s="4" t="n">
        <v>25</v>
      </c>
      <c r="G1706" s="4" t="n">
        <v>700</v>
      </c>
      <c r="H1706" s="4" t="n">
        <v>2.5</v>
      </c>
      <c r="I1706" s="4" t="n">
        <v>320</v>
      </c>
      <c r="J1706" s="4" t="n">
        <v>40</v>
      </c>
      <c r="K1706" s="4" t="n">
        <v>4000</v>
      </c>
      <c r="L1706" s="269" t="n">
        <v>0.2</v>
      </c>
      <c r="M1706" s="270" t="n">
        <v>17.463166592584</v>
      </c>
      <c r="N1706" s="270" t="n">
        <v>17.3272731885218</v>
      </c>
      <c r="O1706" s="270" t="n">
        <v>17.1161731257872</v>
      </c>
      <c r="P1706" s="270" t="n">
        <v>16.8809176754261</v>
      </c>
      <c r="Q1706" s="270" t="n">
        <v>16.5571931687636</v>
      </c>
      <c r="R1706" s="270" t="n">
        <v>15.7021145014745</v>
      </c>
      <c r="S1706" s="270" t="n">
        <v>13.9695171628973</v>
      </c>
      <c r="T1706" s="270" t="n">
        <v>12.338451988498</v>
      </c>
      <c r="U1706" s="270" t="n">
        <v>12.3015049713599</v>
      </c>
      <c r="V1706" s="270" t="n">
        <v>14.0502624645931</v>
      </c>
      <c r="W1706" s="270" t="n">
        <v>15.9681835779349</v>
      </c>
      <c r="X1706" s="270" t="n">
        <v>17.0707004255753</v>
      </c>
      <c r="Y1706" s="270" t="n">
        <v>17.4310361827279</v>
      </c>
      <c r="Z1706" s="270" t="n">
        <v>12.447071891283</v>
      </c>
      <c r="AA1706" s="270" t="n">
        <v>12.0862590715718</v>
      </c>
      <c r="AB1706" s="270" t="n">
        <v>11.7613857289409</v>
      </c>
      <c r="AC1706" s="270" t="n">
        <v>11.6039272231678</v>
      </c>
      <c r="AD1706" s="270" t="n">
        <v>11.4566582429795</v>
      </c>
      <c r="AE1706" s="270" t="n">
        <v>11.0379362818122</v>
      </c>
      <c r="AF1706" s="270" t="n">
        <v>10.2896186355257</v>
      </c>
      <c r="AG1706" s="270" t="n">
        <v>10.0550242808929</v>
      </c>
      <c r="AH1706" s="270" t="n">
        <v>10.9820340537752</v>
      </c>
      <c r="AI1706" s="270" t="n">
        <v>12.5570155262349</v>
      </c>
      <c r="AJ1706" s="270" t="n">
        <v>13.5829196426194</v>
      </c>
      <c r="AK1706" s="270" t="n">
        <v>13.5115082767507</v>
      </c>
      <c r="AL1706" s="270" t="n">
        <v>12.9683110995704</v>
      </c>
      <c r="AM1706" s="271" t="n">
        <v>1164.00859820344</v>
      </c>
      <c r="AN1706" s="271" t="n">
        <v>1122.67631038669</v>
      </c>
      <c r="AO1706" s="271" t="n">
        <v>1081.72220501128</v>
      </c>
      <c r="AP1706" s="271" t="n">
        <v>1041.5330798494</v>
      </c>
      <c r="AQ1706" s="271" t="n">
        <v>996.060767407094</v>
      </c>
      <c r="AR1706" s="271" t="n">
        <v>920.661723553943</v>
      </c>
      <c r="AS1706" s="271" t="n">
        <v>824.358491482657</v>
      </c>
      <c r="AT1706" s="271" t="n">
        <v>793.659103742079</v>
      </c>
      <c r="AU1706" s="271" t="n">
        <v>907.597340470939</v>
      </c>
      <c r="AV1706" s="271" t="n">
        <v>1102.67734544685</v>
      </c>
      <c r="AW1706" s="271" t="n">
        <v>1232.68433270869</v>
      </c>
      <c r="AX1706" s="271" t="n">
        <v>1246.86577370704</v>
      </c>
      <c r="AY1706" s="271" t="n">
        <v>1206.46924564585</v>
      </c>
      <c r="AZ1706" s="270" t="n">
        <v>13.1324746878246</v>
      </c>
      <c r="BA1706" s="270" t="n">
        <v>12.2008388260181</v>
      </c>
      <c r="BB1706" s="270" t="n">
        <v>11.2118326750902</v>
      </c>
      <c r="BC1706" s="270" t="n">
        <v>10.125989558709</v>
      </c>
      <c r="BD1706" s="270" t="n">
        <v>8.03843746465172</v>
      </c>
      <c r="BE1706" s="270" t="n">
        <v>4.76964646731686</v>
      </c>
      <c r="BF1706" s="270" t="n">
        <v>3.18681122910557</v>
      </c>
      <c r="BG1706" s="270" t="n">
        <v>7.57565107769958</v>
      </c>
      <c r="BH1706" s="270" t="n">
        <v>14.6615114539998</v>
      </c>
      <c r="BI1706" s="270" t="n">
        <v>16.5252302960134</v>
      </c>
      <c r="BJ1706" s="270" t="n">
        <v>15.7608165266227</v>
      </c>
      <c r="BK1706" s="270" t="n">
        <v>14.90532026163</v>
      </c>
      <c r="BL1706" s="270" t="n">
        <v>14.0299432773596</v>
      </c>
    </row>
    <row r="1707" customFormat="false" ht="13.8" hidden="false" customHeight="false" outlineLevel="0" collapsed="false">
      <c r="A1707" s="239" t="n">
        <v>20</v>
      </c>
      <c r="B1707" s="4" t="s">
        <v>1415</v>
      </c>
      <c r="C1707" s="4" t="s">
        <v>1437</v>
      </c>
      <c r="D1707" s="4" t="s">
        <v>374</v>
      </c>
      <c r="E1707" s="4" t="n">
        <v>29</v>
      </c>
      <c r="F1707" s="4" t="n">
        <v>25</v>
      </c>
      <c r="G1707" s="4" t="n">
        <v>700</v>
      </c>
      <c r="H1707" s="4" t="n">
        <v>2.5</v>
      </c>
      <c r="I1707" s="4" t="n">
        <v>320</v>
      </c>
      <c r="J1707" s="4" t="n">
        <v>40</v>
      </c>
      <c r="K1707" s="4" t="n">
        <v>4000</v>
      </c>
      <c r="L1707" s="269" t="n">
        <v>0.2</v>
      </c>
      <c r="M1707" s="270" t="n">
        <v>17.6660155051361</v>
      </c>
      <c r="N1707" s="270" t="n">
        <v>17.5143443680591</v>
      </c>
      <c r="O1707" s="270" t="n">
        <v>17.2873465762734</v>
      </c>
      <c r="P1707" s="270" t="n">
        <v>17.0376804021712</v>
      </c>
      <c r="Q1707" s="270" t="n">
        <v>16.6981636460346</v>
      </c>
      <c r="R1707" s="270" t="n">
        <v>15.8174909595147</v>
      </c>
      <c r="S1707" s="270" t="n">
        <v>14.0749520435867</v>
      </c>
      <c r="T1707" s="270" t="n">
        <v>12.4719223844996</v>
      </c>
      <c r="U1707" s="270" t="n">
        <v>12.4927522506868</v>
      </c>
      <c r="V1707" s="270" t="n">
        <v>14.2818813394659</v>
      </c>
      <c r="W1707" s="270" t="n">
        <v>16.2088025574478</v>
      </c>
      <c r="X1707" s="270" t="n">
        <v>17.3033152230235</v>
      </c>
      <c r="Y1707" s="270" t="n">
        <v>17.6493671395961</v>
      </c>
      <c r="Z1707" s="270" t="n">
        <v>12.367071891283</v>
      </c>
      <c r="AA1707" s="270" t="n">
        <v>12.0062590715718</v>
      </c>
      <c r="AB1707" s="270" t="n">
        <v>11.6813857289409</v>
      </c>
      <c r="AC1707" s="270" t="n">
        <v>11.5239272231678</v>
      </c>
      <c r="AD1707" s="270" t="n">
        <v>11.3766582429795</v>
      </c>
      <c r="AE1707" s="270" t="n">
        <v>10.9556635545395</v>
      </c>
      <c r="AF1707" s="270" t="n">
        <v>10.1937853021924</v>
      </c>
      <c r="AG1707" s="270" t="n">
        <v>9.94052428089293</v>
      </c>
      <c r="AH1707" s="270" t="n">
        <v>10.8527537507448</v>
      </c>
      <c r="AI1707" s="270" t="n">
        <v>12.429424617144</v>
      </c>
      <c r="AJ1707" s="270" t="n">
        <v>13.4670560062557</v>
      </c>
      <c r="AK1707" s="270" t="n">
        <v>13.4125082767507</v>
      </c>
      <c r="AL1707" s="270" t="n">
        <v>12.8824020086613</v>
      </c>
      <c r="AM1707" s="271" t="n">
        <v>1153.60859820344</v>
      </c>
      <c r="AN1707" s="271" t="n">
        <v>1112.27631038669</v>
      </c>
      <c r="AO1707" s="271" t="n">
        <v>1071.32220501128</v>
      </c>
      <c r="AP1707" s="271" t="n">
        <v>1031.1330798494</v>
      </c>
      <c r="AQ1707" s="271" t="n">
        <v>985.660767407094</v>
      </c>
      <c r="AR1707" s="271" t="n">
        <v>909.988996281216</v>
      </c>
      <c r="AS1707" s="271" t="n">
        <v>811.955461179627</v>
      </c>
      <c r="AT1707" s="271" t="n">
        <v>778.859709802685</v>
      </c>
      <c r="AU1707" s="271" t="n">
        <v>890.883704107302</v>
      </c>
      <c r="AV1707" s="271" t="n">
        <v>1086.18825453775</v>
      </c>
      <c r="AW1707" s="271" t="n">
        <v>1217.7152417996</v>
      </c>
      <c r="AX1707" s="271" t="n">
        <v>1234.05486461613</v>
      </c>
      <c r="AY1707" s="271" t="n">
        <v>1195.3237911004</v>
      </c>
      <c r="AZ1707" s="270" t="n">
        <v>13.1324746878246</v>
      </c>
      <c r="BA1707" s="270" t="n">
        <v>12.2008388260181</v>
      </c>
      <c r="BB1707" s="270" t="n">
        <v>11.2118326750902</v>
      </c>
      <c r="BC1707" s="270" t="n">
        <v>10.125989558709</v>
      </c>
      <c r="BD1707" s="270" t="n">
        <v>8.03843746465172</v>
      </c>
      <c r="BE1707" s="270" t="n">
        <v>4.76964646731686</v>
      </c>
      <c r="BF1707" s="270" t="n">
        <v>3.18681122910557</v>
      </c>
      <c r="BG1707" s="270" t="n">
        <v>7.57565107769958</v>
      </c>
      <c r="BH1707" s="270" t="n">
        <v>14.6615114539998</v>
      </c>
      <c r="BI1707" s="270" t="n">
        <v>16.5252302960134</v>
      </c>
      <c r="BJ1707" s="270" t="n">
        <v>15.7608165266227</v>
      </c>
      <c r="BK1707" s="270" t="n">
        <v>14.90532026163</v>
      </c>
      <c r="BL1707" s="270" t="n">
        <v>14.0299432773596</v>
      </c>
    </row>
    <row r="1708" customFormat="false" ht="13.8" hidden="false" customHeight="false" outlineLevel="0" collapsed="false">
      <c r="A1708" s="239" t="n">
        <v>21</v>
      </c>
      <c r="B1708" s="4" t="s">
        <v>1415</v>
      </c>
      <c r="C1708" s="4" t="s">
        <v>1438</v>
      </c>
      <c r="D1708" s="4" t="s">
        <v>374</v>
      </c>
      <c r="E1708" s="4" t="n">
        <v>36</v>
      </c>
      <c r="F1708" s="4" t="n">
        <v>25</v>
      </c>
      <c r="G1708" s="4" t="n">
        <v>700</v>
      </c>
      <c r="H1708" s="4" t="n">
        <v>2.5</v>
      </c>
      <c r="I1708" s="4" t="n">
        <v>320</v>
      </c>
      <c r="J1708" s="4" t="n">
        <v>40</v>
      </c>
      <c r="K1708" s="4" t="n">
        <v>4000</v>
      </c>
      <c r="L1708" s="269" t="n">
        <v>0.2</v>
      </c>
      <c r="M1708" s="270" t="n">
        <v>17.8428666789946</v>
      </c>
      <c r="N1708" s="270" t="n">
        <v>17.6774399315504</v>
      </c>
      <c r="O1708" s="270" t="n">
        <v>17.436581912421</v>
      </c>
      <c r="P1708" s="270" t="n">
        <v>17.1743519371246</v>
      </c>
      <c r="Q1708" s="270" t="n">
        <v>16.8210669146355</v>
      </c>
      <c r="R1708" s="270" t="n">
        <v>15.9180804168765</v>
      </c>
      <c r="S1708" s="270" t="n">
        <v>14.166874066638</v>
      </c>
      <c r="T1708" s="270" t="n">
        <v>12.5882868052464</v>
      </c>
      <c r="U1708" s="270" t="n">
        <v>12.659488692212</v>
      </c>
      <c r="V1708" s="270" t="n">
        <v>14.4838152290474</v>
      </c>
      <c r="W1708" s="270" t="n">
        <v>16.4185830706588</v>
      </c>
      <c r="X1708" s="270" t="n">
        <v>17.506117394689</v>
      </c>
      <c r="Y1708" s="270" t="n">
        <v>17.8397161314936</v>
      </c>
      <c r="Z1708" s="270" t="n">
        <v>12.2628900731012</v>
      </c>
      <c r="AA1708" s="270" t="n">
        <v>11.9166227079355</v>
      </c>
      <c r="AB1708" s="270" t="n">
        <v>11.6070220925773</v>
      </c>
      <c r="AC1708" s="270" t="n">
        <v>11.4641090413496</v>
      </c>
      <c r="AD1708" s="270" t="n">
        <v>11.3313855157068</v>
      </c>
      <c r="AE1708" s="270" t="n">
        <v>10.9279362818122</v>
      </c>
      <c r="AF1708" s="270" t="n">
        <v>10.160845908253</v>
      </c>
      <c r="AG1708" s="270" t="n">
        <v>9.88105458392323</v>
      </c>
      <c r="AH1708" s="270" t="n">
        <v>10.7564507204418</v>
      </c>
      <c r="AI1708" s="270" t="n">
        <v>12.3199700716894</v>
      </c>
      <c r="AJ1708" s="270" t="n">
        <v>13.3543741880739</v>
      </c>
      <c r="AK1708" s="270" t="n">
        <v>13.2975082767507</v>
      </c>
      <c r="AL1708" s="270" t="n">
        <v>12.7695838268431</v>
      </c>
      <c r="AM1708" s="271" t="n">
        <v>1140.1649618398</v>
      </c>
      <c r="AN1708" s="271" t="n">
        <v>1100.72358311397</v>
      </c>
      <c r="AO1708" s="271" t="n">
        <v>1061.75493228401</v>
      </c>
      <c r="AP1708" s="271" t="n">
        <v>1023.45671621304</v>
      </c>
      <c r="AQ1708" s="271" t="n">
        <v>979.87531286164</v>
      </c>
      <c r="AR1708" s="271" t="n">
        <v>906.461723553943</v>
      </c>
      <c r="AS1708" s="271" t="n">
        <v>807.714249058415</v>
      </c>
      <c r="AT1708" s="271" t="n">
        <v>771.135467378443</v>
      </c>
      <c r="AU1708" s="271" t="n">
        <v>878.364310167908</v>
      </c>
      <c r="AV1708" s="271" t="n">
        <v>1071.95916362866</v>
      </c>
      <c r="AW1708" s="271" t="n">
        <v>1203.07342361779</v>
      </c>
      <c r="AX1708" s="271" t="n">
        <v>1219.14577370704</v>
      </c>
      <c r="AY1708" s="271" t="n">
        <v>1180.73470019131</v>
      </c>
      <c r="AZ1708" s="270" t="n">
        <v>13.1324746878246</v>
      </c>
      <c r="BA1708" s="270" t="n">
        <v>12.2008388260181</v>
      </c>
      <c r="BB1708" s="270" t="n">
        <v>11.2118326750902</v>
      </c>
      <c r="BC1708" s="270" t="n">
        <v>10.125989558709</v>
      </c>
      <c r="BD1708" s="270" t="n">
        <v>8.03843746465172</v>
      </c>
      <c r="BE1708" s="270" t="n">
        <v>4.76964646731686</v>
      </c>
      <c r="BF1708" s="270" t="n">
        <v>3.18681122910557</v>
      </c>
      <c r="BG1708" s="270" t="n">
        <v>7.57565107769958</v>
      </c>
      <c r="BH1708" s="270" t="n">
        <v>14.6615114539998</v>
      </c>
      <c r="BI1708" s="270" t="n">
        <v>16.5252302960134</v>
      </c>
      <c r="BJ1708" s="270" t="n">
        <v>15.7608165266227</v>
      </c>
      <c r="BK1708" s="270" t="n">
        <v>14.90532026163</v>
      </c>
      <c r="BL1708" s="270" t="n">
        <v>14.0299432773596</v>
      </c>
    </row>
    <row r="1709" customFormat="false" ht="13.8" hidden="false" customHeight="false" outlineLevel="0" collapsed="false">
      <c r="A1709" s="239" t="n">
        <v>22</v>
      </c>
      <c r="B1709" s="4" t="s">
        <v>1415</v>
      </c>
      <c r="C1709" s="4" t="s">
        <v>1439</v>
      </c>
      <c r="D1709" s="4" t="s">
        <v>374</v>
      </c>
      <c r="E1709" s="4" t="n">
        <v>24</v>
      </c>
      <c r="F1709" s="4" t="n">
        <v>25</v>
      </c>
      <c r="G1709" s="4" t="n">
        <v>700</v>
      </c>
      <c r="H1709" s="4" t="n">
        <v>2.5</v>
      </c>
      <c r="I1709" s="4" t="n">
        <v>320</v>
      </c>
      <c r="J1709" s="4" t="n">
        <v>40</v>
      </c>
      <c r="K1709" s="4" t="n">
        <v>4000</v>
      </c>
      <c r="L1709" s="269" t="n">
        <v>0.25</v>
      </c>
      <c r="M1709" s="270" t="n">
        <v>17.3261219110636</v>
      </c>
      <c r="N1709" s="270" t="n">
        <v>17.18301249776</v>
      </c>
      <c r="O1709" s="270" t="n">
        <v>16.9724398045013</v>
      </c>
      <c r="P1709" s="270" t="n">
        <v>16.7361284697147</v>
      </c>
      <c r="Q1709" s="270" t="n">
        <v>16.3799949375068</v>
      </c>
      <c r="R1709" s="270" t="n">
        <v>15.3430053136917</v>
      </c>
      <c r="S1709" s="270" t="n">
        <v>13.2868468437854</v>
      </c>
      <c r="T1709" s="270" t="n">
        <v>11.7242896877568</v>
      </c>
      <c r="U1709" s="270" t="n">
        <v>12.2201273429406</v>
      </c>
      <c r="V1709" s="270" t="n">
        <v>14.3885438694906</v>
      </c>
      <c r="W1709" s="270" t="n">
        <v>16.2214731549798</v>
      </c>
      <c r="X1709" s="270" t="n">
        <v>17.0423864203902</v>
      </c>
      <c r="Y1709" s="270" t="n">
        <v>17.3222586488631</v>
      </c>
      <c r="Z1709" s="270" t="n">
        <v>12.3540226818375</v>
      </c>
      <c r="AA1709" s="270" t="n">
        <v>12.0017970577341</v>
      </c>
      <c r="AB1709" s="270" t="n">
        <v>11.6870965351299</v>
      </c>
      <c r="AC1709" s="270" t="n">
        <v>11.5414223656464</v>
      </c>
      <c r="AD1709" s="270" t="n">
        <v>11.3949030231834</v>
      </c>
      <c r="AE1709" s="270" t="n">
        <v>10.9130610509219</v>
      </c>
      <c r="AF1709" s="270" t="n">
        <v>10.0798400075693</v>
      </c>
      <c r="AG1709" s="270" t="n">
        <v>10.0135346550969</v>
      </c>
      <c r="AH1709" s="270" t="n">
        <v>11.278271764048</v>
      </c>
      <c r="AI1709" s="270" t="n">
        <v>12.9362703868262</v>
      </c>
      <c r="AJ1709" s="270" t="n">
        <v>13.7401287011193</v>
      </c>
      <c r="AK1709" s="270" t="n">
        <v>13.4295149551603</v>
      </c>
      <c r="AL1709" s="270" t="n">
        <v>12.8678838444846</v>
      </c>
      <c r="AM1709" s="271" t="n">
        <v>1154.76850223133</v>
      </c>
      <c r="AN1709" s="271" t="n">
        <v>1114.14140551353</v>
      </c>
      <c r="AO1709" s="271" t="n">
        <v>1073.99777113728</v>
      </c>
      <c r="AP1709" s="271" t="n">
        <v>1034.70008072841</v>
      </c>
      <c r="AQ1709" s="271" t="n">
        <v>988.665207286705</v>
      </c>
      <c r="AR1709" s="271" t="n">
        <v>905.133627823485</v>
      </c>
      <c r="AS1709" s="271" t="n">
        <v>798.874722927888</v>
      </c>
      <c r="AT1709" s="271" t="n">
        <v>789.907425358698</v>
      </c>
      <c r="AU1709" s="271" t="n">
        <v>949.153731121385</v>
      </c>
      <c r="AV1709" s="271" t="n">
        <v>1155.20470607836</v>
      </c>
      <c r="AW1709" s="271" t="n">
        <v>1257.20657910523</v>
      </c>
      <c r="AX1709" s="271" t="n">
        <v>1239.59116649326</v>
      </c>
      <c r="AY1709" s="271" t="n">
        <v>1196.72519329128</v>
      </c>
      <c r="AZ1709" s="270" t="n">
        <v>12.8546149325584</v>
      </c>
      <c r="BA1709" s="270" t="n">
        <v>11.9354429613312</v>
      </c>
      <c r="BB1709" s="270" t="n">
        <v>10.9531530055177</v>
      </c>
      <c r="BC1709" s="270" t="n">
        <v>9.86370673077489</v>
      </c>
      <c r="BD1709" s="270" t="n">
        <v>7.54457132421908</v>
      </c>
      <c r="BE1709" s="270" t="n">
        <v>3.78516345652079</v>
      </c>
      <c r="BF1709" s="270" t="n">
        <v>2.7167556352384</v>
      </c>
      <c r="BG1709" s="270" t="n">
        <v>9.40663064615948</v>
      </c>
      <c r="BH1709" s="270" t="n">
        <v>16.4399872030609</v>
      </c>
      <c r="BI1709" s="270" t="n">
        <v>16.2440776757298</v>
      </c>
      <c r="BJ1709" s="270" t="n">
        <v>15.4357844152792</v>
      </c>
      <c r="BK1709" s="270" t="n">
        <v>14.5955354215642</v>
      </c>
      <c r="BL1709" s="270" t="n">
        <v>13.7363978228938</v>
      </c>
    </row>
    <row r="1710" customFormat="false" ht="13.8" hidden="false" customHeight="false" outlineLevel="0" collapsed="false">
      <c r="A1710" s="239" t="n">
        <v>23</v>
      </c>
      <c r="B1710" s="4" t="s">
        <v>1415</v>
      </c>
      <c r="C1710" s="4" t="s">
        <v>1440</v>
      </c>
      <c r="D1710" s="4" t="s">
        <v>374</v>
      </c>
      <c r="E1710" s="4" t="n">
        <v>29</v>
      </c>
      <c r="F1710" s="4" t="n">
        <v>25</v>
      </c>
      <c r="G1710" s="4" t="n">
        <v>700</v>
      </c>
      <c r="H1710" s="4" t="n">
        <v>2.5</v>
      </c>
      <c r="I1710" s="4" t="n">
        <v>320</v>
      </c>
      <c r="J1710" s="4" t="n">
        <v>40</v>
      </c>
      <c r="K1710" s="4" t="n">
        <v>4000</v>
      </c>
      <c r="L1710" s="269" t="n">
        <v>0.25</v>
      </c>
      <c r="M1710" s="270" t="n">
        <v>17.5762239210045</v>
      </c>
      <c r="N1710" s="270" t="n">
        <v>17.4136647858226</v>
      </c>
      <c r="O1710" s="270" t="n">
        <v>17.1834798819694</v>
      </c>
      <c r="P1710" s="270" t="n">
        <v>16.9293958687914</v>
      </c>
      <c r="Q1710" s="270" t="n">
        <v>16.5537468230786</v>
      </c>
      <c r="R1710" s="270" t="n">
        <v>15.4849561712305</v>
      </c>
      <c r="S1710" s="270" t="n">
        <v>13.4150342379135</v>
      </c>
      <c r="T1710" s="270" t="n">
        <v>11.8857385482696</v>
      </c>
      <c r="U1710" s="270" t="n">
        <v>12.4536533324328</v>
      </c>
      <c r="V1710" s="270" t="n">
        <v>14.6739355336923</v>
      </c>
      <c r="W1710" s="270" t="n">
        <v>16.5187029534355</v>
      </c>
      <c r="X1710" s="270" t="n">
        <v>17.3293495388427</v>
      </c>
      <c r="Y1710" s="270" t="n">
        <v>17.5914863238418</v>
      </c>
      <c r="Z1710" s="270" t="n">
        <v>12.2540226818375</v>
      </c>
      <c r="AA1710" s="270" t="n">
        <v>11.9017970577341</v>
      </c>
      <c r="AB1710" s="270" t="n">
        <v>11.5870965351299</v>
      </c>
      <c r="AC1710" s="270" t="n">
        <v>11.4414223656464</v>
      </c>
      <c r="AD1710" s="270" t="n">
        <v>11.2949030231834</v>
      </c>
      <c r="AE1710" s="270" t="n">
        <v>10.810220141831</v>
      </c>
      <c r="AF1710" s="270" t="n">
        <v>9.96156728029654</v>
      </c>
      <c r="AG1710" s="270" t="n">
        <v>9.87338692782422</v>
      </c>
      <c r="AH1710" s="270" t="n">
        <v>11.1194876731389</v>
      </c>
      <c r="AI1710" s="270" t="n">
        <v>12.7776567504626</v>
      </c>
      <c r="AJ1710" s="270" t="n">
        <v>13.5952991556647</v>
      </c>
      <c r="AK1710" s="270" t="n">
        <v>13.3057649551603</v>
      </c>
      <c r="AL1710" s="270" t="n">
        <v>12.7604974808483</v>
      </c>
      <c r="AM1710" s="271" t="n">
        <v>1141.76850223133</v>
      </c>
      <c r="AN1710" s="271" t="n">
        <v>1101.14140551354</v>
      </c>
      <c r="AO1710" s="271" t="n">
        <v>1060.99777113728</v>
      </c>
      <c r="AP1710" s="271" t="n">
        <v>1021.70008072841</v>
      </c>
      <c r="AQ1710" s="271" t="n">
        <v>975.665207286705</v>
      </c>
      <c r="AR1710" s="271" t="n">
        <v>891.792718732575</v>
      </c>
      <c r="AS1710" s="271" t="n">
        <v>783.567450200615</v>
      </c>
      <c r="AT1710" s="271" t="n">
        <v>771.793334449607</v>
      </c>
      <c r="AU1710" s="271" t="n">
        <v>928.626003848658</v>
      </c>
      <c r="AV1710" s="271" t="n">
        <v>1134.70652426017</v>
      </c>
      <c r="AW1710" s="271" t="n">
        <v>1238.49521546887</v>
      </c>
      <c r="AX1710" s="271" t="n">
        <v>1223.57753012962</v>
      </c>
      <c r="AY1710" s="271" t="n">
        <v>1182.79337510947</v>
      </c>
      <c r="AZ1710" s="270" t="n">
        <v>12.8546149325584</v>
      </c>
      <c r="BA1710" s="270" t="n">
        <v>11.9354429613312</v>
      </c>
      <c r="BB1710" s="270" t="n">
        <v>10.9531530055177</v>
      </c>
      <c r="BC1710" s="270" t="n">
        <v>9.86370673077489</v>
      </c>
      <c r="BD1710" s="270" t="n">
        <v>7.54457132421908</v>
      </c>
      <c r="BE1710" s="270" t="n">
        <v>3.78516345652079</v>
      </c>
      <c r="BF1710" s="270" t="n">
        <v>2.7167556352384</v>
      </c>
      <c r="BG1710" s="270" t="n">
        <v>9.40663064615948</v>
      </c>
      <c r="BH1710" s="270" t="n">
        <v>16.4399872030609</v>
      </c>
      <c r="BI1710" s="270" t="n">
        <v>16.2440776757298</v>
      </c>
      <c r="BJ1710" s="270" t="n">
        <v>15.4357844152792</v>
      </c>
      <c r="BK1710" s="270" t="n">
        <v>14.5955354215642</v>
      </c>
      <c r="BL1710" s="270" t="n">
        <v>13.7363978228938</v>
      </c>
    </row>
    <row r="1711" customFormat="false" ht="13.8" hidden="false" customHeight="false" outlineLevel="0" collapsed="false">
      <c r="A1711" s="239" t="n">
        <v>24</v>
      </c>
      <c r="B1711" s="4" t="s">
        <v>1415</v>
      </c>
      <c r="C1711" s="4" t="s">
        <v>1441</v>
      </c>
      <c r="D1711" s="4" t="s">
        <v>374</v>
      </c>
      <c r="E1711" s="4" t="n">
        <v>36</v>
      </c>
      <c r="F1711" s="4" t="n">
        <v>25</v>
      </c>
      <c r="G1711" s="4" t="n">
        <v>700</v>
      </c>
      <c r="H1711" s="4" t="n">
        <v>2.5</v>
      </c>
      <c r="I1711" s="4" t="n">
        <v>320</v>
      </c>
      <c r="J1711" s="4" t="n">
        <v>40</v>
      </c>
      <c r="K1711" s="4" t="n">
        <v>4000</v>
      </c>
      <c r="L1711" s="269" t="n">
        <v>0.25</v>
      </c>
      <c r="M1711" s="270" t="n">
        <v>17.794272090383</v>
      </c>
      <c r="N1711" s="270" t="n">
        <v>17.6147559693238</v>
      </c>
      <c r="O1711" s="270" t="n">
        <v>17.3674724159291</v>
      </c>
      <c r="P1711" s="270" t="n">
        <v>17.0978935253244</v>
      </c>
      <c r="Q1711" s="270" t="n">
        <v>16.7052301341641</v>
      </c>
      <c r="R1711" s="270" t="n">
        <v>15.6087141715576</v>
      </c>
      <c r="S1711" s="270" t="n">
        <v>13.5267927425078</v>
      </c>
      <c r="T1711" s="270" t="n">
        <v>12.0264956277165</v>
      </c>
      <c r="U1711" s="270" t="n">
        <v>12.6572499149758</v>
      </c>
      <c r="V1711" s="270" t="n">
        <v>14.9227505270215</v>
      </c>
      <c r="W1711" s="270" t="n">
        <v>16.7778388694296</v>
      </c>
      <c r="X1711" s="270" t="n">
        <v>17.579534584027</v>
      </c>
      <c r="Y1711" s="270" t="n">
        <v>17.8262089543757</v>
      </c>
      <c r="Z1711" s="270" t="n">
        <v>12.1237954091102</v>
      </c>
      <c r="AA1711" s="270" t="n">
        <v>11.7897516031886</v>
      </c>
      <c r="AB1711" s="270" t="n">
        <v>11.4941419896753</v>
      </c>
      <c r="AC1711" s="270" t="n">
        <v>11.3666496383736</v>
      </c>
      <c r="AD1711" s="270" t="n">
        <v>11.2383121140925</v>
      </c>
      <c r="AE1711" s="270" t="n">
        <v>10.7755610509219</v>
      </c>
      <c r="AF1711" s="270" t="n">
        <v>9.92145364393291</v>
      </c>
      <c r="AG1711" s="270" t="n">
        <v>9.80117101873331</v>
      </c>
      <c r="AH1711" s="270" t="n">
        <v>11.0011240367753</v>
      </c>
      <c r="AI1711" s="270" t="n">
        <v>12.6414749322808</v>
      </c>
      <c r="AJ1711" s="270" t="n">
        <v>13.4544468829374</v>
      </c>
      <c r="AK1711" s="270" t="n">
        <v>13.1620149551603</v>
      </c>
      <c r="AL1711" s="270" t="n">
        <v>12.6194747535756</v>
      </c>
      <c r="AM1711" s="271" t="n">
        <v>1124.96395677678</v>
      </c>
      <c r="AN1711" s="271" t="n">
        <v>1086.70049642263</v>
      </c>
      <c r="AO1711" s="271" t="n">
        <v>1049.03868022819</v>
      </c>
      <c r="AP1711" s="271" t="n">
        <v>1012.10462618296</v>
      </c>
      <c r="AQ1711" s="271" t="n">
        <v>968.433389104887</v>
      </c>
      <c r="AR1711" s="271" t="n">
        <v>887.383627823484</v>
      </c>
      <c r="AS1711" s="271" t="n">
        <v>778.403813836978</v>
      </c>
      <c r="AT1711" s="271" t="n">
        <v>762.413788995062</v>
      </c>
      <c r="AU1711" s="271" t="n">
        <v>913.238731121385</v>
      </c>
      <c r="AV1711" s="271" t="n">
        <v>1117.00288789654</v>
      </c>
      <c r="AW1711" s="271" t="n">
        <v>1220.1929427416</v>
      </c>
      <c r="AX1711" s="271" t="n">
        <v>1204.94116649326</v>
      </c>
      <c r="AY1711" s="271" t="n">
        <v>1164.5570114731</v>
      </c>
      <c r="AZ1711" s="270" t="n">
        <v>12.8546149325584</v>
      </c>
      <c r="BA1711" s="270" t="n">
        <v>11.9354429613312</v>
      </c>
      <c r="BB1711" s="270" t="n">
        <v>10.9531530055177</v>
      </c>
      <c r="BC1711" s="270" t="n">
        <v>9.86370673077489</v>
      </c>
      <c r="BD1711" s="270" t="n">
        <v>7.54457132421908</v>
      </c>
      <c r="BE1711" s="270" t="n">
        <v>3.78516345652079</v>
      </c>
      <c r="BF1711" s="270" t="n">
        <v>2.7167556352384</v>
      </c>
      <c r="BG1711" s="270" t="n">
        <v>9.40663064615948</v>
      </c>
      <c r="BH1711" s="270" t="n">
        <v>16.4399872030609</v>
      </c>
      <c r="BI1711" s="270" t="n">
        <v>16.2440776757298</v>
      </c>
      <c r="BJ1711" s="270" t="n">
        <v>15.4357844152792</v>
      </c>
      <c r="BK1711" s="270" t="n">
        <v>14.5955354215642</v>
      </c>
      <c r="BL1711" s="270" t="n">
        <v>13.7363978228938</v>
      </c>
    </row>
    <row r="1712" customFormat="false" ht="13.8" hidden="false" customHeight="false" outlineLevel="0" collapsed="false">
      <c r="A1712" s="239" t="n">
        <v>25</v>
      </c>
      <c r="B1712" s="4" t="s">
        <v>1415</v>
      </c>
      <c r="C1712" s="4" t="s">
        <v>1442</v>
      </c>
      <c r="D1712" s="4" t="s">
        <v>374</v>
      </c>
      <c r="E1712" s="4" t="n">
        <v>24</v>
      </c>
      <c r="F1712" s="4" t="n">
        <v>25</v>
      </c>
      <c r="G1712" s="4" t="n">
        <v>700</v>
      </c>
      <c r="H1712" s="4" t="n">
        <v>2.5</v>
      </c>
      <c r="I1712" s="4" t="n">
        <v>320</v>
      </c>
      <c r="J1712" s="4" t="n">
        <v>40</v>
      </c>
      <c r="K1712" s="4" t="n">
        <v>4000</v>
      </c>
      <c r="L1712" s="269" t="n">
        <v>0.3</v>
      </c>
      <c r="M1712" s="270" t="n">
        <v>17.0755606774963</v>
      </c>
      <c r="N1712" s="270" t="n">
        <v>16.9436594753381</v>
      </c>
      <c r="O1712" s="270" t="n">
        <v>16.7486412647545</v>
      </c>
      <c r="P1712" s="270" t="n">
        <v>16.5229104566778</v>
      </c>
      <c r="Q1712" s="270" t="n">
        <v>16.1268216568091</v>
      </c>
      <c r="R1712" s="270" t="n">
        <v>14.8069457214498</v>
      </c>
      <c r="S1712" s="270" t="n">
        <v>12.4357922818796</v>
      </c>
      <c r="T1712" s="270" t="n">
        <v>11.0122251771157</v>
      </c>
      <c r="U1712" s="270" t="n">
        <v>11.9405734086133</v>
      </c>
      <c r="V1712" s="270" t="n">
        <v>14.3820031685934</v>
      </c>
      <c r="W1712" s="270" t="n">
        <v>16.2049489174677</v>
      </c>
      <c r="X1712" s="270" t="n">
        <v>16.9393506572801</v>
      </c>
      <c r="Y1712" s="270" t="n">
        <v>17.1264509057131</v>
      </c>
      <c r="Z1712" s="270" t="n">
        <v>12.2651159106955</v>
      </c>
      <c r="AA1712" s="270" t="n">
        <v>11.9283048920967</v>
      </c>
      <c r="AB1712" s="270" t="n">
        <v>11.630987403527</v>
      </c>
      <c r="AC1712" s="270" t="n">
        <v>11.5042759428253</v>
      </c>
      <c r="AD1712" s="270" t="n">
        <v>11.3575817008834</v>
      </c>
      <c r="AE1712" s="270" t="n">
        <v>10.7679653171522</v>
      </c>
      <c r="AF1712" s="270" t="n">
        <v>9.87234605106481</v>
      </c>
      <c r="AG1712" s="270" t="n">
        <v>9.96151328368797</v>
      </c>
      <c r="AH1712" s="270" t="n">
        <v>11.3734609268542</v>
      </c>
      <c r="AI1712" s="270" t="n">
        <v>13.0114783491276</v>
      </c>
      <c r="AJ1712" s="270" t="n">
        <v>13.7322763180051</v>
      </c>
      <c r="AK1712" s="270" t="n">
        <v>13.3862280792636</v>
      </c>
      <c r="AL1712" s="270" t="n">
        <v>12.791162611528</v>
      </c>
      <c r="AM1712" s="271" t="n">
        <v>1146.88784903053</v>
      </c>
      <c r="AN1712" s="271" t="n">
        <v>1107.57242066998</v>
      </c>
      <c r="AO1712" s="271" t="n">
        <v>1068.8748284083</v>
      </c>
      <c r="AP1712" s="271" t="n">
        <v>1031.09508153134</v>
      </c>
      <c r="AQ1712" s="271" t="n">
        <v>984.166153643152</v>
      </c>
      <c r="AR1712" s="271" t="n">
        <v>887.157787388325</v>
      </c>
      <c r="AS1712" s="271" t="n">
        <v>773.721644749884</v>
      </c>
      <c r="AT1712" s="271" t="n">
        <v>783.892244827412</v>
      </c>
      <c r="AU1712" s="271" t="n">
        <v>960.915871656458</v>
      </c>
      <c r="AV1712" s="271" t="n">
        <v>1164.38695743344</v>
      </c>
      <c r="AW1712" s="271" t="n">
        <v>1256.52170491703</v>
      </c>
      <c r="AX1712" s="271" t="n">
        <v>1235.78731845229</v>
      </c>
      <c r="AY1712" s="271" t="n">
        <v>1189.95387558797</v>
      </c>
      <c r="AZ1712" s="270" t="n">
        <v>12.553986471512</v>
      </c>
      <c r="BA1712" s="270" t="n">
        <v>11.6606332859476</v>
      </c>
      <c r="BB1712" s="270" t="n">
        <v>10.6976910267531</v>
      </c>
      <c r="BC1712" s="270" t="n">
        <v>9.6154170180463</v>
      </c>
      <c r="BD1712" s="270" t="n">
        <v>6.93160529280311</v>
      </c>
      <c r="BE1712" s="270" t="n">
        <v>2.38891834962071</v>
      </c>
      <c r="BF1712" s="270" t="n">
        <v>2.96053303361629</v>
      </c>
      <c r="BG1712" s="270" t="n">
        <v>9.78422985194947</v>
      </c>
      <c r="BH1712" s="270" t="n">
        <v>16.4399872030609</v>
      </c>
      <c r="BI1712" s="270" t="n">
        <v>16.2440776757298</v>
      </c>
      <c r="BJ1712" s="270" t="n">
        <v>15.2444985535751</v>
      </c>
      <c r="BK1712" s="270" t="n">
        <v>14.2348041230398</v>
      </c>
      <c r="BL1712" s="270" t="n">
        <v>13.4065024956422</v>
      </c>
    </row>
    <row r="1713" customFormat="false" ht="13.8" hidden="false" customHeight="false" outlineLevel="0" collapsed="false">
      <c r="A1713" s="239" t="n">
        <v>26</v>
      </c>
      <c r="B1713" s="4" t="s">
        <v>1415</v>
      </c>
      <c r="C1713" s="4" t="s">
        <v>1443</v>
      </c>
      <c r="D1713" s="4" t="s">
        <v>374</v>
      </c>
      <c r="E1713" s="4" t="n">
        <v>29</v>
      </c>
      <c r="F1713" s="4" t="n">
        <v>25</v>
      </c>
      <c r="G1713" s="4" t="n">
        <v>700</v>
      </c>
      <c r="H1713" s="4" t="n">
        <v>2.5</v>
      </c>
      <c r="I1713" s="4" t="n">
        <v>320</v>
      </c>
      <c r="J1713" s="4" t="n">
        <v>40</v>
      </c>
      <c r="K1713" s="4" t="n">
        <v>4000</v>
      </c>
      <c r="L1713" s="269" t="n">
        <v>0.3</v>
      </c>
      <c r="M1713" s="270" t="n">
        <v>17.3968911807369</v>
      </c>
      <c r="N1713" s="270" t="n">
        <v>17.2400603901146</v>
      </c>
      <c r="O1713" s="270" t="n">
        <v>17.0198294428993</v>
      </c>
      <c r="P1713" s="270" t="n">
        <v>16.7712628621596</v>
      </c>
      <c r="Q1713" s="270" t="n">
        <v>16.3499578022219</v>
      </c>
      <c r="R1713" s="270" t="n">
        <v>14.988374124537</v>
      </c>
      <c r="S1713" s="270" t="n">
        <v>12.596905327964</v>
      </c>
      <c r="T1713" s="270" t="n">
        <v>11.2031017952624</v>
      </c>
      <c r="U1713" s="270" t="n">
        <v>12.1943667669483</v>
      </c>
      <c r="V1713" s="270" t="n">
        <v>14.6741907813073</v>
      </c>
      <c r="W1713" s="270" t="n">
        <v>16.5074961690014</v>
      </c>
      <c r="X1713" s="270" t="n">
        <v>17.2578196438284</v>
      </c>
      <c r="Y1713" s="270" t="n">
        <v>17.4533330172597</v>
      </c>
      <c r="Z1713" s="270" t="n">
        <v>12.1317825773622</v>
      </c>
      <c r="AA1713" s="270" t="n">
        <v>11.7949715587634</v>
      </c>
      <c r="AB1713" s="270" t="n">
        <v>11.4976540701937</v>
      </c>
      <c r="AC1713" s="270" t="n">
        <v>11.3709426094919</v>
      </c>
      <c r="AD1713" s="270" t="n">
        <v>11.2242483675501</v>
      </c>
      <c r="AE1713" s="270" t="n">
        <v>10.6308441050309</v>
      </c>
      <c r="AF1713" s="270" t="n">
        <v>9.71768696015572</v>
      </c>
      <c r="AG1713" s="270" t="n">
        <v>9.78844510186979</v>
      </c>
      <c r="AH1713" s="270" t="n">
        <v>11.1952222904906</v>
      </c>
      <c r="AI1713" s="270" t="n">
        <v>12.847614712764</v>
      </c>
      <c r="AJ1713" s="270" t="n">
        <v>13.5851740452778</v>
      </c>
      <c r="AK1713" s="270" t="n">
        <v>13.2488417156272</v>
      </c>
      <c r="AL1713" s="270" t="n">
        <v>12.658018672134</v>
      </c>
      <c r="AM1713" s="271" t="n">
        <v>1129.5545156972</v>
      </c>
      <c r="AN1713" s="271" t="n">
        <v>1090.23908733665</v>
      </c>
      <c r="AO1713" s="271" t="n">
        <v>1051.54149507496</v>
      </c>
      <c r="AP1713" s="271" t="n">
        <v>1013.761748198</v>
      </c>
      <c r="AQ1713" s="271" t="n">
        <v>966.832820309819</v>
      </c>
      <c r="AR1713" s="271" t="n">
        <v>869.369908600446</v>
      </c>
      <c r="AS1713" s="271" t="n">
        <v>753.704978083217</v>
      </c>
      <c r="AT1713" s="271" t="n">
        <v>761.52406300923</v>
      </c>
      <c r="AU1713" s="271" t="n">
        <v>937.872689838277</v>
      </c>
      <c r="AV1713" s="271" t="n">
        <v>1143.20968470616</v>
      </c>
      <c r="AW1713" s="271" t="n">
        <v>1237.51488673521</v>
      </c>
      <c r="AX1713" s="271" t="n">
        <v>1218.00095481593</v>
      </c>
      <c r="AY1713" s="271" t="n">
        <v>1172.67357255767</v>
      </c>
      <c r="AZ1713" s="270" t="n">
        <v>12.553986471512</v>
      </c>
      <c r="BA1713" s="270" t="n">
        <v>11.6606332859476</v>
      </c>
      <c r="BB1713" s="270" t="n">
        <v>10.6976910267531</v>
      </c>
      <c r="BC1713" s="270" t="n">
        <v>9.6154170180463</v>
      </c>
      <c r="BD1713" s="270" t="n">
        <v>6.93160529280311</v>
      </c>
      <c r="BE1713" s="270" t="n">
        <v>2.38891834962071</v>
      </c>
      <c r="BF1713" s="270" t="n">
        <v>2.96053303361629</v>
      </c>
      <c r="BG1713" s="270" t="n">
        <v>9.78422985194947</v>
      </c>
      <c r="BH1713" s="270" t="n">
        <v>16.4399872030609</v>
      </c>
      <c r="BI1713" s="270" t="n">
        <v>16.2440776757298</v>
      </c>
      <c r="BJ1713" s="270" t="n">
        <v>15.2444985535751</v>
      </c>
      <c r="BK1713" s="270" t="n">
        <v>14.2348041230398</v>
      </c>
      <c r="BL1713" s="270" t="n">
        <v>13.4065024956422</v>
      </c>
    </row>
    <row r="1714" customFormat="false" ht="13.8" hidden="false" customHeight="false" outlineLevel="0" collapsed="false">
      <c r="A1714" s="239" t="n">
        <v>27</v>
      </c>
      <c r="B1714" s="4" t="s">
        <v>1415</v>
      </c>
      <c r="C1714" s="4" t="s">
        <v>1444</v>
      </c>
      <c r="D1714" s="4" t="s">
        <v>374</v>
      </c>
      <c r="E1714" s="4" t="n">
        <v>36</v>
      </c>
      <c r="F1714" s="4" t="n">
        <v>25</v>
      </c>
      <c r="G1714" s="4" t="n">
        <v>700</v>
      </c>
      <c r="H1714" s="4" t="n">
        <v>2.5</v>
      </c>
      <c r="I1714" s="4" t="n">
        <v>320</v>
      </c>
      <c r="J1714" s="4" t="n">
        <v>40</v>
      </c>
      <c r="K1714" s="4" t="n">
        <v>4000</v>
      </c>
      <c r="L1714" s="269" t="n">
        <v>0.3</v>
      </c>
      <c r="M1714" s="270" t="n">
        <v>17.6770389812831</v>
      </c>
      <c r="N1714" s="270" t="n">
        <v>17.4984736547039</v>
      </c>
      <c r="O1714" s="270" t="n">
        <v>17.2562613125014</v>
      </c>
      <c r="P1714" s="270" t="n">
        <v>16.9877856617519</v>
      </c>
      <c r="Q1714" s="270" t="n">
        <v>16.5444961349645</v>
      </c>
      <c r="R1714" s="270" t="n">
        <v>15.1465501071121</v>
      </c>
      <c r="S1714" s="270" t="n">
        <v>12.7373696319894</v>
      </c>
      <c r="T1714" s="270" t="n">
        <v>11.369515080681</v>
      </c>
      <c r="U1714" s="270" t="n">
        <v>12.4156331901908</v>
      </c>
      <c r="V1714" s="270" t="n">
        <v>14.9289307335468</v>
      </c>
      <c r="W1714" s="270" t="n">
        <v>16.7712680369805</v>
      </c>
      <c r="X1714" s="270" t="n">
        <v>17.5354726684368</v>
      </c>
      <c r="Y1714" s="270" t="n">
        <v>17.7383209149667</v>
      </c>
      <c r="Z1714" s="270" t="n">
        <v>11.9581462137258</v>
      </c>
      <c r="AA1714" s="270" t="n">
        <v>11.6455776193695</v>
      </c>
      <c r="AB1714" s="270" t="n">
        <v>11.3737146762543</v>
      </c>
      <c r="AC1714" s="270" t="n">
        <v>11.271245639795</v>
      </c>
      <c r="AD1714" s="270" t="n">
        <v>11.1487938220956</v>
      </c>
      <c r="AE1714" s="270" t="n">
        <v>10.5846319838188</v>
      </c>
      <c r="AF1714" s="270" t="n">
        <v>9.66632332379208</v>
      </c>
      <c r="AG1714" s="270" t="n">
        <v>9.70276328368797</v>
      </c>
      <c r="AH1714" s="270" t="n">
        <v>11.0647677450361</v>
      </c>
      <c r="AI1714" s="270" t="n">
        <v>12.707614712764</v>
      </c>
      <c r="AJ1714" s="270" t="n">
        <v>13.4408558634597</v>
      </c>
      <c r="AK1714" s="270" t="n">
        <v>13.0847508065363</v>
      </c>
      <c r="AL1714" s="270" t="n">
        <v>12.4805944297098</v>
      </c>
      <c r="AM1714" s="271" t="n">
        <v>1107.14845509114</v>
      </c>
      <c r="AN1714" s="271" t="n">
        <v>1070.9845418821</v>
      </c>
      <c r="AO1714" s="271" t="n">
        <v>1035.59604052951</v>
      </c>
      <c r="AP1714" s="271" t="n">
        <v>1000.96780880406</v>
      </c>
      <c r="AQ1714" s="271" t="n">
        <v>957.190396067394</v>
      </c>
      <c r="AR1714" s="271" t="n">
        <v>863.491120721658</v>
      </c>
      <c r="AS1714" s="271" t="n">
        <v>747.095887174127</v>
      </c>
      <c r="AT1714" s="271" t="n">
        <v>750.396790281958</v>
      </c>
      <c r="AU1714" s="271" t="n">
        <v>920.913598929186</v>
      </c>
      <c r="AV1714" s="271" t="n">
        <v>1125.00968470616</v>
      </c>
      <c r="AW1714" s="271" t="n">
        <v>1218.76488673521</v>
      </c>
      <c r="AX1714" s="271" t="n">
        <v>1196.73731845229</v>
      </c>
      <c r="AY1714" s="271" t="n">
        <v>1149.7372089213</v>
      </c>
      <c r="AZ1714" s="270" t="n">
        <v>12.553986471512</v>
      </c>
      <c r="BA1714" s="270" t="n">
        <v>11.6606332859476</v>
      </c>
      <c r="BB1714" s="270" t="n">
        <v>10.6976910267531</v>
      </c>
      <c r="BC1714" s="270" t="n">
        <v>9.6154170180463</v>
      </c>
      <c r="BD1714" s="270" t="n">
        <v>6.93160529280311</v>
      </c>
      <c r="BE1714" s="270" t="n">
        <v>2.38891834962071</v>
      </c>
      <c r="BF1714" s="270" t="n">
        <v>2.96053303361629</v>
      </c>
      <c r="BG1714" s="270" t="n">
        <v>9.78422985194947</v>
      </c>
      <c r="BH1714" s="270" t="n">
        <v>16.4399872030609</v>
      </c>
      <c r="BI1714" s="270" t="n">
        <v>16.2440776757298</v>
      </c>
      <c r="BJ1714" s="270" t="n">
        <v>15.2444985535751</v>
      </c>
      <c r="BK1714" s="270" t="n">
        <v>14.2348041230398</v>
      </c>
      <c r="BL1714" s="270" t="n">
        <v>13.4065024956422</v>
      </c>
    </row>
    <row r="1715" customFormat="false" ht="13.8" hidden="false" customHeight="false" outlineLevel="0" collapsed="false">
      <c r="A1715" s="239" t="n">
        <v>28</v>
      </c>
      <c r="B1715" s="4" t="s">
        <v>1415</v>
      </c>
      <c r="C1715" s="4" t="s">
        <v>1445</v>
      </c>
      <c r="D1715" s="4" t="s">
        <v>376</v>
      </c>
      <c r="E1715" s="4" t="n">
        <v>24</v>
      </c>
      <c r="F1715" s="4" t="n">
        <v>38</v>
      </c>
      <c r="G1715" s="4" t="n">
        <v>700</v>
      </c>
      <c r="H1715" s="4" t="n">
        <v>2.5</v>
      </c>
      <c r="I1715" s="4" t="n">
        <v>320</v>
      </c>
      <c r="J1715" s="4" t="n">
        <v>40</v>
      </c>
      <c r="K1715" s="4" t="n">
        <v>4000</v>
      </c>
      <c r="L1715" s="269" t="n">
        <v>0.2</v>
      </c>
      <c r="M1715" s="270" t="n">
        <v>15.5519389545765</v>
      </c>
      <c r="N1715" s="270" t="n">
        <v>16.8827021069552</v>
      </c>
      <c r="O1715" s="270" t="n">
        <v>17.3807749331515</v>
      </c>
      <c r="P1715" s="270" t="n">
        <v>17.4754982424833</v>
      </c>
      <c r="Q1715" s="270" t="n">
        <v>17.3713344197673</v>
      </c>
      <c r="R1715" s="270" t="n">
        <v>17.1730374149523</v>
      </c>
      <c r="S1715" s="270" t="n">
        <v>16.9398856806367</v>
      </c>
      <c r="T1715" s="270" t="n">
        <v>16.6756784310227</v>
      </c>
      <c r="U1715" s="270" t="n">
        <v>15.9782538078919</v>
      </c>
      <c r="V1715" s="270" t="n">
        <v>14.4730706701322</v>
      </c>
      <c r="W1715" s="270" t="n">
        <v>12.6309669643869</v>
      </c>
      <c r="X1715" s="270" t="n">
        <v>12.1219922513756</v>
      </c>
      <c r="Y1715" s="270" t="n">
        <v>13.5213611488118</v>
      </c>
      <c r="Z1715" s="270" t="n">
        <v>12.8985865198563</v>
      </c>
      <c r="AA1715" s="270" t="n">
        <v>13.1987024841636</v>
      </c>
      <c r="AB1715" s="270" t="n">
        <v>12.9036151750236</v>
      </c>
      <c r="AC1715" s="270" t="n">
        <v>12.6946398988695</v>
      </c>
      <c r="AD1715" s="270" t="n">
        <v>12.5380241658412</v>
      </c>
      <c r="AE1715" s="270" t="n">
        <v>12.3571195211041</v>
      </c>
      <c r="AF1715" s="270" t="n">
        <v>12.0487599998077</v>
      </c>
      <c r="AG1715" s="270" t="n">
        <v>11.7331641895315</v>
      </c>
      <c r="AH1715" s="270" t="n">
        <v>11.2174054839577</v>
      </c>
      <c r="AI1715" s="270" t="n">
        <v>10.4668974032008</v>
      </c>
      <c r="AJ1715" s="270" t="n">
        <v>10.0125580619931</v>
      </c>
      <c r="AK1715" s="270" t="n">
        <v>10.4600394268055</v>
      </c>
      <c r="AL1715" s="270" t="n">
        <v>11.8213215191017</v>
      </c>
      <c r="AM1715" s="271" t="n">
        <v>1210.7706291807</v>
      </c>
      <c r="AN1715" s="271" t="n">
        <v>1252.18566928468</v>
      </c>
      <c r="AO1715" s="271" t="n">
        <v>1217.18148209236</v>
      </c>
      <c r="AP1715" s="271" t="n">
        <v>1174.4896448956</v>
      </c>
      <c r="AQ1715" s="271" t="n">
        <v>1132.97195774606</v>
      </c>
      <c r="AR1715" s="271" t="n">
        <v>1091.87534639985</v>
      </c>
      <c r="AS1715" s="271" t="n">
        <v>1051.52313809192</v>
      </c>
      <c r="AT1715" s="271" t="n">
        <v>1009.77688689313</v>
      </c>
      <c r="AU1715" s="271" t="n">
        <v>942.46019024913</v>
      </c>
      <c r="AV1715" s="271" t="n">
        <v>846.581318054105</v>
      </c>
      <c r="AW1715" s="271" t="n">
        <v>790.089106415555</v>
      </c>
      <c r="AX1715" s="271" t="n">
        <v>864.640477969175</v>
      </c>
      <c r="AY1715" s="271" t="n">
        <v>1056.42847034369</v>
      </c>
      <c r="AZ1715" s="270" t="n">
        <v>15.9698688319499</v>
      </c>
      <c r="BA1715" s="270" t="n">
        <v>15.121053581793</v>
      </c>
      <c r="BB1715" s="270" t="n">
        <v>14.2507181983716</v>
      </c>
      <c r="BC1715" s="270" t="n">
        <v>13.3593854055773</v>
      </c>
      <c r="BD1715" s="270" t="n">
        <v>12.4380069819271</v>
      </c>
      <c r="BE1715" s="270" t="n">
        <v>11.4662557856554</v>
      </c>
      <c r="BF1715" s="270" t="n">
        <v>10.4095880008229</v>
      </c>
      <c r="BG1715" s="270" t="n">
        <v>8.78155666672319</v>
      </c>
      <c r="BH1715" s="270" t="n">
        <v>5.67054342474293</v>
      </c>
      <c r="BI1715" s="270" t="n">
        <v>2.85724460733172</v>
      </c>
      <c r="BJ1715" s="270" t="n">
        <v>6.24484446217282</v>
      </c>
      <c r="BK1715" s="270" t="n">
        <v>12.94211463906</v>
      </c>
      <c r="BL1715" s="270" t="n">
        <v>16.6133232159133</v>
      </c>
    </row>
    <row r="1716" customFormat="false" ht="13.8" hidden="false" customHeight="false" outlineLevel="0" collapsed="false">
      <c r="A1716" s="239" t="n">
        <v>29</v>
      </c>
      <c r="B1716" s="4" t="s">
        <v>1415</v>
      </c>
      <c r="C1716" s="4" t="s">
        <v>1446</v>
      </c>
      <c r="D1716" s="4" t="s">
        <v>376</v>
      </c>
      <c r="E1716" s="4" t="n">
        <v>29</v>
      </c>
      <c r="F1716" s="4" t="n">
        <v>38</v>
      </c>
      <c r="G1716" s="4" t="n">
        <v>700</v>
      </c>
      <c r="H1716" s="4" t="n">
        <v>2.5</v>
      </c>
      <c r="I1716" s="4" t="n">
        <v>320</v>
      </c>
      <c r="J1716" s="4" t="n">
        <v>40</v>
      </c>
      <c r="K1716" s="4" t="n">
        <v>4000</v>
      </c>
      <c r="L1716" s="269" t="n">
        <v>0.2</v>
      </c>
      <c r="M1716" s="270" t="n">
        <v>15.7930425872386</v>
      </c>
      <c r="N1716" s="270" t="n">
        <v>17.1179894222983</v>
      </c>
      <c r="O1716" s="270" t="n">
        <v>17.6027644990603</v>
      </c>
      <c r="P1716" s="270" t="n">
        <v>17.6822891529098</v>
      </c>
      <c r="Q1716" s="270" t="n">
        <v>17.56231075751</v>
      </c>
      <c r="R1716" s="270" t="n">
        <v>17.347994987237</v>
      </c>
      <c r="S1716" s="270" t="n">
        <v>17.1001629858366</v>
      </c>
      <c r="T1716" s="270" t="n">
        <v>16.8215194397954</v>
      </c>
      <c r="U1716" s="270" t="n">
        <v>16.1005705470598</v>
      </c>
      <c r="V1716" s="270" t="n">
        <v>14.577427101724</v>
      </c>
      <c r="W1716" s="270" t="n">
        <v>12.7533562165079</v>
      </c>
      <c r="X1716" s="270" t="n">
        <v>12.2989235266297</v>
      </c>
      <c r="Y1716" s="270" t="n">
        <v>13.745683171688</v>
      </c>
      <c r="Z1716" s="270" t="n">
        <v>12.7786319744017</v>
      </c>
      <c r="AA1716" s="270" t="n">
        <v>13.0958843023454</v>
      </c>
      <c r="AB1716" s="270" t="n">
        <v>12.8149788113872</v>
      </c>
      <c r="AC1716" s="270" t="n">
        <v>12.6140489897786</v>
      </c>
      <c r="AD1716" s="270" t="n">
        <v>12.4580241658412</v>
      </c>
      <c r="AE1716" s="270" t="n">
        <v>12.2771195211041</v>
      </c>
      <c r="AF1716" s="270" t="n">
        <v>11.9687599998077</v>
      </c>
      <c r="AG1716" s="270" t="n">
        <v>11.6531641895315</v>
      </c>
      <c r="AH1716" s="270" t="n">
        <v>11.1360418475941</v>
      </c>
      <c r="AI1716" s="270" t="n">
        <v>10.3757610395644</v>
      </c>
      <c r="AJ1716" s="270" t="n">
        <v>9.90288381956889</v>
      </c>
      <c r="AK1716" s="270" t="n">
        <v>10.3328576086237</v>
      </c>
      <c r="AL1716" s="270" t="n">
        <v>11.6924275797078</v>
      </c>
      <c r="AM1716" s="271" t="n">
        <v>1195.27426554434</v>
      </c>
      <c r="AN1716" s="271" t="n">
        <v>1238.8874874665</v>
      </c>
      <c r="AO1716" s="271" t="n">
        <v>1205.69057300145</v>
      </c>
      <c r="AP1716" s="271" t="n">
        <v>1164.01509944105</v>
      </c>
      <c r="AQ1716" s="271" t="n">
        <v>1122.57195774606</v>
      </c>
      <c r="AR1716" s="271" t="n">
        <v>1081.47534639985</v>
      </c>
      <c r="AS1716" s="271" t="n">
        <v>1041.12313809192</v>
      </c>
      <c r="AT1716" s="271" t="n">
        <v>999.376886893133</v>
      </c>
      <c r="AU1716" s="271" t="n">
        <v>931.896553885493</v>
      </c>
      <c r="AV1716" s="271" t="n">
        <v>834.781318054105</v>
      </c>
      <c r="AW1716" s="271" t="n">
        <v>775.91062156707</v>
      </c>
      <c r="AX1716" s="271" t="n">
        <v>848.199265847963</v>
      </c>
      <c r="AY1716" s="271" t="n">
        <v>1039.76847034369</v>
      </c>
      <c r="AZ1716" s="270" t="n">
        <v>15.9698688319499</v>
      </c>
      <c r="BA1716" s="270" t="n">
        <v>15.121053581793</v>
      </c>
      <c r="BB1716" s="270" t="n">
        <v>14.2507181983716</v>
      </c>
      <c r="BC1716" s="270" t="n">
        <v>13.3593854055773</v>
      </c>
      <c r="BD1716" s="270" t="n">
        <v>12.4380069819271</v>
      </c>
      <c r="BE1716" s="270" t="n">
        <v>11.4662557856554</v>
      </c>
      <c r="BF1716" s="270" t="n">
        <v>10.4095880008229</v>
      </c>
      <c r="BG1716" s="270" t="n">
        <v>8.78155666672319</v>
      </c>
      <c r="BH1716" s="270" t="n">
        <v>5.67054342474293</v>
      </c>
      <c r="BI1716" s="270" t="n">
        <v>2.85724460733172</v>
      </c>
      <c r="BJ1716" s="270" t="n">
        <v>6.24484446217282</v>
      </c>
      <c r="BK1716" s="270" t="n">
        <v>12.94211463906</v>
      </c>
      <c r="BL1716" s="270" t="n">
        <v>16.6133232159133</v>
      </c>
    </row>
    <row r="1717" customFormat="false" ht="13.8" hidden="false" customHeight="false" outlineLevel="0" collapsed="false">
      <c r="A1717" s="239" t="n">
        <v>30</v>
      </c>
      <c r="B1717" s="4" t="s">
        <v>1415</v>
      </c>
      <c r="C1717" s="4" t="s">
        <v>1447</v>
      </c>
      <c r="D1717" s="4" t="s">
        <v>376</v>
      </c>
      <c r="E1717" s="4" t="n">
        <v>36</v>
      </c>
      <c r="F1717" s="4" t="n">
        <v>38</v>
      </c>
      <c r="G1717" s="4" t="n">
        <v>700</v>
      </c>
      <c r="H1717" s="4" t="n">
        <v>2.5</v>
      </c>
      <c r="I1717" s="4" t="n">
        <v>320</v>
      </c>
      <c r="J1717" s="4" t="n">
        <v>40</v>
      </c>
      <c r="K1717" s="4" t="n">
        <v>4000</v>
      </c>
      <c r="L1717" s="269" t="n">
        <v>0.2</v>
      </c>
      <c r="M1717" s="270" t="n">
        <v>16.003245638965</v>
      </c>
      <c r="N1717" s="270" t="n">
        <v>17.3231215937697</v>
      </c>
      <c r="O1717" s="270" t="n">
        <v>17.7963032014441</v>
      </c>
      <c r="P1717" s="270" t="n">
        <v>17.8625771061065</v>
      </c>
      <c r="Q1717" s="270" t="n">
        <v>17.7288109821553</v>
      </c>
      <c r="R1717" s="270" t="n">
        <v>17.5005294605291</v>
      </c>
      <c r="S1717" s="270" t="n">
        <v>17.2398986600922</v>
      </c>
      <c r="T1717" s="270" t="n">
        <v>16.9486690176446</v>
      </c>
      <c r="U1717" s="270" t="n">
        <v>16.2072107978367</v>
      </c>
      <c r="V1717" s="270" t="n">
        <v>14.6684088930214</v>
      </c>
      <c r="W1717" s="270" t="n">
        <v>12.8600596867555</v>
      </c>
      <c r="X1717" s="270" t="n">
        <v>12.453178747066</v>
      </c>
      <c r="Y1717" s="270" t="n">
        <v>13.9412553962016</v>
      </c>
      <c r="Z1717" s="270" t="n">
        <v>12.6664047016744</v>
      </c>
      <c r="AA1717" s="270" t="n">
        <v>12.9810661205272</v>
      </c>
      <c r="AB1717" s="270" t="n">
        <v>12.70125153866</v>
      </c>
      <c r="AC1717" s="270" t="n">
        <v>12.5068217170513</v>
      </c>
      <c r="AD1717" s="270" t="n">
        <v>12.3647514385685</v>
      </c>
      <c r="AE1717" s="270" t="n">
        <v>12.1991195211041</v>
      </c>
      <c r="AF1717" s="270" t="n">
        <v>11.9053054543531</v>
      </c>
      <c r="AG1717" s="270" t="n">
        <v>11.6042550986224</v>
      </c>
      <c r="AH1717" s="270" t="n">
        <v>11.1034054839577</v>
      </c>
      <c r="AI1717" s="270" t="n">
        <v>10.3478519486553</v>
      </c>
      <c r="AJ1717" s="270" t="n">
        <v>9.85139897108405</v>
      </c>
      <c r="AK1717" s="270" t="n">
        <v>10.2446151843813</v>
      </c>
      <c r="AL1717" s="270" t="n">
        <v>11.5846700039502</v>
      </c>
      <c r="AM1717" s="271" t="n">
        <v>1180.68699281707</v>
      </c>
      <c r="AN1717" s="271" t="n">
        <v>1223.99294201195</v>
      </c>
      <c r="AO1717" s="271" t="n">
        <v>1190.97420936509</v>
      </c>
      <c r="AP1717" s="271" t="n">
        <v>1150.17328125923</v>
      </c>
      <c r="AQ1717" s="271" t="n">
        <v>1110.5465032006</v>
      </c>
      <c r="AR1717" s="271" t="n">
        <v>1071.43534639985</v>
      </c>
      <c r="AS1717" s="271" t="n">
        <v>1032.97404718283</v>
      </c>
      <c r="AT1717" s="271" t="n">
        <v>993.118705074952</v>
      </c>
      <c r="AU1717" s="271" t="n">
        <v>927.74019024913</v>
      </c>
      <c r="AV1717" s="271" t="n">
        <v>831.203136235923</v>
      </c>
      <c r="AW1717" s="271" t="n">
        <v>769.231227627676</v>
      </c>
      <c r="AX1717" s="271" t="n">
        <v>836.727750696448</v>
      </c>
      <c r="AY1717" s="271" t="n">
        <v>1025.75998549521</v>
      </c>
      <c r="AZ1717" s="270" t="n">
        <v>15.9698688319499</v>
      </c>
      <c r="BA1717" s="270" t="n">
        <v>15.121053581793</v>
      </c>
      <c r="BB1717" s="270" t="n">
        <v>14.2507181983716</v>
      </c>
      <c r="BC1717" s="270" t="n">
        <v>13.3593854055773</v>
      </c>
      <c r="BD1717" s="270" t="n">
        <v>12.4380069819271</v>
      </c>
      <c r="BE1717" s="270" t="n">
        <v>11.4662557856554</v>
      </c>
      <c r="BF1717" s="270" t="n">
        <v>10.4095880008229</v>
      </c>
      <c r="BG1717" s="270" t="n">
        <v>8.78155666672319</v>
      </c>
      <c r="BH1717" s="270" t="n">
        <v>5.67054342474293</v>
      </c>
      <c r="BI1717" s="270" t="n">
        <v>2.85724460733172</v>
      </c>
      <c r="BJ1717" s="270" t="n">
        <v>6.24484446217282</v>
      </c>
      <c r="BK1717" s="270" t="n">
        <v>12.94211463906</v>
      </c>
      <c r="BL1717" s="270" t="n">
        <v>16.6133232159133</v>
      </c>
    </row>
    <row r="1718" customFormat="false" ht="13.8" hidden="false" customHeight="false" outlineLevel="0" collapsed="false">
      <c r="A1718" s="239" t="n">
        <v>31</v>
      </c>
      <c r="B1718" s="4" t="s">
        <v>1415</v>
      </c>
      <c r="C1718" s="4" t="s">
        <v>1448</v>
      </c>
      <c r="D1718" s="4" t="s">
        <v>376</v>
      </c>
      <c r="E1718" s="4" t="n">
        <v>24</v>
      </c>
      <c r="F1718" s="4" t="n">
        <v>38</v>
      </c>
      <c r="G1718" s="4" t="n">
        <v>700</v>
      </c>
      <c r="H1718" s="4" t="n">
        <v>2.5</v>
      </c>
      <c r="I1718" s="4" t="n">
        <v>320</v>
      </c>
      <c r="J1718" s="4" t="n">
        <v>40</v>
      </c>
      <c r="K1718" s="4" t="n">
        <v>4000</v>
      </c>
      <c r="L1718" s="269" t="n">
        <v>0.25</v>
      </c>
      <c r="M1718" s="270" t="n">
        <v>15.8639726993845</v>
      </c>
      <c r="N1718" s="270" t="n">
        <v>16.9068935358056</v>
      </c>
      <c r="O1718" s="270" t="n">
        <v>17.285153355324</v>
      </c>
      <c r="P1718" s="270" t="n">
        <v>17.3427958286687</v>
      </c>
      <c r="Q1718" s="270" t="n">
        <v>17.2277937476605</v>
      </c>
      <c r="R1718" s="270" t="n">
        <v>17.0290920620184</v>
      </c>
      <c r="S1718" s="270" t="n">
        <v>16.7958388863592</v>
      </c>
      <c r="T1718" s="270" t="n">
        <v>16.5173573427747</v>
      </c>
      <c r="U1718" s="270" t="n">
        <v>15.6819339113649</v>
      </c>
      <c r="V1718" s="270" t="n">
        <v>13.8596911273128</v>
      </c>
      <c r="W1718" s="270" t="n">
        <v>11.9466852712071</v>
      </c>
      <c r="X1718" s="270" t="n">
        <v>11.8929995751311</v>
      </c>
      <c r="Y1718" s="270" t="n">
        <v>13.7964215594332</v>
      </c>
      <c r="Z1718" s="270" t="n">
        <v>13.1294137339822</v>
      </c>
      <c r="AA1718" s="270" t="n">
        <v>13.1538013737188</v>
      </c>
      <c r="AB1718" s="270" t="n">
        <v>12.8031550282531</v>
      </c>
      <c r="AC1718" s="270" t="n">
        <v>12.599220324959</v>
      </c>
      <c r="AD1718" s="270" t="n">
        <v>12.4505435896483</v>
      </c>
      <c r="AE1718" s="270" t="n">
        <v>12.2789837978746</v>
      </c>
      <c r="AF1718" s="270" t="n">
        <v>11.9824022491108</v>
      </c>
      <c r="AG1718" s="270" t="n">
        <v>11.675904219636</v>
      </c>
      <c r="AH1718" s="270" t="n">
        <v>11.1143992126402</v>
      </c>
      <c r="AI1718" s="270" t="n">
        <v>10.2642464826911</v>
      </c>
      <c r="AJ1718" s="270" t="n">
        <v>9.90522990482087</v>
      </c>
      <c r="AK1718" s="270" t="n">
        <v>10.680228042732</v>
      </c>
      <c r="AL1718" s="270" t="n">
        <v>12.2197153607806</v>
      </c>
      <c r="AM1718" s="271" t="n">
        <v>1244.57728790519</v>
      </c>
      <c r="AN1718" s="271" t="n">
        <v>1249.50447997313</v>
      </c>
      <c r="AO1718" s="271" t="n">
        <v>1207.43694537735</v>
      </c>
      <c r="AP1718" s="271" t="n">
        <v>1165.08676409889</v>
      </c>
      <c r="AQ1718" s="271" t="n">
        <v>1124.25715877469</v>
      </c>
      <c r="AR1718" s="271" t="n">
        <v>1083.93056645599</v>
      </c>
      <c r="AS1718" s="271" t="n">
        <v>1044.46666100498</v>
      </c>
      <c r="AT1718" s="271" t="n">
        <v>1003.11950287069</v>
      </c>
      <c r="AU1718" s="271" t="n">
        <v>929.706971019265</v>
      </c>
      <c r="AV1718" s="271" t="n">
        <v>821.814539388052</v>
      </c>
      <c r="AW1718" s="271" t="n">
        <v>777.618840678698</v>
      </c>
      <c r="AX1718" s="271" t="n">
        <v>895.948220772221</v>
      </c>
      <c r="AY1718" s="271" t="n">
        <v>1110.60218077771</v>
      </c>
      <c r="AZ1718" s="270" t="n">
        <v>15.6426966080478</v>
      </c>
      <c r="BA1718" s="270" t="n">
        <v>14.8074409163486</v>
      </c>
      <c r="BB1718" s="270" t="n">
        <v>13.952929060942</v>
      </c>
      <c r="BC1718" s="270" t="n">
        <v>13.0778372361502</v>
      </c>
      <c r="BD1718" s="270" t="n">
        <v>12.1699094253182</v>
      </c>
      <c r="BE1718" s="270" t="n">
        <v>11.2066386923995</v>
      </c>
      <c r="BF1718" s="270" t="n">
        <v>10.1495414511721</v>
      </c>
      <c r="BG1718" s="270" t="n">
        <v>8.39814855653037</v>
      </c>
      <c r="BH1718" s="270" t="n">
        <v>4.82520235176408</v>
      </c>
      <c r="BI1718" s="270" t="n">
        <v>1.84929770751965</v>
      </c>
      <c r="BJ1718" s="270" t="n">
        <v>7.68773344398273</v>
      </c>
      <c r="BK1718" s="270" t="n">
        <v>15.321759497681</v>
      </c>
      <c r="BL1718" s="270" t="n">
        <v>16.4226862829916</v>
      </c>
    </row>
    <row r="1719" customFormat="false" ht="13.8" hidden="false" customHeight="false" outlineLevel="0" collapsed="false">
      <c r="A1719" s="239" t="n">
        <v>32</v>
      </c>
      <c r="B1719" s="4" t="s">
        <v>1415</v>
      </c>
      <c r="C1719" s="4" t="s">
        <v>1449</v>
      </c>
      <c r="D1719" s="4" t="s">
        <v>376</v>
      </c>
      <c r="E1719" s="4" t="n">
        <v>29</v>
      </c>
      <c r="F1719" s="4" t="n">
        <v>38</v>
      </c>
      <c r="G1719" s="4" t="n">
        <v>700</v>
      </c>
      <c r="H1719" s="4" t="n">
        <v>2.5</v>
      </c>
      <c r="I1719" s="4" t="n">
        <v>320</v>
      </c>
      <c r="J1719" s="4" t="n">
        <v>40</v>
      </c>
      <c r="K1719" s="4" t="n">
        <v>4000</v>
      </c>
      <c r="L1719" s="269" t="n">
        <v>0.25</v>
      </c>
      <c r="M1719" s="270" t="n">
        <v>16.1619034913953</v>
      </c>
      <c r="N1719" s="270" t="n">
        <v>17.1972239604751</v>
      </c>
      <c r="O1719" s="270" t="n">
        <v>17.5589095944461</v>
      </c>
      <c r="P1719" s="270" t="n">
        <v>17.597763828374</v>
      </c>
      <c r="Q1719" s="270" t="n">
        <v>17.4632608400732</v>
      </c>
      <c r="R1719" s="270" t="n">
        <v>17.2447984389969</v>
      </c>
      <c r="S1719" s="270" t="n">
        <v>16.9934413889026</v>
      </c>
      <c r="T1719" s="270" t="n">
        <v>16.697141064498</v>
      </c>
      <c r="U1719" s="270" t="n">
        <v>15.8325147302129</v>
      </c>
      <c r="V1719" s="270" t="n">
        <v>13.9871198679572</v>
      </c>
      <c r="W1719" s="270" t="n">
        <v>12.0945102334052</v>
      </c>
      <c r="X1719" s="270" t="n">
        <v>12.1085899162564</v>
      </c>
      <c r="Y1719" s="270" t="n">
        <v>14.0721905653321</v>
      </c>
      <c r="Z1719" s="270" t="n">
        <v>12.979470552164</v>
      </c>
      <c r="AA1719" s="270" t="n">
        <v>13.0252786464461</v>
      </c>
      <c r="AB1719" s="270" t="n">
        <v>12.6923595737077</v>
      </c>
      <c r="AC1719" s="270" t="n">
        <v>12.4984816885953</v>
      </c>
      <c r="AD1719" s="270" t="n">
        <v>12.3505435896483</v>
      </c>
      <c r="AE1719" s="270" t="n">
        <v>12.1789837978746</v>
      </c>
      <c r="AF1719" s="270" t="n">
        <v>11.8824022491108</v>
      </c>
      <c r="AG1719" s="270" t="n">
        <v>11.575904219636</v>
      </c>
      <c r="AH1719" s="270" t="n">
        <v>11.0126946671856</v>
      </c>
      <c r="AI1719" s="270" t="n">
        <v>10.1512464826911</v>
      </c>
      <c r="AJ1719" s="270" t="n">
        <v>9.77096854118451</v>
      </c>
      <c r="AK1719" s="270" t="n">
        <v>10.524228042732</v>
      </c>
      <c r="AL1719" s="270" t="n">
        <v>12.0600562698715</v>
      </c>
      <c r="AM1719" s="271" t="n">
        <v>1225.20683335974</v>
      </c>
      <c r="AN1719" s="271" t="n">
        <v>1232.8817527004</v>
      </c>
      <c r="AO1719" s="271" t="n">
        <v>1193.07330901371</v>
      </c>
      <c r="AP1719" s="271" t="n">
        <v>1151.99358228071</v>
      </c>
      <c r="AQ1719" s="271" t="n">
        <v>1111.25715877469</v>
      </c>
      <c r="AR1719" s="271" t="n">
        <v>1070.93056645599</v>
      </c>
      <c r="AS1719" s="271" t="n">
        <v>1031.46666100498</v>
      </c>
      <c r="AT1719" s="271" t="n">
        <v>990.119502870693</v>
      </c>
      <c r="AU1719" s="271" t="n">
        <v>916.50242556472</v>
      </c>
      <c r="AV1719" s="271" t="n">
        <v>807.183630297143</v>
      </c>
      <c r="AW1719" s="271" t="n">
        <v>760.26202249688</v>
      </c>
      <c r="AX1719" s="271" t="n">
        <v>875.781857135858</v>
      </c>
      <c r="AY1719" s="271" t="n">
        <v>1089.96581714135</v>
      </c>
      <c r="AZ1719" s="270" t="n">
        <v>15.6426966080478</v>
      </c>
      <c r="BA1719" s="270" t="n">
        <v>14.8074409163486</v>
      </c>
      <c r="BB1719" s="270" t="n">
        <v>13.952929060942</v>
      </c>
      <c r="BC1719" s="270" t="n">
        <v>13.0778372361502</v>
      </c>
      <c r="BD1719" s="270" t="n">
        <v>12.1699094253182</v>
      </c>
      <c r="BE1719" s="270" t="n">
        <v>11.2066386923995</v>
      </c>
      <c r="BF1719" s="270" t="n">
        <v>10.1495414511721</v>
      </c>
      <c r="BG1719" s="270" t="n">
        <v>8.39814855653037</v>
      </c>
      <c r="BH1719" s="270" t="n">
        <v>4.82520235176408</v>
      </c>
      <c r="BI1719" s="270" t="n">
        <v>1.84929770751965</v>
      </c>
      <c r="BJ1719" s="270" t="n">
        <v>7.68773344398273</v>
      </c>
      <c r="BK1719" s="270" t="n">
        <v>15.321759497681</v>
      </c>
      <c r="BL1719" s="270" t="n">
        <v>16.4226862829916</v>
      </c>
    </row>
    <row r="1720" customFormat="false" ht="13.8" hidden="false" customHeight="false" outlineLevel="0" collapsed="false">
      <c r="A1720" s="239" t="n">
        <v>33</v>
      </c>
      <c r="B1720" s="4" t="s">
        <v>1415</v>
      </c>
      <c r="C1720" s="4" t="s">
        <v>1450</v>
      </c>
      <c r="D1720" s="4" t="s">
        <v>376</v>
      </c>
      <c r="E1720" s="4" t="n">
        <v>36</v>
      </c>
      <c r="F1720" s="4" t="n">
        <v>38</v>
      </c>
      <c r="G1720" s="4" t="n">
        <v>700</v>
      </c>
      <c r="H1720" s="4" t="n">
        <v>2.5</v>
      </c>
      <c r="I1720" s="4" t="n">
        <v>320</v>
      </c>
      <c r="J1720" s="4" t="n">
        <v>40</v>
      </c>
      <c r="K1720" s="4" t="n">
        <v>4000</v>
      </c>
      <c r="L1720" s="269" t="n">
        <v>0.25</v>
      </c>
      <c r="M1720" s="270" t="n">
        <v>16.421650559461</v>
      </c>
      <c r="N1720" s="270" t="n">
        <v>17.4503447475854</v>
      </c>
      <c r="O1720" s="270" t="n">
        <v>17.7975803944555</v>
      </c>
      <c r="P1720" s="270" t="n">
        <v>17.8200543473467</v>
      </c>
      <c r="Q1720" s="270" t="n">
        <v>17.6685497478337</v>
      </c>
      <c r="R1720" s="270" t="n">
        <v>17.432859225212</v>
      </c>
      <c r="S1720" s="270" t="n">
        <v>17.1657185487479</v>
      </c>
      <c r="T1720" s="270" t="n">
        <v>16.8538831531165</v>
      </c>
      <c r="U1720" s="270" t="n">
        <v>15.963796649543</v>
      </c>
      <c r="V1720" s="270" t="n">
        <v>14.0982169504249</v>
      </c>
      <c r="W1720" s="270" t="n">
        <v>12.2233894951246</v>
      </c>
      <c r="X1720" s="270" t="n">
        <v>12.296549538129</v>
      </c>
      <c r="Y1720" s="270" t="n">
        <v>14.3126161697558</v>
      </c>
      <c r="Z1720" s="270" t="n">
        <v>12.8391864612549</v>
      </c>
      <c r="AA1720" s="270" t="n">
        <v>12.8817559191734</v>
      </c>
      <c r="AB1720" s="270" t="n">
        <v>12.5502004827986</v>
      </c>
      <c r="AC1720" s="270" t="n">
        <v>12.3644475976862</v>
      </c>
      <c r="AD1720" s="270" t="n">
        <v>12.2339526805574</v>
      </c>
      <c r="AE1720" s="270" t="n">
        <v>12.0814837978746</v>
      </c>
      <c r="AF1720" s="270" t="n">
        <v>11.8030840672926</v>
      </c>
      <c r="AG1720" s="270" t="n">
        <v>11.5147678559996</v>
      </c>
      <c r="AH1720" s="270" t="n">
        <v>10.9718992126402</v>
      </c>
      <c r="AI1720" s="270" t="n">
        <v>10.1169964826911</v>
      </c>
      <c r="AJ1720" s="270" t="n">
        <v>9.7086276320936</v>
      </c>
      <c r="AK1720" s="270" t="n">
        <v>10.4160462245502</v>
      </c>
      <c r="AL1720" s="270" t="n">
        <v>11.9264199062351</v>
      </c>
      <c r="AM1720" s="271" t="n">
        <v>1206.97274245065</v>
      </c>
      <c r="AN1720" s="271" t="n">
        <v>1214.26357088222</v>
      </c>
      <c r="AO1720" s="271" t="n">
        <v>1174.67785446826</v>
      </c>
      <c r="AP1720" s="271" t="n">
        <v>1134.69130955344</v>
      </c>
      <c r="AQ1720" s="271" t="n">
        <v>1096.22534059287</v>
      </c>
      <c r="AR1720" s="271" t="n">
        <v>1058.38056645599</v>
      </c>
      <c r="AS1720" s="271" t="n">
        <v>1021.28029736862</v>
      </c>
      <c r="AT1720" s="271" t="n">
        <v>982.296775597966</v>
      </c>
      <c r="AU1720" s="271" t="n">
        <v>911.306971019266</v>
      </c>
      <c r="AV1720" s="271" t="n">
        <v>802.793630297143</v>
      </c>
      <c r="AW1720" s="271" t="n">
        <v>752.174749769607</v>
      </c>
      <c r="AX1720" s="271" t="n">
        <v>861.718220772221</v>
      </c>
      <c r="AY1720" s="271" t="n">
        <v>1072.59308986862</v>
      </c>
      <c r="AZ1720" s="270" t="n">
        <v>15.6426966080478</v>
      </c>
      <c r="BA1720" s="270" t="n">
        <v>14.8074409163486</v>
      </c>
      <c r="BB1720" s="270" t="n">
        <v>13.952929060942</v>
      </c>
      <c r="BC1720" s="270" t="n">
        <v>13.0778372361502</v>
      </c>
      <c r="BD1720" s="270" t="n">
        <v>12.1699094253182</v>
      </c>
      <c r="BE1720" s="270" t="n">
        <v>11.2066386923995</v>
      </c>
      <c r="BF1720" s="270" t="n">
        <v>10.1495414511721</v>
      </c>
      <c r="BG1720" s="270" t="n">
        <v>8.39814855653037</v>
      </c>
      <c r="BH1720" s="270" t="n">
        <v>4.82520235176408</v>
      </c>
      <c r="BI1720" s="270" t="n">
        <v>1.84929770751965</v>
      </c>
      <c r="BJ1720" s="270" t="n">
        <v>7.68773344398273</v>
      </c>
      <c r="BK1720" s="270" t="n">
        <v>15.321759497681</v>
      </c>
      <c r="BL1720" s="270" t="n">
        <v>16.4226862829916</v>
      </c>
    </row>
    <row r="1721" customFormat="false" ht="13.8" hidden="false" customHeight="false" outlineLevel="0" collapsed="false">
      <c r="A1721" s="239" t="n">
        <v>34</v>
      </c>
      <c r="B1721" s="4" t="s">
        <v>1415</v>
      </c>
      <c r="C1721" s="4" t="s">
        <v>1451</v>
      </c>
      <c r="D1721" s="4" t="s">
        <v>376</v>
      </c>
      <c r="E1721" s="4" t="n">
        <v>24</v>
      </c>
      <c r="F1721" s="4" t="n">
        <v>38</v>
      </c>
      <c r="G1721" s="4" t="n">
        <v>700</v>
      </c>
      <c r="H1721" s="4" t="n">
        <v>2.5</v>
      </c>
      <c r="I1721" s="4" t="n">
        <v>320</v>
      </c>
      <c r="J1721" s="4" t="n">
        <v>40</v>
      </c>
      <c r="K1721" s="4" t="n">
        <v>4000</v>
      </c>
      <c r="L1721" s="269" t="n">
        <v>0.3</v>
      </c>
      <c r="M1721" s="270" t="n">
        <v>15.8585483809871</v>
      </c>
      <c r="N1721" s="270" t="n">
        <v>16.8271863771432</v>
      </c>
      <c r="O1721" s="270" t="n">
        <v>17.1123778512323</v>
      </c>
      <c r="P1721" s="270" t="n">
        <v>17.0967043616915</v>
      </c>
      <c r="Q1721" s="270" t="n">
        <v>16.9849519852165</v>
      </c>
      <c r="R1721" s="270" t="n">
        <v>16.801680638259</v>
      </c>
      <c r="S1721" s="270" t="n">
        <v>16.5807542589769</v>
      </c>
      <c r="T1721" s="270" t="n">
        <v>16.291769870806</v>
      </c>
      <c r="U1721" s="270" t="n">
        <v>15.2445315180856</v>
      </c>
      <c r="V1721" s="270" t="n">
        <v>13.041226834682</v>
      </c>
      <c r="W1721" s="270" t="n">
        <v>11.1729524282402</v>
      </c>
      <c r="X1721" s="270" t="n">
        <v>11.4791163274541</v>
      </c>
      <c r="Y1721" s="270" t="n">
        <v>13.7740829364142</v>
      </c>
      <c r="Z1721" s="270" t="n">
        <v>13.1268009794947</v>
      </c>
      <c r="AA1721" s="270" t="n">
        <v>13.1198432428167</v>
      </c>
      <c r="AB1721" s="270" t="n">
        <v>12.7344592558164</v>
      </c>
      <c r="AC1721" s="270" t="n">
        <v>12.50866119221</v>
      </c>
      <c r="AD1721" s="270" t="n">
        <v>12.3716832154664</v>
      </c>
      <c r="AE1721" s="270" t="n">
        <v>12.2167093311878</v>
      </c>
      <c r="AF1721" s="270" t="n">
        <v>11.9392088960992</v>
      </c>
      <c r="AG1721" s="270" t="n">
        <v>11.6466100308214</v>
      </c>
      <c r="AH1721" s="270" t="n">
        <v>11.0065517258129</v>
      </c>
      <c r="AI1721" s="270" t="n">
        <v>10.0400763982732</v>
      </c>
      <c r="AJ1721" s="270" t="n">
        <v>9.82032149280453</v>
      </c>
      <c r="AK1721" s="270" t="n">
        <v>10.7298464076457</v>
      </c>
      <c r="AL1721" s="270" t="n">
        <v>12.3368251147017</v>
      </c>
      <c r="AM1721" s="271" t="n">
        <v>1244.34474196629</v>
      </c>
      <c r="AN1721" s="271" t="n">
        <v>1246.50155882903</v>
      </c>
      <c r="AO1721" s="271" t="n">
        <v>1201.35548106905</v>
      </c>
      <c r="AP1721" s="271" t="n">
        <v>1157.11715810358</v>
      </c>
      <c r="AQ1721" s="271" t="n">
        <v>1117.33852343785</v>
      </c>
      <c r="AR1721" s="271" t="n">
        <v>1078.4326277179</v>
      </c>
      <c r="AS1721" s="271" t="n">
        <v>1040.48065941776</v>
      </c>
      <c r="AT1721" s="271" t="n">
        <v>999.837826131573</v>
      </c>
      <c r="AU1721" s="271" t="n">
        <v>916.33148819308</v>
      </c>
      <c r="AV1721" s="271" t="n">
        <v>794.510249642801</v>
      </c>
      <c r="AW1721" s="271" t="n">
        <v>767.548466390108</v>
      </c>
      <c r="AX1721" s="271" t="n">
        <v>902.314523797225</v>
      </c>
      <c r="AY1721" s="271" t="n">
        <v>1124.82043359985</v>
      </c>
      <c r="AZ1721" s="270" t="n">
        <v>15.5461122991827</v>
      </c>
      <c r="BA1721" s="270" t="n">
        <v>14.4392947445705</v>
      </c>
      <c r="BB1721" s="270" t="n">
        <v>13.615384999151</v>
      </c>
      <c r="BC1721" s="270" t="n">
        <v>12.7701352304441</v>
      </c>
      <c r="BD1721" s="270" t="n">
        <v>11.8891002663152</v>
      </c>
      <c r="BE1721" s="270" t="n">
        <v>10.9471956242572</v>
      </c>
      <c r="BF1721" s="270" t="n">
        <v>9.90107004307085</v>
      </c>
      <c r="BG1721" s="270" t="n">
        <v>7.96296228879281</v>
      </c>
      <c r="BH1721" s="270" t="n">
        <v>3.65065180788928</v>
      </c>
      <c r="BI1721" s="270" t="n">
        <v>1.29886505056752</v>
      </c>
      <c r="BJ1721" s="270" t="n">
        <v>8.39766624638247</v>
      </c>
      <c r="BK1721" s="270" t="n">
        <v>15.321759497681</v>
      </c>
      <c r="BL1721" s="270" t="n">
        <v>16.4226862829916</v>
      </c>
    </row>
    <row r="1722" customFormat="false" ht="13.8" hidden="false" customHeight="false" outlineLevel="0" collapsed="false">
      <c r="A1722" s="239" t="n">
        <v>35</v>
      </c>
      <c r="B1722" s="4" t="s">
        <v>1415</v>
      </c>
      <c r="C1722" s="4" t="s">
        <v>1452</v>
      </c>
      <c r="D1722" s="4" t="s">
        <v>376</v>
      </c>
      <c r="E1722" s="4" t="n">
        <v>29</v>
      </c>
      <c r="F1722" s="4" t="n">
        <v>38</v>
      </c>
      <c r="G1722" s="4" t="n">
        <v>700</v>
      </c>
      <c r="H1722" s="4" t="n">
        <v>2.5</v>
      </c>
      <c r="I1722" s="4" t="n">
        <v>320</v>
      </c>
      <c r="J1722" s="4" t="n">
        <v>40</v>
      </c>
      <c r="K1722" s="4" t="n">
        <v>4000</v>
      </c>
      <c r="L1722" s="269" t="n">
        <v>0.3</v>
      </c>
      <c r="M1722" s="270" t="n">
        <v>16.1582505649691</v>
      </c>
      <c r="N1722" s="270" t="n">
        <v>17.1422075926923</v>
      </c>
      <c r="O1722" s="270" t="n">
        <v>17.437386347773</v>
      </c>
      <c r="P1722" s="270" t="n">
        <v>17.422375011639</v>
      </c>
      <c r="Q1722" s="270" t="n">
        <v>17.2875297693701</v>
      </c>
      <c r="R1722" s="270" t="n">
        <v>17.0788614787521</v>
      </c>
      <c r="S1722" s="270" t="n">
        <v>16.8346790252928</v>
      </c>
      <c r="T1722" s="270" t="n">
        <v>16.5227466987585</v>
      </c>
      <c r="U1722" s="270" t="n">
        <v>15.4373009579686</v>
      </c>
      <c r="V1722" s="270" t="n">
        <v>13.2022620998385</v>
      </c>
      <c r="W1722" s="270" t="n">
        <v>11.3519691139648</v>
      </c>
      <c r="X1722" s="270" t="n">
        <v>11.7172377665956</v>
      </c>
      <c r="Y1722" s="270" t="n">
        <v>14.0607828766264</v>
      </c>
      <c r="Z1722" s="270" t="n">
        <v>12.9761002219189</v>
      </c>
      <c r="AA1722" s="270" t="n">
        <v>12.980714454938</v>
      </c>
      <c r="AB1722" s="270" t="n">
        <v>12.6009365285437</v>
      </c>
      <c r="AC1722" s="270" t="n">
        <v>12.3753467982706</v>
      </c>
      <c r="AD1722" s="270" t="n">
        <v>12.2383498821331</v>
      </c>
      <c r="AE1722" s="270" t="n">
        <v>12.0833759978544</v>
      </c>
      <c r="AF1722" s="270" t="n">
        <v>11.8058755627659</v>
      </c>
      <c r="AG1722" s="270" t="n">
        <v>11.513276697488</v>
      </c>
      <c r="AH1722" s="270" t="n">
        <v>10.8709456652068</v>
      </c>
      <c r="AI1722" s="270" t="n">
        <v>9.8912506406974</v>
      </c>
      <c r="AJ1722" s="270" t="n">
        <v>9.65088967462272</v>
      </c>
      <c r="AK1722" s="270" t="n">
        <v>10.5508691349184</v>
      </c>
      <c r="AL1722" s="270" t="n">
        <v>12.1684160237927</v>
      </c>
      <c r="AM1722" s="271" t="n">
        <v>1224.87580257236</v>
      </c>
      <c r="AN1722" s="271" t="n">
        <v>1228.50004367752</v>
      </c>
      <c r="AO1722" s="271" t="n">
        <v>1184.03729925087</v>
      </c>
      <c r="AP1722" s="271" t="n">
        <v>1139.78912780055</v>
      </c>
      <c r="AQ1722" s="271" t="n">
        <v>1100.00519010451</v>
      </c>
      <c r="AR1722" s="271" t="n">
        <v>1061.09929438457</v>
      </c>
      <c r="AS1722" s="271" t="n">
        <v>1023.14732608443</v>
      </c>
      <c r="AT1722" s="271" t="n">
        <v>982.504492798239</v>
      </c>
      <c r="AU1722" s="271" t="n">
        <v>898.72542758702</v>
      </c>
      <c r="AV1722" s="271" t="n">
        <v>775.240552673104</v>
      </c>
      <c r="AW1722" s="271" t="n">
        <v>745.645436087078</v>
      </c>
      <c r="AX1722" s="271" t="n">
        <v>879.178160160862</v>
      </c>
      <c r="AY1722" s="271" t="n">
        <v>1103.05225178167</v>
      </c>
      <c r="AZ1722" s="270" t="n">
        <v>15.5461122991827</v>
      </c>
      <c r="BA1722" s="270" t="n">
        <v>14.4392947445705</v>
      </c>
      <c r="BB1722" s="270" t="n">
        <v>13.615384999151</v>
      </c>
      <c r="BC1722" s="270" t="n">
        <v>12.7701352304441</v>
      </c>
      <c r="BD1722" s="270" t="n">
        <v>11.8891002663152</v>
      </c>
      <c r="BE1722" s="270" t="n">
        <v>10.9471956242572</v>
      </c>
      <c r="BF1722" s="270" t="n">
        <v>9.90107004307085</v>
      </c>
      <c r="BG1722" s="270" t="n">
        <v>7.96296228879281</v>
      </c>
      <c r="BH1722" s="270" t="n">
        <v>3.65065180788928</v>
      </c>
      <c r="BI1722" s="270" t="n">
        <v>1.29886505056752</v>
      </c>
      <c r="BJ1722" s="270" t="n">
        <v>8.39766624638247</v>
      </c>
      <c r="BK1722" s="270" t="n">
        <v>15.321759497681</v>
      </c>
      <c r="BL1722" s="270" t="n">
        <v>16.4226862829916</v>
      </c>
    </row>
    <row r="1723" customFormat="false" ht="13.8" hidden="false" customHeight="false" outlineLevel="0" collapsed="false">
      <c r="A1723" s="239" t="n">
        <v>36</v>
      </c>
      <c r="B1723" s="4" t="s">
        <v>1415</v>
      </c>
      <c r="C1723" s="4" t="s">
        <v>1453</v>
      </c>
      <c r="D1723" s="4" t="s">
        <v>376</v>
      </c>
      <c r="E1723" s="4" t="n">
        <v>36</v>
      </c>
      <c r="F1723" s="4" t="n">
        <v>38</v>
      </c>
      <c r="G1723" s="4" t="n">
        <v>700</v>
      </c>
      <c r="H1723" s="4" t="n">
        <v>2.5</v>
      </c>
      <c r="I1723" s="4" t="n">
        <v>320</v>
      </c>
      <c r="J1723" s="4" t="n">
        <v>40</v>
      </c>
      <c r="K1723" s="4" t="n">
        <v>4000</v>
      </c>
      <c r="L1723" s="269" t="n">
        <v>0.3</v>
      </c>
      <c r="M1723" s="270" t="n">
        <v>16.4195419979787</v>
      </c>
      <c r="N1723" s="270" t="n">
        <v>17.4168547232057</v>
      </c>
      <c r="O1723" s="270" t="n">
        <v>17.7207407587189</v>
      </c>
      <c r="P1723" s="270" t="n">
        <v>17.7063067123805</v>
      </c>
      <c r="Q1723" s="270" t="n">
        <v>17.551328256815</v>
      </c>
      <c r="R1723" s="270" t="n">
        <v>17.3205179727189</v>
      </c>
      <c r="S1723" s="270" t="n">
        <v>17.0560600148665</v>
      </c>
      <c r="T1723" s="270" t="n">
        <v>16.7241208281219</v>
      </c>
      <c r="U1723" s="270" t="n">
        <v>15.6053644752852</v>
      </c>
      <c r="V1723" s="270" t="n">
        <v>13.3426585915782</v>
      </c>
      <c r="W1723" s="270" t="n">
        <v>11.5080424722704</v>
      </c>
      <c r="X1723" s="270" t="n">
        <v>11.9248408318682</v>
      </c>
      <c r="Y1723" s="270" t="n">
        <v>14.3107384733008</v>
      </c>
      <c r="Z1723" s="270" t="n">
        <v>12.8346608279795</v>
      </c>
      <c r="AA1723" s="270" t="n">
        <v>12.8211690003925</v>
      </c>
      <c r="AB1723" s="270" t="n">
        <v>12.4262395588467</v>
      </c>
      <c r="AC1723" s="270" t="n">
        <v>12.1976952831191</v>
      </c>
      <c r="AD1723" s="270" t="n">
        <v>12.0828953366786</v>
      </c>
      <c r="AE1723" s="270" t="n">
        <v>11.9533759978544</v>
      </c>
      <c r="AF1723" s="270" t="n">
        <v>11.7001179870083</v>
      </c>
      <c r="AG1723" s="270" t="n">
        <v>11.4317615459729</v>
      </c>
      <c r="AH1723" s="270" t="n">
        <v>10.8165517258129</v>
      </c>
      <c r="AI1723" s="270" t="n">
        <v>9.84685670130346</v>
      </c>
      <c r="AJ1723" s="270" t="n">
        <v>9.57498058371363</v>
      </c>
      <c r="AK1723" s="270" t="n">
        <v>10.4299600440093</v>
      </c>
      <c r="AL1723" s="270" t="n">
        <v>12.0284160237927</v>
      </c>
      <c r="AM1723" s="271" t="n">
        <v>1206.49246923902</v>
      </c>
      <c r="AN1723" s="271" t="n">
        <v>1207.81216488964</v>
      </c>
      <c r="AO1723" s="271" t="n">
        <v>1161.4403295539</v>
      </c>
      <c r="AP1723" s="271" t="n">
        <v>1116.85730961873</v>
      </c>
      <c r="AQ1723" s="271" t="n">
        <v>1079.96276586209</v>
      </c>
      <c r="AR1723" s="271" t="n">
        <v>1044.36596105124</v>
      </c>
      <c r="AS1723" s="271" t="n">
        <v>1009.56550790261</v>
      </c>
      <c r="AT1723" s="271" t="n">
        <v>972.074189767936</v>
      </c>
      <c r="AU1723" s="271" t="n">
        <v>891.798154859747</v>
      </c>
      <c r="AV1723" s="271" t="n">
        <v>769.552673885225</v>
      </c>
      <c r="AW1723" s="271" t="n">
        <v>735.799981541623</v>
      </c>
      <c r="AX1723" s="271" t="n">
        <v>863.45997834268</v>
      </c>
      <c r="AY1723" s="271" t="n">
        <v>1084.85225178167</v>
      </c>
      <c r="AZ1723" s="270" t="n">
        <v>15.5461122991827</v>
      </c>
      <c r="BA1723" s="270" t="n">
        <v>14.4392947445705</v>
      </c>
      <c r="BB1723" s="270" t="n">
        <v>13.615384999151</v>
      </c>
      <c r="BC1723" s="270" t="n">
        <v>12.7701352304441</v>
      </c>
      <c r="BD1723" s="270" t="n">
        <v>11.8891002663152</v>
      </c>
      <c r="BE1723" s="270" t="n">
        <v>10.9471956242572</v>
      </c>
      <c r="BF1723" s="270" t="n">
        <v>9.90107004307085</v>
      </c>
      <c r="BG1723" s="270" t="n">
        <v>7.96296228879281</v>
      </c>
      <c r="BH1723" s="270" t="n">
        <v>3.65065180788928</v>
      </c>
      <c r="BI1723" s="270" t="n">
        <v>1.29886505056752</v>
      </c>
      <c r="BJ1723" s="270" t="n">
        <v>8.39766624638247</v>
      </c>
      <c r="BK1723" s="270" t="n">
        <v>15.321759497681</v>
      </c>
      <c r="BL1723" s="270" t="n">
        <v>16.4226862829916</v>
      </c>
    </row>
    <row r="1724" customFormat="false" ht="13.8" hidden="false" customHeight="false" outlineLevel="0" collapsed="false">
      <c r="A1724" s="239" t="n">
        <v>37</v>
      </c>
      <c r="B1724" s="4" t="s">
        <v>1415</v>
      </c>
      <c r="C1724" s="4" t="s">
        <v>1454</v>
      </c>
      <c r="D1724" s="4" t="s">
        <v>1455</v>
      </c>
      <c r="E1724" s="4" t="n">
        <v>24</v>
      </c>
      <c r="F1724" s="4" t="n">
        <v>51</v>
      </c>
      <c r="G1724" s="4" t="n">
        <v>700</v>
      </c>
      <c r="H1724" s="4" t="n">
        <v>2.5</v>
      </c>
      <c r="I1724" s="4" t="n">
        <v>320</v>
      </c>
      <c r="J1724" s="4" t="n">
        <v>40</v>
      </c>
      <c r="K1724" s="4" t="n">
        <v>4000</v>
      </c>
      <c r="L1724" s="269" t="n">
        <v>0.2</v>
      </c>
      <c r="M1724" s="270" t="n">
        <v>13.0101200902029</v>
      </c>
      <c r="N1724" s="270" t="n">
        <v>12.0828858966169</v>
      </c>
      <c r="O1724" s="270" t="n">
        <v>13.0286067344788</v>
      </c>
      <c r="P1724" s="270" t="n">
        <v>15.0831177051347</v>
      </c>
      <c r="Q1724" s="270" t="n">
        <v>16.6399012596411</v>
      </c>
      <c r="R1724" s="270" t="n">
        <v>17.3074447997622</v>
      </c>
      <c r="S1724" s="270" t="n">
        <v>17.4756874226089</v>
      </c>
      <c r="T1724" s="270" t="n">
        <v>17.4094840785454</v>
      </c>
      <c r="U1724" s="270" t="n">
        <v>17.2271210666784</v>
      </c>
      <c r="V1724" s="270" t="n">
        <v>16.9990255051847</v>
      </c>
      <c r="W1724" s="270" t="n">
        <v>16.7640731897289</v>
      </c>
      <c r="X1724" s="270" t="n">
        <v>16.2048068224972</v>
      </c>
      <c r="Y1724" s="270" t="n">
        <v>14.9442204550637</v>
      </c>
      <c r="Z1724" s="270" t="n">
        <v>9.51465827556058</v>
      </c>
      <c r="AA1724" s="270" t="n">
        <v>9.8224443015163</v>
      </c>
      <c r="AB1724" s="270" t="n">
        <v>11.2555440601791</v>
      </c>
      <c r="AC1724" s="270" t="n">
        <v>12.8148189725291</v>
      </c>
      <c r="AD1724" s="270" t="n">
        <v>13.5769600470286</v>
      </c>
      <c r="AE1724" s="270" t="n">
        <v>13.5034717324234</v>
      </c>
      <c r="AF1724" s="270" t="n">
        <v>13.1482240035121</v>
      </c>
      <c r="AG1724" s="270" t="n">
        <v>12.7941526897678</v>
      </c>
      <c r="AH1724" s="270" t="n">
        <v>12.4527111473581</v>
      </c>
      <c r="AI1724" s="270" t="n">
        <v>12.126982992433</v>
      </c>
      <c r="AJ1724" s="270" t="n">
        <v>11.8101717537073</v>
      </c>
      <c r="AK1724" s="270" t="n">
        <v>11.1918912305648</v>
      </c>
      <c r="AL1724" s="270" t="n">
        <v>10.286436798764</v>
      </c>
      <c r="AM1724" s="271" t="n">
        <v>793.843366213721</v>
      </c>
      <c r="AN1724" s="271" t="n">
        <v>831.943921852383</v>
      </c>
      <c r="AO1724" s="271" t="n">
        <v>1006.57091966238</v>
      </c>
      <c r="AP1724" s="271" t="n">
        <v>1180.73884943528</v>
      </c>
      <c r="AQ1724" s="271" t="n">
        <v>1253.12320726187</v>
      </c>
      <c r="AR1724" s="271" t="n">
        <v>1227.76418843643</v>
      </c>
      <c r="AS1724" s="271" t="n">
        <v>1185.06443486411</v>
      </c>
      <c r="AT1724" s="271" t="n">
        <v>1143.29249305448</v>
      </c>
      <c r="AU1724" s="271" t="n">
        <v>1102.12251910687</v>
      </c>
      <c r="AV1724" s="271" t="n">
        <v>1061.54880535694</v>
      </c>
      <c r="AW1724" s="271" t="n">
        <v>1021.63745323312</v>
      </c>
      <c r="AX1724" s="271" t="n">
        <v>961.998058136901</v>
      </c>
      <c r="AY1724" s="271" t="n">
        <v>871.326101001486</v>
      </c>
      <c r="AZ1724" s="270" t="n">
        <v>4.72055404690559</v>
      </c>
      <c r="BA1724" s="270" t="n">
        <v>11.2088156729746</v>
      </c>
      <c r="BB1724" s="270" t="n">
        <v>16.5235290966475</v>
      </c>
      <c r="BC1724" s="270" t="n">
        <v>16.1734601073712</v>
      </c>
      <c r="BD1724" s="270" t="n">
        <v>15.3356265207714</v>
      </c>
      <c r="BE1724" s="270" t="n">
        <v>14.4701501942199</v>
      </c>
      <c r="BF1724" s="270" t="n">
        <v>13.5844577304616</v>
      </c>
      <c r="BG1724" s="270" t="n">
        <v>12.6720935761351</v>
      </c>
      <c r="BH1724" s="270" t="n">
        <v>11.7154862805112</v>
      </c>
      <c r="BI1724" s="270" t="n">
        <v>10.6843912137196</v>
      </c>
      <c r="BJ1724" s="270" t="n">
        <v>9.5272383283687</v>
      </c>
      <c r="BK1724" s="270" t="n">
        <v>6.25675288664355</v>
      </c>
      <c r="BL1724" s="270" t="n">
        <v>3.25194814731107</v>
      </c>
    </row>
    <row r="1725" customFormat="false" ht="13.8" hidden="false" customHeight="false" outlineLevel="0" collapsed="false">
      <c r="A1725" s="239" t="n">
        <v>38</v>
      </c>
      <c r="B1725" s="4" t="s">
        <v>1415</v>
      </c>
      <c r="C1725" s="4" t="s">
        <v>1456</v>
      </c>
      <c r="D1725" s="4" t="s">
        <v>1455</v>
      </c>
      <c r="E1725" s="4" t="n">
        <v>29</v>
      </c>
      <c r="F1725" s="4" t="n">
        <v>51</v>
      </c>
      <c r="G1725" s="4" t="n">
        <v>700</v>
      </c>
      <c r="H1725" s="4" t="n">
        <v>2.5</v>
      </c>
      <c r="I1725" s="4" t="n">
        <v>320</v>
      </c>
      <c r="J1725" s="4" t="n">
        <v>40</v>
      </c>
      <c r="K1725" s="4" t="n">
        <v>4000</v>
      </c>
      <c r="L1725" s="269" t="n">
        <v>0.2</v>
      </c>
      <c r="M1725" s="270" t="n">
        <v>13.1238858906761</v>
      </c>
      <c r="N1725" s="270" t="n">
        <v>12.2445669191782</v>
      </c>
      <c r="O1725" s="270" t="n">
        <v>13.2441103510312</v>
      </c>
      <c r="P1725" s="270" t="n">
        <v>15.3229656077422</v>
      </c>
      <c r="Q1725" s="270" t="n">
        <v>16.8774743961908</v>
      </c>
      <c r="R1725" s="270" t="n">
        <v>17.5329560373296</v>
      </c>
      <c r="S1725" s="270" t="n">
        <v>17.6864036245968</v>
      </c>
      <c r="T1725" s="270" t="n">
        <v>17.6044253670285</v>
      </c>
      <c r="U1725" s="270" t="n">
        <v>17.406190455434</v>
      </c>
      <c r="V1725" s="270" t="n">
        <v>17.1628715630368</v>
      </c>
      <c r="W1725" s="270" t="n">
        <v>16.9140385864264</v>
      </c>
      <c r="X1725" s="270" t="n">
        <v>16.3338687778364</v>
      </c>
      <c r="Y1725" s="270" t="n">
        <v>15.0502768189883</v>
      </c>
      <c r="Z1725" s="270" t="n">
        <v>9.40981736646967</v>
      </c>
      <c r="AA1725" s="270" t="n">
        <v>9.69889884697084</v>
      </c>
      <c r="AB1725" s="270" t="n">
        <v>11.1254076965427</v>
      </c>
      <c r="AC1725" s="270" t="n">
        <v>12.6915841240442</v>
      </c>
      <c r="AD1725" s="270" t="n">
        <v>13.4699600470285</v>
      </c>
      <c r="AE1725" s="270" t="n">
        <v>13.4117444596961</v>
      </c>
      <c r="AF1725" s="270" t="n">
        <v>13.0664512762394</v>
      </c>
      <c r="AG1725" s="270" t="n">
        <v>12.7141526897678</v>
      </c>
      <c r="AH1725" s="270" t="n">
        <v>12.3727111473581</v>
      </c>
      <c r="AI1725" s="270" t="n">
        <v>12.046982992433</v>
      </c>
      <c r="AJ1725" s="270" t="n">
        <v>11.7301717537073</v>
      </c>
      <c r="AK1725" s="270" t="n">
        <v>11.111209412383</v>
      </c>
      <c r="AL1725" s="270" t="n">
        <v>10.1991261927034</v>
      </c>
      <c r="AM1725" s="271" t="n">
        <v>780.284881365236</v>
      </c>
      <c r="AN1725" s="271" t="n">
        <v>815.975437003898</v>
      </c>
      <c r="AO1725" s="271" t="n">
        <v>989.747889359354</v>
      </c>
      <c r="AP1725" s="271" t="n">
        <v>1164.81794034437</v>
      </c>
      <c r="AQ1725" s="271" t="n">
        <v>1239.29047998914</v>
      </c>
      <c r="AR1725" s="271" t="n">
        <v>1215.88055207279</v>
      </c>
      <c r="AS1725" s="271" t="n">
        <v>1174.44079850047</v>
      </c>
      <c r="AT1725" s="271" t="n">
        <v>1132.89249305448</v>
      </c>
      <c r="AU1725" s="271" t="n">
        <v>1091.72251910687</v>
      </c>
      <c r="AV1725" s="271" t="n">
        <v>1051.14880535694</v>
      </c>
      <c r="AW1725" s="271" t="n">
        <v>1011.23745323312</v>
      </c>
      <c r="AX1725" s="271" t="n">
        <v>951.516239955083</v>
      </c>
      <c r="AY1725" s="271" t="n">
        <v>860.01549494088</v>
      </c>
      <c r="AZ1725" s="270" t="n">
        <v>4.72055404690559</v>
      </c>
      <c r="BA1725" s="270" t="n">
        <v>11.2088156729746</v>
      </c>
      <c r="BB1725" s="270" t="n">
        <v>16.5235290966475</v>
      </c>
      <c r="BC1725" s="270" t="n">
        <v>16.1734601073712</v>
      </c>
      <c r="BD1725" s="270" t="n">
        <v>15.3356265207714</v>
      </c>
      <c r="BE1725" s="270" t="n">
        <v>14.4701501942199</v>
      </c>
      <c r="BF1725" s="270" t="n">
        <v>13.5844577304616</v>
      </c>
      <c r="BG1725" s="270" t="n">
        <v>12.6720935761351</v>
      </c>
      <c r="BH1725" s="270" t="n">
        <v>11.7154862805112</v>
      </c>
      <c r="BI1725" s="270" t="n">
        <v>10.6843912137196</v>
      </c>
      <c r="BJ1725" s="270" t="n">
        <v>9.5272383283687</v>
      </c>
      <c r="BK1725" s="270" t="n">
        <v>6.25675288664355</v>
      </c>
      <c r="BL1725" s="270" t="n">
        <v>3.25194814731107</v>
      </c>
    </row>
    <row r="1726" customFormat="false" ht="13.8" hidden="false" customHeight="false" outlineLevel="0" collapsed="false">
      <c r="A1726" s="239" t="n">
        <v>39</v>
      </c>
      <c r="B1726" s="4" t="s">
        <v>1415</v>
      </c>
      <c r="C1726" s="4" t="s">
        <v>1457</v>
      </c>
      <c r="D1726" s="4" t="s">
        <v>1455</v>
      </c>
      <c r="E1726" s="4" t="n">
        <v>36</v>
      </c>
      <c r="F1726" s="4" t="n">
        <v>51</v>
      </c>
      <c r="G1726" s="4" t="n">
        <v>700</v>
      </c>
      <c r="H1726" s="4" t="n">
        <v>2.5</v>
      </c>
      <c r="I1726" s="4" t="n">
        <v>320</v>
      </c>
      <c r="J1726" s="4" t="n">
        <v>40</v>
      </c>
      <c r="K1726" s="4" t="n">
        <v>4000</v>
      </c>
      <c r="L1726" s="269" t="n">
        <v>0.2</v>
      </c>
      <c r="M1726" s="270" t="n">
        <v>13.223071117284</v>
      </c>
      <c r="N1726" s="270" t="n">
        <v>12.3855264060734</v>
      </c>
      <c r="O1726" s="270" t="n">
        <v>13.4319943632181</v>
      </c>
      <c r="P1726" s="270" t="n">
        <v>15.5320738676287</v>
      </c>
      <c r="Q1726" s="270" t="n">
        <v>17.0845994310134</v>
      </c>
      <c r="R1726" s="270" t="n">
        <v>17.7295650631327</v>
      </c>
      <c r="S1726" s="270" t="n">
        <v>17.870113791951</v>
      </c>
      <c r="T1726" s="270" t="n">
        <v>17.7743823821684</v>
      </c>
      <c r="U1726" s="270" t="n">
        <v>17.5623097621885</v>
      </c>
      <c r="V1726" s="270" t="n">
        <v>17.3057186076607</v>
      </c>
      <c r="W1726" s="270" t="n">
        <v>17.0447839579959</v>
      </c>
      <c r="X1726" s="270" t="n">
        <v>16.4463897571952</v>
      </c>
      <c r="Y1726" s="270" t="n">
        <v>15.1427406740775</v>
      </c>
      <c r="Z1726" s="270" t="n">
        <v>9.36530221495452</v>
      </c>
      <c r="AA1726" s="270" t="n">
        <v>9.62083824091024</v>
      </c>
      <c r="AB1726" s="270" t="n">
        <v>11.0193470904821</v>
      </c>
      <c r="AC1726" s="270" t="n">
        <v>12.5800083664685</v>
      </c>
      <c r="AD1726" s="270" t="n">
        <v>13.3556873197558</v>
      </c>
      <c r="AE1726" s="270" t="n">
        <v>13.2974717324234</v>
      </c>
      <c r="AF1726" s="270" t="n">
        <v>12.9567694580576</v>
      </c>
      <c r="AG1726" s="270" t="n">
        <v>12.6172435988587</v>
      </c>
      <c r="AH1726" s="270" t="n">
        <v>12.290711147358</v>
      </c>
      <c r="AI1726" s="270" t="n">
        <v>11.9798920833421</v>
      </c>
      <c r="AJ1726" s="270" t="n">
        <v>11.6776262991619</v>
      </c>
      <c r="AK1726" s="270" t="n">
        <v>11.0738912305648</v>
      </c>
      <c r="AL1726" s="270" t="n">
        <v>10.1737625563398</v>
      </c>
      <c r="AM1726" s="271" t="n">
        <v>774.520638940993</v>
      </c>
      <c r="AN1726" s="271" t="n">
        <v>805.827558216019</v>
      </c>
      <c r="AO1726" s="271" t="n">
        <v>975.960010571475</v>
      </c>
      <c r="AP1726" s="271" t="n">
        <v>1150.31309185953</v>
      </c>
      <c r="AQ1726" s="271" t="n">
        <v>1224.45775271641</v>
      </c>
      <c r="AR1726" s="271" t="n">
        <v>1201.08418843643</v>
      </c>
      <c r="AS1726" s="271" t="n">
        <v>1160.27534395502</v>
      </c>
      <c r="AT1726" s="271" t="n">
        <v>1120.39431123629</v>
      </c>
      <c r="AU1726" s="271" t="n">
        <v>1081.16251910687</v>
      </c>
      <c r="AV1726" s="271" t="n">
        <v>1042.52698717512</v>
      </c>
      <c r="AW1726" s="271" t="n">
        <v>1004.50654414221</v>
      </c>
      <c r="AX1726" s="271" t="n">
        <v>946.758058136901</v>
      </c>
      <c r="AY1726" s="271" t="n">
        <v>856.777313122698</v>
      </c>
      <c r="AZ1726" s="270" t="n">
        <v>4.72055404690559</v>
      </c>
      <c r="BA1726" s="270" t="n">
        <v>11.2088156729746</v>
      </c>
      <c r="BB1726" s="270" t="n">
        <v>16.5235290966475</v>
      </c>
      <c r="BC1726" s="270" t="n">
        <v>16.1734601073712</v>
      </c>
      <c r="BD1726" s="270" t="n">
        <v>15.3356265207714</v>
      </c>
      <c r="BE1726" s="270" t="n">
        <v>14.4701501942199</v>
      </c>
      <c r="BF1726" s="270" t="n">
        <v>13.5844577304616</v>
      </c>
      <c r="BG1726" s="270" t="n">
        <v>12.6720935761351</v>
      </c>
      <c r="BH1726" s="270" t="n">
        <v>11.7154862805112</v>
      </c>
      <c r="BI1726" s="270" t="n">
        <v>10.6843912137196</v>
      </c>
      <c r="BJ1726" s="270" t="n">
        <v>9.5272383283687</v>
      </c>
      <c r="BK1726" s="270" t="n">
        <v>6.25675288664355</v>
      </c>
      <c r="BL1726" s="270" t="n">
        <v>3.25194814731107</v>
      </c>
    </row>
    <row r="1727" customFormat="false" ht="13.8" hidden="false" customHeight="false" outlineLevel="0" collapsed="false">
      <c r="A1727" s="239" t="n">
        <v>40</v>
      </c>
      <c r="B1727" s="4" t="s">
        <v>1415</v>
      </c>
      <c r="C1727" s="4" t="s">
        <v>1458</v>
      </c>
      <c r="D1727" s="4" t="s">
        <v>1455</v>
      </c>
      <c r="E1727" s="4" t="n">
        <v>24</v>
      </c>
      <c r="F1727" s="4" t="n">
        <v>51</v>
      </c>
      <c r="G1727" s="4" t="n">
        <v>700</v>
      </c>
      <c r="H1727" s="4" t="n">
        <v>2.5</v>
      </c>
      <c r="I1727" s="4" t="n">
        <v>320</v>
      </c>
      <c r="J1727" s="4" t="n">
        <v>40</v>
      </c>
      <c r="K1727" s="4" t="n">
        <v>4000</v>
      </c>
      <c r="L1727" s="269" t="n">
        <v>0.25</v>
      </c>
      <c r="M1727" s="270" t="n">
        <v>12.2811286102404</v>
      </c>
      <c r="N1727" s="270" t="n">
        <v>11.7087030915488</v>
      </c>
      <c r="O1727" s="270" t="n">
        <v>13.2109648014418</v>
      </c>
      <c r="P1727" s="270" t="n">
        <v>15.4303745802942</v>
      </c>
      <c r="Q1727" s="270" t="n">
        <v>16.7339253717526</v>
      </c>
      <c r="R1727" s="270" t="n">
        <v>17.2287318711787</v>
      </c>
      <c r="S1727" s="270" t="n">
        <v>17.3488754745127</v>
      </c>
      <c r="T1727" s="270" t="n">
        <v>17.2672465125347</v>
      </c>
      <c r="U1727" s="270" t="n">
        <v>17.0827870916345</v>
      </c>
      <c r="V1727" s="270" t="n">
        <v>16.8553348107902</v>
      </c>
      <c r="W1727" s="270" t="n">
        <v>16.6161115357658</v>
      </c>
      <c r="X1727" s="270" t="n">
        <v>15.9577361475143</v>
      </c>
      <c r="Y1727" s="270" t="n">
        <v>14.4247090032361</v>
      </c>
      <c r="Z1727" s="270" t="n">
        <v>9.35081534287852</v>
      </c>
      <c r="AA1727" s="270" t="n">
        <v>9.95776072864173</v>
      </c>
      <c r="AB1727" s="270" t="n">
        <v>11.6483828924816</v>
      </c>
      <c r="AC1727" s="270" t="n">
        <v>13.1064532339897</v>
      </c>
      <c r="AD1727" s="270" t="n">
        <v>13.5873634693987</v>
      </c>
      <c r="AE1727" s="270" t="n">
        <v>13.4021402875585</v>
      </c>
      <c r="AF1727" s="270" t="n">
        <v>13.0497820594584</v>
      </c>
      <c r="AG1727" s="270" t="n">
        <v>12.7040745974296</v>
      </c>
      <c r="AH1727" s="270" t="n">
        <v>12.3718737685497</v>
      </c>
      <c r="AI1727" s="270" t="n">
        <v>12.0575420331749</v>
      </c>
      <c r="AJ1727" s="270" t="n">
        <v>11.7537090828478</v>
      </c>
      <c r="AK1727" s="270" t="n">
        <v>11.1062420754136</v>
      </c>
      <c r="AL1727" s="270" t="n">
        <v>10.1096443285809</v>
      </c>
      <c r="AM1727" s="271" t="n">
        <v>773.978590473535</v>
      </c>
      <c r="AN1727" s="271" t="n">
        <v>851.596148412856</v>
      </c>
      <c r="AO1727" s="271" t="n">
        <v>1059.76994709703</v>
      </c>
      <c r="AP1727" s="271" t="n">
        <v>1222.34463749896</v>
      </c>
      <c r="AQ1727" s="271" t="n">
        <v>1257.84107963512</v>
      </c>
      <c r="AR1727" s="271" t="n">
        <v>1218.19108816656</v>
      </c>
      <c r="AS1727" s="271" t="n">
        <v>1175.51596913958</v>
      </c>
      <c r="AT1727" s="271" t="n">
        <v>1134.40813927703</v>
      </c>
      <c r="AU1727" s="271" t="n">
        <v>1093.97073987449</v>
      </c>
      <c r="AV1727" s="271" t="n">
        <v>1054.26888056965</v>
      </c>
      <c r="AW1727" s="271" t="n">
        <v>1015.24780361946</v>
      </c>
      <c r="AX1727" s="271" t="n">
        <v>951.452406261168</v>
      </c>
      <c r="AY1727" s="271" t="n">
        <v>849.484689071399</v>
      </c>
      <c r="AZ1727" s="270" t="n">
        <v>5.39553154704241</v>
      </c>
      <c r="BA1727" s="270" t="n">
        <v>14.0110195912183</v>
      </c>
      <c r="BB1727" s="270" t="n">
        <v>16.5633539410929</v>
      </c>
      <c r="BC1727" s="270" t="n">
        <v>15.8478214955762</v>
      </c>
      <c r="BD1727" s="270" t="n">
        <v>15.0180336184018</v>
      </c>
      <c r="BE1727" s="270" t="n">
        <v>14.1682554134905</v>
      </c>
      <c r="BF1727" s="270" t="n">
        <v>13.2990512119148</v>
      </c>
      <c r="BG1727" s="270" t="n">
        <v>12.4009918912445</v>
      </c>
      <c r="BH1727" s="270" t="n">
        <v>11.4543898537684</v>
      </c>
      <c r="BI1727" s="270" t="n">
        <v>10.4256042816965</v>
      </c>
      <c r="BJ1727" s="270" t="n">
        <v>9.2569039432207</v>
      </c>
      <c r="BK1727" s="270" t="n">
        <v>5.47507375368769</v>
      </c>
      <c r="BL1727" s="270" t="n">
        <v>2.19579068849323</v>
      </c>
    </row>
    <row r="1728" customFormat="false" ht="13.8" hidden="false" customHeight="false" outlineLevel="0" collapsed="false">
      <c r="A1728" s="239" t="n">
        <v>41</v>
      </c>
      <c r="B1728" s="4" t="s">
        <v>1415</v>
      </c>
      <c r="C1728" s="4" t="s">
        <v>1459</v>
      </c>
      <c r="D1728" s="4" t="s">
        <v>1455</v>
      </c>
      <c r="E1728" s="4" t="n">
        <v>29</v>
      </c>
      <c r="F1728" s="4" t="n">
        <v>51</v>
      </c>
      <c r="G1728" s="4" t="n">
        <v>700</v>
      </c>
      <c r="H1728" s="4" t="n">
        <v>2.5</v>
      </c>
      <c r="I1728" s="4" t="n">
        <v>320</v>
      </c>
      <c r="J1728" s="4" t="n">
        <v>40</v>
      </c>
      <c r="K1728" s="4" t="n">
        <v>4000</v>
      </c>
      <c r="L1728" s="269" t="n">
        <v>0.25</v>
      </c>
      <c r="M1728" s="270" t="n">
        <v>12.4185622933134</v>
      </c>
      <c r="N1728" s="270" t="n">
        <v>11.9053032595946</v>
      </c>
      <c r="O1728" s="270" t="n">
        <v>13.4752565530424</v>
      </c>
      <c r="P1728" s="270" t="n">
        <v>15.7266597001841</v>
      </c>
      <c r="Q1728" s="270" t="n">
        <v>17.0271720817935</v>
      </c>
      <c r="R1728" s="270" t="n">
        <v>17.5068533005695</v>
      </c>
      <c r="S1728" s="270" t="n">
        <v>17.6086908881429</v>
      </c>
      <c r="T1728" s="270" t="n">
        <v>17.5075980135558</v>
      </c>
      <c r="U1728" s="270" t="n">
        <v>17.3035685550955</v>
      </c>
      <c r="V1728" s="270" t="n">
        <v>17.0573387661939</v>
      </c>
      <c r="W1728" s="270" t="n">
        <v>16.8009928809618</v>
      </c>
      <c r="X1728" s="270" t="n">
        <v>16.1167016786276</v>
      </c>
      <c r="Y1728" s="270" t="n">
        <v>14.5546699492501</v>
      </c>
      <c r="Z1728" s="270" t="n">
        <v>9.22230397924216</v>
      </c>
      <c r="AA1728" s="270" t="n">
        <v>9.80630618318718</v>
      </c>
      <c r="AB1728" s="270" t="n">
        <v>11.487769256118</v>
      </c>
      <c r="AC1728" s="270" t="n">
        <v>12.9525555067169</v>
      </c>
      <c r="AD1728" s="270" t="n">
        <v>13.4536134693987</v>
      </c>
      <c r="AE1728" s="270" t="n">
        <v>13.2874811966494</v>
      </c>
      <c r="AF1728" s="270" t="n">
        <v>12.9475661503675</v>
      </c>
      <c r="AG1728" s="270" t="n">
        <v>12.6040745974296</v>
      </c>
      <c r="AH1728" s="270" t="n">
        <v>12.2718737685497</v>
      </c>
      <c r="AI1728" s="270" t="n">
        <v>11.9575420331749</v>
      </c>
      <c r="AJ1728" s="270" t="n">
        <v>11.6537090828478</v>
      </c>
      <c r="AK1728" s="270" t="n">
        <v>11.0053898026863</v>
      </c>
      <c r="AL1728" s="270" t="n">
        <v>10.0009738740354</v>
      </c>
      <c r="AM1728" s="271" t="n">
        <v>757.35904501899</v>
      </c>
      <c r="AN1728" s="271" t="n">
        <v>832.020693867401</v>
      </c>
      <c r="AO1728" s="271" t="n">
        <v>1039.00721982431</v>
      </c>
      <c r="AP1728" s="271" t="n">
        <v>1202.46236477169</v>
      </c>
      <c r="AQ1728" s="271" t="n">
        <v>1240.55017054422</v>
      </c>
      <c r="AR1728" s="271" t="n">
        <v>1203.33654271202</v>
      </c>
      <c r="AS1728" s="271" t="n">
        <v>1162.23642368503</v>
      </c>
      <c r="AT1728" s="271" t="n">
        <v>1121.40813927703</v>
      </c>
      <c r="AU1728" s="271" t="n">
        <v>1080.97073987449</v>
      </c>
      <c r="AV1728" s="271" t="n">
        <v>1041.26888056965</v>
      </c>
      <c r="AW1728" s="271" t="n">
        <v>1002.24780361946</v>
      </c>
      <c r="AX1728" s="271" t="n">
        <v>938.350133533895</v>
      </c>
      <c r="AY1728" s="271" t="n">
        <v>835.406961798672</v>
      </c>
      <c r="AZ1728" s="270" t="n">
        <v>5.39553154704241</v>
      </c>
      <c r="BA1728" s="270" t="n">
        <v>14.0110195912183</v>
      </c>
      <c r="BB1728" s="270" t="n">
        <v>16.5633539410929</v>
      </c>
      <c r="BC1728" s="270" t="n">
        <v>15.8478214955762</v>
      </c>
      <c r="BD1728" s="270" t="n">
        <v>15.0180336184018</v>
      </c>
      <c r="BE1728" s="270" t="n">
        <v>14.1682554134905</v>
      </c>
      <c r="BF1728" s="270" t="n">
        <v>13.2990512119148</v>
      </c>
      <c r="BG1728" s="270" t="n">
        <v>12.4009918912445</v>
      </c>
      <c r="BH1728" s="270" t="n">
        <v>11.4543898537684</v>
      </c>
      <c r="BI1728" s="270" t="n">
        <v>10.4256042816965</v>
      </c>
      <c r="BJ1728" s="270" t="n">
        <v>9.2569039432207</v>
      </c>
      <c r="BK1728" s="270" t="n">
        <v>5.47507375368769</v>
      </c>
      <c r="BL1728" s="270" t="n">
        <v>2.19579068849323</v>
      </c>
    </row>
    <row r="1729" customFormat="false" ht="13.8" hidden="false" customHeight="false" outlineLevel="0" collapsed="false">
      <c r="A1729" s="239" t="n">
        <v>42</v>
      </c>
      <c r="B1729" s="4" t="s">
        <v>1415</v>
      </c>
      <c r="C1729" s="4" t="s">
        <v>1460</v>
      </c>
      <c r="D1729" s="4" t="s">
        <v>1455</v>
      </c>
      <c r="E1729" s="4" t="n">
        <v>36</v>
      </c>
      <c r="F1729" s="4" t="n">
        <v>51</v>
      </c>
      <c r="G1729" s="4" t="n">
        <v>700</v>
      </c>
      <c r="H1729" s="4" t="n">
        <v>2.5</v>
      </c>
      <c r="I1729" s="4" t="n">
        <v>320</v>
      </c>
      <c r="J1729" s="4" t="n">
        <v>40</v>
      </c>
      <c r="K1729" s="4" t="n">
        <v>4000</v>
      </c>
      <c r="L1729" s="269" t="n">
        <v>0.25</v>
      </c>
      <c r="M1729" s="270" t="n">
        <v>12.5383820541067</v>
      </c>
      <c r="N1729" s="270" t="n">
        <v>12.0767065472052</v>
      </c>
      <c r="O1729" s="270" t="n">
        <v>13.705675863275</v>
      </c>
      <c r="P1729" s="270" t="n">
        <v>15.9849720105145</v>
      </c>
      <c r="Q1729" s="270" t="n">
        <v>17.2828353941987</v>
      </c>
      <c r="R1729" s="270" t="n">
        <v>17.7493298346763</v>
      </c>
      <c r="S1729" s="270" t="n">
        <v>17.8352075616066</v>
      </c>
      <c r="T1729" s="270" t="n">
        <v>17.7171453291389</v>
      </c>
      <c r="U1729" s="270" t="n">
        <v>17.4960539891461</v>
      </c>
      <c r="V1729" s="270" t="n">
        <v>17.2334532752034</v>
      </c>
      <c r="W1729" s="270" t="n">
        <v>16.9621792659963</v>
      </c>
      <c r="X1729" s="270" t="n">
        <v>16.2552936997863</v>
      </c>
      <c r="Y1729" s="270" t="n">
        <v>14.6679747018818</v>
      </c>
      <c r="Z1729" s="270" t="n">
        <v>9.16846307015125</v>
      </c>
      <c r="AA1729" s="270" t="n">
        <v>9.71085163773264</v>
      </c>
      <c r="AB1729" s="270" t="n">
        <v>11.3566783470271</v>
      </c>
      <c r="AC1729" s="270" t="n">
        <v>12.8131918703533</v>
      </c>
      <c r="AD1729" s="270" t="n">
        <v>13.3107725603078</v>
      </c>
      <c r="AE1729" s="270" t="n">
        <v>13.1446402875585</v>
      </c>
      <c r="AF1729" s="270" t="n">
        <v>12.8104638776402</v>
      </c>
      <c r="AG1729" s="270" t="n">
        <v>12.4829382337933</v>
      </c>
      <c r="AH1729" s="270" t="n">
        <v>12.1693737685497</v>
      </c>
      <c r="AI1729" s="270" t="n">
        <v>11.8736783968113</v>
      </c>
      <c r="AJ1729" s="270" t="n">
        <v>11.5880272646659</v>
      </c>
      <c r="AK1729" s="270" t="n">
        <v>10.9587420754136</v>
      </c>
      <c r="AL1729" s="270" t="n">
        <v>9.96958751039908</v>
      </c>
      <c r="AM1729" s="271" t="n">
        <v>750.388135928081</v>
      </c>
      <c r="AN1729" s="271" t="n">
        <v>819.61160295831</v>
      </c>
      <c r="AO1729" s="271" t="n">
        <v>1021.96540164249</v>
      </c>
      <c r="AP1729" s="271" t="n">
        <v>1184.34509204442</v>
      </c>
      <c r="AQ1729" s="271" t="n">
        <v>1222.00926145331</v>
      </c>
      <c r="AR1729" s="271" t="n">
        <v>1184.84108816656</v>
      </c>
      <c r="AS1729" s="271" t="n">
        <v>1144.52960550322</v>
      </c>
      <c r="AT1729" s="271" t="n">
        <v>1105.7854120043</v>
      </c>
      <c r="AU1729" s="271" t="n">
        <v>1067.77073987449</v>
      </c>
      <c r="AV1729" s="271" t="n">
        <v>1030.49160784238</v>
      </c>
      <c r="AW1729" s="271" t="n">
        <v>993.834167255822</v>
      </c>
      <c r="AX1729" s="271" t="n">
        <v>932.402406261168</v>
      </c>
      <c r="AY1729" s="271" t="n">
        <v>831.400598162308</v>
      </c>
      <c r="AZ1729" s="270" t="n">
        <v>5.39553154704241</v>
      </c>
      <c r="BA1729" s="270" t="n">
        <v>14.0110195912183</v>
      </c>
      <c r="BB1729" s="270" t="n">
        <v>16.5633539410929</v>
      </c>
      <c r="BC1729" s="270" t="n">
        <v>15.8478214955762</v>
      </c>
      <c r="BD1729" s="270" t="n">
        <v>15.0180336184018</v>
      </c>
      <c r="BE1729" s="270" t="n">
        <v>14.1682554134905</v>
      </c>
      <c r="BF1729" s="270" t="n">
        <v>13.2990512119148</v>
      </c>
      <c r="BG1729" s="270" t="n">
        <v>12.4009918912445</v>
      </c>
      <c r="BH1729" s="270" t="n">
        <v>11.4543898537684</v>
      </c>
      <c r="BI1729" s="270" t="n">
        <v>10.4256042816965</v>
      </c>
      <c r="BJ1729" s="270" t="n">
        <v>9.2569039432207</v>
      </c>
      <c r="BK1729" s="270" t="n">
        <v>5.47507375368769</v>
      </c>
      <c r="BL1729" s="270" t="n">
        <v>2.19579068849323</v>
      </c>
    </row>
    <row r="1730" customFormat="false" ht="13.8" hidden="false" customHeight="false" outlineLevel="0" collapsed="false">
      <c r="A1730" s="239" t="n">
        <v>43</v>
      </c>
      <c r="B1730" s="4" t="s">
        <v>1415</v>
      </c>
      <c r="C1730" s="4" t="s">
        <v>1461</v>
      </c>
      <c r="D1730" s="4" t="s">
        <v>1455</v>
      </c>
      <c r="E1730" s="4" t="n">
        <v>24</v>
      </c>
      <c r="F1730" s="4" t="n">
        <v>51</v>
      </c>
      <c r="G1730" s="4" t="n">
        <v>700</v>
      </c>
      <c r="H1730" s="4" t="n">
        <v>2.5</v>
      </c>
      <c r="I1730" s="4" t="n">
        <v>320</v>
      </c>
      <c r="J1730" s="4" t="n">
        <v>40</v>
      </c>
      <c r="K1730" s="4" t="n">
        <v>4000</v>
      </c>
      <c r="L1730" s="269" t="n">
        <v>0.3</v>
      </c>
      <c r="M1730" s="270" t="n">
        <v>11.4601470568848</v>
      </c>
      <c r="N1730" s="270" t="n">
        <v>11.1772084543543</v>
      </c>
      <c r="O1730" s="270" t="n">
        <v>13.1365448515666</v>
      </c>
      <c r="P1730" s="270" t="n">
        <v>15.4312411176023</v>
      </c>
      <c r="Q1730" s="270" t="n">
        <v>16.6774404274024</v>
      </c>
      <c r="R1730" s="270" t="n">
        <v>17.0792871546984</v>
      </c>
      <c r="S1730" s="270" t="n">
        <v>17.1135362396277</v>
      </c>
      <c r="T1730" s="270" t="n">
        <v>17.0212721266052</v>
      </c>
      <c r="U1730" s="270" t="n">
        <v>16.8512551852802</v>
      </c>
      <c r="V1730" s="270" t="n">
        <v>16.6377916458208</v>
      </c>
      <c r="W1730" s="270" t="n">
        <v>16.4042083275077</v>
      </c>
      <c r="X1730" s="270" t="n">
        <v>15.5971157993664</v>
      </c>
      <c r="Y1730" s="270" t="n">
        <v>13.6788353824717</v>
      </c>
      <c r="Z1730" s="270" t="n">
        <v>9.22883348640758</v>
      </c>
      <c r="AA1730" s="270" t="n">
        <v>9.96988453499962</v>
      </c>
      <c r="AB1730" s="270" t="n">
        <v>11.7831814280754</v>
      </c>
      <c r="AC1730" s="270" t="n">
        <v>13.1205583602868</v>
      </c>
      <c r="AD1730" s="270" t="n">
        <v>13.5620171856826</v>
      </c>
      <c r="AE1730" s="270" t="n">
        <v>13.3399941956816</v>
      </c>
      <c r="AF1730" s="270" t="n">
        <v>12.9590993754281</v>
      </c>
      <c r="AG1730" s="270" t="n">
        <v>12.6204480941998</v>
      </c>
      <c r="AH1730" s="270" t="n">
        <v>12.3051513699399</v>
      </c>
      <c r="AI1730" s="270" t="n">
        <v>12.0094042455844</v>
      </c>
      <c r="AJ1730" s="270" t="n">
        <v>11.7261350895968</v>
      </c>
      <c r="AK1730" s="270" t="n">
        <v>11.0279156639275</v>
      </c>
      <c r="AL1730" s="270" t="n">
        <v>9.89529888257751</v>
      </c>
      <c r="AM1730" s="271" t="n">
        <v>759.038065644687</v>
      </c>
      <c r="AN1730" s="271" t="n">
        <v>853.111564265641</v>
      </c>
      <c r="AO1730" s="271" t="n">
        <v>1076.01858497046</v>
      </c>
      <c r="AP1730" s="271" t="n">
        <v>1224.0628587706</v>
      </c>
      <c r="AQ1730" s="271" t="n">
        <v>1255.65979112554</v>
      </c>
      <c r="AR1730" s="271" t="n">
        <v>1212.83029741849</v>
      </c>
      <c r="AS1730" s="271" t="n">
        <v>1167.69050940273</v>
      </c>
      <c r="AT1730" s="271" t="n">
        <v>1127.15736950445</v>
      </c>
      <c r="AU1730" s="271" t="n">
        <v>1088.11992884562</v>
      </c>
      <c r="AV1730" s="271" t="n">
        <v>1049.90236524472</v>
      </c>
      <c r="AW1730" s="271" t="n">
        <v>1012.40102167676</v>
      </c>
      <c r="AX1730" s="271" t="n">
        <v>941.735603510391</v>
      </c>
      <c r="AY1730" s="271" t="n">
        <v>823.205777916018</v>
      </c>
      <c r="AZ1730" s="270" t="n">
        <v>6.24944006442128</v>
      </c>
      <c r="BA1730" s="270" t="n">
        <v>14.0110195912183</v>
      </c>
      <c r="BB1730" s="270" t="n">
        <v>16.5633539410929</v>
      </c>
      <c r="BC1730" s="270" t="n">
        <v>15.8478214955762</v>
      </c>
      <c r="BD1730" s="270" t="n">
        <v>14.6425582839047</v>
      </c>
      <c r="BE1730" s="270" t="n">
        <v>13.8229655195797</v>
      </c>
      <c r="BF1730" s="270" t="n">
        <v>12.9840970462568</v>
      </c>
      <c r="BG1730" s="270" t="n">
        <v>12.1138484267374</v>
      </c>
      <c r="BH1730" s="270" t="n">
        <v>11.1903360205646</v>
      </c>
      <c r="BI1730" s="270" t="n">
        <v>10.1757654187803</v>
      </c>
      <c r="BJ1730" s="270" t="n">
        <v>9.00457124883351</v>
      </c>
      <c r="BK1730" s="270" t="n">
        <v>4.39757216808321</v>
      </c>
      <c r="BL1730" s="270" t="n">
        <v>1.15953515624749</v>
      </c>
    </row>
    <row r="1731" customFormat="false" ht="13.8" hidden="false" customHeight="false" outlineLevel="0" collapsed="false">
      <c r="A1731" s="239" t="n">
        <v>44</v>
      </c>
      <c r="B1731" s="4" t="s">
        <v>1415</v>
      </c>
      <c r="C1731" s="4" t="s">
        <v>1462</v>
      </c>
      <c r="D1731" s="4" t="s">
        <v>1455</v>
      </c>
      <c r="E1731" s="4" t="n">
        <v>29</v>
      </c>
      <c r="F1731" s="4" t="n">
        <v>51</v>
      </c>
      <c r="G1731" s="4" t="n">
        <v>700</v>
      </c>
      <c r="H1731" s="4" t="n">
        <v>2.5</v>
      </c>
      <c r="I1731" s="4" t="n">
        <v>320</v>
      </c>
      <c r="J1731" s="4" t="n">
        <v>40</v>
      </c>
      <c r="K1731" s="4" t="n">
        <v>4000</v>
      </c>
      <c r="L1731" s="269" t="n">
        <v>0.3</v>
      </c>
      <c r="M1731" s="270" t="n">
        <v>11.6298218172622</v>
      </c>
      <c r="N1731" s="270" t="n">
        <v>11.3984513670105</v>
      </c>
      <c r="O1731" s="270" t="n">
        <v>13.4154576180307</v>
      </c>
      <c r="P1731" s="270" t="n">
        <v>15.7287277895525</v>
      </c>
      <c r="Q1731" s="270" t="n">
        <v>16.9884268907011</v>
      </c>
      <c r="R1731" s="270" t="n">
        <v>17.4021213815838</v>
      </c>
      <c r="S1731" s="270" t="n">
        <v>17.4416200117511</v>
      </c>
      <c r="T1731" s="270" t="n">
        <v>17.3300999837604</v>
      </c>
      <c r="U1731" s="270" t="n">
        <v>17.1349701873474</v>
      </c>
      <c r="V1731" s="270" t="n">
        <v>16.897372335045</v>
      </c>
      <c r="W1731" s="270" t="n">
        <v>16.6417750936799</v>
      </c>
      <c r="X1731" s="270" t="n">
        <v>15.8008949993658</v>
      </c>
      <c r="Y1731" s="270" t="n">
        <v>13.8438498291505</v>
      </c>
      <c r="Z1731" s="270" t="n">
        <v>9.06387136519546</v>
      </c>
      <c r="AA1731" s="270" t="n">
        <v>9.79204362590871</v>
      </c>
      <c r="AB1731" s="270" t="n">
        <v>11.6102268826208</v>
      </c>
      <c r="AC1731" s="270" t="n">
        <v>12.9657856330141</v>
      </c>
      <c r="AD1731" s="270" t="n">
        <v>13.4206914281068</v>
      </c>
      <c r="AE1731" s="270" t="n">
        <v>13.2056381350755</v>
      </c>
      <c r="AF1731" s="270" t="n">
        <v>12.8258228602766</v>
      </c>
      <c r="AG1731" s="270" t="n">
        <v>12.4871147608664</v>
      </c>
      <c r="AH1731" s="270" t="n">
        <v>12.1718180366066</v>
      </c>
      <c r="AI1731" s="270" t="n">
        <v>11.8760709122511</v>
      </c>
      <c r="AJ1731" s="270" t="n">
        <v>11.5928017562635</v>
      </c>
      <c r="AK1731" s="270" t="n">
        <v>10.8934459669578</v>
      </c>
      <c r="AL1731" s="270" t="n">
        <v>9.75134054924418</v>
      </c>
      <c r="AM1731" s="271" t="n">
        <v>737.704732311354</v>
      </c>
      <c r="AN1731" s="271" t="n">
        <v>830.126715780793</v>
      </c>
      <c r="AO1731" s="271" t="n">
        <v>1053.65949406137</v>
      </c>
      <c r="AP1731" s="271" t="n">
        <v>1204.06740422514</v>
      </c>
      <c r="AQ1731" s="271" t="n">
        <v>1237.38403354979</v>
      </c>
      <c r="AR1731" s="271" t="n">
        <v>1195.41514590334</v>
      </c>
      <c r="AS1731" s="271" t="n">
        <v>1150.37308516031</v>
      </c>
      <c r="AT1731" s="271" t="n">
        <v>1109.82403617111</v>
      </c>
      <c r="AU1731" s="271" t="n">
        <v>1070.78659551229</v>
      </c>
      <c r="AV1731" s="271" t="n">
        <v>1032.56903191138</v>
      </c>
      <c r="AW1731" s="271" t="n">
        <v>995.067688343424</v>
      </c>
      <c r="AX1731" s="271" t="n">
        <v>924.265906540694</v>
      </c>
      <c r="AY1731" s="271" t="n">
        <v>804.556535491775</v>
      </c>
      <c r="AZ1731" s="270" t="n">
        <v>6.24944006442128</v>
      </c>
      <c r="BA1731" s="270" t="n">
        <v>14.0110195912183</v>
      </c>
      <c r="BB1731" s="270" t="n">
        <v>16.5633539410929</v>
      </c>
      <c r="BC1731" s="270" t="n">
        <v>15.8478214955762</v>
      </c>
      <c r="BD1731" s="270" t="n">
        <v>14.6425582839047</v>
      </c>
      <c r="BE1731" s="270" t="n">
        <v>13.8229655195797</v>
      </c>
      <c r="BF1731" s="270" t="n">
        <v>12.9840970462568</v>
      </c>
      <c r="BG1731" s="270" t="n">
        <v>12.1138484267374</v>
      </c>
      <c r="BH1731" s="270" t="n">
        <v>11.1903360205646</v>
      </c>
      <c r="BI1731" s="270" t="n">
        <v>10.1757654187803</v>
      </c>
      <c r="BJ1731" s="270" t="n">
        <v>9.00457124883351</v>
      </c>
      <c r="BK1731" s="270" t="n">
        <v>4.39757216808321</v>
      </c>
      <c r="BL1731" s="270" t="n">
        <v>1.15953515624749</v>
      </c>
    </row>
    <row r="1732" customFormat="false" ht="13.8" hidden="false" customHeight="false" outlineLevel="0" collapsed="false">
      <c r="A1732" s="239" t="n">
        <v>45</v>
      </c>
      <c r="B1732" s="4" t="s">
        <v>1415</v>
      </c>
      <c r="C1732" s="4" t="s">
        <v>1463</v>
      </c>
      <c r="D1732" s="4" t="s">
        <v>1455</v>
      </c>
      <c r="E1732" s="4" t="n">
        <v>36</v>
      </c>
      <c r="F1732" s="4" t="n">
        <v>51</v>
      </c>
      <c r="G1732" s="4" t="n">
        <v>700</v>
      </c>
      <c r="H1732" s="4" t="n">
        <v>2.5</v>
      </c>
      <c r="I1732" s="4" t="n">
        <v>320</v>
      </c>
      <c r="J1732" s="4" t="n">
        <v>40</v>
      </c>
      <c r="K1732" s="4" t="n">
        <v>4000</v>
      </c>
      <c r="L1732" s="269" t="n">
        <v>0.3</v>
      </c>
      <c r="M1732" s="270" t="n">
        <v>11.7777505400214</v>
      </c>
      <c r="N1732" s="270" t="n">
        <v>11.5913391095124</v>
      </c>
      <c r="O1732" s="270" t="n">
        <v>13.6586240690247</v>
      </c>
      <c r="P1732" s="270" t="n">
        <v>15.9880876573464</v>
      </c>
      <c r="Q1732" s="270" t="n">
        <v>17.2595563751856</v>
      </c>
      <c r="R1732" s="270" t="n">
        <v>17.6835801839411</v>
      </c>
      <c r="S1732" s="270" t="n">
        <v>17.7276555615303</v>
      </c>
      <c r="T1732" s="270" t="n">
        <v>17.5993475156843</v>
      </c>
      <c r="U1732" s="270" t="n">
        <v>17.382323404703</v>
      </c>
      <c r="V1732" s="270" t="n">
        <v>17.1236843671024</v>
      </c>
      <c r="W1732" s="270" t="n">
        <v>16.848894574572</v>
      </c>
      <c r="X1732" s="270" t="n">
        <v>15.9785572321795</v>
      </c>
      <c r="Y1732" s="270" t="n">
        <v>13.987715518306</v>
      </c>
      <c r="Z1732" s="270" t="n">
        <v>8.99675015307425</v>
      </c>
      <c r="AA1732" s="270" t="n">
        <v>9.68386180772689</v>
      </c>
      <c r="AB1732" s="270" t="n">
        <v>11.4702268826208</v>
      </c>
      <c r="AC1732" s="270" t="n">
        <v>12.8257856330141</v>
      </c>
      <c r="AD1732" s="270" t="n">
        <v>13.2662974887129</v>
      </c>
      <c r="AE1732" s="270" t="n">
        <v>13.0342744987119</v>
      </c>
      <c r="AF1732" s="270" t="n">
        <v>12.6462016481554</v>
      </c>
      <c r="AG1732" s="270" t="n">
        <v>12.3255996093513</v>
      </c>
      <c r="AH1732" s="270" t="n">
        <v>12.0351513699399</v>
      </c>
      <c r="AI1732" s="270" t="n">
        <v>11.7642527304329</v>
      </c>
      <c r="AJ1732" s="270" t="n">
        <v>11.5052259986877</v>
      </c>
      <c r="AK1732" s="270" t="n">
        <v>10.8312489972608</v>
      </c>
      <c r="AL1732" s="270" t="n">
        <v>9.71012842803206</v>
      </c>
      <c r="AM1732" s="271" t="n">
        <v>729.016853523475</v>
      </c>
      <c r="AN1732" s="271" t="n">
        <v>816.063079417156</v>
      </c>
      <c r="AO1732" s="271" t="n">
        <v>1035.45949406137</v>
      </c>
      <c r="AP1732" s="271" t="n">
        <v>1185.86740422514</v>
      </c>
      <c r="AQ1732" s="271" t="n">
        <v>1217.35070021645</v>
      </c>
      <c r="AR1732" s="271" t="n">
        <v>1173.23635802455</v>
      </c>
      <c r="AS1732" s="271" t="n">
        <v>1127.17763061485</v>
      </c>
      <c r="AT1732" s="271" t="n">
        <v>1088.99373314081</v>
      </c>
      <c r="AU1732" s="271" t="n">
        <v>1053.18659551229</v>
      </c>
      <c r="AV1732" s="271" t="n">
        <v>1018.19933494169</v>
      </c>
      <c r="AW1732" s="271" t="n">
        <v>983.849506525242</v>
      </c>
      <c r="AX1732" s="271" t="n">
        <v>916.335603510391</v>
      </c>
      <c r="AY1732" s="271" t="n">
        <v>799.297444582684</v>
      </c>
      <c r="AZ1732" s="270" t="n">
        <v>6.24944006442128</v>
      </c>
      <c r="BA1732" s="270" t="n">
        <v>14.0110195912183</v>
      </c>
      <c r="BB1732" s="270" t="n">
        <v>16.5633539410929</v>
      </c>
      <c r="BC1732" s="270" t="n">
        <v>15.8478214955762</v>
      </c>
      <c r="BD1732" s="270" t="n">
        <v>14.6425582839047</v>
      </c>
      <c r="BE1732" s="270" t="n">
        <v>13.8229655195797</v>
      </c>
      <c r="BF1732" s="270" t="n">
        <v>12.9840970462568</v>
      </c>
      <c r="BG1732" s="270" t="n">
        <v>12.1138484267374</v>
      </c>
      <c r="BH1732" s="270" t="n">
        <v>11.1903360205646</v>
      </c>
      <c r="BI1732" s="270" t="n">
        <v>10.1757654187803</v>
      </c>
      <c r="BJ1732" s="270" t="n">
        <v>9.00457124883351</v>
      </c>
      <c r="BK1732" s="270" t="n">
        <v>4.39757216808321</v>
      </c>
      <c r="BL1732" s="270" t="n">
        <v>1.15953515624749</v>
      </c>
    </row>
    <row r="1733" customFormat="false" ht="13.8" hidden="false" customHeight="false" outlineLevel="0" collapsed="false">
      <c r="A1733" s="239" t="n">
        <v>46</v>
      </c>
      <c r="B1733" s="4" t="s">
        <v>1415</v>
      </c>
      <c r="C1733" s="4" t="s">
        <v>1464</v>
      </c>
      <c r="D1733" s="4" t="s">
        <v>1417</v>
      </c>
      <c r="E1733" s="4" t="n">
        <v>24</v>
      </c>
      <c r="F1733" s="4" t="n">
        <v>12</v>
      </c>
      <c r="G1733" s="4" t="n">
        <v>700</v>
      </c>
      <c r="H1733" s="4" t="n">
        <v>2.5</v>
      </c>
      <c r="I1733" s="4" t="n">
        <v>320</v>
      </c>
      <c r="J1733" s="4" t="n">
        <v>40</v>
      </c>
      <c r="K1733" s="4" t="n">
        <v>5000</v>
      </c>
      <c r="L1733" s="269" t="n">
        <v>0.2</v>
      </c>
      <c r="M1733" s="270" t="n">
        <v>17.2202869709901</v>
      </c>
      <c r="N1733" s="270" t="n">
        <v>16.7596500564028</v>
      </c>
      <c r="O1733" s="270" t="n">
        <v>15.6302368382726</v>
      </c>
      <c r="P1733" s="270" t="n">
        <v>13.6419242740719</v>
      </c>
      <c r="Q1733" s="270" t="n">
        <v>12.3193113629982</v>
      </c>
      <c r="R1733" s="270" t="n">
        <v>12.8461228719301</v>
      </c>
      <c r="S1733" s="270" t="n">
        <v>14.9716819887468</v>
      </c>
      <c r="T1733" s="270" t="n">
        <v>16.8382983705042</v>
      </c>
      <c r="U1733" s="270" t="n">
        <v>17.7320007043555</v>
      </c>
      <c r="V1733" s="270" t="n">
        <v>17.9750471635209</v>
      </c>
      <c r="W1733" s="270" t="n">
        <v>17.9315016791236</v>
      </c>
      <c r="X1733" s="270" t="n">
        <v>17.7420045900731</v>
      </c>
      <c r="Y1733" s="270" t="n">
        <v>17.4905612479559</v>
      </c>
      <c r="Z1733" s="270" t="n">
        <v>12.5781556526349</v>
      </c>
      <c r="AA1733" s="270" t="n">
        <v>12.0327462390403</v>
      </c>
      <c r="AB1733" s="270" t="n">
        <v>11.1570315815966</v>
      </c>
      <c r="AC1733" s="270" t="n">
        <v>10.3414741800746</v>
      </c>
      <c r="AD1733" s="270" t="n">
        <v>10.540670050459</v>
      </c>
      <c r="AE1733" s="270" t="n">
        <v>12.2632249174087</v>
      </c>
      <c r="AF1733" s="270" t="n">
        <v>14.3111418275979</v>
      </c>
      <c r="AG1733" s="270" t="n">
        <v>15.4006248323251</v>
      </c>
      <c r="AH1733" s="270" t="n">
        <v>15.3092973018524</v>
      </c>
      <c r="AI1733" s="270" t="n">
        <v>14.8551783607441</v>
      </c>
      <c r="AJ1733" s="270" t="n">
        <v>14.3893434465602</v>
      </c>
      <c r="AK1733" s="270" t="n">
        <v>13.7880571502408</v>
      </c>
      <c r="AL1733" s="270" t="n">
        <v>13.1584857304003</v>
      </c>
      <c r="AM1733" s="271" t="n">
        <v>1168.00272852395</v>
      </c>
      <c r="AN1733" s="271" t="n">
        <v>1100.82023212828</v>
      </c>
      <c r="AO1733" s="271" t="n">
        <v>990.300272772623</v>
      </c>
      <c r="AP1733" s="271" t="n">
        <v>870.398186629797</v>
      </c>
      <c r="AQ1733" s="271" t="n">
        <v>869.424015424465</v>
      </c>
      <c r="AR1733" s="271" t="n">
        <v>1057.32963638309</v>
      </c>
      <c r="AS1733" s="271" t="n">
        <v>1304.35671806825</v>
      </c>
      <c r="AT1733" s="271" t="n">
        <v>1438.09628850899</v>
      </c>
      <c r="AU1733" s="271" t="n">
        <v>1430.01158518606</v>
      </c>
      <c r="AV1733" s="271" t="n">
        <v>1377.66578052357</v>
      </c>
      <c r="AW1733" s="271" t="n">
        <v>1324.8430117217</v>
      </c>
      <c r="AX1733" s="271" t="n">
        <v>1272.57639212469</v>
      </c>
      <c r="AY1733" s="271" t="n">
        <v>1220.293992853</v>
      </c>
      <c r="AZ1733" s="270" t="n">
        <v>12.2348685255719</v>
      </c>
      <c r="BA1733" s="270" t="n">
        <v>9.09384709442908</v>
      </c>
      <c r="BB1733" s="270" t="n">
        <v>4.71440418851737</v>
      </c>
      <c r="BC1733" s="270" t="n">
        <v>4.75001955536051</v>
      </c>
      <c r="BD1733" s="270" t="n">
        <v>11.7872812424184</v>
      </c>
      <c r="BE1733" s="270" t="n">
        <v>19.5068059743774</v>
      </c>
      <c r="BF1733" s="270" t="n">
        <v>20.368222309291</v>
      </c>
      <c r="BG1733" s="270" t="n">
        <v>19.3527765669163</v>
      </c>
      <c r="BH1733" s="270" t="n">
        <v>18.2811583134666</v>
      </c>
      <c r="BI1733" s="270" t="n">
        <v>17.1847330417256</v>
      </c>
      <c r="BJ1733" s="270" t="n">
        <v>16.058491532194</v>
      </c>
      <c r="BK1733" s="270" t="n">
        <v>14.8838998552588</v>
      </c>
      <c r="BL1733" s="270" t="n">
        <v>13.6280381352165</v>
      </c>
    </row>
    <row r="1734" customFormat="false" ht="13.8" hidden="false" customHeight="false" outlineLevel="0" collapsed="false">
      <c r="A1734" s="239" t="n">
        <v>47</v>
      </c>
      <c r="B1734" s="4" t="s">
        <v>1415</v>
      </c>
      <c r="C1734" s="4" t="s">
        <v>1465</v>
      </c>
      <c r="D1734" s="4" t="s">
        <v>1419</v>
      </c>
      <c r="E1734" s="4" t="n">
        <v>24</v>
      </c>
      <c r="G1734" s="4" t="n">
        <v>700</v>
      </c>
      <c r="H1734" s="4" t="n">
        <v>2.5</v>
      </c>
      <c r="I1734" s="4" t="n">
        <v>320</v>
      </c>
      <c r="J1734" s="4" t="n">
        <v>40</v>
      </c>
      <c r="K1734" s="4" t="n">
        <v>5000</v>
      </c>
      <c r="L1734" s="269" t="n">
        <v>0.2</v>
      </c>
      <c r="M1734" s="270" t="n">
        <v>16.0845098553035</v>
      </c>
      <c r="N1734" s="270" t="n">
        <v>16.0845098553035</v>
      </c>
      <c r="O1734" s="270" t="n">
        <v>16.0845098553035</v>
      </c>
      <c r="P1734" s="270" t="n">
        <v>16.0845098553035</v>
      </c>
      <c r="Q1734" s="270" t="n">
        <v>16.0845098553035</v>
      </c>
      <c r="R1734" s="270" t="n">
        <v>16.0845098553035</v>
      </c>
      <c r="S1734" s="270" t="n">
        <v>16.0845098553035</v>
      </c>
      <c r="T1734" s="270" t="n">
        <v>16.0845098553035</v>
      </c>
      <c r="U1734" s="270" t="n">
        <v>16.0845098553035</v>
      </c>
      <c r="V1734" s="270" t="n">
        <v>16.0845098553035</v>
      </c>
      <c r="W1734" s="270" t="n">
        <v>16.0845098553035</v>
      </c>
      <c r="X1734" s="270" t="n">
        <v>16.0845098553035</v>
      </c>
      <c r="Y1734" s="270" t="n">
        <v>16.0845098553035</v>
      </c>
      <c r="Z1734" s="270" t="n">
        <v>13.0865716362258</v>
      </c>
      <c r="AA1734" s="270" t="n">
        <v>13.0865716362258</v>
      </c>
      <c r="AB1734" s="270" t="n">
        <v>13.0865716362258</v>
      </c>
      <c r="AC1734" s="270" t="n">
        <v>13.0865716362258</v>
      </c>
      <c r="AD1734" s="270" t="n">
        <v>13.0865716362258</v>
      </c>
      <c r="AE1734" s="270" t="n">
        <v>13.0865716362258</v>
      </c>
      <c r="AF1734" s="270" t="n">
        <v>13.0865716362258</v>
      </c>
      <c r="AG1734" s="270" t="n">
        <v>13.0865716362258</v>
      </c>
      <c r="AH1734" s="270" t="n">
        <v>13.0865716362258</v>
      </c>
      <c r="AI1734" s="270" t="n">
        <v>13.0865716362258</v>
      </c>
      <c r="AJ1734" s="270" t="n">
        <v>13.0865716362258</v>
      </c>
      <c r="AK1734" s="270" t="n">
        <v>13.0865716362258</v>
      </c>
      <c r="AL1734" s="270" t="n">
        <v>13.0865716362258</v>
      </c>
      <c r="AM1734" s="271" t="n">
        <v>1186.47068006527</v>
      </c>
      <c r="AN1734" s="271" t="n">
        <v>1186.47068006527</v>
      </c>
      <c r="AO1734" s="271" t="n">
        <v>1186.47068006527</v>
      </c>
      <c r="AP1734" s="271" t="n">
        <v>1186.47068006527</v>
      </c>
      <c r="AQ1734" s="271" t="n">
        <v>1186.47068006527</v>
      </c>
      <c r="AR1734" s="271" t="n">
        <v>1186.47068006527</v>
      </c>
      <c r="AS1734" s="271" t="n">
        <v>1186.47068006527</v>
      </c>
      <c r="AT1734" s="271" t="n">
        <v>1186.47068006527</v>
      </c>
      <c r="AU1734" s="271" t="n">
        <v>1186.47068006527</v>
      </c>
      <c r="AV1734" s="271" t="n">
        <v>1186.47068006527</v>
      </c>
      <c r="AW1734" s="271" t="n">
        <v>1186.47068006527</v>
      </c>
      <c r="AX1734" s="271" t="n">
        <v>1186.47068006527</v>
      </c>
      <c r="AY1734" s="271" t="n">
        <v>1186.47068006527</v>
      </c>
      <c r="AZ1734" s="270" t="n">
        <v>13.9880420257495</v>
      </c>
      <c r="BA1734" s="270" t="n">
        <v>13.9880420257495</v>
      </c>
      <c r="BB1734" s="270" t="n">
        <v>13.9880420257495</v>
      </c>
      <c r="BC1734" s="270" t="n">
        <v>13.9880420257495</v>
      </c>
      <c r="BD1734" s="270" t="n">
        <v>13.9880420257495</v>
      </c>
      <c r="BE1734" s="270" t="n">
        <v>13.9880420257495</v>
      </c>
      <c r="BF1734" s="270" t="n">
        <v>13.9880420257495</v>
      </c>
      <c r="BG1734" s="270" t="n">
        <v>13.9880420257495</v>
      </c>
      <c r="BH1734" s="270" t="n">
        <v>13.9880420257495</v>
      </c>
      <c r="BI1734" s="270" t="n">
        <v>13.9880420257495</v>
      </c>
      <c r="BJ1734" s="270" t="n">
        <v>13.9880420257495</v>
      </c>
      <c r="BK1734" s="270" t="n">
        <v>13.9880420257495</v>
      </c>
      <c r="BL1734" s="270" t="n">
        <v>13.9880420257495</v>
      </c>
    </row>
    <row r="1735" customFormat="false" ht="13.8" hidden="false" customHeight="false" outlineLevel="0" collapsed="false">
      <c r="A1735" s="239" t="n">
        <v>48</v>
      </c>
      <c r="B1735" s="4" t="s">
        <v>1415</v>
      </c>
      <c r="C1735" s="4" t="s">
        <v>1466</v>
      </c>
      <c r="D1735" s="4" t="s">
        <v>1417</v>
      </c>
      <c r="E1735" s="4" t="n">
        <v>29</v>
      </c>
      <c r="F1735" s="4" t="n">
        <v>12</v>
      </c>
      <c r="G1735" s="4" t="n">
        <v>700</v>
      </c>
      <c r="H1735" s="4" t="n">
        <v>2.5</v>
      </c>
      <c r="I1735" s="4" t="n">
        <v>320</v>
      </c>
      <c r="J1735" s="4" t="n">
        <v>40</v>
      </c>
      <c r="K1735" s="4" t="n">
        <v>5000</v>
      </c>
      <c r="L1735" s="269" t="n">
        <v>0.2</v>
      </c>
      <c r="M1735" s="270" t="n">
        <v>17.3770101817459</v>
      </c>
      <c r="N1735" s="270" t="n">
        <v>16.8977694199347</v>
      </c>
      <c r="O1735" s="270" t="n">
        <v>15.7416461153776</v>
      </c>
      <c r="P1735" s="270" t="n">
        <v>13.751323594791</v>
      </c>
      <c r="Q1735" s="270" t="n">
        <v>12.4693524518807</v>
      </c>
      <c r="R1735" s="270" t="n">
        <v>13.0555583972369</v>
      </c>
      <c r="S1735" s="270" t="n">
        <v>15.2154845837405</v>
      </c>
      <c r="T1735" s="270" t="n">
        <v>17.0847103006501</v>
      </c>
      <c r="U1735" s="270" t="n">
        <v>17.9676597930974</v>
      </c>
      <c r="V1735" s="270" t="n">
        <v>18.1954267411935</v>
      </c>
      <c r="W1735" s="270" t="n">
        <v>18.1355758262809</v>
      </c>
      <c r="X1735" s="270" t="n">
        <v>17.9297781434007</v>
      </c>
      <c r="Y1735" s="270" t="n">
        <v>17.6619825088227</v>
      </c>
      <c r="Z1735" s="270" t="n">
        <v>12.4981556526349</v>
      </c>
      <c r="AA1735" s="270" t="n">
        <v>11.9525189663131</v>
      </c>
      <c r="AB1735" s="270" t="n">
        <v>11.0726755209905</v>
      </c>
      <c r="AC1735" s="270" t="n">
        <v>10.2412469073474</v>
      </c>
      <c r="AD1735" s="270" t="n">
        <v>10.4213518686408</v>
      </c>
      <c r="AE1735" s="270" t="n">
        <v>12.1330809780148</v>
      </c>
      <c r="AF1735" s="270" t="n">
        <v>14.1854372821433</v>
      </c>
      <c r="AG1735" s="270" t="n">
        <v>15.2890793777796</v>
      </c>
      <c r="AH1735" s="270" t="n">
        <v>15.2141154836706</v>
      </c>
      <c r="AI1735" s="270" t="n">
        <v>14.7716329061986</v>
      </c>
      <c r="AJ1735" s="270" t="n">
        <v>14.3093434465602</v>
      </c>
      <c r="AK1735" s="270" t="n">
        <v>13.7080571502408</v>
      </c>
      <c r="AL1735" s="270" t="n">
        <v>13.0784857304003</v>
      </c>
      <c r="AM1735" s="271" t="n">
        <v>1157.60272852395</v>
      </c>
      <c r="AN1735" s="271" t="n">
        <v>1090.392959401</v>
      </c>
      <c r="AO1735" s="271" t="n">
        <v>979.365424287775</v>
      </c>
      <c r="AP1735" s="271" t="n">
        <v>857.431519963131</v>
      </c>
      <c r="AQ1735" s="271" t="n">
        <v>854.002803303253</v>
      </c>
      <c r="AR1735" s="271" t="n">
        <v>1040.50448486794</v>
      </c>
      <c r="AS1735" s="271" t="n">
        <v>1288.11399079553</v>
      </c>
      <c r="AT1735" s="271" t="n">
        <v>1423.68174305445</v>
      </c>
      <c r="AU1735" s="271" t="n">
        <v>1417.68794882242</v>
      </c>
      <c r="AV1735" s="271" t="n">
        <v>1366.8185077963</v>
      </c>
      <c r="AW1735" s="271" t="n">
        <v>1314.4430117217</v>
      </c>
      <c r="AX1735" s="271" t="n">
        <v>1262.17639212469</v>
      </c>
      <c r="AY1735" s="271" t="n">
        <v>1209.893992853</v>
      </c>
      <c r="AZ1735" s="270" t="n">
        <v>12.2348685255719</v>
      </c>
      <c r="BA1735" s="270" t="n">
        <v>9.09384709442908</v>
      </c>
      <c r="BB1735" s="270" t="n">
        <v>4.71440418851737</v>
      </c>
      <c r="BC1735" s="270" t="n">
        <v>4.75001955536051</v>
      </c>
      <c r="BD1735" s="270" t="n">
        <v>11.7872812424184</v>
      </c>
      <c r="BE1735" s="270" t="n">
        <v>19.5068059743774</v>
      </c>
      <c r="BF1735" s="270" t="n">
        <v>20.368222309291</v>
      </c>
      <c r="BG1735" s="270" t="n">
        <v>19.3527765669163</v>
      </c>
      <c r="BH1735" s="270" t="n">
        <v>18.2811583134666</v>
      </c>
      <c r="BI1735" s="270" t="n">
        <v>17.1847330417256</v>
      </c>
      <c r="BJ1735" s="270" t="n">
        <v>16.058491532194</v>
      </c>
      <c r="BK1735" s="270" t="n">
        <v>14.8838998552588</v>
      </c>
      <c r="BL1735" s="270" t="n">
        <v>13.6280381352165</v>
      </c>
    </row>
    <row r="1736" customFormat="false" ht="13.8" hidden="false" customHeight="false" outlineLevel="0" collapsed="false">
      <c r="A1736" s="239" t="n">
        <v>49</v>
      </c>
      <c r="B1736" s="4" t="s">
        <v>1415</v>
      </c>
      <c r="C1736" s="4" t="s">
        <v>1467</v>
      </c>
      <c r="D1736" s="4" t="s">
        <v>1419</v>
      </c>
      <c r="E1736" s="4" t="n">
        <v>29</v>
      </c>
      <c r="G1736" s="4" t="n">
        <v>700</v>
      </c>
      <c r="H1736" s="4" t="n">
        <v>2.5</v>
      </c>
      <c r="I1736" s="4" t="n">
        <v>320</v>
      </c>
      <c r="J1736" s="4" t="n">
        <v>40</v>
      </c>
      <c r="K1736" s="4" t="n">
        <v>5000</v>
      </c>
      <c r="L1736" s="269" t="n">
        <v>0.2</v>
      </c>
      <c r="M1736" s="270" t="n">
        <v>16.2679444660117</v>
      </c>
      <c r="N1736" s="270" t="n">
        <v>16.2679444660117</v>
      </c>
      <c r="O1736" s="270" t="n">
        <v>16.2679444660117</v>
      </c>
      <c r="P1736" s="270" t="n">
        <v>16.2679444660117</v>
      </c>
      <c r="Q1736" s="270" t="n">
        <v>16.2679444660117</v>
      </c>
      <c r="R1736" s="270" t="n">
        <v>16.2679444660117</v>
      </c>
      <c r="S1736" s="270" t="n">
        <v>16.2679444660117</v>
      </c>
      <c r="T1736" s="270" t="n">
        <v>16.2679444660117</v>
      </c>
      <c r="U1736" s="270" t="n">
        <v>16.2679444660117</v>
      </c>
      <c r="V1736" s="270" t="n">
        <v>16.2679444660117</v>
      </c>
      <c r="W1736" s="270" t="n">
        <v>16.2679444660117</v>
      </c>
      <c r="X1736" s="270" t="n">
        <v>16.2679444660117</v>
      </c>
      <c r="Y1736" s="270" t="n">
        <v>16.2679444660117</v>
      </c>
      <c r="Z1736" s="270" t="n">
        <v>12.9903985593027</v>
      </c>
      <c r="AA1736" s="270" t="n">
        <v>12.9903985593027</v>
      </c>
      <c r="AB1736" s="270" t="n">
        <v>12.9903985593027</v>
      </c>
      <c r="AC1736" s="270" t="n">
        <v>12.9903985593027</v>
      </c>
      <c r="AD1736" s="270" t="n">
        <v>12.9903985593027</v>
      </c>
      <c r="AE1736" s="270" t="n">
        <v>12.9903985593027</v>
      </c>
      <c r="AF1736" s="270" t="n">
        <v>12.9903985593027</v>
      </c>
      <c r="AG1736" s="270" t="n">
        <v>12.9903985593027</v>
      </c>
      <c r="AH1736" s="270" t="n">
        <v>12.9903985593027</v>
      </c>
      <c r="AI1736" s="270" t="n">
        <v>12.9903985593027</v>
      </c>
      <c r="AJ1736" s="270" t="n">
        <v>12.9903985593027</v>
      </c>
      <c r="AK1736" s="270" t="n">
        <v>12.9903985593027</v>
      </c>
      <c r="AL1736" s="270" t="n">
        <v>12.9903985593027</v>
      </c>
      <c r="AM1736" s="271" t="n">
        <v>1174.00888519347</v>
      </c>
      <c r="AN1736" s="271" t="n">
        <v>1174.00888519347</v>
      </c>
      <c r="AO1736" s="271" t="n">
        <v>1174.00888519347</v>
      </c>
      <c r="AP1736" s="271" t="n">
        <v>1174.00888519347</v>
      </c>
      <c r="AQ1736" s="271" t="n">
        <v>1174.00888519347</v>
      </c>
      <c r="AR1736" s="271" t="n">
        <v>1174.00888519347</v>
      </c>
      <c r="AS1736" s="271" t="n">
        <v>1174.00888519347</v>
      </c>
      <c r="AT1736" s="271" t="n">
        <v>1174.00888519347</v>
      </c>
      <c r="AU1736" s="271" t="n">
        <v>1174.00888519347</v>
      </c>
      <c r="AV1736" s="271" t="n">
        <v>1174.00888519347</v>
      </c>
      <c r="AW1736" s="271" t="n">
        <v>1174.00888519347</v>
      </c>
      <c r="AX1736" s="271" t="n">
        <v>1174.00888519347</v>
      </c>
      <c r="AY1736" s="271" t="n">
        <v>1174.00888519347</v>
      </c>
      <c r="AZ1736" s="270" t="n">
        <v>13.9880420257495</v>
      </c>
      <c r="BA1736" s="270" t="n">
        <v>13.9880420257495</v>
      </c>
      <c r="BB1736" s="270" t="n">
        <v>13.9880420257495</v>
      </c>
      <c r="BC1736" s="270" t="n">
        <v>13.9880420257495</v>
      </c>
      <c r="BD1736" s="270" t="n">
        <v>13.9880420257495</v>
      </c>
      <c r="BE1736" s="270" t="n">
        <v>13.9880420257495</v>
      </c>
      <c r="BF1736" s="270" t="n">
        <v>13.9880420257495</v>
      </c>
      <c r="BG1736" s="270" t="n">
        <v>13.9880420257495</v>
      </c>
      <c r="BH1736" s="270" t="n">
        <v>13.9880420257495</v>
      </c>
      <c r="BI1736" s="270" t="n">
        <v>13.9880420257495</v>
      </c>
      <c r="BJ1736" s="270" t="n">
        <v>13.9880420257495</v>
      </c>
      <c r="BK1736" s="270" t="n">
        <v>13.9880420257495</v>
      </c>
      <c r="BL1736" s="270" t="n">
        <v>13.9880420257495</v>
      </c>
    </row>
    <row r="1737" customFormat="false" ht="13.8" hidden="false" customHeight="false" outlineLevel="0" collapsed="false">
      <c r="A1737" s="239" t="n">
        <v>50</v>
      </c>
      <c r="B1737" s="4" t="s">
        <v>1415</v>
      </c>
      <c r="C1737" s="4" t="s">
        <v>1468</v>
      </c>
      <c r="D1737" s="4" t="s">
        <v>1417</v>
      </c>
      <c r="E1737" s="4" t="n">
        <v>36</v>
      </c>
      <c r="F1737" s="4" t="n">
        <v>12</v>
      </c>
      <c r="G1737" s="4" t="n">
        <v>700</v>
      </c>
      <c r="H1737" s="4" t="n">
        <v>2.5</v>
      </c>
      <c r="I1737" s="4" t="n">
        <v>320</v>
      </c>
      <c r="J1737" s="4" t="n">
        <v>40</v>
      </c>
      <c r="K1737" s="4" t="n">
        <v>5000</v>
      </c>
      <c r="L1737" s="269" t="n">
        <v>0.2</v>
      </c>
      <c r="M1737" s="270" t="n">
        <v>17.5136472652005</v>
      </c>
      <c r="N1737" s="270" t="n">
        <v>17.0181869822765</v>
      </c>
      <c r="O1737" s="270" t="n">
        <v>15.8387768378788</v>
      </c>
      <c r="P1737" s="270" t="n">
        <v>13.8467019630803</v>
      </c>
      <c r="Q1737" s="270" t="n">
        <v>12.6001638146926</v>
      </c>
      <c r="R1737" s="270" t="n">
        <v>13.2381520233608</v>
      </c>
      <c r="S1737" s="270" t="n">
        <v>15.4280406905094</v>
      </c>
      <c r="T1737" s="270" t="n">
        <v>17.2995413221763</v>
      </c>
      <c r="U1737" s="270" t="n">
        <v>18.1731160903488</v>
      </c>
      <c r="V1737" s="270" t="n">
        <v>18.3875617963708</v>
      </c>
      <c r="W1737" s="270" t="n">
        <v>18.3134952049202</v>
      </c>
      <c r="X1737" s="270" t="n">
        <v>18.0934860623035</v>
      </c>
      <c r="Y1737" s="270" t="n">
        <v>17.8114338952127</v>
      </c>
      <c r="Z1737" s="270" t="n">
        <v>12.4419738344531</v>
      </c>
      <c r="AA1737" s="270" t="n">
        <v>11.911109875404</v>
      </c>
      <c r="AB1737" s="270" t="n">
        <v>11.0473724906875</v>
      </c>
      <c r="AC1737" s="270" t="n">
        <v>10.202913574014</v>
      </c>
      <c r="AD1737" s="270" t="n">
        <v>10.3528821716711</v>
      </c>
      <c r="AE1737" s="270" t="n">
        <v>12.0308385537723</v>
      </c>
      <c r="AF1737" s="270" t="n">
        <v>14.0747100094161</v>
      </c>
      <c r="AG1737" s="270" t="n">
        <v>15.175715741416</v>
      </c>
      <c r="AH1737" s="270" t="n">
        <v>15.0992973018524</v>
      </c>
      <c r="AI1737" s="270" t="n">
        <v>14.6600874516532</v>
      </c>
      <c r="AJ1737" s="270" t="n">
        <v>14.2087979920147</v>
      </c>
      <c r="AK1737" s="270" t="n">
        <v>13.6220571502408</v>
      </c>
      <c r="AL1737" s="270" t="n">
        <v>13.007758457673</v>
      </c>
      <c r="AM1737" s="271" t="n">
        <v>1150.39909216031</v>
      </c>
      <c r="AN1737" s="271" t="n">
        <v>1085.10750485555</v>
      </c>
      <c r="AO1737" s="271" t="n">
        <v>976.144212166563</v>
      </c>
      <c r="AP1737" s="271" t="n">
        <v>852.480004811615</v>
      </c>
      <c r="AQ1737" s="271" t="n">
        <v>845.104015424465</v>
      </c>
      <c r="AR1737" s="271" t="n">
        <v>1027.21296971643</v>
      </c>
      <c r="AS1737" s="271" t="n">
        <v>1273.71944534098</v>
      </c>
      <c r="AT1737" s="271" t="n">
        <v>1408.95810669081</v>
      </c>
      <c r="AU1737" s="271" t="n">
        <v>1402.81158518606</v>
      </c>
      <c r="AV1737" s="271" t="n">
        <v>1352.40396234176</v>
      </c>
      <c r="AW1737" s="271" t="n">
        <v>1301.47210263079</v>
      </c>
      <c r="AX1737" s="271" t="n">
        <v>1251.09639212469</v>
      </c>
      <c r="AY1737" s="271" t="n">
        <v>1200.79944739845</v>
      </c>
      <c r="AZ1737" s="270" t="n">
        <v>12.2348685255719</v>
      </c>
      <c r="BA1737" s="270" t="n">
        <v>9.09384709442908</v>
      </c>
      <c r="BB1737" s="270" t="n">
        <v>4.71440418851737</v>
      </c>
      <c r="BC1737" s="270" t="n">
        <v>4.75001955536051</v>
      </c>
      <c r="BD1737" s="270" t="n">
        <v>11.7872812424184</v>
      </c>
      <c r="BE1737" s="270" t="n">
        <v>19.5068059743774</v>
      </c>
      <c r="BF1737" s="270" t="n">
        <v>20.368222309291</v>
      </c>
      <c r="BG1737" s="270" t="n">
        <v>19.3527765669163</v>
      </c>
      <c r="BH1737" s="270" t="n">
        <v>18.2811583134666</v>
      </c>
      <c r="BI1737" s="270" t="n">
        <v>17.1847330417256</v>
      </c>
      <c r="BJ1737" s="270" t="n">
        <v>16.058491532194</v>
      </c>
      <c r="BK1737" s="270" t="n">
        <v>14.8838998552588</v>
      </c>
      <c r="BL1737" s="270" t="n">
        <v>13.6280381352165</v>
      </c>
    </row>
    <row r="1738" customFormat="false" ht="13.8" hidden="false" customHeight="false" outlineLevel="0" collapsed="false">
      <c r="A1738" s="239" t="n">
        <v>51</v>
      </c>
      <c r="B1738" s="4" t="s">
        <v>1415</v>
      </c>
      <c r="C1738" s="4" t="s">
        <v>1469</v>
      </c>
      <c r="D1738" s="4" t="s">
        <v>1419</v>
      </c>
      <c r="E1738" s="4" t="n">
        <v>36</v>
      </c>
      <c r="G1738" s="4" t="n">
        <v>700</v>
      </c>
      <c r="H1738" s="4" t="n">
        <v>2.5</v>
      </c>
      <c r="I1738" s="4" t="n">
        <v>320</v>
      </c>
      <c r="J1738" s="4" t="n">
        <v>40</v>
      </c>
      <c r="K1738" s="4" t="n">
        <v>5000</v>
      </c>
      <c r="L1738" s="269" t="n">
        <v>0.2</v>
      </c>
      <c r="M1738" s="270" t="n">
        <v>16.427869534487</v>
      </c>
      <c r="N1738" s="270" t="n">
        <v>16.427869534487</v>
      </c>
      <c r="O1738" s="270" t="n">
        <v>16.427869534487</v>
      </c>
      <c r="P1738" s="270" t="n">
        <v>16.427869534487</v>
      </c>
      <c r="Q1738" s="270" t="n">
        <v>16.427869534487</v>
      </c>
      <c r="R1738" s="270" t="n">
        <v>16.427869534487</v>
      </c>
      <c r="S1738" s="270" t="n">
        <v>16.427869534487</v>
      </c>
      <c r="T1738" s="270" t="n">
        <v>16.427869534487</v>
      </c>
      <c r="U1738" s="270" t="n">
        <v>16.427869534487</v>
      </c>
      <c r="V1738" s="270" t="n">
        <v>16.427869534487</v>
      </c>
      <c r="W1738" s="270" t="n">
        <v>16.427869534487</v>
      </c>
      <c r="X1738" s="270" t="n">
        <v>16.427869534487</v>
      </c>
      <c r="Y1738" s="270" t="n">
        <v>16.427869534487</v>
      </c>
      <c r="Z1738" s="270" t="n">
        <v>12.9104242003283</v>
      </c>
      <c r="AA1738" s="270" t="n">
        <v>12.9104242003283</v>
      </c>
      <c r="AB1738" s="270" t="n">
        <v>12.9104242003283</v>
      </c>
      <c r="AC1738" s="270" t="n">
        <v>12.9104242003283</v>
      </c>
      <c r="AD1738" s="270" t="n">
        <v>12.9104242003283</v>
      </c>
      <c r="AE1738" s="270" t="n">
        <v>12.9104242003283</v>
      </c>
      <c r="AF1738" s="270" t="n">
        <v>12.9104242003283</v>
      </c>
      <c r="AG1738" s="270" t="n">
        <v>12.9104242003283</v>
      </c>
      <c r="AH1738" s="270" t="n">
        <v>12.9104242003283</v>
      </c>
      <c r="AI1738" s="270" t="n">
        <v>12.9104242003283</v>
      </c>
      <c r="AJ1738" s="270" t="n">
        <v>12.9104242003283</v>
      </c>
      <c r="AK1738" s="270" t="n">
        <v>12.9104242003283</v>
      </c>
      <c r="AL1738" s="270" t="n">
        <v>12.9104242003283</v>
      </c>
      <c r="AM1738" s="271" t="n">
        <v>1163.6699108345</v>
      </c>
      <c r="AN1738" s="271" t="n">
        <v>1163.6699108345</v>
      </c>
      <c r="AO1738" s="271" t="n">
        <v>1163.6699108345</v>
      </c>
      <c r="AP1738" s="271" t="n">
        <v>1163.6699108345</v>
      </c>
      <c r="AQ1738" s="271" t="n">
        <v>1163.6699108345</v>
      </c>
      <c r="AR1738" s="271" t="n">
        <v>1163.6699108345</v>
      </c>
      <c r="AS1738" s="271" t="n">
        <v>1163.6699108345</v>
      </c>
      <c r="AT1738" s="271" t="n">
        <v>1163.6699108345</v>
      </c>
      <c r="AU1738" s="271" t="n">
        <v>1163.6699108345</v>
      </c>
      <c r="AV1738" s="271" t="n">
        <v>1163.6699108345</v>
      </c>
      <c r="AW1738" s="271" t="n">
        <v>1163.6699108345</v>
      </c>
      <c r="AX1738" s="271" t="n">
        <v>1163.6699108345</v>
      </c>
      <c r="AY1738" s="271" t="n">
        <v>1163.6699108345</v>
      </c>
      <c r="AZ1738" s="270" t="n">
        <v>13.9880420257495</v>
      </c>
      <c r="BA1738" s="270" t="n">
        <v>13.9880420257495</v>
      </c>
      <c r="BB1738" s="270" t="n">
        <v>13.9880420257495</v>
      </c>
      <c r="BC1738" s="270" t="n">
        <v>13.9880420257495</v>
      </c>
      <c r="BD1738" s="270" t="n">
        <v>13.9880420257495</v>
      </c>
      <c r="BE1738" s="270" t="n">
        <v>13.9880420257495</v>
      </c>
      <c r="BF1738" s="270" t="n">
        <v>13.9880420257495</v>
      </c>
      <c r="BG1738" s="270" t="n">
        <v>13.9880420257495</v>
      </c>
      <c r="BH1738" s="270" t="n">
        <v>13.9880420257495</v>
      </c>
      <c r="BI1738" s="270" t="n">
        <v>13.9880420257495</v>
      </c>
      <c r="BJ1738" s="270" t="n">
        <v>13.9880420257495</v>
      </c>
      <c r="BK1738" s="270" t="n">
        <v>13.9880420257495</v>
      </c>
      <c r="BL1738" s="270" t="n">
        <v>13.9880420257495</v>
      </c>
    </row>
    <row r="1739" customFormat="false" ht="13.8" hidden="false" customHeight="false" outlineLevel="0" collapsed="false">
      <c r="A1739" s="239" t="n">
        <v>52</v>
      </c>
      <c r="B1739" s="4" t="s">
        <v>1415</v>
      </c>
      <c r="C1739" s="4" t="s">
        <v>1470</v>
      </c>
      <c r="D1739" s="4" t="s">
        <v>1417</v>
      </c>
      <c r="E1739" s="4" t="n">
        <v>24</v>
      </c>
      <c r="F1739" s="4" t="n">
        <v>12</v>
      </c>
      <c r="G1739" s="4" t="n">
        <v>700</v>
      </c>
      <c r="H1739" s="4" t="n">
        <v>2.5</v>
      </c>
      <c r="I1739" s="4" t="n">
        <v>320</v>
      </c>
      <c r="J1739" s="4" t="n">
        <v>40</v>
      </c>
      <c r="K1739" s="4" t="n">
        <v>5000</v>
      </c>
      <c r="L1739" s="269" t="n">
        <v>0.25</v>
      </c>
      <c r="M1739" s="270" t="n">
        <v>17.0611687767975</v>
      </c>
      <c r="N1739" s="270" t="n">
        <v>16.5400207389527</v>
      </c>
      <c r="O1739" s="270" t="n">
        <v>15.1730536906771</v>
      </c>
      <c r="P1739" s="270" t="n">
        <v>12.8869034676666</v>
      </c>
      <c r="Q1739" s="270" t="n">
        <v>11.8072437734248</v>
      </c>
      <c r="R1739" s="270" t="n">
        <v>12.9350285092353</v>
      </c>
      <c r="S1739" s="270" t="n">
        <v>15.3700369816891</v>
      </c>
      <c r="T1739" s="270" t="n">
        <v>17.0210344914996</v>
      </c>
      <c r="U1739" s="270" t="n">
        <v>17.6641290147934</v>
      </c>
      <c r="V1739" s="270" t="n">
        <v>17.8424722176418</v>
      </c>
      <c r="W1739" s="270" t="n">
        <v>17.7772288373067</v>
      </c>
      <c r="X1739" s="270" t="n">
        <v>17.5835147410479</v>
      </c>
      <c r="Y1739" s="270" t="n">
        <v>17.3335031738838</v>
      </c>
      <c r="Z1739" s="270" t="n">
        <v>12.4873287070448</v>
      </c>
      <c r="AA1739" s="270" t="n">
        <v>11.9247905419656</v>
      </c>
      <c r="AB1739" s="270" t="n">
        <v>10.9432282990961</v>
      </c>
      <c r="AC1739" s="270" t="n">
        <v>10.0666598204505</v>
      </c>
      <c r="AD1739" s="270" t="n">
        <v>10.5881160789512</v>
      </c>
      <c r="AE1739" s="270" t="n">
        <v>12.7406557821911</v>
      </c>
      <c r="AF1739" s="270" t="n">
        <v>14.7792084830323</v>
      </c>
      <c r="AG1739" s="270" t="n">
        <v>15.5051208443353</v>
      </c>
      <c r="AH1739" s="270" t="n">
        <v>15.1753966233508</v>
      </c>
      <c r="AI1739" s="270" t="n">
        <v>14.7172999397523</v>
      </c>
      <c r="AJ1739" s="270" t="n">
        <v>14.2612621523906</v>
      </c>
      <c r="AK1739" s="270" t="n">
        <v>13.6710064225009</v>
      </c>
      <c r="AL1739" s="270" t="n">
        <v>13.05410821824</v>
      </c>
      <c r="AM1739" s="271" t="n">
        <v>1157.81002239329</v>
      </c>
      <c r="AN1739" s="271" t="n">
        <v>1087.94513170922</v>
      </c>
      <c r="AO1739" s="271" t="n">
        <v>964.446328318391</v>
      </c>
      <c r="AP1739" s="271" t="n">
        <v>837.703883346013</v>
      </c>
      <c r="AQ1739" s="271" t="n">
        <v>877.455245049868</v>
      </c>
      <c r="AR1739" s="271" t="n">
        <v>1120.2198512212</v>
      </c>
      <c r="AS1739" s="271" t="n">
        <v>1366.72011300223</v>
      </c>
      <c r="AT1739" s="271" t="n">
        <v>1454.9900304914</v>
      </c>
      <c r="AU1739" s="271" t="n">
        <v>1416.86312839963</v>
      </c>
      <c r="AV1739" s="271" t="n">
        <v>1363.74931939568</v>
      </c>
      <c r="AW1739" s="271" t="n">
        <v>1311.74516065519</v>
      </c>
      <c r="AX1739" s="271" t="n">
        <v>1260.39624846655</v>
      </c>
      <c r="AY1739" s="271" t="n">
        <v>1209.12023237276</v>
      </c>
      <c r="AZ1739" s="270" t="n">
        <v>11.897215270166</v>
      </c>
      <c r="BA1739" s="270" t="n">
        <v>8.34229570593801</v>
      </c>
      <c r="BB1739" s="270" t="n">
        <v>3.37346093343156</v>
      </c>
      <c r="BC1739" s="270" t="n">
        <v>4.8049237883404</v>
      </c>
      <c r="BD1739" s="270" t="n">
        <v>14.734101553023</v>
      </c>
      <c r="BE1739" s="270" t="n">
        <v>20.6669167037516</v>
      </c>
      <c r="BF1739" s="270" t="n">
        <v>19.9662419705749</v>
      </c>
      <c r="BG1739" s="270" t="n">
        <v>18.9428206546837</v>
      </c>
      <c r="BH1739" s="270" t="n">
        <v>17.8911123283092</v>
      </c>
      <c r="BI1739" s="270" t="n">
        <v>16.8155839637042</v>
      </c>
      <c r="BJ1739" s="270" t="n">
        <v>15.7084900451141</v>
      </c>
      <c r="BK1739" s="270" t="n">
        <v>14.5484364971082</v>
      </c>
      <c r="BL1739" s="270" t="n">
        <v>13.2988791829807</v>
      </c>
    </row>
    <row r="1740" customFormat="false" ht="13.8" hidden="false" customHeight="false" outlineLevel="0" collapsed="false">
      <c r="A1740" s="239" t="n">
        <v>53</v>
      </c>
      <c r="B1740" s="4" t="s">
        <v>1415</v>
      </c>
      <c r="C1740" s="4" t="s">
        <v>1471</v>
      </c>
      <c r="D1740" s="4" t="s">
        <v>1419</v>
      </c>
      <c r="E1740" s="4" t="n">
        <v>24</v>
      </c>
      <c r="G1740" s="4" t="n">
        <v>700</v>
      </c>
      <c r="H1740" s="4" t="n">
        <v>2.5</v>
      </c>
      <c r="I1740" s="4" t="n">
        <v>320</v>
      </c>
      <c r="J1740" s="4" t="n">
        <v>40</v>
      </c>
      <c r="K1740" s="4" t="n">
        <v>5000</v>
      </c>
      <c r="L1740" s="269" t="n">
        <v>0.25</v>
      </c>
      <c r="M1740" s="270" t="n">
        <v>15.9227183395859</v>
      </c>
      <c r="N1740" s="270" t="n">
        <v>15.9227183395859</v>
      </c>
      <c r="O1740" s="270" t="n">
        <v>15.9227183395859</v>
      </c>
      <c r="P1740" s="270" t="n">
        <v>15.9227183395859</v>
      </c>
      <c r="Q1740" s="270" t="n">
        <v>15.9227183395859</v>
      </c>
      <c r="R1740" s="270" t="n">
        <v>15.9227183395859</v>
      </c>
      <c r="S1740" s="270" t="n">
        <v>15.9227183395859</v>
      </c>
      <c r="T1740" s="270" t="n">
        <v>15.9227183395859</v>
      </c>
      <c r="U1740" s="270" t="n">
        <v>15.9227183395859</v>
      </c>
      <c r="V1740" s="270" t="n">
        <v>15.9227183395859</v>
      </c>
      <c r="W1740" s="270" t="n">
        <v>15.9227183395859</v>
      </c>
      <c r="X1740" s="270" t="n">
        <v>15.9227183395859</v>
      </c>
      <c r="Y1740" s="270" t="n">
        <v>15.9227183395859</v>
      </c>
      <c r="Z1740" s="270" t="n">
        <v>13.0703216856386</v>
      </c>
      <c r="AA1740" s="270" t="n">
        <v>13.0703216856386</v>
      </c>
      <c r="AB1740" s="270" t="n">
        <v>13.0703216856386</v>
      </c>
      <c r="AC1740" s="270" t="n">
        <v>13.0703216856386</v>
      </c>
      <c r="AD1740" s="270" t="n">
        <v>13.0703216856386</v>
      </c>
      <c r="AE1740" s="270" t="n">
        <v>13.0703216856386</v>
      </c>
      <c r="AF1740" s="270" t="n">
        <v>13.0703216856386</v>
      </c>
      <c r="AG1740" s="270" t="n">
        <v>13.0703216856386</v>
      </c>
      <c r="AH1740" s="270" t="n">
        <v>13.0703216856386</v>
      </c>
      <c r="AI1740" s="270" t="n">
        <v>13.0703216856386</v>
      </c>
      <c r="AJ1740" s="270" t="n">
        <v>13.0703216856386</v>
      </c>
      <c r="AK1740" s="270" t="n">
        <v>13.0703216856386</v>
      </c>
      <c r="AL1740" s="270" t="n">
        <v>13.0703216856386</v>
      </c>
      <c r="AM1740" s="271" t="n">
        <v>1186.85882267857</v>
      </c>
      <c r="AN1740" s="271" t="n">
        <v>1186.85882267857</v>
      </c>
      <c r="AO1740" s="271" t="n">
        <v>1186.85882267857</v>
      </c>
      <c r="AP1740" s="271" t="n">
        <v>1186.85882267857</v>
      </c>
      <c r="AQ1740" s="271" t="n">
        <v>1186.85882267857</v>
      </c>
      <c r="AR1740" s="271" t="n">
        <v>1186.85882267857</v>
      </c>
      <c r="AS1740" s="271" t="n">
        <v>1186.85882267857</v>
      </c>
      <c r="AT1740" s="271" t="n">
        <v>1186.85882267857</v>
      </c>
      <c r="AU1740" s="271" t="n">
        <v>1186.85882267857</v>
      </c>
      <c r="AV1740" s="271" t="n">
        <v>1186.85882267857</v>
      </c>
      <c r="AW1740" s="271" t="n">
        <v>1186.85882267857</v>
      </c>
      <c r="AX1740" s="271" t="n">
        <v>1186.85882267857</v>
      </c>
      <c r="AY1740" s="271" t="n">
        <v>1186.85882267857</v>
      </c>
      <c r="AZ1740" s="270" t="n">
        <v>13.9223445074712</v>
      </c>
      <c r="BA1740" s="270" t="n">
        <v>13.9223445074712</v>
      </c>
      <c r="BB1740" s="270" t="n">
        <v>13.9223445074712</v>
      </c>
      <c r="BC1740" s="270" t="n">
        <v>13.9223445074712</v>
      </c>
      <c r="BD1740" s="270" t="n">
        <v>13.9223445074712</v>
      </c>
      <c r="BE1740" s="270" t="n">
        <v>13.9223445074712</v>
      </c>
      <c r="BF1740" s="270" t="n">
        <v>13.9223445074712</v>
      </c>
      <c r="BG1740" s="270" t="n">
        <v>13.9223445074712</v>
      </c>
      <c r="BH1740" s="270" t="n">
        <v>13.9223445074712</v>
      </c>
      <c r="BI1740" s="270" t="n">
        <v>13.9223445074712</v>
      </c>
      <c r="BJ1740" s="270" t="n">
        <v>13.9223445074712</v>
      </c>
      <c r="BK1740" s="270" t="n">
        <v>13.9223445074712</v>
      </c>
      <c r="BL1740" s="270" t="n">
        <v>13.9223445074712</v>
      </c>
    </row>
    <row r="1741" customFormat="false" ht="13.8" hidden="false" customHeight="false" outlineLevel="0" collapsed="false">
      <c r="A1741" s="239" t="n">
        <v>54</v>
      </c>
      <c r="B1741" s="4" t="s">
        <v>1415</v>
      </c>
      <c r="C1741" s="4" t="s">
        <v>1472</v>
      </c>
      <c r="D1741" s="4" t="s">
        <v>1417</v>
      </c>
      <c r="E1741" s="4" t="n">
        <v>29</v>
      </c>
      <c r="F1741" s="4" t="n">
        <v>12</v>
      </c>
      <c r="G1741" s="4" t="n">
        <v>700</v>
      </c>
      <c r="H1741" s="4" t="n">
        <v>2.5</v>
      </c>
      <c r="I1741" s="4" t="n">
        <v>320</v>
      </c>
      <c r="J1741" s="4" t="n">
        <v>40</v>
      </c>
      <c r="K1741" s="4" t="n">
        <v>5000</v>
      </c>
      <c r="L1741" s="269" t="n">
        <v>0.25</v>
      </c>
      <c r="M1741" s="270" t="n">
        <v>17.2543747662998</v>
      </c>
      <c r="N1741" s="270" t="n">
        <v>16.7102015575874</v>
      </c>
      <c r="O1741" s="270" t="n">
        <v>15.3099036133671</v>
      </c>
      <c r="P1741" s="270" t="n">
        <v>13.0193325512333</v>
      </c>
      <c r="Q1741" s="270" t="n">
        <v>11.9892671722206</v>
      </c>
      <c r="R1741" s="270" t="n">
        <v>13.1913697756888</v>
      </c>
      <c r="S1741" s="270" t="n">
        <v>15.6709541249417</v>
      </c>
      <c r="T1741" s="270" t="n">
        <v>17.3253016273247</v>
      </c>
      <c r="U1741" s="270" t="n">
        <v>17.9547850478653</v>
      </c>
      <c r="V1741" s="270" t="n">
        <v>18.1141961007064</v>
      </c>
      <c r="W1741" s="270" t="n">
        <v>18.0288219231841</v>
      </c>
      <c r="X1741" s="270" t="n">
        <v>17.8150201711444</v>
      </c>
      <c r="Y1741" s="270" t="n">
        <v>17.5448361661123</v>
      </c>
      <c r="Z1741" s="270" t="n">
        <v>12.3873287070448</v>
      </c>
      <c r="AA1741" s="270" t="n">
        <v>11.8245064510565</v>
      </c>
      <c r="AB1741" s="270" t="n">
        <v>10.837944208187</v>
      </c>
      <c r="AC1741" s="270" t="n">
        <v>9.94347800226868</v>
      </c>
      <c r="AD1741" s="270" t="n">
        <v>10.4419456244058</v>
      </c>
      <c r="AE1741" s="270" t="n">
        <v>12.5804853276457</v>
      </c>
      <c r="AF1741" s="270" t="n">
        <v>14.6225153012141</v>
      </c>
      <c r="AG1741" s="270" t="n">
        <v>15.3656890261535</v>
      </c>
      <c r="AH1741" s="270" t="n">
        <v>15.0564193506235</v>
      </c>
      <c r="AI1741" s="270" t="n">
        <v>14.6128681215705</v>
      </c>
      <c r="AJ1741" s="270" t="n">
        <v>14.1612621523906</v>
      </c>
      <c r="AK1741" s="270" t="n">
        <v>13.5710064225009</v>
      </c>
      <c r="AL1741" s="270" t="n">
        <v>12.95410821824</v>
      </c>
      <c r="AM1741" s="271" t="n">
        <v>1144.81002239329</v>
      </c>
      <c r="AN1741" s="271" t="n">
        <v>1074.91104080013</v>
      </c>
      <c r="AO1741" s="271" t="n">
        <v>950.798601045664</v>
      </c>
      <c r="AP1741" s="271" t="n">
        <v>821.76751970965</v>
      </c>
      <c r="AQ1741" s="271" t="n">
        <v>858.563881413504</v>
      </c>
      <c r="AR1741" s="271" t="n">
        <v>1099.51303303938</v>
      </c>
      <c r="AS1741" s="271" t="n">
        <v>1346.47329482041</v>
      </c>
      <c r="AT1741" s="271" t="n">
        <v>1436.97184867322</v>
      </c>
      <c r="AU1741" s="271" t="n">
        <v>1401.45858294508</v>
      </c>
      <c r="AV1741" s="271" t="n">
        <v>1350.19022848659</v>
      </c>
      <c r="AW1741" s="271" t="n">
        <v>1298.74516065519</v>
      </c>
      <c r="AX1741" s="271" t="n">
        <v>1247.39624846655</v>
      </c>
      <c r="AY1741" s="271" t="n">
        <v>1196.12023237276</v>
      </c>
      <c r="AZ1741" s="270" t="n">
        <v>11.897215270166</v>
      </c>
      <c r="BA1741" s="270" t="n">
        <v>8.34229570593801</v>
      </c>
      <c r="BB1741" s="270" t="n">
        <v>3.37346093343156</v>
      </c>
      <c r="BC1741" s="270" t="n">
        <v>4.8049237883404</v>
      </c>
      <c r="BD1741" s="270" t="n">
        <v>14.734101553023</v>
      </c>
      <c r="BE1741" s="270" t="n">
        <v>20.6669167037516</v>
      </c>
      <c r="BF1741" s="270" t="n">
        <v>19.9662419705749</v>
      </c>
      <c r="BG1741" s="270" t="n">
        <v>18.9428206546837</v>
      </c>
      <c r="BH1741" s="270" t="n">
        <v>17.8911123283092</v>
      </c>
      <c r="BI1741" s="270" t="n">
        <v>16.8155839637042</v>
      </c>
      <c r="BJ1741" s="270" t="n">
        <v>15.7084900451141</v>
      </c>
      <c r="BK1741" s="270" t="n">
        <v>14.5484364971082</v>
      </c>
      <c r="BL1741" s="270" t="n">
        <v>13.2988791829807</v>
      </c>
    </row>
    <row r="1742" customFormat="false" ht="13.8" hidden="false" customHeight="false" outlineLevel="0" collapsed="false">
      <c r="A1742" s="239" t="n">
        <v>55</v>
      </c>
      <c r="B1742" s="4" t="s">
        <v>1415</v>
      </c>
      <c r="C1742" s="4" t="s">
        <v>1473</v>
      </c>
      <c r="D1742" s="4" t="s">
        <v>1419</v>
      </c>
      <c r="E1742" s="4" t="n">
        <v>29</v>
      </c>
      <c r="G1742" s="4" t="n">
        <v>700</v>
      </c>
      <c r="H1742" s="4" t="n">
        <v>2.5</v>
      </c>
      <c r="I1742" s="4" t="n">
        <v>320</v>
      </c>
      <c r="J1742" s="4" t="n">
        <v>40</v>
      </c>
      <c r="K1742" s="4" t="n">
        <v>5000</v>
      </c>
      <c r="L1742" s="269" t="n">
        <v>0.25</v>
      </c>
      <c r="M1742" s="270" t="n">
        <v>16.1483357382828</v>
      </c>
      <c r="N1742" s="270" t="n">
        <v>16.1483357382828</v>
      </c>
      <c r="O1742" s="270" t="n">
        <v>16.1483357382828</v>
      </c>
      <c r="P1742" s="270" t="n">
        <v>16.1483357382828</v>
      </c>
      <c r="Q1742" s="270" t="n">
        <v>16.1483357382828</v>
      </c>
      <c r="R1742" s="270" t="n">
        <v>16.1483357382828</v>
      </c>
      <c r="S1742" s="270" t="n">
        <v>16.1483357382828</v>
      </c>
      <c r="T1742" s="270" t="n">
        <v>16.1483357382828</v>
      </c>
      <c r="U1742" s="270" t="n">
        <v>16.1483357382828</v>
      </c>
      <c r="V1742" s="270" t="n">
        <v>16.1483357382828</v>
      </c>
      <c r="W1742" s="270" t="n">
        <v>16.1483357382828</v>
      </c>
      <c r="X1742" s="270" t="n">
        <v>16.1483357382828</v>
      </c>
      <c r="Y1742" s="270" t="n">
        <v>16.1483357382828</v>
      </c>
      <c r="Z1742" s="270" t="n">
        <v>12.950735147177</v>
      </c>
      <c r="AA1742" s="270" t="n">
        <v>12.950735147177</v>
      </c>
      <c r="AB1742" s="270" t="n">
        <v>12.950735147177</v>
      </c>
      <c r="AC1742" s="270" t="n">
        <v>12.950735147177</v>
      </c>
      <c r="AD1742" s="270" t="n">
        <v>12.950735147177</v>
      </c>
      <c r="AE1742" s="270" t="n">
        <v>12.950735147177</v>
      </c>
      <c r="AF1742" s="270" t="n">
        <v>12.950735147177</v>
      </c>
      <c r="AG1742" s="270" t="n">
        <v>12.950735147177</v>
      </c>
      <c r="AH1742" s="270" t="n">
        <v>12.950735147177</v>
      </c>
      <c r="AI1742" s="270" t="n">
        <v>12.950735147177</v>
      </c>
      <c r="AJ1742" s="270" t="n">
        <v>12.950735147177</v>
      </c>
      <c r="AK1742" s="270" t="n">
        <v>12.950735147177</v>
      </c>
      <c r="AL1742" s="270" t="n">
        <v>12.950735147177</v>
      </c>
      <c r="AM1742" s="271" t="n">
        <v>1171.3630534478</v>
      </c>
      <c r="AN1742" s="271" t="n">
        <v>1171.3630534478</v>
      </c>
      <c r="AO1742" s="271" t="n">
        <v>1171.3630534478</v>
      </c>
      <c r="AP1742" s="271" t="n">
        <v>1171.3630534478</v>
      </c>
      <c r="AQ1742" s="271" t="n">
        <v>1171.3630534478</v>
      </c>
      <c r="AR1742" s="271" t="n">
        <v>1171.3630534478</v>
      </c>
      <c r="AS1742" s="271" t="n">
        <v>1171.3630534478</v>
      </c>
      <c r="AT1742" s="271" t="n">
        <v>1171.3630534478</v>
      </c>
      <c r="AU1742" s="271" t="n">
        <v>1171.3630534478</v>
      </c>
      <c r="AV1742" s="271" t="n">
        <v>1171.3630534478</v>
      </c>
      <c r="AW1742" s="271" t="n">
        <v>1171.3630534478</v>
      </c>
      <c r="AX1742" s="271" t="n">
        <v>1171.3630534478</v>
      </c>
      <c r="AY1742" s="271" t="n">
        <v>1171.3630534478</v>
      </c>
      <c r="AZ1742" s="270" t="n">
        <v>13.9223445074712</v>
      </c>
      <c r="BA1742" s="270" t="n">
        <v>13.9223445074712</v>
      </c>
      <c r="BB1742" s="270" t="n">
        <v>13.9223445074712</v>
      </c>
      <c r="BC1742" s="270" t="n">
        <v>13.9223445074712</v>
      </c>
      <c r="BD1742" s="270" t="n">
        <v>13.9223445074712</v>
      </c>
      <c r="BE1742" s="270" t="n">
        <v>13.9223445074712</v>
      </c>
      <c r="BF1742" s="270" t="n">
        <v>13.9223445074712</v>
      </c>
      <c r="BG1742" s="270" t="n">
        <v>13.9223445074712</v>
      </c>
      <c r="BH1742" s="270" t="n">
        <v>13.9223445074712</v>
      </c>
      <c r="BI1742" s="270" t="n">
        <v>13.9223445074712</v>
      </c>
      <c r="BJ1742" s="270" t="n">
        <v>13.9223445074712</v>
      </c>
      <c r="BK1742" s="270" t="n">
        <v>13.9223445074712</v>
      </c>
      <c r="BL1742" s="270" t="n">
        <v>13.9223445074712</v>
      </c>
    </row>
    <row r="1743" customFormat="false" ht="13.8" hidden="false" customHeight="false" outlineLevel="0" collapsed="false">
      <c r="A1743" s="239" t="n">
        <v>56</v>
      </c>
      <c r="B1743" s="4" t="s">
        <v>1415</v>
      </c>
      <c r="C1743" s="4" t="s">
        <v>1474</v>
      </c>
      <c r="D1743" s="4" t="s">
        <v>1417</v>
      </c>
      <c r="E1743" s="4" t="n">
        <v>36</v>
      </c>
      <c r="F1743" s="4" t="n">
        <v>12</v>
      </c>
      <c r="G1743" s="4" t="n">
        <v>700</v>
      </c>
      <c r="H1743" s="4" t="n">
        <v>2.5</v>
      </c>
      <c r="I1743" s="4" t="n">
        <v>320</v>
      </c>
      <c r="J1743" s="4" t="n">
        <v>40</v>
      </c>
      <c r="K1743" s="4" t="n">
        <v>5000</v>
      </c>
      <c r="L1743" s="269" t="n">
        <v>0.25</v>
      </c>
      <c r="M1743" s="270" t="n">
        <v>17.4228188836978</v>
      </c>
      <c r="N1743" s="270" t="n">
        <v>16.8585714806257</v>
      </c>
      <c r="O1743" s="270" t="n">
        <v>15.4292144302983</v>
      </c>
      <c r="P1743" s="270" t="n">
        <v>13.1347891173402</v>
      </c>
      <c r="Q1743" s="270" t="n">
        <v>12.1479618940298</v>
      </c>
      <c r="R1743" s="270" t="n">
        <v>13.4148575593318</v>
      </c>
      <c r="S1743" s="270" t="n">
        <v>15.9333048043159</v>
      </c>
      <c r="T1743" s="270" t="n">
        <v>17.5905729539503</v>
      </c>
      <c r="U1743" s="270" t="n">
        <v>18.2081897124065</v>
      </c>
      <c r="V1743" s="270" t="n">
        <v>18.351095017643</v>
      </c>
      <c r="W1743" s="270" t="n">
        <v>18.2481700676346</v>
      </c>
      <c r="X1743" s="270" t="n">
        <v>18.0168551553802</v>
      </c>
      <c r="Y1743" s="270" t="n">
        <v>17.7290840739784</v>
      </c>
      <c r="Z1743" s="270" t="n">
        <v>12.3171014343175</v>
      </c>
      <c r="AA1743" s="270" t="n">
        <v>11.7727450874201</v>
      </c>
      <c r="AB1743" s="270" t="n">
        <v>10.8064214809143</v>
      </c>
      <c r="AC1743" s="270" t="n">
        <v>9.89704618408686</v>
      </c>
      <c r="AD1743" s="270" t="n">
        <v>10.3584797153149</v>
      </c>
      <c r="AE1743" s="270" t="n">
        <v>12.4544853276457</v>
      </c>
      <c r="AF1743" s="270" t="n">
        <v>14.4844243921232</v>
      </c>
      <c r="AG1743" s="270" t="n">
        <v>15.223984480699</v>
      </c>
      <c r="AH1743" s="270" t="n">
        <v>14.9128966233508</v>
      </c>
      <c r="AI1743" s="270" t="n">
        <v>14.4734363033887</v>
      </c>
      <c r="AJ1743" s="270" t="n">
        <v>14.0355803342087</v>
      </c>
      <c r="AK1743" s="270" t="n">
        <v>13.4635064225009</v>
      </c>
      <c r="AL1743" s="270" t="n">
        <v>12.8656991273309</v>
      </c>
      <c r="AM1743" s="271" t="n">
        <v>1135.80547693874</v>
      </c>
      <c r="AN1743" s="271" t="n">
        <v>1068.30422261831</v>
      </c>
      <c r="AO1743" s="271" t="n">
        <v>946.785873772937</v>
      </c>
      <c r="AP1743" s="271" t="n">
        <v>815.771156073286</v>
      </c>
      <c r="AQ1743" s="271" t="n">
        <v>847.716154140777</v>
      </c>
      <c r="AR1743" s="271" t="n">
        <v>1083.13303303938</v>
      </c>
      <c r="AS1743" s="271" t="n">
        <v>1328.52147663859</v>
      </c>
      <c r="AT1743" s="271" t="n">
        <v>1418.56730321868</v>
      </c>
      <c r="AU1743" s="271" t="n">
        <v>1382.86312839963</v>
      </c>
      <c r="AV1743" s="271" t="n">
        <v>1332.17204666841</v>
      </c>
      <c r="AW1743" s="271" t="n">
        <v>1282.53152429156</v>
      </c>
      <c r="AX1743" s="271" t="n">
        <v>1233.54624846655</v>
      </c>
      <c r="AY1743" s="271" t="n">
        <v>1184.75205055458</v>
      </c>
      <c r="AZ1743" s="270" t="n">
        <v>11.897215270166</v>
      </c>
      <c r="BA1743" s="270" t="n">
        <v>8.34229570593801</v>
      </c>
      <c r="BB1743" s="270" t="n">
        <v>3.37346093343156</v>
      </c>
      <c r="BC1743" s="270" t="n">
        <v>4.8049237883404</v>
      </c>
      <c r="BD1743" s="270" t="n">
        <v>14.734101553023</v>
      </c>
      <c r="BE1743" s="270" t="n">
        <v>20.6669167037516</v>
      </c>
      <c r="BF1743" s="270" t="n">
        <v>19.9662419705749</v>
      </c>
      <c r="BG1743" s="270" t="n">
        <v>18.9428206546837</v>
      </c>
      <c r="BH1743" s="270" t="n">
        <v>17.8911123283092</v>
      </c>
      <c r="BI1743" s="270" t="n">
        <v>16.8155839637042</v>
      </c>
      <c r="BJ1743" s="270" t="n">
        <v>15.7084900451141</v>
      </c>
      <c r="BK1743" s="270" t="n">
        <v>14.5484364971082</v>
      </c>
      <c r="BL1743" s="270" t="n">
        <v>13.2988791829807</v>
      </c>
    </row>
    <row r="1744" customFormat="false" ht="13.8" hidden="false" customHeight="false" outlineLevel="0" collapsed="false">
      <c r="A1744" s="239" t="n">
        <v>57</v>
      </c>
      <c r="B1744" s="4" t="s">
        <v>1415</v>
      </c>
      <c r="C1744" s="4" t="s">
        <v>1475</v>
      </c>
      <c r="D1744" s="4" t="s">
        <v>1419</v>
      </c>
      <c r="E1744" s="4" t="n">
        <v>36</v>
      </c>
      <c r="G1744" s="4" t="n">
        <v>700</v>
      </c>
      <c r="H1744" s="4" t="n">
        <v>2.5</v>
      </c>
      <c r="I1744" s="4" t="n">
        <v>320</v>
      </c>
      <c r="J1744" s="4" t="n">
        <v>40</v>
      </c>
      <c r="K1744" s="4" t="n">
        <v>5000</v>
      </c>
      <c r="L1744" s="269" t="n">
        <v>0.25</v>
      </c>
      <c r="M1744" s="270" t="n">
        <v>16.3450373192794</v>
      </c>
      <c r="N1744" s="270" t="n">
        <v>16.3450373192794</v>
      </c>
      <c r="O1744" s="270" t="n">
        <v>16.3450373192794</v>
      </c>
      <c r="P1744" s="270" t="n">
        <v>16.3450373192794</v>
      </c>
      <c r="Q1744" s="270" t="n">
        <v>16.3450373192794</v>
      </c>
      <c r="R1744" s="270" t="n">
        <v>16.3450373192794</v>
      </c>
      <c r="S1744" s="270" t="n">
        <v>16.3450373192794</v>
      </c>
      <c r="T1744" s="270" t="n">
        <v>16.3450373192794</v>
      </c>
      <c r="U1744" s="270" t="n">
        <v>16.3450373192794</v>
      </c>
      <c r="V1744" s="270" t="n">
        <v>16.3450373192794</v>
      </c>
      <c r="W1744" s="270" t="n">
        <v>16.3450373192794</v>
      </c>
      <c r="X1744" s="270" t="n">
        <v>16.3450373192794</v>
      </c>
      <c r="Y1744" s="270" t="n">
        <v>16.3450373192794</v>
      </c>
      <c r="Z1744" s="270" t="n">
        <v>12.8512159164078</v>
      </c>
      <c r="AA1744" s="270" t="n">
        <v>12.8512159164078</v>
      </c>
      <c r="AB1744" s="270" t="n">
        <v>12.8512159164078</v>
      </c>
      <c r="AC1744" s="270" t="n">
        <v>12.8512159164078</v>
      </c>
      <c r="AD1744" s="270" t="n">
        <v>12.8512159164078</v>
      </c>
      <c r="AE1744" s="270" t="n">
        <v>12.8512159164078</v>
      </c>
      <c r="AF1744" s="270" t="n">
        <v>12.8512159164078</v>
      </c>
      <c r="AG1744" s="270" t="n">
        <v>12.8512159164078</v>
      </c>
      <c r="AH1744" s="270" t="n">
        <v>12.8512159164078</v>
      </c>
      <c r="AI1744" s="270" t="n">
        <v>12.8512159164078</v>
      </c>
      <c r="AJ1744" s="270" t="n">
        <v>12.8512159164078</v>
      </c>
      <c r="AK1744" s="270" t="n">
        <v>12.8512159164078</v>
      </c>
      <c r="AL1744" s="270" t="n">
        <v>12.8512159164078</v>
      </c>
      <c r="AM1744" s="271" t="n">
        <v>1158.49766883242</v>
      </c>
      <c r="AN1744" s="271" t="n">
        <v>1158.49766883242</v>
      </c>
      <c r="AO1744" s="271" t="n">
        <v>1158.49766883242</v>
      </c>
      <c r="AP1744" s="271" t="n">
        <v>1158.49766883242</v>
      </c>
      <c r="AQ1744" s="271" t="n">
        <v>1158.49766883242</v>
      </c>
      <c r="AR1744" s="271" t="n">
        <v>1158.49766883242</v>
      </c>
      <c r="AS1744" s="271" t="n">
        <v>1158.49766883242</v>
      </c>
      <c r="AT1744" s="271" t="n">
        <v>1158.49766883242</v>
      </c>
      <c r="AU1744" s="271" t="n">
        <v>1158.49766883242</v>
      </c>
      <c r="AV1744" s="271" t="n">
        <v>1158.49766883242</v>
      </c>
      <c r="AW1744" s="271" t="n">
        <v>1158.49766883242</v>
      </c>
      <c r="AX1744" s="271" t="n">
        <v>1158.49766883242</v>
      </c>
      <c r="AY1744" s="271" t="n">
        <v>1158.49766883242</v>
      </c>
      <c r="AZ1744" s="270" t="n">
        <v>13.9223445074712</v>
      </c>
      <c r="BA1744" s="270" t="n">
        <v>13.9223445074712</v>
      </c>
      <c r="BB1744" s="270" t="n">
        <v>13.9223445074712</v>
      </c>
      <c r="BC1744" s="270" t="n">
        <v>13.9223445074712</v>
      </c>
      <c r="BD1744" s="270" t="n">
        <v>13.9223445074712</v>
      </c>
      <c r="BE1744" s="270" t="n">
        <v>13.9223445074712</v>
      </c>
      <c r="BF1744" s="270" t="n">
        <v>13.9223445074712</v>
      </c>
      <c r="BG1744" s="270" t="n">
        <v>13.9223445074712</v>
      </c>
      <c r="BH1744" s="270" t="n">
        <v>13.9223445074712</v>
      </c>
      <c r="BI1744" s="270" t="n">
        <v>13.9223445074712</v>
      </c>
      <c r="BJ1744" s="270" t="n">
        <v>13.9223445074712</v>
      </c>
      <c r="BK1744" s="270" t="n">
        <v>13.9223445074712</v>
      </c>
      <c r="BL1744" s="270" t="n">
        <v>13.9223445074712</v>
      </c>
    </row>
    <row r="1745" customFormat="false" ht="13.8" hidden="false" customHeight="false" outlineLevel="0" collapsed="false">
      <c r="A1745" s="239" t="n">
        <v>58</v>
      </c>
      <c r="B1745" s="4" t="s">
        <v>1415</v>
      </c>
      <c r="C1745" s="4" t="s">
        <v>1476</v>
      </c>
      <c r="D1745" s="4" t="s">
        <v>1417</v>
      </c>
      <c r="E1745" s="4" t="n">
        <v>24</v>
      </c>
      <c r="F1745" s="4" t="n">
        <v>12</v>
      </c>
      <c r="G1745" s="4" t="n">
        <v>700</v>
      </c>
      <c r="H1745" s="4" t="n">
        <v>2.5</v>
      </c>
      <c r="I1745" s="4" t="n">
        <v>320</v>
      </c>
      <c r="J1745" s="4" t="n">
        <v>40</v>
      </c>
      <c r="K1745" s="4" t="n">
        <v>5000</v>
      </c>
      <c r="L1745" s="269" t="n">
        <v>0.3</v>
      </c>
      <c r="M1745" s="270" t="n">
        <v>16.834132238541</v>
      </c>
      <c r="N1745" s="270" t="n">
        <v>16.2278447046305</v>
      </c>
      <c r="O1745" s="270" t="n">
        <v>14.4922750989609</v>
      </c>
      <c r="P1745" s="270" t="n">
        <v>12.0122014619347</v>
      </c>
      <c r="Q1745" s="270" t="n">
        <v>11.1669603328121</v>
      </c>
      <c r="R1745" s="270" t="n">
        <v>12.7731442309796</v>
      </c>
      <c r="S1745" s="270" t="n">
        <v>15.3735693568882</v>
      </c>
      <c r="T1745" s="270" t="n">
        <v>16.9849282064434</v>
      </c>
      <c r="U1745" s="270" t="n">
        <v>17.5281864341832</v>
      </c>
      <c r="V1745" s="270" t="n">
        <v>17.6075727538607</v>
      </c>
      <c r="W1745" s="270" t="n">
        <v>17.5102287801171</v>
      </c>
      <c r="X1745" s="270" t="n">
        <v>17.3305279085722</v>
      </c>
      <c r="Y1745" s="270" t="n">
        <v>17.0970177524856</v>
      </c>
      <c r="Z1745" s="270" t="n">
        <v>12.4219994529016</v>
      </c>
      <c r="AA1745" s="270" t="n">
        <v>11.8306751071774</v>
      </c>
      <c r="AB1745" s="270" t="n">
        <v>10.6735351537523</v>
      </c>
      <c r="AC1745" s="270" t="n">
        <v>9.82689241232603</v>
      </c>
      <c r="AD1745" s="270" t="n">
        <v>10.5396159317362</v>
      </c>
      <c r="AE1745" s="270" t="n">
        <v>12.8885638469917</v>
      </c>
      <c r="AF1745" s="270" t="n">
        <v>14.8301415408577</v>
      </c>
      <c r="AG1745" s="270" t="n">
        <v>15.4830019404412</v>
      </c>
      <c r="AH1745" s="270" t="n">
        <v>15.098667379969</v>
      </c>
      <c r="AI1745" s="270" t="n">
        <v>14.5921739451371</v>
      </c>
      <c r="AJ1745" s="270" t="n">
        <v>14.1314809260964</v>
      </c>
      <c r="AK1745" s="270" t="n">
        <v>13.5615297567525</v>
      </c>
      <c r="AL1745" s="270" t="n">
        <v>12.9661998326479</v>
      </c>
      <c r="AM1745" s="271" t="n">
        <v>1150.79973847442</v>
      </c>
      <c r="AN1745" s="271" t="n">
        <v>1076.68787957129</v>
      </c>
      <c r="AO1745" s="271" t="n">
        <v>932.073507779249</v>
      </c>
      <c r="AP1745" s="271" t="n">
        <v>809.271399292447</v>
      </c>
      <c r="AQ1745" s="271" t="n">
        <v>872.069134708513</v>
      </c>
      <c r="AR1745" s="271" t="n">
        <v>1138.07265815341</v>
      </c>
      <c r="AS1745" s="271" t="n">
        <v>1372.87589848073</v>
      </c>
      <c r="AT1745" s="271" t="n">
        <v>1452.90816622984</v>
      </c>
      <c r="AU1745" s="271" t="n">
        <v>1409.63148296168</v>
      </c>
      <c r="AV1745" s="271" t="n">
        <v>1351.92657333544</v>
      </c>
      <c r="AW1745" s="271" t="n">
        <v>1299.40585982892</v>
      </c>
      <c r="AX1745" s="271" t="n">
        <v>1249.8125331705</v>
      </c>
      <c r="AY1745" s="271" t="n">
        <v>1200.33326523555</v>
      </c>
      <c r="AZ1745" s="270" t="n">
        <v>11.5754401123496</v>
      </c>
      <c r="BA1745" s="270" t="n">
        <v>7.36063091049234</v>
      </c>
      <c r="BB1745" s="270" t="n">
        <v>1.49183279682037</v>
      </c>
      <c r="BC1745" s="270" t="n">
        <v>6.0061547354255</v>
      </c>
      <c r="BD1745" s="270" t="n">
        <v>14.734101553023</v>
      </c>
      <c r="BE1745" s="270" t="n">
        <v>20.6669167037516</v>
      </c>
      <c r="BF1745" s="270" t="n">
        <v>19.9662419705749</v>
      </c>
      <c r="BG1745" s="270" t="n">
        <v>18.5772002175417</v>
      </c>
      <c r="BH1745" s="270" t="n">
        <v>17.4363933713569</v>
      </c>
      <c r="BI1745" s="270" t="n">
        <v>16.3998407453473</v>
      </c>
      <c r="BJ1745" s="270" t="n">
        <v>15.3290499455327</v>
      </c>
      <c r="BK1745" s="270" t="n">
        <v>14.2003203943923</v>
      </c>
      <c r="BL1745" s="270" t="n">
        <v>12.9727344608636</v>
      </c>
    </row>
    <row r="1746" customFormat="false" ht="13.8" hidden="false" customHeight="false" outlineLevel="0" collapsed="false">
      <c r="A1746" s="239" t="n">
        <v>59</v>
      </c>
      <c r="B1746" s="4" t="s">
        <v>1415</v>
      </c>
      <c r="C1746" s="4" t="s">
        <v>1477</v>
      </c>
      <c r="D1746" s="4" t="s">
        <v>1419</v>
      </c>
      <c r="E1746" s="4" t="n">
        <v>24</v>
      </c>
      <c r="G1746" s="4" t="n">
        <v>700</v>
      </c>
      <c r="H1746" s="4" t="n">
        <v>2.5</v>
      </c>
      <c r="I1746" s="4" t="n">
        <v>320</v>
      </c>
      <c r="J1746" s="4" t="n">
        <v>40</v>
      </c>
      <c r="K1746" s="4" t="n">
        <v>5000</v>
      </c>
      <c r="L1746" s="269" t="n">
        <v>0.3</v>
      </c>
      <c r="M1746" s="270" t="n">
        <v>15.6106607123392</v>
      </c>
      <c r="N1746" s="270" t="n">
        <v>15.6106607123392</v>
      </c>
      <c r="O1746" s="270" t="n">
        <v>15.6106607123392</v>
      </c>
      <c r="P1746" s="270" t="n">
        <v>15.6106607123392</v>
      </c>
      <c r="Q1746" s="270" t="n">
        <v>15.6106607123392</v>
      </c>
      <c r="R1746" s="270" t="n">
        <v>15.6106607123392</v>
      </c>
      <c r="S1746" s="270" t="n">
        <v>15.6106607123392</v>
      </c>
      <c r="T1746" s="270" t="n">
        <v>15.6106607123392</v>
      </c>
      <c r="U1746" s="270" t="n">
        <v>15.6106607123392</v>
      </c>
      <c r="V1746" s="270" t="n">
        <v>15.6106607123392</v>
      </c>
      <c r="W1746" s="270" t="n">
        <v>15.6106607123392</v>
      </c>
      <c r="X1746" s="270" t="n">
        <v>15.6106607123392</v>
      </c>
      <c r="Y1746" s="270" t="n">
        <v>15.6106607123392</v>
      </c>
      <c r="Z1746" s="270" t="n">
        <v>12.9880367097528</v>
      </c>
      <c r="AA1746" s="270" t="n">
        <v>12.9880367097528</v>
      </c>
      <c r="AB1746" s="270" t="n">
        <v>12.9880367097528</v>
      </c>
      <c r="AC1746" s="270" t="n">
        <v>12.9880367097528</v>
      </c>
      <c r="AD1746" s="270" t="n">
        <v>12.9880367097528</v>
      </c>
      <c r="AE1746" s="270" t="n">
        <v>12.9880367097528</v>
      </c>
      <c r="AF1746" s="270" t="n">
        <v>12.9880367097528</v>
      </c>
      <c r="AG1746" s="270" t="n">
        <v>12.9880367097528</v>
      </c>
      <c r="AH1746" s="270" t="n">
        <v>12.9880367097528</v>
      </c>
      <c r="AI1746" s="270" t="n">
        <v>12.9880367097528</v>
      </c>
      <c r="AJ1746" s="270" t="n">
        <v>12.9880367097528</v>
      </c>
      <c r="AK1746" s="270" t="n">
        <v>12.9880367097528</v>
      </c>
      <c r="AL1746" s="270" t="n">
        <v>12.9880367097528</v>
      </c>
      <c r="AM1746" s="271" t="n">
        <v>1178.14369978631</v>
      </c>
      <c r="AN1746" s="271" t="n">
        <v>1178.14369978631</v>
      </c>
      <c r="AO1746" s="271" t="n">
        <v>1178.14369978631</v>
      </c>
      <c r="AP1746" s="271" t="n">
        <v>1178.14369978631</v>
      </c>
      <c r="AQ1746" s="271" t="n">
        <v>1178.14369978631</v>
      </c>
      <c r="AR1746" s="271" t="n">
        <v>1178.14369978631</v>
      </c>
      <c r="AS1746" s="271" t="n">
        <v>1178.14369978631</v>
      </c>
      <c r="AT1746" s="271" t="n">
        <v>1178.14369978631</v>
      </c>
      <c r="AU1746" s="271" t="n">
        <v>1178.14369978631</v>
      </c>
      <c r="AV1746" s="271" t="n">
        <v>1178.14369978631</v>
      </c>
      <c r="AW1746" s="271" t="n">
        <v>1178.14369978631</v>
      </c>
      <c r="AX1746" s="271" t="n">
        <v>1178.14369978631</v>
      </c>
      <c r="AY1746" s="271" t="n">
        <v>1178.14369978631</v>
      </c>
      <c r="AZ1746" s="270" t="n">
        <v>13.5936044551901</v>
      </c>
      <c r="BA1746" s="270" t="n">
        <v>13.5936044551901</v>
      </c>
      <c r="BB1746" s="270" t="n">
        <v>13.5936044551901</v>
      </c>
      <c r="BC1746" s="270" t="n">
        <v>13.5936044551901</v>
      </c>
      <c r="BD1746" s="270" t="n">
        <v>13.5936044551901</v>
      </c>
      <c r="BE1746" s="270" t="n">
        <v>13.5936044551901</v>
      </c>
      <c r="BF1746" s="270" t="n">
        <v>13.5936044551901</v>
      </c>
      <c r="BG1746" s="270" t="n">
        <v>13.5936044551901</v>
      </c>
      <c r="BH1746" s="270" t="n">
        <v>13.5936044551901</v>
      </c>
      <c r="BI1746" s="270" t="n">
        <v>13.5936044551901</v>
      </c>
      <c r="BJ1746" s="270" t="n">
        <v>13.5936044551901</v>
      </c>
      <c r="BK1746" s="270" t="n">
        <v>13.5936044551901</v>
      </c>
      <c r="BL1746" s="270" t="n">
        <v>13.5936044551901</v>
      </c>
    </row>
    <row r="1747" customFormat="false" ht="13.8" hidden="false" customHeight="false" outlineLevel="0" collapsed="false">
      <c r="A1747" s="239" t="n">
        <v>60</v>
      </c>
      <c r="B1747" s="4" t="s">
        <v>1415</v>
      </c>
      <c r="C1747" s="4" t="s">
        <v>1478</v>
      </c>
      <c r="D1747" s="4" t="s">
        <v>1417</v>
      </c>
      <c r="E1747" s="4" t="n">
        <v>29</v>
      </c>
      <c r="F1747" s="4" t="n">
        <v>12</v>
      </c>
      <c r="G1747" s="4" t="n">
        <v>700</v>
      </c>
      <c r="H1747" s="4" t="n">
        <v>2.5</v>
      </c>
      <c r="I1747" s="4" t="n">
        <v>320</v>
      </c>
      <c r="J1747" s="4" t="n">
        <v>40</v>
      </c>
      <c r="K1747" s="4" t="n">
        <v>5000</v>
      </c>
      <c r="L1747" s="269" t="n">
        <v>0.3</v>
      </c>
      <c r="M1747" s="270" t="n">
        <v>17.082376309143</v>
      </c>
      <c r="N1747" s="270" t="n">
        <v>16.4462107660785</v>
      </c>
      <c r="O1747" s="270" t="n">
        <v>14.6666558902576</v>
      </c>
      <c r="P1747" s="270" t="n">
        <v>12.1777669231888</v>
      </c>
      <c r="Q1747" s="270" t="n">
        <v>11.3763054721603</v>
      </c>
      <c r="R1747" s="270" t="n">
        <v>13.0474942261839</v>
      </c>
      <c r="S1747" s="270" t="n">
        <v>15.6781167756497</v>
      </c>
      <c r="T1747" s="270" t="n">
        <v>17.3001233580414</v>
      </c>
      <c r="U1747" s="270" t="n">
        <v>17.8580392587914</v>
      </c>
      <c r="V1747" s="270" t="n">
        <v>17.9448826413922</v>
      </c>
      <c r="W1747" s="270" t="n">
        <v>17.8334319626037</v>
      </c>
      <c r="X1747" s="270" t="n">
        <v>17.6279989414834</v>
      </c>
      <c r="Y1747" s="270" t="n">
        <v>17.3685539530495</v>
      </c>
      <c r="Z1747" s="270" t="n">
        <v>12.2886661195683</v>
      </c>
      <c r="AA1747" s="270" t="n">
        <v>11.6969629859652</v>
      </c>
      <c r="AB1747" s="270" t="n">
        <v>10.5334783355705</v>
      </c>
      <c r="AC1747" s="270" t="n">
        <v>9.66685453353815</v>
      </c>
      <c r="AD1747" s="270" t="n">
        <v>10.363744719615</v>
      </c>
      <c r="AE1747" s="270" t="n">
        <v>12.7124843015372</v>
      </c>
      <c r="AF1747" s="270" t="n">
        <v>14.6708233590396</v>
      </c>
      <c r="AG1747" s="270" t="n">
        <v>15.3390246677139</v>
      </c>
      <c r="AH1747" s="270" t="n">
        <v>14.963023440575</v>
      </c>
      <c r="AI1747" s="270" t="n">
        <v>14.4589542481674</v>
      </c>
      <c r="AJ1747" s="270" t="n">
        <v>13.9981475927631</v>
      </c>
      <c r="AK1747" s="270" t="n">
        <v>13.4281964234192</v>
      </c>
      <c r="AL1747" s="270" t="n">
        <v>12.8328664993145</v>
      </c>
      <c r="AM1747" s="271" t="n">
        <v>1133.46640514109</v>
      </c>
      <c r="AN1747" s="271" t="n">
        <v>1059.30909169251</v>
      </c>
      <c r="AO1747" s="271" t="n">
        <v>913.918204748946</v>
      </c>
      <c r="AP1747" s="271" t="n">
        <v>788.566853837901</v>
      </c>
      <c r="AQ1747" s="271" t="n">
        <v>849.340346829725</v>
      </c>
      <c r="AR1747" s="271" t="n">
        <v>1115.30826421401</v>
      </c>
      <c r="AS1747" s="271" t="n">
        <v>1352.28953484436</v>
      </c>
      <c r="AT1747" s="271" t="n">
        <v>1434.29907532075</v>
      </c>
      <c r="AU1747" s="271" t="n">
        <v>1392.06027084047</v>
      </c>
      <c r="AV1747" s="271" t="n">
        <v>1334.62505818392</v>
      </c>
      <c r="AW1747" s="271" t="n">
        <v>1282.07252649559</v>
      </c>
      <c r="AX1747" s="271" t="n">
        <v>1232.47919983717</v>
      </c>
      <c r="AY1747" s="271" t="n">
        <v>1182.99993190221</v>
      </c>
      <c r="AZ1747" s="270" t="n">
        <v>11.5754401123496</v>
      </c>
      <c r="BA1747" s="270" t="n">
        <v>7.36063091049234</v>
      </c>
      <c r="BB1747" s="270" t="n">
        <v>1.49183279682037</v>
      </c>
      <c r="BC1747" s="270" t="n">
        <v>6.0061547354255</v>
      </c>
      <c r="BD1747" s="270" t="n">
        <v>14.734101553023</v>
      </c>
      <c r="BE1747" s="270" t="n">
        <v>20.6669167037516</v>
      </c>
      <c r="BF1747" s="270" t="n">
        <v>19.9662419705749</v>
      </c>
      <c r="BG1747" s="270" t="n">
        <v>18.5772002175417</v>
      </c>
      <c r="BH1747" s="270" t="n">
        <v>17.4363933713569</v>
      </c>
      <c r="BI1747" s="270" t="n">
        <v>16.3998407453473</v>
      </c>
      <c r="BJ1747" s="270" t="n">
        <v>15.3290499455327</v>
      </c>
      <c r="BK1747" s="270" t="n">
        <v>14.2003203943923</v>
      </c>
      <c r="BL1747" s="270" t="n">
        <v>12.9727344608636</v>
      </c>
    </row>
    <row r="1748" customFormat="false" ht="13.8" hidden="false" customHeight="false" outlineLevel="0" collapsed="false">
      <c r="A1748" s="239" t="n">
        <v>61</v>
      </c>
      <c r="B1748" s="4" t="s">
        <v>1415</v>
      </c>
      <c r="C1748" s="4" t="s">
        <v>1479</v>
      </c>
      <c r="D1748" s="4" t="s">
        <v>1419</v>
      </c>
      <c r="E1748" s="4" t="n">
        <v>29</v>
      </c>
      <c r="G1748" s="4" t="n">
        <v>700</v>
      </c>
      <c r="H1748" s="4" t="n">
        <v>2.5</v>
      </c>
      <c r="I1748" s="4" t="n">
        <v>320</v>
      </c>
      <c r="J1748" s="4" t="n">
        <v>40</v>
      </c>
      <c r="K1748" s="4" t="n">
        <v>5000</v>
      </c>
      <c r="L1748" s="269" t="n">
        <v>0.3</v>
      </c>
      <c r="M1748" s="270" t="n">
        <v>15.8775351136941</v>
      </c>
      <c r="N1748" s="270" t="n">
        <v>15.8775351136941</v>
      </c>
      <c r="O1748" s="270" t="n">
        <v>15.8775351136941</v>
      </c>
      <c r="P1748" s="270" t="n">
        <v>15.8775351136941</v>
      </c>
      <c r="Q1748" s="270" t="n">
        <v>15.8775351136941</v>
      </c>
      <c r="R1748" s="270" t="n">
        <v>15.8775351136941</v>
      </c>
      <c r="S1748" s="270" t="n">
        <v>15.8775351136941</v>
      </c>
      <c r="T1748" s="270" t="n">
        <v>15.8775351136941</v>
      </c>
      <c r="U1748" s="270" t="n">
        <v>15.8775351136941</v>
      </c>
      <c r="V1748" s="270" t="n">
        <v>15.8775351136941</v>
      </c>
      <c r="W1748" s="270" t="n">
        <v>15.8775351136941</v>
      </c>
      <c r="X1748" s="270" t="n">
        <v>15.8775351136941</v>
      </c>
      <c r="Y1748" s="270" t="n">
        <v>15.8775351136941</v>
      </c>
      <c r="Z1748" s="270" t="n">
        <v>12.8425559405221</v>
      </c>
      <c r="AA1748" s="270" t="n">
        <v>12.8425559405221</v>
      </c>
      <c r="AB1748" s="270" t="n">
        <v>12.8425559405221</v>
      </c>
      <c r="AC1748" s="270" t="n">
        <v>12.8425559405221</v>
      </c>
      <c r="AD1748" s="270" t="n">
        <v>12.8425559405221</v>
      </c>
      <c r="AE1748" s="270" t="n">
        <v>12.8425559405221</v>
      </c>
      <c r="AF1748" s="270" t="n">
        <v>12.8425559405221</v>
      </c>
      <c r="AG1748" s="270" t="n">
        <v>12.8425559405221</v>
      </c>
      <c r="AH1748" s="270" t="n">
        <v>12.8425559405221</v>
      </c>
      <c r="AI1748" s="270" t="n">
        <v>12.8425559405221</v>
      </c>
      <c r="AJ1748" s="270" t="n">
        <v>12.8425559405221</v>
      </c>
      <c r="AK1748" s="270" t="n">
        <v>12.8425559405221</v>
      </c>
      <c r="AL1748" s="270" t="n">
        <v>12.8425559405221</v>
      </c>
      <c r="AM1748" s="271" t="n">
        <v>1159.2872895299</v>
      </c>
      <c r="AN1748" s="271" t="n">
        <v>1159.2872895299</v>
      </c>
      <c r="AO1748" s="271" t="n">
        <v>1159.2872895299</v>
      </c>
      <c r="AP1748" s="271" t="n">
        <v>1159.2872895299</v>
      </c>
      <c r="AQ1748" s="271" t="n">
        <v>1159.2872895299</v>
      </c>
      <c r="AR1748" s="271" t="n">
        <v>1159.2872895299</v>
      </c>
      <c r="AS1748" s="271" t="n">
        <v>1159.2872895299</v>
      </c>
      <c r="AT1748" s="271" t="n">
        <v>1159.2872895299</v>
      </c>
      <c r="AU1748" s="271" t="n">
        <v>1159.2872895299</v>
      </c>
      <c r="AV1748" s="271" t="n">
        <v>1159.2872895299</v>
      </c>
      <c r="AW1748" s="271" t="n">
        <v>1159.2872895299</v>
      </c>
      <c r="AX1748" s="271" t="n">
        <v>1159.2872895299</v>
      </c>
      <c r="AY1748" s="271" t="n">
        <v>1159.2872895299</v>
      </c>
      <c r="AZ1748" s="270" t="n">
        <v>13.5936044551901</v>
      </c>
      <c r="BA1748" s="270" t="n">
        <v>13.5936044551901</v>
      </c>
      <c r="BB1748" s="270" t="n">
        <v>13.5936044551901</v>
      </c>
      <c r="BC1748" s="270" t="n">
        <v>13.5936044551901</v>
      </c>
      <c r="BD1748" s="270" t="n">
        <v>13.5936044551901</v>
      </c>
      <c r="BE1748" s="270" t="n">
        <v>13.5936044551901</v>
      </c>
      <c r="BF1748" s="270" t="n">
        <v>13.5936044551901</v>
      </c>
      <c r="BG1748" s="270" t="n">
        <v>13.5936044551901</v>
      </c>
      <c r="BH1748" s="270" t="n">
        <v>13.5936044551901</v>
      </c>
      <c r="BI1748" s="270" t="n">
        <v>13.5936044551901</v>
      </c>
      <c r="BJ1748" s="270" t="n">
        <v>13.5936044551901</v>
      </c>
      <c r="BK1748" s="270" t="n">
        <v>13.5936044551901</v>
      </c>
      <c r="BL1748" s="270" t="n">
        <v>13.5936044551901</v>
      </c>
    </row>
    <row r="1749" customFormat="false" ht="13.8" hidden="false" customHeight="false" outlineLevel="0" collapsed="false">
      <c r="A1749" s="239" t="n">
        <v>62</v>
      </c>
      <c r="B1749" s="4" t="s">
        <v>1415</v>
      </c>
      <c r="C1749" s="4" t="s">
        <v>1480</v>
      </c>
      <c r="D1749" s="4" t="s">
        <v>1417</v>
      </c>
      <c r="E1749" s="4" t="n">
        <v>36</v>
      </c>
      <c r="F1749" s="4" t="n">
        <v>12</v>
      </c>
      <c r="G1749" s="4" t="n">
        <v>700</v>
      </c>
      <c r="H1749" s="4" t="n">
        <v>2.5</v>
      </c>
      <c r="I1749" s="4" t="n">
        <v>320</v>
      </c>
      <c r="J1749" s="4" t="n">
        <v>40</v>
      </c>
      <c r="K1749" s="4" t="n">
        <v>5000</v>
      </c>
      <c r="L1749" s="269" t="n">
        <v>0.3</v>
      </c>
      <c r="M1749" s="270" t="n">
        <v>17.2988046583859</v>
      </c>
      <c r="N1749" s="270" t="n">
        <v>16.6365903634452</v>
      </c>
      <c r="O1749" s="270" t="n">
        <v>14.8186875045817</v>
      </c>
      <c r="P1749" s="270" t="n">
        <v>12.3221130072019</v>
      </c>
      <c r="Q1749" s="270" t="n">
        <v>11.5588202964673</v>
      </c>
      <c r="R1749" s="270" t="n">
        <v>13.2866826846751</v>
      </c>
      <c r="S1749" s="270" t="n">
        <v>15.9436324632909</v>
      </c>
      <c r="T1749" s="270" t="n">
        <v>17.5749221324263</v>
      </c>
      <c r="U1749" s="270" t="n">
        <v>18.1456171338638</v>
      </c>
      <c r="V1749" s="270" t="n">
        <v>18.2389618593358</v>
      </c>
      <c r="W1749" s="270" t="n">
        <v>18.1152124340809</v>
      </c>
      <c r="X1749" s="270" t="n">
        <v>17.8873451745854</v>
      </c>
      <c r="Y1749" s="270" t="n">
        <v>17.6052892414503</v>
      </c>
      <c r="Z1749" s="270" t="n">
        <v>12.1950297559319</v>
      </c>
      <c r="AA1749" s="270" t="n">
        <v>11.6279478344501</v>
      </c>
      <c r="AB1749" s="270" t="n">
        <v>10.4916601537523</v>
      </c>
      <c r="AC1749" s="270" t="n">
        <v>9.60791513959876</v>
      </c>
      <c r="AD1749" s="270" t="n">
        <v>10.2673053256756</v>
      </c>
      <c r="AE1749" s="270" t="n">
        <v>12.575666119719</v>
      </c>
      <c r="AF1749" s="270" t="n">
        <v>14.5308233590396</v>
      </c>
      <c r="AG1749" s="270" t="n">
        <v>15.1903883040776</v>
      </c>
      <c r="AH1749" s="270" t="n">
        <v>14.7949931375447</v>
      </c>
      <c r="AI1749" s="270" t="n">
        <v>14.279408793622</v>
      </c>
      <c r="AJ1749" s="270" t="n">
        <v>13.8305718351873</v>
      </c>
      <c r="AK1749" s="270" t="n">
        <v>13.2848630900859</v>
      </c>
      <c r="AL1749" s="270" t="n">
        <v>12.7149877114357</v>
      </c>
      <c r="AM1749" s="271" t="n">
        <v>1121.46034453502</v>
      </c>
      <c r="AN1749" s="271" t="n">
        <v>1050.50000078342</v>
      </c>
      <c r="AO1749" s="271" t="n">
        <v>908.595477476219</v>
      </c>
      <c r="AP1749" s="271" t="n">
        <v>780.95776292881</v>
      </c>
      <c r="AQ1749" s="271" t="n">
        <v>836.807013496392</v>
      </c>
      <c r="AR1749" s="271" t="n">
        <v>1097.52190057765</v>
      </c>
      <c r="AS1749" s="271" t="n">
        <v>1334.08953484436</v>
      </c>
      <c r="AT1749" s="271" t="n">
        <v>1414.99907532075</v>
      </c>
      <c r="AU1749" s="271" t="n">
        <v>1370.29966477986</v>
      </c>
      <c r="AV1749" s="271" t="n">
        <v>1311.42808848695</v>
      </c>
      <c r="AW1749" s="271" t="n">
        <v>1260.45434467741</v>
      </c>
      <c r="AX1749" s="271" t="n">
        <v>1214.0125331705</v>
      </c>
      <c r="AY1749" s="271" t="n">
        <v>1167.84235614464</v>
      </c>
      <c r="AZ1749" s="270" t="n">
        <v>11.5754401123496</v>
      </c>
      <c r="BA1749" s="270" t="n">
        <v>7.36063091049234</v>
      </c>
      <c r="BB1749" s="270" t="n">
        <v>1.49183279682037</v>
      </c>
      <c r="BC1749" s="270" t="n">
        <v>6.0061547354255</v>
      </c>
      <c r="BD1749" s="270" t="n">
        <v>14.734101553023</v>
      </c>
      <c r="BE1749" s="270" t="n">
        <v>20.6669167037516</v>
      </c>
      <c r="BF1749" s="270" t="n">
        <v>19.9662419705749</v>
      </c>
      <c r="BG1749" s="270" t="n">
        <v>18.5772002175417</v>
      </c>
      <c r="BH1749" s="270" t="n">
        <v>17.4363933713569</v>
      </c>
      <c r="BI1749" s="270" t="n">
        <v>16.3998407453473</v>
      </c>
      <c r="BJ1749" s="270" t="n">
        <v>15.3290499455327</v>
      </c>
      <c r="BK1749" s="270" t="n">
        <v>14.2003203943923</v>
      </c>
      <c r="BL1749" s="270" t="n">
        <v>12.9727344608636</v>
      </c>
    </row>
    <row r="1750" customFormat="false" ht="13.8" hidden="false" customHeight="false" outlineLevel="0" collapsed="false">
      <c r="A1750" s="239" t="n">
        <v>63</v>
      </c>
      <c r="B1750" s="4" t="s">
        <v>1415</v>
      </c>
      <c r="C1750" s="4" t="s">
        <v>1481</v>
      </c>
      <c r="D1750" s="4" t="s">
        <v>1419</v>
      </c>
      <c r="E1750" s="4" t="n">
        <v>36</v>
      </c>
      <c r="G1750" s="4" t="n">
        <v>700</v>
      </c>
      <c r="H1750" s="4" t="n">
        <v>2.5</v>
      </c>
      <c r="I1750" s="4" t="n">
        <v>320</v>
      </c>
      <c r="J1750" s="4" t="n">
        <v>40</v>
      </c>
      <c r="K1750" s="4" t="n">
        <v>5000</v>
      </c>
      <c r="L1750" s="269" t="n">
        <v>0.3</v>
      </c>
      <c r="M1750" s="270" t="n">
        <v>16.1102060733685</v>
      </c>
      <c r="N1750" s="270" t="n">
        <v>16.1102060733685</v>
      </c>
      <c r="O1750" s="270" t="n">
        <v>16.1102060733685</v>
      </c>
      <c r="P1750" s="270" t="n">
        <v>16.1102060733685</v>
      </c>
      <c r="Q1750" s="270" t="n">
        <v>16.1102060733685</v>
      </c>
      <c r="R1750" s="270" t="n">
        <v>16.1102060733685</v>
      </c>
      <c r="S1750" s="270" t="n">
        <v>16.1102060733685</v>
      </c>
      <c r="T1750" s="270" t="n">
        <v>16.1102060733685</v>
      </c>
      <c r="U1750" s="270" t="n">
        <v>16.1102060733685</v>
      </c>
      <c r="V1750" s="270" t="n">
        <v>16.1102060733685</v>
      </c>
      <c r="W1750" s="270" t="n">
        <v>16.1102060733685</v>
      </c>
      <c r="X1750" s="270" t="n">
        <v>16.1102060733685</v>
      </c>
      <c r="Y1750" s="270" t="n">
        <v>16.1102060733685</v>
      </c>
      <c r="Z1750" s="270" t="n">
        <v>12.7224277353939</v>
      </c>
      <c r="AA1750" s="270" t="n">
        <v>12.7224277353939</v>
      </c>
      <c r="AB1750" s="270" t="n">
        <v>12.7224277353939</v>
      </c>
      <c r="AC1750" s="270" t="n">
        <v>12.7224277353939</v>
      </c>
      <c r="AD1750" s="270" t="n">
        <v>12.7224277353939</v>
      </c>
      <c r="AE1750" s="270" t="n">
        <v>12.7224277353939</v>
      </c>
      <c r="AF1750" s="270" t="n">
        <v>12.7224277353939</v>
      </c>
      <c r="AG1750" s="270" t="n">
        <v>12.7224277353939</v>
      </c>
      <c r="AH1750" s="270" t="n">
        <v>12.7224277353939</v>
      </c>
      <c r="AI1750" s="270" t="n">
        <v>12.7224277353939</v>
      </c>
      <c r="AJ1750" s="270" t="n">
        <v>12.7224277353939</v>
      </c>
      <c r="AK1750" s="270" t="n">
        <v>12.7224277353939</v>
      </c>
      <c r="AL1750" s="270" t="n">
        <v>12.7224277353939</v>
      </c>
      <c r="AM1750" s="271" t="n">
        <v>1143.76677670938</v>
      </c>
      <c r="AN1750" s="271" t="n">
        <v>1143.76677670938</v>
      </c>
      <c r="AO1750" s="271" t="n">
        <v>1143.76677670938</v>
      </c>
      <c r="AP1750" s="271" t="n">
        <v>1143.76677670938</v>
      </c>
      <c r="AQ1750" s="271" t="n">
        <v>1143.76677670938</v>
      </c>
      <c r="AR1750" s="271" t="n">
        <v>1143.76677670938</v>
      </c>
      <c r="AS1750" s="271" t="n">
        <v>1143.76677670938</v>
      </c>
      <c r="AT1750" s="271" t="n">
        <v>1143.76677670938</v>
      </c>
      <c r="AU1750" s="271" t="n">
        <v>1143.76677670938</v>
      </c>
      <c r="AV1750" s="271" t="n">
        <v>1143.76677670938</v>
      </c>
      <c r="AW1750" s="271" t="n">
        <v>1143.76677670938</v>
      </c>
      <c r="AX1750" s="271" t="n">
        <v>1143.76677670938</v>
      </c>
      <c r="AY1750" s="271" t="n">
        <v>1143.76677670938</v>
      </c>
      <c r="AZ1750" s="270" t="n">
        <v>13.5936044551901</v>
      </c>
      <c r="BA1750" s="270" t="n">
        <v>13.5936044551901</v>
      </c>
      <c r="BB1750" s="270" t="n">
        <v>13.5936044551901</v>
      </c>
      <c r="BC1750" s="270" t="n">
        <v>13.5936044551901</v>
      </c>
      <c r="BD1750" s="270" t="n">
        <v>13.5936044551901</v>
      </c>
      <c r="BE1750" s="270" t="n">
        <v>13.5936044551901</v>
      </c>
      <c r="BF1750" s="270" t="n">
        <v>13.5936044551901</v>
      </c>
      <c r="BG1750" s="270" t="n">
        <v>13.5936044551901</v>
      </c>
      <c r="BH1750" s="270" t="n">
        <v>13.5936044551901</v>
      </c>
      <c r="BI1750" s="270" t="n">
        <v>13.5936044551901</v>
      </c>
      <c r="BJ1750" s="270" t="n">
        <v>13.5936044551901</v>
      </c>
      <c r="BK1750" s="270" t="n">
        <v>13.5936044551901</v>
      </c>
      <c r="BL1750" s="270" t="n">
        <v>13.5936044551901</v>
      </c>
    </row>
    <row r="1751" customFormat="false" ht="13.8" hidden="false" customHeight="false" outlineLevel="0" collapsed="false">
      <c r="A1751" s="239" t="n">
        <v>64</v>
      </c>
      <c r="B1751" s="4" t="s">
        <v>1415</v>
      </c>
      <c r="C1751" s="4" t="s">
        <v>1482</v>
      </c>
      <c r="D1751" s="4" t="s">
        <v>374</v>
      </c>
      <c r="E1751" s="4" t="n">
        <v>24</v>
      </c>
      <c r="F1751" s="4" t="n">
        <v>25</v>
      </c>
      <c r="G1751" s="4" t="n">
        <v>700</v>
      </c>
      <c r="H1751" s="4" t="n">
        <v>2.5</v>
      </c>
      <c r="I1751" s="4" t="n">
        <v>320</v>
      </c>
      <c r="J1751" s="4" t="n">
        <v>40</v>
      </c>
      <c r="K1751" s="4" t="n">
        <v>5000</v>
      </c>
      <c r="L1751" s="269" t="n">
        <v>0.2</v>
      </c>
      <c r="M1751" s="270" t="n">
        <v>17.9602791946471</v>
      </c>
      <c r="N1751" s="270" t="n">
        <v>17.7980083852598</v>
      </c>
      <c r="O1751" s="270" t="n">
        <v>17.5568147974701</v>
      </c>
      <c r="P1751" s="270" t="n">
        <v>17.2879555376431</v>
      </c>
      <c r="Q1751" s="270" t="n">
        <v>16.9225220935574</v>
      </c>
      <c r="R1751" s="270" t="n">
        <v>15.9997438936331</v>
      </c>
      <c r="S1751" s="270" t="n">
        <v>14.1730575207754</v>
      </c>
      <c r="T1751" s="270" t="n">
        <v>12.486003280599</v>
      </c>
      <c r="U1751" s="270" t="n">
        <v>12.5088361443511</v>
      </c>
      <c r="V1751" s="270" t="n">
        <v>14.4081594647217</v>
      </c>
      <c r="W1751" s="270" t="n">
        <v>16.4513113466822</v>
      </c>
      <c r="X1751" s="270" t="n">
        <v>17.5970963337601</v>
      </c>
      <c r="Y1751" s="270" t="n">
        <v>17.9488401258458</v>
      </c>
      <c r="Z1751" s="270" t="n">
        <v>13.9914456295499</v>
      </c>
      <c r="AA1751" s="270" t="n">
        <v>13.533420016461</v>
      </c>
      <c r="AB1751" s="270" t="n">
        <v>13.1077062577137</v>
      </c>
      <c r="AC1751" s="270" t="n">
        <v>12.8434872605407</v>
      </c>
      <c r="AD1751" s="270" t="n">
        <v>12.5675791129697</v>
      </c>
      <c r="AE1751" s="270" t="n">
        <v>11.9407568238854</v>
      </c>
      <c r="AF1751" s="270" t="n">
        <v>10.9168618425439</v>
      </c>
      <c r="AG1751" s="270" t="n">
        <v>10.5673900335452</v>
      </c>
      <c r="AH1751" s="270" t="n">
        <v>11.7649941104294</v>
      </c>
      <c r="AI1751" s="270" t="n">
        <v>13.8559258091301</v>
      </c>
      <c r="AJ1751" s="270" t="n">
        <v>15.2422354240829</v>
      </c>
      <c r="AK1751" s="270" t="n">
        <v>15.2352978857904</v>
      </c>
      <c r="AL1751" s="270" t="n">
        <v>14.6072646032289</v>
      </c>
      <c r="AM1751" s="271" t="n">
        <v>1337.92047958013</v>
      </c>
      <c r="AN1751" s="271" t="n">
        <v>1285.64106195192</v>
      </c>
      <c r="AO1751" s="271" t="n">
        <v>1233.33132027484</v>
      </c>
      <c r="AP1751" s="271" t="n">
        <v>1181.11989930724</v>
      </c>
      <c r="AQ1751" s="271" t="n">
        <v>1121.16153399836</v>
      </c>
      <c r="AR1751" s="271" t="n">
        <v>1022.32831832113</v>
      </c>
      <c r="AS1751" s="271" t="n">
        <v>894.992330630752</v>
      </c>
      <c r="AT1751" s="271" t="n">
        <v>851.35659612286</v>
      </c>
      <c r="AU1751" s="271" t="n">
        <v>995.76644949007</v>
      </c>
      <c r="AV1751" s="271" t="n">
        <v>1248.94759431247</v>
      </c>
      <c r="AW1751" s="271" t="n">
        <v>1419.53983419902</v>
      </c>
      <c r="AX1751" s="271" t="n">
        <v>1440.98167102998</v>
      </c>
      <c r="AY1751" s="271" t="n">
        <v>1391.03175162969</v>
      </c>
      <c r="AZ1751" s="270" t="n">
        <v>16.3436489315895</v>
      </c>
      <c r="BA1751" s="270" t="n">
        <v>15.1835785885234</v>
      </c>
      <c r="BB1751" s="270" t="n">
        <v>13.9521676500799</v>
      </c>
      <c r="BC1751" s="270" t="n">
        <v>12.6003799769562</v>
      </c>
      <c r="BD1751" s="270" t="n">
        <v>10.0114519296321</v>
      </c>
      <c r="BE1751" s="270" t="n">
        <v>5.94751791549139</v>
      </c>
      <c r="BF1751" s="270" t="n">
        <v>3.95497855313135</v>
      </c>
      <c r="BG1751" s="270" t="n">
        <v>9.40987175622342</v>
      </c>
      <c r="BH1751" s="270" t="n">
        <v>18.2433823567742</v>
      </c>
      <c r="BI1751" s="270" t="n">
        <v>20.5684318043132</v>
      </c>
      <c r="BJ1751" s="270" t="n">
        <v>19.6166212351685</v>
      </c>
      <c r="BK1751" s="270" t="n">
        <v>18.5512970573874</v>
      </c>
      <c r="BL1751" s="270" t="n">
        <v>17.4612185794728</v>
      </c>
    </row>
    <row r="1752" customFormat="false" ht="13.8" hidden="false" customHeight="false" outlineLevel="0" collapsed="false">
      <c r="A1752" s="239" t="n">
        <v>65</v>
      </c>
      <c r="B1752" s="4" t="s">
        <v>1415</v>
      </c>
      <c r="C1752" s="4" t="s">
        <v>1483</v>
      </c>
      <c r="D1752" s="4" t="s">
        <v>374</v>
      </c>
      <c r="E1752" s="4" t="n">
        <v>29</v>
      </c>
      <c r="F1752" s="4" t="n">
        <v>25</v>
      </c>
      <c r="G1752" s="4" t="n">
        <v>700</v>
      </c>
      <c r="H1752" s="4" t="n">
        <v>2.5</v>
      </c>
      <c r="I1752" s="4" t="n">
        <v>320</v>
      </c>
      <c r="J1752" s="4" t="n">
        <v>40</v>
      </c>
      <c r="K1752" s="4" t="n">
        <v>5000</v>
      </c>
      <c r="L1752" s="269" t="n">
        <v>0.2</v>
      </c>
      <c r="M1752" s="270" t="n">
        <v>18.1684502476452</v>
      </c>
      <c r="N1752" s="270" t="n">
        <v>17.9897797866645</v>
      </c>
      <c r="O1752" s="270" t="n">
        <v>17.7320842530095</v>
      </c>
      <c r="P1752" s="270" t="n">
        <v>17.4482522194844</v>
      </c>
      <c r="Q1752" s="270" t="n">
        <v>17.0663865326384</v>
      </c>
      <c r="R1752" s="270" t="n">
        <v>16.1169978647629</v>
      </c>
      <c r="S1752" s="270" t="n">
        <v>14.2796800424987</v>
      </c>
      <c r="T1752" s="270" t="n">
        <v>12.6217720385314</v>
      </c>
      <c r="U1752" s="270" t="n">
        <v>12.7048458033808</v>
      </c>
      <c r="V1752" s="270" t="n">
        <v>14.6465219436084</v>
      </c>
      <c r="W1752" s="270" t="n">
        <v>16.6990227335426</v>
      </c>
      <c r="X1752" s="270" t="n">
        <v>17.8363420677408</v>
      </c>
      <c r="Y1752" s="270" t="n">
        <v>18.1731425246449</v>
      </c>
      <c r="Z1752" s="270" t="n">
        <v>13.9114456295499</v>
      </c>
      <c r="AA1752" s="270" t="n">
        <v>13.453420016461</v>
      </c>
      <c r="AB1752" s="270" t="n">
        <v>13.0277062577137</v>
      </c>
      <c r="AC1752" s="270" t="n">
        <v>12.7634872605407</v>
      </c>
      <c r="AD1752" s="270" t="n">
        <v>12.4875791129697</v>
      </c>
      <c r="AE1752" s="270" t="n">
        <v>11.8584840966127</v>
      </c>
      <c r="AF1752" s="270" t="n">
        <v>10.8210285092106</v>
      </c>
      <c r="AG1752" s="270" t="n">
        <v>10.4528900335452</v>
      </c>
      <c r="AH1752" s="270" t="n">
        <v>11.6357138073991</v>
      </c>
      <c r="AI1752" s="270" t="n">
        <v>13.7283349000392</v>
      </c>
      <c r="AJ1752" s="270" t="n">
        <v>15.1263717877193</v>
      </c>
      <c r="AK1752" s="270" t="n">
        <v>15.1362978857904</v>
      </c>
      <c r="AL1752" s="270" t="n">
        <v>14.5213555123198</v>
      </c>
      <c r="AM1752" s="271" t="n">
        <v>1327.52047958013</v>
      </c>
      <c r="AN1752" s="271" t="n">
        <v>1275.24106195192</v>
      </c>
      <c r="AO1752" s="271" t="n">
        <v>1222.93132027484</v>
      </c>
      <c r="AP1752" s="271" t="n">
        <v>1170.71989930724</v>
      </c>
      <c r="AQ1752" s="271" t="n">
        <v>1110.76153399836</v>
      </c>
      <c r="AR1752" s="271" t="n">
        <v>1011.65559104841</v>
      </c>
      <c r="AS1752" s="271" t="n">
        <v>882.589300327722</v>
      </c>
      <c r="AT1752" s="271" t="n">
        <v>836.557202183466</v>
      </c>
      <c r="AU1752" s="271" t="n">
        <v>979.052813126433</v>
      </c>
      <c r="AV1752" s="271" t="n">
        <v>1232.45850340338</v>
      </c>
      <c r="AW1752" s="271" t="n">
        <v>1404.57074328993</v>
      </c>
      <c r="AX1752" s="271" t="n">
        <v>1428.17076193908</v>
      </c>
      <c r="AY1752" s="271" t="n">
        <v>1379.88629708423</v>
      </c>
      <c r="AZ1752" s="270" t="n">
        <v>16.3436489315895</v>
      </c>
      <c r="BA1752" s="270" t="n">
        <v>15.1835785885234</v>
      </c>
      <c r="BB1752" s="270" t="n">
        <v>13.9521676500799</v>
      </c>
      <c r="BC1752" s="270" t="n">
        <v>12.6003799769562</v>
      </c>
      <c r="BD1752" s="270" t="n">
        <v>10.0114519296321</v>
      </c>
      <c r="BE1752" s="270" t="n">
        <v>5.94751791549139</v>
      </c>
      <c r="BF1752" s="270" t="n">
        <v>3.95497855313135</v>
      </c>
      <c r="BG1752" s="270" t="n">
        <v>9.40987175622342</v>
      </c>
      <c r="BH1752" s="270" t="n">
        <v>18.2433823567742</v>
      </c>
      <c r="BI1752" s="270" t="n">
        <v>20.5684318043132</v>
      </c>
      <c r="BJ1752" s="270" t="n">
        <v>19.6166212351685</v>
      </c>
      <c r="BK1752" s="270" t="n">
        <v>18.5512970573874</v>
      </c>
      <c r="BL1752" s="270" t="n">
        <v>17.4612185794728</v>
      </c>
    </row>
    <row r="1753" customFormat="false" ht="13.8" hidden="false" customHeight="false" outlineLevel="0" collapsed="false">
      <c r="A1753" s="239" t="n">
        <v>66</v>
      </c>
      <c r="B1753" s="4" t="s">
        <v>1415</v>
      </c>
      <c r="C1753" s="4" t="s">
        <v>1484</v>
      </c>
      <c r="D1753" s="4" t="s">
        <v>374</v>
      </c>
      <c r="E1753" s="4" t="n">
        <v>36</v>
      </c>
      <c r="F1753" s="4" t="n">
        <v>25</v>
      </c>
      <c r="G1753" s="4" t="n">
        <v>700</v>
      </c>
      <c r="H1753" s="4" t="n">
        <v>2.5</v>
      </c>
      <c r="I1753" s="4" t="n">
        <v>320</v>
      </c>
      <c r="J1753" s="4" t="n">
        <v>40</v>
      </c>
      <c r="K1753" s="4" t="n">
        <v>5000</v>
      </c>
      <c r="L1753" s="269" t="n">
        <v>0.2</v>
      </c>
      <c r="M1753" s="270" t="n">
        <v>18.3499414601092</v>
      </c>
      <c r="N1753" s="270" t="n">
        <v>18.1569731771749</v>
      </c>
      <c r="O1753" s="270" t="n">
        <v>17.8848906376419</v>
      </c>
      <c r="P1753" s="270" t="n">
        <v>17.5880047870117</v>
      </c>
      <c r="Q1753" s="270" t="n">
        <v>17.1918128640289</v>
      </c>
      <c r="R1753" s="270" t="n">
        <v>16.2192242073792</v>
      </c>
      <c r="S1753" s="270" t="n">
        <v>14.372637494867</v>
      </c>
      <c r="T1753" s="270" t="n">
        <v>12.7401402560958</v>
      </c>
      <c r="U1753" s="270" t="n">
        <v>12.8757342634217</v>
      </c>
      <c r="V1753" s="270" t="n">
        <v>14.8543351562334</v>
      </c>
      <c r="W1753" s="270" t="n">
        <v>16.9149866694258</v>
      </c>
      <c r="X1753" s="270" t="n">
        <v>18.0449253347783</v>
      </c>
      <c r="Y1753" s="270" t="n">
        <v>18.3686976401632</v>
      </c>
      <c r="Z1753" s="270" t="n">
        <v>13.8072638113681</v>
      </c>
      <c r="AA1753" s="270" t="n">
        <v>13.3637836528246</v>
      </c>
      <c r="AB1753" s="270" t="n">
        <v>12.9533426213501</v>
      </c>
      <c r="AC1753" s="270" t="n">
        <v>12.7036690787225</v>
      </c>
      <c r="AD1753" s="270" t="n">
        <v>12.4423063856969</v>
      </c>
      <c r="AE1753" s="270" t="n">
        <v>11.8307568238854</v>
      </c>
      <c r="AF1753" s="270" t="n">
        <v>10.7880891152712</v>
      </c>
      <c r="AG1753" s="270" t="n">
        <v>10.3934203365755</v>
      </c>
      <c r="AH1753" s="270" t="n">
        <v>11.5394107770961</v>
      </c>
      <c r="AI1753" s="270" t="n">
        <v>13.6188803545847</v>
      </c>
      <c r="AJ1753" s="270" t="n">
        <v>15.0136899695375</v>
      </c>
      <c r="AK1753" s="270" t="n">
        <v>15.0212978857904</v>
      </c>
      <c r="AL1753" s="270" t="n">
        <v>14.4085373305016</v>
      </c>
      <c r="AM1753" s="271" t="n">
        <v>1314.07684321649</v>
      </c>
      <c r="AN1753" s="271" t="n">
        <v>1263.6883346792</v>
      </c>
      <c r="AO1753" s="271" t="n">
        <v>1213.36404754757</v>
      </c>
      <c r="AP1753" s="271" t="n">
        <v>1163.04353567087</v>
      </c>
      <c r="AQ1753" s="271" t="n">
        <v>1104.97607945291</v>
      </c>
      <c r="AR1753" s="271" t="n">
        <v>1008.12831832113</v>
      </c>
      <c r="AS1753" s="271" t="n">
        <v>878.34808820651</v>
      </c>
      <c r="AT1753" s="271" t="n">
        <v>828.832959759223</v>
      </c>
      <c r="AU1753" s="271" t="n">
        <v>966.53341918704</v>
      </c>
      <c r="AV1753" s="271" t="n">
        <v>1218.22941249429</v>
      </c>
      <c r="AW1753" s="271" t="n">
        <v>1389.92892510811</v>
      </c>
      <c r="AX1753" s="271" t="n">
        <v>1413.26167102998</v>
      </c>
      <c r="AY1753" s="271" t="n">
        <v>1365.29720617514</v>
      </c>
      <c r="AZ1753" s="270" t="n">
        <v>16.3436489315895</v>
      </c>
      <c r="BA1753" s="270" t="n">
        <v>15.1835785885234</v>
      </c>
      <c r="BB1753" s="270" t="n">
        <v>13.9521676500799</v>
      </c>
      <c r="BC1753" s="270" t="n">
        <v>12.6003799769562</v>
      </c>
      <c r="BD1753" s="270" t="n">
        <v>10.0114519296321</v>
      </c>
      <c r="BE1753" s="270" t="n">
        <v>5.94751791549139</v>
      </c>
      <c r="BF1753" s="270" t="n">
        <v>3.95497855313135</v>
      </c>
      <c r="BG1753" s="270" t="n">
        <v>9.40987175622342</v>
      </c>
      <c r="BH1753" s="270" t="n">
        <v>18.2433823567742</v>
      </c>
      <c r="BI1753" s="270" t="n">
        <v>20.5684318043132</v>
      </c>
      <c r="BJ1753" s="270" t="n">
        <v>19.6166212351685</v>
      </c>
      <c r="BK1753" s="270" t="n">
        <v>18.5512970573874</v>
      </c>
      <c r="BL1753" s="270" t="n">
        <v>17.4612185794728</v>
      </c>
    </row>
    <row r="1754" customFormat="false" ht="13.8" hidden="false" customHeight="false" outlineLevel="0" collapsed="false">
      <c r="A1754" s="239" t="n">
        <v>67</v>
      </c>
      <c r="B1754" s="4" t="s">
        <v>1415</v>
      </c>
      <c r="C1754" s="4" t="s">
        <v>1485</v>
      </c>
      <c r="D1754" s="4" t="s">
        <v>374</v>
      </c>
      <c r="E1754" s="4" t="n">
        <v>24</v>
      </c>
      <c r="F1754" s="4" t="n">
        <v>25</v>
      </c>
      <c r="G1754" s="4" t="n">
        <v>700</v>
      </c>
      <c r="H1754" s="4" t="n">
        <v>2.5</v>
      </c>
      <c r="I1754" s="4" t="n">
        <v>320</v>
      </c>
      <c r="J1754" s="4" t="n">
        <v>40</v>
      </c>
      <c r="K1754" s="4" t="n">
        <v>5000</v>
      </c>
      <c r="L1754" s="269" t="n">
        <v>0.25</v>
      </c>
      <c r="M1754" s="270" t="n">
        <v>17.809144169258</v>
      </c>
      <c r="N1754" s="270" t="n">
        <v>17.6397357523737</v>
      </c>
      <c r="O1754" s="270" t="n">
        <v>17.3995169652053</v>
      </c>
      <c r="P1754" s="270" t="n">
        <v>17.1300298039854</v>
      </c>
      <c r="Q1754" s="270" t="n">
        <v>16.7313833111976</v>
      </c>
      <c r="R1754" s="270" t="n">
        <v>15.6204008287006</v>
      </c>
      <c r="S1754" s="270" t="n">
        <v>13.4619323436493</v>
      </c>
      <c r="T1754" s="270" t="n">
        <v>11.8587055709638</v>
      </c>
      <c r="U1754" s="270" t="n">
        <v>12.4516906762984</v>
      </c>
      <c r="V1754" s="270" t="n">
        <v>14.7835219893711</v>
      </c>
      <c r="W1754" s="270" t="n">
        <v>16.7225222682531</v>
      </c>
      <c r="X1754" s="270" t="n">
        <v>17.5599201784244</v>
      </c>
      <c r="Y1754" s="270" t="n">
        <v>17.8268345569355</v>
      </c>
      <c r="Z1754" s="270" t="n">
        <v>13.8620642694975</v>
      </c>
      <c r="AA1754" s="270" t="n">
        <v>13.414465892915</v>
      </c>
      <c r="AB1754" s="270" t="n">
        <v>13.0005005692194</v>
      </c>
      <c r="AC1754" s="270" t="n">
        <v>12.749060459364</v>
      </c>
      <c r="AD1754" s="270" t="n">
        <v>12.4708746625548</v>
      </c>
      <c r="AE1754" s="270" t="n">
        <v>11.7603795805462</v>
      </c>
      <c r="AF1754" s="270" t="n">
        <v>10.6268578160066</v>
      </c>
      <c r="AG1754" s="270" t="n">
        <v>10.5023331960188</v>
      </c>
      <c r="AH1754" s="270" t="n">
        <v>12.1656581847232</v>
      </c>
      <c r="AI1754" s="270" t="n">
        <v>14.3683458145318</v>
      </c>
      <c r="AJ1754" s="270" t="n">
        <v>15.45668618341</v>
      </c>
      <c r="AK1754" s="270" t="n">
        <v>15.1195104860406</v>
      </c>
      <c r="AL1754" s="270" t="n">
        <v>14.4686987244008</v>
      </c>
      <c r="AM1754" s="271" t="n">
        <v>1324.58902119362</v>
      </c>
      <c r="AN1754" s="271" t="n">
        <v>1273.22200161602</v>
      </c>
      <c r="AO1754" s="271" t="n">
        <v>1221.90016089985</v>
      </c>
      <c r="AP1754" s="271" t="n">
        <v>1170.69217104735</v>
      </c>
      <c r="AQ1754" s="271" t="n">
        <v>1109.8303420429</v>
      </c>
      <c r="AR1754" s="271" t="n">
        <v>1000.55014259643</v>
      </c>
      <c r="AS1754" s="271" t="n">
        <v>860.47438229444</v>
      </c>
      <c r="AT1754" s="271" t="n">
        <v>844.951014717646</v>
      </c>
      <c r="AU1754" s="271" t="n">
        <v>1049.08228993055</v>
      </c>
      <c r="AV1754" s="271" t="n">
        <v>1316.47067799594</v>
      </c>
      <c r="AW1754" s="271" t="n">
        <v>1450.50806684706</v>
      </c>
      <c r="AX1754" s="271" t="n">
        <v>1429.9015136657</v>
      </c>
      <c r="AY1754" s="271" t="n">
        <v>1376.99290997392</v>
      </c>
      <c r="AZ1754" s="270" t="n">
        <v>15.9891936995798</v>
      </c>
      <c r="BA1754" s="270" t="n">
        <v>14.8450738267066</v>
      </c>
      <c r="BB1754" s="270" t="n">
        <v>13.6224956043269</v>
      </c>
      <c r="BC1754" s="270" t="n">
        <v>12.2667664804198</v>
      </c>
      <c r="BD1754" s="270" t="n">
        <v>9.3926023221242</v>
      </c>
      <c r="BE1754" s="270" t="n">
        <v>4.7199153281029</v>
      </c>
      <c r="BF1754" s="270" t="n">
        <v>3.36507790453835</v>
      </c>
      <c r="BG1754" s="270" t="n">
        <v>11.6842482152858</v>
      </c>
      <c r="BH1754" s="270" t="n">
        <v>20.451352485008</v>
      </c>
      <c r="BI1754" s="270" t="n">
        <v>20.2084158062182</v>
      </c>
      <c r="BJ1754" s="270" t="n">
        <v>19.202233724725</v>
      </c>
      <c r="BK1754" s="270" t="n">
        <v>18.156281702745</v>
      </c>
      <c r="BL1754" s="270" t="n">
        <v>17.086821497345</v>
      </c>
    </row>
    <row r="1755" customFormat="false" ht="13.8" hidden="false" customHeight="false" outlineLevel="0" collapsed="false">
      <c r="A1755" s="239" t="n">
        <v>68</v>
      </c>
      <c r="B1755" s="4" t="s">
        <v>1415</v>
      </c>
      <c r="C1755" s="4" t="s">
        <v>1486</v>
      </c>
      <c r="D1755" s="4" t="s">
        <v>374</v>
      </c>
      <c r="E1755" s="4" t="n">
        <v>29</v>
      </c>
      <c r="F1755" s="4" t="n">
        <v>25</v>
      </c>
      <c r="G1755" s="4" t="n">
        <v>700</v>
      </c>
      <c r="H1755" s="4" t="n">
        <v>2.5</v>
      </c>
      <c r="I1755" s="4" t="n">
        <v>320</v>
      </c>
      <c r="J1755" s="4" t="n">
        <v>40</v>
      </c>
      <c r="K1755" s="4" t="n">
        <v>5000</v>
      </c>
      <c r="L1755" s="269" t="n">
        <v>0.25</v>
      </c>
      <c r="M1755" s="270" t="n">
        <v>18.0657923289975</v>
      </c>
      <c r="N1755" s="270" t="n">
        <v>17.8761693281143</v>
      </c>
      <c r="O1755" s="270" t="n">
        <v>17.6155949580843</v>
      </c>
      <c r="P1755" s="270" t="n">
        <v>17.3276437030325</v>
      </c>
      <c r="Q1755" s="270" t="n">
        <v>16.9086923356316</v>
      </c>
      <c r="R1755" s="270" t="n">
        <v>15.7646481610753</v>
      </c>
      <c r="S1755" s="270" t="n">
        <v>13.591547643103</v>
      </c>
      <c r="T1755" s="270" t="n">
        <v>12.0229417459169</v>
      </c>
      <c r="U1755" s="270" t="n">
        <v>12.691091644848</v>
      </c>
      <c r="V1755" s="270" t="n">
        <v>15.0772644524486</v>
      </c>
      <c r="W1755" s="270" t="n">
        <v>17.0285222430124</v>
      </c>
      <c r="X1755" s="270" t="n">
        <v>17.8550474770645</v>
      </c>
      <c r="Y1755" s="270" t="n">
        <v>18.1034085763471</v>
      </c>
      <c r="Z1755" s="270" t="n">
        <v>13.7620642694975</v>
      </c>
      <c r="AA1755" s="270" t="n">
        <v>13.314465892915</v>
      </c>
      <c r="AB1755" s="270" t="n">
        <v>12.9005005692194</v>
      </c>
      <c r="AC1755" s="270" t="n">
        <v>12.649060459364</v>
      </c>
      <c r="AD1755" s="270" t="n">
        <v>12.3708746625548</v>
      </c>
      <c r="AE1755" s="270" t="n">
        <v>11.6575386714553</v>
      </c>
      <c r="AF1755" s="270" t="n">
        <v>10.5085850887339</v>
      </c>
      <c r="AG1755" s="270" t="n">
        <v>10.3621854687461</v>
      </c>
      <c r="AH1755" s="270" t="n">
        <v>12.0068740938141</v>
      </c>
      <c r="AI1755" s="270" t="n">
        <v>14.2097321781682</v>
      </c>
      <c r="AJ1755" s="270" t="n">
        <v>15.3118566379554</v>
      </c>
      <c r="AK1755" s="270" t="n">
        <v>14.9957604860406</v>
      </c>
      <c r="AL1755" s="270" t="n">
        <v>14.3613123607644</v>
      </c>
      <c r="AM1755" s="271" t="n">
        <v>1311.58902119362</v>
      </c>
      <c r="AN1755" s="271" t="n">
        <v>1260.22200161602</v>
      </c>
      <c r="AO1755" s="271" t="n">
        <v>1208.90016089985</v>
      </c>
      <c r="AP1755" s="271" t="n">
        <v>1157.69217104735</v>
      </c>
      <c r="AQ1755" s="271" t="n">
        <v>1096.8303420429</v>
      </c>
      <c r="AR1755" s="271" t="n">
        <v>987.209233505517</v>
      </c>
      <c r="AS1755" s="271" t="n">
        <v>845.167109567167</v>
      </c>
      <c r="AT1755" s="271" t="n">
        <v>826.836923808555</v>
      </c>
      <c r="AU1755" s="271" t="n">
        <v>1028.55456265782</v>
      </c>
      <c r="AV1755" s="271" t="n">
        <v>1295.97249617776</v>
      </c>
      <c r="AW1755" s="271" t="n">
        <v>1431.7967032107</v>
      </c>
      <c r="AX1755" s="271" t="n">
        <v>1413.88787730206</v>
      </c>
      <c r="AY1755" s="271" t="n">
        <v>1363.06109179211</v>
      </c>
      <c r="AZ1755" s="270" t="n">
        <v>15.9891936995798</v>
      </c>
      <c r="BA1755" s="270" t="n">
        <v>14.8450738267066</v>
      </c>
      <c r="BB1755" s="270" t="n">
        <v>13.6224956043269</v>
      </c>
      <c r="BC1755" s="270" t="n">
        <v>12.2667664804198</v>
      </c>
      <c r="BD1755" s="270" t="n">
        <v>9.3926023221242</v>
      </c>
      <c r="BE1755" s="270" t="n">
        <v>4.7199153281029</v>
      </c>
      <c r="BF1755" s="270" t="n">
        <v>3.36507790453835</v>
      </c>
      <c r="BG1755" s="270" t="n">
        <v>11.6842482152858</v>
      </c>
      <c r="BH1755" s="270" t="n">
        <v>20.451352485008</v>
      </c>
      <c r="BI1755" s="270" t="n">
        <v>20.2084158062182</v>
      </c>
      <c r="BJ1755" s="270" t="n">
        <v>19.202233724725</v>
      </c>
      <c r="BK1755" s="270" t="n">
        <v>18.156281702745</v>
      </c>
      <c r="BL1755" s="270" t="n">
        <v>17.086821497345</v>
      </c>
    </row>
    <row r="1756" customFormat="false" ht="13.8" hidden="false" customHeight="false" outlineLevel="0" collapsed="false">
      <c r="A1756" s="239" t="n">
        <v>69</v>
      </c>
      <c r="B1756" s="4" t="s">
        <v>1415</v>
      </c>
      <c r="C1756" s="4" t="s">
        <v>1487</v>
      </c>
      <c r="D1756" s="4" t="s">
        <v>374</v>
      </c>
      <c r="E1756" s="4" t="n">
        <v>36</v>
      </c>
      <c r="F1756" s="4" t="n">
        <v>25</v>
      </c>
      <c r="G1756" s="4" t="n">
        <v>700</v>
      </c>
      <c r="H1756" s="4" t="n">
        <v>2.5</v>
      </c>
      <c r="I1756" s="4" t="n">
        <v>320</v>
      </c>
      <c r="J1756" s="4" t="n">
        <v>40</v>
      </c>
      <c r="K1756" s="4" t="n">
        <v>5000</v>
      </c>
      <c r="L1756" s="269" t="n">
        <v>0.25</v>
      </c>
      <c r="M1756" s="270" t="n">
        <v>18.289547673542</v>
      </c>
      <c r="N1756" s="270" t="n">
        <v>18.0823008517356</v>
      </c>
      <c r="O1756" s="270" t="n">
        <v>17.8039797327664</v>
      </c>
      <c r="P1756" s="270" t="n">
        <v>17.4999307987706</v>
      </c>
      <c r="Q1756" s="270" t="n">
        <v>17.0632768917543</v>
      </c>
      <c r="R1756" s="270" t="n">
        <v>15.8904083129808</v>
      </c>
      <c r="S1756" s="270" t="n">
        <v>13.7045510482976</v>
      </c>
      <c r="T1756" s="270" t="n">
        <v>12.1661289090378</v>
      </c>
      <c r="U1756" s="270" t="n">
        <v>12.899810251116</v>
      </c>
      <c r="V1756" s="270" t="n">
        <v>15.333359980661</v>
      </c>
      <c r="W1756" s="270" t="n">
        <v>17.2953043226204</v>
      </c>
      <c r="X1756" s="270" t="n">
        <v>18.1123503560671</v>
      </c>
      <c r="Y1756" s="270" t="n">
        <v>18.3445360212829</v>
      </c>
      <c r="Z1756" s="270" t="n">
        <v>13.6318369967702</v>
      </c>
      <c r="AA1756" s="270" t="n">
        <v>13.2024204383695</v>
      </c>
      <c r="AB1756" s="270" t="n">
        <v>12.8075460237648</v>
      </c>
      <c r="AC1756" s="270" t="n">
        <v>12.5742877320913</v>
      </c>
      <c r="AD1756" s="270" t="n">
        <v>12.3142837534639</v>
      </c>
      <c r="AE1756" s="270" t="n">
        <v>11.6228795805462</v>
      </c>
      <c r="AF1756" s="270" t="n">
        <v>10.4684714523703</v>
      </c>
      <c r="AG1756" s="270" t="n">
        <v>10.2899695596552</v>
      </c>
      <c r="AH1756" s="270" t="n">
        <v>11.8885104574504</v>
      </c>
      <c r="AI1756" s="270" t="n">
        <v>14.0735503599864</v>
      </c>
      <c r="AJ1756" s="270" t="n">
        <v>15.1710043652282</v>
      </c>
      <c r="AK1756" s="270" t="n">
        <v>14.8520104860406</v>
      </c>
      <c r="AL1756" s="270" t="n">
        <v>14.2202896334917</v>
      </c>
      <c r="AM1756" s="271" t="n">
        <v>1294.78447573908</v>
      </c>
      <c r="AN1756" s="271" t="n">
        <v>1245.78109252511</v>
      </c>
      <c r="AO1756" s="271" t="n">
        <v>1196.94106999076</v>
      </c>
      <c r="AP1756" s="271" t="n">
        <v>1148.0967165019</v>
      </c>
      <c r="AQ1756" s="271" t="n">
        <v>1089.59852386108</v>
      </c>
      <c r="AR1756" s="271" t="n">
        <v>982.800142596426</v>
      </c>
      <c r="AS1756" s="271" t="n">
        <v>840.003473203531</v>
      </c>
      <c r="AT1756" s="271" t="n">
        <v>817.457378354009</v>
      </c>
      <c r="AU1756" s="271" t="n">
        <v>1013.16728993055</v>
      </c>
      <c r="AV1756" s="271" t="n">
        <v>1278.26885981412</v>
      </c>
      <c r="AW1756" s="271" t="n">
        <v>1413.49443048343</v>
      </c>
      <c r="AX1756" s="271" t="n">
        <v>1395.2515136657</v>
      </c>
      <c r="AY1756" s="271" t="n">
        <v>1344.82472815574</v>
      </c>
      <c r="AZ1756" s="270" t="n">
        <v>15.9891936995798</v>
      </c>
      <c r="BA1756" s="270" t="n">
        <v>14.8450738267066</v>
      </c>
      <c r="BB1756" s="270" t="n">
        <v>13.6224956043269</v>
      </c>
      <c r="BC1756" s="270" t="n">
        <v>12.2667664804198</v>
      </c>
      <c r="BD1756" s="270" t="n">
        <v>9.3926023221242</v>
      </c>
      <c r="BE1756" s="270" t="n">
        <v>4.7199153281029</v>
      </c>
      <c r="BF1756" s="270" t="n">
        <v>3.36507790453835</v>
      </c>
      <c r="BG1756" s="270" t="n">
        <v>11.6842482152858</v>
      </c>
      <c r="BH1756" s="270" t="n">
        <v>20.451352485008</v>
      </c>
      <c r="BI1756" s="270" t="n">
        <v>20.2084158062182</v>
      </c>
      <c r="BJ1756" s="270" t="n">
        <v>19.202233724725</v>
      </c>
      <c r="BK1756" s="270" t="n">
        <v>18.156281702745</v>
      </c>
      <c r="BL1756" s="270" t="n">
        <v>17.086821497345</v>
      </c>
    </row>
    <row r="1757" customFormat="false" ht="13.8" hidden="false" customHeight="false" outlineLevel="0" collapsed="false">
      <c r="A1757" s="239" t="n">
        <v>70</v>
      </c>
      <c r="B1757" s="4" t="s">
        <v>1415</v>
      </c>
      <c r="C1757" s="4" t="s">
        <v>1488</v>
      </c>
      <c r="D1757" s="4" t="s">
        <v>374</v>
      </c>
      <c r="E1757" s="4" t="n">
        <v>24</v>
      </c>
      <c r="F1757" s="4" t="n">
        <v>25</v>
      </c>
      <c r="G1757" s="4" t="n">
        <v>700</v>
      </c>
      <c r="H1757" s="4" t="n">
        <v>2.5</v>
      </c>
      <c r="I1757" s="4" t="n">
        <v>320</v>
      </c>
      <c r="J1757" s="4" t="n">
        <v>40</v>
      </c>
      <c r="K1757" s="4" t="n">
        <v>5000</v>
      </c>
      <c r="L1757" s="269" t="n">
        <v>0.3</v>
      </c>
      <c r="M1757" s="270" t="n">
        <v>17.5399631477661</v>
      </c>
      <c r="N1757" s="270" t="n">
        <v>17.3827869325832</v>
      </c>
      <c r="O1757" s="270" t="n">
        <v>17.1593961163801</v>
      </c>
      <c r="P1757" s="270" t="n">
        <v>16.9016450558987</v>
      </c>
      <c r="Q1757" s="270" t="n">
        <v>16.4622456380061</v>
      </c>
      <c r="R1757" s="270" t="n">
        <v>15.0587209719801</v>
      </c>
      <c r="S1757" s="270" t="n">
        <v>12.5796818974188</v>
      </c>
      <c r="T1757" s="270" t="n">
        <v>11.1300340645635</v>
      </c>
      <c r="U1757" s="270" t="n">
        <v>12.172815654648</v>
      </c>
      <c r="V1757" s="270" t="n">
        <v>14.7813196011787</v>
      </c>
      <c r="W1757" s="270" t="n">
        <v>16.7046980518876</v>
      </c>
      <c r="X1757" s="270" t="n">
        <v>17.4490058118659</v>
      </c>
      <c r="Y1757" s="270" t="n">
        <v>17.6162763162327</v>
      </c>
      <c r="Z1757" s="270" t="n">
        <v>13.7299341131497</v>
      </c>
      <c r="AA1757" s="270" t="n">
        <v>13.3012262307703</v>
      </c>
      <c r="AB1757" s="270" t="n">
        <v>12.9077999506958</v>
      </c>
      <c r="AC1757" s="270" t="n">
        <v>12.6778300842215</v>
      </c>
      <c r="AD1757" s="270" t="n">
        <v>12.3957974829575</v>
      </c>
      <c r="AE1757" s="270" t="n">
        <v>11.5454931495096</v>
      </c>
      <c r="AF1757" s="270" t="n">
        <v>10.3324546272815</v>
      </c>
      <c r="AG1757" s="270" t="n">
        <v>10.413312366219</v>
      </c>
      <c r="AH1757" s="270" t="n">
        <v>12.2751738924042</v>
      </c>
      <c r="AI1757" s="270" t="n">
        <v>14.4623452646009</v>
      </c>
      <c r="AJ1757" s="270" t="n">
        <v>15.4455147749395</v>
      </c>
      <c r="AK1757" s="270" t="n">
        <v>15.0568570011083</v>
      </c>
      <c r="AL1757" s="270" t="n">
        <v>14.3567343174401</v>
      </c>
      <c r="AM1757" s="271" t="n">
        <v>1311.84098385235</v>
      </c>
      <c r="AN1757" s="271" t="n">
        <v>1262.17705235639</v>
      </c>
      <c r="AO1757" s="271" t="n">
        <v>1212.65665190179</v>
      </c>
      <c r="AP1757" s="271" t="n">
        <v>1163.2489789789</v>
      </c>
      <c r="AQ1757" s="271" t="n">
        <v>1101.0796024163</v>
      </c>
      <c r="AR1757" s="271" t="n">
        <v>974.715173788695</v>
      </c>
      <c r="AS1757" s="271" t="n">
        <v>825.534458024727</v>
      </c>
      <c r="AT1757" s="271" t="n">
        <v>834.76932626199</v>
      </c>
      <c r="AU1757" s="271" t="n">
        <v>1062.45774226385</v>
      </c>
      <c r="AV1757" s="271" t="n">
        <v>1327.76903823746</v>
      </c>
      <c r="AW1757" s="271" t="n">
        <v>1449.44943731082</v>
      </c>
      <c r="AX1757" s="271" t="n">
        <v>1423.91679234918</v>
      </c>
      <c r="AY1757" s="271" t="n">
        <v>1366.25285947954</v>
      </c>
      <c r="AZ1757" s="270" t="n">
        <v>15.601028603509</v>
      </c>
      <c r="BA1757" s="270" t="n">
        <v>14.4897845094827</v>
      </c>
      <c r="BB1757" s="270" t="n">
        <v>13.2920951707447</v>
      </c>
      <c r="BC1757" s="270" t="n">
        <v>11.946228703236</v>
      </c>
      <c r="BD1757" s="270" t="n">
        <v>8.62322594265156</v>
      </c>
      <c r="BE1757" s="270" t="n">
        <v>2.97886536882219</v>
      </c>
      <c r="BF1757" s="270" t="n">
        <v>3.66341033562177</v>
      </c>
      <c r="BG1757" s="270" t="n">
        <v>12.1527970952466</v>
      </c>
      <c r="BH1757" s="270" t="n">
        <v>20.451352485008</v>
      </c>
      <c r="BI1757" s="270" t="n">
        <v>20.2084158062182</v>
      </c>
      <c r="BJ1757" s="270" t="n">
        <v>18.9562099656299</v>
      </c>
      <c r="BK1757" s="270" t="n">
        <v>17.6919194660941</v>
      </c>
      <c r="BL1757" s="270" t="n">
        <v>16.6615244652071</v>
      </c>
    </row>
    <row r="1758" customFormat="false" ht="13.8" hidden="false" customHeight="false" outlineLevel="0" collapsed="false">
      <c r="A1758" s="239" t="n">
        <v>71</v>
      </c>
      <c r="B1758" s="4" t="s">
        <v>1415</v>
      </c>
      <c r="C1758" s="4" t="s">
        <v>1489</v>
      </c>
      <c r="D1758" s="4" t="s">
        <v>374</v>
      </c>
      <c r="E1758" s="4" t="n">
        <v>29</v>
      </c>
      <c r="F1758" s="4" t="n">
        <v>25</v>
      </c>
      <c r="G1758" s="4" t="n">
        <v>700</v>
      </c>
      <c r="H1758" s="4" t="n">
        <v>2.5</v>
      </c>
      <c r="I1758" s="4" t="n">
        <v>320</v>
      </c>
      <c r="J1758" s="4" t="n">
        <v>40</v>
      </c>
      <c r="K1758" s="4" t="n">
        <v>5000</v>
      </c>
      <c r="L1758" s="269" t="n">
        <v>0.3</v>
      </c>
      <c r="M1758" s="270" t="n">
        <v>17.8696591684135</v>
      </c>
      <c r="N1758" s="270" t="n">
        <v>17.6865784582642</v>
      </c>
      <c r="O1758" s="270" t="n">
        <v>17.4370255737551</v>
      </c>
      <c r="P1758" s="270" t="n">
        <v>17.1555557994048</v>
      </c>
      <c r="Q1758" s="270" t="n">
        <v>16.6899248136829</v>
      </c>
      <c r="R1758" s="270" t="n">
        <v>15.243046484461</v>
      </c>
      <c r="S1758" s="270" t="n">
        <v>12.7425472088076</v>
      </c>
      <c r="T1758" s="270" t="n">
        <v>11.3240760663343</v>
      </c>
      <c r="U1758" s="270" t="n">
        <v>12.4328492531413</v>
      </c>
      <c r="V1758" s="270" t="n">
        <v>15.0820357092643</v>
      </c>
      <c r="W1758" s="270" t="n">
        <v>17.0161599016687</v>
      </c>
      <c r="X1758" s="270" t="n">
        <v>17.7764811354775</v>
      </c>
      <c r="Y1758" s="270" t="n">
        <v>17.9520169053482</v>
      </c>
      <c r="Z1758" s="270" t="n">
        <v>13.5966007798164</v>
      </c>
      <c r="AA1758" s="270" t="n">
        <v>13.167892897437</v>
      </c>
      <c r="AB1758" s="270" t="n">
        <v>12.7744666173625</v>
      </c>
      <c r="AC1758" s="270" t="n">
        <v>12.5444967508882</v>
      </c>
      <c r="AD1758" s="270" t="n">
        <v>12.2624641496242</v>
      </c>
      <c r="AE1758" s="270" t="n">
        <v>11.4083719373884</v>
      </c>
      <c r="AF1758" s="270" t="n">
        <v>10.1777955363724</v>
      </c>
      <c r="AG1758" s="270" t="n">
        <v>10.2402441844008</v>
      </c>
      <c r="AH1758" s="270" t="n">
        <v>12.0969352560406</v>
      </c>
      <c r="AI1758" s="270" t="n">
        <v>14.2984816282372</v>
      </c>
      <c r="AJ1758" s="270" t="n">
        <v>15.2984125022123</v>
      </c>
      <c r="AK1758" s="270" t="n">
        <v>14.919470637472</v>
      </c>
      <c r="AL1758" s="270" t="n">
        <v>14.2235903780462</v>
      </c>
      <c r="AM1758" s="271" t="n">
        <v>1294.50765051901</v>
      </c>
      <c r="AN1758" s="271" t="n">
        <v>1244.84371902305</v>
      </c>
      <c r="AO1758" s="271" t="n">
        <v>1195.32331856846</v>
      </c>
      <c r="AP1758" s="271" t="n">
        <v>1145.91564564556</v>
      </c>
      <c r="AQ1758" s="271" t="n">
        <v>1083.74626908297</v>
      </c>
      <c r="AR1758" s="271" t="n">
        <v>956.927295000817</v>
      </c>
      <c r="AS1758" s="271" t="n">
        <v>805.51779135806</v>
      </c>
      <c r="AT1758" s="271" t="n">
        <v>812.401144443808</v>
      </c>
      <c r="AU1758" s="271" t="n">
        <v>1039.41456044566</v>
      </c>
      <c r="AV1758" s="271" t="n">
        <v>1306.59176551019</v>
      </c>
      <c r="AW1758" s="271" t="n">
        <v>1430.442619129</v>
      </c>
      <c r="AX1758" s="271" t="n">
        <v>1406.13042871282</v>
      </c>
      <c r="AY1758" s="271" t="n">
        <v>1348.97255644924</v>
      </c>
      <c r="AZ1758" s="270" t="n">
        <v>15.601028603509</v>
      </c>
      <c r="BA1758" s="270" t="n">
        <v>14.4897845094827</v>
      </c>
      <c r="BB1758" s="270" t="n">
        <v>13.2920951707447</v>
      </c>
      <c r="BC1758" s="270" t="n">
        <v>11.946228703236</v>
      </c>
      <c r="BD1758" s="270" t="n">
        <v>8.62322594265156</v>
      </c>
      <c r="BE1758" s="270" t="n">
        <v>2.97886536882219</v>
      </c>
      <c r="BF1758" s="270" t="n">
        <v>3.66341033562177</v>
      </c>
      <c r="BG1758" s="270" t="n">
        <v>12.1527970952466</v>
      </c>
      <c r="BH1758" s="270" t="n">
        <v>20.451352485008</v>
      </c>
      <c r="BI1758" s="270" t="n">
        <v>20.2084158062182</v>
      </c>
      <c r="BJ1758" s="270" t="n">
        <v>18.9562099656299</v>
      </c>
      <c r="BK1758" s="270" t="n">
        <v>17.6919194660941</v>
      </c>
      <c r="BL1758" s="270" t="n">
        <v>16.6615244652071</v>
      </c>
    </row>
    <row r="1759" customFormat="false" ht="13.8" hidden="false" customHeight="false" outlineLevel="0" collapsed="false">
      <c r="A1759" s="239" t="n">
        <v>72</v>
      </c>
      <c r="B1759" s="4" t="s">
        <v>1415</v>
      </c>
      <c r="C1759" s="4" t="s">
        <v>1490</v>
      </c>
      <c r="D1759" s="4" t="s">
        <v>374</v>
      </c>
      <c r="E1759" s="4" t="n">
        <v>36</v>
      </c>
      <c r="F1759" s="4" t="n">
        <v>25</v>
      </c>
      <c r="G1759" s="4" t="n">
        <v>700</v>
      </c>
      <c r="H1759" s="4" t="n">
        <v>2.5</v>
      </c>
      <c r="I1759" s="4" t="n">
        <v>320</v>
      </c>
      <c r="J1759" s="4" t="n">
        <v>40</v>
      </c>
      <c r="K1759" s="4" t="n">
        <v>5000</v>
      </c>
      <c r="L1759" s="269" t="n">
        <v>0.3</v>
      </c>
      <c r="M1759" s="270" t="n">
        <v>18.1571003360017</v>
      </c>
      <c r="N1759" s="270" t="n">
        <v>17.9514351304002</v>
      </c>
      <c r="O1759" s="270" t="n">
        <v>17.6790731884884</v>
      </c>
      <c r="P1759" s="270" t="n">
        <v>17.376924563375</v>
      </c>
      <c r="Q1759" s="270" t="n">
        <v>16.888423927999</v>
      </c>
      <c r="R1759" s="270" t="n">
        <v>15.4037482740056</v>
      </c>
      <c r="S1759" s="270" t="n">
        <v>12.8845392024425</v>
      </c>
      <c r="T1759" s="270" t="n">
        <v>11.4932490501046</v>
      </c>
      <c r="U1759" s="270" t="n">
        <v>12.6595561482269</v>
      </c>
      <c r="V1759" s="270" t="n">
        <v>15.344211118755</v>
      </c>
      <c r="W1759" s="270" t="n">
        <v>17.2877038456461</v>
      </c>
      <c r="X1759" s="270" t="n">
        <v>18.061986217372</v>
      </c>
      <c r="Y1759" s="270" t="n">
        <v>18.2447279509733</v>
      </c>
      <c r="Z1759" s="270" t="n">
        <v>13.42296441618</v>
      </c>
      <c r="AA1759" s="270" t="n">
        <v>13.018498958043</v>
      </c>
      <c r="AB1759" s="270" t="n">
        <v>12.6505272234231</v>
      </c>
      <c r="AC1759" s="270" t="n">
        <v>12.4447997811912</v>
      </c>
      <c r="AD1759" s="270" t="n">
        <v>12.1870096041696</v>
      </c>
      <c r="AE1759" s="270" t="n">
        <v>11.3621598161763</v>
      </c>
      <c r="AF1759" s="270" t="n">
        <v>10.1264319000088</v>
      </c>
      <c r="AG1759" s="270" t="n">
        <v>10.154562366219</v>
      </c>
      <c r="AH1759" s="270" t="n">
        <v>11.966480710586</v>
      </c>
      <c r="AI1759" s="270" t="n">
        <v>14.1584816282372</v>
      </c>
      <c r="AJ1759" s="270" t="n">
        <v>15.1540943203941</v>
      </c>
      <c r="AK1759" s="270" t="n">
        <v>14.755379728381</v>
      </c>
      <c r="AL1759" s="270" t="n">
        <v>14.0461661356219</v>
      </c>
      <c r="AM1759" s="271" t="n">
        <v>1272.10158991295</v>
      </c>
      <c r="AN1759" s="271" t="n">
        <v>1225.58917356851</v>
      </c>
      <c r="AO1759" s="271" t="n">
        <v>1179.37786402301</v>
      </c>
      <c r="AP1759" s="271" t="n">
        <v>1133.12170625162</v>
      </c>
      <c r="AQ1759" s="271" t="n">
        <v>1074.10384484054</v>
      </c>
      <c r="AR1759" s="271" t="n">
        <v>951.048507122029</v>
      </c>
      <c r="AS1759" s="271" t="n">
        <v>798.908700448969</v>
      </c>
      <c r="AT1759" s="271" t="n">
        <v>801.273871716536</v>
      </c>
      <c r="AU1759" s="271" t="n">
        <v>1022.45546953657</v>
      </c>
      <c r="AV1759" s="271" t="n">
        <v>1288.39176551019</v>
      </c>
      <c r="AW1759" s="271" t="n">
        <v>1411.692619129</v>
      </c>
      <c r="AX1759" s="271" t="n">
        <v>1384.86679234918</v>
      </c>
      <c r="AY1759" s="271" t="n">
        <v>1326.03619281287</v>
      </c>
      <c r="AZ1759" s="270" t="n">
        <v>15.601028603509</v>
      </c>
      <c r="BA1759" s="270" t="n">
        <v>14.4897845094827</v>
      </c>
      <c r="BB1759" s="270" t="n">
        <v>13.2920951707447</v>
      </c>
      <c r="BC1759" s="270" t="n">
        <v>11.946228703236</v>
      </c>
      <c r="BD1759" s="270" t="n">
        <v>8.62322594265156</v>
      </c>
      <c r="BE1759" s="270" t="n">
        <v>2.97886536882219</v>
      </c>
      <c r="BF1759" s="270" t="n">
        <v>3.66341033562177</v>
      </c>
      <c r="BG1759" s="270" t="n">
        <v>12.1527970952466</v>
      </c>
      <c r="BH1759" s="270" t="n">
        <v>20.451352485008</v>
      </c>
      <c r="BI1759" s="270" t="n">
        <v>20.2084158062182</v>
      </c>
      <c r="BJ1759" s="270" t="n">
        <v>18.9562099656299</v>
      </c>
      <c r="BK1759" s="270" t="n">
        <v>17.6919194660941</v>
      </c>
      <c r="BL1759" s="270" t="n">
        <v>16.6615244652071</v>
      </c>
    </row>
    <row r="1760" customFormat="false" ht="13.8" hidden="false" customHeight="false" outlineLevel="0" collapsed="false">
      <c r="A1760" s="239" t="n">
        <v>73</v>
      </c>
      <c r="B1760" s="4" t="s">
        <v>1415</v>
      </c>
      <c r="C1760" s="4" t="s">
        <v>1491</v>
      </c>
      <c r="D1760" s="4" t="s">
        <v>376</v>
      </c>
      <c r="E1760" s="4" t="n">
        <v>24</v>
      </c>
      <c r="F1760" s="4" t="n">
        <v>38</v>
      </c>
      <c r="G1760" s="4" t="n">
        <v>700</v>
      </c>
      <c r="H1760" s="4" t="n">
        <v>2.5</v>
      </c>
      <c r="I1760" s="4" t="n">
        <v>320</v>
      </c>
      <c r="J1760" s="4" t="n">
        <v>40</v>
      </c>
      <c r="K1760" s="4" t="n">
        <v>5000</v>
      </c>
      <c r="L1760" s="269" t="n">
        <v>0.2</v>
      </c>
      <c r="M1760" s="270" t="n">
        <v>16.0108411161182</v>
      </c>
      <c r="N1760" s="270" t="n">
        <v>17.4055700219256</v>
      </c>
      <c r="O1760" s="270" t="n">
        <v>17.9023665921748</v>
      </c>
      <c r="P1760" s="270" t="n">
        <v>17.9784395926288</v>
      </c>
      <c r="Q1760" s="270" t="n">
        <v>17.8490607172915</v>
      </c>
      <c r="R1760" s="270" t="n">
        <v>17.6215231556612</v>
      </c>
      <c r="S1760" s="270" t="n">
        <v>17.355681673022</v>
      </c>
      <c r="T1760" s="270" t="n">
        <v>17.0534495447247</v>
      </c>
      <c r="U1760" s="270" t="n">
        <v>16.2955832259638</v>
      </c>
      <c r="V1760" s="270" t="n">
        <v>14.7004228190881</v>
      </c>
      <c r="W1760" s="270" t="n">
        <v>12.783724517983</v>
      </c>
      <c r="X1760" s="270" t="n">
        <v>12.3020918061324</v>
      </c>
      <c r="Y1760" s="270" t="n">
        <v>13.8398733362317</v>
      </c>
      <c r="Z1760" s="270" t="n">
        <v>14.4953392098655</v>
      </c>
      <c r="AA1760" s="270" t="n">
        <v>14.9299989516528</v>
      </c>
      <c r="AB1760" s="270" t="n">
        <v>14.565642136658</v>
      </c>
      <c r="AC1760" s="270" t="n">
        <v>14.2628979628924</v>
      </c>
      <c r="AD1760" s="270" t="n">
        <v>14.0097693280381</v>
      </c>
      <c r="AE1760" s="270" t="n">
        <v>13.7290904141198</v>
      </c>
      <c r="AF1760" s="270" t="n">
        <v>13.3157493361396</v>
      </c>
      <c r="AG1760" s="270" t="n">
        <v>12.8823992372395</v>
      </c>
      <c r="AH1760" s="270" t="n">
        <v>12.1806227494138</v>
      </c>
      <c r="AI1760" s="270" t="n">
        <v>11.160005007258</v>
      </c>
      <c r="AJ1760" s="270" t="n">
        <v>10.5233921512531</v>
      </c>
      <c r="AK1760" s="270" t="n">
        <v>11.136276601098</v>
      </c>
      <c r="AL1760" s="270" t="n">
        <v>12.9943456183747</v>
      </c>
      <c r="AM1760" s="271" t="n">
        <v>1390.58090277705</v>
      </c>
      <c r="AN1760" s="271" t="n">
        <v>1447.14691371749</v>
      </c>
      <c r="AO1760" s="271" t="n">
        <v>1404.34228950222</v>
      </c>
      <c r="AP1760" s="271" t="n">
        <v>1351.09113949524</v>
      </c>
      <c r="AQ1760" s="271" t="n">
        <v>1298.70513730137</v>
      </c>
      <c r="AR1760" s="271" t="n">
        <v>1246.3729484286</v>
      </c>
      <c r="AS1760" s="271" t="n">
        <v>1194.19877010115</v>
      </c>
      <c r="AT1760" s="271" t="n">
        <v>1139.19221191363</v>
      </c>
      <c r="AU1760" s="271" t="n">
        <v>1050.9280582653</v>
      </c>
      <c r="AV1760" s="271" t="n">
        <v>924.632145021254</v>
      </c>
      <c r="AW1760" s="271" t="n">
        <v>847.614118226643</v>
      </c>
      <c r="AX1760" s="271" t="n">
        <v>940.791526335248</v>
      </c>
      <c r="AY1760" s="271" t="n">
        <v>1188.52267976329</v>
      </c>
      <c r="AZ1760" s="270" t="n">
        <v>19.8769462527868</v>
      </c>
      <c r="BA1760" s="270" t="n">
        <v>18.8199433022016</v>
      </c>
      <c r="BB1760" s="270" t="n">
        <v>17.7361416279159</v>
      </c>
      <c r="BC1760" s="270" t="n">
        <v>16.6262057350699</v>
      </c>
      <c r="BD1760" s="270" t="n">
        <v>15.4788933523455</v>
      </c>
      <c r="BE1760" s="270" t="n">
        <v>14.2689367758321</v>
      </c>
      <c r="BF1760" s="270" t="n">
        <v>12.9534122623706</v>
      </c>
      <c r="BG1760" s="270" t="n">
        <v>10.9317637753563</v>
      </c>
      <c r="BH1760" s="270" t="n">
        <v>7.07089274652313</v>
      </c>
      <c r="BI1760" s="270" t="n">
        <v>3.55123057436837</v>
      </c>
      <c r="BJ1760" s="270" t="n">
        <v>7.7529629077414</v>
      </c>
      <c r="BK1760" s="270" t="n">
        <v>16.0992553753863</v>
      </c>
      <c r="BL1760" s="270" t="n">
        <v>20.6779616468455</v>
      </c>
    </row>
    <row r="1761" customFormat="false" ht="13.8" hidden="false" customHeight="false" outlineLevel="0" collapsed="false">
      <c r="A1761" s="239" t="n">
        <v>74</v>
      </c>
      <c r="B1761" s="4" t="s">
        <v>1415</v>
      </c>
      <c r="C1761" s="4" t="s">
        <v>1492</v>
      </c>
      <c r="D1761" s="4" t="s">
        <v>376</v>
      </c>
      <c r="E1761" s="4" t="n">
        <v>29</v>
      </c>
      <c r="F1761" s="4" t="n">
        <v>38</v>
      </c>
      <c r="G1761" s="4" t="n">
        <v>700</v>
      </c>
      <c r="H1761" s="4" t="n">
        <v>2.5</v>
      </c>
      <c r="I1761" s="4" t="n">
        <v>320</v>
      </c>
      <c r="J1761" s="4" t="n">
        <v>40</v>
      </c>
      <c r="K1761" s="4" t="n">
        <v>5000</v>
      </c>
      <c r="L1761" s="269" t="n">
        <v>0.2</v>
      </c>
      <c r="M1761" s="270" t="n">
        <v>16.2590744989755</v>
      </c>
      <c r="N1761" s="270" t="n">
        <v>17.6476302895682</v>
      </c>
      <c r="O1761" s="270" t="n">
        <v>18.1304910912138</v>
      </c>
      <c r="P1761" s="270" t="n">
        <v>18.1907130699902</v>
      </c>
      <c r="Q1761" s="270" t="n">
        <v>18.0448891694943</v>
      </c>
      <c r="R1761" s="270" t="n">
        <v>17.8007225005632</v>
      </c>
      <c r="S1761" s="270" t="n">
        <v>17.5196316263285</v>
      </c>
      <c r="T1761" s="270" t="n">
        <v>17.2023834439906</v>
      </c>
      <c r="U1761" s="270" t="n">
        <v>16.4200455944265</v>
      </c>
      <c r="V1761" s="270" t="n">
        <v>14.8060132951467</v>
      </c>
      <c r="W1761" s="270" t="n">
        <v>12.9079510374295</v>
      </c>
      <c r="X1761" s="270" t="n">
        <v>12.4831308979961</v>
      </c>
      <c r="Y1761" s="270" t="n">
        <v>14.0706015430295</v>
      </c>
      <c r="Z1761" s="270" t="n">
        <v>14.3753846644109</v>
      </c>
      <c r="AA1761" s="270" t="n">
        <v>14.8271807698347</v>
      </c>
      <c r="AB1761" s="270" t="n">
        <v>14.4770057730216</v>
      </c>
      <c r="AC1761" s="270" t="n">
        <v>14.1823070538014</v>
      </c>
      <c r="AD1761" s="270" t="n">
        <v>13.9297693280381</v>
      </c>
      <c r="AE1761" s="270" t="n">
        <v>13.6490904141198</v>
      </c>
      <c r="AF1761" s="270" t="n">
        <v>13.2357493361396</v>
      </c>
      <c r="AG1761" s="270" t="n">
        <v>12.8023992372395</v>
      </c>
      <c r="AH1761" s="270" t="n">
        <v>12.0992591130502</v>
      </c>
      <c r="AI1761" s="270" t="n">
        <v>11.0688686436217</v>
      </c>
      <c r="AJ1761" s="270" t="n">
        <v>10.4137179088288</v>
      </c>
      <c r="AK1761" s="270" t="n">
        <v>11.0090947829162</v>
      </c>
      <c r="AL1761" s="270" t="n">
        <v>12.8654516789807</v>
      </c>
      <c r="AM1761" s="271" t="n">
        <v>1375.08453914069</v>
      </c>
      <c r="AN1761" s="271" t="n">
        <v>1433.84873189931</v>
      </c>
      <c r="AO1761" s="271" t="n">
        <v>1392.85138041131</v>
      </c>
      <c r="AP1761" s="271" t="n">
        <v>1340.61659404069</v>
      </c>
      <c r="AQ1761" s="271" t="n">
        <v>1288.30513730137</v>
      </c>
      <c r="AR1761" s="271" t="n">
        <v>1235.9729484286</v>
      </c>
      <c r="AS1761" s="271" t="n">
        <v>1183.79877010115</v>
      </c>
      <c r="AT1761" s="271" t="n">
        <v>1128.79221191363</v>
      </c>
      <c r="AU1761" s="271" t="n">
        <v>1040.36442190166</v>
      </c>
      <c r="AV1761" s="271" t="n">
        <v>912.832145021254</v>
      </c>
      <c r="AW1761" s="271" t="n">
        <v>833.435633378159</v>
      </c>
      <c r="AX1761" s="271" t="n">
        <v>924.350314214035</v>
      </c>
      <c r="AY1761" s="271" t="n">
        <v>1171.86267976329</v>
      </c>
      <c r="AZ1761" s="270" t="n">
        <v>19.8769462527868</v>
      </c>
      <c r="BA1761" s="270" t="n">
        <v>18.8199433022016</v>
      </c>
      <c r="BB1761" s="270" t="n">
        <v>17.7361416279159</v>
      </c>
      <c r="BC1761" s="270" t="n">
        <v>16.6262057350699</v>
      </c>
      <c r="BD1761" s="270" t="n">
        <v>15.4788933523455</v>
      </c>
      <c r="BE1761" s="270" t="n">
        <v>14.2689367758321</v>
      </c>
      <c r="BF1761" s="270" t="n">
        <v>12.9534122623706</v>
      </c>
      <c r="BG1761" s="270" t="n">
        <v>10.9317637753563</v>
      </c>
      <c r="BH1761" s="270" t="n">
        <v>7.07089274652313</v>
      </c>
      <c r="BI1761" s="270" t="n">
        <v>3.55123057436837</v>
      </c>
      <c r="BJ1761" s="270" t="n">
        <v>7.7529629077414</v>
      </c>
      <c r="BK1761" s="270" t="n">
        <v>16.0992553753863</v>
      </c>
      <c r="BL1761" s="270" t="n">
        <v>20.6779616468455</v>
      </c>
    </row>
    <row r="1762" customFormat="false" ht="13.8" hidden="false" customHeight="false" outlineLevel="0" collapsed="false">
      <c r="A1762" s="239" t="n">
        <v>75</v>
      </c>
      <c r="B1762" s="4" t="s">
        <v>1415</v>
      </c>
      <c r="C1762" s="4" t="s">
        <v>1493</v>
      </c>
      <c r="D1762" s="4" t="s">
        <v>376</v>
      </c>
      <c r="E1762" s="4" t="n">
        <v>36</v>
      </c>
      <c r="F1762" s="4" t="n">
        <v>38</v>
      </c>
      <c r="G1762" s="4" t="n">
        <v>700</v>
      </c>
      <c r="H1762" s="4" t="n">
        <v>2.5</v>
      </c>
      <c r="I1762" s="4" t="n">
        <v>320</v>
      </c>
      <c r="J1762" s="4" t="n">
        <v>40</v>
      </c>
      <c r="K1762" s="4" t="n">
        <v>5000</v>
      </c>
      <c r="L1762" s="269" t="n">
        <v>0.2</v>
      </c>
      <c r="M1762" s="270" t="n">
        <v>16.4754935302479</v>
      </c>
      <c r="N1762" s="270" t="n">
        <v>17.8586673710024</v>
      </c>
      <c r="O1762" s="270" t="n">
        <v>18.3293784548844</v>
      </c>
      <c r="P1762" s="270" t="n">
        <v>18.3757809275304</v>
      </c>
      <c r="Q1762" s="270" t="n">
        <v>18.2156196467311</v>
      </c>
      <c r="R1762" s="270" t="n">
        <v>17.9569551078858</v>
      </c>
      <c r="S1762" s="270" t="n">
        <v>17.6625692508467</v>
      </c>
      <c r="T1762" s="270" t="n">
        <v>17.3322295180027</v>
      </c>
      <c r="U1762" s="270" t="n">
        <v>16.5285564840679</v>
      </c>
      <c r="V1762" s="270" t="n">
        <v>14.8980709719877</v>
      </c>
      <c r="W1762" s="270" t="n">
        <v>13.016256305188</v>
      </c>
      <c r="X1762" s="270" t="n">
        <v>12.6409674646681</v>
      </c>
      <c r="Y1762" s="270" t="n">
        <v>14.271758915288</v>
      </c>
      <c r="Z1762" s="270" t="n">
        <v>14.2631573916837</v>
      </c>
      <c r="AA1762" s="270" t="n">
        <v>14.7123625880165</v>
      </c>
      <c r="AB1762" s="270" t="n">
        <v>14.3632785002943</v>
      </c>
      <c r="AC1762" s="270" t="n">
        <v>14.0750797810742</v>
      </c>
      <c r="AD1762" s="270" t="n">
        <v>13.8364966007654</v>
      </c>
      <c r="AE1762" s="270" t="n">
        <v>13.5710904141198</v>
      </c>
      <c r="AF1762" s="270" t="n">
        <v>13.1722947906851</v>
      </c>
      <c r="AG1762" s="270" t="n">
        <v>12.7534901463305</v>
      </c>
      <c r="AH1762" s="270" t="n">
        <v>12.0666227494138</v>
      </c>
      <c r="AI1762" s="270" t="n">
        <v>11.0409595527126</v>
      </c>
      <c r="AJ1762" s="270" t="n">
        <v>10.362233060344</v>
      </c>
      <c r="AK1762" s="270" t="n">
        <v>10.9208523586737</v>
      </c>
      <c r="AL1762" s="270" t="n">
        <v>12.7576941032231</v>
      </c>
      <c r="AM1762" s="271" t="n">
        <v>1360.49726641341</v>
      </c>
      <c r="AN1762" s="271" t="n">
        <v>1418.95418644476</v>
      </c>
      <c r="AO1762" s="271" t="n">
        <v>1378.13501677494</v>
      </c>
      <c r="AP1762" s="271" t="n">
        <v>1326.77477585887</v>
      </c>
      <c r="AQ1762" s="271" t="n">
        <v>1276.27968275591</v>
      </c>
      <c r="AR1762" s="271" t="n">
        <v>1225.9329484286</v>
      </c>
      <c r="AS1762" s="271" t="n">
        <v>1175.64967919206</v>
      </c>
      <c r="AT1762" s="271" t="n">
        <v>1122.53403009544</v>
      </c>
      <c r="AU1762" s="271" t="n">
        <v>1036.2080582653</v>
      </c>
      <c r="AV1762" s="271" t="n">
        <v>909.253963203073</v>
      </c>
      <c r="AW1762" s="271" t="n">
        <v>826.756239438764</v>
      </c>
      <c r="AX1762" s="271" t="n">
        <v>912.87879906252</v>
      </c>
      <c r="AY1762" s="271" t="n">
        <v>1157.8541949148</v>
      </c>
      <c r="AZ1762" s="270" t="n">
        <v>19.8769462527868</v>
      </c>
      <c r="BA1762" s="270" t="n">
        <v>18.8199433022016</v>
      </c>
      <c r="BB1762" s="270" t="n">
        <v>17.7361416279159</v>
      </c>
      <c r="BC1762" s="270" t="n">
        <v>16.6262057350699</v>
      </c>
      <c r="BD1762" s="270" t="n">
        <v>15.4788933523455</v>
      </c>
      <c r="BE1762" s="270" t="n">
        <v>14.2689367758321</v>
      </c>
      <c r="BF1762" s="270" t="n">
        <v>12.9534122623706</v>
      </c>
      <c r="BG1762" s="270" t="n">
        <v>10.9317637753563</v>
      </c>
      <c r="BH1762" s="270" t="n">
        <v>7.07089274652313</v>
      </c>
      <c r="BI1762" s="270" t="n">
        <v>3.55123057436837</v>
      </c>
      <c r="BJ1762" s="270" t="n">
        <v>7.7529629077414</v>
      </c>
      <c r="BK1762" s="270" t="n">
        <v>16.0992553753863</v>
      </c>
      <c r="BL1762" s="270" t="n">
        <v>20.6779616468455</v>
      </c>
    </row>
    <row r="1763" customFormat="false" ht="13.8" hidden="false" customHeight="false" outlineLevel="0" collapsed="false">
      <c r="A1763" s="239" t="n">
        <v>76</v>
      </c>
      <c r="B1763" s="4" t="s">
        <v>1415</v>
      </c>
      <c r="C1763" s="4" t="s">
        <v>1494</v>
      </c>
      <c r="D1763" s="4" t="s">
        <v>376</v>
      </c>
      <c r="E1763" s="4" t="n">
        <v>24</v>
      </c>
      <c r="F1763" s="4" t="n">
        <v>38</v>
      </c>
      <c r="G1763" s="4" t="n">
        <v>700</v>
      </c>
      <c r="H1763" s="4" t="n">
        <v>2.5</v>
      </c>
      <c r="I1763" s="4" t="n">
        <v>320</v>
      </c>
      <c r="J1763" s="4" t="n">
        <v>40</v>
      </c>
      <c r="K1763" s="4" t="n">
        <v>5000</v>
      </c>
      <c r="L1763" s="269" t="n">
        <v>0.25</v>
      </c>
      <c r="M1763" s="270" t="n">
        <v>16.347941600138</v>
      </c>
      <c r="N1763" s="270" t="n">
        <v>17.4251775063521</v>
      </c>
      <c r="O1763" s="270" t="n">
        <v>17.7940334190012</v>
      </c>
      <c r="P1763" s="270" t="n">
        <v>17.8317405500598</v>
      </c>
      <c r="Q1763" s="270" t="n">
        <v>17.691437861182</v>
      </c>
      <c r="R1763" s="270" t="n">
        <v>17.4638920162102</v>
      </c>
      <c r="S1763" s="270" t="n">
        <v>17.1984085807478</v>
      </c>
      <c r="T1763" s="270" t="n">
        <v>16.8818113459867</v>
      </c>
      <c r="U1763" s="270" t="n">
        <v>15.981179788848</v>
      </c>
      <c r="V1763" s="270" t="n">
        <v>14.0594707952094</v>
      </c>
      <c r="W1763" s="270" t="n">
        <v>12.0796308019434</v>
      </c>
      <c r="X1763" s="270" t="n">
        <v>12.0886391118404</v>
      </c>
      <c r="Y1763" s="270" t="n">
        <v>14.1519750370974</v>
      </c>
      <c r="Z1763" s="270" t="n">
        <v>14.8102156069773</v>
      </c>
      <c r="AA1763" s="270" t="n">
        <v>14.8636856985381</v>
      </c>
      <c r="AB1763" s="270" t="n">
        <v>14.4267912526404</v>
      </c>
      <c r="AC1763" s="270" t="n">
        <v>14.1306702604391</v>
      </c>
      <c r="AD1763" s="270" t="n">
        <v>13.8873507501896</v>
      </c>
      <c r="AE1763" s="270" t="n">
        <v>13.6176857912178</v>
      </c>
      <c r="AF1763" s="270" t="n">
        <v>13.2172962170963</v>
      </c>
      <c r="AG1763" s="270" t="n">
        <v>12.7923083655282</v>
      </c>
      <c r="AH1763" s="270" t="n">
        <v>12.0290593818432</v>
      </c>
      <c r="AI1763" s="270" t="n">
        <v>10.8790567807646</v>
      </c>
      <c r="AJ1763" s="270" t="n">
        <v>10.3685815663641</v>
      </c>
      <c r="AK1763" s="270" t="n">
        <v>11.4328806461991</v>
      </c>
      <c r="AL1763" s="270" t="n">
        <v>13.5293498135205</v>
      </c>
      <c r="AM1763" s="271" t="n">
        <v>1433.85233753279</v>
      </c>
      <c r="AN1763" s="271" t="n">
        <v>1442.05450364779</v>
      </c>
      <c r="AO1763" s="271" t="n">
        <v>1390.27457299163</v>
      </c>
      <c r="AP1763" s="271" t="n">
        <v>1337.54329642275</v>
      </c>
      <c r="AQ1763" s="271" t="n">
        <v>1286.05597098814</v>
      </c>
      <c r="AR1763" s="271" t="n">
        <v>1234.68175866824</v>
      </c>
      <c r="AS1763" s="271" t="n">
        <v>1183.52803452593</v>
      </c>
      <c r="AT1763" s="271" t="n">
        <v>1128.83774100049</v>
      </c>
      <c r="AU1763" s="271" t="n">
        <v>1032.70682585034</v>
      </c>
      <c r="AV1763" s="271" t="n">
        <v>891.048309024486</v>
      </c>
      <c r="AW1763" s="271" t="n">
        <v>829.796857697053</v>
      </c>
      <c r="AX1763" s="271" t="n">
        <v>980.704408376731</v>
      </c>
      <c r="AY1763" s="271" t="n">
        <v>1258.08007809505</v>
      </c>
      <c r="AZ1763" s="270" t="n">
        <v>19.4598018576315</v>
      </c>
      <c r="BA1763" s="270" t="n">
        <v>18.4200641481769</v>
      </c>
      <c r="BB1763" s="270" t="n">
        <v>17.3563597351034</v>
      </c>
      <c r="BC1763" s="270" t="n">
        <v>16.2670537641437</v>
      </c>
      <c r="BD1763" s="270" t="n">
        <v>15.1369141044673</v>
      </c>
      <c r="BE1763" s="270" t="n">
        <v>13.9379747684761</v>
      </c>
      <c r="BF1763" s="270" t="n">
        <v>12.6224369906302</v>
      </c>
      <c r="BG1763" s="270" t="n">
        <v>10.4490695332916</v>
      </c>
      <c r="BH1763" s="270" t="n">
        <v>6.01679341008516</v>
      </c>
      <c r="BI1763" s="270" t="n">
        <v>2.292046668155</v>
      </c>
      <c r="BJ1763" s="270" t="n">
        <v>9.54440512181048</v>
      </c>
      <c r="BK1763" s="270" t="n">
        <v>19.0568236118774</v>
      </c>
      <c r="BL1763" s="270" t="n">
        <v>20.4307348832769</v>
      </c>
    </row>
    <row r="1764" customFormat="false" ht="13.8" hidden="false" customHeight="false" outlineLevel="0" collapsed="false">
      <c r="A1764" s="239" t="n">
        <v>77</v>
      </c>
      <c r="B1764" s="4" t="s">
        <v>1415</v>
      </c>
      <c r="C1764" s="4" t="s">
        <v>1495</v>
      </c>
      <c r="D1764" s="4" t="s">
        <v>376</v>
      </c>
      <c r="E1764" s="4" t="n">
        <v>29</v>
      </c>
      <c r="F1764" s="4" t="n">
        <v>38</v>
      </c>
      <c r="G1764" s="4" t="n">
        <v>700</v>
      </c>
      <c r="H1764" s="4" t="n">
        <v>2.5</v>
      </c>
      <c r="I1764" s="4" t="n">
        <v>320</v>
      </c>
      <c r="J1764" s="4" t="n">
        <v>40</v>
      </c>
      <c r="K1764" s="4" t="n">
        <v>5000</v>
      </c>
      <c r="L1764" s="269" t="n">
        <v>0.25</v>
      </c>
      <c r="M1764" s="270" t="n">
        <v>16.6547006879538</v>
      </c>
      <c r="N1764" s="270" t="n">
        <v>17.7238525832529</v>
      </c>
      <c r="O1764" s="270" t="n">
        <v>18.0753378921166</v>
      </c>
      <c r="P1764" s="270" t="n">
        <v>18.0934522530828</v>
      </c>
      <c r="Q1764" s="270" t="n">
        <v>17.9328730346403</v>
      </c>
      <c r="R1764" s="270" t="n">
        <v>17.6848155964526</v>
      </c>
      <c r="S1764" s="270" t="n">
        <v>17.4005282284604</v>
      </c>
      <c r="T1764" s="270" t="n">
        <v>17.0653982014941</v>
      </c>
      <c r="U1764" s="270" t="n">
        <v>16.1343898049436</v>
      </c>
      <c r="V1764" s="270" t="n">
        <v>14.1883921449851</v>
      </c>
      <c r="W1764" s="270" t="n">
        <v>12.2296681919638</v>
      </c>
      <c r="X1764" s="270" t="n">
        <v>12.3092877301175</v>
      </c>
      <c r="Y1764" s="270" t="n">
        <v>14.4356682482123</v>
      </c>
      <c r="Z1764" s="270" t="n">
        <v>14.6602724251591</v>
      </c>
      <c r="AA1764" s="270" t="n">
        <v>14.7351629712654</v>
      </c>
      <c r="AB1764" s="270" t="n">
        <v>14.3159957980949</v>
      </c>
      <c r="AC1764" s="270" t="n">
        <v>14.0299316240755</v>
      </c>
      <c r="AD1764" s="270" t="n">
        <v>13.7873507501896</v>
      </c>
      <c r="AE1764" s="270" t="n">
        <v>13.5176857912178</v>
      </c>
      <c r="AF1764" s="270" t="n">
        <v>13.1172962170963</v>
      </c>
      <c r="AG1764" s="270" t="n">
        <v>12.6923083655282</v>
      </c>
      <c r="AH1764" s="270" t="n">
        <v>11.9273548363887</v>
      </c>
      <c r="AI1764" s="270" t="n">
        <v>10.7660567807646</v>
      </c>
      <c r="AJ1764" s="270" t="n">
        <v>10.2343202027277</v>
      </c>
      <c r="AK1764" s="270" t="n">
        <v>11.2768806461991</v>
      </c>
      <c r="AL1764" s="270" t="n">
        <v>13.3696907226114</v>
      </c>
      <c r="AM1764" s="271" t="n">
        <v>1414.48188298734</v>
      </c>
      <c r="AN1764" s="271" t="n">
        <v>1425.43177637506</v>
      </c>
      <c r="AO1764" s="271" t="n">
        <v>1375.91093662799</v>
      </c>
      <c r="AP1764" s="271" t="n">
        <v>1324.45011460457</v>
      </c>
      <c r="AQ1764" s="271" t="n">
        <v>1273.05597098814</v>
      </c>
      <c r="AR1764" s="271" t="n">
        <v>1221.68175866824</v>
      </c>
      <c r="AS1764" s="271" t="n">
        <v>1170.52803452593</v>
      </c>
      <c r="AT1764" s="271" t="n">
        <v>1115.83774100049</v>
      </c>
      <c r="AU1764" s="271" t="n">
        <v>1019.50228039579</v>
      </c>
      <c r="AV1764" s="271" t="n">
        <v>876.417399933577</v>
      </c>
      <c r="AW1764" s="271" t="n">
        <v>812.440039515234</v>
      </c>
      <c r="AX1764" s="271" t="n">
        <v>960.538044740367</v>
      </c>
      <c r="AY1764" s="271" t="n">
        <v>1237.44371445869</v>
      </c>
      <c r="AZ1764" s="270" t="n">
        <v>19.4598018576315</v>
      </c>
      <c r="BA1764" s="270" t="n">
        <v>18.4200641481769</v>
      </c>
      <c r="BB1764" s="270" t="n">
        <v>17.3563597351034</v>
      </c>
      <c r="BC1764" s="270" t="n">
        <v>16.2670537641437</v>
      </c>
      <c r="BD1764" s="270" t="n">
        <v>15.1369141044673</v>
      </c>
      <c r="BE1764" s="270" t="n">
        <v>13.9379747684761</v>
      </c>
      <c r="BF1764" s="270" t="n">
        <v>12.6224369906302</v>
      </c>
      <c r="BG1764" s="270" t="n">
        <v>10.4490695332916</v>
      </c>
      <c r="BH1764" s="270" t="n">
        <v>6.01679341008516</v>
      </c>
      <c r="BI1764" s="270" t="n">
        <v>2.292046668155</v>
      </c>
      <c r="BJ1764" s="270" t="n">
        <v>9.54440512181048</v>
      </c>
      <c r="BK1764" s="270" t="n">
        <v>19.0568236118774</v>
      </c>
      <c r="BL1764" s="270" t="n">
        <v>20.4307348832769</v>
      </c>
    </row>
    <row r="1765" customFormat="false" ht="13.8" hidden="false" customHeight="false" outlineLevel="0" collapsed="false">
      <c r="A1765" s="239" t="n">
        <v>78</v>
      </c>
      <c r="B1765" s="4" t="s">
        <v>1415</v>
      </c>
      <c r="C1765" s="4" t="s">
        <v>1496</v>
      </c>
      <c r="D1765" s="4" t="s">
        <v>376</v>
      </c>
      <c r="E1765" s="4" t="n">
        <v>36</v>
      </c>
      <c r="F1765" s="4" t="n">
        <v>38</v>
      </c>
      <c r="G1765" s="4" t="n">
        <v>700</v>
      </c>
      <c r="H1765" s="4" t="n">
        <v>2.5</v>
      </c>
      <c r="I1765" s="4" t="n">
        <v>320</v>
      </c>
      <c r="J1765" s="4" t="n">
        <v>40</v>
      </c>
      <c r="K1765" s="4" t="n">
        <v>5000</v>
      </c>
      <c r="L1765" s="269" t="n">
        <v>0.25</v>
      </c>
      <c r="M1765" s="270" t="n">
        <v>16.922144590361</v>
      </c>
      <c r="N1765" s="270" t="n">
        <v>17.9842485463746</v>
      </c>
      <c r="O1765" s="270" t="n">
        <v>18.3205895213031</v>
      </c>
      <c r="P1765" s="270" t="n">
        <v>18.3216221816756</v>
      </c>
      <c r="Q1765" s="270" t="n">
        <v>18.1433651358778</v>
      </c>
      <c r="R1765" s="270" t="n">
        <v>17.8774249331621</v>
      </c>
      <c r="S1765" s="270" t="n">
        <v>17.5767436022977</v>
      </c>
      <c r="T1765" s="270" t="n">
        <v>17.2254560026083</v>
      </c>
      <c r="U1765" s="270" t="n">
        <v>16.2679639555393</v>
      </c>
      <c r="V1765" s="270" t="n">
        <v>14.3007905392206</v>
      </c>
      <c r="W1765" s="270" t="n">
        <v>12.3604763299712</v>
      </c>
      <c r="X1765" s="270" t="n">
        <v>12.5016573448303</v>
      </c>
      <c r="Y1765" s="270" t="n">
        <v>14.683002467411</v>
      </c>
      <c r="Z1765" s="270" t="n">
        <v>14.51998833425</v>
      </c>
      <c r="AA1765" s="270" t="n">
        <v>14.5916402439927</v>
      </c>
      <c r="AB1765" s="270" t="n">
        <v>14.1738367071858</v>
      </c>
      <c r="AC1765" s="270" t="n">
        <v>13.8958975331664</v>
      </c>
      <c r="AD1765" s="270" t="n">
        <v>13.6707598410987</v>
      </c>
      <c r="AE1765" s="270" t="n">
        <v>13.4201857912178</v>
      </c>
      <c r="AF1765" s="270" t="n">
        <v>13.0379780352781</v>
      </c>
      <c r="AG1765" s="270" t="n">
        <v>12.6311720018919</v>
      </c>
      <c r="AH1765" s="270" t="n">
        <v>11.8865593818432</v>
      </c>
      <c r="AI1765" s="270" t="n">
        <v>10.7318067807646</v>
      </c>
      <c r="AJ1765" s="270" t="n">
        <v>10.1719792936368</v>
      </c>
      <c r="AK1765" s="270" t="n">
        <v>11.1686988280173</v>
      </c>
      <c r="AL1765" s="270" t="n">
        <v>13.236054358975</v>
      </c>
      <c r="AM1765" s="271" t="n">
        <v>1396.24779207825</v>
      </c>
      <c r="AN1765" s="271" t="n">
        <v>1406.81359455688</v>
      </c>
      <c r="AO1765" s="271" t="n">
        <v>1357.51548208254</v>
      </c>
      <c r="AP1765" s="271" t="n">
        <v>1307.1478418773</v>
      </c>
      <c r="AQ1765" s="271" t="n">
        <v>1258.02415280632</v>
      </c>
      <c r="AR1765" s="271" t="n">
        <v>1209.13175866824</v>
      </c>
      <c r="AS1765" s="271" t="n">
        <v>1160.34167088956</v>
      </c>
      <c r="AT1765" s="271" t="n">
        <v>1108.01501372777</v>
      </c>
      <c r="AU1765" s="271" t="n">
        <v>1014.30682585034</v>
      </c>
      <c r="AV1765" s="271" t="n">
        <v>872.027399933577</v>
      </c>
      <c r="AW1765" s="271" t="n">
        <v>804.352766787962</v>
      </c>
      <c r="AX1765" s="271" t="n">
        <v>946.474408376731</v>
      </c>
      <c r="AY1765" s="271" t="n">
        <v>1220.07098718596</v>
      </c>
      <c r="AZ1765" s="270" t="n">
        <v>19.4598018576315</v>
      </c>
      <c r="BA1765" s="270" t="n">
        <v>18.4200641481769</v>
      </c>
      <c r="BB1765" s="270" t="n">
        <v>17.3563597351034</v>
      </c>
      <c r="BC1765" s="270" t="n">
        <v>16.2670537641437</v>
      </c>
      <c r="BD1765" s="270" t="n">
        <v>15.1369141044673</v>
      </c>
      <c r="BE1765" s="270" t="n">
        <v>13.9379747684761</v>
      </c>
      <c r="BF1765" s="270" t="n">
        <v>12.6224369906302</v>
      </c>
      <c r="BG1765" s="270" t="n">
        <v>10.4490695332916</v>
      </c>
      <c r="BH1765" s="270" t="n">
        <v>6.01679341008516</v>
      </c>
      <c r="BI1765" s="270" t="n">
        <v>2.292046668155</v>
      </c>
      <c r="BJ1765" s="270" t="n">
        <v>9.54440512181048</v>
      </c>
      <c r="BK1765" s="270" t="n">
        <v>19.0568236118774</v>
      </c>
      <c r="BL1765" s="270" t="n">
        <v>20.4307348832769</v>
      </c>
    </row>
    <row r="1766" customFormat="false" ht="13.8" hidden="false" customHeight="false" outlineLevel="0" collapsed="false">
      <c r="A1766" s="239" t="n">
        <v>79</v>
      </c>
      <c r="B1766" s="4" t="s">
        <v>1415</v>
      </c>
      <c r="C1766" s="4" t="s">
        <v>1497</v>
      </c>
      <c r="D1766" s="4" t="s">
        <v>376</v>
      </c>
      <c r="E1766" s="4" t="n">
        <v>24</v>
      </c>
      <c r="F1766" s="4" t="n">
        <v>38</v>
      </c>
      <c r="G1766" s="4" t="n">
        <v>700</v>
      </c>
      <c r="H1766" s="4" t="n">
        <v>2.5</v>
      </c>
      <c r="I1766" s="4" t="n">
        <v>320</v>
      </c>
      <c r="J1766" s="4" t="n">
        <v>40</v>
      </c>
      <c r="K1766" s="4" t="n">
        <v>5000</v>
      </c>
      <c r="L1766" s="269" t="n">
        <v>0.3</v>
      </c>
      <c r="M1766" s="270" t="n">
        <v>16.3420861598968</v>
      </c>
      <c r="N1766" s="270" t="n">
        <v>17.3393450244897</v>
      </c>
      <c r="O1766" s="270" t="n">
        <v>17.6081984836286</v>
      </c>
      <c r="P1766" s="270" t="n">
        <v>17.5672930025129</v>
      </c>
      <c r="Q1766" s="270" t="n">
        <v>17.4307076258426</v>
      </c>
      <c r="R1766" s="270" t="n">
        <v>17.2198406514534</v>
      </c>
      <c r="S1766" s="270" t="n">
        <v>16.9678943883881</v>
      </c>
      <c r="T1766" s="270" t="n">
        <v>16.6411441853298</v>
      </c>
      <c r="U1766" s="270" t="n">
        <v>15.5214935550422</v>
      </c>
      <c r="V1766" s="270" t="n">
        <v>13.2084745727345</v>
      </c>
      <c r="W1766" s="270" t="n">
        <v>11.2856256798868</v>
      </c>
      <c r="X1766" s="270" t="n">
        <v>11.6704371598671</v>
      </c>
      <c r="Y1766" s="270" t="n">
        <v>14.136048771337</v>
      </c>
      <c r="Z1766" s="270" t="n">
        <v>14.8064897643983</v>
      </c>
      <c r="AA1766" s="270" t="n">
        <v>14.814537285407</v>
      </c>
      <c r="AB1766" s="270" t="n">
        <v>14.3266969949065</v>
      </c>
      <c r="AC1766" s="270" t="n">
        <v>13.9971356335529</v>
      </c>
      <c r="AD1766" s="270" t="n">
        <v>13.7678917600189</v>
      </c>
      <c r="AE1766" s="270" t="n">
        <v>13.5180764819746</v>
      </c>
      <c r="AF1766" s="270" t="n">
        <v>13.1394777530335</v>
      </c>
      <c r="AG1766" s="270" t="n">
        <v>12.7283814270027</v>
      </c>
      <c r="AH1766" s="270" t="n">
        <v>11.8623376040541</v>
      </c>
      <c r="AI1766" s="270" t="n">
        <v>10.5628660983591</v>
      </c>
      <c r="AJ1766" s="270" t="n">
        <v>10.2350934903943</v>
      </c>
      <c r="AK1766" s="270" t="n">
        <v>11.4818079405026</v>
      </c>
      <c r="AL1766" s="270" t="n">
        <v>13.6745815181325</v>
      </c>
      <c r="AM1766" s="271" t="n">
        <v>1433.49444677656</v>
      </c>
      <c r="AN1766" s="271" t="n">
        <v>1437.34100526735</v>
      </c>
      <c r="AO1766" s="271" t="n">
        <v>1380.6573261748</v>
      </c>
      <c r="AP1766" s="271" t="n">
        <v>1324.73422129292</v>
      </c>
      <c r="AQ1766" s="271" t="n">
        <v>1274.56552669537</v>
      </c>
      <c r="AR1766" s="271" t="n">
        <v>1224.97954440475</v>
      </c>
      <c r="AS1766" s="271" t="n">
        <v>1175.64290019863</v>
      </c>
      <c r="AT1766" s="271" t="n">
        <v>1121.65607133206</v>
      </c>
      <c r="AU1766" s="271" t="n">
        <v>1012.70151084546</v>
      </c>
      <c r="AV1766" s="271" t="n">
        <v>853.381582438405</v>
      </c>
      <c r="AW1766" s="271" t="n">
        <v>814.255928875295</v>
      </c>
      <c r="AX1766" s="271" t="n">
        <v>986.992889960588</v>
      </c>
      <c r="AY1766" s="271" t="n">
        <v>1275.4651429598</v>
      </c>
      <c r="AZ1766" s="270" t="n">
        <v>19.3355974968696</v>
      </c>
      <c r="BA1766" s="270" t="n">
        <v>17.9463047795371</v>
      </c>
      <c r="BB1766" s="270" t="n">
        <v>16.9213698622008</v>
      </c>
      <c r="BC1766" s="270" t="n">
        <v>15.8699058586869</v>
      </c>
      <c r="BD1766" s="270" t="n">
        <v>14.7739677100028</v>
      </c>
      <c r="BE1766" s="270" t="n">
        <v>13.6024083765815</v>
      </c>
      <c r="BF1766" s="270" t="n">
        <v>12.3014221384419</v>
      </c>
      <c r="BG1766" s="270" t="n">
        <v>9.89874182825761</v>
      </c>
      <c r="BH1766" s="270" t="n">
        <v>4.55218582329367</v>
      </c>
      <c r="BI1766" s="270" t="n">
        <v>1.60219934943745</v>
      </c>
      <c r="BJ1766" s="270" t="n">
        <v>10.4251961990081</v>
      </c>
      <c r="BK1766" s="270" t="n">
        <v>19.0568236118774</v>
      </c>
      <c r="BL1766" s="270" t="n">
        <v>20.4307348832769</v>
      </c>
    </row>
    <row r="1767" customFormat="false" ht="13.8" hidden="false" customHeight="false" outlineLevel="0" collapsed="false">
      <c r="A1767" s="239" t="n">
        <v>80</v>
      </c>
      <c r="B1767" s="4" t="s">
        <v>1415</v>
      </c>
      <c r="C1767" s="4" t="s">
        <v>1498</v>
      </c>
      <c r="D1767" s="4" t="s">
        <v>376</v>
      </c>
      <c r="E1767" s="4" t="n">
        <v>29</v>
      </c>
      <c r="F1767" s="4" t="n">
        <v>38</v>
      </c>
      <c r="G1767" s="4" t="n">
        <v>700</v>
      </c>
      <c r="H1767" s="4" t="n">
        <v>2.5</v>
      </c>
      <c r="I1767" s="4" t="n">
        <v>320</v>
      </c>
      <c r="J1767" s="4" t="n">
        <v>40</v>
      </c>
      <c r="K1767" s="4" t="n">
        <v>5000</v>
      </c>
      <c r="L1767" s="269" t="n">
        <v>0.3</v>
      </c>
      <c r="M1767" s="270" t="n">
        <v>16.6506649198114</v>
      </c>
      <c r="N1767" s="270" t="n">
        <v>17.6633739337814</v>
      </c>
      <c r="O1767" s="270" t="n">
        <v>17.9421057912392</v>
      </c>
      <c r="P1767" s="270" t="n">
        <v>17.9015289036021</v>
      </c>
      <c r="Q1767" s="270" t="n">
        <v>17.740914171802</v>
      </c>
      <c r="R1767" s="270" t="n">
        <v>17.5036915905955</v>
      </c>
      <c r="S1767" s="270" t="n">
        <v>17.2275955161785</v>
      </c>
      <c r="T1767" s="270" t="n">
        <v>16.8769827037924</v>
      </c>
      <c r="U1767" s="270" t="n">
        <v>15.7175951308162</v>
      </c>
      <c r="V1767" s="270" t="n">
        <v>13.3713536376246</v>
      </c>
      <c r="W1767" s="270" t="n">
        <v>11.4672282172119</v>
      </c>
      <c r="X1767" s="270" t="n">
        <v>11.9139779062457</v>
      </c>
      <c r="Y1767" s="270" t="n">
        <v>14.4309440553222</v>
      </c>
      <c r="Z1767" s="270" t="n">
        <v>14.6557890068226</v>
      </c>
      <c r="AA1767" s="270" t="n">
        <v>14.6754084975282</v>
      </c>
      <c r="AB1767" s="270" t="n">
        <v>14.1931742676338</v>
      </c>
      <c r="AC1767" s="270" t="n">
        <v>13.8638212396135</v>
      </c>
      <c r="AD1767" s="270" t="n">
        <v>13.6345584266855</v>
      </c>
      <c r="AE1767" s="270" t="n">
        <v>13.3847431486413</v>
      </c>
      <c r="AF1767" s="270" t="n">
        <v>13.0061444197002</v>
      </c>
      <c r="AG1767" s="270" t="n">
        <v>12.5950480936694</v>
      </c>
      <c r="AH1767" s="270" t="n">
        <v>11.726731543448</v>
      </c>
      <c r="AI1767" s="270" t="n">
        <v>10.4140403407834</v>
      </c>
      <c r="AJ1767" s="270" t="n">
        <v>10.0656616722125</v>
      </c>
      <c r="AK1767" s="270" t="n">
        <v>11.3028306677753</v>
      </c>
      <c r="AL1767" s="270" t="n">
        <v>13.5061724272234</v>
      </c>
      <c r="AM1767" s="271" t="n">
        <v>1414.02550738262</v>
      </c>
      <c r="AN1767" s="271" t="n">
        <v>1419.33949011583</v>
      </c>
      <c r="AO1767" s="271" t="n">
        <v>1363.33914435662</v>
      </c>
      <c r="AP1767" s="271" t="n">
        <v>1307.40619098989</v>
      </c>
      <c r="AQ1767" s="271" t="n">
        <v>1257.23219336203</v>
      </c>
      <c r="AR1767" s="271" t="n">
        <v>1207.64621107142</v>
      </c>
      <c r="AS1767" s="271" t="n">
        <v>1158.3095668653</v>
      </c>
      <c r="AT1767" s="271" t="n">
        <v>1104.32273799872</v>
      </c>
      <c r="AU1767" s="271" t="n">
        <v>995.095450239403</v>
      </c>
      <c r="AV1767" s="271" t="n">
        <v>834.111885468707</v>
      </c>
      <c r="AW1767" s="271" t="n">
        <v>792.352898572265</v>
      </c>
      <c r="AX1767" s="271" t="n">
        <v>963.856526324224</v>
      </c>
      <c r="AY1767" s="271" t="n">
        <v>1253.69696114162</v>
      </c>
      <c r="AZ1767" s="270" t="n">
        <v>19.3355974968696</v>
      </c>
      <c r="BA1767" s="270" t="n">
        <v>17.9463047795371</v>
      </c>
      <c r="BB1767" s="270" t="n">
        <v>16.9213698622008</v>
      </c>
      <c r="BC1767" s="270" t="n">
        <v>15.8699058586869</v>
      </c>
      <c r="BD1767" s="270" t="n">
        <v>14.7739677100028</v>
      </c>
      <c r="BE1767" s="270" t="n">
        <v>13.6024083765815</v>
      </c>
      <c r="BF1767" s="270" t="n">
        <v>12.3014221384419</v>
      </c>
      <c r="BG1767" s="270" t="n">
        <v>9.89874182825761</v>
      </c>
      <c r="BH1767" s="270" t="n">
        <v>4.55218582329367</v>
      </c>
      <c r="BI1767" s="270" t="n">
        <v>1.60219934943745</v>
      </c>
      <c r="BJ1767" s="270" t="n">
        <v>10.4251961990081</v>
      </c>
      <c r="BK1767" s="270" t="n">
        <v>19.0568236118774</v>
      </c>
      <c r="BL1767" s="270" t="n">
        <v>20.4307348832769</v>
      </c>
    </row>
    <row r="1768" customFormat="false" ht="13.8" hidden="false" customHeight="false" outlineLevel="0" collapsed="false">
      <c r="A1768" s="239" t="n">
        <v>81</v>
      </c>
      <c r="B1768" s="4" t="s">
        <v>1415</v>
      </c>
      <c r="C1768" s="4" t="s">
        <v>1499</v>
      </c>
      <c r="D1768" s="4" t="s">
        <v>376</v>
      </c>
      <c r="E1768" s="4" t="n">
        <v>36</v>
      </c>
      <c r="F1768" s="4" t="n">
        <v>38</v>
      </c>
      <c r="G1768" s="4" t="n">
        <v>700</v>
      </c>
      <c r="H1768" s="4" t="n">
        <v>2.5</v>
      </c>
      <c r="I1768" s="4" t="n">
        <v>320</v>
      </c>
      <c r="J1768" s="4" t="n">
        <v>40</v>
      </c>
      <c r="K1768" s="4" t="n">
        <v>5000</v>
      </c>
      <c r="L1768" s="269" t="n">
        <v>0.3</v>
      </c>
      <c r="M1768" s="270" t="n">
        <v>16.9196952795609</v>
      </c>
      <c r="N1768" s="270" t="n">
        <v>17.9458743043842</v>
      </c>
      <c r="O1768" s="270" t="n">
        <v>18.233218514339</v>
      </c>
      <c r="P1768" s="270" t="n">
        <v>18.1929281066326</v>
      </c>
      <c r="Q1768" s="270" t="n">
        <v>18.0113636955451</v>
      </c>
      <c r="R1768" s="270" t="n">
        <v>17.7511633229137</v>
      </c>
      <c r="S1768" s="270" t="n">
        <v>17.4540125510261</v>
      </c>
      <c r="T1768" s="270" t="n">
        <v>17.0825954345013</v>
      </c>
      <c r="U1768" s="270" t="n">
        <v>15.8885637272697</v>
      </c>
      <c r="V1768" s="270" t="n">
        <v>13.51335762207</v>
      </c>
      <c r="W1768" s="270" t="n">
        <v>11.6255560164472</v>
      </c>
      <c r="X1768" s="270" t="n">
        <v>12.1263057237211</v>
      </c>
      <c r="Y1768" s="270" t="n">
        <v>14.6880446553796</v>
      </c>
      <c r="Z1768" s="270" t="n">
        <v>14.5143496128832</v>
      </c>
      <c r="AA1768" s="270" t="n">
        <v>14.5158630429828</v>
      </c>
      <c r="AB1768" s="270" t="n">
        <v>14.0184772979368</v>
      </c>
      <c r="AC1768" s="270" t="n">
        <v>13.686169724462</v>
      </c>
      <c r="AD1768" s="270" t="n">
        <v>13.479103881231</v>
      </c>
      <c r="AE1768" s="270" t="n">
        <v>13.2547431486413</v>
      </c>
      <c r="AF1768" s="270" t="n">
        <v>12.9003868439426</v>
      </c>
      <c r="AG1768" s="270" t="n">
        <v>12.5135329421542</v>
      </c>
      <c r="AH1768" s="270" t="n">
        <v>11.6723376040541</v>
      </c>
      <c r="AI1768" s="270" t="n">
        <v>10.3696464013894</v>
      </c>
      <c r="AJ1768" s="270" t="n">
        <v>9.98975258130344</v>
      </c>
      <c r="AK1768" s="270" t="n">
        <v>11.1819215768662</v>
      </c>
      <c r="AL1768" s="270" t="n">
        <v>13.3661724272234</v>
      </c>
      <c r="AM1768" s="271" t="n">
        <v>1395.64217404929</v>
      </c>
      <c r="AN1768" s="271" t="n">
        <v>1398.65161132795</v>
      </c>
      <c r="AO1768" s="271" t="n">
        <v>1340.74217465965</v>
      </c>
      <c r="AP1768" s="271" t="n">
        <v>1284.47437280807</v>
      </c>
      <c r="AQ1768" s="271" t="n">
        <v>1237.18976911961</v>
      </c>
      <c r="AR1768" s="271" t="n">
        <v>1190.91287773809</v>
      </c>
      <c r="AS1768" s="271" t="n">
        <v>1144.72774868348</v>
      </c>
      <c r="AT1768" s="271" t="n">
        <v>1093.89243496842</v>
      </c>
      <c r="AU1768" s="271" t="n">
        <v>988.16817751213</v>
      </c>
      <c r="AV1768" s="271" t="n">
        <v>828.424006680829</v>
      </c>
      <c r="AW1768" s="271" t="n">
        <v>782.507444026811</v>
      </c>
      <c r="AX1768" s="271" t="n">
        <v>948.138344506042</v>
      </c>
      <c r="AY1768" s="271" t="n">
        <v>1235.49696114162</v>
      </c>
      <c r="AZ1768" s="270" t="n">
        <v>19.3355974968696</v>
      </c>
      <c r="BA1768" s="270" t="n">
        <v>17.9463047795371</v>
      </c>
      <c r="BB1768" s="270" t="n">
        <v>16.9213698622008</v>
      </c>
      <c r="BC1768" s="270" t="n">
        <v>15.8699058586869</v>
      </c>
      <c r="BD1768" s="270" t="n">
        <v>14.7739677100028</v>
      </c>
      <c r="BE1768" s="270" t="n">
        <v>13.6024083765815</v>
      </c>
      <c r="BF1768" s="270" t="n">
        <v>12.3014221384419</v>
      </c>
      <c r="BG1768" s="270" t="n">
        <v>9.89874182825761</v>
      </c>
      <c r="BH1768" s="270" t="n">
        <v>4.55218582329367</v>
      </c>
      <c r="BI1768" s="270" t="n">
        <v>1.60219934943745</v>
      </c>
      <c r="BJ1768" s="270" t="n">
        <v>10.4251961990081</v>
      </c>
      <c r="BK1768" s="270" t="n">
        <v>19.0568236118774</v>
      </c>
      <c r="BL1768" s="270" t="n">
        <v>20.4307348832769</v>
      </c>
    </row>
    <row r="1769" customFormat="false" ht="13.8" hidden="false" customHeight="false" outlineLevel="0" collapsed="false">
      <c r="A1769" s="239" t="n">
        <v>82</v>
      </c>
      <c r="B1769" s="4" t="s">
        <v>1415</v>
      </c>
      <c r="C1769" s="4" t="s">
        <v>1500</v>
      </c>
      <c r="D1769" s="4" t="s">
        <v>1455</v>
      </c>
      <c r="E1769" s="4" t="n">
        <v>24</v>
      </c>
      <c r="F1769" s="4" t="n">
        <v>51</v>
      </c>
      <c r="G1769" s="4" t="n">
        <v>700</v>
      </c>
      <c r="H1769" s="4" t="n">
        <v>2.5</v>
      </c>
      <c r="I1769" s="4" t="n">
        <v>320</v>
      </c>
      <c r="J1769" s="4" t="n">
        <v>40</v>
      </c>
      <c r="K1769" s="4" t="n">
        <v>5000</v>
      </c>
      <c r="L1769" s="269" t="n">
        <v>0.2</v>
      </c>
      <c r="M1769" s="270" t="n">
        <v>13.1742378903703</v>
      </c>
      <c r="N1769" s="270" t="n">
        <v>12.2443154397256</v>
      </c>
      <c r="O1769" s="270" t="n">
        <v>13.3074539570578</v>
      </c>
      <c r="P1769" s="270" t="n">
        <v>15.5122376571813</v>
      </c>
      <c r="Q1769" s="270" t="n">
        <v>17.1551832129961</v>
      </c>
      <c r="R1769" s="270" t="n">
        <v>17.8319872434414</v>
      </c>
      <c r="S1769" s="270" t="n">
        <v>17.984064207675</v>
      </c>
      <c r="T1769" s="270" t="n">
        <v>17.8939517953559</v>
      </c>
      <c r="U1769" s="270" t="n">
        <v>17.6832247319175</v>
      </c>
      <c r="V1769" s="270" t="n">
        <v>17.423331059006</v>
      </c>
      <c r="W1769" s="270" t="n">
        <v>17.1527421109872</v>
      </c>
      <c r="X1769" s="270" t="n">
        <v>16.5397047261082</v>
      </c>
      <c r="Y1769" s="270" t="n">
        <v>15.1961940871235</v>
      </c>
      <c r="Z1769" s="270" t="n">
        <v>10.0442276744028</v>
      </c>
      <c r="AA1769" s="270" t="n">
        <v>10.4189169234962</v>
      </c>
      <c r="AB1769" s="270" t="n">
        <v>12.2957203738437</v>
      </c>
      <c r="AC1769" s="270" t="n">
        <v>14.3280355358231</v>
      </c>
      <c r="AD1769" s="270" t="n">
        <v>15.3035406561672</v>
      </c>
      <c r="AE1769" s="270" t="n">
        <v>15.1879771506316</v>
      </c>
      <c r="AF1769" s="270" t="n">
        <v>14.7402181380108</v>
      </c>
      <c r="AG1769" s="270" t="n">
        <v>14.2902829961059</v>
      </c>
      <c r="AH1769" s="270" t="n">
        <v>13.8500143911448</v>
      </c>
      <c r="AI1769" s="270" t="n">
        <v>13.4208665330483</v>
      </c>
      <c r="AJ1769" s="270" t="n">
        <v>12.9929578673664</v>
      </c>
      <c r="AK1769" s="270" t="n">
        <v>12.2091099178452</v>
      </c>
      <c r="AL1769" s="270" t="n">
        <v>11.051294702205</v>
      </c>
      <c r="AM1769" s="271" t="n">
        <v>853.478160687449</v>
      </c>
      <c r="AN1769" s="271" t="n">
        <v>899.112686321679</v>
      </c>
      <c r="AO1769" s="271" t="n">
        <v>1123.70514384045</v>
      </c>
      <c r="AP1769" s="271" t="n">
        <v>1351.14212225197</v>
      </c>
      <c r="AQ1769" s="271" t="n">
        <v>1447.5533990241</v>
      </c>
      <c r="AR1769" s="271" t="n">
        <v>1417.45629418187</v>
      </c>
      <c r="AS1769" s="271" t="n">
        <v>1364.33884766396</v>
      </c>
      <c r="AT1769" s="271" t="n">
        <v>1311.77168297641</v>
      </c>
      <c r="AU1769" s="271" t="n">
        <v>1259.47279641306</v>
      </c>
      <c r="AV1769" s="271" t="n">
        <v>1207.25299292183</v>
      </c>
      <c r="AW1769" s="271" t="n">
        <v>1154.83096280645</v>
      </c>
      <c r="AX1769" s="271" t="n">
        <v>1076.54702468109</v>
      </c>
      <c r="AY1769" s="271" t="n">
        <v>957.456727078129</v>
      </c>
      <c r="AZ1769" s="270" t="n">
        <v>5.85548529245162</v>
      </c>
      <c r="BA1769" s="270" t="n">
        <v>13.9379280471812</v>
      </c>
      <c r="BB1769" s="270" t="n">
        <v>20.5656972875372</v>
      </c>
      <c r="BC1769" s="270" t="n">
        <v>20.1304658220029</v>
      </c>
      <c r="BD1769" s="270" t="n">
        <v>19.0871446411148</v>
      </c>
      <c r="BE1769" s="270" t="n">
        <v>18.0093930302306</v>
      </c>
      <c r="BF1769" s="270" t="n">
        <v>16.9064755335523</v>
      </c>
      <c r="BG1769" s="270" t="n">
        <v>15.7703757408756</v>
      </c>
      <c r="BH1769" s="270" t="n">
        <v>14.5792502691696</v>
      </c>
      <c r="BI1769" s="270" t="n">
        <v>13.2955139393113</v>
      </c>
      <c r="BJ1769" s="270" t="n">
        <v>11.8551050295053</v>
      </c>
      <c r="BK1769" s="270" t="n">
        <v>7.80186752647277</v>
      </c>
      <c r="BL1769" s="270" t="n">
        <v>4.04984417533832</v>
      </c>
    </row>
    <row r="1770" customFormat="false" ht="13.8" hidden="false" customHeight="false" outlineLevel="0" collapsed="false">
      <c r="A1770" s="239" t="n">
        <v>83</v>
      </c>
      <c r="B1770" s="4" t="s">
        <v>1415</v>
      </c>
      <c r="C1770" s="4" t="s">
        <v>1501</v>
      </c>
      <c r="D1770" s="4" t="s">
        <v>1455</v>
      </c>
      <c r="E1770" s="4" t="n">
        <v>29</v>
      </c>
      <c r="F1770" s="4" t="n">
        <v>51</v>
      </c>
      <c r="G1770" s="4" t="n">
        <v>700</v>
      </c>
      <c r="H1770" s="4" t="n">
        <v>2.5</v>
      </c>
      <c r="I1770" s="4" t="n">
        <v>320</v>
      </c>
      <c r="J1770" s="4" t="n">
        <v>40</v>
      </c>
      <c r="K1770" s="4" t="n">
        <v>5000</v>
      </c>
      <c r="L1770" s="269" t="n">
        <v>0.2</v>
      </c>
      <c r="M1770" s="270" t="n">
        <v>13.2894846076739</v>
      </c>
      <c r="N1770" s="270" t="n">
        <v>12.4094693041414</v>
      </c>
      <c r="O1770" s="270" t="n">
        <v>13.5289019745957</v>
      </c>
      <c r="P1770" s="270" t="n">
        <v>15.7591777781069</v>
      </c>
      <c r="Q1770" s="270" t="n">
        <v>17.3996587664856</v>
      </c>
      <c r="R1770" s="270" t="n">
        <v>18.0637962222257</v>
      </c>
      <c r="S1770" s="270" t="n">
        <v>18.2004255885584</v>
      </c>
      <c r="T1770" s="270" t="n">
        <v>18.0939004109435</v>
      </c>
      <c r="U1770" s="270" t="n">
        <v>17.8666897943856</v>
      </c>
      <c r="V1770" s="270" t="n">
        <v>17.5909893175731</v>
      </c>
      <c r="W1770" s="270" t="n">
        <v>17.3059685073369</v>
      </c>
      <c r="X1770" s="270" t="n">
        <v>16.671177009877</v>
      </c>
      <c r="Y1770" s="270" t="n">
        <v>15.3036387762491</v>
      </c>
      <c r="Z1770" s="270" t="n">
        <v>9.93938676531189</v>
      </c>
      <c r="AA1770" s="270" t="n">
        <v>10.2953714689508</v>
      </c>
      <c r="AB1770" s="270" t="n">
        <v>12.1655840102074</v>
      </c>
      <c r="AC1770" s="270" t="n">
        <v>14.2048006873382</v>
      </c>
      <c r="AD1770" s="270" t="n">
        <v>15.1965406561671</v>
      </c>
      <c r="AE1770" s="270" t="n">
        <v>15.0962498779044</v>
      </c>
      <c r="AF1770" s="270" t="n">
        <v>14.6584454107381</v>
      </c>
      <c r="AG1770" s="270" t="n">
        <v>14.2102829961059</v>
      </c>
      <c r="AH1770" s="270" t="n">
        <v>13.7700143911448</v>
      </c>
      <c r="AI1770" s="270" t="n">
        <v>13.3408665330483</v>
      </c>
      <c r="AJ1770" s="270" t="n">
        <v>12.9129578673664</v>
      </c>
      <c r="AK1770" s="270" t="n">
        <v>12.1284280996634</v>
      </c>
      <c r="AL1770" s="270" t="n">
        <v>10.9639840961444</v>
      </c>
      <c r="AM1770" s="271" t="n">
        <v>839.919675838964</v>
      </c>
      <c r="AN1770" s="271" t="n">
        <v>883.144201473194</v>
      </c>
      <c r="AO1770" s="271" t="n">
        <v>1106.88211353742</v>
      </c>
      <c r="AP1770" s="271" t="n">
        <v>1335.22121316106</v>
      </c>
      <c r="AQ1770" s="271" t="n">
        <v>1433.72067175138</v>
      </c>
      <c r="AR1770" s="271" t="n">
        <v>1405.57265781823</v>
      </c>
      <c r="AS1770" s="271" t="n">
        <v>1353.71521130033</v>
      </c>
      <c r="AT1770" s="271" t="n">
        <v>1301.37168297641</v>
      </c>
      <c r="AU1770" s="271" t="n">
        <v>1249.07279641306</v>
      </c>
      <c r="AV1770" s="271" t="n">
        <v>1196.85299292183</v>
      </c>
      <c r="AW1770" s="271" t="n">
        <v>1144.43096280645</v>
      </c>
      <c r="AX1770" s="271" t="n">
        <v>1066.06520649927</v>
      </c>
      <c r="AY1770" s="271" t="n">
        <v>946.146121017523</v>
      </c>
      <c r="AZ1770" s="270" t="n">
        <v>5.85548529245162</v>
      </c>
      <c r="BA1770" s="270" t="n">
        <v>13.9379280471812</v>
      </c>
      <c r="BB1770" s="270" t="n">
        <v>20.5656972875372</v>
      </c>
      <c r="BC1770" s="270" t="n">
        <v>20.1304658220029</v>
      </c>
      <c r="BD1770" s="270" t="n">
        <v>19.0871446411148</v>
      </c>
      <c r="BE1770" s="270" t="n">
        <v>18.0093930302306</v>
      </c>
      <c r="BF1770" s="270" t="n">
        <v>16.9064755335523</v>
      </c>
      <c r="BG1770" s="270" t="n">
        <v>15.7703757408756</v>
      </c>
      <c r="BH1770" s="270" t="n">
        <v>14.5792502691696</v>
      </c>
      <c r="BI1770" s="270" t="n">
        <v>13.2955139393113</v>
      </c>
      <c r="BJ1770" s="270" t="n">
        <v>11.8551050295053</v>
      </c>
      <c r="BK1770" s="270" t="n">
        <v>7.80186752647277</v>
      </c>
      <c r="BL1770" s="270" t="n">
        <v>4.04984417533832</v>
      </c>
    </row>
    <row r="1771" customFormat="false" ht="13.8" hidden="false" customHeight="false" outlineLevel="0" collapsed="false">
      <c r="A1771" s="239" t="n">
        <v>84</v>
      </c>
      <c r="B1771" s="4" t="s">
        <v>1415</v>
      </c>
      <c r="C1771" s="4" t="s">
        <v>1502</v>
      </c>
      <c r="D1771" s="4" t="s">
        <v>1455</v>
      </c>
      <c r="E1771" s="4" t="n">
        <v>36</v>
      </c>
      <c r="F1771" s="4" t="n">
        <v>51</v>
      </c>
      <c r="G1771" s="4" t="n">
        <v>700</v>
      </c>
      <c r="H1771" s="4" t="n">
        <v>2.5</v>
      </c>
      <c r="I1771" s="4" t="n">
        <v>320</v>
      </c>
      <c r="J1771" s="4" t="n">
        <v>40</v>
      </c>
      <c r="K1771" s="4" t="n">
        <v>5000</v>
      </c>
      <c r="L1771" s="269" t="n">
        <v>0.2</v>
      </c>
      <c r="M1771" s="270" t="n">
        <v>13.3899609522698</v>
      </c>
      <c r="N1771" s="270" t="n">
        <v>12.5534565428293</v>
      </c>
      <c r="O1771" s="270" t="n">
        <v>13.7219685351085</v>
      </c>
      <c r="P1771" s="270" t="n">
        <v>15.9744692958627</v>
      </c>
      <c r="Q1771" s="270" t="n">
        <v>17.6128015833258</v>
      </c>
      <c r="R1771" s="270" t="n">
        <v>18.2658958514184</v>
      </c>
      <c r="S1771" s="270" t="n">
        <v>18.3890574313692</v>
      </c>
      <c r="T1771" s="270" t="n">
        <v>18.2682229987905</v>
      </c>
      <c r="U1771" s="270" t="n">
        <v>18.0266414118298</v>
      </c>
      <c r="V1771" s="270" t="n">
        <v>17.7371599795778</v>
      </c>
      <c r="W1771" s="270" t="n">
        <v>17.4395569388431</v>
      </c>
      <c r="X1771" s="270" t="n">
        <v>16.7857994025821</v>
      </c>
      <c r="Y1771" s="270" t="n">
        <v>15.397313024524</v>
      </c>
      <c r="Z1771" s="270" t="n">
        <v>9.89487161379674</v>
      </c>
      <c r="AA1771" s="270" t="n">
        <v>10.2173108628902</v>
      </c>
      <c r="AB1771" s="270" t="n">
        <v>12.0595234041467</v>
      </c>
      <c r="AC1771" s="270" t="n">
        <v>14.0932249297625</v>
      </c>
      <c r="AD1771" s="270" t="n">
        <v>15.0822679288944</v>
      </c>
      <c r="AE1771" s="270" t="n">
        <v>14.9819771506316</v>
      </c>
      <c r="AF1771" s="270" t="n">
        <v>14.5487635925563</v>
      </c>
      <c r="AG1771" s="270" t="n">
        <v>14.1133739051968</v>
      </c>
      <c r="AH1771" s="270" t="n">
        <v>13.6880143911448</v>
      </c>
      <c r="AI1771" s="270" t="n">
        <v>13.2737756239574</v>
      </c>
      <c r="AJ1771" s="270" t="n">
        <v>12.8604124128209</v>
      </c>
      <c r="AK1771" s="270" t="n">
        <v>12.0911099178452</v>
      </c>
      <c r="AL1771" s="270" t="n">
        <v>10.9386204597808</v>
      </c>
      <c r="AM1771" s="271" t="n">
        <v>834.155433414722</v>
      </c>
      <c r="AN1771" s="271" t="n">
        <v>872.996322685315</v>
      </c>
      <c r="AO1771" s="271" t="n">
        <v>1093.09423474955</v>
      </c>
      <c r="AP1771" s="271" t="n">
        <v>1320.71636467621</v>
      </c>
      <c r="AQ1771" s="271" t="n">
        <v>1418.88794447865</v>
      </c>
      <c r="AR1771" s="271" t="n">
        <v>1390.77629418187</v>
      </c>
      <c r="AS1771" s="271" t="n">
        <v>1339.54975675487</v>
      </c>
      <c r="AT1771" s="271" t="n">
        <v>1288.87350115823</v>
      </c>
      <c r="AU1771" s="271" t="n">
        <v>1238.51279641306</v>
      </c>
      <c r="AV1771" s="271" t="n">
        <v>1188.23117474001</v>
      </c>
      <c r="AW1771" s="271" t="n">
        <v>1137.70005371555</v>
      </c>
      <c r="AX1771" s="271" t="n">
        <v>1061.30702468109</v>
      </c>
      <c r="AY1771" s="271" t="n">
        <v>942.907939199341</v>
      </c>
      <c r="AZ1771" s="270" t="n">
        <v>5.85548529245162</v>
      </c>
      <c r="BA1771" s="270" t="n">
        <v>13.9379280471812</v>
      </c>
      <c r="BB1771" s="270" t="n">
        <v>20.5656972875372</v>
      </c>
      <c r="BC1771" s="270" t="n">
        <v>20.1304658220029</v>
      </c>
      <c r="BD1771" s="270" t="n">
        <v>19.0871446411148</v>
      </c>
      <c r="BE1771" s="270" t="n">
        <v>18.0093930302306</v>
      </c>
      <c r="BF1771" s="270" t="n">
        <v>16.9064755335523</v>
      </c>
      <c r="BG1771" s="270" t="n">
        <v>15.7703757408756</v>
      </c>
      <c r="BH1771" s="270" t="n">
        <v>14.5792502691696</v>
      </c>
      <c r="BI1771" s="270" t="n">
        <v>13.2955139393113</v>
      </c>
      <c r="BJ1771" s="270" t="n">
        <v>11.8551050295053</v>
      </c>
      <c r="BK1771" s="270" t="n">
        <v>7.80186752647277</v>
      </c>
      <c r="BL1771" s="270" t="n">
        <v>4.04984417533832</v>
      </c>
    </row>
    <row r="1772" customFormat="false" ht="13.8" hidden="false" customHeight="false" outlineLevel="0" collapsed="false">
      <c r="A1772" s="239" t="n">
        <v>85</v>
      </c>
      <c r="B1772" s="4" t="s">
        <v>1415</v>
      </c>
      <c r="C1772" s="4" t="s">
        <v>1503</v>
      </c>
      <c r="D1772" s="4" t="s">
        <v>1455</v>
      </c>
      <c r="E1772" s="4" t="n">
        <v>24</v>
      </c>
      <c r="F1772" s="4" t="n">
        <v>51</v>
      </c>
      <c r="G1772" s="4" t="n">
        <v>700</v>
      </c>
      <c r="H1772" s="4" t="n">
        <v>2.5</v>
      </c>
      <c r="I1772" s="4" t="n">
        <v>320</v>
      </c>
      <c r="J1772" s="4" t="n">
        <v>40</v>
      </c>
      <c r="K1772" s="4" t="n">
        <v>5000</v>
      </c>
      <c r="L1772" s="269" t="n">
        <v>0.25</v>
      </c>
      <c r="M1772" s="270" t="n">
        <v>12.4201526047887</v>
      </c>
      <c r="N1772" s="270" t="n">
        <v>11.8758790365142</v>
      </c>
      <c r="O1772" s="270" t="n">
        <v>13.5249333807511</v>
      </c>
      <c r="P1772" s="270" t="n">
        <v>15.8901428231647</v>
      </c>
      <c r="Q1772" s="270" t="n">
        <v>17.2509640848836</v>
      </c>
      <c r="R1772" s="270" t="n">
        <v>17.7413189936549</v>
      </c>
      <c r="S1772" s="270" t="n">
        <v>17.8434168757327</v>
      </c>
      <c r="T1772" s="270" t="n">
        <v>17.7375899021161</v>
      </c>
      <c r="U1772" s="270" t="n">
        <v>17.525082931384</v>
      </c>
      <c r="V1772" s="270" t="n">
        <v>17.2663098036906</v>
      </c>
      <c r="W1772" s="270" t="n">
        <v>16.9917573786157</v>
      </c>
      <c r="X1772" s="270" t="n">
        <v>16.2762512488691</v>
      </c>
      <c r="Y1772" s="270" t="n">
        <v>14.6515393504508</v>
      </c>
      <c r="Z1772" s="270" t="n">
        <v>9.81381878502084</v>
      </c>
      <c r="AA1772" s="270" t="n">
        <v>10.5975607487315</v>
      </c>
      <c r="AB1772" s="270" t="n">
        <v>12.8226203740829</v>
      </c>
      <c r="AC1772" s="270" t="n">
        <v>14.7252137534623</v>
      </c>
      <c r="AD1772" s="270" t="n">
        <v>15.3133170988378</v>
      </c>
      <c r="AE1772" s="270" t="n">
        <v>15.0483810824357</v>
      </c>
      <c r="AF1772" s="270" t="n">
        <v>14.604494476031</v>
      </c>
      <c r="AG1772" s="270" t="n">
        <v>14.1648095445328</v>
      </c>
      <c r="AH1772" s="270" t="n">
        <v>13.7355249921075</v>
      </c>
      <c r="AI1772" s="270" t="n">
        <v>13.3191018352312</v>
      </c>
      <c r="AJ1772" s="270" t="n">
        <v>12.9047192372511</v>
      </c>
      <c r="AK1772" s="270" t="n">
        <v>12.0804556316983</v>
      </c>
      <c r="AL1772" s="270" t="n">
        <v>10.8034551514515</v>
      </c>
      <c r="AM1772" s="271" t="n">
        <v>826.117394515368</v>
      </c>
      <c r="AN1772" s="271" t="n">
        <v>923.644009912702</v>
      </c>
      <c r="AO1772" s="271" t="n">
        <v>1192.00079546503</v>
      </c>
      <c r="AP1772" s="271" t="n">
        <v>1404.6332121258</v>
      </c>
      <c r="AQ1772" s="271" t="n">
        <v>1452.20066723178</v>
      </c>
      <c r="AR1772" s="271" t="n">
        <v>1403.57421580083</v>
      </c>
      <c r="AS1772" s="271" t="n">
        <v>1350.59208877709</v>
      </c>
      <c r="AT1772" s="271" t="n">
        <v>1298.90145883352</v>
      </c>
      <c r="AU1772" s="271" t="n">
        <v>1247.53146416956</v>
      </c>
      <c r="AV1772" s="271" t="n">
        <v>1196.33309288332</v>
      </c>
      <c r="AW1772" s="271" t="n">
        <v>1144.86302335286</v>
      </c>
      <c r="AX1772" s="271" t="n">
        <v>1061.15856626508</v>
      </c>
      <c r="AY1772" s="271" t="n">
        <v>927.614705488502</v>
      </c>
      <c r="AZ1772" s="270" t="n">
        <v>6.69051064677899</v>
      </c>
      <c r="BA1772" s="270" t="n">
        <v>17.4224100589765</v>
      </c>
      <c r="BB1772" s="270" t="n">
        <v>20.6057713262776</v>
      </c>
      <c r="BC1772" s="270" t="n">
        <v>19.7151465464801</v>
      </c>
      <c r="BD1772" s="270" t="n">
        <v>18.6822121461932</v>
      </c>
      <c r="BE1772" s="270" t="n">
        <v>17.6243991846138</v>
      </c>
      <c r="BF1772" s="270" t="n">
        <v>16.5424162685008</v>
      </c>
      <c r="BG1772" s="270" t="n">
        <v>15.4245474291464</v>
      </c>
      <c r="BH1772" s="270" t="n">
        <v>14.2463273918674</v>
      </c>
      <c r="BI1772" s="270" t="n">
        <v>12.9659681978707</v>
      </c>
      <c r="BJ1772" s="270" t="n">
        <v>11.5117863338888</v>
      </c>
      <c r="BK1772" s="270" t="n">
        <v>6.82715154295543</v>
      </c>
      <c r="BL1772" s="270" t="n">
        <v>2.73183152357581</v>
      </c>
    </row>
    <row r="1773" customFormat="false" ht="13.8" hidden="false" customHeight="false" outlineLevel="0" collapsed="false">
      <c r="A1773" s="239" t="n">
        <v>86</v>
      </c>
      <c r="B1773" s="4" t="s">
        <v>1415</v>
      </c>
      <c r="C1773" s="4" t="s">
        <v>1504</v>
      </c>
      <c r="D1773" s="4" t="s">
        <v>1455</v>
      </c>
      <c r="E1773" s="4" t="n">
        <v>29</v>
      </c>
      <c r="F1773" s="4" t="n">
        <v>51</v>
      </c>
      <c r="G1773" s="4" t="n">
        <v>700</v>
      </c>
      <c r="H1773" s="4" t="n">
        <v>2.5</v>
      </c>
      <c r="I1773" s="4" t="n">
        <v>320</v>
      </c>
      <c r="J1773" s="4" t="n">
        <v>40</v>
      </c>
      <c r="K1773" s="4" t="n">
        <v>5000</v>
      </c>
      <c r="L1773" s="269" t="n">
        <v>0.25</v>
      </c>
      <c r="M1773" s="270" t="n">
        <v>12.5593595009059</v>
      </c>
      <c r="N1773" s="270" t="n">
        <v>12.0767423274718</v>
      </c>
      <c r="O1773" s="270" t="n">
        <v>13.7965719494724</v>
      </c>
      <c r="P1773" s="270" t="n">
        <v>16.1952153082298</v>
      </c>
      <c r="Q1773" s="270" t="n">
        <v>17.5527234288017</v>
      </c>
      <c r="R1773" s="270" t="n">
        <v>18.0271900342054</v>
      </c>
      <c r="S1773" s="270" t="n">
        <v>18.1101763232258</v>
      </c>
      <c r="T1773" s="270" t="n">
        <v>17.984100264388</v>
      </c>
      <c r="U1773" s="270" t="n">
        <v>17.7512710179588</v>
      </c>
      <c r="V1773" s="270" t="n">
        <v>17.4730025833241</v>
      </c>
      <c r="W1773" s="270" t="n">
        <v>17.1806492930102</v>
      </c>
      <c r="X1773" s="270" t="n">
        <v>16.4381744063577</v>
      </c>
      <c r="Y1773" s="270" t="n">
        <v>14.7831881603244</v>
      </c>
      <c r="Z1773" s="270" t="n">
        <v>9.68530742138448</v>
      </c>
      <c r="AA1773" s="270" t="n">
        <v>10.446106203277</v>
      </c>
      <c r="AB1773" s="270" t="n">
        <v>12.6620067377192</v>
      </c>
      <c r="AC1773" s="270" t="n">
        <v>14.5713160261896</v>
      </c>
      <c r="AD1773" s="270" t="n">
        <v>15.1795670988378</v>
      </c>
      <c r="AE1773" s="270" t="n">
        <v>14.9337219915266</v>
      </c>
      <c r="AF1773" s="270" t="n">
        <v>14.5022785669401</v>
      </c>
      <c r="AG1773" s="270" t="n">
        <v>14.0648095445328</v>
      </c>
      <c r="AH1773" s="270" t="n">
        <v>13.6355249921075</v>
      </c>
      <c r="AI1773" s="270" t="n">
        <v>13.2191018352312</v>
      </c>
      <c r="AJ1773" s="270" t="n">
        <v>12.8047192372511</v>
      </c>
      <c r="AK1773" s="270" t="n">
        <v>11.979603358971</v>
      </c>
      <c r="AL1773" s="270" t="n">
        <v>10.6947846969061</v>
      </c>
      <c r="AM1773" s="271" t="n">
        <v>809.497849060823</v>
      </c>
      <c r="AN1773" s="271" t="n">
        <v>904.068555367247</v>
      </c>
      <c r="AO1773" s="271" t="n">
        <v>1171.2380681923</v>
      </c>
      <c r="AP1773" s="271" t="n">
        <v>1384.75093939852</v>
      </c>
      <c r="AQ1773" s="271" t="n">
        <v>1434.90975814087</v>
      </c>
      <c r="AR1773" s="271" t="n">
        <v>1388.71967034628</v>
      </c>
      <c r="AS1773" s="271" t="n">
        <v>1337.31254332254</v>
      </c>
      <c r="AT1773" s="271" t="n">
        <v>1285.90145883352</v>
      </c>
      <c r="AU1773" s="271" t="n">
        <v>1234.53146416956</v>
      </c>
      <c r="AV1773" s="271" t="n">
        <v>1183.33309288332</v>
      </c>
      <c r="AW1773" s="271" t="n">
        <v>1131.86302335286</v>
      </c>
      <c r="AX1773" s="271" t="n">
        <v>1048.0562935378</v>
      </c>
      <c r="AY1773" s="271" t="n">
        <v>913.536978215775</v>
      </c>
      <c r="AZ1773" s="270" t="n">
        <v>6.69051064677899</v>
      </c>
      <c r="BA1773" s="270" t="n">
        <v>17.4224100589765</v>
      </c>
      <c r="BB1773" s="270" t="n">
        <v>20.6057713262776</v>
      </c>
      <c r="BC1773" s="270" t="n">
        <v>19.7151465464801</v>
      </c>
      <c r="BD1773" s="270" t="n">
        <v>18.6822121461932</v>
      </c>
      <c r="BE1773" s="270" t="n">
        <v>17.6243991846138</v>
      </c>
      <c r="BF1773" s="270" t="n">
        <v>16.5424162685008</v>
      </c>
      <c r="BG1773" s="270" t="n">
        <v>15.4245474291464</v>
      </c>
      <c r="BH1773" s="270" t="n">
        <v>14.2463273918674</v>
      </c>
      <c r="BI1773" s="270" t="n">
        <v>12.9659681978707</v>
      </c>
      <c r="BJ1773" s="270" t="n">
        <v>11.5117863338888</v>
      </c>
      <c r="BK1773" s="270" t="n">
        <v>6.82715154295543</v>
      </c>
      <c r="BL1773" s="270" t="n">
        <v>2.73183152357581</v>
      </c>
    </row>
    <row r="1774" customFormat="false" ht="13.8" hidden="false" customHeight="false" outlineLevel="0" collapsed="false">
      <c r="A1774" s="239" t="n">
        <v>87</v>
      </c>
      <c r="B1774" s="4" t="s">
        <v>1415</v>
      </c>
      <c r="C1774" s="4" t="s">
        <v>1505</v>
      </c>
      <c r="D1774" s="4" t="s">
        <v>1455</v>
      </c>
      <c r="E1774" s="4" t="n">
        <v>36</v>
      </c>
      <c r="F1774" s="4" t="n">
        <v>51</v>
      </c>
      <c r="G1774" s="4" t="n">
        <v>700</v>
      </c>
      <c r="H1774" s="4" t="n">
        <v>2.5</v>
      </c>
      <c r="I1774" s="4" t="n">
        <v>320</v>
      </c>
      <c r="J1774" s="4" t="n">
        <v>40</v>
      </c>
      <c r="K1774" s="4" t="n">
        <v>5000</v>
      </c>
      <c r="L1774" s="269" t="n">
        <v>0.25</v>
      </c>
      <c r="M1774" s="270" t="n">
        <v>12.6807252143218</v>
      </c>
      <c r="N1774" s="270" t="n">
        <v>12.2518623630885</v>
      </c>
      <c r="O1774" s="270" t="n">
        <v>14.0333964862136</v>
      </c>
      <c r="P1774" s="270" t="n">
        <v>16.461188768067</v>
      </c>
      <c r="Q1774" s="270" t="n">
        <v>17.8158083698214</v>
      </c>
      <c r="R1774" s="270" t="n">
        <v>18.2764229655405</v>
      </c>
      <c r="S1774" s="270" t="n">
        <v>18.3427470618778</v>
      </c>
      <c r="T1774" s="270" t="n">
        <v>18.1990171026772</v>
      </c>
      <c r="U1774" s="270" t="n">
        <v>17.9484701457248</v>
      </c>
      <c r="V1774" s="270" t="n">
        <v>17.6532049824711</v>
      </c>
      <c r="W1774" s="270" t="n">
        <v>17.3453322403958</v>
      </c>
      <c r="X1774" s="270" t="n">
        <v>16.5793449954254</v>
      </c>
      <c r="Y1774" s="270" t="n">
        <v>14.8979644550075</v>
      </c>
      <c r="Z1774" s="270" t="n">
        <v>9.63146651229357</v>
      </c>
      <c r="AA1774" s="270" t="n">
        <v>10.3506516578224</v>
      </c>
      <c r="AB1774" s="270" t="n">
        <v>12.5309158286283</v>
      </c>
      <c r="AC1774" s="270" t="n">
        <v>14.431952389826</v>
      </c>
      <c r="AD1774" s="270" t="n">
        <v>15.0367261897469</v>
      </c>
      <c r="AE1774" s="270" t="n">
        <v>14.7908810824357</v>
      </c>
      <c r="AF1774" s="270" t="n">
        <v>14.3651762942128</v>
      </c>
      <c r="AG1774" s="270" t="n">
        <v>13.9436731808965</v>
      </c>
      <c r="AH1774" s="270" t="n">
        <v>13.5330249921075</v>
      </c>
      <c r="AI1774" s="270" t="n">
        <v>13.1352381988675</v>
      </c>
      <c r="AJ1774" s="270" t="n">
        <v>12.7390374190693</v>
      </c>
      <c r="AK1774" s="270" t="n">
        <v>11.9329556316983</v>
      </c>
      <c r="AL1774" s="270" t="n">
        <v>10.6633983332697</v>
      </c>
      <c r="AM1774" s="271" t="n">
        <v>802.526939969914</v>
      </c>
      <c r="AN1774" s="271" t="n">
        <v>891.659464458157</v>
      </c>
      <c r="AO1774" s="271" t="n">
        <v>1154.19625001048</v>
      </c>
      <c r="AP1774" s="271" t="n">
        <v>1366.63366667125</v>
      </c>
      <c r="AQ1774" s="271" t="n">
        <v>1416.36884904997</v>
      </c>
      <c r="AR1774" s="271" t="n">
        <v>1370.22421580083</v>
      </c>
      <c r="AS1774" s="271" t="n">
        <v>1319.60572514072</v>
      </c>
      <c r="AT1774" s="271" t="n">
        <v>1270.27873156079</v>
      </c>
      <c r="AU1774" s="271" t="n">
        <v>1221.33146416956</v>
      </c>
      <c r="AV1774" s="271" t="n">
        <v>1172.55582015604</v>
      </c>
      <c r="AW1774" s="271" t="n">
        <v>1123.44938698922</v>
      </c>
      <c r="AX1774" s="271" t="n">
        <v>1042.10856626508</v>
      </c>
      <c r="AY1774" s="271" t="n">
        <v>909.530614579411</v>
      </c>
      <c r="AZ1774" s="270" t="n">
        <v>6.69051064677899</v>
      </c>
      <c r="BA1774" s="270" t="n">
        <v>17.4224100589765</v>
      </c>
      <c r="BB1774" s="270" t="n">
        <v>20.6057713262776</v>
      </c>
      <c r="BC1774" s="270" t="n">
        <v>19.7151465464801</v>
      </c>
      <c r="BD1774" s="270" t="n">
        <v>18.6822121461932</v>
      </c>
      <c r="BE1774" s="270" t="n">
        <v>17.6243991846138</v>
      </c>
      <c r="BF1774" s="270" t="n">
        <v>16.5424162685008</v>
      </c>
      <c r="BG1774" s="270" t="n">
        <v>15.4245474291464</v>
      </c>
      <c r="BH1774" s="270" t="n">
        <v>14.2463273918674</v>
      </c>
      <c r="BI1774" s="270" t="n">
        <v>12.9659681978707</v>
      </c>
      <c r="BJ1774" s="270" t="n">
        <v>11.5117863338888</v>
      </c>
      <c r="BK1774" s="270" t="n">
        <v>6.82715154295543</v>
      </c>
      <c r="BL1774" s="270" t="n">
        <v>2.73183152357581</v>
      </c>
    </row>
    <row r="1775" customFormat="false" ht="13.8" hidden="false" customHeight="false" outlineLevel="0" collapsed="false">
      <c r="A1775" s="239" t="n">
        <v>88</v>
      </c>
      <c r="B1775" s="4" t="s">
        <v>1415</v>
      </c>
      <c r="C1775" s="4" t="s">
        <v>1506</v>
      </c>
      <c r="D1775" s="4" t="s">
        <v>1455</v>
      </c>
      <c r="E1775" s="4" t="n">
        <v>24</v>
      </c>
      <c r="F1775" s="4" t="n">
        <v>51</v>
      </c>
      <c r="G1775" s="4" t="n">
        <v>700</v>
      </c>
      <c r="H1775" s="4" t="n">
        <v>2.5</v>
      </c>
      <c r="I1775" s="4" t="n">
        <v>320</v>
      </c>
      <c r="J1775" s="4" t="n">
        <v>40</v>
      </c>
      <c r="K1775" s="4" t="n">
        <v>5000</v>
      </c>
      <c r="L1775" s="269" t="n">
        <v>0.3</v>
      </c>
      <c r="M1775" s="270" t="n">
        <v>11.5749972800264</v>
      </c>
      <c r="N1775" s="270" t="n">
        <v>11.3354040723056</v>
      </c>
      <c r="O1775" s="270" t="n">
        <v>13.4569852967836</v>
      </c>
      <c r="P1775" s="270" t="n">
        <v>15.8918801852367</v>
      </c>
      <c r="Q1775" s="270" t="n">
        <v>17.1901116859818</v>
      </c>
      <c r="R1775" s="270" t="n">
        <v>17.580529748686</v>
      </c>
      <c r="S1775" s="270" t="n">
        <v>17.5904580354452</v>
      </c>
      <c r="T1775" s="270" t="n">
        <v>17.4734541236051</v>
      </c>
      <c r="U1775" s="270" t="n">
        <v>17.2765838968585</v>
      </c>
      <c r="V1775" s="270" t="n">
        <v>17.033053670349</v>
      </c>
      <c r="W1775" s="270" t="n">
        <v>16.7651248638173</v>
      </c>
      <c r="X1775" s="270" t="n">
        <v>15.8959627843208</v>
      </c>
      <c r="Y1775" s="270" t="n">
        <v>13.8740436169936</v>
      </c>
      <c r="Z1775" s="270" t="n">
        <v>9.63006833909547</v>
      </c>
      <c r="AA1775" s="270" t="n">
        <v>10.5950978489283</v>
      </c>
      <c r="AB1775" s="270" t="n">
        <v>12.9877394281855</v>
      </c>
      <c r="AC1775" s="270" t="n">
        <v>14.7429841516286</v>
      </c>
      <c r="AD1775" s="270" t="n">
        <v>15.2770367447261</v>
      </c>
      <c r="AE1775" s="270" t="n">
        <v>14.9587635714495</v>
      </c>
      <c r="AF1775" s="270" t="n">
        <v>14.4722350303586</v>
      </c>
      <c r="AG1775" s="270" t="n">
        <v>14.0397182290967</v>
      </c>
      <c r="AH1775" s="270" t="n">
        <v>13.6306908321816</v>
      </c>
      <c r="AI1775" s="270" t="n">
        <v>13.2357347109948</v>
      </c>
      <c r="AJ1775" s="270" t="n">
        <v>12.8439093646462</v>
      </c>
      <c r="AK1775" s="270" t="n">
        <v>11.9519242083507</v>
      </c>
      <c r="AL1775" s="270" t="n">
        <v>10.4997959213322</v>
      </c>
      <c r="AM1775" s="271" t="n">
        <v>804.221110639453</v>
      </c>
      <c r="AN1775" s="271" t="n">
        <v>923.516817212445</v>
      </c>
      <c r="AO1775" s="271" t="n">
        <v>1211.66382603857</v>
      </c>
      <c r="AP1775" s="271" t="n">
        <v>1406.76417955512</v>
      </c>
      <c r="AQ1775" s="271" t="n">
        <v>1448.78809337561</v>
      </c>
      <c r="AR1775" s="271" t="n">
        <v>1395.11986935247</v>
      </c>
      <c r="AS1775" s="271" t="n">
        <v>1338.08467113098</v>
      </c>
      <c r="AT1775" s="271" t="n">
        <v>1286.98133777436</v>
      </c>
      <c r="AU1775" s="271" t="n">
        <v>1237.38888881653</v>
      </c>
      <c r="AV1775" s="271" t="n">
        <v>1187.9994029918</v>
      </c>
      <c r="AW1775" s="271" t="n">
        <v>1138.27355001077</v>
      </c>
      <c r="AX1775" s="271" t="n">
        <v>1045.78817860087</v>
      </c>
      <c r="AY1775" s="271" t="n">
        <v>891.278171722992</v>
      </c>
      <c r="AZ1775" s="270" t="n">
        <v>7.74890123423639</v>
      </c>
      <c r="BA1775" s="270" t="n">
        <v>17.4224100589765</v>
      </c>
      <c r="BB1775" s="270" t="n">
        <v>20.6057713262776</v>
      </c>
      <c r="BC1775" s="270" t="n">
        <v>19.7151465464801</v>
      </c>
      <c r="BD1775" s="270" t="n">
        <v>18.1991633696053</v>
      </c>
      <c r="BE1775" s="270" t="n">
        <v>17.179596610157</v>
      </c>
      <c r="BF1775" s="270" t="n">
        <v>16.1360650714582</v>
      </c>
      <c r="BG1775" s="270" t="n">
        <v>15.0535306935983</v>
      </c>
      <c r="BH1775" s="270" t="n">
        <v>13.9048179114592</v>
      </c>
      <c r="BI1775" s="270" t="n">
        <v>12.6430129427937</v>
      </c>
      <c r="BJ1775" s="270" t="n">
        <v>11.1867649919639</v>
      </c>
      <c r="BK1775" s="270" t="n">
        <v>5.4835593022588</v>
      </c>
      <c r="BL1775" s="270" t="n">
        <v>1.43811785820671</v>
      </c>
    </row>
    <row r="1776" customFormat="false" ht="13.8" hidden="false" customHeight="false" outlineLevel="0" collapsed="false">
      <c r="A1776" s="239" t="n">
        <v>89</v>
      </c>
      <c r="B1776" s="4" t="s">
        <v>1415</v>
      </c>
      <c r="C1776" s="4" t="s">
        <v>1507</v>
      </c>
      <c r="D1776" s="4" t="s">
        <v>1455</v>
      </c>
      <c r="E1776" s="4" t="n">
        <v>29</v>
      </c>
      <c r="F1776" s="4" t="n">
        <v>51</v>
      </c>
      <c r="G1776" s="4" t="n">
        <v>700</v>
      </c>
      <c r="H1776" s="4" t="n">
        <v>2.5</v>
      </c>
      <c r="I1776" s="4" t="n">
        <v>320</v>
      </c>
      <c r="J1776" s="4" t="n">
        <v>40</v>
      </c>
      <c r="K1776" s="4" t="n">
        <v>5000</v>
      </c>
      <c r="L1776" s="269" t="n">
        <v>0.3</v>
      </c>
      <c r="M1776" s="270" t="n">
        <v>11.7468005996772</v>
      </c>
      <c r="N1776" s="270" t="n">
        <v>11.5612714380961</v>
      </c>
      <c r="O1776" s="270" t="n">
        <v>13.7435740845746</v>
      </c>
      <c r="P1776" s="270" t="n">
        <v>16.1981881776147</v>
      </c>
      <c r="Q1776" s="270" t="n">
        <v>17.5100892581217</v>
      </c>
      <c r="R1776" s="270" t="n">
        <v>17.9122974840357</v>
      </c>
      <c r="S1776" s="270" t="n">
        <v>17.9272573977706</v>
      </c>
      <c r="T1776" s="270" t="n">
        <v>17.7901535910554</v>
      </c>
      <c r="U1776" s="270" t="n">
        <v>17.5672111827814</v>
      </c>
      <c r="V1776" s="270" t="n">
        <v>17.2986299818184</v>
      </c>
      <c r="W1776" s="270" t="n">
        <v>17.0078204615179</v>
      </c>
      <c r="X1776" s="270" t="n">
        <v>16.1035033761275</v>
      </c>
      <c r="Y1776" s="270" t="n">
        <v>14.0411594448322</v>
      </c>
      <c r="Z1776" s="270" t="n">
        <v>9.46510621788335</v>
      </c>
      <c r="AA1776" s="270" t="n">
        <v>10.4172569398374</v>
      </c>
      <c r="AB1776" s="270" t="n">
        <v>12.8147848827309</v>
      </c>
      <c r="AC1776" s="270" t="n">
        <v>14.5882114243559</v>
      </c>
      <c r="AD1776" s="270" t="n">
        <v>15.1357109871504</v>
      </c>
      <c r="AE1776" s="270" t="n">
        <v>14.8244075108434</v>
      </c>
      <c r="AF1776" s="270" t="n">
        <v>14.3389585152071</v>
      </c>
      <c r="AG1776" s="270" t="n">
        <v>13.9063848957634</v>
      </c>
      <c r="AH1776" s="270" t="n">
        <v>13.4973574988483</v>
      </c>
      <c r="AI1776" s="270" t="n">
        <v>13.1024013776614</v>
      </c>
      <c r="AJ1776" s="270" t="n">
        <v>12.7105760313129</v>
      </c>
      <c r="AK1776" s="270" t="n">
        <v>11.817454511381</v>
      </c>
      <c r="AL1776" s="270" t="n">
        <v>10.3558375879988</v>
      </c>
      <c r="AM1776" s="271" t="n">
        <v>782.88777730612</v>
      </c>
      <c r="AN1776" s="271" t="n">
        <v>900.531968727597</v>
      </c>
      <c r="AO1776" s="271" t="n">
        <v>1189.30473512948</v>
      </c>
      <c r="AP1776" s="271" t="n">
        <v>1386.76872500967</v>
      </c>
      <c r="AQ1776" s="271" t="n">
        <v>1430.51233579985</v>
      </c>
      <c r="AR1776" s="271" t="n">
        <v>1377.70471783732</v>
      </c>
      <c r="AS1776" s="271" t="n">
        <v>1320.76724688855</v>
      </c>
      <c r="AT1776" s="271" t="n">
        <v>1269.64800444103</v>
      </c>
      <c r="AU1776" s="271" t="n">
        <v>1220.0555554832</v>
      </c>
      <c r="AV1776" s="271" t="n">
        <v>1170.66606965847</v>
      </c>
      <c r="AW1776" s="271" t="n">
        <v>1120.94021667743</v>
      </c>
      <c r="AX1776" s="271" t="n">
        <v>1028.31848163117</v>
      </c>
      <c r="AY1776" s="271" t="n">
        <v>872.62892929875</v>
      </c>
      <c r="AZ1776" s="270" t="n">
        <v>7.74890123423639</v>
      </c>
      <c r="BA1776" s="270" t="n">
        <v>17.4224100589765</v>
      </c>
      <c r="BB1776" s="270" t="n">
        <v>20.6057713262776</v>
      </c>
      <c r="BC1776" s="270" t="n">
        <v>19.7151465464801</v>
      </c>
      <c r="BD1776" s="270" t="n">
        <v>18.1991633696053</v>
      </c>
      <c r="BE1776" s="270" t="n">
        <v>17.179596610157</v>
      </c>
      <c r="BF1776" s="270" t="n">
        <v>16.1360650714582</v>
      </c>
      <c r="BG1776" s="270" t="n">
        <v>15.0535306935983</v>
      </c>
      <c r="BH1776" s="270" t="n">
        <v>13.9048179114592</v>
      </c>
      <c r="BI1776" s="270" t="n">
        <v>12.6430129427937</v>
      </c>
      <c r="BJ1776" s="270" t="n">
        <v>11.1867649919639</v>
      </c>
      <c r="BK1776" s="270" t="n">
        <v>5.4835593022588</v>
      </c>
      <c r="BL1776" s="270" t="n">
        <v>1.43811785820671</v>
      </c>
    </row>
    <row r="1777" customFormat="false" ht="13.8" hidden="false" customHeight="false" outlineLevel="0" collapsed="false">
      <c r="A1777" s="239" t="n">
        <v>90</v>
      </c>
      <c r="B1777" s="4" t="s">
        <v>1415</v>
      </c>
      <c r="C1777" s="4" t="s">
        <v>1508</v>
      </c>
      <c r="D1777" s="4" t="s">
        <v>1455</v>
      </c>
      <c r="E1777" s="4" t="n">
        <v>36</v>
      </c>
      <c r="F1777" s="4" t="n">
        <v>51</v>
      </c>
      <c r="G1777" s="4" t="n">
        <v>700</v>
      </c>
      <c r="H1777" s="4" t="n">
        <v>2.5</v>
      </c>
      <c r="I1777" s="4" t="n">
        <v>320</v>
      </c>
      <c r="J1777" s="4" t="n">
        <v>40</v>
      </c>
      <c r="K1777" s="4" t="n">
        <v>5000</v>
      </c>
      <c r="L1777" s="269" t="n">
        <v>0.3</v>
      </c>
      <c r="M1777" s="270" t="n">
        <v>11.8965850790258</v>
      </c>
      <c r="N1777" s="270" t="n">
        <v>11.758190949637</v>
      </c>
      <c r="O1777" s="270" t="n">
        <v>13.9934327744628</v>
      </c>
      <c r="P1777" s="270" t="n">
        <v>16.4652387983587</v>
      </c>
      <c r="Q1777" s="270" t="n">
        <v>17.7890575233659</v>
      </c>
      <c r="R1777" s="270" t="n">
        <v>18.2015448490167</v>
      </c>
      <c r="S1777" s="270" t="n">
        <v>18.2208915209841</v>
      </c>
      <c r="T1777" s="270" t="n">
        <v>18.0662638835598</v>
      </c>
      <c r="U1777" s="270" t="n">
        <v>17.8205907844963</v>
      </c>
      <c r="V1777" s="270" t="n">
        <v>17.5301692187879</v>
      </c>
      <c r="W1777" s="270" t="n">
        <v>17.2194114471617</v>
      </c>
      <c r="X1777" s="270" t="n">
        <v>16.2844449292398</v>
      </c>
      <c r="Y1777" s="270" t="n">
        <v>14.1868571956939</v>
      </c>
      <c r="Z1777" s="270" t="n">
        <v>9.39798500576214</v>
      </c>
      <c r="AA1777" s="270" t="n">
        <v>10.3090751216555</v>
      </c>
      <c r="AB1777" s="270" t="n">
        <v>12.6747848827309</v>
      </c>
      <c r="AC1777" s="270" t="n">
        <v>14.4482114243559</v>
      </c>
      <c r="AD1777" s="270" t="n">
        <v>14.9813170477564</v>
      </c>
      <c r="AE1777" s="270" t="n">
        <v>14.6530438744798</v>
      </c>
      <c r="AF1777" s="270" t="n">
        <v>14.1593373030859</v>
      </c>
      <c r="AG1777" s="270" t="n">
        <v>13.7448697442482</v>
      </c>
      <c r="AH1777" s="270" t="n">
        <v>13.3606908321816</v>
      </c>
      <c r="AI1777" s="270" t="n">
        <v>12.9905831958432</v>
      </c>
      <c r="AJ1777" s="270" t="n">
        <v>12.6230002737371</v>
      </c>
      <c r="AK1777" s="270" t="n">
        <v>11.7552575416841</v>
      </c>
      <c r="AL1777" s="270" t="n">
        <v>10.3146254667867</v>
      </c>
      <c r="AM1777" s="271" t="n">
        <v>774.199898518241</v>
      </c>
      <c r="AN1777" s="271" t="n">
        <v>886.468332363961</v>
      </c>
      <c r="AO1777" s="271" t="n">
        <v>1171.10473512948</v>
      </c>
      <c r="AP1777" s="271" t="n">
        <v>1368.56872500967</v>
      </c>
      <c r="AQ1777" s="271" t="n">
        <v>1410.47900246652</v>
      </c>
      <c r="AR1777" s="271" t="n">
        <v>1355.52592995853</v>
      </c>
      <c r="AS1777" s="271" t="n">
        <v>1297.5717923431</v>
      </c>
      <c r="AT1777" s="271" t="n">
        <v>1248.81770141073</v>
      </c>
      <c r="AU1777" s="271" t="n">
        <v>1202.4555554832</v>
      </c>
      <c r="AV1777" s="271" t="n">
        <v>1156.29637268877</v>
      </c>
      <c r="AW1777" s="271" t="n">
        <v>1109.72203485925</v>
      </c>
      <c r="AX1777" s="271" t="n">
        <v>1020.38817860087</v>
      </c>
      <c r="AY1777" s="271" t="n">
        <v>867.369838389659</v>
      </c>
      <c r="AZ1777" s="270" t="n">
        <v>7.74890123423639</v>
      </c>
      <c r="BA1777" s="270" t="n">
        <v>17.4224100589765</v>
      </c>
      <c r="BB1777" s="270" t="n">
        <v>20.6057713262776</v>
      </c>
      <c r="BC1777" s="270" t="n">
        <v>19.7151465464801</v>
      </c>
      <c r="BD1777" s="270" t="n">
        <v>18.1991633696053</v>
      </c>
      <c r="BE1777" s="270" t="n">
        <v>17.179596610157</v>
      </c>
      <c r="BF1777" s="270" t="n">
        <v>16.1360650714582</v>
      </c>
      <c r="BG1777" s="270" t="n">
        <v>15.0535306935983</v>
      </c>
      <c r="BH1777" s="270" t="n">
        <v>13.9048179114592</v>
      </c>
      <c r="BI1777" s="270" t="n">
        <v>12.6430129427937</v>
      </c>
      <c r="BJ1777" s="270" t="n">
        <v>11.1867649919639</v>
      </c>
      <c r="BK1777" s="270" t="n">
        <v>5.4835593022588</v>
      </c>
      <c r="BL1777" s="270" t="n">
        <v>1.43811785820671</v>
      </c>
    </row>
    <row r="1778" customFormat="false" ht="13.8" hidden="false" customHeight="false" outlineLevel="0" collapsed="false">
      <c r="A1778" s="239" t="n">
        <v>91</v>
      </c>
      <c r="B1778" s="4" t="s">
        <v>1415</v>
      </c>
      <c r="C1778" s="4" t="s">
        <v>1509</v>
      </c>
      <c r="D1778" s="4" t="s">
        <v>1417</v>
      </c>
      <c r="E1778" s="4" t="n">
        <v>24</v>
      </c>
      <c r="F1778" s="4" t="n">
        <v>12</v>
      </c>
      <c r="G1778" s="4" t="n">
        <v>700</v>
      </c>
      <c r="H1778" s="4" t="n">
        <v>2.5</v>
      </c>
      <c r="I1778" s="4" t="n">
        <v>320</v>
      </c>
      <c r="J1778" s="4" t="n">
        <v>40</v>
      </c>
      <c r="K1778" s="4" t="n">
        <v>6000</v>
      </c>
      <c r="L1778" s="269" t="n">
        <v>0.2</v>
      </c>
      <c r="M1778" s="270" t="n">
        <v>17.6182920153659</v>
      </c>
      <c r="N1778" s="270" t="n">
        <v>17.1110002357239</v>
      </c>
      <c r="O1778" s="270" t="n">
        <v>15.9057710058275</v>
      </c>
      <c r="P1778" s="270" t="n">
        <v>13.8235371098272</v>
      </c>
      <c r="Q1778" s="270" t="n">
        <v>12.4702854912211</v>
      </c>
      <c r="R1778" s="270" t="n">
        <v>13.0866600547373</v>
      </c>
      <c r="S1778" s="270" t="n">
        <v>15.3670835393641</v>
      </c>
      <c r="T1778" s="270" t="n">
        <v>17.3402943199618</v>
      </c>
      <c r="U1778" s="270" t="n">
        <v>18.2583263135375</v>
      </c>
      <c r="V1778" s="270" t="n">
        <v>18.4884058991954</v>
      </c>
      <c r="W1778" s="270" t="n">
        <v>18.4224413207247</v>
      </c>
      <c r="X1778" s="270" t="n">
        <v>18.2055183269619</v>
      </c>
      <c r="Y1778" s="270" t="n">
        <v>17.9231455792998</v>
      </c>
      <c r="Z1778" s="270" t="n">
        <v>13.789676458966</v>
      </c>
      <c r="AA1778" s="270" t="n">
        <v>13.1006448502398</v>
      </c>
      <c r="AB1778" s="270" t="n">
        <v>11.9922503928485</v>
      </c>
      <c r="AC1778" s="270" t="n">
        <v>10.9119591961993</v>
      </c>
      <c r="AD1778" s="270" t="n">
        <v>11.0835935214262</v>
      </c>
      <c r="AE1778" s="270" t="n">
        <v>13.168469487452</v>
      </c>
      <c r="AF1778" s="270" t="n">
        <v>15.7256682339486</v>
      </c>
      <c r="AG1778" s="270" t="n">
        <v>17.1032520328878</v>
      </c>
      <c r="AH1778" s="270" t="n">
        <v>17.0149761625359</v>
      </c>
      <c r="AI1778" s="270" t="n">
        <v>16.470750397838</v>
      </c>
      <c r="AJ1778" s="270" t="n">
        <v>15.9096782373916</v>
      </c>
      <c r="AK1778" s="270" t="n">
        <v>15.2104132694953</v>
      </c>
      <c r="AL1778" s="270" t="n">
        <v>14.4787938844528</v>
      </c>
      <c r="AM1778" s="271" t="n">
        <v>1304.43205099643</v>
      </c>
      <c r="AN1778" s="271" t="n">
        <v>1221.07626341877</v>
      </c>
      <c r="AO1778" s="271" t="n">
        <v>1084.35423861448</v>
      </c>
      <c r="AP1778" s="271" t="n">
        <v>934.640487565826</v>
      </c>
      <c r="AQ1778" s="271" t="n">
        <v>930.562611568568</v>
      </c>
      <c r="AR1778" s="271" t="n">
        <v>1159.26920086891</v>
      </c>
      <c r="AS1778" s="271" t="n">
        <v>1463.6464952057</v>
      </c>
      <c r="AT1778" s="271" t="n">
        <v>1629.82908763394</v>
      </c>
      <c r="AU1778" s="271" t="n">
        <v>1622.08803166773</v>
      </c>
      <c r="AV1778" s="271" t="n">
        <v>1559.59530024324</v>
      </c>
      <c r="AW1778" s="271" t="n">
        <v>1496.04786793264</v>
      </c>
      <c r="AX1778" s="271" t="n">
        <v>1432.74787300261</v>
      </c>
      <c r="AY1778" s="271" t="n">
        <v>1368.97385536214</v>
      </c>
      <c r="AZ1778" s="270" t="n">
        <v>14.6373881334438</v>
      </c>
      <c r="BA1778" s="270" t="n">
        <v>10.8900612371634</v>
      </c>
      <c r="BB1778" s="270" t="n">
        <v>5.64806461085007</v>
      </c>
      <c r="BC1778" s="270" t="n">
        <v>5.66949442290889</v>
      </c>
      <c r="BD1778" s="270" t="n">
        <v>14.0906519198387</v>
      </c>
      <c r="BE1778" s="270" t="n">
        <v>23.3390571733497</v>
      </c>
      <c r="BF1778" s="270" t="n">
        <v>24.372039992939</v>
      </c>
      <c r="BG1778" s="270" t="n">
        <v>23.1566139808039</v>
      </c>
      <c r="BH1778" s="270" t="n">
        <v>21.8739282821196</v>
      </c>
      <c r="BI1778" s="270" t="n">
        <v>20.5615534818005</v>
      </c>
      <c r="BJ1778" s="270" t="n">
        <v>19.2135097161738</v>
      </c>
      <c r="BK1778" s="270" t="n">
        <v>17.8076383330886</v>
      </c>
      <c r="BL1778" s="270" t="n">
        <v>16.3045875829658</v>
      </c>
    </row>
    <row r="1779" customFormat="false" ht="13.8" hidden="false" customHeight="false" outlineLevel="0" collapsed="false">
      <c r="A1779" s="239" t="n">
        <v>92</v>
      </c>
      <c r="B1779" s="4" t="s">
        <v>1415</v>
      </c>
      <c r="C1779" s="4" t="s">
        <v>1510</v>
      </c>
      <c r="D1779" s="4" t="s">
        <v>1419</v>
      </c>
      <c r="E1779" s="4" t="n">
        <v>24</v>
      </c>
      <c r="G1779" s="4" t="n">
        <v>700</v>
      </c>
      <c r="H1779" s="4" t="n">
        <v>2.5</v>
      </c>
      <c r="I1779" s="4" t="n">
        <v>320</v>
      </c>
      <c r="J1779" s="4" t="n">
        <v>40</v>
      </c>
      <c r="K1779" s="4" t="n">
        <v>6000</v>
      </c>
      <c r="L1779" s="269" t="n">
        <v>0.2</v>
      </c>
      <c r="M1779" s="270" t="n">
        <v>16.4631354778268</v>
      </c>
      <c r="N1779" s="270" t="n">
        <v>16.4631354778268</v>
      </c>
      <c r="O1779" s="270" t="n">
        <v>16.4631354778268</v>
      </c>
      <c r="P1779" s="270" t="n">
        <v>16.4631354778268</v>
      </c>
      <c r="Q1779" s="270" t="n">
        <v>16.4631354778268</v>
      </c>
      <c r="R1779" s="270" t="n">
        <v>16.4631354778268</v>
      </c>
      <c r="S1779" s="270" t="n">
        <v>16.4631354778268</v>
      </c>
      <c r="T1779" s="270" t="n">
        <v>16.4631354778268</v>
      </c>
      <c r="U1779" s="270" t="n">
        <v>16.4631354778268</v>
      </c>
      <c r="V1779" s="270" t="n">
        <v>16.4631354778268</v>
      </c>
      <c r="W1779" s="270" t="n">
        <v>16.4631354778268</v>
      </c>
      <c r="X1779" s="270" t="n">
        <v>16.4631354778268</v>
      </c>
      <c r="Y1779" s="270" t="n">
        <v>16.4631354778268</v>
      </c>
      <c r="Z1779" s="270" t="n">
        <v>14.3046250865909</v>
      </c>
      <c r="AA1779" s="270" t="n">
        <v>14.3046250865909</v>
      </c>
      <c r="AB1779" s="270" t="n">
        <v>14.3046250865909</v>
      </c>
      <c r="AC1779" s="270" t="n">
        <v>14.3046250865909</v>
      </c>
      <c r="AD1779" s="270" t="n">
        <v>14.3046250865909</v>
      </c>
      <c r="AE1779" s="270" t="n">
        <v>14.3046250865909</v>
      </c>
      <c r="AF1779" s="270" t="n">
        <v>14.3046250865909</v>
      </c>
      <c r="AG1779" s="270" t="n">
        <v>14.3046250865909</v>
      </c>
      <c r="AH1779" s="270" t="n">
        <v>14.3046250865909</v>
      </c>
      <c r="AI1779" s="270" t="n">
        <v>14.3046250865909</v>
      </c>
      <c r="AJ1779" s="270" t="n">
        <v>14.3046250865909</v>
      </c>
      <c r="AK1779" s="270" t="n">
        <v>14.3046250865909</v>
      </c>
      <c r="AL1779" s="270" t="n">
        <v>14.3046250865909</v>
      </c>
      <c r="AM1779" s="271" t="n">
        <v>1323.63564339084</v>
      </c>
      <c r="AN1779" s="271" t="n">
        <v>1323.63564339084</v>
      </c>
      <c r="AO1779" s="271" t="n">
        <v>1323.63564339084</v>
      </c>
      <c r="AP1779" s="271" t="n">
        <v>1323.63564339084</v>
      </c>
      <c r="AQ1779" s="271" t="n">
        <v>1323.63564339084</v>
      </c>
      <c r="AR1779" s="271" t="n">
        <v>1323.63564339084</v>
      </c>
      <c r="AS1779" s="271" t="n">
        <v>1323.63564339084</v>
      </c>
      <c r="AT1779" s="271" t="n">
        <v>1323.63564339084</v>
      </c>
      <c r="AU1779" s="271" t="n">
        <v>1323.63564339084</v>
      </c>
      <c r="AV1779" s="271" t="n">
        <v>1323.63564339084</v>
      </c>
      <c r="AW1779" s="271" t="n">
        <v>1323.63564339084</v>
      </c>
      <c r="AX1779" s="271" t="n">
        <v>1323.63564339084</v>
      </c>
      <c r="AY1779" s="271" t="n">
        <v>1323.63564339084</v>
      </c>
      <c r="AZ1779" s="270" t="n">
        <v>16.7357376051881</v>
      </c>
      <c r="BA1779" s="270" t="n">
        <v>16.7357376051881</v>
      </c>
      <c r="BB1779" s="270" t="n">
        <v>16.7357376051881</v>
      </c>
      <c r="BC1779" s="270" t="n">
        <v>16.7357376051881</v>
      </c>
      <c r="BD1779" s="270" t="n">
        <v>16.7357376051881</v>
      </c>
      <c r="BE1779" s="270" t="n">
        <v>16.7357376051881</v>
      </c>
      <c r="BF1779" s="270" t="n">
        <v>16.7357376051881</v>
      </c>
      <c r="BG1779" s="270" t="n">
        <v>16.7357376051881</v>
      </c>
      <c r="BH1779" s="270" t="n">
        <v>16.7357376051881</v>
      </c>
      <c r="BI1779" s="270" t="n">
        <v>16.7357376051881</v>
      </c>
      <c r="BJ1779" s="270" t="n">
        <v>16.7357376051881</v>
      </c>
      <c r="BK1779" s="270" t="n">
        <v>16.7357376051881</v>
      </c>
      <c r="BL1779" s="270" t="n">
        <v>16.7357376051881</v>
      </c>
    </row>
    <row r="1780" customFormat="false" ht="13.8" hidden="false" customHeight="false" outlineLevel="0" collapsed="false">
      <c r="A1780" s="239" t="n">
        <v>93</v>
      </c>
      <c r="B1780" s="4" t="s">
        <v>1415</v>
      </c>
      <c r="C1780" s="4" t="s">
        <v>1511</v>
      </c>
      <c r="D1780" s="4" t="s">
        <v>1417</v>
      </c>
      <c r="E1780" s="4" t="n">
        <v>29</v>
      </c>
      <c r="F1780" s="4" t="n">
        <v>12</v>
      </c>
      <c r="G1780" s="4" t="n">
        <v>700</v>
      </c>
      <c r="H1780" s="4" t="n">
        <v>2.5</v>
      </c>
      <c r="I1780" s="4" t="n">
        <v>320</v>
      </c>
      <c r="J1780" s="4" t="n">
        <v>40</v>
      </c>
      <c r="K1780" s="4" t="n">
        <v>6000</v>
      </c>
      <c r="L1780" s="269" t="n">
        <v>0.2</v>
      </c>
      <c r="M1780" s="270" t="n">
        <v>17.7784120786902</v>
      </c>
      <c r="N1780" s="270" t="n">
        <v>17.2517884753619</v>
      </c>
      <c r="O1780" s="270" t="n">
        <v>16.0187881578473</v>
      </c>
      <c r="P1780" s="270" t="n">
        <v>13.9342020105869</v>
      </c>
      <c r="Q1780" s="270" t="n">
        <v>12.6231919410397</v>
      </c>
      <c r="R1780" s="270" t="n">
        <v>13.3014720704578</v>
      </c>
      <c r="S1780" s="270" t="n">
        <v>15.6178603282824</v>
      </c>
      <c r="T1780" s="270" t="n">
        <v>17.5937177425632</v>
      </c>
      <c r="U1780" s="270" t="n">
        <v>18.5004524412508</v>
      </c>
      <c r="V1780" s="270" t="n">
        <v>18.7145938113121</v>
      </c>
      <c r="W1780" s="270" t="n">
        <v>18.6316797310215</v>
      </c>
      <c r="X1780" s="270" t="n">
        <v>18.3978432278013</v>
      </c>
      <c r="Y1780" s="270" t="n">
        <v>18.0985197045951</v>
      </c>
      <c r="Z1780" s="270" t="n">
        <v>13.709676458966</v>
      </c>
      <c r="AA1780" s="270" t="n">
        <v>13.0204175775125</v>
      </c>
      <c r="AB1780" s="270" t="n">
        <v>11.9078943322424</v>
      </c>
      <c r="AC1780" s="270" t="n">
        <v>10.811731923472</v>
      </c>
      <c r="AD1780" s="270" t="n">
        <v>10.964275339608</v>
      </c>
      <c r="AE1780" s="270" t="n">
        <v>13.0383255480581</v>
      </c>
      <c r="AF1780" s="270" t="n">
        <v>15.5999636884941</v>
      </c>
      <c r="AG1780" s="270" t="n">
        <v>16.9917065783424</v>
      </c>
      <c r="AH1780" s="270" t="n">
        <v>16.9197943443541</v>
      </c>
      <c r="AI1780" s="270" t="n">
        <v>16.3872049432925</v>
      </c>
      <c r="AJ1780" s="270" t="n">
        <v>15.8296782373916</v>
      </c>
      <c r="AK1780" s="270" t="n">
        <v>15.1304132694953</v>
      </c>
      <c r="AL1780" s="270" t="n">
        <v>14.3987938844528</v>
      </c>
      <c r="AM1780" s="271" t="n">
        <v>1294.03205099643</v>
      </c>
      <c r="AN1780" s="271" t="n">
        <v>1210.6489906915</v>
      </c>
      <c r="AO1780" s="271" t="n">
        <v>1073.41939012963</v>
      </c>
      <c r="AP1780" s="271" t="n">
        <v>921.673820899159</v>
      </c>
      <c r="AQ1780" s="271" t="n">
        <v>915.141399447356</v>
      </c>
      <c r="AR1780" s="271" t="n">
        <v>1142.44404935376</v>
      </c>
      <c r="AS1780" s="271" t="n">
        <v>1447.40376793297</v>
      </c>
      <c r="AT1780" s="271" t="n">
        <v>1615.4145421794</v>
      </c>
      <c r="AU1780" s="271" t="n">
        <v>1609.76439530409</v>
      </c>
      <c r="AV1780" s="271" t="n">
        <v>1548.74802751597</v>
      </c>
      <c r="AW1780" s="271" t="n">
        <v>1485.64786793264</v>
      </c>
      <c r="AX1780" s="271" t="n">
        <v>1422.34787300261</v>
      </c>
      <c r="AY1780" s="271" t="n">
        <v>1358.57385536214</v>
      </c>
      <c r="AZ1780" s="270" t="n">
        <v>14.6373881334438</v>
      </c>
      <c r="BA1780" s="270" t="n">
        <v>10.8900612371634</v>
      </c>
      <c r="BB1780" s="270" t="n">
        <v>5.64806461085007</v>
      </c>
      <c r="BC1780" s="270" t="n">
        <v>5.66949442290889</v>
      </c>
      <c r="BD1780" s="270" t="n">
        <v>14.0906519198387</v>
      </c>
      <c r="BE1780" s="270" t="n">
        <v>23.3390571733497</v>
      </c>
      <c r="BF1780" s="270" t="n">
        <v>24.372039992939</v>
      </c>
      <c r="BG1780" s="270" t="n">
        <v>23.1566139808039</v>
      </c>
      <c r="BH1780" s="270" t="n">
        <v>21.8739282821196</v>
      </c>
      <c r="BI1780" s="270" t="n">
        <v>20.5615534818005</v>
      </c>
      <c r="BJ1780" s="270" t="n">
        <v>19.2135097161738</v>
      </c>
      <c r="BK1780" s="270" t="n">
        <v>17.8076383330886</v>
      </c>
      <c r="BL1780" s="270" t="n">
        <v>16.3045875829658</v>
      </c>
    </row>
    <row r="1781" customFormat="false" ht="13.8" hidden="false" customHeight="false" outlineLevel="0" collapsed="false">
      <c r="A1781" s="239" t="n">
        <v>94</v>
      </c>
      <c r="B1781" s="4" t="s">
        <v>1415</v>
      </c>
      <c r="C1781" s="4" t="s">
        <v>1512</v>
      </c>
      <c r="D1781" s="4" t="s">
        <v>1419</v>
      </c>
      <c r="E1781" s="4" t="n">
        <v>29</v>
      </c>
      <c r="G1781" s="4" t="n">
        <v>700</v>
      </c>
      <c r="H1781" s="4" t="n">
        <v>2.5</v>
      </c>
      <c r="I1781" s="4" t="n">
        <v>320</v>
      </c>
      <c r="J1781" s="4" t="n">
        <v>40</v>
      </c>
      <c r="K1781" s="4" t="n">
        <v>6000</v>
      </c>
      <c r="L1781" s="269" t="n">
        <v>0.2</v>
      </c>
      <c r="M1781" s="270" t="n">
        <v>16.6509632092931</v>
      </c>
      <c r="N1781" s="270" t="n">
        <v>16.6509632092931</v>
      </c>
      <c r="O1781" s="270" t="n">
        <v>16.6509632092931</v>
      </c>
      <c r="P1781" s="270" t="n">
        <v>16.6509632092931</v>
      </c>
      <c r="Q1781" s="270" t="n">
        <v>16.6509632092931</v>
      </c>
      <c r="R1781" s="270" t="n">
        <v>16.6509632092931</v>
      </c>
      <c r="S1781" s="270" t="n">
        <v>16.6509632092931</v>
      </c>
      <c r="T1781" s="270" t="n">
        <v>16.6509632092931</v>
      </c>
      <c r="U1781" s="270" t="n">
        <v>16.6509632092931</v>
      </c>
      <c r="V1781" s="270" t="n">
        <v>16.6509632092931</v>
      </c>
      <c r="W1781" s="270" t="n">
        <v>16.6509632092931</v>
      </c>
      <c r="X1781" s="270" t="n">
        <v>16.6509632092931</v>
      </c>
      <c r="Y1781" s="270" t="n">
        <v>16.6509632092931</v>
      </c>
      <c r="Z1781" s="270" t="n">
        <v>14.2084520096678</v>
      </c>
      <c r="AA1781" s="270" t="n">
        <v>14.2084520096678</v>
      </c>
      <c r="AB1781" s="270" t="n">
        <v>14.2084520096678</v>
      </c>
      <c r="AC1781" s="270" t="n">
        <v>14.2084520096678</v>
      </c>
      <c r="AD1781" s="270" t="n">
        <v>14.2084520096678</v>
      </c>
      <c r="AE1781" s="270" t="n">
        <v>14.2084520096678</v>
      </c>
      <c r="AF1781" s="270" t="n">
        <v>14.2084520096678</v>
      </c>
      <c r="AG1781" s="270" t="n">
        <v>14.2084520096678</v>
      </c>
      <c r="AH1781" s="270" t="n">
        <v>14.2084520096678</v>
      </c>
      <c r="AI1781" s="270" t="n">
        <v>14.2084520096678</v>
      </c>
      <c r="AJ1781" s="270" t="n">
        <v>14.2084520096678</v>
      </c>
      <c r="AK1781" s="270" t="n">
        <v>14.2084520096678</v>
      </c>
      <c r="AL1781" s="270" t="n">
        <v>14.2084520096678</v>
      </c>
      <c r="AM1781" s="271" t="n">
        <v>1311.17384851905</v>
      </c>
      <c r="AN1781" s="271" t="n">
        <v>1311.17384851905</v>
      </c>
      <c r="AO1781" s="271" t="n">
        <v>1311.17384851905</v>
      </c>
      <c r="AP1781" s="271" t="n">
        <v>1311.17384851905</v>
      </c>
      <c r="AQ1781" s="271" t="n">
        <v>1311.17384851905</v>
      </c>
      <c r="AR1781" s="271" t="n">
        <v>1311.17384851905</v>
      </c>
      <c r="AS1781" s="271" t="n">
        <v>1311.17384851905</v>
      </c>
      <c r="AT1781" s="271" t="n">
        <v>1311.17384851905</v>
      </c>
      <c r="AU1781" s="271" t="n">
        <v>1311.17384851905</v>
      </c>
      <c r="AV1781" s="271" t="n">
        <v>1311.17384851905</v>
      </c>
      <c r="AW1781" s="271" t="n">
        <v>1311.17384851905</v>
      </c>
      <c r="AX1781" s="271" t="n">
        <v>1311.17384851905</v>
      </c>
      <c r="AY1781" s="271" t="n">
        <v>1311.17384851905</v>
      </c>
      <c r="AZ1781" s="270" t="n">
        <v>16.7357376051881</v>
      </c>
      <c r="BA1781" s="270" t="n">
        <v>16.7357376051881</v>
      </c>
      <c r="BB1781" s="270" t="n">
        <v>16.7357376051881</v>
      </c>
      <c r="BC1781" s="270" t="n">
        <v>16.7357376051881</v>
      </c>
      <c r="BD1781" s="270" t="n">
        <v>16.7357376051881</v>
      </c>
      <c r="BE1781" s="270" t="n">
        <v>16.7357376051881</v>
      </c>
      <c r="BF1781" s="270" t="n">
        <v>16.7357376051881</v>
      </c>
      <c r="BG1781" s="270" t="n">
        <v>16.7357376051881</v>
      </c>
      <c r="BH1781" s="270" t="n">
        <v>16.7357376051881</v>
      </c>
      <c r="BI1781" s="270" t="n">
        <v>16.7357376051881</v>
      </c>
      <c r="BJ1781" s="270" t="n">
        <v>16.7357376051881</v>
      </c>
      <c r="BK1781" s="270" t="n">
        <v>16.7357376051881</v>
      </c>
      <c r="BL1781" s="270" t="n">
        <v>16.7357376051881</v>
      </c>
    </row>
    <row r="1782" customFormat="false" ht="13.8" hidden="false" customHeight="false" outlineLevel="0" collapsed="false">
      <c r="A1782" s="239" t="n">
        <v>95</v>
      </c>
      <c r="B1782" s="4" t="s">
        <v>1415</v>
      </c>
      <c r="C1782" s="4" t="s">
        <v>1513</v>
      </c>
      <c r="D1782" s="4" t="s">
        <v>1417</v>
      </c>
      <c r="E1782" s="4" t="n">
        <v>36</v>
      </c>
      <c r="F1782" s="4" t="n">
        <v>12</v>
      </c>
      <c r="G1782" s="4" t="n">
        <v>700</v>
      </c>
      <c r="H1782" s="4" t="n">
        <v>2.5</v>
      </c>
      <c r="I1782" s="4" t="n">
        <v>320</v>
      </c>
      <c r="J1782" s="4" t="n">
        <v>40</v>
      </c>
      <c r="K1782" s="4" t="n">
        <v>6000</v>
      </c>
      <c r="L1782" s="269" t="n">
        <v>0.2</v>
      </c>
      <c r="M1782" s="270" t="n">
        <v>17.9180106636711</v>
      </c>
      <c r="N1782" s="270" t="n">
        <v>17.3745328624635</v>
      </c>
      <c r="O1782" s="270" t="n">
        <v>16.1173206850833</v>
      </c>
      <c r="P1782" s="270" t="n">
        <v>14.0306837582978</v>
      </c>
      <c r="Q1782" s="270" t="n">
        <v>12.7565014313432</v>
      </c>
      <c r="R1782" s="270" t="n">
        <v>13.4887531194962</v>
      </c>
      <c r="S1782" s="270" t="n">
        <v>15.8364967948953</v>
      </c>
      <c r="T1782" s="270" t="n">
        <v>17.8146616421702</v>
      </c>
      <c r="U1782" s="270" t="n">
        <v>18.7115469419271</v>
      </c>
      <c r="V1782" s="270" t="n">
        <v>18.9117927869791</v>
      </c>
      <c r="W1782" s="270" t="n">
        <v>18.8141015049996</v>
      </c>
      <c r="X1782" s="270" t="n">
        <v>18.5655191795614</v>
      </c>
      <c r="Y1782" s="270" t="n">
        <v>18.2514173441864</v>
      </c>
      <c r="Z1782" s="270" t="n">
        <v>13.6534946407842</v>
      </c>
      <c r="AA1782" s="270" t="n">
        <v>12.9790084866034</v>
      </c>
      <c r="AB1782" s="270" t="n">
        <v>11.8825913019394</v>
      </c>
      <c r="AC1782" s="270" t="n">
        <v>10.7733985901387</v>
      </c>
      <c r="AD1782" s="270" t="n">
        <v>10.8958056426383</v>
      </c>
      <c r="AE1782" s="270" t="n">
        <v>12.9360831238157</v>
      </c>
      <c r="AF1782" s="270" t="n">
        <v>15.4892364157668</v>
      </c>
      <c r="AG1782" s="270" t="n">
        <v>16.8783429419787</v>
      </c>
      <c r="AH1782" s="270" t="n">
        <v>16.8049761625359</v>
      </c>
      <c r="AI1782" s="270" t="n">
        <v>16.2756594887471</v>
      </c>
      <c r="AJ1782" s="270" t="n">
        <v>15.7291327828462</v>
      </c>
      <c r="AK1782" s="270" t="n">
        <v>15.0444132694953</v>
      </c>
      <c r="AL1782" s="270" t="n">
        <v>14.3280666117255</v>
      </c>
      <c r="AM1782" s="271" t="n">
        <v>1286.82841463279</v>
      </c>
      <c r="AN1782" s="271" t="n">
        <v>1205.36353614604</v>
      </c>
      <c r="AO1782" s="271" t="n">
        <v>1070.19817800842</v>
      </c>
      <c r="AP1782" s="271" t="n">
        <v>916.722305747644</v>
      </c>
      <c r="AQ1782" s="271" t="n">
        <v>906.242611568568</v>
      </c>
      <c r="AR1782" s="271" t="n">
        <v>1129.15253420225</v>
      </c>
      <c r="AS1782" s="271" t="n">
        <v>1433.00922247843</v>
      </c>
      <c r="AT1782" s="271" t="n">
        <v>1600.69090581576</v>
      </c>
      <c r="AU1782" s="271" t="n">
        <v>1594.88803166773</v>
      </c>
      <c r="AV1782" s="271" t="n">
        <v>1534.33348206142</v>
      </c>
      <c r="AW1782" s="271" t="n">
        <v>1472.67695884173</v>
      </c>
      <c r="AX1782" s="271" t="n">
        <v>1411.26787300261</v>
      </c>
      <c r="AY1782" s="271" t="n">
        <v>1349.47930990759</v>
      </c>
      <c r="AZ1782" s="270" t="n">
        <v>14.6373881334438</v>
      </c>
      <c r="BA1782" s="270" t="n">
        <v>10.8900612371634</v>
      </c>
      <c r="BB1782" s="270" t="n">
        <v>5.64806461085007</v>
      </c>
      <c r="BC1782" s="270" t="n">
        <v>5.66949442290889</v>
      </c>
      <c r="BD1782" s="270" t="n">
        <v>14.0906519198387</v>
      </c>
      <c r="BE1782" s="270" t="n">
        <v>23.3390571733497</v>
      </c>
      <c r="BF1782" s="270" t="n">
        <v>24.372039992939</v>
      </c>
      <c r="BG1782" s="270" t="n">
        <v>23.1566139808039</v>
      </c>
      <c r="BH1782" s="270" t="n">
        <v>21.8739282821196</v>
      </c>
      <c r="BI1782" s="270" t="n">
        <v>20.5615534818005</v>
      </c>
      <c r="BJ1782" s="270" t="n">
        <v>19.2135097161738</v>
      </c>
      <c r="BK1782" s="270" t="n">
        <v>17.8076383330886</v>
      </c>
      <c r="BL1782" s="270" t="n">
        <v>16.3045875829658</v>
      </c>
    </row>
    <row r="1783" customFormat="false" ht="13.8" hidden="false" customHeight="false" outlineLevel="0" collapsed="false">
      <c r="A1783" s="239" t="n">
        <v>96</v>
      </c>
      <c r="B1783" s="4" t="s">
        <v>1415</v>
      </c>
      <c r="C1783" s="4" t="s">
        <v>1514</v>
      </c>
      <c r="D1783" s="4" t="s">
        <v>1419</v>
      </c>
      <c r="E1783" s="4" t="n">
        <v>36</v>
      </c>
      <c r="G1783" s="4" t="n">
        <v>700</v>
      </c>
      <c r="H1783" s="4" t="n">
        <v>2.5</v>
      </c>
      <c r="I1783" s="4" t="n">
        <v>320</v>
      </c>
      <c r="J1783" s="4" t="n">
        <v>40</v>
      </c>
      <c r="K1783" s="4" t="n">
        <v>6000</v>
      </c>
      <c r="L1783" s="269" t="n">
        <v>0.2</v>
      </c>
      <c r="M1783" s="270" t="n">
        <v>16.814718362698</v>
      </c>
      <c r="N1783" s="270" t="n">
        <v>16.814718362698</v>
      </c>
      <c r="O1783" s="270" t="n">
        <v>16.814718362698</v>
      </c>
      <c r="P1783" s="270" t="n">
        <v>16.814718362698</v>
      </c>
      <c r="Q1783" s="270" t="n">
        <v>16.814718362698</v>
      </c>
      <c r="R1783" s="270" t="n">
        <v>16.814718362698</v>
      </c>
      <c r="S1783" s="270" t="n">
        <v>16.814718362698</v>
      </c>
      <c r="T1783" s="270" t="n">
        <v>16.814718362698</v>
      </c>
      <c r="U1783" s="270" t="n">
        <v>16.814718362698</v>
      </c>
      <c r="V1783" s="270" t="n">
        <v>16.814718362698</v>
      </c>
      <c r="W1783" s="270" t="n">
        <v>16.814718362698</v>
      </c>
      <c r="X1783" s="270" t="n">
        <v>16.814718362698</v>
      </c>
      <c r="Y1783" s="270" t="n">
        <v>16.814718362698</v>
      </c>
      <c r="Z1783" s="270" t="n">
        <v>14.1284776506935</v>
      </c>
      <c r="AA1783" s="270" t="n">
        <v>14.1284776506935</v>
      </c>
      <c r="AB1783" s="270" t="n">
        <v>14.1284776506935</v>
      </c>
      <c r="AC1783" s="270" t="n">
        <v>14.1284776506935</v>
      </c>
      <c r="AD1783" s="270" t="n">
        <v>14.1284776506935</v>
      </c>
      <c r="AE1783" s="270" t="n">
        <v>14.1284776506935</v>
      </c>
      <c r="AF1783" s="270" t="n">
        <v>14.1284776506935</v>
      </c>
      <c r="AG1783" s="270" t="n">
        <v>14.1284776506935</v>
      </c>
      <c r="AH1783" s="270" t="n">
        <v>14.1284776506935</v>
      </c>
      <c r="AI1783" s="270" t="n">
        <v>14.1284776506935</v>
      </c>
      <c r="AJ1783" s="270" t="n">
        <v>14.1284776506935</v>
      </c>
      <c r="AK1783" s="270" t="n">
        <v>14.1284776506935</v>
      </c>
      <c r="AL1783" s="270" t="n">
        <v>14.1284776506935</v>
      </c>
      <c r="AM1783" s="271" t="n">
        <v>1300.83487416007</v>
      </c>
      <c r="AN1783" s="271" t="n">
        <v>1300.83487416007</v>
      </c>
      <c r="AO1783" s="271" t="n">
        <v>1300.83487416007</v>
      </c>
      <c r="AP1783" s="271" t="n">
        <v>1300.83487416007</v>
      </c>
      <c r="AQ1783" s="271" t="n">
        <v>1300.83487416007</v>
      </c>
      <c r="AR1783" s="271" t="n">
        <v>1300.83487416007</v>
      </c>
      <c r="AS1783" s="271" t="n">
        <v>1300.83487416007</v>
      </c>
      <c r="AT1783" s="271" t="n">
        <v>1300.83487416007</v>
      </c>
      <c r="AU1783" s="271" t="n">
        <v>1300.83487416007</v>
      </c>
      <c r="AV1783" s="271" t="n">
        <v>1300.83487416007</v>
      </c>
      <c r="AW1783" s="271" t="n">
        <v>1300.83487416007</v>
      </c>
      <c r="AX1783" s="271" t="n">
        <v>1300.83487416007</v>
      </c>
      <c r="AY1783" s="271" t="n">
        <v>1300.83487416007</v>
      </c>
      <c r="AZ1783" s="270" t="n">
        <v>16.7357376051881</v>
      </c>
      <c r="BA1783" s="270" t="n">
        <v>16.7357376051881</v>
      </c>
      <c r="BB1783" s="270" t="n">
        <v>16.7357376051881</v>
      </c>
      <c r="BC1783" s="270" t="n">
        <v>16.7357376051881</v>
      </c>
      <c r="BD1783" s="270" t="n">
        <v>16.7357376051881</v>
      </c>
      <c r="BE1783" s="270" t="n">
        <v>16.7357376051881</v>
      </c>
      <c r="BF1783" s="270" t="n">
        <v>16.7357376051881</v>
      </c>
      <c r="BG1783" s="270" t="n">
        <v>16.7357376051881</v>
      </c>
      <c r="BH1783" s="270" t="n">
        <v>16.7357376051881</v>
      </c>
      <c r="BI1783" s="270" t="n">
        <v>16.7357376051881</v>
      </c>
      <c r="BJ1783" s="270" t="n">
        <v>16.7357376051881</v>
      </c>
      <c r="BK1783" s="270" t="n">
        <v>16.7357376051881</v>
      </c>
      <c r="BL1783" s="270" t="n">
        <v>16.7357376051881</v>
      </c>
    </row>
    <row r="1784" customFormat="false" ht="13.8" hidden="false" customHeight="false" outlineLevel="0" collapsed="false">
      <c r="A1784" s="239" t="n">
        <v>97</v>
      </c>
      <c r="B1784" s="4" t="s">
        <v>1415</v>
      </c>
      <c r="C1784" s="4" t="s">
        <v>1515</v>
      </c>
      <c r="D1784" s="4" t="s">
        <v>1417</v>
      </c>
      <c r="E1784" s="4" t="n">
        <v>24</v>
      </c>
      <c r="F1784" s="4" t="n">
        <v>12</v>
      </c>
      <c r="G1784" s="4" t="n">
        <v>700</v>
      </c>
      <c r="H1784" s="4" t="n">
        <v>2.5</v>
      </c>
      <c r="I1784" s="4" t="n">
        <v>320</v>
      </c>
      <c r="J1784" s="4" t="n">
        <v>40</v>
      </c>
      <c r="K1784" s="4" t="n">
        <v>6000</v>
      </c>
      <c r="L1784" s="269" t="n">
        <v>0.25</v>
      </c>
      <c r="M1784" s="270" t="n">
        <v>17.4461068340856</v>
      </c>
      <c r="N1784" s="270" t="n">
        <v>16.8764846274434</v>
      </c>
      <c r="O1784" s="270" t="n">
        <v>15.4259197717105</v>
      </c>
      <c r="P1784" s="270" t="n">
        <v>13.0406584580323</v>
      </c>
      <c r="Q1784" s="270" t="n">
        <v>11.9537871156393</v>
      </c>
      <c r="R1784" s="270" t="n">
        <v>13.2064440031783</v>
      </c>
      <c r="S1784" s="270" t="n">
        <v>15.800479273686</v>
      </c>
      <c r="T1784" s="270" t="n">
        <v>17.5324772086205</v>
      </c>
      <c r="U1784" s="270" t="n">
        <v>18.1796583976846</v>
      </c>
      <c r="V1784" s="270" t="n">
        <v>18.3422428762232</v>
      </c>
      <c r="W1784" s="270" t="n">
        <v>18.2540387259215</v>
      </c>
      <c r="X1784" s="270" t="n">
        <v>18.0331076957988</v>
      </c>
      <c r="Y1784" s="270" t="n">
        <v>17.7526429387638</v>
      </c>
      <c r="Z1784" s="270" t="n">
        <v>13.667037389674</v>
      </c>
      <c r="AA1784" s="270" t="n">
        <v>12.9545882072087</v>
      </c>
      <c r="AB1784" s="270" t="n">
        <v>11.7150943665531</v>
      </c>
      <c r="AC1784" s="270" t="n">
        <v>10.5601277202369</v>
      </c>
      <c r="AD1784" s="270" t="n">
        <v>11.1384581828407</v>
      </c>
      <c r="AE1784" s="270" t="n">
        <v>13.769826626283</v>
      </c>
      <c r="AF1784" s="270" t="n">
        <v>16.31693967157</v>
      </c>
      <c r="AG1784" s="270" t="n">
        <v>17.2339311629065</v>
      </c>
      <c r="AH1784" s="270" t="n">
        <v>16.8438791828432</v>
      </c>
      <c r="AI1784" s="270" t="n">
        <v>16.2951340861028</v>
      </c>
      <c r="AJ1784" s="270" t="n">
        <v>15.745736527559</v>
      </c>
      <c r="AK1784" s="270" t="n">
        <v>15.0593008194419</v>
      </c>
      <c r="AL1784" s="270" t="n">
        <v>14.3418167805525</v>
      </c>
      <c r="AM1784" s="271" t="n">
        <v>1290.6569825486</v>
      </c>
      <c r="AN1784" s="271" t="n">
        <v>1203.9106165929</v>
      </c>
      <c r="AO1784" s="271" t="n">
        <v>1051.36614353935</v>
      </c>
      <c r="AP1784" s="271" t="n">
        <v>893.273289069762</v>
      </c>
      <c r="AQ1784" s="271" t="n">
        <v>939.429253229796</v>
      </c>
      <c r="AR1784" s="271" t="n">
        <v>1236.11474979342</v>
      </c>
      <c r="AS1784" s="271" t="n">
        <v>1539.8839770487</v>
      </c>
      <c r="AT1784" s="271" t="n">
        <v>1649.67130976746</v>
      </c>
      <c r="AU1784" s="271" t="n">
        <v>1604.75090049496</v>
      </c>
      <c r="AV1784" s="271" t="n">
        <v>1541.42917634541</v>
      </c>
      <c r="AW1784" s="271" t="n">
        <v>1478.91177650994</v>
      </c>
      <c r="AX1784" s="271" t="n">
        <v>1416.73203979364</v>
      </c>
      <c r="AY1784" s="271" t="n">
        <v>1354.12905581207</v>
      </c>
      <c r="AZ1784" s="270" t="n">
        <v>14.2277333120761</v>
      </c>
      <c r="BA1784" s="270" t="n">
        <v>9.9884770621933</v>
      </c>
      <c r="BB1784" s="270" t="n">
        <v>4.04155531691741</v>
      </c>
      <c r="BC1784" s="270" t="n">
        <v>5.73102432662781</v>
      </c>
      <c r="BD1784" s="270" t="n">
        <v>17.6133148997983</v>
      </c>
      <c r="BE1784" s="270" t="n">
        <v>24.7211814449571</v>
      </c>
      <c r="BF1784" s="270" t="n">
        <v>23.8829521083283</v>
      </c>
      <c r="BG1784" s="270" t="n">
        <v>22.6582517249352</v>
      </c>
      <c r="BH1784" s="270" t="n">
        <v>21.3997090835222</v>
      </c>
      <c r="BI1784" s="270" t="n">
        <v>20.1126674869238</v>
      </c>
      <c r="BJ1784" s="270" t="n">
        <v>18.7878742182775</v>
      </c>
      <c r="BK1784" s="270" t="n">
        <v>17.3997554980121</v>
      </c>
      <c r="BL1784" s="270" t="n">
        <v>15.904639480834</v>
      </c>
    </row>
    <row r="1785" customFormat="false" ht="13.8" hidden="false" customHeight="false" outlineLevel="0" collapsed="false">
      <c r="A1785" s="239" t="n">
        <v>98</v>
      </c>
      <c r="B1785" s="4" t="s">
        <v>1415</v>
      </c>
      <c r="C1785" s="4" t="s">
        <v>1516</v>
      </c>
      <c r="D1785" s="4" t="s">
        <v>1419</v>
      </c>
      <c r="E1785" s="4" t="n">
        <v>24</v>
      </c>
      <c r="G1785" s="4" t="n">
        <v>700</v>
      </c>
      <c r="H1785" s="4" t="n">
        <v>2.5</v>
      </c>
      <c r="I1785" s="4" t="n">
        <v>320</v>
      </c>
      <c r="J1785" s="4" t="n">
        <v>40</v>
      </c>
      <c r="K1785" s="4" t="n">
        <v>6000</v>
      </c>
      <c r="L1785" s="269" t="n">
        <v>0.25</v>
      </c>
      <c r="M1785" s="270" t="n">
        <v>16.2956959943683</v>
      </c>
      <c r="N1785" s="270" t="n">
        <v>16.2956959943683</v>
      </c>
      <c r="O1785" s="270" t="n">
        <v>16.2956959943683</v>
      </c>
      <c r="P1785" s="270" t="n">
        <v>16.2956959943683</v>
      </c>
      <c r="Q1785" s="270" t="n">
        <v>16.2956959943683</v>
      </c>
      <c r="R1785" s="270" t="n">
        <v>16.2956959943683</v>
      </c>
      <c r="S1785" s="270" t="n">
        <v>16.2956959943683</v>
      </c>
      <c r="T1785" s="270" t="n">
        <v>16.2956959943683</v>
      </c>
      <c r="U1785" s="270" t="n">
        <v>16.2956959943683</v>
      </c>
      <c r="V1785" s="270" t="n">
        <v>16.2956959943683</v>
      </c>
      <c r="W1785" s="270" t="n">
        <v>16.2956959943683</v>
      </c>
      <c r="X1785" s="270" t="n">
        <v>16.2956959943683</v>
      </c>
      <c r="Y1785" s="270" t="n">
        <v>16.2956959943683</v>
      </c>
      <c r="Z1785" s="270" t="n">
        <v>14.2801439018286</v>
      </c>
      <c r="AA1785" s="270" t="n">
        <v>14.2801439018286</v>
      </c>
      <c r="AB1785" s="270" t="n">
        <v>14.2801439018286</v>
      </c>
      <c r="AC1785" s="270" t="n">
        <v>14.2801439018286</v>
      </c>
      <c r="AD1785" s="270" t="n">
        <v>14.2801439018286</v>
      </c>
      <c r="AE1785" s="270" t="n">
        <v>14.2801439018286</v>
      </c>
      <c r="AF1785" s="270" t="n">
        <v>14.2801439018286</v>
      </c>
      <c r="AG1785" s="270" t="n">
        <v>14.2801439018286</v>
      </c>
      <c r="AH1785" s="270" t="n">
        <v>14.2801439018286</v>
      </c>
      <c r="AI1785" s="270" t="n">
        <v>14.2801439018286</v>
      </c>
      <c r="AJ1785" s="270" t="n">
        <v>14.2801439018286</v>
      </c>
      <c r="AK1785" s="270" t="n">
        <v>14.2801439018286</v>
      </c>
      <c r="AL1785" s="270" t="n">
        <v>14.2801439018286</v>
      </c>
      <c r="AM1785" s="271" t="n">
        <v>1323.09686696508</v>
      </c>
      <c r="AN1785" s="271" t="n">
        <v>1323.09686696508</v>
      </c>
      <c r="AO1785" s="271" t="n">
        <v>1323.09686696508</v>
      </c>
      <c r="AP1785" s="271" t="n">
        <v>1323.09686696508</v>
      </c>
      <c r="AQ1785" s="271" t="n">
        <v>1323.09686696508</v>
      </c>
      <c r="AR1785" s="271" t="n">
        <v>1323.09686696508</v>
      </c>
      <c r="AS1785" s="271" t="n">
        <v>1323.09686696508</v>
      </c>
      <c r="AT1785" s="271" t="n">
        <v>1323.09686696508</v>
      </c>
      <c r="AU1785" s="271" t="n">
        <v>1323.09686696508</v>
      </c>
      <c r="AV1785" s="271" t="n">
        <v>1323.09686696508</v>
      </c>
      <c r="AW1785" s="271" t="n">
        <v>1323.09686696508</v>
      </c>
      <c r="AX1785" s="271" t="n">
        <v>1323.09686696508</v>
      </c>
      <c r="AY1785" s="271" t="n">
        <v>1323.09686696508</v>
      </c>
      <c r="AZ1785" s="270" t="n">
        <v>16.6514719971849</v>
      </c>
      <c r="BA1785" s="270" t="n">
        <v>16.6514719971849</v>
      </c>
      <c r="BB1785" s="270" t="n">
        <v>16.6514719971849</v>
      </c>
      <c r="BC1785" s="270" t="n">
        <v>16.6514719971849</v>
      </c>
      <c r="BD1785" s="270" t="n">
        <v>16.6514719971849</v>
      </c>
      <c r="BE1785" s="270" t="n">
        <v>16.6514719971849</v>
      </c>
      <c r="BF1785" s="270" t="n">
        <v>16.6514719971849</v>
      </c>
      <c r="BG1785" s="270" t="n">
        <v>16.6514719971849</v>
      </c>
      <c r="BH1785" s="270" t="n">
        <v>16.6514719971849</v>
      </c>
      <c r="BI1785" s="270" t="n">
        <v>16.6514719971849</v>
      </c>
      <c r="BJ1785" s="270" t="n">
        <v>16.6514719971849</v>
      </c>
      <c r="BK1785" s="270" t="n">
        <v>16.6514719971849</v>
      </c>
      <c r="BL1785" s="270" t="n">
        <v>16.6514719971849</v>
      </c>
    </row>
    <row r="1786" customFormat="false" ht="13.8" hidden="false" customHeight="false" outlineLevel="0" collapsed="false">
      <c r="A1786" s="239" t="n">
        <v>99</v>
      </c>
      <c r="B1786" s="4" t="s">
        <v>1415</v>
      </c>
      <c r="C1786" s="4" t="s">
        <v>1517</v>
      </c>
      <c r="D1786" s="4" t="s">
        <v>1417</v>
      </c>
      <c r="E1786" s="4" t="n">
        <v>29</v>
      </c>
      <c r="F1786" s="4" t="n">
        <v>12</v>
      </c>
      <c r="G1786" s="4" t="n">
        <v>700</v>
      </c>
      <c r="H1786" s="4" t="n">
        <v>2.5</v>
      </c>
      <c r="I1786" s="4" t="n">
        <v>320</v>
      </c>
      <c r="J1786" s="4" t="n">
        <v>40</v>
      </c>
      <c r="K1786" s="4" t="n">
        <v>6000</v>
      </c>
      <c r="L1786" s="269" t="n">
        <v>0.25</v>
      </c>
      <c r="M1786" s="270" t="n">
        <v>17.6434906068315</v>
      </c>
      <c r="N1786" s="270" t="n">
        <v>17.0499437666662</v>
      </c>
      <c r="O1786" s="270" t="n">
        <v>15.5647315950818</v>
      </c>
      <c r="P1786" s="270" t="n">
        <v>13.1746009847805</v>
      </c>
      <c r="Q1786" s="270" t="n">
        <v>12.1393105405896</v>
      </c>
      <c r="R1786" s="270" t="n">
        <v>13.4694252950609</v>
      </c>
      <c r="S1786" s="270" t="n">
        <v>16.1100375119614</v>
      </c>
      <c r="T1786" s="270" t="n">
        <v>17.8454021734833</v>
      </c>
      <c r="U1786" s="270" t="n">
        <v>18.4782741432564</v>
      </c>
      <c r="V1786" s="270" t="n">
        <v>18.6211119047613</v>
      </c>
      <c r="W1786" s="270" t="n">
        <v>18.5119836145193</v>
      </c>
      <c r="X1786" s="270" t="n">
        <v>18.2702113545771</v>
      </c>
      <c r="Y1786" s="270" t="n">
        <v>17.9688377834575</v>
      </c>
      <c r="Z1786" s="270" t="n">
        <v>13.567037389674</v>
      </c>
      <c r="AA1786" s="270" t="n">
        <v>12.8543041162996</v>
      </c>
      <c r="AB1786" s="270" t="n">
        <v>11.609810275644</v>
      </c>
      <c r="AC1786" s="270" t="n">
        <v>10.4369459020551</v>
      </c>
      <c r="AD1786" s="270" t="n">
        <v>10.9922877282952</v>
      </c>
      <c r="AE1786" s="270" t="n">
        <v>13.6096561717375</v>
      </c>
      <c r="AF1786" s="270" t="n">
        <v>16.1602464897518</v>
      </c>
      <c r="AG1786" s="270" t="n">
        <v>17.0944993447247</v>
      </c>
      <c r="AH1786" s="270" t="n">
        <v>16.724901910116</v>
      </c>
      <c r="AI1786" s="270" t="n">
        <v>16.190702267921</v>
      </c>
      <c r="AJ1786" s="270" t="n">
        <v>15.645736527559</v>
      </c>
      <c r="AK1786" s="270" t="n">
        <v>14.9593008194419</v>
      </c>
      <c r="AL1786" s="270" t="n">
        <v>14.2418167805525</v>
      </c>
      <c r="AM1786" s="271" t="n">
        <v>1277.6569825486</v>
      </c>
      <c r="AN1786" s="271" t="n">
        <v>1190.87652568381</v>
      </c>
      <c r="AO1786" s="271" t="n">
        <v>1037.71841626662</v>
      </c>
      <c r="AP1786" s="271" t="n">
        <v>877.336925433398</v>
      </c>
      <c r="AQ1786" s="271" t="n">
        <v>920.537889593432</v>
      </c>
      <c r="AR1786" s="271" t="n">
        <v>1215.4079316116</v>
      </c>
      <c r="AS1786" s="271" t="n">
        <v>1519.63715886689</v>
      </c>
      <c r="AT1786" s="271" t="n">
        <v>1631.65312794927</v>
      </c>
      <c r="AU1786" s="271" t="n">
        <v>1589.34635504042</v>
      </c>
      <c r="AV1786" s="271" t="n">
        <v>1527.87008543632</v>
      </c>
      <c r="AW1786" s="271" t="n">
        <v>1465.91177650994</v>
      </c>
      <c r="AX1786" s="271" t="n">
        <v>1403.73203979364</v>
      </c>
      <c r="AY1786" s="271" t="n">
        <v>1341.12905581207</v>
      </c>
      <c r="AZ1786" s="270" t="n">
        <v>14.2277333120761</v>
      </c>
      <c r="BA1786" s="270" t="n">
        <v>9.9884770621933</v>
      </c>
      <c r="BB1786" s="270" t="n">
        <v>4.04155531691741</v>
      </c>
      <c r="BC1786" s="270" t="n">
        <v>5.73102432662781</v>
      </c>
      <c r="BD1786" s="270" t="n">
        <v>17.6133148997983</v>
      </c>
      <c r="BE1786" s="270" t="n">
        <v>24.7211814449571</v>
      </c>
      <c r="BF1786" s="270" t="n">
        <v>23.8829521083283</v>
      </c>
      <c r="BG1786" s="270" t="n">
        <v>22.6582517249352</v>
      </c>
      <c r="BH1786" s="270" t="n">
        <v>21.3997090835222</v>
      </c>
      <c r="BI1786" s="270" t="n">
        <v>20.1126674869238</v>
      </c>
      <c r="BJ1786" s="270" t="n">
        <v>18.7878742182775</v>
      </c>
      <c r="BK1786" s="270" t="n">
        <v>17.3997554980121</v>
      </c>
      <c r="BL1786" s="270" t="n">
        <v>15.904639480834</v>
      </c>
    </row>
    <row r="1787" customFormat="false" ht="13.8" hidden="false" customHeight="false" outlineLevel="0" collapsed="false">
      <c r="A1787" s="239" t="n">
        <v>100</v>
      </c>
      <c r="B1787" s="4" t="s">
        <v>1415</v>
      </c>
      <c r="C1787" s="4" t="s">
        <v>1518</v>
      </c>
      <c r="D1787" s="4" t="s">
        <v>1419</v>
      </c>
      <c r="E1787" s="4" t="n">
        <v>29</v>
      </c>
      <c r="G1787" s="4" t="n">
        <v>700</v>
      </c>
      <c r="H1787" s="4" t="n">
        <v>2.5</v>
      </c>
      <c r="I1787" s="4" t="n">
        <v>320</v>
      </c>
      <c r="J1787" s="4" t="n">
        <v>40</v>
      </c>
      <c r="K1787" s="4" t="n">
        <v>6000</v>
      </c>
      <c r="L1787" s="269" t="n">
        <v>0.25</v>
      </c>
      <c r="M1787" s="270" t="n">
        <v>16.526720098079</v>
      </c>
      <c r="N1787" s="270" t="n">
        <v>16.526720098079</v>
      </c>
      <c r="O1787" s="270" t="n">
        <v>16.526720098079</v>
      </c>
      <c r="P1787" s="270" t="n">
        <v>16.526720098079</v>
      </c>
      <c r="Q1787" s="270" t="n">
        <v>16.526720098079</v>
      </c>
      <c r="R1787" s="270" t="n">
        <v>16.526720098079</v>
      </c>
      <c r="S1787" s="270" t="n">
        <v>16.526720098079</v>
      </c>
      <c r="T1787" s="270" t="n">
        <v>16.526720098079</v>
      </c>
      <c r="U1787" s="270" t="n">
        <v>16.526720098079</v>
      </c>
      <c r="V1787" s="270" t="n">
        <v>16.526720098079</v>
      </c>
      <c r="W1787" s="270" t="n">
        <v>16.526720098079</v>
      </c>
      <c r="X1787" s="270" t="n">
        <v>16.526720098079</v>
      </c>
      <c r="Y1787" s="270" t="n">
        <v>16.526720098079</v>
      </c>
      <c r="Z1787" s="270" t="n">
        <v>14.1605573633671</v>
      </c>
      <c r="AA1787" s="270" t="n">
        <v>14.1605573633671</v>
      </c>
      <c r="AB1787" s="270" t="n">
        <v>14.1605573633671</v>
      </c>
      <c r="AC1787" s="270" t="n">
        <v>14.1605573633671</v>
      </c>
      <c r="AD1787" s="270" t="n">
        <v>14.1605573633671</v>
      </c>
      <c r="AE1787" s="270" t="n">
        <v>14.1605573633671</v>
      </c>
      <c r="AF1787" s="270" t="n">
        <v>14.1605573633671</v>
      </c>
      <c r="AG1787" s="270" t="n">
        <v>14.1605573633671</v>
      </c>
      <c r="AH1787" s="270" t="n">
        <v>14.1605573633671</v>
      </c>
      <c r="AI1787" s="270" t="n">
        <v>14.1605573633671</v>
      </c>
      <c r="AJ1787" s="270" t="n">
        <v>14.1605573633671</v>
      </c>
      <c r="AK1787" s="270" t="n">
        <v>14.1605573633671</v>
      </c>
      <c r="AL1787" s="270" t="n">
        <v>14.1605573633671</v>
      </c>
      <c r="AM1787" s="271" t="n">
        <v>1307.60109773431</v>
      </c>
      <c r="AN1787" s="271" t="n">
        <v>1307.60109773431</v>
      </c>
      <c r="AO1787" s="271" t="n">
        <v>1307.60109773431</v>
      </c>
      <c r="AP1787" s="271" t="n">
        <v>1307.60109773431</v>
      </c>
      <c r="AQ1787" s="271" t="n">
        <v>1307.60109773431</v>
      </c>
      <c r="AR1787" s="271" t="n">
        <v>1307.60109773431</v>
      </c>
      <c r="AS1787" s="271" t="n">
        <v>1307.60109773431</v>
      </c>
      <c r="AT1787" s="271" t="n">
        <v>1307.60109773431</v>
      </c>
      <c r="AU1787" s="271" t="n">
        <v>1307.60109773431</v>
      </c>
      <c r="AV1787" s="271" t="n">
        <v>1307.60109773431</v>
      </c>
      <c r="AW1787" s="271" t="n">
        <v>1307.60109773431</v>
      </c>
      <c r="AX1787" s="271" t="n">
        <v>1307.60109773431</v>
      </c>
      <c r="AY1787" s="271" t="n">
        <v>1307.60109773431</v>
      </c>
      <c r="AZ1787" s="270" t="n">
        <v>16.6514719971849</v>
      </c>
      <c r="BA1787" s="270" t="n">
        <v>16.6514719971849</v>
      </c>
      <c r="BB1787" s="270" t="n">
        <v>16.6514719971849</v>
      </c>
      <c r="BC1787" s="270" t="n">
        <v>16.6514719971849</v>
      </c>
      <c r="BD1787" s="270" t="n">
        <v>16.6514719971849</v>
      </c>
      <c r="BE1787" s="270" t="n">
        <v>16.6514719971849</v>
      </c>
      <c r="BF1787" s="270" t="n">
        <v>16.6514719971849</v>
      </c>
      <c r="BG1787" s="270" t="n">
        <v>16.6514719971849</v>
      </c>
      <c r="BH1787" s="270" t="n">
        <v>16.6514719971849</v>
      </c>
      <c r="BI1787" s="270" t="n">
        <v>16.6514719971849</v>
      </c>
      <c r="BJ1787" s="270" t="n">
        <v>16.6514719971849</v>
      </c>
      <c r="BK1787" s="270" t="n">
        <v>16.6514719971849</v>
      </c>
      <c r="BL1787" s="270" t="n">
        <v>16.6514719971849</v>
      </c>
    </row>
    <row r="1788" customFormat="false" ht="13.8" hidden="false" customHeight="false" outlineLevel="0" collapsed="false">
      <c r="A1788" s="239" t="n">
        <v>101</v>
      </c>
      <c r="B1788" s="4" t="s">
        <v>1415</v>
      </c>
      <c r="C1788" s="4" t="s">
        <v>1519</v>
      </c>
      <c r="D1788" s="4" t="s">
        <v>1417</v>
      </c>
      <c r="E1788" s="4" t="n">
        <v>36</v>
      </c>
      <c r="F1788" s="4" t="n">
        <v>12</v>
      </c>
      <c r="G1788" s="4" t="n">
        <v>700</v>
      </c>
      <c r="H1788" s="4" t="n">
        <v>2.5</v>
      </c>
      <c r="I1788" s="4" t="n">
        <v>320</v>
      </c>
      <c r="J1788" s="4" t="n">
        <v>40</v>
      </c>
      <c r="K1788" s="4" t="n">
        <v>6000</v>
      </c>
      <c r="L1788" s="269" t="n">
        <v>0.25</v>
      </c>
      <c r="M1788" s="270" t="n">
        <v>17.8155770699609</v>
      </c>
      <c r="N1788" s="270" t="n">
        <v>17.2011718506726</v>
      </c>
      <c r="O1788" s="270" t="n">
        <v>15.6857528694864</v>
      </c>
      <c r="P1788" s="270" t="n">
        <v>13.2913770265497</v>
      </c>
      <c r="Q1788" s="270" t="n">
        <v>12.3010567144681</v>
      </c>
      <c r="R1788" s="270" t="n">
        <v>13.6987020981117</v>
      </c>
      <c r="S1788" s="270" t="n">
        <v>16.3799218171214</v>
      </c>
      <c r="T1788" s="270" t="n">
        <v>18.1182217152268</v>
      </c>
      <c r="U1788" s="270" t="n">
        <v>18.7386183791341</v>
      </c>
      <c r="V1788" s="270" t="n">
        <v>18.8642402234161</v>
      </c>
      <c r="W1788" s="270" t="n">
        <v>18.736869495175</v>
      </c>
      <c r="X1788" s="270" t="n">
        <v>18.476927081339</v>
      </c>
      <c r="Y1788" s="270" t="n">
        <v>18.1573244338674</v>
      </c>
      <c r="Z1788" s="270" t="n">
        <v>13.4968101169467</v>
      </c>
      <c r="AA1788" s="270" t="n">
        <v>12.8025427526632</v>
      </c>
      <c r="AB1788" s="270" t="n">
        <v>11.5782875483713</v>
      </c>
      <c r="AC1788" s="270" t="n">
        <v>10.3905140838733</v>
      </c>
      <c r="AD1788" s="270" t="n">
        <v>10.9088218192043</v>
      </c>
      <c r="AE1788" s="270" t="n">
        <v>13.4836561717375</v>
      </c>
      <c r="AF1788" s="270" t="n">
        <v>16.0221555806609</v>
      </c>
      <c r="AG1788" s="270" t="n">
        <v>16.9527947992701</v>
      </c>
      <c r="AH1788" s="270" t="n">
        <v>16.5813791828432</v>
      </c>
      <c r="AI1788" s="270" t="n">
        <v>16.0512704497392</v>
      </c>
      <c r="AJ1788" s="270" t="n">
        <v>15.5200547093772</v>
      </c>
      <c r="AK1788" s="270" t="n">
        <v>14.8518008194419</v>
      </c>
      <c r="AL1788" s="270" t="n">
        <v>14.1534076896434</v>
      </c>
      <c r="AM1788" s="271" t="n">
        <v>1268.65243709405</v>
      </c>
      <c r="AN1788" s="271" t="n">
        <v>1184.26970750199</v>
      </c>
      <c r="AO1788" s="271" t="n">
        <v>1033.7056889939</v>
      </c>
      <c r="AP1788" s="271" t="n">
        <v>871.340561797035</v>
      </c>
      <c r="AQ1788" s="271" t="n">
        <v>909.690162320705</v>
      </c>
      <c r="AR1788" s="271" t="n">
        <v>1199.0279316116</v>
      </c>
      <c r="AS1788" s="271" t="n">
        <v>1501.68534068507</v>
      </c>
      <c r="AT1788" s="271" t="n">
        <v>1613.24858249473</v>
      </c>
      <c r="AU1788" s="271" t="n">
        <v>1570.75090049496</v>
      </c>
      <c r="AV1788" s="271" t="n">
        <v>1509.85190361814</v>
      </c>
      <c r="AW1788" s="271" t="n">
        <v>1449.6981401463</v>
      </c>
      <c r="AX1788" s="271" t="n">
        <v>1389.88203979364</v>
      </c>
      <c r="AY1788" s="271" t="n">
        <v>1329.76087399388</v>
      </c>
      <c r="AZ1788" s="270" t="n">
        <v>14.2277333120761</v>
      </c>
      <c r="BA1788" s="270" t="n">
        <v>9.9884770621933</v>
      </c>
      <c r="BB1788" s="270" t="n">
        <v>4.04155531691741</v>
      </c>
      <c r="BC1788" s="270" t="n">
        <v>5.73102432662781</v>
      </c>
      <c r="BD1788" s="270" t="n">
        <v>17.6133148997983</v>
      </c>
      <c r="BE1788" s="270" t="n">
        <v>24.7211814449571</v>
      </c>
      <c r="BF1788" s="270" t="n">
        <v>23.8829521083283</v>
      </c>
      <c r="BG1788" s="270" t="n">
        <v>22.6582517249352</v>
      </c>
      <c r="BH1788" s="270" t="n">
        <v>21.3997090835222</v>
      </c>
      <c r="BI1788" s="270" t="n">
        <v>20.1126674869238</v>
      </c>
      <c r="BJ1788" s="270" t="n">
        <v>18.7878742182775</v>
      </c>
      <c r="BK1788" s="270" t="n">
        <v>17.3997554980121</v>
      </c>
      <c r="BL1788" s="270" t="n">
        <v>15.904639480834</v>
      </c>
    </row>
    <row r="1789" customFormat="false" ht="13.8" hidden="false" customHeight="false" outlineLevel="0" collapsed="false">
      <c r="A1789" s="239" t="n">
        <v>102</v>
      </c>
      <c r="B1789" s="4" t="s">
        <v>1415</v>
      </c>
      <c r="C1789" s="4" t="s">
        <v>1520</v>
      </c>
      <c r="D1789" s="4" t="s">
        <v>1419</v>
      </c>
      <c r="E1789" s="4" t="n">
        <v>36</v>
      </c>
      <c r="G1789" s="4" t="n">
        <v>700</v>
      </c>
      <c r="H1789" s="4" t="n">
        <v>2.5</v>
      </c>
      <c r="I1789" s="4" t="n">
        <v>320</v>
      </c>
      <c r="J1789" s="4" t="n">
        <v>40</v>
      </c>
      <c r="K1789" s="4" t="n">
        <v>6000</v>
      </c>
      <c r="L1789" s="269" t="n">
        <v>0.25</v>
      </c>
      <c r="M1789" s="270" t="n">
        <v>16.7281354441946</v>
      </c>
      <c r="N1789" s="270" t="n">
        <v>16.7281354441946</v>
      </c>
      <c r="O1789" s="270" t="n">
        <v>16.7281354441946</v>
      </c>
      <c r="P1789" s="270" t="n">
        <v>16.7281354441946</v>
      </c>
      <c r="Q1789" s="270" t="n">
        <v>16.7281354441946</v>
      </c>
      <c r="R1789" s="270" t="n">
        <v>16.7281354441946</v>
      </c>
      <c r="S1789" s="270" t="n">
        <v>16.7281354441946</v>
      </c>
      <c r="T1789" s="270" t="n">
        <v>16.7281354441946</v>
      </c>
      <c r="U1789" s="270" t="n">
        <v>16.7281354441946</v>
      </c>
      <c r="V1789" s="270" t="n">
        <v>16.7281354441946</v>
      </c>
      <c r="W1789" s="270" t="n">
        <v>16.7281354441946</v>
      </c>
      <c r="X1789" s="270" t="n">
        <v>16.7281354441946</v>
      </c>
      <c r="Y1789" s="270" t="n">
        <v>16.7281354441946</v>
      </c>
      <c r="Z1789" s="270" t="n">
        <v>14.0610381325979</v>
      </c>
      <c r="AA1789" s="270" t="n">
        <v>14.0610381325979</v>
      </c>
      <c r="AB1789" s="270" t="n">
        <v>14.0610381325979</v>
      </c>
      <c r="AC1789" s="270" t="n">
        <v>14.0610381325979</v>
      </c>
      <c r="AD1789" s="270" t="n">
        <v>14.0610381325979</v>
      </c>
      <c r="AE1789" s="270" t="n">
        <v>14.0610381325979</v>
      </c>
      <c r="AF1789" s="270" t="n">
        <v>14.0610381325979</v>
      </c>
      <c r="AG1789" s="270" t="n">
        <v>14.0610381325979</v>
      </c>
      <c r="AH1789" s="270" t="n">
        <v>14.0610381325979</v>
      </c>
      <c r="AI1789" s="270" t="n">
        <v>14.0610381325979</v>
      </c>
      <c r="AJ1789" s="270" t="n">
        <v>14.0610381325979</v>
      </c>
      <c r="AK1789" s="270" t="n">
        <v>14.0610381325979</v>
      </c>
      <c r="AL1789" s="270" t="n">
        <v>14.0610381325979</v>
      </c>
      <c r="AM1789" s="271" t="n">
        <v>1294.73571311892</v>
      </c>
      <c r="AN1789" s="271" t="n">
        <v>1294.73571311892</v>
      </c>
      <c r="AO1789" s="271" t="n">
        <v>1294.73571311892</v>
      </c>
      <c r="AP1789" s="271" t="n">
        <v>1294.73571311892</v>
      </c>
      <c r="AQ1789" s="271" t="n">
        <v>1294.73571311892</v>
      </c>
      <c r="AR1789" s="271" t="n">
        <v>1294.73571311892</v>
      </c>
      <c r="AS1789" s="271" t="n">
        <v>1294.73571311892</v>
      </c>
      <c r="AT1789" s="271" t="n">
        <v>1294.73571311892</v>
      </c>
      <c r="AU1789" s="271" t="n">
        <v>1294.73571311892</v>
      </c>
      <c r="AV1789" s="271" t="n">
        <v>1294.73571311892</v>
      </c>
      <c r="AW1789" s="271" t="n">
        <v>1294.73571311892</v>
      </c>
      <c r="AX1789" s="271" t="n">
        <v>1294.73571311892</v>
      </c>
      <c r="AY1789" s="271" t="n">
        <v>1294.73571311892</v>
      </c>
      <c r="AZ1789" s="270" t="n">
        <v>16.6514719971849</v>
      </c>
      <c r="BA1789" s="270" t="n">
        <v>16.6514719971849</v>
      </c>
      <c r="BB1789" s="270" t="n">
        <v>16.6514719971849</v>
      </c>
      <c r="BC1789" s="270" t="n">
        <v>16.6514719971849</v>
      </c>
      <c r="BD1789" s="270" t="n">
        <v>16.6514719971849</v>
      </c>
      <c r="BE1789" s="270" t="n">
        <v>16.6514719971849</v>
      </c>
      <c r="BF1789" s="270" t="n">
        <v>16.6514719971849</v>
      </c>
      <c r="BG1789" s="270" t="n">
        <v>16.6514719971849</v>
      </c>
      <c r="BH1789" s="270" t="n">
        <v>16.6514719971849</v>
      </c>
      <c r="BI1789" s="270" t="n">
        <v>16.6514719971849</v>
      </c>
      <c r="BJ1789" s="270" t="n">
        <v>16.6514719971849</v>
      </c>
      <c r="BK1789" s="270" t="n">
        <v>16.6514719971849</v>
      </c>
      <c r="BL1789" s="270" t="n">
        <v>16.6514719971849</v>
      </c>
    </row>
    <row r="1790" customFormat="false" ht="13.8" hidden="false" customHeight="false" outlineLevel="0" collapsed="false">
      <c r="A1790" s="239" t="n">
        <v>103</v>
      </c>
      <c r="B1790" s="4" t="s">
        <v>1415</v>
      </c>
      <c r="C1790" s="4" t="s">
        <v>1521</v>
      </c>
      <c r="D1790" s="4" t="s">
        <v>1417</v>
      </c>
      <c r="E1790" s="4" t="n">
        <v>24</v>
      </c>
      <c r="F1790" s="4" t="n">
        <v>12</v>
      </c>
      <c r="G1790" s="4" t="n">
        <v>700</v>
      </c>
      <c r="H1790" s="4" t="n">
        <v>2.5</v>
      </c>
      <c r="I1790" s="4" t="n">
        <v>320</v>
      </c>
      <c r="J1790" s="4" t="n">
        <v>40</v>
      </c>
      <c r="K1790" s="4" t="n">
        <v>6000</v>
      </c>
      <c r="L1790" s="269" t="n">
        <v>0.3</v>
      </c>
      <c r="M1790" s="270" t="n">
        <v>17.2041390765128</v>
      </c>
      <c r="N1790" s="270" t="n">
        <v>16.5469406861687</v>
      </c>
      <c r="O1790" s="270" t="n">
        <v>14.7158298329489</v>
      </c>
      <c r="P1790" s="270" t="n">
        <v>12.138113060316</v>
      </c>
      <c r="Q1790" s="270" t="n">
        <v>11.3005607678135</v>
      </c>
      <c r="R1790" s="270" t="n">
        <v>13.0488409120213</v>
      </c>
      <c r="S1790" s="270" t="n">
        <v>15.806479786992</v>
      </c>
      <c r="T1790" s="270" t="n">
        <v>17.4937597398966</v>
      </c>
      <c r="U1790" s="270" t="n">
        <v>18.0340954742673</v>
      </c>
      <c r="V1790" s="270" t="n">
        <v>18.0909284268971</v>
      </c>
      <c r="W1790" s="270" t="n">
        <v>17.968631460106</v>
      </c>
      <c r="X1790" s="270" t="n">
        <v>17.7628297764673</v>
      </c>
      <c r="Y1790" s="270" t="n">
        <v>17.5001457512229</v>
      </c>
      <c r="Z1790" s="270" t="n">
        <v>13.5680914780835</v>
      </c>
      <c r="AA1790" s="270" t="n">
        <v>12.817923444012</v>
      </c>
      <c r="AB1790" s="270" t="n">
        <v>11.3635394990614</v>
      </c>
      <c r="AC1790" s="270" t="n">
        <v>10.2457108953108</v>
      </c>
      <c r="AD1790" s="270" t="n">
        <v>11.063682030635</v>
      </c>
      <c r="AE1790" s="270" t="n">
        <v>13.9424367987233</v>
      </c>
      <c r="AF1790" s="270" t="n">
        <v>16.3784235897389</v>
      </c>
      <c r="AG1790" s="270" t="n">
        <v>17.2052133983331</v>
      </c>
      <c r="AH1790" s="270" t="n">
        <v>16.7436888813781</v>
      </c>
      <c r="AI1790" s="270" t="n">
        <v>16.1310015421188</v>
      </c>
      <c r="AJ1790" s="270" t="n">
        <v>15.573614370048</v>
      </c>
      <c r="AK1790" s="270" t="n">
        <v>14.9109067887721</v>
      </c>
      <c r="AL1790" s="270" t="n">
        <v>14.2180209791586</v>
      </c>
      <c r="AM1790" s="271" t="n">
        <v>1279.86112782041</v>
      </c>
      <c r="AN1790" s="271" t="n">
        <v>1187.86188583068</v>
      </c>
      <c r="AO1790" s="271" t="n">
        <v>1009.77487686978</v>
      </c>
      <c r="AP1790" s="271" t="n">
        <v>856.434536379295</v>
      </c>
      <c r="AQ1790" s="271" t="n">
        <v>931.084202736998</v>
      </c>
      <c r="AR1790" s="271" t="n">
        <v>1256.74926034254</v>
      </c>
      <c r="AS1790" s="271" t="n">
        <v>1547.22789460106</v>
      </c>
      <c r="AT1790" s="271" t="n">
        <v>1646.84634799832</v>
      </c>
      <c r="AU1790" s="271" t="n">
        <v>1594.87730599426</v>
      </c>
      <c r="AV1790" s="271" t="n">
        <v>1525.21390390463</v>
      </c>
      <c r="AW1790" s="271" t="n">
        <v>1461.80446466101</v>
      </c>
      <c r="AX1790" s="271" t="n">
        <v>1401.76584117504</v>
      </c>
      <c r="AY1790" s="271" t="n">
        <v>1341.30080783383</v>
      </c>
      <c r="AZ1790" s="270" t="n">
        <v>13.8336802895227</v>
      </c>
      <c r="BA1790" s="270" t="n">
        <v>8.81041192696049</v>
      </c>
      <c r="BB1790" s="270" t="n">
        <v>1.78728163477143</v>
      </c>
      <c r="BC1790" s="270" t="n">
        <v>7.16378040828476</v>
      </c>
      <c r="BD1790" s="270" t="n">
        <v>17.6133148997983</v>
      </c>
      <c r="BE1790" s="270" t="n">
        <v>24.7211814449571</v>
      </c>
      <c r="BF1790" s="270" t="n">
        <v>23.8829521083283</v>
      </c>
      <c r="BG1790" s="270" t="n">
        <v>22.2112457959084</v>
      </c>
      <c r="BH1790" s="270" t="n">
        <v>20.8433908946155</v>
      </c>
      <c r="BI1790" s="270" t="n">
        <v>19.6035402644771</v>
      </c>
      <c r="BJ1790" s="270" t="n">
        <v>18.3227577979186</v>
      </c>
      <c r="BK1790" s="270" t="n">
        <v>16.9727255134051</v>
      </c>
      <c r="BL1790" s="270" t="n">
        <v>15.5045684746993</v>
      </c>
    </row>
    <row r="1791" customFormat="false" ht="13.8" hidden="false" customHeight="false" outlineLevel="0" collapsed="false">
      <c r="A1791" s="239" t="n">
        <v>104</v>
      </c>
      <c r="B1791" s="4" t="s">
        <v>1415</v>
      </c>
      <c r="C1791" s="4" t="s">
        <v>1522</v>
      </c>
      <c r="D1791" s="4" t="s">
        <v>1419</v>
      </c>
      <c r="E1791" s="4" t="n">
        <v>24</v>
      </c>
      <c r="G1791" s="4" t="n">
        <v>700</v>
      </c>
      <c r="H1791" s="4" t="n">
        <v>2.5</v>
      </c>
      <c r="I1791" s="4" t="n">
        <v>320</v>
      </c>
      <c r="J1791" s="4" t="n">
        <v>40</v>
      </c>
      <c r="K1791" s="4" t="n">
        <v>6000</v>
      </c>
      <c r="L1791" s="269" t="n">
        <v>0.3</v>
      </c>
      <c r="M1791" s="270" t="n">
        <v>15.9700995962793</v>
      </c>
      <c r="N1791" s="270" t="n">
        <v>15.9700995962793</v>
      </c>
      <c r="O1791" s="270" t="n">
        <v>15.9700995962793</v>
      </c>
      <c r="P1791" s="270" t="n">
        <v>15.9700995962793</v>
      </c>
      <c r="Q1791" s="270" t="n">
        <v>15.9700995962793</v>
      </c>
      <c r="R1791" s="270" t="n">
        <v>15.9700995962793</v>
      </c>
      <c r="S1791" s="270" t="n">
        <v>15.9700995962793</v>
      </c>
      <c r="T1791" s="270" t="n">
        <v>15.9700995962793</v>
      </c>
      <c r="U1791" s="270" t="n">
        <v>15.9700995962793</v>
      </c>
      <c r="V1791" s="270" t="n">
        <v>15.9700995962793</v>
      </c>
      <c r="W1791" s="270" t="n">
        <v>15.9700995962793</v>
      </c>
      <c r="X1791" s="270" t="n">
        <v>15.9700995962793</v>
      </c>
      <c r="Y1791" s="270" t="n">
        <v>15.9700995962793</v>
      </c>
      <c r="Z1791" s="270" t="n">
        <v>14.1663272073364</v>
      </c>
      <c r="AA1791" s="270" t="n">
        <v>14.1663272073364</v>
      </c>
      <c r="AB1791" s="270" t="n">
        <v>14.1663272073364</v>
      </c>
      <c r="AC1791" s="270" t="n">
        <v>14.1663272073364</v>
      </c>
      <c r="AD1791" s="270" t="n">
        <v>14.1663272073364</v>
      </c>
      <c r="AE1791" s="270" t="n">
        <v>14.1663272073364</v>
      </c>
      <c r="AF1791" s="270" t="n">
        <v>14.1663272073364</v>
      </c>
      <c r="AG1791" s="270" t="n">
        <v>14.1663272073364</v>
      </c>
      <c r="AH1791" s="270" t="n">
        <v>14.1663272073364</v>
      </c>
      <c r="AI1791" s="270" t="n">
        <v>14.1663272073364</v>
      </c>
      <c r="AJ1791" s="270" t="n">
        <v>14.1663272073364</v>
      </c>
      <c r="AK1791" s="270" t="n">
        <v>14.1663272073364</v>
      </c>
      <c r="AL1791" s="270" t="n">
        <v>14.1663272073364</v>
      </c>
      <c r="AM1791" s="271" t="n">
        <v>1310.83095816522</v>
      </c>
      <c r="AN1791" s="271" t="n">
        <v>1310.83095816522</v>
      </c>
      <c r="AO1791" s="271" t="n">
        <v>1310.83095816522</v>
      </c>
      <c r="AP1791" s="271" t="n">
        <v>1310.83095816522</v>
      </c>
      <c r="AQ1791" s="271" t="n">
        <v>1310.83095816522</v>
      </c>
      <c r="AR1791" s="271" t="n">
        <v>1310.83095816522</v>
      </c>
      <c r="AS1791" s="271" t="n">
        <v>1310.83095816522</v>
      </c>
      <c r="AT1791" s="271" t="n">
        <v>1310.83095816522</v>
      </c>
      <c r="AU1791" s="271" t="n">
        <v>1310.83095816522</v>
      </c>
      <c r="AV1791" s="271" t="n">
        <v>1310.83095816522</v>
      </c>
      <c r="AW1791" s="271" t="n">
        <v>1310.83095816522</v>
      </c>
      <c r="AX1791" s="271" t="n">
        <v>1310.83095816522</v>
      </c>
      <c r="AY1791" s="271" t="n">
        <v>1310.83095816522</v>
      </c>
      <c r="AZ1791" s="270" t="n">
        <v>16.2516024195113</v>
      </c>
      <c r="BA1791" s="270" t="n">
        <v>16.2516024195113</v>
      </c>
      <c r="BB1791" s="270" t="n">
        <v>16.2516024195113</v>
      </c>
      <c r="BC1791" s="270" t="n">
        <v>16.2516024195113</v>
      </c>
      <c r="BD1791" s="270" t="n">
        <v>16.2516024195113</v>
      </c>
      <c r="BE1791" s="270" t="n">
        <v>16.2516024195113</v>
      </c>
      <c r="BF1791" s="270" t="n">
        <v>16.2516024195113</v>
      </c>
      <c r="BG1791" s="270" t="n">
        <v>16.2516024195113</v>
      </c>
      <c r="BH1791" s="270" t="n">
        <v>16.2516024195113</v>
      </c>
      <c r="BI1791" s="270" t="n">
        <v>16.2516024195113</v>
      </c>
      <c r="BJ1791" s="270" t="n">
        <v>16.2516024195113</v>
      </c>
      <c r="BK1791" s="270" t="n">
        <v>16.2516024195113</v>
      </c>
      <c r="BL1791" s="270" t="n">
        <v>16.2516024195113</v>
      </c>
    </row>
    <row r="1792" customFormat="false" ht="13.8" hidden="false" customHeight="false" outlineLevel="0" collapsed="false">
      <c r="A1792" s="239" t="n">
        <v>105</v>
      </c>
      <c r="B1792" s="4" t="s">
        <v>1415</v>
      </c>
      <c r="C1792" s="4" t="s">
        <v>1523</v>
      </c>
      <c r="D1792" s="4" t="s">
        <v>1417</v>
      </c>
      <c r="E1792" s="4" t="n">
        <v>29</v>
      </c>
      <c r="F1792" s="4" t="n">
        <v>12</v>
      </c>
      <c r="G1792" s="4" t="n">
        <v>700</v>
      </c>
      <c r="H1792" s="4" t="n">
        <v>2.5</v>
      </c>
      <c r="I1792" s="4" t="n">
        <v>320</v>
      </c>
      <c r="J1792" s="4" t="n">
        <v>40</v>
      </c>
      <c r="K1792" s="4" t="n">
        <v>6000</v>
      </c>
      <c r="L1792" s="269" t="n">
        <v>0.3</v>
      </c>
      <c r="M1792" s="270" t="n">
        <v>17.4577258294061</v>
      </c>
      <c r="N1792" s="270" t="n">
        <v>16.7694869493414</v>
      </c>
      <c r="O1792" s="270" t="n">
        <v>14.8926706841816</v>
      </c>
      <c r="P1792" s="270" t="n">
        <v>12.3055293564288</v>
      </c>
      <c r="Q1792" s="270" t="n">
        <v>11.513773327502</v>
      </c>
      <c r="R1792" s="270" t="n">
        <v>13.3301870420659</v>
      </c>
      <c r="S1792" s="270" t="n">
        <v>16.119765478399</v>
      </c>
      <c r="T1792" s="270" t="n">
        <v>17.8179006980466</v>
      </c>
      <c r="U1792" s="270" t="n">
        <v>18.3729237957099</v>
      </c>
      <c r="V1792" s="270" t="n">
        <v>18.4370520153559</v>
      </c>
      <c r="W1792" s="270" t="n">
        <v>18.2999519256254</v>
      </c>
      <c r="X1792" s="270" t="n">
        <v>18.0674580584621</v>
      </c>
      <c r="Y1792" s="270" t="n">
        <v>17.7778984912811</v>
      </c>
      <c r="Z1792" s="270" t="n">
        <v>13.4347581447502</v>
      </c>
      <c r="AA1792" s="270" t="n">
        <v>12.6842113227999</v>
      </c>
      <c r="AB1792" s="270" t="n">
        <v>11.2234826808796</v>
      </c>
      <c r="AC1792" s="270" t="n">
        <v>10.0856730165229</v>
      </c>
      <c r="AD1792" s="270" t="n">
        <v>10.8878108185138</v>
      </c>
      <c r="AE1792" s="270" t="n">
        <v>13.7663572532688</v>
      </c>
      <c r="AF1792" s="270" t="n">
        <v>16.2191054079207</v>
      </c>
      <c r="AG1792" s="270" t="n">
        <v>17.0612361256059</v>
      </c>
      <c r="AH1792" s="270" t="n">
        <v>16.6080449419842</v>
      </c>
      <c r="AI1792" s="270" t="n">
        <v>15.9977818451491</v>
      </c>
      <c r="AJ1792" s="270" t="n">
        <v>15.4402810367146</v>
      </c>
      <c r="AK1792" s="270" t="n">
        <v>14.7775734554387</v>
      </c>
      <c r="AL1792" s="270" t="n">
        <v>14.0846876458253</v>
      </c>
      <c r="AM1792" s="271" t="n">
        <v>1262.52779448708</v>
      </c>
      <c r="AN1792" s="271" t="n">
        <v>1170.4830979519</v>
      </c>
      <c r="AO1792" s="271" t="n">
        <v>991.619573839477</v>
      </c>
      <c r="AP1792" s="271" t="n">
        <v>835.729990924749</v>
      </c>
      <c r="AQ1792" s="271" t="n">
        <v>908.35541485821</v>
      </c>
      <c r="AR1792" s="271" t="n">
        <v>1233.98486640314</v>
      </c>
      <c r="AS1792" s="271" t="n">
        <v>1526.6415309647</v>
      </c>
      <c r="AT1792" s="271" t="n">
        <v>1628.23725708923</v>
      </c>
      <c r="AU1792" s="271" t="n">
        <v>1577.30609387305</v>
      </c>
      <c r="AV1792" s="271" t="n">
        <v>1507.91238875312</v>
      </c>
      <c r="AW1792" s="271" t="n">
        <v>1444.47113132767</v>
      </c>
      <c r="AX1792" s="271" t="n">
        <v>1384.43250784171</v>
      </c>
      <c r="AY1792" s="271" t="n">
        <v>1323.96747450049</v>
      </c>
      <c r="AZ1792" s="270" t="n">
        <v>13.8336802895227</v>
      </c>
      <c r="BA1792" s="270" t="n">
        <v>8.81041192696049</v>
      </c>
      <c r="BB1792" s="270" t="n">
        <v>1.78728163477143</v>
      </c>
      <c r="BC1792" s="270" t="n">
        <v>7.16378040828476</v>
      </c>
      <c r="BD1792" s="270" t="n">
        <v>17.6133148997983</v>
      </c>
      <c r="BE1792" s="270" t="n">
        <v>24.7211814449571</v>
      </c>
      <c r="BF1792" s="270" t="n">
        <v>23.8829521083283</v>
      </c>
      <c r="BG1792" s="270" t="n">
        <v>22.2112457959084</v>
      </c>
      <c r="BH1792" s="270" t="n">
        <v>20.8433908946155</v>
      </c>
      <c r="BI1792" s="270" t="n">
        <v>19.6035402644771</v>
      </c>
      <c r="BJ1792" s="270" t="n">
        <v>18.3227577979186</v>
      </c>
      <c r="BK1792" s="270" t="n">
        <v>16.9727255134051</v>
      </c>
      <c r="BL1792" s="270" t="n">
        <v>15.5045684746993</v>
      </c>
    </row>
    <row r="1793" customFormat="false" ht="13.8" hidden="false" customHeight="false" outlineLevel="0" collapsed="false">
      <c r="A1793" s="239" t="n">
        <v>106</v>
      </c>
      <c r="B1793" s="4" t="s">
        <v>1415</v>
      </c>
      <c r="C1793" s="4" t="s">
        <v>1524</v>
      </c>
      <c r="D1793" s="4" t="s">
        <v>1419</v>
      </c>
      <c r="E1793" s="4" t="n">
        <v>29</v>
      </c>
      <c r="G1793" s="4" t="n">
        <v>700</v>
      </c>
      <c r="H1793" s="4" t="n">
        <v>2.5</v>
      </c>
      <c r="I1793" s="4" t="n">
        <v>320</v>
      </c>
      <c r="J1793" s="4" t="n">
        <v>40</v>
      </c>
      <c r="K1793" s="4" t="n">
        <v>6000</v>
      </c>
      <c r="L1793" s="269" t="n">
        <v>0.3</v>
      </c>
      <c r="M1793" s="270" t="n">
        <v>16.2432556655235</v>
      </c>
      <c r="N1793" s="270" t="n">
        <v>16.2432556655235</v>
      </c>
      <c r="O1793" s="270" t="n">
        <v>16.2432556655235</v>
      </c>
      <c r="P1793" s="270" t="n">
        <v>16.2432556655235</v>
      </c>
      <c r="Q1793" s="270" t="n">
        <v>16.2432556655235</v>
      </c>
      <c r="R1793" s="270" t="n">
        <v>16.2432556655235</v>
      </c>
      <c r="S1793" s="270" t="n">
        <v>16.2432556655235</v>
      </c>
      <c r="T1793" s="270" t="n">
        <v>16.2432556655235</v>
      </c>
      <c r="U1793" s="270" t="n">
        <v>16.2432556655235</v>
      </c>
      <c r="V1793" s="270" t="n">
        <v>16.2432556655235</v>
      </c>
      <c r="W1793" s="270" t="n">
        <v>16.2432556655235</v>
      </c>
      <c r="X1793" s="270" t="n">
        <v>16.2432556655235</v>
      </c>
      <c r="Y1793" s="270" t="n">
        <v>16.2432556655235</v>
      </c>
      <c r="Z1793" s="270" t="n">
        <v>14.0208464381057</v>
      </c>
      <c r="AA1793" s="270" t="n">
        <v>14.0208464381057</v>
      </c>
      <c r="AB1793" s="270" t="n">
        <v>14.0208464381057</v>
      </c>
      <c r="AC1793" s="270" t="n">
        <v>14.0208464381057</v>
      </c>
      <c r="AD1793" s="270" t="n">
        <v>14.0208464381057</v>
      </c>
      <c r="AE1793" s="270" t="n">
        <v>14.0208464381057</v>
      </c>
      <c r="AF1793" s="270" t="n">
        <v>14.0208464381057</v>
      </c>
      <c r="AG1793" s="270" t="n">
        <v>14.0208464381057</v>
      </c>
      <c r="AH1793" s="270" t="n">
        <v>14.0208464381057</v>
      </c>
      <c r="AI1793" s="270" t="n">
        <v>14.0208464381057</v>
      </c>
      <c r="AJ1793" s="270" t="n">
        <v>14.0208464381057</v>
      </c>
      <c r="AK1793" s="270" t="n">
        <v>14.0208464381057</v>
      </c>
      <c r="AL1793" s="270" t="n">
        <v>14.0208464381057</v>
      </c>
      <c r="AM1793" s="271" t="n">
        <v>1291.97454790881</v>
      </c>
      <c r="AN1793" s="271" t="n">
        <v>1291.97454790881</v>
      </c>
      <c r="AO1793" s="271" t="n">
        <v>1291.97454790881</v>
      </c>
      <c r="AP1793" s="271" t="n">
        <v>1291.97454790881</v>
      </c>
      <c r="AQ1793" s="271" t="n">
        <v>1291.97454790881</v>
      </c>
      <c r="AR1793" s="271" t="n">
        <v>1291.97454790881</v>
      </c>
      <c r="AS1793" s="271" t="n">
        <v>1291.97454790881</v>
      </c>
      <c r="AT1793" s="271" t="n">
        <v>1291.97454790881</v>
      </c>
      <c r="AU1793" s="271" t="n">
        <v>1291.97454790881</v>
      </c>
      <c r="AV1793" s="271" t="n">
        <v>1291.97454790881</v>
      </c>
      <c r="AW1793" s="271" t="n">
        <v>1291.97454790881</v>
      </c>
      <c r="AX1793" s="271" t="n">
        <v>1291.97454790881</v>
      </c>
      <c r="AY1793" s="271" t="n">
        <v>1291.97454790881</v>
      </c>
      <c r="AZ1793" s="270" t="n">
        <v>16.2516024195113</v>
      </c>
      <c r="BA1793" s="270" t="n">
        <v>16.2516024195113</v>
      </c>
      <c r="BB1793" s="270" t="n">
        <v>16.2516024195113</v>
      </c>
      <c r="BC1793" s="270" t="n">
        <v>16.2516024195113</v>
      </c>
      <c r="BD1793" s="270" t="n">
        <v>16.2516024195113</v>
      </c>
      <c r="BE1793" s="270" t="n">
        <v>16.2516024195113</v>
      </c>
      <c r="BF1793" s="270" t="n">
        <v>16.2516024195113</v>
      </c>
      <c r="BG1793" s="270" t="n">
        <v>16.2516024195113</v>
      </c>
      <c r="BH1793" s="270" t="n">
        <v>16.2516024195113</v>
      </c>
      <c r="BI1793" s="270" t="n">
        <v>16.2516024195113</v>
      </c>
      <c r="BJ1793" s="270" t="n">
        <v>16.2516024195113</v>
      </c>
      <c r="BK1793" s="270" t="n">
        <v>16.2516024195113</v>
      </c>
      <c r="BL1793" s="270" t="n">
        <v>16.2516024195113</v>
      </c>
    </row>
    <row r="1794" customFormat="false" ht="13.8" hidden="false" customHeight="false" outlineLevel="0" collapsed="false">
      <c r="A1794" s="239" t="n">
        <v>107</v>
      </c>
      <c r="B1794" s="4" t="s">
        <v>1415</v>
      </c>
      <c r="C1794" s="4" t="s">
        <v>1525</v>
      </c>
      <c r="D1794" s="4" t="s">
        <v>1417</v>
      </c>
      <c r="E1794" s="4" t="n">
        <v>36</v>
      </c>
      <c r="F1794" s="4" t="n">
        <v>12</v>
      </c>
      <c r="G1794" s="4" t="n">
        <v>700</v>
      </c>
      <c r="H1794" s="4" t="n">
        <v>2.5</v>
      </c>
      <c r="I1794" s="4" t="n">
        <v>320</v>
      </c>
      <c r="J1794" s="4" t="n">
        <v>40</v>
      </c>
      <c r="K1794" s="4" t="n">
        <v>6000</v>
      </c>
      <c r="L1794" s="269" t="n">
        <v>0.3</v>
      </c>
      <c r="M1794" s="270" t="n">
        <v>17.678812126394</v>
      </c>
      <c r="N1794" s="270" t="n">
        <v>16.9635110009606</v>
      </c>
      <c r="O1794" s="270" t="n">
        <v>15.0468470696163</v>
      </c>
      <c r="P1794" s="270" t="n">
        <v>12.4514890666294</v>
      </c>
      <c r="Q1794" s="270" t="n">
        <v>11.6996599116985</v>
      </c>
      <c r="R1794" s="270" t="n">
        <v>13.5754749893017</v>
      </c>
      <c r="S1794" s="270" t="n">
        <v>16.3928995148666</v>
      </c>
      <c r="T1794" s="270" t="n">
        <v>18.1004987569823</v>
      </c>
      <c r="U1794" s="270" t="n">
        <v>18.668326840418</v>
      </c>
      <c r="V1794" s="270" t="n">
        <v>18.7388153432877</v>
      </c>
      <c r="W1794" s="270" t="n">
        <v>18.5888093442492</v>
      </c>
      <c r="X1794" s="270" t="n">
        <v>18.3330442456567</v>
      </c>
      <c r="Y1794" s="270" t="n">
        <v>18.0200535884108</v>
      </c>
      <c r="Z1794" s="270" t="n">
        <v>13.3411217811138</v>
      </c>
      <c r="AA1794" s="270" t="n">
        <v>12.6151961712848</v>
      </c>
      <c r="AB1794" s="270" t="n">
        <v>11.1816644990614</v>
      </c>
      <c r="AC1794" s="270" t="n">
        <v>10.0267336225835</v>
      </c>
      <c r="AD1794" s="270" t="n">
        <v>10.7913714245744</v>
      </c>
      <c r="AE1794" s="270" t="n">
        <v>13.6295390714506</v>
      </c>
      <c r="AF1794" s="270" t="n">
        <v>16.0791054079207</v>
      </c>
      <c r="AG1794" s="270" t="n">
        <v>16.9125997619695</v>
      </c>
      <c r="AH1794" s="270" t="n">
        <v>16.4400146389539</v>
      </c>
      <c r="AI1794" s="270" t="n">
        <v>15.8182363906036</v>
      </c>
      <c r="AJ1794" s="270" t="n">
        <v>15.2727052791389</v>
      </c>
      <c r="AK1794" s="270" t="n">
        <v>14.6342401221054</v>
      </c>
      <c r="AL1794" s="270" t="n">
        <v>13.9668088579465</v>
      </c>
      <c r="AM1794" s="271" t="n">
        <v>1250.52173388102</v>
      </c>
      <c r="AN1794" s="271" t="n">
        <v>1161.6740070428</v>
      </c>
      <c r="AO1794" s="271" t="n">
        <v>986.29684656675</v>
      </c>
      <c r="AP1794" s="271" t="n">
        <v>828.120900015659</v>
      </c>
      <c r="AQ1794" s="271" t="n">
        <v>895.822081524877</v>
      </c>
      <c r="AR1794" s="271" t="n">
        <v>1216.19850276678</v>
      </c>
      <c r="AS1794" s="271" t="n">
        <v>1508.4415309647</v>
      </c>
      <c r="AT1794" s="271" t="n">
        <v>1608.93725708923</v>
      </c>
      <c r="AU1794" s="271" t="n">
        <v>1555.54548781244</v>
      </c>
      <c r="AV1794" s="271" t="n">
        <v>1484.71541905615</v>
      </c>
      <c r="AW1794" s="271" t="n">
        <v>1422.85294950949</v>
      </c>
      <c r="AX1794" s="271" t="n">
        <v>1365.96584117505</v>
      </c>
      <c r="AY1794" s="271" t="n">
        <v>1308.80989874292</v>
      </c>
      <c r="AZ1794" s="270" t="n">
        <v>13.8336802895227</v>
      </c>
      <c r="BA1794" s="270" t="n">
        <v>8.81041192696049</v>
      </c>
      <c r="BB1794" s="270" t="n">
        <v>1.78728163477143</v>
      </c>
      <c r="BC1794" s="270" t="n">
        <v>7.16378040828476</v>
      </c>
      <c r="BD1794" s="270" t="n">
        <v>17.6133148997983</v>
      </c>
      <c r="BE1794" s="270" t="n">
        <v>24.7211814449571</v>
      </c>
      <c r="BF1794" s="270" t="n">
        <v>23.8829521083283</v>
      </c>
      <c r="BG1794" s="270" t="n">
        <v>22.2112457959084</v>
      </c>
      <c r="BH1794" s="270" t="n">
        <v>20.8433908946155</v>
      </c>
      <c r="BI1794" s="270" t="n">
        <v>19.6035402644771</v>
      </c>
      <c r="BJ1794" s="270" t="n">
        <v>18.3227577979186</v>
      </c>
      <c r="BK1794" s="270" t="n">
        <v>16.9727255134051</v>
      </c>
      <c r="BL1794" s="270" t="n">
        <v>15.5045684746993</v>
      </c>
    </row>
    <row r="1795" customFormat="false" ht="13.8" hidden="false" customHeight="false" outlineLevel="0" collapsed="false">
      <c r="A1795" s="239" t="n">
        <v>108</v>
      </c>
      <c r="B1795" s="4" t="s">
        <v>1415</v>
      </c>
      <c r="C1795" s="4" t="s">
        <v>1526</v>
      </c>
      <c r="D1795" s="4" t="s">
        <v>1419</v>
      </c>
      <c r="E1795" s="4" t="n">
        <v>36</v>
      </c>
      <c r="G1795" s="4" t="n">
        <v>700</v>
      </c>
      <c r="H1795" s="4" t="n">
        <v>2.5</v>
      </c>
      <c r="I1795" s="4" t="n">
        <v>320</v>
      </c>
      <c r="J1795" s="4" t="n">
        <v>40</v>
      </c>
      <c r="K1795" s="4" t="n">
        <v>6000</v>
      </c>
      <c r="L1795" s="269" t="n">
        <v>0.3</v>
      </c>
      <c r="M1795" s="270" t="n">
        <v>16.4814032152671</v>
      </c>
      <c r="N1795" s="270" t="n">
        <v>16.4814032152671</v>
      </c>
      <c r="O1795" s="270" t="n">
        <v>16.4814032152671</v>
      </c>
      <c r="P1795" s="270" t="n">
        <v>16.4814032152671</v>
      </c>
      <c r="Q1795" s="270" t="n">
        <v>16.4814032152671</v>
      </c>
      <c r="R1795" s="270" t="n">
        <v>16.4814032152671</v>
      </c>
      <c r="S1795" s="270" t="n">
        <v>16.4814032152671</v>
      </c>
      <c r="T1795" s="270" t="n">
        <v>16.4814032152671</v>
      </c>
      <c r="U1795" s="270" t="n">
        <v>16.4814032152671</v>
      </c>
      <c r="V1795" s="270" t="n">
        <v>16.4814032152671</v>
      </c>
      <c r="W1795" s="270" t="n">
        <v>16.4814032152671</v>
      </c>
      <c r="X1795" s="270" t="n">
        <v>16.4814032152671</v>
      </c>
      <c r="Y1795" s="270" t="n">
        <v>16.4814032152671</v>
      </c>
      <c r="Z1795" s="270" t="n">
        <v>13.9007182329775</v>
      </c>
      <c r="AA1795" s="270" t="n">
        <v>13.9007182329775</v>
      </c>
      <c r="AB1795" s="270" t="n">
        <v>13.9007182329775</v>
      </c>
      <c r="AC1795" s="270" t="n">
        <v>13.9007182329775</v>
      </c>
      <c r="AD1795" s="270" t="n">
        <v>13.9007182329775</v>
      </c>
      <c r="AE1795" s="270" t="n">
        <v>13.9007182329775</v>
      </c>
      <c r="AF1795" s="270" t="n">
        <v>13.9007182329775</v>
      </c>
      <c r="AG1795" s="270" t="n">
        <v>13.9007182329775</v>
      </c>
      <c r="AH1795" s="270" t="n">
        <v>13.9007182329775</v>
      </c>
      <c r="AI1795" s="270" t="n">
        <v>13.9007182329775</v>
      </c>
      <c r="AJ1795" s="270" t="n">
        <v>13.9007182329775</v>
      </c>
      <c r="AK1795" s="270" t="n">
        <v>13.9007182329775</v>
      </c>
      <c r="AL1795" s="270" t="n">
        <v>13.9007182329775</v>
      </c>
      <c r="AM1795" s="271" t="n">
        <v>1276.4540350883</v>
      </c>
      <c r="AN1795" s="271" t="n">
        <v>1276.4540350883</v>
      </c>
      <c r="AO1795" s="271" t="n">
        <v>1276.4540350883</v>
      </c>
      <c r="AP1795" s="271" t="n">
        <v>1276.4540350883</v>
      </c>
      <c r="AQ1795" s="271" t="n">
        <v>1276.4540350883</v>
      </c>
      <c r="AR1795" s="271" t="n">
        <v>1276.4540350883</v>
      </c>
      <c r="AS1795" s="271" t="n">
        <v>1276.4540350883</v>
      </c>
      <c r="AT1795" s="271" t="n">
        <v>1276.4540350883</v>
      </c>
      <c r="AU1795" s="271" t="n">
        <v>1276.4540350883</v>
      </c>
      <c r="AV1795" s="271" t="n">
        <v>1276.4540350883</v>
      </c>
      <c r="AW1795" s="271" t="n">
        <v>1276.4540350883</v>
      </c>
      <c r="AX1795" s="271" t="n">
        <v>1276.4540350883</v>
      </c>
      <c r="AY1795" s="271" t="n">
        <v>1276.4540350883</v>
      </c>
      <c r="AZ1795" s="270" t="n">
        <v>16.2516024195113</v>
      </c>
      <c r="BA1795" s="270" t="n">
        <v>16.2516024195113</v>
      </c>
      <c r="BB1795" s="270" t="n">
        <v>16.2516024195113</v>
      </c>
      <c r="BC1795" s="270" t="n">
        <v>16.2516024195113</v>
      </c>
      <c r="BD1795" s="270" t="n">
        <v>16.2516024195113</v>
      </c>
      <c r="BE1795" s="270" t="n">
        <v>16.2516024195113</v>
      </c>
      <c r="BF1795" s="270" t="n">
        <v>16.2516024195113</v>
      </c>
      <c r="BG1795" s="270" t="n">
        <v>16.2516024195113</v>
      </c>
      <c r="BH1795" s="270" t="n">
        <v>16.2516024195113</v>
      </c>
      <c r="BI1795" s="270" t="n">
        <v>16.2516024195113</v>
      </c>
      <c r="BJ1795" s="270" t="n">
        <v>16.2516024195113</v>
      </c>
      <c r="BK1795" s="270" t="n">
        <v>16.2516024195113</v>
      </c>
      <c r="BL1795" s="270" t="n">
        <v>16.2516024195113</v>
      </c>
    </row>
    <row r="1796" customFormat="false" ht="13.8" hidden="false" customHeight="false" outlineLevel="0" collapsed="false">
      <c r="A1796" s="239" t="n">
        <v>109</v>
      </c>
      <c r="B1796" s="4" t="s">
        <v>1415</v>
      </c>
      <c r="C1796" s="4" t="s">
        <v>1527</v>
      </c>
      <c r="D1796" s="4" t="s">
        <v>374</v>
      </c>
      <c r="E1796" s="4" t="n">
        <v>24</v>
      </c>
      <c r="F1796" s="4" t="n">
        <v>25</v>
      </c>
      <c r="G1796" s="4" t="n">
        <v>700</v>
      </c>
      <c r="H1796" s="4" t="n">
        <v>2.5</v>
      </c>
      <c r="I1796" s="4" t="n">
        <v>320</v>
      </c>
      <c r="J1796" s="4" t="n">
        <v>40</v>
      </c>
      <c r="K1796" s="4" t="n">
        <v>6000</v>
      </c>
      <c r="L1796" s="269" t="n">
        <v>0.2</v>
      </c>
      <c r="M1796" s="270" t="n">
        <v>18.4573917967101</v>
      </c>
      <c r="N1796" s="270" t="n">
        <v>18.2687435819978</v>
      </c>
      <c r="O1796" s="270" t="n">
        <v>17.997456469153</v>
      </c>
      <c r="P1796" s="270" t="n">
        <v>17.6949933998601</v>
      </c>
      <c r="Q1796" s="270" t="n">
        <v>17.2878510183512</v>
      </c>
      <c r="R1796" s="270" t="n">
        <v>16.2973732857918</v>
      </c>
      <c r="S1796" s="270" t="n">
        <v>14.3765978786534</v>
      </c>
      <c r="T1796" s="270" t="n">
        <v>12.6335545727</v>
      </c>
      <c r="U1796" s="270" t="n">
        <v>12.7161673173424</v>
      </c>
      <c r="V1796" s="270" t="n">
        <v>14.7660564648504</v>
      </c>
      <c r="W1796" s="270" t="n">
        <v>16.9344391154295</v>
      </c>
      <c r="X1796" s="270" t="n">
        <v>18.1234922419448</v>
      </c>
      <c r="Y1796" s="270" t="n">
        <v>18.4666440689636</v>
      </c>
      <c r="Z1796" s="270" t="n">
        <v>15.5358193678168</v>
      </c>
      <c r="AA1796" s="270" t="n">
        <v>14.9805809613501</v>
      </c>
      <c r="AB1796" s="270" t="n">
        <v>14.4540267864865</v>
      </c>
      <c r="AC1796" s="270" t="n">
        <v>14.0830472979136</v>
      </c>
      <c r="AD1796" s="270" t="n">
        <v>13.6784999829599</v>
      </c>
      <c r="AE1796" s="270" t="n">
        <v>12.8435773659586</v>
      </c>
      <c r="AF1796" s="270" t="n">
        <v>11.5441050495622</v>
      </c>
      <c r="AG1796" s="270" t="n">
        <v>11.0797557861974</v>
      </c>
      <c r="AH1796" s="270" t="n">
        <v>12.5479541670837</v>
      </c>
      <c r="AI1796" s="270" t="n">
        <v>15.1548360920254</v>
      </c>
      <c r="AJ1796" s="270" t="n">
        <v>16.9015512055465</v>
      </c>
      <c r="AK1796" s="270" t="n">
        <v>16.9590874948301</v>
      </c>
      <c r="AL1796" s="270" t="n">
        <v>16.2462181068874</v>
      </c>
      <c r="AM1796" s="271" t="n">
        <v>1511.83236095681</v>
      </c>
      <c r="AN1796" s="271" t="n">
        <v>1448.60581351715</v>
      </c>
      <c r="AO1796" s="271" t="n">
        <v>1384.9404355384</v>
      </c>
      <c r="AP1796" s="271" t="n">
        <v>1320.70671876507</v>
      </c>
      <c r="AQ1796" s="271" t="n">
        <v>1246.26230058964</v>
      </c>
      <c r="AR1796" s="271" t="n">
        <v>1123.99491308833</v>
      </c>
      <c r="AS1796" s="271" t="n">
        <v>965.626169778847</v>
      </c>
      <c r="AT1796" s="271" t="n">
        <v>909.054088503641</v>
      </c>
      <c r="AU1796" s="271" t="n">
        <v>1083.9355585092</v>
      </c>
      <c r="AV1796" s="271" t="n">
        <v>1395.21784317809</v>
      </c>
      <c r="AW1796" s="271" t="n">
        <v>1606.39533568935</v>
      </c>
      <c r="AX1796" s="271" t="n">
        <v>1635.09756835293</v>
      </c>
      <c r="AY1796" s="271" t="n">
        <v>1575.59425761352</v>
      </c>
      <c r="AZ1796" s="270" t="n">
        <v>19.5548231753545</v>
      </c>
      <c r="BA1796" s="270" t="n">
        <v>18.1663183510286</v>
      </c>
      <c r="BB1796" s="270" t="n">
        <v>16.6925026250697</v>
      </c>
      <c r="BC1796" s="270" t="n">
        <v>15.0747703952034</v>
      </c>
      <c r="BD1796" s="270" t="n">
        <v>11.9844663946125</v>
      </c>
      <c r="BE1796" s="270" t="n">
        <v>7.12538936366592</v>
      </c>
      <c r="BF1796" s="270" t="n">
        <v>4.72314587715712</v>
      </c>
      <c r="BG1796" s="270" t="n">
        <v>11.2440924347472</v>
      </c>
      <c r="BH1796" s="270" t="n">
        <v>21.8252532595486</v>
      </c>
      <c r="BI1796" s="270" t="n">
        <v>24.611633312613</v>
      </c>
      <c r="BJ1796" s="270" t="n">
        <v>23.4724259437143</v>
      </c>
      <c r="BK1796" s="270" t="n">
        <v>22.1972738531448</v>
      </c>
      <c r="BL1796" s="270" t="n">
        <v>20.8924938815861</v>
      </c>
    </row>
    <row r="1797" customFormat="false" ht="13.8" hidden="false" customHeight="false" outlineLevel="0" collapsed="false">
      <c r="A1797" s="239" t="n">
        <v>110</v>
      </c>
      <c r="B1797" s="4" t="s">
        <v>1415</v>
      </c>
      <c r="C1797" s="4" t="s">
        <v>1528</v>
      </c>
      <c r="D1797" s="4" t="s">
        <v>374</v>
      </c>
      <c r="E1797" s="4" t="n">
        <v>29</v>
      </c>
      <c r="F1797" s="4" t="n">
        <v>25</v>
      </c>
      <c r="G1797" s="4" t="n">
        <v>700</v>
      </c>
      <c r="H1797" s="4" t="n">
        <v>2.5</v>
      </c>
      <c r="I1797" s="4" t="n">
        <v>320</v>
      </c>
      <c r="J1797" s="4" t="n">
        <v>40</v>
      </c>
      <c r="K1797" s="4" t="n">
        <v>6000</v>
      </c>
      <c r="L1797" s="269" t="n">
        <v>0.2</v>
      </c>
      <c r="M1797" s="270" t="n">
        <v>18.6708849901543</v>
      </c>
      <c r="N1797" s="270" t="n">
        <v>18.4652152052699</v>
      </c>
      <c r="O1797" s="270" t="n">
        <v>18.1768219297457</v>
      </c>
      <c r="P1797" s="270" t="n">
        <v>17.8588240367977</v>
      </c>
      <c r="Q1797" s="270" t="n">
        <v>17.4346094192422</v>
      </c>
      <c r="R1797" s="270" t="n">
        <v>16.4165047700112</v>
      </c>
      <c r="S1797" s="270" t="n">
        <v>14.4844080414107</v>
      </c>
      <c r="T1797" s="270" t="n">
        <v>12.7716216925633</v>
      </c>
      <c r="U1797" s="270" t="n">
        <v>12.9169393560748</v>
      </c>
      <c r="V1797" s="270" t="n">
        <v>15.011162547751</v>
      </c>
      <c r="W1797" s="270" t="n">
        <v>17.1892429096374</v>
      </c>
      <c r="X1797" s="270" t="n">
        <v>18.369368912458</v>
      </c>
      <c r="Y1797" s="270" t="n">
        <v>18.6969179096937</v>
      </c>
      <c r="Z1797" s="270" t="n">
        <v>15.4558193678168</v>
      </c>
      <c r="AA1797" s="270" t="n">
        <v>14.9005809613501</v>
      </c>
      <c r="AB1797" s="270" t="n">
        <v>14.3740267864865</v>
      </c>
      <c r="AC1797" s="270" t="n">
        <v>14.0030472979136</v>
      </c>
      <c r="AD1797" s="270" t="n">
        <v>13.5984999829599</v>
      </c>
      <c r="AE1797" s="270" t="n">
        <v>12.7613046386859</v>
      </c>
      <c r="AF1797" s="270" t="n">
        <v>11.4482717162288</v>
      </c>
      <c r="AG1797" s="270" t="n">
        <v>10.9652557861974</v>
      </c>
      <c r="AH1797" s="270" t="n">
        <v>12.4186738640534</v>
      </c>
      <c r="AI1797" s="270" t="n">
        <v>15.0272451829344</v>
      </c>
      <c r="AJ1797" s="270" t="n">
        <v>16.7856875691828</v>
      </c>
      <c r="AK1797" s="270" t="n">
        <v>16.8600874948301</v>
      </c>
      <c r="AL1797" s="270" t="n">
        <v>16.1603090159784</v>
      </c>
      <c r="AM1797" s="271" t="n">
        <v>1501.43236095681</v>
      </c>
      <c r="AN1797" s="271" t="n">
        <v>1438.20581351715</v>
      </c>
      <c r="AO1797" s="271" t="n">
        <v>1374.5404355384</v>
      </c>
      <c r="AP1797" s="271" t="n">
        <v>1310.30671876507</v>
      </c>
      <c r="AQ1797" s="271" t="n">
        <v>1235.86230058963</v>
      </c>
      <c r="AR1797" s="271" t="n">
        <v>1113.3221858156</v>
      </c>
      <c r="AS1797" s="271" t="n">
        <v>953.223139475816</v>
      </c>
      <c r="AT1797" s="271" t="n">
        <v>894.254694564246</v>
      </c>
      <c r="AU1797" s="271" t="n">
        <v>1067.22192214557</v>
      </c>
      <c r="AV1797" s="271" t="n">
        <v>1378.728752269</v>
      </c>
      <c r="AW1797" s="271" t="n">
        <v>1591.42624478025</v>
      </c>
      <c r="AX1797" s="271" t="n">
        <v>1622.28665926202</v>
      </c>
      <c r="AY1797" s="271" t="n">
        <v>1564.44880306807</v>
      </c>
      <c r="AZ1797" s="270" t="n">
        <v>19.5548231753545</v>
      </c>
      <c r="BA1797" s="270" t="n">
        <v>18.1663183510286</v>
      </c>
      <c r="BB1797" s="270" t="n">
        <v>16.6925026250697</v>
      </c>
      <c r="BC1797" s="270" t="n">
        <v>15.0747703952034</v>
      </c>
      <c r="BD1797" s="270" t="n">
        <v>11.9844663946125</v>
      </c>
      <c r="BE1797" s="270" t="n">
        <v>7.12538936366592</v>
      </c>
      <c r="BF1797" s="270" t="n">
        <v>4.72314587715712</v>
      </c>
      <c r="BG1797" s="270" t="n">
        <v>11.2440924347472</v>
      </c>
      <c r="BH1797" s="270" t="n">
        <v>21.8252532595486</v>
      </c>
      <c r="BI1797" s="270" t="n">
        <v>24.611633312613</v>
      </c>
      <c r="BJ1797" s="270" t="n">
        <v>23.4724259437143</v>
      </c>
      <c r="BK1797" s="270" t="n">
        <v>22.1972738531448</v>
      </c>
      <c r="BL1797" s="270" t="n">
        <v>20.8924938815861</v>
      </c>
    </row>
    <row r="1798" customFormat="false" ht="13.8" hidden="false" customHeight="false" outlineLevel="0" collapsed="false">
      <c r="A1798" s="239" t="n">
        <v>111</v>
      </c>
      <c r="B1798" s="4" t="s">
        <v>1415</v>
      </c>
      <c r="C1798" s="4" t="s">
        <v>1529</v>
      </c>
      <c r="D1798" s="4" t="s">
        <v>374</v>
      </c>
      <c r="E1798" s="4" t="n">
        <v>36</v>
      </c>
      <c r="F1798" s="4" t="n">
        <v>25</v>
      </c>
      <c r="G1798" s="4" t="n">
        <v>700</v>
      </c>
      <c r="H1798" s="4" t="n">
        <v>2.5</v>
      </c>
      <c r="I1798" s="4" t="n">
        <v>320</v>
      </c>
      <c r="J1798" s="4" t="n">
        <v>40</v>
      </c>
      <c r="K1798" s="4" t="n">
        <v>6000</v>
      </c>
      <c r="L1798" s="269" t="n">
        <v>0.2</v>
      </c>
      <c r="M1798" s="270" t="n">
        <v>18.8570162412239</v>
      </c>
      <c r="N1798" s="270" t="n">
        <v>18.6365064227994</v>
      </c>
      <c r="O1798" s="270" t="n">
        <v>18.3331993628628</v>
      </c>
      <c r="P1798" s="270" t="n">
        <v>18.0016576368988</v>
      </c>
      <c r="Q1798" s="270" t="n">
        <v>17.5625588134224</v>
      </c>
      <c r="R1798" s="270" t="n">
        <v>16.5203679978819</v>
      </c>
      <c r="S1798" s="270" t="n">
        <v>14.578400923096</v>
      </c>
      <c r="T1798" s="270" t="n">
        <v>12.8919937069453</v>
      </c>
      <c r="U1798" s="270" t="n">
        <v>13.0919798346314</v>
      </c>
      <c r="V1798" s="270" t="n">
        <v>15.2248550834195</v>
      </c>
      <c r="W1798" s="270" t="n">
        <v>17.4113902681928</v>
      </c>
      <c r="X1798" s="270" t="n">
        <v>18.5837332748675</v>
      </c>
      <c r="Y1798" s="270" t="n">
        <v>18.8976791488329</v>
      </c>
      <c r="Z1798" s="270" t="n">
        <v>15.351637549635</v>
      </c>
      <c r="AA1798" s="270" t="n">
        <v>14.8109445977138</v>
      </c>
      <c r="AB1798" s="270" t="n">
        <v>14.2996631501228</v>
      </c>
      <c r="AC1798" s="270" t="n">
        <v>13.9432291160955</v>
      </c>
      <c r="AD1798" s="270" t="n">
        <v>13.5532272556871</v>
      </c>
      <c r="AE1798" s="270" t="n">
        <v>12.7335773659586</v>
      </c>
      <c r="AF1798" s="270" t="n">
        <v>11.4153323222894</v>
      </c>
      <c r="AG1798" s="270" t="n">
        <v>10.9057860892277</v>
      </c>
      <c r="AH1798" s="270" t="n">
        <v>12.3223708337504</v>
      </c>
      <c r="AI1798" s="270" t="n">
        <v>14.9177906374799</v>
      </c>
      <c r="AJ1798" s="270" t="n">
        <v>16.673005751001</v>
      </c>
      <c r="AK1798" s="270" t="n">
        <v>16.7450874948301</v>
      </c>
      <c r="AL1798" s="270" t="n">
        <v>16.0474908341602</v>
      </c>
      <c r="AM1798" s="271" t="n">
        <v>1487.98872459318</v>
      </c>
      <c r="AN1798" s="271" t="n">
        <v>1426.65308624442</v>
      </c>
      <c r="AO1798" s="271" t="n">
        <v>1364.97316281113</v>
      </c>
      <c r="AP1798" s="271" t="n">
        <v>1302.6303551287</v>
      </c>
      <c r="AQ1798" s="271" t="n">
        <v>1230.07684604418</v>
      </c>
      <c r="AR1798" s="271" t="n">
        <v>1109.79491308833</v>
      </c>
      <c r="AS1798" s="271" t="n">
        <v>948.981927354604</v>
      </c>
      <c r="AT1798" s="271" t="n">
        <v>886.530452140004</v>
      </c>
      <c r="AU1798" s="271" t="n">
        <v>1054.70252820617</v>
      </c>
      <c r="AV1798" s="271" t="n">
        <v>1364.49966135991</v>
      </c>
      <c r="AW1798" s="271" t="n">
        <v>1576.78442659844</v>
      </c>
      <c r="AX1798" s="271" t="n">
        <v>1607.37756835293</v>
      </c>
      <c r="AY1798" s="271" t="n">
        <v>1549.85971215897</v>
      </c>
      <c r="AZ1798" s="270" t="n">
        <v>19.5548231753545</v>
      </c>
      <c r="BA1798" s="270" t="n">
        <v>18.1663183510286</v>
      </c>
      <c r="BB1798" s="270" t="n">
        <v>16.6925026250697</v>
      </c>
      <c r="BC1798" s="270" t="n">
        <v>15.0747703952034</v>
      </c>
      <c r="BD1798" s="270" t="n">
        <v>11.9844663946125</v>
      </c>
      <c r="BE1798" s="270" t="n">
        <v>7.12538936366592</v>
      </c>
      <c r="BF1798" s="270" t="n">
        <v>4.72314587715712</v>
      </c>
      <c r="BG1798" s="270" t="n">
        <v>11.2440924347472</v>
      </c>
      <c r="BH1798" s="270" t="n">
        <v>21.8252532595486</v>
      </c>
      <c r="BI1798" s="270" t="n">
        <v>24.611633312613</v>
      </c>
      <c r="BJ1798" s="270" t="n">
        <v>23.4724259437143</v>
      </c>
      <c r="BK1798" s="270" t="n">
        <v>22.1972738531448</v>
      </c>
      <c r="BL1798" s="270" t="n">
        <v>20.8924938815861</v>
      </c>
    </row>
    <row r="1799" customFormat="false" ht="13.8" hidden="false" customHeight="false" outlineLevel="0" collapsed="false">
      <c r="A1799" s="239" t="n">
        <v>112</v>
      </c>
      <c r="B1799" s="4" t="s">
        <v>1415</v>
      </c>
      <c r="C1799" s="4" t="s">
        <v>1530</v>
      </c>
      <c r="D1799" s="4" t="s">
        <v>374</v>
      </c>
      <c r="E1799" s="4" t="n">
        <v>24</v>
      </c>
      <c r="F1799" s="4" t="n">
        <v>25</v>
      </c>
      <c r="G1799" s="4" t="n">
        <v>700</v>
      </c>
      <c r="H1799" s="4" t="n">
        <v>2.5</v>
      </c>
      <c r="I1799" s="4" t="n">
        <v>320</v>
      </c>
      <c r="J1799" s="4" t="n">
        <v>40</v>
      </c>
      <c r="K1799" s="4" t="n">
        <v>6000</v>
      </c>
      <c r="L1799" s="269" t="n">
        <v>0.25</v>
      </c>
      <c r="M1799" s="270" t="n">
        <v>18.2921664274525</v>
      </c>
      <c r="N1799" s="270" t="n">
        <v>18.0964590069874</v>
      </c>
      <c r="O1799" s="270" t="n">
        <v>17.8265941259093</v>
      </c>
      <c r="P1799" s="270" t="n">
        <v>17.5239311382562</v>
      </c>
      <c r="Q1799" s="270" t="n">
        <v>17.0827716848885</v>
      </c>
      <c r="R1799" s="270" t="n">
        <v>15.8977963437095</v>
      </c>
      <c r="S1799" s="270" t="n">
        <v>13.6370178435131</v>
      </c>
      <c r="T1799" s="270" t="n">
        <v>11.9931214541707</v>
      </c>
      <c r="U1799" s="270" t="n">
        <v>12.6832540096562</v>
      </c>
      <c r="V1799" s="270" t="n">
        <v>15.1785001092516</v>
      </c>
      <c r="W1799" s="270" t="n">
        <v>17.2235713815264</v>
      </c>
      <c r="X1799" s="270" t="n">
        <v>18.0774539364587</v>
      </c>
      <c r="Y1799" s="270" t="n">
        <v>18.3314104650079</v>
      </c>
      <c r="Z1799" s="270" t="n">
        <v>15.3701058571574</v>
      </c>
      <c r="AA1799" s="270" t="n">
        <v>14.8271347280959</v>
      </c>
      <c r="AB1799" s="270" t="n">
        <v>14.3139046033088</v>
      </c>
      <c r="AC1799" s="270" t="n">
        <v>13.9566985530817</v>
      </c>
      <c r="AD1799" s="270" t="n">
        <v>13.5468463019262</v>
      </c>
      <c r="AE1799" s="270" t="n">
        <v>12.6076981101705</v>
      </c>
      <c r="AF1799" s="270" t="n">
        <v>11.173875624444</v>
      </c>
      <c r="AG1799" s="270" t="n">
        <v>10.9911317369408</v>
      </c>
      <c r="AH1799" s="270" t="n">
        <v>13.0530446053983</v>
      </c>
      <c r="AI1799" s="270" t="n">
        <v>15.8004212422375</v>
      </c>
      <c r="AJ1799" s="270" t="n">
        <v>17.1732436657007</v>
      </c>
      <c r="AK1799" s="270" t="n">
        <v>16.8095060169208</v>
      </c>
      <c r="AL1799" s="270" t="n">
        <v>16.069513604317</v>
      </c>
      <c r="AM1799" s="271" t="n">
        <v>1494.40954015592</v>
      </c>
      <c r="AN1799" s="271" t="n">
        <v>1432.3025977185</v>
      </c>
      <c r="AO1799" s="271" t="n">
        <v>1369.80255066242</v>
      </c>
      <c r="AP1799" s="271" t="n">
        <v>1306.68426136629</v>
      </c>
      <c r="AQ1799" s="271" t="n">
        <v>1230.99547679909</v>
      </c>
      <c r="AR1799" s="271" t="n">
        <v>1095.96665736937</v>
      </c>
      <c r="AS1799" s="271" t="n">
        <v>922.074041660993</v>
      </c>
      <c r="AT1799" s="271" t="n">
        <v>899.994604076593</v>
      </c>
      <c r="AU1799" s="271" t="n">
        <v>1149.01084873971</v>
      </c>
      <c r="AV1799" s="271" t="n">
        <v>1477.73664991352</v>
      </c>
      <c r="AW1799" s="271" t="n">
        <v>1643.80955458889</v>
      </c>
      <c r="AX1799" s="271" t="n">
        <v>1620.21186083814</v>
      </c>
      <c r="AY1799" s="271" t="n">
        <v>1557.26062665656</v>
      </c>
      <c r="AZ1799" s="270" t="n">
        <v>19.1237724666012</v>
      </c>
      <c r="BA1799" s="270" t="n">
        <v>17.7547046920819</v>
      </c>
      <c r="BB1799" s="270" t="n">
        <v>16.2918382031361</v>
      </c>
      <c r="BC1799" s="270" t="n">
        <v>14.6698262300647</v>
      </c>
      <c r="BD1799" s="270" t="n">
        <v>11.2406333200293</v>
      </c>
      <c r="BE1799" s="270" t="n">
        <v>5.65466719968501</v>
      </c>
      <c r="BF1799" s="270" t="n">
        <v>4.01340017383831</v>
      </c>
      <c r="BG1799" s="270" t="n">
        <v>13.9618657844121</v>
      </c>
      <c r="BH1799" s="270" t="n">
        <v>24.462717766955</v>
      </c>
      <c r="BI1799" s="270" t="n">
        <v>24.1727539367065</v>
      </c>
      <c r="BJ1799" s="270" t="n">
        <v>22.9686830341708</v>
      </c>
      <c r="BK1799" s="270" t="n">
        <v>21.7170279839259</v>
      </c>
      <c r="BL1799" s="270" t="n">
        <v>20.4372451717962</v>
      </c>
    </row>
    <row r="1800" customFormat="false" ht="13.8" hidden="false" customHeight="false" outlineLevel="0" collapsed="false">
      <c r="A1800" s="239" t="n">
        <v>113</v>
      </c>
      <c r="B1800" s="4" t="s">
        <v>1415</v>
      </c>
      <c r="C1800" s="4" t="s">
        <v>1531</v>
      </c>
      <c r="D1800" s="4" t="s">
        <v>374</v>
      </c>
      <c r="E1800" s="4" t="n">
        <v>29</v>
      </c>
      <c r="F1800" s="4" t="n">
        <v>25</v>
      </c>
      <c r="G1800" s="4" t="n">
        <v>700</v>
      </c>
      <c r="H1800" s="4" t="n">
        <v>2.5</v>
      </c>
      <c r="I1800" s="4" t="n">
        <v>320</v>
      </c>
      <c r="J1800" s="4" t="n">
        <v>40</v>
      </c>
      <c r="K1800" s="4" t="n">
        <v>6000</v>
      </c>
      <c r="L1800" s="269" t="n">
        <v>0.25</v>
      </c>
      <c r="M1800" s="270" t="n">
        <v>18.5553607369906</v>
      </c>
      <c r="N1800" s="270" t="n">
        <v>18.338673870406</v>
      </c>
      <c r="O1800" s="270" t="n">
        <v>18.0477100341992</v>
      </c>
      <c r="P1800" s="270" t="n">
        <v>17.7258915372736</v>
      </c>
      <c r="Q1800" s="270" t="n">
        <v>17.2636378481846</v>
      </c>
      <c r="R1800" s="270" t="n">
        <v>16.04434015092</v>
      </c>
      <c r="S1800" s="270" t="n">
        <v>13.7680610482926</v>
      </c>
      <c r="T1800" s="270" t="n">
        <v>12.1601449435642</v>
      </c>
      <c r="U1800" s="270" t="n">
        <v>12.9285299572632</v>
      </c>
      <c r="V1800" s="270" t="n">
        <v>15.4805933712048</v>
      </c>
      <c r="W1800" s="270" t="n">
        <v>17.5383415325894</v>
      </c>
      <c r="X1800" s="270" t="n">
        <v>18.3807454152864</v>
      </c>
      <c r="Y1800" s="270" t="n">
        <v>18.6153308288524</v>
      </c>
      <c r="Z1800" s="270" t="n">
        <v>15.2701058571574</v>
      </c>
      <c r="AA1800" s="270" t="n">
        <v>14.7271347280959</v>
      </c>
      <c r="AB1800" s="270" t="n">
        <v>14.2139046033088</v>
      </c>
      <c r="AC1800" s="270" t="n">
        <v>13.8566985530817</v>
      </c>
      <c r="AD1800" s="270" t="n">
        <v>13.4468463019262</v>
      </c>
      <c r="AE1800" s="270" t="n">
        <v>12.5048572010796</v>
      </c>
      <c r="AF1800" s="270" t="n">
        <v>11.0556028971713</v>
      </c>
      <c r="AG1800" s="270" t="n">
        <v>10.850984009668</v>
      </c>
      <c r="AH1800" s="270" t="n">
        <v>12.8942605144892</v>
      </c>
      <c r="AI1800" s="270" t="n">
        <v>15.6418076058738</v>
      </c>
      <c r="AJ1800" s="270" t="n">
        <v>17.0284141202461</v>
      </c>
      <c r="AK1800" s="270" t="n">
        <v>16.6857560169208</v>
      </c>
      <c r="AL1800" s="270" t="n">
        <v>15.9621272406806</v>
      </c>
      <c r="AM1800" s="271" t="n">
        <v>1481.40954015592</v>
      </c>
      <c r="AN1800" s="271" t="n">
        <v>1419.3025977185</v>
      </c>
      <c r="AO1800" s="271" t="n">
        <v>1356.80255066242</v>
      </c>
      <c r="AP1800" s="271" t="n">
        <v>1293.68426136629</v>
      </c>
      <c r="AQ1800" s="271" t="n">
        <v>1217.99547679909</v>
      </c>
      <c r="AR1800" s="271" t="n">
        <v>1082.62574827846</v>
      </c>
      <c r="AS1800" s="271" t="n">
        <v>906.76676893372</v>
      </c>
      <c r="AT1800" s="271" t="n">
        <v>881.880513167502</v>
      </c>
      <c r="AU1800" s="271" t="n">
        <v>1128.48312146698</v>
      </c>
      <c r="AV1800" s="271" t="n">
        <v>1457.23846809534</v>
      </c>
      <c r="AW1800" s="271" t="n">
        <v>1625.09819095253</v>
      </c>
      <c r="AX1800" s="271" t="n">
        <v>1604.19822447451</v>
      </c>
      <c r="AY1800" s="271" t="n">
        <v>1543.32880847475</v>
      </c>
      <c r="AZ1800" s="270" t="n">
        <v>19.1237724666012</v>
      </c>
      <c r="BA1800" s="270" t="n">
        <v>17.7547046920819</v>
      </c>
      <c r="BB1800" s="270" t="n">
        <v>16.2918382031361</v>
      </c>
      <c r="BC1800" s="270" t="n">
        <v>14.6698262300647</v>
      </c>
      <c r="BD1800" s="270" t="n">
        <v>11.2406333200293</v>
      </c>
      <c r="BE1800" s="270" t="n">
        <v>5.65466719968501</v>
      </c>
      <c r="BF1800" s="270" t="n">
        <v>4.01340017383831</v>
      </c>
      <c r="BG1800" s="270" t="n">
        <v>13.9618657844121</v>
      </c>
      <c r="BH1800" s="270" t="n">
        <v>24.462717766955</v>
      </c>
      <c r="BI1800" s="270" t="n">
        <v>24.1727539367065</v>
      </c>
      <c r="BJ1800" s="270" t="n">
        <v>22.9686830341708</v>
      </c>
      <c r="BK1800" s="270" t="n">
        <v>21.7170279839259</v>
      </c>
      <c r="BL1800" s="270" t="n">
        <v>20.4372451717962</v>
      </c>
    </row>
    <row r="1801" customFormat="false" ht="13.8" hidden="false" customHeight="false" outlineLevel="0" collapsed="false">
      <c r="A1801" s="239" t="n">
        <v>114</v>
      </c>
      <c r="B1801" s="4" t="s">
        <v>1415</v>
      </c>
      <c r="C1801" s="4" t="s">
        <v>1532</v>
      </c>
      <c r="D1801" s="4" t="s">
        <v>374</v>
      </c>
      <c r="E1801" s="4" t="n">
        <v>36</v>
      </c>
      <c r="F1801" s="4" t="n">
        <v>25</v>
      </c>
      <c r="G1801" s="4" t="n">
        <v>700</v>
      </c>
      <c r="H1801" s="4" t="n">
        <v>2.5</v>
      </c>
      <c r="I1801" s="4" t="n">
        <v>320</v>
      </c>
      <c r="J1801" s="4" t="n">
        <v>40</v>
      </c>
      <c r="K1801" s="4" t="n">
        <v>6000</v>
      </c>
      <c r="L1801" s="269" t="n">
        <v>0.25</v>
      </c>
      <c r="M1801" s="270" t="n">
        <v>18.7848232567009</v>
      </c>
      <c r="N1801" s="270" t="n">
        <v>18.5498457341475</v>
      </c>
      <c r="O1801" s="270" t="n">
        <v>18.2404870496037</v>
      </c>
      <c r="P1801" s="270" t="n">
        <v>17.9019680722167</v>
      </c>
      <c r="Q1801" s="270" t="n">
        <v>17.4213236493445</v>
      </c>
      <c r="R1801" s="270" t="n">
        <v>16.1721024544041</v>
      </c>
      <c r="S1801" s="270" t="n">
        <v>13.8823093540875</v>
      </c>
      <c r="T1801" s="270" t="n">
        <v>12.305762190359</v>
      </c>
      <c r="U1801" s="270" t="n">
        <v>13.1423705872562</v>
      </c>
      <c r="V1801" s="270" t="n">
        <v>15.7439694343004</v>
      </c>
      <c r="W1801" s="270" t="n">
        <v>17.8127697758112</v>
      </c>
      <c r="X1801" s="270" t="n">
        <v>18.6451661281072</v>
      </c>
      <c r="Y1801" s="270" t="n">
        <v>18.8628630881902</v>
      </c>
      <c r="Z1801" s="270" t="n">
        <v>15.1398785844302</v>
      </c>
      <c r="AA1801" s="270" t="n">
        <v>14.6150892735504</v>
      </c>
      <c r="AB1801" s="270" t="n">
        <v>14.1209500578543</v>
      </c>
      <c r="AC1801" s="270" t="n">
        <v>13.7819258258089</v>
      </c>
      <c r="AD1801" s="270" t="n">
        <v>13.3902553928353</v>
      </c>
      <c r="AE1801" s="270" t="n">
        <v>12.4701981101705</v>
      </c>
      <c r="AF1801" s="270" t="n">
        <v>11.0154892608076</v>
      </c>
      <c r="AG1801" s="270" t="n">
        <v>10.7787681005771</v>
      </c>
      <c r="AH1801" s="270" t="n">
        <v>12.7758968781255</v>
      </c>
      <c r="AI1801" s="270" t="n">
        <v>15.505625787692</v>
      </c>
      <c r="AJ1801" s="270" t="n">
        <v>16.8875618475189</v>
      </c>
      <c r="AK1801" s="270" t="n">
        <v>16.5420060169208</v>
      </c>
      <c r="AL1801" s="270" t="n">
        <v>15.8211045134079</v>
      </c>
      <c r="AM1801" s="271" t="n">
        <v>1464.60499470137</v>
      </c>
      <c r="AN1801" s="271" t="n">
        <v>1404.86168862759</v>
      </c>
      <c r="AO1801" s="271" t="n">
        <v>1344.84345975333</v>
      </c>
      <c r="AP1801" s="271" t="n">
        <v>1284.08880682083</v>
      </c>
      <c r="AQ1801" s="271" t="n">
        <v>1210.76365861727</v>
      </c>
      <c r="AR1801" s="271" t="n">
        <v>1078.21665736937</v>
      </c>
      <c r="AS1801" s="271" t="n">
        <v>901.603132570084</v>
      </c>
      <c r="AT1801" s="271" t="n">
        <v>872.500967712957</v>
      </c>
      <c r="AU1801" s="271" t="n">
        <v>1113.09584873971</v>
      </c>
      <c r="AV1801" s="271" t="n">
        <v>1439.5348317317</v>
      </c>
      <c r="AW1801" s="271" t="n">
        <v>1606.79591822525</v>
      </c>
      <c r="AX1801" s="271" t="n">
        <v>1585.56186083814</v>
      </c>
      <c r="AY1801" s="271" t="n">
        <v>1525.09244483838</v>
      </c>
      <c r="AZ1801" s="270" t="n">
        <v>19.1237724666012</v>
      </c>
      <c r="BA1801" s="270" t="n">
        <v>17.7547046920819</v>
      </c>
      <c r="BB1801" s="270" t="n">
        <v>16.2918382031361</v>
      </c>
      <c r="BC1801" s="270" t="n">
        <v>14.6698262300647</v>
      </c>
      <c r="BD1801" s="270" t="n">
        <v>11.2406333200293</v>
      </c>
      <c r="BE1801" s="270" t="n">
        <v>5.65466719968501</v>
      </c>
      <c r="BF1801" s="270" t="n">
        <v>4.01340017383831</v>
      </c>
      <c r="BG1801" s="270" t="n">
        <v>13.9618657844121</v>
      </c>
      <c r="BH1801" s="270" t="n">
        <v>24.462717766955</v>
      </c>
      <c r="BI1801" s="270" t="n">
        <v>24.1727539367065</v>
      </c>
      <c r="BJ1801" s="270" t="n">
        <v>22.9686830341708</v>
      </c>
      <c r="BK1801" s="270" t="n">
        <v>21.7170279839259</v>
      </c>
      <c r="BL1801" s="270" t="n">
        <v>20.4372451717962</v>
      </c>
    </row>
    <row r="1802" customFormat="false" ht="13.8" hidden="false" customHeight="false" outlineLevel="0" collapsed="false">
      <c r="A1802" s="239" t="n">
        <v>115</v>
      </c>
      <c r="B1802" s="4" t="s">
        <v>1415</v>
      </c>
      <c r="C1802" s="4" t="s">
        <v>1533</v>
      </c>
      <c r="D1802" s="4" t="s">
        <v>374</v>
      </c>
      <c r="E1802" s="4" t="n">
        <v>24</v>
      </c>
      <c r="F1802" s="4" t="n">
        <v>25</v>
      </c>
      <c r="G1802" s="4" t="n">
        <v>700</v>
      </c>
      <c r="H1802" s="4" t="n">
        <v>2.5</v>
      </c>
      <c r="I1802" s="4" t="n">
        <v>320</v>
      </c>
      <c r="J1802" s="4" t="n">
        <v>40</v>
      </c>
      <c r="K1802" s="4" t="n">
        <v>6000</v>
      </c>
      <c r="L1802" s="269" t="n">
        <v>0.3</v>
      </c>
      <c r="M1802" s="270" t="n">
        <v>18.0043656180358</v>
      </c>
      <c r="N1802" s="270" t="n">
        <v>17.8219143898284</v>
      </c>
      <c r="O1802" s="270" t="n">
        <v>17.5701509680057</v>
      </c>
      <c r="P1802" s="270" t="n">
        <v>17.2803796551195</v>
      </c>
      <c r="Q1802" s="270" t="n">
        <v>16.7976696192031</v>
      </c>
      <c r="R1802" s="270" t="n">
        <v>15.3104962225104</v>
      </c>
      <c r="S1802" s="270" t="n">
        <v>12.7235715129581</v>
      </c>
      <c r="T1802" s="270" t="n">
        <v>11.2478429520112</v>
      </c>
      <c r="U1802" s="270" t="n">
        <v>12.4050579006827</v>
      </c>
      <c r="V1802" s="270" t="n">
        <v>15.1806360337641</v>
      </c>
      <c r="W1802" s="270" t="n">
        <v>17.2044471863075</v>
      </c>
      <c r="X1802" s="270" t="n">
        <v>17.9586609664517</v>
      </c>
      <c r="Y1802" s="270" t="n">
        <v>18.1061017267522</v>
      </c>
      <c r="Z1802" s="270" t="n">
        <v>15.1947523156038</v>
      </c>
      <c r="AA1802" s="270" t="n">
        <v>14.6741475694439</v>
      </c>
      <c r="AB1802" s="270" t="n">
        <v>14.1846124978647</v>
      </c>
      <c r="AC1802" s="270" t="n">
        <v>13.8513842256178</v>
      </c>
      <c r="AD1802" s="270" t="n">
        <v>13.4340132650316</v>
      </c>
      <c r="AE1802" s="270" t="n">
        <v>12.3230209818671</v>
      </c>
      <c r="AF1802" s="270" t="n">
        <v>10.7925632034982</v>
      </c>
      <c r="AG1802" s="270" t="n">
        <v>10.86511144875</v>
      </c>
      <c r="AH1802" s="270" t="n">
        <v>13.1768868579542</v>
      </c>
      <c r="AI1802" s="270" t="n">
        <v>15.9132121800741</v>
      </c>
      <c r="AJ1802" s="270" t="n">
        <v>17.1587532318739</v>
      </c>
      <c r="AK1802" s="270" t="n">
        <v>16.7274859229531</v>
      </c>
      <c r="AL1802" s="270" t="n">
        <v>15.9223060233522</v>
      </c>
      <c r="AM1802" s="271" t="n">
        <v>1476.79411867416</v>
      </c>
      <c r="AN1802" s="271" t="n">
        <v>1416.7816840428</v>
      </c>
      <c r="AO1802" s="271" t="n">
        <v>1356.43847539529</v>
      </c>
      <c r="AP1802" s="271" t="n">
        <v>1295.40287642645</v>
      </c>
      <c r="AQ1802" s="271" t="n">
        <v>1217.99305118945</v>
      </c>
      <c r="AR1802" s="271" t="n">
        <v>1062.27256018907</v>
      </c>
      <c r="AS1802" s="271" t="n">
        <v>877.347271299569</v>
      </c>
      <c r="AT1802" s="271" t="n">
        <v>885.646407696568</v>
      </c>
      <c r="AU1802" s="271" t="n">
        <v>1163.99961287123</v>
      </c>
      <c r="AV1802" s="271" t="n">
        <v>1491.15111904148</v>
      </c>
      <c r="AW1802" s="271" t="n">
        <v>1642.37716970461</v>
      </c>
      <c r="AX1802" s="271" t="n">
        <v>1612.04626624607</v>
      </c>
      <c r="AY1802" s="271" t="n">
        <v>1542.55184337111</v>
      </c>
      <c r="AZ1802" s="270" t="n">
        <v>18.6480707355061</v>
      </c>
      <c r="BA1802" s="270" t="n">
        <v>17.3189357330177</v>
      </c>
      <c r="BB1802" s="270" t="n">
        <v>15.8864993147363</v>
      </c>
      <c r="BC1802" s="270" t="n">
        <v>14.2770403884258</v>
      </c>
      <c r="BD1802" s="270" t="n">
        <v>10.3148465925</v>
      </c>
      <c r="BE1802" s="270" t="n">
        <v>3.56881238802367</v>
      </c>
      <c r="BF1802" s="270" t="n">
        <v>4.36628763762726</v>
      </c>
      <c r="BG1802" s="270" t="n">
        <v>14.5213643385436</v>
      </c>
      <c r="BH1802" s="270" t="n">
        <v>24.462717766955</v>
      </c>
      <c r="BI1802" s="270" t="n">
        <v>24.1727539367065</v>
      </c>
      <c r="BJ1802" s="270" t="n">
        <v>22.6679213776847</v>
      </c>
      <c r="BK1802" s="270" t="n">
        <v>21.1490348091485</v>
      </c>
      <c r="BL1802" s="270" t="n">
        <v>19.9165464347721</v>
      </c>
    </row>
    <row r="1803" customFormat="false" ht="13.8" hidden="false" customHeight="false" outlineLevel="0" collapsed="false">
      <c r="A1803" s="239" t="n">
        <v>116</v>
      </c>
      <c r="B1803" s="4" t="s">
        <v>1415</v>
      </c>
      <c r="C1803" s="4" t="s">
        <v>1534</v>
      </c>
      <c r="D1803" s="4" t="s">
        <v>374</v>
      </c>
      <c r="E1803" s="4" t="n">
        <v>29</v>
      </c>
      <c r="F1803" s="4" t="n">
        <v>25</v>
      </c>
      <c r="G1803" s="4" t="n">
        <v>700</v>
      </c>
      <c r="H1803" s="4" t="n">
        <v>2.5</v>
      </c>
      <c r="I1803" s="4" t="n">
        <v>320</v>
      </c>
      <c r="J1803" s="4" t="n">
        <v>40</v>
      </c>
      <c r="K1803" s="4" t="n">
        <v>6000</v>
      </c>
      <c r="L1803" s="269" t="n">
        <v>0.3</v>
      </c>
      <c r="M1803" s="270" t="n">
        <v>18.3424271560901</v>
      </c>
      <c r="N1803" s="270" t="n">
        <v>18.1330965264138</v>
      </c>
      <c r="O1803" s="270" t="n">
        <v>17.854221704611</v>
      </c>
      <c r="P1803" s="270" t="n">
        <v>17.5398487366501</v>
      </c>
      <c r="Q1803" s="270" t="n">
        <v>17.0298918251439</v>
      </c>
      <c r="R1803" s="270" t="n">
        <v>15.497718844385</v>
      </c>
      <c r="S1803" s="270" t="n">
        <v>12.8881890896512</v>
      </c>
      <c r="T1803" s="270" t="n">
        <v>11.4450503374061</v>
      </c>
      <c r="U1803" s="270" t="n">
        <v>12.6713317393342</v>
      </c>
      <c r="V1803" s="270" t="n">
        <v>15.4898806372213</v>
      </c>
      <c r="W1803" s="270" t="n">
        <v>17.5248236343359</v>
      </c>
      <c r="X1803" s="270" t="n">
        <v>18.2951426271265</v>
      </c>
      <c r="Y1803" s="270" t="n">
        <v>18.4507007934367</v>
      </c>
      <c r="Z1803" s="270" t="n">
        <v>15.0614189822705</v>
      </c>
      <c r="AA1803" s="270" t="n">
        <v>14.5408142361105</v>
      </c>
      <c r="AB1803" s="270" t="n">
        <v>14.0512791645313</v>
      </c>
      <c r="AC1803" s="270" t="n">
        <v>13.7180508922845</v>
      </c>
      <c r="AD1803" s="270" t="n">
        <v>13.3006799316982</v>
      </c>
      <c r="AE1803" s="270" t="n">
        <v>12.1858997697459</v>
      </c>
      <c r="AF1803" s="270" t="n">
        <v>10.6379041125891</v>
      </c>
      <c r="AG1803" s="270" t="n">
        <v>10.6920432669318</v>
      </c>
      <c r="AH1803" s="270" t="n">
        <v>12.9986482215906</v>
      </c>
      <c r="AI1803" s="270" t="n">
        <v>15.7493485437104</v>
      </c>
      <c r="AJ1803" s="270" t="n">
        <v>17.0116509591467</v>
      </c>
      <c r="AK1803" s="270" t="n">
        <v>16.5900995593167</v>
      </c>
      <c r="AL1803" s="270" t="n">
        <v>15.7891620839583</v>
      </c>
      <c r="AM1803" s="271" t="n">
        <v>1459.46078534083</v>
      </c>
      <c r="AN1803" s="271" t="n">
        <v>1399.44835070946</v>
      </c>
      <c r="AO1803" s="271" t="n">
        <v>1339.10514206196</v>
      </c>
      <c r="AP1803" s="271" t="n">
        <v>1278.06954309312</v>
      </c>
      <c r="AQ1803" s="271" t="n">
        <v>1200.65971785612</v>
      </c>
      <c r="AR1803" s="271" t="n">
        <v>1044.48468140119</v>
      </c>
      <c r="AS1803" s="271" t="n">
        <v>857.330604632903</v>
      </c>
      <c r="AT1803" s="271" t="n">
        <v>863.278225878386</v>
      </c>
      <c r="AU1803" s="271" t="n">
        <v>1140.95643105305</v>
      </c>
      <c r="AV1803" s="271" t="n">
        <v>1469.97384631421</v>
      </c>
      <c r="AW1803" s="271" t="n">
        <v>1623.37035152279</v>
      </c>
      <c r="AX1803" s="271" t="n">
        <v>1594.25990260971</v>
      </c>
      <c r="AY1803" s="271" t="n">
        <v>1525.27154034081</v>
      </c>
      <c r="AZ1803" s="270" t="n">
        <v>18.6480707355061</v>
      </c>
      <c r="BA1803" s="270" t="n">
        <v>17.3189357330177</v>
      </c>
      <c r="BB1803" s="270" t="n">
        <v>15.8864993147363</v>
      </c>
      <c r="BC1803" s="270" t="n">
        <v>14.2770403884258</v>
      </c>
      <c r="BD1803" s="270" t="n">
        <v>10.3148465925</v>
      </c>
      <c r="BE1803" s="270" t="n">
        <v>3.56881238802367</v>
      </c>
      <c r="BF1803" s="270" t="n">
        <v>4.36628763762726</v>
      </c>
      <c r="BG1803" s="270" t="n">
        <v>14.5213643385436</v>
      </c>
      <c r="BH1803" s="270" t="n">
        <v>24.462717766955</v>
      </c>
      <c r="BI1803" s="270" t="n">
        <v>24.1727539367065</v>
      </c>
      <c r="BJ1803" s="270" t="n">
        <v>22.6679213776847</v>
      </c>
      <c r="BK1803" s="270" t="n">
        <v>21.1490348091485</v>
      </c>
      <c r="BL1803" s="270" t="n">
        <v>19.9165464347721</v>
      </c>
    </row>
    <row r="1804" customFormat="false" ht="13.8" hidden="false" customHeight="false" outlineLevel="0" collapsed="false">
      <c r="A1804" s="239" t="n">
        <v>117</v>
      </c>
      <c r="B1804" s="4" t="s">
        <v>1415</v>
      </c>
      <c r="C1804" s="4" t="s">
        <v>1535</v>
      </c>
      <c r="D1804" s="4" t="s">
        <v>374</v>
      </c>
      <c r="E1804" s="4" t="n">
        <v>36</v>
      </c>
      <c r="F1804" s="4" t="n">
        <v>25</v>
      </c>
      <c r="G1804" s="4" t="n">
        <v>700</v>
      </c>
      <c r="H1804" s="4" t="n">
        <v>2.5</v>
      </c>
      <c r="I1804" s="4" t="n">
        <v>320</v>
      </c>
      <c r="J1804" s="4" t="n">
        <v>40</v>
      </c>
      <c r="K1804" s="4" t="n">
        <v>6000</v>
      </c>
      <c r="L1804" s="269" t="n">
        <v>0.3</v>
      </c>
      <c r="M1804" s="270" t="n">
        <v>18.6371616907204</v>
      </c>
      <c r="N1804" s="270" t="n">
        <v>18.4043966060965</v>
      </c>
      <c r="O1804" s="270" t="n">
        <v>18.1018850644755</v>
      </c>
      <c r="P1804" s="270" t="n">
        <v>17.7660634649981</v>
      </c>
      <c r="Q1804" s="270" t="n">
        <v>17.2323517210336</v>
      </c>
      <c r="R1804" s="270" t="n">
        <v>15.6609464408991</v>
      </c>
      <c r="S1804" s="270" t="n">
        <v>13.0317087728955</v>
      </c>
      <c r="T1804" s="270" t="n">
        <v>11.6169830195283</v>
      </c>
      <c r="U1804" s="270" t="n">
        <v>12.903479106263</v>
      </c>
      <c r="V1804" s="270" t="n">
        <v>15.7594915039631</v>
      </c>
      <c r="W1804" s="270" t="n">
        <v>17.8041396543117</v>
      </c>
      <c r="X1804" s="270" t="n">
        <v>18.5884997663072</v>
      </c>
      <c r="Y1804" s="270" t="n">
        <v>18.7511349869799</v>
      </c>
      <c r="Z1804" s="270" t="n">
        <v>14.8877826186341</v>
      </c>
      <c r="AA1804" s="270" t="n">
        <v>14.3914202967166</v>
      </c>
      <c r="AB1804" s="270" t="n">
        <v>13.9273397705919</v>
      </c>
      <c r="AC1804" s="270" t="n">
        <v>13.6183539225875</v>
      </c>
      <c r="AD1804" s="270" t="n">
        <v>13.2252253862437</v>
      </c>
      <c r="AE1804" s="270" t="n">
        <v>12.1396876485337</v>
      </c>
      <c r="AF1804" s="270" t="n">
        <v>10.5865404762255</v>
      </c>
      <c r="AG1804" s="270" t="n">
        <v>10.60636144875</v>
      </c>
      <c r="AH1804" s="270" t="n">
        <v>12.868193676136</v>
      </c>
      <c r="AI1804" s="270" t="n">
        <v>15.6093485437104</v>
      </c>
      <c r="AJ1804" s="270" t="n">
        <v>16.8673327773285</v>
      </c>
      <c r="AK1804" s="270" t="n">
        <v>16.4260086502258</v>
      </c>
      <c r="AL1804" s="270" t="n">
        <v>15.611737841534</v>
      </c>
      <c r="AM1804" s="271" t="n">
        <v>1437.05472473477</v>
      </c>
      <c r="AN1804" s="271" t="n">
        <v>1380.19380525492</v>
      </c>
      <c r="AO1804" s="271" t="n">
        <v>1323.1596875165</v>
      </c>
      <c r="AP1804" s="271" t="n">
        <v>1265.27560369918</v>
      </c>
      <c r="AQ1804" s="271" t="n">
        <v>1191.01729361369</v>
      </c>
      <c r="AR1804" s="271" t="n">
        <v>1038.6058935224</v>
      </c>
      <c r="AS1804" s="271" t="n">
        <v>850.721513723812</v>
      </c>
      <c r="AT1804" s="271" t="n">
        <v>852.150953151114</v>
      </c>
      <c r="AU1804" s="271" t="n">
        <v>1123.99734014396</v>
      </c>
      <c r="AV1804" s="271" t="n">
        <v>1451.77384631421</v>
      </c>
      <c r="AW1804" s="271" t="n">
        <v>1604.62035152279</v>
      </c>
      <c r="AX1804" s="271" t="n">
        <v>1572.99626624607</v>
      </c>
      <c r="AY1804" s="271" t="n">
        <v>1502.33517670445</v>
      </c>
      <c r="AZ1804" s="270" t="n">
        <v>18.6480707355061</v>
      </c>
      <c r="BA1804" s="270" t="n">
        <v>17.3189357330177</v>
      </c>
      <c r="BB1804" s="270" t="n">
        <v>15.8864993147363</v>
      </c>
      <c r="BC1804" s="270" t="n">
        <v>14.2770403884258</v>
      </c>
      <c r="BD1804" s="270" t="n">
        <v>10.3148465925</v>
      </c>
      <c r="BE1804" s="270" t="n">
        <v>3.56881238802367</v>
      </c>
      <c r="BF1804" s="270" t="n">
        <v>4.36628763762726</v>
      </c>
      <c r="BG1804" s="270" t="n">
        <v>14.5213643385436</v>
      </c>
      <c r="BH1804" s="270" t="n">
        <v>24.462717766955</v>
      </c>
      <c r="BI1804" s="270" t="n">
        <v>24.1727539367065</v>
      </c>
      <c r="BJ1804" s="270" t="n">
        <v>22.6679213776847</v>
      </c>
      <c r="BK1804" s="270" t="n">
        <v>21.1490348091485</v>
      </c>
      <c r="BL1804" s="270" t="n">
        <v>19.9165464347721</v>
      </c>
    </row>
    <row r="1805" customFormat="false" ht="13.8" hidden="false" customHeight="false" outlineLevel="0" collapsed="false">
      <c r="A1805" s="239" t="n">
        <v>118</v>
      </c>
      <c r="B1805" s="4" t="s">
        <v>1415</v>
      </c>
      <c r="C1805" s="4" t="s">
        <v>1536</v>
      </c>
      <c r="D1805" s="4" t="s">
        <v>376</v>
      </c>
      <c r="E1805" s="4" t="n">
        <v>24</v>
      </c>
      <c r="F1805" s="4" t="n">
        <v>38</v>
      </c>
      <c r="G1805" s="4" t="n">
        <v>700</v>
      </c>
      <c r="H1805" s="4" t="n">
        <v>2.5</v>
      </c>
      <c r="I1805" s="4" t="n">
        <v>320</v>
      </c>
      <c r="J1805" s="4" t="n">
        <v>40</v>
      </c>
      <c r="K1805" s="4" t="n">
        <v>6000</v>
      </c>
      <c r="L1805" s="269" t="n">
        <v>0.2</v>
      </c>
      <c r="M1805" s="270" t="n">
        <v>16.4697432776599</v>
      </c>
      <c r="N1805" s="270" t="n">
        <v>17.9284379368961</v>
      </c>
      <c r="O1805" s="270" t="n">
        <v>18.4239582511982</v>
      </c>
      <c r="P1805" s="270" t="n">
        <v>18.4813809427743</v>
      </c>
      <c r="Q1805" s="270" t="n">
        <v>18.3267870148157</v>
      </c>
      <c r="R1805" s="270" t="n">
        <v>18.0700088963702</v>
      </c>
      <c r="S1805" s="270" t="n">
        <v>17.7714776654073</v>
      </c>
      <c r="T1805" s="270" t="n">
        <v>17.4312206584268</v>
      </c>
      <c r="U1805" s="270" t="n">
        <v>16.6129126440358</v>
      </c>
      <c r="V1805" s="270" t="n">
        <v>14.927774968044</v>
      </c>
      <c r="W1805" s="270" t="n">
        <v>12.9364820715791</v>
      </c>
      <c r="X1805" s="270" t="n">
        <v>12.4821913608893</v>
      </c>
      <c r="Y1805" s="270" t="n">
        <v>14.1583855236516</v>
      </c>
      <c r="Z1805" s="270" t="n">
        <v>16.0920918998747</v>
      </c>
      <c r="AA1805" s="270" t="n">
        <v>16.6612954191421</v>
      </c>
      <c r="AB1805" s="270" t="n">
        <v>16.2276690982924</v>
      </c>
      <c r="AC1805" s="270" t="n">
        <v>15.8311560269152</v>
      </c>
      <c r="AD1805" s="270" t="n">
        <v>15.481514490235</v>
      </c>
      <c r="AE1805" s="270" t="n">
        <v>15.1010613071355</v>
      </c>
      <c r="AF1805" s="270" t="n">
        <v>14.5827386724716</v>
      </c>
      <c r="AG1805" s="270" t="n">
        <v>14.0316342849476</v>
      </c>
      <c r="AH1805" s="270" t="n">
        <v>13.1438400148699</v>
      </c>
      <c r="AI1805" s="270" t="n">
        <v>11.8531126113153</v>
      </c>
      <c r="AJ1805" s="270" t="n">
        <v>11.034226240513</v>
      </c>
      <c r="AK1805" s="270" t="n">
        <v>11.8125137753904</v>
      </c>
      <c r="AL1805" s="270" t="n">
        <v>14.1673697176476</v>
      </c>
      <c r="AM1805" s="271" t="n">
        <v>1570.39117637339</v>
      </c>
      <c r="AN1805" s="271" t="n">
        <v>1642.1081581503</v>
      </c>
      <c r="AO1805" s="271" t="n">
        <v>1591.50309691207</v>
      </c>
      <c r="AP1805" s="271" t="n">
        <v>1527.69263409488</v>
      </c>
      <c r="AQ1805" s="271" t="n">
        <v>1464.43831685668</v>
      </c>
      <c r="AR1805" s="271" t="n">
        <v>1400.87055045735</v>
      </c>
      <c r="AS1805" s="271" t="n">
        <v>1336.87440211037</v>
      </c>
      <c r="AT1805" s="271" t="n">
        <v>1268.60753693412</v>
      </c>
      <c r="AU1805" s="271" t="n">
        <v>1159.39592628147</v>
      </c>
      <c r="AV1805" s="271" t="n">
        <v>1002.6829719884</v>
      </c>
      <c r="AW1805" s="271" t="n">
        <v>905.139130037732</v>
      </c>
      <c r="AX1805" s="271" t="n">
        <v>1016.94257470132</v>
      </c>
      <c r="AY1805" s="271" t="n">
        <v>1320.61688918288</v>
      </c>
      <c r="AZ1805" s="270" t="n">
        <v>23.7840236736236</v>
      </c>
      <c r="BA1805" s="270" t="n">
        <v>22.5188330226102</v>
      </c>
      <c r="BB1805" s="270" t="n">
        <v>21.2215650574603</v>
      </c>
      <c r="BC1805" s="270" t="n">
        <v>19.8930260645625</v>
      </c>
      <c r="BD1805" s="270" t="n">
        <v>18.5197797227639</v>
      </c>
      <c r="BE1805" s="270" t="n">
        <v>17.0716177660088</v>
      </c>
      <c r="BF1805" s="270" t="n">
        <v>15.4972365239183</v>
      </c>
      <c r="BG1805" s="270" t="n">
        <v>13.0819708839895</v>
      </c>
      <c r="BH1805" s="270" t="n">
        <v>8.47124206830334</v>
      </c>
      <c r="BI1805" s="270" t="n">
        <v>4.24521654140502</v>
      </c>
      <c r="BJ1805" s="270" t="n">
        <v>9.26108135330998</v>
      </c>
      <c r="BK1805" s="270" t="n">
        <v>19.2563961117126</v>
      </c>
      <c r="BL1805" s="270" t="n">
        <v>24.7426000777778</v>
      </c>
    </row>
    <row r="1806" customFormat="false" ht="13.8" hidden="false" customHeight="false" outlineLevel="0" collapsed="false">
      <c r="A1806" s="239" t="n">
        <v>119</v>
      </c>
      <c r="B1806" s="4" t="s">
        <v>1415</v>
      </c>
      <c r="C1806" s="4" t="s">
        <v>1537</v>
      </c>
      <c r="D1806" s="4" t="s">
        <v>376</v>
      </c>
      <c r="E1806" s="4" t="n">
        <v>29</v>
      </c>
      <c r="F1806" s="4" t="n">
        <v>38</v>
      </c>
      <c r="G1806" s="4" t="n">
        <v>700</v>
      </c>
      <c r="H1806" s="4" t="n">
        <v>2.5</v>
      </c>
      <c r="I1806" s="4" t="n">
        <v>320</v>
      </c>
      <c r="J1806" s="4" t="n">
        <v>40</v>
      </c>
      <c r="K1806" s="4" t="n">
        <v>6000</v>
      </c>
      <c r="L1806" s="269" t="n">
        <v>0.2</v>
      </c>
      <c r="M1806" s="270" t="n">
        <v>16.7251064107125</v>
      </c>
      <c r="N1806" s="270" t="n">
        <v>18.1772711568381</v>
      </c>
      <c r="O1806" s="270" t="n">
        <v>18.6582176833674</v>
      </c>
      <c r="P1806" s="270" t="n">
        <v>18.6991369870705</v>
      </c>
      <c r="Q1806" s="270" t="n">
        <v>18.5274675814787</v>
      </c>
      <c r="R1806" s="270" t="n">
        <v>18.2534500138893</v>
      </c>
      <c r="S1806" s="270" t="n">
        <v>17.9391002668203</v>
      </c>
      <c r="T1806" s="270" t="n">
        <v>17.5832474481859</v>
      </c>
      <c r="U1806" s="270" t="n">
        <v>16.7395206417932</v>
      </c>
      <c r="V1806" s="270" t="n">
        <v>15.0345994885694</v>
      </c>
      <c r="W1806" s="270" t="n">
        <v>13.0625458583511</v>
      </c>
      <c r="X1806" s="270" t="n">
        <v>12.6673382693625</v>
      </c>
      <c r="Y1806" s="270" t="n">
        <v>14.395519914371</v>
      </c>
      <c r="Z1806" s="270" t="n">
        <v>15.9721373544201</v>
      </c>
      <c r="AA1806" s="270" t="n">
        <v>16.5584772373239</v>
      </c>
      <c r="AB1806" s="270" t="n">
        <v>16.139032734656</v>
      </c>
      <c r="AC1806" s="270" t="n">
        <v>15.7505651178243</v>
      </c>
      <c r="AD1806" s="270" t="n">
        <v>15.401514490235</v>
      </c>
      <c r="AE1806" s="270" t="n">
        <v>15.0210613071355</v>
      </c>
      <c r="AF1806" s="270" t="n">
        <v>14.5027386724716</v>
      </c>
      <c r="AG1806" s="270" t="n">
        <v>13.9516342849476</v>
      </c>
      <c r="AH1806" s="270" t="n">
        <v>13.0624763785063</v>
      </c>
      <c r="AI1806" s="270" t="n">
        <v>11.7619762476789</v>
      </c>
      <c r="AJ1806" s="270" t="n">
        <v>10.9245519980887</v>
      </c>
      <c r="AK1806" s="270" t="n">
        <v>11.6853319572086</v>
      </c>
      <c r="AL1806" s="270" t="n">
        <v>14.0384757782537</v>
      </c>
      <c r="AM1806" s="271" t="n">
        <v>1554.89481273703</v>
      </c>
      <c r="AN1806" s="271" t="n">
        <v>1628.80997633212</v>
      </c>
      <c r="AO1806" s="271" t="n">
        <v>1580.01218782116</v>
      </c>
      <c r="AP1806" s="271" t="n">
        <v>1517.21808864034</v>
      </c>
      <c r="AQ1806" s="271" t="n">
        <v>1454.03831685668</v>
      </c>
      <c r="AR1806" s="271" t="n">
        <v>1390.47055045735</v>
      </c>
      <c r="AS1806" s="271" t="n">
        <v>1326.47440211037</v>
      </c>
      <c r="AT1806" s="271" t="n">
        <v>1258.20753693412</v>
      </c>
      <c r="AU1806" s="271" t="n">
        <v>1148.83228991783</v>
      </c>
      <c r="AV1806" s="271" t="n">
        <v>990.882971988404</v>
      </c>
      <c r="AW1806" s="271" t="n">
        <v>890.960645189247</v>
      </c>
      <c r="AX1806" s="271" t="n">
        <v>1000.50136258011</v>
      </c>
      <c r="AY1806" s="271" t="n">
        <v>1303.95688918288</v>
      </c>
      <c r="AZ1806" s="270" t="n">
        <v>23.7840236736236</v>
      </c>
      <c r="BA1806" s="270" t="n">
        <v>22.5188330226102</v>
      </c>
      <c r="BB1806" s="270" t="n">
        <v>21.2215650574603</v>
      </c>
      <c r="BC1806" s="270" t="n">
        <v>19.8930260645625</v>
      </c>
      <c r="BD1806" s="270" t="n">
        <v>18.5197797227639</v>
      </c>
      <c r="BE1806" s="270" t="n">
        <v>17.0716177660088</v>
      </c>
      <c r="BF1806" s="270" t="n">
        <v>15.4972365239183</v>
      </c>
      <c r="BG1806" s="270" t="n">
        <v>13.0819708839895</v>
      </c>
      <c r="BH1806" s="270" t="n">
        <v>8.47124206830334</v>
      </c>
      <c r="BI1806" s="270" t="n">
        <v>4.24521654140502</v>
      </c>
      <c r="BJ1806" s="270" t="n">
        <v>9.26108135330998</v>
      </c>
      <c r="BK1806" s="270" t="n">
        <v>19.2563961117126</v>
      </c>
      <c r="BL1806" s="270" t="n">
        <v>24.7426000777778</v>
      </c>
    </row>
    <row r="1807" customFormat="false" ht="13.8" hidden="false" customHeight="false" outlineLevel="0" collapsed="false">
      <c r="A1807" s="239" t="n">
        <v>120</v>
      </c>
      <c r="B1807" s="4" t="s">
        <v>1415</v>
      </c>
      <c r="C1807" s="4" t="s">
        <v>1538</v>
      </c>
      <c r="D1807" s="4" t="s">
        <v>376</v>
      </c>
      <c r="E1807" s="4" t="n">
        <v>36</v>
      </c>
      <c r="F1807" s="4" t="n">
        <v>38</v>
      </c>
      <c r="G1807" s="4" t="n">
        <v>700</v>
      </c>
      <c r="H1807" s="4" t="n">
        <v>2.5</v>
      </c>
      <c r="I1807" s="4" t="n">
        <v>320</v>
      </c>
      <c r="J1807" s="4" t="n">
        <v>40</v>
      </c>
      <c r="K1807" s="4" t="n">
        <v>6000</v>
      </c>
      <c r="L1807" s="269" t="n">
        <v>0.2</v>
      </c>
      <c r="M1807" s="270" t="n">
        <v>16.9477414215308</v>
      </c>
      <c r="N1807" s="270" t="n">
        <v>18.394213148235</v>
      </c>
      <c r="O1807" s="270" t="n">
        <v>18.8624537083247</v>
      </c>
      <c r="P1807" s="270" t="n">
        <v>18.8889847489543</v>
      </c>
      <c r="Q1807" s="270" t="n">
        <v>18.7024283113068</v>
      </c>
      <c r="R1807" s="270" t="n">
        <v>18.4133807552425</v>
      </c>
      <c r="S1807" s="270" t="n">
        <v>18.0852398416012</v>
      </c>
      <c r="T1807" s="270" t="n">
        <v>17.7157900183608</v>
      </c>
      <c r="U1807" s="270" t="n">
        <v>16.8499021702992</v>
      </c>
      <c r="V1807" s="270" t="n">
        <v>15.127733050954</v>
      </c>
      <c r="W1807" s="270" t="n">
        <v>13.1724529236205</v>
      </c>
      <c r="X1807" s="270" t="n">
        <v>12.8287561822702</v>
      </c>
      <c r="Y1807" s="270" t="n">
        <v>14.6022624343744</v>
      </c>
      <c r="Z1807" s="270" t="n">
        <v>15.8599100816929</v>
      </c>
      <c r="AA1807" s="270" t="n">
        <v>16.4436590555057</v>
      </c>
      <c r="AB1807" s="270" t="n">
        <v>16.0253054619287</v>
      </c>
      <c r="AC1807" s="270" t="n">
        <v>15.643337845097</v>
      </c>
      <c r="AD1807" s="270" t="n">
        <v>15.3082417629623</v>
      </c>
      <c r="AE1807" s="270" t="n">
        <v>14.9430613071355</v>
      </c>
      <c r="AF1807" s="270" t="n">
        <v>14.439284127017</v>
      </c>
      <c r="AG1807" s="270" t="n">
        <v>13.9027251940385</v>
      </c>
      <c r="AH1807" s="270" t="n">
        <v>13.0298400148699</v>
      </c>
      <c r="AI1807" s="270" t="n">
        <v>11.7340671567698</v>
      </c>
      <c r="AJ1807" s="270" t="n">
        <v>10.8730671496039</v>
      </c>
      <c r="AK1807" s="270" t="n">
        <v>11.5970895329662</v>
      </c>
      <c r="AL1807" s="270" t="n">
        <v>13.9307182024961</v>
      </c>
      <c r="AM1807" s="271" t="n">
        <v>1540.30754000976</v>
      </c>
      <c r="AN1807" s="271" t="n">
        <v>1613.91543087757</v>
      </c>
      <c r="AO1807" s="271" t="n">
        <v>1565.2958241848</v>
      </c>
      <c r="AP1807" s="271" t="n">
        <v>1503.37627045852</v>
      </c>
      <c r="AQ1807" s="271" t="n">
        <v>1442.01286231122</v>
      </c>
      <c r="AR1807" s="271" t="n">
        <v>1380.43055045735</v>
      </c>
      <c r="AS1807" s="271" t="n">
        <v>1318.32531120128</v>
      </c>
      <c r="AT1807" s="271" t="n">
        <v>1251.94935511594</v>
      </c>
      <c r="AU1807" s="271" t="n">
        <v>1144.67592628147</v>
      </c>
      <c r="AV1807" s="271" t="n">
        <v>987.304790170222</v>
      </c>
      <c r="AW1807" s="271" t="n">
        <v>884.281251249853</v>
      </c>
      <c r="AX1807" s="271" t="n">
        <v>989.029847428593</v>
      </c>
      <c r="AY1807" s="271" t="n">
        <v>1289.94840433439</v>
      </c>
      <c r="AZ1807" s="270" t="n">
        <v>23.7840236736236</v>
      </c>
      <c r="BA1807" s="270" t="n">
        <v>22.5188330226102</v>
      </c>
      <c r="BB1807" s="270" t="n">
        <v>21.2215650574603</v>
      </c>
      <c r="BC1807" s="270" t="n">
        <v>19.8930260645625</v>
      </c>
      <c r="BD1807" s="270" t="n">
        <v>18.5197797227639</v>
      </c>
      <c r="BE1807" s="270" t="n">
        <v>17.0716177660088</v>
      </c>
      <c r="BF1807" s="270" t="n">
        <v>15.4972365239183</v>
      </c>
      <c r="BG1807" s="270" t="n">
        <v>13.0819708839895</v>
      </c>
      <c r="BH1807" s="270" t="n">
        <v>8.47124206830334</v>
      </c>
      <c r="BI1807" s="270" t="n">
        <v>4.24521654140502</v>
      </c>
      <c r="BJ1807" s="270" t="n">
        <v>9.26108135330998</v>
      </c>
      <c r="BK1807" s="270" t="n">
        <v>19.2563961117126</v>
      </c>
      <c r="BL1807" s="270" t="n">
        <v>24.7426000777778</v>
      </c>
    </row>
    <row r="1808" customFormat="false" ht="13.8" hidden="false" customHeight="false" outlineLevel="0" collapsed="false">
      <c r="A1808" s="239" t="n">
        <v>121</v>
      </c>
      <c r="B1808" s="4" t="s">
        <v>1415</v>
      </c>
      <c r="C1808" s="4" t="s">
        <v>1539</v>
      </c>
      <c r="D1808" s="4" t="s">
        <v>376</v>
      </c>
      <c r="E1808" s="4" t="n">
        <v>24</v>
      </c>
      <c r="F1808" s="4" t="n">
        <v>38</v>
      </c>
      <c r="G1808" s="4" t="n">
        <v>700</v>
      </c>
      <c r="H1808" s="4" t="n">
        <v>2.5</v>
      </c>
      <c r="I1808" s="4" t="n">
        <v>320</v>
      </c>
      <c r="J1808" s="4" t="n">
        <v>40</v>
      </c>
      <c r="K1808" s="4" t="n">
        <v>6000</v>
      </c>
      <c r="L1808" s="269" t="n">
        <v>0.25</v>
      </c>
      <c r="M1808" s="270" t="n">
        <v>16.8319105008916</v>
      </c>
      <c r="N1808" s="270" t="n">
        <v>17.9434614768986</v>
      </c>
      <c r="O1808" s="270" t="n">
        <v>18.3029134826784</v>
      </c>
      <c r="P1808" s="270" t="n">
        <v>18.3206852714509</v>
      </c>
      <c r="Q1808" s="270" t="n">
        <v>18.1550819747034</v>
      </c>
      <c r="R1808" s="270" t="n">
        <v>17.898691970402</v>
      </c>
      <c r="S1808" s="270" t="n">
        <v>17.6009782751364</v>
      </c>
      <c r="T1808" s="270" t="n">
        <v>17.2462653491987</v>
      </c>
      <c r="U1808" s="270" t="n">
        <v>16.280425666331</v>
      </c>
      <c r="V1808" s="270" t="n">
        <v>14.259250463106</v>
      </c>
      <c r="W1808" s="270" t="n">
        <v>12.2125763326796</v>
      </c>
      <c r="X1808" s="270" t="n">
        <v>12.2842786485496</v>
      </c>
      <c r="Y1808" s="270" t="n">
        <v>14.5075285147616</v>
      </c>
      <c r="Z1808" s="270" t="n">
        <v>16.4910174799724</v>
      </c>
      <c r="AA1808" s="270" t="n">
        <v>16.5735700233574</v>
      </c>
      <c r="AB1808" s="270" t="n">
        <v>16.0504274770276</v>
      </c>
      <c r="AC1808" s="270" t="n">
        <v>15.6621201959192</v>
      </c>
      <c r="AD1808" s="270" t="n">
        <v>15.324157910731</v>
      </c>
      <c r="AE1808" s="270" t="n">
        <v>14.956387784561</v>
      </c>
      <c r="AF1808" s="270" t="n">
        <v>14.4521901850817</v>
      </c>
      <c r="AG1808" s="270" t="n">
        <v>13.9087125114205</v>
      </c>
      <c r="AH1808" s="270" t="n">
        <v>12.9437195510462</v>
      </c>
      <c r="AI1808" s="270" t="n">
        <v>11.4938670788381</v>
      </c>
      <c r="AJ1808" s="270" t="n">
        <v>10.8319332279073</v>
      </c>
      <c r="AK1808" s="270" t="n">
        <v>12.1855332496663</v>
      </c>
      <c r="AL1808" s="270" t="n">
        <v>14.8389842662604</v>
      </c>
      <c r="AM1808" s="271" t="n">
        <v>1623.12738716039</v>
      </c>
      <c r="AN1808" s="271" t="n">
        <v>1634.60452732245</v>
      </c>
      <c r="AO1808" s="271" t="n">
        <v>1573.11220060591</v>
      </c>
      <c r="AP1808" s="271" t="n">
        <v>1509.99982874662</v>
      </c>
      <c r="AQ1808" s="271" t="n">
        <v>1447.85478320159</v>
      </c>
      <c r="AR1808" s="271" t="n">
        <v>1385.4329508805</v>
      </c>
      <c r="AS1808" s="271" t="n">
        <v>1322.58940804687</v>
      </c>
      <c r="AT1808" s="271" t="n">
        <v>1254.5559791303</v>
      </c>
      <c r="AU1808" s="271" t="n">
        <v>1135.70668068141</v>
      </c>
      <c r="AV1808" s="271" t="n">
        <v>960.28207866092</v>
      </c>
      <c r="AW1808" s="271" t="n">
        <v>881.974874715407</v>
      </c>
      <c r="AX1808" s="271" t="n">
        <v>1065.46059598124</v>
      </c>
      <c r="AY1808" s="271" t="n">
        <v>1405.55797541239</v>
      </c>
      <c r="AZ1808" s="270" t="n">
        <v>23.2769071072152</v>
      </c>
      <c r="BA1808" s="270" t="n">
        <v>22.0326873800051</v>
      </c>
      <c r="BB1808" s="270" t="n">
        <v>20.7597904092648</v>
      </c>
      <c r="BC1808" s="270" t="n">
        <v>19.4562702921371</v>
      </c>
      <c r="BD1808" s="270" t="n">
        <v>18.1039187836164</v>
      </c>
      <c r="BE1808" s="270" t="n">
        <v>16.6693108445527</v>
      </c>
      <c r="BF1808" s="270" t="n">
        <v>15.0953325300883</v>
      </c>
      <c r="BG1808" s="270" t="n">
        <v>12.4999905100527</v>
      </c>
      <c r="BH1808" s="270" t="n">
        <v>7.20838446840624</v>
      </c>
      <c r="BI1808" s="270" t="n">
        <v>2.73479562879035</v>
      </c>
      <c r="BJ1808" s="270" t="n">
        <v>11.4010767996382</v>
      </c>
      <c r="BK1808" s="270" t="n">
        <v>22.7918877260737</v>
      </c>
      <c r="BL1808" s="270" t="n">
        <v>24.4387834835621</v>
      </c>
    </row>
    <row r="1809" customFormat="false" ht="13.8" hidden="false" customHeight="false" outlineLevel="0" collapsed="false">
      <c r="A1809" s="239" t="n">
        <v>122</v>
      </c>
      <c r="B1809" s="4" t="s">
        <v>1415</v>
      </c>
      <c r="C1809" s="4" t="s">
        <v>1540</v>
      </c>
      <c r="D1809" s="4" t="s">
        <v>376</v>
      </c>
      <c r="E1809" s="4" t="n">
        <v>29</v>
      </c>
      <c r="F1809" s="4" t="n">
        <v>38</v>
      </c>
      <c r="G1809" s="4" t="n">
        <v>700</v>
      </c>
      <c r="H1809" s="4" t="n">
        <v>2.5</v>
      </c>
      <c r="I1809" s="4" t="n">
        <v>320</v>
      </c>
      <c r="J1809" s="4" t="n">
        <v>40</v>
      </c>
      <c r="K1809" s="4" t="n">
        <v>6000</v>
      </c>
      <c r="L1809" s="269" t="n">
        <v>0.25</v>
      </c>
      <c r="M1809" s="270" t="n">
        <v>17.1474978845123</v>
      </c>
      <c r="N1809" s="270" t="n">
        <v>18.2504812060308</v>
      </c>
      <c r="O1809" s="270" t="n">
        <v>18.5917661897871</v>
      </c>
      <c r="P1809" s="270" t="n">
        <v>18.5891406777916</v>
      </c>
      <c r="Q1809" s="270" t="n">
        <v>18.4024852292074</v>
      </c>
      <c r="R1809" s="270" t="n">
        <v>18.1248327539083</v>
      </c>
      <c r="S1809" s="270" t="n">
        <v>17.8076150680183</v>
      </c>
      <c r="T1809" s="270" t="n">
        <v>17.4336553384903</v>
      </c>
      <c r="U1809" s="270" t="n">
        <v>16.4362648796743</v>
      </c>
      <c r="V1809" s="270" t="n">
        <v>14.389664422013</v>
      </c>
      <c r="W1809" s="270" t="n">
        <v>12.3648261505224</v>
      </c>
      <c r="X1809" s="270" t="n">
        <v>12.5099855439786</v>
      </c>
      <c r="Y1809" s="270" t="n">
        <v>14.7991459310926</v>
      </c>
      <c r="Z1809" s="270" t="n">
        <v>16.3410742981542</v>
      </c>
      <c r="AA1809" s="270" t="n">
        <v>16.4450472960847</v>
      </c>
      <c r="AB1809" s="270" t="n">
        <v>15.9396320224821</v>
      </c>
      <c r="AC1809" s="270" t="n">
        <v>15.5613815595556</v>
      </c>
      <c r="AD1809" s="270" t="n">
        <v>15.224157910731</v>
      </c>
      <c r="AE1809" s="270" t="n">
        <v>14.856387784561</v>
      </c>
      <c r="AF1809" s="270" t="n">
        <v>14.3521901850817</v>
      </c>
      <c r="AG1809" s="270" t="n">
        <v>13.8087125114205</v>
      </c>
      <c r="AH1809" s="270" t="n">
        <v>12.8420150055917</v>
      </c>
      <c r="AI1809" s="270" t="n">
        <v>11.3808670788381</v>
      </c>
      <c r="AJ1809" s="270" t="n">
        <v>10.6976718642709</v>
      </c>
      <c r="AK1809" s="270" t="n">
        <v>12.0295332496662</v>
      </c>
      <c r="AL1809" s="270" t="n">
        <v>14.6793251753513</v>
      </c>
      <c r="AM1809" s="271" t="n">
        <v>1603.75693261494</v>
      </c>
      <c r="AN1809" s="271" t="n">
        <v>1617.98180004973</v>
      </c>
      <c r="AO1809" s="271" t="n">
        <v>1558.74856424227</v>
      </c>
      <c r="AP1809" s="271" t="n">
        <v>1496.90664692843</v>
      </c>
      <c r="AQ1809" s="271" t="n">
        <v>1434.8547832016</v>
      </c>
      <c r="AR1809" s="271" t="n">
        <v>1372.4329508805</v>
      </c>
      <c r="AS1809" s="271" t="n">
        <v>1309.58940804687</v>
      </c>
      <c r="AT1809" s="271" t="n">
        <v>1241.5559791303</v>
      </c>
      <c r="AU1809" s="271" t="n">
        <v>1122.50213522687</v>
      </c>
      <c r="AV1809" s="271" t="n">
        <v>945.651169570011</v>
      </c>
      <c r="AW1809" s="271" t="n">
        <v>864.618056533589</v>
      </c>
      <c r="AX1809" s="271" t="n">
        <v>1045.29423234488</v>
      </c>
      <c r="AY1809" s="271" t="n">
        <v>1384.92161177603</v>
      </c>
      <c r="AZ1809" s="270" t="n">
        <v>23.2769071072152</v>
      </c>
      <c r="BA1809" s="270" t="n">
        <v>22.0326873800051</v>
      </c>
      <c r="BB1809" s="270" t="n">
        <v>20.7597904092648</v>
      </c>
      <c r="BC1809" s="270" t="n">
        <v>19.4562702921371</v>
      </c>
      <c r="BD1809" s="270" t="n">
        <v>18.1039187836164</v>
      </c>
      <c r="BE1809" s="270" t="n">
        <v>16.6693108445527</v>
      </c>
      <c r="BF1809" s="270" t="n">
        <v>15.0953325300883</v>
      </c>
      <c r="BG1809" s="270" t="n">
        <v>12.4999905100527</v>
      </c>
      <c r="BH1809" s="270" t="n">
        <v>7.20838446840624</v>
      </c>
      <c r="BI1809" s="270" t="n">
        <v>2.73479562879035</v>
      </c>
      <c r="BJ1809" s="270" t="n">
        <v>11.4010767996382</v>
      </c>
      <c r="BK1809" s="270" t="n">
        <v>22.7918877260737</v>
      </c>
      <c r="BL1809" s="270" t="n">
        <v>24.4387834835621</v>
      </c>
    </row>
    <row r="1810" customFormat="false" ht="13.8" hidden="false" customHeight="false" outlineLevel="0" collapsed="false">
      <c r="A1810" s="239" t="n">
        <v>123</v>
      </c>
      <c r="B1810" s="4" t="s">
        <v>1415</v>
      </c>
      <c r="C1810" s="4" t="s">
        <v>1541</v>
      </c>
      <c r="D1810" s="4" t="s">
        <v>376</v>
      </c>
      <c r="E1810" s="4" t="n">
        <v>36</v>
      </c>
      <c r="F1810" s="4" t="n">
        <v>38</v>
      </c>
      <c r="G1810" s="4" t="n">
        <v>700</v>
      </c>
      <c r="H1810" s="4" t="n">
        <v>2.5</v>
      </c>
      <c r="I1810" s="4" t="n">
        <v>320</v>
      </c>
      <c r="J1810" s="4" t="n">
        <v>40</v>
      </c>
      <c r="K1810" s="4" t="n">
        <v>6000</v>
      </c>
      <c r="L1810" s="269" t="n">
        <v>0.25</v>
      </c>
      <c r="M1810" s="270" t="n">
        <v>17.4226386212611</v>
      </c>
      <c r="N1810" s="270" t="n">
        <v>18.5181523451639</v>
      </c>
      <c r="O1810" s="270" t="n">
        <v>18.8435986481507</v>
      </c>
      <c r="P1810" s="270" t="n">
        <v>18.8231900160045</v>
      </c>
      <c r="Q1810" s="270" t="n">
        <v>18.6181805239218</v>
      </c>
      <c r="R1810" s="270" t="n">
        <v>18.3219906411121</v>
      </c>
      <c r="S1810" s="270" t="n">
        <v>17.9877686558475</v>
      </c>
      <c r="T1810" s="270" t="n">
        <v>17.5970288521001</v>
      </c>
      <c r="U1810" s="270" t="n">
        <v>16.5721312615356</v>
      </c>
      <c r="V1810" s="270" t="n">
        <v>14.5033641280163</v>
      </c>
      <c r="W1810" s="270" t="n">
        <v>12.4975631648178</v>
      </c>
      <c r="X1810" s="270" t="n">
        <v>12.7067651515316</v>
      </c>
      <c r="Y1810" s="270" t="n">
        <v>15.0533887650663</v>
      </c>
      <c r="Z1810" s="270" t="n">
        <v>16.2007902072451</v>
      </c>
      <c r="AA1810" s="270" t="n">
        <v>16.301524568812</v>
      </c>
      <c r="AB1810" s="270" t="n">
        <v>15.797472931573</v>
      </c>
      <c r="AC1810" s="270" t="n">
        <v>15.4273474686465</v>
      </c>
      <c r="AD1810" s="270" t="n">
        <v>15.1075670016401</v>
      </c>
      <c r="AE1810" s="270" t="n">
        <v>14.758887784561</v>
      </c>
      <c r="AF1810" s="270" t="n">
        <v>14.2728720032635</v>
      </c>
      <c r="AG1810" s="270" t="n">
        <v>13.7475761477841</v>
      </c>
      <c r="AH1810" s="270" t="n">
        <v>12.8012195510462</v>
      </c>
      <c r="AI1810" s="270" t="n">
        <v>11.3466170788381</v>
      </c>
      <c r="AJ1810" s="270" t="n">
        <v>10.63533095518</v>
      </c>
      <c r="AK1810" s="270" t="n">
        <v>11.9213514314844</v>
      </c>
      <c r="AL1810" s="270" t="n">
        <v>14.5456888117149</v>
      </c>
      <c r="AM1810" s="271" t="n">
        <v>1585.52284170585</v>
      </c>
      <c r="AN1810" s="271" t="n">
        <v>1599.36361823154</v>
      </c>
      <c r="AO1810" s="271" t="n">
        <v>1540.35310969682</v>
      </c>
      <c r="AP1810" s="271" t="n">
        <v>1479.60437420116</v>
      </c>
      <c r="AQ1810" s="271" t="n">
        <v>1419.82296501978</v>
      </c>
      <c r="AR1810" s="271" t="n">
        <v>1359.8829508805</v>
      </c>
      <c r="AS1810" s="271" t="n">
        <v>1299.4030444105</v>
      </c>
      <c r="AT1810" s="271" t="n">
        <v>1233.73325185757</v>
      </c>
      <c r="AU1810" s="271" t="n">
        <v>1117.30668068141</v>
      </c>
      <c r="AV1810" s="271" t="n">
        <v>941.261169570011</v>
      </c>
      <c r="AW1810" s="271" t="n">
        <v>856.530783806316</v>
      </c>
      <c r="AX1810" s="271" t="n">
        <v>1031.23059598124</v>
      </c>
      <c r="AY1810" s="271" t="n">
        <v>1367.5488845033</v>
      </c>
      <c r="AZ1810" s="270" t="n">
        <v>23.2769071072152</v>
      </c>
      <c r="BA1810" s="270" t="n">
        <v>22.0326873800051</v>
      </c>
      <c r="BB1810" s="270" t="n">
        <v>20.7597904092648</v>
      </c>
      <c r="BC1810" s="270" t="n">
        <v>19.4562702921371</v>
      </c>
      <c r="BD1810" s="270" t="n">
        <v>18.1039187836164</v>
      </c>
      <c r="BE1810" s="270" t="n">
        <v>16.6693108445527</v>
      </c>
      <c r="BF1810" s="270" t="n">
        <v>15.0953325300883</v>
      </c>
      <c r="BG1810" s="270" t="n">
        <v>12.4999905100527</v>
      </c>
      <c r="BH1810" s="270" t="n">
        <v>7.20838446840624</v>
      </c>
      <c r="BI1810" s="270" t="n">
        <v>2.73479562879035</v>
      </c>
      <c r="BJ1810" s="270" t="n">
        <v>11.4010767996382</v>
      </c>
      <c r="BK1810" s="270" t="n">
        <v>22.7918877260737</v>
      </c>
      <c r="BL1810" s="270" t="n">
        <v>24.4387834835621</v>
      </c>
    </row>
    <row r="1811" customFormat="false" ht="13.8" hidden="false" customHeight="false" outlineLevel="0" collapsed="false">
      <c r="A1811" s="239" t="n">
        <v>124</v>
      </c>
      <c r="B1811" s="4" t="s">
        <v>1415</v>
      </c>
      <c r="C1811" s="4" t="s">
        <v>1542</v>
      </c>
      <c r="D1811" s="4" t="s">
        <v>376</v>
      </c>
      <c r="E1811" s="4" t="n">
        <v>24</v>
      </c>
      <c r="F1811" s="4" t="n">
        <v>38</v>
      </c>
      <c r="G1811" s="4" t="n">
        <v>700</v>
      </c>
      <c r="H1811" s="4" t="n">
        <v>2.5</v>
      </c>
      <c r="I1811" s="4" t="n">
        <v>320</v>
      </c>
      <c r="J1811" s="4" t="n">
        <v>40</v>
      </c>
      <c r="K1811" s="4" t="n">
        <v>6000</v>
      </c>
      <c r="L1811" s="269" t="n">
        <v>0.3</v>
      </c>
      <c r="M1811" s="270" t="n">
        <v>16.8256239388066</v>
      </c>
      <c r="N1811" s="270" t="n">
        <v>17.8515036718362</v>
      </c>
      <c r="O1811" s="270" t="n">
        <v>18.1040191160249</v>
      </c>
      <c r="P1811" s="270" t="n">
        <v>18.0378816433343</v>
      </c>
      <c r="Q1811" s="270" t="n">
        <v>17.8764632664687</v>
      </c>
      <c r="R1811" s="270" t="n">
        <v>17.6380006646478</v>
      </c>
      <c r="S1811" s="270" t="n">
        <v>17.3550345177993</v>
      </c>
      <c r="T1811" s="270" t="n">
        <v>16.9905184998536</v>
      </c>
      <c r="U1811" s="270" t="n">
        <v>15.7984555919987</v>
      </c>
      <c r="V1811" s="270" t="n">
        <v>13.3757223107869</v>
      </c>
      <c r="W1811" s="270" t="n">
        <v>11.3982989315334</v>
      </c>
      <c r="X1811" s="270" t="n">
        <v>11.86175799228</v>
      </c>
      <c r="Y1811" s="270" t="n">
        <v>14.4980146062599</v>
      </c>
      <c r="Z1811" s="270" t="n">
        <v>16.486178549302</v>
      </c>
      <c r="AA1811" s="270" t="n">
        <v>16.5092313279972</v>
      </c>
      <c r="AB1811" s="270" t="n">
        <v>15.9189347339967</v>
      </c>
      <c r="AC1811" s="270" t="n">
        <v>15.4856100748957</v>
      </c>
      <c r="AD1811" s="270" t="n">
        <v>15.1641003045713</v>
      </c>
      <c r="AE1811" s="270" t="n">
        <v>14.8194436327615</v>
      </c>
      <c r="AF1811" s="270" t="n">
        <v>14.3397466099678</v>
      </c>
      <c r="AG1811" s="270" t="n">
        <v>13.8101528231841</v>
      </c>
      <c r="AH1811" s="270" t="n">
        <v>12.7181234822953</v>
      </c>
      <c r="AI1811" s="270" t="n">
        <v>11.0856557984451</v>
      </c>
      <c r="AJ1811" s="270" t="n">
        <v>10.6498654879842</v>
      </c>
      <c r="AK1811" s="270" t="n">
        <v>12.2337694733595</v>
      </c>
      <c r="AL1811" s="270" t="n">
        <v>15.0123379215633</v>
      </c>
      <c r="AM1811" s="271" t="n">
        <v>1622.64415158682</v>
      </c>
      <c r="AN1811" s="271" t="n">
        <v>1628.18045170566</v>
      </c>
      <c r="AO1811" s="271" t="n">
        <v>1559.95917128055</v>
      </c>
      <c r="AP1811" s="271" t="n">
        <v>1492.35128448226</v>
      </c>
      <c r="AQ1811" s="271" t="n">
        <v>1431.79252995288</v>
      </c>
      <c r="AR1811" s="271" t="n">
        <v>1371.5264610916</v>
      </c>
      <c r="AS1811" s="271" t="n">
        <v>1310.8051409795</v>
      </c>
      <c r="AT1811" s="271" t="n">
        <v>1243.47431653254</v>
      </c>
      <c r="AU1811" s="271" t="n">
        <v>1109.07153349785</v>
      </c>
      <c r="AV1811" s="271" t="n">
        <v>912.252915234008</v>
      </c>
      <c r="AW1811" s="271" t="n">
        <v>860.963391360482</v>
      </c>
      <c r="AX1811" s="271" t="n">
        <v>1071.67125612395</v>
      </c>
      <c r="AY1811" s="271" t="n">
        <v>1426.10985231974</v>
      </c>
      <c r="AZ1811" s="270" t="n">
        <v>23.1250826945564</v>
      </c>
      <c r="BA1811" s="270" t="n">
        <v>21.4533148145038</v>
      </c>
      <c r="BB1811" s="270" t="n">
        <v>20.2273547252506</v>
      </c>
      <c r="BC1811" s="270" t="n">
        <v>18.9696764869298</v>
      </c>
      <c r="BD1811" s="270" t="n">
        <v>17.6588351536903</v>
      </c>
      <c r="BE1811" s="270" t="n">
        <v>16.2576211289059</v>
      </c>
      <c r="BF1811" s="270" t="n">
        <v>14.701774233813</v>
      </c>
      <c r="BG1811" s="270" t="n">
        <v>11.8345213677224</v>
      </c>
      <c r="BH1811" s="270" t="n">
        <v>5.45371983869805</v>
      </c>
      <c r="BI1811" s="270" t="n">
        <v>1.90553364830738</v>
      </c>
      <c r="BJ1811" s="270" t="n">
        <v>12.4527261516337</v>
      </c>
      <c r="BK1811" s="270" t="n">
        <v>22.7918877260737</v>
      </c>
      <c r="BL1811" s="270" t="n">
        <v>24.4387834835621</v>
      </c>
    </row>
    <row r="1812" customFormat="false" ht="13.8" hidden="false" customHeight="false" outlineLevel="0" collapsed="false">
      <c r="A1812" s="239" t="n">
        <v>125</v>
      </c>
      <c r="B1812" s="4" t="s">
        <v>1415</v>
      </c>
      <c r="C1812" s="4" t="s">
        <v>1543</v>
      </c>
      <c r="D1812" s="4" t="s">
        <v>376</v>
      </c>
      <c r="E1812" s="4" t="n">
        <v>29</v>
      </c>
      <c r="F1812" s="4" t="n">
        <v>38</v>
      </c>
      <c r="G1812" s="4" t="n">
        <v>700</v>
      </c>
      <c r="H1812" s="4" t="n">
        <v>2.5</v>
      </c>
      <c r="I1812" s="4" t="n">
        <v>320</v>
      </c>
      <c r="J1812" s="4" t="n">
        <v>40</v>
      </c>
      <c r="K1812" s="4" t="n">
        <v>6000</v>
      </c>
      <c r="L1812" s="269" t="n">
        <v>0.3</v>
      </c>
      <c r="M1812" s="270" t="n">
        <v>17.1430792746537</v>
      </c>
      <c r="N1812" s="270" t="n">
        <v>18.1845402748706</v>
      </c>
      <c r="O1812" s="270" t="n">
        <v>18.4468252347054</v>
      </c>
      <c r="P1812" s="270" t="n">
        <v>18.3806827955652</v>
      </c>
      <c r="Q1812" s="270" t="n">
        <v>18.1942985742338</v>
      </c>
      <c r="R1812" s="270" t="n">
        <v>17.9285217024389</v>
      </c>
      <c r="S1812" s="270" t="n">
        <v>17.6205120070642</v>
      </c>
      <c r="T1812" s="270" t="n">
        <v>17.2312187088264</v>
      </c>
      <c r="U1812" s="270" t="n">
        <v>15.9978893036639</v>
      </c>
      <c r="V1812" s="270" t="n">
        <v>13.5404451754108</v>
      </c>
      <c r="W1812" s="270" t="n">
        <v>11.5824873204591</v>
      </c>
      <c r="X1812" s="270" t="n">
        <v>12.1107180458959</v>
      </c>
      <c r="Y1812" s="270" t="n">
        <v>14.801105234018</v>
      </c>
      <c r="Z1812" s="270" t="n">
        <v>16.3354777917262</v>
      </c>
      <c r="AA1812" s="270" t="n">
        <v>16.3701025401185</v>
      </c>
      <c r="AB1812" s="270" t="n">
        <v>15.7854120067239</v>
      </c>
      <c r="AC1812" s="270" t="n">
        <v>15.3522956809563</v>
      </c>
      <c r="AD1812" s="270" t="n">
        <v>15.030766971238</v>
      </c>
      <c r="AE1812" s="270" t="n">
        <v>14.6861102994282</v>
      </c>
      <c r="AF1812" s="270" t="n">
        <v>14.2064132766345</v>
      </c>
      <c r="AG1812" s="270" t="n">
        <v>13.6768194898508</v>
      </c>
      <c r="AH1812" s="270" t="n">
        <v>12.5825174216892</v>
      </c>
      <c r="AI1812" s="270" t="n">
        <v>10.9368300408693</v>
      </c>
      <c r="AJ1812" s="270" t="n">
        <v>10.4804336698023</v>
      </c>
      <c r="AK1812" s="270" t="n">
        <v>12.0547922006323</v>
      </c>
      <c r="AL1812" s="270" t="n">
        <v>14.8439288306542</v>
      </c>
      <c r="AM1812" s="271" t="n">
        <v>1603.17521219288</v>
      </c>
      <c r="AN1812" s="271" t="n">
        <v>1610.17893655415</v>
      </c>
      <c r="AO1812" s="271" t="n">
        <v>1542.64098946237</v>
      </c>
      <c r="AP1812" s="271" t="n">
        <v>1475.02325417923</v>
      </c>
      <c r="AQ1812" s="271" t="n">
        <v>1414.45919661955</v>
      </c>
      <c r="AR1812" s="271" t="n">
        <v>1354.19312775827</v>
      </c>
      <c r="AS1812" s="271" t="n">
        <v>1293.47180764617</v>
      </c>
      <c r="AT1812" s="271" t="n">
        <v>1226.14098319921</v>
      </c>
      <c r="AU1812" s="271" t="n">
        <v>1091.46547289179</v>
      </c>
      <c r="AV1812" s="271" t="n">
        <v>892.983218264311</v>
      </c>
      <c r="AW1812" s="271" t="n">
        <v>839.060361057452</v>
      </c>
      <c r="AX1812" s="271" t="n">
        <v>1048.53489248759</v>
      </c>
      <c r="AY1812" s="271" t="n">
        <v>1404.34167050156</v>
      </c>
      <c r="AZ1812" s="270" t="n">
        <v>23.1250826945564</v>
      </c>
      <c r="BA1812" s="270" t="n">
        <v>21.4533148145038</v>
      </c>
      <c r="BB1812" s="270" t="n">
        <v>20.2273547252506</v>
      </c>
      <c r="BC1812" s="270" t="n">
        <v>18.9696764869298</v>
      </c>
      <c r="BD1812" s="270" t="n">
        <v>17.6588351536903</v>
      </c>
      <c r="BE1812" s="270" t="n">
        <v>16.2576211289059</v>
      </c>
      <c r="BF1812" s="270" t="n">
        <v>14.701774233813</v>
      </c>
      <c r="BG1812" s="270" t="n">
        <v>11.8345213677224</v>
      </c>
      <c r="BH1812" s="270" t="n">
        <v>5.45371983869805</v>
      </c>
      <c r="BI1812" s="270" t="n">
        <v>1.90553364830738</v>
      </c>
      <c r="BJ1812" s="270" t="n">
        <v>12.4527261516337</v>
      </c>
      <c r="BK1812" s="270" t="n">
        <v>22.7918877260737</v>
      </c>
      <c r="BL1812" s="270" t="n">
        <v>24.4387834835621</v>
      </c>
    </row>
    <row r="1813" customFormat="false" ht="13.8" hidden="false" customHeight="false" outlineLevel="0" collapsed="false">
      <c r="A1813" s="239" t="n">
        <v>126</v>
      </c>
      <c r="B1813" s="4" t="s">
        <v>1415</v>
      </c>
      <c r="C1813" s="4" t="s">
        <v>1544</v>
      </c>
      <c r="D1813" s="4" t="s">
        <v>376</v>
      </c>
      <c r="E1813" s="4" t="n">
        <v>36</v>
      </c>
      <c r="F1813" s="4" t="n">
        <v>38</v>
      </c>
      <c r="G1813" s="4" t="n">
        <v>700</v>
      </c>
      <c r="H1813" s="4" t="n">
        <v>2.5</v>
      </c>
      <c r="I1813" s="4" t="n">
        <v>320</v>
      </c>
      <c r="J1813" s="4" t="n">
        <v>40</v>
      </c>
      <c r="K1813" s="4" t="n">
        <v>6000</v>
      </c>
      <c r="L1813" s="269" t="n">
        <v>0.3</v>
      </c>
      <c r="M1813" s="270" t="n">
        <v>17.4198485611431</v>
      </c>
      <c r="N1813" s="270" t="n">
        <v>18.4748938855627</v>
      </c>
      <c r="O1813" s="270" t="n">
        <v>18.7456962699591</v>
      </c>
      <c r="P1813" s="270" t="n">
        <v>18.6795495008847</v>
      </c>
      <c r="Q1813" s="270" t="n">
        <v>18.4713991342751</v>
      </c>
      <c r="R1813" s="270" t="n">
        <v>18.1818086731084</v>
      </c>
      <c r="S1813" s="270" t="n">
        <v>17.8519650871858</v>
      </c>
      <c r="T1813" s="270" t="n">
        <v>17.4410700408806</v>
      </c>
      <c r="U1813" s="270" t="n">
        <v>16.1717629792542</v>
      </c>
      <c r="V1813" s="270" t="n">
        <v>13.6840566525617</v>
      </c>
      <c r="W1813" s="270" t="n">
        <v>11.7430695606239</v>
      </c>
      <c r="X1813" s="270" t="n">
        <v>12.327770615574</v>
      </c>
      <c r="Y1813" s="270" t="n">
        <v>15.0653508374583</v>
      </c>
      <c r="Z1813" s="270" t="n">
        <v>16.1940383977868</v>
      </c>
      <c r="AA1813" s="270" t="n">
        <v>16.210557085573</v>
      </c>
      <c r="AB1813" s="270" t="n">
        <v>15.610715037027</v>
      </c>
      <c r="AC1813" s="270" t="n">
        <v>15.1746441658048</v>
      </c>
      <c r="AD1813" s="270" t="n">
        <v>14.8753124257834</v>
      </c>
      <c r="AE1813" s="270" t="n">
        <v>14.5561102994282</v>
      </c>
      <c r="AF1813" s="270" t="n">
        <v>14.1006557008769</v>
      </c>
      <c r="AG1813" s="270" t="n">
        <v>13.5953043383356</v>
      </c>
      <c r="AH1813" s="270" t="n">
        <v>12.5281234822953</v>
      </c>
      <c r="AI1813" s="270" t="n">
        <v>10.8924361014754</v>
      </c>
      <c r="AJ1813" s="270" t="n">
        <v>10.4045245788933</v>
      </c>
      <c r="AK1813" s="270" t="n">
        <v>11.9338831097232</v>
      </c>
      <c r="AL1813" s="270" t="n">
        <v>14.7039288306542</v>
      </c>
      <c r="AM1813" s="271" t="n">
        <v>1584.79187885955</v>
      </c>
      <c r="AN1813" s="271" t="n">
        <v>1589.49105776627</v>
      </c>
      <c r="AO1813" s="271" t="n">
        <v>1520.0440197654</v>
      </c>
      <c r="AP1813" s="271" t="n">
        <v>1452.09143599741</v>
      </c>
      <c r="AQ1813" s="271" t="n">
        <v>1394.41677237713</v>
      </c>
      <c r="AR1813" s="271" t="n">
        <v>1337.45979442494</v>
      </c>
      <c r="AS1813" s="271" t="n">
        <v>1279.88998946435</v>
      </c>
      <c r="AT1813" s="271" t="n">
        <v>1215.7106801689</v>
      </c>
      <c r="AU1813" s="271" t="n">
        <v>1084.53820016451</v>
      </c>
      <c r="AV1813" s="271" t="n">
        <v>887.295339476432</v>
      </c>
      <c r="AW1813" s="271" t="n">
        <v>829.214906511998</v>
      </c>
      <c r="AX1813" s="271" t="n">
        <v>1032.81671066941</v>
      </c>
      <c r="AY1813" s="271" t="n">
        <v>1386.14167050156</v>
      </c>
      <c r="AZ1813" s="270" t="n">
        <v>23.1250826945564</v>
      </c>
      <c r="BA1813" s="270" t="n">
        <v>21.4533148145038</v>
      </c>
      <c r="BB1813" s="270" t="n">
        <v>20.2273547252506</v>
      </c>
      <c r="BC1813" s="270" t="n">
        <v>18.9696764869298</v>
      </c>
      <c r="BD1813" s="270" t="n">
        <v>17.6588351536903</v>
      </c>
      <c r="BE1813" s="270" t="n">
        <v>16.2576211289059</v>
      </c>
      <c r="BF1813" s="270" t="n">
        <v>14.701774233813</v>
      </c>
      <c r="BG1813" s="270" t="n">
        <v>11.8345213677224</v>
      </c>
      <c r="BH1813" s="270" t="n">
        <v>5.45371983869805</v>
      </c>
      <c r="BI1813" s="270" t="n">
        <v>1.90553364830738</v>
      </c>
      <c r="BJ1813" s="270" t="n">
        <v>12.4527261516337</v>
      </c>
      <c r="BK1813" s="270" t="n">
        <v>22.7918877260737</v>
      </c>
      <c r="BL1813" s="270" t="n">
        <v>24.4387834835621</v>
      </c>
    </row>
    <row r="1814" customFormat="false" ht="13.8" hidden="false" customHeight="false" outlineLevel="0" collapsed="false">
      <c r="A1814" s="239" t="n">
        <v>127</v>
      </c>
      <c r="B1814" s="4" t="s">
        <v>1415</v>
      </c>
      <c r="C1814" s="4" t="s">
        <v>1545</v>
      </c>
      <c r="D1814" s="4" t="s">
        <v>1455</v>
      </c>
      <c r="E1814" s="4" t="n">
        <v>24</v>
      </c>
      <c r="F1814" s="4" t="n">
        <v>51</v>
      </c>
      <c r="G1814" s="4" t="n">
        <v>700</v>
      </c>
      <c r="H1814" s="4" t="n">
        <v>2.5</v>
      </c>
      <c r="I1814" s="4" t="n">
        <v>320</v>
      </c>
      <c r="J1814" s="4" t="n">
        <v>40</v>
      </c>
      <c r="K1814" s="4" t="n">
        <v>6000</v>
      </c>
      <c r="L1814" s="269" t="n">
        <v>0.2</v>
      </c>
      <c r="M1814" s="270" t="n">
        <v>13.3383556905376</v>
      </c>
      <c r="N1814" s="270" t="n">
        <v>12.4057449828343</v>
      </c>
      <c r="O1814" s="270" t="n">
        <v>13.5863011796369</v>
      </c>
      <c r="P1814" s="270" t="n">
        <v>15.9413576092279</v>
      </c>
      <c r="Q1814" s="270" t="n">
        <v>17.6704651663512</v>
      </c>
      <c r="R1814" s="270" t="n">
        <v>18.3565296871207</v>
      </c>
      <c r="S1814" s="270" t="n">
        <v>18.4924409927411</v>
      </c>
      <c r="T1814" s="270" t="n">
        <v>18.3784195121665</v>
      </c>
      <c r="U1814" s="270" t="n">
        <v>18.1393283971567</v>
      </c>
      <c r="V1814" s="270" t="n">
        <v>17.8476366128273</v>
      </c>
      <c r="W1814" s="270" t="n">
        <v>17.5414110322454</v>
      </c>
      <c r="X1814" s="270" t="n">
        <v>16.8746026297193</v>
      </c>
      <c r="Y1814" s="270" t="n">
        <v>15.4481677191833</v>
      </c>
      <c r="Z1814" s="270" t="n">
        <v>10.573797073245</v>
      </c>
      <c r="AA1814" s="270" t="n">
        <v>11.0153895454762</v>
      </c>
      <c r="AB1814" s="270" t="n">
        <v>13.3358966875083</v>
      </c>
      <c r="AC1814" s="270" t="n">
        <v>15.8412520991171</v>
      </c>
      <c r="AD1814" s="270" t="n">
        <v>17.0301212653057</v>
      </c>
      <c r="AE1814" s="270" t="n">
        <v>16.8724825688399</v>
      </c>
      <c r="AF1814" s="270" t="n">
        <v>16.3322122725095</v>
      </c>
      <c r="AG1814" s="270" t="n">
        <v>15.7864133024439</v>
      </c>
      <c r="AH1814" s="270" t="n">
        <v>15.2473176349315</v>
      </c>
      <c r="AI1814" s="270" t="n">
        <v>14.7147500736636</v>
      </c>
      <c r="AJ1814" s="270" t="n">
        <v>14.1757439810255</v>
      </c>
      <c r="AK1814" s="270" t="n">
        <v>13.2263286051257</v>
      </c>
      <c r="AL1814" s="270" t="n">
        <v>11.816152605646</v>
      </c>
      <c r="AM1814" s="271" t="n">
        <v>913.112955161177</v>
      </c>
      <c r="AN1814" s="271" t="n">
        <v>966.281450790975</v>
      </c>
      <c r="AO1814" s="271" t="n">
        <v>1240.83936801852</v>
      </c>
      <c r="AP1814" s="271" t="n">
        <v>1521.54539506865</v>
      </c>
      <c r="AQ1814" s="271" t="n">
        <v>1641.98359078634</v>
      </c>
      <c r="AR1814" s="271" t="n">
        <v>1607.14839992731</v>
      </c>
      <c r="AS1814" s="271" t="n">
        <v>1543.61326046382</v>
      </c>
      <c r="AT1814" s="271" t="n">
        <v>1480.25087289835</v>
      </c>
      <c r="AU1814" s="271" t="n">
        <v>1416.82307371925</v>
      </c>
      <c r="AV1814" s="271" t="n">
        <v>1352.95718048672</v>
      </c>
      <c r="AW1814" s="271" t="n">
        <v>1288.02447237979</v>
      </c>
      <c r="AX1814" s="271" t="n">
        <v>1191.09599122528</v>
      </c>
      <c r="AY1814" s="271" t="n">
        <v>1043.58735315477</v>
      </c>
      <c r="AZ1814" s="270" t="n">
        <v>6.99041653799766</v>
      </c>
      <c r="BA1814" s="270" t="n">
        <v>16.6670404213878</v>
      </c>
      <c r="BB1814" s="270" t="n">
        <v>24.6078654784269</v>
      </c>
      <c r="BC1814" s="270" t="n">
        <v>24.0874715366345</v>
      </c>
      <c r="BD1814" s="270" t="n">
        <v>22.8386627614581</v>
      </c>
      <c r="BE1814" s="270" t="n">
        <v>21.5486358662413</v>
      </c>
      <c r="BF1814" s="270" t="n">
        <v>20.228493336643</v>
      </c>
      <c r="BG1814" s="270" t="n">
        <v>18.868657905616</v>
      </c>
      <c r="BH1814" s="270" t="n">
        <v>17.443014257828</v>
      </c>
      <c r="BI1814" s="270" t="n">
        <v>15.906636664903</v>
      </c>
      <c r="BJ1814" s="270" t="n">
        <v>14.1829717306419</v>
      </c>
      <c r="BK1814" s="270" t="n">
        <v>9.34698216630199</v>
      </c>
      <c r="BL1814" s="270" t="n">
        <v>4.84774020336558</v>
      </c>
    </row>
    <row r="1815" customFormat="false" ht="13.8" hidden="false" customHeight="false" outlineLevel="0" collapsed="false">
      <c r="A1815" s="239" t="n">
        <v>128</v>
      </c>
      <c r="B1815" s="4" t="s">
        <v>1415</v>
      </c>
      <c r="C1815" s="4" t="s">
        <v>1546</v>
      </c>
      <c r="D1815" s="4" t="s">
        <v>1455</v>
      </c>
      <c r="E1815" s="4" t="n">
        <v>29</v>
      </c>
      <c r="F1815" s="4" t="n">
        <v>51</v>
      </c>
      <c r="G1815" s="4" t="n">
        <v>700</v>
      </c>
      <c r="H1815" s="4" t="n">
        <v>2.5</v>
      </c>
      <c r="I1815" s="4" t="n">
        <v>320</v>
      </c>
      <c r="J1815" s="4" t="n">
        <v>40</v>
      </c>
      <c r="K1815" s="4" t="n">
        <v>6000</v>
      </c>
      <c r="L1815" s="269" t="n">
        <v>0.2</v>
      </c>
      <c r="M1815" s="270" t="n">
        <v>13.4550833246716</v>
      </c>
      <c r="N1815" s="270" t="n">
        <v>12.5743716891047</v>
      </c>
      <c r="O1815" s="270" t="n">
        <v>13.8136935981601</v>
      </c>
      <c r="P1815" s="270" t="n">
        <v>16.1953899484716</v>
      </c>
      <c r="Q1815" s="270" t="n">
        <v>17.9218431367803</v>
      </c>
      <c r="R1815" s="270" t="n">
        <v>18.5946364071217</v>
      </c>
      <c r="S1815" s="270" t="n">
        <v>18.71444755252</v>
      </c>
      <c r="T1815" s="270" t="n">
        <v>18.5833754548585</v>
      </c>
      <c r="U1815" s="270" t="n">
        <v>18.3271891333372</v>
      </c>
      <c r="V1815" s="270" t="n">
        <v>18.0191070721094</v>
      </c>
      <c r="W1815" s="270" t="n">
        <v>17.6978984282475</v>
      </c>
      <c r="X1815" s="270" t="n">
        <v>17.0084852419175</v>
      </c>
      <c r="Y1815" s="270" t="n">
        <v>15.5570007335098</v>
      </c>
      <c r="Z1815" s="270" t="n">
        <v>10.4689561641541</v>
      </c>
      <c r="AA1815" s="270" t="n">
        <v>10.8918440909307</v>
      </c>
      <c r="AB1815" s="270" t="n">
        <v>13.205760323872</v>
      </c>
      <c r="AC1815" s="270" t="n">
        <v>15.7180172506322</v>
      </c>
      <c r="AD1815" s="270" t="n">
        <v>16.9231212653058</v>
      </c>
      <c r="AE1815" s="270" t="n">
        <v>16.7807552961126</v>
      </c>
      <c r="AF1815" s="270" t="n">
        <v>16.2504395452368</v>
      </c>
      <c r="AG1815" s="270" t="n">
        <v>15.7064133024439</v>
      </c>
      <c r="AH1815" s="270" t="n">
        <v>15.1673176349315</v>
      </c>
      <c r="AI1815" s="270" t="n">
        <v>14.6347500736636</v>
      </c>
      <c r="AJ1815" s="270" t="n">
        <v>14.0957439810255</v>
      </c>
      <c r="AK1815" s="270" t="n">
        <v>13.1456467869439</v>
      </c>
      <c r="AL1815" s="270" t="n">
        <v>11.7288419995854</v>
      </c>
      <c r="AM1815" s="271" t="n">
        <v>899.554470312692</v>
      </c>
      <c r="AN1815" s="271" t="n">
        <v>950.31296594249</v>
      </c>
      <c r="AO1815" s="271" t="n">
        <v>1224.01633771549</v>
      </c>
      <c r="AP1815" s="271" t="n">
        <v>1505.62448597774</v>
      </c>
      <c r="AQ1815" s="271" t="n">
        <v>1628.15086351361</v>
      </c>
      <c r="AR1815" s="271" t="n">
        <v>1595.26476356368</v>
      </c>
      <c r="AS1815" s="271" t="n">
        <v>1532.98962410018</v>
      </c>
      <c r="AT1815" s="271" t="n">
        <v>1469.85087289835</v>
      </c>
      <c r="AU1815" s="271" t="n">
        <v>1406.42307371925</v>
      </c>
      <c r="AV1815" s="271" t="n">
        <v>1342.55718048672</v>
      </c>
      <c r="AW1815" s="271" t="n">
        <v>1277.62447237979</v>
      </c>
      <c r="AX1815" s="271" t="n">
        <v>1180.61417304346</v>
      </c>
      <c r="AY1815" s="271" t="n">
        <v>1032.27674709417</v>
      </c>
      <c r="AZ1815" s="270" t="n">
        <v>6.99041653799766</v>
      </c>
      <c r="BA1815" s="270" t="n">
        <v>16.6670404213878</v>
      </c>
      <c r="BB1815" s="270" t="n">
        <v>24.6078654784269</v>
      </c>
      <c r="BC1815" s="270" t="n">
        <v>24.0874715366345</v>
      </c>
      <c r="BD1815" s="270" t="n">
        <v>22.8386627614581</v>
      </c>
      <c r="BE1815" s="270" t="n">
        <v>21.5486358662413</v>
      </c>
      <c r="BF1815" s="270" t="n">
        <v>20.228493336643</v>
      </c>
      <c r="BG1815" s="270" t="n">
        <v>18.868657905616</v>
      </c>
      <c r="BH1815" s="270" t="n">
        <v>17.443014257828</v>
      </c>
      <c r="BI1815" s="270" t="n">
        <v>15.906636664903</v>
      </c>
      <c r="BJ1815" s="270" t="n">
        <v>14.1829717306419</v>
      </c>
      <c r="BK1815" s="270" t="n">
        <v>9.34698216630199</v>
      </c>
      <c r="BL1815" s="270" t="n">
        <v>4.84774020336558</v>
      </c>
    </row>
    <row r="1816" customFormat="false" ht="13.8" hidden="false" customHeight="false" outlineLevel="0" collapsed="false">
      <c r="A1816" s="239" t="n">
        <v>129</v>
      </c>
      <c r="B1816" s="4" t="s">
        <v>1415</v>
      </c>
      <c r="C1816" s="4" t="s">
        <v>1547</v>
      </c>
      <c r="D1816" s="4" t="s">
        <v>1455</v>
      </c>
      <c r="E1816" s="4" t="n">
        <v>36</v>
      </c>
      <c r="F1816" s="4" t="n">
        <v>51</v>
      </c>
      <c r="G1816" s="4" t="n">
        <v>700</v>
      </c>
      <c r="H1816" s="4" t="n">
        <v>2.5</v>
      </c>
      <c r="I1816" s="4" t="n">
        <v>320</v>
      </c>
      <c r="J1816" s="4" t="n">
        <v>40</v>
      </c>
      <c r="K1816" s="4" t="n">
        <v>6000</v>
      </c>
      <c r="L1816" s="269" t="n">
        <v>0.2</v>
      </c>
      <c r="M1816" s="270" t="n">
        <v>13.5568507872555</v>
      </c>
      <c r="N1816" s="270" t="n">
        <v>12.7213866795852</v>
      </c>
      <c r="O1816" s="270" t="n">
        <v>14.0119427069989</v>
      </c>
      <c r="P1816" s="270" t="n">
        <v>16.4168647240967</v>
      </c>
      <c r="Q1816" s="270" t="n">
        <v>18.1410037356381</v>
      </c>
      <c r="R1816" s="270" t="n">
        <v>18.8022266397041</v>
      </c>
      <c r="S1816" s="270" t="n">
        <v>18.9080010707874</v>
      </c>
      <c r="T1816" s="270" t="n">
        <v>18.7620636154127</v>
      </c>
      <c r="U1816" s="270" t="n">
        <v>18.490973061471</v>
      </c>
      <c r="V1816" s="270" t="n">
        <v>18.1686013514948</v>
      </c>
      <c r="W1816" s="270" t="n">
        <v>17.8343299196902</v>
      </c>
      <c r="X1816" s="270" t="n">
        <v>17.1252090479691</v>
      </c>
      <c r="Y1816" s="270" t="n">
        <v>15.6518853749706</v>
      </c>
      <c r="Z1816" s="270" t="n">
        <v>10.424441012639</v>
      </c>
      <c r="AA1816" s="270" t="n">
        <v>10.8137834848701</v>
      </c>
      <c r="AB1816" s="270" t="n">
        <v>13.0996997178114</v>
      </c>
      <c r="AC1816" s="270" t="n">
        <v>15.6064414930565</v>
      </c>
      <c r="AD1816" s="270" t="n">
        <v>16.808848538033</v>
      </c>
      <c r="AE1816" s="270" t="n">
        <v>16.6664825688399</v>
      </c>
      <c r="AF1816" s="270" t="n">
        <v>16.140757727055</v>
      </c>
      <c r="AG1816" s="270" t="n">
        <v>15.6095042115348</v>
      </c>
      <c r="AH1816" s="270" t="n">
        <v>15.0853176349315</v>
      </c>
      <c r="AI1816" s="270" t="n">
        <v>14.5676591645727</v>
      </c>
      <c r="AJ1816" s="270" t="n">
        <v>14.04319852648</v>
      </c>
      <c r="AK1816" s="270" t="n">
        <v>13.1083286051257</v>
      </c>
      <c r="AL1816" s="270" t="n">
        <v>11.7034783632218</v>
      </c>
      <c r="AM1816" s="271" t="n">
        <v>893.79022788845</v>
      </c>
      <c r="AN1816" s="271" t="n">
        <v>940.165087154611</v>
      </c>
      <c r="AO1816" s="271" t="n">
        <v>1210.22845892761</v>
      </c>
      <c r="AP1816" s="271" t="n">
        <v>1491.1196374929</v>
      </c>
      <c r="AQ1816" s="271" t="n">
        <v>1613.31813624088</v>
      </c>
      <c r="AR1816" s="271" t="n">
        <v>1580.46839992731</v>
      </c>
      <c r="AS1816" s="271" t="n">
        <v>1518.82416955473</v>
      </c>
      <c r="AT1816" s="271" t="n">
        <v>1457.35269108017</v>
      </c>
      <c r="AU1816" s="271" t="n">
        <v>1395.86307371925</v>
      </c>
      <c r="AV1816" s="271" t="n">
        <v>1333.9353623049</v>
      </c>
      <c r="AW1816" s="271" t="n">
        <v>1270.89356328888</v>
      </c>
      <c r="AX1816" s="271" t="n">
        <v>1175.85599122528</v>
      </c>
      <c r="AY1816" s="271" t="n">
        <v>1029.03856527598</v>
      </c>
      <c r="AZ1816" s="270" t="n">
        <v>6.99041653799766</v>
      </c>
      <c r="BA1816" s="270" t="n">
        <v>16.6670404213878</v>
      </c>
      <c r="BB1816" s="270" t="n">
        <v>24.6078654784269</v>
      </c>
      <c r="BC1816" s="270" t="n">
        <v>24.0874715366345</v>
      </c>
      <c r="BD1816" s="270" t="n">
        <v>22.8386627614581</v>
      </c>
      <c r="BE1816" s="270" t="n">
        <v>21.5486358662413</v>
      </c>
      <c r="BF1816" s="270" t="n">
        <v>20.228493336643</v>
      </c>
      <c r="BG1816" s="270" t="n">
        <v>18.868657905616</v>
      </c>
      <c r="BH1816" s="270" t="n">
        <v>17.443014257828</v>
      </c>
      <c r="BI1816" s="270" t="n">
        <v>15.906636664903</v>
      </c>
      <c r="BJ1816" s="270" t="n">
        <v>14.1829717306419</v>
      </c>
      <c r="BK1816" s="270" t="n">
        <v>9.34698216630199</v>
      </c>
      <c r="BL1816" s="270" t="n">
        <v>4.84774020336558</v>
      </c>
    </row>
    <row r="1817" customFormat="false" ht="13.8" hidden="false" customHeight="false" outlineLevel="0" collapsed="false">
      <c r="A1817" s="239" t="n">
        <v>130</v>
      </c>
      <c r="B1817" s="4" t="s">
        <v>1415</v>
      </c>
      <c r="C1817" s="4" t="s">
        <v>1548</v>
      </c>
      <c r="D1817" s="4" t="s">
        <v>1455</v>
      </c>
      <c r="E1817" s="4" t="n">
        <v>24</v>
      </c>
      <c r="F1817" s="4" t="n">
        <v>51</v>
      </c>
      <c r="G1817" s="4" t="n">
        <v>700</v>
      </c>
      <c r="H1817" s="4" t="n">
        <v>2.5</v>
      </c>
      <c r="I1817" s="4" t="n">
        <v>320</v>
      </c>
      <c r="J1817" s="4" t="n">
        <v>40</v>
      </c>
      <c r="K1817" s="4" t="n">
        <v>6000</v>
      </c>
      <c r="L1817" s="269" t="n">
        <v>0.25</v>
      </c>
      <c r="M1817" s="270" t="n">
        <v>12.5591765993371</v>
      </c>
      <c r="N1817" s="270" t="n">
        <v>12.0430549814795</v>
      </c>
      <c r="O1817" s="270" t="n">
        <v>13.8389019600604</v>
      </c>
      <c r="P1817" s="270" t="n">
        <v>16.3499110660353</v>
      </c>
      <c r="Q1817" s="270" t="n">
        <v>17.7680027980147</v>
      </c>
      <c r="R1817" s="270" t="n">
        <v>18.253906116131</v>
      </c>
      <c r="S1817" s="270" t="n">
        <v>18.3379582769527</v>
      </c>
      <c r="T1817" s="270" t="n">
        <v>18.2079332916975</v>
      </c>
      <c r="U1817" s="270" t="n">
        <v>17.9673787711335</v>
      </c>
      <c r="V1817" s="270" t="n">
        <v>17.6772847965911</v>
      </c>
      <c r="W1817" s="270" t="n">
        <v>17.3674032214657</v>
      </c>
      <c r="X1817" s="270" t="n">
        <v>16.5947663502239</v>
      </c>
      <c r="Y1817" s="270" t="n">
        <v>14.8783696976654</v>
      </c>
      <c r="Z1817" s="270" t="n">
        <v>10.2768222271632</v>
      </c>
      <c r="AA1817" s="270" t="n">
        <v>11.2373607688213</v>
      </c>
      <c r="AB1817" s="270" t="n">
        <v>13.9968578556841</v>
      </c>
      <c r="AC1817" s="270" t="n">
        <v>16.343974272935</v>
      </c>
      <c r="AD1817" s="270" t="n">
        <v>17.0392707282768</v>
      </c>
      <c r="AE1817" s="270" t="n">
        <v>16.6946218773129</v>
      </c>
      <c r="AF1817" s="270" t="n">
        <v>16.1592068926037</v>
      </c>
      <c r="AG1817" s="270" t="n">
        <v>15.6255444916361</v>
      </c>
      <c r="AH1817" s="270" t="n">
        <v>15.0991762156652</v>
      </c>
      <c r="AI1817" s="270" t="n">
        <v>14.5806616372874</v>
      </c>
      <c r="AJ1817" s="270" t="n">
        <v>14.0557293916545</v>
      </c>
      <c r="AK1817" s="270" t="n">
        <v>13.054669187983</v>
      </c>
      <c r="AL1817" s="270" t="n">
        <v>11.4972659743222</v>
      </c>
      <c r="AM1817" s="271" t="n">
        <v>878.256198557201</v>
      </c>
      <c r="AN1817" s="271" t="n">
        <v>995.691871412548</v>
      </c>
      <c r="AO1817" s="271" t="n">
        <v>1324.23164383302</v>
      </c>
      <c r="AP1817" s="271" t="n">
        <v>1586.92178675263</v>
      </c>
      <c r="AQ1817" s="271" t="n">
        <v>1646.56025482844</v>
      </c>
      <c r="AR1817" s="271" t="n">
        <v>1588.9573434351</v>
      </c>
      <c r="AS1817" s="271" t="n">
        <v>1525.6682084146</v>
      </c>
      <c r="AT1817" s="271" t="n">
        <v>1463.39477839001</v>
      </c>
      <c r="AU1817" s="271" t="n">
        <v>1401.09218846462</v>
      </c>
      <c r="AV1817" s="271" t="n">
        <v>1338.39730519698</v>
      </c>
      <c r="AW1817" s="271" t="n">
        <v>1274.47824308626</v>
      </c>
      <c r="AX1817" s="271" t="n">
        <v>1170.86472626898</v>
      </c>
      <c r="AY1817" s="271" t="n">
        <v>1005.7447219056</v>
      </c>
      <c r="AZ1817" s="270" t="n">
        <v>7.98548974651556</v>
      </c>
      <c r="BA1817" s="270" t="n">
        <v>20.8338005267348</v>
      </c>
      <c r="BB1817" s="270" t="n">
        <v>24.6481887114623</v>
      </c>
      <c r="BC1817" s="270" t="n">
        <v>23.582471597384</v>
      </c>
      <c r="BD1817" s="270" t="n">
        <v>22.3463906739846</v>
      </c>
      <c r="BE1817" s="270" t="n">
        <v>21.0805429557371</v>
      </c>
      <c r="BF1817" s="270" t="n">
        <v>19.7857813250867</v>
      </c>
      <c r="BG1817" s="270" t="n">
        <v>18.4481029670484</v>
      </c>
      <c r="BH1817" s="270" t="n">
        <v>17.0382649299664</v>
      </c>
      <c r="BI1817" s="270" t="n">
        <v>15.5063321140448</v>
      </c>
      <c r="BJ1817" s="270" t="n">
        <v>13.766668724557</v>
      </c>
      <c r="BK1817" s="270" t="n">
        <v>8.17922933222317</v>
      </c>
      <c r="BL1817" s="270" t="n">
        <v>3.26787235865838</v>
      </c>
    </row>
    <row r="1818" customFormat="false" ht="13.8" hidden="false" customHeight="false" outlineLevel="0" collapsed="false">
      <c r="A1818" s="239" t="n">
        <v>131</v>
      </c>
      <c r="B1818" s="4" t="s">
        <v>1415</v>
      </c>
      <c r="C1818" s="4" t="s">
        <v>1549</v>
      </c>
      <c r="D1818" s="4" t="s">
        <v>1455</v>
      </c>
      <c r="E1818" s="4" t="n">
        <v>29</v>
      </c>
      <c r="F1818" s="4" t="n">
        <v>51</v>
      </c>
      <c r="G1818" s="4" t="n">
        <v>700</v>
      </c>
      <c r="H1818" s="4" t="n">
        <v>2.5</v>
      </c>
      <c r="I1818" s="4" t="n">
        <v>320</v>
      </c>
      <c r="J1818" s="4" t="n">
        <v>40</v>
      </c>
      <c r="K1818" s="4" t="n">
        <v>6000</v>
      </c>
      <c r="L1818" s="269" t="n">
        <v>0.25</v>
      </c>
      <c r="M1818" s="270" t="n">
        <v>12.7001567084984</v>
      </c>
      <c r="N1818" s="270" t="n">
        <v>12.248181395349</v>
      </c>
      <c r="O1818" s="270" t="n">
        <v>14.1178873459024</v>
      </c>
      <c r="P1818" s="270" t="n">
        <v>16.6637709162755</v>
      </c>
      <c r="Q1818" s="270" t="n">
        <v>18.0782747758099</v>
      </c>
      <c r="R1818" s="270" t="n">
        <v>18.5475267678412</v>
      </c>
      <c r="S1818" s="270" t="n">
        <v>18.6116617583087</v>
      </c>
      <c r="T1818" s="270" t="n">
        <v>18.4606025152203</v>
      </c>
      <c r="U1818" s="270" t="n">
        <v>18.1989734808221</v>
      </c>
      <c r="V1818" s="270" t="n">
        <v>17.8886664004543</v>
      </c>
      <c r="W1818" s="270" t="n">
        <v>17.5603057050586</v>
      </c>
      <c r="X1818" s="270" t="n">
        <v>16.7596471340878</v>
      </c>
      <c r="Y1818" s="270" t="n">
        <v>15.0117063713987</v>
      </c>
      <c r="Z1818" s="270" t="n">
        <v>10.1483108635268</v>
      </c>
      <c r="AA1818" s="270" t="n">
        <v>11.0859062233667</v>
      </c>
      <c r="AB1818" s="270" t="n">
        <v>13.8362442193204</v>
      </c>
      <c r="AC1818" s="270" t="n">
        <v>16.1900765456623</v>
      </c>
      <c r="AD1818" s="270" t="n">
        <v>16.9055207282768</v>
      </c>
      <c r="AE1818" s="270" t="n">
        <v>16.5799627864038</v>
      </c>
      <c r="AF1818" s="270" t="n">
        <v>16.0569909835128</v>
      </c>
      <c r="AG1818" s="270" t="n">
        <v>15.5255444916361</v>
      </c>
      <c r="AH1818" s="270" t="n">
        <v>14.9991762156652</v>
      </c>
      <c r="AI1818" s="270" t="n">
        <v>14.4806616372874</v>
      </c>
      <c r="AJ1818" s="270" t="n">
        <v>13.9557293916545</v>
      </c>
      <c r="AK1818" s="270" t="n">
        <v>12.9538169152557</v>
      </c>
      <c r="AL1818" s="270" t="n">
        <v>11.3885955197767</v>
      </c>
      <c r="AM1818" s="271" t="n">
        <v>861.636653102656</v>
      </c>
      <c r="AN1818" s="271" t="n">
        <v>976.116416867094</v>
      </c>
      <c r="AO1818" s="271" t="n">
        <v>1303.4689165603</v>
      </c>
      <c r="AP1818" s="271" t="n">
        <v>1567.03951402536</v>
      </c>
      <c r="AQ1818" s="271" t="n">
        <v>1629.26934573753</v>
      </c>
      <c r="AR1818" s="271" t="n">
        <v>1574.10279798055</v>
      </c>
      <c r="AS1818" s="271" t="n">
        <v>1512.38866296005</v>
      </c>
      <c r="AT1818" s="271" t="n">
        <v>1450.39477839001</v>
      </c>
      <c r="AU1818" s="271" t="n">
        <v>1388.09218846462</v>
      </c>
      <c r="AV1818" s="271" t="n">
        <v>1325.39730519698</v>
      </c>
      <c r="AW1818" s="271" t="n">
        <v>1261.47824308626</v>
      </c>
      <c r="AX1818" s="271" t="n">
        <v>1157.76245354171</v>
      </c>
      <c r="AY1818" s="271" t="n">
        <v>991.666994632877</v>
      </c>
      <c r="AZ1818" s="270" t="n">
        <v>7.98548974651556</v>
      </c>
      <c r="BA1818" s="270" t="n">
        <v>20.8338005267348</v>
      </c>
      <c r="BB1818" s="270" t="n">
        <v>24.6481887114623</v>
      </c>
      <c r="BC1818" s="270" t="n">
        <v>23.582471597384</v>
      </c>
      <c r="BD1818" s="270" t="n">
        <v>22.3463906739846</v>
      </c>
      <c r="BE1818" s="270" t="n">
        <v>21.0805429557371</v>
      </c>
      <c r="BF1818" s="270" t="n">
        <v>19.7857813250867</v>
      </c>
      <c r="BG1818" s="270" t="n">
        <v>18.4481029670484</v>
      </c>
      <c r="BH1818" s="270" t="n">
        <v>17.0382649299664</v>
      </c>
      <c r="BI1818" s="270" t="n">
        <v>15.5063321140448</v>
      </c>
      <c r="BJ1818" s="270" t="n">
        <v>13.766668724557</v>
      </c>
      <c r="BK1818" s="270" t="n">
        <v>8.17922933222317</v>
      </c>
      <c r="BL1818" s="270" t="n">
        <v>3.26787235865838</v>
      </c>
    </row>
    <row r="1819" customFormat="false" ht="13.8" hidden="false" customHeight="false" outlineLevel="0" collapsed="false">
      <c r="A1819" s="239" t="n">
        <v>132</v>
      </c>
      <c r="B1819" s="4" t="s">
        <v>1415</v>
      </c>
      <c r="C1819" s="4" t="s">
        <v>1550</v>
      </c>
      <c r="D1819" s="4" t="s">
        <v>1455</v>
      </c>
      <c r="E1819" s="4" t="n">
        <v>36</v>
      </c>
      <c r="F1819" s="4" t="n">
        <v>51</v>
      </c>
      <c r="G1819" s="4" t="n">
        <v>700</v>
      </c>
      <c r="H1819" s="4" t="n">
        <v>2.5</v>
      </c>
      <c r="I1819" s="4" t="n">
        <v>320</v>
      </c>
      <c r="J1819" s="4" t="n">
        <v>40</v>
      </c>
      <c r="K1819" s="4" t="n">
        <v>6000</v>
      </c>
      <c r="L1819" s="269" t="n">
        <v>0.25</v>
      </c>
      <c r="M1819" s="270" t="n">
        <v>12.8230683745369</v>
      </c>
      <c r="N1819" s="270" t="n">
        <v>12.4270181789718</v>
      </c>
      <c r="O1819" s="270" t="n">
        <v>14.3611171091523</v>
      </c>
      <c r="P1819" s="270" t="n">
        <v>16.9374055256196</v>
      </c>
      <c r="Q1819" s="270" t="n">
        <v>18.348781345444</v>
      </c>
      <c r="R1819" s="270" t="n">
        <v>18.8035160964048</v>
      </c>
      <c r="S1819" s="270" t="n">
        <v>18.850286562149</v>
      </c>
      <c r="T1819" s="270" t="n">
        <v>18.6808888762154</v>
      </c>
      <c r="U1819" s="270" t="n">
        <v>18.4008863023035</v>
      </c>
      <c r="V1819" s="270" t="n">
        <v>18.0729566897389</v>
      </c>
      <c r="W1819" s="270" t="n">
        <v>17.7284852147952</v>
      </c>
      <c r="X1819" s="270" t="n">
        <v>16.9033962910646</v>
      </c>
      <c r="Y1819" s="270" t="n">
        <v>15.1279542081332</v>
      </c>
      <c r="Z1819" s="270" t="n">
        <v>10.0944699544359</v>
      </c>
      <c r="AA1819" s="270" t="n">
        <v>10.9904516779122</v>
      </c>
      <c r="AB1819" s="270" t="n">
        <v>13.7051533102295</v>
      </c>
      <c r="AC1819" s="270" t="n">
        <v>16.0507129092986</v>
      </c>
      <c r="AD1819" s="270" t="n">
        <v>16.7626798191859</v>
      </c>
      <c r="AE1819" s="270" t="n">
        <v>16.4371218773129</v>
      </c>
      <c r="AF1819" s="270" t="n">
        <v>15.9198887107855</v>
      </c>
      <c r="AG1819" s="270" t="n">
        <v>15.4044081279997</v>
      </c>
      <c r="AH1819" s="270" t="n">
        <v>14.8966762156652</v>
      </c>
      <c r="AI1819" s="270" t="n">
        <v>14.3967980009238</v>
      </c>
      <c r="AJ1819" s="270" t="n">
        <v>13.8900475734727</v>
      </c>
      <c r="AK1819" s="270" t="n">
        <v>12.907169187983</v>
      </c>
      <c r="AL1819" s="270" t="n">
        <v>11.3572091561403</v>
      </c>
      <c r="AM1819" s="271" t="n">
        <v>854.665744011747</v>
      </c>
      <c r="AN1819" s="271" t="n">
        <v>963.707325958003</v>
      </c>
      <c r="AO1819" s="271" t="n">
        <v>1286.42709837848</v>
      </c>
      <c r="AP1819" s="271" t="n">
        <v>1548.92224129808</v>
      </c>
      <c r="AQ1819" s="271" t="n">
        <v>1610.72843664662</v>
      </c>
      <c r="AR1819" s="271" t="n">
        <v>1555.60734343509</v>
      </c>
      <c r="AS1819" s="271" t="n">
        <v>1494.68184477823</v>
      </c>
      <c r="AT1819" s="271" t="n">
        <v>1434.77205111728</v>
      </c>
      <c r="AU1819" s="271" t="n">
        <v>1374.89218846462</v>
      </c>
      <c r="AV1819" s="271" t="n">
        <v>1314.62003246971</v>
      </c>
      <c r="AW1819" s="271" t="n">
        <v>1253.06460672263</v>
      </c>
      <c r="AX1819" s="271" t="n">
        <v>1151.81472626898</v>
      </c>
      <c r="AY1819" s="271" t="n">
        <v>987.660630996514</v>
      </c>
      <c r="AZ1819" s="270" t="n">
        <v>7.98548974651556</v>
      </c>
      <c r="BA1819" s="270" t="n">
        <v>20.8338005267348</v>
      </c>
      <c r="BB1819" s="270" t="n">
        <v>24.6481887114623</v>
      </c>
      <c r="BC1819" s="270" t="n">
        <v>23.582471597384</v>
      </c>
      <c r="BD1819" s="270" t="n">
        <v>22.3463906739846</v>
      </c>
      <c r="BE1819" s="270" t="n">
        <v>21.0805429557371</v>
      </c>
      <c r="BF1819" s="270" t="n">
        <v>19.7857813250867</v>
      </c>
      <c r="BG1819" s="270" t="n">
        <v>18.4481029670484</v>
      </c>
      <c r="BH1819" s="270" t="n">
        <v>17.0382649299664</v>
      </c>
      <c r="BI1819" s="270" t="n">
        <v>15.5063321140448</v>
      </c>
      <c r="BJ1819" s="270" t="n">
        <v>13.766668724557</v>
      </c>
      <c r="BK1819" s="270" t="n">
        <v>8.17922933222317</v>
      </c>
      <c r="BL1819" s="270" t="n">
        <v>3.26787235865838</v>
      </c>
    </row>
    <row r="1820" customFormat="false" ht="13.8" hidden="false" customHeight="false" outlineLevel="0" collapsed="false">
      <c r="A1820" s="239" t="n">
        <v>133</v>
      </c>
      <c r="B1820" s="4" t="s">
        <v>1415</v>
      </c>
      <c r="C1820" s="4" t="s">
        <v>1551</v>
      </c>
      <c r="D1820" s="4" t="s">
        <v>1455</v>
      </c>
      <c r="E1820" s="4" t="n">
        <v>24</v>
      </c>
      <c r="F1820" s="4" t="n">
        <v>51</v>
      </c>
      <c r="G1820" s="4" t="n">
        <v>700</v>
      </c>
      <c r="H1820" s="4" t="n">
        <v>2.5</v>
      </c>
      <c r="I1820" s="4" t="n">
        <v>320</v>
      </c>
      <c r="J1820" s="4" t="n">
        <v>40</v>
      </c>
      <c r="K1820" s="4" t="n">
        <v>6000</v>
      </c>
      <c r="L1820" s="269" t="n">
        <v>0.3</v>
      </c>
      <c r="M1820" s="270" t="n">
        <v>11.689847503168</v>
      </c>
      <c r="N1820" s="270" t="n">
        <v>11.493599690257</v>
      </c>
      <c r="O1820" s="270" t="n">
        <v>13.7774257420006</v>
      </c>
      <c r="P1820" s="270" t="n">
        <v>16.3525192528712</v>
      </c>
      <c r="Q1820" s="270" t="n">
        <v>17.7027829445611</v>
      </c>
      <c r="R1820" s="270" t="n">
        <v>18.0817723426737</v>
      </c>
      <c r="S1820" s="270" t="n">
        <v>18.0673798312627</v>
      </c>
      <c r="T1820" s="270" t="n">
        <v>17.9256361206049</v>
      </c>
      <c r="U1820" s="270" t="n">
        <v>17.7019126084367</v>
      </c>
      <c r="V1820" s="270" t="n">
        <v>17.4283156948771</v>
      </c>
      <c r="W1820" s="270" t="n">
        <v>17.1260414001268</v>
      </c>
      <c r="X1820" s="270" t="n">
        <v>16.1948097692751</v>
      </c>
      <c r="Y1820" s="270" t="n">
        <v>14.0692518515156</v>
      </c>
      <c r="Z1820" s="270" t="n">
        <v>10.0313031917834</v>
      </c>
      <c r="AA1820" s="270" t="n">
        <v>11.2203111628569</v>
      </c>
      <c r="AB1820" s="270" t="n">
        <v>14.1922974282956</v>
      </c>
      <c r="AC1820" s="270" t="n">
        <v>16.3654099429703</v>
      </c>
      <c r="AD1820" s="270" t="n">
        <v>16.9920563037697</v>
      </c>
      <c r="AE1820" s="270" t="n">
        <v>16.5775329472174</v>
      </c>
      <c r="AF1820" s="270" t="n">
        <v>15.9853706852891</v>
      </c>
      <c r="AG1820" s="270" t="n">
        <v>15.4589883639936</v>
      </c>
      <c r="AH1820" s="270" t="n">
        <v>14.9562302944233</v>
      </c>
      <c r="AI1820" s="270" t="n">
        <v>14.4620651764051</v>
      </c>
      <c r="AJ1820" s="270" t="n">
        <v>13.9616836396956</v>
      </c>
      <c r="AK1820" s="270" t="n">
        <v>12.875932752774</v>
      </c>
      <c r="AL1820" s="270" t="n">
        <v>11.1042929600868</v>
      </c>
      <c r="AM1820" s="271" t="n">
        <v>849.404155634219</v>
      </c>
      <c r="AN1820" s="271" t="n">
        <v>993.92207015925</v>
      </c>
      <c r="AO1820" s="271" t="n">
        <v>1347.30906710669</v>
      </c>
      <c r="AP1820" s="271" t="n">
        <v>1589.46550033965</v>
      </c>
      <c r="AQ1820" s="271" t="n">
        <v>1641.91639562568</v>
      </c>
      <c r="AR1820" s="271" t="n">
        <v>1577.40944128645</v>
      </c>
      <c r="AS1820" s="271" t="n">
        <v>1508.47883285922</v>
      </c>
      <c r="AT1820" s="271" t="n">
        <v>1446.80530604428</v>
      </c>
      <c r="AU1820" s="271" t="n">
        <v>1386.65784878744</v>
      </c>
      <c r="AV1820" s="271" t="n">
        <v>1326.09644073889</v>
      </c>
      <c r="AW1820" s="271" t="n">
        <v>1264.14607834478</v>
      </c>
      <c r="AX1820" s="271" t="n">
        <v>1149.84075369135</v>
      </c>
      <c r="AY1820" s="271" t="n">
        <v>959.350565529967</v>
      </c>
      <c r="AZ1820" s="270" t="n">
        <v>9.24836240405149</v>
      </c>
      <c r="BA1820" s="270" t="n">
        <v>20.8338005267348</v>
      </c>
      <c r="BB1820" s="270" t="n">
        <v>24.6481887114623</v>
      </c>
      <c r="BC1820" s="270" t="n">
        <v>23.582471597384</v>
      </c>
      <c r="BD1820" s="270" t="n">
        <v>21.7557684553059</v>
      </c>
      <c r="BE1820" s="270" t="n">
        <v>20.5362277007342</v>
      </c>
      <c r="BF1820" s="270" t="n">
        <v>19.2880330966597</v>
      </c>
      <c r="BG1820" s="270" t="n">
        <v>17.9932129604593</v>
      </c>
      <c r="BH1820" s="270" t="n">
        <v>16.6192998023539</v>
      </c>
      <c r="BI1820" s="270" t="n">
        <v>15.110260466807</v>
      </c>
      <c r="BJ1820" s="270" t="n">
        <v>13.3689587350943</v>
      </c>
      <c r="BK1820" s="270" t="n">
        <v>6.56954643643439</v>
      </c>
      <c r="BL1820" s="270" t="n">
        <v>1.71670056016594</v>
      </c>
    </row>
    <row r="1821" customFormat="false" ht="13.8" hidden="false" customHeight="false" outlineLevel="0" collapsed="false">
      <c r="A1821" s="239" t="n">
        <v>134</v>
      </c>
      <c r="B1821" s="4" t="s">
        <v>1415</v>
      </c>
      <c r="C1821" s="4" t="s">
        <v>1552</v>
      </c>
      <c r="D1821" s="4" t="s">
        <v>1455</v>
      </c>
      <c r="E1821" s="4" t="n">
        <v>29</v>
      </c>
      <c r="F1821" s="4" t="n">
        <v>51</v>
      </c>
      <c r="G1821" s="4" t="n">
        <v>700</v>
      </c>
      <c r="H1821" s="4" t="n">
        <v>2.5</v>
      </c>
      <c r="I1821" s="4" t="n">
        <v>320</v>
      </c>
      <c r="J1821" s="4" t="n">
        <v>40</v>
      </c>
      <c r="K1821" s="4" t="n">
        <v>6000</v>
      </c>
      <c r="L1821" s="269" t="n">
        <v>0.3</v>
      </c>
      <c r="M1821" s="270" t="n">
        <v>11.8637793820922</v>
      </c>
      <c r="N1821" s="270" t="n">
        <v>11.7240915091816</v>
      </c>
      <c r="O1821" s="270" t="n">
        <v>14.0716905511185</v>
      </c>
      <c r="P1821" s="270" t="n">
        <v>16.6676485656769</v>
      </c>
      <c r="Q1821" s="270" t="n">
        <v>18.0317516255422</v>
      </c>
      <c r="R1821" s="270" t="n">
        <v>18.4224735864876</v>
      </c>
      <c r="S1821" s="270" t="n">
        <v>18.4128947837901</v>
      </c>
      <c r="T1821" s="270" t="n">
        <v>18.2502071983504</v>
      </c>
      <c r="U1821" s="270" t="n">
        <v>17.9994521782153</v>
      </c>
      <c r="V1821" s="270" t="n">
        <v>17.6998876285919</v>
      </c>
      <c r="W1821" s="270" t="n">
        <v>17.3738658293559</v>
      </c>
      <c r="X1821" s="270" t="n">
        <v>16.4061117528892</v>
      </c>
      <c r="Y1821" s="270" t="n">
        <v>14.2384690605139</v>
      </c>
      <c r="Z1821" s="270" t="n">
        <v>9.86634107057125</v>
      </c>
      <c r="AA1821" s="270" t="n">
        <v>11.042470253766</v>
      </c>
      <c r="AB1821" s="270" t="n">
        <v>14.019342882841</v>
      </c>
      <c r="AC1821" s="270" t="n">
        <v>16.2106372156976</v>
      </c>
      <c r="AD1821" s="270" t="n">
        <v>16.8507305461939</v>
      </c>
      <c r="AE1821" s="270" t="n">
        <v>16.4431768866113</v>
      </c>
      <c r="AF1821" s="270" t="n">
        <v>15.8520941701376</v>
      </c>
      <c r="AG1821" s="270" t="n">
        <v>15.3256550306603</v>
      </c>
      <c r="AH1821" s="270" t="n">
        <v>14.8228969610899</v>
      </c>
      <c r="AI1821" s="270" t="n">
        <v>14.3287318430718</v>
      </c>
      <c r="AJ1821" s="270" t="n">
        <v>13.8283503063623</v>
      </c>
      <c r="AK1821" s="270" t="n">
        <v>12.7414630558043</v>
      </c>
      <c r="AL1821" s="270" t="n">
        <v>10.9603346267535</v>
      </c>
      <c r="AM1821" s="271" t="n">
        <v>828.070822300885</v>
      </c>
      <c r="AN1821" s="271" t="n">
        <v>970.937221674401</v>
      </c>
      <c r="AO1821" s="271" t="n">
        <v>1324.9499761976</v>
      </c>
      <c r="AP1821" s="271" t="n">
        <v>1569.47004579419</v>
      </c>
      <c r="AQ1821" s="271" t="n">
        <v>1623.64063804992</v>
      </c>
      <c r="AR1821" s="271" t="n">
        <v>1559.9942897713</v>
      </c>
      <c r="AS1821" s="271" t="n">
        <v>1491.16140861679</v>
      </c>
      <c r="AT1821" s="271" t="n">
        <v>1429.47197271095</v>
      </c>
      <c r="AU1821" s="271" t="n">
        <v>1369.32451545411</v>
      </c>
      <c r="AV1821" s="271" t="n">
        <v>1308.76310740556</v>
      </c>
      <c r="AW1821" s="271" t="n">
        <v>1246.81274501144</v>
      </c>
      <c r="AX1821" s="271" t="n">
        <v>1132.37105672165</v>
      </c>
      <c r="AY1821" s="271" t="n">
        <v>940.701323105725</v>
      </c>
      <c r="AZ1821" s="270" t="n">
        <v>9.24836240405149</v>
      </c>
      <c r="BA1821" s="270" t="n">
        <v>20.8338005267348</v>
      </c>
      <c r="BB1821" s="270" t="n">
        <v>24.6481887114623</v>
      </c>
      <c r="BC1821" s="270" t="n">
        <v>23.582471597384</v>
      </c>
      <c r="BD1821" s="270" t="n">
        <v>21.7557684553059</v>
      </c>
      <c r="BE1821" s="270" t="n">
        <v>20.5362277007342</v>
      </c>
      <c r="BF1821" s="270" t="n">
        <v>19.2880330966597</v>
      </c>
      <c r="BG1821" s="270" t="n">
        <v>17.9932129604593</v>
      </c>
      <c r="BH1821" s="270" t="n">
        <v>16.6192998023539</v>
      </c>
      <c r="BI1821" s="270" t="n">
        <v>15.110260466807</v>
      </c>
      <c r="BJ1821" s="270" t="n">
        <v>13.3689587350943</v>
      </c>
      <c r="BK1821" s="270" t="n">
        <v>6.56954643643439</v>
      </c>
      <c r="BL1821" s="270" t="n">
        <v>1.71670056016594</v>
      </c>
    </row>
    <row r="1822" customFormat="false" ht="13.8" hidden="false" customHeight="false" outlineLevel="0" collapsed="false">
      <c r="A1822" s="239" t="n">
        <v>135</v>
      </c>
      <c r="B1822" s="4" t="s">
        <v>1415</v>
      </c>
      <c r="C1822" s="4" t="s">
        <v>1553</v>
      </c>
      <c r="D1822" s="4" t="s">
        <v>1455</v>
      </c>
      <c r="E1822" s="4" t="n">
        <v>36</v>
      </c>
      <c r="F1822" s="4" t="n">
        <v>51</v>
      </c>
      <c r="G1822" s="4" t="n">
        <v>700</v>
      </c>
      <c r="H1822" s="4" t="n">
        <v>2.5</v>
      </c>
      <c r="I1822" s="4" t="n">
        <v>320</v>
      </c>
      <c r="J1822" s="4" t="n">
        <v>40</v>
      </c>
      <c r="K1822" s="4" t="n">
        <v>6000</v>
      </c>
      <c r="L1822" s="269" t="n">
        <v>0.3</v>
      </c>
      <c r="M1822" s="270" t="n">
        <v>12.0154196180302</v>
      </c>
      <c r="N1822" s="270" t="n">
        <v>11.9250427897617</v>
      </c>
      <c r="O1822" s="270" t="n">
        <v>14.3282414799009</v>
      </c>
      <c r="P1822" s="270" t="n">
        <v>16.9423899393709</v>
      </c>
      <c r="Q1822" s="270" t="n">
        <v>18.3185586715463</v>
      </c>
      <c r="R1822" s="270" t="n">
        <v>18.7195095140924</v>
      </c>
      <c r="S1822" s="270" t="n">
        <v>18.714127480438</v>
      </c>
      <c r="T1822" s="270" t="n">
        <v>18.5331802514353</v>
      </c>
      <c r="U1822" s="270" t="n">
        <v>18.2588581642897</v>
      </c>
      <c r="V1822" s="270" t="n">
        <v>17.9366540704733</v>
      </c>
      <c r="W1822" s="270" t="n">
        <v>17.5899283197513</v>
      </c>
      <c r="X1822" s="270" t="n">
        <v>16.5903326263001</v>
      </c>
      <c r="Y1822" s="270" t="n">
        <v>14.3859988730817</v>
      </c>
      <c r="Z1822" s="270" t="n">
        <v>9.79921985845003</v>
      </c>
      <c r="AA1822" s="270" t="n">
        <v>10.9342884355842</v>
      </c>
      <c r="AB1822" s="270" t="n">
        <v>13.879342882841</v>
      </c>
      <c r="AC1822" s="270" t="n">
        <v>16.0706372156976</v>
      </c>
      <c r="AD1822" s="270" t="n">
        <v>16.6963366068</v>
      </c>
      <c r="AE1822" s="270" t="n">
        <v>16.2718132502477</v>
      </c>
      <c r="AF1822" s="270" t="n">
        <v>15.6724729580163</v>
      </c>
      <c r="AG1822" s="270" t="n">
        <v>15.1641398791451</v>
      </c>
      <c r="AH1822" s="270" t="n">
        <v>14.6862302944233</v>
      </c>
      <c r="AI1822" s="270" t="n">
        <v>14.2169136612536</v>
      </c>
      <c r="AJ1822" s="270" t="n">
        <v>13.7407745487865</v>
      </c>
      <c r="AK1822" s="270" t="n">
        <v>12.6792660861074</v>
      </c>
      <c r="AL1822" s="270" t="n">
        <v>10.9191225055414</v>
      </c>
      <c r="AM1822" s="271" t="n">
        <v>819.382943513006</v>
      </c>
      <c r="AN1822" s="271" t="n">
        <v>956.873585310765</v>
      </c>
      <c r="AO1822" s="271" t="n">
        <v>1306.7499761976</v>
      </c>
      <c r="AP1822" s="271" t="n">
        <v>1551.27004579419</v>
      </c>
      <c r="AQ1822" s="271" t="n">
        <v>1603.60730471659</v>
      </c>
      <c r="AR1822" s="271" t="n">
        <v>1537.81550189251</v>
      </c>
      <c r="AS1822" s="271" t="n">
        <v>1467.96595407134</v>
      </c>
      <c r="AT1822" s="271" t="n">
        <v>1408.64166968064</v>
      </c>
      <c r="AU1822" s="271" t="n">
        <v>1351.72451545411</v>
      </c>
      <c r="AV1822" s="271" t="n">
        <v>1294.39341043586</v>
      </c>
      <c r="AW1822" s="271" t="n">
        <v>1235.59456319326</v>
      </c>
      <c r="AX1822" s="271" t="n">
        <v>1124.44075369135</v>
      </c>
      <c r="AY1822" s="271" t="n">
        <v>935.442232196634</v>
      </c>
      <c r="AZ1822" s="270" t="n">
        <v>9.24836240405149</v>
      </c>
      <c r="BA1822" s="270" t="n">
        <v>20.8338005267348</v>
      </c>
      <c r="BB1822" s="270" t="n">
        <v>24.6481887114623</v>
      </c>
      <c r="BC1822" s="270" t="n">
        <v>23.582471597384</v>
      </c>
      <c r="BD1822" s="270" t="n">
        <v>21.7557684553059</v>
      </c>
      <c r="BE1822" s="270" t="n">
        <v>20.5362277007342</v>
      </c>
      <c r="BF1822" s="270" t="n">
        <v>19.2880330966597</v>
      </c>
      <c r="BG1822" s="270" t="n">
        <v>17.9932129604593</v>
      </c>
      <c r="BH1822" s="270" t="n">
        <v>16.6192998023539</v>
      </c>
      <c r="BI1822" s="270" t="n">
        <v>15.110260466807</v>
      </c>
      <c r="BJ1822" s="270" t="n">
        <v>13.3689587350943</v>
      </c>
      <c r="BK1822" s="270" t="n">
        <v>6.56954643643439</v>
      </c>
      <c r="BL1822" s="270" t="n">
        <v>1.71670056016594</v>
      </c>
    </row>
    <row r="1823" customFormat="false" ht="13.8" hidden="false" customHeight="false" outlineLevel="0" collapsed="false">
      <c r="A1823" s="239" t="n">
        <v>136</v>
      </c>
      <c r="B1823" s="4" t="s">
        <v>1415</v>
      </c>
      <c r="C1823" s="4" t="s">
        <v>1554</v>
      </c>
      <c r="D1823" s="4" t="s">
        <v>1417</v>
      </c>
      <c r="E1823" s="4" t="n">
        <v>24</v>
      </c>
      <c r="F1823" s="4" t="n">
        <v>12</v>
      </c>
      <c r="G1823" s="4" t="n">
        <v>700</v>
      </c>
      <c r="H1823" s="4" t="n">
        <v>2.5</v>
      </c>
      <c r="I1823" s="4" t="n">
        <v>320</v>
      </c>
      <c r="J1823" s="4" t="n">
        <v>40</v>
      </c>
      <c r="K1823" s="4" t="n">
        <v>7000</v>
      </c>
      <c r="L1823" s="269" t="n">
        <v>0.2</v>
      </c>
      <c r="M1823" s="270" t="n">
        <v>18.0162970597417</v>
      </c>
      <c r="N1823" s="270" t="n">
        <v>17.4623504150449</v>
      </c>
      <c r="O1823" s="270" t="n">
        <v>16.1813051733823</v>
      </c>
      <c r="P1823" s="270" t="n">
        <v>14.0051499455825</v>
      </c>
      <c r="Q1823" s="270" t="n">
        <v>12.6212596194439</v>
      </c>
      <c r="R1823" s="270" t="n">
        <v>13.3271972375446</v>
      </c>
      <c r="S1823" s="270" t="n">
        <v>15.7624850899813</v>
      </c>
      <c r="T1823" s="270" t="n">
        <v>17.8422902694194</v>
      </c>
      <c r="U1823" s="270" t="n">
        <v>18.7846519227195</v>
      </c>
      <c r="V1823" s="270" t="n">
        <v>19.0017646348699</v>
      </c>
      <c r="W1823" s="270" t="n">
        <v>18.9133809623258</v>
      </c>
      <c r="X1823" s="270" t="n">
        <v>18.6690320638508</v>
      </c>
      <c r="Y1823" s="270" t="n">
        <v>18.3557299106437</v>
      </c>
      <c r="Z1823" s="270" t="n">
        <v>15.0011972652972</v>
      </c>
      <c r="AA1823" s="270" t="n">
        <v>14.1685434614392</v>
      </c>
      <c r="AB1823" s="270" t="n">
        <v>12.8274692041004</v>
      </c>
      <c r="AC1823" s="270" t="n">
        <v>11.4824442123239</v>
      </c>
      <c r="AD1823" s="270" t="n">
        <v>11.6265169923933</v>
      </c>
      <c r="AE1823" s="270" t="n">
        <v>14.0737140574954</v>
      </c>
      <c r="AF1823" s="270" t="n">
        <v>17.1401946402994</v>
      </c>
      <c r="AG1823" s="270" t="n">
        <v>18.8058792334505</v>
      </c>
      <c r="AH1823" s="270" t="n">
        <v>18.7206550232195</v>
      </c>
      <c r="AI1823" s="270" t="n">
        <v>18.0863224349319</v>
      </c>
      <c r="AJ1823" s="270" t="n">
        <v>17.4300130282231</v>
      </c>
      <c r="AK1823" s="270" t="n">
        <v>16.6327693887497</v>
      </c>
      <c r="AL1823" s="270" t="n">
        <v>15.7991020385053</v>
      </c>
      <c r="AM1823" s="271" t="n">
        <v>1440.86137346891</v>
      </c>
      <c r="AN1823" s="271" t="n">
        <v>1341.33229470927</v>
      </c>
      <c r="AO1823" s="271" t="n">
        <v>1178.40820445633</v>
      </c>
      <c r="AP1823" s="271" t="n">
        <v>998.882788501855</v>
      </c>
      <c r="AQ1823" s="271" t="n">
        <v>991.701207712671</v>
      </c>
      <c r="AR1823" s="271" t="n">
        <v>1261.20876535473</v>
      </c>
      <c r="AS1823" s="271" t="n">
        <v>1622.93627234314</v>
      </c>
      <c r="AT1823" s="271" t="n">
        <v>1821.56188675889</v>
      </c>
      <c r="AU1823" s="271" t="n">
        <v>1814.16447814939</v>
      </c>
      <c r="AV1823" s="271" t="n">
        <v>1741.5248199629</v>
      </c>
      <c r="AW1823" s="271" t="n">
        <v>1667.25272414357</v>
      </c>
      <c r="AX1823" s="271" t="n">
        <v>1592.91935388053</v>
      </c>
      <c r="AY1823" s="271" t="n">
        <v>1517.65371787128</v>
      </c>
      <c r="AZ1823" s="270" t="n">
        <v>17.0399077413157</v>
      </c>
      <c r="BA1823" s="270" t="n">
        <v>12.6862753798977</v>
      </c>
      <c r="BB1823" s="270" t="n">
        <v>6.58172503318278</v>
      </c>
      <c r="BC1823" s="270" t="n">
        <v>6.58896929045727</v>
      </c>
      <c r="BD1823" s="270" t="n">
        <v>16.3940225972589</v>
      </c>
      <c r="BE1823" s="270" t="n">
        <v>27.171308372322</v>
      </c>
      <c r="BF1823" s="270" t="n">
        <v>28.3758576765871</v>
      </c>
      <c r="BG1823" s="270" t="n">
        <v>26.9604513946916</v>
      </c>
      <c r="BH1823" s="270" t="n">
        <v>25.4666982507726</v>
      </c>
      <c r="BI1823" s="270" t="n">
        <v>23.9383739218754</v>
      </c>
      <c r="BJ1823" s="270" t="n">
        <v>22.3685279001536</v>
      </c>
      <c r="BK1823" s="270" t="n">
        <v>20.7313768109184</v>
      </c>
      <c r="BL1823" s="270" t="n">
        <v>18.9811370307151</v>
      </c>
    </row>
    <row r="1824" customFormat="false" ht="13.8" hidden="false" customHeight="false" outlineLevel="0" collapsed="false">
      <c r="A1824" s="239" t="n">
        <v>137</v>
      </c>
      <c r="B1824" s="4" t="s">
        <v>1415</v>
      </c>
      <c r="C1824" s="4" t="s">
        <v>1555</v>
      </c>
      <c r="D1824" s="4" t="s">
        <v>1419</v>
      </c>
      <c r="E1824" s="4" t="n">
        <v>24</v>
      </c>
      <c r="G1824" s="4" t="n">
        <v>700</v>
      </c>
      <c r="H1824" s="4" t="n">
        <v>2.5</v>
      </c>
      <c r="I1824" s="4" t="n">
        <v>320</v>
      </c>
      <c r="J1824" s="4" t="n">
        <v>40</v>
      </c>
      <c r="K1824" s="4" t="n">
        <v>7000</v>
      </c>
      <c r="L1824" s="269" t="n">
        <v>0.2</v>
      </c>
      <c r="M1824" s="270" t="n">
        <v>16.84176110035</v>
      </c>
      <c r="N1824" s="270" t="n">
        <v>16.84176110035</v>
      </c>
      <c r="O1824" s="270" t="n">
        <v>16.84176110035</v>
      </c>
      <c r="P1824" s="270" t="n">
        <v>16.84176110035</v>
      </c>
      <c r="Q1824" s="270" t="n">
        <v>16.84176110035</v>
      </c>
      <c r="R1824" s="270" t="n">
        <v>16.84176110035</v>
      </c>
      <c r="S1824" s="270" t="n">
        <v>16.84176110035</v>
      </c>
      <c r="T1824" s="270" t="n">
        <v>16.84176110035</v>
      </c>
      <c r="U1824" s="270" t="n">
        <v>16.84176110035</v>
      </c>
      <c r="V1824" s="270" t="n">
        <v>16.84176110035</v>
      </c>
      <c r="W1824" s="270" t="n">
        <v>16.84176110035</v>
      </c>
      <c r="X1824" s="270" t="n">
        <v>16.84176110035</v>
      </c>
      <c r="Y1824" s="270" t="n">
        <v>16.84176110035</v>
      </c>
      <c r="Z1824" s="270" t="n">
        <v>15.5226785369561</v>
      </c>
      <c r="AA1824" s="270" t="n">
        <v>15.5226785369561</v>
      </c>
      <c r="AB1824" s="270" t="n">
        <v>15.5226785369561</v>
      </c>
      <c r="AC1824" s="270" t="n">
        <v>15.5226785369561</v>
      </c>
      <c r="AD1824" s="270" t="n">
        <v>15.5226785369561</v>
      </c>
      <c r="AE1824" s="270" t="n">
        <v>15.5226785369561</v>
      </c>
      <c r="AF1824" s="270" t="n">
        <v>15.5226785369561</v>
      </c>
      <c r="AG1824" s="270" t="n">
        <v>15.5226785369561</v>
      </c>
      <c r="AH1824" s="270" t="n">
        <v>15.5226785369561</v>
      </c>
      <c r="AI1824" s="270" t="n">
        <v>15.5226785369561</v>
      </c>
      <c r="AJ1824" s="270" t="n">
        <v>15.5226785369561</v>
      </c>
      <c r="AK1824" s="270" t="n">
        <v>15.5226785369561</v>
      </c>
      <c r="AL1824" s="270" t="n">
        <v>15.5226785369561</v>
      </c>
      <c r="AM1824" s="271" t="n">
        <v>1460.80060671642</v>
      </c>
      <c r="AN1824" s="271" t="n">
        <v>1460.80060671642</v>
      </c>
      <c r="AO1824" s="271" t="n">
        <v>1460.80060671642</v>
      </c>
      <c r="AP1824" s="271" t="n">
        <v>1460.80060671642</v>
      </c>
      <c r="AQ1824" s="271" t="n">
        <v>1460.80060671642</v>
      </c>
      <c r="AR1824" s="271" t="n">
        <v>1460.80060671642</v>
      </c>
      <c r="AS1824" s="271" t="n">
        <v>1460.80060671642</v>
      </c>
      <c r="AT1824" s="271" t="n">
        <v>1460.80060671642</v>
      </c>
      <c r="AU1824" s="271" t="n">
        <v>1460.80060671642</v>
      </c>
      <c r="AV1824" s="271" t="n">
        <v>1460.80060671642</v>
      </c>
      <c r="AW1824" s="271" t="n">
        <v>1460.80060671642</v>
      </c>
      <c r="AX1824" s="271" t="n">
        <v>1460.80060671642</v>
      </c>
      <c r="AY1824" s="271" t="n">
        <v>1460.80060671642</v>
      </c>
      <c r="AZ1824" s="270" t="n">
        <v>19.4834331846268</v>
      </c>
      <c r="BA1824" s="270" t="n">
        <v>19.4834331846268</v>
      </c>
      <c r="BB1824" s="270" t="n">
        <v>19.4834331846268</v>
      </c>
      <c r="BC1824" s="270" t="n">
        <v>19.4834331846268</v>
      </c>
      <c r="BD1824" s="270" t="n">
        <v>19.4834331846268</v>
      </c>
      <c r="BE1824" s="270" t="n">
        <v>19.4834331846268</v>
      </c>
      <c r="BF1824" s="270" t="n">
        <v>19.4834331846268</v>
      </c>
      <c r="BG1824" s="270" t="n">
        <v>19.4834331846268</v>
      </c>
      <c r="BH1824" s="270" t="n">
        <v>19.4834331846268</v>
      </c>
      <c r="BI1824" s="270" t="n">
        <v>19.4834331846268</v>
      </c>
      <c r="BJ1824" s="270" t="n">
        <v>19.4834331846268</v>
      </c>
      <c r="BK1824" s="270" t="n">
        <v>19.4834331846268</v>
      </c>
      <c r="BL1824" s="270" t="n">
        <v>19.4834331846268</v>
      </c>
    </row>
    <row r="1825" customFormat="false" ht="13.8" hidden="false" customHeight="false" outlineLevel="0" collapsed="false">
      <c r="A1825" s="239" t="n">
        <v>138</v>
      </c>
      <c r="B1825" s="4" t="s">
        <v>1415</v>
      </c>
      <c r="C1825" s="4" t="s">
        <v>1556</v>
      </c>
      <c r="D1825" s="4" t="s">
        <v>1417</v>
      </c>
      <c r="E1825" s="4" t="n">
        <v>29</v>
      </c>
      <c r="F1825" s="4" t="n">
        <v>12</v>
      </c>
      <c r="G1825" s="4" t="n">
        <v>700</v>
      </c>
      <c r="H1825" s="4" t="n">
        <v>2.5</v>
      </c>
      <c r="I1825" s="4" t="n">
        <v>320</v>
      </c>
      <c r="J1825" s="4" t="n">
        <v>40</v>
      </c>
      <c r="K1825" s="4" t="n">
        <v>7000</v>
      </c>
      <c r="L1825" s="269" t="n">
        <v>0.2</v>
      </c>
      <c r="M1825" s="270" t="n">
        <v>18.1798139756344</v>
      </c>
      <c r="N1825" s="270" t="n">
        <v>17.605807530789</v>
      </c>
      <c r="O1825" s="270" t="n">
        <v>16.2959302003169</v>
      </c>
      <c r="P1825" s="270" t="n">
        <v>14.1170804263828</v>
      </c>
      <c r="Q1825" s="270" t="n">
        <v>12.7770314301987</v>
      </c>
      <c r="R1825" s="270" t="n">
        <v>13.5473857436787</v>
      </c>
      <c r="S1825" s="270" t="n">
        <v>16.0202360728242</v>
      </c>
      <c r="T1825" s="270" t="n">
        <v>18.1027251844763</v>
      </c>
      <c r="U1825" s="270" t="n">
        <v>19.0332450894043</v>
      </c>
      <c r="V1825" s="270" t="n">
        <v>19.2337608814306</v>
      </c>
      <c r="W1825" s="270" t="n">
        <v>19.1277836357621</v>
      </c>
      <c r="X1825" s="270" t="n">
        <v>18.8659083122019</v>
      </c>
      <c r="Y1825" s="270" t="n">
        <v>18.5350569003675</v>
      </c>
      <c r="Z1825" s="270" t="n">
        <v>14.9211972652972</v>
      </c>
      <c r="AA1825" s="270" t="n">
        <v>14.0883161887119</v>
      </c>
      <c r="AB1825" s="270" t="n">
        <v>12.7431131434943</v>
      </c>
      <c r="AC1825" s="270" t="n">
        <v>11.3822169395966</v>
      </c>
      <c r="AD1825" s="270" t="n">
        <v>11.5071988105751</v>
      </c>
      <c r="AE1825" s="270" t="n">
        <v>13.9435701181015</v>
      </c>
      <c r="AF1825" s="270" t="n">
        <v>17.0144900948449</v>
      </c>
      <c r="AG1825" s="270" t="n">
        <v>18.6943337789051</v>
      </c>
      <c r="AH1825" s="270" t="n">
        <v>18.6254732050377</v>
      </c>
      <c r="AI1825" s="270" t="n">
        <v>18.0027769803864</v>
      </c>
      <c r="AJ1825" s="270" t="n">
        <v>17.3500130282231</v>
      </c>
      <c r="AK1825" s="270" t="n">
        <v>16.5527693887497</v>
      </c>
      <c r="AL1825" s="270" t="n">
        <v>15.7191020385053</v>
      </c>
      <c r="AM1825" s="271" t="n">
        <v>1430.46137346891</v>
      </c>
      <c r="AN1825" s="271" t="n">
        <v>1330.90502198199</v>
      </c>
      <c r="AO1825" s="271" t="n">
        <v>1167.47335597149</v>
      </c>
      <c r="AP1825" s="271" t="n">
        <v>985.916121835188</v>
      </c>
      <c r="AQ1825" s="271" t="n">
        <v>976.279995591459</v>
      </c>
      <c r="AR1825" s="271" t="n">
        <v>1244.38361383958</v>
      </c>
      <c r="AS1825" s="271" t="n">
        <v>1606.69354507042</v>
      </c>
      <c r="AT1825" s="271" t="n">
        <v>1807.14734130435</v>
      </c>
      <c r="AU1825" s="271" t="n">
        <v>1801.84084178576</v>
      </c>
      <c r="AV1825" s="271" t="n">
        <v>1730.67754723563</v>
      </c>
      <c r="AW1825" s="271" t="n">
        <v>1656.85272414357</v>
      </c>
      <c r="AX1825" s="271" t="n">
        <v>1582.51935388053</v>
      </c>
      <c r="AY1825" s="271" t="n">
        <v>1507.25371787128</v>
      </c>
      <c r="AZ1825" s="270" t="n">
        <v>17.0399077413157</v>
      </c>
      <c r="BA1825" s="270" t="n">
        <v>12.6862753798977</v>
      </c>
      <c r="BB1825" s="270" t="n">
        <v>6.58172503318278</v>
      </c>
      <c r="BC1825" s="270" t="n">
        <v>6.58896929045727</v>
      </c>
      <c r="BD1825" s="270" t="n">
        <v>16.3940225972589</v>
      </c>
      <c r="BE1825" s="270" t="n">
        <v>27.171308372322</v>
      </c>
      <c r="BF1825" s="270" t="n">
        <v>28.3758576765871</v>
      </c>
      <c r="BG1825" s="270" t="n">
        <v>26.9604513946916</v>
      </c>
      <c r="BH1825" s="270" t="n">
        <v>25.4666982507726</v>
      </c>
      <c r="BI1825" s="270" t="n">
        <v>23.9383739218754</v>
      </c>
      <c r="BJ1825" s="270" t="n">
        <v>22.3685279001536</v>
      </c>
      <c r="BK1825" s="270" t="n">
        <v>20.7313768109184</v>
      </c>
      <c r="BL1825" s="270" t="n">
        <v>18.9811370307151</v>
      </c>
    </row>
    <row r="1826" customFormat="false" ht="13.8" hidden="false" customHeight="false" outlineLevel="0" collapsed="false">
      <c r="A1826" s="239" t="n">
        <v>139</v>
      </c>
      <c r="B1826" s="4" t="s">
        <v>1415</v>
      </c>
      <c r="C1826" s="4" t="s">
        <v>1557</v>
      </c>
      <c r="D1826" s="4" t="s">
        <v>1419</v>
      </c>
      <c r="E1826" s="4" t="n">
        <v>29</v>
      </c>
      <c r="G1826" s="4" t="n">
        <v>700</v>
      </c>
      <c r="H1826" s="4" t="n">
        <v>2.5</v>
      </c>
      <c r="I1826" s="4" t="n">
        <v>320</v>
      </c>
      <c r="J1826" s="4" t="n">
        <v>40</v>
      </c>
      <c r="K1826" s="4" t="n">
        <v>7000</v>
      </c>
      <c r="L1826" s="269" t="n">
        <v>0.2</v>
      </c>
      <c r="M1826" s="270" t="n">
        <v>17.0339819525744</v>
      </c>
      <c r="N1826" s="270" t="n">
        <v>17.0339819525744</v>
      </c>
      <c r="O1826" s="270" t="n">
        <v>17.0339819525744</v>
      </c>
      <c r="P1826" s="270" t="n">
        <v>17.0339819525744</v>
      </c>
      <c r="Q1826" s="270" t="n">
        <v>17.0339819525744</v>
      </c>
      <c r="R1826" s="270" t="n">
        <v>17.0339819525744</v>
      </c>
      <c r="S1826" s="270" t="n">
        <v>17.0339819525744</v>
      </c>
      <c r="T1826" s="270" t="n">
        <v>17.0339819525744</v>
      </c>
      <c r="U1826" s="270" t="n">
        <v>17.0339819525744</v>
      </c>
      <c r="V1826" s="270" t="n">
        <v>17.0339819525744</v>
      </c>
      <c r="W1826" s="270" t="n">
        <v>17.0339819525744</v>
      </c>
      <c r="X1826" s="270" t="n">
        <v>17.0339819525744</v>
      </c>
      <c r="Y1826" s="270" t="n">
        <v>17.0339819525744</v>
      </c>
      <c r="Z1826" s="270" t="n">
        <v>15.426505460033</v>
      </c>
      <c r="AA1826" s="270" t="n">
        <v>15.426505460033</v>
      </c>
      <c r="AB1826" s="270" t="n">
        <v>15.426505460033</v>
      </c>
      <c r="AC1826" s="270" t="n">
        <v>15.426505460033</v>
      </c>
      <c r="AD1826" s="270" t="n">
        <v>15.426505460033</v>
      </c>
      <c r="AE1826" s="270" t="n">
        <v>15.426505460033</v>
      </c>
      <c r="AF1826" s="270" t="n">
        <v>15.426505460033</v>
      </c>
      <c r="AG1826" s="270" t="n">
        <v>15.426505460033</v>
      </c>
      <c r="AH1826" s="270" t="n">
        <v>15.426505460033</v>
      </c>
      <c r="AI1826" s="270" t="n">
        <v>15.426505460033</v>
      </c>
      <c r="AJ1826" s="270" t="n">
        <v>15.426505460033</v>
      </c>
      <c r="AK1826" s="270" t="n">
        <v>15.426505460033</v>
      </c>
      <c r="AL1826" s="270" t="n">
        <v>15.426505460033</v>
      </c>
      <c r="AM1826" s="271" t="n">
        <v>1448.33881184463</v>
      </c>
      <c r="AN1826" s="271" t="n">
        <v>1448.33881184463</v>
      </c>
      <c r="AO1826" s="271" t="n">
        <v>1448.33881184463</v>
      </c>
      <c r="AP1826" s="271" t="n">
        <v>1448.33881184463</v>
      </c>
      <c r="AQ1826" s="271" t="n">
        <v>1448.33881184463</v>
      </c>
      <c r="AR1826" s="271" t="n">
        <v>1448.33881184463</v>
      </c>
      <c r="AS1826" s="271" t="n">
        <v>1448.33881184463</v>
      </c>
      <c r="AT1826" s="271" t="n">
        <v>1448.33881184463</v>
      </c>
      <c r="AU1826" s="271" t="n">
        <v>1448.33881184463</v>
      </c>
      <c r="AV1826" s="271" t="n">
        <v>1448.33881184463</v>
      </c>
      <c r="AW1826" s="271" t="n">
        <v>1448.33881184463</v>
      </c>
      <c r="AX1826" s="271" t="n">
        <v>1448.33881184463</v>
      </c>
      <c r="AY1826" s="271" t="n">
        <v>1448.33881184463</v>
      </c>
      <c r="AZ1826" s="270" t="n">
        <v>19.4834331846268</v>
      </c>
      <c r="BA1826" s="270" t="n">
        <v>19.4834331846268</v>
      </c>
      <c r="BB1826" s="270" t="n">
        <v>19.4834331846268</v>
      </c>
      <c r="BC1826" s="270" t="n">
        <v>19.4834331846268</v>
      </c>
      <c r="BD1826" s="270" t="n">
        <v>19.4834331846268</v>
      </c>
      <c r="BE1826" s="270" t="n">
        <v>19.4834331846268</v>
      </c>
      <c r="BF1826" s="270" t="n">
        <v>19.4834331846268</v>
      </c>
      <c r="BG1826" s="270" t="n">
        <v>19.4834331846268</v>
      </c>
      <c r="BH1826" s="270" t="n">
        <v>19.4834331846268</v>
      </c>
      <c r="BI1826" s="270" t="n">
        <v>19.4834331846268</v>
      </c>
      <c r="BJ1826" s="270" t="n">
        <v>19.4834331846268</v>
      </c>
      <c r="BK1826" s="270" t="n">
        <v>19.4834331846268</v>
      </c>
      <c r="BL1826" s="270" t="n">
        <v>19.4834331846268</v>
      </c>
    </row>
    <row r="1827" customFormat="false" ht="13.8" hidden="false" customHeight="false" outlineLevel="0" collapsed="false">
      <c r="A1827" s="239" t="n">
        <v>140</v>
      </c>
      <c r="B1827" s="4" t="s">
        <v>1415</v>
      </c>
      <c r="C1827" s="4" t="s">
        <v>1558</v>
      </c>
      <c r="D1827" s="4" t="s">
        <v>1417</v>
      </c>
      <c r="E1827" s="4" t="n">
        <v>36</v>
      </c>
      <c r="F1827" s="4" t="n">
        <v>12</v>
      </c>
      <c r="G1827" s="4" t="n">
        <v>700</v>
      </c>
      <c r="H1827" s="4" t="n">
        <v>2.5</v>
      </c>
      <c r="I1827" s="4" t="n">
        <v>320</v>
      </c>
      <c r="J1827" s="4" t="n">
        <v>40</v>
      </c>
      <c r="K1827" s="4" t="n">
        <v>7000</v>
      </c>
      <c r="L1827" s="269" t="n">
        <v>0.2</v>
      </c>
      <c r="M1827" s="270" t="n">
        <v>18.3223740621418</v>
      </c>
      <c r="N1827" s="270" t="n">
        <v>17.7308787426506</v>
      </c>
      <c r="O1827" s="270" t="n">
        <v>16.3958645322879</v>
      </c>
      <c r="P1827" s="270" t="n">
        <v>14.2146655535153</v>
      </c>
      <c r="Q1827" s="270" t="n">
        <v>12.9128390479939</v>
      </c>
      <c r="R1827" s="270" t="n">
        <v>13.7393542156317</v>
      </c>
      <c r="S1827" s="270" t="n">
        <v>16.2449528992811</v>
      </c>
      <c r="T1827" s="270" t="n">
        <v>18.3297819621641</v>
      </c>
      <c r="U1827" s="270" t="n">
        <v>19.2499777935055</v>
      </c>
      <c r="V1827" s="270" t="n">
        <v>19.4360237775873</v>
      </c>
      <c r="W1827" s="270" t="n">
        <v>19.3147078050789</v>
      </c>
      <c r="X1827" s="270" t="n">
        <v>19.0375522968194</v>
      </c>
      <c r="Y1827" s="270" t="n">
        <v>18.6914007931601</v>
      </c>
      <c r="Z1827" s="270" t="n">
        <v>14.8650154471153</v>
      </c>
      <c r="AA1827" s="270" t="n">
        <v>14.0469070978029</v>
      </c>
      <c r="AB1827" s="270" t="n">
        <v>12.7178101131913</v>
      </c>
      <c r="AC1827" s="270" t="n">
        <v>11.3438836062633</v>
      </c>
      <c r="AD1827" s="270" t="n">
        <v>11.4387291136054</v>
      </c>
      <c r="AE1827" s="270" t="n">
        <v>13.841327693859</v>
      </c>
      <c r="AF1827" s="270" t="n">
        <v>16.9037628221176</v>
      </c>
      <c r="AG1827" s="270" t="n">
        <v>18.5809701425414</v>
      </c>
      <c r="AH1827" s="270" t="n">
        <v>18.5106550232195</v>
      </c>
      <c r="AI1827" s="270" t="n">
        <v>17.8912315258409</v>
      </c>
      <c r="AJ1827" s="270" t="n">
        <v>17.2494675736777</v>
      </c>
      <c r="AK1827" s="270" t="n">
        <v>16.4667693887497</v>
      </c>
      <c r="AL1827" s="270" t="n">
        <v>15.648374765778</v>
      </c>
      <c r="AM1827" s="271" t="n">
        <v>1423.25773710527</v>
      </c>
      <c r="AN1827" s="271" t="n">
        <v>1325.61956743654</v>
      </c>
      <c r="AO1827" s="271" t="n">
        <v>1164.25214385027</v>
      </c>
      <c r="AP1827" s="271" t="n">
        <v>980.964606683673</v>
      </c>
      <c r="AQ1827" s="271" t="n">
        <v>967.381207712671</v>
      </c>
      <c r="AR1827" s="271" t="n">
        <v>1231.09209868807</v>
      </c>
      <c r="AS1827" s="271" t="n">
        <v>1592.29899961587</v>
      </c>
      <c r="AT1827" s="271" t="n">
        <v>1792.42370494071</v>
      </c>
      <c r="AU1827" s="271" t="n">
        <v>1786.96447814939</v>
      </c>
      <c r="AV1827" s="271" t="n">
        <v>1716.26300178108</v>
      </c>
      <c r="AW1827" s="271" t="n">
        <v>1643.88181505266</v>
      </c>
      <c r="AX1827" s="271" t="n">
        <v>1571.43935388053</v>
      </c>
      <c r="AY1827" s="271" t="n">
        <v>1498.15917241673</v>
      </c>
      <c r="AZ1827" s="270" t="n">
        <v>17.0399077413157</v>
      </c>
      <c r="BA1827" s="270" t="n">
        <v>12.6862753798977</v>
      </c>
      <c r="BB1827" s="270" t="n">
        <v>6.58172503318278</v>
      </c>
      <c r="BC1827" s="270" t="n">
        <v>6.58896929045727</v>
      </c>
      <c r="BD1827" s="270" t="n">
        <v>16.3940225972589</v>
      </c>
      <c r="BE1827" s="270" t="n">
        <v>27.171308372322</v>
      </c>
      <c r="BF1827" s="270" t="n">
        <v>28.3758576765871</v>
      </c>
      <c r="BG1827" s="270" t="n">
        <v>26.9604513946916</v>
      </c>
      <c r="BH1827" s="270" t="n">
        <v>25.4666982507726</v>
      </c>
      <c r="BI1827" s="270" t="n">
        <v>23.9383739218754</v>
      </c>
      <c r="BJ1827" s="270" t="n">
        <v>22.3685279001536</v>
      </c>
      <c r="BK1827" s="270" t="n">
        <v>20.7313768109184</v>
      </c>
      <c r="BL1827" s="270" t="n">
        <v>18.9811370307151</v>
      </c>
    </row>
    <row r="1828" customFormat="false" ht="13.8" hidden="false" customHeight="false" outlineLevel="0" collapsed="false">
      <c r="A1828" s="239" t="n">
        <v>141</v>
      </c>
      <c r="B1828" s="4" t="s">
        <v>1415</v>
      </c>
      <c r="C1828" s="4" t="s">
        <v>1559</v>
      </c>
      <c r="D1828" s="4" t="s">
        <v>1419</v>
      </c>
      <c r="E1828" s="4" t="n">
        <v>36</v>
      </c>
      <c r="G1828" s="4" t="n">
        <v>700</v>
      </c>
      <c r="H1828" s="4" t="n">
        <v>2.5</v>
      </c>
      <c r="I1828" s="4" t="n">
        <v>320</v>
      </c>
      <c r="J1828" s="4" t="n">
        <v>40</v>
      </c>
      <c r="K1828" s="4" t="n">
        <v>7000</v>
      </c>
      <c r="L1828" s="269" t="n">
        <v>0.2</v>
      </c>
      <c r="M1828" s="270" t="n">
        <v>17.201567190909</v>
      </c>
      <c r="N1828" s="270" t="n">
        <v>17.201567190909</v>
      </c>
      <c r="O1828" s="270" t="n">
        <v>17.201567190909</v>
      </c>
      <c r="P1828" s="270" t="n">
        <v>17.201567190909</v>
      </c>
      <c r="Q1828" s="270" t="n">
        <v>17.201567190909</v>
      </c>
      <c r="R1828" s="270" t="n">
        <v>17.201567190909</v>
      </c>
      <c r="S1828" s="270" t="n">
        <v>17.201567190909</v>
      </c>
      <c r="T1828" s="270" t="n">
        <v>17.201567190909</v>
      </c>
      <c r="U1828" s="270" t="n">
        <v>17.201567190909</v>
      </c>
      <c r="V1828" s="270" t="n">
        <v>17.201567190909</v>
      </c>
      <c r="W1828" s="270" t="n">
        <v>17.201567190909</v>
      </c>
      <c r="X1828" s="270" t="n">
        <v>17.201567190909</v>
      </c>
      <c r="Y1828" s="270" t="n">
        <v>17.201567190909</v>
      </c>
      <c r="Z1828" s="270" t="n">
        <v>15.3465311010586</v>
      </c>
      <c r="AA1828" s="270" t="n">
        <v>15.3465311010586</v>
      </c>
      <c r="AB1828" s="270" t="n">
        <v>15.3465311010586</v>
      </c>
      <c r="AC1828" s="270" t="n">
        <v>15.3465311010586</v>
      </c>
      <c r="AD1828" s="270" t="n">
        <v>15.3465311010586</v>
      </c>
      <c r="AE1828" s="270" t="n">
        <v>15.3465311010586</v>
      </c>
      <c r="AF1828" s="270" t="n">
        <v>15.3465311010586</v>
      </c>
      <c r="AG1828" s="270" t="n">
        <v>15.3465311010586</v>
      </c>
      <c r="AH1828" s="270" t="n">
        <v>15.3465311010586</v>
      </c>
      <c r="AI1828" s="270" t="n">
        <v>15.3465311010586</v>
      </c>
      <c r="AJ1828" s="270" t="n">
        <v>15.3465311010586</v>
      </c>
      <c r="AK1828" s="270" t="n">
        <v>15.3465311010586</v>
      </c>
      <c r="AL1828" s="270" t="n">
        <v>15.3465311010586</v>
      </c>
      <c r="AM1828" s="271" t="n">
        <v>1437.99983748565</v>
      </c>
      <c r="AN1828" s="271" t="n">
        <v>1437.99983748565</v>
      </c>
      <c r="AO1828" s="271" t="n">
        <v>1437.99983748565</v>
      </c>
      <c r="AP1828" s="271" t="n">
        <v>1437.99983748565</v>
      </c>
      <c r="AQ1828" s="271" t="n">
        <v>1437.99983748565</v>
      </c>
      <c r="AR1828" s="271" t="n">
        <v>1437.99983748565</v>
      </c>
      <c r="AS1828" s="271" t="n">
        <v>1437.99983748565</v>
      </c>
      <c r="AT1828" s="271" t="n">
        <v>1437.99983748565</v>
      </c>
      <c r="AU1828" s="271" t="n">
        <v>1437.99983748565</v>
      </c>
      <c r="AV1828" s="271" t="n">
        <v>1437.99983748565</v>
      </c>
      <c r="AW1828" s="271" t="n">
        <v>1437.99983748565</v>
      </c>
      <c r="AX1828" s="271" t="n">
        <v>1437.99983748565</v>
      </c>
      <c r="AY1828" s="271" t="n">
        <v>1437.99983748565</v>
      </c>
      <c r="AZ1828" s="270" t="n">
        <v>19.4834331846268</v>
      </c>
      <c r="BA1828" s="270" t="n">
        <v>19.4834331846268</v>
      </c>
      <c r="BB1828" s="270" t="n">
        <v>19.4834331846268</v>
      </c>
      <c r="BC1828" s="270" t="n">
        <v>19.4834331846268</v>
      </c>
      <c r="BD1828" s="270" t="n">
        <v>19.4834331846268</v>
      </c>
      <c r="BE1828" s="270" t="n">
        <v>19.4834331846268</v>
      </c>
      <c r="BF1828" s="270" t="n">
        <v>19.4834331846268</v>
      </c>
      <c r="BG1828" s="270" t="n">
        <v>19.4834331846268</v>
      </c>
      <c r="BH1828" s="270" t="n">
        <v>19.4834331846268</v>
      </c>
      <c r="BI1828" s="270" t="n">
        <v>19.4834331846268</v>
      </c>
      <c r="BJ1828" s="270" t="n">
        <v>19.4834331846268</v>
      </c>
      <c r="BK1828" s="270" t="n">
        <v>19.4834331846268</v>
      </c>
      <c r="BL1828" s="270" t="n">
        <v>19.4834331846268</v>
      </c>
    </row>
    <row r="1829" customFormat="false" ht="13.8" hidden="false" customHeight="false" outlineLevel="0" collapsed="false">
      <c r="A1829" s="239" t="n">
        <v>142</v>
      </c>
      <c r="B1829" s="4" t="s">
        <v>1415</v>
      </c>
      <c r="C1829" s="4" t="s">
        <v>1560</v>
      </c>
      <c r="D1829" s="4" t="s">
        <v>1417</v>
      </c>
      <c r="E1829" s="4" t="n">
        <v>24</v>
      </c>
      <c r="F1829" s="4" t="n">
        <v>12</v>
      </c>
      <c r="G1829" s="4" t="n">
        <v>700</v>
      </c>
      <c r="H1829" s="4" t="n">
        <v>2.5</v>
      </c>
      <c r="I1829" s="4" t="n">
        <v>320</v>
      </c>
      <c r="J1829" s="4" t="n">
        <v>40</v>
      </c>
      <c r="K1829" s="4" t="n">
        <v>7000</v>
      </c>
      <c r="L1829" s="269" t="n">
        <v>0.25</v>
      </c>
      <c r="M1829" s="270" t="n">
        <v>17.8310448913738</v>
      </c>
      <c r="N1829" s="270" t="n">
        <v>17.2129485159341</v>
      </c>
      <c r="O1829" s="270" t="n">
        <v>15.6787858527438</v>
      </c>
      <c r="P1829" s="270" t="n">
        <v>13.1944134483979</v>
      </c>
      <c r="Q1829" s="270" t="n">
        <v>12.1003304578538</v>
      </c>
      <c r="R1829" s="270" t="n">
        <v>13.4778594971214</v>
      </c>
      <c r="S1829" s="270" t="n">
        <v>16.2309215656829</v>
      </c>
      <c r="T1829" s="270" t="n">
        <v>18.0439199257414</v>
      </c>
      <c r="U1829" s="270" t="n">
        <v>18.6951877805759</v>
      </c>
      <c r="V1829" s="270" t="n">
        <v>18.8420135348046</v>
      </c>
      <c r="W1829" s="270" t="n">
        <v>18.7308486145363</v>
      </c>
      <c r="X1829" s="270" t="n">
        <v>18.4827006505498</v>
      </c>
      <c r="Y1829" s="270" t="n">
        <v>18.1717827036438</v>
      </c>
      <c r="Z1829" s="270" t="n">
        <v>14.8467460723032</v>
      </c>
      <c r="AA1829" s="270" t="n">
        <v>13.9843858724518</v>
      </c>
      <c r="AB1829" s="270" t="n">
        <v>12.4869604340101</v>
      </c>
      <c r="AC1829" s="270" t="n">
        <v>11.0535956200233</v>
      </c>
      <c r="AD1829" s="270" t="n">
        <v>11.6888002867302</v>
      </c>
      <c r="AE1829" s="270" t="n">
        <v>14.7989974703749</v>
      </c>
      <c r="AF1829" s="270" t="n">
        <v>17.8546708601077</v>
      </c>
      <c r="AG1829" s="270" t="n">
        <v>18.9627414814777</v>
      </c>
      <c r="AH1829" s="270" t="n">
        <v>18.5123617423357</v>
      </c>
      <c r="AI1829" s="270" t="n">
        <v>17.8729682324533</v>
      </c>
      <c r="AJ1829" s="270" t="n">
        <v>17.2302109027275</v>
      </c>
      <c r="AK1829" s="270" t="n">
        <v>16.447595216383</v>
      </c>
      <c r="AL1829" s="270" t="n">
        <v>15.6295253428651</v>
      </c>
      <c r="AM1829" s="271" t="n">
        <v>1423.50394270391</v>
      </c>
      <c r="AN1829" s="271" t="n">
        <v>1319.87610147658</v>
      </c>
      <c r="AO1829" s="271" t="n">
        <v>1138.28595876031</v>
      </c>
      <c r="AP1829" s="271" t="n">
        <v>948.84269479351</v>
      </c>
      <c r="AQ1829" s="271" t="n">
        <v>1001.40326140972</v>
      </c>
      <c r="AR1829" s="271" t="n">
        <v>1352.00964836564</v>
      </c>
      <c r="AS1829" s="271" t="n">
        <v>1713.04784109518</v>
      </c>
      <c r="AT1829" s="271" t="n">
        <v>1844.35258904351</v>
      </c>
      <c r="AU1829" s="271" t="n">
        <v>1792.6386725903</v>
      </c>
      <c r="AV1829" s="271" t="n">
        <v>1719.10903329514</v>
      </c>
      <c r="AW1829" s="271" t="n">
        <v>1646.07839236469</v>
      </c>
      <c r="AX1829" s="271" t="n">
        <v>1573.06783112072</v>
      </c>
      <c r="AY1829" s="271" t="n">
        <v>1499.13787925137</v>
      </c>
      <c r="AZ1829" s="270" t="n">
        <v>16.5582513539862</v>
      </c>
      <c r="BA1829" s="270" t="n">
        <v>11.6346584184486</v>
      </c>
      <c r="BB1829" s="270" t="n">
        <v>4.70964970040325</v>
      </c>
      <c r="BC1829" s="270" t="n">
        <v>6.65712486491523</v>
      </c>
      <c r="BD1829" s="270" t="n">
        <v>20.4925282465737</v>
      </c>
      <c r="BE1829" s="270" t="n">
        <v>28.7754461861626</v>
      </c>
      <c r="BF1829" s="270" t="n">
        <v>27.7996622460817</v>
      </c>
      <c r="BG1829" s="270" t="n">
        <v>26.3736827951867</v>
      </c>
      <c r="BH1829" s="270" t="n">
        <v>24.9083058387353</v>
      </c>
      <c r="BI1829" s="270" t="n">
        <v>23.4097510101433</v>
      </c>
      <c r="BJ1829" s="270" t="n">
        <v>21.8672583914408</v>
      </c>
      <c r="BK1829" s="270" t="n">
        <v>20.2510744989159</v>
      </c>
      <c r="BL1829" s="270" t="n">
        <v>18.5103997786873</v>
      </c>
    </row>
    <row r="1830" customFormat="false" ht="13.8" hidden="false" customHeight="false" outlineLevel="0" collapsed="false">
      <c r="A1830" s="239" t="n">
        <v>143</v>
      </c>
      <c r="B1830" s="4" t="s">
        <v>1415</v>
      </c>
      <c r="C1830" s="4" t="s">
        <v>1561</v>
      </c>
      <c r="D1830" s="4" t="s">
        <v>1419</v>
      </c>
      <c r="E1830" s="4" t="n">
        <v>24</v>
      </c>
      <c r="G1830" s="4" t="n">
        <v>700</v>
      </c>
      <c r="H1830" s="4" t="n">
        <v>2.5</v>
      </c>
      <c r="I1830" s="4" t="n">
        <v>320</v>
      </c>
      <c r="J1830" s="4" t="n">
        <v>40</v>
      </c>
      <c r="K1830" s="4" t="n">
        <v>7000</v>
      </c>
      <c r="L1830" s="269" t="n">
        <v>0.25</v>
      </c>
      <c r="M1830" s="270" t="n">
        <v>16.6686736491507</v>
      </c>
      <c r="N1830" s="270" t="n">
        <v>16.6686736491507</v>
      </c>
      <c r="O1830" s="270" t="n">
        <v>16.6686736491507</v>
      </c>
      <c r="P1830" s="270" t="n">
        <v>16.6686736491507</v>
      </c>
      <c r="Q1830" s="270" t="n">
        <v>16.6686736491507</v>
      </c>
      <c r="R1830" s="270" t="n">
        <v>16.6686736491507</v>
      </c>
      <c r="S1830" s="270" t="n">
        <v>16.6686736491507</v>
      </c>
      <c r="T1830" s="270" t="n">
        <v>16.6686736491507</v>
      </c>
      <c r="U1830" s="270" t="n">
        <v>16.6686736491507</v>
      </c>
      <c r="V1830" s="270" t="n">
        <v>16.6686736491507</v>
      </c>
      <c r="W1830" s="270" t="n">
        <v>16.6686736491507</v>
      </c>
      <c r="X1830" s="270" t="n">
        <v>16.6686736491507</v>
      </c>
      <c r="Y1830" s="270" t="n">
        <v>16.6686736491507</v>
      </c>
      <c r="Z1830" s="270" t="n">
        <v>15.4899661180187</v>
      </c>
      <c r="AA1830" s="270" t="n">
        <v>15.4899661180187</v>
      </c>
      <c r="AB1830" s="270" t="n">
        <v>15.4899661180187</v>
      </c>
      <c r="AC1830" s="270" t="n">
        <v>15.4899661180187</v>
      </c>
      <c r="AD1830" s="270" t="n">
        <v>15.4899661180187</v>
      </c>
      <c r="AE1830" s="270" t="n">
        <v>15.4899661180187</v>
      </c>
      <c r="AF1830" s="270" t="n">
        <v>15.4899661180187</v>
      </c>
      <c r="AG1830" s="270" t="n">
        <v>15.4899661180187</v>
      </c>
      <c r="AH1830" s="270" t="n">
        <v>15.4899661180187</v>
      </c>
      <c r="AI1830" s="270" t="n">
        <v>15.4899661180187</v>
      </c>
      <c r="AJ1830" s="270" t="n">
        <v>15.4899661180187</v>
      </c>
      <c r="AK1830" s="270" t="n">
        <v>15.4899661180187</v>
      </c>
      <c r="AL1830" s="270" t="n">
        <v>15.4899661180187</v>
      </c>
      <c r="AM1830" s="271" t="n">
        <v>1459.33491125158</v>
      </c>
      <c r="AN1830" s="271" t="n">
        <v>1459.33491125158</v>
      </c>
      <c r="AO1830" s="271" t="n">
        <v>1459.33491125158</v>
      </c>
      <c r="AP1830" s="271" t="n">
        <v>1459.33491125158</v>
      </c>
      <c r="AQ1830" s="271" t="n">
        <v>1459.33491125158</v>
      </c>
      <c r="AR1830" s="271" t="n">
        <v>1459.33491125158</v>
      </c>
      <c r="AS1830" s="271" t="n">
        <v>1459.33491125158</v>
      </c>
      <c r="AT1830" s="271" t="n">
        <v>1459.33491125158</v>
      </c>
      <c r="AU1830" s="271" t="n">
        <v>1459.33491125158</v>
      </c>
      <c r="AV1830" s="271" t="n">
        <v>1459.33491125158</v>
      </c>
      <c r="AW1830" s="271" t="n">
        <v>1459.33491125158</v>
      </c>
      <c r="AX1830" s="271" t="n">
        <v>1459.33491125158</v>
      </c>
      <c r="AY1830" s="271" t="n">
        <v>1459.33491125158</v>
      </c>
      <c r="AZ1830" s="270" t="n">
        <v>19.3805994868985</v>
      </c>
      <c r="BA1830" s="270" t="n">
        <v>19.3805994868985</v>
      </c>
      <c r="BB1830" s="270" t="n">
        <v>19.3805994868985</v>
      </c>
      <c r="BC1830" s="270" t="n">
        <v>19.3805994868985</v>
      </c>
      <c r="BD1830" s="270" t="n">
        <v>19.3805994868985</v>
      </c>
      <c r="BE1830" s="270" t="n">
        <v>19.3805994868985</v>
      </c>
      <c r="BF1830" s="270" t="n">
        <v>19.3805994868985</v>
      </c>
      <c r="BG1830" s="270" t="n">
        <v>19.3805994868985</v>
      </c>
      <c r="BH1830" s="270" t="n">
        <v>19.3805994868985</v>
      </c>
      <c r="BI1830" s="270" t="n">
        <v>19.3805994868985</v>
      </c>
      <c r="BJ1830" s="270" t="n">
        <v>19.3805994868985</v>
      </c>
      <c r="BK1830" s="270" t="n">
        <v>19.3805994868985</v>
      </c>
      <c r="BL1830" s="270" t="n">
        <v>19.3805994868985</v>
      </c>
    </row>
    <row r="1831" customFormat="false" ht="13.8" hidden="false" customHeight="false" outlineLevel="0" collapsed="false">
      <c r="A1831" s="239" t="n">
        <v>144</v>
      </c>
      <c r="B1831" s="4" t="s">
        <v>1415</v>
      </c>
      <c r="C1831" s="4" t="s">
        <v>1562</v>
      </c>
      <c r="D1831" s="4" t="s">
        <v>1417</v>
      </c>
      <c r="E1831" s="4" t="n">
        <v>29</v>
      </c>
      <c r="F1831" s="4" t="n">
        <v>12</v>
      </c>
      <c r="G1831" s="4" t="n">
        <v>700</v>
      </c>
      <c r="H1831" s="4" t="n">
        <v>2.5</v>
      </c>
      <c r="I1831" s="4" t="n">
        <v>320</v>
      </c>
      <c r="J1831" s="4" t="n">
        <v>40</v>
      </c>
      <c r="K1831" s="4" t="n">
        <v>7000</v>
      </c>
      <c r="L1831" s="269" t="n">
        <v>0.25</v>
      </c>
      <c r="M1831" s="270" t="n">
        <v>18.0326064473632</v>
      </c>
      <c r="N1831" s="270" t="n">
        <v>17.3896859757449</v>
      </c>
      <c r="O1831" s="270" t="n">
        <v>15.8195595767964</v>
      </c>
      <c r="P1831" s="270" t="n">
        <v>13.3298694183277</v>
      </c>
      <c r="Q1831" s="270" t="n">
        <v>12.2893539089586</v>
      </c>
      <c r="R1831" s="270" t="n">
        <v>13.7474808144331</v>
      </c>
      <c r="S1831" s="270" t="n">
        <v>16.5491208989812</v>
      </c>
      <c r="T1831" s="270" t="n">
        <v>18.3655027196419</v>
      </c>
      <c r="U1831" s="270" t="n">
        <v>19.0017632386475</v>
      </c>
      <c r="V1831" s="270" t="n">
        <v>19.1280277088162</v>
      </c>
      <c r="W1831" s="270" t="n">
        <v>18.9951453058546</v>
      </c>
      <c r="X1831" s="270" t="n">
        <v>18.7254025380097</v>
      </c>
      <c r="Y1831" s="270" t="n">
        <v>18.3928394008027</v>
      </c>
      <c r="Z1831" s="270" t="n">
        <v>14.7467460723032</v>
      </c>
      <c r="AA1831" s="270" t="n">
        <v>13.8841017815427</v>
      </c>
      <c r="AB1831" s="270" t="n">
        <v>12.381676343101</v>
      </c>
      <c r="AC1831" s="270" t="n">
        <v>10.9304138018415</v>
      </c>
      <c r="AD1831" s="270" t="n">
        <v>11.5426298321847</v>
      </c>
      <c r="AE1831" s="270" t="n">
        <v>14.6388270158294</v>
      </c>
      <c r="AF1831" s="270" t="n">
        <v>17.6979776782895</v>
      </c>
      <c r="AG1831" s="270" t="n">
        <v>18.8233096632959</v>
      </c>
      <c r="AH1831" s="270" t="n">
        <v>18.3933844696084</v>
      </c>
      <c r="AI1831" s="270" t="n">
        <v>17.7685364142715</v>
      </c>
      <c r="AJ1831" s="270" t="n">
        <v>17.1302109027275</v>
      </c>
      <c r="AK1831" s="270" t="n">
        <v>16.347595216383</v>
      </c>
      <c r="AL1831" s="270" t="n">
        <v>15.5295253428651</v>
      </c>
      <c r="AM1831" s="271" t="n">
        <v>1410.50394270391</v>
      </c>
      <c r="AN1831" s="271" t="n">
        <v>1306.84201056749</v>
      </c>
      <c r="AO1831" s="271" t="n">
        <v>1124.63823148758</v>
      </c>
      <c r="AP1831" s="271" t="n">
        <v>932.906331157146</v>
      </c>
      <c r="AQ1831" s="271" t="n">
        <v>982.51189777336</v>
      </c>
      <c r="AR1831" s="271" t="n">
        <v>1331.30283018383</v>
      </c>
      <c r="AS1831" s="271" t="n">
        <v>1692.80102291336</v>
      </c>
      <c r="AT1831" s="271" t="n">
        <v>1826.33440722533</v>
      </c>
      <c r="AU1831" s="271" t="n">
        <v>1777.23412713575</v>
      </c>
      <c r="AV1831" s="271" t="n">
        <v>1705.54994238605</v>
      </c>
      <c r="AW1831" s="271" t="n">
        <v>1633.07839236469</v>
      </c>
      <c r="AX1831" s="271" t="n">
        <v>1560.06783112072</v>
      </c>
      <c r="AY1831" s="271" t="n">
        <v>1486.13787925137</v>
      </c>
      <c r="AZ1831" s="270" t="n">
        <v>16.5582513539862</v>
      </c>
      <c r="BA1831" s="270" t="n">
        <v>11.6346584184486</v>
      </c>
      <c r="BB1831" s="270" t="n">
        <v>4.70964970040325</v>
      </c>
      <c r="BC1831" s="270" t="n">
        <v>6.65712486491523</v>
      </c>
      <c r="BD1831" s="270" t="n">
        <v>20.4925282465737</v>
      </c>
      <c r="BE1831" s="270" t="n">
        <v>28.7754461861626</v>
      </c>
      <c r="BF1831" s="270" t="n">
        <v>27.7996622460817</v>
      </c>
      <c r="BG1831" s="270" t="n">
        <v>26.3736827951867</v>
      </c>
      <c r="BH1831" s="270" t="n">
        <v>24.9083058387353</v>
      </c>
      <c r="BI1831" s="270" t="n">
        <v>23.4097510101433</v>
      </c>
      <c r="BJ1831" s="270" t="n">
        <v>21.8672583914408</v>
      </c>
      <c r="BK1831" s="270" t="n">
        <v>20.2510744989159</v>
      </c>
      <c r="BL1831" s="270" t="n">
        <v>18.5103997786873</v>
      </c>
    </row>
    <row r="1832" customFormat="false" ht="13.8" hidden="false" customHeight="false" outlineLevel="0" collapsed="false">
      <c r="A1832" s="239" t="n">
        <v>145</v>
      </c>
      <c r="B1832" s="4" t="s">
        <v>1415</v>
      </c>
      <c r="C1832" s="4" t="s">
        <v>1563</v>
      </c>
      <c r="D1832" s="4" t="s">
        <v>1419</v>
      </c>
      <c r="E1832" s="4" t="n">
        <v>29</v>
      </c>
      <c r="G1832" s="4" t="n">
        <v>700</v>
      </c>
      <c r="H1832" s="4" t="n">
        <v>2.5</v>
      </c>
      <c r="I1832" s="4" t="n">
        <v>320</v>
      </c>
      <c r="J1832" s="4" t="n">
        <v>40</v>
      </c>
      <c r="K1832" s="4" t="n">
        <v>7000</v>
      </c>
      <c r="L1832" s="269" t="n">
        <v>0.25</v>
      </c>
      <c r="M1832" s="270" t="n">
        <v>16.9051044578752</v>
      </c>
      <c r="N1832" s="270" t="n">
        <v>16.9051044578752</v>
      </c>
      <c r="O1832" s="270" t="n">
        <v>16.9051044578752</v>
      </c>
      <c r="P1832" s="270" t="n">
        <v>16.9051044578752</v>
      </c>
      <c r="Q1832" s="270" t="n">
        <v>16.9051044578752</v>
      </c>
      <c r="R1832" s="270" t="n">
        <v>16.9051044578752</v>
      </c>
      <c r="S1832" s="270" t="n">
        <v>16.9051044578752</v>
      </c>
      <c r="T1832" s="270" t="n">
        <v>16.9051044578752</v>
      </c>
      <c r="U1832" s="270" t="n">
        <v>16.9051044578752</v>
      </c>
      <c r="V1832" s="270" t="n">
        <v>16.9051044578752</v>
      </c>
      <c r="W1832" s="270" t="n">
        <v>16.9051044578752</v>
      </c>
      <c r="X1832" s="270" t="n">
        <v>16.9051044578752</v>
      </c>
      <c r="Y1832" s="270" t="n">
        <v>16.9051044578752</v>
      </c>
      <c r="Z1832" s="270" t="n">
        <v>15.3703795795572</v>
      </c>
      <c r="AA1832" s="270" t="n">
        <v>15.3703795795572</v>
      </c>
      <c r="AB1832" s="270" t="n">
        <v>15.3703795795572</v>
      </c>
      <c r="AC1832" s="270" t="n">
        <v>15.3703795795572</v>
      </c>
      <c r="AD1832" s="270" t="n">
        <v>15.3703795795572</v>
      </c>
      <c r="AE1832" s="270" t="n">
        <v>15.3703795795572</v>
      </c>
      <c r="AF1832" s="270" t="n">
        <v>15.3703795795572</v>
      </c>
      <c r="AG1832" s="270" t="n">
        <v>15.3703795795572</v>
      </c>
      <c r="AH1832" s="270" t="n">
        <v>15.3703795795572</v>
      </c>
      <c r="AI1832" s="270" t="n">
        <v>15.3703795795572</v>
      </c>
      <c r="AJ1832" s="270" t="n">
        <v>15.3703795795572</v>
      </c>
      <c r="AK1832" s="270" t="n">
        <v>15.3703795795572</v>
      </c>
      <c r="AL1832" s="270" t="n">
        <v>15.3703795795572</v>
      </c>
      <c r="AM1832" s="271" t="n">
        <v>1443.83914202081</v>
      </c>
      <c r="AN1832" s="271" t="n">
        <v>1443.83914202081</v>
      </c>
      <c r="AO1832" s="271" t="n">
        <v>1443.83914202081</v>
      </c>
      <c r="AP1832" s="271" t="n">
        <v>1443.83914202081</v>
      </c>
      <c r="AQ1832" s="271" t="n">
        <v>1443.83914202081</v>
      </c>
      <c r="AR1832" s="271" t="n">
        <v>1443.83914202081</v>
      </c>
      <c r="AS1832" s="271" t="n">
        <v>1443.83914202081</v>
      </c>
      <c r="AT1832" s="271" t="n">
        <v>1443.83914202081</v>
      </c>
      <c r="AU1832" s="271" t="n">
        <v>1443.83914202081</v>
      </c>
      <c r="AV1832" s="271" t="n">
        <v>1443.83914202081</v>
      </c>
      <c r="AW1832" s="271" t="n">
        <v>1443.83914202081</v>
      </c>
      <c r="AX1832" s="271" t="n">
        <v>1443.83914202081</v>
      </c>
      <c r="AY1832" s="271" t="n">
        <v>1443.83914202081</v>
      </c>
      <c r="AZ1832" s="270" t="n">
        <v>19.3805994868985</v>
      </c>
      <c r="BA1832" s="270" t="n">
        <v>19.3805994868985</v>
      </c>
      <c r="BB1832" s="270" t="n">
        <v>19.3805994868985</v>
      </c>
      <c r="BC1832" s="270" t="n">
        <v>19.3805994868985</v>
      </c>
      <c r="BD1832" s="270" t="n">
        <v>19.3805994868985</v>
      </c>
      <c r="BE1832" s="270" t="n">
        <v>19.3805994868985</v>
      </c>
      <c r="BF1832" s="270" t="n">
        <v>19.3805994868985</v>
      </c>
      <c r="BG1832" s="270" t="n">
        <v>19.3805994868985</v>
      </c>
      <c r="BH1832" s="270" t="n">
        <v>19.3805994868985</v>
      </c>
      <c r="BI1832" s="270" t="n">
        <v>19.3805994868985</v>
      </c>
      <c r="BJ1832" s="270" t="n">
        <v>19.3805994868985</v>
      </c>
      <c r="BK1832" s="270" t="n">
        <v>19.3805994868985</v>
      </c>
      <c r="BL1832" s="270" t="n">
        <v>19.3805994868985</v>
      </c>
    </row>
    <row r="1833" customFormat="false" ht="13.8" hidden="false" customHeight="false" outlineLevel="0" collapsed="false">
      <c r="A1833" s="239" t="n">
        <v>146</v>
      </c>
      <c r="B1833" s="4" t="s">
        <v>1415</v>
      </c>
      <c r="C1833" s="4" t="s">
        <v>1564</v>
      </c>
      <c r="D1833" s="4" t="s">
        <v>1417</v>
      </c>
      <c r="E1833" s="4" t="n">
        <v>36</v>
      </c>
      <c r="F1833" s="4" t="n">
        <v>12</v>
      </c>
      <c r="G1833" s="4" t="n">
        <v>700</v>
      </c>
      <c r="H1833" s="4" t="n">
        <v>2.5</v>
      </c>
      <c r="I1833" s="4" t="n">
        <v>320</v>
      </c>
      <c r="J1833" s="4" t="n">
        <v>40</v>
      </c>
      <c r="K1833" s="4" t="n">
        <v>7000</v>
      </c>
      <c r="L1833" s="269" t="n">
        <v>0.25</v>
      </c>
      <c r="M1833" s="270" t="n">
        <v>18.2083352562241</v>
      </c>
      <c r="N1833" s="270" t="n">
        <v>17.5437722207194</v>
      </c>
      <c r="O1833" s="270" t="n">
        <v>15.9422913086746</v>
      </c>
      <c r="P1833" s="270" t="n">
        <v>13.4479649357591</v>
      </c>
      <c r="Q1833" s="270" t="n">
        <v>12.4541515349064</v>
      </c>
      <c r="R1833" s="270" t="n">
        <v>13.9825466368914</v>
      </c>
      <c r="S1833" s="270" t="n">
        <v>16.826538829927</v>
      </c>
      <c r="T1833" s="270" t="n">
        <v>18.6458704765032</v>
      </c>
      <c r="U1833" s="270" t="n">
        <v>19.2690470458617</v>
      </c>
      <c r="V1833" s="270" t="n">
        <v>19.3773854291891</v>
      </c>
      <c r="W1833" s="270" t="n">
        <v>19.2255689227154</v>
      </c>
      <c r="X1833" s="270" t="n">
        <v>18.9369990072979</v>
      </c>
      <c r="Y1833" s="270" t="n">
        <v>18.5855647937564</v>
      </c>
      <c r="Z1833" s="270" t="n">
        <v>14.6765187995759</v>
      </c>
      <c r="AA1833" s="270" t="n">
        <v>13.8323404179063</v>
      </c>
      <c r="AB1833" s="270" t="n">
        <v>12.3501536158282</v>
      </c>
      <c r="AC1833" s="270" t="n">
        <v>10.8839819836597</v>
      </c>
      <c r="AD1833" s="270" t="n">
        <v>11.4591639230938</v>
      </c>
      <c r="AE1833" s="270" t="n">
        <v>14.5128270158294</v>
      </c>
      <c r="AF1833" s="270" t="n">
        <v>17.5598867691986</v>
      </c>
      <c r="AG1833" s="270" t="n">
        <v>18.6816051178413</v>
      </c>
      <c r="AH1833" s="270" t="n">
        <v>18.2498617423356</v>
      </c>
      <c r="AI1833" s="270" t="n">
        <v>17.6291045960896</v>
      </c>
      <c r="AJ1833" s="270" t="n">
        <v>17.0045290845456</v>
      </c>
      <c r="AK1833" s="270" t="n">
        <v>16.240095216383</v>
      </c>
      <c r="AL1833" s="270" t="n">
        <v>15.441116251956</v>
      </c>
      <c r="AM1833" s="271" t="n">
        <v>1401.49939724936</v>
      </c>
      <c r="AN1833" s="271" t="n">
        <v>1300.23519238567</v>
      </c>
      <c r="AO1833" s="271" t="n">
        <v>1120.62550421486</v>
      </c>
      <c r="AP1833" s="271" t="n">
        <v>926.909967520783</v>
      </c>
      <c r="AQ1833" s="271" t="n">
        <v>971.664170500632</v>
      </c>
      <c r="AR1833" s="271" t="n">
        <v>1314.92283018383</v>
      </c>
      <c r="AS1833" s="271" t="n">
        <v>1674.84920473154</v>
      </c>
      <c r="AT1833" s="271" t="n">
        <v>1807.92986177078</v>
      </c>
      <c r="AU1833" s="271" t="n">
        <v>1758.6386725903</v>
      </c>
      <c r="AV1833" s="271" t="n">
        <v>1687.53176056787</v>
      </c>
      <c r="AW1833" s="271" t="n">
        <v>1616.86475600105</v>
      </c>
      <c r="AX1833" s="271" t="n">
        <v>1546.21783112072</v>
      </c>
      <c r="AY1833" s="271" t="n">
        <v>1474.76969743319</v>
      </c>
      <c r="AZ1833" s="270" t="n">
        <v>16.5582513539862</v>
      </c>
      <c r="BA1833" s="270" t="n">
        <v>11.6346584184486</v>
      </c>
      <c r="BB1833" s="270" t="n">
        <v>4.70964970040325</v>
      </c>
      <c r="BC1833" s="270" t="n">
        <v>6.65712486491523</v>
      </c>
      <c r="BD1833" s="270" t="n">
        <v>20.4925282465737</v>
      </c>
      <c r="BE1833" s="270" t="n">
        <v>28.7754461861626</v>
      </c>
      <c r="BF1833" s="270" t="n">
        <v>27.7996622460817</v>
      </c>
      <c r="BG1833" s="270" t="n">
        <v>26.3736827951867</v>
      </c>
      <c r="BH1833" s="270" t="n">
        <v>24.9083058387353</v>
      </c>
      <c r="BI1833" s="270" t="n">
        <v>23.4097510101433</v>
      </c>
      <c r="BJ1833" s="270" t="n">
        <v>21.8672583914408</v>
      </c>
      <c r="BK1833" s="270" t="n">
        <v>20.2510744989159</v>
      </c>
      <c r="BL1833" s="270" t="n">
        <v>18.5103997786873</v>
      </c>
    </row>
    <row r="1834" customFormat="false" ht="13.8" hidden="false" customHeight="false" outlineLevel="0" collapsed="false">
      <c r="A1834" s="239" t="n">
        <v>147</v>
      </c>
      <c r="B1834" s="4" t="s">
        <v>1415</v>
      </c>
      <c r="C1834" s="4" t="s">
        <v>1565</v>
      </c>
      <c r="D1834" s="4" t="s">
        <v>1419</v>
      </c>
      <c r="E1834" s="4" t="n">
        <v>36</v>
      </c>
      <c r="G1834" s="4" t="n">
        <v>700</v>
      </c>
      <c r="H1834" s="4" t="n">
        <v>2.5</v>
      </c>
      <c r="I1834" s="4" t="n">
        <v>320</v>
      </c>
      <c r="J1834" s="4" t="n">
        <v>40</v>
      </c>
      <c r="K1834" s="4" t="n">
        <v>7000</v>
      </c>
      <c r="L1834" s="269" t="n">
        <v>0.25</v>
      </c>
      <c r="M1834" s="270" t="n">
        <v>17.1112335691097</v>
      </c>
      <c r="N1834" s="270" t="n">
        <v>17.1112335691097</v>
      </c>
      <c r="O1834" s="270" t="n">
        <v>17.1112335691097</v>
      </c>
      <c r="P1834" s="270" t="n">
        <v>17.1112335691097</v>
      </c>
      <c r="Q1834" s="270" t="n">
        <v>17.1112335691097</v>
      </c>
      <c r="R1834" s="270" t="n">
        <v>17.1112335691097</v>
      </c>
      <c r="S1834" s="270" t="n">
        <v>17.1112335691097</v>
      </c>
      <c r="T1834" s="270" t="n">
        <v>17.1112335691097</v>
      </c>
      <c r="U1834" s="270" t="n">
        <v>17.1112335691097</v>
      </c>
      <c r="V1834" s="270" t="n">
        <v>17.1112335691097</v>
      </c>
      <c r="W1834" s="270" t="n">
        <v>17.1112335691097</v>
      </c>
      <c r="X1834" s="270" t="n">
        <v>17.1112335691097</v>
      </c>
      <c r="Y1834" s="270" t="n">
        <v>17.1112335691097</v>
      </c>
      <c r="Z1834" s="270" t="n">
        <v>15.2708603487879</v>
      </c>
      <c r="AA1834" s="270" t="n">
        <v>15.2708603487879</v>
      </c>
      <c r="AB1834" s="270" t="n">
        <v>15.2708603487879</v>
      </c>
      <c r="AC1834" s="270" t="n">
        <v>15.2708603487879</v>
      </c>
      <c r="AD1834" s="270" t="n">
        <v>15.2708603487879</v>
      </c>
      <c r="AE1834" s="270" t="n">
        <v>15.2708603487879</v>
      </c>
      <c r="AF1834" s="270" t="n">
        <v>15.2708603487879</v>
      </c>
      <c r="AG1834" s="270" t="n">
        <v>15.2708603487879</v>
      </c>
      <c r="AH1834" s="270" t="n">
        <v>15.2708603487879</v>
      </c>
      <c r="AI1834" s="270" t="n">
        <v>15.2708603487879</v>
      </c>
      <c r="AJ1834" s="270" t="n">
        <v>15.2708603487879</v>
      </c>
      <c r="AK1834" s="270" t="n">
        <v>15.2708603487879</v>
      </c>
      <c r="AL1834" s="270" t="n">
        <v>15.2708603487879</v>
      </c>
      <c r="AM1834" s="271" t="n">
        <v>1430.97375740543</v>
      </c>
      <c r="AN1834" s="271" t="n">
        <v>1430.97375740543</v>
      </c>
      <c r="AO1834" s="271" t="n">
        <v>1430.97375740543</v>
      </c>
      <c r="AP1834" s="271" t="n">
        <v>1430.97375740543</v>
      </c>
      <c r="AQ1834" s="271" t="n">
        <v>1430.97375740543</v>
      </c>
      <c r="AR1834" s="271" t="n">
        <v>1430.97375740543</v>
      </c>
      <c r="AS1834" s="271" t="n">
        <v>1430.97375740543</v>
      </c>
      <c r="AT1834" s="271" t="n">
        <v>1430.97375740543</v>
      </c>
      <c r="AU1834" s="271" t="n">
        <v>1430.97375740543</v>
      </c>
      <c r="AV1834" s="271" t="n">
        <v>1430.97375740543</v>
      </c>
      <c r="AW1834" s="271" t="n">
        <v>1430.97375740543</v>
      </c>
      <c r="AX1834" s="271" t="n">
        <v>1430.97375740543</v>
      </c>
      <c r="AY1834" s="271" t="n">
        <v>1430.97375740543</v>
      </c>
      <c r="AZ1834" s="270" t="n">
        <v>19.3805994868985</v>
      </c>
      <c r="BA1834" s="270" t="n">
        <v>19.3805994868985</v>
      </c>
      <c r="BB1834" s="270" t="n">
        <v>19.3805994868985</v>
      </c>
      <c r="BC1834" s="270" t="n">
        <v>19.3805994868985</v>
      </c>
      <c r="BD1834" s="270" t="n">
        <v>19.3805994868985</v>
      </c>
      <c r="BE1834" s="270" t="n">
        <v>19.3805994868985</v>
      </c>
      <c r="BF1834" s="270" t="n">
        <v>19.3805994868985</v>
      </c>
      <c r="BG1834" s="270" t="n">
        <v>19.3805994868985</v>
      </c>
      <c r="BH1834" s="270" t="n">
        <v>19.3805994868985</v>
      </c>
      <c r="BI1834" s="270" t="n">
        <v>19.3805994868985</v>
      </c>
      <c r="BJ1834" s="270" t="n">
        <v>19.3805994868985</v>
      </c>
      <c r="BK1834" s="270" t="n">
        <v>19.3805994868985</v>
      </c>
      <c r="BL1834" s="270" t="n">
        <v>19.3805994868985</v>
      </c>
    </row>
    <row r="1835" customFormat="false" ht="13.8" hidden="false" customHeight="false" outlineLevel="0" collapsed="false">
      <c r="A1835" s="239" t="n">
        <v>148</v>
      </c>
      <c r="B1835" s="4" t="s">
        <v>1415</v>
      </c>
      <c r="C1835" s="4" t="s">
        <v>1566</v>
      </c>
      <c r="D1835" s="4" t="s">
        <v>1417</v>
      </c>
      <c r="E1835" s="4" t="n">
        <v>24</v>
      </c>
      <c r="F1835" s="4" t="n">
        <v>12</v>
      </c>
      <c r="G1835" s="4" t="n">
        <v>700</v>
      </c>
      <c r="H1835" s="4" t="n">
        <v>2.5</v>
      </c>
      <c r="I1835" s="4" t="n">
        <v>320</v>
      </c>
      <c r="J1835" s="4" t="n">
        <v>40</v>
      </c>
      <c r="K1835" s="4" t="n">
        <v>7000</v>
      </c>
      <c r="L1835" s="269" t="n">
        <v>0.3</v>
      </c>
      <c r="M1835" s="270" t="n">
        <v>17.5741459144845</v>
      </c>
      <c r="N1835" s="270" t="n">
        <v>16.8660366677069</v>
      </c>
      <c r="O1835" s="270" t="n">
        <v>14.9393845669368</v>
      </c>
      <c r="P1835" s="270" t="n">
        <v>12.2640246586973</v>
      </c>
      <c r="Q1835" s="270" t="n">
        <v>11.4341612028149</v>
      </c>
      <c r="R1835" s="270" t="n">
        <v>13.324537593063</v>
      </c>
      <c r="S1835" s="270" t="n">
        <v>16.2393902170957</v>
      </c>
      <c r="T1835" s="270" t="n">
        <v>18.0025912733498</v>
      </c>
      <c r="U1835" s="270" t="n">
        <v>18.5400045143513</v>
      </c>
      <c r="V1835" s="270" t="n">
        <v>18.5742840999335</v>
      </c>
      <c r="W1835" s="270" t="n">
        <v>18.427034140095</v>
      </c>
      <c r="X1835" s="270" t="n">
        <v>18.1951316443625</v>
      </c>
      <c r="Y1835" s="270" t="n">
        <v>17.9032737499602</v>
      </c>
      <c r="Z1835" s="270" t="n">
        <v>14.7141835032654</v>
      </c>
      <c r="AA1835" s="270" t="n">
        <v>13.8051717808467</v>
      </c>
      <c r="AB1835" s="270" t="n">
        <v>12.0535438443706</v>
      </c>
      <c r="AC1835" s="270" t="n">
        <v>10.6645293782956</v>
      </c>
      <c r="AD1835" s="270" t="n">
        <v>11.5877481295338</v>
      </c>
      <c r="AE1835" s="270" t="n">
        <v>14.9963097504549</v>
      </c>
      <c r="AF1835" s="270" t="n">
        <v>17.92670563862</v>
      </c>
      <c r="AG1835" s="270" t="n">
        <v>18.9274248562251</v>
      </c>
      <c r="AH1835" s="270" t="n">
        <v>18.3887103827872</v>
      </c>
      <c r="AI1835" s="270" t="n">
        <v>17.6698291391004</v>
      </c>
      <c r="AJ1835" s="270" t="n">
        <v>17.0157478139995</v>
      </c>
      <c r="AK1835" s="270" t="n">
        <v>16.2602838207916</v>
      </c>
      <c r="AL1835" s="270" t="n">
        <v>15.4698421256694</v>
      </c>
      <c r="AM1835" s="271" t="n">
        <v>1408.92251716641</v>
      </c>
      <c r="AN1835" s="271" t="n">
        <v>1299.03589209007</v>
      </c>
      <c r="AO1835" s="271" t="n">
        <v>1087.47624596031</v>
      </c>
      <c r="AP1835" s="271" t="n">
        <v>903.597673466144</v>
      </c>
      <c r="AQ1835" s="271" t="n">
        <v>990.099270765484</v>
      </c>
      <c r="AR1835" s="271" t="n">
        <v>1375.42586253167</v>
      </c>
      <c r="AS1835" s="271" t="n">
        <v>1721.5798907214</v>
      </c>
      <c r="AT1835" s="271" t="n">
        <v>1840.7845297668</v>
      </c>
      <c r="AU1835" s="271" t="n">
        <v>1780.12312902684</v>
      </c>
      <c r="AV1835" s="271" t="n">
        <v>1698.50123447382</v>
      </c>
      <c r="AW1835" s="271" t="n">
        <v>1624.20306949309</v>
      </c>
      <c r="AX1835" s="271" t="n">
        <v>1553.71914917959</v>
      </c>
      <c r="AY1835" s="271" t="n">
        <v>1482.26835043211</v>
      </c>
      <c r="AZ1835" s="270" t="n">
        <v>16.0919204666958</v>
      </c>
      <c r="BA1835" s="270" t="n">
        <v>10.2601929434287</v>
      </c>
      <c r="BB1835" s="270" t="n">
        <v>2.08273047272249</v>
      </c>
      <c r="BC1835" s="270" t="n">
        <v>8.32140608114403</v>
      </c>
      <c r="BD1835" s="270" t="n">
        <v>20.4925282465737</v>
      </c>
      <c r="BE1835" s="270" t="n">
        <v>28.7754461861626</v>
      </c>
      <c r="BF1835" s="270" t="n">
        <v>27.7996622460817</v>
      </c>
      <c r="BG1835" s="270" t="n">
        <v>25.8452913742752</v>
      </c>
      <c r="BH1835" s="270" t="n">
        <v>24.2503884178741</v>
      </c>
      <c r="BI1835" s="270" t="n">
        <v>22.8072397836069</v>
      </c>
      <c r="BJ1835" s="270" t="n">
        <v>21.3164656503046</v>
      </c>
      <c r="BK1835" s="270" t="n">
        <v>19.7451306324179</v>
      </c>
      <c r="BL1835" s="270" t="n">
        <v>18.036402488535</v>
      </c>
    </row>
    <row r="1836" customFormat="false" ht="13.8" hidden="false" customHeight="false" outlineLevel="0" collapsed="false">
      <c r="A1836" s="239" t="n">
        <v>149</v>
      </c>
      <c r="B1836" s="4" t="s">
        <v>1415</v>
      </c>
      <c r="C1836" s="4" t="s">
        <v>1567</v>
      </c>
      <c r="D1836" s="4" t="s">
        <v>1419</v>
      </c>
      <c r="E1836" s="4" t="n">
        <v>24</v>
      </c>
      <c r="G1836" s="4" t="n">
        <v>700</v>
      </c>
      <c r="H1836" s="4" t="n">
        <v>2.5</v>
      </c>
      <c r="I1836" s="4" t="n">
        <v>320</v>
      </c>
      <c r="J1836" s="4" t="n">
        <v>40</v>
      </c>
      <c r="K1836" s="4" t="n">
        <v>7000</v>
      </c>
      <c r="L1836" s="269" t="n">
        <v>0.3</v>
      </c>
      <c r="M1836" s="270" t="n">
        <v>16.3295384802193</v>
      </c>
      <c r="N1836" s="270" t="n">
        <v>16.3295384802193</v>
      </c>
      <c r="O1836" s="270" t="n">
        <v>16.3295384802193</v>
      </c>
      <c r="P1836" s="270" t="n">
        <v>16.3295384802193</v>
      </c>
      <c r="Q1836" s="270" t="n">
        <v>16.3295384802193</v>
      </c>
      <c r="R1836" s="270" t="n">
        <v>16.3295384802193</v>
      </c>
      <c r="S1836" s="270" t="n">
        <v>16.3295384802193</v>
      </c>
      <c r="T1836" s="270" t="n">
        <v>16.3295384802193</v>
      </c>
      <c r="U1836" s="270" t="n">
        <v>16.3295384802193</v>
      </c>
      <c r="V1836" s="270" t="n">
        <v>16.3295384802193</v>
      </c>
      <c r="W1836" s="270" t="n">
        <v>16.3295384802193</v>
      </c>
      <c r="X1836" s="270" t="n">
        <v>16.3295384802193</v>
      </c>
      <c r="Y1836" s="270" t="n">
        <v>16.3295384802193</v>
      </c>
      <c r="Z1836" s="270" t="n">
        <v>15.34461770492</v>
      </c>
      <c r="AA1836" s="270" t="n">
        <v>15.34461770492</v>
      </c>
      <c r="AB1836" s="270" t="n">
        <v>15.34461770492</v>
      </c>
      <c r="AC1836" s="270" t="n">
        <v>15.34461770492</v>
      </c>
      <c r="AD1836" s="270" t="n">
        <v>15.34461770492</v>
      </c>
      <c r="AE1836" s="270" t="n">
        <v>15.34461770492</v>
      </c>
      <c r="AF1836" s="270" t="n">
        <v>15.34461770492</v>
      </c>
      <c r="AG1836" s="270" t="n">
        <v>15.34461770492</v>
      </c>
      <c r="AH1836" s="270" t="n">
        <v>15.34461770492</v>
      </c>
      <c r="AI1836" s="270" t="n">
        <v>15.34461770492</v>
      </c>
      <c r="AJ1836" s="270" t="n">
        <v>15.34461770492</v>
      </c>
      <c r="AK1836" s="270" t="n">
        <v>15.34461770492</v>
      </c>
      <c r="AL1836" s="270" t="n">
        <v>15.34461770492</v>
      </c>
      <c r="AM1836" s="271" t="n">
        <v>1443.51821654413</v>
      </c>
      <c r="AN1836" s="271" t="n">
        <v>1443.51821654413</v>
      </c>
      <c r="AO1836" s="271" t="n">
        <v>1443.51821654413</v>
      </c>
      <c r="AP1836" s="271" t="n">
        <v>1443.51821654413</v>
      </c>
      <c r="AQ1836" s="271" t="n">
        <v>1443.51821654413</v>
      </c>
      <c r="AR1836" s="271" t="n">
        <v>1443.51821654413</v>
      </c>
      <c r="AS1836" s="271" t="n">
        <v>1443.51821654413</v>
      </c>
      <c r="AT1836" s="271" t="n">
        <v>1443.51821654413</v>
      </c>
      <c r="AU1836" s="271" t="n">
        <v>1443.51821654413</v>
      </c>
      <c r="AV1836" s="271" t="n">
        <v>1443.51821654413</v>
      </c>
      <c r="AW1836" s="271" t="n">
        <v>1443.51821654413</v>
      </c>
      <c r="AX1836" s="271" t="n">
        <v>1443.51821654413</v>
      </c>
      <c r="AY1836" s="271" t="n">
        <v>1443.51821654413</v>
      </c>
      <c r="AZ1836" s="270" t="n">
        <v>18.9096003838325</v>
      </c>
      <c r="BA1836" s="270" t="n">
        <v>18.9096003838325</v>
      </c>
      <c r="BB1836" s="270" t="n">
        <v>18.9096003838325</v>
      </c>
      <c r="BC1836" s="270" t="n">
        <v>18.9096003838325</v>
      </c>
      <c r="BD1836" s="270" t="n">
        <v>18.9096003838325</v>
      </c>
      <c r="BE1836" s="270" t="n">
        <v>18.9096003838325</v>
      </c>
      <c r="BF1836" s="270" t="n">
        <v>18.9096003838325</v>
      </c>
      <c r="BG1836" s="270" t="n">
        <v>18.9096003838325</v>
      </c>
      <c r="BH1836" s="270" t="n">
        <v>18.9096003838325</v>
      </c>
      <c r="BI1836" s="270" t="n">
        <v>18.9096003838325</v>
      </c>
      <c r="BJ1836" s="270" t="n">
        <v>18.9096003838325</v>
      </c>
      <c r="BK1836" s="270" t="n">
        <v>18.9096003838325</v>
      </c>
      <c r="BL1836" s="270" t="n">
        <v>18.9096003838325</v>
      </c>
    </row>
    <row r="1837" customFormat="false" ht="13.8" hidden="false" customHeight="false" outlineLevel="0" collapsed="false">
      <c r="A1837" s="239" t="n">
        <v>150</v>
      </c>
      <c r="B1837" s="4" t="s">
        <v>1415</v>
      </c>
      <c r="C1837" s="4" t="s">
        <v>1568</v>
      </c>
      <c r="D1837" s="4" t="s">
        <v>1417</v>
      </c>
      <c r="E1837" s="4" t="n">
        <v>29</v>
      </c>
      <c r="F1837" s="4" t="n">
        <v>12</v>
      </c>
      <c r="G1837" s="4" t="n">
        <v>700</v>
      </c>
      <c r="H1837" s="4" t="n">
        <v>2.5</v>
      </c>
      <c r="I1837" s="4" t="n">
        <v>320</v>
      </c>
      <c r="J1837" s="4" t="n">
        <v>40</v>
      </c>
      <c r="K1837" s="4" t="n">
        <v>7000</v>
      </c>
      <c r="L1837" s="269" t="n">
        <v>0.3</v>
      </c>
      <c r="M1837" s="270" t="n">
        <v>17.8330753496693</v>
      </c>
      <c r="N1837" s="270" t="n">
        <v>17.0927631326042</v>
      </c>
      <c r="O1837" s="270" t="n">
        <v>15.1186854781056</v>
      </c>
      <c r="P1837" s="270" t="n">
        <v>12.4332917896689</v>
      </c>
      <c r="Q1837" s="270" t="n">
        <v>11.6512411828436</v>
      </c>
      <c r="R1837" s="270" t="n">
        <v>13.6128798579479</v>
      </c>
      <c r="S1837" s="270" t="n">
        <v>16.5614141811484</v>
      </c>
      <c r="T1837" s="270" t="n">
        <v>18.3356780380518</v>
      </c>
      <c r="U1837" s="270" t="n">
        <v>18.8878083326284</v>
      </c>
      <c r="V1837" s="270" t="n">
        <v>18.9292213893197</v>
      </c>
      <c r="W1837" s="270" t="n">
        <v>18.7664718886471</v>
      </c>
      <c r="X1837" s="270" t="n">
        <v>18.5069171754409</v>
      </c>
      <c r="Y1837" s="270" t="n">
        <v>18.1872430295127</v>
      </c>
      <c r="Z1837" s="270" t="n">
        <v>14.580850169932</v>
      </c>
      <c r="AA1837" s="270" t="n">
        <v>13.6714596596346</v>
      </c>
      <c r="AB1837" s="270" t="n">
        <v>11.9134870261887</v>
      </c>
      <c r="AC1837" s="270" t="n">
        <v>10.5044914995077</v>
      </c>
      <c r="AD1837" s="270" t="n">
        <v>11.4118769174126</v>
      </c>
      <c r="AE1837" s="270" t="n">
        <v>14.8202302050004</v>
      </c>
      <c r="AF1837" s="270" t="n">
        <v>17.7673874568018</v>
      </c>
      <c r="AG1837" s="270" t="n">
        <v>18.7834475834978</v>
      </c>
      <c r="AH1837" s="270" t="n">
        <v>18.2530664433933</v>
      </c>
      <c r="AI1837" s="270" t="n">
        <v>17.5366094421307</v>
      </c>
      <c r="AJ1837" s="270" t="n">
        <v>16.8824144806662</v>
      </c>
      <c r="AK1837" s="270" t="n">
        <v>16.1269504874582</v>
      </c>
      <c r="AL1837" s="270" t="n">
        <v>15.3365087923361</v>
      </c>
      <c r="AM1837" s="271" t="n">
        <v>1391.58918383307</v>
      </c>
      <c r="AN1837" s="271" t="n">
        <v>1281.65710421128</v>
      </c>
      <c r="AO1837" s="271" t="n">
        <v>1069.32094293001</v>
      </c>
      <c r="AP1837" s="271" t="n">
        <v>882.893128011598</v>
      </c>
      <c r="AQ1837" s="271" t="n">
        <v>967.370482886695</v>
      </c>
      <c r="AR1837" s="271" t="n">
        <v>1352.66146859227</v>
      </c>
      <c r="AS1837" s="271" t="n">
        <v>1700.99352708504</v>
      </c>
      <c r="AT1837" s="271" t="n">
        <v>1822.1754388577</v>
      </c>
      <c r="AU1837" s="271" t="n">
        <v>1762.55191690563</v>
      </c>
      <c r="AV1837" s="271" t="n">
        <v>1681.19971932231</v>
      </c>
      <c r="AW1837" s="271" t="n">
        <v>1606.86973615976</v>
      </c>
      <c r="AX1837" s="271" t="n">
        <v>1536.38581584626</v>
      </c>
      <c r="AY1837" s="271" t="n">
        <v>1464.93501709877</v>
      </c>
      <c r="AZ1837" s="270" t="n">
        <v>16.0919204666958</v>
      </c>
      <c r="BA1837" s="270" t="n">
        <v>10.2601929434287</v>
      </c>
      <c r="BB1837" s="270" t="n">
        <v>2.08273047272249</v>
      </c>
      <c r="BC1837" s="270" t="n">
        <v>8.32140608114403</v>
      </c>
      <c r="BD1837" s="270" t="n">
        <v>20.4925282465737</v>
      </c>
      <c r="BE1837" s="270" t="n">
        <v>28.7754461861626</v>
      </c>
      <c r="BF1837" s="270" t="n">
        <v>27.7996622460817</v>
      </c>
      <c r="BG1837" s="270" t="n">
        <v>25.8452913742752</v>
      </c>
      <c r="BH1837" s="270" t="n">
        <v>24.2503884178741</v>
      </c>
      <c r="BI1837" s="270" t="n">
        <v>22.8072397836069</v>
      </c>
      <c r="BJ1837" s="270" t="n">
        <v>21.3164656503046</v>
      </c>
      <c r="BK1837" s="270" t="n">
        <v>19.7451306324179</v>
      </c>
      <c r="BL1837" s="270" t="n">
        <v>18.036402488535</v>
      </c>
    </row>
    <row r="1838" customFormat="false" ht="13.8" hidden="false" customHeight="false" outlineLevel="0" collapsed="false">
      <c r="A1838" s="239" t="n">
        <v>151</v>
      </c>
      <c r="B1838" s="4" t="s">
        <v>1415</v>
      </c>
      <c r="C1838" s="4" t="s">
        <v>1569</v>
      </c>
      <c r="D1838" s="4" t="s">
        <v>1419</v>
      </c>
      <c r="E1838" s="4" t="n">
        <v>29</v>
      </c>
      <c r="G1838" s="4" t="n">
        <v>700</v>
      </c>
      <c r="H1838" s="4" t="n">
        <v>2.5</v>
      </c>
      <c r="I1838" s="4" t="n">
        <v>320</v>
      </c>
      <c r="J1838" s="4" t="n">
        <v>40</v>
      </c>
      <c r="K1838" s="4" t="n">
        <v>7000</v>
      </c>
      <c r="L1838" s="269" t="n">
        <v>0.3</v>
      </c>
      <c r="M1838" s="270" t="n">
        <v>16.6089762173529</v>
      </c>
      <c r="N1838" s="270" t="n">
        <v>16.6089762173529</v>
      </c>
      <c r="O1838" s="270" t="n">
        <v>16.6089762173529</v>
      </c>
      <c r="P1838" s="270" t="n">
        <v>16.6089762173529</v>
      </c>
      <c r="Q1838" s="270" t="n">
        <v>16.6089762173529</v>
      </c>
      <c r="R1838" s="270" t="n">
        <v>16.6089762173529</v>
      </c>
      <c r="S1838" s="270" t="n">
        <v>16.6089762173529</v>
      </c>
      <c r="T1838" s="270" t="n">
        <v>16.6089762173529</v>
      </c>
      <c r="U1838" s="270" t="n">
        <v>16.6089762173529</v>
      </c>
      <c r="V1838" s="270" t="n">
        <v>16.6089762173529</v>
      </c>
      <c r="W1838" s="270" t="n">
        <v>16.6089762173529</v>
      </c>
      <c r="X1838" s="270" t="n">
        <v>16.6089762173529</v>
      </c>
      <c r="Y1838" s="270" t="n">
        <v>16.6089762173529</v>
      </c>
      <c r="Z1838" s="270" t="n">
        <v>15.1991369356892</v>
      </c>
      <c r="AA1838" s="270" t="n">
        <v>15.1991369356892</v>
      </c>
      <c r="AB1838" s="270" t="n">
        <v>15.1991369356892</v>
      </c>
      <c r="AC1838" s="270" t="n">
        <v>15.1991369356892</v>
      </c>
      <c r="AD1838" s="270" t="n">
        <v>15.1991369356892</v>
      </c>
      <c r="AE1838" s="270" t="n">
        <v>15.1991369356892</v>
      </c>
      <c r="AF1838" s="270" t="n">
        <v>15.1991369356892</v>
      </c>
      <c r="AG1838" s="270" t="n">
        <v>15.1991369356892</v>
      </c>
      <c r="AH1838" s="270" t="n">
        <v>15.1991369356892</v>
      </c>
      <c r="AI1838" s="270" t="n">
        <v>15.1991369356892</v>
      </c>
      <c r="AJ1838" s="270" t="n">
        <v>15.1991369356892</v>
      </c>
      <c r="AK1838" s="270" t="n">
        <v>15.1991369356892</v>
      </c>
      <c r="AL1838" s="270" t="n">
        <v>15.1991369356892</v>
      </c>
      <c r="AM1838" s="271" t="n">
        <v>1424.66180628772</v>
      </c>
      <c r="AN1838" s="271" t="n">
        <v>1424.66180628772</v>
      </c>
      <c r="AO1838" s="271" t="n">
        <v>1424.66180628772</v>
      </c>
      <c r="AP1838" s="271" t="n">
        <v>1424.66180628772</v>
      </c>
      <c r="AQ1838" s="271" t="n">
        <v>1424.66180628772</v>
      </c>
      <c r="AR1838" s="271" t="n">
        <v>1424.66180628772</v>
      </c>
      <c r="AS1838" s="271" t="n">
        <v>1424.66180628772</v>
      </c>
      <c r="AT1838" s="271" t="n">
        <v>1424.66180628772</v>
      </c>
      <c r="AU1838" s="271" t="n">
        <v>1424.66180628772</v>
      </c>
      <c r="AV1838" s="271" t="n">
        <v>1424.66180628772</v>
      </c>
      <c r="AW1838" s="271" t="n">
        <v>1424.66180628772</v>
      </c>
      <c r="AX1838" s="271" t="n">
        <v>1424.66180628772</v>
      </c>
      <c r="AY1838" s="271" t="n">
        <v>1424.66180628772</v>
      </c>
      <c r="AZ1838" s="270" t="n">
        <v>18.9096003838325</v>
      </c>
      <c r="BA1838" s="270" t="n">
        <v>18.9096003838325</v>
      </c>
      <c r="BB1838" s="270" t="n">
        <v>18.9096003838325</v>
      </c>
      <c r="BC1838" s="270" t="n">
        <v>18.9096003838325</v>
      </c>
      <c r="BD1838" s="270" t="n">
        <v>18.9096003838325</v>
      </c>
      <c r="BE1838" s="270" t="n">
        <v>18.9096003838325</v>
      </c>
      <c r="BF1838" s="270" t="n">
        <v>18.9096003838325</v>
      </c>
      <c r="BG1838" s="270" t="n">
        <v>18.9096003838325</v>
      </c>
      <c r="BH1838" s="270" t="n">
        <v>18.9096003838325</v>
      </c>
      <c r="BI1838" s="270" t="n">
        <v>18.9096003838325</v>
      </c>
      <c r="BJ1838" s="270" t="n">
        <v>18.9096003838325</v>
      </c>
      <c r="BK1838" s="270" t="n">
        <v>18.9096003838325</v>
      </c>
      <c r="BL1838" s="270" t="n">
        <v>18.9096003838325</v>
      </c>
    </row>
    <row r="1839" customFormat="false" ht="13.8" hidden="false" customHeight="false" outlineLevel="0" collapsed="false">
      <c r="A1839" s="239" t="n">
        <v>152</v>
      </c>
      <c r="B1839" s="4" t="s">
        <v>1415</v>
      </c>
      <c r="C1839" s="4" t="s">
        <v>1570</v>
      </c>
      <c r="D1839" s="4" t="s">
        <v>1417</v>
      </c>
      <c r="E1839" s="4" t="n">
        <v>36</v>
      </c>
      <c r="F1839" s="4" t="n">
        <v>12</v>
      </c>
      <c r="G1839" s="4" t="n">
        <v>700</v>
      </c>
      <c r="H1839" s="4" t="n">
        <v>2.5</v>
      </c>
      <c r="I1839" s="4" t="n">
        <v>320</v>
      </c>
      <c r="J1839" s="4" t="n">
        <v>40</v>
      </c>
      <c r="K1839" s="4" t="n">
        <v>7000</v>
      </c>
      <c r="L1839" s="269" t="n">
        <v>0.3</v>
      </c>
      <c r="M1839" s="270" t="n">
        <v>18.0588195944021</v>
      </c>
      <c r="N1839" s="270" t="n">
        <v>17.2904316384759</v>
      </c>
      <c r="O1839" s="270" t="n">
        <v>15.2750066346509</v>
      </c>
      <c r="P1839" s="270" t="n">
        <v>12.5808651260569</v>
      </c>
      <c r="Q1839" s="270" t="n">
        <v>11.8404995269297</v>
      </c>
      <c r="R1839" s="270" t="n">
        <v>13.8642672939284</v>
      </c>
      <c r="S1839" s="270" t="n">
        <v>16.8421665664424</v>
      </c>
      <c r="T1839" s="270" t="n">
        <v>18.6260753815383</v>
      </c>
      <c r="U1839" s="270" t="n">
        <v>19.1910365469722</v>
      </c>
      <c r="V1839" s="270" t="n">
        <v>19.2386688272396</v>
      </c>
      <c r="W1839" s="270" t="n">
        <v>19.0624062544176</v>
      </c>
      <c r="X1839" s="270" t="n">
        <v>18.7787433167279</v>
      </c>
      <c r="Y1839" s="270" t="n">
        <v>18.4348179353713</v>
      </c>
      <c r="Z1839" s="270" t="n">
        <v>14.4872138062957</v>
      </c>
      <c r="AA1839" s="270" t="n">
        <v>13.6024445081194</v>
      </c>
      <c r="AB1839" s="270" t="n">
        <v>11.8716688443706</v>
      </c>
      <c r="AC1839" s="270" t="n">
        <v>10.4455521055683</v>
      </c>
      <c r="AD1839" s="270" t="n">
        <v>11.3154375234732</v>
      </c>
      <c r="AE1839" s="270" t="n">
        <v>14.6834120231822</v>
      </c>
      <c r="AF1839" s="270" t="n">
        <v>17.6273874568018</v>
      </c>
      <c r="AG1839" s="270" t="n">
        <v>18.6348112198614</v>
      </c>
      <c r="AH1839" s="270" t="n">
        <v>18.085036140363</v>
      </c>
      <c r="AI1839" s="270" t="n">
        <v>17.3570639875853</v>
      </c>
      <c r="AJ1839" s="270" t="n">
        <v>16.7148387230904</v>
      </c>
      <c r="AK1839" s="270" t="n">
        <v>15.9836171541249</v>
      </c>
      <c r="AL1839" s="270" t="n">
        <v>15.2186300044573</v>
      </c>
      <c r="AM1839" s="271" t="n">
        <v>1379.58312322701</v>
      </c>
      <c r="AN1839" s="271" t="n">
        <v>1272.84801330219</v>
      </c>
      <c r="AO1839" s="271" t="n">
        <v>1063.99821565728</v>
      </c>
      <c r="AP1839" s="271" t="n">
        <v>875.284037102507</v>
      </c>
      <c r="AQ1839" s="271" t="n">
        <v>954.837149553362</v>
      </c>
      <c r="AR1839" s="271" t="n">
        <v>1334.87510495591</v>
      </c>
      <c r="AS1839" s="271" t="n">
        <v>1682.79352708504</v>
      </c>
      <c r="AT1839" s="271" t="n">
        <v>1802.8754388577</v>
      </c>
      <c r="AU1839" s="271" t="n">
        <v>1740.79131084503</v>
      </c>
      <c r="AV1839" s="271" t="n">
        <v>1658.00274962534</v>
      </c>
      <c r="AW1839" s="271" t="n">
        <v>1585.25155434158</v>
      </c>
      <c r="AX1839" s="271" t="n">
        <v>1517.91914917959</v>
      </c>
      <c r="AY1839" s="271" t="n">
        <v>1449.7774413412</v>
      </c>
      <c r="AZ1839" s="270" t="n">
        <v>16.0919204666958</v>
      </c>
      <c r="BA1839" s="270" t="n">
        <v>10.2601929434287</v>
      </c>
      <c r="BB1839" s="270" t="n">
        <v>2.08273047272249</v>
      </c>
      <c r="BC1839" s="270" t="n">
        <v>8.32140608114403</v>
      </c>
      <c r="BD1839" s="270" t="n">
        <v>20.4925282465737</v>
      </c>
      <c r="BE1839" s="270" t="n">
        <v>28.7754461861626</v>
      </c>
      <c r="BF1839" s="270" t="n">
        <v>27.7996622460817</v>
      </c>
      <c r="BG1839" s="270" t="n">
        <v>25.8452913742752</v>
      </c>
      <c r="BH1839" s="270" t="n">
        <v>24.2503884178741</v>
      </c>
      <c r="BI1839" s="270" t="n">
        <v>22.8072397836069</v>
      </c>
      <c r="BJ1839" s="270" t="n">
        <v>21.3164656503046</v>
      </c>
      <c r="BK1839" s="270" t="n">
        <v>19.7451306324179</v>
      </c>
      <c r="BL1839" s="270" t="n">
        <v>18.036402488535</v>
      </c>
    </row>
    <row r="1840" customFormat="false" ht="13.8" hidden="false" customHeight="false" outlineLevel="0" collapsed="false">
      <c r="A1840" s="239" t="n">
        <v>153</v>
      </c>
      <c r="B1840" s="4" t="s">
        <v>1415</v>
      </c>
      <c r="C1840" s="4" t="s">
        <v>1571</v>
      </c>
      <c r="D1840" s="4" t="s">
        <v>1419</v>
      </c>
      <c r="E1840" s="4" t="n">
        <v>36</v>
      </c>
      <c r="G1840" s="4" t="n">
        <v>700</v>
      </c>
      <c r="H1840" s="4" t="n">
        <v>2.5</v>
      </c>
      <c r="I1840" s="4" t="n">
        <v>320</v>
      </c>
      <c r="J1840" s="4" t="n">
        <v>40</v>
      </c>
      <c r="K1840" s="4" t="n">
        <v>7000</v>
      </c>
      <c r="L1840" s="269" t="n">
        <v>0.3</v>
      </c>
      <c r="M1840" s="270" t="n">
        <v>16.8526003571656</v>
      </c>
      <c r="N1840" s="270" t="n">
        <v>16.8526003571656</v>
      </c>
      <c r="O1840" s="270" t="n">
        <v>16.8526003571656</v>
      </c>
      <c r="P1840" s="270" t="n">
        <v>16.8526003571656</v>
      </c>
      <c r="Q1840" s="270" t="n">
        <v>16.8526003571656</v>
      </c>
      <c r="R1840" s="270" t="n">
        <v>16.8526003571656</v>
      </c>
      <c r="S1840" s="270" t="n">
        <v>16.8526003571656</v>
      </c>
      <c r="T1840" s="270" t="n">
        <v>16.8526003571656</v>
      </c>
      <c r="U1840" s="270" t="n">
        <v>16.8526003571656</v>
      </c>
      <c r="V1840" s="270" t="n">
        <v>16.8526003571656</v>
      </c>
      <c r="W1840" s="270" t="n">
        <v>16.8526003571656</v>
      </c>
      <c r="X1840" s="270" t="n">
        <v>16.8526003571656</v>
      </c>
      <c r="Y1840" s="270" t="n">
        <v>16.8526003571656</v>
      </c>
      <c r="Z1840" s="270" t="n">
        <v>15.079008730561</v>
      </c>
      <c r="AA1840" s="270" t="n">
        <v>15.079008730561</v>
      </c>
      <c r="AB1840" s="270" t="n">
        <v>15.079008730561</v>
      </c>
      <c r="AC1840" s="270" t="n">
        <v>15.079008730561</v>
      </c>
      <c r="AD1840" s="270" t="n">
        <v>15.079008730561</v>
      </c>
      <c r="AE1840" s="270" t="n">
        <v>15.079008730561</v>
      </c>
      <c r="AF1840" s="270" t="n">
        <v>15.079008730561</v>
      </c>
      <c r="AG1840" s="270" t="n">
        <v>15.079008730561</v>
      </c>
      <c r="AH1840" s="270" t="n">
        <v>15.079008730561</v>
      </c>
      <c r="AI1840" s="270" t="n">
        <v>15.079008730561</v>
      </c>
      <c r="AJ1840" s="270" t="n">
        <v>15.079008730561</v>
      </c>
      <c r="AK1840" s="270" t="n">
        <v>15.079008730561</v>
      </c>
      <c r="AL1840" s="270" t="n">
        <v>15.079008730561</v>
      </c>
      <c r="AM1840" s="271" t="n">
        <v>1409.14129346721</v>
      </c>
      <c r="AN1840" s="271" t="n">
        <v>1409.14129346721</v>
      </c>
      <c r="AO1840" s="271" t="n">
        <v>1409.14129346721</v>
      </c>
      <c r="AP1840" s="271" t="n">
        <v>1409.14129346721</v>
      </c>
      <c r="AQ1840" s="271" t="n">
        <v>1409.14129346721</v>
      </c>
      <c r="AR1840" s="271" t="n">
        <v>1409.14129346721</v>
      </c>
      <c r="AS1840" s="271" t="n">
        <v>1409.14129346721</v>
      </c>
      <c r="AT1840" s="271" t="n">
        <v>1409.14129346721</v>
      </c>
      <c r="AU1840" s="271" t="n">
        <v>1409.14129346721</v>
      </c>
      <c r="AV1840" s="271" t="n">
        <v>1409.14129346721</v>
      </c>
      <c r="AW1840" s="271" t="n">
        <v>1409.14129346721</v>
      </c>
      <c r="AX1840" s="271" t="n">
        <v>1409.14129346721</v>
      </c>
      <c r="AY1840" s="271" t="n">
        <v>1409.14129346721</v>
      </c>
      <c r="AZ1840" s="270" t="n">
        <v>18.9096003838325</v>
      </c>
      <c r="BA1840" s="270" t="n">
        <v>18.9096003838325</v>
      </c>
      <c r="BB1840" s="270" t="n">
        <v>18.9096003838325</v>
      </c>
      <c r="BC1840" s="270" t="n">
        <v>18.9096003838325</v>
      </c>
      <c r="BD1840" s="270" t="n">
        <v>18.9096003838325</v>
      </c>
      <c r="BE1840" s="270" t="n">
        <v>18.9096003838325</v>
      </c>
      <c r="BF1840" s="270" t="n">
        <v>18.9096003838325</v>
      </c>
      <c r="BG1840" s="270" t="n">
        <v>18.9096003838325</v>
      </c>
      <c r="BH1840" s="270" t="n">
        <v>18.9096003838325</v>
      </c>
      <c r="BI1840" s="270" t="n">
        <v>18.9096003838325</v>
      </c>
      <c r="BJ1840" s="270" t="n">
        <v>18.9096003838325</v>
      </c>
      <c r="BK1840" s="270" t="n">
        <v>18.9096003838325</v>
      </c>
      <c r="BL1840" s="270" t="n">
        <v>18.9096003838325</v>
      </c>
    </row>
    <row r="1841" customFormat="false" ht="13.8" hidden="false" customHeight="false" outlineLevel="0" collapsed="false">
      <c r="A1841" s="239" t="n">
        <v>154</v>
      </c>
      <c r="B1841" s="4" t="s">
        <v>1415</v>
      </c>
      <c r="C1841" s="4" t="s">
        <v>1572</v>
      </c>
      <c r="D1841" s="4" t="s">
        <v>374</v>
      </c>
      <c r="E1841" s="4" t="n">
        <v>24</v>
      </c>
      <c r="F1841" s="4" t="n">
        <v>25</v>
      </c>
      <c r="G1841" s="4" t="n">
        <v>700</v>
      </c>
      <c r="H1841" s="4" t="n">
        <v>2.5</v>
      </c>
      <c r="I1841" s="4" t="n">
        <v>320</v>
      </c>
      <c r="J1841" s="4" t="n">
        <v>40</v>
      </c>
      <c r="K1841" s="4" t="n">
        <v>7000</v>
      </c>
      <c r="L1841" s="269" t="n">
        <v>0.2</v>
      </c>
      <c r="M1841" s="270" t="n">
        <v>18.9545043987731</v>
      </c>
      <c r="N1841" s="270" t="n">
        <v>18.7394787787358</v>
      </c>
      <c r="O1841" s="270" t="n">
        <v>18.4380981408359</v>
      </c>
      <c r="P1841" s="270" t="n">
        <v>18.1020312620771</v>
      </c>
      <c r="Q1841" s="270" t="n">
        <v>17.653179943145</v>
      </c>
      <c r="R1841" s="270" t="n">
        <v>16.5950026779504</v>
      </c>
      <c r="S1841" s="270" t="n">
        <v>14.5801382365315</v>
      </c>
      <c r="T1841" s="270" t="n">
        <v>12.781105864801</v>
      </c>
      <c r="U1841" s="270" t="n">
        <v>12.9234984903337</v>
      </c>
      <c r="V1841" s="270" t="n">
        <v>15.123953464979</v>
      </c>
      <c r="W1841" s="270" t="n">
        <v>17.4175668841768</v>
      </c>
      <c r="X1841" s="270" t="n">
        <v>18.6498881501295</v>
      </c>
      <c r="Y1841" s="270" t="n">
        <v>18.9844480120815</v>
      </c>
      <c r="Z1841" s="270" t="n">
        <v>17.0801931060838</v>
      </c>
      <c r="AA1841" s="270" t="n">
        <v>16.4277419062393</v>
      </c>
      <c r="AB1841" s="270" t="n">
        <v>15.8003473152593</v>
      </c>
      <c r="AC1841" s="270" t="n">
        <v>15.3226073352866</v>
      </c>
      <c r="AD1841" s="270" t="n">
        <v>14.7894208529501</v>
      </c>
      <c r="AE1841" s="270" t="n">
        <v>13.7463979080319</v>
      </c>
      <c r="AF1841" s="270" t="n">
        <v>12.1713482565804</v>
      </c>
      <c r="AG1841" s="270" t="n">
        <v>11.5921215388497</v>
      </c>
      <c r="AH1841" s="270" t="n">
        <v>13.3309142237379</v>
      </c>
      <c r="AI1841" s="270" t="n">
        <v>16.4537463749206</v>
      </c>
      <c r="AJ1841" s="270" t="n">
        <v>18.5608669870101</v>
      </c>
      <c r="AK1841" s="270" t="n">
        <v>18.6828771038698</v>
      </c>
      <c r="AL1841" s="270" t="n">
        <v>17.885171610546</v>
      </c>
      <c r="AM1841" s="271" t="n">
        <v>1685.7442423335</v>
      </c>
      <c r="AN1841" s="271" t="n">
        <v>1611.57056508238</v>
      </c>
      <c r="AO1841" s="271" t="n">
        <v>1536.54955080197</v>
      </c>
      <c r="AP1841" s="271" t="n">
        <v>1460.2935382229</v>
      </c>
      <c r="AQ1841" s="271" t="n">
        <v>1371.36306718091</v>
      </c>
      <c r="AR1841" s="271" t="n">
        <v>1225.66150785552</v>
      </c>
      <c r="AS1841" s="271" t="n">
        <v>1036.26000892694</v>
      </c>
      <c r="AT1841" s="271" t="n">
        <v>966.751580884421</v>
      </c>
      <c r="AU1841" s="271" t="n">
        <v>1172.10466752833</v>
      </c>
      <c r="AV1841" s="271" t="n">
        <v>1541.48809204371</v>
      </c>
      <c r="AW1841" s="271" t="n">
        <v>1793.25083717967</v>
      </c>
      <c r="AX1841" s="271" t="n">
        <v>1829.21346567588</v>
      </c>
      <c r="AY1841" s="271" t="n">
        <v>1760.15676359735</v>
      </c>
      <c r="AZ1841" s="270" t="n">
        <v>22.7659974191195</v>
      </c>
      <c r="BA1841" s="270" t="n">
        <v>21.1490581135339</v>
      </c>
      <c r="BB1841" s="270" t="n">
        <v>19.4328376000595</v>
      </c>
      <c r="BC1841" s="270" t="n">
        <v>17.5491608134506</v>
      </c>
      <c r="BD1841" s="270" t="n">
        <v>13.9574808595928</v>
      </c>
      <c r="BE1841" s="270" t="n">
        <v>8.30326081184044</v>
      </c>
      <c r="BF1841" s="270" t="n">
        <v>5.4913132011829</v>
      </c>
      <c r="BG1841" s="270" t="n">
        <v>13.0783131132711</v>
      </c>
      <c r="BH1841" s="270" t="n">
        <v>25.407124162323</v>
      </c>
      <c r="BI1841" s="270" t="n">
        <v>28.6548348209129</v>
      </c>
      <c r="BJ1841" s="270" t="n">
        <v>27.3282306522601</v>
      </c>
      <c r="BK1841" s="270" t="n">
        <v>25.8432506489022</v>
      </c>
      <c r="BL1841" s="270" t="n">
        <v>24.3237691836993</v>
      </c>
    </row>
    <row r="1842" customFormat="false" ht="13.8" hidden="false" customHeight="false" outlineLevel="0" collapsed="false">
      <c r="A1842" s="239" t="n">
        <v>155</v>
      </c>
      <c r="B1842" s="4" t="s">
        <v>1415</v>
      </c>
      <c r="C1842" s="4" t="s">
        <v>1573</v>
      </c>
      <c r="D1842" s="4" t="s">
        <v>374</v>
      </c>
      <c r="E1842" s="4" t="n">
        <v>29</v>
      </c>
      <c r="F1842" s="4" t="n">
        <v>25</v>
      </c>
      <c r="G1842" s="4" t="n">
        <v>700</v>
      </c>
      <c r="H1842" s="4" t="n">
        <v>2.5</v>
      </c>
      <c r="I1842" s="4" t="n">
        <v>320</v>
      </c>
      <c r="J1842" s="4" t="n">
        <v>40</v>
      </c>
      <c r="K1842" s="4" t="n">
        <v>7000</v>
      </c>
      <c r="L1842" s="269" t="n">
        <v>0.2</v>
      </c>
      <c r="M1842" s="270" t="n">
        <v>19.1733197326635</v>
      </c>
      <c r="N1842" s="270" t="n">
        <v>18.9406506238753</v>
      </c>
      <c r="O1842" s="270" t="n">
        <v>18.6215596064818</v>
      </c>
      <c r="P1842" s="270" t="n">
        <v>18.269395854111</v>
      </c>
      <c r="Q1842" s="270" t="n">
        <v>17.8028323058459</v>
      </c>
      <c r="R1842" s="270" t="n">
        <v>16.7160116752595</v>
      </c>
      <c r="S1842" s="270" t="n">
        <v>14.6891360403227</v>
      </c>
      <c r="T1842" s="270" t="n">
        <v>12.9214713465951</v>
      </c>
      <c r="U1842" s="270" t="n">
        <v>13.1290329087689</v>
      </c>
      <c r="V1842" s="270" t="n">
        <v>15.3758031518936</v>
      </c>
      <c r="W1842" s="270" t="n">
        <v>17.6794630857322</v>
      </c>
      <c r="X1842" s="270" t="n">
        <v>18.9023957571753</v>
      </c>
      <c r="Y1842" s="270" t="n">
        <v>19.2206932947424</v>
      </c>
      <c r="Z1842" s="270" t="n">
        <v>17.0001931060838</v>
      </c>
      <c r="AA1842" s="270" t="n">
        <v>16.3477419062393</v>
      </c>
      <c r="AB1842" s="270" t="n">
        <v>15.7203473152593</v>
      </c>
      <c r="AC1842" s="270" t="n">
        <v>15.2426073352866</v>
      </c>
      <c r="AD1842" s="270" t="n">
        <v>14.7094208529501</v>
      </c>
      <c r="AE1842" s="270" t="n">
        <v>13.6641251807591</v>
      </c>
      <c r="AF1842" s="270" t="n">
        <v>12.0755149232471</v>
      </c>
      <c r="AG1842" s="270" t="n">
        <v>11.4776215388497</v>
      </c>
      <c r="AH1842" s="270" t="n">
        <v>13.2016339207076</v>
      </c>
      <c r="AI1842" s="270" t="n">
        <v>16.3261554658297</v>
      </c>
      <c r="AJ1842" s="270" t="n">
        <v>18.4450033506464</v>
      </c>
      <c r="AK1842" s="270" t="n">
        <v>18.5838771038698</v>
      </c>
      <c r="AL1842" s="270" t="n">
        <v>17.7992625196369</v>
      </c>
      <c r="AM1842" s="271" t="n">
        <v>1675.3442423335</v>
      </c>
      <c r="AN1842" s="271" t="n">
        <v>1601.17056508238</v>
      </c>
      <c r="AO1842" s="271" t="n">
        <v>1526.14955080197</v>
      </c>
      <c r="AP1842" s="271" t="n">
        <v>1449.8935382229</v>
      </c>
      <c r="AQ1842" s="271" t="n">
        <v>1360.96306718091</v>
      </c>
      <c r="AR1842" s="271" t="n">
        <v>1214.98878058279</v>
      </c>
      <c r="AS1842" s="271" t="n">
        <v>1023.85697862391</v>
      </c>
      <c r="AT1842" s="271" t="n">
        <v>951.952186945027</v>
      </c>
      <c r="AU1842" s="271" t="n">
        <v>1155.3910311647</v>
      </c>
      <c r="AV1842" s="271" t="n">
        <v>1524.99900113462</v>
      </c>
      <c r="AW1842" s="271" t="n">
        <v>1778.28174627058</v>
      </c>
      <c r="AX1842" s="271" t="n">
        <v>1816.40255658497</v>
      </c>
      <c r="AY1842" s="271" t="n">
        <v>1749.0113090519</v>
      </c>
      <c r="AZ1842" s="270" t="n">
        <v>22.7659974191195</v>
      </c>
      <c r="BA1842" s="270" t="n">
        <v>21.1490581135339</v>
      </c>
      <c r="BB1842" s="270" t="n">
        <v>19.4328376000595</v>
      </c>
      <c r="BC1842" s="270" t="n">
        <v>17.5491608134506</v>
      </c>
      <c r="BD1842" s="270" t="n">
        <v>13.9574808595928</v>
      </c>
      <c r="BE1842" s="270" t="n">
        <v>8.30326081184044</v>
      </c>
      <c r="BF1842" s="270" t="n">
        <v>5.4913132011829</v>
      </c>
      <c r="BG1842" s="270" t="n">
        <v>13.0783131132711</v>
      </c>
      <c r="BH1842" s="270" t="n">
        <v>25.407124162323</v>
      </c>
      <c r="BI1842" s="270" t="n">
        <v>28.6548348209129</v>
      </c>
      <c r="BJ1842" s="270" t="n">
        <v>27.3282306522601</v>
      </c>
      <c r="BK1842" s="270" t="n">
        <v>25.8432506489022</v>
      </c>
      <c r="BL1842" s="270" t="n">
        <v>24.3237691836993</v>
      </c>
    </row>
    <row r="1843" customFormat="false" ht="13.8" hidden="false" customHeight="false" outlineLevel="0" collapsed="false">
      <c r="A1843" s="239" t="n">
        <v>156</v>
      </c>
      <c r="B1843" s="4" t="s">
        <v>1415</v>
      </c>
      <c r="C1843" s="4" t="s">
        <v>1574</v>
      </c>
      <c r="D1843" s="4" t="s">
        <v>374</v>
      </c>
      <c r="E1843" s="4" t="n">
        <v>36</v>
      </c>
      <c r="F1843" s="4" t="n">
        <v>25</v>
      </c>
      <c r="G1843" s="4" t="n">
        <v>700</v>
      </c>
      <c r="H1843" s="4" t="n">
        <v>2.5</v>
      </c>
      <c r="I1843" s="4" t="n">
        <v>320</v>
      </c>
      <c r="J1843" s="4" t="n">
        <v>40</v>
      </c>
      <c r="K1843" s="4" t="n">
        <v>7000</v>
      </c>
      <c r="L1843" s="269" t="n">
        <v>0.2</v>
      </c>
      <c r="M1843" s="270" t="n">
        <v>19.3640910223385</v>
      </c>
      <c r="N1843" s="270" t="n">
        <v>19.1160396684239</v>
      </c>
      <c r="O1843" s="270" t="n">
        <v>18.7815080880836</v>
      </c>
      <c r="P1843" s="270" t="n">
        <v>18.4153104867859</v>
      </c>
      <c r="Q1843" s="270" t="n">
        <v>17.9333047628159</v>
      </c>
      <c r="R1843" s="270" t="n">
        <v>16.8215117883846</v>
      </c>
      <c r="S1843" s="270" t="n">
        <v>14.7841643513249</v>
      </c>
      <c r="T1843" s="270" t="n">
        <v>13.0438471577947</v>
      </c>
      <c r="U1843" s="270" t="n">
        <v>13.3082254058411</v>
      </c>
      <c r="V1843" s="270" t="n">
        <v>15.5953750106055</v>
      </c>
      <c r="W1843" s="270" t="n">
        <v>17.9077938669597</v>
      </c>
      <c r="X1843" s="270" t="n">
        <v>19.1225412149568</v>
      </c>
      <c r="Y1843" s="270" t="n">
        <v>19.4266606575026</v>
      </c>
      <c r="Z1843" s="270" t="n">
        <v>16.8960112879019</v>
      </c>
      <c r="AA1843" s="270" t="n">
        <v>16.2581055426029</v>
      </c>
      <c r="AB1843" s="270" t="n">
        <v>15.6459836788956</v>
      </c>
      <c r="AC1843" s="270" t="n">
        <v>15.1827891534684</v>
      </c>
      <c r="AD1843" s="270" t="n">
        <v>14.6641481256773</v>
      </c>
      <c r="AE1843" s="270" t="n">
        <v>13.6363979080319</v>
      </c>
      <c r="AF1843" s="270" t="n">
        <v>12.0425755293077</v>
      </c>
      <c r="AG1843" s="270" t="n">
        <v>11.41815184188</v>
      </c>
      <c r="AH1843" s="270" t="n">
        <v>13.1053308904046</v>
      </c>
      <c r="AI1843" s="270" t="n">
        <v>16.2167009203751</v>
      </c>
      <c r="AJ1843" s="270" t="n">
        <v>18.3323215324646</v>
      </c>
      <c r="AK1843" s="270" t="n">
        <v>18.4688771038698</v>
      </c>
      <c r="AL1843" s="270" t="n">
        <v>17.6864443378187</v>
      </c>
      <c r="AM1843" s="271" t="n">
        <v>1661.90060596986</v>
      </c>
      <c r="AN1843" s="271" t="n">
        <v>1589.61783780965</v>
      </c>
      <c r="AO1843" s="271" t="n">
        <v>1516.58227807469</v>
      </c>
      <c r="AP1843" s="271" t="n">
        <v>1442.21717458653</v>
      </c>
      <c r="AQ1843" s="271" t="n">
        <v>1355.17761263545</v>
      </c>
      <c r="AR1843" s="271" t="n">
        <v>1211.46150785552</v>
      </c>
      <c r="AS1843" s="271" t="n">
        <v>1019.6157665027</v>
      </c>
      <c r="AT1843" s="271" t="n">
        <v>944.227944520785</v>
      </c>
      <c r="AU1843" s="271" t="n">
        <v>1142.8716372253</v>
      </c>
      <c r="AV1843" s="271" t="n">
        <v>1510.76991022553</v>
      </c>
      <c r="AW1843" s="271" t="n">
        <v>1763.63992808876</v>
      </c>
      <c r="AX1843" s="271" t="n">
        <v>1801.49346567588</v>
      </c>
      <c r="AY1843" s="271" t="n">
        <v>1734.42221814281</v>
      </c>
      <c r="AZ1843" s="270" t="n">
        <v>22.7659974191195</v>
      </c>
      <c r="BA1843" s="270" t="n">
        <v>21.1490581135339</v>
      </c>
      <c r="BB1843" s="270" t="n">
        <v>19.4328376000595</v>
      </c>
      <c r="BC1843" s="270" t="n">
        <v>17.5491608134506</v>
      </c>
      <c r="BD1843" s="270" t="n">
        <v>13.9574808595928</v>
      </c>
      <c r="BE1843" s="270" t="n">
        <v>8.30326081184044</v>
      </c>
      <c r="BF1843" s="270" t="n">
        <v>5.4913132011829</v>
      </c>
      <c r="BG1843" s="270" t="n">
        <v>13.0783131132711</v>
      </c>
      <c r="BH1843" s="270" t="n">
        <v>25.407124162323</v>
      </c>
      <c r="BI1843" s="270" t="n">
        <v>28.6548348209129</v>
      </c>
      <c r="BJ1843" s="270" t="n">
        <v>27.3282306522601</v>
      </c>
      <c r="BK1843" s="270" t="n">
        <v>25.8432506489022</v>
      </c>
      <c r="BL1843" s="270" t="n">
        <v>24.3237691836993</v>
      </c>
    </row>
    <row r="1844" customFormat="false" ht="13.8" hidden="false" customHeight="false" outlineLevel="0" collapsed="false">
      <c r="A1844" s="239" t="n">
        <v>157</v>
      </c>
      <c r="B1844" s="4" t="s">
        <v>1415</v>
      </c>
      <c r="C1844" s="4" t="s">
        <v>1575</v>
      </c>
      <c r="D1844" s="4" t="s">
        <v>374</v>
      </c>
      <c r="E1844" s="4" t="n">
        <v>24</v>
      </c>
      <c r="F1844" s="4" t="n">
        <v>25</v>
      </c>
      <c r="G1844" s="4" t="n">
        <v>700</v>
      </c>
      <c r="H1844" s="4" t="n">
        <v>2.5</v>
      </c>
      <c r="I1844" s="4" t="n">
        <v>320</v>
      </c>
      <c r="J1844" s="4" t="n">
        <v>40</v>
      </c>
      <c r="K1844" s="4" t="n">
        <v>7000</v>
      </c>
      <c r="L1844" s="269" t="n">
        <v>0.25</v>
      </c>
      <c r="M1844" s="270" t="n">
        <v>18.775188685647</v>
      </c>
      <c r="N1844" s="270" t="n">
        <v>18.553182261601</v>
      </c>
      <c r="O1844" s="270" t="n">
        <v>18.2536712866133</v>
      </c>
      <c r="P1844" s="270" t="n">
        <v>17.9178324725269</v>
      </c>
      <c r="Q1844" s="270" t="n">
        <v>17.4341600585793</v>
      </c>
      <c r="R1844" s="270" t="n">
        <v>16.1751918587184</v>
      </c>
      <c r="S1844" s="270" t="n">
        <v>13.812103343377</v>
      </c>
      <c r="T1844" s="270" t="n">
        <v>12.1275373373777</v>
      </c>
      <c r="U1844" s="270" t="n">
        <v>12.914817343014</v>
      </c>
      <c r="V1844" s="270" t="n">
        <v>15.5734782291321</v>
      </c>
      <c r="W1844" s="270" t="n">
        <v>17.7246204947997</v>
      </c>
      <c r="X1844" s="270" t="n">
        <v>18.594987694493</v>
      </c>
      <c r="Y1844" s="270" t="n">
        <v>18.8359863730803</v>
      </c>
      <c r="Z1844" s="270" t="n">
        <v>16.8781474448174</v>
      </c>
      <c r="AA1844" s="270" t="n">
        <v>16.2398035632767</v>
      </c>
      <c r="AB1844" s="270" t="n">
        <v>15.6273086373983</v>
      </c>
      <c r="AC1844" s="270" t="n">
        <v>15.1643366467993</v>
      </c>
      <c r="AD1844" s="270" t="n">
        <v>14.6228179412976</v>
      </c>
      <c r="AE1844" s="270" t="n">
        <v>13.4550166397948</v>
      </c>
      <c r="AF1844" s="270" t="n">
        <v>11.7208934328813</v>
      </c>
      <c r="AG1844" s="270" t="n">
        <v>11.4799302778627</v>
      </c>
      <c r="AH1844" s="270" t="n">
        <v>13.9404310260734</v>
      </c>
      <c r="AI1844" s="270" t="n">
        <v>17.2324966699431</v>
      </c>
      <c r="AJ1844" s="270" t="n">
        <v>18.8898011479914</v>
      </c>
      <c r="AK1844" s="270" t="n">
        <v>18.4995015478011</v>
      </c>
      <c r="AL1844" s="270" t="n">
        <v>17.6703284842331</v>
      </c>
      <c r="AM1844" s="271" t="n">
        <v>1664.23005911821</v>
      </c>
      <c r="AN1844" s="271" t="n">
        <v>1591.38319382098</v>
      </c>
      <c r="AO1844" s="271" t="n">
        <v>1517.70494042499</v>
      </c>
      <c r="AP1844" s="271" t="n">
        <v>1442.67635168523</v>
      </c>
      <c r="AQ1844" s="271" t="n">
        <v>1352.16061155528</v>
      </c>
      <c r="AR1844" s="271" t="n">
        <v>1191.38317214231</v>
      </c>
      <c r="AS1844" s="271" t="n">
        <v>983.673701027545</v>
      </c>
      <c r="AT1844" s="271" t="n">
        <v>955.038193435541</v>
      </c>
      <c r="AU1844" s="271" t="n">
        <v>1248.93940754887</v>
      </c>
      <c r="AV1844" s="271" t="n">
        <v>1639.0026218311</v>
      </c>
      <c r="AW1844" s="271" t="n">
        <v>1837.11104233072</v>
      </c>
      <c r="AX1844" s="271" t="n">
        <v>1810.52220801059</v>
      </c>
      <c r="AY1844" s="271" t="n">
        <v>1737.5283433392</v>
      </c>
      <c r="AZ1844" s="270" t="n">
        <v>22.2583512336226</v>
      </c>
      <c r="BA1844" s="270" t="n">
        <v>20.6643355574573</v>
      </c>
      <c r="BB1844" s="270" t="n">
        <v>18.9611808019453</v>
      </c>
      <c r="BC1844" s="270" t="n">
        <v>17.0728859797096</v>
      </c>
      <c r="BD1844" s="270" t="n">
        <v>13.0886643179344</v>
      </c>
      <c r="BE1844" s="270" t="n">
        <v>6.58941907126713</v>
      </c>
      <c r="BF1844" s="270" t="n">
        <v>4.66172244313826</v>
      </c>
      <c r="BG1844" s="270" t="n">
        <v>16.2394833535385</v>
      </c>
      <c r="BH1844" s="270" t="n">
        <v>28.4740830489021</v>
      </c>
      <c r="BI1844" s="270" t="n">
        <v>28.1370920671949</v>
      </c>
      <c r="BJ1844" s="270" t="n">
        <v>26.7351323436166</v>
      </c>
      <c r="BK1844" s="270" t="n">
        <v>25.2777742651067</v>
      </c>
      <c r="BL1844" s="270" t="n">
        <v>23.7876688462473</v>
      </c>
    </row>
    <row r="1845" customFormat="false" ht="13.8" hidden="false" customHeight="false" outlineLevel="0" collapsed="false">
      <c r="A1845" s="239" t="n">
        <v>158</v>
      </c>
      <c r="B1845" s="4" t="s">
        <v>1415</v>
      </c>
      <c r="C1845" s="4" t="s">
        <v>1576</v>
      </c>
      <c r="D1845" s="4" t="s">
        <v>374</v>
      </c>
      <c r="E1845" s="4" t="n">
        <v>29</v>
      </c>
      <c r="F1845" s="4" t="n">
        <v>25</v>
      </c>
      <c r="G1845" s="4" t="n">
        <v>700</v>
      </c>
      <c r="H1845" s="4" t="n">
        <v>2.5</v>
      </c>
      <c r="I1845" s="4" t="n">
        <v>320</v>
      </c>
      <c r="J1845" s="4" t="n">
        <v>40</v>
      </c>
      <c r="K1845" s="4" t="n">
        <v>7000</v>
      </c>
      <c r="L1845" s="269" t="n">
        <v>0.25</v>
      </c>
      <c r="M1845" s="270" t="n">
        <v>19.0449291449837</v>
      </c>
      <c r="N1845" s="270" t="n">
        <v>18.8011784126976</v>
      </c>
      <c r="O1845" s="270" t="n">
        <v>18.4798251103141</v>
      </c>
      <c r="P1845" s="270" t="n">
        <v>18.1241393715146</v>
      </c>
      <c r="Q1845" s="270" t="n">
        <v>17.6185833607376</v>
      </c>
      <c r="R1845" s="270" t="n">
        <v>16.3240321407648</v>
      </c>
      <c r="S1845" s="270" t="n">
        <v>13.9445744534821</v>
      </c>
      <c r="T1845" s="270" t="n">
        <v>12.2973481412114</v>
      </c>
      <c r="U1845" s="270" t="n">
        <v>13.1659682696783</v>
      </c>
      <c r="V1845" s="270" t="n">
        <v>15.8839222899611</v>
      </c>
      <c r="W1845" s="270" t="n">
        <v>18.0481608221664</v>
      </c>
      <c r="X1845" s="270" t="n">
        <v>18.9064433535082</v>
      </c>
      <c r="Y1845" s="270" t="n">
        <v>19.1272530813577</v>
      </c>
      <c r="Z1845" s="270" t="n">
        <v>16.7781474448174</v>
      </c>
      <c r="AA1845" s="270" t="n">
        <v>16.1398035632767</v>
      </c>
      <c r="AB1845" s="270" t="n">
        <v>15.5273086373983</v>
      </c>
      <c r="AC1845" s="270" t="n">
        <v>15.0643366467993</v>
      </c>
      <c r="AD1845" s="270" t="n">
        <v>14.5228179412976</v>
      </c>
      <c r="AE1845" s="270" t="n">
        <v>13.3521757307039</v>
      </c>
      <c r="AF1845" s="270" t="n">
        <v>11.6026207056086</v>
      </c>
      <c r="AG1845" s="270" t="n">
        <v>11.3397825505899</v>
      </c>
      <c r="AH1845" s="270" t="n">
        <v>13.7816469351643</v>
      </c>
      <c r="AI1845" s="270" t="n">
        <v>17.0738830335794</v>
      </c>
      <c r="AJ1845" s="270" t="n">
        <v>18.7449716025369</v>
      </c>
      <c r="AK1845" s="270" t="n">
        <v>18.3757515478011</v>
      </c>
      <c r="AL1845" s="270" t="n">
        <v>17.5629421205967</v>
      </c>
      <c r="AM1845" s="271" t="n">
        <v>1651.23005911821</v>
      </c>
      <c r="AN1845" s="271" t="n">
        <v>1578.38319382098</v>
      </c>
      <c r="AO1845" s="271" t="n">
        <v>1504.70494042499</v>
      </c>
      <c r="AP1845" s="271" t="n">
        <v>1429.67635168523</v>
      </c>
      <c r="AQ1845" s="271" t="n">
        <v>1339.16061155528</v>
      </c>
      <c r="AR1845" s="271" t="n">
        <v>1178.0422630514</v>
      </c>
      <c r="AS1845" s="271" t="n">
        <v>968.366428300272</v>
      </c>
      <c r="AT1845" s="271" t="n">
        <v>936.92410252645</v>
      </c>
      <c r="AU1845" s="271" t="n">
        <v>1228.41168027615</v>
      </c>
      <c r="AV1845" s="271" t="n">
        <v>1618.50444001292</v>
      </c>
      <c r="AW1845" s="271" t="n">
        <v>1818.39967869435</v>
      </c>
      <c r="AX1845" s="271" t="n">
        <v>1794.50857164695</v>
      </c>
      <c r="AY1845" s="271" t="n">
        <v>1723.59652515739</v>
      </c>
      <c r="AZ1845" s="270" t="n">
        <v>22.2583512336226</v>
      </c>
      <c r="BA1845" s="270" t="n">
        <v>20.6643355574573</v>
      </c>
      <c r="BB1845" s="270" t="n">
        <v>18.9611808019453</v>
      </c>
      <c r="BC1845" s="270" t="n">
        <v>17.0728859797096</v>
      </c>
      <c r="BD1845" s="270" t="n">
        <v>13.0886643179344</v>
      </c>
      <c r="BE1845" s="270" t="n">
        <v>6.58941907126713</v>
      </c>
      <c r="BF1845" s="270" t="n">
        <v>4.66172244313826</v>
      </c>
      <c r="BG1845" s="270" t="n">
        <v>16.2394833535385</v>
      </c>
      <c r="BH1845" s="270" t="n">
        <v>28.4740830489021</v>
      </c>
      <c r="BI1845" s="270" t="n">
        <v>28.1370920671949</v>
      </c>
      <c r="BJ1845" s="270" t="n">
        <v>26.7351323436166</v>
      </c>
      <c r="BK1845" s="270" t="n">
        <v>25.2777742651067</v>
      </c>
      <c r="BL1845" s="270" t="n">
        <v>23.7876688462473</v>
      </c>
    </row>
    <row r="1846" customFormat="false" ht="13.8" hidden="false" customHeight="false" outlineLevel="0" collapsed="false">
      <c r="A1846" s="239" t="n">
        <v>159</v>
      </c>
      <c r="B1846" s="4" t="s">
        <v>1415</v>
      </c>
      <c r="C1846" s="4" t="s">
        <v>1577</v>
      </c>
      <c r="D1846" s="4" t="s">
        <v>374</v>
      </c>
      <c r="E1846" s="4" t="n">
        <v>36</v>
      </c>
      <c r="F1846" s="4" t="n">
        <v>25</v>
      </c>
      <c r="G1846" s="4" t="n">
        <v>700</v>
      </c>
      <c r="H1846" s="4" t="n">
        <v>2.5</v>
      </c>
      <c r="I1846" s="4" t="n">
        <v>320</v>
      </c>
      <c r="J1846" s="4" t="n">
        <v>40</v>
      </c>
      <c r="K1846" s="4" t="n">
        <v>7000</v>
      </c>
      <c r="L1846" s="269" t="n">
        <v>0.25</v>
      </c>
      <c r="M1846" s="270" t="n">
        <v>19.2800988398599</v>
      </c>
      <c r="N1846" s="270" t="n">
        <v>19.0173906165593</v>
      </c>
      <c r="O1846" s="270" t="n">
        <v>18.6769943664411</v>
      </c>
      <c r="P1846" s="270" t="n">
        <v>18.3040053456629</v>
      </c>
      <c r="Q1846" s="270" t="n">
        <v>17.7793704069348</v>
      </c>
      <c r="R1846" s="270" t="n">
        <v>16.4537965958273</v>
      </c>
      <c r="S1846" s="270" t="n">
        <v>14.0600676598773</v>
      </c>
      <c r="T1846" s="270" t="n">
        <v>12.4453954716803</v>
      </c>
      <c r="U1846" s="270" t="n">
        <v>13.3849309233964</v>
      </c>
      <c r="V1846" s="270" t="n">
        <v>16.1545788879398</v>
      </c>
      <c r="W1846" s="270" t="n">
        <v>18.3302352290019</v>
      </c>
      <c r="X1846" s="270" t="n">
        <v>19.1779819001473</v>
      </c>
      <c r="Y1846" s="270" t="n">
        <v>19.3811901550974</v>
      </c>
      <c r="Z1846" s="270" t="n">
        <v>16.6479201720901</v>
      </c>
      <c r="AA1846" s="270" t="n">
        <v>16.0277581087313</v>
      </c>
      <c r="AB1846" s="270" t="n">
        <v>15.4343540919438</v>
      </c>
      <c r="AC1846" s="270" t="n">
        <v>14.9895639195266</v>
      </c>
      <c r="AD1846" s="270" t="n">
        <v>14.4662270322067</v>
      </c>
      <c r="AE1846" s="270" t="n">
        <v>13.3175166397948</v>
      </c>
      <c r="AF1846" s="270" t="n">
        <v>11.562507069245</v>
      </c>
      <c r="AG1846" s="270" t="n">
        <v>11.267566641499</v>
      </c>
      <c r="AH1846" s="270" t="n">
        <v>13.6632832988007</v>
      </c>
      <c r="AI1846" s="270" t="n">
        <v>16.9377012153976</v>
      </c>
      <c r="AJ1846" s="270" t="n">
        <v>18.6041193298096</v>
      </c>
      <c r="AK1846" s="270" t="n">
        <v>18.2320015478011</v>
      </c>
      <c r="AL1846" s="270" t="n">
        <v>17.421919393324</v>
      </c>
      <c r="AM1846" s="271" t="n">
        <v>1634.42551366367</v>
      </c>
      <c r="AN1846" s="271" t="n">
        <v>1563.94228473007</v>
      </c>
      <c r="AO1846" s="271" t="n">
        <v>1492.7458495159</v>
      </c>
      <c r="AP1846" s="271" t="n">
        <v>1420.08089713977</v>
      </c>
      <c r="AQ1846" s="271" t="n">
        <v>1331.92879337346</v>
      </c>
      <c r="AR1846" s="271" t="n">
        <v>1173.63317214231</v>
      </c>
      <c r="AS1846" s="271" t="n">
        <v>963.202791936636</v>
      </c>
      <c r="AT1846" s="271" t="n">
        <v>927.544557071905</v>
      </c>
      <c r="AU1846" s="271" t="n">
        <v>1213.02440754887</v>
      </c>
      <c r="AV1846" s="271" t="n">
        <v>1600.80080364929</v>
      </c>
      <c r="AW1846" s="271" t="n">
        <v>1800.09740596708</v>
      </c>
      <c r="AX1846" s="271" t="n">
        <v>1775.87220801059</v>
      </c>
      <c r="AY1846" s="271" t="n">
        <v>1705.36016152102</v>
      </c>
      <c r="AZ1846" s="270" t="n">
        <v>22.2583512336226</v>
      </c>
      <c r="BA1846" s="270" t="n">
        <v>20.6643355574573</v>
      </c>
      <c r="BB1846" s="270" t="n">
        <v>18.9611808019453</v>
      </c>
      <c r="BC1846" s="270" t="n">
        <v>17.0728859797096</v>
      </c>
      <c r="BD1846" s="270" t="n">
        <v>13.0886643179344</v>
      </c>
      <c r="BE1846" s="270" t="n">
        <v>6.58941907126713</v>
      </c>
      <c r="BF1846" s="270" t="n">
        <v>4.66172244313826</v>
      </c>
      <c r="BG1846" s="270" t="n">
        <v>16.2394833535385</v>
      </c>
      <c r="BH1846" s="270" t="n">
        <v>28.4740830489021</v>
      </c>
      <c r="BI1846" s="270" t="n">
        <v>28.1370920671949</v>
      </c>
      <c r="BJ1846" s="270" t="n">
        <v>26.7351323436166</v>
      </c>
      <c r="BK1846" s="270" t="n">
        <v>25.2777742651067</v>
      </c>
      <c r="BL1846" s="270" t="n">
        <v>23.7876688462473</v>
      </c>
    </row>
    <row r="1847" customFormat="false" ht="13.8" hidden="false" customHeight="false" outlineLevel="0" collapsed="false">
      <c r="A1847" s="239" t="n">
        <v>160</v>
      </c>
      <c r="B1847" s="4" t="s">
        <v>1415</v>
      </c>
      <c r="C1847" s="4" t="s">
        <v>1578</v>
      </c>
      <c r="D1847" s="4" t="s">
        <v>374</v>
      </c>
      <c r="E1847" s="4" t="n">
        <v>24</v>
      </c>
      <c r="F1847" s="4" t="n">
        <v>25</v>
      </c>
      <c r="G1847" s="4" t="n">
        <v>700</v>
      </c>
      <c r="H1847" s="4" t="n">
        <v>2.5</v>
      </c>
      <c r="I1847" s="4" t="n">
        <v>320</v>
      </c>
      <c r="J1847" s="4" t="n">
        <v>40</v>
      </c>
      <c r="K1847" s="4" t="n">
        <v>7000</v>
      </c>
      <c r="L1847" s="269" t="n">
        <v>0.3</v>
      </c>
      <c r="M1847" s="270" t="n">
        <v>18.4687680883056</v>
      </c>
      <c r="N1847" s="270" t="n">
        <v>18.2610418470736</v>
      </c>
      <c r="O1847" s="270" t="n">
        <v>17.9809058196313</v>
      </c>
      <c r="P1847" s="270" t="n">
        <v>17.6591142543404</v>
      </c>
      <c r="Q1847" s="270" t="n">
        <v>17.1330936004002</v>
      </c>
      <c r="R1847" s="270" t="n">
        <v>15.5622714730406</v>
      </c>
      <c r="S1847" s="270" t="n">
        <v>12.8674611284973</v>
      </c>
      <c r="T1847" s="270" t="n">
        <v>11.365651839459</v>
      </c>
      <c r="U1847" s="270" t="n">
        <v>12.6373001467173</v>
      </c>
      <c r="V1847" s="270" t="n">
        <v>15.5799524663495</v>
      </c>
      <c r="W1847" s="270" t="n">
        <v>17.7041963207274</v>
      </c>
      <c r="X1847" s="270" t="n">
        <v>18.4683161210375</v>
      </c>
      <c r="Y1847" s="270" t="n">
        <v>18.5959271372718</v>
      </c>
      <c r="Z1847" s="270" t="n">
        <v>16.659570518058</v>
      </c>
      <c r="AA1847" s="270" t="n">
        <v>16.0470689081175</v>
      </c>
      <c r="AB1847" s="270" t="n">
        <v>15.4614250450335</v>
      </c>
      <c r="AC1847" s="270" t="n">
        <v>15.0249383670141</v>
      </c>
      <c r="AD1847" s="270" t="n">
        <v>14.4722290471056</v>
      </c>
      <c r="AE1847" s="270" t="n">
        <v>13.1005488142245</v>
      </c>
      <c r="AF1847" s="270" t="n">
        <v>11.2526717797149</v>
      </c>
      <c r="AG1847" s="270" t="n">
        <v>11.316910531281</v>
      </c>
      <c r="AH1847" s="270" t="n">
        <v>14.0785998235042</v>
      </c>
      <c r="AI1847" s="270" t="n">
        <v>17.3640790955473</v>
      </c>
      <c r="AJ1847" s="270" t="n">
        <v>18.8719916888084</v>
      </c>
      <c r="AK1847" s="270" t="n">
        <v>18.3981148447978</v>
      </c>
      <c r="AL1847" s="270" t="n">
        <v>17.4878777292644</v>
      </c>
      <c r="AM1847" s="271" t="n">
        <v>1641.74725349598</v>
      </c>
      <c r="AN1847" s="271" t="n">
        <v>1571.3863157292</v>
      </c>
      <c r="AO1847" s="271" t="n">
        <v>1500.22029888879</v>
      </c>
      <c r="AP1847" s="271" t="n">
        <v>1427.55677387401</v>
      </c>
      <c r="AQ1847" s="271" t="n">
        <v>1334.9064999626</v>
      </c>
      <c r="AR1847" s="271" t="n">
        <v>1149.82994658944</v>
      </c>
      <c r="AS1847" s="271" t="n">
        <v>929.160084574412</v>
      </c>
      <c r="AT1847" s="271" t="n">
        <v>936.523489131146</v>
      </c>
      <c r="AU1847" s="271" t="n">
        <v>1265.54148347862</v>
      </c>
      <c r="AV1847" s="271" t="n">
        <v>1654.5331998455</v>
      </c>
      <c r="AW1847" s="271" t="n">
        <v>1835.30490209839</v>
      </c>
      <c r="AX1847" s="271" t="n">
        <v>1800.17574014296</v>
      </c>
      <c r="AY1847" s="271" t="n">
        <v>1718.85082726268</v>
      </c>
      <c r="AZ1847" s="270" t="n">
        <v>21.6951128675031</v>
      </c>
      <c r="BA1847" s="270" t="n">
        <v>20.1480869565527</v>
      </c>
      <c r="BB1847" s="270" t="n">
        <v>18.4809034587279</v>
      </c>
      <c r="BC1847" s="270" t="n">
        <v>16.6078520736155</v>
      </c>
      <c r="BD1847" s="270" t="n">
        <v>12.0064672423485</v>
      </c>
      <c r="BE1847" s="270" t="n">
        <v>4.15875940722515</v>
      </c>
      <c r="BF1847" s="270" t="n">
        <v>5.06916493963275</v>
      </c>
      <c r="BG1847" s="270" t="n">
        <v>16.8899315818407</v>
      </c>
      <c r="BH1847" s="270" t="n">
        <v>28.4740830489021</v>
      </c>
      <c r="BI1847" s="270" t="n">
        <v>28.1370920671949</v>
      </c>
      <c r="BJ1847" s="270" t="n">
        <v>26.3796327897395</v>
      </c>
      <c r="BK1847" s="270" t="n">
        <v>24.6061501522028</v>
      </c>
      <c r="BL1847" s="270" t="n">
        <v>23.171568404337</v>
      </c>
    </row>
    <row r="1848" customFormat="false" ht="13.8" hidden="false" customHeight="false" outlineLevel="0" collapsed="false">
      <c r="A1848" s="239" t="n">
        <v>161</v>
      </c>
      <c r="B1848" s="4" t="s">
        <v>1415</v>
      </c>
      <c r="C1848" s="4" t="s">
        <v>1579</v>
      </c>
      <c r="D1848" s="4" t="s">
        <v>374</v>
      </c>
      <c r="E1848" s="4" t="n">
        <v>29</v>
      </c>
      <c r="F1848" s="4" t="n">
        <v>25</v>
      </c>
      <c r="G1848" s="4" t="n">
        <v>700</v>
      </c>
      <c r="H1848" s="4" t="n">
        <v>2.5</v>
      </c>
      <c r="I1848" s="4" t="n">
        <v>320</v>
      </c>
      <c r="J1848" s="4" t="n">
        <v>40</v>
      </c>
      <c r="K1848" s="4" t="n">
        <v>7000</v>
      </c>
      <c r="L1848" s="269" t="n">
        <v>0.3</v>
      </c>
      <c r="M1848" s="270" t="n">
        <v>18.8151951437667</v>
      </c>
      <c r="N1848" s="270" t="n">
        <v>18.5796145945634</v>
      </c>
      <c r="O1848" s="270" t="n">
        <v>18.2714178354669</v>
      </c>
      <c r="P1848" s="270" t="n">
        <v>17.9241416738953</v>
      </c>
      <c r="Q1848" s="270" t="n">
        <v>17.3698588366049</v>
      </c>
      <c r="R1848" s="270" t="n">
        <v>15.752391204309</v>
      </c>
      <c r="S1848" s="270" t="n">
        <v>13.0338309704948</v>
      </c>
      <c r="T1848" s="270" t="n">
        <v>11.5660246084779</v>
      </c>
      <c r="U1848" s="270" t="n">
        <v>12.9098142255272</v>
      </c>
      <c r="V1848" s="270" t="n">
        <v>15.8977255651783</v>
      </c>
      <c r="W1848" s="270" t="n">
        <v>18.0334873670032</v>
      </c>
      <c r="X1848" s="270" t="n">
        <v>18.8138041187755</v>
      </c>
      <c r="Y1848" s="270" t="n">
        <v>18.9493846815252</v>
      </c>
      <c r="Z1848" s="270" t="n">
        <v>16.5262371847247</v>
      </c>
      <c r="AA1848" s="270" t="n">
        <v>15.9137355747841</v>
      </c>
      <c r="AB1848" s="270" t="n">
        <v>15.3280917117001</v>
      </c>
      <c r="AC1848" s="270" t="n">
        <v>14.8916050336808</v>
      </c>
      <c r="AD1848" s="270" t="n">
        <v>14.3388957137723</v>
      </c>
      <c r="AE1848" s="270" t="n">
        <v>12.9634276021033</v>
      </c>
      <c r="AF1848" s="270" t="n">
        <v>11.0980126888058</v>
      </c>
      <c r="AG1848" s="270" t="n">
        <v>11.1438423494628</v>
      </c>
      <c r="AH1848" s="270" t="n">
        <v>13.9003611871406</v>
      </c>
      <c r="AI1848" s="270" t="n">
        <v>17.2002154591837</v>
      </c>
      <c r="AJ1848" s="270" t="n">
        <v>18.7248894160811</v>
      </c>
      <c r="AK1848" s="270" t="n">
        <v>18.2607284811615</v>
      </c>
      <c r="AL1848" s="270" t="n">
        <v>17.3547337898704</v>
      </c>
      <c r="AM1848" s="271" t="n">
        <v>1624.41392016265</v>
      </c>
      <c r="AN1848" s="271" t="n">
        <v>1554.05298239587</v>
      </c>
      <c r="AO1848" s="271" t="n">
        <v>1482.88696555545</v>
      </c>
      <c r="AP1848" s="271" t="n">
        <v>1410.22344054068</v>
      </c>
      <c r="AQ1848" s="271" t="n">
        <v>1317.57316662927</v>
      </c>
      <c r="AR1848" s="271" t="n">
        <v>1132.04206780156</v>
      </c>
      <c r="AS1848" s="271" t="n">
        <v>909.143417907746</v>
      </c>
      <c r="AT1848" s="271" t="n">
        <v>914.155307312964</v>
      </c>
      <c r="AU1848" s="271" t="n">
        <v>1242.49830166044</v>
      </c>
      <c r="AV1848" s="271" t="n">
        <v>1633.35592711823</v>
      </c>
      <c r="AW1848" s="271" t="n">
        <v>1816.29808391657</v>
      </c>
      <c r="AX1848" s="271" t="n">
        <v>1782.38937650659</v>
      </c>
      <c r="AY1848" s="271" t="n">
        <v>1701.57052423238</v>
      </c>
      <c r="AZ1848" s="270" t="n">
        <v>21.6951128675031</v>
      </c>
      <c r="BA1848" s="270" t="n">
        <v>20.1480869565527</v>
      </c>
      <c r="BB1848" s="270" t="n">
        <v>18.4809034587279</v>
      </c>
      <c r="BC1848" s="270" t="n">
        <v>16.6078520736155</v>
      </c>
      <c r="BD1848" s="270" t="n">
        <v>12.0064672423485</v>
      </c>
      <c r="BE1848" s="270" t="n">
        <v>4.15875940722515</v>
      </c>
      <c r="BF1848" s="270" t="n">
        <v>5.06916493963275</v>
      </c>
      <c r="BG1848" s="270" t="n">
        <v>16.8899315818407</v>
      </c>
      <c r="BH1848" s="270" t="n">
        <v>28.4740830489021</v>
      </c>
      <c r="BI1848" s="270" t="n">
        <v>28.1370920671949</v>
      </c>
      <c r="BJ1848" s="270" t="n">
        <v>26.3796327897395</v>
      </c>
      <c r="BK1848" s="270" t="n">
        <v>24.6061501522028</v>
      </c>
      <c r="BL1848" s="270" t="n">
        <v>23.171568404337</v>
      </c>
    </row>
    <row r="1849" customFormat="false" ht="13.8" hidden="false" customHeight="false" outlineLevel="0" collapsed="false">
      <c r="A1849" s="239" t="n">
        <v>162</v>
      </c>
      <c r="B1849" s="4" t="s">
        <v>1415</v>
      </c>
      <c r="C1849" s="4" t="s">
        <v>1580</v>
      </c>
      <c r="D1849" s="4" t="s">
        <v>374</v>
      </c>
      <c r="E1849" s="4" t="n">
        <v>36</v>
      </c>
      <c r="F1849" s="4" t="n">
        <v>25</v>
      </c>
      <c r="G1849" s="4" t="n">
        <v>700</v>
      </c>
      <c r="H1849" s="4" t="n">
        <v>2.5</v>
      </c>
      <c r="I1849" s="4" t="n">
        <v>320</v>
      </c>
      <c r="J1849" s="4" t="n">
        <v>40</v>
      </c>
      <c r="K1849" s="4" t="n">
        <v>7000</v>
      </c>
      <c r="L1849" s="269" t="n">
        <v>0.3</v>
      </c>
      <c r="M1849" s="270" t="n">
        <v>19.117223045439</v>
      </c>
      <c r="N1849" s="270" t="n">
        <v>18.8573580817928</v>
      </c>
      <c r="O1849" s="270" t="n">
        <v>18.5246969404625</v>
      </c>
      <c r="P1849" s="270" t="n">
        <v>18.1552023666212</v>
      </c>
      <c r="Q1849" s="270" t="n">
        <v>17.5762795140681</v>
      </c>
      <c r="R1849" s="270" t="n">
        <v>15.9181446077926</v>
      </c>
      <c r="S1849" s="270" t="n">
        <v>13.1788783433486</v>
      </c>
      <c r="T1849" s="270" t="n">
        <v>11.7407169889519</v>
      </c>
      <c r="U1849" s="270" t="n">
        <v>13.1474020642991</v>
      </c>
      <c r="V1849" s="270" t="n">
        <v>16.1747718891713</v>
      </c>
      <c r="W1849" s="270" t="n">
        <v>18.3205754629773</v>
      </c>
      <c r="X1849" s="270" t="n">
        <v>19.1150133152424</v>
      </c>
      <c r="Y1849" s="270" t="n">
        <v>19.2575420229865</v>
      </c>
      <c r="Z1849" s="270" t="n">
        <v>16.3526008210883</v>
      </c>
      <c r="AA1849" s="270" t="n">
        <v>15.7643416353902</v>
      </c>
      <c r="AB1849" s="270" t="n">
        <v>15.2041523177607</v>
      </c>
      <c r="AC1849" s="270" t="n">
        <v>14.7919080639838</v>
      </c>
      <c r="AD1849" s="270" t="n">
        <v>14.2634411683177</v>
      </c>
      <c r="AE1849" s="270" t="n">
        <v>12.9172154808912</v>
      </c>
      <c r="AF1849" s="270" t="n">
        <v>11.0466490524422</v>
      </c>
      <c r="AG1849" s="270" t="n">
        <v>11.058160531281</v>
      </c>
      <c r="AH1849" s="270" t="n">
        <v>13.769906641686</v>
      </c>
      <c r="AI1849" s="270" t="n">
        <v>17.0602154591837</v>
      </c>
      <c r="AJ1849" s="270" t="n">
        <v>18.5805712342629</v>
      </c>
      <c r="AK1849" s="270" t="n">
        <v>18.0966375720706</v>
      </c>
      <c r="AL1849" s="270" t="n">
        <v>17.1773095474462</v>
      </c>
      <c r="AM1849" s="271" t="n">
        <v>1602.00785955659</v>
      </c>
      <c r="AN1849" s="271" t="n">
        <v>1534.79843694133</v>
      </c>
      <c r="AO1849" s="271" t="n">
        <v>1466.94151101</v>
      </c>
      <c r="AP1849" s="271" t="n">
        <v>1397.42950114674</v>
      </c>
      <c r="AQ1849" s="271" t="n">
        <v>1307.93074238684</v>
      </c>
      <c r="AR1849" s="271" t="n">
        <v>1126.16327992277</v>
      </c>
      <c r="AS1849" s="271" t="n">
        <v>902.534326998655</v>
      </c>
      <c r="AT1849" s="271" t="n">
        <v>903.028034585692</v>
      </c>
      <c r="AU1849" s="271" t="n">
        <v>1225.53921075135</v>
      </c>
      <c r="AV1849" s="271" t="n">
        <v>1615.15592711823</v>
      </c>
      <c r="AW1849" s="271" t="n">
        <v>1797.54808391657</v>
      </c>
      <c r="AX1849" s="271" t="n">
        <v>1761.12574014296</v>
      </c>
      <c r="AY1849" s="271" t="n">
        <v>1678.63416059602</v>
      </c>
      <c r="AZ1849" s="270" t="n">
        <v>21.6951128675031</v>
      </c>
      <c r="BA1849" s="270" t="n">
        <v>20.1480869565527</v>
      </c>
      <c r="BB1849" s="270" t="n">
        <v>18.4809034587279</v>
      </c>
      <c r="BC1849" s="270" t="n">
        <v>16.6078520736155</v>
      </c>
      <c r="BD1849" s="270" t="n">
        <v>12.0064672423485</v>
      </c>
      <c r="BE1849" s="270" t="n">
        <v>4.15875940722515</v>
      </c>
      <c r="BF1849" s="270" t="n">
        <v>5.06916493963275</v>
      </c>
      <c r="BG1849" s="270" t="n">
        <v>16.8899315818407</v>
      </c>
      <c r="BH1849" s="270" t="n">
        <v>28.4740830489021</v>
      </c>
      <c r="BI1849" s="270" t="n">
        <v>28.1370920671949</v>
      </c>
      <c r="BJ1849" s="270" t="n">
        <v>26.3796327897395</v>
      </c>
      <c r="BK1849" s="270" t="n">
        <v>24.6061501522028</v>
      </c>
      <c r="BL1849" s="270" t="n">
        <v>23.171568404337</v>
      </c>
    </row>
    <row r="1850" customFormat="false" ht="13.8" hidden="false" customHeight="false" outlineLevel="0" collapsed="false">
      <c r="A1850" s="239" t="n">
        <v>163</v>
      </c>
      <c r="B1850" s="4" t="s">
        <v>1415</v>
      </c>
      <c r="C1850" s="4" t="s">
        <v>1581</v>
      </c>
      <c r="D1850" s="4" t="s">
        <v>376</v>
      </c>
      <c r="E1850" s="4" t="n">
        <v>24</v>
      </c>
      <c r="F1850" s="4" t="n">
        <v>38</v>
      </c>
      <c r="G1850" s="4" t="n">
        <v>700</v>
      </c>
      <c r="H1850" s="4" t="n">
        <v>2.5</v>
      </c>
      <c r="I1850" s="4" t="n">
        <v>320</v>
      </c>
      <c r="J1850" s="4" t="n">
        <v>40</v>
      </c>
      <c r="K1850" s="4" t="n">
        <v>7000</v>
      </c>
      <c r="L1850" s="269" t="n">
        <v>0.2</v>
      </c>
      <c r="M1850" s="270" t="n">
        <v>16.9286454392016</v>
      </c>
      <c r="N1850" s="270" t="n">
        <v>18.4513058518665</v>
      </c>
      <c r="O1850" s="270" t="n">
        <v>18.9455499102215</v>
      </c>
      <c r="P1850" s="270" t="n">
        <v>18.9843222929198</v>
      </c>
      <c r="Q1850" s="270" t="n">
        <v>18.8045133123399</v>
      </c>
      <c r="R1850" s="270" t="n">
        <v>18.5184946370792</v>
      </c>
      <c r="S1850" s="270" t="n">
        <v>18.1872736577926</v>
      </c>
      <c r="T1850" s="270" t="n">
        <v>17.8089917721289</v>
      </c>
      <c r="U1850" s="270" t="n">
        <v>16.9302420621078</v>
      </c>
      <c r="V1850" s="270" t="n">
        <v>15.1551271169999</v>
      </c>
      <c r="W1850" s="270" t="n">
        <v>13.0892396251751</v>
      </c>
      <c r="X1850" s="270" t="n">
        <v>12.6622909156462</v>
      </c>
      <c r="Y1850" s="270" t="n">
        <v>14.4768977110715</v>
      </c>
      <c r="Z1850" s="270" t="n">
        <v>17.6888445898839</v>
      </c>
      <c r="AA1850" s="270" t="n">
        <v>18.3925918866314</v>
      </c>
      <c r="AB1850" s="270" t="n">
        <v>17.8896960599267</v>
      </c>
      <c r="AC1850" s="270" t="n">
        <v>17.3994140909381</v>
      </c>
      <c r="AD1850" s="270" t="n">
        <v>16.9532596524319</v>
      </c>
      <c r="AE1850" s="270" t="n">
        <v>16.4730322001512</v>
      </c>
      <c r="AF1850" s="270" t="n">
        <v>15.8497280088035</v>
      </c>
      <c r="AG1850" s="270" t="n">
        <v>15.1808693326556</v>
      </c>
      <c r="AH1850" s="270" t="n">
        <v>14.107057280326</v>
      </c>
      <c r="AI1850" s="270" t="n">
        <v>12.5462202153725</v>
      </c>
      <c r="AJ1850" s="270" t="n">
        <v>11.5450603297729</v>
      </c>
      <c r="AK1850" s="270" t="n">
        <v>12.4887509496829</v>
      </c>
      <c r="AL1850" s="270" t="n">
        <v>15.3403938169206</v>
      </c>
      <c r="AM1850" s="271" t="n">
        <v>1750.20144996974</v>
      </c>
      <c r="AN1850" s="271" t="n">
        <v>1837.06940258311</v>
      </c>
      <c r="AO1850" s="271" t="n">
        <v>1778.66390432193</v>
      </c>
      <c r="AP1850" s="271" t="n">
        <v>1704.29412869453</v>
      </c>
      <c r="AQ1850" s="271" t="n">
        <v>1630.17149641199</v>
      </c>
      <c r="AR1850" s="271" t="n">
        <v>1555.3681524861</v>
      </c>
      <c r="AS1850" s="271" t="n">
        <v>1479.5500341196</v>
      </c>
      <c r="AT1850" s="271" t="n">
        <v>1398.02286195461</v>
      </c>
      <c r="AU1850" s="271" t="n">
        <v>1267.86379429764</v>
      </c>
      <c r="AV1850" s="271" t="n">
        <v>1080.73379895555</v>
      </c>
      <c r="AW1850" s="271" t="n">
        <v>962.66414184882</v>
      </c>
      <c r="AX1850" s="271" t="n">
        <v>1093.09362306739</v>
      </c>
      <c r="AY1850" s="271" t="n">
        <v>1452.71109860247</v>
      </c>
      <c r="AZ1850" s="270" t="n">
        <v>27.6911010944605</v>
      </c>
      <c r="BA1850" s="270" t="n">
        <v>26.2177227430189</v>
      </c>
      <c r="BB1850" s="270" t="n">
        <v>24.7069884870047</v>
      </c>
      <c r="BC1850" s="270" t="n">
        <v>23.159846394055</v>
      </c>
      <c r="BD1850" s="270" t="n">
        <v>21.5606660931824</v>
      </c>
      <c r="BE1850" s="270" t="n">
        <v>19.8742987561855</v>
      </c>
      <c r="BF1850" s="270" t="n">
        <v>18.041060785466</v>
      </c>
      <c r="BG1850" s="270" t="n">
        <v>15.2321779926226</v>
      </c>
      <c r="BH1850" s="270" t="n">
        <v>9.87159139008354</v>
      </c>
      <c r="BI1850" s="270" t="n">
        <v>4.93920250844168</v>
      </c>
      <c r="BJ1850" s="270" t="n">
        <v>10.7691997988786</v>
      </c>
      <c r="BK1850" s="270" t="n">
        <v>22.4135368480389</v>
      </c>
      <c r="BL1850" s="270" t="n">
        <v>28.80723850871</v>
      </c>
    </row>
    <row r="1851" customFormat="false" ht="13.8" hidden="false" customHeight="false" outlineLevel="0" collapsed="false">
      <c r="A1851" s="239" t="n">
        <v>164</v>
      </c>
      <c r="B1851" s="4" t="s">
        <v>1415</v>
      </c>
      <c r="C1851" s="4" t="s">
        <v>1582</v>
      </c>
      <c r="D1851" s="4" t="s">
        <v>376</v>
      </c>
      <c r="E1851" s="4" t="n">
        <v>29</v>
      </c>
      <c r="F1851" s="4" t="n">
        <v>38</v>
      </c>
      <c r="G1851" s="4" t="n">
        <v>700</v>
      </c>
      <c r="H1851" s="4" t="n">
        <v>2.5</v>
      </c>
      <c r="I1851" s="4" t="n">
        <v>320</v>
      </c>
      <c r="J1851" s="4" t="n">
        <v>40</v>
      </c>
      <c r="K1851" s="4" t="n">
        <v>7000</v>
      </c>
      <c r="L1851" s="269" t="n">
        <v>0.2</v>
      </c>
      <c r="M1851" s="270" t="n">
        <v>17.1911383224494</v>
      </c>
      <c r="N1851" s="270" t="n">
        <v>18.706912024108</v>
      </c>
      <c r="O1851" s="270" t="n">
        <v>19.1859442755209</v>
      </c>
      <c r="P1851" s="270" t="n">
        <v>19.2075609041509</v>
      </c>
      <c r="Q1851" s="270" t="n">
        <v>19.0100459934631</v>
      </c>
      <c r="R1851" s="270" t="n">
        <v>18.7061775272154</v>
      </c>
      <c r="S1851" s="270" t="n">
        <v>18.3585689073122</v>
      </c>
      <c r="T1851" s="270" t="n">
        <v>17.9641114523811</v>
      </c>
      <c r="U1851" s="270" t="n">
        <v>17.0589956891599</v>
      </c>
      <c r="V1851" s="270" t="n">
        <v>15.2631856819922</v>
      </c>
      <c r="W1851" s="270" t="n">
        <v>13.2171406792728</v>
      </c>
      <c r="X1851" s="270" t="n">
        <v>12.8515456407289</v>
      </c>
      <c r="Y1851" s="270" t="n">
        <v>14.7204382857126</v>
      </c>
      <c r="Z1851" s="270" t="n">
        <v>17.5688900444293</v>
      </c>
      <c r="AA1851" s="270" t="n">
        <v>18.2897737048132</v>
      </c>
      <c r="AB1851" s="270" t="n">
        <v>17.8010596962904</v>
      </c>
      <c r="AC1851" s="270" t="n">
        <v>17.3188231818472</v>
      </c>
      <c r="AD1851" s="270" t="n">
        <v>16.8732596524319</v>
      </c>
      <c r="AE1851" s="270" t="n">
        <v>16.3930322001512</v>
      </c>
      <c r="AF1851" s="270" t="n">
        <v>15.7697280088035</v>
      </c>
      <c r="AG1851" s="270" t="n">
        <v>15.1008693326556</v>
      </c>
      <c r="AH1851" s="270" t="n">
        <v>14.0256936439624</v>
      </c>
      <c r="AI1851" s="270" t="n">
        <v>12.4550838517361</v>
      </c>
      <c r="AJ1851" s="270" t="n">
        <v>11.4353860873487</v>
      </c>
      <c r="AK1851" s="270" t="n">
        <v>12.3615691315011</v>
      </c>
      <c r="AL1851" s="270" t="n">
        <v>15.2114998775266</v>
      </c>
      <c r="AM1851" s="271" t="n">
        <v>1734.70508633338</v>
      </c>
      <c r="AN1851" s="271" t="n">
        <v>1823.77122076492</v>
      </c>
      <c r="AO1851" s="271" t="n">
        <v>1767.17299523102</v>
      </c>
      <c r="AP1851" s="271" t="n">
        <v>1693.81958323998</v>
      </c>
      <c r="AQ1851" s="271" t="n">
        <v>1619.77149641199</v>
      </c>
      <c r="AR1851" s="271" t="n">
        <v>1544.9681524861</v>
      </c>
      <c r="AS1851" s="271" t="n">
        <v>1469.1500341196</v>
      </c>
      <c r="AT1851" s="271" t="n">
        <v>1387.62286195461</v>
      </c>
      <c r="AU1851" s="271" t="n">
        <v>1257.300157934</v>
      </c>
      <c r="AV1851" s="271" t="n">
        <v>1068.93379895555</v>
      </c>
      <c r="AW1851" s="271" t="n">
        <v>948.485657000335</v>
      </c>
      <c r="AX1851" s="271" t="n">
        <v>1076.65241094618</v>
      </c>
      <c r="AY1851" s="271" t="n">
        <v>1436.05109860247</v>
      </c>
      <c r="AZ1851" s="270" t="n">
        <v>27.6911010944605</v>
      </c>
      <c r="BA1851" s="270" t="n">
        <v>26.2177227430189</v>
      </c>
      <c r="BB1851" s="270" t="n">
        <v>24.7069884870047</v>
      </c>
      <c r="BC1851" s="270" t="n">
        <v>23.159846394055</v>
      </c>
      <c r="BD1851" s="270" t="n">
        <v>21.5606660931824</v>
      </c>
      <c r="BE1851" s="270" t="n">
        <v>19.8742987561855</v>
      </c>
      <c r="BF1851" s="270" t="n">
        <v>18.041060785466</v>
      </c>
      <c r="BG1851" s="270" t="n">
        <v>15.2321779926226</v>
      </c>
      <c r="BH1851" s="270" t="n">
        <v>9.87159139008354</v>
      </c>
      <c r="BI1851" s="270" t="n">
        <v>4.93920250844168</v>
      </c>
      <c r="BJ1851" s="270" t="n">
        <v>10.7691997988786</v>
      </c>
      <c r="BK1851" s="270" t="n">
        <v>22.4135368480389</v>
      </c>
      <c r="BL1851" s="270" t="n">
        <v>28.80723850871</v>
      </c>
    </row>
    <row r="1852" customFormat="false" ht="13.8" hidden="false" customHeight="false" outlineLevel="0" collapsed="false">
      <c r="A1852" s="239" t="n">
        <v>165</v>
      </c>
      <c r="B1852" s="4" t="s">
        <v>1415</v>
      </c>
      <c r="C1852" s="4" t="s">
        <v>1583</v>
      </c>
      <c r="D1852" s="4" t="s">
        <v>376</v>
      </c>
      <c r="E1852" s="4" t="n">
        <v>36</v>
      </c>
      <c r="F1852" s="4" t="n">
        <v>38</v>
      </c>
      <c r="G1852" s="4" t="n">
        <v>700</v>
      </c>
      <c r="H1852" s="4" t="n">
        <v>2.5</v>
      </c>
      <c r="I1852" s="4" t="n">
        <v>320</v>
      </c>
      <c r="J1852" s="4" t="n">
        <v>40</v>
      </c>
      <c r="K1852" s="4" t="n">
        <v>7000</v>
      </c>
      <c r="L1852" s="269" t="n">
        <v>0.2</v>
      </c>
      <c r="M1852" s="270" t="n">
        <v>17.4199893128137</v>
      </c>
      <c r="N1852" s="270" t="n">
        <v>18.9297589254676</v>
      </c>
      <c r="O1852" s="270" t="n">
        <v>19.395528961765</v>
      </c>
      <c r="P1852" s="270" t="n">
        <v>19.4021885703782</v>
      </c>
      <c r="Q1852" s="270" t="n">
        <v>19.1892369758825</v>
      </c>
      <c r="R1852" s="270" t="n">
        <v>18.8698064025993</v>
      </c>
      <c r="S1852" s="270" t="n">
        <v>18.5079104323556</v>
      </c>
      <c r="T1852" s="270" t="n">
        <v>18.0993505187189</v>
      </c>
      <c r="U1852" s="270" t="n">
        <v>17.1712478565304</v>
      </c>
      <c r="V1852" s="270" t="n">
        <v>15.3573951299203</v>
      </c>
      <c r="W1852" s="270" t="n">
        <v>13.3286495420531</v>
      </c>
      <c r="X1852" s="270" t="n">
        <v>13.0165448998724</v>
      </c>
      <c r="Y1852" s="270" t="n">
        <v>14.9327659534608</v>
      </c>
      <c r="Z1852" s="270" t="n">
        <v>17.4566627717021</v>
      </c>
      <c r="AA1852" s="270" t="n">
        <v>18.174955522995</v>
      </c>
      <c r="AB1852" s="270" t="n">
        <v>17.6873324235631</v>
      </c>
      <c r="AC1852" s="270" t="n">
        <v>17.2115959091199</v>
      </c>
      <c r="AD1852" s="270" t="n">
        <v>16.7799869251592</v>
      </c>
      <c r="AE1852" s="270" t="n">
        <v>16.3150322001512</v>
      </c>
      <c r="AF1852" s="270" t="n">
        <v>15.706273463349</v>
      </c>
      <c r="AG1852" s="270" t="n">
        <v>15.0519602417465</v>
      </c>
      <c r="AH1852" s="270" t="n">
        <v>13.993057280326</v>
      </c>
      <c r="AI1852" s="270" t="n">
        <v>12.427174760827</v>
      </c>
      <c r="AJ1852" s="270" t="n">
        <v>11.3839012388638</v>
      </c>
      <c r="AK1852" s="270" t="n">
        <v>12.2733267072587</v>
      </c>
      <c r="AL1852" s="270" t="n">
        <v>15.1037423017691</v>
      </c>
      <c r="AM1852" s="271" t="n">
        <v>1720.1178136061</v>
      </c>
      <c r="AN1852" s="271" t="n">
        <v>1808.87667531038</v>
      </c>
      <c r="AO1852" s="271" t="n">
        <v>1752.45663159465</v>
      </c>
      <c r="AP1852" s="271" t="n">
        <v>1679.97776505816</v>
      </c>
      <c r="AQ1852" s="271" t="n">
        <v>1607.74604186653</v>
      </c>
      <c r="AR1852" s="271" t="n">
        <v>1534.9281524861</v>
      </c>
      <c r="AS1852" s="271" t="n">
        <v>1461.00094321051</v>
      </c>
      <c r="AT1852" s="271" t="n">
        <v>1381.36468013643</v>
      </c>
      <c r="AU1852" s="271" t="n">
        <v>1253.14379429764</v>
      </c>
      <c r="AV1852" s="271" t="n">
        <v>1065.35561713737</v>
      </c>
      <c r="AW1852" s="271" t="n">
        <v>941.806263060941</v>
      </c>
      <c r="AX1852" s="271" t="n">
        <v>1065.18089579467</v>
      </c>
      <c r="AY1852" s="271" t="n">
        <v>1422.04261375399</v>
      </c>
      <c r="AZ1852" s="270" t="n">
        <v>27.6911010944605</v>
      </c>
      <c r="BA1852" s="270" t="n">
        <v>26.2177227430189</v>
      </c>
      <c r="BB1852" s="270" t="n">
        <v>24.7069884870047</v>
      </c>
      <c r="BC1852" s="270" t="n">
        <v>23.159846394055</v>
      </c>
      <c r="BD1852" s="270" t="n">
        <v>21.5606660931824</v>
      </c>
      <c r="BE1852" s="270" t="n">
        <v>19.8742987561855</v>
      </c>
      <c r="BF1852" s="270" t="n">
        <v>18.041060785466</v>
      </c>
      <c r="BG1852" s="270" t="n">
        <v>15.2321779926226</v>
      </c>
      <c r="BH1852" s="270" t="n">
        <v>9.87159139008354</v>
      </c>
      <c r="BI1852" s="270" t="n">
        <v>4.93920250844168</v>
      </c>
      <c r="BJ1852" s="270" t="n">
        <v>10.7691997988786</v>
      </c>
      <c r="BK1852" s="270" t="n">
        <v>22.4135368480389</v>
      </c>
      <c r="BL1852" s="270" t="n">
        <v>28.80723850871</v>
      </c>
    </row>
    <row r="1853" customFormat="false" ht="13.8" hidden="false" customHeight="false" outlineLevel="0" collapsed="false">
      <c r="A1853" s="239" t="n">
        <v>166</v>
      </c>
      <c r="B1853" s="4" t="s">
        <v>1415</v>
      </c>
      <c r="C1853" s="4" t="s">
        <v>1584</v>
      </c>
      <c r="D1853" s="4" t="s">
        <v>376</v>
      </c>
      <c r="E1853" s="4" t="n">
        <v>24</v>
      </c>
      <c r="F1853" s="4" t="n">
        <v>38</v>
      </c>
      <c r="G1853" s="4" t="n">
        <v>700</v>
      </c>
      <c r="H1853" s="4" t="n">
        <v>2.5</v>
      </c>
      <c r="I1853" s="4" t="n">
        <v>320</v>
      </c>
      <c r="J1853" s="4" t="n">
        <v>40</v>
      </c>
      <c r="K1853" s="4" t="n">
        <v>7000</v>
      </c>
      <c r="L1853" s="269" t="n">
        <v>0.25</v>
      </c>
      <c r="M1853" s="270" t="n">
        <v>17.3158794016451</v>
      </c>
      <c r="N1853" s="270" t="n">
        <v>18.4617454474451</v>
      </c>
      <c r="O1853" s="270" t="n">
        <v>18.8117935463556</v>
      </c>
      <c r="P1853" s="270" t="n">
        <v>18.8096299928419</v>
      </c>
      <c r="Q1853" s="270" t="n">
        <v>18.618726088225</v>
      </c>
      <c r="R1853" s="270" t="n">
        <v>18.3334919245939</v>
      </c>
      <c r="S1853" s="270" t="n">
        <v>18.003547969525</v>
      </c>
      <c r="T1853" s="270" t="n">
        <v>17.6107193524107</v>
      </c>
      <c r="U1853" s="270" t="n">
        <v>16.5796715438141</v>
      </c>
      <c r="V1853" s="270" t="n">
        <v>14.4590301310026</v>
      </c>
      <c r="W1853" s="270" t="n">
        <v>12.3455218634159</v>
      </c>
      <c r="X1853" s="270" t="n">
        <v>12.4799181852589</v>
      </c>
      <c r="Y1853" s="270" t="n">
        <v>14.8630819924258</v>
      </c>
      <c r="Z1853" s="270" t="n">
        <v>18.1718193529675</v>
      </c>
      <c r="AA1853" s="270" t="n">
        <v>18.2834543481767</v>
      </c>
      <c r="AB1853" s="270" t="n">
        <v>17.6740637014148</v>
      </c>
      <c r="AC1853" s="270" t="n">
        <v>17.1935701313994</v>
      </c>
      <c r="AD1853" s="270" t="n">
        <v>16.7609650712723</v>
      </c>
      <c r="AE1853" s="270" t="n">
        <v>16.2950897779043</v>
      </c>
      <c r="AF1853" s="270" t="n">
        <v>15.6870841530672</v>
      </c>
      <c r="AG1853" s="270" t="n">
        <v>15.0251166573127</v>
      </c>
      <c r="AH1853" s="270" t="n">
        <v>13.8583797202493</v>
      </c>
      <c r="AI1853" s="270" t="n">
        <v>12.1086773769117</v>
      </c>
      <c r="AJ1853" s="270" t="n">
        <v>11.2952848894505</v>
      </c>
      <c r="AK1853" s="270" t="n">
        <v>12.9381858531334</v>
      </c>
      <c r="AL1853" s="270" t="n">
        <v>16.1486187190003</v>
      </c>
      <c r="AM1853" s="271" t="n">
        <v>1812.40243678799</v>
      </c>
      <c r="AN1853" s="271" t="n">
        <v>1827.15455099712</v>
      </c>
      <c r="AO1853" s="271" t="n">
        <v>1755.94982822019</v>
      </c>
      <c r="AP1853" s="271" t="n">
        <v>1682.45636107048</v>
      </c>
      <c r="AQ1853" s="271" t="n">
        <v>1609.65359541505</v>
      </c>
      <c r="AR1853" s="271" t="n">
        <v>1536.18414309276</v>
      </c>
      <c r="AS1853" s="271" t="n">
        <v>1461.65078156781</v>
      </c>
      <c r="AT1853" s="271" t="n">
        <v>1380.2742172601</v>
      </c>
      <c r="AU1853" s="271" t="n">
        <v>1238.70653551249</v>
      </c>
      <c r="AV1853" s="271" t="n">
        <v>1029.51584829735</v>
      </c>
      <c r="AW1853" s="271" t="n">
        <v>934.152891733762</v>
      </c>
      <c r="AX1853" s="271" t="n">
        <v>1150.21678358575</v>
      </c>
      <c r="AY1853" s="271" t="n">
        <v>1553.03587272973</v>
      </c>
      <c r="AZ1853" s="270" t="n">
        <v>27.0940123567989</v>
      </c>
      <c r="BA1853" s="270" t="n">
        <v>25.6453106118334</v>
      </c>
      <c r="BB1853" s="270" t="n">
        <v>24.1632210834262</v>
      </c>
      <c r="BC1853" s="270" t="n">
        <v>22.6454868201306</v>
      </c>
      <c r="BD1853" s="270" t="n">
        <v>21.0709234627655</v>
      </c>
      <c r="BE1853" s="270" t="n">
        <v>19.4006469206293</v>
      </c>
      <c r="BF1853" s="270" t="n">
        <v>17.5682280695464</v>
      </c>
      <c r="BG1853" s="270" t="n">
        <v>14.5509114868139</v>
      </c>
      <c r="BH1853" s="270" t="n">
        <v>8.39997552672732</v>
      </c>
      <c r="BI1853" s="270" t="n">
        <v>3.1775445894257</v>
      </c>
      <c r="BJ1853" s="270" t="n">
        <v>13.257748477466</v>
      </c>
      <c r="BK1853" s="270" t="n">
        <v>26.5269518402701</v>
      </c>
      <c r="BL1853" s="270" t="n">
        <v>28.4468320838473</v>
      </c>
    </row>
    <row r="1854" customFormat="false" ht="13.8" hidden="false" customHeight="false" outlineLevel="0" collapsed="false">
      <c r="A1854" s="239" t="n">
        <v>167</v>
      </c>
      <c r="B1854" s="4" t="s">
        <v>1415</v>
      </c>
      <c r="C1854" s="4" t="s">
        <v>1585</v>
      </c>
      <c r="D1854" s="4" t="s">
        <v>376</v>
      </c>
      <c r="E1854" s="4" t="n">
        <v>29</v>
      </c>
      <c r="F1854" s="4" t="n">
        <v>38</v>
      </c>
      <c r="G1854" s="4" t="n">
        <v>700</v>
      </c>
      <c r="H1854" s="4" t="n">
        <v>2.5</v>
      </c>
      <c r="I1854" s="4" t="n">
        <v>320</v>
      </c>
      <c r="J1854" s="4" t="n">
        <v>40</v>
      </c>
      <c r="K1854" s="4" t="n">
        <v>7000</v>
      </c>
      <c r="L1854" s="269" t="n">
        <v>0.25</v>
      </c>
      <c r="M1854" s="270" t="n">
        <v>17.6402950810708</v>
      </c>
      <c r="N1854" s="270" t="n">
        <v>18.7771098288086</v>
      </c>
      <c r="O1854" s="270" t="n">
        <v>19.1081944874575</v>
      </c>
      <c r="P1854" s="270" t="n">
        <v>19.0848291025004</v>
      </c>
      <c r="Q1854" s="270" t="n">
        <v>18.8720974237744</v>
      </c>
      <c r="R1854" s="270" t="n">
        <v>18.5648499113639</v>
      </c>
      <c r="S1854" s="270" t="n">
        <v>18.2147019075761</v>
      </c>
      <c r="T1854" s="270" t="n">
        <v>17.8019124754865</v>
      </c>
      <c r="U1854" s="270" t="n">
        <v>16.738139954405</v>
      </c>
      <c r="V1854" s="270" t="n">
        <v>14.590936699041</v>
      </c>
      <c r="W1854" s="270" t="n">
        <v>12.499984109081</v>
      </c>
      <c r="X1854" s="270" t="n">
        <v>12.7106833578397</v>
      </c>
      <c r="Y1854" s="270" t="n">
        <v>15.1626236139728</v>
      </c>
      <c r="Z1854" s="270" t="n">
        <v>18.0218761711493</v>
      </c>
      <c r="AA1854" s="270" t="n">
        <v>18.154931620904</v>
      </c>
      <c r="AB1854" s="270" t="n">
        <v>17.5632682468694</v>
      </c>
      <c r="AC1854" s="270" t="n">
        <v>17.0928314950357</v>
      </c>
      <c r="AD1854" s="270" t="n">
        <v>16.6609650712723</v>
      </c>
      <c r="AE1854" s="270" t="n">
        <v>16.1950897779043</v>
      </c>
      <c r="AF1854" s="270" t="n">
        <v>15.5870841530672</v>
      </c>
      <c r="AG1854" s="270" t="n">
        <v>14.9251166573127</v>
      </c>
      <c r="AH1854" s="270" t="n">
        <v>13.7566751747947</v>
      </c>
      <c r="AI1854" s="270" t="n">
        <v>11.9956773769117</v>
      </c>
      <c r="AJ1854" s="270" t="n">
        <v>11.1610235258141</v>
      </c>
      <c r="AK1854" s="270" t="n">
        <v>12.7821858531334</v>
      </c>
      <c r="AL1854" s="270" t="n">
        <v>15.9889596280912</v>
      </c>
      <c r="AM1854" s="271" t="n">
        <v>1793.03198224254</v>
      </c>
      <c r="AN1854" s="271" t="n">
        <v>1810.53182372439</v>
      </c>
      <c r="AO1854" s="271" t="n">
        <v>1741.58619185655</v>
      </c>
      <c r="AP1854" s="271" t="n">
        <v>1669.3631792523</v>
      </c>
      <c r="AQ1854" s="271" t="n">
        <v>1596.65359541505</v>
      </c>
      <c r="AR1854" s="271" t="n">
        <v>1523.18414309276</v>
      </c>
      <c r="AS1854" s="271" t="n">
        <v>1448.65078156781</v>
      </c>
      <c r="AT1854" s="271" t="n">
        <v>1367.2742172601</v>
      </c>
      <c r="AU1854" s="271" t="n">
        <v>1225.50199005794</v>
      </c>
      <c r="AV1854" s="271" t="n">
        <v>1014.88493920645</v>
      </c>
      <c r="AW1854" s="271" t="n">
        <v>916.796073551944</v>
      </c>
      <c r="AX1854" s="271" t="n">
        <v>1130.05041994939</v>
      </c>
      <c r="AY1854" s="271" t="n">
        <v>1532.39950909337</v>
      </c>
      <c r="AZ1854" s="270" t="n">
        <v>27.0940123567989</v>
      </c>
      <c r="BA1854" s="270" t="n">
        <v>25.6453106118334</v>
      </c>
      <c r="BB1854" s="270" t="n">
        <v>24.1632210834262</v>
      </c>
      <c r="BC1854" s="270" t="n">
        <v>22.6454868201306</v>
      </c>
      <c r="BD1854" s="270" t="n">
        <v>21.0709234627655</v>
      </c>
      <c r="BE1854" s="270" t="n">
        <v>19.4006469206293</v>
      </c>
      <c r="BF1854" s="270" t="n">
        <v>17.5682280695464</v>
      </c>
      <c r="BG1854" s="270" t="n">
        <v>14.5509114868139</v>
      </c>
      <c r="BH1854" s="270" t="n">
        <v>8.39997552672732</v>
      </c>
      <c r="BI1854" s="270" t="n">
        <v>3.1775445894257</v>
      </c>
      <c r="BJ1854" s="270" t="n">
        <v>13.257748477466</v>
      </c>
      <c r="BK1854" s="270" t="n">
        <v>26.5269518402701</v>
      </c>
      <c r="BL1854" s="270" t="n">
        <v>28.4468320838473</v>
      </c>
    </row>
    <row r="1855" customFormat="false" ht="13.8" hidden="false" customHeight="false" outlineLevel="0" collapsed="false">
      <c r="A1855" s="239" t="n">
        <v>168</v>
      </c>
      <c r="B1855" s="4" t="s">
        <v>1415</v>
      </c>
      <c r="C1855" s="4" t="s">
        <v>1586</v>
      </c>
      <c r="D1855" s="4" t="s">
        <v>376</v>
      </c>
      <c r="E1855" s="4" t="n">
        <v>36</v>
      </c>
      <c r="F1855" s="4" t="n">
        <v>38</v>
      </c>
      <c r="G1855" s="4" t="n">
        <v>700</v>
      </c>
      <c r="H1855" s="4" t="n">
        <v>2.5</v>
      </c>
      <c r="I1855" s="4" t="n">
        <v>320</v>
      </c>
      <c r="J1855" s="4" t="n">
        <v>40</v>
      </c>
      <c r="K1855" s="4" t="n">
        <v>7000</v>
      </c>
      <c r="L1855" s="269" t="n">
        <v>0.25</v>
      </c>
      <c r="M1855" s="270" t="n">
        <v>17.9231326521611</v>
      </c>
      <c r="N1855" s="270" t="n">
        <v>19.0520561439532</v>
      </c>
      <c r="O1855" s="270" t="n">
        <v>19.3666077749983</v>
      </c>
      <c r="P1855" s="270" t="n">
        <v>19.3247578503333</v>
      </c>
      <c r="Q1855" s="270" t="n">
        <v>19.0929959119658</v>
      </c>
      <c r="R1855" s="270" t="n">
        <v>18.7665563490621</v>
      </c>
      <c r="S1855" s="270" t="n">
        <v>18.3987937093973</v>
      </c>
      <c r="T1855" s="270" t="n">
        <v>17.968601701592</v>
      </c>
      <c r="U1855" s="270" t="n">
        <v>16.8762985675319</v>
      </c>
      <c r="V1855" s="270" t="n">
        <v>14.7059377168119</v>
      </c>
      <c r="W1855" s="270" t="n">
        <v>12.6346499996643</v>
      </c>
      <c r="X1855" s="270" t="n">
        <v>12.911872958233</v>
      </c>
      <c r="Y1855" s="270" t="n">
        <v>15.4237750627215</v>
      </c>
      <c r="Z1855" s="270" t="n">
        <v>17.8815920802402</v>
      </c>
      <c r="AA1855" s="270" t="n">
        <v>18.0114088936312</v>
      </c>
      <c r="AB1855" s="270" t="n">
        <v>17.4211091559603</v>
      </c>
      <c r="AC1855" s="270" t="n">
        <v>16.9587974041266</v>
      </c>
      <c r="AD1855" s="270" t="n">
        <v>16.5443741621814</v>
      </c>
      <c r="AE1855" s="270" t="n">
        <v>16.0975897779043</v>
      </c>
      <c r="AF1855" s="270" t="n">
        <v>15.507765971249</v>
      </c>
      <c r="AG1855" s="270" t="n">
        <v>14.8639802936764</v>
      </c>
      <c r="AH1855" s="270" t="n">
        <v>13.7158797202493</v>
      </c>
      <c r="AI1855" s="270" t="n">
        <v>11.9614273769117</v>
      </c>
      <c r="AJ1855" s="270" t="n">
        <v>11.0986826167232</v>
      </c>
      <c r="AK1855" s="270" t="n">
        <v>12.6740040349516</v>
      </c>
      <c r="AL1855" s="270" t="n">
        <v>15.8553232644549</v>
      </c>
      <c r="AM1855" s="271" t="n">
        <v>1774.79789133345</v>
      </c>
      <c r="AN1855" s="271" t="n">
        <v>1791.91364190621</v>
      </c>
      <c r="AO1855" s="271" t="n">
        <v>1723.1907373111</v>
      </c>
      <c r="AP1855" s="271" t="n">
        <v>1652.06090652502</v>
      </c>
      <c r="AQ1855" s="271" t="n">
        <v>1581.62177723323</v>
      </c>
      <c r="AR1855" s="271" t="n">
        <v>1510.63414309276</v>
      </c>
      <c r="AS1855" s="271" t="n">
        <v>1438.46441793145</v>
      </c>
      <c r="AT1855" s="271" t="n">
        <v>1359.45148998737</v>
      </c>
      <c r="AU1855" s="271" t="n">
        <v>1220.30653551249</v>
      </c>
      <c r="AV1855" s="271" t="n">
        <v>1010.49493920645</v>
      </c>
      <c r="AW1855" s="271" t="n">
        <v>908.708800824671</v>
      </c>
      <c r="AX1855" s="271" t="n">
        <v>1115.98678358575</v>
      </c>
      <c r="AY1855" s="271" t="n">
        <v>1515.02678182064</v>
      </c>
      <c r="AZ1855" s="270" t="n">
        <v>27.0940123567989</v>
      </c>
      <c r="BA1855" s="270" t="n">
        <v>25.6453106118334</v>
      </c>
      <c r="BB1855" s="270" t="n">
        <v>24.1632210834262</v>
      </c>
      <c r="BC1855" s="270" t="n">
        <v>22.6454868201306</v>
      </c>
      <c r="BD1855" s="270" t="n">
        <v>21.0709234627655</v>
      </c>
      <c r="BE1855" s="270" t="n">
        <v>19.4006469206293</v>
      </c>
      <c r="BF1855" s="270" t="n">
        <v>17.5682280695464</v>
      </c>
      <c r="BG1855" s="270" t="n">
        <v>14.5509114868139</v>
      </c>
      <c r="BH1855" s="270" t="n">
        <v>8.39997552672732</v>
      </c>
      <c r="BI1855" s="270" t="n">
        <v>3.1775445894257</v>
      </c>
      <c r="BJ1855" s="270" t="n">
        <v>13.257748477466</v>
      </c>
      <c r="BK1855" s="270" t="n">
        <v>26.5269518402701</v>
      </c>
      <c r="BL1855" s="270" t="n">
        <v>28.4468320838473</v>
      </c>
    </row>
    <row r="1856" customFormat="false" ht="13.8" hidden="false" customHeight="false" outlineLevel="0" collapsed="false">
      <c r="A1856" s="239" t="n">
        <v>169</v>
      </c>
      <c r="B1856" s="4" t="s">
        <v>1415</v>
      </c>
      <c r="C1856" s="4" t="s">
        <v>1587</v>
      </c>
      <c r="D1856" s="4" t="s">
        <v>376</v>
      </c>
      <c r="E1856" s="4" t="n">
        <v>24</v>
      </c>
      <c r="F1856" s="4" t="n">
        <v>38</v>
      </c>
      <c r="G1856" s="4" t="n">
        <v>700</v>
      </c>
      <c r="H1856" s="4" t="n">
        <v>2.5</v>
      </c>
      <c r="I1856" s="4" t="n">
        <v>320</v>
      </c>
      <c r="J1856" s="4" t="n">
        <v>40</v>
      </c>
      <c r="K1856" s="4" t="n">
        <v>7000</v>
      </c>
      <c r="L1856" s="269" t="n">
        <v>0.3</v>
      </c>
      <c r="M1856" s="270" t="n">
        <v>17.3091617177164</v>
      </c>
      <c r="N1856" s="270" t="n">
        <v>18.3636623191827</v>
      </c>
      <c r="O1856" s="270" t="n">
        <v>18.5998397484212</v>
      </c>
      <c r="P1856" s="270" t="n">
        <v>18.5084702841558</v>
      </c>
      <c r="Q1856" s="270" t="n">
        <v>18.3222189070948</v>
      </c>
      <c r="R1856" s="270" t="n">
        <v>18.0561606778422</v>
      </c>
      <c r="S1856" s="270" t="n">
        <v>17.7421746472105</v>
      </c>
      <c r="T1856" s="270" t="n">
        <v>17.3398928143775</v>
      </c>
      <c r="U1856" s="270" t="n">
        <v>16.0754176289552</v>
      </c>
      <c r="V1856" s="270" t="n">
        <v>13.5429700488394</v>
      </c>
      <c r="W1856" s="270" t="n">
        <v>11.5109721831799</v>
      </c>
      <c r="X1856" s="270" t="n">
        <v>12.053078824693</v>
      </c>
      <c r="Y1856" s="270" t="n">
        <v>14.8599804411828</v>
      </c>
      <c r="Z1856" s="270" t="n">
        <v>18.1658673342056</v>
      </c>
      <c r="AA1856" s="270" t="n">
        <v>18.2039253705875</v>
      </c>
      <c r="AB1856" s="270" t="n">
        <v>17.5111724730868</v>
      </c>
      <c r="AC1856" s="270" t="n">
        <v>16.9740845162386</v>
      </c>
      <c r="AD1856" s="270" t="n">
        <v>16.5603088491238</v>
      </c>
      <c r="AE1856" s="270" t="n">
        <v>16.1208107835484</v>
      </c>
      <c r="AF1856" s="270" t="n">
        <v>15.5400154669021</v>
      </c>
      <c r="AG1856" s="270" t="n">
        <v>14.8919242193655</v>
      </c>
      <c r="AH1856" s="270" t="n">
        <v>13.5739093605365</v>
      </c>
      <c r="AI1856" s="270" t="n">
        <v>11.608445498531</v>
      </c>
      <c r="AJ1856" s="270" t="n">
        <v>11.064637485574</v>
      </c>
      <c r="AK1856" s="270" t="n">
        <v>12.9857310062165</v>
      </c>
      <c r="AL1856" s="270" t="n">
        <v>16.350094324994</v>
      </c>
      <c r="AM1856" s="271" t="n">
        <v>1811.79385639709</v>
      </c>
      <c r="AN1856" s="271" t="n">
        <v>1819.01989814398</v>
      </c>
      <c r="AO1856" s="271" t="n">
        <v>1739.2610163863</v>
      </c>
      <c r="AP1856" s="271" t="n">
        <v>1659.9683476716</v>
      </c>
      <c r="AQ1856" s="271" t="n">
        <v>1589.0195332104</v>
      </c>
      <c r="AR1856" s="271" t="n">
        <v>1518.07337777845</v>
      </c>
      <c r="AS1856" s="271" t="n">
        <v>1445.96738176037</v>
      </c>
      <c r="AT1856" s="271" t="n">
        <v>1365.29256173302</v>
      </c>
      <c r="AU1856" s="271" t="n">
        <v>1205.44155615023</v>
      </c>
      <c r="AV1856" s="271" t="n">
        <v>971.124248029611</v>
      </c>
      <c r="AW1856" s="271" t="n">
        <v>907.670853845669</v>
      </c>
      <c r="AX1856" s="271" t="n">
        <v>1156.34962228731</v>
      </c>
      <c r="AY1856" s="271" t="n">
        <v>1576.75456167969</v>
      </c>
      <c r="AZ1856" s="270" t="n">
        <v>26.9145678922432</v>
      </c>
      <c r="BA1856" s="270" t="n">
        <v>24.9603248494705</v>
      </c>
      <c r="BB1856" s="270" t="n">
        <v>23.5333395883004</v>
      </c>
      <c r="BC1856" s="270" t="n">
        <v>22.0694471151726</v>
      </c>
      <c r="BD1856" s="270" t="n">
        <v>20.5437025973779</v>
      </c>
      <c r="BE1856" s="270" t="n">
        <v>18.9128338812303</v>
      </c>
      <c r="BF1856" s="270" t="n">
        <v>17.102126329184</v>
      </c>
      <c r="BG1856" s="270" t="n">
        <v>13.7703009071872</v>
      </c>
      <c r="BH1856" s="270" t="n">
        <v>6.35525385410244</v>
      </c>
      <c r="BI1856" s="270" t="n">
        <v>2.20886794717731</v>
      </c>
      <c r="BJ1856" s="270" t="n">
        <v>14.4802561042593</v>
      </c>
      <c r="BK1856" s="270" t="n">
        <v>26.5269518402701</v>
      </c>
      <c r="BL1856" s="270" t="n">
        <v>28.4468320838473</v>
      </c>
    </row>
    <row r="1857" customFormat="false" ht="13.8" hidden="false" customHeight="false" outlineLevel="0" collapsed="false">
      <c r="A1857" s="239" t="n">
        <v>170</v>
      </c>
      <c r="B1857" s="4" t="s">
        <v>1415</v>
      </c>
      <c r="C1857" s="4" t="s">
        <v>1588</v>
      </c>
      <c r="D1857" s="4" t="s">
        <v>376</v>
      </c>
      <c r="E1857" s="4" t="n">
        <v>29</v>
      </c>
      <c r="F1857" s="4" t="n">
        <v>38</v>
      </c>
      <c r="G1857" s="4" t="n">
        <v>700</v>
      </c>
      <c r="H1857" s="4" t="n">
        <v>2.5</v>
      </c>
      <c r="I1857" s="4" t="n">
        <v>320</v>
      </c>
      <c r="J1857" s="4" t="n">
        <v>40</v>
      </c>
      <c r="K1857" s="4" t="n">
        <v>7000</v>
      </c>
      <c r="L1857" s="269" t="n">
        <v>0.3</v>
      </c>
      <c r="M1857" s="270" t="n">
        <v>17.635493629496</v>
      </c>
      <c r="N1857" s="270" t="n">
        <v>18.7057066159597</v>
      </c>
      <c r="O1857" s="270" t="n">
        <v>18.9515446781717</v>
      </c>
      <c r="P1857" s="270" t="n">
        <v>18.8598366875283</v>
      </c>
      <c r="Q1857" s="270" t="n">
        <v>18.6476829766657</v>
      </c>
      <c r="R1857" s="270" t="n">
        <v>18.3533518142822</v>
      </c>
      <c r="S1857" s="270" t="n">
        <v>18.0134284979498</v>
      </c>
      <c r="T1857" s="270" t="n">
        <v>17.5854547138603</v>
      </c>
      <c r="U1857" s="270" t="n">
        <v>16.2781834765115</v>
      </c>
      <c r="V1857" s="270" t="n">
        <v>13.709536713197</v>
      </c>
      <c r="W1857" s="270" t="n">
        <v>11.6977464237062</v>
      </c>
      <c r="X1857" s="270" t="n">
        <v>12.3074581855461</v>
      </c>
      <c r="Y1857" s="270" t="n">
        <v>15.1712664127138</v>
      </c>
      <c r="Z1857" s="270" t="n">
        <v>18.0151665766299</v>
      </c>
      <c r="AA1857" s="270" t="n">
        <v>18.0647965827087</v>
      </c>
      <c r="AB1857" s="270" t="n">
        <v>17.3776497458141</v>
      </c>
      <c r="AC1857" s="270" t="n">
        <v>16.8407701222992</v>
      </c>
      <c r="AD1857" s="270" t="n">
        <v>16.4269755157904</v>
      </c>
      <c r="AE1857" s="270" t="n">
        <v>15.9874774502151</v>
      </c>
      <c r="AF1857" s="270" t="n">
        <v>15.4066821335688</v>
      </c>
      <c r="AG1857" s="270" t="n">
        <v>14.7585908860322</v>
      </c>
      <c r="AH1857" s="270" t="n">
        <v>13.4383032999304</v>
      </c>
      <c r="AI1857" s="270" t="n">
        <v>11.4596197409553</v>
      </c>
      <c r="AJ1857" s="270" t="n">
        <v>10.8952056673922</v>
      </c>
      <c r="AK1857" s="270" t="n">
        <v>12.8067537334892</v>
      </c>
      <c r="AL1857" s="270" t="n">
        <v>16.1816852340849</v>
      </c>
      <c r="AM1857" s="271" t="n">
        <v>1792.32491700315</v>
      </c>
      <c r="AN1857" s="271" t="n">
        <v>1801.01838299246</v>
      </c>
      <c r="AO1857" s="271" t="n">
        <v>1721.94283456812</v>
      </c>
      <c r="AP1857" s="271" t="n">
        <v>1642.64031736857</v>
      </c>
      <c r="AQ1857" s="271" t="n">
        <v>1571.68619987707</v>
      </c>
      <c r="AR1857" s="271" t="n">
        <v>1500.74004444512</v>
      </c>
      <c r="AS1857" s="271" t="n">
        <v>1428.63404842704</v>
      </c>
      <c r="AT1857" s="271" t="n">
        <v>1347.95922839969</v>
      </c>
      <c r="AU1857" s="271" t="n">
        <v>1187.83549554417</v>
      </c>
      <c r="AV1857" s="271" t="n">
        <v>951.854551059914</v>
      </c>
      <c r="AW1857" s="271" t="n">
        <v>885.767823542639</v>
      </c>
      <c r="AX1857" s="271" t="n">
        <v>1133.21325865095</v>
      </c>
      <c r="AY1857" s="271" t="n">
        <v>1554.98637986151</v>
      </c>
      <c r="AZ1857" s="270" t="n">
        <v>26.9145678922432</v>
      </c>
      <c r="BA1857" s="270" t="n">
        <v>24.9603248494705</v>
      </c>
      <c r="BB1857" s="270" t="n">
        <v>23.5333395883004</v>
      </c>
      <c r="BC1857" s="270" t="n">
        <v>22.0694471151726</v>
      </c>
      <c r="BD1857" s="270" t="n">
        <v>20.5437025973779</v>
      </c>
      <c r="BE1857" s="270" t="n">
        <v>18.9128338812303</v>
      </c>
      <c r="BF1857" s="270" t="n">
        <v>17.102126329184</v>
      </c>
      <c r="BG1857" s="270" t="n">
        <v>13.7703009071872</v>
      </c>
      <c r="BH1857" s="270" t="n">
        <v>6.35525385410244</v>
      </c>
      <c r="BI1857" s="270" t="n">
        <v>2.20886794717731</v>
      </c>
      <c r="BJ1857" s="270" t="n">
        <v>14.4802561042593</v>
      </c>
      <c r="BK1857" s="270" t="n">
        <v>26.5269518402701</v>
      </c>
      <c r="BL1857" s="270" t="n">
        <v>28.4468320838473</v>
      </c>
    </row>
    <row r="1858" customFormat="false" ht="13.8" hidden="false" customHeight="false" outlineLevel="0" collapsed="false">
      <c r="A1858" s="239" t="n">
        <v>171</v>
      </c>
      <c r="B1858" s="4" t="s">
        <v>1415</v>
      </c>
      <c r="C1858" s="4" t="s">
        <v>1589</v>
      </c>
      <c r="D1858" s="4" t="s">
        <v>376</v>
      </c>
      <c r="E1858" s="4" t="n">
        <v>36</v>
      </c>
      <c r="F1858" s="4" t="n">
        <v>38</v>
      </c>
      <c r="G1858" s="4" t="n">
        <v>700</v>
      </c>
      <c r="H1858" s="4" t="n">
        <v>2.5</v>
      </c>
      <c r="I1858" s="4" t="n">
        <v>320</v>
      </c>
      <c r="J1858" s="4" t="n">
        <v>40</v>
      </c>
      <c r="K1858" s="4" t="n">
        <v>7000</v>
      </c>
      <c r="L1858" s="269" t="n">
        <v>0.3</v>
      </c>
      <c r="M1858" s="270" t="n">
        <v>17.9200018427254</v>
      </c>
      <c r="N1858" s="270" t="n">
        <v>19.0039134667412</v>
      </c>
      <c r="O1858" s="270" t="n">
        <v>19.2581740255792</v>
      </c>
      <c r="P1858" s="270" t="n">
        <v>19.1661708951368</v>
      </c>
      <c r="Q1858" s="270" t="n">
        <v>18.9314345730051</v>
      </c>
      <c r="R1858" s="270" t="n">
        <v>18.6124540233032</v>
      </c>
      <c r="S1858" s="270" t="n">
        <v>18.2499176233454</v>
      </c>
      <c r="T1858" s="270" t="n">
        <v>17.7995446472599</v>
      </c>
      <c r="U1858" s="270" t="n">
        <v>16.4549622312387</v>
      </c>
      <c r="V1858" s="270" t="n">
        <v>13.8547556830535</v>
      </c>
      <c r="W1858" s="270" t="n">
        <v>11.8605831048007</v>
      </c>
      <c r="X1858" s="270" t="n">
        <v>12.5292355074269</v>
      </c>
      <c r="Y1858" s="270" t="n">
        <v>15.4426570195371</v>
      </c>
      <c r="Z1858" s="270" t="n">
        <v>17.8737271826905</v>
      </c>
      <c r="AA1858" s="270" t="n">
        <v>17.9052511281633</v>
      </c>
      <c r="AB1858" s="270" t="n">
        <v>17.2029527761171</v>
      </c>
      <c r="AC1858" s="270" t="n">
        <v>16.6631186071477</v>
      </c>
      <c r="AD1858" s="270" t="n">
        <v>16.2715209703359</v>
      </c>
      <c r="AE1858" s="270" t="n">
        <v>15.8574774502151</v>
      </c>
      <c r="AF1858" s="270" t="n">
        <v>15.3009245578112</v>
      </c>
      <c r="AG1858" s="270" t="n">
        <v>14.677075734517</v>
      </c>
      <c r="AH1858" s="270" t="n">
        <v>13.3839093605365</v>
      </c>
      <c r="AI1858" s="270" t="n">
        <v>11.4152258015613</v>
      </c>
      <c r="AJ1858" s="270" t="n">
        <v>10.8192965764831</v>
      </c>
      <c r="AK1858" s="270" t="n">
        <v>12.6858446425801</v>
      </c>
      <c r="AL1858" s="270" t="n">
        <v>16.0416852340849</v>
      </c>
      <c r="AM1858" s="271" t="n">
        <v>1773.94158366982</v>
      </c>
      <c r="AN1858" s="271" t="n">
        <v>1780.33050420459</v>
      </c>
      <c r="AO1858" s="271" t="n">
        <v>1699.34586487115</v>
      </c>
      <c r="AP1858" s="271" t="n">
        <v>1619.70849918675</v>
      </c>
      <c r="AQ1858" s="271" t="n">
        <v>1551.64377563464</v>
      </c>
      <c r="AR1858" s="271" t="n">
        <v>1484.00671111179</v>
      </c>
      <c r="AS1858" s="271" t="n">
        <v>1415.05223024522</v>
      </c>
      <c r="AT1858" s="271" t="n">
        <v>1337.52892536939</v>
      </c>
      <c r="AU1858" s="271" t="n">
        <v>1180.9082228169</v>
      </c>
      <c r="AV1858" s="271" t="n">
        <v>946.166672272036</v>
      </c>
      <c r="AW1858" s="271" t="n">
        <v>875.922368997185</v>
      </c>
      <c r="AX1858" s="271" t="n">
        <v>1117.49507683277</v>
      </c>
      <c r="AY1858" s="271" t="n">
        <v>1536.78637986151</v>
      </c>
      <c r="AZ1858" s="270" t="n">
        <v>26.9145678922432</v>
      </c>
      <c r="BA1858" s="270" t="n">
        <v>24.9603248494705</v>
      </c>
      <c r="BB1858" s="270" t="n">
        <v>23.5333395883004</v>
      </c>
      <c r="BC1858" s="270" t="n">
        <v>22.0694471151726</v>
      </c>
      <c r="BD1858" s="270" t="n">
        <v>20.5437025973779</v>
      </c>
      <c r="BE1858" s="270" t="n">
        <v>18.9128338812303</v>
      </c>
      <c r="BF1858" s="270" t="n">
        <v>17.102126329184</v>
      </c>
      <c r="BG1858" s="270" t="n">
        <v>13.7703009071872</v>
      </c>
      <c r="BH1858" s="270" t="n">
        <v>6.35525385410244</v>
      </c>
      <c r="BI1858" s="270" t="n">
        <v>2.20886794717731</v>
      </c>
      <c r="BJ1858" s="270" t="n">
        <v>14.4802561042593</v>
      </c>
      <c r="BK1858" s="270" t="n">
        <v>26.5269518402701</v>
      </c>
      <c r="BL1858" s="270" t="n">
        <v>28.4468320838473</v>
      </c>
    </row>
    <row r="1859" customFormat="false" ht="13.8" hidden="false" customHeight="false" outlineLevel="0" collapsed="false">
      <c r="A1859" s="239" t="n">
        <v>172</v>
      </c>
      <c r="B1859" s="4" t="s">
        <v>1415</v>
      </c>
      <c r="C1859" s="4" t="s">
        <v>1590</v>
      </c>
      <c r="D1859" s="4" t="s">
        <v>1455</v>
      </c>
      <c r="E1859" s="4" t="n">
        <v>24</v>
      </c>
      <c r="F1859" s="4" t="n">
        <v>51</v>
      </c>
      <c r="G1859" s="4" t="n">
        <v>700</v>
      </c>
      <c r="H1859" s="4" t="n">
        <v>2.5</v>
      </c>
      <c r="I1859" s="4" t="n">
        <v>320</v>
      </c>
      <c r="J1859" s="4" t="n">
        <v>40</v>
      </c>
      <c r="K1859" s="4" t="n">
        <v>7000</v>
      </c>
      <c r="L1859" s="269" t="n">
        <v>0.2</v>
      </c>
      <c r="M1859" s="270" t="n">
        <v>13.502473490705</v>
      </c>
      <c r="N1859" s="270" t="n">
        <v>12.567174525943</v>
      </c>
      <c r="O1859" s="270" t="n">
        <v>13.8651484022159</v>
      </c>
      <c r="P1859" s="270" t="n">
        <v>16.3704775612746</v>
      </c>
      <c r="Q1859" s="270" t="n">
        <v>18.1857471197062</v>
      </c>
      <c r="R1859" s="270" t="n">
        <v>18.8810721307999</v>
      </c>
      <c r="S1859" s="270" t="n">
        <v>19.0008177778073</v>
      </c>
      <c r="T1859" s="270" t="n">
        <v>18.862887228977</v>
      </c>
      <c r="U1859" s="270" t="n">
        <v>18.5954320623958</v>
      </c>
      <c r="V1859" s="270" t="n">
        <v>18.2719421666487</v>
      </c>
      <c r="W1859" s="270" t="n">
        <v>17.9300799535036</v>
      </c>
      <c r="X1859" s="270" t="n">
        <v>17.2095005333303</v>
      </c>
      <c r="Y1859" s="270" t="n">
        <v>15.7001413512431</v>
      </c>
      <c r="Z1859" s="270" t="n">
        <v>11.1033664720872</v>
      </c>
      <c r="AA1859" s="270" t="n">
        <v>11.6118621674561</v>
      </c>
      <c r="AB1859" s="270" t="n">
        <v>14.376073001173</v>
      </c>
      <c r="AC1859" s="270" t="n">
        <v>17.3544686624111</v>
      </c>
      <c r="AD1859" s="270" t="n">
        <v>18.7567018744443</v>
      </c>
      <c r="AE1859" s="270" t="n">
        <v>18.5569879870481</v>
      </c>
      <c r="AF1859" s="270" t="n">
        <v>17.9242064070083</v>
      </c>
      <c r="AG1859" s="270" t="n">
        <v>17.282543608782</v>
      </c>
      <c r="AH1859" s="270" t="n">
        <v>16.6446208787183</v>
      </c>
      <c r="AI1859" s="270" t="n">
        <v>16.008633614279</v>
      </c>
      <c r="AJ1859" s="270" t="n">
        <v>15.3585300946845</v>
      </c>
      <c r="AK1859" s="270" t="n">
        <v>14.2435472924061</v>
      </c>
      <c r="AL1859" s="270" t="n">
        <v>12.5810105090871</v>
      </c>
      <c r="AM1859" s="271" t="n">
        <v>972.747749634905</v>
      </c>
      <c r="AN1859" s="271" t="n">
        <v>1033.45021526027</v>
      </c>
      <c r="AO1859" s="271" t="n">
        <v>1357.97359219659</v>
      </c>
      <c r="AP1859" s="271" t="n">
        <v>1691.94866788534</v>
      </c>
      <c r="AQ1859" s="271" t="n">
        <v>1836.41378254857</v>
      </c>
      <c r="AR1859" s="271" t="n">
        <v>1796.84050567275</v>
      </c>
      <c r="AS1859" s="271" t="n">
        <v>1722.88767326368</v>
      </c>
      <c r="AT1859" s="271" t="n">
        <v>1648.73006282029</v>
      </c>
      <c r="AU1859" s="271" t="n">
        <v>1574.17335102544</v>
      </c>
      <c r="AV1859" s="271" t="n">
        <v>1498.66136805161</v>
      </c>
      <c r="AW1859" s="271" t="n">
        <v>1421.21798195313</v>
      </c>
      <c r="AX1859" s="271" t="n">
        <v>1305.64495776947</v>
      </c>
      <c r="AY1859" s="271" t="n">
        <v>1129.71797923141</v>
      </c>
      <c r="AZ1859" s="270" t="n">
        <v>8.12534778354369</v>
      </c>
      <c r="BA1859" s="270" t="n">
        <v>19.3961527955944</v>
      </c>
      <c r="BB1859" s="270" t="n">
        <v>28.6500336693166</v>
      </c>
      <c r="BC1859" s="270" t="n">
        <v>28.0444772512661</v>
      </c>
      <c r="BD1859" s="270" t="n">
        <v>26.5901808818015</v>
      </c>
      <c r="BE1859" s="270" t="n">
        <v>25.087878702252</v>
      </c>
      <c r="BF1859" s="270" t="n">
        <v>23.5505111397337</v>
      </c>
      <c r="BG1859" s="270" t="n">
        <v>21.9669400703565</v>
      </c>
      <c r="BH1859" s="270" t="n">
        <v>20.3067782464865</v>
      </c>
      <c r="BI1859" s="270" t="n">
        <v>18.5177593904947</v>
      </c>
      <c r="BJ1859" s="270" t="n">
        <v>16.5108384317784</v>
      </c>
      <c r="BK1859" s="270" t="n">
        <v>10.8920968061312</v>
      </c>
      <c r="BL1859" s="270" t="n">
        <v>5.64563623139283</v>
      </c>
    </row>
    <row r="1860" customFormat="false" ht="13.8" hidden="false" customHeight="false" outlineLevel="0" collapsed="false">
      <c r="A1860" s="239" t="n">
        <v>173</v>
      </c>
      <c r="B1860" s="4" t="s">
        <v>1415</v>
      </c>
      <c r="C1860" s="4" t="s">
        <v>1591</v>
      </c>
      <c r="D1860" s="4" t="s">
        <v>1455</v>
      </c>
      <c r="E1860" s="4" t="n">
        <v>29</v>
      </c>
      <c r="F1860" s="4" t="n">
        <v>51</v>
      </c>
      <c r="G1860" s="4" t="n">
        <v>700</v>
      </c>
      <c r="H1860" s="4" t="n">
        <v>2.5</v>
      </c>
      <c r="I1860" s="4" t="n">
        <v>320</v>
      </c>
      <c r="J1860" s="4" t="n">
        <v>40</v>
      </c>
      <c r="K1860" s="4" t="n">
        <v>7000</v>
      </c>
      <c r="L1860" s="269" t="n">
        <v>0.2</v>
      </c>
      <c r="M1860" s="270" t="n">
        <v>13.6206820416694</v>
      </c>
      <c r="N1860" s="270" t="n">
        <v>12.739274074068</v>
      </c>
      <c r="O1860" s="270" t="n">
        <v>14.0984852217246</v>
      </c>
      <c r="P1860" s="270" t="n">
        <v>16.6316021188364</v>
      </c>
      <c r="Q1860" s="270" t="n">
        <v>18.4440275070751</v>
      </c>
      <c r="R1860" s="270" t="n">
        <v>19.1254765920177</v>
      </c>
      <c r="S1860" s="270" t="n">
        <v>19.2284695164815</v>
      </c>
      <c r="T1860" s="270" t="n">
        <v>19.0728504987734</v>
      </c>
      <c r="U1860" s="270" t="n">
        <v>18.7876884722888</v>
      </c>
      <c r="V1860" s="270" t="n">
        <v>18.4472248266457</v>
      </c>
      <c r="W1860" s="270" t="n">
        <v>18.089828349158</v>
      </c>
      <c r="X1860" s="270" t="n">
        <v>17.345793473958</v>
      </c>
      <c r="Y1860" s="270" t="n">
        <v>15.8103626907706</v>
      </c>
      <c r="Z1860" s="270" t="n">
        <v>10.9985255629963</v>
      </c>
      <c r="AA1860" s="270" t="n">
        <v>11.4883167129107</v>
      </c>
      <c r="AB1860" s="270" t="n">
        <v>14.2459366375366</v>
      </c>
      <c r="AC1860" s="270" t="n">
        <v>17.2312338139262</v>
      </c>
      <c r="AD1860" s="270" t="n">
        <v>18.6497018744443</v>
      </c>
      <c r="AE1860" s="270" t="n">
        <v>18.4652607143208</v>
      </c>
      <c r="AF1860" s="270" t="n">
        <v>17.8424336797355</v>
      </c>
      <c r="AG1860" s="270" t="n">
        <v>17.202543608782</v>
      </c>
      <c r="AH1860" s="270" t="n">
        <v>16.5646208787183</v>
      </c>
      <c r="AI1860" s="270" t="n">
        <v>15.928633614279</v>
      </c>
      <c r="AJ1860" s="270" t="n">
        <v>15.2785300946845</v>
      </c>
      <c r="AK1860" s="270" t="n">
        <v>14.1628654742243</v>
      </c>
      <c r="AL1860" s="270" t="n">
        <v>12.4936999030265</v>
      </c>
      <c r="AM1860" s="271" t="n">
        <v>959.18926478642</v>
      </c>
      <c r="AN1860" s="271" t="n">
        <v>1017.48173041179</v>
      </c>
      <c r="AO1860" s="271" t="n">
        <v>1341.15056189356</v>
      </c>
      <c r="AP1860" s="271" t="n">
        <v>1676.02775879443</v>
      </c>
      <c r="AQ1860" s="271" t="n">
        <v>1822.58105527585</v>
      </c>
      <c r="AR1860" s="271" t="n">
        <v>1784.95686930912</v>
      </c>
      <c r="AS1860" s="271" t="n">
        <v>1712.26403690004</v>
      </c>
      <c r="AT1860" s="271" t="n">
        <v>1638.33006282029</v>
      </c>
      <c r="AU1860" s="271" t="n">
        <v>1563.77335102544</v>
      </c>
      <c r="AV1860" s="271" t="n">
        <v>1488.26136805161</v>
      </c>
      <c r="AW1860" s="271" t="n">
        <v>1410.81798195313</v>
      </c>
      <c r="AX1860" s="271" t="n">
        <v>1295.16313958765</v>
      </c>
      <c r="AY1860" s="271" t="n">
        <v>1118.40737317081</v>
      </c>
      <c r="AZ1860" s="270" t="n">
        <v>8.12534778354369</v>
      </c>
      <c r="BA1860" s="270" t="n">
        <v>19.3961527955944</v>
      </c>
      <c r="BB1860" s="270" t="n">
        <v>28.6500336693166</v>
      </c>
      <c r="BC1860" s="270" t="n">
        <v>28.0444772512661</v>
      </c>
      <c r="BD1860" s="270" t="n">
        <v>26.5901808818015</v>
      </c>
      <c r="BE1860" s="270" t="n">
        <v>25.087878702252</v>
      </c>
      <c r="BF1860" s="270" t="n">
        <v>23.5505111397337</v>
      </c>
      <c r="BG1860" s="270" t="n">
        <v>21.9669400703565</v>
      </c>
      <c r="BH1860" s="270" t="n">
        <v>20.3067782464865</v>
      </c>
      <c r="BI1860" s="270" t="n">
        <v>18.5177593904947</v>
      </c>
      <c r="BJ1860" s="270" t="n">
        <v>16.5108384317784</v>
      </c>
      <c r="BK1860" s="270" t="n">
        <v>10.8920968061312</v>
      </c>
      <c r="BL1860" s="270" t="n">
        <v>5.64563623139283</v>
      </c>
    </row>
    <row r="1861" customFormat="false" ht="13.8" hidden="false" customHeight="false" outlineLevel="0" collapsed="false">
      <c r="A1861" s="239" t="n">
        <v>174</v>
      </c>
      <c r="B1861" s="4" t="s">
        <v>1415</v>
      </c>
      <c r="C1861" s="4" t="s">
        <v>1592</v>
      </c>
      <c r="D1861" s="4" t="s">
        <v>1455</v>
      </c>
      <c r="E1861" s="4" t="n">
        <v>36</v>
      </c>
      <c r="F1861" s="4" t="n">
        <v>51</v>
      </c>
      <c r="G1861" s="4" t="n">
        <v>700</v>
      </c>
      <c r="H1861" s="4" t="n">
        <v>2.5</v>
      </c>
      <c r="I1861" s="4" t="n">
        <v>320</v>
      </c>
      <c r="J1861" s="4" t="n">
        <v>40</v>
      </c>
      <c r="K1861" s="4" t="n">
        <v>7000</v>
      </c>
      <c r="L1861" s="269" t="n">
        <v>0.2</v>
      </c>
      <c r="M1861" s="270" t="n">
        <v>13.7237406222413</v>
      </c>
      <c r="N1861" s="270" t="n">
        <v>12.8893168163411</v>
      </c>
      <c r="O1861" s="270" t="n">
        <v>14.3019168788893</v>
      </c>
      <c r="P1861" s="270" t="n">
        <v>16.8592601523307</v>
      </c>
      <c r="Q1861" s="270" t="n">
        <v>18.6692058879505</v>
      </c>
      <c r="R1861" s="270" t="n">
        <v>19.3385574279898</v>
      </c>
      <c r="S1861" s="270" t="n">
        <v>19.4269447102055</v>
      </c>
      <c r="T1861" s="270" t="n">
        <v>19.2559042320348</v>
      </c>
      <c r="U1861" s="270" t="n">
        <v>18.9553047111122</v>
      </c>
      <c r="V1861" s="270" t="n">
        <v>18.6000427234119</v>
      </c>
      <c r="W1861" s="270" t="n">
        <v>18.2291029005374</v>
      </c>
      <c r="X1861" s="270" t="n">
        <v>17.464618693356</v>
      </c>
      <c r="Y1861" s="270" t="n">
        <v>15.9064577254172</v>
      </c>
      <c r="Z1861" s="270" t="n">
        <v>10.9540104114812</v>
      </c>
      <c r="AA1861" s="270" t="n">
        <v>11.4102561068501</v>
      </c>
      <c r="AB1861" s="270" t="n">
        <v>14.139876031476</v>
      </c>
      <c r="AC1861" s="270" t="n">
        <v>17.1196580563505</v>
      </c>
      <c r="AD1861" s="270" t="n">
        <v>18.5354291471716</v>
      </c>
      <c r="AE1861" s="270" t="n">
        <v>18.3509879870481</v>
      </c>
      <c r="AF1861" s="270" t="n">
        <v>17.7327518615537</v>
      </c>
      <c r="AG1861" s="270" t="n">
        <v>17.1056345178729</v>
      </c>
      <c r="AH1861" s="270" t="n">
        <v>16.4826208787183</v>
      </c>
      <c r="AI1861" s="270" t="n">
        <v>15.861542705188</v>
      </c>
      <c r="AJ1861" s="270" t="n">
        <v>15.2259846401391</v>
      </c>
      <c r="AK1861" s="270" t="n">
        <v>14.1255472924061</v>
      </c>
      <c r="AL1861" s="270" t="n">
        <v>12.4683362666628</v>
      </c>
      <c r="AM1861" s="271" t="n">
        <v>953.425022362178</v>
      </c>
      <c r="AN1861" s="271" t="n">
        <v>1007.33385162391</v>
      </c>
      <c r="AO1861" s="271" t="n">
        <v>1327.36268310568</v>
      </c>
      <c r="AP1861" s="271" t="n">
        <v>1661.52291030958</v>
      </c>
      <c r="AQ1861" s="271" t="n">
        <v>1807.74832800312</v>
      </c>
      <c r="AR1861" s="271" t="n">
        <v>1770.16050567275</v>
      </c>
      <c r="AS1861" s="271" t="n">
        <v>1698.09858235459</v>
      </c>
      <c r="AT1861" s="271" t="n">
        <v>1625.83188100211</v>
      </c>
      <c r="AU1861" s="271" t="n">
        <v>1553.21335102544</v>
      </c>
      <c r="AV1861" s="271" t="n">
        <v>1479.63954986979</v>
      </c>
      <c r="AW1861" s="271" t="n">
        <v>1404.08707286222</v>
      </c>
      <c r="AX1861" s="271" t="n">
        <v>1290.40495776947</v>
      </c>
      <c r="AY1861" s="271" t="n">
        <v>1115.16919135263</v>
      </c>
      <c r="AZ1861" s="270" t="n">
        <v>8.12534778354369</v>
      </c>
      <c r="BA1861" s="270" t="n">
        <v>19.3961527955944</v>
      </c>
      <c r="BB1861" s="270" t="n">
        <v>28.6500336693166</v>
      </c>
      <c r="BC1861" s="270" t="n">
        <v>28.0444772512661</v>
      </c>
      <c r="BD1861" s="270" t="n">
        <v>26.5901808818015</v>
      </c>
      <c r="BE1861" s="270" t="n">
        <v>25.087878702252</v>
      </c>
      <c r="BF1861" s="270" t="n">
        <v>23.5505111397337</v>
      </c>
      <c r="BG1861" s="270" t="n">
        <v>21.9669400703565</v>
      </c>
      <c r="BH1861" s="270" t="n">
        <v>20.3067782464865</v>
      </c>
      <c r="BI1861" s="270" t="n">
        <v>18.5177593904947</v>
      </c>
      <c r="BJ1861" s="270" t="n">
        <v>16.5108384317784</v>
      </c>
      <c r="BK1861" s="270" t="n">
        <v>10.8920968061312</v>
      </c>
      <c r="BL1861" s="270" t="n">
        <v>5.64563623139283</v>
      </c>
    </row>
    <row r="1862" customFormat="false" ht="13.8" hidden="false" customHeight="false" outlineLevel="0" collapsed="false">
      <c r="A1862" s="239" t="n">
        <v>175</v>
      </c>
      <c r="B1862" s="4" t="s">
        <v>1415</v>
      </c>
      <c r="C1862" s="4" t="s">
        <v>1593</v>
      </c>
      <c r="D1862" s="4" t="s">
        <v>1455</v>
      </c>
      <c r="E1862" s="4" t="n">
        <v>24</v>
      </c>
      <c r="F1862" s="4" t="n">
        <v>51</v>
      </c>
      <c r="G1862" s="4" t="n">
        <v>700</v>
      </c>
      <c r="H1862" s="4" t="n">
        <v>2.5</v>
      </c>
      <c r="I1862" s="4" t="n">
        <v>320</v>
      </c>
      <c r="J1862" s="4" t="n">
        <v>40</v>
      </c>
      <c r="K1862" s="4" t="n">
        <v>7000</v>
      </c>
      <c r="L1862" s="269" t="n">
        <v>0.25</v>
      </c>
      <c r="M1862" s="270" t="n">
        <v>12.6982005938855</v>
      </c>
      <c r="N1862" s="270" t="n">
        <v>12.2102309264449</v>
      </c>
      <c r="O1862" s="270" t="n">
        <v>14.1528705393696</v>
      </c>
      <c r="P1862" s="270" t="n">
        <v>16.8096793089058</v>
      </c>
      <c r="Q1862" s="270" t="n">
        <v>18.2850415111457</v>
      </c>
      <c r="R1862" s="270" t="n">
        <v>18.7664932386071</v>
      </c>
      <c r="S1862" s="270" t="n">
        <v>18.8324996781727</v>
      </c>
      <c r="T1862" s="270" t="n">
        <v>18.6782766812789</v>
      </c>
      <c r="U1862" s="270" t="n">
        <v>18.4096746108831</v>
      </c>
      <c r="V1862" s="270" t="n">
        <v>18.0882597894916</v>
      </c>
      <c r="W1862" s="270" t="n">
        <v>17.7430490643157</v>
      </c>
      <c r="X1862" s="270" t="n">
        <v>16.9132814515787</v>
      </c>
      <c r="Y1862" s="270" t="n">
        <v>15.1052000448801</v>
      </c>
      <c r="Z1862" s="270" t="n">
        <v>10.7398256693055</v>
      </c>
      <c r="AA1862" s="270" t="n">
        <v>11.8771607889111</v>
      </c>
      <c r="AB1862" s="270" t="n">
        <v>15.1710953372853</v>
      </c>
      <c r="AC1862" s="270" t="n">
        <v>17.9627347924076</v>
      </c>
      <c r="AD1862" s="270" t="n">
        <v>18.7652243577159</v>
      </c>
      <c r="AE1862" s="270" t="n">
        <v>18.3408626721901</v>
      </c>
      <c r="AF1862" s="270" t="n">
        <v>17.7139193091763</v>
      </c>
      <c r="AG1862" s="270" t="n">
        <v>17.0862794387393</v>
      </c>
      <c r="AH1862" s="270" t="n">
        <v>16.4628274392229</v>
      </c>
      <c r="AI1862" s="270" t="n">
        <v>15.8422214393437</v>
      </c>
      <c r="AJ1862" s="270" t="n">
        <v>15.2067395460579</v>
      </c>
      <c r="AK1862" s="270" t="n">
        <v>14.0288827442677</v>
      </c>
      <c r="AL1862" s="270" t="n">
        <v>12.1910767971928</v>
      </c>
      <c r="AM1862" s="271" t="n">
        <v>930.395002599034</v>
      </c>
      <c r="AN1862" s="271" t="n">
        <v>1067.73973291239</v>
      </c>
      <c r="AO1862" s="271" t="n">
        <v>1456.46249220102</v>
      </c>
      <c r="AP1862" s="271" t="n">
        <v>1769.21036137946</v>
      </c>
      <c r="AQ1862" s="271" t="n">
        <v>1840.9198424251</v>
      </c>
      <c r="AR1862" s="271" t="n">
        <v>1774.34047106936</v>
      </c>
      <c r="AS1862" s="271" t="n">
        <v>1700.7443280521</v>
      </c>
      <c r="AT1862" s="271" t="n">
        <v>1627.8880979465</v>
      </c>
      <c r="AU1862" s="271" t="n">
        <v>1554.65291275968</v>
      </c>
      <c r="AV1862" s="271" t="n">
        <v>1480.46151751065</v>
      </c>
      <c r="AW1862" s="271" t="n">
        <v>1404.09346281967</v>
      </c>
      <c r="AX1862" s="271" t="n">
        <v>1280.57088627289</v>
      </c>
      <c r="AY1862" s="271" t="n">
        <v>1083.87473832271</v>
      </c>
      <c r="AZ1862" s="270" t="n">
        <v>9.28046884625213</v>
      </c>
      <c r="BA1862" s="270" t="n">
        <v>24.245190994493</v>
      </c>
      <c r="BB1862" s="270" t="n">
        <v>28.6906060966471</v>
      </c>
      <c r="BC1862" s="270" t="n">
        <v>27.4497966482878</v>
      </c>
      <c r="BD1862" s="270" t="n">
        <v>26.0105692017759</v>
      </c>
      <c r="BE1862" s="270" t="n">
        <v>24.5366867268604</v>
      </c>
      <c r="BF1862" s="270" t="n">
        <v>23.0291463816726</v>
      </c>
      <c r="BG1862" s="270" t="n">
        <v>21.4716585049503</v>
      </c>
      <c r="BH1862" s="270" t="n">
        <v>19.8302024680654</v>
      </c>
      <c r="BI1862" s="270" t="n">
        <v>18.046696030219</v>
      </c>
      <c r="BJ1862" s="270" t="n">
        <v>16.0215511152251</v>
      </c>
      <c r="BK1862" s="270" t="n">
        <v>9.53130712149091</v>
      </c>
      <c r="BL1862" s="270" t="n">
        <v>3.80391319374095</v>
      </c>
    </row>
    <row r="1863" customFormat="false" ht="13.8" hidden="false" customHeight="false" outlineLevel="0" collapsed="false">
      <c r="A1863" s="239" t="n">
        <v>176</v>
      </c>
      <c r="B1863" s="4" t="s">
        <v>1415</v>
      </c>
      <c r="C1863" s="4" t="s">
        <v>1594</v>
      </c>
      <c r="D1863" s="4" t="s">
        <v>1455</v>
      </c>
      <c r="E1863" s="4" t="n">
        <v>29</v>
      </c>
      <c r="F1863" s="4" t="n">
        <v>51</v>
      </c>
      <c r="G1863" s="4" t="n">
        <v>700</v>
      </c>
      <c r="H1863" s="4" t="n">
        <v>2.5</v>
      </c>
      <c r="I1863" s="4" t="n">
        <v>320</v>
      </c>
      <c r="J1863" s="4" t="n">
        <v>40</v>
      </c>
      <c r="K1863" s="4" t="n">
        <v>7000</v>
      </c>
      <c r="L1863" s="269" t="n">
        <v>0.25</v>
      </c>
      <c r="M1863" s="270" t="n">
        <v>12.8409539160909</v>
      </c>
      <c r="N1863" s="270" t="n">
        <v>12.4196204632262</v>
      </c>
      <c r="O1863" s="270" t="n">
        <v>14.4392027423325</v>
      </c>
      <c r="P1863" s="270" t="n">
        <v>17.1323265243213</v>
      </c>
      <c r="Q1863" s="270" t="n">
        <v>18.6038261228181</v>
      </c>
      <c r="R1863" s="270" t="n">
        <v>19.0678635014771</v>
      </c>
      <c r="S1863" s="270" t="n">
        <v>19.1131471933916</v>
      </c>
      <c r="T1863" s="270" t="n">
        <v>18.9371047660525</v>
      </c>
      <c r="U1863" s="270" t="n">
        <v>18.6466759436853</v>
      </c>
      <c r="V1863" s="270" t="n">
        <v>18.3043302175844</v>
      </c>
      <c r="W1863" s="270" t="n">
        <v>17.939962117107</v>
      </c>
      <c r="X1863" s="270" t="n">
        <v>17.0811198618178</v>
      </c>
      <c r="Y1863" s="270" t="n">
        <v>15.2402245824731</v>
      </c>
      <c r="Z1863" s="270" t="n">
        <v>10.6113143056691</v>
      </c>
      <c r="AA1863" s="270" t="n">
        <v>11.7257062434565</v>
      </c>
      <c r="AB1863" s="270" t="n">
        <v>15.0104817009216</v>
      </c>
      <c r="AC1863" s="270" t="n">
        <v>17.8088370651349</v>
      </c>
      <c r="AD1863" s="270" t="n">
        <v>18.6314743577159</v>
      </c>
      <c r="AE1863" s="270" t="n">
        <v>18.226203581281</v>
      </c>
      <c r="AF1863" s="270" t="n">
        <v>17.6117034000854</v>
      </c>
      <c r="AG1863" s="270" t="n">
        <v>16.9862794387393</v>
      </c>
      <c r="AH1863" s="270" t="n">
        <v>16.3628274392229</v>
      </c>
      <c r="AI1863" s="270" t="n">
        <v>15.7422214393436</v>
      </c>
      <c r="AJ1863" s="270" t="n">
        <v>15.1067395460579</v>
      </c>
      <c r="AK1863" s="270" t="n">
        <v>13.9280304715404</v>
      </c>
      <c r="AL1863" s="270" t="n">
        <v>12.0824063426473</v>
      </c>
      <c r="AM1863" s="271" t="n">
        <v>913.775457144489</v>
      </c>
      <c r="AN1863" s="271" t="n">
        <v>1048.16427836694</v>
      </c>
      <c r="AO1863" s="271" t="n">
        <v>1435.69976492829</v>
      </c>
      <c r="AP1863" s="271" t="n">
        <v>1749.32808865219</v>
      </c>
      <c r="AQ1863" s="271" t="n">
        <v>1823.62893333419</v>
      </c>
      <c r="AR1863" s="271" t="n">
        <v>1759.48592561482</v>
      </c>
      <c r="AS1863" s="271" t="n">
        <v>1687.46478259756</v>
      </c>
      <c r="AT1863" s="271" t="n">
        <v>1614.8880979465</v>
      </c>
      <c r="AU1863" s="271" t="n">
        <v>1541.65291275968</v>
      </c>
      <c r="AV1863" s="271" t="n">
        <v>1467.46151751065</v>
      </c>
      <c r="AW1863" s="271" t="n">
        <v>1391.09346281967</v>
      </c>
      <c r="AX1863" s="271" t="n">
        <v>1267.46861354562</v>
      </c>
      <c r="AY1863" s="271" t="n">
        <v>1069.79701104998</v>
      </c>
      <c r="AZ1863" s="270" t="n">
        <v>9.28046884625213</v>
      </c>
      <c r="BA1863" s="270" t="n">
        <v>24.245190994493</v>
      </c>
      <c r="BB1863" s="270" t="n">
        <v>28.6906060966471</v>
      </c>
      <c r="BC1863" s="270" t="n">
        <v>27.4497966482878</v>
      </c>
      <c r="BD1863" s="270" t="n">
        <v>26.0105692017759</v>
      </c>
      <c r="BE1863" s="270" t="n">
        <v>24.5366867268604</v>
      </c>
      <c r="BF1863" s="270" t="n">
        <v>23.0291463816726</v>
      </c>
      <c r="BG1863" s="270" t="n">
        <v>21.4716585049503</v>
      </c>
      <c r="BH1863" s="270" t="n">
        <v>19.8302024680654</v>
      </c>
      <c r="BI1863" s="270" t="n">
        <v>18.046696030219</v>
      </c>
      <c r="BJ1863" s="270" t="n">
        <v>16.0215511152251</v>
      </c>
      <c r="BK1863" s="270" t="n">
        <v>9.53130712149091</v>
      </c>
      <c r="BL1863" s="270" t="n">
        <v>3.80391319374095</v>
      </c>
    </row>
    <row r="1864" customFormat="false" ht="13.8" hidden="false" customHeight="false" outlineLevel="0" collapsed="false">
      <c r="A1864" s="239" t="n">
        <v>177</v>
      </c>
      <c r="B1864" s="4" t="s">
        <v>1415</v>
      </c>
      <c r="C1864" s="4" t="s">
        <v>1595</v>
      </c>
      <c r="D1864" s="4" t="s">
        <v>1455</v>
      </c>
      <c r="E1864" s="4" t="n">
        <v>36</v>
      </c>
      <c r="F1864" s="4" t="n">
        <v>51</v>
      </c>
      <c r="G1864" s="4" t="n">
        <v>700</v>
      </c>
      <c r="H1864" s="4" t="n">
        <v>2.5</v>
      </c>
      <c r="I1864" s="4" t="n">
        <v>320</v>
      </c>
      <c r="J1864" s="4" t="n">
        <v>40</v>
      </c>
      <c r="K1864" s="4" t="n">
        <v>7000</v>
      </c>
      <c r="L1864" s="269" t="n">
        <v>0.25</v>
      </c>
      <c r="M1864" s="270" t="n">
        <v>12.965411534752</v>
      </c>
      <c r="N1864" s="270" t="n">
        <v>12.602173994855</v>
      </c>
      <c r="O1864" s="270" t="n">
        <v>14.688837732091</v>
      </c>
      <c r="P1864" s="270" t="n">
        <v>17.4136222831721</v>
      </c>
      <c r="Q1864" s="270" t="n">
        <v>18.8817543210667</v>
      </c>
      <c r="R1864" s="270" t="n">
        <v>19.330609227269</v>
      </c>
      <c r="S1864" s="270" t="n">
        <v>19.3578260624202</v>
      </c>
      <c r="T1864" s="270" t="n">
        <v>19.1627606497537</v>
      </c>
      <c r="U1864" s="270" t="n">
        <v>18.8533024588822</v>
      </c>
      <c r="V1864" s="270" t="n">
        <v>18.4927083970066</v>
      </c>
      <c r="W1864" s="270" t="n">
        <v>18.1116381891946</v>
      </c>
      <c r="X1864" s="270" t="n">
        <v>17.2274475867038</v>
      </c>
      <c r="Y1864" s="270" t="n">
        <v>15.357943961259</v>
      </c>
      <c r="Z1864" s="270" t="n">
        <v>10.5574733965782</v>
      </c>
      <c r="AA1864" s="270" t="n">
        <v>11.630251698002</v>
      </c>
      <c r="AB1864" s="270" t="n">
        <v>14.8793907918307</v>
      </c>
      <c r="AC1864" s="270" t="n">
        <v>17.6694734287713</v>
      </c>
      <c r="AD1864" s="270" t="n">
        <v>18.488633448625</v>
      </c>
      <c r="AE1864" s="270" t="n">
        <v>18.0833626721901</v>
      </c>
      <c r="AF1864" s="270" t="n">
        <v>17.4746011273582</v>
      </c>
      <c r="AG1864" s="270" t="n">
        <v>16.8651430751029</v>
      </c>
      <c r="AH1864" s="270" t="n">
        <v>16.2603274392229</v>
      </c>
      <c r="AI1864" s="270" t="n">
        <v>15.65835780298</v>
      </c>
      <c r="AJ1864" s="270" t="n">
        <v>15.0410577278761</v>
      </c>
      <c r="AK1864" s="270" t="n">
        <v>13.8813827442677</v>
      </c>
      <c r="AL1864" s="270" t="n">
        <v>12.051019979011</v>
      </c>
      <c r="AM1864" s="271" t="n">
        <v>906.80454805358</v>
      </c>
      <c r="AN1864" s="271" t="n">
        <v>1035.75518745785</v>
      </c>
      <c r="AO1864" s="271" t="n">
        <v>1418.65794674647</v>
      </c>
      <c r="AP1864" s="271" t="n">
        <v>1731.21081592492</v>
      </c>
      <c r="AQ1864" s="271" t="n">
        <v>1805.08802424328</v>
      </c>
      <c r="AR1864" s="271" t="n">
        <v>1740.99047106936</v>
      </c>
      <c r="AS1864" s="271" t="n">
        <v>1669.75796441574</v>
      </c>
      <c r="AT1864" s="271" t="n">
        <v>1599.26537067378</v>
      </c>
      <c r="AU1864" s="271" t="n">
        <v>1528.45291275968</v>
      </c>
      <c r="AV1864" s="271" t="n">
        <v>1456.68424478337</v>
      </c>
      <c r="AW1864" s="271" t="n">
        <v>1382.67982645603</v>
      </c>
      <c r="AX1864" s="271" t="n">
        <v>1261.52088627289</v>
      </c>
      <c r="AY1864" s="271" t="n">
        <v>1065.79064741362</v>
      </c>
      <c r="AZ1864" s="270" t="n">
        <v>9.28046884625213</v>
      </c>
      <c r="BA1864" s="270" t="n">
        <v>24.245190994493</v>
      </c>
      <c r="BB1864" s="270" t="n">
        <v>28.6906060966471</v>
      </c>
      <c r="BC1864" s="270" t="n">
        <v>27.4497966482878</v>
      </c>
      <c r="BD1864" s="270" t="n">
        <v>26.0105692017759</v>
      </c>
      <c r="BE1864" s="270" t="n">
        <v>24.5366867268604</v>
      </c>
      <c r="BF1864" s="270" t="n">
        <v>23.0291463816726</v>
      </c>
      <c r="BG1864" s="270" t="n">
        <v>21.4716585049503</v>
      </c>
      <c r="BH1864" s="270" t="n">
        <v>19.8302024680654</v>
      </c>
      <c r="BI1864" s="270" t="n">
        <v>18.046696030219</v>
      </c>
      <c r="BJ1864" s="270" t="n">
        <v>16.0215511152251</v>
      </c>
      <c r="BK1864" s="270" t="n">
        <v>9.53130712149091</v>
      </c>
      <c r="BL1864" s="270" t="n">
        <v>3.80391319374095</v>
      </c>
    </row>
    <row r="1865" customFormat="false" ht="13.8" hidden="false" customHeight="false" outlineLevel="0" collapsed="false">
      <c r="A1865" s="239" t="n">
        <v>178</v>
      </c>
      <c r="B1865" s="4" t="s">
        <v>1415</v>
      </c>
      <c r="C1865" s="4" t="s">
        <v>1596</v>
      </c>
      <c r="D1865" s="4" t="s">
        <v>1455</v>
      </c>
      <c r="E1865" s="4" t="n">
        <v>24</v>
      </c>
      <c r="F1865" s="4" t="n">
        <v>51</v>
      </c>
      <c r="G1865" s="4" t="n">
        <v>700</v>
      </c>
      <c r="H1865" s="4" t="n">
        <v>2.5</v>
      </c>
      <c r="I1865" s="4" t="n">
        <v>320</v>
      </c>
      <c r="J1865" s="4" t="n">
        <v>40</v>
      </c>
      <c r="K1865" s="4" t="n">
        <v>7000</v>
      </c>
      <c r="L1865" s="269" t="n">
        <v>0.3</v>
      </c>
      <c r="M1865" s="270" t="n">
        <v>11.8046977263096</v>
      </c>
      <c r="N1865" s="270" t="n">
        <v>11.6517953082083</v>
      </c>
      <c r="O1865" s="270" t="n">
        <v>14.0978661872175</v>
      </c>
      <c r="P1865" s="270" t="n">
        <v>16.8131583205057</v>
      </c>
      <c r="Q1865" s="270" t="n">
        <v>18.2154542031405</v>
      </c>
      <c r="R1865" s="270" t="n">
        <v>18.5830149366613</v>
      </c>
      <c r="S1865" s="270" t="n">
        <v>18.5443016270802</v>
      </c>
      <c r="T1865" s="270" t="n">
        <v>18.3778181176048</v>
      </c>
      <c r="U1865" s="270" t="n">
        <v>18.127241320015</v>
      </c>
      <c r="V1865" s="270" t="n">
        <v>17.8235777194053</v>
      </c>
      <c r="W1865" s="270" t="n">
        <v>17.4869579364363</v>
      </c>
      <c r="X1865" s="270" t="n">
        <v>16.4936567542294</v>
      </c>
      <c r="Y1865" s="270" t="n">
        <v>14.2644600860376</v>
      </c>
      <c r="Z1865" s="270" t="n">
        <v>10.4325380444713</v>
      </c>
      <c r="AA1865" s="270" t="n">
        <v>11.8455244767856</v>
      </c>
      <c r="AB1865" s="270" t="n">
        <v>15.3968554284057</v>
      </c>
      <c r="AC1865" s="270" t="n">
        <v>17.9878357343121</v>
      </c>
      <c r="AD1865" s="270" t="n">
        <v>18.7070758628132</v>
      </c>
      <c r="AE1865" s="270" t="n">
        <v>18.1963023229853</v>
      </c>
      <c r="AF1865" s="270" t="n">
        <v>17.4985063402195</v>
      </c>
      <c r="AG1865" s="270" t="n">
        <v>16.8782584988905</v>
      </c>
      <c r="AH1865" s="270" t="n">
        <v>16.2817697566649</v>
      </c>
      <c r="AI1865" s="270" t="n">
        <v>15.6883956418154</v>
      </c>
      <c r="AJ1865" s="270" t="n">
        <v>15.079457914745</v>
      </c>
      <c r="AK1865" s="270" t="n">
        <v>13.7999412971973</v>
      </c>
      <c r="AL1865" s="270" t="n">
        <v>11.7087899988415</v>
      </c>
      <c r="AM1865" s="271" t="n">
        <v>894.587200628984</v>
      </c>
      <c r="AN1865" s="271" t="n">
        <v>1064.32732310605</v>
      </c>
      <c r="AO1865" s="271" t="n">
        <v>1482.9543081748</v>
      </c>
      <c r="AP1865" s="271" t="n">
        <v>1772.16682112417</v>
      </c>
      <c r="AQ1865" s="271" t="n">
        <v>1835.04469787574</v>
      </c>
      <c r="AR1865" s="271" t="n">
        <v>1759.69901322043</v>
      </c>
      <c r="AS1865" s="271" t="n">
        <v>1678.87299458746</v>
      </c>
      <c r="AT1865" s="271" t="n">
        <v>1606.6292743142</v>
      </c>
      <c r="AU1865" s="271" t="n">
        <v>1535.92680875835</v>
      </c>
      <c r="AV1865" s="271" t="n">
        <v>1464.19347848598</v>
      </c>
      <c r="AW1865" s="271" t="n">
        <v>1390.01860667879</v>
      </c>
      <c r="AX1865" s="271" t="n">
        <v>1253.89332878183</v>
      </c>
      <c r="AY1865" s="271" t="n">
        <v>1027.42295933694</v>
      </c>
      <c r="AZ1865" s="270" t="n">
        <v>10.7478235738666</v>
      </c>
      <c r="BA1865" s="270" t="n">
        <v>24.245190994493</v>
      </c>
      <c r="BB1865" s="270" t="n">
        <v>28.6906060966471</v>
      </c>
      <c r="BC1865" s="270" t="n">
        <v>27.4497966482878</v>
      </c>
      <c r="BD1865" s="270" t="n">
        <v>25.3123735410065</v>
      </c>
      <c r="BE1865" s="270" t="n">
        <v>23.8928587913114</v>
      </c>
      <c r="BF1865" s="270" t="n">
        <v>22.4400011218611</v>
      </c>
      <c r="BG1865" s="270" t="n">
        <v>20.9328952273203</v>
      </c>
      <c r="BH1865" s="270" t="n">
        <v>19.3337816932485</v>
      </c>
      <c r="BI1865" s="270" t="n">
        <v>17.5775079908204</v>
      </c>
      <c r="BJ1865" s="270" t="n">
        <v>15.5511524782247</v>
      </c>
      <c r="BK1865" s="270" t="n">
        <v>7.65553357060998</v>
      </c>
      <c r="BL1865" s="270" t="n">
        <v>1.99528326212516</v>
      </c>
    </row>
    <row r="1866" customFormat="false" ht="13.8" hidden="false" customHeight="false" outlineLevel="0" collapsed="false">
      <c r="A1866" s="239" t="n">
        <v>179</v>
      </c>
      <c r="B1866" s="4" t="s">
        <v>1415</v>
      </c>
      <c r="C1866" s="4" t="s">
        <v>1597</v>
      </c>
      <c r="D1866" s="4" t="s">
        <v>1455</v>
      </c>
      <c r="E1866" s="4" t="n">
        <v>29</v>
      </c>
      <c r="F1866" s="4" t="n">
        <v>51</v>
      </c>
      <c r="G1866" s="4" t="n">
        <v>700</v>
      </c>
      <c r="H1866" s="4" t="n">
        <v>2.5</v>
      </c>
      <c r="I1866" s="4" t="n">
        <v>320</v>
      </c>
      <c r="J1866" s="4" t="n">
        <v>40</v>
      </c>
      <c r="K1866" s="4" t="n">
        <v>7000</v>
      </c>
      <c r="L1866" s="269" t="n">
        <v>0.3</v>
      </c>
      <c r="M1866" s="270" t="n">
        <v>11.9807581645072</v>
      </c>
      <c r="N1866" s="270" t="n">
        <v>11.8869115802672</v>
      </c>
      <c r="O1866" s="270" t="n">
        <v>14.3998070176624</v>
      </c>
      <c r="P1866" s="270" t="n">
        <v>17.1371089537391</v>
      </c>
      <c r="Q1866" s="270" t="n">
        <v>18.5534139929628</v>
      </c>
      <c r="R1866" s="270" t="n">
        <v>18.9326496889395</v>
      </c>
      <c r="S1866" s="270" t="n">
        <v>18.8985321698097</v>
      </c>
      <c r="T1866" s="270" t="n">
        <v>18.7102608056455</v>
      </c>
      <c r="U1866" s="270" t="n">
        <v>18.4316931736493</v>
      </c>
      <c r="V1866" s="270" t="n">
        <v>18.1011452753654</v>
      </c>
      <c r="W1866" s="270" t="n">
        <v>17.7399111971939</v>
      </c>
      <c r="X1866" s="270" t="n">
        <v>16.7087201296509</v>
      </c>
      <c r="Y1866" s="270" t="n">
        <v>14.4357786761956</v>
      </c>
      <c r="Z1866" s="270" t="n">
        <v>10.2675759232591</v>
      </c>
      <c r="AA1866" s="270" t="n">
        <v>11.6676835676947</v>
      </c>
      <c r="AB1866" s="270" t="n">
        <v>15.2239008829511</v>
      </c>
      <c r="AC1866" s="270" t="n">
        <v>17.8330630070393</v>
      </c>
      <c r="AD1866" s="270" t="n">
        <v>18.5657501052375</v>
      </c>
      <c r="AE1866" s="270" t="n">
        <v>18.0619462623792</v>
      </c>
      <c r="AF1866" s="270" t="n">
        <v>17.365229825068</v>
      </c>
      <c r="AG1866" s="270" t="n">
        <v>16.7449251655572</v>
      </c>
      <c r="AH1866" s="270" t="n">
        <v>16.1484364233316</v>
      </c>
      <c r="AI1866" s="270" t="n">
        <v>15.5550623084821</v>
      </c>
      <c r="AJ1866" s="270" t="n">
        <v>14.9461245814117</v>
      </c>
      <c r="AK1866" s="270" t="n">
        <v>13.6654716002276</v>
      </c>
      <c r="AL1866" s="270" t="n">
        <v>11.5648316655081</v>
      </c>
      <c r="AM1866" s="271" t="n">
        <v>873.253867295651</v>
      </c>
      <c r="AN1866" s="271" t="n">
        <v>1041.3424746212</v>
      </c>
      <c r="AO1866" s="271" t="n">
        <v>1460.59521726571</v>
      </c>
      <c r="AP1866" s="271" t="n">
        <v>1752.17136657872</v>
      </c>
      <c r="AQ1866" s="271" t="n">
        <v>1816.76894029999</v>
      </c>
      <c r="AR1866" s="271" t="n">
        <v>1742.28386170528</v>
      </c>
      <c r="AS1866" s="271" t="n">
        <v>1661.55557034503</v>
      </c>
      <c r="AT1866" s="271" t="n">
        <v>1589.29594098086</v>
      </c>
      <c r="AU1866" s="271" t="n">
        <v>1518.59347542502</v>
      </c>
      <c r="AV1866" s="271" t="n">
        <v>1446.86014515264</v>
      </c>
      <c r="AW1866" s="271" t="n">
        <v>1372.68527334545</v>
      </c>
      <c r="AX1866" s="271" t="n">
        <v>1236.42363181213</v>
      </c>
      <c r="AY1866" s="271" t="n">
        <v>1008.7737169127</v>
      </c>
      <c r="AZ1866" s="270" t="n">
        <v>10.7478235738666</v>
      </c>
      <c r="BA1866" s="270" t="n">
        <v>24.245190994493</v>
      </c>
      <c r="BB1866" s="270" t="n">
        <v>28.6906060966471</v>
      </c>
      <c r="BC1866" s="270" t="n">
        <v>27.4497966482878</v>
      </c>
      <c r="BD1866" s="270" t="n">
        <v>25.3123735410065</v>
      </c>
      <c r="BE1866" s="270" t="n">
        <v>23.8928587913114</v>
      </c>
      <c r="BF1866" s="270" t="n">
        <v>22.4400011218611</v>
      </c>
      <c r="BG1866" s="270" t="n">
        <v>20.9328952273203</v>
      </c>
      <c r="BH1866" s="270" t="n">
        <v>19.3337816932485</v>
      </c>
      <c r="BI1866" s="270" t="n">
        <v>17.5775079908204</v>
      </c>
      <c r="BJ1866" s="270" t="n">
        <v>15.5511524782247</v>
      </c>
      <c r="BK1866" s="270" t="n">
        <v>7.65553357060998</v>
      </c>
      <c r="BL1866" s="270" t="n">
        <v>1.99528326212516</v>
      </c>
    </row>
    <row r="1867" customFormat="false" ht="13.8" hidden="false" customHeight="false" outlineLevel="0" collapsed="false">
      <c r="A1867" s="239" t="n">
        <v>180</v>
      </c>
      <c r="B1867" s="4" t="s">
        <v>1415</v>
      </c>
      <c r="C1867" s="4" t="s">
        <v>1598</v>
      </c>
      <c r="D1867" s="4" t="s">
        <v>1455</v>
      </c>
      <c r="E1867" s="4" t="n">
        <v>36</v>
      </c>
      <c r="F1867" s="4" t="n">
        <v>51</v>
      </c>
      <c r="G1867" s="4" t="n">
        <v>700</v>
      </c>
      <c r="H1867" s="4" t="n">
        <v>2.5</v>
      </c>
      <c r="I1867" s="4" t="n">
        <v>320</v>
      </c>
      <c r="J1867" s="4" t="n">
        <v>40</v>
      </c>
      <c r="K1867" s="4" t="n">
        <v>7000</v>
      </c>
      <c r="L1867" s="269" t="n">
        <v>0.3</v>
      </c>
      <c r="M1867" s="270" t="n">
        <v>12.1342541570346</v>
      </c>
      <c r="N1867" s="270" t="n">
        <v>12.0918946298863</v>
      </c>
      <c r="O1867" s="270" t="n">
        <v>14.663050185339</v>
      </c>
      <c r="P1867" s="270" t="n">
        <v>17.4195410803832</v>
      </c>
      <c r="Q1867" s="270" t="n">
        <v>18.8480598197266</v>
      </c>
      <c r="R1867" s="270" t="n">
        <v>19.2374741791681</v>
      </c>
      <c r="S1867" s="270" t="n">
        <v>19.2073634398918</v>
      </c>
      <c r="T1867" s="270" t="n">
        <v>19.0000966193108</v>
      </c>
      <c r="U1867" s="270" t="n">
        <v>18.6971255440831</v>
      </c>
      <c r="V1867" s="270" t="n">
        <v>18.3431389221588</v>
      </c>
      <c r="W1867" s="270" t="n">
        <v>17.9604451923409</v>
      </c>
      <c r="X1867" s="270" t="n">
        <v>16.8962203233603</v>
      </c>
      <c r="Y1867" s="270" t="n">
        <v>14.5851405504696</v>
      </c>
      <c r="Z1867" s="270" t="n">
        <v>10.2004547111379</v>
      </c>
      <c r="AA1867" s="270" t="n">
        <v>11.5595017495128</v>
      </c>
      <c r="AB1867" s="270" t="n">
        <v>15.0839008829511</v>
      </c>
      <c r="AC1867" s="270" t="n">
        <v>17.6930630070394</v>
      </c>
      <c r="AD1867" s="270" t="n">
        <v>18.4113561658435</v>
      </c>
      <c r="AE1867" s="270" t="n">
        <v>17.8905826260156</v>
      </c>
      <c r="AF1867" s="270" t="n">
        <v>17.1856086129468</v>
      </c>
      <c r="AG1867" s="270" t="n">
        <v>16.583410014042</v>
      </c>
      <c r="AH1867" s="270" t="n">
        <v>16.0117697566649</v>
      </c>
      <c r="AI1867" s="270" t="n">
        <v>15.4432441266639</v>
      </c>
      <c r="AJ1867" s="270" t="n">
        <v>14.858548823836</v>
      </c>
      <c r="AK1867" s="270" t="n">
        <v>13.6032746305306</v>
      </c>
      <c r="AL1867" s="270" t="n">
        <v>11.523619544296</v>
      </c>
      <c r="AM1867" s="271" t="n">
        <v>864.565988507772</v>
      </c>
      <c r="AN1867" s="271" t="n">
        <v>1027.27883825757</v>
      </c>
      <c r="AO1867" s="271" t="n">
        <v>1442.39521726571</v>
      </c>
      <c r="AP1867" s="271" t="n">
        <v>1733.97136657872</v>
      </c>
      <c r="AQ1867" s="271" t="n">
        <v>1796.73560696665</v>
      </c>
      <c r="AR1867" s="271" t="n">
        <v>1720.10507382649</v>
      </c>
      <c r="AS1867" s="271" t="n">
        <v>1638.36011579958</v>
      </c>
      <c r="AT1867" s="271" t="n">
        <v>1568.46563795056</v>
      </c>
      <c r="AU1867" s="271" t="n">
        <v>1500.99347542502</v>
      </c>
      <c r="AV1867" s="271" t="n">
        <v>1432.49044818295</v>
      </c>
      <c r="AW1867" s="271" t="n">
        <v>1361.46709152727</v>
      </c>
      <c r="AX1867" s="271" t="n">
        <v>1228.49332878183</v>
      </c>
      <c r="AY1867" s="271" t="n">
        <v>1003.51462600361</v>
      </c>
      <c r="AZ1867" s="270" t="n">
        <v>10.7478235738666</v>
      </c>
      <c r="BA1867" s="270" t="n">
        <v>24.245190994493</v>
      </c>
      <c r="BB1867" s="270" t="n">
        <v>28.6906060966471</v>
      </c>
      <c r="BC1867" s="270" t="n">
        <v>27.4497966482878</v>
      </c>
      <c r="BD1867" s="270" t="n">
        <v>25.3123735410065</v>
      </c>
      <c r="BE1867" s="270" t="n">
        <v>23.8928587913114</v>
      </c>
      <c r="BF1867" s="270" t="n">
        <v>22.4400011218611</v>
      </c>
      <c r="BG1867" s="270" t="n">
        <v>20.9328952273203</v>
      </c>
      <c r="BH1867" s="270" t="n">
        <v>19.3337816932485</v>
      </c>
      <c r="BI1867" s="270" t="n">
        <v>17.5775079908204</v>
      </c>
      <c r="BJ1867" s="270" t="n">
        <v>15.5511524782247</v>
      </c>
      <c r="BK1867" s="270" t="n">
        <v>7.65553357060998</v>
      </c>
      <c r="BL1867" s="270" t="n">
        <v>1.99528326212516</v>
      </c>
    </row>
    <row r="1868" customFormat="false" ht="13.8" hidden="false" customHeight="false" outlineLevel="0" collapsed="false">
      <c r="A1868" s="239" t="n">
        <v>181</v>
      </c>
      <c r="B1868" s="4" t="s">
        <v>1415</v>
      </c>
      <c r="C1868" s="4" t="s">
        <v>1599</v>
      </c>
      <c r="D1868" s="4" t="s">
        <v>1417</v>
      </c>
      <c r="E1868" s="4" t="n">
        <v>24</v>
      </c>
      <c r="F1868" s="4" t="n">
        <v>12</v>
      </c>
      <c r="G1868" s="4" t="n">
        <v>700</v>
      </c>
      <c r="H1868" s="4" t="n">
        <v>2.5</v>
      </c>
      <c r="I1868" s="4" t="n">
        <v>320</v>
      </c>
      <c r="J1868" s="4" t="n">
        <v>40</v>
      </c>
      <c r="K1868" s="4" t="n">
        <v>8000</v>
      </c>
      <c r="L1868" s="269" t="n">
        <v>0.2</v>
      </c>
      <c r="M1868" s="270" t="n">
        <v>18.4143021041174</v>
      </c>
      <c r="N1868" s="270" t="n">
        <v>17.8137005943659</v>
      </c>
      <c r="O1868" s="270" t="n">
        <v>16.4568393409372</v>
      </c>
      <c r="P1868" s="270" t="n">
        <v>14.1867627813378</v>
      </c>
      <c r="Q1868" s="270" t="n">
        <v>12.7722337476667</v>
      </c>
      <c r="R1868" s="270" t="n">
        <v>13.5677344203519</v>
      </c>
      <c r="S1868" s="270" t="n">
        <v>16.1578866405985</v>
      </c>
      <c r="T1868" s="270" t="n">
        <v>18.3442862188769</v>
      </c>
      <c r="U1868" s="270" t="n">
        <v>19.3109775319015</v>
      </c>
      <c r="V1868" s="270" t="n">
        <v>19.5151233705444</v>
      </c>
      <c r="W1868" s="270" t="n">
        <v>19.4043206039269</v>
      </c>
      <c r="X1868" s="270" t="n">
        <v>19.1325458007396</v>
      </c>
      <c r="Y1868" s="270" t="n">
        <v>18.7883142419876</v>
      </c>
      <c r="Z1868" s="270" t="n">
        <v>16.2127180716283</v>
      </c>
      <c r="AA1868" s="270" t="n">
        <v>15.2364420726387</v>
      </c>
      <c r="AB1868" s="270" t="n">
        <v>13.6626880153523</v>
      </c>
      <c r="AC1868" s="270" t="n">
        <v>12.0529292284485</v>
      </c>
      <c r="AD1868" s="270" t="n">
        <v>12.1694404633605</v>
      </c>
      <c r="AE1868" s="270" t="n">
        <v>14.9789586275387</v>
      </c>
      <c r="AF1868" s="270" t="n">
        <v>18.5547210466501</v>
      </c>
      <c r="AG1868" s="270" t="n">
        <v>20.5085064340132</v>
      </c>
      <c r="AH1868" s="270" t="n">
        <v>20.4263338839031</v>
      </c>
      <c r="AI1868" s="270" t="n">
        <v>19.7018944720257</v>
      </c>
      <c r="AJ1868" s="270" t="n">
        <v>18.9503478190546</v>
      </c>
      <c r="AK1868" s="270" t="n">
        <v>18.0551255080042</v>
      </c>
      <c r="AL1868" s="270" t="n">
        <v>17.1194101925578</v>
      </c>
      <c r="AM1868" s="271" t="n">
        <v>1577.29069594139</v>
      </c>
      <c r="AN1868" s="271" t="n">
        <v>1461.58832599976</v>
      </c>
      <c r="AO1868" s="271" t="n">
        <v>1272.46217029819</v>
      </c>
      <c r="AP1868" s="271" t="n">
        <v>1063.12508943788</v>
      </c>
      <c r="AQ1868" s="271" t="n">
        <v>1052.83980385677</v>
      </c>
      <c r="AR1868" s="271" t="n">
        <v>1363.14832984055</v>
      </c>
      <c r="AS1868" s="271" t="n">
        <v>1782.22604948059</v>
      </c>
      <c r="AT1868" s="271" t="n">
        <v>2013.29468588384</v>
      </c>
      <c r="AU1868" s="271" t="n">
        <v>2006.24092463106</v>
      </c>
      <c r="AV1868" s="271" t="n">
        <v>1923.45433968257</v>
      </c>
      <c r="AW1868" s="271" t="n">
        <v>1838.45758035451</v>
      </c>
      <c r="AX1868" s="271" t="n">
        <v>1753.09083475845</v>
      </c>
      <c r="AY1868" s="271" t="n">
        <v>1666.33358038042</v>
      </c>
      <c r="AZ1868" s="270" t="n">
        <v>19.4424273491876</v>
      </c>
      <c r="BA1868" s="270" t="n">
        <v>14.482489522632</v>
      </c>
      <c r="BB1868" s="270" t="n">
        <v>7.51538545551548</v>
      </c>
      <c r="BC1868" s="270" t="n">
        <v>7.50844415800565</v>
      </c>
      <c r="BD1868" s="270" t="n">
        <v>18.6973932746792</v>
      </c>
      <c r="BE1868" s="270" t="n">
        <v>31.0035595712942</v>
      </c>
      <c r="BF1868" s="270" t="n">
        <v>32.3796753602352</v>
      </c>
      <c r="BG1868" s="270" t="n">
        <v>30.7642888085792</v>
      </c>
      <c r="BH1868" s="270" t="n">
        <v>29.0594682194257</v>
      </c>
      <c r="BI1868" s="270" t="n">
        <v>27.3151943619503</v>
      </c>
      <c r="BJ1868" s="270" t="n">
        <v>25.5235460841334</v>
      </c>
      <c r="BK1868" s="270" t="n">
        <v>23.6551152887483</v>
      </c>
      <c r="BL1868" s="270" t="n">
        <v>21.6576864784644</v>
      </c>
    </row>
    <row r="1869" customFormat="false" ht="13.8" hidden="false" customHeight="false" outlineLevel="0" collapsed="false">
      <c r="A1869" s="239" t="n">
        <v>182</v>
      </c>
      <c r="B1869" s="4" t="s">
        <v>1415</v>
      </c>
      <c r="C1869" s="4" t="s">
        <v>1600</v>
      </c>
      <c r="D1869" s="4" t="s">
        <v>1419</v>
      </c>
      <c r="E1869" s="4" t="n">
        <v>24</v>
      </c>
      <c r="G1869" s="4" t="n">
        <v>700</v>
      </c>
      <c r="H1869" s="4" t="n">
        <v>2.5</v>
      </c>
      <c r="I1869" s="4" t="n">
        <v>320</v>
      </c>
      <c r="J1869" s="4" t="n">
        <v>40</v>
      </c>
      <c r="K1869" s="4" t="n">
        <v>8000</v>
      </c>
      <c r="L1869" s="269" t="n">
        <v>0.2</v>
      </c>
      <c r="M1869" s="270" t="n">
        <v>17.2203867228733</v>
      </c>
      <c r="N1869" s="270" t="n">
        <v>17.2203867228733</v>
      </c>
      <c r="O1869" s="270" t="n">
        <v>17.2203867228733</v>
      </c>
      <c r="P1869" s="270" t="n">
        <v>17.2203867228733</v>
      </c>
      <c r="Q1869" s="270" t="n">
        <v>17.2203867228733</v>
      </c>
      <c r="R1869" s="270" t="n">
        <v>17.2203867228733</v>
      </c>
      <c r="S1869" s="270" t="n">
        <v>17.2203867228733</v>
      </c>
      <c r="T1869" s="270" t="n">
        <v>17.2203867228733</v>
      </c>
      <c r="U1869" s="270" t="n">
        <v>17.2203867228733</v>
      </c>
      <c r="V1869" s="270" t="n">
        <v>17.2203867228733</v>
      </c>
      <c r="W1869" s="270" t="n">
        <v>17.2203867228733</v>
      </c>
      <c r="X1869" s="270" t="n">
        <v>17.2203867228733</v>
      </c>
      <c r="Y1869" s="270" t="n">
        <v>17.2203867228733</v>
      </c>
      <c r="Z1869" s="270" t="n">
        <v>16.7407319873212</v>
      </c>
      <c r="AA1869" s="270" t="n">
        <v>16.7407319873212</v>
      </c>
      <c r="AB1869" s="270" t="n">
        <v>16.7407319873212</v>
      </c>
      <c r="AC1869" s="270" t="n">
        <v>16.7407319873212</v>
      </c>
      <c r="AD1869" s="270" t="n">
        <v>16.7407319873212</v>
      </c>
      <c r="AE1869" s="270" t="n">
        <v>16.7407319873212</v>
      </c>
      <c r="AF1869" s="270" t="n">
        <v>16.7407319873212</v>
      </c>
      <c r="AG1869" s="270" t="n">
        <v>16.7407319873212</v>
      </c>
      <c r="AH1869" s="270" t="n">
        <v>16.7407319873212</v>
      </c>
      <c r="AI1869" s="270" t="n">
        <v>16.7407319873212</v>
      </c>
      <c r="AJ1869" s="270" t="n">
        <v>16.7407319873212</v>
      </c>
      <c r="AK1869" s="270" t="n">
        <v>16.7407319873212</v>
      </c>
      <c r="AL1869" s="270" t="n">
        <v>16.7407319873212</v>
      </c>
      <c r="AM1869" s="271" t="n">
        <v>1597.965570042</v>
      </c>
      <c r="AN1869" s="271" t="n">
        <v>1597.965570042</v>
      </c>
      <c r="AO1869" s="271" t="n">
        <v>1597.965570042</v>
      </c>
      <c r="AP1869" s="271" t="n">
        <v>1597.965570042</v>
      </c>
      <c r="AQ1869" s="271" t="n">
        <v>1597.965570042</v>
      </c>
      <c r="AR1869" s="271" t="n">
        <v>1597.965570042</v>
      </c>
      <c r="AS1869" s="271" t="n">
        <v>1597.965570042</v>
      </c>
      <c r="AT1869" s="271" t="n">
        <v>1597.965570042</v>
      </c>
      <c r="AU1869" s="271" t="n">
        <v>1597.965570042</v>
      </c>
      <c r="AV1869" s="271" t="n">
        <v>1597.965570042</v>
      </c>
      <c r="AW1869" s="271" t="n">
        <v>1597.965570042</v>
      </c>
      <c r="AX1869" s="271" t="n">
        <v>1597.965570042</v>
      </c>
      <c r="AY1869" s="271" t="n">
        <v>1597.965570042</v>
      </c>
      <c r="AZ1869" s="270" t="n">
        <v>22.2311287640654</v>
      </c>
      <c r="BA1869" s="270" t="n">
        <v>22.2311287640654</v>
      </c>
      <c r="BB1869" s="270" t="n">
        <v>22.2311287640654</v>
      </c>
      <c r="BC1869" s="270" t="n">
        <v>22.2311287640654</v>
      </c>
      <c r="BD1869" s="270" t="n">
        <v>22.2311287640654</v>
      </c>
      <c r="BE1869" s="270" t="n">
        <v>22.2311287640654</v>
      </c>
      <c r="BF1869" s="270" t="n">
        <v>22.2311287640654</v>
      </c>
      <c r="BG1869" s="270" t="n">
        <v>22.2311287640654</v>
      </c>
      <c r="BH1869" s="270" t="n">
        <v>22.2311287640654</v>
      </c>
      <c r="BI1869" s="270" t="n">
        <v>22.2311287640654</v>
      </c>
      <c r="BJ1869" s="270" t="n">
        <v>22.2311287640654</v>
      </c>
      <c r="BK1869" s="270" t="n">
        <v>22.2311287640654</v>
      </c>
      <c r="BL1869" s="270" t="n">
        <v>22.2311287640654</v>
      </c>
    </row>
    <row r="1870" customFormat="false" ht="13.8" hidden="false" customHeight="false" outlineLevel="0" collapsed="false">
      <c r="A1870" s="239" t="n">
        <v>183</v>
      </c>
      <c r="B1870" s="4" t="s">
        <v>1415</v>
      </c>
      <c r="C1870" s="4" t="s">
        <v>1601</v>
      </c>
      <c r="D1870" s="4" t="s">
        <v>1417</v>
      </c>
      <c r="E1870" s="4" t="n">
        <v>29</v>
      </c>
      <c r="F1870" s="4" t="n">
        <v>12</v>
      </c>
      <c r="G1870" s="4" t="n">
        <v>700</v>
      </c>
      <c r="H1870" s="4" t="n">
        <v>2.5</v>
      </c>
      <c r="I1870" s="4" t="n">
        <v>320</v>
      </c>
      <c r="J1870" s="4" t="n">
        <v>40</v>
      </c>
      <c r="K1870" s="4" t="n">
        <v>8000</v>
      </c>
      <c r="L1870" s="269" t="n">
        <v>0.2</v>
      </c>
      <c r="M1870" s="270" t="n">
        <v>18.5812158725786</v>
      </c>
      <c r="N1870" s="270" t="n">
        <v>17.9598265862162</v>
      </c>
      <c r="O1870" s="270" t="n">
        <v>16.5730722427865</v>
      </c>
      <c r="P1870" s="270" t="n">
        <v>14.2999588421787</v>
      </c>
      <c r="Q1870" s="270" t="n">
        <v>12.9308709193577</v>
      </c>
      <c r="R1870" s="270" t="n">
        <v>13.7932994168996</v>
      </c>
      <c r="S1870" s="270" t="n">
        <v>16.422611817366</v>
      </c>
      <c r="T1870" s="270" t="n">
        <v>18.6117326263894</v>
      </c>
      <c r="U1870" s="270" t="n">
        <v>19.5660377375577</v>
      </c>
      <c r="V1870" s="270" t="n">
        <v>19.7529279515491</v>
      </c>
      <c r="W1870" s="270" t="n">
        <v>19.6238875405027</v>
      </c>
      <c r="X1870" s="270" t="n">
        <v>19.3339733966025</v>
      </c>
      <c r="Y1870" s="270" t="n">
        <v>18.9715940961398</v>
      </c>
      <c r="Z1870" s="270" t="n">
        <v>16.1327180716283</v>
      </c>
      <c r="AA1870" s="270" t="n">
        <v>15.1562147999114</v>
      </c>
      <c r="AB1870" s="270" t="n">
        <v>13.5783319547462</v>
      </c>
      <c r="AC1870" s="270" t="n">
        <v>11.9527019557213</v>
      </c>
      <c r="AD1870" s="270" t="n">
        <v>12.0501222815423</v>
      </c>
      <c r="AE1870" s="270" t="n">
        <v>14.8488146881448</v>
      </c>
      <c r="AF1870" s="270" t="n">
        <v>18.4290165011956</v>
      </c>
      <c r="AG1870" s="270" t="n">
        <v>20.3969609794678</v>
      </c>
      <c r="AH1870" s="270" t="n">
        <v>20.3311520657213</v>
      </c>
      <c r="AI1870" s="270" t="n">
        <v>19.6183490174803</v>
      </c>
      <c r="AJ1870" s="270" t="n">
        <v>18.8703478190546</v>
      </c>
      <c r="AK1870" s="270" t="n">
        <v>17.9751255080042</v>
      </c>
      <c r="AL1870" s="270" t="n">
        <v>17.0394101925578</v>
      </c>
      <c r="AM1870" s="271" t="n">
        <v>1566.89069594139</v>
      </c>
      <c r="AN1870" s="271" t="n">
        <v>1451.16105327249</v>
      </c>
      <c r="AO1870" s="271" t="n">
        <v>1261.52732181334</v>
      </c>
      <c r="AP1870" s="271" t="n">
        <v>1050.15842277122</v>
      </c>
      <c r="AQ1870" s="271" t="n">
        <v>1037.41859173556</v>
      </c>
      <c r="AR1870" s="271" t="n">
        <v>1346.3231783254</v>
      </c>
      <c r="AS1870" s="271" t="n">
        <v>1765.98332220786</v>
      </c>
      <c r="AT1870" s="271" t="n">
        <v>1998.8801404293</v>
      </c>
      <c r="AU1870" s="271" t="n">
        <v>1993.91728826743</v>
      </c>
      <c r="AV1870" s="271" t="n">
        <v>1912.60706695529</v>
      </c>
      <c r="AW1870" s="271" t="n">
        <v>1828.05758035451</v>
      </c>
      <c r="AX1870" s="271" t="n">
        <v>1742.69083475845</v>
      </c>
      <c r="AY1870" s="271" t="n">
        <v>1655.93358038042</v>
      </c>
      <c r="AZ1870" s="270" t="n">
        <v>19.4424273491876</v>
      </c>
      <c r="BA1870" s="270" t="n">
        <v>14.482489522632</v>
      </c>
      <c r="BB1870" s="270" t="n">
        <v>7.51538545551548</v>
      </c>
      <c r="BC1870" s="270" t="n">
        <v>7.50844415800565</v>
      </c>
      <c r="BD1870" s="270" t="n">
        <v>18.6973932746792</v>
      </c>
      <c r="BE1870" s="270" t="n">
        <v>31.0035595712942</v>
      </c>
      <c r="BF1870" s="270" t="n">
        <v>32.3796753602352</v>
      </c>
      <c r="BG1870" s="270" t="n">
        <v>30.7642888085792</v>
      </c>
      <c r="BH1870" s="270" t="n">
        <v>29.0594682194257</v>
      </c>
      <c r="BI1870" s="270" t="n">
        <v>27.3151943619503</v>
      </c>
      <c r="BJ1870" s="270" t="n">
        <v>25.5235460841334</v>
      </c>
      <c r="BK1870" s="270" t="n">
        <v>23.6551152887483</v>
      </c>
      <c r="BL1870" s="270" t="n">
        <v>21.6576864784644</v>
      </c>
    </row>
    <row r="1871" customFormat="false" ht="13.8" hidden="false" customHeight="false" outlineLevel="0" collapsed="false">
      <c r="A1871" s="239" t="n">
        <v>184</v>
      </c>
      <c r="B1871" s="4" t="s">
        <v>1415</v>
      </c>
      <c r="C1871" s="4" t="s">
        <v>1602</v>
      </c>
      <c r="D1871" s="4" t="s">
        <v>1417</v>
      </c>
      <c r="E1871" s="4" t="n">
        <v>36</v>
      </c>
      <c r="F1871" s="4" t="n">
        <v>12</v>
      </c>
      <c r="G1871" s="4" t="n">
        <v>700</v>
      </c>
      <c r="H1871" s="4" t="n">
        <v>2.5</v>
      </c>
      <c r="I1871" s="4" t="n">
        <v>320</v>
      </c>
      <c r="J1871" s="4" t="n">
        <v>40</v>
      </c>
      <c r="K1871" s="4" t="n">
        <v>8000</v>
      </c>
      <c r="L1871" s="269" t="n">
        <v>0.2</v>
      </c>
      <c r="M1871" s="270" t="n">
        <v>18.7267374606124</v>
      </c>
      <c r="N1871" s="270" t="n">
        <v>18.0872246228377</v>
      </c>
      <c r="O1871" s="270" t="n">
        <v>16.6744083794925</v>
      </c>
      <c r="P1871" s="270" t="n">
        <v>14.3986473487328</v>
      </c>
      <c r="Q1871" s="270" t="n">
        <v>13.0691766646445</v>
      </c>
      <c r="R1871" s="270" t="n">
        <v>13.9899553117672</v>
      </c>
      <c r="S1871" s="270" t="n">
        <v>16.653409003667</v>
      </c>
      <c r="T1871" s="270" t="n">
        <v>18.8449022821581</v>
      </c>
      <c r="U1871" s="270" t="n">
        <v>19.7884086450839</v>
      </c>
      <c r="V1871" s="270" t="n">
        <v>19.9602547681955</v>
      </c>
      <c r="W1871" s="270" t="n">
        <v>19.8153141051582</v>
      </c>
      <c r="X1871" s="270" t="n">
        <v>19.5095854140773</v>
      </c>
      <c r="Y1871" s="270" t="n">
        <v>19.1313842421339</v>
      </c>
      <c r="Z1871" s="270" t="n">
        <v>16.0765362534465</v>
      </c>
      <c r="AA1871" s="270" t="n">
        <v>15.1148057090023</v>
      </c>
      <c r="AB1871" s="270" t="n">
        <v>13.5530289244432</v>
      </c>
      <c r="AC1871" s="270" t="n">
        <v>11.9143686223879</v>
      </c>
      <c r="AD1871" s="270" t="n">
        <v>11.9816525845726</v>
      </c>
      <c r="AE1871" s="270" t="n">
        <v>14.7465722639024</v>
      </c>
      <c r="AF1871" s="270" t="n">
        <v>18.3182892284683</v>
      </c>
      <c r="AG1871" s="270" t="n">
        <v>20.2835973431042</v>
      </c>
      <c r="AH1871" s="270" t="n">
        <v>20.2163338839031</v>
      </c>
      <c r="AI1871" s="270" t="n">
        <v>19.5068035629348</v>
      </c>
      <c r="AJ1871" s="270" t="n">
        <v>18.7698023645092</v>
      </c>
      <c r="AK1871" s="270" t="n">
        <v>17.8891255080042</v>
      </c>
      <c r="AL1871" s="270" t="n">
        <v>16.9686829198306</v>
      </c>
      <c r="AM1871" s="271" t="n">
        <v>1559.68705957775</v>
      </c>
      <c r="AN1871" s="271" t="n">
        <v>1445.87559872703</v>
      </c>
      <c r="AO1871" s="271" t="n">
        <v>1258.30610969213</v>
      </c>
      <c r="AP1871" s="271" t="n">
        <v>1045.2069076197</v>
      </c>
      <c r="AQ1871" s="271" t="n">
        <v>1028.51980385677</v>
      </c>
      <c r="AR1871" s="271" t="n">
        <v>1333.03166317389</v>
      </c>
      <c r="AS1871" s="271" t="n">
        <v>1751.58877675332</v>
      </c>
      <c r="AT1871" s="271" t="n">
        <v>1984.15650406566</v>
      </c>
      <c r="AU1871" s="271" t="n">
        <v>1979.04092463106</v>
      </c>
      <c r="AV1871" s="271" t="n">
        <v>1898.19252150075</v>
      </c>
      <c r="AW1871" s="271" t="n">
        <v>1815.0866712636</v>
      </c>
      <c r="AX1871" s="271" t="n">
        <v>1731.61083475845</v>
      </c>
      <c r="AY1871" s="271" t="n">
        <v>1646.83903492587</v>
      </c>
      <c r="AZ1871" s="270" t="n">
        <v>19.4424273491876</v>
      </c>
      <c r="BA1871" s="270" t="n">
        <v>14.482489522632</v>
      </c>
      <c r="BB1871" s="270" t="n">
        <v>7.51538545551548</v>
      </c>
      <c r="BC1871" s="270" t="n">
        <v>7.50844415800565</v>
      </c>
      <c r="BD1871" s="270" t="n">
        <v>18.6973932746792</v>
      </c>
      <c r="BE1871" s="270" t="n">
        <v>31.0035595712942</v>
      </c>
      <c r="BF1871" s="270" t="n">
        <v>32.3796753602352</v>
      </c>
      <c r="BG1871" s="270" t="n">
        <v>30.7642888085792</v>
      </c>
      <c r="BH1871" s="270" t="n">
        <v>29.0594682194257</v>
      </c>
      <c r="BI1871" s="270" t="n">
        <v>27.3151943619503</v>
      </c>
      <c r="BJ1871" s="270" t="n">
        <v>25.5235460841334</v>
      </c>
      <c r="BK1871" s="270" t="n">
        <v>23.6551152887483</v>
      </c>
      <c r="BL1871" s="270" t="n">
        <v>21.6576864784644</v>
      </c>
    </row>
    <row r="1872" customFormat="false" ht="13.8" hidden="false" customHeight="false" outlineLevel="0" collapsed="false">
      <c r="A1872" s="239" t="n">
        <v>185</v>
      </c>
      <c r="B1872" s="4" t="s">
        <v>1415</v>
      </c>
      <c r="C1872" s="4" t="s">
        <v>1603</v>
      </c>
      <c r="D1872" s="4" t="s">
        <v>1419</v>
      </c>
      <c r="E1872" s="4" t="n">
        <v>29</v>
      </c>
      <c r="G1872" s="4" t="n">
        <v>700</v>
      </c>
      <c r="H1872" s="4" t="n">
        <v>2.5</v>
      </c>
      <c r="I1872" s="4" t="n">
        <v>320</v>
      </c>
      <c r="J1872" s="4" t="n">
        <v>40</v>
      </c>
      <c r="K1872" s="4" t="n">
        <v>8000</v>
      </c>
      <c r="L1872" s="269" t="n">
        <v>0.2</v>
      </c>
      <c r="M1872" s="270" t="n">
        <v>17.4170006958557</v>
      </c>
      <c r="N1872" s="270" t="n">
        <v>17.4170006958557</v>
      </c>
      <c r="O1872" s="270" t="n">
        <v>17.4170006958557</v>
      </c>
      <c r="P1872" s="270" t="n">
        <v>17.4170006958557</v>
      </c>
      <c r="Q1872" s="270" t="n">
        <v>17.4170006958557</v>
      </c>
      <c r="R1872" s="270" t="n">
        <v>17.4170006958557</v>
      </c>
      <c r="S1872" s="270" t="n">
        <v>17.4170006958557</v>
      </c>
      <c r="T1872" s="270" t="n">
        <v>17.4170006958557</v>
      </c>
      <c r="U1872" s="270" t="n">
        <v>17.4170006958557</v>
      </c>
      <c r="V1872" s="270" t="n">
        <v>17.4170006958557</v>
      </c>
      <c r="W1872" s="270" t="n">
        <v>17.4170006958557</v>
      </c>
      <c r="X1872" s="270" t="n">
        <v>17.4170006958557</v>
      </c>
      <c r="Y1872" s="270" t="n">
        <v>17.4170006958557</v>
      </c>
      <c r="Z1872" s="270" t="n">
        <v>16.6445589103981</v>
      </c>
      <c r="AA1872" s="270" t="n">
        <v>16.6445589103981</v>
      </c>
      <c r="AB1872" s="270" t="n">
        <v>16.6445589103981</v>
      </c>
      <c r="AC1872" s="270" t="n">
        <v>16.6445589103981</v>
      </c>
      <c r="AD1872" s="270" t="n">
        <v>16.6445589103981</v>
      </c>
      <c r="AE1872" s="270" t="n">
        <v>16.6445589103981</v>
      </c>
      <c r="AF1872" s="270" t="n">
        <v>16.6445589103981</v>
      </c>
      <c r="AG1872" s="270" t="n">
        <v>16.6445589103981</v>
      </c>
      <c r="AH1872" s="270" t="n">
        <v>16.6445589103981</v>
      </c>
      <c r="AI1872" s="270" t="n">
        <v>16.6445589103981</v>
      </c>
      <c r="AJ1872" s="270" t="n">
        <v>16.6445589103981</v>
      </c>
      <c r="AK1872" s="270" t="n">
        <v>16.6445589103981</v>
      </c>
      <c r="AL1872" s="270" t="n">
        <v>16.6445589103981</v>
      </c>
      <c r="AM1872" s="271" t="n">
        <v>1585.5037751702</v>
      </c>
      <c r="AN1872" s="271" t="n">
        <v>1585.5037751702</v>
      </c>
      <c r="AO1872" s="271" t="n">
        <v>1585.5037751702</v>
      </c>
      <c r="AP1872" s="271" t="n">
        <v>1585.5037751702</v>
      </c>
      <c r="AQ1872" s="271" t="n">
        <v>1585.5037751702</v>
      </c>
      <c r="AR1872" s="271" t="n">
        <v>1585.5037751702</v>
      </c>
      <c r="AS1872" s="271" t="n">
        <v>1585.5037751702</v>
      </c>
      <c r="AT1872" s="271" t="n">
        <v>1585.5037751702</v>
      </c>
      <c r="AU1872" s="271" t="n">
        <v>1585.5037751702</v>
      </c>
      <c r="AV1872" s="271" t="n">
        <v>1585.5037751702</v>
      </c>
      <c r="AW1872" s="271" t="n">
        <v>1585.5037751702</v>
      </c>
      <c r="AX1872" s="271" t="n">
        <v>1585.5037751702</v>
      </c>
      <c r="AY1872" s="271" t="n">
        <v>1585.5037751702</v>
      </c>
      <c r="AZ1872" s="270" t="n">
        <v>22.2311287640654</v>
      </c>
      <c r="BA1872" s="270" t="n">
        <v>22.2311287640654</v>
      </c>
      <c r="BB1872" s="270" t="n">
        <v>22.2311287640654</v>
      </c>
      <c r="BC1872" s="270" t="n">
        <v>22.2311287640654</v>
      </c>
      <c r="BD1872" s="270" t="n">
        <v>22.2311287640654</v>
      </c>
      <c r="BE1872" s="270" t="n">
        <v>22.2311287640654</v>
      </c>
      <c r="BF1872" s="270" t="n">
        <v>22.2311287640654</v>
      </c>
      <c r="BG1872" s="270" t="n">
        <v>22.2311287640654</v>
      </c>
      <c r="BH1872" s="270" t="n">
        <v>22.2311287640654</v>
      </c>
      <c r="BI1872" s="270" t="n">
        <v>22.2311287640654</v>
      </c>
      <c r="BJ1872" s="270" t="n">
        <v>22.2311287640654</v>
      </c>
      <c r="BK1872" s="270" t="n">
        <v>22.2311287640654</v>
      </c>
      <c r="BL1872" s="270" t="n">
        <v>22.2311287640654</v>
      </c>
    </row>
    <row r="1873" customFormat="false" ht="13.8" hidden="false" customHeight="false" outlineLevel="0" collapsed="false">
      <c r="A1873" s="239" t="n">
        <v>186</v>
      </c>
      <c r="B1873" s="4" t="s">
        <v>1415</v>
      </c>
      <c r="C1873" s="4" t="s">
        <v>1604</v>
      </c>
      <c r="D1873" s="4" t="s">
        <v>1419</v>
      </c>
      <c r="E1873" s="4" t="n">
        <v>36</v>
      </c>
      <c r="G1873" s="4" t="n">
        <v>700</v>
      </c>
      <c r="H1873" s="4" t="n">
        <v>2.5</v>
      </c>
      <c r="I1873" s="4" t="n">
        <v>320</v>
      </c>
      <c r="J1873" s="4" t="n">
        <v>40</v>
      </c>
      <c r="K1873" s="4" t="n">
        <v>8000</v>
      </c>
      <c r="L1873" s="269" t="n">
        <v>0.2</v>
      </c>
      <c r="M1873" s="270" t="n">
        <v>17.5884160191201</v>
      </c>
      <c r="N1873" s="270" t="n">
        <v>17.5884160191201</v>
      </c>
      <c r="O1873" s="270" t="n">
        <v>17.5884160191201</v>
      </c>
      <c r="P1873" s="270" t="n">
        <v>17.5884160191201</v>
      </c>
      <c r="Q1873" s="270" t="n">
        <v>17.5884160191201</v>
      </c>
      <c r="R1873" s="270" t="n">
        <v>17.5884160191201</v>
      </c>
      <c r="S1873" s="270" t="n">
        <v>17.5884160191201</v>
      </c>
      <c r="T1873" s="270" t="n">
        <v>17.5884160191201</v>
      </c>
      <c r="U1873" s="270" t="n">
        <v>17.5884160191201</v>
      </c>
      <c r="V1873" s="270" t="n">
        <v>17.5884160191201</v>
      </c>
      <c r="W1873" s="270" t="n">
        <v>17.5884160191201</v>
      </c>
      <c r="X1873" s="270" t="n">
        <v>17.5884160191201</v>
      </c>
      <c r="Y1873" s="270" t="n">
        <v>17.5884160191201</v>
      </c>
      <c r="Z1873" s="270" t="n">
        <v>16.5645845514238</v>
      </c>
      <c r="AA1873" s="270" t="n">
        <v>16.5645845514238</v>
      </c>
      <c r="AB1873" s="270" t="n">
        <v>16.5645845514238</v>
      </c>
      <c r="AC1873" s="270" t="n">
        <v>16.5645845514238</v>
      </c>
      <c r="AD1873" s="270" t="n">
        <v>16.5645845514238</v>
      </c>
      <c r="AE1873" s="270" t="n">
        <v>16.5645845514238</v>
      </c>
      <c r="AF1873" s="270" t="n">
        <v>16.5645845514238</v>
      </c>
      <c r="AG1873" s="270" t="n">
        <v>16.5645845514238</v>
      </c>
      <c r="AH1873" s="270" t="n">
        <v>16.5645845514238</v>
      </c>
      <c r="AI1873" s="270" t="n">
        <v>16.5645845514238</v>
      </c>
      <c r="AJ1873" s="270" t="n">
        <v>16.5645845514238</v>
      </c>
      <c r="AK1873" s="270" t="n">
        <v>16.5645845514238</v>
      </c>
      <c r="AL1873" s="270" t="n">
        <v>16.5645845514238</v>
      </c>
      <c r="AM1873" s="271" t="n">
        <v>1575.16480081123</v>
      </c>
      <c r="AN1873" s="271" t="n">
        <v>1575.16480081123</v>
      </c>
      <c r="AO1873" s="271" t="n">
        <v>1575.16480081123</v>
      </c>
      <c r="AP1873" s="271" t="n">
        <v>1575.16480081123</v>
      </c>
      <c r="AQ1873" s="271" t="n">
        <v>1575.16480081123</v>
      </c>
      <c r="AR1873" s="271" t="n">
        <v>1575.16480081123</v>
      </c>
      <c r="AS1873" s="271" t="n">
        <v>1575.16480081123</v>
      </c>
      <c r="AT1873" s="271" t="n">
        <v>1575.16480081123</v>
      </c>
      <c r="AU1873" s="271" t="n">
        <v>1575.16480081123</v>
      </c>
      <c r="AV1873" s="271" t="n">
        <v>1575.16480081123</v>
      </c>
      <c r="AW1873" s="271" t="n">
        <v>1575.16480081123</v>
      </c>
      <c r="AX1873" s="271" t="n">
        <v>1575.16480081123</v>
      </c>
      <c r="AY1873" s="271" t="n">
        <v>1575.16480081123</v>
      </c>
      <c r="AZ1873" s="270" t="n">
        <v>22.2311287640654</v>
      </c>
      <c r="BA1873" s="270" t="n">
        <v>22.2311287640654</v>
      </c>
      <c r="BB1873" s="270" t="n">
        <v>22.2311287640654</v>
      </c>
      <c r="BC1873" s="270" t="n">
        <v>22.2311287640654</v>
      </c>
      <c r="BD1873" s="270" t="n">
        <v>22.2311287640654</v>
      </c>
      <c r="BE1873" s="270" t="n">
        <v>22.2311287640654</v>
      </c>
      <c r="BF1873" s="270" t="n">
        <v>22.2311287640654</v>
      </c>
      <c r="BG1873" s="270" t="n">
        <v>22.2311287640654</v>
      </c>
      <c r="BH1873" s="270" t="n">
        <v>22.2311287640654</v>
      </c>
      <c r="BI1873" s="270" t="n">
        <v>22.2311287640654</v>
      </c>
      <c r="BJ1873" s="270" t="n">
        <v>22.2311287640654</v>
      </c>
      <c r="BK1873" s="270" t="n">
        <v>22.2311287640654</v>
      </c>
      <c r="BL1873" s="270" t="n">
        <v>22.2311287640654</v>
      </c>
    </row>
    <row r="1874" customFormat="false" ht="13.8" hidden="false" customHeight="false" outlineLevel="0" collapsed="false">
      <c r="A1874" s="239" t="n">
        <v>187</v>
      </c>
      <c r="B1874" s="4" t="s">
        <v>1415</v>
      </c>
      <c r="C1874" s="4" t="s">
        <v>1605</v>
      </c>
      <c r="D1874" s="4" t="s">
        <v>1417</v>
      </c>
      <c r="E1874" s="4" t="n">
        <v>24</v>
      </c>
      <c r="F1874" s="4" t="n">
        <v>12</v>
      </c>
      <c r="G1874" s="4" t="n">
        <v>700</v>
      </c>
      <c r="H1874" s="4" t="n">
        <v>2.5</v>
      </c>
      <c r="I1874" s="4" t="n">
        <v>320</v>
      </c>
      <c r="J1874" s="4" t="n">
        <v>40</v>
      </c>
      <c r="K1874" s="4" t="n">
        <v>8000</v>
      </c>
      <c r="L1874" s="269" t="n">
        <v>0.25</v>
      </c>
      <c r="M1874" s="270" t="n">
        <v>18.2159829486619</v>
      </c>
      <c r="N1874" s="270" t="n">
        <v>17.5494124044249</v>
      </c>
      <c r="O1874" s="270" t="n">
        <v>15.9316519337772</v>
      </c>
      <c r="P1874" s="270" t="n">
        <v>13.3481684387636</v>
      </c>
      <c r="Q1874" s="270" t="n">
        <v>12.2468738000683</v>
      </c>
      <c r="R1874" s="270" t="n">
        <v>13.7492749910645</v>
      </c>
      <c r="S1874" s="270" t="n">
        <v>16.6613638576798</v>
      </c>
      <c r="T1874" s="270" t="n">
        <v>18.5553626428624</v>
      </c>
      <c r="U1874" s="270" t="n">
        <v>19.2107171634672</v>
      </c>
      <c r="V1874" s="270" t="n">
        <v>19.341784193386</v>
      </c>
      <c r="W1874" s="270" t="n">
        <v>19.2076585031512</v>
      </c>
      <c r="X1874" s="270" t="n">
        <v>18.9322936053007</v>
      </c>
      <c r="Y1874" s="270" t="n">
        <v>18.5909224685237</v>
      </c>
      <c r="Z1874" s="270" t="n">
        <v>16.0264547549323</v>
      </c>
      <c r="AA1874" s="270" t="n">
        <v>15.0141835376949</v>
      </c>
      <c r="AB1874" s="270" t="n">
        <v>13.258826501467</v>
      </c>
      <c r="AC1874" s="270" t="n">
        <v>11.5470635198097</v>
      </c>
      <c r="AD1874" s="270" t="n">
        <v>12.2391423906196</v>
      </c>
      <c r="AE1874" s="270" t="n">
        <v>15.8281683144667</v>
      </c>
      <c r="AF1874" s="270" t="n">
        <v>19.3924020486454</v>
      </c>
      <c r="AG1874" s="270" t="n">
        <v>20.6915518000489</v>
      </c>
      <c r="AH1874" s="270" t="n">
        <v>20.1808443018281</v>
      </c>
      <c r="AI1874" s="270" t="n">
        <v>19.4508023788038</v>
      </c>
      <c r="AJ1874" s="270" t="n">
        <v>18.7146852778959</v>
      </c>
      <c r="AK1874" s="270" t="n">
        <v>17.835889613324</v>
      </c>
      <c r="AL1874" s="270" t="n">
        <v>16.9172339051777</v>
      </c>
      <c r="AM1874" s="271" t="n">
        <v>1556.35090285922</v>
      </c>
      <c r="AN1874" s="271" t="n">
        <v>1435.84158636026</v>
      </c>
      <c r="AO1874" s="271" t="n">
        <v>1225.20577398127</v>
      </c>
      <c r="AP1874" s="271" t="n">
        <v>1004.41210051726</v>
      </c>
      <c r="AQ1874" s="271" t="n">
        <v>1063.37726958965</v>
      </c>
      <c r="AR1874" s="271" t="n">
        <v>1467.90454693787</v>
      </c>
      <c r="AS1874" s="271" t="n">
        <v>1886.21170514165</v>
      </c>
      <c r="AT1874" s="271" t="n">
        <v>2039.03386831956</v>
      </c>
      <c r="AU1874" s="271" t="n">
        <v>1980.52644468563</v>
      </c>
      <c r="AV1874" s="271" t="n">
        <v>1896.78889024487</v>
      </c>
      <c r="AW1874" s="271" t="n">
        <v>1813.24500821943</v>
      </c>
      <c r="AX1874" s="271" t="n">
        <v>1729.40362244781</v>
      </c>
      <c r="AY1874" s="271" t="n">
        <v>1644.14670269067</v>
      </c>
      <c r="AZ1874" s="270" t="n">
        <v>18.8887693958963</v>
      </c>
      <c r="BA1874" s="270" t="n">
        <v>13.2808397747039</v>
      </c>
      <c r="BB1874" s="270" t="n">
        <v>5.3777440838891</v>
      </c>
      <c r="BC1874" s="270" t="n">
        <v>7.58322540320264</v>
      </c>
      <c r="BD1874" s="270" t="n">
        <v>23.371741593349</v>
      </c>
      <c r="BE1874" s="270" t="n">
        <v>32.829710927368</v>
      </c>
      <c r="BF1874" s="270" t="n">
        <v>31.7163723838351</v>
      </c>
      <c r="BG1874" s="270" t="n">
        <v>30.0891138654383</v>
      </c>
      <c r="BH1874" s="270" t="n">
        <v>28.4169025939483</v>
      </c>
      <c r="BI1874" s="270" t="n">
        <v>26.7068345333629</v>
      </c>
      <c r="BJ1874" s="270" t="n">
        <v>24.9466425646042</v>
      </c>
      <c r="BK1874" s="270" t="n">
        <v>23.1023934998198</v>
      </c>
      <c r="BL1874" s="270" t="n">
        <v>21.1161600765405</v>
      </c>
    </row>
    <row r="1875" customFormat="false" ht="13.8" hidden="false" customHeight="false" outlineLevel="0" collapsed="false">
      <c r="A1875" s="239" t="n">
        <v>188</v>
      </c>
      <c r="B1875" s="4" t="s">
        <v>1415</v>
      </c>
      <c r="C1875" s="4" t="s">
        <v>1606</v>
      </c>
      <c r="D1875" s="4" t="s">
        <v>1419</v>
      </c>
      <c r="E1875" s="4" t="n">
        <v>24</v>
      </c>
      <c r="G1875" s="4" t="n">
        <v>700</v>
      </c>
      <c r="H1875" s="4" t="n">
        <v>2.5</v>
      </c>
      <c r="I1875" s="4" t="n">
        <v>320</v>
      </c>
      <c r="J1875" s="4" t="n">
        <v>40</v>
      </c>
      <c r="K1875" s="4" t="n">
        <v>8000</v>
      </c>
      <c r="L1875" s="269" t="n">
        <v>0.25</v>
      </c>
      <c r="M1875" s="270" t="n">
        <v>17.0416513039332</v>
      </c>
      <c r="N1875" s="270" t="n">
        <v>17.0416513039332</v>
      </c>
      <c r="O1875" s="270" t="n">
        <v>17.0416513039332</v>
      </c>
      <c r="P1875" s="270" t="n">
        <v>17.0416513039332</v>
      </c>
      <c r="Q1875" s="270" t="n">
        <v>17.0416513039332</v>
      </c>
      <c r="R1875" s="270" t="n">
        <v>17.0416513039332</v>
      </c>
      <c r="S1875" s="270" t="n">
        <v>17.0416513039332</v>
      </c>
      <c r="T1875" s="270" t="n">
        <v>17.0416513039332</v>
      </c>
      <c r="U1875" s="270" t="n">
        <v>17.0416513039332</v>
      </c>
      <c r="V1875" s="270" t="n">
        <v>17.0416513039332</v>
      </c>
      <c r="W1875" s="270" t="n">
        <v>17.0416513039332</v>
      </c>
      <c r="X1875" s="270" t="n">
        <v>17.0416513039332</v>
      </c>
      <c r="Y1875" s="270" t="n">
        <v>17.0416513039332</v>
      </c>
      <c r="Z1875" s="270" t="n">
        <v>16.6997883342088</v>
      </c>
      <c r="AA1875" s="270" t="n">
        <v>16.6997883342088</v>
      </c>
      <c r="AB1875" s="270" t="n">
        <v>16.6997883342088</v>
      </c>
      <c r="AC1875" s="270" t="n">
        <v>16.6997883342088</v>
      </c>
      <c r="AD1875" s="270" t="n">
        <v>16.6997883342088</v>
      </c>
      <c r="AE1875" s="270" t="n">
        <v>16.6997883342088</v>
      </c>
      <c r="AF1875" s="270" t="n">
        <v>16.6997883342088</v>
      </c>
      <c r="AG1875" s="270" t="n">
        <v>16.6997883342088</v>
      </c>
      <c r="AH1875" s="270" t="n">
        <v>16.6997883342088</v>
      </c>
      <c r="AI1875" s="270" t="n">
        <v>16.6997883342088</v>
      </c>
      <c r="AJ1875" s="270" t="n">
        <v>16.6997883342088</v>
      </c>
      <c r="AK1875" s="270" t="n">
        <v>16.6997883342088</v>
      </c>
      <c r="AL1875" s="270" t="n">
        <v>16.6997883342088</v>
      </c>
      <c r="AM1875" s="271" t="n">
        <v>1595.57295553809</v>
      </c>
      <c r="AN1875" s="271" t="n">
        <v>1595.57295553809</v>
      </c>
      <c r="AO1875" s="271" t="n">
        <v>1595.57295553809</v>
      </c>
      <c r="AP1875" s="271" t="n">
        <v>1595.57295553809</v>
      </c>
      <c r="AQ1875" s="271" t="n">
        <v>1595.57295553809</v>
      </c>
      <c r="AR1875" s="271" t="n">
        <v>1595.57295553809</v>
      </c>
      <c r="AS1875" s="271" t="n">
        <v>1595.57295553809</v>
      </c>
      <c r="AT1875" s="271" t="n">
        <v>1595.57295553809</v>
      </c>
      <c r="AU1875" s="271" t="n">
        <v>1595.57295553809</v>
      </c>
      <c r="AV1875" s="271" t="n">
        <v>1595.57295553809</v>
      </c>
      <c r="AW1875" s="271" t="n">
        <v>1595.57295553809</v>
      </c>
      <c r="AX1875" s="271" t="n">
        <v>1595.57295553809</v>
      </c>
      <c r="AY1875" s="271" t="n">
        <v>1595.57295553809</v>
      </c>
      <c r="AZ1875" s="270" t="n">
        <v>22.1097269766122</v>
      </c>
      <c r="BA1875" s="270" t="n">
        <v>22.1097269766122</v>
      </c>
      <c r="BB1875" s="270" t="n">
        <v>22.1097269766122</v>
      </c>
      <c r="BC1875" s="270" t="n">
        <v>22.1097269766122</v>
      </c>
      <c r="BD1875" s="270" t="n">
        <v>22.1097269766122</v>
      </c>
      <c r="BE1875" s="270" t="n">
        <v>22.1097269766122</v>
      </c>
      <c r="BF1875" s="270" t="n">
        <v>22.1097269766122</v>
      </c>
      <c r="BG1875" s="270" t="n">
        <v>22.1097269766122</v>
      </c>
      <c r="BH1875" s="270" t="n">
        <v>22.1097269766122</v>
      </c>
      <c r="BI1875" s="270" t="n">
        <v>22.1097269766122</v>
      </c>
      <c r="BJ1875" s="270" t="n">
        <v>22.1097269766122</v>
      </c>
      <c r="BK1875" s="270" t="n">
        <v>22.1097269766122</v>
      </c>
      <c r="BL1875" s="270" t="n">
        <v>22.1097269766122</v>
      </c>
    </row>
    <row r="1876" customFormat="false" ht="13.8" hidden="false" customHeight="false" outlineLevel="0" collapsed="false">
      <c r="A1876" s="239" t="n">
        <v>189</v>
      </c>
      <c r="B1876" s="4" t="s">
        <v>1415</v>
      </c>
      <c r="C1876" s="4" t="s">
        <v>1607</v>
      </c>
      <c r="D1876" s="4" t="s">
        <v>1417</v>
      </c>
      <c r="E1876" s="4" t="n">
        <v>29</v>
      </c>
      <c r="F1876" s="4" t="n">
        <v>12</v>
      </c>
      <c r="G1876" s="4" t="n">
        <v>700</v>
      </c>
      <c r="H1876" s="4" t="n">
        <v>2.5</v>
      </c>
      <c r="I1876" s="4" t="n">
        <v>320</v>
      </c>
      <c r="J1876" s="4" t="n">
        <v>40</v>
      </c>
      <c r="K1876" s="4" t="n">
        <v>8000</v>
      </c>
      <c r="L1876" s="269" t="n">
        <v>0.25</v>
      </c>
      <c r="M1876" s="270" t="n">
        <v>18.421722287895</v>
      </c>
      <c r="N1876" s="270" t="n">
        <v>17.7294281848237</v>
      </c>
      <c r="O1876" s="270" t="n">
        <v>16.074387558511</v>
      </c>
      <c r="P1876" s="270" t="n">
        <v>13.4851378518749</v>
      </c>
      <c r="Q1876" s="270" t="n">
        <v>12.4393972773276</v>
      </c>
      <c r="R1876" s="270" t="n">
        <v>14.0255363338052</v>
      </c>
      <c r="S1876" s="270" t="n">
        <v>16.988204286001</v>
      </c>
      <c r="T1876" s="270" t="n">
        <v>18.8856032658005</v>
      </c>
      <c r="U1876" s="270" t="n">
        <v>19.5252523340387</v>
      </c>
      <c r="V1876" s="270" t="n">
        <v>19.6349435128711</v>
      </c>
      <c r="W1876" s="270" t="n">
        <v>19.4783069971898</v>
      </c>
      <c r="X1876" s="270" t="n">
        <v>19.1805937214424</v>
      </c>
      <c r="Y1876" s="270" t="n">
        <v>18.8168410181479</v>
      </c>
      <c r="Z1876" s="270" t="n">
        <v>15.9264547549323</v>
      </c>
      <c r="AA1876" s="270" t="n">
        <v>14.9138994467858</v>
      </c>
      <c r="AB1876" s="270" t="n">
        <v>13.1535424105579</v>
      </c>
      <c r="AC1876" s="270" t="n">
        <v>11.4238817016279</v>
      </c>
      <c r="AD1876" s="270" t="n">
        <v>12.0929719360742</v>
      </c>
      <c r="AE1876" s="270" t="n">
        <v>15.6679978599213</v>
      </c>
      <c r="AF1876" s="270" t="n">
        <v>19.2357088668272</v>
      </c>
      <c r="AG1876" s="270" t="n">
        <v>20.5521199818671</v>
      </c>
      <c r="AH1876" s="270" t="n">
        <v>20.0618670291008</v>
      </c>
      <c r="AI1876" s="270" t="n">
        <v>19.3463705606219</v>
      </c>
      <c r="AJ1876" s="270" t="n">
        <v>18.6146852778959</v>
      </c>
      <c r="AK1876" s="270" t="n">
        <v>17.735889613324</v>
      </c>
      <c r="AL1876" s="270" t="n">
        <v>16.8172339051777</v>
      </c>
      <c r="AM1876" s="271" t="n">
        <v>1543.35090285922</v>
      </c>
      <c r="AN1876" s="271" t="n">
        <v>1422.80749545117</v>
      </c>
      <c r="AO1876" s="271" t="n">
        <v>1211.55804670854</v>
      </c>
      <c r="AP1876" s="271" t="n">
        <v>988.475736880895</v>
      </c>
      <c r="AQ1876" s="271" t="n">
        <v>1044.48590595329</v>
      </c>
      <c r="AR1876" s="271" t="n">
        <v>1447.19772875605</v>
      </c>
      <c r="AS1876" s="271" t="n">
        <v>1865.96488695983</v>
      </c>
      <c r="AT1876" s="271" t="n">
        <v>2021.01568650138</v>
      </c>
      <c r="AU1876" s="271" t="n">
        <v>1965.12189923109</v>
      </c>
      <c r="AV1876" s="271" t="n">
        <v>1883.22979933578</v>
      </c>
      <c r="AW1876" s="271" t="n">
        <v>1800.24500821943</v>
      </c>
      <c r="AX1876" s="271" t="n">
        <v>1716.40362244781</v>
      </c>
      <c r="AY1876" s="271" t="n">
        <v>1631.14670269067</v>
      </c>
      <c r="AZ1876" s="270" t="n">
        <v>18.8887693958963</v>
      </c>
      <c r="BA1876" s="270" t="n">
        <v>13.2808397747039</v>
      </c>
      <c r="BB1876" s="270" t="n">
        <v>5.3777440838891</v>
      </c>
      <c r="BC1876" s="270" t="n">
        <v>7.58322540320264</v>
      </c>
      <c r="BD1876" s="270" t="n">
        <v>23.371741593349</v>
      </c>
      <c r="BE1876" s="270" t="n">
        <v>32.829710927368</v>
      </c>
      <c r="BF1876" s="270" t="n">
        <v>31.7163723838351</v>
      </c>
      <c r="BG1876" s="270" t="n">
        <v>30.0891138654383</v>
      </c>
      <c r="BH1876" s="270" t="n">
        <v>28.4169025939483</v>
      </c>
      <c r="BI1876" s="270" t="n">
        <v>26.7068345333629</v>
      </c>
      <c r="BJ1876" s="270" t="n">
        <v>24.9466425646042</v>
      </c>
      <c r="BK1876" s="270" t="n">
        <v>23.1023934998198</v>
      </c>
      <c r="BL1876" s="270" t="n">
        <v>21.1161600765405</v>
      </c>
    </row>
    <row r="1877" customFormat="false" ht="13.8" hidden="false" customHeight="false" outlineLevel="0" collapsed="false">
      <c r="A1877" s="239" t="n">
        <v>190</v>
      </c>
      <c r="B1877" s="4" t="s">
        <v>1415</v>
      </c>
      <c r="C1877" s="4" t="s">
        <v>1608</v>
      </c>
      <c r="D1877" s="4" t="s">
        <v>1419</v>
      </c>
      <c r="E1877" s="4" t="n">
        <v>29</v>
      </c>
      <c r="G1877" s="4" t="n">
        <v>700</v>
      </c>
      <c r="H1877" s="4" t="n">
        <v>2.5</v>
      </c>
      <c r="I1877" s="4" t="n">
        <v>320</v>
      </c>
      <c r="J1877" s="4" t="n">
        <v>40</v>
      </c>
      <c r="K1877" s="4" t="n">
        <v>8000</v>
      </c>
      <c r="L1877" s="269" t="n">
        <v>0.25</v>
      </c>
      <c r="M1877" s="270" t="n">
        <v>17.2834888176714</v>
      </c>
      <c r="N1877" s="270" t="n">
        <v>17.2834888176714</v>
      </c>
      <c r="O1877" s="270" t="n">
        <v>17.2834888176714</v>
      </c>
      <c r="P1877" s="270" t="n">
        <v>17.2834888176714</v>
      </c>
      <c r="Q1877" s="270" t="n">
        <v>17.2834888176714</v>
      </c>
      <c r="R1877" s="270" t="n">
        <v>17.2834888176714</v>
      </c>
      <c r="S1877" s="270" t="n">
        <v>17.2834888176714</v>
      </c>
      <c r="T1877" s="270" t="n">
        <v>17.2834888176714</v>
      </c>
      <c r="U1877" s="270" t="n">
        <v>17.2834888176714</v>
      </c>
      <c r="V1877" s="270" t="n">
        <v>17.2834888176714</v>
      </c>
      <c r="W1877" s="270" t="n">
        <v>17.2834888176714</v>
      </c>
      <c r="X1877" s="270" t="n">
        <v>17.2834888176714</v>
      </c>
      <c r="Y1877" s="270" t="n">
        <v>17.2834888176714</v>
      </c>
      <c r="Z1877" s="270" t="n">
        <v>16.5802017957472</v>
      </c>
      <c r="AA1877" s="270" t="n">
        <v>16.5802017957472</v>
      </c>
      <c r="AB1877" s="270" t="n">
        <v>16.5802017957472</v>
      </c>
      <c r="AC1877" s="270" t="n">
        <v>16.5802017957472</v>
      </c>
      <c r="AD1877" s="270" t="n">
        <v>16.5802017957472</v>
      </c>
      <c r="AE1877" s="270" t="n">
        <v>16.5802017957472</v>
      </c>
      <c r="AF1877" s="270" t="n">
        <v>16.5802017957472</v>
      </c>
      <c r="AG1877" s="270" t="n">
        <v>16.5802017957472</v>
      </c>
      <c r="AH1877" s="270" t="n">
        <v>16.5802017957472</v>
      </c>
      <c r="AI1877" s="270" t="n">
        <v>16.5802017957472</v>
      </c>
      <c r="AJ1877" s="270" t="n">
        <v>16.5802017957472</v>
      </c>
      <c r="AK1877" s="270" t="n">
        <v>16.5802017957472</v>
      </c>
      <c r="AL1877" s="270" t="n">
        <v>16.5802017957472</v>
      </c>
      <c r="AM1877" s="271" t="n">
        <v>1580.07718630732</v>
      </c>
      <c r="AN1877" s="271" t="n">
        <v>1580.07718630732</v>
      </c>
      <c r="AO1877" s="271" t="n">
        <v>1580.07718630732</v>
      </c>
      <c r="AP1877" s="271" t="n">
        <v>1580.07718630732</v>
      </c>
      <c r="AQ1877" s="271" t="n">
        <v>1580.07718630732</v>
      </c>
      <c r="AR1877" s="271" t="n">
        <v>1580.07718630732</v>
      </c>
      <c r="AS1877" s="271" t="n">
        <v>1580.07718630732</v>
      </c>
      <c r="AT1877" s="271" t="n">
        <v>1580.07718630732</v>
      </c>
      <c r="AU1877" s="271" t="n">
        <v>1580.07718630732</v>
      </c>
      <c r="AV1877" s="271" t="n">
        <v>1580.07718630732</v>
      </c>
      <c r="AW1877" s="271" t="n">
        <v>1580.07718630732</v>
      </c>
      <c r="AX1877" s="271" t="n">
        <v>1580.07718630732</v>
      </c>
      <c r="AY1877" s="271" t="n">
        <v>1580.07718630732</v>
      </c>
      <c r="AZ1877" s="270" t="n">
        <v>22.1097269766122</v>
      </c>
      <c r="BA1877" s="270" t="n">
        <v>22.1097269766122</v>
      </c>
      <c r="BB1877" s="270" t="n">
        <v>22.1097269766122</v>
      </c>
      <c r="BC1877" s="270" t="n">
        <v>22.1097269766122</v>
      </c>
      <c r="BD1877" s="270" t="n">
        <v>22.1097269766122</v>
      </c>
      <c r="BE1877" s="270" t="n">
        <v>22.1097269766122</v>
      </c>
      <c r="BF1877" s="270" t="n">
        <v>22.1097269766122</v>
      </c>
      <c r="BG1877" s="270" t="n">
        <v>22.1097269766122</v>
      </c>
      <c r="BH1877" s="270" t="n">
        <v>22.1097269766122</v>
      </c>
      <c r="BI1877" s="270" t="n">
        <v>22.1097269766122</v>
      </c>
      <c r="BJ1877" s="270" t="n">
        <v>22.1097269766122</v>
      </c>
      <c r="BK1877" s="270" t="n">
        <v>22.1097269766122</v>
      </c>
      <c r="BL1877" s="270" t="n">
        <v>22.1097269766122</v>
      </c>
    </row>
    <row r="1878" customFormat="false" ht="13.8" hidden="false" customHeight="false" outlineLevel="0" collapsed="false">
      <c r="A1878" s="239" t="n">
        <v>191</v>
      </c>
      <c r="B1878" s="4" t="s">
        <v>1415</v>
      </c>
      <c r="C1878" s="4" t="s">
        <v>1609</v>
      </c>
      <c r="D1878" s="4" t="s">
        <v>1417</v>
      </c>
      <c r="E1878" s="4" t="n">
        <v>36</v>
      </c>
      <c r="F1878" s="4" t="n">
        <v>12</v>
      </c>
      <c r="G1878" s="4" t="n">
        <v>700</v>
      </c>
      <c r="H1878" s="4" t="n">
        <v>2.5</v>
      </c>
      <c r="I1878" s="4" t="n">
        <v>320</v>
      </c>
      <c r="J1878" s="4" t="n">
        <v>40</v>
      </c>
      <c r="K1878" s="4" t="n">
        <v>8000</v>
      </c>
      <c r="L1878" s="269" t="n">
        <v>0.25</v>
      </c>
      <c r="M1878" s="270" t="n">
        <v>18.6010934424872</v>
      </c>
      <c r="N1878" s="270" t="n">
        <v>17.8863725907663</v>
      </c>
      <c r="O1878" s="270" t="n">
        <v>16.1988297478627</v>
      </c>
      <c r="P1878" s="270" t="n">
        <v>13.6045528449685</v>
      </c>
      <c r="Q1878" s="270" t="n">
        <v>12.6072463553448</v>
      </c>
      <c r="R1878" s="270" t="n">
        <v>14.2663911756713</v>
      </c>
      <c r="S1878" s="270" t="n">
        <v>17.2731558427325</v>
      </c>
      <c r="T1878" s="270" t="n">
        <v>19.1735192377797</v>
      </c>
      <c r="U1878" s="270" t="n">
        <v>19.7994757125892</v>
      </c>
      <c r="V1878" s="270" t="n">
        <v>19.8905306349622</v>
      </c>
      <c r="W1878" s="270" t="n">
        <v>19.7142683502558</v>
      </c>
      <c r="X1878" s="270" t="n">
        <v>19.3970709332568</v>
      </c>
      <c r="Y1878" s="270" t="n">
        <v>19.0138051536454</v>
      </c>
      <c r="Z1878" s="270" t="n">
        <v>15.8562274822051</v>
      </c>
      <c r="AA1878" s="270" t="n">
        <v>14.8621380831494</v>
      </c>
      <c r="AB1878" s="270" t="n">
        <v>13.1220196832852</v>
      </c>
      <c r="AC1878" s="270" t="n">
        <v>11.3774498834461</v>
      </c>
      <c r="AD1878" s="270" t="n">
        <v>12.0095060269833</v>
      </c>
      <c r="AE1878" s="270" t="n">
        <v>15.5419978599213</v>
      </c>
      <c r="AF1878" s="270" t="n">
        <v>19.0976179577363</v>
      </c>
      <c r="AG1878" s="270" t="n">
        <v>20.4104154364125</v>
      </c>
      <c r="AH1878" s="270" t="n">
        <v>19.9183443018281</v>
      </c>
      <c r="AI1878" s="270" t="n">
        <v>19.2069387424401</v>
      </c>
      <c r="AJ1878" s="270" t="n">
        <v>18.4890034597141</v>
      </c>
      <c r="AK1878" s="270" t="n">
        <v>17.628389613324</v>
      </c>
      <c r="AL1878" s="270" t="n">
        <v>16.7288248142686</v>
      </c>
      <c r="AM1878" s="271" t="n">
        <v>1534.34635740467</v>
      </c>
      <c r="AN1878" s="271" t="n">
        <v>1416.20067726935</v>
      </c>
      <c r="AO1878" s="271" t="n">
        <v>1207.54531943582</v>
      </c>
      <c r="AP1878" s="271" t="n">
        <v>982.479373244531</v>
      </c>
      <c r="AQ1878" s="271" t="n">
        <v>1033.63817868056</v>
      </c>
      <c r="AR1878" s="271" t="n">
        <v>1430.81772875605</v>
      </c>
      <c r="AS1878" s="271" t="n">
        <v>1848.01306877801</v>
      </c>
      <c r="AT1878" s="271" t="n">
        <v>2002.61114104683</v>
      </c>
      <c r="AU1878" s="271" t="n">
        <v>1946.52644468563</v>
      </c>
      <c r="AV1878" s="271" t="n">
        <v>1865.2116175176</v>
      </c>
      <c r="AW1878" s="271" t="n">
        <v>1784.0313718558</v>
      </c>
      <c r="AX1878" s="271" t="n">
        <v>1702.55362244781</v>
      </c>
      <c r="AY1878" s="271" t="n">
        <v>1619.77852087249</v>
      </c>
      <c r="AZ1878" s="270" t="n">
        <v>18.8887693958963</v>
      </c>
      <c r="BA1878" s="270" t="n">
        <v>13.2808397747039</v>
      </c>
      <c r="BB1878" s="270" t="n">
        <v>5.3777440838891</v>
      </c>
      <c r="BC1878" s="270" t="n">
        <v>7.58322540320264</v>
      </c>
      <c r="BD1878" s="270" t="n">
        <v>23.371741593349</v>
      </c>
      <c r="BE1878" s="270" t="n">
        <v>32.829710927368</v>
      </c>
      <c r="BF1878" s="270" t="n">
        <v>31.7163723838351</v>
      </c>
      <c r="BG1878" s="270" t="n">
        <v>30.0891138654383</v>
      </c>
      <c r="BH1878" s="270" t="n">
        <v>28.4169025939483</v>
      </c>
      <c r="BI1878" s="270" t="n">
        <v>26.7068345333629</v>
      </c>
      <c r="BJ1878" s="270" t="n">
        <v>24.9466425646042</v>
      </c>
      <c r="BK1878" s="270" t="n">
        <v>23.1023934998198</v>
      </c>
      <c r="BL1878" s="270" t="n">
        <v>21.1161600765405</v>
      </c>
    </row>
    <row r="1879" customFormat="false" ht="13.8" hidden="false" customHeight="false" outlineLevel="0" collapsed="false">
      <c r="A1879" s="239" t="n">
        <v>192</v>
      </c>
      <c r="B1879" s="4" t="s">
        <v>1415</v>
      </c>
      <c r="C1879" s="4" t="s">
        <v>1610</v>
      </c>
      <c r="D1879" s="4" t="s">
        <v>1419</v>
      </c>
      <c r="E1879" s="4" t="n">
        <v>36</v>
      </c>
      <c r="G1879" s="4" t="n">
        <v>700</v>
      </c>
      <c r="H1879" s="4" t="n">
        <v>2.5</v>
      </c>
      <c r="I1879" s="4" t="n">
        <v>320</v>
      </c>
      <c r="J1879" s="4" t="n">
        <v>40</v>
      </c>
      <c r="K1879" s="4" t="n">
        <v>8000</v>
      </c>
      <c r="L1879" s="269" t="n">
        <v>0.25</v>
      </c>
      <c r="M1879" s="270" t="n">
        <v>17.4943316940248</v>
      </c>
      <c r="N1879" s="270" t="n">
        <v>17.4943316940248</v>
      </c>
      <c r="O1879" s="270" t="n">
        <v>17.4943316940248</v>
      </c>
      <c r="P1879" s="270" t="n">
        <v>17.4943316940248</v>
      </c>
      <c r="Q1879" s="270" t="n">
        <v>17.4943316940248</v>
      </c>
      <c r="R1879" s="270" t="n">
        <v>17.4943316940248</v>
      </c>
      <c r="S1879" s="270" t="n">
        <v>17.4943316940248</v>
      </c>
      <c r="T1879" s="270" t="n">
        <v>17.4943316940248</v>
      </c>
      <c r="U1879" s="270" t="n">
        <v>17.4943316940248</v>
      </c>
      <c r="V1879" s="270" t="n">
        <v>17.4943316940248</v>
      </c>
      <c r="W1879" s="270" t="n">
        <v>17.4943316940248</v>
      </c>
      <c r="X1879" s="270" t="n">
        <v>17.4943316940248</v>
      </c>
      <c r="Y1879" s="270" t="n">
        <v>17.4943316940248</v>
      </c>
      <c r="Z1879" s="270" t="n">
        <v>16.480682564978</v>
      </c>
      <c r="AA1879" s="270" t="n">
        <v>16.480682564978</v>
      </c>
      <c r="AB1879" s="270" t="n">
        <v>16.480682564978</v>
      </c>
      <c r="AC1879" s="270" t="n">
        <v>16.480682564978</v>
      </c>
      <c r="AD1879" s="270" t="n">
        <v>16.480682564978</v>
      </c>
      <c r="AE1879" s="270" t="n">
        <v>16.480682564978</v>
      </c>
      <c r="AF1879" s="270" t="n">
        <v>16.480682564978</v>
      </c>
      <c r="AG1879" s="270" t="n">
        <v>16.480682564978</v>
      </c>
      <c r="AH1879" s="270" t="n">
        <v>16.480682564978</v>
      </c>
      <c r="AI1879" s="270" t="n">
        <v>16.480682564978</v>
      </c>
      <c r="AJ1879" s="270" t="n">
        <v>16.480682564978</v>
      </c>
      <c r="AK1879" s="270" t="n">
        <v>16.480682564978</v>
      </c>
      <c r="AL1879" s="270" t="n">
        <v>16.480682564978</v>
      </c>
      <c r="AM1879" s="271" t="n">
        <v>1567.21180169194</v>
      </c>
      <c r="AN1879" s="271" t="n">
        <v>1567.21180169194</v>
      </c>
      <c r="AO1879" s="271" t="n">
        <v>1567.21180169194</v>
      </c>
      <c r="AP1879" s="271" t="n">
        <v>1567.21180169194</v>
      </c>
      <c r="AQ1879" s="271" t="n">
        <v>1567.21180169194</v>
      </c>
      <c r="AR1879" s="271" t="n">
        <v>1567.21180169194</v>
      </c>
      <c r="AS1879" s="271" t="n">
        <v>1567.21180169194</v>
      </c>
      <c r="AT1879" s="271" t="n">
        <v>1567.21180169194</v>
      </c>
      <c r="AU1879" s="271" t="n">
        <v>1567.21180169194</v>
      </c>
      <c r="AV1879" s="271" t="n">
        <v>1567.21180169194</v>
      </c>
      <c r="AW1879" s="271" t="n">
        <v>1567.21180169194</v>
      </c>
      <c r="AX1879" s="271" t="n">
        <v>1567.21180169194</v>
      </c>
      <c r="AY1879" s="271" t="n">
        <v>1567.21180169194</v>
      </c>
      <c r="AZ1879" s="270" t="n">
        <v>22.1097269766122</v>
      </c>
      <c r="BA1879" s="270" t="n">
        <v>22.1097269766122</v>
      </c>
      <c r="BB1879" s="270" t="n">
        <v>22.1097269766122</v>
      </c>
      <c r="BC1879" s="270" t="n">
        <v>22.1097269766122</v>
      </c>
      <c r="BD1879" s="270" t="n">
        <v>22.1097269766122</v>
      </c>
      <c r="BE1879" s="270" t="n">
        <v>22.1097269766122</v>
      </c>
      <c r="BF1879" s="270" t="n">
        <v>22.1097269766122</v>
      </c>
      <c r="BG1879" s="270" t="n">
        <v>22.1097269766122</v>
      </c>
      <c r="BH1879" s="270" t="n">
        <v>22.1097269766122</v>
      </c>
      <c r="BI1879" s="270" t="n">
        <v>22.1097269766122</v>
      </c>
      <c r="BJ1879" s="270" t="n">
        <v>22.1097269766122</v>
      </c>
      <c r="BK1879" s="270" t="n">
        <v>22.1097269766122</v>
      </c>
      <c r="BL1879" s="270" t="n">
        <v>22.1097269766122</v>
      </c>
    </row>
    <row r="1880" customFormat="false" ht="13.8" hidden="false" customHeight="false" outlineLevel="0" collapsed="false">
      <c r="A1880" s="239" t="n">
        <v>193</v>
      </c>
      <c r="B1880" s="4" t="s">
        <v>1415</v>
      </c>
      <c r="C1880" s="4" t="s">
        <v>1611</v>
      </c>
      <c r="D1880" s="4" t="s">
        <v>1417</v>
      </c>
      <c r="E1880" s="4" t="n">
        <v>24</v>
      </c>
      <c r="F1880" s="4" t="n">
        <v>12</v>
      </c>
      <c r="G1880" s="4" t="n">
        <v>700</v>
      </c>
      <c r="H1880" s="4" t="n">
        <v>2.5</v>
      </c>
      <c r="I1880" s="4" t="n">
        <v>320</v>
      </c>
      <c r="J1880" s="4" t="n">
        <v>40</v>
      </c>
      <c r="K1880" s="4" t="n">
        <v>8000</v>
      </c>
      <c r="L1880" s="269" t="n">
        <v>0.3</v>
      </c>
      <c r="M1880" s="270" t="n">
        <v>17.9441527524563</v>
      </c>
      <c r="N1880" s="270" t="n">
        <v>17.1851326492451</v>
      </c>
      <c r="O1880" s="270" t="n">
        <v>15.1629393009248</v>
      </c>
      <c r="P1880" s="270" t="n">
        <v>12.3899362570785</v>
      </c>
      <c r="Q1880" s="270" t="n">
        <v>11.5677616378163</v>
      </c>
      <c r="R1880" s="270" t="n">
        <v>13.6002342741047</v>
      </c>
      <c r="S1880" s="270" t="n">
        <v>16.6723006471994</v>
      </c>
      <c r="T1880" s="270" t="n">
        <v>18.5114228068031</v>
      </c>
      <c r="U1880" s="270" t="n">
        <v>19.0459135544354</v>
      </c>
      <c r="V1880" s="270" t="n">
        <v>19.05763977297</v>
      </c>
      <c r="W1880" s="270" t="n">
        <v>18.8854368200839</v>
      </c>
      <c r="X1880" s="270" t="n">
        <v>18.6274335122576</v>
      </c>
      <c r="Y1880" s="270" t="n">
        <v>18.3064017486975</v>
      </c>
      <c r="Z1880" s="270" t="n">
        <v>15.8602755284472</v>
      </c>
      <c r="AA1880" s="270" t="n">
        <v>14.7924201176814</v>
      </c>
      <c r="AB1880" s="270" t="n">
        <v>12.7435481896797</v>
      </c>
      <c r="AC1880" s="270" t="n">
        <v>11.0833478612804</v>
      </c>
      <c r="AD1880" s="270" t="n">
        <v>12.1118142284326</v>
      </c>
      <c r="AE1880" s="270" t="n">
        <v>16.0501827021866</v>
      </c>
      <c r="AF1880" s="270" t="n">
        <v>19.4749876875011</v>
      </c>
      <c r="AG1880" s="270" t="n">
        <v>20.649636314117</v>
      </c>
      <c r="AH1880" s="270" t="n">
        <v>20.0337318841964</v>
      </c>
      <c r="AI1880" s="270" t="n">
        <v>19.2086567360821</v>
      </c>
      <c r="AJ1880" s="270" t="n">
        <v>18.4578812579511</v>
      </c>
      <c r="AK1880" s="270" t="n">
        <v>17.6096608528111</v>
      </c>
      <c r="AL1880" s="270" t="n">
        <v>16.7216632721802</v>
      </c>
      <c r="AM1880" s="271" t="n">
        <v>1537.9839065124</v>
      </c>
      <c r="AN1880" s="271" t="n">
        <v>1410.20989834946</v>
      </c>
      <c r="AO1880" s="271" t="n">
        <v>1165.17761505084</v>
      </c>
      <c r="AP1880" s="271" t="n">
        <v>950.760810552992</v>
      </c>
      <c r="AQ1880" s="271" t="n">
        <v>1049.11433879397</v>
      </c>
      <c r="AR1880" s="271" t="n">
        <v>1494.1024647208</v>
      </c>
      <c r="AS1880" s="271" t="n">
        <v>1895.93188684174</v>
      </c>
      <c r="AT1880" s="271" t="n">
        <v>2034.72271153527</v>
      </c>
      <c r="AU1880" s="271" t="n">
        <v>1965.36895205943</v>
      </c>
      <c r="AV1880" s="271" t="n">
        <v>1871.78856504302</v>
      </c>
      <c r="AW1880" s="271" t="n">
        <v>1786.60167432518</v>
      </c>
      <c r="AX1880" s="271" t="n">
        <v>1705.67245718414</v>
      </c>
      <c r="AY1880" s="271" t="n">
        <v>1623.23589303039</v>
      </c>
      <c r="AZ1880" s="270" t="n">
        <v>18.3501606438689</v>
      </c>
      <c r="BA1880" s="270" t="n">
        <v>11.7099739598968</v>
      </c>
      <c r="BB1880" s="270" t="n">
        <v>2.37817931067356</v>
      </c>
      <c r="BC1880" s="270" t="n">
        <v>9.4790317540033</v>
      </c>
      <c r="BD1880" s="270" t="n">
        <v>23.371741593349</v>
      </c>
      <c r="BE1880" s="270" t="n">
        <v>32.829710927368</v>
      </c>
      <c r="BF1880" s="270" t="n">
        <v>31.7163723838351</v>
      </c>
      <c r="BG1880" s="270" t="n">
        <v>29.479336952642</v>
      </c>
      <c r="BH1880" s="270" t="n">
        <v>27.6573859411327</v>
      </c>
      <c r="BI1880" s="270" t="n">
        <v>26.0109393027367</v>
      </c>
      <c r="BJ1880" s="270" t="n">
        <v>24.3101735026905</v>
      </c>
      <c r="BK1880" s="270" t="n">
        <v>22.5175357514307</v>
      </c>
      <c r="BL1880" s="270" t="n">
        <v>20.5682365023707</v>
      </c>
    </row>
    <row r="1881" customFormat="false" ht="13.8" hidden="false" customHeight="false" outlineLevel="0" collapsed="false">
      <c r="A1881" s="239" t="n">
        <v>194</v>
      </c>
      <c r="B1881" s="4" t="s">
        <v>1415</v>
      </c>
      <c r="C1881" s="4" t="s">
        <v>1612</v>
      </c>
      <c r="D1881" s="4" t="s">
        <v>1417</v>
      </c>
      <c r="E1881" s="4" t="n">
        <v>29</v>
      </c>
      <c r="F1881" s="4" t="n">
        <v>12</v>
      </c>
      <c r="G1881" s="4" t="n">
        <v>700</v>
      </c>
      <c r="H1881" s="4" t="n">
        <v>2.5</v>
      </c>
      <c r="I1881" s="4" t="n">
        <v>320</v>
      </c>
      <c r="J1881" s="4" t="n">
        <v>40</v>
      </c>
      <c r="K1881" s="4" t="n">
        <v>8000</v>
      </c>
      <c r="L1881" s="269" t="n">
        <v>0.3</v>
      </c>
      <c r="M1881" s="270" t="n">
        <v>18.2084248699324</v>
      </c>
      <c r="N1881" s="270" t="n">
        <v>17.4160393158671</v>
      </c>
      <c r="O1881" s="270" t="n">
        <v>15.3447002720296</v>
      </c>
      <c r="P1881" s="270" t="n">
        <v>12.5610542229089</v>
      </c>
      <c r="Q1881" s="270" t="n">
        <v>11.7887090381853</v>
      </c>
      <c r="R1881" s="270" t="n">
        <v>13.8955726738298</v>
      </c>
      <c r="S1881" s="270" t="n">
        <v>17.0030628838978</v>
      </c>
      <c r="T1881" s="270" t="n">
        <v>18.8534553780569</v>
      </c>
      <c r="U1881" s="270" t="n">
        <v>19.4026928695468</v>
      </c>
      <c r="V1881" s="270" t="n">
        <v>19.4213907632834</v>
      </c>
      <c r="W1881" s="270" t="n">
        <v>19.2329918516688</v>
      </c>
      <c r="X1881" s="270" t="n">
        <v>18.9463762924196</v>
      </c>
      <c r="Y1881" s="270" t="n">
        <v>18.5965875677442</v>
      </c>
      <c r="Z1881" s="270" t="n">
        <v>15.7269421951139</v>
      </c>
      <c r="AA1881" s="270" t="n">
        <v>14.6587079964693</v>
      </c>
      <c r="AB1881" s="270" t="n">
        <v>12.6034913714979</v>
      </c>
      <c r="AC1881" s="270" t="n">
        <v>10.9233099824925</v>
      </c>
      <c r="AD1881" s="270" t="n">
        <v>11.9359430163114</v>
      </c>
      <c r="AE1881" s="270" t="n">
        <v>15.874103156732</v>
      </c>
      <c r="AF1881" s="270" t="n">
        <v>19.315669505683</v>
      </c>
      <c r="AG1881" s="270" t="n">
        <v>20.5056590413897</v>
      </c>
      <c r="AH1881" s="270" t="n">
        <v>19.8980879448024</v>
      </c>
      <c r="AI1881" s="270" t="n">
        <v>19.0754370391124</v>
      </c>
      <c r="AJ1881" s="270" t="n">
        <v>18.3245479246178</v>
      </c>
      <c r="AK1881" s="270" t="n">
        <v>17.4763275194778</v>
      </c>
      <c r="AL1881" s="270" t="n">
        <v>16.5883299388468</v>
      </c>
      <c r="AM1881" s="271" t="n">
        <v>1520.65057317907</v>
      </c>
      <c r="AN1881" s="271" t="n">
        <v>1392.83111047067</v>
      </c>
      <c r="AO1881" s="271" t="n">
        <v>1147.02231202054</v>
      </c>
      <c r="AP1881" s="271" t="n">
        <v>930.056265098447</v>
      </c>
      <c r="AQ1881" s="271" t="n">
        <v>1026.38555091518</v>
      </c>
      <c r="AR1881" s="271" t="n">
        <v>1471.3380707814</v>
      </c>
      <c r="AS1881" s="271" t="n">
        <v>1875.34552320538</v>
      </c>
      <c r="AT1881" s="271" t="n">
        <v>2016.11362062618</v>
      </c>
      <c r="AU1881" s="271" t="n">
        <v>1947.79773993822</v>
      </c>
      <c r="AV1881" s="271" t="n">
        <v>1854.4870498915</v>
      </c>
      <c r="AW1881" s="271" t="n">
        <v>1769.26834099184</v>
      </c>
      <c r="AX1881" s="271" t="n">
        <v>1688.3391238508</v>
      </c>
      <c r="AY1881" s="271" t="n">
        <v>1605.90255969705</v>
      </c>
      <c r="AZ1881" s="270" t="n">
        <v>18.3501606438689</v>
      </c>
      <c r="BA1881" s="270" t="n">
        <v>11.7099739598968</v>
      </c>
      <c r="BB1881" s="270" t="n">
        <v>2.37817931067356</v>
      </c>
      <c r="BC1881" s="270" t="n">
        <v>9.4790317540033</v>
      </c>
      <c r="BD1881" s="270" t="n">
        <v>23.371741593349</v>
      </c>
      <c r="BE1881" s="270" t="n">
        <v>32.829710927368</v>
      </c>
      <c r="BF1881" s="270" t="n">
        <v>31.7163723838351</v>
      </c>
      <c r="BG1881" s="270" t="n">
        <v>29.479336952642</v>
      </c>
      <c r="BH1881" s="270" t="n">
        <v>27.6573859411327</v>
      </c>
      <c r="BI1881" s="270" t="n">
        <v>26.0109393027367</v>
      </c>
      <c r="BJ1881" s="270" t="n">
        <v>24.3101735026905</v>
      </c>
      <c r="BK1881" s="270" t="n">
        <v>22.5175357514307</v>
      </c>
      <c r="BL1881" s="270" t="n">
        <v>20.5682365023707</v>
      </c>
    </row>
    <row r="1882" customFormat="false" ht="13.8" hidden="false" customHeight="false" outlineLevel="0" collapsed="false">
      <c r="A1882" s="239" t="n">
        <v>195</v>
      </c>
      <c r="B1882" s="4" t="s">
        <v>1415</v>
      </c>
      <c r="C1882" s="4" t="s">
        <v>1613</v>
      </c>
      <c r="D1882" s="4" t="s">
        <v>1417</v>
      </c>
      <c r="E1882" s="4" t="n">
        <v>36</v>
      </c>
      <c r="F1882" s="4" t="n">
        <v>12</v>
      </c>
      <c r="G1882" s="4" t="n">
        <v>700</v>
      </c>
      <c r="H1882" s="4" t="n">
        <v>2.5</v>
      </c>
      <c r="I1882" s="4" t="n">
        <v>320</v>
      </c>
      <c r="J1882" s="4" t="n">
        <v>40</v>
      </c>
      <c r="K1882" s="4" t="n">
        <v>8000</v>
      </c>
      <c r="L1882" s="269" t="n">
        <v>0.3</v>
      </c>
      <c r="M1882" s="270" t="n">
        <v>18.4388270624102</v>
      </c>
      <c r="N1882" s="270" t="n">
        <v>17.6173522759913</v>
      </c>
      <c r="O1882" s="270" t="n">
        <v>15.5031661996855</v>
      </c>
      <c r="P1882" s="270" t="n">
        <v>12.7102411854844</v>
      </c>
      <c r="Q1882" s="270" t="n">
        <v>11.9813391421609</v>
      </c>
      <c r="R1882" s="270" t="n">
        <v>14.1530595985551</v>
      </c>
      <c r="S1882" s="270" t="n">
        <v>17.2914336180181</v>
      </c>
      <c r="T1882" s="270" t="n">
        <v>19.1516520060943</v>
      </c>
      <c r="U1882" s="270" t="n">
        <v>19.7137462535264</v>
      </c>
      <c r="V1882" s="270" t="n">
        <v>19.7385223111915</v>
      </c>
      <c r="W1882" s="270" t="n">
        <v>19.5360031645859</v>
      </c>
      <c r="X1882" s="270" t="n">
        <v>19.2244423877992</v>
      </c>
      <c r="Y1882" s="270" t="n">
        <v>18.8495822823317</v>
      </c>
      <c r="Z1882" s="270" t="n">
        <v>15.6333058314775</v>
      </c>
      <c r="AA1882" s="270" t="n">
        <v>14.5896928449541</v>
      </c>
      <c r="AB1882" s="270" t="n">
        <v>12.5616731896797</v>
      </c>
      <c r="AC1882" s="270" t="n">
        <v>10.8643705885531</v>
      </c>
      <c r="AD1882" s="270" t="n">
        <v>11.839503622372</v>
      </c>
      <c r="AE1882" s="270" t="n">
        <v>15.7372849749138</v>
      </c>
      <c r="AF1882" s="270" t="n">
        <v>19.1756695056829</v>
      </c>
      <c r="AG1882" s="270" t="n">
        <v>20.3570226777534</v>
      </c>
      <c r="AH1882" s="270" t="n">
        <v>19.7300576417721</v>
      </c>
      <c r="AI1882" s="270" t="n">
        <v>18.8958915845669</v>
      </c>
      <c r="AJ1882" s="270" t="n">
        <v>18.156972167042</v>
      </c>
      <c r="AK1882" s="270" t="n">
        <v>17.3329941861444</v>
      </c>
      <c r="AL1882" s="270" t="n">
        <v>16.470451150968</v>
      </c>
      <c r="AM1882" s="271" t="n">
        <v>1508.644512573</v>
      </c>
      <c r="AN1882" s="271" t="n">
        <v>1384.02201956158</v>
      </c>
      <c r="AO1882" s="271" t="n">
        <v>1141.69958474781</v>
      </c>
      <c r="AP1882" s="271" t="n">
        <v>922.447174189356</v>
      </c>
      <c r="AQ1882" s="271" t="n">
        <v>1013.85221758185</v>
      </c>
      <c r="AR1882" s="271" t="n">
        <v>1453.55170714504</v>
      </c>
      <c r="AS1882" s="271" t="n">
        <v>1857.14552320538</v>
      </c>
      <c r="AT1882" s="271" t="n">
        <v>1996.81362062618</v>
      </c>
      <c r="AU1882" s="271" t="n">
        <v>1926.03713387761</v>
      </c>
      <c r="AV1882" s="271" t="n">
        <v>1831.29008019453</v>
      </c>
      <c r="AW1882" s="271" t="n">
        <v>1747.65015917366</v>
      </c>
      <c r="AX1882" s="271" t="n">
        <v>1669.87245718413</v>
      </c>
      <c r="AY1882" s="271" t="n">
        <v>1590.74498393948</v>
      </c>
      <c r="AZ1882" s="270" t="n">
        <v>18.3501606438689</v>
      </c>
      <c r="BA1882" s="270" t="n">
        <v>11.7099739598968</v>
      </c>
      <c r="BB1882" s="270" t="n">
        <v>2.37817931067356</v>
      </c>
      <c r="BC1882" s="270" t="n">
        <v>9.4790317540033</v>
      </c>
      <c r="BD1882" s="270" t="n">
        <v>23.371741593349</v>
      </c>
      <c r="BE1882" s="270" t="n">
        <v>32.829710927368</v>
      </c>
      <c r="BF1882" s="270" t="n">
        <v>31.7163723838351</v>
      </c>
      <c r="BG1882" s="270" t="n">
        <v>29.479336952642</v>
      </c>
      <c r="BH1882" s="270" t="n">
        <v>27.6573859411327</v>
      </c>
      <c r="BI1882" s="270" t="n">
        <v>26.0109393027367</v>
      </c>
      <c r="BJ1882" s="270" t="n">
        <v>24.3101735026905</v>
      </c>
      <c r="BK1882" s="270" t="n">
        <v>22.5175357514307</v>
      </c>
      <c r="BL1882" s="270" t="n">
        <v>20.5682365023707</v>
      </c>
    </row>
    <row r="1883" customFormat="false" ht="13.8" hidden="false" customHeight="false" outlineLevel="0" collapsed="false">
      <c r="A1883" s="239" t="n">
        <v>196</v>
      </c>
      <c r="B1883" s="4" t="s">
        <v>1415</v>
      </c>
      <c r="C1883" s="4" t="s">
        <v>1614</v>
      </c>
      <c r="D1883" s="4" t="s">
        <v>1419</v>
      </c>
      <c r="E1883" s="4" t="n">
        <v>36</v>
      </c>
      <c r="G1883" s="4" t="n">
        <v>700</v>
      </c>
      <c r="H1883" s="4" t="n">
        <v>2.5</v>
      </c>
      <c r="I1883" s="4" t="n">
        <v>320</v>
      </c>
      <c r="J1883" s="4" t="n">
        <v>40</v>
      </c>
      <c r="K1883" s="4" t="n">
        <v>8000</v>
      </c>
      <c r="L1883" s="269" t="n">
        <v>0.3</v>
      </c>
      <c r="M1883" s="270" t="n">
        <v>17.2237974990642</v>
      </c>
      <c r="N1883" s="270" t="n">
        <v>17.2237974990642</v>
      </c>
      <c r="O1883" s="270" t="n">
        <v>17.2237974990642</v>
      </c>
      <c r="P1883" s="270" t="n">
        <v>17.2237974990642</v>
      </c>
      <c r="Q1883" s="270" t="n">
        <v>17.2237974990642</v>
      </c>
      <c r="R1883" s="270" t="n">
        <v>17.2237974990642</v>
      </c>
      <c r="S1883" s="270" t="n">
        <v>17.2237974990642</v>
      </c>
      <c r="T1883" s="270" t="n">
        <v>17.2237974990642</v>
      </c>
      <c r="U1883" s="270" t="n">
        <v>17.2237974990642</v>
      </c>
      <c r="V1883" s="270" t="n">
        <v>17.2237974990642</v>
      </c>
      <c r="W1883" s="270" t="n">
        <v>17.2237974990642</v>
      </c>
      <c r="X1883" s="270" t="n">
        <v>17.2237974990642</v>
      </c>
      <c r="Y1883" s="270" t="n">
        <v>17.2237974990642</v>
      </c>
      <c r="Z1883" s="270" t="n">
        <v>16.2572992281446</v>
      </c>
      <c r="AA1883" s="270" t="n">
        <v>16.2572992281446</v>
      </c>
      <c r="AB1883" s="270" t="n">
        <v>16.2572992281446</v>
      </c>
      <c r="AC1883" s="270" t="n">
        <v>16.2572992281446</v>
      </c>
      <c r="AD1883" s="270" t="n">
        <v>16.2572992281446</v>
      </c>
      <c r="AE1883" s="270" t="n">
        <v>16.2572992281446</v>
      </c>
      <c r="AF1883" s="270" t="n">
        <v>16.2572992281446</v>
      </c>
      <c r="AG1883" s="270" t="n">
        <v>16.2572992281446</v>
      </c>
      <c r="AH1883" s="270" t="n">
        <v>16.2572992281446</v>
      </c>
      <c r="AI1883" s="270" t="n">
        <v>16.2572992281446</v>
      </c>
      <c r="AJ1883" s="270" t="n">
        <v>16.2572992281446</v>
      </c>
      <c r="AK1883" s="270" t="n">
        <v>16.2572992281446</v>
      </c>
      <c r="AL1883" s="270" t="n">
        <v>16.2572992281446</v>
      </c>
      <c r="AM1883" s="271" t="n">
        <v>1541.82855184612</v>
      </c>
      <c r="AN1883" s="271" t="n">
        <v>1541.82855184612</v>
      </c>
      <c r="AO1883" s="271" t="n">
        <v>1541.82855184612</v>
      </c>
      <c r="AP1883" s="271" t="n">
        <v>1541.82855184612</v>
      </c>
      <c r="AQ1883" s="271" t="n">
        <v>1541.82855184612</v>
      </c>
      <c r="AR1883" s="271" t="n">
        <v>1541.82855184612</v>
      </c>
      <c r="AS1883" s="271" t="n">
        <v>1541.82855184612</v>
      </c>
      <c r="AT1883" s="271" t="n">
        <v>1541.82855184612</v>
      </c>
      <c r="AU1883" s="271" t="n">
        <v>1541.82855184612</v>
      </c>
      <c r="AV1883" s="271" t="n">
        <v>1541.82855184612</v>
      </c>
      <c r="AW1883" s="271" t="n">
        <v>1541.82855184612</v>
      </c>
      <c r="AX1883" s="271" t="n">
        <v>1541.82855184612</v>
      </c>
      <c r="AY1883" s="271" t="n">
        <v>1541.82855184612</v>
      </c>
      <c r="AZ1883" s="270" t="n">
        <v>21.5675983481537</v>
      </c>
      <c r="BA1883" s="270" t="n">
        <v>21.5675983481537</v>
      </c>
      <c r="BB1883" s="270" t="n">
        <v>21.5675983481537</v>
      </c>
      <c r="BC1883" s="270" t="n">
        <v>21.5675983481537</v>
      </c>
      <c r="BD1883" s="270" t="n">
        <v>21.5675983481537</v>
      </c>
      <c r="BE1883" s="270" t="n">
        <v>21.5675983481537</v>
      </c>
      <c r="BF1883" s="270" t="n">
        <v>21.5675983481537</v>
      </c>
      <c r="BG1883" s="270" t="n">
        <v>21.5675983481537</v>
      </c>
      <c r="BH1883" s="270" t="n">
        <v>21.5675983481537</v>
      </c>
      <c r="BI1883" s="270" t="n">
        <v>21.5675983481537</v>
      </c>
      <c r="BJ1883" s="270" t="n">
        <v>21.5675983481537</v>
      </c>
      <c r="BK1883" s="270" t="n">
        <v>21.5675983481537</v>
      </c>
      <c r="BL1883" s="270" t="n">
        <v>21.5675983481537</v>
      </c>
    </row>
    <row r="1884" customFormat="false" ht="13.8" hidden="false" customHeight="false" outlineLevel="0" collapsed="false">
      <c r="A1884" s="239" t="n">
        <v>197</v>
      </c>
      <c r="B1884" s="4" t="s">
        <v>1415</v>
      </c>
      <c r="C1884" s="4" t="s">
        <v>1615</v>
      </c>
      <c r="D1884" s="4" t="s">
        <v>1419</v>
      </c>
      <c r="E1884" s="4" t="n">
        <v>29</v>
      </c>
      <c r="G1884" s="4" t="n">
        <v>700</v>
      </c>
      <c r="H1884" s="4" t="n">
        <v>2.5</v>
      </c>
      <c r="I1884" s="4" t="n">
        <v>320</v>
      </c>
      <c r="J1884" s="4" t="n">
        <v>40</v>
      </c>
      <c r="K1884" s="4" t="n">
        <v>8000</v>
      </c>
      <c r="L1884" s="269" t="n">
        <v>0.3</v>
      </c>
      <c r="M1884" s="270" t="n">
        <v>16.9746967691824</v>
      </c>
      <c r="N1884" s="270" t="n">
        <v>16.9746967691824</v>
      </c>
      <c r="O1884" s="270" t="n">
        <v>16.9746967691824</v>
      </c>
      <c r="P1884" s="270" t="n">
        <v>16.9746967691824</v>
      </c>
      <c r="Q1884" s="270" t="n">
        <v>16.9746967691824</v>
      </c>
      <c r="R1884" s="270" t="n">
        <v>16.9746967691824</v>
      </c>
      <c r="S1884" s="270" t="n">
        <v>16.9746967691824</v>
      </c>
      <c r="T1884" s="270" t="n">
        <v>16.9746967691824</v>
      </c>
      <c r="U1884" s="270" t="n">
        <v>16.9746967691824</v>
      </c>
      <c r="V1884" s="270" t="n">
        <v>16.9746967691824</v>
      </c>
      <c r="W1884" s="270" t="n">
        <v>16.9746967691824</v>
      </c>
      <c r="X1884" s="270" t="n">
        <v>16.9746967691824</v>
      </c>
      <c r="Y1884" s="270" t="n">
        <v>16.9746967691824</v>
      </c>
      <c r="Z1884" s="270" t="n">
        <v>16.3774274332728</v>
      </c>
      <c r="AA1884" s="270" t="n">
        <v>16.3774274332728</v>
      </c>
      <c r="AB1884" s="270" t="n">
        <v>16.3774274332728</v>
      </c>
      <c r="AC1884" s="270" t="n">
        <v>16.3774274332728</v>
      </c>
      <c r="AD1884" s="270" t="n">
        <v>16.3774274332728</v>
      </c>
      <c r="AE1884" s="270" t="n">
        <v>16.3774274332728</v>
      </c>
      <c r="AF1884" s="270" t="n">
        <v>16.3774274332728</v>
      </c>
      <c r="AG1884" s="270" t="n">
        <v>16.3774274332728</v>
      </c>
      <c r="AH1884" s="270" t="n">
        <v>16.3774274332728</v>
      </c>
      <c r="AI1884" s="270" t="n">
        <v>16.3774274332728</v>
      </c>
      <c r="AJ1884" s="270" t="n">
        <v>16.3774274332728</v>
      </c>
      <c r="AK1884" s="270" t="n">
        <v>16.3774274332728</v>
      </c>
      <c r="AL1884" s="270" t="n">
        <v>16.3774274332728</v>
      </c>
      <c r="AM1884" s="271" t="n">
        <v>1557.34906466664</v>
      </c>
      <c r="AN1884" s="271" t="n">
        <v>1557.34906466664</v>
      </c>
      <c r="AO1884" s="271" t="n">
        <v>1557.34906466664</v>
      </c>
      <c r="AP1884" s="271" t="n">
        <v>1557.34906466664</v>
      </c>
      <c r="AQ1884" s="271" t="n">
        <v>1557.34906466664</v>
      </c>
      <c r="AR1884" s="271" t="n">
        <v>1557.34906466664</v>
      </c>
      <c r="AS1884" s="271" t="n">
        <v>1557.34906466664</v>
      </c>
      <c r="AT1884" s="271" t="n">
        <v>1557.34906466664</v>
      </c>
      <c r="AU1884" s="271" t="n">
        <v>1557.34906466664</v>
      </c>
      <c r="AV1884" s="271" t="n">
        <v>1557.34906466664</v>
      </c>
      <c r="AW1884" s="271" t="n">
        <v>1557.34906466664</v>
      </c>
      <c r="AX1884" s="271" t="n">
        <v>1557.34906466664</v>
      </c>
      <c r="AY1884" s="271" t="n">
        <v>1557.34906466664</v>
      </c>
      <c r="AZ1884" s="270" t="n">
        <v>21.5675983481537</v>
      </c>
      <c r="BA1884" s="270" t="n">
        <v>21.5675983481537</v>
      </c>
      <c r="BB1884" s="270" t="n">
        <v>21.5675983481537</v>
      </c>
      <c r="BC1884" s="270" t="n">
        <v>21.5675983481537</v>
      </c>
      <c r="BD1884" s="270" t="n">
        <v>21.5675983481537</v>
      </c>
      <c r="BE1884" s="270" t="n">
        <v>21.5675983481537</v>
      </c>
      <c r="BF1884" s="270" t="n">
        <v>21.5675983481537</v>
      </c>
      <c r="BG1884" s="270" t="n">
        <v>21.5675983481537</v>
      </c>
      <c r="BH1884" s="270" t="n">
        <v>21.5675983481537</v>
      </c>
      <c r="BI1884" s="270" t="n">
        <v>21.5675983481537</v>
      </c>
      <c r="BJ1884" s="270" t="n">
        <v>21.5675983481537</v>
      </c>
      <c r="BK1884" s="270" t="n">
        <v>21.5675983481537</v>
      </c>
      <c r="BL1884" s="270" t="n">
        <v>21.5675983481537</v>
      </c>
    </row>
    <row r="1885" customFormat="false" ht="13.8" hidden="false" customHeight="false" outlineLevel="0" collapsed="false">
      <c r="A1885" s="239" t="n">
        <v>198</v>
      </c>
      <c r="B1885" s="4" t="s">
        <v>1415</v>
      </c>
      <c r="C1885" s="4" t="s">
        <v>1616</v>
      </c>
      <c r="D1885" s="4" t="s">
        <v>1419</v>
      </c>
      <c r="E1885" s="4" t="n">
        <v>24</v>
      </c>
      <c r="G1885" s="4" t="n">
        <v>700</v>
      </c>
      <c r="H1885" s="4" t="n">
        <v>2.5</v>
      </c>
      <c r="I1885" s="4" t="n">
        <v>320</v>
      </c>
      <c r="J1885" s="4" t="n">
        <v>40</v>
      </c>
      <c r="K1885" s="4" t="n">
        <v>8000</v>
      </c>
      <c r="L1885" s="269" t="n">
        <v>0.3</v>
      </c>
      <c r="M1885" s="270" t="n">
        <v>16.6889773641594</v>
      </c>
      <c r="N1885" s="270" t="n">
        <v>16.6889773641594</v>
      </c>
      <c r="O1885" s="270" t="n">
        <v>16.6889773641594</v>
      </c>
      <c r="P1885" s="270" t="n">
        <v>16.6889773641594</v>
      </c>
      <c r="Q1885" s="270" t="n">
        <v>16.6889773641594</v>
      </c>
      <c r="R1885" s="270" t="n">
        <v>16.6889773641594</v>
      </c>
      <c r="S1885" s="270" t="n">
        <v>16.6889773641594</v>
      </c>
      <c r="T1885" s="270" t="n">
        <v>16.6889773641594</v>
      </c>
      <c r="U1885" s="270" t="n">
        <v>16.6889773641594</v>
      </c>
      <c r="V1885" s="270" t="n">
        <v>16.6889773641594</v>
      </c>
      <c r="W1885" s="270" t="n">
        <v>16.6889773641594</v>
      </c>
      <c r="X1885" s="270" t="n">
        <v>16.6889773641594</v>
      </c>
      <c r="Y1885" s="270" t="n">
        <v>16.6889773641594</v>
      </c>
      <c r="Z1885" s="270" t="n">
        <v>16.5229082025036</v>
      </c>
      <c r="AA1885" s="270" t="n">
        <v>16.5229082025036</v>
      </c>
      <c r="AB1885" s="270" t="n">
        <v>16.5229082025036</v>
      </c>
      <c r="AC1885" s="270" t="n">
        <v>16.5229082025036</v>
      </c>
      <c r="AD1885" s="270" t="n">
        <v>16.5229082025036</v>
      </c>
      <c r="AE1885" s="270" t="n">
        <v>16.5229082025036</v>
      </c>
      <c r="AF1885" s="270" t="n">
        <v>16.5229082025036</v>
      </c>
      <c r="AG1885" s="270" t="n">
        <v>16.5229082025036</v>
      </c>
      <c r="AH1885" s="270" t="n">
        <v>16.5229082025036</v>
      </c>
      <c r="AI1885" s="270" t="n">
        <v>16.5229082025036</v>
      </c>
      <c r="AJ1885" s="270" t="n">
        <v>16.5229082025036</v>
      </c>
      <c r="AK1885" s="270" t="n">
        <v>16.5229082025036</v>
      </c>
      <c r="AL1885" s="270" t="n">
        <v>16.5229082025036</v>
      </c>
      <c r="AM1885" s="271" t="n">
        <v>1576.20547492305</v>
      </c>
      <c r="AN1885" s="271" t="n">
        <v>1576.20547492305</v>
      </c>
      <c r="AO1885" s="271" t="n">
        <v>1576.20547492305</v>
      </c>
      <c r="AP1885" s="271" t="n">
        <v>1576.20547492305</v>
      </c>
      <c r="AQ1885" s="271" t="n">
        <v>1576.20547492305</v>
      </c>
      <c r="AR1885" s="271" t="n">
        <v>1576.20547492305</v>
      </c>
      <c r="AS1885" s="271" t="n">
        <v>1576.20547492305</v>
      </c>
      <c r="AT1885" s="271" t="n">
        <v>1576.20547492305</v>
      </c>
      <c r="AU1885" s="271" t="n">
        <v>1576.20547492305</v>
      </c>
      <c r="AV1885" s="271" t="n">
        <v>1576.20547492305</v>
      </c>
      <c r="AW1885" s="271" t="n">
        <v>1576.20547492305</v>
      </c>
      <c r="AX1885" s="271" t="n">
        <v>1576.20547492305</v>
      </c>
      <c r="AY1885" s="271" t="n">
        <v>1576.20547492305</v>
      </c>
      <c r="AZ1885" s="270" t="n">
        <v>21.5675983481537</v>
      </c>
      <c r="BA1885" s="270" t="n">
        <v>21.5675983481537</v>
      </c>
      <c r="BB1885" s="270" t="n">
        <v>21.5675983481537</v>
      </c>
      <c r="BC1885" s="270" t="n">
        <v>21.5675983481537</v>
      </c>
      <c r="BD1885" s="270" t="n">
        <v>21.5675983481537</v>
      </c>
      <c r="BE1885" s="270" t="n">
        <v>21.5675983481537</v>
      </c>
      <c r="BF1885" s="270" t="n">
        <v>21.5675983481537</v>
      </c>
      <c r="BG1885" s="270" t="n">
        <v>21.5675983481537</v>
      </c>
      <c r="BH1885" s="270" t="n">
        <v>21.5675983481537</v>
      </c>
      <c r="BI1885" s="270" t="n">
        <v>21.5675983481537</v>
      </c>
      <c r="BJ1885" s="270" t="n">
        <v>21.5675983481537</v>
      </c>
      <c r="BK1885" s="270" t="n">
        <v>21.5675983481537</v>
      </c>
      <c r="BL1885" s="270" t="n">
        <v>21.5675983481537</v>
      </c>
    </row>
    <row r="1886" customFormat="false" ht="13.8" hidden="false" customHeight="false" outlineLevel="0" collapsed="false">
      <c r="A1886" s="239" t="n">
        <v>199</v>
      </c>
      <c r="B1886" s="4" t="s">
        <v>1415</v>
      </c>
      <c r="C1886" s="4" t="s">
        <v>1617</v>
      </c>
      <c r="D1886" s="4" t="s">
        <v>374</v>
      </c>
      <c r="E1886" s="4" t="n">
        <v>24</v>
      </c>
      <c r="F1886" s="4" t="n">
        <v>25</v>
      </c>
      <c r="G1886" s="4" t="n">
        <v>700</v>
      </c>
      <c r="H1886" s="4" t="n">
        <v>2.5</v>
      </c>
      <c r="I1886" s="4" t="n">
        <v>320</v>
      </c>
      <c r="J1886" s="4" t="n">
        <v>40</v>
      </c>
      <c r="K1886" s="4" t="n">
        <v>8000</v>
      </c>
      <c r="L1886" s="269" t="n">
        <v>0.2</v>
      </c>
      <c r="M1886" s="270" t="n">
        <v>19.4516170008361</v>
      </c>
      <c r="N1886" s="270" t="n">
        <v>19.2102139754737</v>
      </c>
      <c r="O1886" s="270" t="n">
        <v>18.8787398125187</v>
      </c>
      <c r="P1886" s="270" t="n">
        <v>18.5090691242942</v>
      </c>
      <c r="Q1886" s="270" t="n">
        <v>18.0185088679389</v>
      </c>
      <c r="R1886" s="270" t="n">
        <v>16.8926320701091</v>
      </c>
      <c r="S1886" s="270" t="n">
        <v>14.7836785944095</v>
      </c>
      <c r="T1886" s="270" t="n">
        <v>12.928657156902</v>
      </c>
      <c r="U1886" s="270" t="n">
        <v>13.130829663325</v>
      </c>
      <c r="V1886" s="270" t="n">
        <v>15.4818504651077</v>
      </c>
      <c r="W1886" s="270" t="n">
        <v>17.9006946529241</v>
      </c>
      <c r="X1886" s="270" t="n">
        <v>19.1762840583142</v>
      </c>
      <c r="Y1886" s="270" t="n">
        <v>19.5022519551994</v>
      </c>
      <c r="Z1886" s="270" t="n">
        <v>18.6245668443507</v>
      </c>
      <c r="AA1886" s="270" t="n">
        <v>17.8749028511284</v>
      </c>
      <c r="AB1886" s="270" t="n">
        <v>17.146667844032</v>
      </c>
      <c r="AC1886" s="270" t="n">
        <v>16.5621673726595</v>
      </c>
      <c r="AD1886" s="270" t="n">
        <v>15.9003417229402</v>
      </c>
      <c r="AE1886" s="270" t="n">
        <v>14.6492184501051</v>
      </c>
      <c r="AF1886" s="270" t="n">
        <v>12.7985914635986</v>
      </c>
      <c r="AG1886" s="270" t="n">
        <v>12.1044872915019</v>
      </c>
      <c r="AH1886" s="270" t="n">
        <v>14.1138742803922</v>
      </c>
      <c r="AI1886" s="270" t="n">
        <v>17.7526566578158</v>
      </c>
      <c r="AJ1886" s="270" t="n">
        <v>20.2201827684736</v>
      </c>
      <c r="AK1886" s="270" t="n">
        <v>20.4066667129095</v>
      </c>
      <c r="AL1886" s="270" t="n">
        <v>19.5241251142045</v>
      </c>
      <c r="AM1886" s="271" t="n">
        <v>1859.65612371019</v>
      </c>
      <c r="AN1886" s="271" t="n">
        <v>1774.53531664761</v>
      </c>
      <c r="AO1886" s="271" t="n">
        <v>1688.15866606553</v>
      </c>
      <c r="AP1886" s="271" t="n">
        <v>1599.88035768073</v>
      </c>
      <c r="AQ1886" s="271" t="n">
        <v>1496.46383377218</v>
      </c>
      <c r="AR1886" s="271" t="n">
        <v>1327.32810262271</v>
      </c>
      <c r="AS1886" s="271" t="n">
        <v>1106.89384807504</v>
      </c>
      <c r="AT1886" s="271" t="n">
        <v>1024.4490732652</v>
      </c>
      <c r="AU1886" s="271" t="n">
        <v>1260.27377654746</v>
      </c>
      <c r="AV1886" s="271" t="n">
        <v>1687.75834090934</v>
      </c>
      <c r="AW1886" s="271" t="n">
        <v>1980.10633867</v>
      </c>
      <c r="AX1886" s="271" t="n">
        <v>2023.32936299882</v>
      </c>
      <c r="AY1886" s="271" t="n">
        <v>1944.71926958119</v>
      </c>
      <c r="AZ1886" s="270" t="n">
        <v>25.9771716628845</v>
      </c>
      <c r="BA1886" s="270" t="n">
        <v>24.1317978760391</v>
      </c>
      <c r="BB1886" s="270" t="n">
        <v>22.1731725750492</v>
      </c>
      <c r="BC1886" s="270" t="n">
        <v>20.0235512316978</v>
      </c>
      <c r="BD1886" s="270" t="n">
        <v>15.9304953245732</v>
      </c>
      <c r="BE1886" s="270" t="n">
        <v>9.48113226001497</v>
      </c>
      <c r="BF1886" s="270" t="n">
        <v>6.25948052520867</v>
      </c>
      <c r="BG1886" s="270" t="n">
        <v>14.9125337917949</v>
      </c>
      <c r="BH1886" s="270" t="n">
        <v>28.9889950650975</v>
      </c>
      <c r="BI1886" s="270" t="n">
        <v>32.6980363292127</v>
      </c>
      <c r="BJ1886" s="270" t="n">
        <v>31.1840353608059</v>
      </c>
      <c r="BK1886" s="270" t="n">
        <v>29.4892274446596</v>
      </c>
      <c r="BL1886" s="270" t="n">
        <v>27.7550444858126</v>
      </c>
    </row>
    <row r="1887" customFormat="false" ht="13.8" hidden="false" customHeight="false" outlineLevel="0" collapsed="false">
      <c r="A1887" s="239" t="n">
        <v>200</v>
      </c>
      <c r="B1887" s="4" t="s">
        <v>1415</v>
      </c>
      <c r="C1887" s="4" t="s">
        <v>1618</v>
      </c>
      <c r="D1887" s="4" t="s">
        <v>374</v>
      </c>
      <c r="E1887" s="4" t="n">
        <v>29</v>
      </c>
      <c r="F1887" s="4" t="n">
        <v>25</v>
      </c>
      <c r="G1887" s="4" t="n">
        <v>700</v>
      </c>
      <c r="H1887" s="4" t="n">
        <v>2.5</v>
      </c>
      <c r="I1887" s="4" t="n">
        <v>320</v>
      </c>
      <c r="J1887" s="4" t="n">
        <v>40</v>
      </c>
      <c r="K1887" s="4" t="n">
        <v>8000</v>
      </c>
      <c r="L1887" s="269" t="n">
        <v>0.2</v>
      </c>
      <c r="M1887" s="270" t="n">
        <v>19.6757544751726</v>
      </c>
      <c r="N1887" s="270" t="n">
        <v>19.4160860424808</v>
      </c>
      <c r="O1887" s="270" t="n">
        <v>19.066297283218</v>
      </c>
      <c r="P1887" s="270" t="n">
        <v>18.6799676714243</v>
      </c>
      <c r="Q1887" s="270" t="n">
        <v>18.1710551924497</v>
      </c>
      <c r="R1887" s="270" t="n">
        <v>17.0155185805078</v>
      </c>
      <c r="S1887" s="270" t="n">
        <v>14.8938640392347</v>
      </c>
      <c r="T1887" s="270" t="n">
        <v>13.071321000627</v>
      </c>
      <c r="U1887" s="270" t="n">
        <v>13.3411264614629</v>
      </c>
      <c r="V1887" s="270" t="n">
        <v>15.7404437560362</v>
      </c>
      <c r="W1887" s="270" t="n">
        <v>18.1696832618271</v>
      </c>
      <c r="X1887" s="270" t="n">
        <v>19.4354226018926</v>
      </c>
      <c r="Y1887" s="270" t="n">
        <v>19.7444686797912</v>
      </c>
      <c r="Z1887" s="270" t="n">
        <v>18.5445668443507</v>
      </c>
      <c r="AA1887" s="270" t="n">
        <v>17.7949028511284</v>
      </c>
      <c r="AB1887" s="270" t="n">
        <v>17.066667844032</v>
      </c>
      <c r="AC1887" s="270" t="n">
        <v>16.4821673726595</v>
      </c>
      <c r="AD1887" s="270" t="n">
        <v>15.8203417229402</v>
      </c>
      <c r="AE1887" s="270" t="n">
        <v>14.5669457228324</v>
      </c>
      <c r="AF1887" s="270" t="n">
        <v>12.7027581302653</v>
      </c>
      <c r="AG1887" s="270" t="n">
        <v>11.9899872915019</v>
      </c>
      <c r="AH1887" s="270" t="n">
        <v>13.9845939773619</v>
      </c>
      <c r="AI1887" s="270" t="n">
        <v>17.6250657487249</v>
      </c>
      <c r="AJ1887" s="270" t="n">
        <v>20.10431913211</v>
      </c>
      <c r="AK1887" s="270" t="n">
        <v>20.3076667129095</v>
      </c>
      <c r="AL1887" s="270" t="n">
        <v>19.4382160232954</v>
      </c>
      <c r="AM1887" s="271" t="n">
        <v>1849.25612371019</v>
      </c>
      <c r="AN1887" s="271" t="n">
        <v>1764.13531664761</v>
      </c>
      <c r="AO1887" s="271" t="n">
        <v>1677.75866606553</v>
      </c>
      <c r="AP1887" s="271" t="n">
        <v>1589.48035768073</v>
      </c>
      <c r="AQ1887" s="271" t="n">
        <v>1486.06383377218</v>
      </c>
      <c r="AR1887" s="271" t="n">
        <v>1316.65537534998</v>
      </c>
      <c r="AS1887" s="271" t="n">
        <v>1094.49081777201</v>
      </c>
      <c r="AT1887" s="271" t="n">
        <v>1009.64967932581</v>
      </c>
      <c r="AU1887" s="271" t="n">
        <v>1243.56014018383</v>
      </c>
      <c r="AV1887" s="271" t="n">
        <v>1671.26925000024</v>
      </c>
      <c r="AW1887" s="271" t="n">
        <v>1965.13724776091</v>
      </c>
      <c r="AX1887" s="271" t="n">
        <v>2010.51845390791</v>
      </c>
      <c r="AY1887" s="271" t="n">
        <v>1933.57381503573</v>
      </c>
      <c r="AZ1887" s="270" t="n">
        <v>25.9771716628845</v>
      </c>
      <c r="BA1887" s="270" t="n">
        <v>24.1317978760391</v>
      </c>
      <c r="BB1887" s="270" t="n">
        <v>22.1731725750492</v>
      </c>
      <c r="BC1887" s="270" t="n">
        <v>20.0235512316978</v>
      </c>
      <c r="BD1887" s="270" t="n">
        <v>15.9304953245732</v>
      </c>
      <c r="BE1887" s="270" t="n">
        <v>9.48113226001497</v>
      </c>
      <c r="BF1887" s="270" t="n">
        <v>6.25948052520867</v>
      </c>
      <c r="BG1887" s="270" t="n">
        <v>14.9125337917949</v>
      </c>
      <c r="BH1887" s="270" t="n">
        <v>28.9889950650975</v>
      </c>
      <c r="BI1887" s="270" t="n">
        <v>32.6980363292127</v>
      </c>
      <c r="BJ1887" s="270" t="n">
        <v>31.1840353608059</v>
      </c>
      <c r="BK1887" s="270" t="n">
        <v>29.4892274446596</v>
      </c>
      <c r="BL1887" s="270" t="n">
        <v>27.7550444858126</v>
      </c>
    </row>
    <row r="1888" customFormat="false" ht="13.8" hidden="false" customHeight="false" outlineLevel="0" collapsed="false">
      <c r="A1888" s="239" t="n">
        <v>201</v>
      </c>
      <c r="B1888" s="4" t="s">
        <v>1415</v>
      </c>
      <c r="C1888" s="4" t="s">
        <v>1619</v>
      </c>
      <c r="D1888" s="4" t="s">
        <v>374</v>
      </c>
      <c r="E1888" s="4" t="n">
        <v>36</v>
      </c>
      <c r="F1888" s="4" t="n">
        <v>25</v>
      </c>
      <c r="G1888" s="4" t="n">
        <v>700</v>
      </c>
      <c r="H1888" s="4" t="n">
        <v>2.5</v>
      </c>
      <c r="I1888" s="4" t="n">
        <v>320</v>
      </c>
      <c r="J1888" s="4" t="n">
        <v>40</v>
      </c>
      <c r="K1888" s="4" t="n">
        <v>8000</v>
      </c>
      <c r="L1888" s="269" t="n">
        <v>0.2</v>
      </c>
      <c r="M1888" s="270" t="n">
        <v>19.8711658034532</v>
      </c>
      <c r="N1888" s="270" t="n">
        <v>19.5955729140484</v>
      </c>
      <c r="O1888" s="270" t="n">
        <v>19.2298168133045</v>
      </c>
      <c r="P1888" s="270" t="n">
        <v>18.8289633366729</v>
      </c>
      <c r="Q1888" s="270" t="n">
        <v>18.3040507122094</v>
      </c>
      <c r="R1888" s="270" t="n">
        <v>17.1226555788873</v>
      </c>
      <c r="S1888" s="270" t="n">
        <v>14.9899277795539</v>
      </c>
      <c r="T1888" s="270" t="n">
        <v>13.1957006086441</v>
      </c>
      <c r="U1888" s="270" t="n">
        <v>13.5244709770508</v>
      </c>
      <c r="V1888" s="270" t="n">
        <v>15.9658949377915</v>
      </c>
      <c r="W1888" s="270" t="n">
        <v>18.4041974657267</v>
      </c>
      <c r="X1888" s="270" t="n">
        <v>19.6613491550461</v>
      </c>
      <c r="Y1888" s="270" t="n">
        <v>19.9556421661723</v>
      </c>
      <c r="Z1888" s="270" t="n">
        <v>18.4403850261689</v>
      </c>
      <c r="AA1888" s="270" t="n">
        <v>17.705266487492</v>
      </c>
      <c r="AB1888" s="270" t="n">
        <v>16.9923042076684</v>
      </c>
      <c r="AC1888" s="270" t="n">
        <v>16.4223491908413</v>
      </c>
      <c r="AD1888" s="270" t="n">
        <v>15.7750689956675</v>
      </c>
      <c r="AE1888" s="270" t="n">
        <v>14.5392184501051</v>
      </c>
      <c r="AF1888" s="270" t="n">
        <v>12.6698187363259</v>
      </c>
      <c r="AG1888" s="270" t="n">
        <v>11.9305175945322</v>
      </c>
      <c r="AH1888" s="270" t="n">
        <v>13.8882909470589</v>
      </c>
      <c r="AI1888" s="270" t="n">
        <v>17.5156112032704</v>
      </c>
      <c r="AJ1888" s="270" t="n">
        <v>19.9916373139282</v>
      </c>
      <c r="AK1888" s="270" t="n">
        <v>20.1926667129095</v>
      </c>
      <c r="AL1888" s="270" t="n">
        <v>19.3253978414772</v>
      </c>
      <c r="AM1888" s="271" t="n">
        <v>1835.81248734655</v>
      </c>
      <c r="AN1888" s="271" t="n">
        <v>1752.58258937488</v>
      </c>
      <c r="AO1888" s="271" t="n">
        <v>1668.19139333825</v>
      </c>
      <c r="AP1888" s="271" t="n">
        <v>1581.80399404436</v>
      </c>
      <c r="AQ1888" s="271" t="n">
        <v>1480.27837922672</v>
      </c>
      <c r="AR1888" s="271" t="n">
        <v>1313.12810262271</v>
      </c>
      <c r="AS1888" s="271" t="n">
        <v>1090.24960565079</v>
      </c>
      <c r="AT1888" s="271" t="n">
        <v>1001.92543690157</v>
      </c>
      <c r="AU1888" s="271" t="n">
        <v>1231.04074624443</v>
      </c>
      <c r="AV1888" s="271" t="n">
        <v>1657.04015909115</v>
      </c>
      <c r="AW1888" s="271" t="n">
        <v>1950.49542957909</v>
      </c>
      <c r="AX1888" s="271" t="n">
        <v>1995.60936299882</v>
      </c>
      <c r="AY1888" s="271" t="n">
        <v>1918.98472412664</v>
      </c>
      <c r="AZ1888" s="270" t="n">
        <v>25.9771716628845</v>
      </c>
      <c r="BA1888" s="270" t="n">
        <v>24.1317978760391</v>
      </c>
      <c r="BB1888" s="270" t="n">
        <v>22.1731725750492</v>
      </c>
      <c r="BC1888" s="270" t="n">
        <v>20.0235512316978</v>
      </c>
      <c r="BD1888" s="270" t="n">
        <v>15.9304953245732</v>
      </c>
      <c r="BE1888" s="270" t="n">
        <v>9.48113226001497</v>
      </c>
      <c r="BF1888" s="270" t="n">
        <v>6.25948052520867</v>
      </c>
      <c r="BG1888" s="270" t="n">
        <v>14.9125337917949</v>
      </c>
      <c r="BH1888" s="270" t="n">
        <v>28.9889950650975</v>
      </c>
      <c r="BI1888" s="270" t="n">
        <v>32.6980363292127</v>
      </c>
      <c r="BJ1888" s="270" t="n">
        <v>31.1840353608059</v>
      </c>
      <c r="BK1888" s="270" t="n">
        <v>29.4892274446596</v>
      </c>
      <c r="BL1888" s="270" t="n">
        <v>27.7550444858126</v>
      </c>
    </row>
    <row r="1889" customFormat="false" ht="13.8" hidden="false" customHeight="false" outlineLevel="0" collapsed="false">
      <c r="A1889" s="239" t="n">
        <v>202</v>
      </c>
      <c r="B1889" s="4" t="s">
        <v>1415</v>
      </c>
      <c r="C1889" s="4" t="s">
        <v>1620</v>
      </c>
      <c r="D1889" s="4" t="s">
        <v>374</v>
      </c>
      <c r="E1889" s="4" t="n">
        <v>24</v>
      </c>
      <c r="F1889" s="4" t="n">
        <v>25</v>
      </c>
      <c r="G1889" s="4" t="n">
        <v>700</v>
      </c>
      <c r="H1889" s="4" t="n">
        <v>2.5</v>
      </c>
      <c r="I1889" s="4" t="n">
        <v>320</v>
      </c>
      <c r="J1889" s="4" t="n">
        <v>40</v>
      </c>
      <c r="K1889" s="4" t="n">
        <v>8000</v>
      </c>
      <c r="L1889" s="269" t="n">
        <v>0.25</v>
      </c>
      <c r="M1889" s="270" t="n">
        <v>19.2582109438414</v>
      </c>
      <c r="N1889" s="270" t="n">
        <v>19.0099055162147</v>
      </c>
      <c r="O1889" s="270" t="n">
        <v>18.6807484473173</v>
      </c>
      <c r="P1889" s="270" t="n">
        <v>18.3117338067976</v>
      </c>
      <c r="Q1889" s="270" t="n">
        <v>17.7855484322702</v>
      </c>
      <c r="R1889" s="270" t="n">
        <v>16.4525873737272</v>
      </c>
      <c r="S1889" s="270" t="n">
        <v>13.9871888432408</v>
      </c>
      <c r="T1889" s="270" t="n">
        <v>12.2619532205846</v>
      </c>
      <c r="U1889" s="270" t="n">
        <v>13.1463806763718</v>
      </c>
      <c r="V1889" s="270" t="n">
        <v>15.9684563490126</v>
      </c>
      <c r="W1889" s="270" t="n">
        <v>18.2256696080729</v>
      </c>
      <c r="X1889" s="270" t="n">
        <v>19.1125214525273</v>
      </c>
      <c r="Y1889" s="270" t="n">
        <v>19.3405622811527</v>
      </c>
      <c r="Z1889" s="270" t="n">
        <v>18.3861890324774</v>
      </c>
      <c r="AA1889" s="270" t="n">
        <v>17.6524723984576</v>
      </c>
      <c r="AB1889" s="270" t="n">
        <v>16.9407126714878</v>
      </c>
      <c r="AC1889" s="270" t="n">
        <v>16.371974740517</v>
      </c>
      <c r="AD1889" s="270" t="n">
        <v>15.698789580669</v>
      </c>
      <c r="AE1889" s="270" t="n">
        <v>14.3023351694191</v>
      </c>
      <c r="AF1889" s="270" t="n">
        <v>12.2679112413187</v>
      </c>
      <c r="AG1889" s="270" t="n">
        <v>11.9687288187846</v>
      </c>
      <c r="AH1889" s="270" t="n">
        <v>14.8278174467485</v>
      </c>
      <c r="AI1889" s="270" t="n">
        <v>18.6645720976487</v>
      </c>
      <c r="AJ1889" s="270" t="n">
        <v>20.6063586302821</v>
      </c>
      <c r="AK1889" s="270" t="n">
        <v>20.1894970786814</v>
      </c>
      <c r="AL1889" s="270" t="n">
        <v>19.2711433641493</v>
      </c>
      <c r="AM1889" s="271" t="n">
        <v>1834.05057808051</v>
      </c>
      <c r="AN1889" s="271" t="n">
        <v>1750.46378992346</v>
      </c>
      <c r="AO1889" s="271" t="n">
        <v>1665.60733018756</v>
      </c>
      <c r="AP1889" s="271" t="n">
        <v>1578.66844200416</v>
      </c>
      <c r="AQ1889" s="271" t="n">
        <v>1473.32574631148</v>
      </c>
      <c r="AR1889" s="271" t="n">
        <v>1286.79968691525</v>
      </c>
      <c r="AS1889" s="271" t="n">
        <v>1045.2733603941</v>
      </c>
      <c r="AT1889" s="271" t="n">
        <v>1010.08178279449</v>
      </c>
      <c r="AU1889" s="271" t="n">
        <v>1348.86796635804</v>
      </c>
      <c r="AV1889" s="271" t="n">
        <v>1800.26859374869</v>
      </c>
      <c r="AW1889" s="271" t="n">
        <v>2030.41253007255</v>
      </c>
      <c r="AX1889" s="271" t="n">
        <v>2000.83255518303</v>
      </c>
      <c r="AY1889" s="271" t="n">
        <v>1917.79606002184</v>
      </c>
      <c r="AZ1889" s="270" t="n">
        <v>25.392930000644</v>
      </c>
      <c r="BA1889" s="270" t="n">
        <v>23.5739664228326</v>
      </c>
      <c r="BB1889" s="270" t="n">
        <v>21.6305234007545</v>
      </c>
      <c r="BC1889" s="270" t="n">
        <v>19.4759457293545</v>
      </c>
      <c r="BD1889" s="270" t="n">
        <v>14.9366953158396</v>
      </c>
      <c r="BE1889" s="270" t="n">
        <v>7.52417094284924</v>
      </c>
      <c r="BF1889" s="270" t="n">
        <v>5.31004471243822</v>
      </c>
      <c r="BG1889" s="270" t="n">
        <v>18.5171009226648</v>
      </c>
      <c r="BH1889" s="270" t="n">
        <v>32.4854483308491</v>
      </c>
      <c r="BI1889" s="270" t="n">
        <v>32.1014301976832</v>
      </c>
      <c r="BJ1889" s="270" t="n">
        <v>30.5015816530624</v>
      </c>
      <c r="BK1889" s="270" t="n">
        <v>28.8385205462875</v>
      </c>
      <c r="BL1889" s="270" t="n">
        <v>27.1380925206985</v>
      </c>
    </row>
    <row r="1890" customFormat="false" ht="13.8" hidden="false" customHeight="false" outlineLevel="0" collapsed="false">
      <c r="A1890" s="239" t="n">
        <v>203</v>
      </c>
      <c r="B1890" s="4" t="s">
        <v>1415</v>
      </c>
      <c r="C1890" s="4" t="s">
        <v>1621</v>
      </c>
      <c r="D1890" s="4" t="s">
        <v>374</v>
      </c>
      <c r="E1890" s="4" t="n">
        <v>29</v>
      </c>
      <c r="F1890" s="4" t="n">
        <v>25</v>
      </c>
      <c r="G1890" s="4" t="n">
        <v>700</v>
      </c>
      <c r="H1890" s="4" t="n">
        <v>2.5</v>
      </c>
      <c r="I1890" s="4" t="n">
        <v>320</v>
      </c>
      <c r="J1890" s="4" t="n">
        <v>40</v>
      </c>
      <c r="K1890" s="4" t="n">
        <v>8000</v>
      </c>
      <c r="L1890" s="269" t="n">
        <v>0.25</v>
      </c>
      <c r="M1890" s="270" t="n">
        <v>19.5344975529768</v>
      </c>
      <c r="N1890" s="270" t="n">
        <v>19.2636829549893</v>
      </c>
      <c r="O1890" s="270" t="n">
        <v>18.911940186429</v>
      </c>
      <c r="P1890" s="270" t="n">
        <v>18.5223872057557</v>
      </c>
      <c r="Q1890" s="270" t="n">
        <v>17.9735288732906</v>
      </c>
      <c r="R1890" s="270" t="n">
        <v>16.6037241306096</v>
      </c>
      <c r="S1890" s="270" t="n">
        <v>14.1210878586716</v>
      </c>
      <c r="T1890" s="270" t="n">
        <v>12.4345513388587</v>
      </c>
      <c r="U1890" s="270" t="n">
        <v>13.4034065820935</v>
      </c>
      <c r="V1890" s="270" t="n">
        <v>16.2872512087174</v>
      </c>
      <c r="W1890" s="270" t="n">
        <v>18.5579801117433</v>
      </c>
      <c r="X1890" s="270" t="n">
        <v>19.4321412917301</v>
      </c>
      <c r="Y1890" s="270" t="n">
        <v>19.639175333863</v>
      </c>
      <c r="Z1890" s="270" t="n">
        <v>18.2861890324774</v>
      </c>
      <c r="AA1890" s="270" t="n">
        <v>17.5524723984576</v>
      </c>
      <c r="AB1890" s="270" t="n">
        <v>16.8407126714878</v>
      </c>
      <c r="AC1890" s="270" t="n">
        <v>16.271974740517</v>
      </c>
      <c r="AD1890" s="270" t="n">
        <v>15.598789580669</v>
      </c>
      <c r="AE1890" s="270" t="n">
        <v>14.1994942603282</v>
      </c>
      <c r="AF1890" s="270" t="n">
        <v>12.149638514046</v>
      </c>
      <c r="AG1890" s="270" t="n">
        <v>11.8285810915118</v>
      </c>
      <c r="AH1890" s="270" t="n">
        <v>14.6690333558394</v>
      </c>
      <c r="AI1890" s="270" t="n">
        <v>18.5059584612851</v>
      </c>
      <c r="AJ1890" s="270" t="n">
        <v>20.4615290848276</v>
      </c>
      <c r="AK1890" s="270" t="n">
        <v>20.0657470786814</v>
      </c>
      <c r="AL1890" s="270" t="n">
        <v>19.1637570005129</v>
      </c>
      <c r="AM1890" s="271" t="n">
        <v>1821.05057808051</v>
      </c>
      <c r="AN1890" s="271" t="n">
        <v>1737.46378992346</v>
      </c>
      <c r="AO1890" s="271" t="n">
        <v>1652.60733018756</v>
      </c>
      <c r="AP1890" s="271" t="n">
        <v>1565.66844200416</v>
      </c>
      <c r="AQ1890" s="271" t="n">
        <v>1460.32574631148</v>
      </c>
      <c r="AR1890" s="271" t="n">
        <v>1273.45877782434</v>
      </c>
      <c r="AS1890" s="271" t="n">
        <v>1029.96608766683</v>
      </c>
      <c r="AT1890" s="271" t="n">
        <v>991.967691885398</v>
      </c>
      <c r="AU1890" s="271" t="n">
        <v>1328.34023908531</v>
      </c>
      <c r="AV1890" s="271" t="n">
        <v>1779.77041193051</v>
      </c>
      <c r="AW1890" s="271" t="n">
        <v>2011.70116643618</v>
      </c>
      <c r="AX1890" s="271" t="n">
        <v>1984.81891881939</v>
      </c>
      <c r="AY1890" s="271" t="n">
        <v>1903.86424184003</v>
      </c>
      <c r="AZ1890" s="270" t="n">
        <v>25.392930000644</v>
      </c>
      <c r="BA1890" s="270" t="n">
        <v>23.5739664228326</v>
      </c>
      <c r="BB1890" s="270" t="n">
        <v>21.6305234007545</v>
      </c>
      <c r="BC1890" s="270" t="n">
        <v>19.4759457293545</v>
      </c>
      <c r="BD1890" s="270" t="n">
        <v>14.9366953158396</v>
      </c>
      <c r="BE1890" s="270" t="n">
        <v>7.52417094284924</v>
      </c>
      <c r="BF1890" s="270" t="n">
        <v>5.31004471243822</v>
      </c>
      <c r="BG1890" s="270" t="n">
        <v>18.5171009226648</v>
      </c>
      <c r="BH1890" s="270" t="n">
        <v>32.4854483308491</v>
      </c>
      <c r="BI1890" s="270" t="n">
        <v>32.1014301976832</v>
      </c>
      <c r="BJ1890" s="270" t="n">
        <v>30.5015816530624</v>
      </c>
      <c r="BK1890" s="270" t="n">
        <v>28.8385205462875</v>
      </c>
      <c r="BL1890" s="270" t="n">
        <v>27.1380925206985</v>
      </c>
    </row>
    <row r="1891" customFormat="false" ht="13.8" hidden="false" customHeight="false" outlineLevel="0" collapsed="false">
      <c r="A1891" s="239" t="n">
        <v>204</v>
      </c>
      <c r="B1891" s="4" t="s">
        <v>1415</v>
      </c>
      <c r="C1891" s="4" t="s">
        <v>1622</v>
      </c>
      <c r="D1891" s="4" t="s">
        <v>374</v>
      </c>
      <c r="E1891" s="4" t="n">
        <v>36</v>
      </c>
      <c r="F1891" s="4" t="n">
        <v>25</v>
      </c>
      <c r="G1891" s="4" t="n">
        <v>700</v>
      </c>
      <c r="H1891" s="4" t="n">
        <v>2.5</v>
      </c>
      <c r="I1891" s="4" t="n">
        <v>320</v>
      </c>
      <c r="J1891" s="4" t="n">
        <v>40</v>
      </c>
      <c r="K1891" s="4" t="n">
        <v>8000</v>
      </c>
      <c r="L1891" s="269" t="n">
        <v>0.25</v>
      </c>
      <c r="M1891" s="270" t="n">
        <v>19.7753744230188</v>
      </c>
      <c r="N1891" s="270" t="n">
        <v>19.4849354989711</v>
      </c>
      <c r="O1891" s="270" t="n">
        <v>19.1135016832784</v>
      </c>
      <c r="P1891" s="270" t="n">
        <v>18.706042619109</v>
      </c>
      <c r="Q1891" s="270" t="n">
        <v>18.137417164525</v>
      </c>
      <c r="R1891" s="270" t="n">
        <v>16.7354907372505</v>
      </c>
      <c r="S1891" s="270" t="n">
        <v>14.2378259656672</v>
      </c>
      <c r="T1891" s="270" t="n">
        <v>12.5850287530016</v>
      </c>
      <c r="U1891" s="270" t="n">
        <v>13.6274912595366</v>
      </c>
      <c r="V1891" s="270" t="n">
        <v>16.5651883415792</v>
      </c>
      <c r="W1891" s="270" t="n">
        <v>18.8477006821927</v>
      </c>
      <c r="X1891" s="270" t="n">
        <v>19.7107976721875</v>
      </c>
      <c r="Y1891" s="270" t="n">
        <v>19.8995172220047</v>
      </c>
      <c r="Z1891" s="270" t="n">
        <v>18.1559617597501</v>
      </c>
      <c r="AA1891" s="270" t="n">
        <v>17.4404269439122</v>
      </c>
      <c r="AB1891" s="270" t="n">
        <v>16.7477581260333</v>
      </c>
      <c r="AC1891" s="270" t="n">
        <v>16.1972020132442</v>
      </c>
      <c r="AD1891" s="270" t="n">
        <v>15.5421986715781</v>
      </c>
      <c r="AE1891" s="270" t="n">
        <v>14.1648351694191</v>
      </c>
      <c r="AF1891" s="270" t="n">
        <v>12.1095248776823</v>
      </c>
      <c r="AG1891" s="270" t="n">
        <v>11.7563651824209</v>
      </c>
      <c r="AH1891" s="270" t="n">
        <v>14.5506697194758</v>
      </c>
      <c r="AI1891" s="270" t="n">
        <v>18.3697766431032</v>
      </c>
      <c r="AJ1891" s="270" t="n">
        <v>20.3206768121003</v>
      </c>
      <c r="AK1891" s="270" t="n">
        <v>19.9219970786814</v>
      </c>
      <c r="AL1891" s="270" t="n">
        <v>19.0227342732402</v>
      </c>
      <c r="AM1891" s="271" t="n">
        <v>1804.24603262596</v>
      </c>
      <c r="AN1891" s="271" t="n">
        <v>1723.02288083255</v>
      </c>
      <c r="AO1891" s="271" t="n">
        <v>1640.64823927847</v>
      </c>
      <c r="AP1891" s="271" t="n">
        <v>1556.07298745871</v>
      </c>
      <c r="AQ1891" s="271" t="n">
        <v>1453.09392812966</v>
      </c>
      <c r="AR1891" s="271" t="n">
        <v>1269.04968691525</v>
      </c>
      <c r="AS1891" s="271" t="n">
        <v>1024.80245130319</v>
      </c>
      <c r="AT1891" s="271" t="n">
        <v>982.588146430852</v>
      </c>
      <c r="AU1891" s="271" t="n">
        <v>1312.95296635804</v>
      </c>
      <c r="AV1891" s="271" t="n">
        <v>1762.06677556687</v>
      </c>
      <c r="AW1891" s="271" t="n">
        <v>1993.39889370891</v>
      </c>
      <c r="AX1891" s="271" t="n">
        <v>1966.18255518303</v>
      </c>
      <c r="AY1891" s="271" t="n">
        <v>1885.62787820366</v>
      </c>
      <c r="AZ1891" s="270" t="n">
        <v>25.392930000644</v>
      </c>
      <c r="BA1891" s="270" t="n">
        <v>23.5739664228326</v>
      </c>
      <c r="BB1891" s="270" t="n">
        <v>21.6305234007545</v>
      </c>
      <c r="BC1891" s="270" t="n">
        <v>19.4759457293545</v>
      </c>
      <c r="BD1891" s="270" t="n">
        <v>14.9366953158396</v>
      </c>
      <c r="BE1891" s="270" t="n">
        <v>7.52417094284924</v>
      </c>
      <c r="BF1891" s="270" t="n">
        <v>5.31004471243822</v>
      </c>
      <c r="BG1891" s="270" t="n">
        <v>18.5171009226648</v>
      </c>
      <c r="BH1891" s="270" t="n">
        <v>32.4854483308491</v>
      </c>
      <c r="BI1891" s="270" t="n">
        <v>32.1014301976832</v>
      </c>
      <c r="BJ1891" s="270" t="n">
        <v>30.5015816530624</v>
      </c>
      <c r="BK1891" s="270" t="n">
        <v>28.8385205462875</v>
      </c>
      <c r="BL1891" s="270" t="n">
        <v>27.1380925206985</v>
      </c>
    </row>
    <row r="1892" customFormat="false" ht="13.8" hidden="false" customHeight="false" outlineLevel="0" collapsed="false">
      <c r="A1892" s="239" t="n">
        <v>205</v>
      </c>
      <c r="B1892" s="4" t="s">
        <v>1415</v>
      </c>
      <c r="C1892" s="4" t="s">
        <v>1623</v>
      </c>
      <c r="D1892" s="4" t="s">
        <v>374</v>
      </c>
      <c r="E1892" s="4" t="n">
        <v>24</v>
      </c>
      <c r="F1892" s="4" t="n">
        <v>25</v>
      </c>
      <c r="G1892" s="4" t="n">
        <v>700</v>
      </c>
      <c r="H1892" s="4" t="n">
        <v>2.5</v>
      </c>
      <c r="I1892" s="4" t="n">
        <v>320</v>
      </c>
      <c r="J1892" s="4" t="n">
        <v>40</v>
      </c>
      <c r="K1892" s="4" t="n">
        <v>8000</v>
      </c>
      <c r="L1892" s="269" t="n">
        <v>0.3</v>
      </c>
      <c r="M1892" s="270" t="n">
        <v>18.9331705585754</v>
      </c>
      <c r="N1892" s="270" t="n">
        <v>18.7001693043187</v>
      </c>
      <c r="O1892" s="270" t="n">
        <v>18.3916606712569</v>
      </c>
      <c r="P1892" s="270" t="n">
        <v>18.0378488535612</v>
      </c>
      <c r="Q1892" s="270" t="n">
        <v>17.4685175815972</v>
      </c>
      <c r="R1892" s="270" t="n">
        <v>15.8140467235709</v>
      </c>
      <c r="S1892" s="270" t="n">
        <v>13.0113507440366</v>
      </c>
      <c r="T1892" s="270" t="n">
        <v>11.4834607269067</v>
      </c>
      <c r="U1892" s="270" t="n">
        <v>12.869542392752</v>
      </c>
      <c r="V1892" s="270" t="n">
        <v>15.9792688989348</v>
      </c>
      <c r="W1892" s="270" t="n">
        <v>18.2039454551473</v>
      </c>
      <c r="X1892" s="270" t="n">
        <v>18.9779712756233</v>
      </c>
      <c r="Y1892" s="270" t="n">
        <v>19.0857525477913</v>
      </c>
      <c r="Z1892" s="270" t="n">
        <v>18.1243887205122</v>
      </c>
      <c r="AA1892" s="270" t="n">
        <v>17.419990246791</v>
      </c>
      <c r="AB1892" s="270" t="n">
        <v>16.7382375922023</v>
      </c>
      <c r="AC1892" s="270" t="n">
        <v>16.1984925084104</v>
      </c>
      <c r="AD1892" s="270" t="n">
        <v>15.5104448291797</v>
      </c>
      <c r="AE1892" s="270" t="n">
        <v>13.878076646582</v>
      </c>
      <c r="AF1892" s="270" t="n">
        <v>11.7127803559316</v>
      </c>
      <c r="AG1892" s="270" t="n">
        <v>11.768709613812</v>
      </c>
      <c r="AH1892" s="270" t="n">
        <v>14.9803127890542</v>
      </c>
      <c r="AI1892" s="270" t="n">
        <v>18.8149460110205</v>
      </c>
      <c r="AJ1892" s="270" t="n">
        <v>20.5852301457428</v>
      </c>
      <c r="AK1892" s="270" t="n">
        <v>20.0687437666426</v>
      </c>
      <c r="AL1892" s="270" t="n">
        <v>19.0534494351765</v>
      </c>
      <c r="AM1892" s="271" t="n">
        <v>1806.7003883178</v>
      </c>
      <c r="AN1892" s="271" t="n">
        <v>1725.99094741561</v>
      </c>
      <c r="AO1892" s="271" t="n">
        <v>1644.00212238228</v>
      </c>
      <c r="AP1892" s="271" t="n">
        <v>1559.71067132157</v>
      </c>
      <c r="AQ1892" s="271" t="n">
        <v>1451.81994873575</v>
      </c>
      <c r="AR1892" s="271" t="n">
        <v>1237.38733298981</v>
      </c>
      <c r="AS1892" s="271" t="n">
        <v>980.972897849255</v>
      </c>
      <c r="AT1892" s="271" t="n">
        <v>987.400570565724</v>
      </c>
      <c r="AU1892" s="271" t="n">
        <v>1367.08335408601</v>
      </c>
      <c r="AV1892" s="271" t="n">
        <v>1817.91528064952</v>
      </c>
      <c r="AW1892" s="271" t="n">
        <v>2028.23263449218</v>
      </c>
      <c r="AX1892" s="271" t="n">
        <v>1988.30521403985</v>
      </c>
      <c r="AY1892" s="271" t="n">
        <v>1895.14981115426</v>
      </c>
      <c r="AZ1892" s="270" t="n">
        <v>24.7421549995002</v>
      </c>
      <c r="BA1892" s="270" t="n">
        <v>22.9772381800878</v>
      </c>
      <c r="BB1892" s="270" t="n">
        <v>21.0753076027195</v>
      </c>
      <c r="BC1892" s="270" t="n">
        <v>18.9386637588053</v>
      </c>
      <c r="BD1892" s="270" t="n">
        <v>13.6980878921969</v>
      </c>
      <c r="BE1892" s="270" t="n">
        <v>4.74870642642663</v>
      </c>
      <c r="BF1892" s="270" t="n">
        <v>5.77204224163823</v>
      </c>
      <c r="BG1892" s="270" t="n">
        <v>19.2584988251378</v>
      </c>
      <c r="BH1892" s="270" t="n">
        <v>32.4854483308491</v>
      </c>
      <c r="BI1892" s="270" t="n">
        <v>32.1014301976832</v>
      </c>
      <c r="BJ1892" s="270" t="n">
        <v>30.0913442017943</v>
      </c>
      <c r="BK1892" s="270" t="n">
        <v>28.0632654952572</v>
      </c>
      <c r="BL1892" s="270" t="n">
        <v>26.426590373902</v>
      </c>
    </row>
    <row r="1893" customFormat="false" ht="13.8" hidden="false" customHeight="false" outlineLevel="0" collapsed="false">
      <c r="A1893" s="239" t="n">
        <v>206</v>
      </c>
      <c r="B1893" s="4" t="s">
        <v>1415</v>
      </c>
      <c r="C1893" s="4" t="s">
        <v>1624</v>
      </c>
      <c r="D1893" s="4" t="s">
        <v>374</v>
      </c>
      <c r="E1893" s="4" t="n">
        <v>29</v>
      </c>
      <c r="F1893" s="4" t="n">
        <v>25</v>
      </c>
      <c r="G1893" s="4" t="n">
        <v>700</v>
      </c>
      <c r="H1893" s="4" t="n">
        <v>2.5</v>
      </c>
      <c r="I1893" s="4" t="n">
        <v>320</v>
      </c>
      <c r="J1893" s="4" t="n">
        <v>40</v>
      </c>
      <c r="K1893" s="4" t="n">
        <v>8000</v>
      </c>
      <c r="L1893" s="269" t="n">
        <v>0.3</v>
      </c>
      <c r="M1893" s="270" t="n">
        <v>19.2879631314433</v>
      </c>
      <c r="N1893" s="270" t="n">
        <v>19.026132662713</v>
      </c>
      <c r="O1893" s="270" t="n">
        <v>18.6886139663228</v>
      </c>
      <c r="P1893" s="270" t="n">
        <v>18.3084346111406</v>
      </c>
      <c r="Q1893" s="270" t="n">
        <v>17.7098258480658</v>
      </c>
      <c r="R1893" s="270" t="n">
        <v>16.007063564233</v>
      </c>
      <c r="S1893" s="270" t="n">
        <v>13.1794728513385</v>
      </c>
      <c r="T1893" s="270" t="n">
        <v>11.6869988795497</v>
      </c>
      <c r="U1893" s="270" t="n">
        <v>13.1482967117201</v>
      </c>
      <c r="V1893" s="270" t="n">
        <v>16.3055704931353</v>
      </c>
      <c r="W1893" s="270" t="n">
        <v>18.5421510996705</v>
      </c>
      <c r="X1893" s="270" t="n">
        <v>19.3324656104246</v>
      </c>
      <c r="Y1893" s="270" t="n">
        <v>19.4480685696137</v>
      </c>
      <c r="Z1893" s="270" t="n">
        <v>17.9910553871788</v>
      </c>
      <c r="AA1893" s="270" t="n">
        <v>17.2866569134577</v>
      </c>
      <c r="AB1893" s="270" t="n">
        <v>16.6049042588689</v>
      </c>
      <c r="AC1893" s="270" t="n">
        <v>16.0651591750771</v>
      </c>
      <c r="AD1893" s="270" t="n">
        <v>15.3771114958463</v>
      </c>
      <c r="AE1893" s="270" t="n">
        <v>13.7409554344608</v>
      </c>
      <c r="AF1893" s="270" t="n">
        <v>11.5581212650225</v>
      </c>
      <c r="AG1893" s="270" t="n">
        <v>11.5956414319939</v>
      </c>
      <c r="AH1893" s="270" t="n">
        <v>14.8020741526905</v>
      </c>
      <c r="AI1893" s="270" t="n">
        <v>18.6510823746569</v>
      </c>
      <c r="AJ1893" s="270" t="n">
        <v>20.4381278730155</v>
      </c>
      <c r="AK1893" s="270" t="n">
        <v>19.9313574030062</v>
      </c>
      <c r="AL1893" s="270" t="n">
        <v>18.9203054957826</v>
      </c>
      <c r="AM1893" s="271" t="n">
        <v>1789.36705498446</v>
      </c>
      <c r="AN1893" s="271" t="n">
        <v>1708.65761408228</v>
      </c>
      <c r="AO1893" s="271" t="n">
        <v>1626.66878904895</v>
      </c>
      <c r="AP1893" s="271" t="n">
        <v>1542.37733798824</v>
      </c>
      <c r="AQ1893" s="271" t="n">
        <v>1434.48661540242</v>
      </c>
      <c r="AR1893" s="271" t="n">
        <v>1219.59945420193</v>
      </c>
      <c r="AS1893" s="271" t="n">
        <v>960.956231182588</v>
      </c>
      <c r="AT1893" s="271" t="n">
        <v>965.032388747543</v>
      </c>
      <c r="AU1893" s="271" t="n">
        <v>1344.04017226783</v>
      </c>
      <c r="AV1893" s="271" t="n">
        <v>1796.73800792225</v>
      </c>
      <c r="AW1893" s="271" t="n">
        <v>2009.22581631036</v>
      </c>
      <c r="AX1893" s="271" t="n">
        <v>1970.51885040348</v>
      </c>
      <c r="AY1893" s="271" t="n">
        <v>1877.86950812395</v>
      </c>
      <c r="AZ1893" s="270" t="n">
        <v>24.7421549995002</v>
      </c>
      <c r="BA1893" s="270" t="n">
        <v>22.9772381800878</v>
      </c>
      <c r="BB1893" s="270" t="n">
        <v>21.0753076027195</v>
      </c>
      <c r="BC1893" s="270" t="n">
        <v>18.9386637588053</v>
      </c>
      <c r="BD1893" s="270" t="n">
        <v>13.6980878921969</v>
      </c>
      <c r="BE1893" s="270" t="n">
        <v>4.74870642642663</v>
      </c>
      <c r="BF1893" s="270" t="n">
        <v>5.77204224163823</v>
      </c>
      <c r="BG1893" s="270" t="n">
        <v>19.2584988251378</v>
      </c>
      <c r="BH1893" s="270" t="n">
        <v>32.4854483308491</v>
      </c>
      <c r="BI1893" s="270" t="n">
        <v>32.1014301976832</v>
      </c>
      <c r="BJ1893" s="270" t="n">
        <v>30.0913442017943</v>
      </c>
      <c r="BK1893" s="270" t="n">
        <v>28.0632654952572</v>
      </c>
      <c r="BL1893" s="270" t="n">
        <v>26.426590373902</v>
      </c>
    </row>
    <row r="1894" customFormat="false" ht="13.8" hidden="false" customHeight="false" outlineLevel="0" collapsed="false">
      <c r="A1894" s="239" t="n">
        <v>207</v>
      </c>
      <c r="B1894" s="4" t="s">
        <v>1415</v>
      </c>
      <c r="C1894" s="4" t="s">
        <v>1625</v>
      </c>
      <c r="D1894" s="4" t="s">
        <v>374</v>
      </c>
      <c r="E1894" s="4" t="n">
        <v>36</v>
      </c>
      <c r="F1894" s="4" t="n">
        <v>25</v>
      </c>
      <c r="G1894" s="4" t="n">
        <v>700</v>
      </c>
      <c r="H1894" s="4" t="n">
        <v>2.5</v>
      </c>
      <c r="I1894" s="4" t="n">
        <v>320</v>
      </c>
      <c r="J1894" s="4" t="n">
        <v>40</v>
      </c>
      <c r="K1894" s="4" t="n">
        <v>8000</v>
      </c>
      <c r="L1894" s="269" t="n">
        <v>0.3</v>
      </c>
      <c r="M1894" s="270" t="n">
        <v>19.5972844001577</v>
      </c>
      <c r="N1894" s="270" t="n">
        <v>19.3103195574891</v>
      </c>
      <c r="O1894" s="270" t="n">
        <v>18.9475088164495</v>
      </c>
      <c r="P1894" s="270" t="n">
        <v>18.5443412682443</v>
      </c>
      <c r="Q1894" s="270" t="n">
        <v>17.9202073071026</v>
      </c>
      <c r="R1894" s="270" t="n">
        <v>16.1753427746861</v>
      </c>
      <c r="S1894" s="270" t="n">
        <v>13.3260479138016</v>
      </c>
      <c r="T1894" s="270" t="n">
        <v>11.8644509583755</v>
      </c>
      <c r="U1894" s="270" t="n">
        <v>13.3913250223352</v>
      </c>
      <c r="V1894" s="270" t="n">
        <v>16.5900522743795</v>
      </c>
      <c r="W1894" s="270" t="n">
        <v>18.8370112716428</v>
      </c>
      <c r="X1894" s="270" t="n">
        <v>19.6415268641777</v>
      </c>
      <c r="Y1894" s="270" t="n">
        <v>19.763949058993</v>
      </c>
      <c r="Z1894" s="270" t="n">
        <v>17.8174190235425</v>
      </c>
      <c r="AA1894" s="270" t="n">
        <v>17.1372629740638</v>
      </c>
      <c r="AB1894" s="270" t="n">
        <v>16.4809648649295</v>
      </c>
      <c r="AC1894" s="270" t="n">
        <v>15.9654622053801</v>
      </c>
      <c r="AD1894" s="270" t="n">
        <v>15.3016569503918</v>
      </c>
      <c r="AE1894" s="270" t="n">
        <v>13.6947433132486</v>
      </c>
      <c r="AF1894" s="270" t="n">
        <v>11.5067576286589</v>
      </c>
      <c r="AG1894" s="270" t="n">
        <v>11.509959613812</v>
      </c>
      <c r="AH1894" s="270" t="n">
        <v>14.671619607236</v>
      </c>
      <c r="AI1894" s="270" t="n">
        <v>18.5110823746569</v>
      </c>
      <c r="AJ1894" s="270" t="n">
        <v>20.2938096911973</v>
      </c>
      <c r="AK1894" s="270" t="n">
        <v>19.7672664939153</v>
      </c>
      <c r="AL1894" s="270" t="n">
        <v>18.7428812533583</v>
      </c>
      <c r="AM1894" s="271" t="n">
        <v>1766.9609943784</v>
      </c>
      <c r="AN1894" s="271" t="n">
        <v>1689.40306862773</v>
      </c>
      <c r="AO1894" s="271" t="n">
        <v>1610.7233345035</v>
      </c>
      <c r="AP1894" s="271" t="n">
        <v>1529.5833985943</v>
      </c>
      <c r="AQ1894" s="271" t="n">
        <v>1424.84419115999</v>
      </c>
      <c r="AR1894" s="271" t="n">
        <v>1213.72066632314</v>
      </c>
      <c r="AS1894" s="271" t="n">
        <v>954.347140273497</v>
      </c>
      <c r="AT1894" s="271" t="n">
        <v>953.90511602027</v>
      </c>
      <c r="AU1894" s="271" t="n">
        <v>1327.08108135874</v>
      </c>
      <c r="AV1894" s="271" t="n">
        <v>1778.53800792225</v>
      </c>
      <c r="AW1894" s="271" t="n">
        <v>1990.47581631036</v>
      </c>
      <c r="AX1894" s="271" t="n">
        <v>1949.25521403985</v>
      </c>
      <c r="AY1894" s="271" t="n">
        <v>1854.93314448759</v>
      </c>
      <c r="AZ1894" s="270" t="n">
        <v>24.7421549995002</v>
      </c>
      <c r="BA1894" s="270" t="n">
        <v>22.9772381800878</v>
      </c>
      <c r="BB1894" s="270" t="n">
        <v>21.0753076027195</v>
      </c>
      <c r="BC1894" s="270" t="n">
        <v>18.9386637588053</v>
      </c>
      <c r="BD1894" s="270" t="n">
        <v>13.6980878921969</v>
      </c>
      <c r="BE1894" s="270" t="n">
        <v>4.74870642642663</v>
      </c>
      <c r="BF1894" s="270" t="n">
        <v>5.77204224163823</v>
      </c>
      <c r="BG1894" s="270" t="n">
        <v>19.2584988251378</v>
      </c>
      <c r="BH1894" s="270" t="n">
        <v>32.4854483308491</v>
      </c>
      <c r="BI1894" s="270" t="n">
        <v>32.1014301976832</v>
      </c>
      <c r="BJ1894" s="270" t="n">
        <v>30.0913442017943</v>
      </c>
      <c r="BK1894" s="270" t="n">
        <v>28.0632654952572</v>
      </c>
      <c r="BL1894" s="270" t="n">
        <v>26.426590373902</v>
      </c>
    </row>
    <row r="1895" customFormat="false" ht="13.8" hidden="false" customHeight="false" outlineLevel="0" collapsed="false">
      <c r="A1895" s="239" t="n">
        <v>208</v>
      </c>
      <c r="B1895" s="4" t="s">
        <v>1415</v>
      </c>
      <c r="C1895" s="4" t="s">
        <v>1626</v>
      </c>
      <c r="D1895" s="4" t="s">
        <v>376</v>
      </c>
      <c r="E1895" s="4" t="n">
        <v>24</v>
      </c>
      <c r="F1895" s="4" t="n">
        <v>38</v>
      </c>
      <c r="G1895" s="4" t="n">
        <v>700</v>
      </c>
      <c r="H1895" s="4" t="n">
        <v>2.5</v>
      </c>
      <c r="I1895" s="4" t="n">
        <v>320</v>
      </c>
      <c r="J1895" s="4" t="n">
        <v>40</v>
      </c>
      <c r="K1895" s="4" t="n">
        <v>8000</v>
      </c>
      <c r="L1895" s="269" t="n">
        <v>0.2</v>
      </c>
      <c r="M1895" s="270" t="n">
        <v>17.3875476007434</v>
      </c>
      <c r="N1895" s="270" t="n">
        <v>18.974173766837</v>
      </c>
      <c r="O1895" s="270" t="n">
        <v>19.4671415692448</v>
      </c>
      <c r="P1895" s="270" t="n">
        <v>19.4872636430653</v>
      </c>
      <c r="Q1895" s="270" t="n">
        <v>19.2822396098641</v>
      </c>
      <c r="R1895" s="270" t="n">
        <v>18.9669803777881</v>
      </c>
      <c r="S1895" s="270" t="n">
        <v>18.6030696501779</v>
      </c>
      <c r="T1895" s="270" t="n">
        <v>18.1867628858309</v>
      </c>
      <c r="U1895" s="270" t="n">
        <v>17.2475714801798</v>
      </c>
      <c r="V1895" s="270" t="n">
        <v>15.3824792659558</v>
      </c>
      <c r="W1895" s="270" t="n">
        <v>13.2419971787712</v>
      </c>
      <c r="X1895" s="270" t="n">
        <v>12.842390470403</v>
      </c>
      <c r="Y1895" s="270" t="n">
        <v>14.7954098984913</v>
      </c>
      <c r="Z1895" s="270" t="n">
        <v>19.2855972798931</v>
      </c>
      <c r="AA1895" s="270" t="n">
        <v>20.1238883541206</v>
      </c>
      <c r="AB1895" s="270" t="n">
        <v>19.5517230215611</v>
      </c>
      <c r="AC1895" s="270" t="n">
        <v>18.967672154961</v>
      </c>
      <c r="AD1895" s="270" t="n">
        <v>18.4250048146288</v>
      </c>
      <c r="AE1895" s="270" t="n">
        <v>17.8450030931669</v>
      </c>
      <c r="AF1895" s="270" t="n">
        <v>17.1167173451355</v>
      </c>
      <c r="AG1895" s="270" t="n">
        <v>16.3301043803636</v>
      </c>
      <c r="AH1895" s="270" t="n">
        <v>15.0702745457821</v>
      </c>
      <c r="AI1895" s="270" t="n">
        <v>13.2393278194297</v>
      </c>
      <c r="AJ1895" s="270" t="n">
        <v>12.0558944190328</v>
      </c>
      <c r="AK1895" s="270" t="n">
        <v>13.1649881239754</v>
      </c>
      <c r="AL1895" s="270" t="n">
        <v>16.5134179161935</v>
      </c>
      <c r="AM1895" s="271" t="n">
        <v>1930.01172356608</v>
      </c>
      <c r="AN1895" s="271" t="n">
        <v>2032.03064701591</v>
      </c>
      <c r="AO1895" s="271" t="n">
        <v>1965.82471173178</v>
      </c>
      <c r="AP1895" s="271" t="n">
        <v>1880.89562329417</v>
      </c>
      <c r="AQ1895" s="271" t="n">
        <v>1795.9046759673</v>
      </c>
      <c r="AR1895" s="271" t="n">
        <v>1709.86575451484</v>
      </c>
      <c r="AS1895" s="271" t="n">
        <v>1622.22566612883</v>
      </c>
      <c r="AT1895" s="271" t="n">
        <v>1527.4381869751</v>
      </c>
      <c r="AU1895" s="271" t="n">
        <v>1376.33166231381</v>
      </c>
      <c r="AV1895" s="271" t="n">
        <v>1158.7846259227</v>
      </c>
      <c r="AW1895" s="271" t="n">
        <v>1020.18915365991</v>
      </c>
      <c r="AX1895" s="271" t="n">
        <v>1169.24467143346</v>
      </c>
      <c r="AY1895" s="271" t="n">
        <v>1584.80530802207</v>
      </c>
      <c r="AZ1895" s="270" t="n">
        <v>31.5981785152973</v>
      </c>
      <c r="BA1895" s="270" t="n">
        <v>29.9166124634275</v>
      </c>
      <c r="BB1895" s="270" t="n">
        <v>28.1924119165491</v>
      </c>
      <c r="BC1895" s="270" t="n">
        <v>26.4266667235476</v>
      </c>
      <c r="BD1895" s="270" t="n">
        <v>24.6015524636008</v>
      </c>
      <c r="BE1895" s="270" t="n">
        <v>22.6769797463622</v>
      </c>
      <c r="BF1895" s="270" t="n">
        <v>20.5848850470136</v>
      </c>
      <c r="BG1895" s="270" t="n">
        <v>17.3823851012558</v>
      </c>
      <c r="BH1895" s="270" t="n">
        <v>11.2719407118637</v>
      </c>
      <c r="BI1895" s="270" t="n">
        <v>5.63318847547833</v>
      </c>
      <c r="BJ1895" s="270" t="n">
        <v>12.2773182444471</v>
      </c>
      <c r="BK1895" s="270" t="n">
        <v>25.5706775843652</v>
      </c>
      <c r="BL1895" s="270" t="n">
        <v>32.8718769396423</v>
      </c>
    </row>
    <row r="1896" customFormat="false" ht="13.8" hidden="false" customHeight="false" outlineLevel="0" collapsed="false">
      <c r="A1896" s="239" t="n">
        <v>209</v>
      </c>
      <c r="B1896" s="4" t="s">
        <v>1415</v>
      </c>
      <c r="C1896" s="4" t="s">
        <v>1627</v>
      </c>
      <c r="D1896" s="4" t="s">
        <v>376</v>
      </c>
      <c r="E1896" s="4" t="n">
        <v>29</v>
      </c>
      <c r="F1896" s="4" t="n">
        <v>38</v>
      </c>
      <c r="G1896" s="4" t="n">
        <v>700</v>
      </c>
      <c r="H1896" s="4" t="n">
        <v>2.5</v>
      </c>
      <c r="I1896" s="4" t="n">
        <v>320</v>
      </c>
      <c r="J1896" s="4" t="n">
        <v>40</v>
      </c>
      <c r="K1896" s="4" t="n">
        <v>8000</v>
      </c>
      <c r="L1896" s="269" t="n">
        <v>0.2</v>
      </c>
      <c r="M1896" s="270" t="n">
        <v>17.6571702341864</v>
      </c>
      <c r="N1896" s="270" t="n">
        <v>19.2365528913779</v>
      </c>
      <c r="O1896" s="270" t="n">
        <v>19.7136708676745</v>
      </c>
      <c r="P1896" s="270" t="n">
        <v>19.7159848212313</v>
      </c>
      <c r="Q1896" s="270" t="n">
        <v>19.4926244054474</v>
      </c>
      <c r="R1896" s="270" t="n">
        <v>19.1589050405415</v>
      </c>
      <c r="S1896" s="270" t="n">
        <v>18.7780375478041</v>
      </c>
      <c r="T1896" s="270" t="n">
        <v>18.3449754565764</v>
      </c>
      <c r="U1896" s="270" t="n">
        <v>17.3784707365267</v>
      </c>
      <c r="V1896" s="270" t="n">
        <v>15.4917718754149</v>
      </c>
      <c r="W1896" s="270" t="n">
        <v>13.3717355001944</v>
      </c>
      <c r="X1896" s="270" t="n">
        <v>13.0357530120953</v>
      </c>
      <c r="Y1896" s="270" t="n">
        <v>15.0453566570541</v>
      </c>
      <c r="Z1896" s="270" t="n">
        <v>19.1656427344386</v>
      </c>
      <c r="AA1896" s="270" t="n">
        <v>20.0210701723024</v>
      </c>
      <c r="AB1896" s="270" t="n">
        <v>19.4630866579248</v>
      </c>
      <c r="AC1896" s="270" t="n">
        <v>18.8870812458701</v>
      </c>
      <c r="AD1896" s="270" t="n">
        <v>18.3450048146288</v>
      </c>
      <c r="AE1896" s="270" t="n">
        <v>17.7650030931669</v>
      </c>
      <c r="AF1896" s="270" t="n">
        <v>17.0367173451355</v>
      </c>
      <c r="AG1896" s="270" t="n">
        <v>16.2501043803636</v>
      </c>
      <c r="AH1896" s="270" t="n">
        <v>14.9889109094185</v>
      </c>
      <c r="AI1896" s="270" t="n">
        <v>13.1481914557934</v>
      </c>
      <c r="AJ1896" s="270" t="n">
        <v>11.9462201766086</v>
      </c>
      <c r="AK1896" s="270" t="n">
        <v>13.0378063057936</v>
      </c>
      <c r="AL1896" s="270" t="n">
        <v>16.3845239767996</v>
      </c>
      <c r="AM1896" s="271" t="n">
        <v>1914.51535992972</v>
      </c>
      <c r="AN1896" s="271" t="n">
        <v>2018.73246519773</v>
      </c>
      <c r="AO1896" s="271" t="n">
        <v>1954.33380264087</v>
      </c>
      <c r="AP1896" s="271" t="n">
        <v>1870.42107783962</v>
      </c>
      <c r="AQ1896" s="271" t="n">
        <v>1785.5046759673</v>
      </c>
      <c r="AR1896" s="271" t="n">
        <v>1699.46575451484</v>
      </c>
      <c r="AS1896" s="271" t="n">
        <v>1611.82566612883</v>
      </c>
      <c r="AT1896" s="271" t="n">
        <v>1517.0381869751</v>
      </c>
      <c r="AU1896" s="271" t="n">
        <v>1365.76802595017</v>
      </c>
      <c r="AV1896" s="271" t="n">
        <v>1146.9846259227</v>
      </c>
      <c r="AW1896" s="271" t="n">
        <v>1006.01066881142</v>
      </c>
      <c r="AX1896" s="271" t="n">
        <v>1152.80345931225</v>
      </c>
      <c r="AY1896" s="271" t="n">
        <v>1568.14530802207</v>
      </c>
      <c r="AZ1896" s="270" t="n">
        <v>31.5981785152973</v>
      </c>
      <c r="BA1896" s="270" t="n">
        <v>29.9166124634275</v>
      </c>
      <c r="BB1896" s="270" t="n">
        <v>28.1924119165491</v>
      </c>
      <c r="BC1896" s="270" t="n">
        <v>26.4266667235476</v>
      </c>
      <c r="BD1896" s="270" t="n">
        <v>24.6015524636008</v>
      </c>
      <c r="BE1896" s="270" t="n">
        <v>22.6769797463622</v>
      </c>
      <c r="BF1896" s="270" t="n">
        <v>20.5848850470136</v>
      </c>
      <c r="BG1896" s="270" t="n">
        <v>17.3823851012558</v>
      </c>
      <c r="BH1896" s="270" t="n">
        <v>11.2719407118637</v>
      </c>
      <c r="BI1896" s="270" t="n">
        <v>5.63318847547833</v>
      </c>
      <c r="BJ1896" s="270" t="n">
        <v>12.2773182444471</v>
      </c>
      <c r="BK1896" s="270" t="n">
        <v>25.5706775843652</v>
      </c>
      <c r="BL1896" s="270" t="n">
        <v>32.8718769396423</v>
      </c>
    </row>
    <row r="1897" customFormat="false" ht="13.8" hidden="false" customHeight="false" outlineLevel="0" collapsed="false">
      <c r="A1897" s="239" t="n">
        <v>210</v>
      </c>
      <c r="B1897" s="4" t="s">
        <v>1415</v>
      </c>
      <c r="C1897" s="4" t="s">
        <v>1628</v>
      </c>
      <c r="D1897" s="4" t="s">
        <v>376</v>
      </c>
      <c r="E1897" s="4" t="n">
        <v>36</v>
      </c>
      <c r="F1897" s="4" t="n">
        <v>38</v>
      </c>
      <c r="G1897" s="4" t="n">
        <v>700</v>
      </c>
      <c r="H1897" s="4" t="n">
        <v>2.5</v>
      </c>
      <c r="I1897" s="4" t="n">
        <v>320</v>
      </c>
      <c r="J1897" s="4" t="n">
        <v>40</v>
      </c>
      <c r="K1897" s="4" t="n">
        <v>8000</v>
      </c>
      <c r="L1897" s="269" t="n">
        <v>0.2</v>
      </c>
      <c r="M1897" s="270" t="n">
        <v>17.8922372040966</v>
      </c>
      <c r="N1897" s="270" t="n">
        <v>19.4653047027002</v>
      </c>
      <c r="O1897" s="270" t="n">
        <v>19.9286042152053</v>
      </c>
      <c r="P1897" s="270" t="n">
        <v>19.9153923918021</v>
      </c>
      <c r="Q1897" s="270" t="n">
        <v>19.6760456404582</v>
      </c>
      <c r="R1897" s="270" t="n">
        <v>19.326232049956</v>
      </c>
      <c r="S1897" s="270" t="n">
        <v>18.9305810231101</v>
      </c>
      <c r="T1897" s="270" t="n">
        <v>18.4829110190769</v>
      </c>
      <c r="U1897" s="270" t="n">
        <v>17.4925935427616</v>
      </c>
      <c r="V1897" s="270" t="n">
        <v>15.5870572088866</v>
      </c>
      <c r="W1897" s="270" t="n">
        <v>13.4848461604856</v>
      </c>
      <c r="X1897" s="270" t="n">
        <v>13.2043336174745</v>
      </c>
      <c r="Y1897" s="270" t="n">
        <v>15.2632694725472</v>
      </c>
      <c r="Z1897" s="270" t="n">
        <v>19.0534154617113</v>
      </c>
      <c r="AA1897" s="270" t="n">
        <v>19.9062519904843</v>
      </c>
      <c r="AB1897" s="270" t="n">
        <v>19.3493593851975</v>
      </c>
      <c r="AC1897" s="270" t="n">
        <v>18.7798539731428</v>
      </c>
      <c r="AD1897" s="270" t="n">
        <v>18.2517320873561</v>
      </c>
      <c r="AE1897" s="270" t="n">
        <v>17.6870030931669</v>
      </c>
      <c r="AF1897" s="270" t="n">
        <v>16.9732627996809</v>
      </c>
      <c r="AG1897" s="270" t="n">
        <v>16.2011952894545</v>
      </c>
      <c r="AH1897" s="270" t="n">
        <v>14.9562745457821</v>
      </c>
      <c r="AI1897" s="270" t="n">
        <v>13.1202823648843</v>
      </c>
      <c r="AJ1897" s="270" t="n">
        <v>11.8947353281237</v>
      </c>
      <c r="AK1897" s="270" t="n">
        <v>12.9495638815511</v>
      </c>
      <c r="AL1897" s="270" t="n">
        <v>16.276766401042</v>
      </c>
      <c r="AM1897" s="271" t="n">
        <v>1899.92808720245</v>
      </c>
      <c r="AN1897" s="271" t="n">
        <v>2003.83791974319</v>
      </c>
      <c r="AO1897" s="271" t="n">
        <v>1939.61743900451</v>
      </c>
      <c r="AP1897" s="271" t="n">
        <v>1856.5792596578</v>
      </c>
      <c r="AQ1897" s="271" t="n">
        <v>1773.47922142184</v>
      </c>
      <c r="AR1897" s="271" t="n">
        <v>1689.42575451484</v>
      </c>
      <c r="AS1897" s="271" t="n">
        <v>1603.67657521974</v>
      </c>
      <c r="AT1897" s="271" t="n">
        <v>1510.78000515692</v>
      </c>
      <c r="AU1897" s="271" t="n">
        <v>1361.61166231381</v>
      </c>
      <c r="AV1897" s="271" t="n">
        <v>1143.40644410452</v>
      </c>
      <c r="AW1897" s="271" t="n">
        <v>999.33127487203</v>
      </c>
      <c r="AX1897" s="271" t="n">
        <v>1141.33194416074</v>
      </c>
      <c r="AY1897" s="271" t="n">
        <v>1554.13682317358</v>
      </c>
      <c r="AZ1897" s="270" t="n">
        <v>31.5981785152973</v>
      </c>
      <c r="BA1897" s="270" t="n">
        <v>29.9166124634275</v>
      </c>
      <c r="BB1897" s="270" t="n">
        <v>28.1924119165491</v>
      </c>
      <c r="BC1897" s="270" t="n">
        <v>26.4266667235476</v>
      </c>
      <c r="BD1897" s="270" t="n">
        <v>24.6015524636008</v>
      </c>
      <c r="BE1897" s="270" t="n">
        <v>22.6769797463622</v>
      </c>
      <c r="BF1897" s="270" t="n">
        <v>20.5848850470136</v>
      </c>
      <c r="BG1897" s="270" t="n">
        <v>17.3823851012558</v>
      </c>
      <c r="BH1897" s="270" t="n">
        <v>11.2719407118637</v>
      </c>
      <c r="BI1897" s="270" t="n">
        <v>5.63318847547833</v>
      </c>
      <c r="BJ1897" s="270" t="n">
        <v>12.2773182444471</v>
      </c>
      <c r="BK1897" s="270" t="n">
        <v>25.5706775843652</v>
      </c>
      <c r="BL1897" s="270" t="n">
        <v>32.8718769396423</v>
      </c>
    </row>
    <row r="1898" customFormat="false" ht="13.8" hidden="false" customHeight="false" outlineLevel="0" collapsed="false">
      <c r="A1898" s="239" t="n">
        <v>211</v>
      </c>
      <c r="B1898" s="4" t="s">
        <v>1415</v>
      </c>
      <c r="C1898" s="4" t="s">
        <v>1629</v>
      </c>
      <c r="D1898" s="4" t="s">
        <v>376</v>
      </c>
      <c r="E1898" s="4" t="n">
        <v>24</v>
      </c>
      <c r="F1898" s="4" t="n">
        <v>38</v>
      </c>
      <c r="G1898" s="4" t="n">
        <v>700</v>
      </c>
      <c r="H1898" s="4" t="n">
        <v>2.5</v>
      </c>
      <c r="I1898" s="4" t="n">
        <v>320</v>
      </c>
      <c r="J1898" s="4" t="n">
        <v>40</v>
      </c>
      <c r="K1898" s="4" t="n">
        <v>8000</v>
      </c>
      <c r="L1898" s="269" t="n">
        <v>0.25</v>
      </c>
      <c r="M1898" s="270" t="n">
        <v>17.7998483023987</v>
      </c>
      <c r="N1898" s="270" t="n">
        <v>18.9800294179916</v>
      </c>
      <c r="O1898" s="270" t="n">
        <v>19.3206736100328</v>
      </c>
      <c r="P1898" s="270" t="n">
        <v>19.298574714233</v>
      </c>
      <c r="Q1898" s="270" t="n">
        <v>19.0823702017465</v>
      </c>
      <c r="R1898" s="270" t="n">
        <v>18.7682918787857</v>
      </c>
      <c r="S1898" s="270" t="n">
        <v>18.4061176639136</v>
      </c>
      <c r="T1898" s="270" t="n">
        <v>17.9751733556226</v>
      </c>
      <c r="U1898" s="270" t="n">
        <v>16.8789174212971</v>
      </c>
      <c r="V1898" s="270" t="n">
        <v>14.6588097988992</v>
      </c>
      <c r="W1898" s="270" t="n">
        <v>12.4784673941521</v>
      </c>
      <c r="X1898" s="270" t="n">
        <v>12.6755577219682</v>
      </c>
      <c r="Y1898" s="270" t="n">
        <v>15.21863547009</v>
      </c>
      <c r="Z1898" s="270" t="n">
        <v>19.8526212259625</v>
      </c>
      <c r="AA1898" s="270" t="n">
        <v>19.993338672996</v>
      </c>
      <c r="AB1898" s="270" t="n">
        <v>19.2976999258021</v>
      </c>
      <c r="AC1898" s="270" t="n">
        <v>18.7250200668795</v>
      </c>
      <c r="AD1898" s="270" t="n">
        <v>18.1977722318137</v>
      </c>
      <c r="AE1898" s="270" t="n">
        <v>17.6337917712475</v>
      </c>
      <c r="AF1898" s="270" t="n">
        <v>16.9219781210526</v>
      </c>
      <c r="AG1898" s="270" t="n">
        <v>16.141520803205</v>
      </c>
      <c r="AH1898" s="270" t="n">
        <v>14.7730398894523</v>
      </c>
      <c r="AI1898" s="270" t="n">
        <v>12.7234876749852</v>
      </c>
      <c r="AJ1898" s="270" t="n">
        <v>11.7586365509937</v>
      </c>
      <c r="AK1898" s="270" t="n">
        <v>13.6908384566005</v>
      </c>
      <c r="AL1898" s="270" t="n">
        <v>17.4582531717402</v>
      </c>
      <c r="AM1898" s="271" t="n">
        <v>2001.67748641559</v>
      </c>
      <c r="AN1898" s="271" t="n">
        <v>2019.70457467178</v>
      </c>
      <c r="AO1898" s="271" t="n">
        <v>1938.78745583447</v>
      </c>
      <c r="AP1898" s="271" t="n">
        <v>1854.91289339434</v>
      </c>
      <c r="AQ1898" s="271" t="n">
        <v>1771.4524076285</v>
      </c>
      <c r="AR1898" s="271" t="n">
        <v>1686.93533530502</v>
      </c>
      <c r="AS1898" s="271" t="n">
        <v>1600.71215508875</v>
      </c>
      <c r="AT1898" s="271" t="n">
        <v>1505.9924553899</v>
      </c>
      <c r="AU1898" s="271" t="n">
        <v>1341.70639034356</v>
      </c>
      <c r="AV1898" s="271" t="n">
        <v>1098.74961793379</v>
      </c>
      <c r="AW1898" s="271" t="n">
        <v>986.330908752117</v>
      </c>
      <c r="AX1898" s="271" t="n">
        <v>1234.97297119026</v>
      </c>
      <c r="AY1898" s="271" t="n">
        <v>1700.51377004707</v>
      </c>
      <c r="AZ1898" s="270" t="n">
        <v>30.9111176063826</v>
      </c>
      <c r="BA1898" s="270" t="n">
        <v>29.2579338436616</v>
      </c>
      <c r="BB1898" s="270" t="n">
        <v>27.5666517575876</v>
      </c>
      <c r="BC1898" s="270" t="n">
        <v>25.834703348124</v>
      </c>
      <c r="BD1898" s="270" t="n">
        <v>24.0379281419146</v>
      </c>
      <c r="BE1898" s="270" t="n">
        <v>22.1319829967059</v>
      </c>
      <c r="BF1898" s="270" t="n">
        <v>20.0411236090045</v>
      </c>
      <c r="BG1898" s="270" t="n">
        <v>16.6018324635751</v>
      </c>
      <c r="BH1898" s="270" t="n">
        <v>9.5915665850484</v>
      </c>
      <c r="BI1898" s="270" t="n">
        <v>3.62029355006105</v>
      </c>
      <c r="BJ1898" s="270" t="n">
        <v>15.1144201552937</v>
      </c>
      <c r="BK1898" s="270" t="n">
        <v>30.2620159544664</v>
      </c>
      <c r="BL1898" s="270" t="n">
        <v>32.4548806841325</v>
      </c>
    </row>
    <row r="1899" customFormat="false" ht="13.8" hidden="false" customHeight="false" outlineLevel="0" collapsed="false">
      <c r="A1899" s="239" t="n">
        <v>212</v>
      </c>
      <c r="B1899" s="4" t="s">
        <v>1415</v>
      </c>
      <c r="C1899" s="4" t="s">
        <v>1630</v>
      </c>
      <c r="D1899" s="4" t="s">
        <v>376</v>
      </c>
      <c r="E1899" s="4" t="n">
        <v>29</v>
      </c>
      <c r="F1899" s="4" t="n">
        <v>38</v>
      </c>
      <c r="G1899" s="4" t="n">
        <v>700</v>
      </c>
      <c r="H1899" s="4" t="n">
        <v>2.5</v>
      </c>
      <c r="I1899" s="4" t="n">
        <v>320</v>
      </c>
      <c r="J1899" s="4" t="n">
        <v>40</v>
      </c>
      <c r="K1899" s="4" t="n">
        <v>8000</v>
      </c>
      <c r="L1899" s="269" t="n">
        <v>0.25</v>
      </c>
      <c r="M1899" s="270" t="n">
        <v>18.1330922776293</v>
      </c>
      <c r="N1899" s="270" t="n">
        <v>19.3037384515864</v>
      </c>
      <c r="O1899" s="270" t="n">
        <v>19.624622785128</v>
      </c>
      <c r="P1899" s="270" t="n">
        <v>19.5805175272091</v>
      </c>
      <c r="Q1899" s="270" t="n">
        <v>19.3417096183415</v>
      </c>
      <c r="R1899" s="270" t="n">
        <v>19.0048670688196</v>
      </c>
      <c r="S1899" s="270" t="n">
        <v>18.6217887471339</v>
      </c>
      <c r="T1899" s="270" t="n">
        <v>18.1701696124827</v>
      </c>
      <c r="U1899" s="270" t="n">
        <v>17.0400150291357</v>
      </c>
      <c r="V1899" s="270" t="n">
        <v>14.7922089760689</v>
      </c>
      <c r="W1899" s="270" t="n">
        <v>12.6351420676396</v>
      </c>
      <c r="X1899" s="270" t="n">
        <v>12.9113811717008</v>
      </c>
      <c r="Y1899" s="270" t="n">
        <v>15.5261012968531</v>
      </c>
      <c r="Z1899" s="270" t="n">
        <v>19.7026780441444</v>
      </c>
      <c r="AA1899" s="270" t="n">
        <v>19.8648159457233</v>
      </c>
      <c r="AB1899" s="270" t="n">
        <v>19.1869044712566</v>
      </c>
      <c r="AC1899" s="270" t="n">
        <v>18.6242814305159</v>
      </c>
      <c r="AD1899" s="270" t="n">
        <v>18.0977722318137</v>
      </c>
      <c r="AE1899" s="270" t="n">
        <v>17.5337917712475</v>
      </c>
      <c r="AF1899" s="270" t="n">
        <v>16.8219781210526</v>
      </c>
      <c r="AG1899" s="270" t="n">
        <v>16.041520803205</v>
      </c>
      <c r="AH1899" s="270" t="n">
        <v>14.6713353439978</v>
      </c>
      <c r="AI1899" s="270" t="n">
        <v>12.6104876749852</v>
      </c>
      <c r="AJ1899" s="270" t="n">
        <v>11.6243751873573</v>
      </c>
      <c r="AK1899" s="270" t="n">
        <v>13.5348384566005</v>
      </c>
      <c r="AL1899" s="270" t="n">
        <v>17.2985940808311</v>
      </c>
      <c r="AM1899" s="271" t="n">
        <v>1982.30703187014</v>
      </c>
      <c r="AN1899" s="271" t="n">
        <v>2003.08184739905</v>
      </c>
      <c r="AO1899" s="271" t="n">
        <v>1924.42381947083</v>
      </c>
      <c r="AP1899" s="271" t="n">
        <v>1841.81971157616</v>
      </c>
      <c r="AQ1899" s="271" t="n">
        <v>1758.4524076285</v>
      </c>
      <c r="AR1899" s="271" t="n">
        <v>1673.93533530502</v>
      </c>
      <c r="AS1899" s="271" t="n">
        <v>1587.71215508875</v>
      </c>
      <c r="AT1899" s="271" t="n">
        <v>1492.9924553899</v>
      </c>
      <c r="AU1899" s="271" t="n">
        <v>1328.50184488902</v>
      </c>
      <c r="AV1899" s="271" t="n">
        <v>1084.11870884288</v>
      </c>
      <c r="AW1899" s="271" t="n">
        <v>968.974090570299</v>
      </c>
      <c r="AX1899" s="271" t="n">
        <v>1214.8066075539</v>
      </c>
      <c r="AY1899" s="271" t="n">
        <v>1679.87740641071</v>
      </c>
      <c r="AZ1899" s="270" t="n">
        <v>30.9111176063826</v>
      </c>
      <c r="BA1899" s="270" t="n">
        <v>29.2579338436616</v>
      </c>
      <c r="BB1899" s="270" t="n">
        <v>27.5666517575876</v>
      </c>
      <c r="BC1899" s="270" t="n">
        <v>25.834703348124</v>
      </c>
      <c r="BD1899" s="270" t="n">
        <v>24.0379281419146</v>
      </c>
      <c r="BE1899" s="270" t="n">
        <v>22.1319829967059</v>
      </c>
      <c r="BF1899" s="270" t="n">
        <v>20.0411236090045</v>
      </c>
      <c r="BG1899" s="270" t="n">
        <v>16.6018324635751</v>
      </c>
      <c r="BH1899" s="270" t="n">
        <v>9.5915665850484</v>
      </c>
      <c r="BI1899" s="270" t="n">
        <v>3.62029355006105</v>
      </c>
      <c r="BJ1899" s="270" t="n">
        <v>15.1144201552937</v>
      </c>
      <c r="BK1899" s="270" t="n">
        <v>30.2620159544664</v>
      </c>
      <c r="BL1899" s="270" t="n">
        <v>32.4548806841325</v>
      </c>
    </row>
    <row r="1900" customFormat="false" ht="13.8" hidden="false" customHeight="false" outlineLevel="0" collapsed="false">
      <c r="A1900" s="239" t="n">
        <v>213</v>
      </c>
      <c r="B1900" s="4" t="s">
        <v>1415</v>
      </c>
      <c r="C1900" s="4" t="s">
        <v>1631</v>
      </c>
      <c r="D1900" s="4" t="s">
        <v>376</v>
      </c>
      <c r="E1900" s="4" t="n">
        <v>36</v>
      </c>
      <c r="F1900" s="4" t="n">
        <v>38</v>
      </c>
      <c r="G1900" s="4" t="n">
        <v>700</v>
      </c>
      <c r="H1900" s="4" t="n">
        <v>2.5</v>
      </c>
      <c r="I1900" s="4" t="n">
        <v>320</v>
      </c>
      <c r="J1900" s="4" t="n">
        <v>40</v>
      </c>
      <c r="K1900" s="4" t="n">
        <v>8000</v>
      </c>
      <c r="L1900" s="269" t="n">
        <v>0.25</v>
      </c>
      <c r="M1900" s="270" t="n">
        <v>18.4236266830611</v>
      </c>
      <c r="N1900" s="270" t="n">
        <v>19.5859599427425</v>
      </c>
      <c r="O1900" s="270" t="n">
        <v>19.8896169018459</v>
      </c>
      <c r="P1900" s="270" t="n">
        <v>19.8263256846622</v>
      </c>
      <c r="Q1900" s="270" t="n">
        <v>19.5678113000099</v>
      </c>
      <c r="R1900" s="270" t="n">
        <v>19.2111220570121</v>
      </c>
      <c r="S1900" s="270" t="n">
        <v>18.809818762947</v>
      </c>
      <c r="T1900" s="270" t="n">
        <v>18.3401745510838</v>
      </c>
      <c r="U1900" s="270" t="n">
        <v>17.1804658735283</v>
      </c>
      <c r="V1900" s="270" t="n">
        <v>14.9085113056076</v>
      </c>
      <c r="W1900" s="270" t="n">
        <v>12.7717368345109</v>
      </c>
      <c r="X1900" s="270" t="n">
        <v>13.1169807649343</v>
      </c>
      <c r="Y1900" s="270" t="n">
        <v>15.7941613603767</v>
      </c>
      <c r="Z1900" s="270" t="n">
        <v>19.5623939532353</v>
      </c>
      <c r="AA1900" s="270" t="n">
        <v>19.7212932184505</v>
      </c>
      <c r="AB1900" s="270" t="n">
        <v>19.0447453803475</v>
      </c>
      <c r="AC1900" s="270" t="n">
        <v>18.4902473396068</v>
      </c>
      <c r="AD1900" s="270" t="n">
        <v>17.9811813227227</v>
      </c>
      <c r="AE1900" s="270" t="n">
        <v>17.4362917712475</v>
      </c>
      <c r="AF1900" s="270" t="n">
        <v>16.7426599392344</v>
      </c>
      <c r="AG1900" s="270" t="n">
        <v>15.9803844395686</v>
      </c>
      <c r="AH1900" s="270" t="n">
        <v>14.6305398894523</v>
      </c>
      <c r="AI1900" s="270" t="n">
        <v>12.5762376749852</v>
      </c>
      <c r="AJ1900" s="270" t="n">
        <v>11.5620342782664</v>
      </c>
      <c r="AK1900" s="270" t="n">
        <v>13.4266566384187</v>
      </c>
      <c r="AL1900" s="270" t="n">
        <v>17.1649577171948</v>
      </c>
      <c r="AM1900" s="271" t="n">
        <v>1964.07294096105</v>
      </c>
      <c r="AN1900" s="271" t="n">
        <v>1984.46366558087</v>
      </c>
      <c r="AO1900" s="271" t="n">
        <v>1906.02836492538</v>
      </c>
      <c r="AP1900" s="271" t="n">
        <v>1824.51743884889</v>
      </c>
      <c r="AQ1900" s="271" t="n">
        <v>1743.42058944668</v>
      </c>
      <c r="AR1900" s="271" t="n">
        <v>1661.38533530502</v>
      </c>
      <c r="AS1900" s="271" t="n">
        <v>1577.52579145239</v>
      </c>
      <c r="AT1900" s="271" t="n">
        <v>1485.16972811717</v>
      </c>
      <c r="AU1900" s="271" t="n">
        <v>1323.30639034356</v>
      </c>
      <c r="AV1900" s="271" t="n">
        <v>1079.72870884288</v>
      </c>
      <c r="AW1900" s="271" t="n">
        <v>960.886817843026</v>
      </c>
      <c r="AX1900" s="271" t="n">
        <v>1200.74297119026</v>
      </c>
      <c r="AY1900" s="271" t="n">
        <v>1662.50467913798</v>
      </c>
      <c r="AZ1900" s="270" t="n">
        <v>30.9111176063826</v>
      </c>
      <c r="BA1900" s="270" t="n">
        <v>29.2579338436616</v>
      </c>
      <c r="BB1900" s="270" t="n">
        <v>27.5666517575876</v>
      </c>
      <c r="BC1900" s="270" t="n">
        <v>25.834703348124</v>
      </c>
      <c r="BD1900" s="270" t="n">
        <v>24.0379281419146</v>
      </c>
      <c r="BE1900" s="270" t="n">
        <v>22.1319829967059</v>
      </c>
      <c r="BF1900" s="270" t="n">
        <v>20.0411236090045</v>
      </c>
      <c r="BG1900" s="270" t="n">
        <v>16.6018324635751</v>
      </c>
      <c r="BH1900" s="270" t="n">
        <v>9.5915665850484</v>
      </c>
      <c r="BI1900" s="270" t="n">
        <v>3.62029355006105</v>
      </c>
      <c r="BJ1900" s="270" t="n">
        <v>15.1144201552937</v>
      </c>
      <c r="BK1900" s="270" t="n">
        <v>30.2620159544664</v>
      </c>
      <c r="BL1900" s="270" t="n">
        <v>32.4548806841325</v>
      </c>
    </row>
    <row r="1901" customFormat="false" ht="13.8" hidden="false" customHeight="false" outlineLevel="0" collapsed="false">
      <c r="A1901" s="239" t="n">
        <v>214</v>
      </c>
      <c r="B1901" s="4" t="s">
        <v>1415</v>
      </c>
      <c r="C1901" s="4" t="s">
        <v>1632</v>
      </c>
      <c r="D1901" s="4" t="s">
        <v>376</v>
      </c>
      <c r="E1901" s="4" t="n">
        <v>24</v>
      </c>
      <c r="F1901" s="4" t="n">
        <v>38</v>
      </c>
      <c r="G1901" s="4" t="n">
        <v>700</v>
      </c>
      <c r="H1901" s="4" t="n">
        <v>2.5</v>
      </c>
      <c r="I1901" s="4" t="n">
        <v>320</v>
      </c>
      <c r="J1901" s="4" t="n">
        <v>40</v>
      </c>
      <c r="K1901" s="4" t="n">
        <v>8000</v>
      </c>
      <c r="L1901" s="269" t="n">
        <v>0.3</v>
      </c>
      <c r="M1901" s="270" t="n">
        <v>17.7926994966262</v>
      </c>
      <c r="N1901" s="270" t="n">
        <v>18.8758209665292</v>
      </c>
      <c r="O1901" s="270" t="n">
        <v>19.0956603808175</v>
      </c>
      <c r="P1901" s="270" t="n">
        <v>18.9790589249772</v>
      </c>
      <c r="Q1901" s="270" t="n">
        <v>18.7679745477209</v>
      </c>
      <c r="R1901" s="270" t="n">
        <v>18.4743206910366</v>
      </c>
      <c r="S1901" s="270" t="n">
        <v>18.1293147766217</v>
      </c>
      <c r="T1901" s="270" t="n">
        <v>17.6892671289013</v>
      </c>
      <c r="U1901" s="270" t="n">
        <v>16.3523796659118</v>
      </c>
      <c r="V1901" s="270" t="n">
        <v>13.7102177868919</v>
      </c>
      <c r="W1901" s="270" t="n">
        <v>11.6236454348265</v>
      </c>
      <c r="X1901" s="270" t="n">
        <v>12.244399657106</v>
      </c>
      <c r="Y1901" s="270" t="n">
        <v>15.2219462761057</v>
      </c>
      <c r="Z1901" s="270" t="n">
        <v>19.8455561191093</v>
      </c>
      <c r="AA1901" s="270" t="n">
        <v>19.8986194131777</v>
      </c>
      <c r="AB1901" s="270" t="n">
        <v>19.1034102121769</v>
      </c>
      <c r="AC1901" s="270" t="n">
        <v>18.4625589575814</v>
      </c>
      <c r="AD1901" s="270" t="n">
        <v>17.9565173936762</v>
      </c>
      <c r="AE1901" s="270" t="n">
        <v>17.4221779343353</v>
      </c>
      <c r="AF1901" s="270" t="n">
        <v>16.7402843238364</v>
      </c>
      <c r="AG1901" s="270" t="n">
        <v>15.9736956155469</v>
      </c>
      <c r="AH1901" s="270" t="n">
        <v>14.4296952387777</v>
      </c>
      <c r="AI1901" s="270" t="n">
        <v>12.131235198617</v>
      </c>
      <c r="AJ1901" s="270" t="n">
        <v>11.4794094831638</v>
      </c>
      <c r="AK1901" s="270" t="n">
        <v>13.7376925390734</v>
      </c>
      <c r="AL1901" s="270" t="n">
        <v>17.6878507284248</v>
      </c>
      <c r="AM1901" s="271" t="n">
        <v>2000.94356120735</v>
      </c>
      <c r="AN1901" s="271" t="n">
        <v>2009.85934458229</v>
      </c>
      <c r="AO1901" s="271" t="n">
        <v>1918.56286149205</v>
      </c>
      <c r="AP1901" s="271" t="n">
        <v>1827.58541086095</v>
      </c>
      <c r="AQ1901" s="271" t="n">
        <v>1746.24653646792</v>
      </c>
      <c r="AR1901" s="271" t="n">
        <v>1664.62029446531</v>
      </c>
      <c r="AS1901" s="271" t="n">
        <v>1581.12962254124</v>
      </c>
      <c r="AT1901" s="271" t="n">
        <v>1487.11080693351</v>
      </c>
      <c r="AU1901" s="271" t="n">
        <v>1301.81157880261</v>
      </c>
      <c r="AV1901" s="271" t="n">
        <v>1029.99558082521</v>
      </c>
      <c r="AW1901" s="271" t="n">
        <v>954.378316330857</v>
      </c>
      <c r="AX1901" s="271" t="n">
        <v>1241.02798845068</v>
      </c>
      <c r="AY1901" s="271" t="n">
        <v>1727.39927103963</v>
      </c>
      <c r="AZ1901" s="270" t="n">
        <v>30.70405308993</v>
      </c>
      <c r="BA1901" s="270" t="n">
        <v>28.4673348844372</v>
      </c>
      <c r="BB1901" s="270" t="n">
        <v>26.8393244513501</v>
      </c>
      <c r="BC1901" s="270" t="n">
        <v>25.1692177434154</v>
      </c>
      <c r="BD1901" s="270" t="n">
        <v>23.4285700410655</v>
      </c>
      <c r="BE1901" s="270" t="n">
        <v>21.5680466335546</v>
      </c>
      <c r="BF1901" s="270" t="n">
        <v>19.5024784245551</v>
      </c>
      <c r="BG1901" s="270" t="n">
        <v>15.706080446652</v>
      </c>
      <c r="BH1901" s="270" t="n">
        <v>7.25678786950682</v>
      </c>
      <c r="BI1901" s="270" t="n">
        <v>2.51220224604724</v>
      </c>
      <c r="BJ1901" s="270" t="n">
        <v>16.5077860568849</v>
      </c>
      <c r="BK1901" s="270" t="n">
        <v>30.2620159544664</v>
      </c>
      <c r="BL1901" s="270" t="n">
        <v>32.4548806841325</v>
      </c>
    </row>
    <row r="1902" customFormat="false" ht="13.8" hidden="false" customHeight="false" outlineLevel="0" collapsed="false">
      <c r="A1902" s="239" t="n">
        <v>215</v>
      </c>
      <c r="B1902" s="4" t="s">
        <v>1415</v>
      </c>
      <c r="C1902" s="4" t="s">
        <v>1633</v>
      </c>
      <c r="D1902" s="4" t="s">
        <v>376</v>
      </c>
      <c r="E1902" s="4" t="n">
        <v>29</v>
      </c>
      <c r="F1902" s="4" t="n">
        <v>38</v>
      </c>
      <c r="G1902" s="4" t="n">
        <v>700</v>
      </c>
      <c r="H1902" s="4" t="n">
        <v>2.5</v>
      </c>
      <c r="I1902" s="4" t="n">
        <v>320</v>
      </c>
      <c r="J1902" s="4" t="n">
        <v>40</v>
      </c>
      <c r="K1902" s="4" t="n">
        <v>8000</v>
      </c>
      <c r="L1902" s="269" t="n">
        <v>0.3</v>
      </c>
      <c r="M1902" s="270" t="n">
        <v>18.1279079843383</v>
      </c>
      <c r="N1902" s="270" t="n">
        <v>19.2268729570488</v>
      </c>
      <c r="O1902" s="270" t="n">
        <v>19.4562641216379</v>
      </c>
      <c r="P1902" s="270" t="n">
        <v>19.3389905794915</v>
      </c>
      <c r="Q1902" s="270" t="n">
        <v>19.1010673790975</v>
      </c>
      <c r="R1902" s="270" t="n">
        <v>18.7781819261256</v>
      </c>
      <c r="S1902" s="270" t="n">
        <v>18.4063449888355</v>
      </c>
      <c r="T1902" s="270" t="n">
        <v>17.9396907188943</v>
      </c>
      <c r="U1902" s="270" t="n">
        <v>16.5584776493591</v>
      </c>
      <c r="V1902" s="270" t="n">
        <v>13.8786282509831</v>
      </c>
      <c r="W1902" s="270" t="n">
        <v>11.8130055269534</v>
      </c>
      <c r="X1902" s="270" t="n">
        <v>12.5041983251962</v>
      </c>
      <c r="Y1902" s="270" t="n">
        <v>15.5414275914097</v>
      </c>
      <c r="Z1902" s="270" t="n">
        <v>19.6948553615335</v>
      </c>
      <c r="AA1902" s="270" t="n">
        <v>19.759490625299</v>
      </c>
      <c r="AB1902" s="270" t="n">
        <v>18.9698874849042</v>
      </c>
      <c r="AC1902" s="270" t="n">
        <v>18.3292445636421</v>
      </c>
      <c r="AD1902" s="270" t="n">
        <v>17.8231840603429</v>
      </c>
      <c r="AE1902" s="270" t="n">
        <v>17.2888446010019</v>
      </c>
      <c r="AF1902" s="270" t="n">
        <v>16.6069509905031</v>
      </c>
      <c r="AG1902" s="270" t="n">
        <v>15.8403622822135</v>
      </c>
      <c r="AH1902" s="270" t="n">
        <v>14.2940891781716</v>
      </c>
      <c r="AI1902" s="270" t="n">
        <v>11.9824094410412</v>
      </c>
      <c r="AJ1902" s="270" t="n">
        <v>11.309977664982</v>
      </c>
      <c r="AK1902" s="270" t="n">
        <v>13.5587152663462</v>
      </c>
      <c r="AL1902" s="270" t="n">
        <v>17.5194416375157</v>
      </c>
      <c r="AM1902" s="271" t="n">
        <v>1981.47462181341</v>
      </c>
      <c r="AN1902" s="271" t="n">
        <v>1991.85782943078</v>
      </c>
      <c r="AO1902" s="271" t="n">
        <v>1901.24467967387</v>
      </c>
      <c r="AP1902" s="271" t="n">
        <v>1810.25738055792</v>
      </c>
      <c r="AQ1902" s="271" t="n">
        <v>1728.91320313458</v>
      </c>
      <c r="AR1902" s="271" t="n">
        <v>1647.28696113197</v>
      </c>
      <c r="AS1902" s="271" t="n">
        <v>1563.79628920791</v>
      </c>
      <c r="AT1902" s="271" t="n">
        <v>1469.77747360018</v>
      </c>
      <c r="AU1902" s="271" t="n">
        <v>1284.20551819655</v>
      </c>
      <c r="AV1902" s="271" t="n">
        <v>1010.72588385552</v>
      </c>
      <c r="AW1902" s="271" t="n">
        <v>932.475286027826</v>
      </c>
      <c r="AX1902" s="271" t="n">
        <v>1217.89162481431</v>
      </c>
      <c r="AY1902" s="271" t="n">
        <v>1705.63108922145</v>
      </c>
      <c r="AZ1902" s="270" t="n">
        <v>30.70405308993</v>
      </c>
      <c r="BA1902" s="270" t="n">
        <v>28.4673348844372</v>
      </c>
      <c r="BB1902" s="270" t="n">
        <v>26.8393244513501</v>
      </c>
      <c r="BC1902" s="270" t="n">
        <v>25.1692177434154</v>
      </c>
      <c r="BD1902" s="270" t="n">
        <v>23.4285700410655</v>
      </c>
      <c r="BE1902" s="270" t="n">
        <v>21.5680466335546</v>
      </c>
      <c r="BF1902" s="270" t="n">
        <v>19.5024784245551</v>
      </c>
      <c r="BG1902" s="270" t="n">
        <v>15.706080446652</v>
      </c>
      <c r="BH1902" s="270" t="n">
        <v>7.25678786950682</v>
      </c>
      <c r="BI1902" s="270" t="n">
        <v>2.51220224604724</v>
      </c>
      <c r="BJ1902" s="270" t="n">
        <v>16.5077860568849</v>
      </c>
      <c r="BK1902" s="270" t="n">
        <v>30.2620159544664</v>
      </c>
      <c r="BL1902" s="270" t="n">
        <v>32.4548806841325</v>
      </c>
    </row>
    <row r="1903" customFormat="false" ht="13.8" hidden="false" customHeight="false" outlineLevel="0" collapsed="false">
      <c r="A1903" s="239" t="n">
        <v>216</v>
      </c>
      <c r="B1903" s="4" t="s">
        <v>1415</v>
      </c>
      <c r="C1903" s="4" t="s">
        <v>1634</v>
      </c>
      <c r="D1903" s="4" t="s">
        <v>376</v>
      </c>
      <c r="E1903" s="4" t="n">
        <v>36</v>
      </c>
      <c r="F1903" s="4" t="n">
        <v>38</v>
      </c>
      <c r="G1903" s="4" t="n">
        <v>700</v>
      </c>
      <c r="H1903" s="4" t="n">
        <v>2.5</v>
      </c>
      <c r="I1903" s="4" t="n">
        <v>320</v>
      </c>
      <c r="J1903" s="4" t="n">
        <v>40</v>
      </c>
      <c r="K1903" s="4" t="n">
        <v>8000</v>
      </c>
      <c r="L1903" s="269" t="n">
        <v>0.3</v>
      </c>
      <c r="M1903" s="270" t="n">
        <v>18.4201551243076</v>
      </c>
      <c r="N1903" s="270" t="n">
        <v>19.5329330479197</v>
      </c>
      <c r="O1903" s="270" t="n">
        <v>19.7706517811994</v>
      </c>
      <c r="P1903" s="270" t="n">
        <v>19.6527922893889</v>
      </c>
      <c r="Q1903" s="270" t="n">
        <v>19.3914700117352</v>
      </c>
      <c r="R1903" s="270" t="n">
        <v>19.043099373498</v>
      </c>
      <c r="S1903" s="270" t="n">
        <v>18.6478701595051</v>
      </c>
      <c r="T1903" s="270" t="n">
        <v>18.1580192536393</v>
      </c>
      <c r="U1903" s="270" t="n">
        <v>16.7381614832233</v>
      </c>
      <c r="V1903" s="270" t="n">
        <v>14.0254547135452</v>
      </c>
      <c r="W1903" s="270" t="n">
        <v>11.9780966489775</v>
      </c>
      <c r="X1903" s="270" t="n">
        <v>12.7307003992798</v>
      </c>
      <c r="Y1903" s="270" t="n">
        <v>15.8199632016159</v>
      </c>
      <c r="Z1903" s="270" t="n">
        <v>19.5534159675941</v>
      </c>
      <c r="AA1903" s="270" t="n">
        <v>19.5999451707535</v>
      </c>
      <c r="AB1903" s="270" t="n">
        <v>18.7951905152072</v>
      </c>
      <c r="AC1903" s="270" t="n">
        <v>18.1515930484905</v>
      </c>
      <c r="AD1903" s="270" t="n">
        <v>17.6677295148883</v>
      </c>
      <c r="AE1903" s="270" t="n">
        <v>17.1588446010019</v>
      </c>
      <c r="AF1903" s="270" t="n">
        <v>16.5011934147455</v>
      </c>
      <c r="AG1903" s="270" t="n">
        <v>15.7588471306984</v>
      </c>
      <c r="AH1903" s="270" t="n">
        <v>14.2396952387777</v>
      </c>
      <c r="AI1903" s="270" t="n">
        <v>11.9380155016473</v>
      </c>
      <c r="AJ1903" s="270" t="n">
        <v>11.2340685740729</v>
      </c>
      <c r="AK1903" s="270" t="n">
        <v>13.4378061754371</v>
      </c>
      <c r="AL1903" s="270" t="n">
        <v>17.3794416375157</v>
      </c>
      <c r="AM1903" s="271" t="n">
        <v>1963.09128848008</v>
      </c>
      <c r="AN1903" s="271" t="n">
        <v>1971.1699506429</v>
      </c>
      <c r="AO1903" s="271" t="n">
        <v>1878.6477099769</v>
      </c>
      <c r="AP1903" s="271" t="n">
        <v>1787.3255623761</v>
      </c>
      <c r="AQ1903" s="271" t="n">
        <v>1708.87077889216</v>
      </c>
      <c r="AR1903" s="271" t="n">
        <v>1630.55362779864</v>
      </c>
      <c r="AS1903" s="271" t="n">
        <v>1550.21447102609</v>
      </c>
      <c r="AT1903" s="271" t="n">
        <v>1459.34717056987</v>
      </c>
      <c r="AU1903" s="271" t="n">
        <v>1277.27824546928</v>
      </c>
      <c r="AV1903" s="271" t="n">
        <v>1005.03800506764</v>
      </c>
      <c r="AW1903" s="271" t="n">
        <v>922.629831482372</v>
      </c>
      <c r="AX1903" s="271" t="n">
        <v>1202.17344299613</v>
      </c>
      <c r="AY1903" s="271" t="n">
        <v>1687.43108922145</v>
      </c>
      <c r="AZ1903" s="270" t="n">
        <v>30.70405308993</v>
      </c>
      <c r="BA1903" s="270" t="n">
        <v>28.4673348844372</v>
      </c>
      <c r="BB1903" s="270" t="n">
        <v>26.8393244513501</v>
      </c>
      <c r="BC1903" s="270" t="n">
        <v>25.1692177434154</v>
      </c>
      <c r="BD1903" s="270" t="n">
        <v>23.4285700410655</v>
      </c>
      <c r="BE1903" s="270" t="n">
        <v>21.5680466335546</v>
      </c>
      <c r="BF1903" s="270" t="n">
        <v>19.5024784245551</v>
      </c>
      <c r="BG1903" s="270" t="n">
        <v>15.706080446652</v>
      </c>
      <c r="BH1903" s="270" t="n">
        <v>7.25678786950682</v>
      </c>
      <c r="BI1903" s="270" t="n">
        <v>2.51220224604724</v>
      </c>
      <c r="BJ1903" s="270" t="n">
        <v>16.5077860568849</v>
      </c>
      <c r="BK1903" s="270" t="n">
        <v>30.2620159544664</v>
      </c>
      <c r="BL1903" s="270" t="n">
        <v>32.4548806841325</v>
      </c>
    </row>
    <row r="1904" customFormat="false" ht="13.8" hidden="false" customHeight="false" outlineLevel="0" collapsed="false">
      <c r="A1904" s="239" t="n">
        <v>217</v>
      </c>
      <c r="B1904" s="4" t="s">
        <v>1415</v>
      </c>
      <c r="C1904" s="4" t="s">
        <v>1635</v>
      </c>
      <c r="D1904" s="4" t="s">
        <v>1455</v>
      </c>
      <c r="E1904" s="4" t="n">
        <v>24</v>
      </c>
      <c r="F1904" s="4" t="n">
        <v>51</v>
      </c>
      <c r="G1904" s="4" t="n">
        <v>700</v>
      </c>
      <c r="H1904" s="4" t="n">
        <v>2.5</v>
      </c>
      <c r="I1904" s="4" t="n">
        <v>320</v>
      </c>
      <c r="J1904" s="4" t="n">
        <v>40</v>
      </c>
      <c r="K1904" s="4" t="n">
        <v>8000</v>
      </c>
      <c r="L1904" s="269" t="n">
        <v>0.2</v>
      </c>
      <c r="M1904" s="270" t="n">
        <v>13.6665912908724</v>
      </c>
      <c r="N1904" s="270" t="n">
        <v>12.7286040690517</v>
      </c>
      <c r="O1904" s="270" t="n">
        <v>14.143995624795</v>
      </c>
      <c r="P1904" s="270" t="n">
        <v>16.7995975133212</v>
      </c>
      <c r="Q1904" s="270" t="n">
        <v>18.7010290730612</v>
      </c>
      <c r="R1904" s="270" t="n">
        <v>19.4056145744792</v>
      </c>
      <c r="S1904" s="270" t="n">
        <v>19.5091945628734</v>
      </c>
      <c r="T1904" s="270" t="n">
        <v>19.3473549457876</v>
      </c>
      <c r="U1904" s="270" t="n">
        <v>19.051535727635</v>
      </c>
      <c r="V1904" s="270" t="n">
        <v>18.69624772047</v>
      </c>
      <c r="W1904" s="270" t="n">
        <v>18.3187488747618</v>
      </c>
      <c r="X1904" s="270" t="n">
        <v>17.5443984369414</v>
      </c>
      <c r="Y1904" s="270" t="n">
        <v>15.9521149833028</v>
      </c>
      <c r="Z1904" s="270" t="n">
        <v>11.6329358709295</v>
      </c>
      <c r="AA1904" s="270" t="n">
        <v>12.2083347894361</v>
      </c>
      <c r="AB1904" s="270" t="n">
        <v>15.4162493148376</v>
      </c>
      <c r="AC1904" s="270" t="n">
        <v>18.8676852257051</v>
      </c>
      <c r="AD1904" s="270" t="n">
        <v>20.4832824835829</v>
      </c>
      <c r="AE1904" s="270" t="n">
        <v>20.2414934052563</v>
      </c>
      <c r="AF1904" s="270" t="n">
        <v>19.516200541507</v>
      </c>
      <c r="AG1904" s="270" t="n">
        <v>18.77867391512</v>
      </c>
      <c r="AH1904" s="270" t="n">
        <v>18.041924122505</v>
      </c>
      <c r="AI1904" s="270" t="n">
        <v>17.3025171548943</v>
      </c>
      <c r="AJ1904" s="270" t="n">
        <v>16.5413162083436</v>
      </c>
      <c r="AK1904" s="270" t="n">
        <v>15.2607659796866</v>
      </c>
      <c r="AL1904" s="270" t="n">
        <v>13.3458684125281</v>
      </c>
      <c r="AM1904" s="271" t="n">
        <v>1032.38254410863</v>
      </c>
      <c r="AN1904" s="271" t="n">
        <v>1100.61897972957</v>
      </c>
      <c r="AO1904" s="271" t="n">
        <v>1475.10781637466</v>
      </c>
      <c r="AP1904" s="271" t="n">
        <v>1862.35194070202</v>
      </c>
      <c r="AQ1904" s="271" t="n">
        <v>2030.84397431081</v>
      </c>
      <c r="AR1904" s="271" t="n">
        <v>1986.5326114182</v>
      </c>
      <c r="AS1904" s="271" t="n">
        <v>1902.16208606353</v>
      </c>
      <c r="AT1904" s="271" t="n">
        <v>1817.20925274223</v>
      </c>
      <c r="AU1904" s="271" t="n">
        <v>1731.52362833163</v>
      </c>
      <c r="AV1904" s="271" t="n">
        <v>1644.3655556165</v>
      </c>
      <c r="AW1904" s="271" t="n">
        <v>1554.41149152647</v>
      </c>
      <c r="AX1904" s="271" t="n">
        <v>1420.19392431366</v>
      </c>
      <c r="AY1904" s="271" t="n">
        <v>1215.84860530806</v>
      </c>
      <c r="AZ1904" s="270" t="n">
        <v>9.26027902908973</v>
      </c>
      <c r="BA1904" s="270" t="n">
        <v>22.125265169801</v>
      </c>
      <c r="BB1904" s="270" t="n">
        <v>32.6922018602063</v>
      </c>
      <c r="BC1904" s="270" t="n">
        <v>32.0014829658978</v>
      </c>
      <c r="BD1904" s="270" t="n">
        <v>30.3416990021448</v>
      </c>
      <c r="BE1904" s="270" t="n">
        <v>28.6271215382627</v>
      </c>
      <c r="BF1904" s="270" t="n">
        <v>26.8725289428245</v>
      </c>
      <c r="BG1904" s="270" t="n">
        <v>25.065222235097</v>
      </c>
      <c r="BH1904" s="270" t="n">
        <v>23.1705422351449</v>
      </c>
      <c r="BI1904" s="270" t="n">
        <v>21.1288821160864</v>
      </c>
      <c r="BJ1904" s="270" t="n">
        <v>18.838705132915</v>
      </c>
      <c r="BK1904" s="270" t="n">
        <v>12.4372114459604</v>
      </c>
      <c r="BL1904" s="270" t="n">
        <v>6.44353225942009</v>
      </c>
    </row>
    <row r="1905" customFormat="false" ht="13.8" hidden="false" customHeight="false" outlineLevel="0" collapsed="false">
      <c r="A1905" s="239" t="n">
        <v>218</v>
      </c>
      <c r="B1905" s="4" t="s">
        <v>1415</v>
      </c>
      <c r="C1905" s="4" t="s">
        <v>1636</v>
      </c>
      <c r="D1905" s="4" t="s">
        <v>1455</v>
      </c>
      <c r="E1905" s="4" t="n">
        <v>29</v>
      </c>
      <c r="F1905" s="4" t="n">
        <v>51</v>
      </c>
      <c r="G1905" s="4" t="n">
        <v>700</v>
      </c>
      <c r="H1905" s="4" t="n">
        <v>2.5</v>
      </c>
      <c r="I1905" s="4" t="n">
        <v>320</v>
      </c>
      <c r="J1905" s="4" t="n">
        <v>40</v>
      </c>
      <c r="K1905" s="4" t="n">
        <v>8000</v>
      </c>
      <c r="L1905" s="269" t="n">
        <v>0.2</v>
      </c>
      <c r="M1905" s="270" t="n">
        <v>13.7862807586672</v>
      </c>
      <c r="N1905" s="270" t="n">
        <v>12.9041764590313</v>
      </c>
      <c r="O1905" s="270" t="n">
        <v>14.3832768452891</v>
      </c>
      <c r="P1905" s="270" t="n">
        <v>17.0678142892011</v>
      </c>
      <c r="Q1905" s="270" t="n">
        <v>18.9662118773698</v>
      </c>
      <c r="R1905" s="270" t="n">
        <v>19.6563167769138</v>
      </c>
      <c r="S1905" s="270" t="n">
        <v>19.7424914804431</v>
      </c>
      <c r="T1905" s="270" t="n">
        <v>19.5623255426884</v>
      </c>
      <c r="U1905" s="270" t="n">
        <v>19.2481878112404</v>
      </c>
      <c r="V1905" s="270" t="n">
        <v>18.875342581182</v>
      </c>
      <c r="W1905" s="270" t="n">
        <v>18.4817582700686</v>
      </c>
      <c r="X1905" s="270" t="n">
        <v>17.6831017059986</v>
      </c>
      <c r="Y1905" s="270" t="n">
        <v>16.0637246480314</v>
      </c>
      <c r="Z1905" s="270" t="n">
        <v>11.5280949618386</v>
      </c>
      <c r="AA1905" s="270" t="n">
        <v>12.0847893348906</v>
      </c>
      <c r="AB1905" s="270" t="n">
        <v>15.2861129512012</v>
      </c>
      <c r="AC1905" s="270" t="n">
        <v>18.7444503772202</v>
      </c>
      <c r="AD1905" s="270" t="n">
        <v>20.376282483583</v>
      </c>
      <c r="AE1905" s="270" t="n">
        <v>20.149766132529</v>
      </c>
      <c r="AF1905" s="270" t="n">
        <v>19.4344278142342</v>
      </c>
      <c r="AG1905" s="270" t="n">
        <v>18.69867391512</v>
      </c>
      <c r="AH1905" s="270" t="n">
        <v>17.961924122505</v>
      </c>
      <c r="AI1905" s="270" t="n">
        <v>17.2225171548943</v>
      </c>
      <c r="AJ1905" s="270" t="n">
        <v>16.4613162083436</v>
      </c>
      <c r="AK1905" s="270" t="n">
        <v>15.1800841615048</v>
      </c>
      <c r="AL1905" s="270" t="n">
        <v>13.2585578064675</v>
      </c>
      <c r="AM1905" s="271" t="n">
        <v>1018.82405926015</v>
      </c>
      <c r="AN1905" s="271" t="n">
        <v>1084.65049488108</v>
      </c>
      <c r="AO1905" s="271" t="n">
        <v>1458.28478607163</v>
      </c>
      <c r="AP1905" s="271" t="n">
        <v>1846.43103161111</v>
      </c>
      <c r="AQ1905" s="271" t="n">
        <v>2017.01124703808</v>
      </c>
      <c r="AR1905" s="271" t="n">
        <v>1974.64897505456</v>
      </c>
      <c r="AS1905" s="271" t="n">
        <v>1891.5384496999</v>
      </c>
      <c r="AT1905" s="271" t="n">
        <v>1806.80925274223</v>
      </c>
      <c r="AU1905" s="271" t="n">
        <v>1721.12362833163</v>
      </c>
      <c r="AV1905" s="271" t="n">
        <v>1633.9655556165</v>
      </c>
      <c r="AW1905" s="271" t="n">
        <v>1544.01149152647</v>
      </c>
      <c r="AX1905" s="271" t="n">
        <v>1409.71210613184</v>
      </c>
      <c r="AY1905" s="271" t="n">
        <v>1204.53799924745</v>
      </c>
      <c r="AZ1905" s="270" t="n">
        <v>9.26027902908973</v>
      </c>
      <c r="BA1905" s="270" t="n">
        <v>22.125265169801</v>
      </c>
      <c r="BB1905" s="270" t="n">
        <v>32.6922018602063</v>
      </c>
      <c r="BC1905" s="270" t="n">
        <v>32.0014829658978</v>
      </c>
      <c r="BD1905" s="270" t="n">
        <v>30.3416990021448</v>
      </c>
      <c r="BE1905" s="270" t="n">
        <v>28.6271215382627</v>
      </c>
      <c r="BF1905" s="270" t="n">
        <v>26.8725289428245</v>
      </c>
      <c r="BG1905" s="270" t="n">
        <v>25.065222235097</v>
      </c>
      <c r="BH1905" s="270" t="n">
        <v>23.1705422351449</v>
      </c>
      <c r="BI1905" s="270" t="n">
        <v>21.1288821160864</v>
      </c>
      <c r="BJ1905" s="270" t="n">
        <v>18.838705132915</v>
      </c>
      <c r="BK1905" s="270" t="n">
        <v>12.4372114459604</v>
      </c>
      <c r="BL1905" s="270" t="n">
        <v>6.44353225942009</v>
      </c>
    </row>
    <row r="1906" customFormat="false" ht="13.8" hidden="false" customHeight="false" outlineLevel="0" collapsed="false">
      <c r="A1906" s="239" t="n">
        <v>219</v>
      </c>
      <c r="B1906" s="4" t="s">
        <v>1415</v>
      </c>
      <c r="C1906" s="4" t="s">
        <v>1637</v>
      </c>
      <c r="D1906" s="4" t="s">
        <v>1455</v>
      </c>
      <c r="E1906" s="4" t="n">
        <v>36</v>
      </c>
      <c r="F1906" s="4" t="n">
        <v>51</v>
      </c>
      <c r="G1906" s="4" t="n">
        <v>700</v>
      </c>
      <c r="H1906" s="4" t="n">
        <v>2.5</v>
      </c>
      <c r="I1906" s="4" t="n">
        <v>320</v>
      </c>
      <c r="J1906" s="4" t="n">
        <v>40</v>
      </c>
      <c r="K1906" s="4" t="n">
        <v>8000</v>
      </c>
      <c r="L1906" s="269" t="n">
        <v>0.2</v>
      </c>
      <c r="M1906" s="270" t="n">
        <v>13.8906304572271</v>
      </c>
      <c r="N1906" s="270" t="n">
        <v>13.057246953097</v>
      </c>
      <c r="O1906" s="270" t="n">
        <v>14.5918910507797</v>
      </c>
      <c r="P1906" s="270" t="n">
        <v>17.3016555805647</v>
      </c>
      <c r="Q1906" s="270" t="n">
        <v>19.1974080402628</v>
      </c>
      <c r="R1906" s="270" t="n">
        <v>19.8748882162755</v>
      </c>
      <c r="S1906" s="270" t="n">
        <v>19.9458883496237</v>
      </c>
      <c r="T1906" s="270" t="n">
        <v>19.7497448486569</v>
      </c>
      <c r="U1906" s="270" t="n">
        <v>19.4196363607534</v>
      </c>
      <c r="V1906" s="270" t="n">
        <v>19.0314840953289</v>
      </c>
      <c r="W1906" s="270" t="n">
        <v>18.6238758813846</v>
      </c>
      <c r="X1906" s="270" t="n">
        <v>17.8040283387429</v>
      </c>
      <c r="Y1906" s="270" t="n">
        <v>16.1610300758638</v>
      </c>
      <c r="Z1906" s="270" t="n">
        <v>11.4835798103234</v>
      </c>
      <c r="AA1906" s="270" t="n">
        <v>12.00672872883</v>
      </c>
      <c r="AB1906" s="270" t="n">
        <v>15.1800523451406</v>
      </c>
      <c r="AC1906" s="270" t="n">
        <v>18.6328746196445</v>
      </c>
      <c r="AD1906" s="270" t="n">
        <v>20.2620097563102</v>
      </c>
      <c r="AE1906" s="270" t="n">
        <v>20.0354934052563</v>
      </c>
      <c r="AF1906" s="270" t="n">
        <v>19.3247459960524</v>
      </c>
      <c r="AG1906" s="270" t="n">
        <v>18.6017648242109</v>
      </c>
      <c r="AH1906" s="270" t="n">
        <v>17.879924122505</v>
      </c>
      <c r="AI1906" s="270" t="n">
        <v>17.1554262458034</v>
      </c>
      <c r="AJ1906" s="270" t="n">
        <v>16.4087707537981</v>
      </c>
      <c r="AK1906" s="270" t="n">
        <v>15.1427659796866</v>
      </c>
      <c r="AL1906" s="270" t="n">
        <v>13.2331941701038</v>
      </c>
      <c r="AM1906" s="271" t="n">
        <v>1013.05981683591</v>
      </c>
      <c r="AN1906" s="271" t="n">
        <v>1074.5026160932</v>
      </c>
      <c r="AO1906" s="271" t="n">
        <v>1444.49690728375</v>
      </c>
      <c r="AP1906" s="271" t="n">
        <v>1831.92618312626</v>
      </c>
      <c r="AQ1906" s="271" t="n">
        <v>2002.17851976535</v>
      </c>
      <c r="AR1906" s="271" t="n">
        <v>1959.8526114182</v>
      </c>
      <c r="AS1906" s="271" t="n">
        <v>1877.37299515444</v>
      </c>
      <c r="AT1906" s="271" t="n">
        <v>1794.31107092405</v>
      </c>
      <c r="AU1906" s="271" t="n">
        <v>1710.56362833163</v>
      </c>
      <c r="AV1906" s="271" t="n">
        <v>1625.34373743468</v>
      </c>
      <c r="AW1906" s="271" t="n">
        <v>1537.28058243556</v>
      </c>
      <c r="AX1906" s="271" t="n">
        <v>1404.95392431366</v>
      </c>
      <c r="AY1906" s="271" t="n">
        <v>1201.29981742927</v>
      </c>
      <c r="AZ1906" s="270" t="n">
        <v>9.26027902908973</v>
      </c>
      <c r="BA1906" s="270" t="n">
        <v>22.125265169801</v>
      </c>
      <c r="BB1906" s="270" t="n">
        <v>32.6922018602063</v>
      </c>
      <c r="BC1906" s="270" t="n">
        <v>32.0014829658978</v>
      </c>
      <c r="BD1906" s="270" t="n">
        <v>30.3416990021448</v>
      </c>
      <c r="BE1906" s="270" t="n">
        <v>28.6271215382627</v>
      </c>
      <c r="BF1906" s="270" t="n">
        <v>26.8725289428245</v>
      </c>
      <c r="BG1906" s="270" t="n">
        <v>25.065222235097</v>
      </c>
      <c r="BH1906" s="270" t="n">
        <v>23.1705422351449</v>
      </c>
      <c r="BI1906" s="270" t="n">
        <v>21.1288821160864</v>
      </c>
      <c r="BJ1906" s="270" t="n">
        <v>18.838705132915</v>
      </c>
      <c r="BK1906" s="270" t="n">
        <v>12.4372114459604</v>
      </c>
      <c r="BL1906" s="270" t="n">
        <v>6.44353225942009</v>
      </c>
    </row>
    <row r="1907" customFormat="false" ht="13.8" hidden="false" customHeight="false" outlineLevel="0" collapsed="false">
      <c r="A1907" s="239" t="n">
        <v>220</v>
      </c>
      <c r="B1907" s="4" t="s">
        <v>1415</v>
      </c>
      <c r="C1907" s="4" t="s">
        <v>1638</v>
      </c>
      <c r="D1907" s="4" t="s">
        <v>1455</v>
      </c>
      <c r="E1907" s="4" t="n">
        <v>24</v>
      </c>
      <c r="F1907" s="4" t="n">
        <v>51</v>
      </c>
      <c r="G1907" s="4" t="n">
        <v>700</v>
      </c>
      <c r="H1907" s="4" t="n">
        <v>2.5</v>
      </c>
      <c r="I1907" s="4" t="n">
        <v>320</v>
      </c>
      <c r="J1907" s="4" t="n">
        <v>40</v>
      </c>
      <c r="K1907" s="4" t="n">
        <v>8000</v>
      </c>
      <c r="L1907" s="269" t="n">
        <v>0.25</v>
      </c>
      <c r="M1907" s="270" t="n">
        <v>12.8372245884339</v>
      </c>
      <c r="N1907" s="270" t="n">
        <v>12.3774068714102</v>
      </c>
      <c r="O1907" s="270" t="n">
        <v>14.4668391186789</v>
      </c>
      <c r="P1907" s="270" t="n">
        <v>17.2694475517764</v>
      </c>
      <c r="Q1907" s="270" t="n">
        <v>18.8020802242768</v>
      </c>
      <c r="R1907" s="270" t="n">
        <v>19.2790803610833</v>
      </c>
      <c r="S1907" s="270" t="n">
        <v>19.3270410793927</v>
      </c>
      <c r="T1907" s="270" t="n">
        <v>19.1486200708603</v>
      </c>
      <c r="U1907" s="270" t="n">
        <v>18.8519704506326</v>
      </c>
      <c r="V1907" s="270" t="n">
        <v>18.4992347823921</v>
      </c>
      <c r="W1907" s="270" t="n">
        <v>18.1186949071657</v>
      </c>
      <c r="X1907" s="270" t="n">
        <v>17.2317965529336</v>
      </c>
      <c r="Y1907" s="270" t="n">
        <v>15.3320303920947</v>
      </c>
      <c r="Z1907" s="270" t="n">
        <v>11.2028291114478</v>
      </c>
      <c r="AA1907" s="270" t="n">
        <v>12.5169608090008</v>
      </c>
      <c r="AB1907" s="270" t="n">
        <v>16.3453328188865</v>
      </c>
      <c r="AC1907" s="270" t="n">
        <v>19.5814953118803</v>
      </c>
      <c r="AD1907" s="270" t="n">
        <v>20.491177987155</v>
      </c>
      <c r="AE1907" s="270" t="n">
        <v>19.9871034670673</v>
      </c>
      <c r="AF1907" s="270" t="n">
        <v>19.268631725749</v>
      </c>
      <c r="AG1907" s="270" t="n">
        <v>18.5470143858425</v>
      </c>
      <c r="AH1907" s="270" t="n">
        <v>17.8264786627806</v>
      </c>
      <c r="AI1907" s="270" t="n">
        <v>17.1037812413999</v>
      </c>
      <c r="AJ1907" s="270" t="n">
        <v>16.3577497004613</v>
      </c>
      <c r="AK1907" s="270" t="n">
        <v>15.0030963005524</v>
      </c>
      <c r="AL1907" s="270" t="n">
        <v>12.8848876200634</v>
      </c>
      <c r="AM1907" s="271" t="n">
        <v>982.533806640867</v>
      </c>
      <c r="AN1907" s="271" t="n">
        <v>1139.78759441224</v>
      </c>
      <c r="AO1907" s="271" t="n">
        <v>1588.69334056902</v>
      </c>
      <c r="AP1907" s="271" t="n">
        <v>1951.4989360063</v>
      </c>
      <c r="AQ1907" s="271" t="n">
        <v>2035.27943002176</v>
      </c>
      <c r="AR1907" s="271" t="n">
        <v>1959.72359870363</v>
      </c>
      <c r="AS1907" s="271" t="n">
        <v>1875.82044768961</v>
      </c>
      <c r="AT1907" s="271" t="n">
        <v>1792.38141750299</v>
      </c>
      <c r="AU1907" s="271" t="n">
        <v>1708.21363705475</v>
      </c>
      <c r="AV1907" s="271" t="n">
        <v>1622.52572982431</v>
      </c>
      <c r="AW1907" s="271" t="n">
        <v>1533.70868255307</v>
      </c>
      <c r="AX1907" s="271" t="n">
        <v>1390.2770462768</v>
      </c>
      <c r="AY1907" s="271" t="n">
        <v>1162.00475473981</v>
      </c>
      <c r="AZ1907" s="270" t="n">
        <v>10.5754479459887</v>
      </c>
      <c r="BA1907" s="270" t="n">
        <v>27.6565814622513</v>
      </c>
      <c r="BB1907" s="270" t="n">
        <v>32.7330234818318</v>
      </c>
      <c r="BC1907" s="270" t="n">
        <v>31.3171216991917</v>
      </c>
      <c r="BD1907" s="270" t="n">
        <v>29.6747477295673</v>
      </c>
      <c r="BE1907" s="270" t="n">
        <v>27.9928304979837</v>
      </c>
      <c r="BF1907" s="270" t="n">
        <v>26.2725114382585</v>
      </c>
      <c r="BG1907" s="270" t="n">
        <v>24.4952140428523</v>
      </c>
      <c r="BH1907" s="270" t="n">
        <v>22.6221400061644</v>
      </c>
      <c r="BI1907" s="270" t="n">
        <v>20.5870599463931</v>
      </c>
      <c r="BJ1907" s="270" t="n">
        <v>18.2764335058933</v>
      </c>
      <c r="BK1907" s="270" t="n">
        <v>10.8833849107587</v>
      </c>
      <c r="BL1907" s="270" t="n">
        <v>4.33995402882353</v>
      </c>
    </row>
    <row r="1908" customFormat="false" ht="13.8" hidden="false" customHeight="false" outlineLevel="0" collapsed="false">
      <c r="A1908" s="239" t="n">
        <v>221</v>
      </c>
      <c r="B1908" s="4" t="s">
        <v>1415</v>
      </c>
      <c r="C1908" s="4" t="s">
        <v>1639</v>
      </c>
      <c r="D1908" s="4" t="s">
        <v>1455</v>
      </c>
      <c r="E1908" s="4" t="n">
        <v>29</v>
      </c>
      <c r="F1908" s="4" t="n">
        <v>51</v>
      </c>
      <c r="G1908" s="4" t="n">
        <v>700</v>
      </c>
      <c r="H1908" s="4" t="n">
        <v>2.5</v>
      </c>
      <c r="I1908" s="4" t="n">
        <v>320</v>
      </c>
      <c r="J1908" s="4" t="n">
        <v>40</v>
      </c>
      <c r="K1908" s="4" t="n">
        <v>8000</v>
      </c>
      <c r="L1908" s="269" t="n">
        <v>0.25</v>
      </c>
      <c r="M1908" s="270" t="n">
        <v>12.9817511236834</v>
      </c>
      <c r="N1908" s="270" t="n">
        <v>12.5910595311034</v>
      </c>
      <c r="O1908" s="270" t="n">
        <v>14.7605181387625</v>
      </c>
      <c r="P1908" s="270" t="n">
        <v>17.600882132367</v>
      </c>
      <c r="Q1908" s="270" t="n">
        <v>19.1293774698263</v>
      </c>
      <c r="R1908" s="270" t="n">
        <v>19.588200235113</v>
      </c>
      <c r="S1908" s="270" t="n">
        <v>19.6146326284745</v>
      </c>
      <c r="T1908" s="270" t="n">
        <v>19.4136070168847</v>
      </c>
      <c r="U1908" s="270" t="n">
        <v>19.0943784065486</v>
      </c>
      <c r="V1908" s="270" t="n">
        <v>18.7199940347146</v>
      </c>
      <c r="W1908" s="270" t="n">
        <v>18.3196185291554</v>
      </c>
      <c r="X1908" s="270" t="n">
        <v>17.4025925895479</v>
      </c>
      <c r="Y1908" s="270" t="n">
        <v>15.4687427935474</v>
      </c>
      <c r="Z1908" s="270" t="n">
        <v>11.0743177478114</v>
      </c>
      <c r="AA1908" s="270" t="n">
        <v>12.3655062635463</v>
      </c>
      <c r="AB1908" s="270" t="n">
        <v>16.1847191825229</v>
      </c>
      <c r="AC1908" s="270" t="n">
        <v>19.4275975846076</v>
      </c>
      <c r="AD1908" s="270" t="n">
        <v>20.357427987155</v>
      </c>
      <c r="AE1908" s="270" t="n">
        <v>19.8724443761582</v>
      </c>
      <c r="AF1908" s="270" t="n">
        <v>19.1664158166581</v>
      </c>
      <c r="AG1908" s="270" t="n">
        <v>18.4470143858425</v>
      </c>
      <c r="AH1908" s="270" t="n">
        <v>17.7264786627806</v>
      </c>
      <c r="AI1908" s="270" t="n">
        <v>17.0037812413999</v>
      </c>
      <c r="AJ1908" s="270" t="n">
        <v>16.2577497004613</v>
      </c>
      <c r="AK1908" s="270" t="n">
        <v>14.9022440278251</v>
      </c>
      <c r="AL1908" s="270" t="n">
        <v>12.776217165518</v>
      </c>
      <c r="AM1908" s="271" t="n">
        <v>965.914261186322</v>
      </c>
      <c r="AN1908" s="271" t="n">
        <v>1120.21213986679</v>
      </c>
      <c r="AO1908" s="271" t="n">
        <v>1567.93061329629</v>
      </c>
      <c r="AP1908" s="271" t="n">
        <v>1931.61666327902</v>
      </c>
      <c r="AQ1908" s="271" t="n">
        <v>2017.98852093085</v>
      </c>
      <c r="AR1908" s="271" t="n">
        <v>1944.86905324908</v>
      </c>
      <c r="AS1908" s="271" t="n">
        <v>1862.54090223507</v>
      </c>
      <c r="AT1908" s="271" t="n">
        <v>1779.38141750299</v>
      </c>
      <c r="AU1908" s="271" t="n">
        <v>1695.21363705475</v>
      </c>
      <c r="AV1908" s="271" t="n">
        <v>1609.52572982431</v>
      </c>
      <c r="AW1908" s="271" t="n">
        <v>1520.70868255307</v>
      </c>
      <c r="AX1908" s="271" t="n">
        <v>1377.17477354953</v>
      </c>
      <c r="AY1908" s="271" t="n">
        <v>1147.92702746708</v>
      </c>
      <c r="AZ1908" s="270" t="n">
        <v>10.5754479459887</v>
      </c>
      <c r="BA1908" s="270" t="n">
        <v>27.6565814622513</v>
      </c>
      <c r="BB1908" s="270" t="n">
        <v>32.7330234818318</v>
      </c>
      <c r="BC1908" s="270" t="n">
        <v>31.3171216991917</v>
      </c>
      <c r="BD1908" s="270" t="n">
        <v>29.6747477295673</v>
      </c>
      <c r="BE1908" s="270" t="n">
        <v>27.9928304979837</v>
      </c>
      <c r="BF1908" s="270" t="n">
        <v>26.2725114382585</v>
      </c>
      <c r="BG1908" s="270" t="n">
        <v>24.4952140428523</v>
      </c>
      <c r="BH1908" s="270" t="n">
        <v>22.6221400061644</v>
      </c>
      <c r="BI1908" s="270" t="n">
        <v>20.5870599463931</v>
      </c>
      <c r="BJ1908" s="270" t="n">
        <v>18.2764335058933</v>
      </c>
      <c r="BK1908" s="270" t="n">
        <v>10.8833849107587</v>
      </c>
      <c r="BL1908" s="270" t="n">
        <v>4.33995402882353</v>
      </c>
    </row>
    <row r="1909" customFormat="false" ht="13.8" hidden="false" customHeight="false" outlineLevel="0" collapsed="false">
      <c r="A1909" s="239" t="n">
        <v>222</v>
      </c>
      <c r="B1909" s="4" t="s">
        <v>1415</v>
      </c>
      <c r="C1909" s="4" t="s">
        <v>1640</v>
      </c>
      <c r="D1909" s="4" t="s">
        <v>1455</v>
      </c>
      <c r="E1909" s="4" t="n">
        <v>36</v>
      </c>
      <c r="F1909" s="4" t="n">
        <v>51</v>
      </c>
      <c r="G1909" s="4" t="n">
        <v>700</v>
      </c>
      <c r="H1909" s="4" t="n">
        <v>2.5</v>
      </c>
      <c r="I1909" s="4" t="n">
        <v>320</v>
      </c>
      <c r="J1909" s="4" t="n">
        <v>40</v>
      </c>
      <c r="K1909" s="4" t="n">
        <v>8000</v>
      </c>
      <c r="L1909" s="269" t="n">
        <v>0.25</v>
      </c>
      <c r="M1909" s="270" t="n">
        <v>13.1077546949671</v>
      </c>
      <c r="N1909" s="270" t="n">
        <v>12.7773298107383</v>
      </c>
      <c r="O1909" s="270" t="n">
        <v>15.0165583550296</v>
      </c>
      <c r="P1909" s="270" t="n">
        <v>17.8898390407246</v>
      </c>
      <c r="Q1909" s="270" t="n">
        <v>19.4147272966893</v>
      </c>
      <c r="R1909" s="270" t="n">
        <v>19.8577023581333</v>
      </c>
      <c r="S1909" s="270" t="n">
        <v>19.8653655626914</v>
      </c>
      <c r="T1909" s="270" t="n">
        <v>19.6446324232919</v>
      </c>
      <c r="U1909" s="270" t="n">
        <v>19.3057186154609</v>
      </c>
      <c r="V1909" s="270" t="n">
        <v>18.9124601042743</v>
      </c>
      <c r="W1909" s="270" t="n">
        <v>18.4947911635941</v>
      </c>
      <c r="X1909" s="270" t="n">
        <v>17.5514988823429</v>
      </c>
      <c r="Y1909" s="270" t="n">
        <v>15.5879337143847</v>
      </c>
      <c r="Z1909" s="270" t="n">
        <v>11.0204768387205</v>
      </c>
      <c r="AA1909" s="270" t="n">
        <v>12.2700517180918</v>
      </c>
      <c r="AB1909" s="270" t="n">
        <v>16.0536282734319</v>
      </c>
      <c r="AC1909" s="270" t="n">
        <v>19.2882339482439</v>
      </c>
      <c r="AD1909" s="270" t="n">
        <v>20.2145870780641</v>
      </c>
      <c r="AE1909" s="270" t="n">
        <v>19.7296034670673</v>
      </c>
      <c r="AF1909" s="270" t="n">
        <v>19.0293135439308</v>
      </c>
      <c r="AG1909" s="270" t="n">
        <v>18.3258780222061</v>
      </c>
      <c r="AH1909" s="270" t="n">
        <v>17.6239786627806</v>
      </c>
      <c r="AI1909" s="270" t="n">
        <v>16.9199176050363</v>
      </c>
      <c r="AJ1909" s="270" t="n">
        <v>16.1920678822795</v>
      </c>
      <c r="AK1909" s="270" t="n">
        <v>14.8555963005524</v>
      </c>
      <c r="AL1909" s="270" t="n">
        <v>12.7448308018816</v>
      </c>
      <c r="AM1909" s="271" t="n">
        <v>958.943352095413</v>
      </c>
      <c r="AN1909" s="271" t="n">
        <v>1107.80304895769</v>
      </c>
      <c r="AO1909" s="271" t="n">
        <v>1550.88879511447</v>
      </c>
      <c r="AP1909" s="271" t="n">
        <v>1913.49939055175</v>
      </c>
      <c r="AQ1909" s="271" t="n">
        <v>1999.44761183994</v>
      </c>
      <c r="AR1909" s="271" t="n">
        <v>1926.37359870363</v>
      </c>
      <c r="AS1909" s="271" t="n">
        <v>1844.83408405325</v>
      </c>
      <c r="AT1909" s="271" t="n">
        <v>1763.75869023027</v>
      </c>
      <c r="AU1909" s="271" t="n">
        <v>1682.01363705475</v>
      </c>
      <c r="AV1909" s="271" t="n">
        <v>1598.74845709704</v>
      </c>
      <c r="AW1909" s="271" t="n">
        <v>1512.29504618943</v>
      </c>
      <c r="AX1909" s="271" t="n">
        <v>1371.2270462768</v>
      </c>
      <c r="AY1909" s="271" t="n">
        <v>1143.92066383072</v>
      </c>
      <c r="AZ1909" s="270" t="n">
        <v>10.5754479459887</v>
      </c>
      <c r="BA1909" s="270" t="n">
        <v>27.6565814622513</v>
      </c>
      <c r="BB1909" s="270" t="n">
        <v>32.7330234818318</v>
      </c>
      <c r="BC1909" s="270" t="n">
        <v>31.3171216991917</v>
      </c>
      <c r="BD1909" s="270" t="n">
        <v>29.6747477295673</v>
      </c>
      <c r="BE1909" s="270" t="n">
        <v>27.9928304979837</v>
      </c>
      <c r="BF1909" s="270" t="n">
        <v>26.2725114382585</v>
      </c>
      <c r="BG1909" s="270" t="n">
        <v>24.4952140428523</v>
      </c>
      <c r="BH1909" s="270" t="n">
        <v>22.6221400061644</v>
      </c>
      <c r="BI1909" s="270" t="n">
        <v>20.5870599463931</v>
      </c>
      <c r="BJ1909" s="270" t="n">
        <v>18.2764335058933</v>
      </c>
      <c r="BK1909" s="270" t="n">
        <v>10.8833849107587</v>
      </c>
      <c r="BL1909" s="270" t="n">
        <v>4.33995402882353</v>
      </c>
    </row>
    <row r="1910" customFormat="false" ht="13.8" hidden="false" customHeight="false" outlineLevel="0" collapsed="false">
      <c r="A1910" s="239" t="n">
        <v>223</v>
      </c>
      <c r="B1910" s="4" t="s">
        <v>1415</v>
      </c>
      <c r="C1910" s="4" t="s">
        <v>1641</v>
      </c>
      <c r="D1910" s="4" t="s">
        <v>1455</v>
      </c>
      <c r="E1910" s="4" t="n">
        <v>24</v>
      </c>
      <c r="F1910" s="4" t="n">
        <v>51</v>
      </c>
      <c r="G1910" s="4" t="n">
        <v>700</v>
      </c>
      <c r="H1910" s="4" t="n">
        <v>2.5</v>
      </c>
      <c r="I1910" s="4" t="n">
        <v>320</v>
      </c>
      <c r="J1910" s="4" t="n">
        <v>40</v>
      </c>
      <c r="K1910" s="4" t="n">
        <v>8000</v>
      </c>
      <c r="L1910" s="269" t="n">
        <v>0.3</v>
      </c>
      <c r="M1910" s="270" t="n">
        <v>11.9195479494512</v>
      </c>
      <c r="N1910" s="270" t="n">
        <v>11.8099909261597</v>
      </c>
      <c r="O1910" s="270" t="n">
        <v>14.4183066324345</v>
      </c>
      <c r="P1910" s="270" t="n">
        <v>17.2737973881401</v>
      </c>
      <c r="Q1910" s="270" t="n">
        <v>18.7281254617198</v>
      </c>
      <c r="R1910" s="270" t="n">
        <v>19.0842575306489</v>
      </c>
      <c r="S1910" s="270" t="n">
        <v>19.0212234228977</v>
      </c>
      <c r="T1910" s="270" t="n">
        <v>18.8300001146047</v>
      </c>
      <c r="U1910" s="270" t="n">
        <v>18.5525700315932</v>
      </c>
      <c r="V1910" s="270" t="n">
        <v>18.2188397439335</v>
      </c>
      <c r="W1910" s="270" t="n">
        <v>17.8478744727458</v>
      </c>
      <c r="X1910" s="270" t="n">
        <v>16.7925037391837</v>
      </c>
      <c r="Y1910" s="270" t="n">
        <v>14.4596683205595</v>
      </c>
      <c r="Z1910" s="270" t="n">
        <v>10.8337728971592</v>
      </c>
      <c r="AA1910" s="270" t="n">
        <v>12.4707377907142</v>
      </c>
      <c r="AB1910" s="270" t="n">
        <v>16.6014134285157</v>
      </c>
      <c r="AC1910" s="270" t="n">
        <v>19.6102615256538</v>
      </c>
      <c r="AD1910" s="270" t="n">
        <v>20.4220954218568</v>
      </c>
      <c r="AE1910" s="270" t="n">
        <v>19.8150716987532</v>
      </c>
      <c r="AF1910" s="270" t="n">
        <v>19.01164199515</v>
      </c>
      <c r="AG1910" s="270" t="n">
        <v>18.2975286337874</v>
      </c>
      <c r="AH1910" s="270" t="n">
        <v>17.6073092189066</v>
      </c>
      <c r="AI1910" s="270" t="n">
        <v>16.9147261072257</v>
      </c>
      <c r="AJ1910" s="270" t="n">
        <v>16.1972321897945</v>
      </c>
      <c r="AK1910" s="270" t="n">
        <v>14.7239498416206</v>
      </c>
      <c r="AL1910" s="270" t="n">
        <v>12.3132870375961</v>
      </c>
      <c r="AM1910" s="271" t="n">
        <v>939.77024562375</v>
      </c>
      <c r="AN1910" s="271" t="n">
        <v>1134.73257605286</v>
      </c>
      <c r="AO1910" s="271" t="n">
        <v>1618.59954924292</v>
      </c>
      <c r="AP1910" s="271" t="n">
        <v>1954.8681419087</v>
      </c>
      <c r="AQ1910" s="271" t="n">
        <v>2028.17300012581</v>
      </c>
      <c r="AR1910" s="271" t="n">
        <v>1941.98858515442</v>
      </c>
      <c r="AS1910" s="271" t="n">
        <v>1849.2671563157</v>
      </c>
      <c r="AT1910" s="271" t="n">
        <v>1766.45324258411</v>
      </c>
      <c r="AU1910" s="271" t="n">
        <v>1685.19576872926</v>
      </c>
      <c r="AV1910" s="271" t="n">
        <v>1602.29051623306</v>
      </c>
      <c r="AW1910" s="271" t="n">
        <v>1515.8911350128</v>
      </c>
      <c r="AX1910" s="271" t="n">
        <v>1357.94590387231</v>
      </c>
      <c r="AY1910" s="271" t="n">
        <v>1095.49535314392</v>
      </c>
      <c r="AZ1910" s="270" t="n">
        <v>12.2472847436817</v>
      </c>
      <c r="BA1910" s="270" t="n">
        <v>27.6565814622513</v>
      </c>
      <c r="BB1910" s="270" t="n">
        <v>32.7330234818318</v>
      </c>
      <c r="BC1910" s="270" t="n">
        <v>31.3171216991917</v>
      </c>
      <c r="BD1910" s="270" t="n">
        <v>28.868978626707</v>
      </c>
      <c r="BE1910" s="270" t="n">
        <v>27.2494898818887</v>
      </c>
      <c r="BF1910" s="270" t="n">
        <v>25.5919691470626</v>
      </c>
      <c r="BG1910" s="270" t="n">
        <v>23.8725774941812</v>
      </c>
      <c r="BH1910" s="270" t="n">
        <v>22.0482635841431</v>
      </c>
      <c r="BI1910" s="270" t="n">
        <v>20.0447555148338</v>
      </c>
      <c r="BJ1910" s="270" t="n">
        <v>17.7333462213551</v>
      </c>
      <c r="BK1910" s="270" t="n">
        <v>8.74152070478557</v>
      </c>
      <c r="BL1910" s="270" t="n">
        <v>2.27386596408438</v>
      </c>
    </row>
    <row r="1911" customFormat="false" ht="13.8" hidden="false" customHeight="false" outlineLevel="0" collapsed="false">
      <c r="A1911" s="239" t="n">
        <v>224</v>
      </c>
      <c r="B1911" s="4" t="s">
        <v>1415</v>
      </c>
      <c r="C1911" s="4" t="s">
        <v>1642</v>
      </c>
      <c r="D1911" s="4" t="s">
        <v>1455</v>
      </c>
      <c r="E1911" s="4" t="n">
        <v>29</v>
      </c>
      <c r="F1911" s="4" t="n">
        <v>51</v>
      </c>
      <c r="G1911" s="4" t="n">
        <v>700</v>
      </c>
      <c r="H1911" s="4" t="n">
        <v>2.5</v>
      </c>
      <c r="I1911" s="4" t="n">
        <v>320</v>
      </c>
      <c r="J1911" s="4" t="n">
        <v>40</v>
      </c>
      <c r="K1911" s="4" t="n">
        <v>8000</v>
      </c>
      <c r="L1911" s="269" t="n">
        <v>0.3</v>
      </c>
      <c r="M1911" s="270" t="n">
        <v>12.0977369469222</v>
      </c>
      <c r="N1911" s="270" t="n">
        <v>12.0497316513528</v>
      </c>
      <c r="O1911" s="270" t="n">
        <v>14.7279234842063</v>
      </c>
      <c r="P1911" s="270" t="n">
        <v>17.6065693418013</v>
      </c>
      <c r="Q1911" s="270" t="n">
        <v>19.0750763603834</v>
      </c>
      <c r="R1911" s="270" t="n">
        <v>19.4428257913914</v>
      </c>
      <c r="S1911" s="270" t="n">
        <v>19.3841695558292</v>
      </c>
      <c r="T1911" s="270" t="n">
        <v>19.1703144129405</v>
      </c>
      <c r="U1911" s="270" t="n">
        <v>18.8639341690833</v>
      </c>
      <c r="V1911" s="270" t="n">
        <v>18.5024029221388</v>
      </c>
      <c r="W1911" s="270" t="n">
        <v>18.1059565650319</v>
      </c>
      <c r="X1911" s="270" t="n">
        <v>17.0113285064126</v>
      </c>
      <c r="Y1911" s="270" t="n">
        <v>14.6330882918773</v>
      </c>
      <c r="Z1911" s="270" t="n">
        <v>10.668810775947</v>
      </c>
      <c r="AA1911" s="270" t="n">
        <v>12.2928968816233</v>
      </c>
      <c r="AB1911" s="270" t="n">
        <v>16.4284588830612</v>
      </c>
      <c r="AC1911" s="270" t="n">
        <v>19.4554887983811</v>
      </c>
      <c r="AD1911" s="270" t="n">
        <v>20.280769664281</v>
      </c>
      <c r="AE1911" s="270" t="n">
        <v>19.6807156381471</v>
      </c>
      <c r="AF1911" s="270" t="n">
        <v>18.8783654799985</v>
      </c>
      <c r="AG1911" s="270" t="n">
        <v>18.1641953004541</v>
      </c>
      <c r="AH1911" s="270" t="n">
        <v>17.4739758855733</v>
      </c>
      <c r="AI1911" s="270" t="n">
        <v>16.7813927738924</v>
      </c>
      <c r="AJ1911" s="270" t="n">
        <v>16.0638988564611</v>
      </c>
      <c r="AK1911" s="270" t="n">
        <v>14.5894801446509</v>
      </c>
      <c r="AL1911" s="270" t="n">
        <v>12.1693287042628</v>
      </c>
      <c r="AM1911" s="271" t="n">
        <v>918.436912290417</v>
      </c>
      <c r="AN1911" s="271" t="n">
        <v>1111.74772756801</v>
      </c>
      <c r="AO1911" s="271" t="n">
        <v>1596.24045833383</v>
      </c>
      <c r="AP1911" s="271" t="n">
        <v>1934.87268736324</v>
      </c>
      <c r="AQ1911" s="271" t="n">
        <v>2009.89724255005</v>
      </c>
      <c r="AR1911" s="271" t="n">
        <v>1924.57343363926</v>
      </c>
      <c r="AS1911" s="271" t="n">
        <v>1831.94973207328</v>
      </c>
      <c r="AT1911" s="271" t="n">
        <v>1749.11990925078</v>
      </c>
      <c r="AU1911" s="271" t="n">
        <v>1667.86243539593</v>
      </c>
      <c r="AV1911" s="271" t="n">
        <v>1584.95718289973</v>
      </c>
      <c r="AW1911" s="271" t="n">
        <v>1498.55780167946</v>
      </c>
      <c r="AX1911" s="271" t="n">
        <v>1340.47620690262</v>
      </c>
      <c r="AY1911" s="271" t="n">
        <v>1076.84611071967</v>
      </c>
      <c r="AZ1911" s="270" t="n">
        <v>12.2472847436817</v>
      </c>
      <c r="BA1911" s="270" t="n">
        <v>27.6565814622513</v>
      </c>
      <c r="BB1911" s="270" t="n">
        <v>32.7330234818318</v>
      </c>
      <c r="BC1911" s="270" t="n">
        <v>31.3171216991917</v>
      </c>
      <c r="BD1911" s="270" t="n">
        <v>28.868978626707</v>
      </c>
      <c r="BE1911" s="270" t="n">
        <v>27.2494898818887</v>
      </c>
      <c r="BF1911" s="270" t="n">
        <v>25.5919691470626</v>
      </c>
      <c r="BG1911" s="270" t="n">
        <v>23.8725774941812</v>
      </c>
      <c r="BH1911" s="270" t="n">
        <v>22.0482635841431</v>
      </c>
      <c r="BI1911" s="270" t="n">
        <v>20.0447555148338</v>
      </c>
      <c r="BJ1911" s="270" t="n">
        <v>17.7333462213551</v>
      </c>
      <c r="BK1911" s="270" t="n">
        <v>8.74152070478557</v>
      </c>
      <c r="BL1911" s="270" t="n">
        <v>2.27386596408438</v>
      </c>
    </row>
    <row r="1912" customFormat="false" ht="13.8" hidden="false" customHeight="false" outlineLevel="0" collapsed="false">
      <c r="A1912" s="239" t="n">
        <v>225</v>
      </c>
      <c r="B1912" s="4" t="s">
        <v>1415</v>
      </c>
      <c r="C1912" s="4" t="s">
        <v>1643</v>
      </c>
      <c r="D1912" s="4" t="s">
        <v>1455</v>
      </c>
      <c r="E1912" s="4" t="n">
        <v>36</v>
      </c>
      <c r="F1912" s="4" t="n">
        <v>51</v>
      </c>
      <c r="G1912" s="4" t="n">
        <v>700</v>
      </c>
      <c r="H1912" s="4" t="n">
        <v>2.5</v>
      </c>
      <c r="I1912" s="4" t="n">
        <v>320</v>
      </c>
      <c r="J1912" s="4" t="n">
        <v>40</v>
      </c>
      <c r="K1912" s="4" t="n">
        <v>8000</v>
      </c>
      <c r="L1912" s="269" t="n">
        <v>0.3</v>
      </c>
      <c r="M1912" s="270" t="n">
        <v>12.253088696039</v>
      </c>
      <c r="N1912" s="270" t="n">
        <v>12.2587464700109</v>
      </c>
      <c r="O1912" s="270" t="n">
        <v>14.9978588907771</v>
      </c>
      <c r="P1912" s="270" t="n">
        <v>17.8966922213955</v>
      </c>
      <c r="Q1912" s="270" t="n">
        <v>19.377560967907</v>
      </c>
      <c r="R1912" s="270" t="n">
        <v>19.7554388442438</v>
      </c>
      <c r="S1912" s="270" t="n">
        <v>19.7005993993456</v>
      </c>
      <c r="T1912" s="270" t="n">
        <v>19.4670129871863</v>
      </c>
      <c r="U1912" s="270" t="n">
        <v>19.1353929238765</v>
      </c>
      <c r="V1912" s="270" t="n">
        <v>18.7496237738443</v>
      </c>
      <c r="W1912" s="270" t="n">
        <v>18.3309620649305</v>
      </c>
      <c r="X1912" s="270" t="n">
        <v>17.2021080204206</v>
      </c>
      <c r="Y1912" s="270" t="n">
        <v>14.7842822278575</v>
      </c>
      <c r="Z1912" s="270" t="n">
        <v>10.6016895638258</v>
      </c>
      <c r="AA1912" s="270" t="n">
        <v>12.1847150634415</v>
      </c>
      <c r="AB1912" s="270" t="n">
        <v>16.2884588830612</v>
      </c>
      <c r="AC1912" s="270" t="n">
        <v>19.3154887983811</v>
      </c>
      <c r="AD1912" s="270" t="n">
        <v>20.1263757248871</v>
      </c>
      <c r="AE1912" s="270" t="n">
        <v>19.5093520017835</v>
      </c>
      <c r="AF1912" s="270" t="n">
        <v>18.6987442678773</v>
      </c>
      <c r="AG1912" s="270" t="n">
        <v>18.002680148939</v>
      </c>
      <c r="AH1912" s="270" t="n">
        <v>17.3373092189066</v>
      </c>
      <c r="AI1912" s="270" t="n">
        <v>16.6695745920742</v>
      </c>
      <c r="AJ1912" s="270" t="n">
        <v>15.9763230988854</v>
      </c>
      <c r="AK1912" s="270" t="n">
        <v>14.5272831749539</v>
      </c>
      <c r="AL1912" s="270" t="n">
        <v>12.1281165830506</v>
      </c>
      <c r="AM1912" s="271" t="n">
        <v>909.749033502538</v>
      </c>
      <c r="AN1912" s="271" t="n">
        <v>1097.68409120437</v>
      </c>
      <c r="AO1912" s="271" t="n">
        <v>1578.04045833383</v>
      </c>
      <c r="AP1912" s="271" t="n">
        <v>1916.67268736324</v>
      </c>
      <c r="AQ1912" s="271" t="n">
        <v>1989.86390921672</v>
      </c>
      <c r="AR1912" s="271" t="n">
        <v>1902.39464576048</v>
      </c>
      <c r="AS1912" s="271" t="n">
        <v>1808.75427752782</v>
      </c>
      <c r="AT1912" s="271" t="n">
        <v>1728.28960622048</v>
      </c>
      <c r="AU1912" s="271" t="n">
        <v>1650.26243539593</v>
      </c>
      <c r="AV1912" s="271" t="n">
        <v>1570.58748593003</v>
      </c>
      <c r="AW1912" s="271" t="n">
        <v>1487.33961986128</v>
      </c>
      <c r="AX1912" s="271" t="n">
        <v>1332.54590387231</v>
      </c>
      <c r="AY1912" s="271" t="n">
        <v>1071.58701981058</v>
      </c>
      <c r="AZ1912" s="270" t="n">
        <v>12.2472847436817</v>
      </c>
      <c r="BA1912" s="270" t="n">
        <v>27.6565814622513</v>
      </c>
      <c r="BB1912" s="270" t="n">
        <v>32.7330234818318</v>
      </c>
      <c r="BC1912" s="270" t="n">
        <v>31.3171216991917</v>
      </c>
      <c r="BD1912" s="270" t="n">
        <v>28.868978626707</v>
      </c>
      <c r="BE1912" s="270" t="n">
        <v>27.2494898818887</v>
      </c>
      <c r="BF1912" s="270" t="n">
        <v>25.5919691470626</v>
      </c>
      <c r="BG1912" s="270" t="n">
        <v>23.8725774941812</v>
      </c>
      <c r="BH1912" s="270" t="n">
        <v>22.0482635841431</v>
      </c>
      <c r="BI1912" s="270" t="n">
        <v>20.0447555148338</v>
      </c>
      <c r="BJ1912" s="270" t="n">
        <v>17.7333462213551</v>
      </c>
      <c r="BK1912" s="270" t="n">
        <v>8.74152070478557</v>
      </c>
      <c r="BL1912" s="270" t="n">
        <v>2.27386596408438</v>
      </c>
    </row>
    <row r="1913" customFormat="false" ht="13.8" hidden="false" customHeight="false" outlineLevel="0" collapsed="false">
      <c r="A1913" s="239" t="n">
        <v>226</v>
      </c>
      <c r="B1913" s="4" t="s">
        <v>1415</v>
      </c>
      <c r="C1913" s="4" t="s">
        <v>1644</v>
      </c>
      <c r="D1913" s="4" t="s">
        <v>1417</v>
      </c>
      <c r="E1913" s="4" t="n">
        <v>24</v>
      </c>
      <c r="F1913" s="4" t="n">
        <v>12</v>
      </c>
      <c r="G1913" s="4" t="n">
        <v>700</v>
      </c>
      <c r="H1913" s="4" t="n">
        <v>2.5</v>
      </c>
      <c r="I1913" s="4" t="n">
        <v>320</v>
      </c>
      <c r="J1913" s="4" t="n">
        <v>40</v>
      </c>
      <c r="K1913" s="4" t="n">
        <v>9000</v>
      </c>
      <c r="L1913" s="269" t="n">
        <v>0.2</v>
      </c>
      <c r="M1913" s="270" t="n">
        <v>18.8123071484932</v>
      </c>
      <c r="N1913" s="270" t="n">
        <v>18.165050773687</v>
      </c>
      <c r="O1913" s="270" t="n">
        <v>16.7323735084921</v>
      </c>
      <c r="P1913" s="270" t="n">
        <v>14.368375617093</v>
      </c>
      <c r="Q1913" s="270" t="n">
        <v>12.9232078758896</v>
      </c>
      <c r="R1913" s="270" t="n">
        <v>13.8082716031591</v>
      </c>
      <c r="S1913" s="270" t="n">
        <v>16.5532881912158</v>
      </c>
      <c r="T1913" s="270" t="n">
        <v>18.8462821683345</v>
      </c>
      <c r="U1913" s="270" t="n">
        <v>19.8373031410835</v>
      </c>
      <c r="V1913" s="270" t="n">
        <v>20.0284821062189</v>
      </c>
      <c r="W1913" s="270" t="n">
        <v>19.8952602455281</v>
      </c>
      <c r="X1913" s="270" t="n">
        <v>19.5960595376285</v>
      </c>
      <c r="Y1913" s="270" t="n">
        <v>19.2208985733316</v>
      </c>
      <c r="Z1913" s="270" t="n">
        <v>17.4242388779594</v>
      </c>
      <c r="AA1913" s="270" t="n">
        <v>16.3043406838381</v>
      </c>
      <c r="AB1913" s="270" t="n">
        <v>14.4979068266042</v>
      </c>
      <c r="AC1913" s="270" t="n">
        <v>12.6234142445732</v>
      </c>
      <c r="AD1913" s="270" t="n">
        <v>12.7123639343276</v>
      </c>
      <c r="AE1913" s="270" t="n">
        <v>15.8842031975821</v>
      </c>
      <c r="AF1913" s="270" t="n">
        <v>19.9692474530009</v>
      </c>
      <c r="AG1913" s="270" t="n">
        <v>22.211133634576</v>
      </c>
      <c r="AH1913" s="270" t="n">
        <v>22.1320127445866</v>
      </c>
      <c r="AI1913" s="270" t="n">
        <v>21.3174665091196</v>
      </c>
      <c r="AJ1913" s="270" t="n">
        <v>20.4706826098861</v>
      </c>
      <c r="AK1913" s="270" t="n">
        <v>19.4774816272586</v>
      </c>
      <c r="AL1913" s="270" t="n">
        <v>18.4397183466103</v>
      </c>
      <c r="AM1913" s="271" t="n">
        <v>1713.72001841386</v>
      </c>
      <c r="AN1913" s="271" t="n">
        <v>1581.84435729026</v>
      </c>
      <c r="AO1913" s="271" t="n">
        <v>1366.51613614005</v>
      </c>
      <c r="AP1913" s="271" t="n">
        <v>1127.36739037391</v>
      </c>
      <c r="AQ1913" s="271" t="n">
        <v>1113.97840000088</v>
      </c>
      <c r="AR1913" s="271" t="n">
        <v>1465.08789432637</v>
      </c>
      <c r="AS1913" s="271" t="n">
        <v>1941.51582661804</v>
      </c>
      <c r="AT1913" s="271" t="n">
        <v>2205.02748500879</v>
      </c>
      <c r="AU1913" s="271" t="n">
        <v>2198.31737111273</v>
      </c>
      <c r="AV1913" s="271" t="n">
        <v>2105.38385940223</v>
      </c>
      <c r="AW1913" s="271" t="n">
        <v>2009.66243656544</v>
      </c>
      <c r="AX1913" s="271" t="n">
        <v>1913.26231563637</v>
      </c>
      <c r="AY1913" s="271" t="n">
        <v>1815.01344288955</v>
      </c>
      <c r="AZ1913" s="270" t="n">
        <v>21.8449469570596</v>
      </c>
      <c r="BA1913" s="270" t="n">
        <v>16.2787036653663</v>
      </c>
      <c r="BB1913" s="270" t="n">
        <v>8.44904587784819</v>
      </c>
      <c r="BC1913" s="270" t="n">
        <v>8.42791902555402</v>
      </c>
      <c r="BD1913" s="270" t="n">
        <v>21.0007639520995</v>
      </c>
      <c r="BE1913" s="270" t="n">
        <v>34.8358107702665</v>
      </c>
      <c r="BF1913" s="270" t="n">
        <v>36.3834930438832</v>
      </c>
      <c r="BG1913" s="270" t="n">
        <v>34.5681262224669</v>
      </c>
      <c r="BH1913" s="270" t="n">
        <v>32.6522381880787</v>
      </c>
      <c r="BI1913" s="270" t="n">
        <v>30.6920148020252</v>
      </c>
      <c r="BJ1913" s="270" t="n">
        <v>28.6785642681131</v>
      </c>
      <c r="BK1913" s="270" t="n">
        <v>26.5788537665781</v>
      </c>
      <c r="BL1913" s="270" t="n">
        <v>24.3342359262137</v>
      </c>
    </row>
    <row r="1914" customFormat="false" ht="13.8" hidden="false" customHeight="false" outlineLevel="0" collapsed="false">
      <c r="A1914" s="239" t="n">
        <v>227</v>
      </c>
      <c r="B1914" s="4" t="s">
        <v>1415</v>
      </c>
      <c r="C1914" s="4" t="s">
        <v>1645</v>
      </c>
      <c r="D1914" s="4" t="s">
        <v>1417</v>
      </c>
      <c r="E1914" s="4" t="n">
        <v>29</v>
      </c>
      <c r="F1914" s="4" t="n">
        <v>12</v>
      </c>
      <c r="G1914" s="4" t="n">
        <v>700</v>
      </c>
      <c r="H1914" s="4" t="n">
        <v>2.5</v>
      </c>
      <c r="I1914" s="4" t="n">
        <v>320</v>
      </c>
      <c r="J1914" s="4" t="n">
        <v>40</v>
      </c>
      <c r="K1914" s="4" t="n">
        <v>9000</v>
      </c>
      <c r="L1914" s="269" t="n">
        <v>0.2</v>
      </c>
      <c r="M1914" s="270" t="n">
        <v>18.9826177695228</v>
      </c>
      <c r="N1914" s="270" t="n">
        <v>18.3138456416433</v>
      </c>
      <c r="O1914" s="270" t="n">
        <v>16.8502142852562</v>
      </c>
      <c r="P1914" s="270" t="n">
        <v>14.4828372579747</v>
      </c>
      <c r="Q1914" s="270" t="n">
        <v>13.0847104085167</v>
      </c>
      <c r="R1914" s="270" t="n">
        <v>14.0392130901205</v>
      </c>
      <c r="S1914" s="270" t="n">
        <v>16.8249875619079</v>
      </c>
      <c r="T1914" s="270" t="n">
        <v>19.1207400683025</v>
      </c>
      <c r="U1914" s="270" t="n">
        <v>20.0988303857112</v>
      </c>
      <c r="V1914" s="270" t="n">
        <v>20.2720950216676</v>
      </c>
      <c r="W1914" s="270" t="n">
        <v>20.1199914452433</v>
      </c>
      <c r="X1914" s="270" t="n">
        <v>19.8020384810031</v>
      </c>
      <c r="Y1914" s="270" t="n">
        <v>19.4081312919122</v>
      </c>
      <c r="Z1914" s="270" t="n">
        <v>17.3442388779594</v>
      </c>
      <c r="AA1914" s="270" t="n">
        <v>16.2241134111108</v>
      </c>
      <c r="AB1914" s="270" t="n">
        <v>14.4135507659981</v>
      </c>
      <c r="AC1914" s="270" t="n">
        <v>12.5231869718459</v>
      </c>
      <c r="AD1914" s="270" t="n">
        <v>12.5930457525095</v>
      </c>
      <c r="AE1914" s="270" t="n">
        <v>15.7540592581882</v>
      </c>
      <c r="AF1914" s="270" t="n">
        <v>19.8435429075464</v>
      </c>
      <c r="AG1914" s="270" t="n">
        <v>22.0995881800305</v>
      </c>
      <c r="AH1914" s="270" t="n">
        <v>22.0368309264048</v>
      </c>
      <c r="AI1914" s="270" t="n">
        <v>21.2339210545742</v>
      </c>
      <c r="AJ1914" s="270" t="n">
        <v>20.3906826098861</v>
      </c>
      <c r="AK1914" s="270" t="n">
        <v>19.3974816272586</v>
      </c>
      <c r="AL1914" s="270" t="n">
        <v>18.3597183466103</v>
      </c>
      <c r="AM1914" s="271" t="n">
        <v>1703.32001841386</v>
      </c>
      <c r="AN1914" s="271" t="n">
        <v>1571.41708456298</v>
      </c>
      <c r="AO1914" s="271" t="n">
        <v>1355.5812876552</v>
      </c>
      <c r="AP1914" s="271" t="n">
        <v>1114.40072370725</v>
      </c>
      <c r="AQ1914" s="271" t="n">
        <v>1098.55718787966</v>
      </c>
      <c r="AR1914" s="271" t="n">
        <v>1448.26274281122</v>
      </c>
      <c r="AS1914" s="271" t="n">
        <v>1925.27309934531</v>
      </c>
      <c r="AT1914" s="271" t="n">
        <v>2190.61293955425</v>
      </c>
      <c r="AU1914" s="271" t="n">
        <v>2185.99373474909</v>
      </c>
      <c r="AV1914" s="271" t="n">
        <v>2094.53658667496</v>
      </c>
      <c r="AW1914" s="271" t="n">
        <v>1999.26243656544</v>
      </c>
      <c r="AX1914" s="271" t="n">
        <v>1902.86231563637</v>
      </c>
      <c r="AY1914" s="271" t="n">
        <v>1804.61344288955</v>
      </c>
      <c r="AZ1914" s="270" t="n">
        <v>21.8449469570596</v>
      </c>
      <c r="BA1914" s="270" t="n">
        <v>16.2787036653663</v>
      </c>
      <c r="BB1914" s="270" t="n">
        <v>8.44904587784819</v>
      </c>
      <c r="BC1914" s="270" t="n">
        <v>8.42791902555402</v>
      </c>
      <c r="BD1914" s="270" t="n">
        <v>21.0007639520995</v>
      </c>
      <c r="BE1914" s="270" t="n">
        <v>34.8358107702665</v>
      </c>
      <c r="BF1914" s="270" t="n">
        <v>36.3834930438832</v>
      </c>
      <c r="BG1914" s="270" t="n">
        <v>34.5681262224669</v>
      </c>
      <c r="BH1914" s="270" t="n">
        <v>32.6522381880787</v>
      </c>
      <c r="BI1914" s="270" t="n">
        <v>30.6920148020252</v>
      </c>
      <c r="BJ1914" s="270" t="n">
        <v>28.6785642681131</v>
      </c>
      <c r="BK1914" s="270" t="n">
        <v>26.5788537665781</v>
      </c>
      <c r="BL1914" s="270" t="n">
        <v>24.3342359262137</v>
      </c>
    </row>
    <row r="1915" customFormat="false" ht="13.8" hidden="false" customHeight="false" outlineLevel="0" collapsed="false">
      <c r="A1915" s="239" t="n">
        <v>228</v>
      </c>
      <c r="B1915" s="4" t="s">
        <v>1415</v>
      </c>
      <c r="C1915" s="4" t="s">
        <v>1646</v>
      </c>
      <c r="D1915" s="4" t="s">
        <v>1417</v>
      </c>
      <c r="E1915" s="4" t="n">
        <v>36</v>
      </c>
      <c r="F1915" s="4" t="n">
        <v>12</v>
      </c>
      <c r="G1915" s="4" t="n">
        <v>700</v>
      </c>
      <c r="H1915" s="4" t="n">
        <v>2.5</v>
      </c>
      <c r="I1915" s="4" t="n">
        <v>320</v>
      </c>
      <c r="J1915" s="4" t="n">
        <v>40</v>
      </c>
      <c r="K1915" s="4" t="n">
        <v>9000</v>
      </c>
      <c r="L1915" s="269" t="n">
        <v>0.2</v>
      </c>
      <c r="M1915" s="270" t="n">
        <v>19.131100859083</v>
      </c>
      <c r="N1915" s="270" t="n">
        <v>18.4435705030248</v>
      </c>
      <c r="O1915" s="270" t="n">
        <v>16.952952226697</v>
      </c>
      <c r="P1915" s="270" t="n">
        <v>14.5826291439503</v>
      </c>
      <c r="Q1915" s="270" t="n">
        <v>13.2255142812951</v>
      </c>
      <c r="R1915" s="270" t="n">
        <v>14.2405564079027</v>
      </c>
      <c r="S1915" s="270" t="n">
        <v>17.0618651080529</v>
      </c>
      <c r="T1915" s="270" t="n">
        <v>19.360022602152</v>
      </c>
      <c r="U1915" s="270" t="n">
        <v>20.3268394966622</v>
      </c>
      <c r="V1915" s="270" t="n">
        <v>20.4844857588038</v>
      </c>
      <c r="W1915" s="270" t="n">
        <v>20.3159204052375</v>
      </c>
      <c r="X1915" s="270" t="n">
        <v>19.9816185313353</v>
      </c>
      <c r="Y1915" s="270" t="n">
        <v>19.5713676911076</v>
      </c>
      <c r="Z1915" s="270" t="n">
        <v>17.2880570597776</v>
      </c>
      <c r="AA1915" s="270" t="n">
        <v>16.1827043202017</v>
      </c>
      <c r="AB1915" s="270" t="n">
        <v>14.3882477356951</v>
      </c>
      <c r="AC1915" s="270" t="n">
        <v>12.4848536385126</v>
      </c>
      <c r="AD1915" s="270" t="n">
        <v>12.5245760555398</v>
      </c>
      <c r="AE1915" s="270" t="n">
        <v>15.6518168339457</v>
      </c>
      <c r="AF1915" s="270" t="n">
        <v>19.7328156348191</v>
      </c>
      <c r="AG1915" s="270" t="n">
        <v>21.9862245436669</v>
      </c>
      <c r="AH1915" s="270" t="n">
        <v>21.9220127445866</v>
      </c>
      <c r="AI1915" s="270" t="n">
        <v>21.1223756000287</v>
      </c>
      <c r="AJ1915" s="270" t="n">
        <v>20.2901371553406</v>
      </c>
      <c r="AK1915" s="270" t="n">
        <v>19.3114816272586</v>
      </c>
      <c r="AL1915" s="270" t="n">
        <v>18.2889910738831</v>
      </c>
      <c r="AM1915" s="271" t="n">
        <v>1696.11638205023</v>
      </c>
      <c r="AN1915" s="271" t="n">
        <v>1566.13163001753</v>
      </c>
      <c r="AO1915" s="271" t="n">
        <v>1352.36007553399</v>
      </c>
      <c r="AP1915" s="271" t="n">
        <v>1109.44920855573</v>
      </c>
      <c r="AQ1915" s="271" t="n">
        <v>1089.65840000088</v>
      </c>
      <c r="AR1915" s="271" t="n">
        <v>1434.97122765971</v>
      </c>
      <c r="AS1915" s="271" t="n">
        <v>1910.87855389076</v>
      </c>
      <c r="AT1915" s="271" t="n">
        <v>2175.88930319061</v>
      </c>
      <c r="AU1915" s="271" t="n">
        <v>2171.11737111273</v>
      </c>
      <c r="AV1915" s="271" t="n">
        <v>2080.12204122041</v>
      </c>
      <c r="AW1915" s="271" t="n">
        <v>1986.29152747453</v>
      </c>
      <c r="AX1915" s="271" t="n">
        <v>1891.78231563637</v>
      </c>
      <c r="AY1915" s="271" t="n">
        <v>1795.51889743501</v>
      </c>
      <c r="AZ1915" s="270" t="n">
        <v>21.8449469570596</v>
      </c>
      <c r="BA1915" s="270" t="n">
        <v>16.2787036653663</v>
      </c>
      <c r="BB1915" s="270" t="n">
        <v>8.44904587784819</v>
      </c>
      <c r="BC1915" s="270" t="n">
        <v>8.42791902555402</v>
      </c>
      <c r="BD1915" s="270" t="n">
        <v>21.0007639520995</v>
      </c>
      <c r="BE1915" s="270" t="n">
        <v>34.8358107702665</v>
      </c>
      <c r="BF1915" s="270" t="n">
        <v>36.3834930438832</v>
      </c>
      <c r="BG1915" s="270" t="n">
        <v>34.5681262224669</v>
      </c>
      <c r="BH1915" s="270" t="n">
        <v>32.6522381880787</v>
      </c>
      <c r="BI1915" s="270" t="n">
        <v>30.6920148020252</v>
      </c>
      <c r="BJ1915" s="270" t="n">
        <v>28.6785642681131</v>
      </c>
      <c r="BK1915" s="270" t="n">
        <v>26.5788537665781</v>
      </c>
      <c r="BL1915" s="270" t="n">
        <v>24.3342359262137</v>
      </c>
    </row>
    <row r="1916" customFormat="false" ht="13.8" hidden="false" customHeight="false" outlineLevel="0" collapsed="false">
      <c r="A1916" s="239" t="n">
        <v>229</v>
      </c>
      <c r="B1916" s="4" t="s">
        <v>1415</v>
      </c>
      <c r="C1916" s="4" t="s">
        <v>1647</v>
      </c>
      <c r="D1916" s="4" t="s">
        <v>1419</v>
      </c>
      <c r="E1916" s="4" t="n">
        <v>24</v>
      </c>
      <c r="G1916" s="4" t="n">
        <v>700</v>
      </c>
      <c r="H1916" s="4" t="n">
        <v>2.5</v>
      </c>
      <c r="I1916" s="4" t="n">
        <v>320</v>
      </c>
      <c r="J1916" s="4" t="n">
        <v>40</v>
      </c>
      <c r="K1916" s="4" t="n">
        <v>9000</v>
      </c>
      <c r="L1916" s="269" t="n">
        <v>0.2</v>
      </c>
      <c r="M1916" s="270" t="n">
        <v>17.5990123453965</v>
      </c>
      <c r="N1916" s="270" t="n">
        <v>17.5990123453965</v>
      </c>
      <c r="O1916" s="270" t="n">
        <v>17.5990123453965</v>
      </c>
      <c r="P1916" s="270" t="n">
        <v>17.5990123453965</v>
      </c>
      <c r="Q1916" s="270" t="n">
        <v>17.5990123453965</v>
      </c>
      <c r="R1916" s="270" t="n">
        <v>17.5990123453965</v>
      </c>
      <c r="S1916" s="270" t="n">
        <v>17.5990123453965</v>
      </c>
      <c r="T1916" s="270" t="n">
        <v>17.5990123453965</v>
      </c>
      <c r="U1916" s="270" t="n">
        <v>17.5990123453965</v>
      </c>
      <c r="V1916" s="270" t="n">
        <v>17.5990123453965</v>
      </c>
      <c r="W1916" s="270" t="n">
        <v>17.5990123453965</v>
      </c>
      <c r="X1916" s="270" t="n">
        <v>17.5990123453965</v>
      </c>
      <c r="Y1916" s="270" t="n">
        <v>17.5990123453965</v>
      </c>
      <c r="Z1916" s="270" t="n">
        <v>17.9587854376864</v>
      </c>
      <c r="AA1916" s="270" t="n">
        <v>17.9587854376864</v>
      </c>
      <c r="AB1916" s="270" t="n">
        <v>17.9587854376864</v>
      </c>
      <c r="AC1916" s="270" t="n">
        <v>17.9587854376864</v>
      </c>
      <c r="AD1916" s="270" t="n">
        <v>17.9587854376864</v>
      </c>
      <c r="AE1916" s="270" t="n">
        <v>17.9587854376864</v>
      </c>
      <c r="AF1916" s="270" t="n">
        <v>17.9587854376864</v>
      </c>
      <c r="AG1916" s="270" t="n">
        <v>17.9587854376864</v>
      </c>
      <c r="AH1916" s="270" t="n">
        <v>17.9587854376864</v>
      </c>
      <c r="AI1916" s="270" t="n">
        <v>17.9587854376864</v>
      </c>
      <c r="AJ1916" s="270" t="n">
        <v>17.9587854376864</v>
      </c>
      <c r="AK1916" s="270" t="n">
        <v>17.9587854376864</v>
      </c>
      <c r="AL1916" s="270" t="n">
        <v>17.9587854376864</v>
      </c>
      <c r="AM1916" s="271" t="n">
        <v>1735.13053336758</v>
      </c>
      <c r="AN1916" s="271" t="n">
        <v>1735.13053336758</v>
      </c>
      <c r="AO1916" s="271" t="n">
        <v>1735.13053336758</v>
      </c>
      <c r="AP1916" s="271" t="n">
        <v>1735.13053336758</v>
      </c>
      <c r="AQ1916" s="271" t="n">
        <v>1735.13053336758</v>
      </c>
      <c r="AR1916" s="271" t="n">
        <v>1735.13053336758</v>
      </c>
      <c r="AS1916" s="271" t="n">
        <v>1735.13053336758</v>
      </c>
      <c r="AT1916" s="271" t="n">
        <v>1735.13053336758</v>
      </c>
      <c r="AU1916" s="271" t="n">
        <v>1735.13053336758</v>
      </c>
      <c r="AV1916" s="271" t="n">
        <v>1735.13053336758</v>
      </c>
      <c r="AW1916" s="271" t="n">
        <v>1735.13053336758</v>
      </c>
      <c r="AX1916" s="271" t="n">
        <v>1735.13053336758</v>
      </c>
      <c r="AY1916" s="271" t="n">
        <v>1735.13053336758</v>
      </c>
      <c r="AZ1916" s="270" t="n">
        <v>24.9788243435041</v>
      </c>
      <c r="BA1916" s="270" t="n">
        <v>24.9788243435041</v>
      </c>
      <c r="BB1916" s="270" t="n">
        <v>24.9788243435041</v>
      </c>
      <c r="BC1916" s="270" t="n">
        <v>24.9788243435041</v>
      </c>
      <c r="BD1916" s="270" t="n">
        <v>24.9788243435041</v>
      </c>
      <c r="BE1916" s="270" t="n">
        <v>24.9788243435041</v>
      </c>
      <c r="BF1916" s="270" t="n">
        <v>24.9788243435041</v>
      </c>
      <c r="BG1916" s="270" t="n">
        <v>24.9788243435041</v>
      </c>
      <c r="BH1916" s="270" t="n">
        <v>24.9788243435041</v>
      </c>
      <c r="BI1916" s="270" t="n">
        <v>24.9788243435041</v>
      </c>
      <c r="BJ1916" s="270" t="n">
        <v>24.9788243435041</v>
      </c>
      <c r="BK1916" s="270" t="n">
        <v>24.9788243435041</v>
      </c>
      <c r="BL1916" s="270" t="n">
        <v>24.9788243435041</v>
      </c>
    </row>
    <row r="1917" customFormat="false" ht="13.8" hidden="false" customHeight="false" outlineLevel="0" collapsed="false">
      <c r="A1917" s="239" t="n">
        <v>230</v>
      </c>
      <c r="B1917" s="4" t="s">
        <v>1415</v>
      </c>
      <c r="C1917" s="4" t="s">
        <v>1648</v>
      </c>
      <c r="D1917" s="4" t="s">
        <v>1419</v>
      </c>
      <c r="E1917" s="4" t="n">
        <v>29</v>
      </c>
      <c r="G1917" s="4" t="n">
        <v>700</v>
      </c>
      <c r="H1917" s="4" t="n">
        <v>2.5</v>
      </c>
      <c r="I1917" s="4" t="n">
        <v>320</v>
      </c>
      <c r="J1917" s="4" t="n">
        <v>40</v>
      </c>
      <c r="K1917" s="4" t="n">
        <v>9000</v>
      </c>
      <c r="L1917" s="269" t="n">
        <v>0.2</v>
      </c>
      <c r="M1917" s="270" t="n">
        <v>17.8000194391371</v>
      </c>
      <c r="N1917" s="270" t="n">
        <v>17.8000194391371</v>
      </c>
      <c r="O1917" s="270" t="n">
        <v>17.8000194391371</v>
      </c>
      <c r="P1917" s="270" t="n">
        <v>17.8000194391371</v>
      </c>
      <c r="Q1917" s="270" t="n">
        <v>17.8000194391371</v>
      </c>
      <c r="R1917" s="270" t="n">
        <v>17.8000194391371</v>
      </c>
      <c r="S1917" s="270" t="n">
        <v>17.8000194391371</v>
      </c>
      <c r="T1917" s="270" t="n">
        <v>17.8000194391371</v>
      </c>
      <c r="U1917" s="270" t="n">
        <v>17.8000194391371</v>
      </c>
      <c r="V1917" s="270" t="n">
        <v>17.8000194391371</v>
      </c>
      <c r="W1917" s="270" t="n">
        <v>17.8000194391371</v>
      </c>
      <c r="X1917" s="270" t="n">
        <v>17.8000194391371</v>
      </c>
      <c r="Y1917" s="270" t="n">
        <v>17.8000194391371</v>
      </c>
      <c r="Z1917" s="270" t="n">
        <v>17.8626123607633</v>
      </c>
      <c r="AA1917" s="270" t="n">
        <v>17.8626123607633</v>
      </c>
      <c r="AB1917" s="270" t="n">
        <v>17.8626123607633</v>
      </c>
      <c r="AC1917" s="270" t="n">
        <v>17.8626123607633</v>
      </c>
      <c r="AD1917" s="270" t="n">
        <v>17.8626123607633</v>
      </c>
      <c r="AE1917" s="270" t="n">
        <v>17.8626123607633</v>
      </c>
      <c r="AF1917" s="270" t="n">
        <v>17.8626123607633</v>
      </c>
      <c r="AG1917" s="270" t="n">
        <v>17.8626123607633</v>
      </c>
      <c r="AH1917" s="270" t="n">
        <v>17.8626123607633</v>
      </c>
      <c r="AI1917" s="270" t="n">
        <v>17.8626123607633</v>
      </c>
      <c r="AJ1917" s="270" t="n">
        <v>17.8626123607633</v>
      </c>
      <c r="AK1917" s="270" t="n">
        <v>17.8626123607633</v>
      </c>
      <c r="AL1917" s="270" t="n">
        <v>17.8626123607633</v>
      </c>
      <c r="AM1917" s="271" t="n">
        <v>1722.66873849578</v>
      </c>
      <c r="AN1917" s="271" t="n">
        <v>1722.66873849578</v>
      </c>
      <c r="AO1917" s="271" t="n">
        <v>1722.66873849578</v>
      </c>
      <c r="AP1917" s="271" t="n">
        <v>1722.66873849578</v>
      </c>
      <c r="AQ1917" s="271" t="n">
        <v>1722.66873849578</v>
      </c>
      <c r="AR1917" s="271" t="n">
        <v>1722.66873849578</v>
      </c>
      <c r="AS1917" s="271" t="n">
        <v>1722.66873849578</v>
      </c>
      <c r="AT1917" s="271" t="n">
        <v>1722.66873849578</v>
      </c>
      <c r="AU1917" s="271" t="n">
        <v>1722.66873849578</v>
      </c>
      <c r="AV1917" s="271" t="n">
        <v>1722.66873849578</v>
      </c>
      <c r="AW1917" s="271" t="n">
        <v>1722.66873849578</v>
      </c>
      <c r="AX1917" s="271" t="n">
        <v>1722.66873849578</v>
      </c>
      <c r="AY1917" s="271" t="n">
        <v>1722.66873849578</v>
      </c>
      <c r="AZ1917" s="270" t="n">
        <v>24.9788243435041</v>
      </c>
      <c r="BA1917" s="270" t="n">
        <v>24.9788243435041</v>
      </c>
      <c r="BB1917" s="270" t="n">
        <v>24.9788243435041</v>
      </c>
      <c r="BC1917" s="270" t="n">
        <v>24.9788243435041</v>
      </c>
      <c r="BD1917" s="270" t="n">
        <v>24.9788243435041</v>
      </c>
      <c r="BE1917" s="270" t="n">
        <v>24.9788243435041</v>
      </c>
      <c r="BF1917" s="270" t="n">
        <v>24.9788243435041</v>
      </c>
      <c r="BG1917" s="270" t="n">
        <v>24.9788243435041</v>
      </c>
      <c r="BH1917" s="270" t="n">
        <v>24.9788243435041</v>
      </c>
      <c r="BI1917" s="270" t="n">
        <v>24.9788243435041</v>
      </c>
      <c r="BJ1917" s="270" t="n">
        <v>24.9788243435041</v>
      </c>
      <c r="BK1917" s="270" t="n">
        <v>24.9788243435041</v>
      </c>
      <c r="BL1917" s="270" t="n">
        <v>24.9788243435041</v>
      </c>
    </row>
    <row r="1918" customFormat="false" ht="13.8" hidden="false" customHeight="false" outlineLevel="0" collapsed="false">
      <c r="A1918" s="239" t="n">
        <v>231</v>
      </c>
      <c r="B1918" s="4" t="s">
        <v>1415</v>
      </c>
      <c r="C1918" s="4" t="s">
        <v>1649</v>
      </c>
      <c r="D1918" s="4" t="s">
        <v>1419</v>
      </c>
      <c r="E1918" s="4" t="n">
        <v>36</v>
      </c>
      <c r="G1918" s="4" t="n">
        <v>700</v>
      </c>
      <c r="H1918" s="4" t="n">
        <v>2.5</v>
      </c>
      <c r="I1918" s="4" t="n">
        <v>320</v>
      </c>
      <c r="J1918" s="4" t="n">
        <v>40</v>
      </c>
      <c r="K1918" s="4" t="n">
        <v>9000</v>
      </c>
      <c r="L1918" s="269" t="n">
        <v>0.2</v>
      </c>
      <c r="M1918" s="270" t="n">
        <v>17.9752648473311</v>
      </c>
      <c r="N1918" s="270" t="n">
        <v>17.9752648473311</v>
      </c>
      <c r="O1918" s="270" t="n">
        <v>17.9752648473311</v>
      </c>
      <c r="P1918" s="270" t="n">
        <v>17.9752648473311</v>
      </c>
      <c r="Q1918" s="270" t="n">
        <v>17.9752648473311</v>
      </c>
      <c r="R1918" s="270" t="n">
        <v>17.9752648473311</v>
      </c>
      <c r="S1918" s="270" t="n">
        <v>17.9752648473311</v>
      </c>
      <c r="T1918" s="270" t="n">
        <v>17.9752648473311</v>
      </c>
      <c r="U1918" s="270" t="n">
        <v>17.9752648473311</v>
      </c>
      <c r="V1918" s="270" t="n">
        <v>17.9752648473311</v>
      </c>
      <c r="W1918" s="270" t="n">
        <v>17.9752648473311</v>
      </c>
      <c r="X1918" s="270" t="n">
        <v>17.9752648473311</v>
      </c>
      <c r="Y1918" s="270" t="n">
        <v>17.9752648473311</v>
      </c>
      <c r="Z1918" s="270" t="n">
        <v>17.7826380017889</v>
      </c>
      <c r="AA1918" s="270" t="n">
        <v>17.7826380017889</v>
      </c>
      <c r="AB1918" s="270" t="n">
        <v>17.7826380017889</v>
      </c>
      <c r="AC1918" s="270" t="n">
        <v>17.7826380017889</v>
      </c>
      <c r="AD1918" s="270" t="n">
        <v>17.7826380017889</v>
      </c>
      <c r="AE1918" s="270" t="n">
        <v>17.7826380017889</v>
      </c>
      <c r="AF1918" s="270" t="n">
        <v>17.7826380017889</v>
      </c>
      <c r="AG1918" s="270" t="n">
        <v>17.7826380017889</v>
      </c>
      <c r="AH1918" s="270" t="n">
        <v>17.7826380017889</v>
      </c>
      <c r="AI1918" s="270" t="n">
        <v>17.7826380017889</v>
      </c>
      <c r="AJ1918" s="270" t="n">
        <v>17.7826380017889</v>
      </c>
      <c r="AK1918" s="270" t="n">
        <v>17.7826380017889</v>
      </c>
      <c r="AL1918" s="270" t="n">
        <v>17.7826380017889</v>
      </c>
      <c r="AM1918" s="271" t="n">
        <v>1712.32976413681</v>
      </c>
      <c r="AN1918" s="271" t="n">
        <v>1712.32976413681</v>
      </c>
      <c r="AO1918" s="271" t="n">
        <v>1712.32976413681</v>
      </c>
      <c r="AP1918" s="271" t="n">
        <v>1712.32976413681</v>
      </c>
      <c r="AQ1918" s="271" t="n">
        <v>1712.32976413681</v>
      </c>
      <c r="AR1918" s="271" t="n">
        <v>1712.32976413681</v>
      </c>
      <c r="AS1918" s="271" t="n">
        <v>1712.32976413681</v>
      </c>
      <c r="AT1918" s="271" t="n">
        <v>1712.32976413681</v>
      </c>
      <c r="AU1918" s="271" t="n">
        <v>1712.32976413681</v>
      </c>
      <c r="AV1918" s="271" t="n">
        <v>1712.32976413681</v>
      </c>
      <c r="AW1918" s="271" t="n">
        <v>1712.32976413681</v>
      </c>
      <c r="AX1918" s="271" t="n">
        <v>1712.32976413681</v>
      </c>
      <c r="AY1918" s="271" t="n">
        <v>1712.32976413681</v>
      </c>
      <c r="AZ1918" s="270" t="n">
        <v>24.9788243435041</v>
      </c>
      <c r="BA1918" s="270" t="n">
        <v>24.9788243435041</v>
      </c>
      <c r="BB1918" s="270" t="n">
        <v>24.9788243435041</v>
      </c>
      <c r="BC1918" s="270" t="n">
        <v>24.9788243435041</v>
      </c>
      <c r="BD1918" s="270" t="n">
        <v>24.9788243435041</v>
      </c>
      <c r="BE1918" s="270" t="n">
        <v>24.9788243435041</v>
      </c>
      <c r="BF1918" s="270" t="n">
        <v>24.9788243435041</v>
      </c>
      <c r="BG1918" s="270" t="n">
        <v>24.9788243435041</v>
      </c>
      <c r="BH1918" s="270" t="n">
        <v>24.9788243435041</v>
      </c>
      <c r="BI1918" s="270" t="n">
        <v>24.9788243435041</v>
      </c>
      <c r="BJ1918" s="270" t="n">
        <v>24.9788243435041</v>
      </c>
      <c r="BK1918" s="270" t="n">
        <v>24.9788243435041</v>
      </c>
      <c r="BL1918" s="270" t="n">
        <v>24.9788243435041</v>
      </c>
    </row>
    <row r="1919" customFormat="false" ht="13.8" hidden="false" customHeight="false" outlineLevel="0" collapsed="false">
      <c r="A1919" s="239" t="n">
        <v>232</v>
      </c>
      <c r="B1919" s="4" t="s">
        <v>1415</v>
      </c>
      <c r="C1919" s="4" t="s">
        <v>1650</v>
      </c>
      <c r="D1919" s="4" t="s">
        <v>1417</v>
      </c>
      <c r="E1919" s="4" t="n">
        <v>24</v>
      </c>
      <c r="F1919" s="4" t="n">
        <v>12</v>
      </c>
      <c r="G1919" s="4" t="n">
        <v>700</v>
      </c>
      <c r="H1919" s="4" t="n">
        <v>2.5</v>
      </c>
      <c r="I1919" s="4" t="n">
        <v>320</v>
      </c>
      <c r="J1919" s="4" t="n">
        <v>40</v>
      </c>
      <c r="K1919" s="4" t="n">
        <v>9000</v>
      </c>
      <c r="L1919" s="269" t="n">
        <v>0.25</v>
      </c>
      <c r="M1919" s="270" t="n">
        <v>18.60092100595</v>
      </c>
      <c r="N1919" s="270" t="n">
        <v>17.8858762929156</v>
      </c>
      <c r="O1919" s="270" t="n">
        <v>16.1845180148106</v>
      </c>
      <c r="P1919" s="270" t="n">
        <v>13.5019234291292</v>
      </c>
      <c r="Q1919" s="270" t="n">
        <v>12.3934171422828</v>
      </c>
      <c r="R1919" s="270" t="n">
        <v>14.0206904850076</v>
      </c>
      <c r="S1919" s="270" t="n">
        <v>17.0918061496767</v>
      </c>
      <c r="T1919" s="270" t="n">
        <v>19.0668053599833</v>
      </c>
      <c r="U1919" s="270" t="n">
        <v>19.7262465463585</v>
      </c>
      <c r="V1919" s="270" t="n">
        <v>19.8415548519674</v>
      </c>
      <c r="W1919" s="270" t="n">
        <v>19.684468391766</v>
      </c>
      <c r="X1919" s="270" t="n">
        <v>19.3818865600516</v>
      </c>
      <c r="Y1919" s="270" t="n">
        <v>19.0100622334037</v>
      </c>
      <c r="Z1919" s="270" t="n">
        <v>17.2061634375615</v>
      </c>
      <c r="AA1919" s="270" t="n">
        <v>16.043981202938</v>
      </c>
      <c r="AB1919" s="270" t="n">
        <v>14.030692568924</v>
      </c>
      <c r="AC1919" s="270" t="n">
        <v>12.0405314195961</v>
      </c>
      <c r="AD1919" s="270" t="n">
        <v>12.7894844945091</v>
      </c>
      <c r="AE1919" s="270" t="n">
        <v>16.8573391585586</v>
      </c>
      <c r="AF1919" s="270" t="n">
        <v>20.9301332371831</v>
      </c>
      <c r="AG1919" s="270" t="n">
        <v>22.4203621186201</v>
      </c>
      <c r="AH1919" s="270" t="n">
        <v>21.8493268613205</v>
      </c>
      <c r="AI1919" s="270" t="n">
        <v>21.0286365251542</v>
      </c>
      <c r="AJ1919" s="270" t="n">
        <v>20.1991596530644</v>
      </c>
      <c r="AK1919" s="270" t="n">
        <v>19.2241840102651</v>
      </c>
      <c r="AL1919" s="270" t="n">
        <v>18.2049424674902</v>
      </c>
      <c r="AM1919" s="271" t="n">
        <v>1689.19786301453</v>
      </c>
      <c r="AN1919" s="271" t="n">
        <v>1551.80707124394</v>
      </c>
      <c r="AO1919" s="271" t="n">
        <v>1312.12558920223</v>
      </c>
      <c r="AP1919" s="271" t="n">
        <v>1059.98150624101</v>
      </c>
      <c r="AQ1919" s="271" t="n">
        <v>1125.35127776958</v>
      </c>
      <c r="AR1919" s="271" t="n">
        <v>1583.79944551009</v>
      </c>
      <c r="AS1919" s="271" t="n">
        <v>2059.37556918812</v>
      </c>
      <c r="AT1919" s="271" t="n">
        <v>2233.71514759561</v>
      </c>
      <c r="AU1919" s="271" t="n">
        <v>2168.41421678097</v>
      </c>
      <c r="AV1919" s="271" t="n">
        <v>2074.4687471946</v>
      </c>
      <c r="AW1919" s="271" t="n">
        <v>1980.41162407418</v>
      </c>
      <c r="AX1919" s="271" t="n">
        <v>1885.73941377489</v>
      </c>
      <c r="AY1919" s="271" t="n">
        <v>1789.15552612998</v>
      </c>
      <c r="AZ1919" s="270" t="n">
        <v>21.2192874378064</v>
      </c>
      <c r="BA1919" s="270" t="n">
        <v>14.9270211309592</v>
      </c>
      <c r="BB1919" s="270" t="n">
        <v>6.04583846737494</v>
      </c>
      <c r="BC1919" s="270" t="n">
        <v>8.50932594149006</v>
      </c>
      <c r="BD1919" s="270" t="n">
        <v>26.2509549401244</v>
      </c>
      <c r="BE1919" s="270" t="n">
        <v>36.8839756685735</v>
      </c>
      <c r="BF1919" s="270" t="n">
        <v>35.6330825215885</v>
      </c>
      <c r="BG1919" s="270" t="n">
        <v>33.8045449356898</v>
      </c>
      <c r="BH1919" s="270" t="n">
        <v>31.9254993491614</v>
      </c>
      <c r="BI1919" s="270" t="n">
        <v>30.0039180565825</v>
      </c>
      <c r="BJ1919" s="270" t="n">
        <v>28.0260267377676</v>
      </c>
      <c r="BK1919" s="270" t="n">
        <v>25.9537125007237</v>
      </c>
      <c r="BL1919" s="270" t="n">
        <v>23.7219203743938</v>
      </c>
    </row>
    <row r="1920" customFormat="false" ht="13.8" hidden="false" customHeight="false" outlineLevel="0" collapsed="false">
      <c r="A1920" s="239" t="n">
        <v>233</v>
      </c>
      <c r="B1920" s="4" t="s">
        <v>1415</v>
      </c>
      <c r="C1920" s="4" t="s">
        <v>1651</v>
      </c>
      <c r="D1920" s="4" t="s">
        <v>1417</v>
      </c>
      <c r="E1920" s="4" t="n">
        <v>29</v>
      </c>
      <c r="F1920" s="4" t="n">
        <v>12</v>
      </c>
      <c r="G1920" s="4" t="n">
        <v>700</v>
      </c>
      <c r="H1920" s="4" t="n">
        <v>2.5</v>
      </c>
      <c r="I1920" s="4" t="n">
        <v>320</v>
      </c>
      <c r="J1920" s="4" t="n">
        <v>40</v>
      </c>
      <c r="K1920" s="4" t="n">
        <v>9000</v>
      </c>
      <c r="L1920" s="269" t="n">
        <v>0.25</v>
      </c>
      <c r="M1920" s="270" t="n">
        <v>18.8108381284267</v>
      </c>
      <c r="N1920" s="270" t="n">
        <v>18.0691703939025</v>
      </c>
      <c r="O1920" s="270" t="n">
        <v>16.3292155402256</v>
      </c>
      <c r="P1920" s="270" t="n">
        <v>13.6404062854221</v>
      </c>
      <c r="Q1920" s="270" t="n">
        <v>12.5894406456967</v>
      </c>
      <c r="R1920" s="270" t="n">
        <v>14.3035918531774</v>
      </c>
      <c r="S1920" s="270" t="n">
        <v>17.4272876730207</v>
      </c>
      <c r="T1920" s="270" t="n">
        <v>19.405703811959</v>
      </c>
      <c r="U1920" s="270" t="n">
        <v>20.0487414294298</v>
      </c>
      <c r="V1920" s="270" t="n">
        <v>20.141859316926</v>
      </c>
      <c r="W1920" s="270" t="n">
        <v>19.961468688525</v>
      </c>
      <c r="X1920" s="270" t="n">
        <v>19.635784904875</v>
      </c>
      <c r="Y1920" s="270" t="n">
        <v>19.2408426354931</v>
      </c>
      <c r="Z1920" s="270" t="n">
        <v>17.1061634375615</v>
      </c>
      <c r="AA1920" s="270" t="n">
        <v>15.9436971120289</v>
      </c>
      <c r="AB1920" s="270" t="n">
        <v>13.9254084780149</v>
      </c>
      <c r="AC1920" s="270" t="n">
        <v>11.9173496014143</v>
      </c>
      <c r="AD1920" s="270" t="n">
        <v>12.6433140399636</v>
      </c>
      <c r="AE1920" s="270" t="n">
        <v>16.6971687040131</v>
      </c>
      <c r="AF1920" s="270" t="n">
        <v>20.7734400553649</v>
      </c>
      <c r="AG1920" s="270" t="n">
        <v>22.2809303004383</v>
      </c>
      <c r="AH1920" s="270" t="n">
        <v>21.7303495885932</v>
      </c>
      <c r="AI1920" s="270" t="n">
        <v>20.9242047069724</v>
      </c>
      <c r="AJ1920" s="270" t="n">
        <v>20.0991596530644</v>
      </c>
      <c r="AK1920" s="270" t="n">
        <v>19.1241840102651</v>
      </c>
      <c r="AL1920" s="270" t="n">
        <v>18.1049424674902</v>
      </c>
      <c r="AM1920" s="271" t="n">
        <v>1676.19786301453</v>
      </c>
      <c r="AN1920" s="271" t="n">
        <v>1538.77298033485</v>
      </c>
      <c r="AO1920" s="271" t="n">
        <v>1298.4778619295</v>
      </c>
      <c r="AP1920" s="271" t="n">
        <v>1044.04514260464</v>
      </c>
      <c r="AQ1920" s="271" t="n">
        <v>1106.45991413321</v>
      </c>
      <c r="AR1920" s="271" t="n">
        <v>1563.09262732827</v>
      </c>
      <c r="AS1920" s="271" t="n">
        <v>2039.12875100631</v>
      </c>
      <c r="AT1920" s="271" t="n">
        <v>2215.69696577743</v>
      </c>
      <c r="AU1920" s="271" t="n">
        <v>2153.00967132642</v>
      </c>
      <c r="AV1920" s="271" t="n">
        <v>2060.90965628551</v>
      </c>
      <c r="AW1920" s="271" t="n">
        <v>1967.41162407418</v>
      </c>
      <c r="AX1920" s="271" t="n">
        <v>1872.73941377489</v>
      </c>
      <c r="AY1920" s="271" t="n">
        <v>1776.15552612998</v>
      </c>
      <c r="AZ1920" s="270" t="n">
        <v>21.2192874378064</v>
      </c>
      <c r="BA1920" s="270" t="n">
        <v>14.9270211309592</v>
      </c>
      <c r="BB1920" s="270" t="n">
        <v>6.04583846737494</v>
      </c>
      <c r="BC1920" s="270" t="n">
        <v>8.50932594149006</v>
      </c>
      <c r="BD1920" s="270" t="n">
        <v>26.2509549401244</v>
      </c>
      <c r="BE1920" s="270" t="n">
        <v>36.8839756685735</v>
      </c>
      <c r="BF1920" s="270" t="n">
        <v>35.6330825215885</v>
      </c>
      <c r="BG1920" s="270" t="n">
        <v>33.8045449356898</v>
      </c>
      <c r="BH1920" s="270" t="n">
        <v>31.9254993491614</v>
      </c>
      <c r="BI1920" s="270" t="n">
        <v>30.0039180565825</v>
      </c>
      <c r="BJ1920" s="270" t="n">
        <v>28.0260267377676</v>
      </c>
      <c r="BK1920" s="270" t="n">
        <v>25.9537125007237</v>
      </c>
      <c r="BL1920" s="270" t="n">
        <v>23.7219203743938</v>
      </c>
    </row>
    <row r="1921" customFormat="false" ht="13.8" hidden="false" customHeight="false" outlineLevel="0" collapsed="false">
      <c r="A1921" s="239" t="n">
        <v>234</v>
      </c>
      <c r="B1921" s="4" t="s">
        <v>1415</v>
      </c>
      <c r="C1921" s="4" t="s">
        <v>1652</v>
      </c>
      <c r="D1921" s="4" t="s">
        <v>1417</v>
      </c>
      <c r="E1921" s="4" t="n">
        <v>36</v>
      </c>
      <c r="F1921" s="4" t="n">
        <v>12</v>
      </c>
      <c r="G1921" s="4" t="n">
        <v>700</v>
      </c>
      <c r="H1921" s="4" t="n">
        <v>2.5</v>
      </c>
      <c r="I1921" s="4" t="n">
        <v>320</v>
      </c>
      <c r="J1921" s="4" t="n">
        <v>40</v>
      </c>
      <c r="K1921" s="4" t="n">
        <v>9000</v>
      </c>
      <c r="L1921" s="269" t="n">
        <v>0.25</v>
      </c>
      <c r="M1921" s="270" t="n">
        <v>18.9938516287504</v>
      </c>
      <c r="N1921" s="270" t="n">
        <v>18.2289729608131</v>
      </c>
      <c r="O1921" s="270" t="n">
        <v>16.4553681870508</v>
      </c>
      <c r="P1921" s="270" t="n">
        <v>13.761140754178</v>
      </c>
      <c r="Q1921" s="270" t="n">
        <v>12.7603411757831</v>
      </c>
      <c r="R1921" s="270" t="n">
        <v>14.5502357144511</v>
      </c>
      <c r="S1921" s="270" t="n">
        <v>17.719772855538</v>
      </c>
      <c r="T1921" s="270" t="n">
        <v>19.7011679990562</v>
      </c>
      <c r="U1921" s="270" t="n">
        <v>20.3299043793168</v>
      </c>
      <c r="V1921" s="270" t="n">
        <v>20.4036758407353</v>
      </c>
      <c r="W1921" s="270" t="n">
        <v>20.2029677777962</v>
      </c>
      <c r="X1921" s="270" t="n">
        <v>19.8571428592156</v>
      </c>
      <c r="Y1921" s="270" t="n">
        <v>19.4420455135344</v>
      </c>
      <c r="Z1921" s="270" t="n">
        <v>17.0359361648342</v>
      </c>
      <c r="AA1921" s="270" t="n">
        <v>15.8919357483925</v>
      </c>
      <c r="AB1921" s="270" t="n">
        <v>13.8938857507422</v>
      </c>
      <c r="AC1921" s="270" t="n">
        <v>11.8709177832325</v>
      </c>
      <c r="AD1921" s="270" t="n">
        <v>12.5598481308727</v>
      </c>
      <c r="AE1921" s="270" t="n">
        <v>16.5711687040131</v>
      </c>
      <c r="AF1921" s="270" t="n">
        <v>20.635349146274</v>
      </c>
      <c r="AG1921" s="270" t="n">
        <v>22.1392257549837</v>
      </c>
      <c r="AH1921" s="270" t="n">
        <v>21.5868268613205</v>
      </c>
      <c r="AI1921" s="270" t="n">
        <v>20.7847728887906</v>
      </c>
      <c r="AJ1921" s="270" t="n">
        <v>19.9734778348825</v>
      </c>
      <c r="AK1921" s="270" t="n">
        <v>19.0166840102651</v>
      </c>
      <c r="AL1921" s="270" t="n">
        <v>18.0165333765811</v>
      </c>
      <c r="AM1921" s="271" t="n">
        <v>1667.19331755998</v>
      </c>
      <c r="AN1921" s="271" t="n">
        <v>1532.16616215303</v>
      </c>
      <c r="AO1921" s="271" t="n">
        <v>1294.46513465678</v>
      </c>
      <c r="AP1921" s="271" t="n">
        <v>1038.04877896828</v>
      </c>
      <c r="AQ1921" s="271" t="n">
        <v>1095.61218686049</v>
      </c>
      <c r="AR1921" s="271" t="n">
        <v>1546.71262732827</v>
      </c>
      <c r="AS1921" s="271" t="n">
        <v>2021.17693282449</v>
      </c>
      <c r="AT1921" s="271" t="n">
        <v>2197.29242032288</v>
      </c>
      <c r="AU1921" s="271" t="n">
        <v>2134.41421678097</v>
      </c>
      <c r="AV1921" s="271" t="n">
        <v>2042.89147446733</v>
      </c>
      <c r="AW1921" s="271" t="n">
        <v>1951.19798771054</v>
      </c>
      <c r="AX1921" s="271" t="n">
        <v>1858.88941377489</v>
      </c>
      <c r="AY1921" s="271" t="n">
        <v>1764.7873443118</v>
      </c>
      <c r="AZ1921" s="270" t="n">
        <v>21.2192874378064</v>
      </c>
      <c r="BA1921" s="270" t="n">
        <v>14.9270211309592</v>
      </c>
      <c r="BB1921" s="270" t="n">
        <v>6.04583846737494</v>
      </c>
      <c r="BC1921" s="270" t="n">
        <v>8.50932594149006</v>
      </c>
      <c r="BD1921" s="270" t="n">
        <v>26.2509549401244</v>
      </c>
      <c r="BE1921" s="270" t="n">
        <v>36.8839756685735</v>
      </c>
      <c r="BF1921" s="270" t="n">
        <v>35.6330825215885</v>
      </c>
      <c r="BG1921" s="270" t="n">
        <v>33.8045449356898</v>
      </c>
      <c r="BH1921" s="270" t="n">
        <v>31.9254993491614</v>
      </c>
      <c r="BI1921" s="270" t="n">
        <v>30.0039180565825</v>
      </c>
      <c r="BJ1921" s="270" t="n">
        <v>28.0260267377676</v>
      </c>
      <c r="BK1921" s="270" t="n">
        <v>25.9537125007237</v>
      </c>
      <c r="BL1921" s="270" t="n">
        <v>23.7219203743938</v>
      </c>
    </row>
    <row r="1922" customFormat="false" ht="13.8" hidden="false" customHeight="false" outlineLevel="0" collapsed="false">
      <c r="A1922" s="239" t="n">
        <v>235</v>
      </c>
      <c r="B1922" s="4" t="s">
        <v>1415</v>
      </c>
      <c r="C1922" s="4" t="s">
        <v>1653</v>
      </c>
      <c r="D1922" s="4" t="s">
        <v>1419</v>
      </c>
      <c r="E1922" s="4" t="n">
        <v>24</v>
      </c>
      <c r="G1922" s="4" t="n">
        <v>700</v>
      </c>
      <c r="H1922" s="4" t="n">
        <v>2.5</v>
      </c>
      <c r="I1922" s="4" t="n">
        <v>320</v>
      </c>
      <c r="J1922" s="4" t="n">
        <v>40</v>
      </c>
      <c r="K1922" s="4" t="n">
        <v>9000</v>
      </c>
      <c r="L1922" s="269" t="n">
        <v>0.25</v>
      </c>
      <c r="M1922" s="270" t="n">
        <v>17.4146289587156</v>
      </c>
      <c r="N1922" s="270" t="n">
        <v>17.4146289587156</v>
      </c>
      <c r="O1922" s="270" t="n">
        <v>17.4146289587156</v>
      </c>
      <c r="P1922" s="270" t="n">
        <v>17.4146289587156</v>
      </c>
      <c r="Q1922" s="270" t="n">
        <v>17.4146289587156</v>
      </c>
      <c r="R1922" s="270" t="n">
        <v>17.4146289587156</v>
      </c>
      <c r="S1922" s="270" t="n">
        <v>17.4146289587156</v>
      </c>
      <c r="T1922" s="270" t="n">
        <v>17.4146289587156</v>
      </c>
      <c r="U1922" s="270" t="n">
        <v>17.4146289587156</v>
      </c>
      <c r="V1922" s="270" t="n">
        <v>17.4146289587156</v>
      </c>
      <c r="W1922" s="270" t="n">
        <v>17.4146289587156</v>
      </c>
      <c r="X1922" s="270" t="n">
        <v>17.4146289587156</v>
      </c>
      <c r="Y1922" s="270" t="n">
        <v>17.4146289587156</v>
      </c>
      <c r="Z1922" s="270" t="n">
        <v>17.9096105503988</v>
      </c>
      <c r="AA1922" s="270" t="n">
        <v>17.9096105503988</v>
      </c>
      <c r="AB1922" s="270" t="n">
        <v>17.9096105503988</v>
      </c>
      <c r="AC1922" s="270" t="n">
        <v>17.9096105503988</v>
      </c>
      <c r="AD1922" s="270" t="n">
        <v>17.9096105503988</v>
      </c>
      <c r="AE1922" s="270" t="n">
        <v>17.9096105503988</v>
      </c>
      <c r="AF1922" s="270" t="n">
        <v>17.9096105503988</v>
      </c>
      <c r="AG1922" s="270" t="n">
        <v>17.9096105503988</v>
      </c>
      <c r="AH1922" s="270" t="n">
        <v>17.9096105503988</v>
      </c>
      <c r="AI1922" s="270" t="n">
        <v>17.9096105503988</v>
      </c>
      <c r="AJ1922" s="270" t="n">
        <v>17.9096105503988</v>
      </c>
      <c r="AK1922" s="270" t="n">
        <v>17.9096105503988</v>
      </c>
      <c r="AL1922" s="270" t="n">
        <v>17.9096105503988</v>
      </c>
      <c r="AM1922" s="271" t="n">
        <v>1731.81099982459</v>
      </c>
      <c r="AN1922" s="271" t="n">
        <v>1731.81099982459</v>
      </c>
      <c r="AO1922" s="271" t="n">
        <v>1731.81099982459</v>
      </c>
      <c r="AP1922" s="271" t="n">
        <v>1731.81099982459</v>
      </c>
      <c r="AQ1922" s="271" t="n">
        <v>1731.81099982459</v>
      </c>
      <c r="AR1922" s="271" t="n">
        <v>1731.81099982459</v>
      </c>
      <c r="AS1922" s="271" t="n">
        <v>1731.81099982459</v>
      </c>
      <c r="AT1922" s="271" t="n">
        <v>1731.81099982459</v>
      </c>
      <c r="AU1922" s="271" t="n">
        <v>1731.81099982459</v>
      </c>
      <c r="AV1922" s="271" t="n">
        <v>1731.81099982459</v>
      </c>
      <c r="AW1922" s="271" t="n">
        <v>1731.81099982459</v>
      </c>
      <c r="AX1922" s="271" t="n">
        <v>1731.81099982459</v>
      </c>
      <c r="AY1922" s="271" t="n">
        <v>1731.81099982459</v>
      </c>
      <c r="AZ1922" s="270" t="n">
        <v>24.8388544663258</v>
      </c>
      <c r="BA1922" s="270" t="n">
        <v>24.8388544663258</v>
      </c>
      <c r="BB1922" s="270" t="n">
        <v>24.8388544663258</v>
      </c>
      <c r="BC1922" s="270" t="n">
        <v>24.8388544663258</v>
      </c>
      <c r="BD1922" s="270" t="n">
        <v>24.8388544663258</v>
      </c>
      <c r="BE1922" s="270" t="n">
        <v>24.8388544663258</v>
      </c>
      <c r="BF1922" s="270" t="n">
        <v>24.8388544663258</v>
      </c>
      <c r="BG1922" s="270" t="n">
        <v>24.8388544663258</v>
      </c>
      <c r="BH1922" s="270" t="n">
        <v>24.8388544663258</v>
      </c>
      <c r="BI1922" s="270" t="n">
        <v>24.8388544663258</v>
      </c>
      <c r="BJ1922" s="270" t="n">
        <v>24.8388544663258</v>
      </c>
      <c r="BK1922" s="270" t="n">
        <v>24.8388544663258</v>
      </c>
      <c r="BL1922" s="270" t="n">
        <v>24.8388544663258</v>
      </c>
    </row>
    <row r="1923" customFormat="false" ht="13.8" hidden="false" customHeight="false" outlineLevel="0" collapsed="false">
      <c r="A1923" s="239" t="n">
        <v>236</v>
      </c>
      <c r="B1923" s="4" t="s">
        <v>1415</v>
      </c>
      <c r="C1923" s="4" t="s">
        <v>1654</v>
      </c>
      <c r="D1923" s="4" t="s">
        <v>1419</v>
      </c>
      <c r="E1923" s="4" t="n">
        <v>29</v>
      </c>
      <c r="G1923" s="4" t="n">
        <v>700</v>
      </c>
      <c r="H1923" s="4" t="n">
        <v>2.5</v>
      </c>
      <c r="I1923" s="4" t="n">
        <v>320</v>
      </c>
      <c r="J1923" s="4" t="n">
        <v>40</v>
      </c>
      <c r="K1923" s="4" t="n">
        <v>9000</v>
      </c>
      <c r="L1923" s="269" t="n">
        <v>0.25</v>
      </c>
      <c r="M1923" s="270" t="n">
        <v>17.6618731774677</v>
      </c>
      <c r="N1923" s="270" t="n">
        <v>17.6618731774677</v>
      </c>
      <c r="O1923" s="270" t="n">
        <v>17.6618731774677</v>
      </c>
      <c r="P1923" s="270" t="n">
        <v>17.6618731774677</v>
      </c>
      <c r="Q1923" s="270" t="n">
        <v>17.6618731774677</v>
      </c>
      <c r="R1923" s="270" t="n">
        <v>17.6618731774677</v>
      </c>
      <c r="S1923" s="270" t="n">
        <v>17.6618731774677</v>
      </c>
      <c r="T1923" s="270" t="n">
        <v>17.6618731774677</v>
      </c>
      <c r="U1923" s="270" t="n">
        <v>17.6618731774677</v>
      </c>
      <c r="V1923" s="270" t="n">
        <v>17.6618731774677</v>
      </c>
      <c r="W1923" s="270" t="n">
        <v>17.6618731774677</v>
      </c>
      <c r="X1923" s="270" t="n">
        <v>17.6618731774677</v>
      </c>
      <c r="Y1923" s="270" t="n">
        <v>17.6618731774677</v>
      </c>
      <c r="Z1923" s="270" t="n">
        <v>17.7900240119373</v>
      </c>
      <c r="AA1923" s="270" t="n">
        <v>17.7900240119373</v>
      </c>
      <c r="AB1923" s="270" t="n">
        <v>17.7900240119373</v>
      </c>
      <c r="AC1923" s="270" t="n">
        <v>17.7900240119373</v>
      </c>
      <c r="AD1923" s="270" t="n">
        <v>17.7900240119373</v>
      </c>
      <c r="AE1923" s="270" t="n">
        <v>17.7900240119373</v>
      </c>
      <c r="AF1923" s="270" t="n">
        <v>17.7900240119373</v>
      </c>
      <c r="AG1923" s="270" t="n">
        <v>17.7900240119373</v>
      </c>
      <c r="AH1923" s="270" t="n">
        <v>17.7900240119373</v>
      </c>
      <c r="AI1923" s="270" t="n">
        <v>17.7900240119373</v>
      </c>
      <c r="AJ1923" s="270" t="n">
        <v>17.7900240119373</v>
      </c>
      <c r="AK1923" s="270" t="n">
        <v>17.7900240119373</v>
      </c>
      <c r="AL1923" s="270" t="n">
        <v>17.7900240119373</v>
      </c>
      <c r="AM1923" s="271" t="n">
        <v>1716.31523059383</v>
      </c>
      <c r="AN1923" s="271" t="n">
        <v>1716.31523059383</v>
      </c>
      <c r="AO1923" s="271" t="n">
        <v>1716.31523059383</v>
      </c>
      <c r="AP1923" s="271" t="n">
        <v>1716.31523059383</v>
      </c>
      <c r="AQ1923" s="271" t="n">
        <v>1716.31523059383</v>
      </c>
      <c r="AR1923" s="271" t="n">
        <v>1716.31523059383</v>
      </c>
      <c r="AS1923" s="271" t="n">
        <v>1716.31523059383</v>
      </c>
      <c r="AT1923" s="271" t="n">
        <v>1716.31523059383</v>
      </c>
      <c r="AU1923" s="271" t="n">
        <v>1716.31523059383</v>
      </c>
      <c r="AV1923" s="271" t="n">
        <v>1716.31523059383</v>
      </c>
      <c r="AW1923" s="271" t="n">
        <v>1716.31523059383</v>
      </c>
      <c r="AX1923" s="271" t="n">
        <v>1716.31523059383</v>
      </c>
      <c r="AY1923" s="271" t="n">
        <v>1716.31523059383</v>
      </c>
      <c r="AZ1923" s="270" t="n">
        <v>24.8388544663258</v>
      </c>
      <c r="BA1923" s="270" t="n">
        <v>24.8388544663258</v>
      </c>
      <c r="BB1923" s="270" t="n">
        <v>24.8388544663258</v>
      </c>
      <c r="BC1923" s="270" t="n">
        <v>24.8388544663258</v>
      </c>
      <c r="BD1923" s="270" t="n">
        <v>24.8388544663258</v>
      </c>
      <c r="BE1923" s="270" t="n">
        <v>24.8388544663258</v>
      </c>
      <c r="BF1923" s="270" t="n">
        <v>24.8388544663258</v>
      </c>
      <c r="BG1923" s="270" t="n">
        <v>24.8388544663258</v>
      </c>
      <c r="BH1923" s="270" t="n">
        <v>24.8388544663258</v>
      </c>
      <c r="BI1923" s="270" t="n">
        <v>24.8388544663258</v>
      </c>
      <c r="BJ1923" s="270" t="n">
        <v>24.8388544663258</v>
      </c>
      <c r="BK1923" s="270" t="n">
        <v>24.8388544663258</v>
      </c>
      <c r="BL1923" s="270" t="n">
        <v>24.8388544663258</v>
      </c>
    </row>
    <row r="1924" customFormat="false" ht="13.8" hidden="false" customHeight="false" outlineLevel="0" collapsed="false">
      <c r="A1924" s="239" t="n">
        <v>237</v>
      </c>
      <c r="B1924" s="4" t="s">
        <v>1415</v>
      </c>
      <c r="C1924" s="4" t="s">
        <v>1655</v>
      </c>
      <c r="D1924" s="4" t="s">
        <v>1419</v>
      </c>
      <c r="E1924" s="4" t="n">
        <v>36</v>
      </c>
      <c r="G1924" s="4" t="n">
        <v>700</v>
      </c>
      <c r="H1924" s="4" t="n">
        <v>2.5</v>
      </c>
      <c r="I1924" s="4" t="n">
        <v>320</v>
      </c>
      <c r="J1924" s="4" t="n">
        <v>40</v>
      </c>
      <c r="K1924" s="4" t="n">
        <v>9000</v>
      </c>
      <c r="L1924" s="269" t="n">
        <v>0.25</v>
      </c>
      <c r="M1924" s="270" t="n">
        <v>17.8774298189399</v>
      </c>
      <c r="N1924" s="270" t="n">
        <v>17.8774298189399</v>
      </c>
      <c r="O1924" s="270" t="n">
        <v>17.8774298189399</v>
      </c>
      <c r="P1924" s="270" t="n">
        <v>17.8774298189399</v>
      </c>
      <c r="Q1924" s="270" t="n">
        <v>17.8774298189399</v>
      </c>
      <c r="R1924" s="270" t="n">
        <v>17.8774298189399</v>
      </c>
      <c r="S1924" s="270" t="n">
        <v>17.8774298189399</v>
      </c>
      <c r="T1924" s="270" t="n">
        <v>17.8774298189399</v>
      </c>
      <c r="U1924" s="270" t="n">
        <v>17.8774298189399</v>
      </c>
      <c r="V1924" s="270" t="n">
        <v>17.8774298189399</v>
      </c>
      <c r="W1924" s="270" t="n">
        <v>17.8774298189399</v>
      </c>
      <c r="X1924" s="270" t="n">
        <v>17.8774298189399</v>
      </c>
      <c r="Y1924" s="270" t="n">
        <v>17.8774298189399</v>
      </c>
      <c r="Z1924" s="270" t="n">
        <v>17.6905047811681</v>
      </c>
      <c r="AA1924" s="270" t="n">
        <v>17.6905047811681</v>
      </c>
      <c r="AB1924" s="270" t="n">
        <v>17.6905047811681</v>
      </c>
      <c r="AC1924" s="270" t="n">
        <v>17.6905047811681</v>
      </c>
      <c r="AD1924" s="270" t="n">
        <v>17.6905047811681</v>
      </c>
      <c r="AE1924" s="270" t="n">
        <v>17.6905047811681</v>
      </c>
      <c r="AF1924" s="270" t="n">
        <v>17.6905047811681</v>
      </c>
      <c r="AG1924" s="270" t="n">
        <v>17.6905047811681</v>
      </c>
      <c r="AH1924" s="270" t="n">
        <v>17.6905047811681</v>
      </c>
      <c r="AI1924" s="270" t="n">
        <v>17.6905047811681</v>
      </c>
      <c r="AJ1924" s="270" t="n">
        <v>17.6905047811681</v>
      </c>
      <c r="AK1924" s="270" t="n">
        <v>17.6905047811681</v>
      </c>
      <c r="AL1924" s="270" t="n">
        <v>17.6905047811681</v>
      </c>
      <c r="AM1924" s="271" t="n">
        <v>1703.44984597844</v>
      </c>
      <c r="AN1924" s="271" t="n">
        <v>1703.44984597844</v>
      </c>
      <c r="AO1924" s="271" t="n">
        <v>1703.44984597844</v>
      </c>
      <c r="AP1924" s="271" t="n">
        <v>1703.44984597844</v>
      </c>
      <c r="AQ1924" s="271" t="n">
        <v>1703.44984597844</v>
      </c>
      <c r="AR1924" s="271" t="n">
        <v>1703.44984597844</v>
      </c>
      <c r="AS1924" s="271" t="n">
        <v>1703.44984597844</v>
      </c>
      <c r="AT1924" s="271" t="n">
        <v>1703.44984597844</v>
      </c>
      <c r="AU1924" s="271" t="n">
        <v>1703.44984597844</v>
      </c>
      <c r="AV1924" s="271" t="n">
        <v>1703.44984597844</v>
      </c>
      <c r="AW1924" s="271" t="n">
        <v>1703.44984597844</v>
      </c>
      <c r="AX1924" s="271" t="n">
        <v>1703.44984597844</v>
      </c>
      <c r="AY1924" s="271" t="n">
        <v>1703.44984597844</v>
      </c>
      <c r="AZ1924" s="270" t="n">
        <v>24.8388544663258</v>
      </c>
      <c r="BA1924" s="270" t="n">
        <v>24.8388544663258</v>
      </c>
      <c r="BB1924" s="270" t="n">
        <v>24.8388544663258</v>
      </c>
      <c r="BC1924" s="270" t="n">
        <v>24.8388544663258</v>
      </c>
      <c r="BD1924" s="270" t="n">
        <v>24.8388544663258</v>
      </c>
      <c r="BE1924" s="270" t="n">
        <v>24.8388544663258</v>
      </c>
      <c r="BF1924" s="270" t="n">
        <v>24.8388544663258</v>
      </c>
      <c r="BG1924" s="270" t="n">
        <v>24.8388544663258</v>
      </c>
      <c r="BH1924" s="270" t="n">
        <v>24.8388544663258</v>
      </c>
      <c r="BI1924" s="270" t="n">
        <v>24.8388544663258</v>
      </c>
      <c r="BJ1924" s="270" t="n">
        <v>24.8388544663258</v>
      </c>
      <c r="BK1924" s="270" t="n">
        <v>24.8388544663258</v>
      </c>
      <c r="BL1924" s="270" t="n">
        <v>24.8388544663258</v>
      </c>
    </row>
    <row r="1925" customFormat="false" ht="13.8" hidden="false" customHeight="false" outlineLevel="0" collapsed="false">
      <c r="A1925" s="239" t="n">
        <v>238</v>
      </c>
      <c r="B1925" s="4" t="s">
        <v>1415</v>
      </c>
      <c r="C1925" s="4" t="s">
        <v>1656</v>
      </c>
      <c r="D1925" s="4" t="s">
        <v>1417</v>
      </c>
      <c r="E1925" s="4" t="n">
        <v>24</v>
      </c>
      <c r="F1925" s="4" t="n">
        <v>12</v>
      </c>
      <c r="G1925" s="4" t="n">
        <v>700</v>
      </c>
      <c r="H1925" s="4" t="n">
        <v>2.5</v>
      </c>
      <c r="I1925" s="4" t="n">
        <v>320</v>
      </c>
      <c r="J1925" s="4" t="n">
        <v>40</v>
      </c>
      <c r="K1925" s="4" t="n">
        <v>9000</v>
      </c>
      <c r="L1925" s="269" t="n">
        <v>0.3</v>
      </c>
      <c r="M1925" s="270" t="n">
        <v>18.314159590428</v>
      </c>
      <c r="N1925" s="270" t="n">
        <v>17.5042286307833</v>
      </c>
      <c r="O1925" s="270" t="n">
        <v>15.3864940349127</v>
      </c>
      <c r="P1925" s="270" t="n">
        <v>12.5158478554598</v>
      </c>
      <c r="Q1925" s="270" t="n">
        <v>11.7013620728177</v>
      </c>
      <c r="R1925" s="270" t="n">
        <v>13.8759309551463</v>
      </c>
      <c r="S1925" s="270" t="n">
        <v>17.1052110773031</v>
      </c>
      <c r="T1925" s="270" t="n">
        <v>19.0202543402563</v>
      </c>
      <c r="U1925" s="270" t="n">
        <v>19.5518225945194</v>
      </c>
      <c r="V1925" s="270" t="n">
        <v>19.5409954460064</v>
      </c>
      <c r="W1925" s="270" t="n">
        <v>19.3438395000728</v>
      </c>
      <c r="X1925" s="270" t="n">
        <v>19.0597353801527</v>
      </c>
      <c r="Y1925" s="270" t="n">
        <v>18.7095297474348</v>
      </c>
      <c r="Z1925" s="270" t="n">
        <v>17.0063675536291</v>
      </c>
      <c r="AA1925" s="270" t="n">
        <v>15.779668454516</v>
      </c>
      <c r="AB1925" s="270" t="n">
        <v>13.4335525349889</v>
      </c>
      <c r="AC1925" s="270" t="n">
        <v>11.5021663442651</v>
      </c>
      <c r="AD1925" s="270" t="n">
        <v>12.6358803273314</v>
      </c>
      <c r="AE1925" s="270" t="n">
        <v>17.1040556539182</v>
      </c>
      <c r="AF1925" s="270" t="n">
        <v>21.0232697363823</v>
      </c>
      <c r="AG1925" s="270" t="n">
        <v>22.371847772009</v>
      </c>
      <c r="AH1925" s="270" t="n">
        <v>21.6787533856055</v>
      </c>
      <c r="AI1925" s="270" t="n">
        <v>20.7474843330637</v>
      </c>
      <c r="AJ1925" s="270" t="n">
        <v>19.9000147019027</v>
      </c>
      <c r="AK1925" s="270" t="n">
        <v>18.9590378848306</v>
      </c>
      <c r="AL1925" s="270" t="n">
        <v>17.9734844186909</v>
      </c>
      <c r="AM1925" s="271" t="n">
        <v>1667.04529585839</v>
      </c>
      <c r="AN1925" s="271" t="n">
        <v>1521.38390460885</v>
      </c>
      <c r="AO1925" s="271" t="n">
        <v>1242.87898414137</v>
      </c>
      <c r="AP1925" s="271" t="n">
        <v>997.923947639841</v>
      </c>
      <c r="AQ1925" s="271" t="n">
        <v>1108.12940682245</v>
      </c>
      <c r="AR1925" s="271" t="n">
        <v>1612.77906690993</v>
      </c>
      <c r="AS1925" s="271" t="n">
        <v>2070.28388296208</v>
      </c>
      <c r="AT1925" s="271" t="n">
        <v>2228.66089330375</v>
      </c>
      <c r="AU1925" s="271" t="n">
        <v>2150.61477509201</v>
      </c>
      <c r="AV1925" s="271" t="n">
        <v>2045.07589561221</v>
      </c>
      <c r="AW1925" s="271" t="n">
        <v>1949.00027915726</v>
      </c>
      <c r="AX1925" s="271" t="n">
        <v>1857.62576518868</v>
      </c>
      <c r="AY1925" s="271" t="n">
        <v>1764.20343562867</v>
      </c>
      <c r="AZ1925" s="270" t="n">
        <v>20.608400821042</v>
      </c>
      <c r="BA1925" s="270" t="n">
        <v>13.159754976365</v>
      </c>
      <c r="BB1925" s="270" t="n">
        <v>2.67362814862462</v>
      </c>
      <c r="BC1925" s="270" t="n">
        <v>10.6366574268626</v>
      </c>
      <c r="BD1925" s="270" t="n">
        <v>26.2509549401244</v>
      </c>
      <c r="BE1925" s="270" t="n">
        <v>36.8839756685735</v>
      </c>
      <c r="BF1925" s="270" t="n">
        <v>35.6330825215885</v>
      </c>
      <c r="BG1925" s="270" t="n">
        <v>33.1133825310088</v>
      </c>
      <c r="BH1925" s="270" t="n">
        <v>31.0643834643913</v>
      </c>
      <c r="BI1925" s="270" t="n">
        <v>29.2146388218664</v>
      </c>
      <c r="BJ1925" s="270" t="n">
        <v>27.3038813550765</v>
      </c>
      <c r="BK1925" s="270" t="n">
        <v>25.2899408704434</v>
      </c>
      <c r="BL1925" s="270" t="n">
        <v>23.1000705162064</v>
      </c>
    </row>
    <row r="1926" customFormat="false" ht="13.8" hidden="false" customHeight="false" outlineLevel="0" collapsed="false">
      <c r="A1926" s="239" t="n">
        <v>239</v>
      </c>
      <c r="B1926" s="4" t="s">
        <v>1415</v>
      </c>
      <c r="C1926" s="4" t="s">
        <v>1657</v>
      </c>
      <c r="D1926" s="4" t="s">
        <v>1417</v>
      </c>
      <c r="E1926" s="4" t="n">
        <v>29</v>
      </c>
      <c r="F1926" s="4" t="n">
        <v>12</v>
      </c>
      <c r="G1926" s="4" t="n">
        <v>700</v>
      </c>
      <c r="H1926" s="4" t="n">
        <v>2.5</v>
      </c>
      <c r="I1926" s="4" t="n">
        <v>320</v>
      </c>
      <c r="J1926" s="4" t="n">
        <v>40</v>
      </c>
      <c r="K1926" s="4" t="n">
        <v>9000</v>
      </c>
      <c r="L1926" s="269" t="n">
        <v>0.3</v>
      </c>
      <c r="M1926" s="270" t="n">
        <v>18.5837743901956</v>
      </c>
      <c r="N1926" s="270" t="n">
        <v>17.7393154991299</v>
      </c>
      <c r="O1926" s="270" t="n">
        <v>15.5707150659536</v>
      </c>
      <c r="P1926" s="270" t="n">
        <v>12.688816656149</v>
      </c>
      <c r="Q1926" s="270" t="n">
        <v>11.926176893527</v>
      </c>
      <c r="R1926" s="270" t="n">
        <v>14.1782654897118</v>
      </c>
      <c r="S1926" s="270" t="n">
        <v>17.4447115866471</v>
      </c>
      <c r="T1926" s="270" t="n">
        <v>19.3712327180621</v>
      </c>
      <c r="U1926" s="270" t="n">
        <v>19.9175774064653</v>
      </c>
      <c r="V1926" s="270" t="n">
        <v>19.9135601372471</v>
      </c>
      <c r="W1926" s="270" t="n">
        <v>19.6995118146905</v>
      </c>
      <c r="X1926" s="270" t="n">
        <v>19.3858354093984</v>
      </c>
      <c r="Y1926" s="270" t="n">
        <v>19.0059321059758</v>
      </c>
      <c r="Z1926" s="270" t="n">
        <v>16.8730342202958</v>
      </c>
      <c r="AA1926" s="270" t="n">
        <v>15.6459563333039</v>
      </c>
      <c r="AB1926" s="270" t="n">
        <v>13.293495716807</v>
      </c>
      <c r="AC1926" s="270" t="n">
        <v>11.3421284654773</v>
      </c>
      <c r="AD1926" s="270" t="n">
        <v>12.4600091152102</v>
      </c>
      <c r="AE1926" s="270" t="n">
        <v>16.9279761084636</v>
      </c>
      <c r="AF1926" s="270" t="n">
        <v>20.8639515545641</v>
      </c>
      <c r="AG1926" s="270" t="n">
        <v>22.2278704992817</v>
      </c>
      <c r="AH1926" s="270" t="n">
        <v>21.5431094462116</v>
      </c>
      <c r="AI1926" s="270" t="n">
        <v>20.614264636094</v>
      </c>
      <c r="AJ1926" s="270" t="n">
        <v>19.7666813685694</v>
      </c>
      <c r="AK1926" s="270" t="n">
        <v>18.8257045514973</v>
      </c>
      <c r="AL1926" s="270" t="n">
        <v>17.8401510853576</v>
      </c>
      <c r="AM1926" s="271" t="n">
        <v>1649.71196252506</v>
      </c>
      <c r="AN1926" s="271" t="n">
        <v>1504.00511673006</v>
      </c>
      <c r="AO1926" s="271" t="n">
        <v>1224.72368111107</v>
      </c>
      <c r="AP1926" s="271" t="n">
        <v>977.219402185296</v>
      </c>
      <c r="AQ1926" s="271" t="n">
        <v>1085.40061894367</v>
      </c>
      <c r="AR1926" s="271" t="n">
        <v>1590.01467297054</v>
      </c>
      <c r="AS1926" s="271" t="n">
        <v>2049.69751932571</v>
      </c>
      <c r="AT1926" s="271" t="n">
        <v>2210.05180239466</v>
      </c>
      <c r="AU1926" s="271" t="n">
        <v>2133.0435629708</v>
      </c>
      <c r="AV1926" s="271" t="n">
        <v>2027.7743804607</v>
      </c>
      <c r="AW1926" s="271" t="n">
        <v>1931.66694582393</v>
      </c>
      <c r="AX1926" s="271" t="n">
        <v>1840.29243185535</v>
      </c>
      <c r="AY1926" s="271" t="n">
        <v>1746.87010229533</v>
      </c>
      <c r="AZ1926" s="270" t="n">
        <v>20.608400821042</v>
      </c>
      <c r="BA1926" s="270" t="n">
        <v>13.159754976365</v>
      </c>
      <c r="BB1926" s="270" t="n">
        <v>2.67362814862462</v>
      </c>
      <c r="BC1926" s="270" t="n">
        <v>10.6366574268626</v>
      </c>
      <c r="BD1926" s="270" t="n">
        <v>26.2509549401244</v>
      </c>
      <c r="BE1926" s="270" t="n">
        <v>36.8839756685735</v>
      </c>
      <c r="BF1926" s="270" t="n">
        <v>35.6330825215885</v>
      </c>
      <c r="BG1926" s="270" t="n">
        <v>33.1133825310088</v>
      </c>
      <c r="BH1926" s="270" t="n">
        <v>31.0643834643913</v>
      </c>
      <c r="BI1926" s="270" t="n">
        <v>29.2146388218664</v>
      </c>
      <c r="BJ1926" s="270" t="n">
        <v>27.3038813550765</v>
      </c>
      <c r="BK1926" s="270" t="n">
        <v>25.2899408704434</v>
      </c>
      <c r="BL1926" s="270" t="n">
        <v>23.1000705162064</v>
      </c>
    </row>
    <row r="1927" customFormat="false" ht="13.8" hidden="false" customHeight="false" outlineLevel="0" collapsed="false">
      <c r="A1927" s="239" t="n">
        <v>240</v>
      </c>
      <c r="B1927" s="4" t="s">
        <v>1415</v>
      </c>
      <c r="C1927" s="4" t="s">
        <v>1658</v>
      </c>
      <c r="D1927" s="4" t="s">
        <v>1417</v>
      </c>
      <c r="E1927" s="4" t="n">
        <v>36</v>
      </c>
      <c r="F1927" s="4" t="n">
        <v>12</v>
      </c>
      <c r="G1927" s="4" t="n">
        <v>700</v>
      </c>
      <c r="H1927" s="4" t="n">
        <v>2.5</v>
      </c>
      <c r="I1927" s="4" t="n">
        <v>320</v>
      </c>
      <c r="J1927" s="4" t="n">
        <v>40</v>
      </c>
      <c r="K1927" s="4" t="n">
        <v>9000</v>
      </c>
      <c r="L1927" s="269" t="n">
        <v>0.3</v>
      </c>
      <c r="M1927" s="270" t="n">
        <v>18.8188345304183</v>
      </c>
      <c r="N1927" s="270" t="n">
        <v>17.9442729135067</v>
      </c>
      <c r="O1927" s="270" t="n">
        <v>15.7313257647201</v>
      </c>
      <c r="P1927" s="270" t="n">
        <v>12.8396172449119</v>
      </c>
      <c r="Q1927" s="270" t="n">
        <v>12.1221787573921</v>
      </c>
      <c r="R1927" s="270" t="n">
        <v>14.4418519031817</v>
      </c>
      <c r="S1927" s="270" t="n">
        <v>17.7407006695939</v>
      </c>
      <c r="T1927" s="270" t="n">
        <v>19.6772286306503</v>
      </c>
      <c r="U1927" s="270" t="n">
        <v>20.2364559600806</v>
      </c>
      <c r="V1927" s="270" t="n">
        <v>20.2383757951435</v>
      </c>
      <c r="W1927" s="270" t="n">
        <v>20.0096000747543</v>
      </c>
      <c r="X1927" s="270" t="n">
        <v>19.6701414588705</v>
      </c>
      <c r="Y1927" s="270" t="n">
        <v>19.2643466292922</v>
      </c>
      <c r="Z1927" s="270" t="n">
        <v>16.7793978566594</v>
      </c>
      <c r="AA1927" s="270" t="n">
        <v>15.5769411817888</v>
      </c>
      <c r="AB1927" s="270" t="n">
        <v>13.2516775349889</v>
      </c>
      <c r="AC1927" s="270" t="n">
        <v>11.2831890715379</v>
      </c>
      <c r="AD1927" s="270" t="n">
        <v>12.3635697212708</v>
      </c>
      <c r="AE1927" s="270" t="n">
        <v>16.7911579266454</v>
      </c>
      <c r="AF1927" s="270" t="n">
        <v>20.7239515545641</v>
      </c>
      <c r="AG1927" s="270" t="n">
        <v>22.0792341356453</v>
      </c>
      <c r="AH1927" s="270" t="n">
        <v>21.3750791431813</v>
      </c>
      <c r="AI1927" s="270" t="n">
        <v>20.4347191815485</v>
      </c>
      <c r="AJ1927" s="270" t="n">
        <v>19.5991056109936</v>
      </c>
      <c r="AK1927" s="270" t="n">
        <v>18.682371218164</v>
      </c>
      <c r="AL1927" s="270" t="n">
        <v>17.7222722974788</v>
      </c>
      <c r="AM1927" s="271" t="n">
        <v>1637.705901919</v>
      </c>
      <c r="AN1927" s="271" t="n">
        <v>1495.19602582097</v>
      </c>
      <c r="AO1927" s="271" t="n">
        <v>1219.40095383834</v>
      </c>
      <c r="AP1927" s="271" t="n">
        <v>969.610311276205</v>
      </c>
      <c r="AQ1927" s="271" t="n">
        <v>1072.86728561033</v>
      </c>
      <c r="AR1927" s="271" t="n">
        <v>1572.22830933417</v>
      </c>
      <c r="AS1927" s="271" t="n">
        <v>2031.49751932572</v>
      </c>
      <c r="AT1927" s="271" t="n">
        <v>2190.75180239466</v>
      </c>
      <c r="AU1927" s="271" t="n">
        <v>2111.28295691019</v>
      </c>
      <c r="AV1927" s="271" t="n">
        <v>2004.57741076373</v>
      </c>
      <c r="AW1927" s="271" t="n">
        <v>1910.04876400574</v>
      </c>
      <c r="AX1927" s="271" t="n">
        <v>1821.82576518868</v>
      </c>
      <c r="AY1927" s="271" t="n">
        <v>1731.71252653776</v>
      </c>
      <c r="AZ1927" s="270" t="n">
        <v>20.608400821042</v>
      </c>
      <c r="BA1927" s="270" t="n">
        <v>13.159754976365</v>
      </c>
      <c r="BB1927" s="270" t="n">
        <v>2.67362814862462</v>
      </c>
      <c r="BC1927" s="270" t="n">
        <v>10.6366574268626</v>
      </c>
      <c r="BD1927" s="270" t="n">
        <v>26.2509549401244</v>
      </c>
      <c r="BE1927" s="270" t="n">
        <v>36.8839756685735</v>
      </c>
      <c r="BF1927" s="270" t="n">
        <v>35.6330825215885</v>
      </c>
      <c r="BG1927" s="270" t="n">
        <v>33.1133825310088</v>
      </c>
      <c r="BH1927" s="270" t="n">
        <v>31.0643834643913</v>
      </c>
      <c r="BI1927" s="270" t="n">
        <v>29.2146388218664</v>
      </c>
      <c r="BJ1927" s="270" t="n">
        <v>27.3038813550765</v>
      </c>
      <c r="BK1927" s="270" t="n">
        <v>25.2899408704434</v>
      </c>
      <c r="BL1927" s="270" t="n">
        <v>23.1000705162064</v>
      </c>
    </row>
    <row r="1928" customFormat="false" ht="13.8" hidden="false" customHeight="false" outlineLevel="0" collapsed="false">
      <c r="A1928" s="239" t="n">
        <v>241</v>
      </c>
      <c r="B1928" s="4" t="s">
        <v>1415</v>
      </c>
      <c r="C1928" s="4" t="s">
        <v>1659</v>
      </c>
      <c r="D1928" s="4" t="s">
        <v>1419</v>
      </c>
      <c r="E1928" s="4" t="n">
        <v>24</v>
      </c>
      <c r="G1928" s="4" t="n">
        <v>700</v>
      </c>
      <c r="H1928" s="4" t="n">
        <v>2.5</v>
      </c>
      <c r="I1928" s="4" t="n">
        <v>320</v>
      </c>
      <c r="J1928" s="4" t="n">
        <v>40</v>
      </c>
      <c r="K1928" s="4" t="n">
        <v>9000</v>
      </c>
      <c r="L1928" s="269" t="n">
        <v>0.3</v>
      </c>
      <c r="M1928" s="270" t="n">
        <v>17.0484162480995</v>
      </c>
      <c r="N1928" s="270" t="n">
        <v>17.0484162480995</v>
      </c>
      <c r="O1928" s="270" t="n">
        <v>17.0484162480995</v>
      </c>
      <c r="P1928" s="270" t="n">
        <v>17.0484162480995</v>
      </c>
      <c r="Q1928" s="270" t="n">
        <v>17.0484162480995</v>
      </c>
      <c r="R1928" s="270" t="n">
        <v>17.0484162480995</v>
      </c>
      <c r="S1928" s="270" t="n">
        <v>17.0484162480995</v>
      </c>
      <c r="T1928" s="270" t="n">
        <v>17.0484162480995</v>
      </c>
      <c r="U1928" s="270" t="n">
        <v>17.0484162480995</v>
      </c>
      <c r="V1928" s="270" t="n">
        <v>17.0484162480995</v>
      </c>
      <c r="W1928" s="270" t="n">
        <v>17.0484162480995</v>
      </c>
      <c r="X1928" s="270" t="n">
        <v>17.0484162480995</v>
      </c>
      <c r="Y1928" s="270" t="n">
        <v>17.0484162480995</v>
      </c>
      <c r="Z1928" s="270" t="n">
        <v>17.7011987000872</v>
      </c>
      <c r="AA1928" s="270" t="n">
        <v>17.7011987000872</v>
      </c>
      <c r="AB1928" s="270" t="n">
        <v>17.7011987000872</v>
      </c>
      <c r="AC1928" s="270" t="n">
        <v>17.7011987000872</v>
      </c>
      <c r="AD1928" s="270" t="n">
        <v>17.7011987000872</v>
      </c>
      <c r="AE1928" s="270" t="n">
        <v>17.7011987000872</v>
      </c>
      <c r="AF1928" s="270" t="n">
        <v>17.7011987000872</v>
      </c>
      <c r="AG1928" s="270" t="n">
        <v>17.7011987000872</v>
      </c>
      <c r="AH1928" s="270" t="n">
        <v>17.7011987000872</v>
      </c>
      <c r="AI1928" s="270" t="n">
        <v>17.7011987000872</v>
      </c>
      <c r="AJ1928" s="270" t="n">
        <v>17.7011987000872</v>
      </c>
      <c r="AK1928" s="270" t="n">
        <v>17.7011987000872</v>
      </c>
      <c r="AL1928" s="270" t="n">
        <v>17.7011987000872</v>
      </c>
      <c r="AM1928" s="271" t="n">
        <v>1708.89273330196</v>
      </c>
      <c r="AN1928" s="271" t="n">
        <v>1708.89273330196</v>
      </c>
      <c r="AO1928" s="271" t="n">
        <v>1708.89273330196</v>
      </c>
      <c r="AP1928" s="271" t="n">
        <v>1708.89273330196</v>
      </c>
      <c r="AQ1928" s="271" t="n">
        <v>1708.89273330196</v>
      </c>
      <c r="AR1928" s="271" t="n">
        <v>1708.89273330196</v>
      </c>
      <c r="AS1928" s="271" t="n">
        <v>1708.89273330196</v>
      </c>
      <c r="AT1928" s="271" t="n">
        <v>1708.89273330196</v>
      </c>
      <c r="AU1928" s="271" t="n">
        <v>1708.89273330196</v>
      </c>
      <c r="AV1928" s="271" t="n">
        <v>1708.89273330196</v>
      </c>
      <c r="AW1928" s="271" t="n">
        <v>1708.89273330196</v>
      </c>
      <c r="AX1928" s="271" t="n">
        <v>1708.89273330196</v>
      </c>
      <c r="AY1928" s="271" t="n">
        <v>1708.89273330196</v>
      </c>
      <c r="AZ1928" s="270" t="n">
        <v>24.2255963124749</v>
      </c>
      <c r="BA1928" s="270" t="n">
        <v>24.2255963124749</v>
      </c>
      <c r="BB1928" s="270" t="n">
        <v>24.2255963124749</v>
      </c>
      <c r="BC1928" s="270" t="n">
        <v>24.2255963124749</v>
      </c>
      <c r="BD1928" s="270" t="n">
        <v>24.2255963124749</v>
      </c>
      <c r="BE1928" s="270" t="n">
        <v>24.2255963124749</v>
      </c>
      <c r="BF1928" s="270" t="n">
        <v>24.2255963124749</v>
      </c>
      <c r="BG1928" s="270" t="n">
        <v>24.2255963124749</v>
      </c>
      <c r="BH1928" s="270" t="n">
        <v>24.2255963124749</v>
      </c>
      <c r="BI1928" s="270" t="n">
        <v>24.2255963124749</v>
      </c>
      <c r="BJ1928" s="270" t="n">
        <v>24.2255963124749</v>
      </c>
      <c r="BK1928" s="270" t="n">
        <v>24.2255963124749</v>
      </c>
      <c r="BL1928" s="270" t="n">
        <v>24.2255963124749</v>
      </c>
    </row>
    <row r="1929" customFormat="false" ht="13.8" hidden="false" customHeight="false" outlineLevel="0" collapsed="false">
      <c r="A1929" s="239" t="n">
        <v>242</v>
      </c>
      <c r="B1929" s="4" t="s">
        <v>1415</v>
      </c>
      <c r="C1929" s="4" t="s">
        <v>1660</v>
      </c>
      <c r="D1929" s="4" t="s">
        <v>1419</v>
      </c>
      <c r="E1929" s="4" t="n">
        <v>29</v>
      </c>
      <c r="G1929" s="4" t="n">
        <v>700</v>
      </c>
      <c r="H1929" s="4" t="n">
        <v>2.5</v>
      </c>
      <c r="I1929" s="4" t="n">
        <v>320</v>
      </c>
      <c r="J1929" s="4" t="n">
        <v>40</v>
      </c>
      <c r="K1929" s="4" t="n">
        <v>9000</v>
      </c>
      <c r="L1929" s="269" t="n">
        <v>0.3</v>
      </c>
      <c r="M1929" s="270" t="n">
        <v>17.3404173210118</v>
      </c>
      <c r="N1929" s="270" t="n">
        <v>17.3404173210118</v>
      </c>
      <c r="O1929" s="270" t="n">
        <v>17.3404173210118</v>
      </c>
      <c r="P1929" s="270" t="n">
        <v>17.3404173210118</v>
      </c>
      <c r="Q1929" s="270" t="n">
        <v>17.3404173210118</v>
      </c>
      <c r="R1929" s="270" t="n">
        <v>17.3404173210118</v>
      </c>
      <c r="S1929" s="270" t="n">
        <v>17.3404173210118</v>
      </c>
      <c r="T1929" s="270" t="n">
        <v>17.3404173210118</v>
      </c>
      <c r="U1929" s="270" t="n">
        <v>17.3404173210118</v>
      </c>
      <c r="V1929" s="270" t="n">
        <v>17.3404173210118</v>
      </c>
      <c r="W1929" s="270" t="n">
        <v>17.3404173210118</v>
      </c>
      <c r="X1929" s="270" t="n">
        <v>17.3404173210118</v>
      </c>
      <c r="Y1929" s="270" t="n">
        <v>17.3404173210118</v>
      </c>
      <c r="Z1929" s="270" t="n">
        <v>17.5557179308564</v>
      </c>
      <c r="AA1929" s="270" t="n">
        <v>17.5557179308564</v>
      </c>
      <c r="AB1929" s="270" t="n">
        <v>17.5557179308564</v>
      </c>
      <c r="AC1929" s="270" t="n">
        <v>17.5557179308564</v>
      </c>
      <c r="AD1929" s="270" t="n">
        <v>17.5557179308564</v>
      </c>
      <c r="AE1929" s="270" t="n">
        <v>17.5557179308564</v>
      </c>
      <c r="AF1929" s="270" t="n">
        <v>17.5557179308564</v>
      </c>
      <c r="AG1929" s="270" t="n">
        <v>17.5557179308564</v>
      </c>
      <c r="AH1929" s="270" t="n">
        <v>17.5557179308564</v>
      </c>
      <c r="AI1929" s="270" t="n">
        <v>17.5557179308564</v>
      </c>
      <c r="AJ1929" s="270" t="n">
        <v>17.5557179308564</v>
      </c>
      <c r="AK1929" s="270" t="n">
        <v>17.5557179308564</v>
      </c>
      <c r="AL1929" s="270" t="n">
        <v>17.5557179308564</v>
      </c>
      <c r="AM1929" s="271" t="n">
        <v>1690.03632304555</v>
      </c>
      <c r="AN1929" s="271" t="n">
        <v>1690.03632304555</v>
      </c>
      <c r="AO1929" s="271" t="n">
        <v>1690.03632304555</v>
      </c>
      <c r="AP1929" s="271" t="n">
        <v>1690.03632304555</v>
      </c>
      <c r="AQ1929" s="271" t="n">
        <v>1690.03632304555</v>
      </c>
      <c r="AR1929" s="271" t="n">
        <v>1690.03632304555</v>
      </c>
      <c r="AS1929" s="271" t="n">
        <v>1690.03632304555</v>
      </c>
      <c r="AT1929" s="271" t="n">
        <v>1690.03632304555</v>
      </c>
      <c r="AU1929" s="271" t="n">
        <v>1690.03632304555</v>
      </c>
      <c r="AV1929" s="271" t="n">
        <v>1690.03632304555</v>
      </c>
      <c r="AW1929" s="271" t="n">
        <v>1690.03632304555</v>
      </c>
      <c r="AX1929" s="271" t="n">
        <v>1690.03632304555</v>
      </c>
      <c r="AY1929" s="271" t="n">
        <v>1690.03632304555</v>
      </c>
      <c r="AZ1929" s="270" t="n">
        <v>24.2255963124749</v>
      </c>
      <c r="BA1929" s="270" t="n">
        <v>24.2255963124749</v>
      </c>
      <c r="BB1929" s="270" t="n">
        <v>24.2255963124749</v>
      </c>
      <c r="BC1929" s="270" t="n">
        <v>24.2255963124749</v>
      </c>
      <c r="BD1929" s="270" t="n">
        <v>24.2255963124749</v>
      </c>
      <c r="BE1929" s="270" t="n">
        <v>24.2255963124749</v>
      </c>
      <c r="BF1929" s="270" t="n">
        <v>24.2255963124749</v>
      </c>
      <c r="BG1929" s="270" t="n">
        <v>24.2255963124749</v>
      </c>
      <c r="BH1929" s="270" t="n">
        <v>24.2255963124749</v>
      </c>
      <c r="BI1929" s="270" t="n">
        <v>24.2255963124749</v>
      </c>
      <c r="BJ1929" s="270" t="n">
        <v>24.2255963124749</v>
      </c>
      <c r="BK1929" s="270" t="n">
        <v>24.2255963124749</v>
      </c>
      <c r="BL1929" s="270" t="n">
        <v>24.2255963124749</v>
      </c>
    </row>
    <row r="1930" customFormat="false" ht="13.8" hidden="false" customHeight="false" outlineLevel="0" collapsed="false">
      <c r="A1930" s="239" t="n">
        <v>243</v>
      </c>
      <c r="B1930" s="4" t="s">
        <v>1415</v>
      </c>
      <c r="C1930" s="4" t="s">
        <v>1661</v>
      </c>
      <c r="D1930" s="4" t="s">
        <v>1419</v>
      </c>
      <c r="E1930" s="4" t="n">
        <v>36</v>
      </c>
      <c r="G1930" s="4" t="n">
        <v>700</v>
      </c>
      <c r="H1930" s="4" t="n">
        <v>2.5</v>
      </c>
      <c r="I1930" s="4" t="n">
        <v>320</v>
      </c>
      <c r="J1930" s="4" t="n">
        <v>40</v>
      </c>
      <c r="K1930" s="4" t="n">
        <v>9000</v>
      </c>
      <c r="L1930" s="269" t="n">
        <v>0.3</v>
      </c>
      <c r="M1930" s="270" t="n">
        <v>17.5949946409628</v>
      </c>
      <c r="N1930" s="270" t="n">
        <v>17.5949946409628</v>
      </c>
      <c r="O1930" s="270" t="n">
        <v>17.5949946409628</v>
      </c>
      <c r="P1930" s="270" t="n">
        <v>17.5949946409628</v>
      </c>
      <c r="Q1930" s="270" t="n">
        <v>17.5949946409628</v>
      </c>
      <c r="R1930" s="270" t="n">
        <v>17.5949946409628</v>
      </c>
      <c r="S1930" s="270" t="n">
        <v>17.5949946409628</v>
      </c>
      <c r="T1930" s="270" t="n">
        <v>17.5949946409628</v>
      </c>
      <c r="U1930" s="270" t="n">
        <v>17.5949946409628</v>
      </c>
      <c r="V1930" s="270" t="n">
        <v>17.5949946409628</v>
      </c>
      <c r="W1930" s="270" t="n">
        <v>17.5949946409628</v>
      </c>
      <c r="X1930" s="270" t="n">
        <v>17.5949946409628</v>
      </c>
      <c r="Y1930" s="270" t="n">
        <v>17.5949946409628</v>
      </c>
      <c r="Z1930" s="270" t="n">
        <v>17.4355897257282</v>
      </c>
      <c r="AA1930" s="270" t="n">
        <v>17.4355897257282</v>
      </c>
      <c r="AB1930" s="270" t="n">
        <v>17.4355897257282</v>
      </c>
      <c r="AC1930" s="270" t="n">
        <v>17.4355897257282</v>
      </c>
      <c r="AD1930" s="270" t="n">
        <v>17.4355897257282</v>
      </c>
      <c r="AE1930" s="270" t="n">
        <v>17.4355897257282</v>
      </c>
      <c r="AF1930" s="270" t="n">
        <v>17.4355897257282</v>
      </c>
      <c r="AG1930" s="270" t="n">
        <v>17.4355897257282</v>
      </c>
      <c r="AH1930" s="270" t="n">
        <v>17.4355897257282</v>
      </c>
      <c r="AI1930" s="270" t="n">
        <v>17.4355897257282</v>
      </c>
      <c r="AJ1930" s="270" t="n">
        <v>17.4355897257282</v>
      </c>
      <c r="AK1930" s="270" t="n">
        <v>17.4355897257282</v>
      </c>
      <c r="AL1930" s="270" t="n">
        <v>17.4355897257282</v>
      </c>
      <c r="AM1930" s="271" t="n">
        <v>1674.51581022504</v>
      </c>
      <c r="AN1930" s="271" t="n">
        <v>1674.51581022504</v>
      </c>
      <c r="AO1930" s="271" t="n">
        <v>1674.51581022504</v>
      </c>
      <c r="AP1930" s="271" t="n">
        <v>1674.51581022504</v>
      </c>
      <c r="AQ1930" s="271" t="n">
        <v>1674.51581022504</v>
      </c>
      <c r="AR1930" s="271" t="n">
        <v>1674.51581022504</v>
      </c>
      <c r="AS1930" s="271" t="n">
        <v>1674.51581022504</v>
      </c>
      <c r="AT1930" s="271" t="n">
        <v>1674.51581022504</v>
      </c>
      <c r="AU1930" s="271" t="n">
        <v>1674.51581022504</v>
      </c>
      <c r="AV1930" s="271" t="n">
        <v>1674.51581022504</v>
      </c>
      <c r="AW1930" s="271" t="n">
        <v>1674.51581022504</v>
      </c>
      <c r="AX1930" s="271" t="n">
        <v>1674.51581022504</v>
      </c>
      <c r="AY1930" s="271" t="n">
        <v>1674.51581022504</v>
      </c>
      <c r="AZ1930" s="270" t="n">
        <v>24.2255963124749</v>
      </c>
      <c r="BA1930" s="270" t="n">
        <v>24.2255963124749</v>
      </c>
      <c r="BB1930" s="270" t="n">
        <v>24.2255963124749</v>
      </c>
      <c r="BC1930" s="270" t="n">
        <v>24.2255963124749</v>
      </c>
      <c r="BD1930" s="270" t="n">
        <v>24.2255963124749</v>
      </c>
      <c r="BE1930" s="270" t="n">
        <v>24.2255963124749</v>
      </c>
      <c r="BF1930" s="270" t="n">
        <v>24.2255963124749</v>
      </c>
      <c r="BG1930" s="270" t="n">
        <v>24.2255963124749</v>
      </c>
      <c r="BH1930" s="270" t="n">
        <v>24.2255963124749</v>
      </c>
      <c r="BI1930" s="270" t="n">
        <v>24.2255963124749</v>
      </c>
      <c r="BJ1930" s="270" t="n">
        <v>24.2255963124749</v>
      </c>
      <c r="BK1930" s="270" t="n">
        <v>24.2255963124749</v>
      </c>
      <c r="BL1930" s="270" t="n">
        <v>24.2255963124749</v>
      </c>
    </row>
    <row r="1931" customFormat="false" ht="13.8" hidden="false" customHeight="false" outlineLevel="0" collapsed="false">
      <c r="A1931" s="239" t="n">
        <v>244</v>
      </c>
      <c r="B1931" s="4" t="s">
        <v>1415</v>
      </c>
      <c r="C1931" s="4" t="s">
        <v>1662</v>
      </c>
      <c r="D1931" s="4" t="s">
        <v>374</v>
      </c>
      <c r="E1931" s="4" t="n">
        <v>24</v>
      </c>
      <c r="F1931" s="4" t="n">
        <v>25</v>
      </c>
      <c r="G1931" s="4" t="n">
        <v>700</v>
      </c>
      <c r="H1931" s="4" t="n">
        <v>2.5</v>
      </c>
      <c r="I1931" s="4" t="n">
        <v>320</v>
      </c>
      <c r="J1931" s="4" t="n">
        <v>40</v>
      </c>
      <c r="K1931" s="4" t="n">
        <v>9000</v>
      </c>
      <c r="L1931" s="269" t="n">
        <v>0.2</v>
      </c>
      <c r="M1931" s="270" t="n">
        <v>19.9487296028991</v>
      </c>
      <c r="N1931" s="270" t="n">
        <v>19.6809491722117</v>
      </c>
      <c r="O1931" s="270" t="n">
        <v>19.3193814842016</v>
      </c>
      <c r="P1931" s="270" t="n">
        <v>18.9161069865112</v>
      </c>
      <c r="Q1931" s="270" t="n">
        <v>18.3838377927327</v>
      </c>
      <c r="R1931" s="270" t="n">
        <v>17.1902614622677</v>
      </c>
      <c r="S1931" s="270" t="n">
        <v>14.9872189522876</v>
      </c>
      <c r="T1931" s="270" t="n">
        <v>13.0762084490029</v>
      </c>
      <c r="U1931" s="270" t="n">
        <v>13.3381608363162</v>
      </c>
      <c r="V1931" s="270" t="n">
        <v>15.8397474652363</v>
      </c>
      <c r="W1931" s="270" t="n">
        <v>18.3838224216714</v>
      </c>
      <c r="X1931" s="270" t="n">
        <v>19.702679966499</v>
      </c>
      <c r="Y1931" s="270" t="n">
        <v>20.0200558983173</v>
      </c>
      <c r="Z1931" s="270" t="n">
        <v>20.1689405826176</v>
      </c>
      <c r="AA1931" s="270" t="n">
        <v>19.3220637960175</v>
      </c>
      <c r="AB1931" s="270" t="n">
        <v>18.4929883728048</v>
      </c>
      <c r="AC1931" s="270" t="n">
        <v>17.8017274100324</v>
      </c>
      <c r="AD1931" s="270" t="n">
        <v>17.0112625929304</v>
      </c>
      <c r="AE1931" s="270" t="n">
        <v>15.5520389921783</v>
      </c>
      <c r="AF1931" s="270" t="n">
        <v>13.4258346706169</v>
      </c>
      <c r="AG1931" s="270" t="n">
        <v>12.6168530441541</v>
      </c>
      <c r="AH1931" s="270" t="n">
        <v>14.8968343370465</v>
      </c>
      <c r="AI1931" s="270" t="n">
        <v>19.0515669407111</v>
      </c>
      <c r="AJ1931" s="270" t="n">
        <v>21.8794985499372</v>
      </c>
      <c r="AK1931" s="270" t="n">
        <v>22.1304563219492</v>
      </c>
      <c r="AL1931" s="270" t="n">
        <v>21.163078617863</v>
      </c>
      <c r="AM1931" s="271" t="n">
        <v>2033.56800508687</v>
      </c>
      <c r="AN1931" s="271" t="n">
        <v>1937.50006821284</v>
      </c>
      <c r="AO1931" s="271" t="n">
        <v>1839.76778132909</v>
      </c>
      <c r="AP1931" s="271" t="n">
        <v>1739.46717713856</v>
      </c>
      <c r="AQ1931" s="271" t="n">
        <v>1621.56460036345</v>
      </c>
      <c r="AR1931" s="271" t="n">
        <v>1428.9946973899</v>
      </c>
      <c r="AS1931" s="271" t="n">
        <v>1177.52768722313</v>
      </c>
      <c r="AT1931" s="271" t="n">
        <v>1082.14656564598</v>
      </c>
      <c r="AU1931" s="271" t="n">
        <v>1348.4428855666</v>
      </c>
      <c r="AV1931" s="271" t="n">
        <v>1834.02858977496</v>
      </c>
      <c r="AW1931" s="271" t="n">
        <v>2166.96184016032</v>
      </c>
      <c r="AX1931" s="271" t="n">
        <v>2217.44526032177</v>
      </c>
      <c r="AY1931" s="271" t="n">
        <v>2129.28177556502</v>
      </c>
      <c r="AZ1931" s="270" t="n">
        <v>29.1883459066494</v>
      </c>
      <c r="BA1931" s="270" t="n">
        <v>27.1145376385444</v>
      </c>
      <c r="BB1931" s="270" t="n">
        <v>24.913507550039</v>
      </c>
      <c r="BC1931" s="270" t="n">
        <v>22.497941649945</v>
      </c>
      <c r="BD1931" s="270" t="n">
        <v>17.9035097895536</v>
      </c>
      <c r="BE1931" s="270" t="n">
        <v>10.6590037081895</v>
      </c>
      <c r="BF1931" s="270" t="n">
        <v>7.02764784923444</v>
      </c>
      <c r="BG1931" s="270" t="n">
        <v>16.7467544703187</v>
      </c>
      <c r="BH1931" s="270" t="n">
        <v>32.5708659678719</v>
      </c>
      <c r="BI1931" s="270" t="n">
        <v>36.7412378375125</v>
      </c>
      <c r="BJ1931" s="270" t="n">
        <v>35.0398400693517</v>
      </c>
      <c r="BK1931" s="270" t="n">
        <v>33.135204240417</v>
      </c>
      <c r="BL1931" s="270" t="n">
        <v>31.1863197879258</v>
      </c>
    </row>
    <row r="1932" customFormat="false" ht="13.8" hidden="false" customHeight="false" outlineLevel="0" collapsed="false">
      <c r="A1932" s="239" t="n">
        <v>245</v>
      </c>
      <c r="B1932" s="4" t="s">
        <v>1415</v>
      </c>
      <c r="C1932" s="4" t="s">
        <v>1663</v>
      </c>
      <c r="D1932" s="4" t="s">
        <v>374</v>
      </c>
      <c r="E1932" s="4" t="n">
        <v>29</v>
      </c>
      <c r="F1932" s="4" t="n">
        <v>25</v>
      </c>
      <c r="G1932" s="4" t="n">
        <v>700</v>
      </c>
      <c r="H1932" s="4" t="n">
        <v>2.5</v>
      </c>
      <c r="I1932" s="4" t="n">
        <v>320</v>
      </c>
      <c r="J1932" s="4" t="n">
        <v>40</v>
      </c>
      <c r="K1932" s="4" t="n">
        <v>9000</v>
      </c>
      <c r="L1932" s="269" t="n">
        <v>0.2</v>
      </c>
      <c r="M1932" s="270" t="n">
        <v>20.1781892176817</v>
      </c>
      <c r="N1932" s="270" t="n">
        <v>19.8915214610862</v>
      </c>
      <c r="O1932" s="270" t="n">
        <v>19.5110349599541</v>
      </c>
      <c r="P1932" s="270" t="n">
        <v>19.0905394887375</v>
      </c>
      <c r="Q1932" s="270" t="n">
        <v>18.5392780790535</v>
      </c>
      <c r="R1932" s="270" t="n">
        <v>17.315025485756</v>
      </c>
      <c r="S1932" s="270" t="n">
        <v>15.0985920381466</v>
      </c>
      <c r="T1932" s="270" t="n">
        <v>13.2211706546588</v>
      </c>
      <c r="U1932" s="270" t="n">
        <v>13.553220014157</v>
      </c>
      <c r="V1932" s="270" t="n">
        <v>16.1050843601788</v>
      </c>
      <c r="W1932" s="270" t="n">
        <v>18.6599034379219</v>
      </c>
      <c r="X1932" s="270" t="n">
        <v>19.9684494466099</v>
      </c>
      <c r="Y1932" s="270" t="n">
        <v>20.26824406484</v>
      </c>
      <c r="Z1932" s="270" t="n">
        <v>20.0889405826176</v>
      </c>
      <c r="AA1932" s="270" t="n">
        <v>19.2420637960175</v>
      </c>
      <c r="AB1932" s="270" t="n">
        <v>18.4129883728048</v>
      </c>
      <c r="AC1932" s="270" t="n">
        <v>17.7217274100324</v>
      </c>
      <c r="AD1932" s="270" t="n">
        <v>16.9312625929304</v>
      </c>
      <c r="AE1932" s="270" t="n">
        <v>15.4697662649056</v>
      </c>
      <c r="AF1932" s="270" t="n">
        <v>13.3300013372835</v>
      </c>
      <c r="AG1932" s="270" t="n">
        <v>12.5023530441541</v>
      </c>
      <c r="AH1932" s="270" t="n">
        <v>14.7675540340162</v>
      </c>
      <c r="AI1932" s="270" t="n">
        <v>18.9239760316202</v>
      </c>
      <c r="AJ1932" s="270" t="n">
        <v>21.7636349135736</v>
      </c>
      <c r="AK1932" s="270" t="n">
        <v>22.0314563219492</v>
      </c>
      <c r="AL1932" s="270" t="n">
        <v>21.0771695269539</v>
      </c>
      <c r="AM1932" s="271" t="n">
        <v>2023.16800508687</v>
      </c>
      <c r="AN1932" s="271" t="n">
        <v>1927.10006821284</v>
      </c>
      <c r="AO1932" s="271" t="n">
        <v>1829.36778132909</v>
      </c>
      <c r="AP1932" s="271" t="n">
        <v>1729.06717713856</v>
      </c>
      <c r="AQ1932" s="271" t="n">
        <v>1611.16460036345</v>
      </c>
      <c r="AR1932" s="271" t="n">
        <v>1418.32197011717</v>
      </c>
      <c r="AS1932" s="271" t="n">
        <v>1165.1246569201</v>
      </c>
      <c r="AT1932" s="271" t="n">
        <v>1067.34717170659</v>
      </c>
      <c r="AU1932" s="271" t="n">
        <v>1331.72924920296</v>
      </c>
      <c r="AV1932" s="271" t="n">
        <v>1817.53949886587</v>
      </c>
      <c r="AW1932" s="271" t="n">
        <v>2151.99274925123</v>
      </c>
      <c r="AX1932" s="271" t="n">
        <v>2204.63435123086</v>
      </c>
      <c r="AY1932" s="271" t="n">
        <v>2118.13632101957</v>
      </c>
      <c r="AZ1932" s="270" t="n">
        <v>29.1883459066494</v>
      </c>
      <c r="BA1932" s="270" t="n">
        <v>27.1145376385444</v>
      </c>
      <c r="BB1932" s="270" t="n">
        <v>24.913507550039</v>
      </c>
      <c r="BC1932" s="270" t="n">
        <v>22.497941649945</v>
      </c>
      <c r="BD1932" s="270" t="n">
        <v>17.9035097895536</v>
      </c>
      <c r="BE1932" s="270" t="n">
        <v>10.6590037081895</v>
      </c>
      <c r="BF1932" s="270" t="n">
        <v>7.02764784923444</v>
      </c>
      <c r="BG1932" s="270" t="n">
        <v>16.7467544703187</v>
      </c>
      <c r="BH1932" s="270" t="n">
        <v>32.5708659678719</v>
      </c>
      <c r="BI1932" s="270" t="n">
        <v>36.7412378375125</v>
      </c>
      <c r="BJ1932" s="270" t="n">
        <v>35.0398400693517</v>
      </c>
      <c r="BK1932" s="270" t="n">
        <v>33.135204240417</v>
      </c>
      <c r="BL1932" s="270" t="n">
        <v>31.1863197879258</v>
      </c>
    </row>
    <row r="1933" customFormat="false" ht="13.8" hidden="false" customHeight="false" outlineLevel="0" collapsed="false">
      <c r="A1933" s="239" t="n">
        <v>246</v>
      </c>
      <c r="B1933" s="4" t="s">
        <v>1415</v>
      </c>
      <c r="C1933" s="4" t="s">
        <v>1664</v>
      </c>
      <c r="D1933" s="4" t="s">
        <v>374</v>
      </c>
      <c r="E1933" s="4" t="n">
        <v>36</v>
      </c>
      <c r="F1933" s="4" t="n">
        <v>25</v>
      </c>
      <c r="G1933" s="4" t="n">
        <v>700</v>
      </c>
      <c r="H1933" s="4" t="n">
        <v>2.5</v>
      </c>
      <c r="I1933" s="4" t="n">
        <v>320</v>
      </c>
      <c r="J1933" s="4" t="n">
        <v>40</v>
      </c>
      <c r="K1933" s="4" t="n">
        <v>9000</v>
      </c>
      <c r="L1933" s="269" t="n">
        <v>0.2</v>
      </c>
      <c r="M1933" s="270" t="n">
        <v>20.3782405845678</v>
      </c>
      <c r="N1933" s="270" t="n">
        <v>20.0751061596729</v>
      </c>
      <c r="O1933" s="270" t="n">
        <v>19.6781255385254</v>
      </c>
      <c r="P1933" s="270" t="n">
        <v>19.24261618656</v>
      </c>
      <c r="Q1933" s="270" t="n">
        <v>18.6747966616028</v>
      </c>
      <c r="R1933" s="270" t="n">
        <v>17.42379936939</v>
      </c>
      <c r="S1933" s="270" t="n">
        <v>15.1956912077829</v>
      </c>
      <c r="T1933" s="270" t="n">
        <v>13.3475540594936</v>
      </c>
      <c r="U1933" s="270" t="n">
        <v>13.7407165482605</v>
      </c>
      <c r="V1933" s="270" t="n">
        <v>16.3364148649775</v>
      </c>
      <c r="W1933" s="270" t="n">
        <v>18.9006010644936</v>
      </c>
      <c r="X1933" s="270" t="n">
        <v>20.2001570951353</v>
      </c>
      <c r="Y1933" s="270" t="n">
        <v>20.4846236748419</v>
      </c>
      <c r="Z1933" s="270" t="n">
        <v>19.9847587644358</v>
      </c>
      <c r="AA1933" s="270" t="n">
        <v>19.1524274323812</v>
      </c>
      <c r="AB1933" s="270" t="n">
        <v>18.3386247364412</v>
      </c>
      <c r="AC1933" s="270" t="n">
        <v>17.6619092282142</v>
      </c>
      <c r="AD1933" s="270" t="n">
        <v>16.8859898656577</v>
      </c>
      <c r="AE1933" s="270" t="n">
        <v>15.4420389921783</v>
      </c>
      <c r="AF1933" s="270" t="n">
        <v>13.2970619433441</v>
      </c>
      <c r="AG1933" s="270" t="n">
        <v>12.4428833471845</v>
      </c>
      <c r="AH1933" s="270" t="n">
        <v>14.6712510037131</v>
      </c>
      <c r="AI1933" s="270" t="n">
        <v>18.8145214861656</v>
      </c>
      <c r="AJ1933" s="270" t="n">
        <v>21.6509530953917</v>
      </c>
      <c r="AK1933" s="270" t="n">
        <v>21.9164563219492</v>
      </c>
      <c r="AL1933" s="270" t="n">
        <v>20.9643513451357</v>
      </c>
      <c r="AM1933" s="271" t="n">
        <v>2009.72436872324</v>
      </c>
      <c r="AN1933" s="271" t="n">
        <v>1915.54734094011</v>
      </c>
      <c r="AO1933" s="271" t="n">
        <v>1819.80050860182</v>
      </c>
      <c r="AP1933" s="271" t="n">
        <v>1721.3908135022</v>
      </c>
      <c r="AQ1933" s="271" t="n">
        <v>1605.37914581799</v>
      </c>
      <c r="AR1933" s="271" t="n">
        <v>1414.7946973899</v>
      </c>
      <c r="AS1933" s="271" t="n">
        <v>1160.88344479889</v>
      </c>
      <c r="AT1933" s="271" t="n">
        <v>1059.62292928235</v>
      </c>
      <c r="AU1933" s="271" t="n">
        <v>1319.20985526357</v>
      </c>
      <c r="AV1933" s="271" t="n">
        <v>1803.31040795678</v>
      </c>
      <c r="AW1933" s="271" t="n">
        <v>2137.35093106941</v>
      </c>
      <c r="AX1933" s="271" t="n">
        <v>2189.72526032177</v>
      </c>
      <c r="AY1933" s="271" t="n">
        <v>2103.54723011048</v>
      </c>
      <c r="AZ1933" s="270" t="n">
        <v>29.1883459066494</v>
      </c>
      <c r="BA1933" s="270" t="n">
        <v>27.1145376385444</v>
      </c>
      <c r="BB1933" s="270" t="n">
        <v>24.913507550039</v>
      </c>
      <c r="BC1933" s="270" t="n">
        <v>22.497941649945</v>
      </c>
      <c r="BD1933" s="270" t="n">
        <v>17.9035097895536</v>
      </c>
      <c r="BE1933" s="270" t="n">
        <v>10.6590037081895</v>
      </c>
      <c r="BF1933" s="270" t="n">
        <v>7.02764784923444</v>
      </c>
      <c r="BG1933" s="270" t="n">
        <v>16.7467544703187</v>
      </c>
      <c r="BH1933" s="270" t="n">
        <v>32.5708659678719</v>
      </c>
      <c r="BI1933" s="270" t="n">
        <v>36.7412378375125</v>
      </c>
      <c r="BJ1933" s="270" t="n">
        <v>35.0398400693517</v>
      </c>
      <c r="BK1933" s="270" t="n">
        <v>33.135204240417</v>
      </c>
      <c r="BL1933" s="270" t="n">
        <v>31.1863197879258</v>
      </c>
    </row>
    <row r="1934" customFormat="false" ht="13.8" hidden="false" customHeight="false" outlineLevel="0" collapsed="false">
      <c r="A1934" s="239" t="n">
        <v>247</v>
      </c>
      <c r="B1934" s="4" t="s">
        <v>1415</v>
      </c>
      <c r="C1934" s="4" t="s">
        <v>1665</v>
      </c>
      <c r="D1934" s="4" t="s">
        <v>374</v>
      </c>
      <c r="E1934" s="4" t="n">
        <v>24</v>
      </c>
      <c r="F1934" s="4" t="n">
        <v>25</v>
      </c>
      <c r="G1934" s="4" t="n">
        <v>700</v>
      </c>
      <c r="H1934" s="4" t="n">
        <v>2.5</v>
      </c>
      <c r="I1934" s="4" t="n">
        <v>320</v>
      </c>
      <c r="J1934" s="4" t="n">
        <v>40</v>
      </c>
      <c r="K1934" s="4" t="n">
        <v>9000</v>
      </c>
      <c r="L1934" s="269" t="n">
        <v>0.25</v>
      </c>
      <c r="M1934" s="270" t="n">
        <v>19.7412332020359</v>
      </c>
      <c r="N1934" s="270" t="n">
        <v>19.4666287708283</v>
      </c>
      <c r="O1934" s="270" t="n">
        <v>19.1078256080213</v>
      </c>
      <c r="P1934" s="270" t="n">
        <v>18.7056351410684</v>
      </c>
      <c r="Q1934" s="270" t="n">
        <v>18.136936805961</v>
      </c>
      <c r="R1934" s="270" t="n">
        <v>16.7299828887361</v>
      </c>
      <c r="S1934" s="270" t="n">
        <v>14.1622743431047</v>
      </c>
      <c r="T1934" s="270" t="n">
        <v>12.3963691037916</v>
      </c>
      <c r="U1934" s="270" t="n">
        <v>13.3779440097296</v>
      </c>
      <c r="V1934" s="270" t="n">
        <v>16.3634344688931</v>
      </c>
      <c r="W1934" s="270" t="n">
        <v>18.7267187213462</v>
      </c>
      <c r="X1934" s="270" t="n">
        <v>19.6300552105615</v>
      </c>
      <c r="Y1934" s="270" t="n">
        <v>19.8451381892251</v>
      </c>
      <c r="Z1934" s="270" t="n">
        <v>19.8942306201373</v>
      </c>
      <c r="AA1934" s="270" t="n">
        <v>19.0651412336385</v>
      </c>
      <c r="AB1934" s="270" t="n">
        <v>18.2541167055773</v>
      </c>
      <c r="AC1934" s="270" t="n">
        <v>17.5796128342346</v>
      </c>
      <c r="AD1934" s="270" t="n">
        <v>16.7747612200404</v>
      </c>
      <c r="AE1934" s="270" t="n">
        <v>15.1496536990434</v>
      </c>
      <c r="AF1934" s="270" t="n">
        <v>12.814929049756</v>
      </c>
      <c r="AG1934" s="270" t="n">
        <v>12.4575273597065</v>
      </c>
      <c r="AH1934" s="270" t="n">
        <v>15.7152038674236</v>
      </c>
      <c r="AI1934" s="270" t="n">
        <v>20.0966475253543</v>
      </c>
      <c r="AJ1934" s="270" t="n">
        <v>22.3229161125728</v>
      </c>
      <c r="AK1934" s="270" t="n">
        <v>21.8794926095617</v>
      </c>
      <c r="AL1934" s="270" t="n">
        <v>20.8719582440654</v>
      </c>
      <c r="AM1934" s="271" t="n">
        <v>2003.8710970428</v>
      </c>
      <c r="AN1934" s="271" t="n">
        <v>1909.54438602594</v>
      </c>
      <c r="AO1934" s="271" t="n">
        <v>1813.50971995014</v>
      </c>
      <c r="AP1934" s="271" t="n">
        <v>1714.6605323231</v>
      </c>
      <c r="AQ1934" s="271" t="n">
        <v>1594.49088106767</v>
      </c>
      <c r="AR1934" s="271" t="n">
        <v>1382.21620168819</v>
      </c>
      <c r="AS1934" s="271" t="n">
        <v>1106.87301976065</v>
      </c>
      <c r="AT1934" s="271" t="n">
        <v>1065.12537215344</v>
      </c>
      <c r="AU1934" s="271" t="n">
        <v>1448.7965251672</v>
      </c>
      <c r="AV1934" s="271" t="n">
        <v>1961.53456566627</v>
      </c>
      <c r="AW1934" s="271" t="n">
        <v>2223.71401781437</v>
      </c>
      <c r="AX1934" s="271" t="n">
        <v>2191.14290235547</v>
      </c>
      <c r="AY1934" s="271" t="n">
        <v>2098.06377670448</v>
      </c>
      <c r="AZ1934" s="270" t="n">
        <v>28.5275087676655</v>
      </c>
      <c r="BA1934" s="270" t="n">
        <v>26.4835972882079</v>
      </c>
      <c r="BB1934" s="270" t="n">
        <v>24.2998659995637</v>
      </c>
      <c r="BC1934" s="270" t="n">
        <v>21.8790054789993</v>
      </c>
      <c r="BD1934" s="270" t="n">
        <v>16.7847263137447</v>
      </c>
      <c r="BE1934" s="270" t="n">
        <v>8.45892281443135</v>
      </c>
      <c r="BF1934" s="270" t="n">
        <v>5.95836698173817</v>
      </c>
      <c r="BG1934" s="270" t="n">
        <v>20.7947184917911</v>
      </c>
      <c r="BH1934" s="270" t="n">
        <v>36.4968136127962</v>
      </c>
      <c r="BI1934" s="270" t="n">
        <v>36.0657683281716</v>
      </c>
      <c r="BJ1934" s="270" t="n">
        <v>34.2680309625081</v>
      </c>
      <c r="BK1934" s="270" t="n">
        <v>32.3992668274683</v>
      </c>
      <c r="BL1934" s="270" t="n">
        <v>30.4885161951497</v>
      </c>
    </row>
    <row r="1935" customFormat="false" ht="13.8" hidden="false" customHeight="false" outlineLevel="0" collapsed="false">
      <c r="A1935" s="239" t="n">
        <v>248</v>
      </c>
      <c r="B1935" s="4" t="s">
        <v>1415</v>
      </c>
      <c r="C1935" s="4" t="s">
        <v>1666</v>
      </c>
      <c r="D1935" s="4" t="s">
        <v>374</v>
      </c>
      <c r="E1935" s="4" t="n">
        <v>29</v>
      </c>
      <c r="F1935" s="4" t="n">
        <v>25</v>
      </c>
      <c r="G1935" s="4" t="n">
        <v>700</v>
      </c>
      <c r="H1935" s="4" t="n">
        <v>2.5</v>
      </c>
      <c r="I1935" s="4" t="n">
        <v>320</v>
      </c>
      <c r="J1935" s="4" t="n">
        <v>40</v>
      </c>
      <c r="K1935" s="4" t="n">
        <v>9000</v>
      </c>
      <c r="L1935" s="269" t="n">
        <v>0.25</v>
      </c>
      <c r="M1935" s="270" t="n">
        <v>20.0240659609699</v>
      </c>
      <c r="N1935" s="270" t="n">
        <v>19.726187497281</v>
      </c>
      <c r="O1935" s="270" t="n">
        <v>19.3440552625439</v>
      </c>
      <c r="P1935" s="270" t="n">
        <v>18.9206350399968</v>
      </c>
      <c r="Q1935" s="270" t="n">
        <v>18.3284743858437</v>
      </c>
      <c r="R1935" s="270" t="n">
        <v>16.8834161204543</v>
      </c>
      <c r="S1935" s="270" t="n">
        <v>14.2976012638612</v>
      </c>
      <c r="T1935" s="270" t="n">
        <v>12.571754536506</v>
      </c>
      <c r="U1935" s="270" t="n">
        <v>13.6408448945086</v>
      </c>
      <c r="V1935" s="270" t="n">
        <v>16.6905801274737</v>
      </c>
      <c r="W1935" s="270" t="n">
        <v>19.0677994013203</v>
      </c>
      <c r="X1935" s="270" t="n">
        <v>19.9578392299519</v>
      </c>
      <c r="Y1935" s="270" t="n">
        <v>20.1510975863683</v>
      </c>
      <c r="Z1935" s="270" t="n">
        <v>19.7942306201373</v>
      </c>
      <c r="AA1935" s="270" t="n">
        <v>18.9651412336385</v>
      </c>
      <c r="AB1935" s="270" t="n">
        <v>18.1541167055773</v>
      </c>
      <c r="AC1935" s="270" t="n">
        <v>17.4796128342346</v>
      </c>
      <c r="AD1935" s="270" t="n">
        <v>16.6747612200404</v>
      </c>
      <c r="AE1935" s="270" t="n">
        <v>15.0468127899525</v>
      </c>
      <c r="AF1935" s="270" t="n">
        <v>12.6966563224833</v>
      </c>
      <c r="AG1935" s="270" t="n">
        <v>12.3173796324337</v>
      </c>
      <c r="AH1935" s="270" t="n">
        <v>15.5564197765145</v>
      </c>
      <c r="AI1935" s="270" t="n">
        <v>19.9380338889907</v>
      </c>
      <c r="AJ1935" s="270" t="n">
        <v>22.1780865671183</v>
      </c>
      <c r="AK1935" s="270" t="n">
        <v>21.7557426095617</v>
      </c>
      <c r="AL1935" s="270" t="n">
        <v>20.764571880429</v>
      </c>
      <c r="AM1935" s="271" t="n">
        <v>1990.8710970428</v>
      </c>
      <c r="AN1935" s="271" t="n">
        <v>1896.54438602594</v>
      </c>
      <c r="AO1935" s="271" t="n">
        <v>1800.50971995014</v>
      </c>
      <c r="AP1935" s="271" t="n">
        <v>1701.6605323231</v>
      </c>
      <c r="AQ1935" s="271" t="n">
        <v>1581.49088106767</v>
      </c>
      <c r="AR1935" s="271" t="n">
        <v>1368.87529259728</v>
      </c>
      <c r="AS1935" s="271" t="n">
        <v>1091.56574703338</v>
      </c>
      <c r="AT1935" s="271" t="n">
        <v>1047.01128124435</v>
      </c>
      <c r="AU1935" s="271" t="n">
        <v>1428.26879789447</v>
      </c>
      <c r="AV1935" s="271" t="n">
        <v>1941.03638384809</v>
      </c>
      <c r="AW1935" s="271" t="n">
        <v>2205.00265417801</v>
      </c>
      <c r="AX1935" s="271" t="n">
        <v>2175.12926599184</v>
      </c>
      <c r="AY1935" s="271" t="n">
        <v>2084.13195852266</v>
      </c>
      <c r="AZ1935" s="270" t="n">
        <v>28.5275087676655</v>
      </c>
      <c r="BA1935" s="270" t="n">
        <v>26.4835972882079</v>
      </c>
      <c r="BB1935" s="270" t="n">
        <v>24.2998659995637</v>
      </c>
      <c r="BC1935" s="270" t="n">
        <v>21.8790054789993</v>
      </c>
      <c r="BD1935" s="270" t="n">
        <v>16.7847263137447</v>
      </c>
      <c r="BE1935" s="270" t="n">
        <v>8.45892281443135</v>
      </c>
      <c r="BF1935" s="270" t="n">
        <v>5.95836698173817</v>
      </c>
      <c r="BG1935" s="270" t="n">
        <v>20.7947184917911</v>
      </c>
      <c r="BH1935" s="270" t="n">
        <v>36.4968136127962</v>
      </c>
      <c r="BI1935" s="270" t="n">
        <v>36.0657683281716</v>
      </c>
      <c r="BJ1935" s="270" t="n">
        <v>34.2680309625081</v>
      </c>
      <c r="BK1935" s="270" t="n">
        <v>32.3992668274683</v>
      </c>
      <c r="BL1935" s="270" t="n">
        <v>30.4885161951497</v>
      </c>
    </row>
    <row r="1936" customFormat="false" ht="13.8" hidden="false" customHeight="false" outlineLevel="0" collapsed="false">
      <c r="A1936" s="239" t="n">
        <v>249</v>
      </c>
      <c r="B1936" s="4" t="s">
        <v>1415</v>
      </c>
      <c r="C1936" s="4" t="s">
        <v>1667</v>
      </c>
      <c r="D1936" s="4" t="s">
        <v>374</v>
      </c>
      <c r="E1936" s="4" t="n">
        <v>36</v>
      </c>
      <c r="F1936" s="4" t="n">
        <v>25</v>
      </c>
      <c r="G1936" s="4" t="n">
        <v>700</v>
      </c>
      <c r="H1936" s="4" t="n">
        <v>2.5</v>
      </c>
      <c r="I1936" s="4" t="n">
        <v>320</v>
      </c>
      <c r="J1936" s="4" t="n">
        <v>40</v>
      </c>
      <c r="K1936" s="4" t="n">
        <v>9000</v>
      </c>
      <c r="L1936" s="269" t="n">
        <v>0.25</v>
      </c>
      <c r="M1936" s="270" t="n">
        <v>20.2706500061778</v>
      </c>
      <c r="N1936" s="270" t="n">
        <v>19.952480381383</v>
      </c>
      <c r="O1936" s="270" t="n">
        <v>19.5500090001157</v>
      </c>
      <c r="P1936" s="270" t="n">
        <v>19.1080798925552</v>
      </c>
      <c r="Q1936" s="270" t="n">
        <v>18.4954639221152</v>
      </c>
      <c r="R1936" s="270" t="n">
        <v>17.0171848786738</v>
      </c>
      <c r="S1936" s="270" t="n">
        <v>14.415584271457</v>
      </c>
      <c r="T1936" s="270" t="n">
        <v>12.7246620343228</v>
      </c>
      <c r="U1936" s="270" t="n">
        <v>13.8700515956768</v>
      </c>
      <c r="V1936" s="270" t="n">
        <v>16.9757977952186</v>
      </c>
      <c r="W1936" s="270" t="n">
        <v>19.3651661353834</v>
      </c>
      <c r="X1936" s="270" t="n">
        <v>20.2436134442276</v>
      </c>
      <c r="Y1936" s="270" t="n">
        <v>20.4178442889119</v>
      </c>
      <c r="Z1936" s="270" t="n">
        <v>19.66400334741</v>
      </c>
      <c r="AA1936" s="270" t="n">
        <v>18.8530957790931</v>
      </c>
      <c r="AB1936" s="270" t="n">
        <v>18.0611621601228</v>
      </c>
      <c r="AC1936" s="270" t="n">
        <v>17.4048401069619</v>
      </c>
      <c r="AD1936" s="270" t="n">
        <v>16.6181703109495</v>
      </c>
      <c r="AE1936" s="270" t="n">
        <v>15.0121536990434</v>
      </c>
      <c r="AF1936" s="270" t="n">
        <v>12.6565426861197</v>
      </c>
      <c r="AG1936" s="270" t="n">
        <v>12.2451637233428</v>
      </c>
      <c r="AH1936" s="270" t="n">
        <v>15.4380561401509</v>
      </c>
      <c r="AI1936" s="270" t="n">
        <v>19.8018520708089</v>
      </c>
      <c r="AJ1936" s="270" t="n">
        <v>22.037234294391</v>
      </c>
      <c r="AK1936" s="270" t="n">
        <v>21.6119926095617</v>
      </c>
      <c r="AL1936" s="270" t="n">
        <v>20.6235491531563</v>
      </c>
      <c r="AM1936" s="271" t="n">
        <v>1974.06655158826</v>
      </c>
      <c r="AN1936" s="271" t="n">
        <v>1882.10347693503</v>
      </c>
      <c r="AO1936" s="271" t="n">
        <v>1788.55062904104</v>
      </c>
      <c r="AP1936" s="271" t="n">
        <v>1692.06507777765</v>
      </c>
      <c r="AQ1936" s="271" t="n">
        <v>1574.25906288585</v>
      </c>
      <c r="AR1936" s="271" t="n">
        <v>1364.46620168819</v>
      </c>
      <c r="AS1936" s="271" t="n">
        <v>1086.40211066974</v>
      </c>
      <c r="AT1936" s="271" t="n">
        <v>1037.6317357898</v>
      </c>
      <c r="AU1936" s="271" t="n">
        <v>1412.8815251672</v>
      </c>
      <c r="AV1936" s="271" t="n">
        <v>1923.33274748445</v>
      </c>
      <c r="AW1936" s="271" t="n">
        <v>2186.70038145074</v>
      </c>
      <c r="AX1936" s="271" t="n">
        <v>2156.49290235547</v>
      </c>
      <c r="AY1936" s="271" t="n">
        <v>2065.8955948863</v>
      </c>
      <c r="AZ1936" s="270" t="n">
        <v>28.5275087676655</v>
      </c>
      <c r="BA1936" s="270" t="n">
        <v>26.4835972882079</v>
      </c>
      <c r="BB1936" s="270" t="n">
        <v>24.2998659995637</v>
      </c>
      <c r="BC1936" s="270" t="n">
        <v>21.8790054789993</v>
      </c>
      <c r="BD1936" s="270" t="n">
        <v>16.7847263137447</v>
      </c>
      <c r="BE1936" s="270" t="n">
        <v>8.45892281443135</v>
      </c>
      <c r="BF1936" s="270" t="n">
        <v>5.95836698173817</v>
      </c>
      <c r="BG1936" s="270" t="n">
        <v>20.7947184917911</v>
      </c>
      <c r="BH1936" s="270" t="n">
        <v>36.4968136127962</v>
      </c>
      <c r="BI1936" s="270" t="n">
        <v>36.0657683281716</v>
      </c>
      <c r="BJ1936" s="270" t="n">
        <v>34.2680309625081</v>
      </c>
      <c r="BK1936" s="270" t="n">
        <v>32.3992668274683</v>
      </c>
      <c r="BL1936" s="270" t="n">
        <v>30.4885161951497</v>
      </c>
    </row>
    <row r="1937" customFormat="false" ht="13.8" hidden="false" customHeight="false" outlineLevel="0" collapsed="false">
      <c r="A1937" s="239" t="n">
        <v>250</v>
      </c>
      <c r="B1937" s="4" t="s">
        <v>1415</v>
      </c>
      <c r="C1937" s="4" t="s">
        <v>1668</v>
      </c>
      <c r="D1937" s="4" t="s">
        <v>374</v>
      </c>
      <c r="E1937" s="4" t="n">
        <v>24</v>
      </c>
      <c r="F1937" s="4" t="n">
        <v>25</v>
      </c>
      <c r="G1937" s="4" t="n">
        <v>700</v>
      </c>
      <c r="H1937" s="4" t="n">
        <v>2.5</v>
      </c>
      <c r="I1937" s="4" t="n">
        <v>320</v>
      </c>
      <c r="J1937" s="4" t="n">
        <v>40</v>
      </c>
      <c r="K1937" s="4" t="n">
        <v>9000</v>
      </c>
      <c r="L1937" s="269" t="n">
        <v>0.3</v>
      </c>
      <c r="M1937" s="270" t="n">
        <v>19.3975730288452</v>
      </c>
      <c r="N1937" s="270" t="n">
        <v>19.1392967615639</v>
      </c>
      <c r="O1937" s="270" t="n">
        <v>18.8024155228826</v>
      </c>
      <c r="P1937" s="270" t="n">
        <v>18.4165834527821</v>
      </c>
      <c r="Q1937" s="270" t="n">
        <v>17.8039415627942</v>
      </c>
      <c r="R1937" s="270" t="n">
        <v>16.0658219741012</v>
      </c>
      <c r="S1937" s="270" t="n">
        <v>13.1552403595758</v>
      </c>
      <c r="T1937" s="270" t="n">
        <v>11.6012696143545</v>
      </c>
      <c r="U1937" s="270" t="n">
        <v>13.1017846387867</v>
      </c>
      <c r="V1937" s="270" t="n">
        <v>16.3785853315202</v>
      </c>
      <c r="W1937" s="270" t="n">
        <v>18.7036945895672</v>
      </c>
      <c r="X1937" s="270" t="n">
        <v>19.4876264302091</v>
      </c>
      <c r="Y1937" s="270" t="n">
        <v>19.5755779583109</v>
      </c>
      <c r="Z1937" s="270" t="n">
        <v>19.5892069229663</v>
      </c>
      <c r="AA1937" s="270" t="n">
        <v>18.7929115854646</v>
      </c>
      <c r="AB1937" s="270" t="n">
        <v>18.0150501393711</v>
      </c>
      <c r="AC1937" s="270" t="n">
        <v>17.3720466498067</v>
      </c>
      <c r="AD1937" s="270" t="n">
        <v>16.5486606112537</v>
      </c>
      <c r="AE1937" s="270" t="n">
        <v>14.6556044789394</v>
      </c>
      <c r="AF1937" s="270" t="n">
        <v>12.1728889321483</v>
      </c>
      <c r="AG1937" s="270" t="n">
        <v>12.2205086963431</v>
      </c>
      <c r="AH1937" s="270" t="n">
        <v>15.8820257546042</v>
      </c>
      <c r="AI1937" s="270" t="n">
        <v>20.2658129264937</v>
      </c>
      <c r="AJ1937" s="270" t="n">
        <v>22.2984686026772</v>
      </c>
      <c r="AK1937" s="270" t="n">
        <v>21.7393726884874</v>
      </c>
      <c r="AL1937" s="270" t="n">
        <v>20.6190211410886</v>
      </c>
      <c r="AM1937" s="271" t="n">
        <v>1971.65352313961</v>
      </c>
      <c r="AN1937" s="271" t="n">
        <v>1880.59557910202</v>
      </c>
      <c r="AO1937" s="271" t="n">
        <v>1787.78394587578</v>
      </c>
      <c r="AP1937" s="271" t="n">
        <v>1691.86456876913</v>
      </c>
      <c r="AQ1937" s="271" t="n">
        <v>1568.7333975089</v>
      </c>
      <c r="AR1937" s="271" t="n">
        <v>1324.94471939018</v>
      </c>
      <c r="AS1937" s="271" t="n">
        <v>1032.7857111241</v>
      </c>
      <c r="AT1937" s="271" t="n">
        <v>1038.2776520003</v>
      </c>
      <c r="AU1937" s="271" t="n">
        <v>1468.6252246934</v>
      </c>
      <c r="AV1937" s="271" t="n">
        <v>1981.29736145355</v>
      </c>
      <c r="AW1937" s="271" t="n">
        <v>2221.16036688597</v>
      </c>
      <c r="AX1937" s="271" t="n">
        <v>2176.43468793673</v>
      </c>
      <c r="AY1937" s="271" t="n">
        <v>2071.44879504583</v>
      </c>
      <c r="AZ1937" s="270" t="n">
        <v>27.7891971314972</v>
      </c>
      <c r="BA1937" s="270" t="n">
        <v>25.8063894036228</v>
      </c>
      <c r="BB1937" s="270" t="n">
        <v>23.669711746711</v>
      </c>
      <c r="BC1937" s="270" t="n">
        <v>21.269475443995</v>
      </c>
      <c r="BD1937" s="270" t="n">
        <v>15.3897085420453</v>
      </c>
      <c r="BE1937" s="270" t="n">
        <v>5.3386534456281</v>
      </c>
      <c r="BF1937" s="270" t="n">
        <v>6.47491954364372</v>
      </c>
      <c r="BG1937" s="270" t="n">
        <v>21.6270660684349</v>
      </c>
      <c r="BH1937" s="270" t="n">
        <v>36.4968136127962</v>
      </c>
      <c r="BI1937" s="270" t="n">
        <v>36.0657683281716</v>
      </c>
      <c r="BJ1937" s="270" t="n">
        <v>33.8030556138491</v>
      </c>
      <c r="BK1937" s="270" t="n">
        <v>31.5203808383115</v>
      </c>
      <c r="BL1937" s="270" t="n">
        <v>29.6816123434669</v>
      </c>
    </row>
    <row r="1938" customFormat="false" ht="13.8" hidden="false" customHeight="false" outlineLevel="0" collapsed="false">
      <c r="A1938" s="239" t="n">
        <v>251</v>
      </c>
      <c r="B1938" s="4" t="s">
        <v>1415</v>
      </c>
      <c r="C1938" s="4" t="s">
        <v>1669</v>
      </c>
      <c r="D1938" s="4" t="s">
        <v>374</v>
      </c>
      <c r="E1938" s="4" t="n">
        <v>29</v>
      </c>
      <c r="F1938" s="4" t="n">
        <v>25</v>
      </c>
      <c r="G1938" s="4" t="n">
        <v>700</v>
      </c>
      <c r="H1938" s="4" t="n">
        <v>2.5</v>
      </c>
      <c r="I1938" s="4" t="n">
        <v>320</v>
      </c>
      <c r="J1938" s="4" t="n">
        <v>40</v>
      </c>
      <c r="K1938" s="4" t="n">
        <v>9000</v>
      </c>
      <c r="L1938" s="269" t="n">
        <v>0.3</v>
      </c>
      <c r="M1938" s="270" t="n">
        <v>19.7607311191198</v>
      </c>
      <c r="N1938" s="270" t="n">
        <v>19.4726507308626</v>
      </c>
      <c r="O1938" s="270" t="n">
        <v>19.1058100971787</v>
      </c>
      <c r="P1938" s="270" t="n">
        <v>18.6927275483858</v>
      </c>
      <c r="Q1938" s="270" t="n">
        <v>18.0497928595268</v>
      </c>
      <c r="R1938" s="270" t="n">
        <v>16.261735924157</v>
      </c>
      <c r="S1938" s="270" t="n">
        <v>13.3251147321821</v>
      </c>
      <c r="T1938" s="270" t="n">
        <v>11.8079731506216</v>
      </c>
      <c r="U1938" s="270" t="n">
        <v>13.3867791979131</v>
      </c>
      <c r="V1938" s="270" t="n">
        <v>16.7134154210923</v>
      </c>
      <c r="W1938" s="270" t="n">
        <v>19.0508148323378</v>
      </c>
      <c r="X1938" s="270" t="n">
        <v>19.8511271020736</v>
      </c>
      <c r="Y1938" s="270" t="n">
        <v>19.9467524577022</v>
      </c>
      <c r="Z1938" s="270" t="n">
        <v>19.455873589633</v>
      </c>
      <c r="AA1938" s="270" t="n">
        <v>18.6595782521313</v>
      </c>
      <c r="AB1938" s="270" t="n">
        <v>17.8817168060378</v>
      </c>
      <c r="AC1938" s="270" t="n">
        <v>17.2387133164734</v>
      </c>
      <c r="AD1938" s="270" t="n">
        <v>16.4153272779204</v>
      </c>
      <c r="AE1938" s="270" t="n">
        <v>14.5184832668182</v>
      </c>
      <c r="AF1938" s="270" t="n">
        <v>12.0182298412392</v>
      </c>
      <c r="AG1938" s="270" t="n">
        <v>12.0474405145249</v>
      </c>
      <c r="AH1938" s="270" t="n">
        <v>15.7037871182405</v>
      </c>
      <c r="AI1938" s="270" t="n">
        <v>20.1019492901301</v>
      </c>
      <c r="AJ1938" s="270" t="n">
        <v>22.1513663299499</v>
      </c>
      <c r="AK1938" s="270" t="n">
        <v>21.601986324851</v>
      </c>
      <c r="AL1938" s="270" t="n">
        <v>20.4858772016947</v>
      </c>
      <c r="AM1938" s="271" t="n">
        <v>1954.32018980628</v>
      </c>
      <c r="AN1938" s="271" t="n">
        <v>1863.26224576869</v>
      </c>
      <c r="AO1938" s="271" t="n">
        <v>1770.45061254245</v>
      </c>
      <c r="AP1938" s="271" t="n">
        <v>1674.5312354358</v>
      </c>
      <c r="AQ1938" s="271" t="n">
        <v>1551.40006417556</v>
      </c>
      <c r="AR1938" s="271" t="n">
        <v>1307.1568406023</v>
      </c>
      <c r="AS1938" s="271" t="n">
        <v>1012.76904445743</v>
      </c>
      <c r="AT1938" s="271" t="n">
        <v>1015.90947018212</v>
      </c>
      <c r="AU1938" s="271" t="n">
        <v>1445.58204287522</v>
      </c>
      <c r="AV1938" s="271" t="n">
        <v>1960.12008872627</v>
      </c>
      <c r="AW1938" s="271" t="n">
        <v>2202.15354870415</v>
      </c>
      <c r="AX1938" s="271" t="n">
        <v>2158.64832430037</v>
      </c>
      <c r="AY1938" s="271" t="n">
        <v>2054.16849201552</v>
      </c>
      <c r="AZ1938" s="270" t="n">
        <v>27.7891971314972</v>
      </c>
      <c r="BA1938" s="270" t="n">
        <v>25.8063894036228</v>
      </c>
      <c r="BB1938" s="270" t="n">
        <v>23.669711746711</v>
      </c>
      <c r="BC1938" s="270" t="n">
        <v>21.269475443995</v>
      </c>
      <c r="BD1938" s="270" t="n">
        <v>15.3897085420453</v>
      </c>
      <c r="BE1938" s="270" t="n">
        <v>5.3386534456281</v>
      </c>
      <c r="BF1938" s="270" t="n">
        <v>6.47491954364372</v>
      </c>
      <c r="BG1938" s="270" t="n">
        <v>21.6270660684349</v>
      </c>
      <c r="BH1938" s="270" t="n">
        <v>36.4968136127962</v>
      </c>
      <c r="BI1938" s="270" t="n">
        <v>36.0657683281716</v>
      </c>
      <c r="BJ1938" s="270" t="n">
        <v>33.8030556138491</v>
      </c>
      <c r="BK1938" s="270" t="n">
        <v>31.5203808383115</v>
      </c>
      <c r="BL1938" s="270" t="n">
        <v>29.6816123434669</v>
      </c>
    </row>
    <row r="1939" customFormat="false" ht="13.8" hidden="false" customHeight="false" outlineLevel="0" collapsed="false">
      <c r="A1939" s="239" t="n">
        <v>252</v>
      </c>
      <c r="B1939" s="4" t="s">
        <v>1415</v>
      </c>
      <c r="C1939" s="4" t="s">
        <v>1670</v>
      </c>
      <c r="D1939" s="4" t="s">
        <v>374</v>
      </c>
      <c r="E1939" s="4" t="n">
        <v>36</v>
      </c>
      <c r="F1939" s="4" t="n">
        <v>25</v>
      </c>
      <c r="G1939" s="4" t="n">
        <v>700</v>
      </c>
      <c r="H1939" s="4" t="n">
        <v>2.5</v>
      </c>
      <c r="I1939" s="4" t="n">
        <v>320</v>
      </c>
      <c r="J1939" s="4" t="n">
        <v>40</v>
      </c>
      <c r="K1939" s="4" t="n">
        <v>9000</v>
      </c>
      <c r="L1939" s="269" t="n">
        <v>0.3</v>
      </c>
      <c r="M1939" s="270" t="n">
        <v>20.0773457548763</v>
      </c>
      <c r="N1939" s="270" t="n">
        <v>19.7632810331854</v>
      </c>
      <c r="O1939" s="270" t="n">
        <v>19.3703206924365</v>
      </c>
      <c r="P1939" s="270" t="n">
        <v>18.9334801698675</v>
      </c>
      <c r="Q1939" s="270" t="n">
        <v>18.2641351001372</v>
      </c>
      <c r="R1939" s="270" t="n">
        <v>16.4325409415796</v>
      </c>
      <c r="S1939" s="270" t="n">
        <v>13.4732174842546</v>
      </c>
      <c r="T1939" s="270" t="n">
        <v>11.9881849277991</v>
      </c>
      <c r="U1939" s="270" t="n">
        <v>13.6352479803712</v>
      </c>
      <c r="V1939" s="270" t="n">
        <v>17.0053326595877</v>
      </c>
      <c r="W1939" s="270" t="n">
        <v>19.3534470803084</v>
      </c>
      <c r="X1939" s="270" t="n">
        <v>20.1680404131129</v>
      </c>
      <c r="Y1939" s="270" t="n">
        <v>20.2703560949996</v>
      </c>
      <c r="Z1939" s="270" t="n">
        <v>19.2822372259966</v>
      </c>
      <c r="AA1939" s="270" t="n">
        <v>18.5101843127373</v>
      </c>
      <c r="AB1939" s="270" t="n">
        <v>17.7577774120984</v>
      </c>
      <c r="AC1939" s="270" t="n">
        <v>17.1390163467764</v>
      </c>
      <c r="AD1939" s="270" t="n">
        <v>16.3398727324659</v>
      </c>
      <c r="AE1939" s="270" t="n">
        <v>14.4722711456061</v>
      </c>
      <c r="AF1939" s="270" t="n">
        <v>11.9668662048756</v>
      </c>
      <c r="AG1939" s="270" t="n">
        <v>11.9617586963431</v>
      </c>
      <c r="AH1939" s="270" t="n">
        <v>15.573332572786</v>
      </c>
      <c r="AI1939" s="270" t="n">
        <v>19.9619492901301</v>
      </c>
      <c r="AJ1939" s="270" t="n">
        <v>22.0070481481317</v>
      </c>
      <c r="AK1939" s="270" t="n">
        <v>21.4378954157601</v>
      </c>
      <c r="AL1939" s="270" t="n">
        <v>20.3084529592704</v>
      </c>
      <c r="AM1939" s="271" t="n">
        <v>1931.91412920022</v>
      </c>
      <c r="AN1939" s="271" t="n">
        <v>1844.00770031414</v>
      </c>
      <c r="AO1939" s="271" t="n">
        <v>1754.50515799699</v>
      </c>
      <c r="AP1939" s="271" t="n">
        <v>1661.73729604186</v>
      </c>
      <c r="AQ1939" s="271" t="n">
        <v>1541.75763993314</v>
      </c>
      <c r="AR1939" s="271" t="n">
        <v>1301.27805272351</v>
      </c>
      <c r="AS1939" s="271" t="n">
        <v>1006.15995354834</v>
      </c>
      <c r="AT1939" s="271" t="n">
        <v>1004.78219745485</v>
      </c>
      <c r="AU1939" s="271" t="n">
        <v>1428.62295196613</v>
      </c>
      <c r="AV1939" s="271" t="n">
        <v>1941.92008872627</v>
      </c>
      <c r="AW1939" s="271" t="n">
        <v>2183.40354870415</v>
      </c>
      <c r="AX1939" s="271" t="n">
        <v>2137.38468793673</v>
      </c>
      <c r="AY1939" s="271" t="n">
        <v>2031.23212837916</v>
      </c>
      <c r="AZ1939" s="270" t="n">
        <v>27.7891971314972</v>
      </c>
      <c r="BA1939" s="270" t="n">
        <v>25.8063894036228</v>
      </c>
      <c r="BB1939" s="270" t="n">
        <v>23.669711746711</v>
      </c>
      <c r="BC1939" s="270" t="n">
        <v>21.269475443995</v>
      </c>
      <c r="BD1939" s="270" t="n">
        <v>15.3897085420453</v>
      </c>
      <c r="BE1939" s="270" t="n">
        <v>5.3386534456281</v>
      </c>
      <c r="BF1939" s="270" t="n">
        <v>6.47491954364372</v>
      </c>
      <c r="BG1939" s="270" t="n">
        <v>21.6270660684349</v>
      </c>
      <c r="BH1939" s="270" t="n">
        <v>36.4968136127962</v>
      </c>
      <c r="BI1939" s="270" t="n">
        <v>36.0657683281716</v>
      </c>
      <c r="BJ1939" s="270" t="n">
        <v>33.8030556138491</v>
      </c>
      <c r="BK1939" s="270" t="n">
        <v>31.5203808383115</v>
      </c>
      <c r="BL1939" s="270" t="n">
        <v>29.6816123434669</v>
      </c>
    </row>
    <row r="1940" customFormat="false" ht="13.8" hidden="false" customHeight="false" outlineLevel="0" collapsed="false">
      <c r="A1940" s="239" t="n">
        <v>253</v>
      </c>
      <c r="B1940" s="4" t="s">
        <v>1415</v>
      </c>
      <c r="C1940" s="4" t="s">
        <v>1671</v>
      </c>
      <c r="D1940" s="4" t="s">
        <v>376</v>
      </c>
      <c r="E1940" s="4" t="n">
        <v>24</v>
      </c>
      <c r="F1940" s="4" t="n">
        <v>38</v>
      </c>
      <c r="G1940" s="4" t="n">
        <v>700</v>
      </c>
      <c r="H1940" s="4" t="n">
        <v>2.5</v>
      </c>
      <c r="I1940" s="4" t="n">
        <v>320</v>
      </c>
      <c r="J1940" s="4" t="n">
        <v>40</v>
      </c>
      <c r="K1940" s="4" t="n">
        <v>9000</v>
      </c>
      <c r="L1940" s="269" t="n">
        <v>0.2</v>
      </c>
      <c r="M1940" s="270" t="n">
        <v>17.8464497622851</v>
      </c>
      <c r="N1940" s="270" t="n">
        <v>19.4970416818074</v>
      </c>
      <c r="O1940" s="270" t="n">
        <v>19.9887332282682</v>
      </c>
      <c r="P1940" s="270" t="n">
        <v>19.9902049932108</v>
      </c>
      <c r="Q1940" s="270" t="n">
        <v>19.7599659073882</v>
      </c>
      <c r="R1940" s="270" t="n">
        <v>19.4154661184971</v>
      </c>
      <c r="S1940" s="270" t="n">
        <v>19.0188656425632</v>
      </c>
      <c r="T1940" s="270" t="n">
        <v>18.564533999533</v>
      </c>
      <c r="U1940" s="270" t="n">
        <v>17.5649008982518</v>
      </c>
      <c r="V1940" s="270" t="n">
        <v>15.6098314149116</v>
      </c>
      <c r="W1940" s="270" t="n">
        <v>13.3947547323673</v>
      </c>
      <c r="X1940" s="270" t="n">
        <v>13.0224900251599</v>
      </c>
      <c r="Y1940" s="270" t="n">
        <v>15.1139220859112</v>
      </c>
      <c r="Z1940" s="270" t="n">
        <v>20.8823499699023</v>
      </c>
      <c r="AA1940" s="270" t="n">
        <v>21.8551848216099</v>
      </c>
      <c r="AB1940" s="270" t="n">
        <v>21.2137499831955</v>
      </c>
      <c r="AC1940" s="270" t="n">
        <v>20.5359302189839</v>
      </c>
      <c r="AD1940" s="270" t="n">
        <v>19.8967499768257</v>
      </c>
      <c r="AE1940" s="270" t="n">
        <v>19.2169739861826</v>
      </c>
      <c r="AF1940" s="270" t="n">
        <v>18.3837066814674</v>
      </c>
      <c r="AG1940" s="270" t="n">
        <v>17.4793394280716</v>
      </c>
      <c r="AH1940" s="270" t="n">
        <v>16.0334918112382</v>
      </c>
      <c r="AI1940" s="270" t="n">
        <v>13.932435423487</v>
      </c>
      <c r="AJ1940" s="270" t="n">
        <v>12.5667285082928</v>
      </c>
      <c r="AK1940" s="270" t="n">
        <v>13.8412252982678</v>
      </c>
      <c r="AL1940" s="270" t="n">
        <v>17.6864420154665</v>
      </c>
      <c r="AM1940" s="271" t="n">
        <v>2109.82199716243</v>
      </c>
      <c r="AN1940" s="271" t="n">
        <v>2226.99189144872</v>
      </c>
      <c r="AO1940" s="271" t="n">
        <v>2152.98551914163</v>
      </c>
      <c r="AP1940" s="271" t="n">
        <v>2057.49711789381</v>
      </c>
      <c r="AQ1940" s="271" t="n">
        <v>1961.63785552261</v>
      </c>
      <c r="AR1940" s="271" t="n">
        <v>1864.36335654359</v>
      </c>
      <c r="AS1940" s="271" t="n">
        <v>1764.90129813806</v>
      </c>
      <c r="AT1940" s="271" t="n">
        <v>1656.8535119956</v>
      </c>
      <c r="AU1940" s="271" t="n">
        <v>1484.79953032998</v>
      </c>
      <c r="AV1940" s="271" t="n">
        <v>1236.83545288985</v>
      </c>
      <c r="AW1940" s="271" t="n">
        <v>1077.714165471</v>
      </c>
      <c r="AX1940" s="271" t="n">
        <v>1245.39571979954</v>
      </c>
      <c r="AY1940" s="271" t="n">
        <v>1716.89951744166</v>
      </c>
      <c r="AZ1940" s="270" t="n">
        <v>35.5052559361342</v>
      </c>
      <c r="BA1940" s="270" t="n">
        <v>33.6155021838361</v>
      </c>
      <c r="BB1940" s="270" t="n">
        <v>31.6778353460934</v>
      </c>
      <c r="BC1940" s="270" t="n">
        <v>29.6934870530401</v>
      </c>
      <c r="BD1940" s="270" t="n">
        <v>27.6424388340192</v>
      </c>
      <c r="BE1940" s="270" t="n">
        <v>25.4796607365389</v>
      </c>
      <c r="BF1940" s="270" t="n">
        <v>23.1287093085613</v>
      </c>
      <c r="BG1940" s="270" t="n">
        <v>19.532592209889</v>
      </c>
      <c r="BH1940" s="270" t="n">
        <v>12.6722900336439</v>
      </c>
      <c r="BI1940" s="270" t="n">
        <v>6.32717444251498</v>
      </c>
      <c r="BJ1940" s="270" t="n">
        <v>13.7854366900157</v>
      </c>
      <c r="BK1940" s="270" t="n">
        <v>28.7278183206915</v>
      </c>
      <c r="BL1940" s="270" t="n">
        <v>36.9365153705745</v>
      </c>
    </row>
    <row r="1941" customFormat="false" ht="13.8" hidden="false" customHeight="false" outlineLevel="0" collapsed="false">
      <c r="A1941" s="239" t="n">
        <v>254</v>
      </c>
      <c r="B1941" s="4" t="s">
        <v>1415</v>
      </c>
      <c r="C1941" s="4" t="s">
        <v>1672</v>
      </c>
      <c r="D1941" s="4" t="s">
        <v>376</v>
      </c>
      <c r="E1941" s="4" t="n">
        <v>29</v>
      </c>
      <c r="F1941" s="4" t="n">
        <v>38</v>
      </c>
      <c r="G1941" s="4" t="n">
        <v>700</v>
      </c>
      <c r="H1941" s="4" t="n">
        <v>2.5</v>
      </c>
      <c r="I1941" s="4" t="n">
        <v>320</v>
      </c>
      <c r="J1941" s="4" t="n">
        <v>40</v>
      </c>
      <c r="K1941" s="4" t="n">
        <v>9000</v>
      </c>
      <c r="L1941" s="269" t="n">
        <v>0.2</v>
      </c>
      <c r="M1941" s="270" t="n">
        <v>18.1232021459233</v>
      </c>
      <c r="N1941" s="270" t="n">
        <v>19.7661937586479</v>
      </c>
      <c r="O1941" s="270" t="n">
        <v>20.2413974598281</v>
      </c>
      <c r="P1941" s="270" t="n">
        <v>20.2244087383117</v>
      </c>
      <c r="Q1941" s="270" t="n">
        <v>19.9752028174318</v>
      </c>
      <c r="R1941" s="270" t="n">
        <v>19.6116325538676</v>
      </c>
      <c r="S1941" s="270" t="n">
        <v>19.1975061882959</v>
      </c>
      <c r="T1941" s="270" t="n">
        <v>18.7258394607716</v>
      </c>
      <c r="U1941" s="270" t="n">
        <v>17.6979457838934</v>
      </c>
      <c r="V1941" s="270" t="n">
        <v>15.7203580688376</v>
      </c>
      <c r="W1941" s="270" t="n">
        <v>13.526330321116</v>
      </c>
      <c r="X1941" s="270" t="n">
        <v>13.2199603834617</v>
      </c>
      <c r="Y1941" s="270" t="n">
        <v>15.3702750283956</v>
      </c>
      <c r="Z1941" s="270" t="n">
        <v>20.7623954244478</v>
      </c>
      <c r="AA1941" s="270" t="n">
        <v>21.7523666397917</v>
      </c>
      <c r="AB1941" s="270" t="n">
        <v>21.1251136195591</v>
      </c>
      <c r="AC1941" s="270" t="n">
        <v>20.4553393098929</v>
      </c>
      <c r="AD1941" s="270" t="n">
        <v>19.8167499768257</v>
      </c>
      <c r="AE1941" s="270" t="n">
        <v>19.1369739861826</v>
      </c>
      <c r="AF1941" s="270" t="n">
        <v>18.3037066814674</v>
      </c>
      <c r="AG1941" s="270" t="n">
        <v>17.3993394280716</v>
      </c>
      <c r="AH1941" s="270" t="n">
        <v>15.9521281748746</v>
      </c>
      <c r="AI1941" s="270" t="n">
        <v>13.8412990598506</v>
      </c>
      <c r="AJ1941" s="270" t="n">
        <v>12.4570542658685</v>
      </c>
      <c r="AK1941" s="270" t="n">
        <v>13.714043480086</v>
      </c>
      <c r="AL1941" s="270" t="n">
        <v>17.5575480760726</v>
      </c>
      <c r="AM1941" s="271" t="n">
        <v>2094.32563352607</v>
      </c>
      <c r="AN1941" s="271" t="n">
        <v>2213.69370963054</v>
      </c>
      <c r="AO1941" s="271" t="n">
        <v>2141.49461005072</v>
      </c>
      <c r="AP1941" s="271" t="n">
        <v>2047.02257243927</v>
      </c>
      <c r="AQ1941" s="271" t="n">
        <v>1951.23785552261</v>
      </c>
      <c r="AR1941" s="271" t="n">
        <v>1853.96335654359</v>
      </c>
      <c r="AS1941" s="271" t="n">
        <v>1754.50129813806</v>
      </c>
      <c r="AT1941" s="271" t="n">
        <v>1646.4535119956</v>
      </c>
      <c r="AU1941" s="271" t="n">
        <v>1474.23589396635</v>
      </c>
      <c r="AV1941" s="271" t="n">
        <v>1225.03545288985</v>
      </c>
      <c r="AW1941" s="271" t="n">
        <v>1063.53568062251</v>
      </c>
      <c r="AX1941" s="271" t="n">
        <v>1228.95450767832</v>
      </c>
      <c r="AY1941" s="271" t="n">
        <v>1700.23951744166</v>
      </c>
      <c r="AZ1941" s="270" t="n">
        <v>35.5052559361342</v>
      </c>
      <c r="BA1941" s="270" t="n">
        <v>33.6155021838361</v>
      </c>
      <c r="BB1941" s="270" t="n">
        <v>31.6778353460934</v>
      </c>
      <c r="BC1941" s="270" t="n">
        <v>29.6934870530401</v>
      </c>
      <c r="BD1941" s="270" t="n">
        <v>27.6424388340192</v>
      </c>
      <c r="BE1941" s="270" t="n">
        <v>25.4796607365389</v>
      </c>
      <c r="BF1941" s="270" t="n">
        <v>23.1287093085613</v>
      </c>
      <c r="BG1941" s="270" t="n">
        <v>19.532592209889</v>
      </c>
      <c r="BH1941" s="270" t="n">
        <v>12.6722900336439</v>
      </c>
      <c r="BI1941" s="270" t="n">
        <v>6.32717444251498</v>
      </c>
      <c r="BJ1941" s="270" t="n">
        <v>13.7854366900157</v>
      </c>
      <c r="BK1941" s="270" t="n">
        <v>28.7278183206915</v>
      </c>
      <c r="BL1941" s="270" t="n">
        <v>36.9365153705745</v>
      </c>
    </row>
    <row r="1942" customFormat="false" ht="13.8" hidden="false" customHeight="false" outlineLevel="0" collapsed="false">
      <c r="A1942" s="239" t="n">
        <v>255</v>
      </c>
      <c r="B1942" s="4" t="s">
        <v>1415</v>
      </c>
      <c r="C1942" s="4" t="s">
        <v>1673</v>
      </c>
      <c r="D1942" s="4" t="s">
        <v>376</v>
      </c>
      <c r="E1942" s="4" t="n">
        <v>36</v>
      </c>
      <c r="F1942" s="4" t="n">
        <v>38</v>
      </c>
      <c r="G1942" s="4" t="n">
        <v>700</v>
      </c>
      <c r="H1942" s="4" t="n">
        <v>2.5</v>
      </c>
      <c r="I1942" s="4" t="n">
        <v>320</v>
      </c>
      <c r="J1942" s="4" t="n">
        <v>40</v>
      </c>
      <c r="K1942" s="4" t="n">
        <v>9000</v>
      </c>
      <c r="L1942" s="269" t="n">
        <v>0.2</v>
      </c>
      <c r="M1942" s="270" t="n">
        <v>18.3644850953796</v>
      </c>
      <c r="N1942" s="270" t="n">
        <v>20.0008504799328</v>
      </c>
      <c r="O1942" s="270" t="n">
        <v>20.4616794686456</v>
      </c>
      <c r="P1942" s="270" t="n">
        <v>20.4285962132261</v>
      </c>
      <c r="Q1942" s="270" t="n">
        <v>20.1628543050339</v>
      </c>
      <c r="R1942" s="270" t="n">
        <v>19.7826576973128</v>
      </c>
      <c r="S1942" s="270" t="n">
        <v>19.3532516138645</v>
      </c>
      <c r="T1942" s="270" t="n">
        <v>18.866471519435</v>
      </c>
      <c r="U1942" s="270" t="n">
        <v>17.8139392289928</v>
      </c>
      <c r="V1942" s="270" t="n">
        <v>15.8167192878529</v>
      </c>
      <c r="W1942" s="270" t="n">
        <v>13.6410427789181</v>
      </c>
      <c r="X1942" s="270" t="n">
        <v>13.3921223350766</v>
      </c>
      <c r="Y1942" s="270" t="n">
        <v>15.5937729916336</v>
      </c>
      <c r="Z1942" s="270" t="n">
        <v>20.6501681517205</v>
      </c>
      <c r="AA1942" s="270" t="n">
        <v>21.6375484579735</v>
      </c>
      <c r="AB1942" s="270" t="n">
        <v>21.0113863468319</v>
      </c>
      <c r="AC1942" s="270" t="n">
        <v>20.3481120371657</v>
      </c>
      <c r="AD1942" s="270" t="n">
        <v>19.723477249553</v>
      </c>
      <c r="AE1942" s="270" t="n">
        <v>19.0589739861826</v>
      </c>
      <c r="AF1942" s="270" t="n">
        <v>18.2402521360129</v>
      </c>
      <c r="AG1942" s="270" t="n">
        <v>17.3504303371625</v>
      </c>
      <c r="AH1942" s="270" t="n">
        <v>15.9194918112382</v>
      </c>
      <c r="AI1942" s="270" t="n">
        <v>13.8133899689415</v>
      </c>
      <c r="AJ1942" s="270" t="n">
        <v>12.4055694173837</v>
      </c>
      <c r="AK1942" s="270" t="n">
        <v>13.6258010558436</v>
      </c>
      <c r="AL1942" s="270" t="n">
        <v>17.449790500315</v>
      </c>
      <c r="AM1942" s="271" t="n">
        <v>2079.73836079879</v>
      </c>
      <c r="AN1942" s="271" t="n">
        <v>2198.79916417599</v>
      </c>
      <c r="AO1942" s="271" t="n">
        <v>2126.77824641436</v>
      </c>
      <c r="AP1942" s="271" t="n">
        <v>2033.18075425745</v>
      </c>
      <c r="AQ1942" s="271" t="n">
        <v>1939.21240097715</v>
      </c>
      <c r="AR1942" s="271" t="n">
        <v>1843.92335654359</v>
      </c>
      <c r="AS1942" s="271" t="n">
        <v>1746.35220722897</v>
      </c>
      <c r="AT1942" s="271" t="n">
        <v>1640.19533017741</v>
      </c>
      <c r="AU1942" s="271" t="n">
        <v>1470.07953032998</v>
      </c>
      <c r="AV1942" s="271" t="n">
        <v>1221.45727107167</v>
      </c>
      <c r="AW1942" s="271" t="n">
        <v>1056.85628668312</v>
      </c>
      <c r="AX1942" s="271" t="n">
        <v>1217.48299252681</v>
      </c>
      <c r="AY1942" s="271" t="n">
        <v>1686.23103259318</v>
      </c>
      <c r="AZ1942" s="270" t="n">
        <v>35.5052559361342</v>
      </c>
      <c r="BA1942" s="270" t="n">
        <v>33.6155021838361</v>
      </c>
      <c r="BB1942" s="270" t="n">
        <v>31.6778353460934</v>
      </c>
      <c r="BC1942" s="270" t="n">
        <v>29.6934870530401</v>
      </c>
      <c r="BD1942" s="270" t="n">
        <v>27.6424388340192</v>
      </c>
      <c r="BE1942" s="270" t="n">
        <v>25.4796607365389</v>
      </c>
      <c r="BF1942" s="270" t="n">
        <v>23.1287093085613</v>
      </c>
      <c r="BG1942" s="270" t="n">
        <v>19.532592209889</v>
      </c>
      <c r="BH1942" s="270" t="n">
        <v>12.6722900336439</v>
      </c>
      <c r="BI1942" s="270" t="n">
        <v>6.32717444251498</v>
      </c>
      <c r="BJ1942" s="270" t="n">
        <v>13.7854366900157</v>
      </c>
      <c r="BK1942" s="270" t="n">
        <v>28.7278183206915</v>
      </c>
      <c r="BL1942" s="270" t="n">
        <v>36.9365153705745</v>
      </c>
    </row>
    <row r="1943" customFormat="false" ht="13.8" hidden="false" customHeight="false" outlineLevel="0" collapsed="false">
      <c r="A1943" s="239" t="n">
        <v>256</v>
      </c>
      <c r="B1943" s="4" t="s">
        <v>1415</v>
      </c>
      <c r="C1943" s="4" t="s">
        <v>1674</v>
      </c>
      <c r="D1943" s="4" t="s">
        <v>376</v>
      </c>
      <c r="E1943" s="4" t="n">
        <v>24</v>
      </c>
      <c r="F1943" s="4" t="n">
        <v>38</v>
      </c>
      <c r="G1943" s="4" t="n">
        <v>700</v>
      </c>
      <c r="H1943" s="4" t="n">
        <v>2.5</v>
      </c>
      <c r="I1943" s="4" t="n">
        <v>320</v>
      </c>
      <c r="J1943" s="4" t="n">
        <v>40</v>
      </c>
      <c r="K1943" s="4" t="n">
        <v>9000</v>
      </c>
      <c r="L1943" s="269" t="n">
        <v>0.25</v>
      </c>
      <c r="M1943" s="270" t="n">
        <v>18.2838172031522</v>
      </c>
      <c r="N1943" s="270" t="n">
        <v>19.4983133885382</v>
      </c>
      <c r="O1943" s="270" t="n">
        <v>19.8295536737099</v>
      </c>
      <c r="P1943" s="270" t="n">
        <v>19.7875194356241</v>
      </c>
      <c r="Q1943" s="270" t="n">
        <v>19.546014315268</v>
      </c>
      <c r="R1943" s="270" t="n">
        <v>19.2030918329775</v>
      </c>
      <c r="S1943" s="270" t="n">
        <v>18.8086873583023</v>
      </c>
      <c r="T1943" s="270" t="n">
        <v>18.3396273588346</v>
      </c>
      <c r="U1943" s="270" t="n">
        <v>17.1781632987802</v>
      </c>
      <c r="V1943" s="270" t="n">
        <v>14.8585894667958</v>
      </c>
      <c r="W1943" s="270" t="n">
        <v>12.6114129248884</v>
      </c>
      <c r="X1943" s="270" t="n">
        <v>12.8711972586775</v>
      </c>
      <c r="Y1943" s="270" t="n">
        <v>15.5741889477543</v>
      </c>
      <c r="Z1943" s="270" t="n">
        <v>21.5334230989576</v>
      </c>
      <c r="AA1943" s="270" t="n">
        <v>21.7032229978153</v>
      </c>
      <c r="AB1943" s="270" t="n">
        <v>20.9213361501893</v>
      </c>
      <c r="AC1943" s="270" t="n">
        <v>20.2564700023596</v>
      </c>
      <c r="AD1943" s="270" t="n">
        <v>19.634579392355</v>
      </c>
      <c r="AE1943" s="270" t="n">
        <v>18.9724937645907</v>
      </c>
      <c r="AF1943" s="270" t="n">
        <v>18.1568720890381</v>
      </c>
      <c r="AG1943" s="270" t="n">
        <v>17.2579249490972</v>
      </c>
      <c r="AH1943" s="270" t="n">
        <v>15.6877000586553</v>
      </c>
      <c r="AI1943" s="270" t="n">
        <v>13.3382979730588</v>
      </c>
      <c r="AJ1943" s="270" t="n">
        <v>12.2219882125369</v>
      </c>
      <c r="AK1943" s="270" t="n">
        <v>14.4434910600677</v>
      </c>
      <c r="AL1943" s="270" t="n">
        <v>18.7678876244801</v>
      </c>
      <c r="AM1943" s="271" t="n">
        <v>2190.95253604319</v>
      </c>
      <c r="AN1943" s="271" t="n">
        <v>2212.25459834645</v>
      </c>
      <c r="AO1943" s="271" t="n">
        <v>2121.62508344875</v>
      </c>
      <c r="AP1943" s="271" t="n">
        <v>2027.3694257182</v>
      </c>
      <c r="AQ1943" s="271" t="n">
        <v>1933.25121984196</v>
      </c>
      <c r="AR1943" s="271" t="n">
        <v>1837.68652751728</v>
      </c>
      <c r="AS1943" s="271" t="n">
        <v>1739.77352860969</v>
      </c>
      <c r="AT1943" s="271" t="n">
        <v>1631.7106935197</v>
      </c>
      <c r="AU1943" s="271" t="n">
        <v>1444.70624517464</v>
      </c>
      <c r="AV1943" s="271" t="n">
        <v>1167.98338757022</v>
      </c>
      <c r="AW1943" s="271" t="n">
        <v>1038.50892577047</v>
      </c>
      <c r="AX1943" s="271" t="n">
        <v>1319.72915879477</v>
      </c>
      <c r="AY1943" s="271" t="n">
        <v>1847.99166736441</v>
      </c>
      <c r="AZ1943" s="270" t="n">
        <v>34.7282228559663</v>
      </c>
      <c r="BA1943" s="270" t="n">
        <v>32.8705570754899</v>
      </c>
      <c r="BB1943" s="270" t="n">
        <v>30.9700824317489</v>
      </c>
      <c r="BC1943" s="270" t="n">
        <v>29.0239198761175</v>
      </c>
      <c r="BD1943" s="270" t="n">
        <v>27.0049328210637</v>
      </c>
      <c r="BE1943" s="270" t="n">
        <v>24.8633190727825</v>
      </c>
      <c r="BF1943" s="270" t="n">
        <v>22.5140191484626</v>
      </c>
      <c r="BG1943" s="270" t="n">
        <v>18.6527534403363</v>
      </c>
      <c r="BH1943" s="270" t="n">
        <v>10.7831576433695</v>
      </c>
      <c r="BI1943" s="270" t="n">
        <v>4.0630425106964</v>
      </c>
      <c r="BJ1943" s="270" t="n">
        <v>16.9710918331215</v>
      </c>
      <c r="BK1943" s="270" t="n">
        <v>33.9970800686628</v>
      </c>
      <c r="BL1943" s="270" t="n">
        <v>36.4629292844178</v>
      </c>
    </row>
    <row r="1944" customFormat="false" ht="13.8" hidden="false" customHeight="false" outlineLevel="0" collapsed="false">
      <c r="A1944" s="239" t="n">
        <v>257</v>
      </c>
      <c r="B1944" s="4" t="s">
        <v>1415</v>
      </c>
      <c r="C1944" s="4" t="s">
        <v>1675</v>
      </c>
      <c r="D1944" s="4" t="s">
        <v>376</v>
      </c>
      <c r="E1944" s="4" t="n">
        <v>29</v>
      </c>
      <c r="F1944" s="4" t="n">
        <v>38</v>
      </c>
      <c r="G1944" s="4" t="n">
        <v>700</v>
      </c>
      <c r="H1944" s="4" t="n">
        <v>2.5</v>
      </c>
      <c r="I1944" s="4" t="n">
        <v>320</v>
      </c>
      <c r="J1944" s="4" t="n">
        <v>40</v>
      </c>
      <c r="K1944" s="4" t="n">
        <v>9000</v>
      </c>
      <c r="L1944" s="269" t="n">
        <v>0.25</v>
      </c>
      <c r="M1944" s="270" t="n">
        <v>18.6258894741878</v>
      </c>
      <c r="N1944" s="270" t="n">
        <v>19.8303670743642</v>
      </c>
      <c r="O1944" s="270" t="n">
        <v>20.1410510827985</v>
      </c>
      <c r="P1944" s="270" t="n">
        <v>20.0762059519179</v>
      </c>
      <c r="Q1944" s="270" t="n">
        <v>19.8113218129086</v>
      </c>
      <c r="R1944" s="270" t="n">
        <v>19.4448842262753</v>
      </c>
      <c r="S1944" s="270" t="n">
        <v>19.0288755866918</v>
      </c>
      <c r="T1944" s="270" t="n">
        <v>18.5384267494789</v>
      </c>
      <c r="U1944" s="270" t="n">
        <v>17.3418901038664</v>
      </c>
      <c r="V1944" s="270" t="n">
        <v>14.9934812530968</v>
      </c>
      <c r="W1944" s="270" t="n">
        <v>12.7703000261982</v>
      </c>
      <c r="X1944" s="270" t="n">
        <v>13.1120789855619</v>
      </c>
      <c r="Y1944" s="270" t="n">
        <v>15.8895789797333</v>
      </c>
      <c r="Z1944" s="270" t="n">
        <v>21.3834799171395</v>
      </c>
      <c r="AA1944" s="270" t="n">
        <v>21.5747002705425</v>
      </c>
      <c r="AB1944" s="270" t="n">
        <v>20.8105406956438</v>
      </c>
      <c r="AC1944" s="270" t="n">
        <v>20.155731365996</v>
      </c>
      <c r="AD1944" s="270" t="n">
        <v>19.534579392355</v>
      </c>
      <c r="AE1944" s="270" t="n">
        <v>18.8724937645907</v>
      </c>
      <c r="AF1944" s="270" t="n">
        <v>18.0568720890381</v>
      </c>
      <c r="AG1944" s="270" t="n">
        <v>17.1579249490972</v>
      </c>
      <c r="AH1944" s="270" t="n">
        <v>15.5859955132008</v>
      </c>
      <c r="AI1944" s="270" t="n">
        <v>13.2252979730588</v>
      </c>
      <c r="AJ1944" s="270" t="n">
        <v>12.0877268489005</v>
      </c>
      <c r="AK1944" s="270" t="n">
        <v>14.2874910600676</v>
      </c>
      <c r="AL1944" s="270" t="n">
        <v>18.6082285335711</v>
      </c>
      <c r="AM1944" s="271" t="n">
        <v>2171.58208149774</v>
      </c>
      <c r="AN1944" s="271" t="n">
        <v>2195.63187107372</v>
      </c>
      <c r="AO1944" s="271" t="n">
        <v>2107.26144708511</v>
      </c>
      <c r="AP1944" s="271" t="n">
        <v>2014.27624390002</v>
      </c>
      <c r="AQ1944" s="271" t="n">
        <v>1920.25121984196</v>
      </c>
      <c r="AR1944" s="271" t="n">
        <v>1824.68652751728</v>
      </c>
      <c r="AS1944" s="271" t="n">
        <v>1726.77352860969</v>
      </c>
      <c r="AT1944" s="271" t="n">
        <v>1618.7106935197</v>
      </c>
      <c r="AU1944" s="271" t="n">
        <v>1431.50169972009</v>
      </c>
      <c r="AV1944" s="271" t="n">
        <v>1153.35247847931</v>
      </c>
      <c r="AW1944" s="271" t="n">
        <v>1021.15210758865</v>
      </c>
      <c r="AX1944" s="271" t="n">
        <v>1299.56279515841</v>
      </c>
      <c r="AY1944" s="271" t="n">
        <v>1827.35530372805</v>
      </c>
      <c r="AZ1944" s="270" t="n">
        <v>34.7282228559663</v>
      </c>
      <c r="BA1944" s="270" t="n">
        <v>32.8705570754899</v>
      </c>
      <c r="BB1944" s="270" t="n">
        <v>30.9700824317489</v>
      </c>
      <c r="BC1944" s="270" t="n">
        <v>29.0239198761175</v>
      </c>
      <c r="BD1944" s="270" t="n">
        <v>27.0049328210637</v>
      </c>
      <c r="BE1944" s="270" t="n">
        <v>24.8633190727825</v>
      </c>
      <c r="BF1944" s="270" t="n">
        <v>22.5140191484626</v>
      </c>
      <c r="BG1944" s="270" t="n">
        <v>18.6527534403363</v>
      </c>
      <c r="BH1944" s="270" t="n">
        <v>10.7831576433695</v>
      </c>
      <c r="BI1944" s="270" t="n">
        <v>4.0630425106964</v>
      </c>
      <c r="BJ1944" s="270" t="n">
        <v>16.9710918331215</v>
      </c>
      <c r="BK1944" s="270" t="n">
        <v>33.9970800686628</v>
      </c>
      <c r="BL1944" s="270" t="n">
        <v>36.4629292844178</v>
      </c>
    </row>
    <row r="1945" customFormat="false" ht="13.8" hidden="false" customHeight="false" outlineLevel="0" collapsed="false">
      <c r="A1945" s="239" t="n">
        <v>258</v>
      </c>
      <c r="B1945" s="4" t="s">
        <v>1415</v>
      </c>
      <c r="C1945" s="4" t="s">
        <v>1676</v>
      </c>
      <c r="D1945" s="4" t="s">
        <v>376</v>
      </c>
      <c r="E1945" s="4" t="n">
        <v>36</v>
      </c>
      <c r="F1945" s="4" t="n">
        <v>38</v>
      </c>
      <c r="G1945" s="4" t="n">
        <v>700</v>
      </c>
      <c r="H1945" s="4" t="n">
        <v>2.5</v>
      </c>
      <c r="I1945" s="4" t="n">
        <v>320</v>
      </c>
      <c r="J1945" s="4" t="n">
        <v>40</v>
      </c>
      <c r="K1945" s="4" t="n">
        <v>9000</v>
      </c>
      <c r="L1945" s="269" t="n">
        <v>0.25</v>
      </c>
      <c r="M1945" s="270" t="n">
        <v>18.9241207139612</v>
      </c>
      <c r="N1945" s="270" t="n">
        <v>20.1198637415317</v>
      </c>
      <c r="O1945" s="270" t="n">
        <v>20.4126260286934</v>
      </c>
      <c r="P1945" s="270" t="n">
        <v>20.3278935189911</v>
      </c>
      <c r="Q1945" s="270" t="n">
        <v>20.0426266880539</v>
      </c>
      <c r="R1945" s="270" t="n">
        <v>19.6556877649621</v>
      </c>
      <c r="S1945" s="270" t="n">
        <v>19.2208438164968</v>
      </c>
      <c r="T1945" s="270" t="n">
        <v>18.7117474005757</v>
      </c>
      <c r="U1945" s="270" t="n">
        <v>17.4846331795246</v>
      </c>
      <c r="V1945" s="270" t="n">
        <v>15.1110848944033</v>
      </c>
      <c r="W1945" s="270" t="n">
        <v>12.9088236693574</v>
      </c>
      <c r="X1945" s="270" t="n">
        <v>13.3220885716356</v>
      </c>
      <c r="Y1945" s="270" t="n">
        <v>16.164547658032</v>
      </c>
      <c r="Z1945" s="270" t="n">
        <v>21.2431958262304</v>
      </c>
      <c r="AA1945" s="270" t="n">
        <v>21.4311775432698</v>
      </c>
      <c r="AB1945" s="270" t="n">
        <v>20.6683816047347</v>
      </c>
      <c r="AC1945" s="270" t="n">
        <v>20.0216972750869</v>
      </c>
      <c r="AD1945" s="270" t="n">
        <v>19.4179884832641</v>
      </c>
      <c r="AE1945" s="270" t="n">
        <v>18.7749937645907</v>
      </c>
      <c r="AF1945" s="270" t="n">
        <v>17.9775539072199</v>
      </c>
      <c r="AG1945" s="270" t="n">
        <v>17.0967885854609</v>
      </c>
      <c r="AH1945" s="270" t="n">
        <v>15.5452000586553</v>
      </c>
      <c r="AI1945" s="270" t="n">
        <v>13.1910479730588</v>
      </c>
      <c r="AJ1945" s="270" t="n">
        <v>12.0253859398096</v>
      </c>
      <c r="AK1945" s="270" t="n">
        <v>14.1793092418858</v>
      </c>
      <c r="AL1945" s="270" t="n">
        <v>18.4745921699347</v>
      </c>
      <c r="AM1945" s="271" t="n">
        <v>2153.34799058865</v>
      </c>
      <c r="AN1945" s="271" t="n">
        <v>2177.01368925554</v>
      </c>
      <c r="AO1945" s="271" t="n">
        <v>2088.86599253966</v>
      </c>
      <c r="AP1945" s="271" t="n">
        <v>1996.97397117275</v>
      </c>
      <c r="AQ1945" s="271" t="n">
        <v>1905.21940166014</v>
      </c>
      <c r="AR1945" s="271" t="n">
        <v>1812.13652751728</v>
      </c>
      <c r="AS1945" s="271" t="n">
        <v>1716.58716497333</v>
      </c>
      <c r="AT1945" s="271" t="n">
        <v>1610.88796624697</v>
      </c>
      <c r="AU1945" s="271" t="n">
        <v>1426.30624517464</v>
      </c>
      <c r="AV1945" s="271" t="n">
        <v>1148.96247847931</v>
      </c>
      <c r="AW1945" s="271" t="n">
        <v>1013.06483486138</v>
      </c>
      <c r="AX1945" s="271" t="n">
        <v>1285.49915879477</v>
      </c>
      <c r="AY1945" s="271" t="n">
        <v>1809.98257645532</v>
      </c>
      <c r="AZ1945" s="270" t="n">
        <v>34.7282228559663</v>
      </c>
      <c r="BA1945" s="270" t="n">
        <v>32.8705570754899</v>
      </c>
      <c r="BB1945" s="270" t="n">
        <v>30.9700824317489</v>
      </c>
      <c r="BC1945" s="270" t="n">
        <v>29.0239198761175</v>
      </c>
      <c r="BD1945" s="270" t="n">
        <v>27.0049328210637</v>
      </c>
      <c r="BE1945" s="270" t="n">
        <v>24.8633190727825</v>
      </c>
      <c r="BF1945" s="270" t="n">
        <v>22.5140191484626</v>
      </c>
      <c r="BG1945" s="270" t="n">
        <v>18.6527534403363</v>
      </c>
      <c r="BH1945" s="270" t="n">
        <v>10.7831576433695</v>
      </c>
      <c r="BI1945" s="270" t="n">
        <v>4.0630425106964</v>
      </c>
      <c r="BJ1945" s="270" t="n">
        <v>16.9710918331215</v>
      </c>
      <c r="BK1945" s="270" t="n">
        <v>33.9970800686628</v>
      </c>
      <c r="BL1945" s="270" t="n">
        <v>36.4629292844178</v>
      </c>
    </row>
    <row r="1946" customFormat="false" ht="13.8" hidden="false" customHeight="false" outlineLevel="0" collapsed="false">
      <c r="A1946" s="239" t="n">
        <v>259</v>
      </c>
      <c r="B1946" s="4" t="s">
        <v>1415</v>
      </c>
      <c r="C1946" s="4" t="s">
        <v>1677</v>
      </c>
      <c r="D1946" s="4" t="s">
        <v>376</v>
      </c>
      <c r="E1946" s="4" t="n">
        <v>24</v>
      </c>
      <c r="F1946" s="4" t="n">
        <v>38</v>
      </c>
      <c r="G1946" s="4" t="n">
        <v>700</v>
      </c>
      <c r="H1946" s="4" t="n">
        <v>2.5</v>
      </c>
      <c r="I1946" s="4" t="n">
        <v>320</v>
      </c>
      <c r="J1946" s="4" t="n">
        <v>40</v>
      </c>
      <c r="K1946" s="4" t="n">
        <v>9000</v>
      </c>
      <c r="L1946" s="269" t="n">
        <v>0.3</v>
      </c>
      <c r="M1946" s="270" t="n">
        <v>18.2762372755359</v>
      </c>
      <c r="N1946" s="270" t="n">
        <v>19.3879796138757</v>
      </c>
      <c r="O1946" s="270" t="n">
        <v>19.5914810132138</v>
      </c>
      <c r="P1946" s="270" t="n">
        <v>19.4496475657986</v>
      </c>
      <c r="Q1946" s="270" t="n">
        <v>19.213730188347</v>
      </c>
      <c r="R1946" s="270" t="n">
        <v>18.892480704231</v>
      </c>
      <c r="S1946" s="270" t="n">
        <v>18.5164549060329</v>
      </c>
      <c r="T1946" s="270" t="n">
        <v>18.0386414434251</v>
      </c>
      <c r="U1946" s="270" t="n">
        <v>16.6293417028683</v>
      </c>
      <c r="V1946" s="270" t="n">
        <v>13.8774655249444</v>
      </c>
      <c r="W1946" s="270" t="n">
        <v>11.7363186864731</v>
      </c>
      <c r="X1946" s="270" t="n">
        <v>12.4357204895189</v>
      </c>
      <c r="Y1946" s="270" t="n">
        <v>15.5839121110286</v>
      </c>
      <c r="Z1946" s="270" t="n">
        <v>21.5252449040129</v>
      </c>
      <c r="AA1946" s="270" t="n">
        <v>21.593313455768</v>
      </c>
      <c r="AB1946" s="270" t="n">
        <v>20.695647951267</v>
      </c>
      <c r="AC1946" s="270" t="n">
        <v>19.9510333989243</v>
      </c>
      <c r="AD1946" s="270" t="n">
        <v>19.3527259382286</v>
      </c>
      <c r="AE1946" s="270" t="n">
        <v>18.7235450851222</v>
      </c>
      <c r="AF1946" s="270" t="n">
        <v>17.9405531807707</v>
      </c>
      <c r="AG1946" s="270" t="n">
        <v>17.0554670117283</v>
      </c>
      <c r="AH1946" s="270" t="n">
        <v>15.2854811170189</v>
      </c>
      <c r="AI1946" s="270" t="n">
        <v>12.6540248987029</v>
      </c>
      <c r="AJ1946" s="270" t="n">
        <v>11.8941814807536</v>
      </c>
      <c r="AK1946" s="270" t="n">
        <v>14.4896540719304</v>
      </c>
      <c r="AL1946" s="270" t="n">
        <v>19.0256071318556</v>
      </c>
      <c r="AM1946" s="271" t="n">
        <v>2190.09326601762</v>
      </c>
      <c r="AN1946" s="271" t="n">
        <v>2200.69879102061</v>
      </c>
      <c r="AO1946" s="271" t="n">
        <v>2097.8647065978</v>
      </c>
      <c r="AP1946" s="271" t="n">
        <v>1995.20247405029</v>
      </c>
      <c r="AQ1946" s="271" t="n">
        <v>1903.47353972544</v>
      </c>
      <c r="AR1946" s="271" t="n">
        <v>1811.16721115216</v>
      </c>
      <c r="AS1946" s="271" t="n">
        <v>1716.29186332212</v>
      </c>
      <c r="AT1946" s="271" t="n">
        <v>1608.92905213399</v>
      </c>
      <c r="AU1946" s="271" t="n">
        <v>1398.18160145499</v>
      </c>
      <c r="AV1946" s="271" t="n">
        <v>1088.86691362082</v>
      </c>
      <c r="AW1946" s="271" t="n">
        <v>1001.08577881604</v>
      </c>
      <c r="AX1946" s="271" t="n">
        <v>1325.70635461404</v>
      </c>
      <c r="AY1946" s="271" t="n">
        <v>1878.04398039958</v>
      </c>
      <c r="AZ1946" s="270" t="n">
        <v>34.4935382876169</v>
      </c>
      <c r="BA1946" s="270" t="n">
        <v>31.9743449194039</v>
      </c>
      <c r="BB1946" s="270" t="n">
        <v>30.1453093143999</v>
      </c>
      <c r="BC1946" s="270" t="n">
        <v>28.2689883716583</v>
      </c>
      <c r="BD1946" s="270" t="n">
        <v>26.313437484753</v>
      </c>
      <c r="BE1946" s="270" t="n">
        <v>24.223259385879</v>
      </c>
      <c r="BF1946" s="270" t="n">
        <v>21.9028305199261</v>
      </c>
      <c r="BG1946" s="270" t="n">
        <v>17.6418599861168</v>
      </c>
      <c r="BH1946" s="270" t="n">
        <v>8.15832188491121</v>
      </c>
      <c r="BI1946" s="270" t="n">
        <v>2.81553654491717</v>
      </c>
      <c r="BJ1946" s="270" t="n">
        <v>18.5353160095106</v>
      </c>
      <c r="BK1946" s="270" t="n">
        <v>33.9970800686628</v>
      </c>
      <c r="BL1946" s="270" t="n">
        <v>36.4629292844178</v>
      </c>
    </row>
    <row r="1947" customFormat="false" ht="13.8" hidden="false" customHeight="false" outlineLevel="0" collapsed="false">
      <c r="A1947" s="239" t="n">
        <v>260</v>
      </c>
      <c r="B1947" s="4" t="s">
        <v>1415</v>
      </c>
      <c r="C1947" s="4" t="s">
        <v>1678</v>
      </c>
      <c r="D1947" s="4" t="s">
        <v>376</v>
      </c>
      <c r="E1947" s="4" t="n">
        <v>29</v>
      </c>
      <c r="F1947" s="4" t="n">
        <v>38</v>
      </c>
      <c r="G1947" s="4" t="n">
        <v>700</v>
      </c>
      <c r="H1947" s="4" t="n">
        <v>2.5</v>
      </c>
      <c r="I1947" s="4" t="n">
        <v>320</v>
      </c>
      <c r="J1947" s="4" t="n">
        <v>40</v>
      </c>
      <c r="K1947" s="4" t="n">
        <v>9000</v>
      </c>
      <c r="L1947" s="269" t="n">
        <v>0.3</v>
      </c>
      <c r="M1947" s="270" t="n">
        <v>18.6203223391806</v>
      </c>
      <c r="N1947" s="270" t="n">
        <v>19.7480392981379</v>
      </c>
      <c r="O1947" s="270" t="n">
        <v>19.9609835651041</v>
      </c>
      <c r="P1947" s="270" t="n">
        <v>19.8181444714546</v>
      </c>
      <c r="Q1947" s="270" t="n">
        <v>19.5544517815294</v>
      </c>
      <c r="R1947" s="270" t="n">
        <v>19.203012037969</v>
      </c>
      <c r="S1947" s="270" t="n">
        <v>18.7992614797212</v>
      </c>
      <c r="T1947" s="270" t="n">
        <v>18.2939267239282</v>
      </c>
      <c r="U1947" s="270" t="n">
        <v>16.8387718222068</v>
      </c>
      <c r="V1947" s="270" t="n">
        <v>14.0477197887693</v>
      </c>
      <c r="W1947" s="270" t="n">
        <v>11.9282646302005</v>
      </c>
      <c r="X1947" s="270" t="n">
        <v>12.7009384648464</v>
      </c>
      <c r="Y1947" s="270" t="n">
        <v>15.9115887701055</v>
      </c>
      <c r="Z1947" s="270" t="n">
        <v>21.3745441464372</v>
      </c>
      <c r="AA1947" s="270" t="n">
        <v>21.4541846678892</v>
      </c>
      <c r="AB1947" s="270" t="n">
        <v>20.5621252239943</v>
      </c>
      <c r="AC1947" s="270" t="n">
        <v>19.8177190049849</v>
      </c>
      <c r="AD1947" s="270" t="n">
        <v>19.2193926048953</v>
      </c>
      <c r="AE1947" s="270" t="n">
        <v>18.5902117517888</v>
      </c>
      <c r="AF1947" s="270" t="n">
        <v>17.8072198474374</v>
      </c>
      <c r="AG1947" s="270" t="n">
        <v>16.9221336783949</v>
      </c>
      <c r="AH1947" s="270" t="n">
        <v>15.1498750564129</v>
      </c>
      <c r="AI1947" s="270" t="n">
        <v>12.5051991411272</v>
      </c>
      <c r="AJ1947" s="270" t="n">
        <v>11.7247496625718</v>
      </c>
      <c r="AK1947" s="270" t="n">
        <v>14.3106767992031</v>
      </c>
      <c r="AL1947" s="270" t="n">
        <v>18.8571980409465</v>
      </c>
      <c r="AM1947" s="271" t="n">
        <v>2170.62432662368</v>
      </c>
      <c r="AN1947" s="271" t="n">
        <v>2182.69727586909</v>
      </c>
      <c r="AO1947" s="271" t="n">
        <v>2080.54652477962</v>
      </c>
      <c r="AP1947" s="271" t="n">
        <v>1977.87444374726</v>
      </c>
      <c r="AQ1947" s="271" t="n">
        <v>1886.1402063921</v>
      </c>
      <c r="AR1947" s="271" t="n">
        <v>1793.83387781882</v>
      </c>
      <c r="AS1947" s="271" t="n">
        <v>1698.95852998878</v>
      </c>
      <c r="AT1947" s="271" t="n">
        <v>1591.59571880066</v>
      </c>
      <c r="AU1947" s="271" t="n">
        <v>1380.57554084893</v>
      </c>
      <c r="AV1947" s="271" t="n">
        <v>1069.59721665112</v>
      </c>
      <c r="AW1947" s="271" t="n">
        <v>979.182748513014</v>
      </c>
      <c r="AX1947" s="271" t="n">
        <v>1302.56999097767</v>
      </c>
      <c r="AY1947" s="271" t="n">
        <v>1856.2757985814</v>
      </c>
      <c r="AZ1947" s="270" t="n">
        <v>34.4935382876169</v>
      </c>
      <c r="BA1947" s="270" t="n">
        <v>31.9743449194039</v>
      </c>
      <c r="BB1947" s="270" t="n">
        <v>30.1453093143999</v>
      </c>
      <c r="BC1947" s="270" t="n">
        <v>28.2689883716583</v>
      </c>
      <c r="BD1947" s="270" t="n">
        <v>26.313437484753</v>
      </c>
      <c r="BE1947" s="270" t="n">
        <v>24.223259385879</v>
      </c>
      <c r="BF1947" s="270" t="n">
        <v>21.9028305199261</v>
      </c>
      <c r="BG1947" s="270" t="n">
        <v>17.6418599861168</v>
      </c>
      <c r="BH1947" s="270" t="n">
        <v>8.15832188491121</v>
      </c>
      <c r="BI1947" s="270" t="n">
        <v>2.81553654491717</v>
      </c>
      <c r="BJ1947" s="270" t="n">
        <v>18.5353160095106</v>
      </c>
      <c r="BK1947" s="270" t="n">
        <v>33.9970800686628</v>
      </c>
      <c r="BL1947" s="270" t="n">
        <v>36.4629292844178</v>
      </c>
    </row>
    <row r="1948" customFormat="false" ht="13.8" hidden="false" customHeight="false" outlineLevel="0" collapsed="false">
      <c r="A1948" s="239" t="n">
        <v>261</v>
      </c>
      <c r="B1948" s="4" t="s">
        <v>1415</v>
      </c>
      <c r="C1948" s="4" t="s">
        <v>1679</v>
      </c>
      <c r="D1948" s="4" t="s">
        <v>376</v>
      </c>
      <c r="E1948" s="4" t="n">
        <v>36</v>
      </c>
      <c r="F1948" s="4" t="n">
        <v>38</v>
      </c>
      <c r="G1948" s="4" t="n">
        <v>700</v>
      </c>
      <c r="H1948" s="4" t="n">
        <v>2.5</v>
      </c>
      <c r="I1948" s="4" t="n">
        <v>320</v>
      </c>
      <c r="J1948" s="4" t="n">
        <v>40</v>
      </c>
      <c r="K1948" s="4" t="n">
        <v>9000</v>
      </c>
      <c r="L1948" s="269" t="n">
        <v>0.3</v>
      </c>
      <c r="M1948" s="270" t="n">
        <v>18.9203084058898</v>
      </c>
      <c r="N1948" s="270" t="n">
        <v>20.0619526290981</v>
      </c>
      <c r="O1948" s="270" t="n">
        <v>20.2831295368195</v>
      </c>
      <c r="P1948" s="270" t="n">
        <v>20.139413683641</v>
      </c>
      <c r="Q1948" s="270" t="n">
        <v>19.8515054504652</v>
      </c>
      <c r="R1948" s="270" t="n">
        <v>19.4737447236928</v>
      </c>
      <c r="S1948" s="270" t="n">
        <v>19.0458226956648</v>
      </c>
      <c r="T1948" s="270" t="n">
        <v>18.5164938600186</v>
      </c>
      <c r="U1948" s="270" t="n">
        <v>17.0213607352078</v>
      </c>
      <c r="V1948" s="270" t="n">
        <v>14.1961537440369</v>
      </c>
      <c r="W1948" s="270" t="n">
        <v>12.0956101931542</v>
      </c>
      <c r="X1948" s="270" t="n">
        <v>12.9321652911327</v>
      </c>
      <c r="Y1948" s="270" t="n">
        <v>16.1972693836946</v>
      </c>
      <c r="Z1948" s="270" t="n">
        <v>21.2331047524978</v>
      </c>
      <c r="AA1948" s="270" t="n">
        <v>21.2946392133437</v>
      </c>
      <c r="AB1948" s="270" t="n">
        <v>20.3874282542973</v>
      </c>
      <c r="AC1948" s="270" t="n">
        <v>19.6400674898334</v>
      </c>
      <c r="AD1948" s="270" t="n">
        <v>19.0639380594407</v>
      </c>
      <c r="AE1948" s="270" t="n">
        <v>18.4602117517888</v>
      </c>
      <c r="AF1948" s="270" t="n">
        <v>17.7014622716798</v>
      </c>
      <c r="AG1948" s="270" t="n">
        <v>16.8406185268798</v>
      </c>
      <c r="AH1948" s="270" t="n">
        <v>15.0954811170189</v>
      </c>
      <c r="AI1948" s="270" t="n">
        <v>12.4608052017332</v>
      </c>
      <c r="AJ1948" s="270" t="n">
        <v>11.6488405716627</v>
      </c>
      <c r="AK1948" s="270" t="n">
        <v>14.189767708294</v>
      </c>
      <c r="AL1948" s="270" t="n">
        <v>18.7171980409465</v>
      </c>
      <c r="AM1948" s="271" t="n">
        <v>2152.24099329034</v>
      </c>
      <c r="AN1948" s="271" t="n">
        <v>2162.00939708122</v>
      </c>
      <c r="AO1948" s="271" t="n">
        <v>2057.94955508265</v>
      </c>
      <c r="AP1948" s="271" t="n">
        <v>1954.94262556544</v>
      </c>
      <c r="AQ1948" s="271" t="n">
        <v>1866.09778214968</v>
      </c>
      <c r="AR1948" s="271" t="n">
        <v>1777.10054448549</v>
      </c>
      <c r="AS1948" s="271" t="n">
        <v>1685.37671180696</v>
      </c>
      <c r="AT1948" s="271" t="n">
        <v>1581.16541577036</v>
      </c>
      <c r="AU1948" s="271" t="n">
        <v>1373.64826812166</v>
      </c>
      <c r="AV1948" s="271" t="n">
        <v>1063.90933786324</v>
      </c>
      <c r="AW1948" s="271" t="n">
        <v>969.337293967559</v>
      </c>
      <c r="AX1948" s="271" t="n">
        <v>1286.85180915949</v>
      </c>
      <c r="AY1948" s="271" t="n">
        <v>1838.0757985814</v>
      </c>
      <c r="AZ1948" s="270" t="n">
        <v>34.4935382876169</v>
      </c>
      <c r="BA1948" s="270" t="n">
        <v>31.9743449194039</v>
      </c>
      <c r="BB1948" s="270" t="n">
        <v>30.1453093143999</v>
      </c>
      <c r="BC1948" s="270" t="n">
        <v>28.2689883716583</v>
      </c>
      <c r="BD1948" s="270" t="n">
        <v>26.313437484753</v>
      </c>
      <c r="BE1948" s="270" t="n">
        <v>24.223259385879</v>
      </c>
      <c r="BF1948" s="270" t="n">
        <v>21.9028305199261</v>
      </c>
      <c r="BG1948" s="270" t="n">
        <v>17.6418599861168</v>
      </c>
      <c r="BH1948" s="270" t="n">
        <v>8.15832188491121</v>
      </c>
      <c r="BI1948" s="270" t="n">
        <v>2.81553654491717</v>
      </c>
      <c r="BJ1948" s="270" t="n">
        <v>18.5353160095106</v>
      </c>
      <c r="BK1948" s="270" t="n">
        <v>33.9970800686628</v>
      </c>
      <c r="BL1948" s="270" t="n">
        <v>36.4629292844178</v>
      </c>
    </row>
    <row r="1949" customFormat="false" ht="13.8" hidden="false" customHeight="false" outlineLevel="0" collapsed="false">
      <c r="A1949" s="239" t="n">
        <v>262</v>
      </c>
      <c r="B1949" s="4" t="s">
        <v>1415</v>
      </c>
      <c r="C1949" s="4" t="s">
        <v>1680</v>
      </c>
      <c r="D1949" s="4" t="s">
        <v>1455</v>
      </c>
      <c r="E1949" s="4" t="n">
        <v>24</v>
      </c>
      <c r="F1949" s="4" t="n">
        <v>51</v>
      </c>
      <c r="G1949" s="4" t="n">
        <v>700</v>
      </c>
      <c r="H1949" s="4" t="n">
        <v>2.5</v>
      </c>
      <c r="I1949" s="4" t="n">
        <v>320</v>
      </c>
      <c r="J1949" s="4" t="n">
        <v>40</v>
      </c>
      <c r="K1949" s="4" t="n">
        <v>9000</v>
      </c>
      <c r="L1949" s="269" t="n">
        <v>0.2</v>
      </c>
      <c r="M1949" s="270" t="n">
        <v>13.8307090910397</v>
      </c>
      <c r="N1949" s="270" t="n">
        <v>12.8900336121604</v>
      </c>
      <c r="O1949" s="270" t="n">
        <v>14.422842847374</v>
      </c>
      <c r="P1949" s="270" t="n">
        <v>17.2287174653678</v>
      </c>
      <c r="Q1949" s="270" t="n">
        <v>19.2163110264163</v>
      </c>
      <c r="R1949" s="270" t="n">
        <v>19.9301570181584</v>
      </c>
      <c r="S1949" s="270" t="n">
        <v>20.0175713479395</v>
      </c>
      <c r="T1949" s="270" t="n">
        <v>19.8318226625981</v>
      </c>
      <c r="U1949" s="270" t="n">
        <v>19.5076393928741</v>
      </c>
      <c r="V1949" s="270" t="n">
        <v>19.1205532742913</v>
      </c>
      <c r="W1949" s="270" t="n">
        <v>18.7074177960201</v>
      </c>
      <c r="X1949" s="270" t="n">
        <v>17.8792963405524</v>
      </c>
      <c r="Y1949" s="270" t="n">
        <v>16.2040886153626</v>
      </c>
      <c r="Z1949" s="270" t="n">
        <v>12.1625052697717</v>
      </c>
      <c r="AA1949" s="270" t="n">
        <v>12.804807411416</v>
      </c>
      <c r="AB1949" s="270" t="n">
        <v>16.4564256285022</v>
      </c>
      <c r="AC1949" s="270" t="n">
        <v>20.3809017889991</v>
      </c>
      <c r="AD1949" s="270" t="n">
        <v>22.2098630927215</v>
      </c>
      <c r="AE1949" s="270" t="n">
        <v>21.9259988234645</v>
      </c>
      <c r="AF1949" s="270" t="n">
        <v>21.1081946760057</v>
      </c>
      <c r="AG1949" s="270" t="n">
        <v>20.2748042214581</v>
      </c>
      <c r="AH1949" s="270" t="n">
        <v>19.4392273662918</v>
      </c>
      <c r="AI1949" s="270" t="n">
        <v>18.5964006955096</v>
      </c>
      <c r="AJ1949" s="270" t="n">
        <v>17.7241023220027</v>
      </c>
      <c r="AK1949" s="270" t="n">
        <v>16.277984666967</v>
      </c>
      <c r="AL1949" s="270" t="n">
        <v>14.1107263159691</v>
      </c>
      <c r="AM1949" s="271" t="n">
        <v>1092.01733858236</v>
      </c>
      <c r="AN1949" s="271" t="n">
        <v>1167.78774419886</v>
      </c>
      <c r="AO1949" s="271" t="n">
        <v>1592.24204055273</v>
      </c>
      <c r="AP1949" s="271" t="n">
        <v>2032.75521351871</v>
      </c>
      <c r="AQ1949" s="271" t="n">
        <v>2225.27416607304</v>
      </c>
      <c r="AR1949" s="271" t="n">
        <v>2176.22471716364</v>
      </c>
      <c r="AS1949" s="271" t="n">
        <v>2081.43649886339</v>
      </c>
      <c r="AT1949" s="271" t="n">
        <v>1985.68844266417</v>
      </c>
      <c r="AU1949" s="271" t="n">
        <v>1888.87390563782</v>
      </c>
      <c r="AV1949" s="271" t="n">
        <v>1790.06974318139</v>
      </c>
      <c r="AW1949" s="271" t="n">
        <v>1687.60500109981</v>
      </c>
      <c r="AX1949" s="271" t="n">
        <v>1534.74289085785</v>
      </c>
      <c r="AY1949" s="271" t="n">
        <v>1301.9792313847</v>
      </c>
      <c r="AZ1949" s="270" t="n">
        <v>10.3952102746358</v>
      </c>
      <c r="BA1949" s="270" t="n">
        <v>24.8543775440076</v>
      </c>
      <c r="BB1949" s="270" t="n">
        <v>36.734370051096</v>
      </c>
      <c r="BC1949" s="270" t="n">
        <v>35.9584886805294</v>
      </c>
      <c r="BD1949" s="270" t="n">
        <v>34.0932171224882</v>
      </c>
      <c r="BE1949" s="270" t="n">
        <v>32.1663643742734</v>
      </c>
      <c r="BF1949" s="270" t="n">
        <v>30.1945467459152</v>
      </c>
      <c r="BG1949" s="270" t="n">
        <v>28.1635043998374</v>
      </c>
      <c r="BH1949" s="270" t="n">
        <v>26.0343062238034</v>
      </c>
      <c r="BI1949" s="270" t="n">
        <v>23.7400048416781</v>
      </c>
      <c r="BJ1949" s="270" t="n">
        <v>21.1665718340516</v>
      </c>
      <c r="BK1949" s="270" t="n">
        <v>13.9823260857896</v>
      </c>
      <c r="BL1949" s="270" t="n">
        <v>7.24142828744734</v>
      </c>
    </row>
    <row r="1950" customFormat="false" ht="13.8" hidden="false" customHeight="false" outlineLevel="0" collapsed="false">
      <c r="A1950" s="239" t="n">
        <v>263</v>
      </c>
      <c r="B1950" s="4" t="s">
        <v>1415</v>
      </c>
      <c r="C1950" s="4" t="s">
        <v>1681</v>
      </c>
      <c r="D1950" s="4" t="s">
        <v>1455</v>
      </c>
      <c r="E1950" s="4" t="n">
        <v>29</v>
      </c>
      <c r="F1950" s="4" t="n">
        <v>51</v>
      </c>
      <c r="G1950" s="4" t="n">
        <v>700</v>
      </c>
      <c r="H1950" s="4" t="n">
        <v>2.5</v>
      </c>
      <c r="I1950" s="4" t="n">
        <v>320</v>
      </c>
      <c r="J1950" s="4" t="n">
        <v>40</v>
      </c>
      <c r="K1950" s="4" t="n">
        <v>9000</v>
      </c>
      <c r="L1950" s="269" t="n">
        <v>0.2</v>
      </c>
      <c r="M1950" s="270" t="n">
        <v>13.9518794756649</v>
      </c>
      <c r="N1950" s="270" t="n">
        <v>13.0690788439946</v>
      </c>
      <c r="O1950" s="270" t="n">
        <v>14.6680684688536</v>
      </c>
      <c r="P1950" s="270" t="n">
        <v>17.5040264595658</v>
      </c>
      <c r="Q1950" s="270" t="n">
        <v>19.4883962476645</v>
      </c>
      <c r="R1950" s="270" t="n">
        <v>20.1871569618098</v>
      </c>
      <c r="S1950" s="270" t="n">
        <v>20.2565134444047</v>
      </c>
      <c r="T1950" s="270" t="n">
        <v>20.0518005866034</v>
      </c>
      <c r="U1950" s="270" t="n">
        <v>19.708687150192</v>
      </c>
      <c r="V1950" s="270" t="n">
        <v>19.3034603357183</v>
      </c>
      <c r="W1950" s="270" t="n">
        <v>18.8736881909791</v>
      </c>
      <c r="X1950" s="270" t="n">
        <v>18.0204099380391</v>
      </c>
      <c r="Y1950" s="270" t="n">
        <v>16.3170866052922</v>
      </c>
      <c r="Z1950" s="270" t="n">
        <v>12.0576643606808</v>
      </c>
      <c r="AA1950" s="270" t="n">
        <v>12.6812619568706</v>
      </c>
      <c r="AB1950" s="270" t="n">
        <v>16.3262892648659</v>
      </c>
      <c r="AC1950" s="270" t="n">
        <v>20.2576669405142</v>
      </c>
      <c r="AD1950" s="270" t="n">
        <v>22.1028630927216</v>
      </c>
      <c r="AE1950" s="270" t="n">
        <v>21.8342715507373</v>
      </c>
      <c r="AF1950" s="270" t="n">
        <v>21.026421948733</v>
      </c>
      <c r="AG1950" s="270" t="n">
        <v>20.1948042214581</v>
      </c>
      <c r="AH1950" s="270" t="n">
        <v>19.3592273662918</v>
      </c>
      <c r="AI1950" s="270" t="n">
        <v>18.5164006955096</v>
      </c>
      <c r="AJ1950" s="270" t="n">
        <v>17.6441023220027</v>
      </c>
      <c r="AK1950" s="270" t="n">
        <v>16.1973028487852</v>
      </c>
      <c r="AL1950" s="270" t="n">
        <v>14.0234157099085</v>
      </c>
      <c r="AM1950" s="271" t="n">
        <v>1078.45885373388</v>
      </c>
      <c r="AN1950" s="271" t="n">
        <v>1151.81925935038</v>
      </c>
      <c r="AO1950" s="271" t="n">
        <v>1575.4190102497</v>
      </c>
      <c r="AP1950" s="271" t="n">
        <v>2016.8343044278</v>
      </c>
      <c r="AQ1950" s="271" t="n">
        <v>2211.44143880032</v>
      </c>
      <c r="AR1950" s="271" t="n">
        <v>2164.3410808</v>
      </c>
      <c r="AS1950" s="271" t="n">
        <v>2070.81286249975</v>
      </c>
      <c r="AT1950" s="271" t="n">
        <v>1975.28844266417</v>
      </c>
      <c r="AU1950" s="271" t="n">
        <v>1878.47390563782</v>
      </c>
      <c r="AV1950" s="271" t="n">
        <v>1779.66974318139</v>
      </c>
      <c r="AW1950" s="271" t="n">
        <v>1677.20500109981</v>
      </c>
      <c r="AX1950" s="271" t="n">
        <v>1524.26107267603</v>
      </c>
      <c r="AY1950" s="271" t="n">
        <v>1290.66862532409</v>
      </c>
      <c r="AZ1950" s="270" t="n">
        <v>10.3952102746358</v>
      </c>
      <c r="BA1950" s="270" t="n">
        <v>24.8543775440076</v>
      </c>
      <c r="BB1950" s="270" t="n">
        <v>36.734370051096</v>
      </c>
      <c r="BC1950" s="270" t="n">
        <v>35.9584886805294</v>
      </c>
      <c r="BD1950" s="270" t="n">
        <v>34.0932171224882</v>
      </c>
      <c r="BE1950" s="270" t="n">
        <v>32.1663643742734</v>
      </c>
      <c r="BF1950" s="270" t="n">
        <v>30.1945467459152</v>
      </c>
      <c r="BG1950" s="270" t="n">
        <v>28.1635043998374</v>
      </c>
      <c r="BH1950" s="270" t="n">
        <v>26.0343062238034</v>
      </c>
      <c r="BI1950" s="270" t="n">
        <v>23.7400048416781</v>
      </c>
      <c r="BJ1950" s="270" t="n">
        <v>21.1665718340516</v>
      </c>
      <c r="BK1950" s="270" t="n">
        <v>13.9823260857896</v>
      </c>
      <c r="BL1950" s="270" t="n">
        <v>7.24142828744734</v>
      </c>
    </row>
    <row r="1951" customFormat="false" ht="13.8" hidden="false" customHeight="false" outlineLevel="0" collapsed="false">
      <c r="A1951" s="239" t="n">
        <v>264</v>
      </c>
      <c r="B1951" s="4" t="s">
        <v>1415</v>
      </c>
      <c r="C1951" s="4" t="s">
        <v>1682</v>
      </c>
      <c r="D1951" s="4" t="s">
        <v>1455</v>
      </c>
      <c r="E1951" s="4" t="n">
        <v>36</v>
      </c>
      <c r="F1951" s="4" t="n">
        <v>51</v>
      </c>
      <c r="G1951" s="4" t="n">
        <v>700</v>
      </c>
      <c r="H1951" s="4" t="n">
        <v>2.5</v>
      </c>
      <c r="I1951" s="4" t="n">
        <v>320</v>
      </c>
      <c r="J1951" s="4" t="n">
        <v>40</v>
      </c>
      <c r="K1951" s="4" t="n">
        <v>9000</v>
      </c>
      <c r="L1951" s="269" t="n">
        <v>0.2</v>
      </c>
      <c r="M1951" s="270" t="n">
        <v>14.0575202922128</v>
      </c>
      <c r="N1951" s="270" t="n">
        <v>13.2251770898529</v>
      </c>
      <c r="O1951" s="270" t="n">
        <v>14.8818652226701</v>
      </c>
      <c r="P1951" s="270" t="n">
        <v>17.7440510087987</v>
      </c>
      <c r="Q1951" s="270" t="n">
        <v>19.7256101925751</v>
      </c>
      <c r="R1951" s="270" t="n">
        <v>20.4112190045612</v>
      </c>
      <c r="S1951" s="270" t="n">
        <v>20.4648319890419</v>
      </c>
      <c r="T1951" s="270" t="n">
        <v>20.2435854652791</v>
      </c>
      <c r="U1951" s="270" t="n">
        <v>19.8839680103946</v>
      </c>
      <c r="V1951" s="270" t="n">
        <v>19.4629254672459</v>
      </c>
      <c r="W1951" s="270" t="n">
        <v>19.0186488622317</v>
      </c>
      <c r="X1951" s="270" t="n">
        <v>18.1434379841298</v>
      </c>
      <c r="Y1951" s="270" t="n">
        <v>16.4156024263103</v>
      </c>
      <c r="Z1951" s="270" t="n">
        <v>12.0131492091656</v>
      </c>
      <c r="AA1951" s="270" t="n">
        <v>12.60320135081</v>
      </c>
      <c r="AB1951" s="270" t="n">
        <v>16.2202286588053</v>
      </c>
      <c r="AC1951" s="270" t="n">
        <v>20.1460911829385</v>
      </c>
      <c r="AD1951" s="270" t="n">
        <v>21.9885903654488</v>
      </c>
      <c r="AE1951" s="270" t="n">
        <v>21.7199988234645</v>
      </c>
      <c r="AF1951" s="270" t="n">
        <v>20.9167401305512</v>
      </c>
      <c r="AG1951" s="270" t="n">
        <v>20.097895130549</v>
      </c>
      <c r="AH1951" s="270" t="n">
        <v>19.2772273662918</v>
      </c>
      <c r="AI1951" s="270" t="n">
        <v>18.4493097864187</v>
      </c>
      <c r="AJ1951" s="270" t="n">
        <v>17.5915568674572</v>
      </c>
      <c r="AK1951" s="270" t="n">
        <v>16.159984666967</v>
      </c>
      <c r="AL1951" s="270" t="n">
        <v>13.9980520735449</v>
      </c>
      <c r="AM1951" s="271" t="n">
        <v>1072.69461130963</v>
      </c>
      <c r="AN1951" s="271" t="n">
        <v>1141.6713805625</v>
      </c>
      <c r="AO1951" s="271" t="n">
        <v>1561.63113146182</v>
      </c>
      <c r="AP1951" s="271" t="n">
        <v>2002.32945594295</v>
      </c>
      <c r="AQ1951" s="271" t="n">
        <v>2196.60871152759</v>
      </c>
      <c r="AR1951" s="271" t="n">
        <v>2149.54471716364</v>
      </c>
      <c r="AS1951" s="271" t="n">
        <v>2056.6474079543</v>
      </c>
      <c r="AT1951" s="271" t="n">
        <v>1962.79026084599</v>
      </c>
      <c r="AU1951" s="271" t="n">
        <v>1867.91390563782</v>
      </c>
      <c r="AV1951" s="271" t="n">
        <v>1771.04792499957</v>
      </c>
      <c r="AW1951" s="271" t="n">
        <v>1670.4740920089</v>
      </c>
      <c r="AX1951" s="271" t="n">
        <v>1519.50289085785</v>
      </c>
      <c r="AY1951" s="271" t="n">
        <v>1287.43044350591</v>
      </c>
      <c r="AZ1951" s="270" t="n">
        <v>10.3952102746358</v>
      </c>
      <c r="BA1951" s="270" t="n">
        <v>24.8543775440076</v>
      </c>
      <c r="BB1951" s="270" t="n">
        <v>36.734370051096</v>
      </c>
      <c r="BC1951" s="270" t="n">
        <v>35.9584886805294</v>
      </c>
      <c r="BD1951" s="270" t="n">
        <v>34.0932171224882</v>
      </c>
      <c r="BE1951" s="270" t="n">
        <v>32.1663643742734</v>
      </c>
      <c r="BF1951" s="270" t="n">
        <v>30.1945467459152</v>
      </c>
      <c r="BG1951" s="270" t="n">
        <v>28.1635043998374</v>
      </c>
      <c r="BH1951" s="270" t="n">
        <v>26.0343062238034</v>
      </c>
      <c r="BI1951" s="270" t="n">
        <v>23.7400048416781</v>
      </c>
      <c r="BJ1951" s="270" t="n">
        <v>21.1665718340516</v>
      </c>
      <c r="BK1951" s="270" t="n">
        <v>13.9823260857896</v>
      </c>
      <c r="BL1951" s="270" t="n">
        <v>7.24142828744734</v>
      </c>
    </row>
    <row r="1952" customFormat="false" ht="13.8" hidden="false" customHeight="false" outlineLevel="0" collapsed="false">
      <c r="A1952" s="239" t="n">
        <v>265</v>
      </c>
      <c r="B1952" s="4" t="s">
        <v>1415</v>
      </c>
      <c r="C1952" s="4" t="s">
        <v>1683</v>
      </c>
      <c r="D1952" s="4" t="s">
        <v>1455</v>
      </c>
      <c r="E1952" s="4" t="n">
        <v>24</v>
      </c>
      <c r="F1952" s="4" t="n">
        <v>51</v>
      </c>
      <c r="G1952" s="4" t="n">
        <v>700</v>
      </c>
      <c r="H1952" s="4" t="n">
        <v>2.5</v>
      </c>
      <c r="I1952" s="4" t="n">
        <v>320</v>
      </c>
      <c r="J1952" s="4" t="n">
        <v>40</v>
      </c>
      <c r="K1952" s="4" t="n">
        <v>9000</v>
      </c>
      <c r="L1952" s="269" t="n">
        <v>0.25</v>
      </c>
      <c r="M1952" s="270" t="n">
        <v>12.9762485829823</v>
      </c>
      <c r="N1952" s="270" t="n">
        <v>12.5445828163756</v>
      </c>
      <c r="O1952" s="270" t="n">
        <v>14.7808076979882</v>
      </c>
      <c r="P1952" s="270" t="n">
        <v>17.7292157946469</v>
      </c>
      <c r="Q1952" s="270" t="n">
        <v>19.3191189374079</v>
      </c>
      <c r="R1952" s="270" t="n">
        <v>19.7916674835594</v>
      </c>
      <c r="S1952" s="270" t="n">
        <v>19.8215824806128</v>
      </c>
      <c r="T1952" s="270" t="n">
        <v>19.6189634604417</v>
      </c>
      <c r="U1952" s="270" t="n">
        <v>19.2942662903821</v>
      </c>
      <c r="V1952" s="270" t="n">
        <v>18.9102097752926</v>
      </c>
      <c r="W1952" s="270" t="n">
        <v>18.4943407500157</v>
      </c>
      <c r="X1952" s="270" t="n">
        <v>17.5503116542884</v>
      </c>
      <c r="Y1952" s="270" t="n">
        <v>15.5588607393094</v>
      </c>
      <c r="Z1952" s="270" t="n">
        <v>11.6658325535901</v>
      </c>
      <c r="AA1952" s="270" t="n">
        <v>13.1567608290906</v>
      </c>
      <c r="AB1952" s="270" t="n">
        <v>17.5195703004877</v>
      </c>
      <c r="AC1952" s="270" t="n">
        <v>21.200255831353</v>
      </c>
      <c r="AD1952" s="270" t="n">
        <v>22.2171316165941</v>
      </c>
      <c r="AE1952" s="270" t="n">
        <v>21.6333442619445</v>
      </c>
      <c r="AF1952" s="270" t="n">
        <v>20.8233441423217</v>
      </c>
      <c r="AG1952" s="270" t="n">
        <v>20.0077493329457</v>
      </c>
      <c r="AH1952" s="270" t="n">
        <v>19.1901298863384</v>
      </c>
      <c r="AI1952" s="270" t="n">
        <v>18.3653410434561</v>
      </c>
      <c r="AJ1952" s="270" t="n">
        <v>17.5087598548647</v>
      </c>
      <c r="AK1952" s="270" t="n">
        <v>15.9773098568371</v>
      </c>
      <c r="AL1952" s="270" t="n">
        <v>13.578698442934</v>
      </c>
      <c r="AM1952" s="271" t="n">
        <v>1034.6726106827</v>
      </c>
      <c r="AN1952" s="271" t="n">
        <v>1211.83545591209</v>
      </c>
      <c r="AO1952" s="271" t="n">
        <v>1720.92418893701</v>
      </c>
      <c r="AP1952" s="271" t="n">
        <v>2133.78751063313</v>
      </c>
      <c r="AQ1952" s="271" t="n">
        <v>2229.63901761841</v>
      </c>
      <c r="AR1952" s="271" t="n">
        <v>2145.10672633789</v>
      </c>
      <c r="AS1952" s="271" t="n">
        <v>2050.89656732712</v>
      </c>
      <c r="AT1952" s="271" t="n">
        <v>1956.87473705949</v>
      </c>
      <c r="AU1952" s="271" t="n">
        <v>1861.77436134981</v>
      </c>
      <c r="AV1952" s="271" t="n">
        <v>1764.58994213798</v>
      </c>
      <c r="AW1952" s="271" t="n">
        <v>1663.32390228647</v>
      </c>
      <c r="AX1952" s="271" t="n">
        <v>1499.98320628071</v>
      </c>
      <c r="AY1952" s="271" t="n">
        <v>1240.13477115691</v>
      </c>
      <c r="AZ1952" s="270" t="n">
        <v>11.8704270457253</v>
      </c>
      <c r="BA1952" s="270" t="n">
        <v>31.0679719300095</v>
      </c>
      <c r="BB1952" s="270" t="n">
        <v>36.7754408670165</v>
      </c>
      <c r="BC1952" s="270" t="n">
        <v>35.1844467500956</v>
      </c>
      <c r="BD1952" s="270" t="n">
        <v>33.3389262573587</v>
      </c>
      <c r="BE1952" s="270" t="n">
        <v>31.448974269107</v>
      </c>
      <c r="BF1952" s="270" t="n">
        <v>29.5158764948444</v>
      </c>
      <c r="BG1952" s="270" t="n">
        <v>27.5187695807542</v>
      </c>
      <c r="BH1952" s="270" t="n">
        <v>25.4140775442634</v>
      </c>
      <c r="BI1952" s="270" t="n">
        <v>23.1274238625672</v>
      </c>
      <c r="BJ1952" s="270" t="n">
        <v>20.5313158965614</v>
      </c>
      <c r="BK1952" s="270" t="n">
        <v>12.2354627000264</v>
      </c>
      <c r="BL1952" s="270" t="n">
        <v>4.8759948639061</v>
      </c>
    </row>
    <row r="1953" customFormat="false" ht="13.8" hidden="false" customHeight="false" outlineLevel="0" collapsed="false">
      <c r="A1953" s="239" t="n">
        <v>266</v>
      </c>
      <c r="B1953" s="4" t="s">
        <v>1415</v>
      </c>
      <c r="C1953" s="4" t="s">
        <v>1684</v>
      </c>
      <c r="D1953" s="4" t="s">
        <v>1455</v>
      </c>
      <c r="E1953" s="4" t="n">
        <v>29</v>
      </c>
      <c r="F1953" s="4" t="n">
        <v>51</v>
      </c>
      <c r="G1953" s="4" t="n">
        <v>700</v>
      </c>
      <c r="H1953" s="4" t="n">
        <v>2.5</v>
      </c>
      <c r="I1953" s="4" t="n">
        <v>320</v>
      </c>
      <c r="J1953" s="4" t="n">
        <v>40</v>
      </c>
      <c r="K1953" s="4" t="n">
        <v>9000</v>
      </c>
      <c r="L1953" s="269" t="n">
        <v>0.25</v>
      </c>
      <c r="M1953" s="270" t="n">
        <v>13.1225483312759</v>
      </c>
      <c r="N1953" s="270" t="n">
        <v>12.7624985989806</v>
      </c>
      <c r="O1953" s="270" t="n">
        <v>15.0818335351925</v>
      </c>
      <c r="P1953" s="270" t="n">
        <v>18.0694377404127</v>
      </c>
      <c r="Q1953" s="270" t="n">
        <v>19.6549288168345</v>
      </c>
      <c r="R1953" s="270" t="n">
        <v>20.1085369687489</v>
      </c>
      <c r="S1953" s="270" t="n">
        <v>20.1161180635574</v>
      </c>
      <c r="T1953" s="270" t="n">
        <v>19.890109267717</v>
      </c>
      <c r="U1953" s="270" t="n">
        <v>19.5420808694119</v>
      </c>
      <c r="V1953" s="270" t="n">
        <v>19.1356578518448</v>
      </c>
      <c r="W1953" s="270" t="n">
        <v>18.6992749412038</v>
      </c>
      <c r="X1953" s="270" t="n">
        <v>17.724065317278</v>
      </c>
      <c r="Y1953" s="270" t="n">
        <v>15.6972610046217</v>
      </c>
      <c r="Z1953" s="270" t="n">
        <v>11.5373211899538</v>
      </c>
      <c r="AA1953" s="270" t="n">
        <v>13.0053062836361</v>
      </c>
      <c r="AB1953" s="270" t="n">
        <v>17.3589566641241</v>
      </c>
      <c r="AC1953" s="270" t="n">
        <v>21.0463581040802</v>
      </c>
      <c r="AD1953" s="270" t="n">
        <v>22.083381616594</v>
      </c>
      <c r="AE1953" s="270" t="n">
        <v>21.5186851710354</v>
      </c>
      <c r="AF1953" s="270" t="n">
        <v>20.7211282332308</v>
      </c>
      <c r="AG1953" s="270" t="n">
        <v>19.9077493329457</v>
      </c>
      <c r="AH1953" s="270" t="n">
        <v>19.0901298863384</v>
      </c>
      <c r="AI1953" s="270" t="n">
        <v>18.2653410434561</v>
      </c>
      <c r="AJ1953" s="270" t="n">
        <v>17.4087598548647</v>
      </c>
      <c r="AK1953" s="270" t="n">
        <v>15.8764575841098</v>
      </c>
      <c r="AL1953" s="270" t="n">
        <v>13.4700279883886</v>
      </c>
      <c r="AM1953" s="271" t="n">
        <v>1018.05306522816</v>
      </c>
      <c r="AN1953" s="271" t="n">
        <v>1192.26000136663</v>
      </c>
      <c r="AO1953" s="271" t="n">
        <v>1700.16146166428</v>
      </c>
      <c r="AP1953" s="271" t="n">
        <v>2113.90523790586</v>
      </c>
      <c r="AQ1953" s="271" t="n">
        <v>2212.3481085275</v>
      </c>
      <c r="AR1953" s="271" t="n">
        <v>2130.25218088335</v>
      </c>
      <c r="AS1953" s="271" t="n">
        <v>2037.61702187257</v>
      </c>
      <c r="AT1953" s="271" t="n">
        <v>1943.87473705949</v>
      </c>
      <c r="AU1953" s="271" t="n">
        <v>1848.77436134981</v>
      </c>
      <c r="AV1953" s="271" t="n">
        <v>1751.58994213798</v>
      </c>
      <c r="AW1953" s="271" t="n">
        <v>1650.32390228647</v>
      </c>
      <c r="AX1953" s="271" t="n">
        <v>1486.88093355343</v>
      </c>
      <c r="AY1953" s="271" t="n">
        <v>1226.05704388419</v>
      </c>
      <c r="AZ1953" s="270" t="n">
        <v>11.8704270457253</v>
      </c>
      <c r="BA1953" s="270" t="n">
        <v>31.0679719300095</v>
      </c>
      <c r="BB1953" s="270" t="n">
        <v>36.7754408670165</v>
      </c>
      <c r="BC1953" s="270" t="n">
        <v>35.1844467500956</v>
      </c>
      <c r="BD1953" s="270" t="n">
        <v>33.3389262573587</v>
      </c>
      <c r="BE1953" s="270" t="n">
        <v>31.448974269107</v>
      </c>
      <c r="BF1953" s="270" t="n">
        <v>29.5158764948444</v>
      </c>
      <c r="BG1953" s="270" t="n">
        <v>27.5187695807542</v>
      </c>
      <c r="BH1953" s="270" t="n">
        <v>25.4140775442634</v>
      </c>
      <c r="BI1953" s="270" t="n">
        <v>23.1274238625672</v>
      </c>
      <c r="BJ1953" s="270" t="n">
        <v>20.5313158965614</v>
      </c>
      <c r="BK1953" s="270" t="n">
        <v>12.2354627000264</v>
      </c>
      <c r="BL1953" s="270" t="n">
        <v>4.8759948639061</v>
      </c>
    </row>
    <row r="1954" customFormat="false" ht="13.8" hidden="false" customHeight="false" outlineLevel="0" collapsed="false">
      <c r="A1954" s="239" t="n">
        <v>267</v>
      </c>
      <c r="B1954" s="4" t="s">
        <v>1415</v>
      </c>
      <c r="C1954" s="4" t="s">
        <v>1685</v>
      </c>
      <c r="D1954" s="4" t="s">
        <v>1455</v>
      </c>
      <c r="E1954" s="4" t="n">
        <v>36</v>
      </c>
      <c r="F1954" s="4" t="n">
        <v>51</v>
      </c>
      <c r="G1954" s="4" t="n">
        <v>700</v>
      </c>
      <c r="H1954" s="4" t="n">
        <v>2.5</v>
      </c>
      <c r="I1954" s="4" t="n">
        <v>320</v>
      </c>
      <c r="J1954" s="4" t="n">
        <v>40</v>
      </c>
      <c r="K1954" s="4" t="n">
        <v>9000</v>
      </c>
      <c r="L1954" s="269" t="n">
        <v>0.25</v>
      </c>
      <c r="M1954" s="270" t="n">
        <v>13.2500978551822</v>
      </c>
      <c r="N1954" s="270" t="n">
        <v>12.9524856266216</v>
      </c>
      <c r="O1954" s="270" t="n">
        <v>15.3442789779683</v>
      </c>
      <c r="P1954" s="270" t="n">
        <v>18.3660557982771</v>
      </c>
      <c r="Q1954" s="270" t="n">
        <v>19.9477002723119</v>
      </c>
      <c r="R1954" s="270" t="n">
        <v>20.3847954889975</v>
      </c>
      <c r="S1954" s="270" t="n">
        <v>20.3729050629625</v>
      </c>
      <c r="T1954" s="270" t="n">
        <v>20.1265041968302</v>
      </c>
      <c r="U1954" s="270" t="n">
        <v>19.7581347720396</v>
      </c>
      <c r="V1954" s="270" t="n">
        <v>19.332211811542</v>
      </c>
      <c r="W1954" s="270" t="n">
        <v>18.8779441379935</v>
      </c>
      <c r="X1954" s="270" t="n">
        <v>17.8755501779821</v>
      </c>
      <c r="Y1954" s="270" t="n">
        <v>15.8179234675104</v>
      </c>
      <c r="Z1954" s="270" t="n">
        <v>11.4834802808628</v>
      </c>
      <c r="AA1954" s="270" t="n">
        <v>12.9098517381815</v>
      </c>
      <c r="AB1954" s="270" t="n">
        <v>17.2278657550332</v>
      </c>
      <c r="AC1954" s="270" t="n">
        <v>20.9069944677166</v>
      </c>
      <c r="AD1954" s="270" t="n">
        <v>21.9405407075031</v>
      </c>
      <c r="AE1954" s="270" t="n">
        <v>21.3758442619445</v>
      </c>
      <c r="AF1954" s="270" t="n">
        <v>20.5840259605035</v>
      </c>
      <c r="AG1954" s="270" t="n">
        <v>19.7866129693094</v>
      </c>
      <c r="AH1954" s="270" t="n">
        <v>18.9876298863384</v>
      </c>
      <c r="AI1954" s="270" t="n">
        <v>18.1814774070925</v>
      </c>
      <c r="AJ1954" s="270" t="n">
        <v>17.3430780366829</v>
      </c>
      <c r="AK1954" s="270" t="n">
        <v>15.8298098568371</v>
      </c>
      <c r="AL1954" s="270" t="n">
        <v>13.4386416247522</v>
      </c>
      <c r="AM1954" s="271" t="n">
        <v>1011.08215613725</v>
      </c>
      <c r="AN1954" s="271" t="n">
        <v>1179.85091045754</v>
      </c>
      <c r="AO1954" s="271" t="n">
        <v>1683.11964348247</v>
      </c>
      <c r="AP1954" s="271" t="n">
        <v>2095.78796517859</v>
      </c>
      <c r="AQ1954" s="271" t="n">
        <v>2193.8071994366</v>
      </c>
      <c r="AR1954" s="271" t="n">
        <v>2111.75672633789</v>
      </c>
      <c r="AS1954" s="271" t="n">
        <v>2019.91020369076</v>
      </c>
      <c r="AT1954" s="271" t="n">
        <v>1928.25200978676</v>
      </c>
      <c r="AU1954" s="271" t="n">
        <v>1835.57436134981</v>
      </c>
      <c r="AV1954" s="271" t="n">
        <v>1740.81266941071</v>
      </c>
      <c r="AW1954" s="271" t="n">
        <v>1641.91026592284</v>
      </c>
      <c r="AX1954" s="271" t="n">
        <v>1480.93320628071</v>
      </c>
      <c r="AY1954" s="271" t="n">
        <v>1222.05068024782</v>
      </c>
      <c r="AZ1954" s="270" t="n">
        <v>11.8704270457253</v>
      </c>
      <c r="BA1954" s="270" t="n">
        <v>31.0679719300095</v>
      </c>
      <c r="BB1954" s="270" t="n">
        <v>36.7754408670165</v>
      </c>
      <c r="BC1954" s="270" t="n">
        <v>35.1844467500956</v>
      </c>
      <c r="BD1954" s="270" t="n">
        <v>33.3389262573587</v>
      </c>
      <c r="BE1954" s="270" t="n">
        <v>31.448974269107</v>
      </c>
      <c r="BF1954" s="270" t="n">
        <v>29.5158764948444</v>
      </c>
      <c r="BG1954" s="270" t="n">
        <v>27.5187695807542</v>
      </c>
      <c r="BH1954" s="270" t="n">
        <v>25.4140775442634</v>
      </c>
      <c r="BI1954" s="270" t="n">
        <v>23.1274238625672</v>
      </c>
      <c r="BJ1954" s="270" t="n">
        <v>20.5313158965614</v>
      </c>
      <c r="BK1954" s="270" t="n">
        <v>12.2354627000264</v>
      </c>
      <c r="BL1954" s="270" t="n">
        <v>4.8759948639061</v>
      </c>
    </row>
    <row r="1955" customFormat="false" ht="13.8" hidden="false" customHeight="false" outlineLevel="0" collapsed="false">
      <c r="A1955" s="239" t="n">
        <v>268</v>
      </c>
      <c r="B1955" s="4" t="s">
        <v>1415</v>
      </c>
      <c r="C1955" s="4" t="s">
        <v>1686</v>
      </c>
      <c r="D1955" s="4" t="s">
        <v>1455</v>
      </c>
      <c r="E1955" s="4" t="n">
        <v>24</v>
      </c>
      <c r="F1955" s="4" t="n">
        <v>51</v>
      </c>
      <c r="G1955" s="4" t="n">
        <v>700</v>
      </c>
      <c r="H1955" s="4" t="n">
        <v>2.5</v>
      </c>
      <c r="I1955" s="4" t="n">
        <v>320</v>
      </c>
      <c r="J1955" s="4" t="n">
        <v>40</v>
      </c>
      <c r="K1955" s="4" t="n">
        <v>9000</v>
      </c>
      <c r="L1955" s="269" t="n">
        <v>0.3</v>
      </c>
      <c r="M1955" s="270" t="n">
        <v>12.0343981725928</v>
      </c>
      <c r="N1955" s="270" t="n">
        <v>11.968186544111</v>
      </c>
      <c r="O1955" s="270" t="n">
        <v>14.7387470776515</v>
      </c>
      <c r="P1955" s="270" t="n">
        <v>17.7344364557746</v>
      </c>
      <c r="Q1955" s="270" t="n">
        <v>19.2407967202992</v>
      </c>
      <c r="R1955" s="270" t="n">
        <v>19.5855001246366</v>
      </c>
      <c r="S1955" s="270" t="n">
        <v>19.4981452187152</v>
      </c>
      <c r="T1955" s="270" t="n">
        <v>19.2821821116045</v>
      </c>
      <c r="U1955" s="270" t="n">
        <v>18.9778987431715</v>
      </c>
      <c r="V1955" s="270" t="n">
        <v>18.6141017684617</v>
      </c>
      <c r="W1955" s="270" t="n">
        <v>18.2087910090553</v>
      </c>
      <c r="X1955" s="270" t="n">
        <v>17.091350724138</v>
      </c>
      <c r="Y1955" s="270" t="n">
        <v>14.6548765550815</v>
      </c>
      <c r="Z1955" s="270" t="n">
        <v>11.235007749847</v>
      </c>
      <c r="AA1955" s="270" t="n">
        <v>13.0959511046429</v>
      </c>
      <c r="AB1955" s="270" t="n">
        <v>17.8059714286258</v>
      </c>
      <c r="AC1955" s="270" t="n">
        <v>21.2326873169956</v>
      </c>
      <c r="AD1955" s="270" t="n">
        <v>22.1371149809003</v>
      </c>
      <c r="AE1955" s="270" t="n">
        <v>21.4338410745211</v>
      </c>
      <c r="AF1955" s="270" t="n">
        <v>20.5247776500805</v>
      </c>
      <c r="AG1955" s="270" t="n">
        <v>19.7167987686844</v>
      </c>
      <c r="AH1955" s="270" t="n">
        <v>18.9328486811483</v>
      </c>
      <c r="AI1955" s="270" t="n">
        <v>18.1410565726361</v>
      </c>
      <c r="AJ1955" s="270" t="n">
        <v>17.3150064648439</v>
      </c>
      <c r="AK1955" s="270" t="n">
        <v>15.6479583860438</v>
      </c>
      <c r="AL1955" s="270" t="n">
        <v>12.9177840763507</v>
      </c>
      <c r="AM1955" s="271" t="n">
        <v>984.953290618516</v>
      </c>
      <c r="AN1955" s="271" t="n">
        <v>1205.13782899966</v>
      </c>
      <c r="AO1955" s="271" t="n">
        <v>1754.24479031104</v>
      </c>
      <c r="AP1955" s="271" t="n">
        <v>2137.56946269322</v>
      </c>
      <c r="AQ1955" s="271" t="n">
        <v>2221.30130237587</v>
      </c>
      <c r="AR1955" s="271" t="n">
        <v>2124.2781570884</v>
      </c>
      <c r="AS1955" s="271" t="n">
        <v>2019.66131804394</v>
      </c>
      <c r="AT1955" s="271" t="n">
        <v>1926.27721085403</v>
      </c>
      <c r="AU1955" s="271" t="n">
        <v>1834.46472870017</v>
      </c>
      <c r="AV1955" s="271" t="n">
        <v>1740.38755398015</v>
      </c>
      <c r="AW1955" s="271" t="n">
        <v>1641.76366334681</v>
      </c>
      <c r="AX1955" s="271" t="n">
        <v>1461.99847896279</v>
      </c>
      <c r="AY1955" s="271" t="n">
        <v>1163.56774695089</v>
      </c>
      <c r="AZ1955" s="270" t="n">
        <v>13.7467459134968</v>
      </c>
      <c r="BA1955" s="270" t="n">
        <v>31.0679719300095</v>
      </c>
      <c r="BB1955" s="270" t="n">
        <v>36.7754408670165</v>
      </c>
      <c r="BC1955" s="270" t="n">
        <v>35.1844467500956</v>
      </c>
      <c r="BD1955" s="270" t="n">
        <v>32.4255837124076</v>
      </c>
      <c r="BE1955" s="270" t="n">
        <v>30.6061209724659</v>
      </c>
      <c r="BF1955" s="270" t="n">
        <v>28.7439371722641</v>
      </c>
      <c r="BG1955" s="270" t="n">
        <v>26.8122597610422</v>
      </c>
      <c r="BH1955" s="270" t="n">
        <v>24.7627454750377</v>
      </c>
      <c r="BI1955" s="270" t="n">
        <v>22.5120030388471</v>
      </c>
      <c r="BJ1955" s="270" t="n">
        <v>19.9155399644855</v>
      </c>
      <c r="BK1955" s="270" t="n">
        <v>9.82750783896116</v>
      </c>
      <c r="BL1955" s="270" t="n">
        <v>2.55244866604361</v>
      </c>
    </row>
    <row r="1956" customFormat="false" ht="13.8" hidden="false" customHeight="false" outlineLevel="0" collapsed="false">
      <c r="A1956" s="239" t="n">
        <v>269</v>
      </c>
      <c r="B1956" s="4" t="s">
        <v>1415</v>
      </c>
      <c r="C1956" s="4" t="s">
        <v>1687</v>
      </c>
      <c r="D1956" s="4" t="s">
        <v>1455</v>
      </c>
      <c r="E1956" s="4" t="n">
        <v>29</v>
      </c>
      <c r="F1956" s="4" t="n">
        <v>51</v>
      </c>
      <c r="G1956" s="4" t="n">
        <v>700</v>
      </c>
      <c r="H1956" s="4" t="n">
        <v>2.5</v>
      </c>
      <c r="I1956" s="4" t="n">
        <v>320</v>
      </c>
      <c r="J1956" s="4" t="n">
        <v>40</v>
      </c>
      <c r="K1956" s="4" t="n">
        <v>9000</v>
      </c>
      <c r="L1956" s="269" t="n">
        <v>0.3</v>
      </c>
      <c r="M1956" s="270" t="n">
        <v>12.2147157293371</v>
      </c>
      <c r="N1956" s="270" t="n">
        <v>12.2125517224383</v>
      </c>
      <c r="O1956" s="270" t="n">
        <v>15.0560399507502</v>
      </c>
      <c r="P1956" s="270" t="n">
        <v>18.0760297298635</v>
      </c>
      <c r="Q1956" s="270" t="n">
        <v>19.5967387278039</v>
      </c>
      <c r="R1956" s="270" t="n">
        <v>19.9530018938433</v>
      </c>
      <c r="S1956" s="270" t="n">
        <v>19.8698069418487</v>
      </c>
      <c r="T1956" s="270" t="n">
        <v>19.6303680202355</v>
      </c>
      <c r="U1956" s="270" t="n">
        <v>19.2961751645173</v>
      </c>
      <c r="V1956" s="270" t="n">
        <v>18.9036605689123</v>
      </c>
      <c r="W1956" s="270" t="n">
        <v>18.47200193287</v>
      </c>
      <c r="X1956" s="270" t="n">
        <v>17.3139368831743</v>
      </c>
      <c r="Y1956" s="270" t="n">
        <v>14.830397907559</v>
      </c>
      <c r="Z1956" s="270" t="n">
        <v>11.0700456286349</v>
      </c>
      <c r="AA1956" s="270" t="n">
        <v>12.918110195552</v>
      </c>
      <c r="AB1956" s="270" t="n">
        <v>17.6330168831713</v>
      </c>
      <c r="AC1956" s="270" t="n">
        <v>21.0779145897228</v>
      </c>
      <c r="AD1956" s="270" t="n">
        <v>21.9957892233246</v>
      </c>
      <c r="AE1956" s="270" t="n">
        <v>21.2994850139151</v>
      </c>
      <c r="AF1956" s="270" t="n">
        <v>20.391501134929</v>
      </c>
      <c r="AG1956" s="270" t="n">
        <v>19.583465435351</v>
      </c>
      <c r="AH1956" s="270" t="n">
        <v>18.799515347815</v>
      </c>
      <c r="AI1956" s="270" t="n">
        <v>18.0077232393027</v>
      </c>
      <c r="AJ1956" s="270" t="n">
        <v>17.1816731315105</v>
      </c>
      <c r="AK1956" s="270" t="n">
        <v>15.5134886890742</v>
      </c>
      <c r="AL1956" s="270" t="n">
        <v>12.7738257430174</v>
      </c>
      <c r="AM1956" s="271" t="n">
        <v>963.619957285182</v>
      </c>
      <c r="AN1956" s="271" t="n">
        <v>1182.15298051481</v>
      </c>
      <c r="AO1956" s="271" t="n">
        <v>1731.88569940194</v>
      </c>
      <c r="AP1956" s="271" t="n">
        <v>2117.57400814777</v>
      </c>
      <c r="AQ1956" s="271" t="n">
        <v>2203.02554480012</v>
      </c>
      <c r="AR1956" s="271" t="n">
        <v>2106.86300557324</v>
      </c>
      <c r="AS1956" s="271" t="n">
        <v>2002.34389380152</v>
      </c>
      <c r="AT1956" s="271" t="n">
        <v>1908.9438775207</v>
      </c>
      <c r="AU1956" s="271" t="n">
        <v>1817.13139536684</v>
      </c>
      <c r="AV1956" s="271" t="n">
        <v>1723.05422064682</v>
      </c>
      <c r="AW1956" s="271" t="n">
        <v>1624.43033001347</v>
      </c>
      <c r="AX1956" s="271" t="n">
        <v>1444.5287819931</v>
      </c>
      <c r="AY1956" s="271" t="n">
        <v>1144.91850452665</v>
      </c>
      <c r="AZ1956" s="270" t="n">
        <v>13.7467459134968</v>
      </c>
      <c r="BA1956" s="270" t="n">
        <v>31.0679719300095</v>
      </c>
      <c r="BB1956" s="270" t="n">
        <v>36.7754408670165</v>
      </c>
      <c r="BC1956" s="270" t="n">
        <v>35.1844467500956</v>
      </c>
      <c r="BD1956" s="270" t="n">
        <v>32.4255837124076</v>
      </c>
      <c r="BE1956" s="270" t="n">
        <v>30.6061209724659</v>
      </c>
      <c r="BF1956" s="270" t="n">
        <v>28.7439371722641</v>
      </c>
      <c r="BG1956" s="270" t="n">
        <v>26.8122597610422</v>
      </c>
      <c r="BH1956" s="270" t="n">
        <v>24.7627454750377</v>
      </c>
      <c r="BI1956" s="270" t="n">
        <v>22.5120030388471</v>
      </c>
      <c r="BJ1956" s="270" t="n">
        <v>19.9155399644855</v>
      </c>
      <c r="BK1956" s="270" t="n">
        <v>9.82750783896116</v>
      </c>
      <c r="BL1956" s="270" t="n">
        <v>2.55244866604361</v>
      </c>
    </row>
    <row r="1957" customFormat="false" ht="13.8" hidden="false" customHeight="false" outlineLevel="0" collapsed="false">
      <c r="A1957" s="239" t="n">
        <v>270</v>
      </c>
      <c r="B1957" s="4" t="s">
        <v>1415</v>
      </c>
      <c r="C1957" s="4" t="s">
        <v>1688</v>
      </c>
      <c r="D1957" s="4" t="s">
        <v>1455</v>
      </c>
      <c r="E1957" s="4" t="n">
        <v>36</v>
      </c>
      <c r="F1957" s="4" t="n">
        <v>51</v>
      </c>
      <c r="G1957" s="4" t="n">
        <v>700</v>
      </c>
      <c r="H1957" s="4" t="n">
        <v>2.5</v>
      </c>
      <c r="I1957" s="4" t="n">
        <v>320</v>
      </c>
      <c r="J1957" s="4" t="n">
        <v>40</v>
      </c>
      <c r="K1957" s="4" t="n">
        <v>9000</v>
      </c>
      <c r="L1957" s="269" t="n">
        <v>0.3</v>
      </c>
      <c r="M1957" s="270" t="n">
        <v>12.3719232350434</v>
      </c>
      <c r="N1957" s="270" t="n">
        <v>12.4255983101356</v>
      </c>
      <c r="O1957" s="270" t="n">
        <v>15.3326675962152</v>
      </c>
      <c r="P1957" s="270" t="n">
        <v>18.3738433624078</v>
      </c>
      <c r="Q1957" s="270" t="n">
        <v>19.9070621160873</v>
      </c>
      <c r="R1957" s="270" t="n">
        <v>20.2734035093195</v>
      </c>
      <c r="S1957" s="270" t="n">
        <v>20.1938353587995</v>
      </c>
      <c r="T1957" s="270" t="n">
        <v>19.9339293550618</v>
      </c>
      <c r="U1957" s="270" t="n">
        <v>19.5736603036699</v>
      </c>
      <c r="V1957" s="270" t="n">
        <v>19.1561086255298</v>
      </c>
      <c r="W1957" s="270" t="n">
        <v>18.7014789375201</v>
      </c>
      <c r="X1957" s="270" t="n">
        <v>17.5079957174809</v>
      </c>
      <c r="Y1957" s="270" t="n">
        <v>14.9834239052453</v>
      </c>
      <c r="Z1957" s="270" t="n">
        <v>11.0029244165137</v>
      </c>
      <c r="AA1957" s="270" t="n">
        <v>12.8099283773701</v>
      </c>
      <c r="AB1957" s="270" t="n">
        <v>17.4930168831713</v>
      </c>
      <c r="AC1957" s="270" t="n">
        <v>20.9379145897228</v>
      </c>
      <c r="AD1957" s="270" t="n">
        <v>21.8413952839306</v>
      </c>
      <c r="AE1957" s="270" t="n">
        <v>21.1281213775514</v>
      </c>
      <c r="AF1957" s="270" t="n">
        <v>20.2118799228078</v>
      </c>
      <c r="AG1957" s="270" t="n">
        <v>19.4219502838359</v>
      </c>
      <c r="AH1957" s="270" t="n">
        <v>18.6628486811483</v>
      </c>
      <c r="AI1957" s="270" t="n">
        <v>17.8959050574845</v>
      </c>
      <c r="AJ1957" s="270" t="n">
        <v>17.0940973739348</v>
      </c>
      <c r="AK1957" s="270" t="n">
        <v>15.4512917193772</v>
      </c>
      <c r="AL1957" s="270" t="n">
        <v>12.7326136218053</v>
      </c>
      <c r="AM1957" s="271" t="n">
        <v>954.932078497303</v>
      </c>
      <c r="AN1957" s="271" t="n">
        <v>1168.08934415118</v>
      </c>
      <c r="AO1957" s="271" t="n">
        <v>1713.68569940194</v>
      </c>
      <c r="AP1957" s="271" t="n">
        <v>2099.37400814777</v>
      </c>
      <c r="AQ1957" s="271" t="n">
        <v>2182.99221146678</v>
      </c>
      <c r="AR1957" s="271" t="n">
        <v>2084.68421769446</v>
      </c>
      <c r="AS1957" s="271" t="n">
        <v>1979.14843925606</v>
      </c>
      <c r="AT1957" s="271" t="n">
        <v>1888.11357449039</v>
      </c>
      <c r="AU1957" s="271" t="n">
        <v>1799.53139536684</v>
      </c>
      <c r="AV1957" s="271" t="n">
        <v>1708.68452367712</v>
      </c>
      <c r="AW1957" s="271" t="n">
        <v>1613.21214819529</v>
      </c>
      <c r="AX1957" s="271" t="n">
        <v>1436.59847896279</v>
      </c>
      <c r="AY1957" s="271" t="n">
        <v>1139.65941361756</v>
      </c>
      <c r="AZ1957" s="270" t="n">
        <v>13.7467459134968</v>
      </c>
      <c r="BA1957" s="270" t="n">
        <v>31.0679719300095</v>
      </c>
      <c r="BB1957" s="270" t="n">
        <v>36.7754408670165</v>
      </c>
      <c r="BC1957" s="270" t="n">
        <v>35.1844467500956</v>
      </c>
      <c r="BD1957" s="270" t="n">
        <v>32.4255837124076</v>
      </c>
      <c r="BE1957" s="270" t="n">
        <v>30.6061209724659</v>
      </c>
      <c r="BF1957" s="270" t="n">
        <v>28.7439371722641</v>
      </c>
      <c r="BG1957" s="270" t="n">
        <v>26.8122597610422</v>
      </c>
      <c r="BH1957" s="270" t="n">
        <v>24.7627454750377</v>
      </c>
      <c r="BI1957" s="270" t="n">
        <v>22.5120030388471</v>
      </c>
      <c r="BJ1957" s="270" t="n">
        <v>19.9155399644855</v>
      </c>
      <c r="BK1957" s="270" t="n">
        <v>9.82750783896116</v>
      </c>
      <c r="BL1957" s="270" t="n">
        <v>2.55244866604361</v>
      </c>
    </row>
    <row r="1958" customFormat="false" ht="13.8" hidden="false" customHeight="false" outlineLevel="0" collapsed="false">
      <c r="A1958" s="239" t="n">
        <v>271</v>
      </c>
    </row>
    <row r="1959" customFormat="false" ht="13.8" hidden="false" customHeight="false" outlineLevel="0" collapsed="false">
      <c r="A1959" s="239" t="n">
        <v>272</v>
      </c>
    </row>
    <row r="1960" customFormat="false" ht="13.8" hidden="false" customHeight="false" outlineLevel="0" collapsed="false">
      <c r="A1960" s="239" t="n">
        <v>273</v>
      </c>
    </row>
    <row r="1961" customFormat="false" ht="13.8" hidden="false" customHeight="false" outlineLevel="0" collapsed="false">
      <c r="A1961" s="239" t="n">
        <v>274</v>
      </c>
    </row>
    <row r="1962" customFormat="false" ht="13.8" hidden="false" customHeight="false" outlineLevel="0" collapsed="false">
      <c r="A1962" s="239" t="n">
        <v>275</v>
      </c>
    </row>
    <row r="1963" customFormat="false" ht="13.8" hidden="false" customHeight="false" outlineLevel="0" collapsed="false">
      <c r="A1963" s="239" t="n">
        <v>276</v>
      </c>
    </row>
    <row r="1964" customFormat="false" ht="13.8" hidden="false" customHeight="false" outlineLevel="0" collapsed="false">
      <c r="A1964" s="239" t="n">
        <v>277</v>
      </c>
    </row>
    <row r="1965" customFormat="false" ht="13.8" hidden="false" customHeight="false" outlineLevel="0" collapsed="false">
      <c r="A1965" s="239" t="n">
        <v>278</v>
      </c>
    </row>
    <row r="1966" customFormat="false" ht="13.8" hidden="false" customHeight="false" outlineLevel="0" collapsed="false">
      <c r="A1966" s="239" t="n">
        <v>279</v>
      </c>
    </row>
    <row r="1967" customFormat="false" ht="13.8" hidden="false" customHeight="false" outlineLevel="0" collapsed="false">
      <c r="A1967" s="239" t="n">
        <v>280</v>
      </c>
    </row>
    <row r="1968" customFormat="false" ht="13.8" hidden="false" customHeight="false" outlineLevel="0" collapsed="false">
      <c r="A1968" s="239" t="n">
        <v>281</v>
      </c>
    </row>
    <row r="1969" customFormat="false" ht="13.8" hidden="false" customHeight="false" outlineLevel="0" collapsed="false">
      <c r="A1969" s="239" t="n">
        <v>282</v>
      </c>
    </row>
    <row r="1970" customFormat="false" ht="13.8" hidden="false" customHeight="false" outlineLevel="0" collapsed="false">
      <c r="A1970" s="239" t="n">
        <v>283</v>
      </c>
    </row>
    <row r="1971" customFormat="false" ht="13.8" hidden="false" customHeight="false" outlineLevel="0" collapsed="false">
      <c r="A1971" s="239" t="n">
        <v>284</v>
      </c>
    </row>
    <row r="1972" customFormat="false" ht="13.8" hidden="false" customHeight="false" outlineLevel="0" collapsed="false">
      <c r="A1972" s="239" t="n">
        <v>285</v>
      </c>
    </row>
    <row r="1973" customFormat="false" ht="13.8" hidden="false" customHeight="false" outlineLevel="0" collapsed="false">
      <c r="A1973" s="239" t="n">
        <v>286</v>
      </c>
    </row>
    <row r="1974" customFormat="false" ht="13.8" hidden="false" customHeight="false" outlineLevel="0" collapsed="false">
      <c r="A1974" s="239" t="n">
        <v>287</v>
      </c>
    </row>
    <row r="1975" customFormat="false" ht="13.8" hidden="false" customHeight="false" outlineLevel="0" collapsed="false">
      <c r="A1975" s="239" t="n">
        <v>288</v>
      </c>
    </row>
    <row r="1976" customFormat="false" ht="13.8" hidden="false" customHeight="false" outlineLevel="0" collapsed="false">
      <c r="A1976" s="239" t="n">
        <v>289</v>
      </c>
    </row>
    <row r="1977" customFormat="false" ht="13.8" hidden="false" customHeight="false" outlineLevel="0" collapsed="false">
      <c r="A1977" s="239" t="n">
        <v>290</v>
      </c>
    </row>
    <row r="1978" customFormat="false" ht="13.8" hidden="false" customHeight="false" outlineLevel="0" collapsed="false">
      <c r="A1978" s="239" t="n">
        <v>291</v>
      </c>
    </row>
    <row r="1979" customFormat="false" ht="13.8" hidden="false" customHeight="false" outlineLevel="0" collapsed="false">
      <c r="A1979" s="239" t="n">
        <v>292</v>
      </c>
    </row>
    <row r="1980" customFormat="false" ht="13.8" hidden="false" customHeight="false" outlineLevel="0" collapsed="false">
      <c r="A1980" s="239" t="n">
        <v>293</v>
      </c>
    </row>
    <row r="1981" customFormat="false" ht="13.8" hidden="false" customHeight="false" outlineLevel="0" collapsed="false">
      <c r="A1981" s="239" t="n">
        <v>294</v>
      </c>
    </row>
    <row r="1982" customFormat="false" ht="13.8" hidden="false" customHeight="false" outlineLevel="0" collapsed="false">
      <c r="A1982" s="239" t="n">
        <v>295</v>
      </c>
    </row>
    <row r="1983" customFormat="false" ht="13.8" hidden="false" customHeight="false" outlineLevel="0" collapsed="false">
      <c r="A1983" s="239" t="n">
        <v>296</v>
      </c>
    </row>
    <row r="1984" customFormat="false" ht="13.8" hidden="false" customHeight="false" outlineLevel="0" collapsed="false">
      <c r="A1984" s="239" t="n">
        <v>297</v>
      </c>
    </row>
    <row r="1985" customFormat="false" ht="13.8" hidden="false" customHeight="false" outlineLevel="0" collapsed="false">
      <c r="A1985" s="239" t="n">
        <v>298</v>
      </c>
    </row>
    <row r="1986" customFormat="false" ht="13.8" hidden="false" customHeight="false" outlineLevel="0" collapsed="false">
      <c r="A1986" s="239" t="n">
        <v>299</v>
      </c>
    </row>
    <row r="1987" customFormat="false" ht="13.8" hidden="false" customHeight="false" outlineLevel="0" collapsed="false">
      <c r="A1987" s="239" t="n">
        <v>300</v>
      </c>
    </row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K430"/>
  <sheetViews>
    <sheetView showFormulas="false" showGridLines="true" showRowColHeaders="true" showZeros="true" rightToLeft="false" tabSelected="false" showOutlineSymbols="true" defaultGridColor="true" view="normal" topLeftCell="A376" colorId="64" zoomScale="80" zoomScaleNormal="80" zoomScalePageLayoutView="100" workbookViewId="0">
      <selection pane="topLeft" activeCell="B422" activeCellId="0" sqref="B422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66.34"/>
  </cols>
  <sheetData>
    <row r="1" customFormat="false" ht="12.8" hidden="false" customHeight="false" outlineLevel="0" collapsed="false">
      <c r="A1" s="2" t="s">
        <v>1352</v>
      </c>
      <c r="B1" s="2" t="s">
        <v>1353</v>
      </c>
      <c r="C1" s="2" t="s">
        <v>1354</v>
      </c>
      <c r="D1" s="2" t="s">
        <v>1355</v>
      </c>
      <c r="E1" s="2" t="s">
        <v>1356</v>
      </c>
      <c r="F1" s="2" t="s">
        <v>1357</v>
      </c>
      <c r="G1" s="2" t="s">
        <v>1358</v>
      </c>
      <c r="H1" s="2" t="s">
        <v>1359</v>
      </c>
      <c r="I1" s="2" t="s">
        <v>1360</v>
      </c>
      <c r="J1" s="2" t="s">
        <v>1361</v>
      </c>
      <c r="K1" s="2" t="s">
        <v>1362</v>
      </c>
      <c r="L1" s="2" t="s">
        <v>1363</v>
      </c>
      <c r="M1" s="2" t="s">
        <v>1364</v>
      </c>
      <c r="N1" s="2" t="s">
        <v>1365</v>
      </c>
      <c r="O1" s="2" t="s">
        <v>1366</v>
      </c>
      <c r="P1" s="2" t="s">
        <v>1367</v>
      </c>
      <c r="Q1" s="2" t="s">
        <v>1368</v>
      </c>
      <c r="R1" s="2" t="s">
        <v>1369</v>
      </c>
      <c r="S1" s="2" t="s">
        <v>1370</v>
      </c>
      <c r="T1" s="2" t="s">
        <v>1371</v>
      </c>
      <c r="U1" s="2" t="s">
        <v>1372</v>
      </c>
      <c r="V1" s="2" t="s">
        <v>1373</v>
      </c>
      <c r="W1" s="2" t="s">
        <v>1374</v>
      </c>
      <c r="X1" s="2" t="s">
        <v>1375</v>
      </c>
      <c r="Y1" s="2" t="s">
        <v>1376</v>
      </c>
      <c r="Z1" s="2" t="s">
        <v>1377</v>
      </c>
      <c r="AA1" s="2" t="s">
        <v>1378</v>
      </c>
      <c r="AB1" s="2" t="s">
        <v>1379</v>
      </c>
      <c r="AC1" s="2" t="s">
        <v>1380</v>
      </c>
      <c r="AD1" s="2" t="s">
        <v>1381</v>
      </c>
      <c r="AE1" s="2" t="s">
        <v>1382</v>
      </c>
      <c r="AF1" s="2" t="s">
        <v>1383</v>
      </c>
      <c r="AG1" s="2" t="s">
        <v>1384</v>
      </c>
      <c r="AH1" s="2" t="s">
        <v>1385</v>
      </c>
      <c r="AI1" s="2" t="s">
        <v>1386</v>
      </c>
      <c r="AJ1" s="2" t="s">
        <v>1387</v>
      </c>
      <c r="AK1" s="2" t="s">
        <v>1388</v>
      </c>
      <c r="AL1" s="2" t="s">
        <v>1389</v>
      </c>
      <c r="AM1" s="2" t="s">
        <v>1390</v>
      </c>
      <c r="AN1" s="2" t="s">
        <v>1391</v>
      </c>
      <c r="AO1" s="2" t="s">
        <v>1392</v>
      </c>
      <c r="AP1" s="2" t="s">
        <v>1393</v>
      </c>
      <c r="AQ1" s="2" t="s">
        <v>1394</v>
      </c>
      <c r="AR1" s="2" t="s">
        <v>1395</v>
      </c>
      <c r="AS1" s="2" t="s">
        <v>1396</v>
      </c>
      <c r="AT1" s="2" t="s">
        <v>1397</v>
      </c>
      <c r="AU1" s="2" t="s">
        <v>1398</v>
      </c>
      <c r="AV1" s="2" t="s">
        <v>1399</v>
      </c>
      <c r="AW1" s="2" t="s">
        <v>1400</v>
      </c>
      <c r="AX1" s="2" t="s">
        <v>1401</v>
      </c>
      <c r="AY1" s="2" t="s">
        <v>1402</v>
      </c>
      <c r="AZ1" s="2" t="s">
        <v>1403</v>
      </c>
      <c r="BA1" s="2" t="s">
        <v>1404</v>
      </c>
      <c r="BB1" s="2" t="s">
        <v>1405</v>
      </c>
      <c r="BC1" s="2" t="s">
        <v>1406</v>
      </c>
      <c r="BD1" s="2" t="s">
        <v>1407</v>
      </c>
      <c r="BE1" s="2" t="s">
        <v>1408</v>
      </c>
      <c r="BF1" s="2" t="s">
        <v>1409</v>
      </c>
      <c r="BG1" s="2" t="s">
        <v>1410</v>
      </c>
      <c r="BH1" s="2" t="s">
        <v>1411</v>
      </c>
      <c r="BI1" s="2" t="s">
        <v>1412</v>
      </c>
      <c r="BJ1" s="2" t="s">
        <v>1413</v>
      </c>
      <c r="BK1" s="2" t="s">
        <v>1414</v>
      </c>
    </row>
    <row r="2" customFormat="false" ht="12.8" hidden="false" customHeight="false" outlineLevel="0" collapsed="false">
      <c r="A2" s="0" t="s">
        <v>1415</v>
      </c>
      <c r="B2" s="0" t="s">
        <v>1416</v>
      </c>
      <c r="C2" s="0" t="s">
        <v>1417</v>
      </c>
      <c r="D2" s="0" t="n">
        <v>24</v>
      </c>
      <c r="E2" s="0" t="n">
        <v>12</v>
      </c>
      <c r="F2" s="0" t="n">
        <v>700</v>
      </c>
      <c r="G2" s="0" t="n">
        <v>2.5</v>
      </c>
      <c r="H2" s="0" t="n">
        <v>320</v>
      </c>
      <c r="I2" s="0" t="n">
        <v>40</v>
      </c>
      <c r="J2" s="0" t="n">
        <v>4000</v>
      </c>
      <c r="K2" s="0" t="n">
        <v>0.2</v>
      </c>
      <c r="L2" s="0" t="n">
        <v>16.8222819266143</v>
      </c>
      <c r="M2" s="0" t="n">
        <v>16.4082998770818</v>
      </c>
      <c r="N2" s="0" t="n">
        <v>15.3547026707177</v>
      </c>
      <c r="O2" s="0" t="n">
        <v>13.4603114383166</v>
      </c>
      <c r="P2" s="0" t="n">
        <v>12.1683372347754</v>
      </c>
      <c r="Q2" s="0" t="n">
        <v>12.6055856891228</v>
      </c>
      <c r="R2" s="0" t="n">
        <v>14.5762804381296</v>
      </c>
      <c r="S2" s="0" t="n">
        <v>16.3363024210466</v>
      </c>
      <c r="T2" s="0" t="n">
        <v>17.2056750951735</v>
      </c>
      <c r="U2" s="0" t="n">
        <v>17.4616884278464</v>
      </c>
      <c r="V2" s="0" t="n">
        <v>17.4405620375225</v>
      </c>
      <c r="W2" s="0" t="n">
        <v>17.2784908531842</v>
      </c>
      <c r="X2" s="0" t="n">
        <v>17.057976916612</v>
      </c>
      <c r="Y2" s="0" t="n">
        <v>11.3666348463038</v>
      </c>
      <c r="Z2" s="0" t="n">
        <v>10.9648476278409</v>
      </c>
      <c r="AA2" s="0" t="n">
        <v>10.3218127703447</v>
      </c>
      <c r="AB2" s="0" t="n">
        <v>9.77098916395001</v>
      </c>
      <c r="AC2" s="0" t="n">
        <v>9.99774657949183</v>
      </c>
      <c r="AD2" s="0" t="n">
        <v>11.3579803473653</v>
      </c>
      <c r="AE2" s="0" t="n">
        <v>12.8966154212471</v>
      </c>
      <c r="AF2" s="0" t="n">
        <v>13.6979976317624</v>
      </c>
      <c r="AG2" s="0" t="n">
        <v>13.6036184411688</v>
      </c>
      <c r="AH2" s="0" t="n">
        <v>13.2396063236502</v>
      </c>
      <c r="AI2" s="0" t="n">
        <v>12.8690086557287</v>
      </c>
      <c r="AJ2" s="0" t="n">
        <v>12.3657010309864</v>
      </c>
      <c r="AK2" s="0" t="n">
        <v>11.8381775763478</v>
      </c>
      <c r="AL2" s="0" t="n">
        <v>1031.57340605147</v>
      </c>
      <c r="AM2" s="0" t="n">
        <v>980.564200837782</v>
      </c>
      <c r="AN2" s="0" t="n">
        <v>896.246306930768</v>
      </c>
      <c r="AO2" s="0" t="n">
        <v>806.155885693768</v>
      </c>
      <c r="AP2" s="0" t="n">
        <v>808.285419280362</v>
      </c>
      <c r="AQ2" s="0" t="n">
        <v>955.390071897273</v>
      </c>
      <c r="AR2" s="0" t="n">
        <v>1145.06694093081</v>
      </c>
      <c r="AS2" s="0" t="n">
        <v>1246.36348938404</v>
      </c>
      <c r="AT2" s="0" t="n">
        <v>1237.93513870439</v>
      </c>
      <c r="AU2" s="0" t="n">
        <v>1195.73626080391</v>
      </c>
      <c r="AV2" s="0" t="n">
        <v>1153.63815551077</v>
      </c>
      <c r="AW2" s="0" t="n">
        <v>1112.40491124677</v>
      </c>
      <c r="AX2" s="0" t="n">
        <v>1071.61413034386</v>
      </c>
      <c r="AY2" s="0" t="n">
        <v>9.83234891769996</v>
      </c>
      <c r="AZ2" s="0" t="n">
        <v>7.29763295169479</v>
      </c>
      <c r="BA2" s="0" t="n">
        <v>3.78074376618467</v>
      </c>
      <c r="BB2" s="0" t="n">
        <v>3.83054468781214</v>
      </c>
      <c r="BC2" s="0" t="n">
        <v>9.48391056499808</v>
      </c>
      <c r="BD2" s="0" t="n">
        <v>15.6745547754051</v>
      </c>
      <c r="BE2" s="0" t="n">
        <v>16.3644046256429</v>
      </c>
      <c r="BF2" s="0" t="n">
        <v>15.5489391530287</v>
      </c>
      <c r="BG2" s="0" t="n">
        <v>14.6883883448135</v>
      </c>
      <c r="BH2" s="0" t="n">
        <v>13.8079126016507</v>
      </c>
      <c r="BI2" s="0" t="n">
        <v>12.9034733482143</v>
      </c>
      <c r="BJ2" s="0" t="n">
        <v>11.960161377429</v>
      </c>
      <c r="BK2" s="0" t="n">
        <v>10.9514886874672</v>
      </c>
    </row>
    <row r="3" customFormat="false" ht="12.8" hidden="false" customHeight="false" outlineLevel="0" collapsed="false">
      <c r="A3" s="0" t="s">
        <v>1415</v>
      </c>
      <c r="B3" s="0" t="s">
        <v>1418</v>
      </c>
      <c r="C3" s="0" t="s">
        <v>1419</v>
      </c>
      <c r="D3" s="0" t="n">
        <v>24</v>
      </c>
      <c r="F3" s="0" t="n">
        <v>700</v>
      </c>
      <c r="G3" s="0" t="n">
        <v>2.5</v>
      </c>
      <c r="H3" s="0" t="n">
        <v>320</v>
      </c>
      <c r="I3" s="0" t="n">
        <v>40</v>
      </c>
      <c r="J3" s="0" t="n">
        <v>4000</v>
      </c>
      <c r="K3" s="0" t="n">
        <v>0.2</v>
      </c>
      <c r="L3" s="0" t="n">
        <v>15.7058842327803</v>
      </c>
      <c r="M3" s="0" t="n">
        <v>15.7058842327803</v>
      </c>
      <c r="N3" s="0" t="n">
        <v>15.7058842327803</v>
      </c>
      <c r="O3" s="0" t="n">
        <v>15.7058842327803</v>
      </c>
      <c r="P3" s="0" t="n">
        <v>15.7058842327803</v>
      </c>
      <c r="Q3" s="0" t="n">
        <v>15.7058842327803</v>
      </c>
      <c r="R3" s="0" t="n">
        <v>15.7058842327803</v>
      </c>
      <c r="S3" s="0" t="n">
        <v>15.7058842327803</v>
      </c>
      <c r="T3" s="0" t="n">
        <v>15.7058842327803</v>
      </c>
      <c r="U3" s="0" t="n">
        <v>15.7058842327803</v>
      </c>
      <c r="V3" s="0" t="n">
        <v>15.7058842327803</v>
      </c>
      <c r="W3" s="0" t="n">
        <v>15.7058842327803</v>
      </c>
      <c r="X3" s="0" t="n">
        <v>15.7058842327803</v>
      </c>
      <c r="Y3" s="0" t="n">
        <v>11.8685181858606</v>
      </c>
      <c r="Z3" s="0" t="n">
        <v>11.8685181858606</v>
      </c>
      <c r="AA3" s="0" t="n">
        <v>11.8685181858606</v>
      </c>
      <c r="AB3" s="0" t="n">
        <v>11.8685181858606</v>
      </c>
      <c r="AC3" s="0" t="n">
        <v>11.8685181858606</v>
      </c>
      <c r="AD3" s="0" t="n">
        <v>11.8685181858606</v>
      </c>
      <c r="AE3" s="0" t="n">
        <v>11.8685181858606</v>
      </c>
      <c r="AF3" s="0" t="n">
        <v>11.8685181858606</v>
      </c>
      <c r="AG3" s="0" t="n">
        <v>11.8685181858606</v>
      </c>
      <c r="AH3" s="0" t="n">
        <v>11.8685181858606</v>
      </c>
      <c r="AI3" s="0" t="n">
        <v>11.8685181858606</v>
      </c>
      <c r="AJ3" s="0" t="n">
        <v>11.8685181858606</v>
      </c>
      <c r="AK3" s="0" t="n">
        <v>11.8685181858606</v>
      </c>
      <c r="AL3" s="0" t="n">
        <v>1049.30571673969</v>
      </c>
      <c r="AM3" s="0" t="n">
        <v>1049.30571673969</v>
      </c>
      <c r="AN3" s="0" t="n">
        <v>1049.30571673969</v>
      </c>
      <c r="AO3" s="0" t="n">
        <v>1049.30571673969</v>
      </c>
      <c r="AP3" s="0" t="n">
        <v>1049.30571673969</v>
      </c>
      <c r="AQ3" s="0" t="n">
        <v>1049.30571673969</v>
      </c>
      <c r="AR3" s="0" t="n">
        <v>1049.30571673969</v>
      </c>
      <c r="AS3" s="0" t="n">
        <v>1049.30571673969</v>
      </c>
      <c r="AT3" s="0" t="n">
        <v>1049.30571673969</v>
      </c>
      <c r="AU3" s="0" t="n">
        <v>1049.30571673969</v>
      </c>
      <c r="AV3" s="0" t="n">
        <v>1049.30571673969</v>
      </c>
      <c r="AW3" s="0" t="n">
        <v>1049.30571673969</v>
      </c>
      <c r="AX3" s="0" t="n">
        <v>1049.30571673969</v>
      </c>
      <c r="AY3" s="0" t="n">
        <v>11.2403464463109</v>
      </c>
      <c r="AZ3" s="0" t="n">
        <v>11.2403464463109</v>
      </c>
      <c r="BA3" s="0" t="n">
        <v>11.2403464463109</v>
      </c>
      <c r="BB3" s="0" t="n">
        <v>11.2403464463109</v>
      </c>
      <c r="BC3" s="0" t="n">
        <v>11.2403464463109</v>
      </c>
      <c r="BD3" s="0" t="n">
        <v>11.2403464463109</v>
      </c>
      <c r="BE3" s="0" t="n">
        <v>11.2403464463109</v>
      </c>
      <c r="BF3" s="0" t="n">
        <v>11.2403464463109</v>
      </c>
      <c r="BG3" s="0" t="n">
        <v>11.2403464463109</v>
      </c>
      <c r="BH3" s="0" t="n">
        <v>11.2403464463109</v>
      </c>
      <c r="BI3" s="0" t="n">
        <v>11.2403464463109</v>
      </c>
      <c r="BJ3" s="0" t="n">
        <v>11.2403464463109</v>
      </c>
      <c r="BK3" s="0" t="n">
        <v>11.2403464463109</v>
      </c>
    </row>
    <row r="4" customFormat="false" ht="12.8" hidden="false" customHeight="false" outlineLevel="0" collapsed="false">
      <c r="A4" s="0" t="s">
        <v>1415</v>
      </c>
      <c r="B4" s="0" t="s">
        <v>1420</v>
      </c>
      <c r="C4" s="0" t="s">
        <v>1417</v>
      </c>
      <c r="D4" s="0" t="n">
        <v>29</v>
      </c>
      <c r="E4" s="0" t="n">
        <v>12</v>
      </c>
      <c r="F4" s="0" t="n">
        <v>700</v>
      </c>
      <c r="G4" s="0" t="n">
        <v>2.5</v>
      </c>
      <c r="H4" s="0" t="n">
        <v>320</v>
      </c>
      <c r="I4" s="0" t="n">
        <v>40</v>
      </c>
      <c r="J4" s="0" t="n">
        <v>4000</v>
      </c>
      <c r="K4" s="0" t="n">
        <v>0.2</v>
      </c>
      <c r="L4" s="0" t="n">
        <v>16.9756082848017</v>
      </c>
      <c r="M4" s="0" t="n">
        <v>16.5437503645075</v>
      </c>
      <c r="N4" s="0" t="n">
        <v>15.464504072908</v>
      </c>
      <c r="O4" s="0" t="n">
        <v>13.5684451789951</v>
      </c>
      <c r="P4" s="0" t="n">
        <v>12.3155129627216</v>
      </c>
      <c r="Q4" s="0" t="n">
        <v>12.809644724016</v>
      </c>
      <c r="R4" s="0" t="n">
        <v>14.8131088391987</v>
      </c>
      <c r="S4" s="0" t="n">
        <v>16.575702858737</v>
      </c>
      <c r="T4" s="0" t="n">
        <v>17.4348671449439</v>
      </c>
      <c r="U4" s="0" t="n">
        <v>17.676259671075</v>
      </c>
      <c r="V4" s="0" t="n">
        <v>17.6394719215403</v>
      </c>
      <c r="W4" s="0" t="n">
        <v>17.4617130590002</v>
      </c>
      <c r="X4" s="0" t="n">
        <v>17.2254453130504</v>
      </c>
      <c r="Y4" s="0" t="n">
        <v>11.2866348463038</v>
      </c>
      <c r="Z4" s="0" t="n">
        <v>10.8846203551136</v>
      </c>
      <c r="AA4" s="0" t="n">
        <v>10.2374567097386</v>
      </c>
      <c r="AB4" s="0" t="n">
        <v>9.67076189122274</v>
      </c>
      <c r="AC4" s="0" t="n">
        <v>9.87842839767364</v>
      </c>
      <c r="AD4" s="0" t="n">
        <v>11.2278364079714</v>
      </c>
      <c r="AE4" s="0" t="n">
        <v>12.7709108757926</v>
      </c>
      <c r="AF4" s="0" t="n">
        <v>13.5864521772169</v>
      </c>
      <c r="AG4" s="0" t="n">
        <v>13.508436622987</v>
      </c>
      <c r="AH4" s="0" t="n">
        <v>13.1560608691047</v>
      </c>
      <c r="AI4" s="0" t="n">
        <v>12.7890086557287</v>
      </c>
      <c r="AJ4" s="0" t="n">
        <v>12.2857010309864</v>
      </c>
      <c r="AK4" s="0" t="n">
        <v>11.7581775763478</v>
      </c>
      <c r="AL4" s="0" t="n">
        <v>1021.17340605147</v>
      </c>
      <c r="AM4" s="0" t="n">
        <v>970.136928110509</v>
      </c>
      <c r="AN4" s="0" t="n">
        <v>885.311458445919</v>
      </c>
      <c r="AO4" s="0" t="n">
        <v>793.189219027101</v>
      </c>
      <c r="AP4" s="0" t="n">
        <v>792.86420715915</v>
      </c>
      <c r="AQ4" s="0" t="n">
        <v>938.564920382122</v>
      </c>
      <c r="AR4" s="0" t="n">
        <v>1128.82421365808</v>
      </c>
      <c r="AS4" s="0" t="n">
        <v>1231.94894392949</v>
      </c>
      <c r="AT4" s="0" t="n">
        <v>1225.61150234075</v>
      </c>
      <c r="AU4" s="0" t="n">
        <v>1184.88898807664</v>
      </c>
      <c r="AV4" s="0" t="n">
        <v>1143.23815551077</v>
      </c>
      <c r="AW4" s="0" t="n">
        <v>1102.00491124677</v>
      </c>
      <c r="AX4" s="0" t="n">
        <v>1061.21413034386</v>
      </c>
      <c r="AY4" s="0" t="n">
        <v>9.83234891769996</v>
      </c>
      <c r="AZ4" s="0" t="n">
        <v>7.29763295169479</v>
      </c>
      <c r="BA4" s="0" t="n">
        <v>3.78074376618467</v>
      </c>
      <c r="BB4" s="0" t="n">
        <v>3.83054468781214</v>
      </c>
      <c r="BC4" s="0" t="n">
        <v>9.48391056499808</v>
      </c>
      <c r="BD4" s="0" t="n">
        <v>15.6745547754051</v>
      </c>
      <c r="BE4" s="0" t="n">
        <v>16.3644046256429</v>
      </c>
      <c r="BF4" s="0" t="n">
        <v>15.5489391530287</v>
      </c>
      <c r="BG4" s="0" t="n">
        <v>14.6883883448135</v>
      </c>
      <c r="BH4" s="0" t="n">
        <v>13.8079126016507</v>
      </c>
      <c r="BI4" s="0" t="n">
        <v>12.9034733482143</v>
      </c>
      <c r="BJ4" s="0" t="n">
        <v>11.960161377429</v>
      </c>
      <c r="BK4" s="0" t="n">
        <v>10.9514886874672</v>
      </c>
    </row>
    <row r="5" customFormat="false" ht="12.8" hidden="false" customHeight="false" outlineLevel="0" collapsed="false">
      <c r="A5" s="0" t="s">
        <v>1415</v>
      </c>
      <c r="B5" s="0" t="s">
        <v>1421</v>
      </c>
      <c r="C5" s="0" t="s">
        <v>1419</v>
      </c>
      <c r="D5" s="0" t="n">
        <v>29</v>
      </c>
      <c r="F5" s="0" t="n">
        <v>700</v>
      </c>
      <c r="G5" s="0" t="n">
        <v>2.5</v>
      </c>
      <c r="H5" s="0" t="n">
        <v>320</v>
      </c>
      <c r="I5" s="0" t="n">
        <v>40</v>
      </c>
      <c r="J5" s="0" t="n">
        <v>4000</v>
      </c>
      <c r="K5" s="0" t="n">
        <v>0.2</v>
      </c>
      <c r="L5" s="0" t="n">
        <v>15.8849257227304</v>
      </c>
      <c r="M5" s="0" t="n">
        <v>15.8849257227304</v>
      </c>
      <c r="N5" s="0" t="n">
        <v>15.8849257227304</v>
      </c>
      <c r="O5" s="0" t="n">
        <v>15.8849257227304</v>
      </c>
      <c r="P5" s="0" t="n">
        <v>15.8849257227304</v>
      </c>
      <c r="Q5" s="0" t="n">
        <v>15.8849257227304</v>
      </c>
      <c r="R5" s="0" t="n">
        <v>15.8849257227304</v>
      </c>
      <c r="S5" s="0" t="n">
        <v>15.8849257227304</v>
      </c>
      <c r="T5" s="0" t="n">
        <v>15.8849257227304</v>
      </c>
      <c r="U5" s="0" t="n">
        <v>15.8849257227304</v>
      </c>
      <c r="V5" s="0" t="n">
        <v>15.8849257227304</v>
      </c>
      <c r="W5" s="0" t="n">
        <v>15.8849257227304</v>
      </c>
      <c r="X5" s="0" t="n">
        <v>15.8849257227304</v>
      </c>
      <c r="Y5" s="0" t="n">
        <v>11.7723451089375</v>
      </c>
      <c r="Z5" s="0" t="n">
        <v>11.7723451089375</v>
      </c>
      <c r="AA5" s="0" t="n">
        <v>11.7723451089375</v>
      </c>
      <c r="AB5" s="0" t="n">
        <v>11.7723451089375</v>
      </c>
      <c r="AC5" s="0" t="n">
        <v>11.7723451089375</v>
      </c>
      <c r="AD5" s="0" t="n">
        <v>11.7723451089375</v>
      </c>
      <c r="AE5" s="0" t="n">
        <v>11.7723451089375</v>
      </c>
      <c r="AF5" s="0" t="n">
        <v>11.7723451089375</v>
      </c>
      <c r="AG5" s="0" t="n">
        <v>11.7723451089375</v>
      </c>
      <c r="AH5" s="0" t="n">
        <v>11.7723451089375</v>
      </c>
      <c r="AI5" s="0" t="n">
        <v>11.7723451089375</v>
      </c>
      <c r="AJ5" s="0" t="n">
        <v>11.7723451089375</v>
      </c>
      <c r="AK5" s="0" t="n">
        <v>11.7723451089375</v>
      </c>
      <c r="AL5" s="0" t="n">
        <v>1036.84392186789</v>
      </c>
      <c r="AM5" s="0" t="n">
        <v>1036.84392186789</v>
      </c>
      <c r="AN5" s="0" t="n">
        <v>1036.84392186789</v>
      </c>
      <c r="AO5" s="0" t="n">
        <v>1036.84392186789</v>
      </c>
      <c r="AP5" s="0" t="n">
        <v>1036.84392186789</v>
      </c>
      <c r="AQ5" s="0" t="n">
        <v>1036.84392186789</v>
      </c>
      <c r="AR5" s="0" t="n">
        <v>1036.84392186789</v>
      </c>
      <c r="AS5" s="0" t="n">
        <v>1036.84392186789</v>
      </c>
      <c r="AT5" s="0" t="n">
        <v>1036.84392186789</v>
      </c>
      <c r="AU5" s="0" t="n">
        <v>1036.84392186789</v>
      </c>
      <c r="AV5" s="0" t="n">
        <v>1036.84392186789</v>
      </c>
      <c r="AW5" s="0" t="n">
        <v>1036.84392186789</v>
      </c>
      <c r="AX5" s="0" t="n">
        <v>1036.84392186789</v>
      </c>
      <c r="AY5" s="0" t="n">
        <v>11.2403464463109</v>
      </c>
      <c r="AZ5" s="0" t="n">
        <v>11.2403464463109</v>
      </c>
      <c r="BA5" s="0" t="n">
        <v>11.2403464463109</v>
      </c>
      <c r="BB5" s="0" t="n">
        <v>11.2403464463109</v>
      </c>
      <c r="BC5" s="0" t="n">
        <v>11.2403464463109</v>
      </c>
      <c r="BD5" s="0" t="n">
        <v>11.2403464463109</v>
      </c>
      <c r="BE5" s="0" t="n">
        <v>11.2403464463109</v>
      </c>
      <c r="BF5" s="0" t="n">
        <v>11.2403464463109</v>
      </c>
      <c r="BG5" s="0" t="n">
        <v>11.2403464463109</v>
      </c>
      <c r="BH5" s="0" t="n">
        <v>11.2403464463109</v>
      </c>
      <c r="BI5" s="0" t="n">
        <v>11.2403464463109</v>
      </c>
      <c r="BJ5" s="0" t="n">
        <v>11.2403464463109</v>
      </c>
      <c r="BK5" s="0" t="n">
        <v>11.2403464463109</v>
      </c>
    </row>
    <row r="6" customFormat="false" ht="12.8" hidden="false" customHeight="false" outlineLevel="0" collapsed="false">
      <c r="A6" s="0" t="s">
        <v>1415</v>
      </c>
      <c r="B6" s="0" t="s">
        <v>1422</v>
      </c>
      <c r="C6" s="0" t="s">
        <v>1417</v>
      </c>
      <c r="D6" s="0" t="n">
        <v>36</v>
      </c>
      <c r="E6" s="0" t="n">
        <v>12</v>
      </c>
      <c r="F6" s="0" t="n">
        <v>700</v>
      </c>
      <c r="G6" s="0" t="n">
        <v>2.5</v>
      </c>
      <c r="H6" s="0" t="n">
        <v>320</v>
      </c>
      <c r="I6" s="0" t="n">
        <v>40</v>
      </c>
      <c r="J6" s="0" t="n">
        <v>4000</v>
      </c>
      <c r="K6" s="0" t="n">
        <v>0.2</v>
      </c>
      <c r="L6" s="0" t="n">
        <v>17.1092838667298</v>
      </c>
      <c r="M6" s="0" t="n">
        <v>16.6618411020894</v>
      </c>
      <c r="N6" s="0" t="n">
        <v>15.5602329906742</v>
      </c>
      <c r="O6" s="0" t="n">
        <v>13.6627201678629</v>
      </c>
      <c r="P6" s="0" t="n">
        <v>12.443826198042</v>
      </c>
      <c r="Q6" s="0" t="n">
        <v>12.9875509272253</v>
      </c>
      <c r="R6" s="0" t="n">
        <v>15.0195845861236</v>
      </c>
      <c r="S6" s="0" t="n">
        <v>16.7844210021823</v>
      </c>
      <c r="T6" s="0" t="n">
        <v>17.6346852387704</v>
      </c>
      <c r="U6" s="0" t="n">
        <v>17.8633308057626</v>
      </c>
      <c r="V6" s="0" t="n">
        <v>17.8128889048409</v>
      </c>
      <c r="W6" s="0" t="n">
        <v>17.6214529450455</v>
      </c>
      <c r="X6" s="0" t="n">
        <v>17.3714504462389</v>
      </c>
      <c r="Y6" s="0" t="n">
        <v>11.230453028122</v>
      </c>
      <c r="Z6" s="0" t="n">
        <v>10.8432112642045</v>
      </c>
      <c r="AA6" s="0" t="n">
        <v>10.2121536794356</v>
      </c>
      <c r="AB6" s="0" t="n">
        <v>9.63242855788941</v>
      </c>
      <c r="AC6" s="0" t="n">
        <v>9.80995870070395</v>
      </c>
      <c r="AD6" s="0" t="n">
        <v>11.125593983729</v>
      </c>
      <c r="AE6" s="0" t="n">
        <v>12.6601836030653</v>
      </c>
      <c r="AF6" s="0" t="n">
        <v>13.4730885408533</v>
      </c>
      <c r="AG6" s="0" t="n">
        <v>13.3936184411688</v>
      </c>
      <c r="AH6" s="0" t="n">
        <v>13.0445154145593</v>
      </c>
      <c r="AI6" s="0" t="n">
        <v>12.6884632011832</v>
      </c>
      <c r="AJ6" s="0" t="n">
        <v>12.1997010309864</v>
      </c>
      <c r="AK6" s="0" t="n">
        <v>11.6874503036205</v>
      </c>
      <c r="AL6" s="0" t="n">
        <v>1013.96976968783</v>
      </c>
      <c r="AM6" s="0" t="n">
        <v>964.851473565055</v>
      </c>
      <c r="AN6" s="0" t="n">
        <v>882.090246324707</v>
      </c>
      <c r="AO6" s="0" t="n">
        <v>788.237703875586</v>
      </c>
      <c r="AP6" s="0" t="n">
        <v>783.965419280362</v>
      </c>
      <c r="AQ6" s="0" t="n">
        <v>925.273405230606</v>
      </c>
      <c r="AR6" s="0" t="n">
        <v>1114.42966820354</v>
      </c>
      <c r="AS6" s="0" t="n">
        <v>1217.22530756586</v>
      </c>
      <c r="AT6" s="0" t="n">
        <v>1210.73513870439</v>
      </c>
      <c r="AU6" s="0" t="n">
        <v>1170.47444262209</v>
      </c>
      <c r="AV6" s="0" t="n">
        <v>1130.26724641986</v>
      </c>
      <c r="AW6" s="0" t="n">
        <v>1090.92491124677</v>
      </c>
      <c r="AX6" s="0" t="n">
        <v>1052.11958488931</v>
      </c>
      <c r="AY6" s="0" t="n">
        <v>9.83234891769996</v>
      </c>
      <c r="AZ6" s="0" t="n">
        <v>7.29763295169479</v>
      </c>
      <c r="BA6" s="0" t="n">
        <v>3.78074376618467</v>
      </c>
      <c r="BB6" s="0" t="n">
        <v>3.83054468781214</v>
      </c>
      <c r="BC6" s="0" t="n">
        <v>9.48391056499808</v>
      </c>
      <c r="BD6" s="0" t="n">
        <v>15.6745547754051</v>
      </c>
      <c r="BE6" s="0" t="n">
        <v>16.3644046256429</v>
      </c>
      <c r="BF6" s="0" t="n">
        <v>15.5489391530287</v>
      </c>
      <c r="BG6" s="0" t="n">
        <v>14.6883883448135</v>
      </c>
      <c r="BH6" s="0" t="n">
        <v>13.8079126016507</v>
      </c>
      <c r="BI6" s="0" t="n">
        <v>12.9034733482143</v>
      </c>
      <c r="BJ6" s="0" t="n">
        <v>11.960161377429</v>
      </c>
      <c r="BK6" s="0" t="n">
        <v>10.9514886874672</v>
      </c>
    </row>
    <row r="7" customFormat="false" ht="12.8" hidden="false" customHeight="false" outlineLevel="0" collapsed="false">
      <c r="A7" s="0" t="s">
        <v>1415</v>
      </c>
      <c r="B7" s="0" t="s">
        <v>1423</v>
      </c>
      <c r="C7" s="0" t="s">
        <v>1419</v>
      </c>
      <c r="D7" s="0" t="n">
        <v>36</v>
      </c>
      <c r="F7" s="0" t="n">
        <v>700</v>
      </c>
      <c r="G7" s="0" t="n">
        <v>2.5</v>
      </c>
      <c r="H7" s="0" t="n">
        <v>320</v>
      </c>
      <c r="I7" s="0" t="n">
        <v>40</v>
      </c>
      <c r="J7" s="0" t="n">
        <v>4000</v>
      </c>
      <c r="K7" s="0" t="n">
        <v>0.2</v>
      </c>
      <c r="L7" s="0" t="n">
        <v>16.041020706276</v>
      </c>
      <c r="M7" s="0" t="n">
        <v>16.041020706276</v>
      </c>
      <c r="N7" s="0" t="n">
        <v>16.041020706276</v>
      </c>
      <c r="O7" s="0" t="n">
        <v>16.041020706276</v>
      </c>
      <c r="P7" s="0" t="n">
        <v>16.041020706276</v>
      </c>
      <c r="Q7" s="0" t="n">
        <v>16.041020706276</v>
      </c>
      <c r="R7" s="0" t="n">
        <v>16.041020706276</v>
      </c>
      <c r="S7" s="0" t="n">
        <v>16.041020706276</v>
      </c>
      <c r="T7" s="0" t="n">
        <v>16.041020706276</v>
      </c>
      <c r="U7" s="0" t="n">
        <v>16.041020706276</v>
      </c>
      <c r="V7" s="0" t="n">
        <v>16.041020706276</v>
      </c>
      <c r="W7" s="0" t="n">
        <v>16.041020706276</v>
      </c>
      <c r="X7" s="0" t="n">
        <v>16.041020706276</v>
      </c>
      <c r="Y7" s="0" t="n">
        <v>11.6923707499632</v>
      </c>
      <c r="Z7" s="0" t="n">
        <v>11.6923707499632</v>
      </c>
      <c r="AA7" s="0" t="n">
        <v>11.6923707499632</v>
      </c>
      <c r="AB7" s="0" t="n">
        <v>11.6923707499632</v>
      </c>
      <c r="AC7" s="0" t="n">
        <v>11.6923707499632</v>
      </c>
      <c r="AD7" s="0" t="n">
        <v>11.6923707499632</v>
      </c>
      <c r="AE7" s="0" t="n">
        <v>11.6923707499632</v>
      </c>
      <c r="AF7" s="0" t="n">
        <v>11.6923707499632</v>
      </c>
      <c r="AG7" s="0" t="n">
        <v>11.6923707499632</v>
      </c>
      <c r="AH7" s="0" t="n">
        <v>11.6923707499632</v>
      </c>
      <c r="AI7" s="0" t="n">
        <v>11.6923707499632</v>
      </c>
      <c r="AJ7" s="0" t="n">
        <v>11.6923707499632</v>
      </c>
      <c r="AK7" s="0" t="n">
        <v>11.6923707499632</v>
      </c>
      <c r="AL7" s="0" t="n">
        <v>1026.50494750892</v>
      </c>
      <c r="AM7" s="0" t="n">
        <v>1026.50494750892</v>
      </c>
      <c r="AN7" s="0" t="n">
        <v>1026.50494750892</v>
      </c>
      <c r="AO7" s="0" t="n">
        <v>1026.50494750892</v>
      </c>
      <c r="AP7" s="0" t="n">
        <v>1026.50494750892</v>
      </c>
      <c r="AQ7" s="0" t="n">
        <v>1026.50494750892</v>
      </c>
      <c r="AR7" s="0" t="n">
        <v>1026.50494750892</v>
      </c>
      <c r="AS7" s="0" t="n">
        <v>1026.50494750892</v>
      </c>
      <c r="AT7" s="0" t="n">
        <v>1026.50494750892</v>
      </c>
      <c r="AU7" s="0" t="n">
        <v>1026.50494750892</v>
      </c>
      <c r="AV7" s="0" t="n">
        <v>1026.50494750892</v>
      </c>
      <c r="AW7" s="0" t="n">
        <v>1026.50494750892</v>
      </c>
      <c r="AX7" s="0" t="n">
        <v>1026.50494750892</v>
      </c>
      <c r="AY7" s="0" t="n">
        <v>11.2403464463109</v>
      </c>
      <c r="AZ7" s="0" t="n">
        <v>11.2403464463109</v>
      </c>
      <c r="BA7" s="0" t="n">
        <v>11.2403464463109</v>
      </c>
      <c r="BB7" s="0" t="n">
        <v>11.2403464463109</v>
      </c>
      <c r="BC7" s="0" t="n">
        <v>11.2403464463109</v>
      </c>
      <c r="BD7" s="0" t="n">
        <v>11.2403464463109</v>
      </c>
      <c r="BE7" s="0" t="n">
        <v>11.2403464463109</v>
      </c>
      <c r="BF7" s="0" t="n">
        <v>11.2403464463109</v>
      </c>
      <c r="BG7" s="0" t="n">
        <v>11.2403464463109</v>
      </c>
      <c r="BH7" s="0" t="n">
        <v>11.2403464463109</v>
      </c>
      <c r="BI7" s="0" t="n">
        <v>11.2403464463109</v>
      </c>
      <c r="BJ7" s="0" t="n">
        <v>11.2403464463109</v>
      </c>
      <c r="BK7" s="0" t="n">
        <v>11.2403464463109</v>
      </c>
    </row>
    <row r="8" customFormat="false" ht="12.8" hidden="false" customHeight="false" outlineLevel="0" collapsed="false">
      <c r="A8" s="0" t="s">
        <v>1415</v>
      </c>
      <c r="B8" s="0" t="s">
        <v>1424</v>
      </c>
      <c r="C8" s="0" t="s">
        <v>1417</v>
      </c>
      <c r="D8" s="0" t="n">
        <v>24</v>
      </c>
      <c r="E8" s="0" t="n">
        <v>12</v>
      </c>
      <c r="F8" s="0" t="n">
        <v>700</v>
      </c>
      <c r="G8" s="0" t="n">
        <v>2.5</v>
      </c>
      <c r="H8" s="0" t="n">
        <v>320</v>
      </c>
      <c r="I8" s="0" t="n">
        <v>40</v>
      </c>
      <c r="J8" s="0" t="n">
        <v>4000</v>
      </c>
      <c r="K8" s="0" t="n">
        <v>0.25</v>
      </c>
      <c r="L8" s="0" t="n">
        <v>16.6762307195094</v>
      </c>
      <c r="M8" s="0" t="n">
        <v>16.203556850462</v>
      </c>
      <c r="N8" s="0" t="n">
        <v>14.9201876096437</v>
      </c>
      <c r="O8" s="0" t="n">
        <v>12.733148477301</v>
      </c>
      <c r="P8" s="0" t="n">
        <v>11.6607004312102</v>
      </c>
      <c r="Q8" s="0" t="n">
        <v>12.6636130152922</v>
      </c>
      <c r="R8" s="0" t="n">
        <v>14.9395946896922</v>
      </c>
      <c r="S8" s="0" t="n">
        <v>16.5095917743787</v>
      </c>
      <c r="T8" s="0" t="n">
        <v>17.1485996319021</v>
      </c>
      <c r="U8" s="0" t="n">
        <v>17.3427015590604</v>
      </c>
      <c r="V8" s="0" t="n">
        <v>17.3004189486918</v>
      </c>
      <c r="W8" s="0" t="n">
        <v>17.133921786297</v>
      </c>
      <c r="X8" s="0" t="n">
        <v>16.9143634090039</v>
      </c>
      <c r="Y8" s="0" t="n">
        <v>11.3076200244156</v>
      </c>
      <c r="Z8" s="0" t="n">
        <v>10.8949928767225</v>
      </c>
      <c r="AA8" s="0" t="n">
        <v>10.1713622316392</v>
      </c>
      <c r="AB8" s="0" t="n">
        <v>9.57319192066409</v>
      </c>
      <c r="AC8" s="0" t="n">
        <v>10.0377739750618</v>
      </c>
      <c r="AD8" s="0" t="n">
        <v>11.7114849380992</v>
      </c>
      <c r="AE8" s="0" t="n">
        <v>13.2414772944946</v>
      </c>
      <c r="AF8" s="0" t="n">
        <v>13.7763105257641</v>
      </c>
      <c r="AG8" s="0" t="n">
        <v>13.5069140638584</v>
      </c>
      <c r="AH8" s="0" t="n">
        <v>13.1394657934019</v>
      </c>
      <c r="AI8" s="0" t="n">
        <v>12.7767877772221</v>
      </c>
      <c r="AJ8" s="0" t="n">
        <v>12.2827120255599</v>
      </c>
      <c r="AK8" s="0" t="n">
        <v>11.7663996559274</v>
      </c>
      <c r="AL8" s="0" t="n">
        <v>1024.96306223798</v>
      </c>
      <c r="AM8" s="0" t="n">
        <v>971.979646825542</v>
      </c>
      <c r="AN8" s="0" t="n">
        <v>877.526513097431</v>
      </c>
      <c r="AO8" s="0" t="n">
        <v>782.134477622265</v>
      </c>
      <c r="AP8" s="0" t="n">
        <v>815.48123686994</v>
      </c>
      <c r="AQ8" s="0" t="n">
        <v>1004.32495264898</v>
      </c>
      <c r="AR8" s="0" t="n">
        <v>1193.55624895576</v>
      </c>
      <c r="AS8" s="0" t="n">
        <v>1260.30875121535</v>
      </c>
      <c r="AT8" s="0" t="n">
        <v>1228.97535630429</v>
      </c>
      <c r="AU8" s="0" t="n">
        <v>1186.06946244595</v>
      </c>
      <c r="AV8" s="0" t="n">
        <v>1144.57854480045</v>
      </c>
      <c r="AW8" s="0" t="n">
        <v>1104.06045713947</v>
      </c>
      <c r="AX8" s="0" t="n">
        <v>1064.11140893346</v>
      </c>
      <c r="AY8" s="0" t="n">
        <v>9.56669722825595</v>
      </c>
      <c r="AZ8" s="0" t="n">
        <v>6.69611434968272</v>
      </c>
      <c r="BA8" s="0" t="n">
        <v>2.70536654994572</v>
      </c>
      <c r="BB8" s="0" t="n">
        <v>3.87882325005298</v>
      </c>
      <c r="BC8" s="0" t="n">
        <v>11.8548882062476</v>
      </c>
      <c r="BD8" s="0" t="n">
        <v>16.6126519625461</v>
      </c>
      <c r="BE8" s="0" t="n">
        <v>16.0495318328215</v>
      </c>
      <c r="BF8" s="0" t="n">
        <v>15.2273895844321</v>
      </c>
      <c r="BG8" s="0" t="n">
        <v>14.3825155730961</v>
      </c>
      <c r="BH8" s="0" t="n">
        <v>13.5185004404846</v>
      </c>
      <c r="BI8" s="0" t="n">
        <v>12.6291058719507</v>
      </c>
      <c r="BJ8" s="0" t="n">
        <v>11.6971174962044</v>
      </c>
      <c r="BK8" s="0" t="n">
        <v>10.6931188851275</v>
      </c>
    </row>
    <row r="9" customFormat="false" ht="12.8" hidden="false" customHeight="false" outlineLevel="0" collapsed="false">
      <c r="A9" s="0" t="s">
        <v>1415</v>
      </c>
      <c r="B9" s="0" t="s">
        <v>1425</v>
      </c>
      <c r="C9" s="0" t="s">
        <v>1419</v>
      </c>
      <c r="D9" s="0" t="n">
        <v>24</v>
      </c>
      <c r="F9" s="0" t="n">
        <v>700</v>
      </c>
      <c r="G9" s="0" t="n">
        <v>2.5</v>
      </c>
      <c r="H9" s="0" t="n">
        <v>320</v>
      </c>
      <c r="I9" s="0" t="n">
        <v>40</v>
      </c>
      <c r="J9" s="0" t="n">
        <v>4000</v>
      </c>
      <c r="K9" s="0" t="n">
        <v>0.25</v>
      </c>
      <c r="L9" s="0" t="n">
        <v>15.5497406848034</v>
      </c>
      <c r="M9" s="0" t="n">
        <v>15.5497406848034</v>
      </c>
      <c r="N9" s="0" t="n">
        <v>15.5497406848034</v>
      </c>
      <c r="O9" s="0" t="n">
        <v>15.5497406848034</v>
      </c>
      <c r="P9" s="0" t="n">
        <v>15.5497406848034</v>
      </c>
      <c r="Q9" s="0" t="n">
        <v>15.5497406848034</v>
      </c>
      <c r="R9" s="0" t="n">
        <v>15.5497406848034</v>
      </c>
      <c r="S9" s="0" t="n">
        <v>15.5497406848034</v>
      </c>
      <c r="T9" s="0" t="n">
        <v>15.5497406848034</v>
      </c>
      <c r="U9" s="0" t="n">
        <v>15.5497406848034</v>
      </c>
      <c r="V9" s="0" t="n">
        <v>15.5497406848034</v>
      </c>
      <c r="W9" s="0" t="n">
        <v>15.5497406848034</v>
      </c>
      <c r="X9" s="0" t="n">
        <v>15.5497406848034</v>
      </c>
      <c r="Y9" s="0" t="n">
        <v>11.8604994694485</v>
      </c>
      <c r="Z9" s="0" t="n">
        <v>11.8604994694485</v>
      </c>
      <c r="AA9" s="0" t="n">
        <v>11.8604994694485</v>
      </c>
      <c r="AB9" s="0" t="n">
        <v>11.8604994694485</v>
      </c>
      <c r="AC9" s="0" t="n">
        <v>11.8604994694485</v>
      </c>
      <c r="AD9" s="0" t="n">
        <v>11.8604994694485</v>
      </c>
      <c r="AE9" s="0" t="n">
        <v>11.8604994694485</v>
      </c>
      <c r="AF9" s="0" t="n">
        <v>11.8604994694485</v>
      </c>
      <c r="AG9" s="0" t="n">
        <v>11.8604994694485</v>
      </c>
      <c r="AH9" s="0" t="n">
        <v>11.8604994694485</v>
      </c>
      <c r="AI9" s="0" t="n">
        <v>11.8604994694485</v>
      </c>
      <c r="AJ9" s="0" t="n">
        <v>11.8604994694485</v>
      </c>
      <c r="AK9" s="0" t="n">
        <v>11.8604994694485</v>
      </c>
      <c r="AL9" s="0" t="n">
        <v>1050.62077839207</v>
      </c>
      <c r="AM9" s="0" t="n">
        <v>1050.62077839207</v>
      </c>
      <c r="AN9" s="0" t="n">
        <v>1050.62077839207</v>
      </c>
      <c r="AO9" s="0" t="n">
        <v>1050.62077839207</v>
      </c>
      <c r="AP9" s="0" t="n">
        <v>1050.62077839207</v>
      </c>
      <c r="AQ9" s="0" t="n">
        <v>1050.62077839207</v>
      </c>
      <c r="AR9" s="0" t="n">
        <v>1050.62077839207</v>
      </c>
      <c r="AS9" s="0" t="n">
        <v>1050.62077839207</v>
      </c>
      <c r="AT9" s="0" t="n">
        <v>1050.62077839207</v>
      </c>
      <c r="AU9" s="0" t="n">
        <v>1050.62077839207</v>
      </c>
      <c r="AV9" s="0" t="n">
        <v>1050.62077839207</v>
      </c>
      <c r="AW9" s="0" t="n">
        <v>1050.62077839207</v>
      </c>
      <c r="AX9" s="0" t="n">
        <v>1050.62077839207</v>
      </c>
      <c r="AY9" s="0" t="n">
        <v>11.1932170177575</v>
      </c>
      <c r="AZ9" s="0" t="n">
        <v>11.1932170177575</v>
      </c>
      <c r="BA9" s="0" t="n">
        <v>11.1932170177575</v>
      </c>
      <c r="BB9" s="0" t="n">
        <v>11.1932170177575</v>
      </c>
      <c r="BC9" s="0" t="n">
        <v>11.1932170177575</v>
      </c>
      <c r="BD9" s="0" t="n">
        <v>11.1932170177575</v>
      </c>
      <c r="BE9" s="0" t="n">
        <v>11.1932170177575</v>
      </c>
      <c r="BF9" s="0" t="n">
        <v>11.1932170177575</v>
      </c>
      <c r="BG9" s="0" t="n">
        <v>11.1932170177575</v>
      </c>
      <c r="BH9" s="0" t="n">
        <v>11.1932170177575</v>
      </c>
      <c r="BI9" s="0" t="n">
        <v>11.1932170177575</v>
      </c>
      <c r="BJ9" s="0" t="n">
        <v>11.1932170177575</v>
      </c>
      <c r="BK9" s="0" t="n">
        <v>11.1932170177575</v>
      </c>
    </row>
    <row r="10" customFormat="false" ht="12.8" hidden="false" customHeight="false" outlineLevel="0" collapsed="false">
      <c r="A10" s="0" t="s">
        <v>1415</v>
      </c>
      <c r="B10" s="0" t="s">
        <v>1426</v>
      </c>
      <c r="C10" s="0" t="s">
        <v>1417</v>
      </c>
      <c r="D10" s="0" t="n">
        <v>29</v>
      </c>
      <c r="E10" s="0" t="n">
        <v>12</v>
      </c>
      <c r="F10" s="0" t="n">
        <v>700</v>
      </c>
      <c r="G10" s="0" t="n">
        <v>2.5</v>
      </c>
      <c r="H10" s="0" t="n">
        <v>320</v>
      </c>
      <c r="I10" s="0" t="n">
        <v>40</v>
      </c>
      <c r="J10" s="0" t="n">
        <v>4000</v>
      </c>
      <c r="K10" s="0" t="n">
        <v>0.25</v>
      </c>
      <c r="L10" s="0" t="n">
        <v>16.8652589257681</v>
      </c>
      <c r="M10" s="0" t="n">
        <v>16.3704593485087</v>
      </c>
      <c r="N10" s="0" t="n">
        <v>15.0550756316525</v>
      </c>
      <c r="O10" s="0" t="n">
        <v>12.8640641176862</v>
      </c>
      <c r="P10" s="0" t="n">
        <v>11.8392238038516</v>
      </c>
      <c r="Q10" s="0" t="n">
        <v>12.9133142563166</v>
      </c>
      <c r="R10" s="0" t="n">
        <v>15.2318707379219</v>
      </c>
      <c r="S10" s="0" t="n">
        <v>16.8052010811662</v>
      </c>
      <c r="T10" s="0" t="n">
        <v>17.4312959524741</v>
      </c>
      <c r="U10" s="0" t="n">
        <v>17.6072802966515</v>
      </c>
      <c r="V10" s="0" t="n">
        <v>17.5456602318489</v>
      </c>
      <c r="W10" s="0" t="n">
        <v>17.3598289877118</v>
      </c>
      <c r="X10" s="0" t="n">
        <v>17.1208345487671</v>
      </c>
      <c r="Y10" s="0" t="n">
        <v>11.2076200244156</v>
      </c>
      <c r="Z10" s="0" t="n">
        <v>10.7947087858134</v>
      </c>
      <c r="AA10" s="0" t="n">
        <v>10.0660781407301</v>
      </c>
      <c r="AB10" s="0" t="n">
        <v>9.45001010248227</v>
      </c>
      <c r="AC10" s="0" t="n">
        <v>9.89160352051632</v>
      </c>
      <c r="AD10" s="0" t="n">
        <v>11.5513144835538</v>
      </c>
      <c r="AE10" s="0" t="n">
        <v>13.0847841126764</v>
      </c>
      <c r="AF10" s="0" t="n">
        <v>13.6368787075823</v>
      </c>
      <c r="AG10" s="0" t="n">
        <v>13.3879367911311</v>
      </c>
      <c r="AH10" s="0" t="n">
        <v>13.0350339752201</v>
      </c>
      <c r="AI10" s="0" t="n">
        <v>12.6767877772221</v>
      </c>
      <c r="AJ10" s="0" t="n">
        <v>12.1827120255599</v>
      </c>
      <c r="AK10" s="0" t="n">
        <v>11.6663996559274</v>
      </c>
      <c r="AL10" s="0" t="n">
        <v>1011.96306223798</v>
      </c>
      <c r="AM10" s="0" t="n">
        <v>958.945555916451</v>
      </c>
      <c r="AN10" s="0" t="n">
        <v>863.878785824704</v>
      </c>
      <c r="AO10" s="0" t="n">
        <v>766.198113985901</v>
      </c>
      <c r="AP10" s="0" t="n">
        <v>796.589873233577</v>
      </c>
      <c r="AQ10" s="0" t="n">
        <v>983.618134467158</v>
      </c>
      <c r="AR10" s="0" t="n">
        <v>1173.30943077394</v>
      </c>
      <c r="AS10" s="0" t="n">
        <v>1242.29056939717</v>
      </c>
      <c r="AT10" s="0" t="n">
        <v>1213.57081084974</v>
      </c>
      <c r="AU10" s="0" t="n">
        <v>1172.51037153686</v>
      </c>
      <c r="AV10" s="0" t="n">
        <v>1131.57854480045</v>
      </c>
      <c r="AW10" s="0" t="n">
        <v>1091.06045713947</v>
      </c>
      <c r="AX10" s="0" t="n">
        <v>1051.11140893346</v>
      </c>
      <c r="AY10" s="0" t="n">
        <v>9.56669722825595</v>
      </c>
      <c r="AZ10" s="0" t="n">
        <v>6.69611434968272</v>
      </c>
      <c r="BA10" s="0" t="n">
        <v>2.70536654994572</v>
      </c>
      <c r="BB10" s="0" t="n">
        <v>3.87882325005298</v>
      </c>
      <c r="BC10" s="0" t="n">
        <v>11.8548882062476</v>
      </c>
      <c r="BD10" s="0" t="n">
        <v>16.6126519625461</v>
      </c>
      <c r="BE10" s="0" t="n">
        <v>16.0495318328215</v>
      </c>
      <c r="BF10" s="0" t="n">
        <v>15.2273895844321</v>
      </c>
      <c r="BG10" s="0" t="n">
        <v>14.3825155730961</v>
      </c>
      <c r="BH10" s="0" t="n">
        <v>13.5185004404846</v>
      </c>
      <c r="BI10" s="0" t="n">
        <v>12.6291058719507</v>
      </c>
      <c r="BJ10" s="0" t="n">
        <v>11.6971174962044</v>
      </c>
      <c r="BK10" s="0" t="n">
        <v>10.6931188851275</v>
      </c>
    </row>
    <row r="11" customFormat="false" ht="12.8" hidden="false" customHeight="false" outlineLevel="0" collapsed="false">
      <c r="A11" s="0" t="s">
        <v>1415</v>
      </c>
      <c r="B11" s="0" t="s">
        <v>1427</v>
      </c>
      <c r="C11" s="0" t="s">
        <v>1419</v>
      </c>
      <c r="D11" s="0" t="n">
        <v>29</v>
      </c>
      <c r="F11" s="0" t="n">
        <v>700</v>
      </c>
      <c r="G11" s="0" t="n">
        <v>2.5</v>
      </c>
      <c r="H11" s="0" t="n">
        <v>320</v>
      </c>
      <c r="I11" s="0" t="n">
        <v>40</v>
      </c>
      <c r="J11" s="0" t="n">
        <v>4000</v>
      </c>
      <c r="K11" s="0" t="n">
        <v>0.25</v>
      </c>
      <c r="L11" s="0" t="n">
        <v>15.7699513784865</v>
      </c>
      <c r="M11" s="0" t="n">
        <v>15.7699513784865</v>
      </c>
      <c r="N11" s="0" t="n">
        <v>15.7699513784865</v>
      </c>
      <c r="O11" s="0" t="n">
        <v>15.7699513784865</v>
      </c>
      <c r="P11" s="0" t="n">
        <v>15.7699513784865</v>
      </c>
      <c r="Q11" s="0" t="n">
        <v>15.7699513784865</v>
      </c>
      <c r="R11" s="0" t="n">
        <v>15.7699513784865</v>
      </c>
      <c r="S11" s="0" t="n">
        <v>15.7699513784865</v>
      </c>
      <c r="T11" s="0" t="n">
        <v>15.7699513784865</v>
      </c>
      <c r="U11" s="0" t="n">
        <v>15.7699513784865</v>
      </c>
      <c r="V11" s="0" t="n">
        <v>15.7699513784865</v>
      </c>
      <c r="W11" s="0" t="n">
        <v>15.7699513784865</v>
      </c>
      <c r="X11" s="0" t="n">
        <v>15.7699513784865</v>
      </c>
      <c r="Y11" s="0" t="n">
        <v>11.740912930987</v>
      </c>
      <c r="Z11" s="0" t="n">
        <v>11.740912930987</v>
      </c>
      <c r="AA11" s="0" t="n">
        <v>11.740912930987</v>
      </c>
      <c r="AB11" s="0" t="n">
        <v>11.740912930987</v>
      </c>
      <c r="AC11" s="0" t="n">
        <v>11.740912930987</v>
      </c>
      <c r="AD11" s="0" t="n">
        <v>11.740912930987</v>
      </c>
      <c r="AE11" s="0" t="n">
        <v>11.740912930987</v>
      </c>
      <c r="AF11" s="0" t="n">
        <v>11.740912930987</v>
      </c>
      <c r="AG11" s="0" t="n">
        <v>11.740912930987</v>
      </c>
      <c r="AH11" s="0" t="n">
        <v>11.740912930987</v>
      </c>
      <c r="AI11" s="0" t="n">
        <v>11.740912930987</v>
      </c>
      <c r="AJ11" s="0" t="n">
        <v>11.740912930987</v>
      </c>
      <c r="AK11" s="0" t="n">
        <v>11.740912930987</v>
      </c>
      <c r="AL11" s="0" t="n">
        <v>1035.1250091613</v>
      </c>
      <c r="AM11" s="0" t="n">
        <v>1035.1250091613</v>
      </c>
      <c r="AN11" s="0" t="n">
        <v>1035.1250091613</v>
      </c>
      <c r="AO11" s="0" t="n">
        <v>1035.1250091613</v>
      </c>
      <c r="AP11" s="0" t="n">
        <v>1035.1250091613</v>
      </c>
      <c r="AQ11" s="0" t="n">
        <v>1035.1250091613</v>
      </c>
      <c r="AR11" s="0" t="n">
        <v>1035.1250091613</v>
      </c>
      <c r="AS11" s="0" t="n">
        <v>1035.1250091613</v>
      </c>
      <c r="AT11" s="0" t="n">
        <v>1035.1250091613</v>
      </c>
      <c r="AU11" s="0" t="n">
        <v>1035.1250091613</v>
      </c>
      <c r="AV11" s="0" t="n">
        <v>1035.1250091613</v>
      </c>
      <c r="AW11" s="0" t="n">
        <v>1035.1250091613</v>
      </c>
      <c r="AX11" s="0" t="n">
        <v>1035.1250091613</v>
      </c>
      <c r="AY11" s="0" t="n">
        <v>11.1932170177575</v>
      </c>
      <c r="AZ11" s="0" t="n">
        <v>11.1932170177575</v>
      </c>
      <c r="BA11" s="0" t="n">
        <v>11.1932170177575</v>
      </c>
      <c r="BB11" s="0" t="n">
        <v>11.1932170177575</v>
      </c>
      <c r="BC11" s="0" t="n">
        <v>11.1932170177575</v>
      </c>
      <c r="BD11" s="0" t="n">
        <v>11.1932170177575</v>
      </c>
      <c r="BE11" s="0" t="n">
        <v>11.1932170177575</v>
      </c>
      <c r="BF11" s="0" t="n">
        <v>11.1932170177575</v>
      </c>
      <c r="BG11" s="0" t="n">
        <v>11.1932170177575</v>
      </c>
      <c r="BH11" s="0" t="n">
        <v>11.1932170177575</v>
      </c>
      <c r="BI11" s="0" t="n">
        <v>11.1932170177575</v>
      </c>
      <c r="BJ11" s="0" t="n">
        <v>11.1932170177575</v>
      </c>
      <c r="BK11" s="0" t="n">
        <v>11.1932170177575</v>
      </c>
    </row>
    <row r="12" customFormat="false" ht="12.8" hidden="false" customHeight="false" outlineLevel="0" collapsed="false">
      <c r="A12" s="0" t="s">
        <v>1415</v>
      </c>
      <c r="B12" s="0" t="s">
        <v>1428</v>
      </c>
      <c r="C12" s="0" t="s">
        <v>1417</v>
      </c>
      <c r="D12" s="0" t="n">
        <v>36</v>
      </c>
      <c r="E12" s="0" t="n">
        <v>12</v>
      </c>
      <c r="F12" s="0" t="n">
        <v>700</v>
      </c>
      <c r="G12" s="0" t="n">
        <v>2.5</v>
      </c>
      <c r="H12" s="0" t="n">
        <v>320</v>
      </c>
      <c r="I12" s="0" t="n">
        <v>40</v>
      </c>
      <c r="J12" s="0" t="n">
        <v>4000</v>
      </c>
      <c r="K12" s="0" t="n">
        <v>0.25</v>
      </c>
      <c r="L12" s="0" t="n">
        <v>17.0300606974346</v>
      </c>
      <c r="M12" s="0" t="n">
        <v>16.5159711105789</v>
      </c>
      <c r="N12" s="0" t="n">
        <v>15.1726759911101</v>
      </c>
      <c r="O12" s="0" t="n">
        <v>12.9782012081308</v>
      </c>
      <c r="P12" s="0" t="n">
        <v>11.9948670735915</v>
      </c>
      <c r="Q12" s="0" t="n">
        <v>13.131013020552</v>
      </c>
      <c r="R12" s="0" t="n">
        <v>15.4866877915104</v>
      </c>
      <c r="S12" s="0" t="n">
        <v>17.0629241926738</v>
      </c>
      <c r="T12" s="0" t="n">
        <v>17.677761045679</v>
      </c>
      <c r="U12" s="0" t="n">
        <v>17.83794981187</v>
      </c>
      <c r="V12" s="0" t="n">
        <v>17.7594706400942</v>
      </c>
      <c r="W12" s="0" t="n">
        <v>17.5567832294213</v>
      </c>
      <c r="X12" s="0" t="n">
        <v>17.3008437140893</v>
      </c>
      <c r="Y12" s="0" t="n">
        <v>11.1373927516883</v>
      </c>
      <c r="Z12" s="0" t="n">
        <v>10.742947422177</v>
      </c>
      <c r="AA12" s="0" t="n">
        <v>10.0345554134574</v>
      </c>
      <c r="AB12" s="0" t="n">
        <v>9.40357828430045</v>
      </c>
      <c r="AC12" s="0" t="n">
        <v>9.80813761142541</v>
      </c>
      <c r="AD12" s="0" t="n">
        <v>11.4253144835538</v>
      </c>
      <c r="AE12" s="0" t="n">
        <v>12.9466932035855</v>
      </c>
      <c r="AF12" s="0" t="n">
        <v>13.4951741621278</v>
      </c>
      <c r="AG12" s="0" t="n">
        <v>13.2444140638584</v>
      </c>
      <c r="AH12" s="0" t="n">
        <v>12.8956021570382</v>
      </c>
      <c r="AI12" s="0" t="n">
        <v>12.5511059590403</v>
      </c>
      <c r="AJ12" s="0" t="n">
        <v>12.0752120255599</v>
      </c>
      <c r="AK12" s="0" t="n">
        <v>11.5779905650183</v>
      </c>
      <c r="AL12" s="0" t="n">
        <v>1002.95851678343</v>
      </c>
      <c r="AM12" s="0" t="n">
        <v>952.338737734633</v>
      </c>
      <c r="AN12" s="0" t="n">
        <v>859.866058551977</v>
      </c>
      <c r="AO12" s="0" t="n">
        <v>760.201750349538</v>
      </c>
      <c r="AP12" s="0" t="n">
        <v>785.742145960849</v>
      </c>
      <c r="AQ12" s="0" t="n">
        <v>967.238134467158</v>
      </c>
      <c r="AR12" s="0" t="n">
        <v>1155.35761259212</v>
      </c>
      <c r="AS12" s="0" t="n">
        <v>1223.88602394262</v>
      </c>
      <c r="AT12" s="0" t="n">
        <v>1194.97535630429</v>
      </c>
      <c r="AU12" s="0" t="n">
        <v>1154.49218971868</v>
      </c>
      <c r="AV12" s="0" t="n">
        <v>1115.36490843681</v>
      </c>
      <c r="AW12" s="0" t="n">
        <v>1077.21045713947</v>
      </c>
      <c r="AX12" s="0" t="n">
        <v>1039.74322711528</v>
      </c>
      <c r="AY12" s="0" t="n">
        <v>9.56669722825595</v>
      </c>
      <c r="AZ12" s="0" t="n">
        <v>6.69611434968272</v>
      </c>
      <c r="BA12" s="0" t="n">
        <v>2.70536654994572</v>
      </c>
      <c r="BB12" s="0" t="n">
        <v>3.87882325005298</v>
      </c>
      <c r="BC12" s="0" t="n">
        <v>11.8548882062476</v>
      </c>
      <c r="BD12" s="0" t="n">
        <v>16.6126519625461</v>
      </c>
      <c r="BE12" s="0" t="n">
        <v>16.0495318328215</v>
      </c>
      <c r="BF12" s="0" t="n">
        <v>15.2273895844321</v>
      </c>
      <c r="BG12" s="0" t="n">
        <v>14.3825155730961</v>
      </c>
      <c r="BH12" s="0" t="n">
        <v>13.5185004404846</v>
      </c>
      <c r="BI12" s="0" t="n">
        <v>12.6291058719507</v>
      </c>
      <c r="BJ12" s="0" t="n">
        <v>11.6971174962044</v>
      </c>
      <c r="BK12" s="0" t="n">
        <v>10.6931188851275</v>
      </c>
    </row>
    <row r="13" customFormat="false" ht="12.8" hidden="false" customHeight="false" outlineLevel="0" collapsed="false">
      <c r="A13" s="0" t="s">
        <v>1415</v>
      </c>
      <c r="B13" s="0" t="s">
        <v>1429</v>
      </c>
      <c r="C13" s="0" t="s">
        <v>1419</v>
      </c>
      <c r="D13" s="0" t="n">
        <v>36</v>
      </c>
      <c r="F13" s="0" t="n">
        <v>700</v>
      </c>
      <c r="G13" s="0" t="n">
        <v>2.5</v>
      </c>
      <c r="H13" s="0" t="n">
        <v>320</v>
      </c>
      <c r="I13" s="0" t="n">
        <v>40</v>
      </c>
      <c r="J13" s="0" t="n">
        <v>4000</v>
      </c>
      <c r="K13" s="0" t="n">
        <v>0.25</v>
      </c>
      <c r="L13" s="0" t="n">
        <v>15.9619391943643</v>
      </c>
      <c r="M13" s="0" t="n">
        <v>15.9619391943643</v>
      </c>
      <c r="N13" s="0" t="n">
        <v>15.9619391943643</v>
      </c>
      <c r="O13" s="0" t="n">
        <v>15.9619391943643</v>
      </c>
      <c r="P13" s="0" t="n">
        <v>15.9619391943643</v>
      </c>
      <c r="Q13" s="0" t="n">
        <v>15.9619391943643</v>
      </c>
      <c r="R13" s="0" t="n">
        <v>15.9619391943643</v>
      </c>
      <c r="S13" s="0" t="n">
        <v>15.9619391943643</v>
      </c>
      <c r="T13" s="0" t="n">
        <v>15.9619391943643</v>
      </c>
      <c r="U13" s="0" t="n">
        <v>15.9619391943643</v>
      </c>
      <c r="V13" s="0" t="n">
        <v>15.9619391943643</v>
      </c>
      <c r="W13" s="0" t="n">
        <v>15.9619391943643</v>
      </c>
      <c r="X13" s="0" t="n">
        <v>15.9619391943643</v>
      </c>
      <c r="Y13" s="0" t="n">
        <v>11.6413937002177</v>
      </c>
      <c r="Z13" s="0" t="n">
        <v>11.6413937002177</v>
      </c>
      <c r="AA13" s="0" t="n">
        <v>11.6413937002177</v>
      </c>
      <c r="AB13" s="0" t="n">
        <v>11.6413937002177</v>
      </c>
      <c r="AC13" s="0" t="n">
        <v>11.6413937002177</v>
      </c>
      <c r="AD13" s="0" t="n">
        <v>11.6413937002177</v>
      </c>
      <c r="AE13" s="0" t="n">
        <v>11.6413937002177</v>
      </c>
      <c r="AF13" s="0" t="n">
        <v>11.6413937002177</v>
      </c>
      <c r="AG13" s="0" t="n">
        <v>11.6413937002177</v>
      </c>
      <c r="AH13" s="0" t="n">
        <v>11.6413937002177</v>
      </c>
      <c r="AI13" s="0" t="n">
        <v>11.6413937002177</v>
      </c>
      <c r="AJ13" s="0" t="n">
        <v>11.6413937002177</v>
      </c>
      <c r="AK13" s="0" t="n">
        <v>11.6413937002177</v>
      </c>
      <c r="AL13" s="0" t="n">
        <v>1022.25962454591</v>
      </c>
      <c r="AM13" s="0" t="n">
        <v>1022.25962454591</v>
      </c>
      <c r="AN13" s="0" t="n">
        <v>1022.25962454591</v>
      </c>
      <c r="AO13" s="0" t="n">
        <v>1022.25962454591</v>
      </c>
      <c r="AP13" s="0" t="n">
        <v>1022.25962454591</v>
      </c>
      <c r="AQ13" s="0" t="n">
        <v>1022.25962454591</v>
      </c>
      <c r="AR13" s="0" t="n">
        <v>1022.25962454591</v>
      </c>
      <c r="AS13" s="0" t="n">
        <v>1022.25962454591</v>
      </c>
      <c r="AT13" s="0" t="n">
        <v>1022.25962454591</v>
      </c>
      <c r="AU13" s="0" t="n">
        <v>1022.25962454591</v>
      </c>
      <c r="AV13" s="0" t="n">
        <v>1022.25962454591</v>
      </c>
      <c r="AW13" s="0" t="n">
        <v>1022.25962454591</v>
      </c>
      <c r="AX13" s="0" t="n">
        <v>1022.25962454591</v>
      </c>
      <c r="AY13" s="0" t="n">
        <v>11.1932170177575</v>
      </c>
      <c r="AZ13" s="0" t="n">
        <v>11.1932170177575</v>
      </c>
      <c r="BA13" s="0" t="n">
        <v>11.1932170177575</v>
      </c>
      <c r="BB13" s="0" t="n">
        <v>11.1932170177575</v>
      </c>
      <c r="BC13" s="0" t="n">
        <v>11.1932170177575</v>
      </c>
      <c r="BD13" s="0" t="n">
        <v>11.1932170177575</v>
      </c>
      <c r="BE13" s="0" t="n">
        <v>11.1932170177575</v>
      </c>
      <c r="BF13" s="0" t="n">
        <v>11.1932170177575</v>
      </c>
      <c r="BG13" s="0" t="n">
        <v>11.1932170177575</v>
      </c>
      <c r="BH13" s="0" t="n">
        <v>11.1932170177575</v>
      </c>
      <c r="BI13" s="0" t="n">
        <v>11.1932170177575</v>
      </c>
      <c r="BJ13" s="0" t="n">
        <v>11.1932170177575</v>
      </c>
      <c r="BK13" s="0" t="n">
        <v>11.1932170177575</v>
      </c>
    </row>
    <row r="14" customFormat="false" ht="12.8" hidden="false" customHeight="false" outlineLevel="0" collapsed="false">
      <c r="A14" s="0" t="s">
        <v>1415</v>
      </c>
      <c r="B14" s="0" t="s">
        <v>1430</v>
      </c>
      <c r="C14" s="0" t="s">
        <v>1417</v>
      </c>
      <c r="D14" s="0" t="n">
        <v>24</v>
      </c>
      <c r="E14" s="0" t="n">
        <v>12</v>
      </c>
      <c r="F14" s="0" t="n">
        <v>700</v>
      </c>
      <c r="G14" s="0" t="n">
        <v>2.5</v>
      </c>
      <c r="H14" s="0" t="n">
        <v>320</v>
      </c>
      <c r="I14" s="0" t="n">
        <v>40</v>
      </c>
      <c r="J14" s="0" t="n">
        <v>4000</v>
      </c>
      <c r="K14" s="0" t="n">
        <v>0.3</v>
      </c>
      <c r="L14" s="0" t="n">
        <v>16.4641254005692</v>
      </c>
      <c r="M14" s="0" t="n">
        <v>15.9087487230923</v>
      </c>
      <c r="N14" s="0" t="n">
        <v>14.268720364973</v>
      </c>
      <c r="O14" s="0" t="n">
        <v>11.8862898635534</v>
      </c>
      <c r="P14" s="0" t="n">
        <v>11.0333598978107</v>
      </c>
      <c r="Q14" s="0" t="n">
        <v>12.497447549938</v>
      </c>
      <c r="R14" s="0" t="n">
        <v>14.9406589267845</v>
      </c>
      <c r="S14" s="0" t="n">
        <v>16.4760966729902</v>
      </c>
      <c r="T14" s="0" t="n">
        <v>17.0222773940992</v>
      </c>
      <c r="U14" s="0" t="n">
        <v>17.1242170808243</v>
      </c>
      <c r="V14" s="0" t="n">
        <v>17.0518261001282</v>
      </c>
      <c r="W14" s="0" t="n">
        <v>16.8982260406771</v>
      </c>
      <c r="X14" s="0" t="n">
        <v>16.6938897537483</v>
      </c>
      <c r="Y14" s="0" t="n">
        <v>11.2759074277198</v>
      </c>
      <c r="Z14" s="0" t="n">
        <v>10.8434267703427</v>
      </c>
      <c r="AA14" s="0" t="n">
        <v>9.98353080844314</v>
      </c>
      <c r="AB14" s="0" t="n">
        <v>9.40807392934125</v>
      </c>
      <c r="AC14" s="0" t="n">
        <v>10.0155498328374</v>
      </c>
      <c r="AD14" s="0" t="n">
        <v>11.8346908952601</v>
      </c>
      <c r="AE14" s="0" t="n">
        <v>13.2818594919766</v>
      </c>
      <c r="AF14" s="0" t="n">
        <v>13.7607904825493</v>
      </c>
      <c r="AG14" s="0" t="n">
        <v>13.4536458785598</v>
      </c>
      <c r="AH14" s="0" t="n">
        <v>13.0533463481555</v>
      </c>
      <c r="AI14" s="0" t="n">
        <v>12.6893474821448</v>
      </c>
      <c r="AJ14" s="0" t="n">
        <v>12.212152724733</v>
      </c>
      <c r="AK14" s="0" t="n">
        <v>11.7143786861371</v>
      </c>
      <c r="AL14" s="0" t="n">
        <v>1021.73834912843</v>
      </c>
      <c r="AM14" s="0" t="n">
        <v>965.513873311906</v>
      </c>
      <c r="AN14" s="0" t="n">
        <v>854.372138688718</v>
      </c>
      <c r="AO14" s="0" t="n">
        <v>762.108262205598</v>
      </c>
      <c r="AP14" s="0" t="n">
        <v>813.054066680028</v>
      </c>
      <c r="AQ14" s="0" t="n">
        <v>1019.39605596427</v>
      </c>
      <c r="AR14" s="0" t="n">
        <v>1198.52390236039</v>
      </c>
      <c r="AS14" s="0" t="n">
        <v>1258.96998446137</v>
      </c>
      <c r="AT14" s="0" t="n">
        <v>1224.3856599291</v>
      </c>
      <c r="AU14" s="0" t="n">
        <v>1178.63924276624</v>
      </c>
      <c r="AV14" s="0" t="n">
        <v>1137.00725499684</v>
      </c>
      <c r="AW14" s="0" t="n">
        <v>1097.85922516595</v>
      </c>
      <c r="AX14" s="0" t="n">
        <v>1059.36572263727</v>
      </c>
      <c r="AY14" s="0" t="n">
        <v>9.31719993517646</v>
      </c>
      <c r="AZ14" s="0" t="n">
        <v>5.91084989402418</v>
      </c>
      <c r="BA14" s="0" t="n">
        <v>1.1963839588693</v>
      </c>
      <c r="BB14" s="0" t="n">
        <v>4.84852906256623</v>
      </c>
      <c r="BC14" s="0" t="n">
        <v>11.8548882062476</v>
      </c>
      <c r="BD14" s="0" t="n">
        <v>16.6126519625461</v>
      </c>
      <c r="BE14" s="0" t="n">
        <v>16.0495318328215</v>
      </c>
      <c r="BF14" s="0" t="n">
        <v>14.9431546391749</v>
      </c>
      <c r="BG14" s="0" t="n">
        <v>14.0293958480983</v>
      </c>
      <c r="BH14" s="0" t="n">
        <v>13.1961412262176</v>
      </c>
      <c r="BI14" s="0" t="n">
        <v>12.3353420931467</v>
      </c>
      <c r="BJ14" s="0" t="n">
        <v>11.4279152753795</v>
      </c>
      <c r="BK14" s="0" t="n">
        <v>10.4409004470279</v>
      </c>
    </row>
    <row r="15" customFormat="false" ht="12.8" hidden="false" customHeight="false" outlineLevel="0" collapsed="false">
      <c r="A15" s="0" t="s">
        <v>1415</v>
      </c>
      <c r="B15" s="0" t="s">
        <v>1431</v>
      </c>
      <c r="C15" s="0" t="s">
        <v>1419</v>
      </c>
      <c r="D15" s="0" t="n">
        <v>24</v>
      </c>
      <c r="F15" s="0" t="n">
        <v>700</v>
      </c>
      <c r="G15" s="0" t="n">
        <v>2.5</v>
      </c>
      <c r="H15" s="0" t="n">
        <v>320</v>
      </c>
      <c r="I15" s="0" t="n">
        <v>40</v>
      </c>
      <c r="J15" s="0" t="n">
        <v>4000</v>
      </c>
      <c r="K15" s="0" t="n">
        <v>0.3</v>
      </c>
      <c r="L15" s="0" t="n">
        <v>15.2512218283991</v>
      </c>
      <c r="M15" s="0" t="n">
        <v>15.2512218283991</v>
      </c>
      <c r="N15" s="0" t="n">
        <v>15.2512218283991</v>
      </c>
      <c r="O15" s="0" t="n">
        <v>15.2512218283991</v>
      </c>
      <c r="P15" s="0" t="n">
        <v>15.2512218283991</v>
      </c>
      <c r="Q15" s="0" t="n">
        <v>15.2512218283991</v>
      </c>
      <c r="R15" s="0" t="n">
        <v>15.2512218283991</v>
      </c>
      <c r="S15" s="0" t="n">
        <v>15.2512218283991</v>
      </c>
      <c r="T15" s="0" t="n">
        <v>15.2512218283991</v>
      </c>
      <c r="U15" s="0" t="n">
        <v>15.2512218283991</v>
      </c>
      <c r="V15" s="0" t="n">
        <v>15.2512218283991</v>
      </c>
      <c r="W15" s="0" t="n">
        <v>15.2512218283991</v>
      </c>
      <c r="X15" s="0" t="n">
        <v>15.2512218283991</v>
      </c>
      <c r="Y15" s="0" t="n">
        <v>11.8097462121693</v>
      </c>
      <c r="Z15" s="0" t="n">
        <v>11.8097462121693</v>
      </c>
      <c r="AA15" s="0" t="n">
        <v>11.8097462121693</v>
      </c>
      <c r="AB15" s="0" t="n">
        <v>11.8097462121693</v>
      </c>
      <c r="AC15" s="0" t="n">
        <v>11.8097462121693</v>
      </c>
      <c r="AD15" s="0" t="n">
        <v>11.8097462121693</v>
      </c>
      <c r="AE15" s="0" t="n">
        <v>11.8097462121693</v>
      </c>
      <c r="AF15" s="0" t="n">
        <v>11.8097462121693</v>
      </c>
      <c r="AG15" s="0" t="n">
        <v>11.8097462121693</v>
      </c>
      <c r="AH15" s="0" t="n">
        <v>11.8097462121693</v>
      </c>
      <c r="AI15" s="0" t="n">
        <v>11.8097462121693</v>
      </c>
      <c r="AJ15" s="0" t="n">
        <v>11.8097462121693</v>
      </c>
      <c r="AK15" s="0" t="n">
        <v>11.8097462121693</v>
      </c>
      <c r="AL15" s="0" t="n">
        <v>1045.45644140739</v>
      </c>
      <c r="AM15" s="0" t="n">
        <v>1045.45644140739</v>
      </c>
      <c r="AN15" s="0" t="n">
        <v>1045.45644140739</v>
      </c>
      <c r="AO15" s="0" t="n">
        <v>1045.45644140739</v>
      </c>
      <c r="AP15" s="0" t="n">
        <v>1045.45644140739</v>
      </c>
      <c r="AQ15" s="0" t="n">
        <v>1045.45644140739</v>
      </c>
      <c r="AR15" s="0" t="n">
        <v>1045.45644140739</v>
      </c>
      <c r="AS15" s="0" t="n">
        <v>1045.45644140739</v>
      </c>
      <c r="AT15" s="0" t="n">
        <v>1045.45644140739</v>
      </c>
      <c r="AU15" s="0" t="n">
        <v>1045.45644140739</v>
      </c>
      <c r="AV15" s="0" t="n">
        <v>1045.45644140739</v>
      </c>
      <c r="AW15" s="0" t="n">
        <v>1045.45644140739</v>
      </c>
      <c r="AX15" s="0" t="n">
        <v>1045.45644140739</v>
      </c>
      <c r="AY15" s="0" t="n">
        <v>10.9356064908689</v>
      </c>
      <c r="AZ15" s="0" t="n">
        <v>10.9356064908689</v>
      </c>
      <c r="BA15" s="0" t="n">
        <v>10.9356064908689</v>
      </c>
      <c r="BB15" s="0" t="n">
        <v>10.9356064908689</v>
      </c>
      <c r="BC15" s="0" t="n">
        <v>10.9356064908689</v>
      </c>
      <c r="BD15" s="0" t="n">
        <v>10.9356064908689</v>
      </c>
      <c r="BE15" s="0" t="n">
        <v>10.9356064908689</v>
      </c>
      <c r="BF15" s="0" t="n">
        <v>10.9356064908689</v>
      </c>
      <c r="BG15" s="0" t="n">
        <v>10.9356064908689</v>
      </c>
      <c r="BH15" s="0" t="n">
        <v>10.9356064908689</v>
      </c>
      <c r="BI15" s="0" t="n">
        <v>10.9356064908689</v>
      </c>
      <c r="BJ15" s="0" t="n">
        <v>10.9356064908689</v>
      </c>
      <c r="BK15" s="0" t="n">
        <v>10.9356064908689</v>
      </c>
    </row>
    <row r="16" customFormat="false" ht="12.8" hidden="false" customHeight="false" outlineLevel="0" collapsed="false">
      <c r="A16" s="0" t="s">
        <v>1415</v>
      </c>
      <c r="B16" s="0" t="s">
        <v>1432</v>
      </c>
      <c r="C16" s="0" t="s">
        <v>1417</v>
      </c>
      <c r="D16" s="0" t="n">
        <v>29</v>
      </c>
      <c r="E16" s="0" t="n">
        <v>12</v>
      </c>
      <c r="F16" s="0" t="n">
        <v>700</v>
      </c>
      <c r="G16" s="0" t="n">
        <v>2.5</v>
      </c>
      <c r="H16" s="0" t="n">
        <v>320</v>
      </c>
      <c r="I16" s="0" t="n">
        <v>40</v>
      </c>
      <c r="J16" s="0" t="n">
        <v>4000</v>
      </c>
      <c r="K16" s="0" t="n">
        <v>0.3</v>
      </c>
      <c r="L16" s="0" t="n">
        <v>16.7070267888798</v>
      </c>
      <c r="M16" s="0" t="n">
        <v>16.1229345828156</v>
      </c>
      <c r="N16" s="0" t="n">
        <v>14.4406410963336</v>
      </c>
      <c r="O16" s="0" t="n">
        <v>12.0500044899487</v>
      </c>
      <c r="P16" s="0" t="n">
        <v>11.2388376168186</v>
      </c>
      <c r="Q16" s="0" t="n">
        <v>12.7648014103019</v>
      </c>
      <c r="R16" s="0" t="n">
        <v>15.2364680729003</v>
      </c>
      <c r="S16" s="0" t="n">
        <v>16.7823460180363</v>
      </c>
      <c r="T16" s="0" t="n">
        <v>17.3431547218729</v>
      </c>
      <c r="U16" s="0" t="n">
        <v>17.4527132674285</v>
      </c>
      <c r="V16" s="0" t="n">
        <v>17.366911999582</v>
      </c>
      <c r="W16" s="0" t="n">
        <v>17.1885398245046</v>
      </c>
      <c r="X16" s="0" t="n">
        <v>16.9592094148179</v>
      </c>
      <c r="Y16" s="0" t="n">
        <v>11.1425740943864</v>
      </c>
      <c r="Z16" s="0" t="n">
        <v>10.7097146491306</v>
      </c>
      <c r="AA16" s="0" t="n">
        <v>9.84347399026132</v>
      </c>
      <c r="AB16" s="0" t="n">
        <v>9.24803605055337</v>
      </c>
      <c r="AC16" s="0" t="n">
        <v>9.83967862071622</v>
      </c>
      <c r="AD16" s="0" t="n">
        <v>11.6586113498056</v>
      </c>
      <c r="AE16" s="0" t="n">
        <v>13.1225413101584</v>
      </c>
      <c r="AF16" s="0" t="n">
        <v>13.616813209822</v>
      </c>
      <c r="AG16" s="0" t="n">
        <v>13.3180019391659</v>
      </c>
      <c r="AH16" s="0" t="n">
        <v>12.9201266511858</v>
      </c>
      <c r="AI16" s="0" t="n">
        <v>12.5560141488115</v>
      </c>
      <c r="AJ16" s="0" t="n">
        <v>12.0788193913997</v>
      </c>
      <c r="AK16" s="0" t="n">
        <v>11.5810453528037</v>
      </c>
      <c r="AL16" s="0" t="n">
        <v>1004.40501579509</v>
      </c>
      <c r="AM16" s="0" t="n">
        <v>948.135085433118</v>
      </c>
      <c r="AN16" s="0" t="n">
        <v>836.216835658415</v>
      </c>
      <c r="AO16" s="0" t="n">
        <v>741.403716751052</v>
      </c>
      <c r="AP16" s="0" t="n">
        <v>790.32527880124</v>
      </c>
      <c r="AQ16" s="0" t="n">
        <v>996.631662024881</v>
      </c>
      <c r="AR16" s="0" t="n">
        <v>1177.93753872402</v>
      </c>
      <c r="AS16" s="0" t="n">
        <v>1240.36089355228</v>
      </c>
      <c r="AT16" s="0" t="n">
        <v>1206.81444780788</v>
      </c>
      <c r="AU16" s="0" t="n">
        <v>1161.33772761473</v>
      </c>
      <c r="AV16" s="0" t="n">
        <v>1119.67392166351</v>
      </c>
      <c r="AW16" s="0" t="n">
        <v>1080.52589183262</v>
      </c>
      <c r="AX16" s="0" t="n">
        <v>1042.03238930393</v>
      </c>
      <c r="AY16" s="0" t="n">
        <v>9.31719993517646</v>
      </c>
      <c r="AZ16" s="0" t="n">
        <v>5.91084989402418</v>
      </c>
      <c r="BA16" s="0" t="n">
        <v>1.1963839588693</v>
      </c>
      <c r="BB16" s="0" t="n">
        <v>4.84852906256623</v>
      </c>
      <c r="BC16" s="0" t="n">
        <v>11.8548882062476</v>
      </c>
      <c r="BD16" s="0" t="n">
        <v>16.6126519625461</v>
      </c>
      <c r="BE16" s="0" t="n">
        <v>16.0495318328215</v>
      </c>
      <c r="BF16" s="0" t="n">
        <v>14.9431546391749</v>
      </c>
      <c r="BG16" s="0" t="n">
        <v>14.0293958480983</v>
      </c>
      <c r="BH16" s="0" t="n">
        <v>13.1961412262176</v>
      </c>
      <c r="BI16" s="0" t="n">
        <v>12.3353420931467</v>
      </c>
      <c r="BJ16" s="0" t="n">
        <v>11.4279152753795</v>
      </c>
      <c r="BK16" s="0" t="n">
        <v>10.4409004470279</v>
      </c>
    </row>
    <row r="17" customFormat="false" ht="12.8" hidden="false" customHeight="false" outlineLevel="0" collapsed="false">
      <c r="A17" s="0" t="s">
        <v>1415</v>
      </c>
      <c r="B17" s="0" t="s">
        <v>1433</v>
      </c>
      <c r="C17" s="0" t="s">
        <v>1419</v>
      </c>
      <c r="D17" s="0" t="n">
        <v>29</v>
      </c>
      <c r="F17" s="0" t="n">
        <v>700</v>
      </c>
      <c r="G17" s="0" t="n">
        <v>2.5</v>
      </c>
      <c r="H17" s="0" t="n">
        <v>320</v>
      </c>
      <c r="I17" s="0" t="n">
        <v>40</v>
      </c>
      <c r="J17" s="0" t="n">
        <v>4000</v>
      </c>
      <c r="K17" s="0" t="n">
        <v>0.3</v>
      </c>
      <c r="L17" s="0" t="n">
        <v>15.5118145618647</v>
      </c>
      <c r="M17" s="0" t="n">
        <v>15.5118145618647</v>
      </c>
      <c r="N17" s="0" t="n">
        <v>15.5118145618647</v>
      </c>
      <c r="O17" s="0" t="n">
        <v>15.5118145618647</v>
      </c>
      <c r="P17" s="0" t="n">
        <v>15.5118145618647</v>
      </c>
      <c r="Q17" s="0" t="n">
        <v>15.5118145618647</v>
      </c>
      <c r="R17" s="0" t="n">
        <v>15.5118145618647</v>
      </c>
      <c r="S17" s="0" t="n">
        <v>15.5118145618647</v>
      </c>
      <c r="T17" s="0" t="n">
        <v>15.5118145618647</v>
      </c>
      <c r="U17" s="0" t="n">
        <v>15.5118145618647</v>
      </c>
      <c r="V17" s="0" t="n">
        <v>15.5118145618647</v>
      </c>
      <c r="W17" s="0" t="n">
        <v>15.5118145618647</v>
      </c>
      <c r="X17" s="0" t="n">
        <v>15.5118145618647</v>
      </c>
      <c r="Y17" s="0" t="n">
        <v>11.6642654429385</v>
      </c>
      <c r="Z17" s="0" t="n">
        <v>11.6642654429385</v>
      </c>
      <c r="AA17" s="0" t="n">
        <v>11.6642654429385</v>
      </c>
      <c r="AB17" s="0" t="n">
        <v>11.6642654429385</v>
      </c>
      <c r="AC17" s="0" t="n">
        <v>11.6642654429385</v>
      </c>
      <c r="AD17" s="0" t="n">
        <v>11.6642654429385</v>
      </c>
      <c r="AE17" s="0" t="n">
        <v>11.6642654429385</v>
      </c>
      <c r="AF17" s="0" t="n">
        <v>11.6642654429385</v>
      </c>
      <c r="AG17" s="0" t="n">
        <v>11.6642654429385</v>
      </c>
      <c r="AH17" s="0" t="n">
        <v>11.6642654429385</v>
      </c>
      <c r="AI17" s="0" t="n">
        <v>11.6642654429385</v>
      </c>
      <c r="AJ17" s="0" t="n">
        <v>11.6642654429385</v>
      </c>
      <c r="AK17" s="0" t="n">
        <v>11.6642654429385</v>
      </c>
      <c r="AL17" s="0" t="n">
        <v>1026.60003115098</v>
      </c>
      <c r="AM17" s="0" t="n">
        <v>1026.60003115098</v>
      </c>
      <c r="AN17" s="0" t="n">
        <v>1026.60003115098</v>
      </c>
      <c r="AO17" s="0" t="n">
        <v>1026.60003115098</v>
      </c>
      <c r="AP17" s="0" t="n">
        <v>1026.60003115098</v>
      </c>
      <c r="AQ17" s="0" t="n">
        <v>1026.60003115098</v>
      </c>
      <c r="AR17" s="0" t="n">
        <v>1026.60003115098</v>
      </c>
      <c r="AS17" s="0" t="n">
        <v>1026.60003115098</v>
      </c>
      <c r="AT17" s="0" t="n">
        <v>1026.60003115098</v>
      </c>
      <c r="AU17" s="0" t="n">
        <v>1026.60003115098</v>
      </c>
      <c r="AV17" s="0" t="n">
        <v>1026.60003115098</v>
      </c>
      <c r="AW17" s="0" t="n">
        <v>1026.60003115098</v>
      </c>
      <c r="AX17" s="0" t="n">
        <v>1026.60003115098</v>
      </c>
      <c r="AY17" s="0" t="n">
        <v>10.9356064908689</v>
      </c>
      <c r="AZ17" s="0" t="n">
        <v>10.9356064908689</v>
      </c>
      <c r="BA17" s="0" t="n">
        <v>10.9356064908689</v>
      </c>
      <c r="BB17" s="0" t="n">
        <v>10.9356064908689</v>
      </c>
      <c r="BC17" s="0" t="n">
        <v>10.9356064908689</v>
      </c>
      <c r="BD17" s="0" t="n">
        <v>10.9356064908689</v>
      </c>
      <c r="BE17" s="0" t="n">
        <v>10.9356064908689</v>
      </c>
      <c r="BF17" s="0" t="n">
        <v>10.9356064908689</v>
      </c>
      <c r="BG17" s="0" t="n">
        <v>10.9356064908689</v>
      </c>
      <c r="BH17" s="0" t="n">
        <v>10.9356064908689</v>
      </c>
      <c r="BI17" s="0" t="n">
        <v>10.9356064908689</v>
      </c>
      <c r="BJ17" s="0" t="n">
        <v>10.9356064908689</v>
      </c>
      <c r="BK17" s="0" t="n">
        <v>10.9356064908689</v>
      </c>
    </row>
    <row r="18" customFormat="false" ht="12.8" hidden="false" customHeight="false" outlineLevel="0" collapsed="false">
      <c r="A18" s="0" t="s">
        <v>1415</v>
      </c>
      <c r="B18" s="0" t="s">
        <v>1434</v>
      </c>
      <c r="C18" s="0" t="s">
        <v>1417</v>
      </c>
      <c r="D18" s="0" t="n">
        <v>36</v>
      </c>
      <c r="E18" s="0" t="n">
        <v>12</v>
      </c>
      <c r="F18" s="0" t="n">
        <v>700</v>
      </c>
      <c r="G18" s="0" t="n">
        <v>2.5</v>
      </c>
      <c r="H18" s="0" t="n">
        <v>320</v>
      </c>
      <c r="I18" s="0" t="n">
        <v>40</v>
      </c>
      <c r="J18" s="0" t="n">
        <v>4000</v>
      </c>
      <c r="K18" s="0" t="n">
        <v>0.3</v>
      </c>
      <c r="L18" s="0" t="n">
        <v>16.9187971903778</v>
      </c>
      <c r="M18" s="0" t="n">
        <v>16.3096697259298</v>
      </c>
      <c r="N18" s="0" t="n">
        <v>14.5905279395471</v>
      </c>
      <c r="O18" s="0" t="n">
        <v>12.1927369477744</v>
      </c>
      <c r="P18" s="0" t="n">
        <v>11.417980681236</v>
      </c>
      <c r="Q18" s="0" t="n">
        <v>12.9978903800484</v>
      </c>
      <c r="R18" s="0" t="n">
        <v>15.4943654117151</v>
      </c>
      <c r="S18" s="0" t="n">
        <v>17.0493455078703</v>
      </c>
      <c r="T18" s="0" t="n">
        <v>17.6229074273097</v>
      </c>
      <c r="U18" s="0" t="n">
        <v>17.7391083753839</v>
      </c>
      <c r="V18" s="0" t="n">
        <v>17.6416155239125</v>
      </c>
      <c r="W18" s="0" t="n">
        <v>17.4416461035141</v>
      </c>
      <c r="X18" s="0" t="n">
        <v>17.1905248944898</v>
      </c>
      <c r="Y18" s="0" t="n">
        <v>11.0489377307501</v>
      </c>
      <c r="Z18" s="0" t="n">
        <v>10.6406994976154</v>
      </c>
      <c r="AA18" s="0" t="n">
        <v>9.80165580844314</v>
      </c>
      <c r="AB18" s="0" t="n">
        <v>9.18909665661398</v>
      </c>
      <c r="AC18" s="0" t="n">
        <v>9.74323922677682</v>
      </c>
      <c r="AD18" s="0" t="n">
        <v>11.5217931679874</v>
      </c>
      <c r="AE18" s="0" t="n">
        <v>12.9825413101584</v>
      </c>
      <c r="AF18" s="0" t="n">
        <v>13.4681768461856</v>
      </c>
      <c r="AG18" s="0" t="n">
        <v>13.1499716361356</v>
      </c>
      <c r="AH18" s="0" t="n">
        <v>12.7405811966403</v>
      </c>
      <c r="AI18" s="0" t="n">
        <v>12.3884383912357</v>
      </c>
      <c r="AJ18" s="0" t="n">
        <v>11.9354860580663</v>
      </c>
      <c r="AK18" s="0" t="n">
        <v>11.463166564925</v>
      </c>
      <c r="AL18" s="0" t="n">
        <v>992.398955189032</v>
      </c>
      <c r="AM18" s="0" t="n">
        <v>939.325994524027</v>
      </c>
      <c r="AN18" s="0" t="n">
        <v>830.894108385688</v>
      </c>
      <c r="AO18" s="0" t="n">
        <v>733.794625841961</v>
      </c>
      <c r="AP18" s="0" t="n">
        <v>777.791945467906</v>
      </c>
      <c r="AQ18" s="0" t="n">
        <v>978.845298388517</v>
      </c>
      <c r="AR18" s="0" t="n">
        <v>1159.73753872402</v>
      </c>
      <c r="AS18" s="0" t="n">
        <v>1221.06089355228</v>
      </c>
      <c r="AT18" s="0" t="n">
        <v>1185.05384174728</v>
      </c>
      <c r="AU18" s="0" t="n">
        <v>1138.14075791776</v>
      </c>
      <c r="AV18" s="0" t="n">
        <v>1098.05573984533</v>
      </c>
      <c r="AW18" s="0" t="n">
        <v>1062.05922516595</v>
      </c>
      <c r="AX18" s="0" t="n">
        <v>1026.87481354636</v>
      </c>
      <c r="AY18" s="0" t="n">
        <v>9.31719993517646</v>
      </c>
      <c r="AZ18" s="0" t="n">
        <v>5.91084989402418</v>
      </c>
      <c r="BA18" s="0" t="n">
        <v>1.1963839588693</v>
      </c>
      <c r="BB18" s="0" t="n">
        <v>4.84852906256623</v>
      </c>
      <c r="BC18" s="0" t="n">
        <v>11.8548882062476</v>
      </c>
      <c r="BD18" s="0" t="n">
        <v>16.6126519625461</v>
      </c>
      <c r="BE18" s="0" t="n">
        <v>16.0495318328215</v>
      </c>
      <c r="BF18" s="0" t="n">
        <v>14.9431546391749</v>
      </c>
      <c r="BG18" s="0" t="n">
        <v>14.0293958480983</v>
      </c>
      <c r="BH18" s="0" t="n">
        <v>13.1961412262176</v>
      </c>
      <c r="BI18" s="0" t="n">
        <v>12.3353420931467</v>
      </c>
      <c r="BJ18" s="0" t="n">
        <v>11.4279152753795</v>
      </c>
      <c r="BK18" s="0" t="n">
        <v>10.4409004470279</v>
      </c>
    </row>
    <row r="19" customFormat="false" ht="12.8" hidden="false" customHeight="false" outlineLevel="0" collapsed="false">
      <c r="A19" s="0" t="s">
        <v>1415</v>
      </c>
      <c r="B19" s="0" t="s">
        <v>1435</v>
      </c>
      <c r="C19" s="0" t="s">
        <v>1419</v>
      </c>
      <c r="D19" s="0" t="n">
        <v>36</v>
      </c>
      <c r="F19" s="0" t="n">
        <v>700</v>
      </c>
      <c r="G19" s="0" t="n">
        <v>2.5</v>
      </c>
      <c r="H19" s="0" t="n">
        <v>320</v>
      </c>
      <c r="I19" s="0" t="n">
        <v>40</v>
      </c>
      <c r="J19" s="0" t="n">
        <v>4000</v>
      </c>
      <c r="K19" s="0" t="n">
        <v>0.3</v>
      </c>
      <c r="L19" s="0" t="n">
        <v>15.7390089314699</v>
      </c>
      <c r="M19" s="0" t="n">
        <v>15.7390089314699</v>
      </c>
      <c r="N19" s="0" t="n">
        <v>15.7390089314699</v>
      </c>
      <c r="O19" s="0" t="n">
        <v>15.7390089314699</v>
      </c>
      <c r="P19" s="0" t="n">
        <v>15.7390089314699</v>
      </c>
      <c r="Q19" s="0" t="n">
        <v>15.7390089314699</v>
      </c>
      <c r="R19" s="0" t="n">
        <v>15.7390089314699</v>
      </c>
      <c r="S19" s="0" t="n">
        <v>15.7390089314699</v>
      </c>
      <c r="T19" s="0" t="n">
        <v>15.7390089314699</v>
      </c>
      <c r="U19" s="0" t="n">
        <v>15.7390089314699</v>
      </c>
      <c r="V19" s="0" t="n">
        <v>15.7390089314699</v>
      </c>
      <c r="W19" s="0" t="n">
        <v>15.7390089314699</v>
      </c>
      <c r="X19" s="0" t="n">
        <v>15.7390089314699</v>
      </c>
      <c r="Y19" s="0" t="n">
        <v>11.5441372378103</v>
      </c>
      <c r="Z19" s="0" t="n">
        <v>11.5441372378103</v>
      </c>
      <c r="AA19" s="0" t="n">
        <v>11.5441372378103</v>
      </c>
      <c r="AB19" s="0" t="n">
        <v>11.5441372378103</v>
      </c>
      <c r="AC19" s="0" t="n">
        <v>11.5441372378103</v>
      </c>
      <c r="AD19" s="0" t="n">
        <v>11.5441372378103</v>
      </c>
      <c r="AE19" s="0" t="n">
        <v>11.5441372378103</v>
      </c>
      <c r="AF19" s="0" t="n">
        <v>11.5441372378103</v>
      </c>
      <c r="AG19" s="0" t="n">
        <v>11.5441372378103</v>
      </c>
      <c r="AH19" s="0" t="n">
        <v>11.5441372378103</v>
      </c>
      <c r="AI19" s="0" t="n">
        <v>11.5441372378103</v>
      </c>
      <c r="AJ19" s="0" t="n">
        <v>11.5441372378103</v>
      </c>
      <c r="AK19" s="0" t="n">
        <v>11.5441372378103</v>
      </c>
      <c r="AL19" s="0" t="n">
        <v>1011.07951833047</v>
      </c>
      <c r="AM19" s="0" t="n">
        <v>1011.07951833047</v>
      </c>
      <c r="AN19" s="0" t="n">
        <v>1011.07951833047</v>
      </c>
      <c r="AO19" s="0" t="n">
        <v>1011.07951833047</v>
      </c>
      <c r="AP19" s="0" t="n">
        <v>1011.07951833047</v>
      </c>
      <c r="AQ19" s="0" t="n">
        <v>1011.07951833047</v>
      </c>
      <c r="AR19" s="0" t="n">
        <v>1011.07951833047</v>
      </c>
      <c r="AS19" s="0" t="n">
        <v>1011.07951833047</v>
      </c>
      <c r="AT19" s="0" t="n">
        <v>1011.07951833047</v>
      </c>
      <c r="AU19" s="0" t="n">
        <v>1011.07951833047</v>
      </c>
      <c r="AV19" s="0" t="n">
        <v>1011.07951833047</v>
      </c>
      <c r="AW19" s="0" t="n">
        <v>1011.07951833047</v>
      </c>
      <c r="AX19" s="0" t="n">
        <v>1011.07951833047</v>
      </c>
      <c r="AY19" s="0" t="n">
        <v>10.9356064908689</v>
      </c>
      <c r="AZ19" s="0" t="n">
        <v>10.9356064908689</v>
      </c>
      <c r="BA19" s="0" t="n">
        <v>10.9356064908689</v>
      </c>
      <c r="BB19" s="0" t="n">
        <v>10.9356064908689</v>
      </c>
      <c r="BC19" s="0" t="n">
        <v>10.9356064908689</v>
      </c>
      <c r="BD19" s="0" t="n">
        <v>10.9356064908689</v>
      </c>
      <c r="BE19" s="0" t="n">
        <v>10.9356064908689</v>
      </c>
      <c r="BF19" s="0" t="n">
        <v>10.9356064908689</v>
      </c>
      <c r="BG19" s="0" t="n">
        <v>10.9356064908689</v>
      </c>
      <c r="BH19" s="0" t="n">
        <v>10.9356064908689</v>
      </c>
      <c r="BI19" s="0" t="n">
        <v>10.9356064908689</v>
      </c>
      <c r="BJ19" s="0" t="n">
        <v>10.9356064908689</v>
      </c>
      <c r="BK19" s="0" t="n">
        <v>10.9356064908689</v>
      </c>
    </row>
    <row r="20" customFormat="false" ht="12.8" hidden="false" customHeight="false" outlineLevel="0" collapsed="false">
      <c r="A20" s="0" t="s">
        <v>1415</v>
      </c>
      <c r="B20" s="0" t="s">
        <v>1436</v>
      </c>
      <c r="C20" s="0" t="s">
        <v>374</v>
      </c>
      <c r="D20" s="0" t="n">
        <v>24</v>
      </c>
      <c r="E20" s="0" t="n">
        <v>25</v>
      </c>
      <c r="F20" s="0" t="n">
        <v>700</v>
      </c>
      <c r="G20" s="0" t="n">
        <v>2.5</v>
      </c>
      <c r="H20" s="0" t="n">
        <v>320</v>
      </c>
      <c r="I20" s="0" t="n">
        <v>40</v>
      </c>
      <c r="J20" s="0" t="n">
        <v>4000</v>
      </c>
      <c r="K20" s="0" t="n">
        <v>0.2</v>
      </c>
      <c r="L20" s="0" t="n">
        <v>17.463166592584</v>
      </c>
      <c r="M20" s="0" t="n">
        <v>17.3272731885218</v>
      </c>
      <c r="N20" s="0" t="n">
        <v>17.1161731257872</v>
      </c>
      <c r="O20" s="0" t="n">
        <v>16.8809176754261</v>
      </c>
      <c r="P20" s="0" t="n">
        <v>16.5571931687636</v>
      </c>
      <c r="Q20" s="0" t="n">
        <v>15.7021145014745</v>
      </c>
      <c r="R20" s="0" t="n">
        <v>13.9695171628973</v>
      </c>
      <c r="S20" s="0" t="n">
        <v>12.338451988498</v>
      </c>
      <c r="T20" s="0" t="n">
        <v>12.3015049713599</v>
      </c>
      <c r="U20" s="0" t="n">
        <v>14.0502624645931</v>
      </c>
      <c r="V20" s="0" t="n">
        <v>15.9681835779349</v>
      </c>
      <c r="W20" s="0" t="n">
        <v>17.0707004255753</v>
      </c>
      <c r="X20" s="0" t="n">
        <v>17.4310361827279</v>
      </c>
      <c r="Y20" s="0" t="n">
        <v>12.447071891283</v>
      </c>
      <c r="Z20" s="0" t="n">
        <v>12.0862590715718</v>
      </c>
      <c r="AA20" s="0" t="n">
        <v>11.7613857289409</v>
      </c>
      <c r="AB20" s="0" t="n">
        <v>11.6039272231678</v>
      </c>
      <c r="AC20" s="0" t="n">
        <v>11.4566582429795</v>
      </c>
      <c r="AD20" s="0" t="n">
        <v>11.0379362818122</v>
      </c>
      <c r="AE20" s="0" t="n">
        <v>10.2896186355257</v>
      </c>
      <c r="AF20" s="0" t="n">
        <v>10.0550242808929</v>
      </c>
      <c r="AG20" s="0" t="n">
        <v>10.9820340537752</v>
      </c>
      <c r="AH20" s="0" t="n">
        <v>12.5570155262349</v>
      </c>
      <c r="AI20" s="0" t="n">
        <v>13.5829196426194</v>
      </c>
      <c r="AJ20" s="0" t="n">
        <v>13.5115082767507</v>
      </c>
      <c r="AK20" s="0" t="n">
        <v>12.9683110995704</v>
      </c>
      <c r="AL20" s="0" t="n">
        <v>1164.00859820344</v>
      </c>
      <c r="AM20" s="0" t="n">
        <v>1122.67631038669</v>
      </c>
      <c r="AN20" s="0" t="n">
        <v>1081.72220501128</v>
      </c>
      <c r="AO20" s="0" t="n">
        <v>1041.5330798494</v>
      </c>
      <c r="AP20" s="0" t="n">
        <v>996.060767407094</v>
      </c>
      <c r="AQ20" s="0" t="n">
        <v>920.661723553943</v>
      </c>
      <c r="AR20" s="0" t="n">
        <v>824.358491482657</v>
      </c>
      <c r="AS20" s="0" t="n">
        <v>793.659103742079</v>
      </c>
      <c r="AT20" s="0" t="n">
        <v>907.597340470939</v>
      </c>
      <c r="AU20" s="0" t="n">
        <v>1102.67734544685</v>
      </c>
      <c r="AV20" s="0" t="n">
        <v>1232.68433270869</v>
      </c>
      <c r="AW20" s="0" t="n">
        <v>1246.86577370704</v>
      </c>
      <c r="AX20" s="0" t="n">
        <v>1206.46924564585</v>
      </c>
      <c r="AY20" s="0" t="n">
        <v>13.1324746878246</v>
      </c>
      <c r="AZ20" s="0" t="n">
        <v>12.2008388260181</v>
      </c>
      <c r="BA20" s="0" t="n">
        <v>11.2118326750902</v>
      </c>
      <c r="BB20" s="0" t="n">
        <v>10.125989558709</v>
      </c>
      <c r="BC20" s="0" t="n">
        <v>8.03843746465172</v>
      </c>
      <c r="BD20" s="0" t="n">
        <v>4.76964646731686</v>
      </c>
      <c r="BE20" s="0" t="n">
        <v>3.18681122910557</v>
      </c>
      <c r="BF20" s="0" t="n">
        <v>7.57565107769958</v>
      </c>
      <c r="BG20" s="0" t="n">
        <v>14.6615114539998</v>
      </c>
      <c r="BH20" s="0" t="n">
        <v>16.5252302960134</v>
      </c>
      <c r="BI20" s="0" t="n">
        <v>15.7608165266227</v>
      </c>
      <c r="BJ20" s="0" t="n">
        <v>14.90532026163</v>
      </c>
      <c r="BK20" s="0" t="n">
        <v>14.0299432773596</v>
      </c>
    </row>
    <row r="21" customFormat="false" ht="12.8" hidden="false" customHeight="false" outlineLevel="0" collapsed="false">
      <c r="A21" s="0" t="s">
        <v>1415</v>
      </c>
      <c r="B21" s="0" t="s">
        <v>1437</v>
      </c>
      <c r="C21" s="0" t="s">
        <v>374</v>
      </c>
      <c r="D21" s="0" t="n">
        <v>29</v>
      </c>
      <c r="E21" s="0" t="n">
        <v>25</v>
      </c>
      <c r="F21" s="0" t="n">
        <v>700</v>
      </c>
      <c r="G21" s="0" t="n">
        <v>2.5</v>
      </c>
      <c r="H21" s="0" t="n">
        <v>320</v>
      </c>
      <c r="I21" s="0" t="n">
        <v>40</v>
      </c>
      <c r="J21" s="0" t="n">
        <v>4000</v>
      </c>
      <c r="K21" s="0" t="n">
        <v>0.2</v>
      </c>
      <c r="L21" s="0" t="n">
        <v>17.6660155051361</v>
      </c>
      <c r="M21" s="0" t="n">
        <v>17.5143443680591</v>
      </c>
      <c r="N21" s="0" t="n">
        <v>17.2873465762734</v>
      </c>
      <c r="O21" s="0" t="n">
        <v>17.0376804021712</v>
      </c>
      <c r="P21" s="0" t="n">
        <v>16.6981636460346</v>
      </c>
      <c r="Q21" s="0" t="n">
        <v>15.8174909595147</v>
      </c>
      <c r="R21" s="0" t="n">
        <v>14.0749520435867</v>
      </c>
      <c r="S21" s="0" t="n">
        <v>12.4719223844996</v>
      </c>
      <c r="T21" s="0" t="n">
        <v>12.4927522506868</v>
      </c>
      <c r="U21" s="0" t="n">
        <v>14.2818813394659</v>
      </c>
      <c r="V21" s="0" t="n">
        <v>16.2088025574478</v>
      </c>
      <c r="W21" s="0" t="n">
        <v>17.3033152230235</v>
      </c>
      <c r="X21" s="0" t="n">
        <v>17.6493671395961</v>
      </c>
      <c r="Y21" s="0" t="n">
        <v>12.367071891283</v>
      </c>
      <c r="Z21" s="0" t="n">
        <v>12.0062590715718</v>
      </c>
      <c r="AA21" s="0" t="n">
        <v>11.6813857289409</v>
      </c>
      <c r="AB21" s="0" t="n">
        <v>11.5239272231678</v>
      </c>
      <c r="AC21" s="0" t="n">
        <v>11.3766582429795</v>
      </c>
      <c r="AD21" s="0" t="n">
        <v>10.9556635545395</v>
      </c>
      <c r="AE21" s="0" t="n">
        <v>10.1937853021924</v>
      </c>
      <c r="AF21" s="0" t="n">
        <v>9.94052428089293</v>
      </c>
      <c r="AG21" s="0" t="n">
        <v>10.8527537507448</v>
      </c>
      <c r="AH21" s="0" t="n">
        <v>12.429424617144</v>
      </c>
      <c r="AI21" s="0" t="n">
        <v>13.4670560062557</v>
      </c>
      <c r="AJ21" s="0" t="n">
        <v>13.4125082767507</v>
      </c>
      <c r="AK21" s="0" t="n">
        <v>12.8824020086613</v>
      </c>
      <c r="AL21" s="0" t="n">
        <v>1153.60859820344</v>
      </c>
      <c r="AM21" s="0" t="n">
        <v>1112.27631038669</v>
      </c>
      <c r="AN21" s="0" t="n">
        <v>1071.32220501128</v>
      </c>
      <c r="AO21" s="0" t="n">
        <v>1031.1330798494</v>
      </c>
      <c r="AP21" s="0" t="n">
        <v>985.660767407094</v>
      </c>
      <c r="AQ21" s="0" t="n">
        <v>909.988996281216</v>
      </c>
      <c r="AR21" s="0" t="n">
        <v>811.955461179627</v>
      </c>
      <c r="AS21" s="0" t="n">
        <v>778.859709802685</v>
      </c>
      <c r="AT21" s="0" t="n">
        <v>890.883704107302</v>
      </c>
      <c r="AU21" s="0" t="n">
        <v>1086.18825453775</v>
      </c>
      <c r="AV21" s="0" t="n">
        <v>1217.7152417996</v>
      </c>
      <c r="AW21" s="0" t="n">
        <v>1234.05486461613</v>
      </c>
      <c r="AX21" s="0" t="n">
        <v>1195.3237911004</v>
      </c>
      <c r="AY21" s="0" t="n">
        <v>13.1324746878246</v>
      </c>
      <c r="AZ21" s="0" t="n">
        <v>12.2008388260181</v>
      </c>
      <c r="BA21" s="0" t="n">
        <v>11.2118326750902</v>
      </c>
      <c r="BB21" s="0" t="n">
        <v>10.125989558709</v>
      </c>
      <c r="BC21" s="0" t="n">
        <v>8.03843746465172</v>
      </c>
      <c r="BD21" s="0" t="n">
        <v>4.76964646731686</v>
      </c>
      <c r="BE21" s="0" t="n">
        <v>3.18681122910557</v>
      </c>
      <c r="BF21" s="0" t="n">
        <v>7.57565107769958</v>
      </c>
      <c r="BG21" s="0" t="n">
        <v>14.6615114539998</v>
      </c>
      <c r="BH21" s="0" t="n">
        <v>16.5252302960134</v>
      </c>
      <c r="BI21" s="0" t="n">
        <v>15.7608165266227</v>
      </c>
      <c r="BJ21" s="0" t="n">
        <v>14.90532026163</v>
      </c>
      <c r="BK21" s="0" t="n">
        <v>14.0299432773596</v>
      </c>
    </row>
    <row r="22" customFormat="false" ht="12.8" hidden="false" customHeight="false" outlineLevel="0" collapsed="false">
      <c r="A22" s="0" t="s">
        <v>1415</v>
      </c>
      <c r="B22" s="0" t="s">
        <v>1438</v>
      </c>
      <c r="C22" s="0" t="s">
        <v>374</v>
      </c>
      <c r="D22" s="0" t="n">
        <v>36</v>
      </c>
      <c r="E22" s="0" t="n">
        <v>25</v>
      </c>
      <c r="F22" s="0" t="n">
        <v>700</v>
      </c>
      <c r="G22" s="0" t="n">
        <v>2.5</v>
      </c>
      <c r="H22" s="0" t="n">
        <v>320</v>
      </c>
      <c r="I22" s="0" t="n">
        <v>40</v>
      </c>
      <c r="J22" s="0" t="n">
        <v>4000</v>
      </c>
      <c r="K22" s="0" t="n">
        <v>0.2</v>
      </c>
      <c r="L22" s="0" t="n">
        <v>17.8428666789946</v>
      </c>
      <c r="M22" s="0" t="n">
        <v>17.6774399315504</v>
      </c>
      <c r="N22" s="0" t="n">
        <v>17.436581912421</v>
      </c>
      <c r="O22" s="0" t="n">
        <v>17.1743519371246</v>
      </c>
      <c r="P22" s="0" t="n">
        <v>16.8210669146355</v>
      </c>
      <c r="Q22" s="0" t="n">
        <v>15.9180804168765</v>
      </c>
      <c r="R22" s="0" t="n">
        <v>14.166874066638</v>
      </c>
      <c r="S22" s="0" t="n">
        <v>12.5882868052464</v>
      </c>
      <c r="T22" s="0" t="n">
        <v>12.659488692212</v>
      </c>
      <c r="U22" s="0" t="n">
        <v>14.4838152290474</v>
      </c>
      <c r="V22" s="0" t="n">
        <v>16.4185830706588</v>
      </c>
      <c r="W22" s="0" t="n">
        <v>17.506117394689</v>
      </c>
      <c r="X22" s="0" t="n">
        <v>17.8397161314936</v>
      </c>
      <c r="Y22" s="0" t="n">
        <v>12.2628900731012</v>
      </c>
      <c r="Z22" s="0" t="n">
        <v>11.9166227079355</v>
      </c>
      <c r="AA22" s="0" t="n">
        <v>11.6070220925773</v>
      </c>
      <c r="AB22" s="0" t="n">
        <v>11.4641090413496</v>
      </c>
      <c r="AC22" s="0" t="n">
        <v>11.3313855157068</v>
      </c>
      <c r="AD22" s="0" t="n">
        <v>10.9279362818122</v>
      </c>
      <c r="AE22" s="0" t="n">
        <v>10.160845908253</v>
      </c>
      <c r="AF22" s="0" t="n">
        <v>9.88105458392323</v>
      </c>
      <c r="AG22" s="0" t="n">
        <v>10.7564507204418</v>
      </c>
      <c r="AH22" s="0" t="n">
        <v>12.3199700716894</v>
      </c>
      <c r="AI22" s="0" t="n">
        <v>13.3543741880739</v>
      </c>
      <c r="AJ22" s="0" t="n">
        <v>13.2975082767507</v>
      </c>
      <c r="AK22" s="0" t="n">
        <v>12.7695838268431</v>
      </c>
      <c r="AL22" s="0" t="n">
        <v>1140.1649618398</v>
      </c>
      <c r="AM22" s="0" t="n">
        <v>1100.72358311397</v>
      </c>
      <c r="AN22" s="0" t="n">
        <v>1061.75493228401</v>
      </c>
      <c r="AO22" s="0" t="n">
        <v>1023.45671621304</v>
      </c>
      <c r="AP22" s="0" t="n">
        <v>979.87531286164</v>
      </c>
      <c r="AQ22" s="0" t="n">
        <v>906.461723553943</v>
      </c>
      <c r="AR22" s="0" t="n">
        <v>807.714249058415</v>
      </c>
      <c r="AS22" s="0" t="n">
        <v>771.135467378443</v>
      </c>
      <c r="AT22" s="0" t="n">
        <v>878.364310167908</v>
      </c>
      <c r="AU22" s="0" t="n">
        <v>1071.95916362866</v>
      </c>
      <c r="AV22" s="0" t="n">
        <v>1203.07342361779</v>
      </c>
      <c r="AW22" s="0" t="n">
        <v>1219.14577370704</v>
      </c>
      <c r="AX22" s="0" t="n">
        <v>1180.73470019131</v>
      </c>
      <c r="AY22" s="0" t="n">
        <v>13.1324746878246</v>
      </c>
      <c r="AZ22" s="0" t="n">
        <v>12.2008388260181</v>
      </c>
      <c r="BA22" s="0" t="n">
        <v>11.2118326750902</v>
      </c>
      <c r="BB22" s="0" t="n">
        <v>10.125989558709</v>
      </c>
      <c r="BC22" s="0" t="n">
        <v>8.03843746465172</v>
      </c>
      <c r="BD22" s="0" t="n">
        <v>4.76964646731686</v>
      </c>
      <c r="BE22" s="0" t="n">
        <v>3.18681122910557</v>
      </c>
      <c r="BF22" s="0" t="n">
        <v>7.57565107769958</v>
      </c>
      <c r="BG22" s="0" t="n">
        <v>14.6615114539998</v>
      </c>
      <c r="BH22" s="0" t="n">
        <v>16.5252302960134</v>
      </c>
      <c r="BI22" s="0" t="n">
        <v>15.7608165266227</v>
      </c>
      <c r="BJ22" s="0" t="n">
        <v>14.90532026163</v>
      </c>
      <c r="BK22" s="0" t="n">
        <v>14.0299432773596</v>
      </c>
    </row>
    <row r="23" customFormat="false" ht="12.8" hidden="false" customHeight="false" outlineLevel="0" collapsed="false">
      <c r="A23" s="0" t="s">
        <v>1415</v>
      </c>
      <c r="B23" s="0" t="s">
        <v>1439</v>
      </c>
      <c r="C23" s="0" t="s">
        <v>374</v>
      </c>
      <c r="D23" s="0" t="n">
        <v>24</v>
      </c>
      <c r="E23" s="0" t="n">
        <v>25</v>
      </c>
      <c r="F23" s="0" t="n">
        <v>700</v>
      </c>
      <c r="G23" s="0" t="n">
        <v>2.5</v>
      </c>
      <c r="H23" s="0" t="n">
        <v>320</v>
      </c>
      <c r="I23" s="0" t="n">
        <v>40</v>
      </c>
      <c r="J23" s="0" t="n">
        <v>4000</v>
      </c>
      <c r="K23" s="0" t="n">
        <v>0.25</v>
      </c>
      <c r="L23" s="0" t="n">
        <v>17.3261219110636</v>
      </c>
      <c r="M23" s="0" t="n">
        <v>17.18301249776</v>
      </c>
      <c r="N23" s="0" t="n">
        <v>16.9724398045013</v>
      </c>
      <c r="O23" s="0" t="n">
        <v>16.7361284697147</v>
      </c>
      <c r="P23" s="0" t="n">
        <v>16.3799949375068</v>
      </c>
      <c r="Q23" s="0" t="n">
        <v>15.3430053136917</v>
      </c>
      <c r="R23" s="0" t="n">
        <v>13.2868468437854</v>
      </c>
      <c r="S23" s="0" t="n">
        <v>11.7242896877568</v>
      </c>
      <c r="T23" s="0" t="n">
        <v>12.2201273429406</v>
      </c>
      <c r="U23" s="0" t="n">
        <v>14.3885438694906</v>
      </c>
      <c r="V23" s="0" t="n">
        <v>16.2214731549798</v>
      </c>
      <c r="W23" s="0" t="n">
        <v>17.0423864203902</v>
      </c>
      <c r="X23" s="0" t="n">
        <v>17.3222586488631</v>
      </c>
      <c r="Y23" s="0" t="n">
        <v>12.3540226818375</v>
      </c>
      <c r="Z23" s="0" t="n">
        <v>12.0017970577341</v>
      </c>
      <c r="AA23" s="0" t="n">
        <v>11.6870965351299</v>
      </c>
      <c r="AB23" s="0" t="n">
        <v>11.5414223656464</v>
      </c>
      <c r="AC23" s="0" t="n">
        <v>11.3949030231834</v>
      </c>
      <c r="AD23" s="0" t="n">
        <v>10.9130610509219</v>
      </c>
      <c r="AE23" s="0" t="n">
        <v>10.0798400075693</v>
      </c>
      <c r="AF23" s="0" t="n">
        <v>10.0135346550969</v>
      </c>
      <c r="AG23" s="0" t="n">
        <v>11.278271764048</v>
      </c>
      <c r="AH23" s="0" t="n">
        <v>12.9362703868262</v>
      </c>
      <c r="AI23" s="0" t="n">
        <v>13.7401287011193</v>
      </c>
      <c r="AJ23" s="0" t="n">
        <v>13.4295149551603</v>
      </c>
      <c r="AK23" s="0" t="n">
        <v>12.8678838444846</v>
      </c>
      <c r="AL23" s="0" t="n">
        <v>1154.76850223133</v>
      </c>
      <c r="AM23" s="0" t="n">
        <v>1114.14140551353</v>
      </c>
      <c r="AN23" s="0" t="n">
        <v>1073.99777113728</v>
      </c>
      <c r="AO23" s="0" t="n">
        <v>1034.70008072841</v>
      </c>
      <c r="AP23" s="0" t="n">
        <v>988.665207286705</v>
      </c>
      <c r="AQ23" s="0" t="n">
        <v>905.133627823485</v>
      </c>
      <c r="AR23" s="0" t="n">
        <v>798.874722927888</v>
      </c>
      <c r="AS23" s="0" t="n">
        <v>789.907425358698</v>
      </c>
      <c r="AT23" s="0" t="n">
        <v>949.153731121385</v>
      </c>
      <c r="AU23" s="0" t="n">
        <v>1155.20470607836</v>
      </c>
      <c r="AV23" s="0" t="n">
        <v>1257.20657910523</v>
      </c>
      <c r="AW23" s="0" t="n">
        <v>1239.59116649326</v>
      </c>
      <c r="AX23" s="0" t="n">
        <v>1196.72519329128</v>
      </c>
      <c r="AY23" s="0" t="n">
        <v>12.8546149325584</v>
      </c>
      <c r="AZ23" s="0" t="n">
        <v>11.9354429613312</v>
      </c>
      <c r="BA23" s="0" t="n">
        <v>10.9531530055177</v>
      </c>
      <c r="BB23" s="0" t="n">
        <v>9.86370673077489</v>
      </c>
      <c r="BC23" s="0" t="n">
        <v>7.54457132421908</v>
      </c>
      <c r="BD23" s="0" t="n">
        <v>3.78516345652079</v>
      </c>
      <c r="BE23" s="0" t="n">
        <v>2.7167556352384</v>
      </c>
      <c r="BF23" s="0" t="n">
        <v>9.40663064615948</v>
      </c>
      <c r="BG23" s="0" t="n">
        <v>16.4399872030609</v>
      </c>
      <c r="BH23" s="0" t="n">
        <v>16.2440776757298</v>
      </c>
      <c r="BI23" s="0" t="n">
        <v>15.4357844152792</v>
      </c>
      <c r="BJ23" s="0" t="n">
        <v>14.5955354215642</v>
      </c>
      <c r="BK23" s="0" t="n">
        <v>13.7363978228938</v>
      </c>
    </row>
    <row r="24" customFormat="false" ht="12.8" hidden="false" customHeight="false" outlineLevel="0" collapsed="false">
      <c r="A24" s="0" t="s">
        <v>1415</v>
      </c>
      <c r="B24" s="0" t="s">
        <v>1440</v>
      </c>
      <c r="C24" s="0" t="s">
        <v>374</v>
      </c>
      <c r="D24" s="0" t="n">
        <v>29</v>
      </c>
      <c r="E24" s="0" t="n">
        <v>25</v>
      </c>
      <c r="F24" s="0" t="n">
        <v>700</v>
      </c>
      <c r="G24" s="0" t="n">
        <v>2.5</v>
      </c>
      <c r="H24" s="0" t="n">
        <v>320</v>
      </c>
      <c r="I24" s="0" t="n">
        <v>40</v>
      </c>
      <c r="J24" s="0" t="n">
        <v>4000</v>
      </c>
      <c r="K24" s="0" t="n">
        <v>0.25</v>
      </c>
      <c r="L24" s="0" t="n">
        <v>17.5762239210045</v>
      </c>
      <c r="M24" s="0" t="n">
        <v>17.4136647858226</v>
      </c>
      <c r="N24" s="0" t="n">
        <v>17.1834798819694</v>
      </c>
      <c r="O24" s="0" t="n">
        <v>16.9293958687914</v>
      </c>
      <c r="P24" s="0" t="n">
        <v>16.5537468230786</v>
      </c>
      <c r="Q24" s="0" t="n">
        <v>15.4849561712305</v>
      </c>
      <c r="R24" s="0" t="n">
        <v>13.4150342379135</v>
      </c>
      <c r="S24" s="0" t="n">
        <v>11.8857385482696</v>
      </c>
      <c r="T24" s="0" t="n">
        <v>12.4536533324328</v>
      </c>
      <c r="U24" s="0" t="n">
        <v>14.6739355336923</v>
      </c>
      <c r="V24" s="0" t="n">
        <v>16.5187029534355</v>
      </c>
      <c r="W24" s="0" t="n">
        <v>17.3293495388427</v>
      </c>
      <c r="X24" s="0" t="n">
        <v>17.5914863238418</v>
      </c>
      <c r="Y24" s="0" t="n">
        <v>12.2540226818375</v>
      </c>
      <c r="Z24" s="0" t="n">
        <v>11.9017970577341</v>
      </c>
      <c r="AA24" s="0" t="n">
        <v>11.5870965351299</v>
      </c>
      <c r="AB24" s="0" t="n">
        <v>11.4414223656464</v>
      </c>
      <c r="AC24" s="0" t="n">
        <v>11.2949030231834</v>
      </c>
      <c r="AD24" s="0" t="n">
        <v>10.810220141831</v>
      </c>
      <c r="AE24" s="0" t="n">
        <v>9.96156728029654</v>
      </c>
      <c r="AF24" s="0" t="n">
        <v>9.87338692782422</v>
      </c>
      <c r="AG24" s="0" t="n">
        <v>11.1194876731389</v>
      </c>
      <c r="AH24" s="0" t="n">
        <v>12.7776567504626</v>
      </c>
      <c r="AI24" s="0" t="n">
        <v>13.5952991556647</v>
      </c>
      <c r="AJ24" s="0" t="n">
        <v>13.3057649551603</v>
      </c>
      <c r="AK24" s="0" t="n">
        <v>12.7604974808483</v>
      </c>
      <c r="AL24" s="0" t="n">
        <v>1141.76850223133</v>
      </c>
      <c r="AM24" s="0" t="n">
        <v>1101.14140551354</v>
      </c>
      <c r="AN24" s="0" t="n">
        <v>1060.99777113728</v>
      </c>
      <c r="AO24" s="0" t="n">
        <v>1021.70008072841</v>
      </c>
      <c r="AP24" s="0" t="n">
        <v>975.665207286705</v>
      </c>
      <c r="AQ24" s="0" t="n">
        <v>891.792718732575</v>
      </c>
      <c r="AR24" s="0" t="n">
        <v>783.567450200615</v>
      </c>
      <c r="AS24" s="0" t="n">
        <v>771.793334449607</v>
      </c>
      <c r="AT24" s="0" t="n">
        <v>928.626003848658</v>
      </c>
      <c r="AU24" s="0" t="n">
        <v>1134.70652426017</v>
      </c>
      <c r="AV24" s="0" t="n">
        <v>1238.49521546887</v>
      </c>
      <c r="AW24" s="0" t="n">
        <v>1223.57753012962</v>
      </c>
      <c r="AX24" s="0" t="n">
        <v>1182.79337510947</v>
      </c>
      <c r="AY24" s="0" t="n">
        <v>12.8546149325584</v>
      </c>
      <c r="AZ24" s="0" t="n">
        <v>11.9354429613312</v>
      </c>
      <c r="BA24" s="0" t="n">
        <v>10.9531530055177</v>
      </c>
      <c r="BB24" s="0" t="n">
        <v>9.86370673077489</v>
      </c>
      <c r="BC24" s="0" t="n">
        <v>7.54457132421908</v>
      </c>
      <c r="BD24" s="0" t="n">
        <v>3.78516345652079</v>
      </c>
      <c r="BE24" s="0" t="n">
        <v>2.7167556352384</v>
      </c>
      <c r="BF24" s="0" t="n">
        <v>9.40663064615948</v>
      </c>
      <c r="BG24" s="0" t="n">
        <v>16.4399872030609</v>
      </c>
      <c r="BH24" s="0" t="n">
        <v>16.2440776757298</v>
      </c>
      <c r="BI24" s="0" t="n">
        <v>15.4357844152792</v>
      </c>
      <c r="BJ24" s="0" t="n">
        <v>14.5955354215642</v>
      </c>
      <c r="BK24" s="0" t="n">
        <v>13.7363978228938</v>
      </c>
    </row>
    <row r="25" customFormat="false" ht="12.8" hidden="false" customHeight="false" outlineLevel="0" collapsed="false">
      <c r="A25" s="0" t="s">
        <v>1415</v>
      </c>
      <c r="B25" s="0" t="s">
        <v>1441</v>
      </c>
      <c r="C25" s="0" t="s">
        <v>374</v>
      </c>
      <c r="D25" s="0" t="n">
        <v>36</v>
      </c>
      <c r="E25" s="0" t="n">
        <v>25</v>
      </c>
      <c r="F25" s="0" t="n">
        <v>700</v>
      </c>
      <c r="G25" s="0" t="n">
        <v>2.5</v>
      </c>
      <c r="H25" s="0" t="n">
        <v>320</v>
      </c>
      <c r="I25" s="0" t="n">
        <v>40</v>
      </c>
      <c r="J25" s="0" t="n">
        <v>4000</v>
      </c>
      <c r="K25" s="0" t="n">
        <v>0.25</v>
      </c>
      <c r="L25" s="0" t="n">
        <v>17.794272090383</v>
      </c>
      <c r="M25" s="0" t="n">
        <v>17.6147559693238</v>
      </c>
      <c r="N25" s="0" t="n">
        <v>17.3674724159291</v>
      </c>
      <c r="O25" s="0" t="n">
        <v>17.0978935253244</v>
      </c>
      <c r="P25" s="0" t="n">
        <v>16.7052301341641</v>
      </c>
      <c r="Q25" s="0" t="n">
        <v>15.6087141715576</v>
      </c>
      <c r="R25" s="0" t="n">
        <v>13.5267927425078</v>
      </c>
      <c r="S25" s="0" t="n">
        <v>12.0264956277165</v>
      </c>
      <c r="T25" s="0" t="n">
        <v>12.6572499149758</v>
      </c>
      <c r="U25" s="0" t="n">
        <v>14.9227505270215</v>
      </c>
      <c r="V25" s="0" t="n">
        <v>16.7778388694296</v>
      </c>
      <c r="W25" s="0" t="n">
        <v>17.579534584027</v>
      </c>
      <c r="X25" s="0" t="n">
        <v>17.8262089543757</v>
      </c>
      <c r="Y25" s="0" t="n">
        <v>12.1237954091102</v>
      </c>
      <c r="Z25" s="0" t="n">
        <v>11.7897516031886</v>
      </c>
      <c r="AA25" s="0" t="n">
        <v>11.4941419896753</v>
      </c>
      <c r="AB25" s="0" t="n">
        <v>11.3666496383736</v>
      </c>
      <c r="AC25" s="0" t="n">
        <v>11.2383121140925</v>
      </c>
      <c r="AD25" s="0" t="n">
        <v>10.7755610509219</v>
      </c>
      <c r="AE25" s="0" t="n">
        <v>9.92145364393291</v>
      </c>
      <c r="AF25" s="0" t="n">
        <v>9.80117101873331</v>
      </c>
      <c r="AG25" s="0" t="n">
        <v>11.0011240367753</v>
      </c>
      <c r="AH25" s="0" t="n">
        <v>12.6414749322808</v>
      </c>
      <c r="AI25" s="0" t="n">
        <v>13.4544468829374</v>
      </c>
      <c r="AJ25" s="0" t="n">
        <v>13.1620149551603</v>
      </c>
      <c r="AK25" s="0" t="n">
        <v>12.6194747535756</v>
      </c>
      <c r="AL25" s="0" t="n">
        <v>1124.96395677678</v>
      </c>
      <c r="AM25" s="0" t="n">
        <v>1086.70049642263</v>
      </c>
      <c r="AN25" s="0" t="n">
        <v>1049.03868022819</v>
      </c>
      <c r="AO25" s="0" t="n">
        <v>1012.10462618296</v>
      </c>
      <c r="AP25" s="0" t="n">
        <v>968.433389104887</v>
      </c>
      <c r="AQ25" s="0" t="n">
        <v>887.383627823484</v>
      </c>
      <c r="AR25" s="0" t="n">
        <v>778.403813836978</v>
      </c>
      <c r="AS25" s="0" t="n">
        <v>762.413788995062</v>
      </c>
      <c r="AT25" s="0" t="n">
        <v>913.238731121385</v>
      </c>
      <c r="AU25" s="0" t="n">
        <v>1117.00288789654</v>
      </c>
      <c r="AV25" s="0" t="n">
        <v>1220.1929427416</v>
      </c>
      <c r="AW25" s="0" t="n">
        <v>1204.94116649326</v>
      </c>
      <c r="AX25" s="0" t="n">
        <v>1164.5570114731</v>
      </c>
      <c r="AY25" s="0" t="n">
        <v>12.8546149325584</v>
      </c>
      <c r="AZ25" s="0" t="n">
        <v>11.9354429613312</v>
      </c>
      <c r="BA25" s="0" t="n">
        <v>10.9531530055177</v>
      </c>
      <c r="BB25" s="0" t="n">
        <v>9.86370673077489</v>
      </c>
      <c r="BC25" s="0" t="n">
        <v>7.54457132421908</v>
      </c>
      <c r="BD25" s="0" t="n">
        <v>3.78516345652079</v>
      </c>
      <c r="BE25" s="0" t="n">
        <v>2.7167556352384</v>
      </c>
      <c r="BF25" s="0" t="n">
        <v>9.40663064615948</v>
      </c>
      <c r="BG25" s="0" t="n">
        <v>16.4399872030609</v>
      </c>
      <c r="BH25" s="0" t="n">
        <v>16.2440776757298</v>
      </c>
      <c r="BI25" s="0" t="n">
        <v>15.4357844152792</v>
      </c>
      <c r="BJ25" s="0" t="n">
        <v>14.5955354215642</v>
      </c>
      <c r="BK25" s="0" t="n">
        <v>13.7363978228938</v>
      </c>
    </row>
    <row r="26" customFormat="false" ht="12.8" hidden="false" customHeight="false" outlineLevel="0" collapsed="false">
      <c r="A26" s="0" t="s">
        <v>1415</v>
      </c>
      <c r="B26" s="0" t="s">
        <v>1442</v>
      </c>
      <c r="C26" s="0" t="s">
        <v>374</v>
      </c>
      <c r="D26" s="0" t="n">
        <v>24</v>
      </c>
      <c r="E26" s="0" t="n">
        <v>25</v>
      </c>
      <c r="F26" s="0" t="n">
        <v>700</v>
      </c>
      <c r="G26" s="0" t="n">
        <v>2.5</v>
      </c>
      <c r="H26" s="0" t="n">
        <v>320</v>
      </c>
      <c r="I26" s="0" t="n">
        <v>40</v>
      </c>
      <c r="J26" s="0" t="n">
        <v>4000</v>
      </c>
      <c r="K26" s="0" t="n">
        <v>0.3</v>
      </c>
      <c r="L26" s="0" t="n">
        <v>17.0755606774963</v>
      </c>
      <c r="M26" s="0" t="n">
        <v>16.9436594753381</v>
      </c>
      <c r="N26" s="0" t="n">
        <v>16.7486412647545</v>
      </c>
      <c r="O26" s="0" t="n">
        <v>16.5229104566778</v>
      </c>
      <c r="P26" s="0" t="n">
        <v>16.1268216568091</v>
      </c>
      <c r="Q26" s="0" t="n">
        <v>14.8069457214498</v>
      </c>
      <c r="R26" s="0" t="n">
        <v>12.4357922818796</v>
      </c>
      <c r="S26" s="0" t="n">
        <v>11.0122251771157</v>
      </c>
      <c r="T26" s="0" t="n">
        <v>11.9405734086133</v>
      </c>
      <c r="U26" s="0" t="n">
        <v>14.3820031685934</v>
      </c>
      <c r="V26" s="0" t="n">
        <v>16.2049489174677</v>
      </c>
      <c r="W26" s="0" t="n">
        <v>16.9393506572801</v>
      </c>
      <c r="X26" s="0" t="n">
        <v>17.1264509057131</v>
      </c>
      <c r="Y26" s="0" t="n">
        <v>12.2651159106955</v>
      </c>
      <c r="Z26" s="0" t="n">
        <v>11.9283048920967</v>
      </c>
      <c r="AA26" s="0" t="n">
        <v>11.630987403527</v>
      </c>
      <c r="AB26" s="0" t="n">
        <v>11.5042759428253</v>
      </c>
      <c r="AC26" s="0" t="n">
        <v>11.3575817008834</v>
      </c>
      <c r="AD26" s="0" t="n">
        <v>10.7679653171522</v>
      </c>
      <c r="AE26" s="0" t="n">
        <v>9.87234605106481</v>
      </c>
      <c r="AF26" s="0" t="n">
        <v>9.96151328368797</v>
      </c>
      <c r="AG26" s="0" t="n">
        <v>11.3734609268542</v>
      </c>
      <c r="AH26" s="0" t="n">
        <v>13.0114783491276</v>
      </c>
      <c r="AI26" s="0" t="n">
        <v>13.7322763180051</v>
      </c>
      <c r="AJ26" s="0" t="n">
        <v>13.3862280792636</v>
      </c>
      <c r="AK26" s="0" t="n">
        <v>12.791162611528</v>
      </c>
      <c r="AL26" s="0" t="n">
        <v>1146.88784903053</v>
      </c>
      <c r="AM26" s="0" t="n">
        <v>1107.57242066998</v>
      </c>
      <c r="AN26" s="0" t="n">
        <v>1068.8748284083</v>
      </c>
      <c r="AO26" s="0" t="n">
        <v>1031.09508153134</v>
      </c>
      <c r="AP26" s="0" t="n">
        <v>984.166153643152</v>
      </c>
      <c r="AQ26" s="0" t="n">
        <v>887.157787388325</v>
      </c>
      <c r="AR26" s="0" t="n">
        <v>773.721644749884</v>
      </c>
      <c r="AS26" s="0" t="n">
        <v>783.892244827412</v>
      </c>
      <c r="AT26" s="0" t="n">
        <v>960.915871656458</v>
      </c>
      <c r="AU26" s="0" t="n">
        <v>1164.38695743344</v>
      </c>
      <c r="AV26" s="0" t="n">
        <v>1256.52170491703</v>
      </c>
      <c r="AW26" s="0" t="n">
        <v>1235.78731845229</v>
      </c>
      <c r="AX26" s="0" t="n">
        <v>1189.95387558797</v>
      </c>
      <c r="AY26" s="0" t="n">
        <v>12.553986471512</v>
      </c>
      <c r="AZ26" s="0" t="n">
        <v>11.6606332859476</v>
      </c>
      <c r="BA26" s="0" t="n">
        <v>10.6976910267531</v>
      </c>
      <c r="BB26" s="0" t="n">
        <v>9.6154170180463</v>
      </c>
      <c r="BC26" s="0" t="n">
        <v>6.93160529280311</v>
      </c>
      <c r="BD26" s="0" t="n">
        <v>2.38891834962071</v>
      </c>
      <c r="BE26" s="0" t="n">
        <v>2.96053303361629</v>
      </c>
      <c r="BF26" s="0" t="n">
        <v>9.78422985194947</v>
      </c>
      <c r="BG26" s="0" t="n">
        <v>16.4399872030609</v>
      </c>
      <c r="BH26" s="0" t="n">
        <v>16.2440776757298</v>
      </c>
      <c r="BI26" s="0" t="n">
        <v>15.2444985535751</v>
      </c>
      <c r="BJ26" s="0" t="n">
        <v>14.2348041230398</v>
      </c>
      <c r="BK26" s="0" t="n">
        <v>13.4065024956422</v>
      </c>
    </row>
    <row r="27" customFormat="false" ht="12.8" hidden="false" customHeight="false" outlineLevel="0" collapsed="false">
      <c r="A27" s="0" t="s">
        <v>1415</v>
      </c>
      <c r="B27" s="0" t="s">
        <v>1443</v>
      </c>
      <c r="C27" s="0" t="s">
        <v>374</v>
      </c>
      <c r="D27" s="0" t="n">
        <v>29</v>
      </c>
      <c r="E27" s="0" t="n">
        <v>25</v>
      </c>
      <c r="F27" s="0" t="n">
        <v>700</v>
      </c>
      <c r="G27" s="0" t="n">
        <v>2.5</v>
      </c>
      <c r="H27" s="0" t="n">
        <v>320</v>
      </c>
      <c r="I27" s="0" t="n">
        <v>40</v>
      </c>
      <c r="J27" s="0" t="n">
        <v>4000</v>
      </c>
      <c r="K27" s="0" t="n">
        <v>0.3</v>
      </c>
      <c r="L27" s="0" t="n">
        <v>17.3968911807369</v>
      </c>
      <c r="M27" s="0" t="n">
        <v>17.2400603901146</v>
      </c>
      <c r="N27" s="0" t="n">
        <v>17.0198294428993</v>
      </c>
      <c r="O27" s="0" t="n">
        <v>16.7712628621596</v>
      </c>
      <c r="P27" s="0" t="n">
        <v>16.3499578022219</v>
      </c>
      <c r="Q27" s="0" t="n">
        <v>14.988374124537</v>
      </c>
      <c r="R27" s="0" t="n">
        <v>12.596905327964</v>
      </c>
      <c r="S27" s="0" t="n">
        <v>11.2031017952624</v>
      </c>
      <c r="T27" s="0" t="n">
        <v>12.1943667669483</v>
      </c>
      <c r="U27" s="0" t="n">
        <v>14.6741907813073</v>
      </c>
      <c r="V27" s="0" t="n">
        <v>16.5074961690014</v>
      </c>
      <c r="W27" s="0" t="n">
        <v>17.2578196438284</v>
      </c>
      <c r="X27" s="0" t="n">
        <v>17.4533330172597</v>
      </c>
      <c r="Y27" s="0" t="n">
        <v>12.1317825773622</v>
      </c>
      <c r="Z27" s="0" t="n">
        <v>11.7949715587634</v>
      </c>
      <c r="AA27" s="0" t="n">
        <v>11.4976540701937</v>
      </c>
      <c r="AB27" s="0" t="n">
        <v>11.3709426094919</v>
      </c>
      <c r="AC27" s="0" t="n">
        <v>11.2242483675501</v>
      </c>
      <c r="AD27" s="0" t="n">
        <v>10.6308441050309</v>
      </c>
      <c r="AE27" s="0" t="n">
        <v>9.71768696015572</v>
      </c>
      <c r="AF27" s="0" t="n">
        <v>9.78844510186979</v>
      </c>
      <c r="AG27" s="0" t="n">
        <v>11.1952222904906</v>
      </c>
      <c r="AH27" s="0" t="n">
        <v>12.847614712764</v>
      </c>
      <c r="AI27" s="0" t="n">
        <v>13.5851740452778</v>
      </c>
      <c r="AJ27" s="0" t="n">
        <v>13.2488417156272</v>
      </c>
      <c r="AK27" s="0" t="n">
        <v>12.658018672134</v>
      </c>
      <c r="AL27" s="0" t="n">
        <v>1129.5545156972</v>
      </c>
      <c r="AM27" s="0" t="n">
        <v>1090.23908733665</v>
      </c>
      <c r="AN27" s="0" t="n">
        <v>1051.54149507496</v>
      </c>
      <c r="AO27" s="0" t="n">
        <v>1013.761748198</v>
      </c>
      <c r="AP27" s="0" t="n">
        <v>966.832820309819</v>
      </c>
      <c r="AQ27" s="0" t="n">
        <v>869.369908600446</v>
      </c>
      <c r="AR27" s="0" t="n">
        <v>753.704978083217</v>
      </c>
      <c r="AS27" s="0" t="n">
        <v>761.52406300923</v>
      </c>
      <c r="AT27" s="0" t="n">
        <v>937.872689838277</v>
      </c>
      <c r="AU27" s="0" t="n">
        <v>1143.20968470616</v>
      </c>
      <c r="AV27" s="0" t="n">
        <v>1237.51488673521</v>
      </c>
      <c r="AW27" s="0" t="n">
        <v>1218.00095481593</v>
      </c>
      <c r="AX27" s="0" t="n">
        <v>1172.67357255767</v>
      </c>
      <c r="AY27" s="0" t="n">
        <v>12.553986471512</v>
      </c>
      <c r="AZ27" s="0" t="n">
        <v>11.6606332859476</v>
      </c>
      <c r="BA27" s="0" t="n">
        <v>10.6976910267531</v>
      </c>
      <c r="BB27" s="0" t="n">
        <v>9.6154170180463</v>
      </c>
      <c r="BC27" s="0" t="n">
        <v>6.93160529280311</v>
      </c>
      <c r="BD27" s="0" t="n">
        <v>2.38891834962071</v>
      </c>
      <c r="BE27" s="0" t="n">
        <v>2.96053303361629</v>
      </c>
      <c r="BF27" s="0" t="n">
        <v>9.78422985194947</v>
      </c>
      <c r="BG27" s="0" t="n">
        <v>16.4399872030609</v>
      </c>
      <c r="BH27" s="0" t="n">
        <v>16.2440776757298</v>
      </c>
      <c r="BI27" s="0" t="n">
        <v>15.2444985535751</v>
      </c>
      <c r="BJ27" s="0" t="n">
        <v>14.2348041230398</v>
      </c>
      <c r="BK27" s="0" t="n">
        <v>13.4065024956422</v>
      </c>
    </row>
    <row r="28" customFormat="false" ht="12.8" hidden="false" customHeight="false" outlineLevel="0" collapsed="false">
      <c r="A28" s="0" t="s">
        <v>1415</v>
      </c>
      <c r="B28" s="0" t="s">
        <v>1444</v>
      </c>
      <c r="C28" s="0" t="s">
        <v>374</v>
      </c>
      <c r="D28" s="0" t="n">
        <v>36</v>
      </c>
      <c r="E28" s="0" t="n">
        <v>25</v>
      </c>
      <c r="F28" s="0" t="n">
        <v>700</v>
      </c>
      <c r="G28" s="0" t="n">
        <v>2.5</v>
      </c>
      <c r="H28" s="0" t="n">
        <v>320</v>
      </c>
      <c r="I28" s="0" t="n">
        <v>40</v>
      </c>
      <c r="J28" s="0" t="n">
        <v>4000</v>
      </c>
      <c r="K28" s="0" t="n">
        <v>0.3</v>
      </c>
      <c r="L28" s="0" t="n">
        <v>17.6770389812831</v>
      </c>
      <c r="M28" s="0" t="n">
        <v>17.4984736547039</v>
      </c>
      <c r="N28" s="0" t="n">
        <v>17.2562613125014</v>
      </c>
      <c r="O28" s="0" t="n">
        <v>16.9877856617519</v>
      </c>
      <c r="P28" s="0" t="n">
        <v>16.5444961349645</v>
      </c>
      <c r="Q28" s="0" t="n">
        <v>15.1465501071121</v>
      </c>
      <c r="R28" s="0" t="n">
        <v>12.7373696319894</v>
      </c>
      <c r="S28" s="0" t="n">
        <v>11.369515080681</v>
      </c>
      <c r="T28" s="0" t="n">
        <v>12.4156331901908</v>
      </c>
      <c r="U28" s="0" t="n">
        <v>14.9289307335468</v>
      </c>
      <c r="V28" s="0" t="n">
        <v>16.7712680369805</v>
      </c>
      <c r="W28" s="0" t="n">
        <v>17.5354726684368</v>
      </c>
      <c r="X28" s="0" t="n">
        <v>17.7383209149667</v>
      </c>
      <c r="Y28" s="0" t="n">
        <v>11.9581462137258</v>
      </c>
      <c r="Z28" s="0" t="n">
        <v>11.6455776193695</v>
      </c>
      <c r="AA28" s="0" t="n">
        <v>11.3737146762543</v>
      </c>
      <c r="AB28" s="0" t="n">
        <v>11.271245639795</v>
      </c>
      <c r="AC28" s="0" t="n">
        <v>11.1487938220956</v>
      </c>
      <c r="AD28" s="0" t="n">
        <v>10.5846319838188</v>
      </c>
      <c r="AE28" s="0" t="n">
        <v>9.66632332379208</v>
      </c>
      <c r="AF28" s="0" t="n">
        <v>9.70276328368797</v>
      </c>
      <c r="AG28" s="0" t="n">
        <v>11.0647677450361</v>
      </c>
      <c r="AH28" s="0" t="n">
        <v>12.707614712764</v>
      </c>
      <c r="AI28" s="0" t="n">
        <v>13.4408558634597</v>
      </c>
      <c r="AJ28" s="0" t="n">
        <v>13.0847508065363</v>
      </c>
      <c r="AK28" s="0" t="n">
        <v>12.4805944297098</v>
      </c>
      <c r="AL28" s="0" t="n">
        <v>1107.14845509114</v>
      </c>
      <c r="AM28" s="0" t="n">
        <v>1070.9845418821</v>
      </c>
      <c r="AN28" s="0" t="n">
        <v>1035.59604052951</v>
      </c>
      <c r="AO28" s="0" t="n">
        <v>1000.96780880406</v>
      </c>
      <c r="AP28" s="0" t="n">
        <v>957.190396067394</v>
      </c>
      <c r="AQ28" s="0" t="n">
        <v>863.491120721658</v>
      </c>
      <c r="AR28" s="0" t="n">
        <v>747.095887174127</v>
      </c>
      <c r="AS28" s="0" t="n">
        <v>750.396790281958</v>
      </c>
      <c r="AT28" s="0" t="n">
        <v>920.913598929186</v>
      </c>
      <c r="AU28" s="0" t="n">
        <v>1125.00968470616</v>
      </c>
      <c r="AV28" s="0" t="n">
        <v>1218.76488673521</v>
      </c>
      <c r="AW28" s="0" t="n">
        <v>1196.73731845229</v>
      </c>
      <c r="AX28" s="0" t="n">
        <v>1149.7372089213</v>
      </c>
      <c r="AY28" s="0" t="n">
        <v>12.553986471512</v>
      </c>
      <c r="AZ28" s="0" t="n">
        <v>11.6606332859476</v>
      </c>
      <c r="BA28" s="0" t="n">
        <v>10.6976910267531</v>
      </c>
      <c r="BB28" s="0" t="n">
        <v>9.6154170180463</v>
      </c>
      <c r="BC28" s="0" t="n">
        <v>6.93160529280311</v>
      </c>
      <c r="BD28" s="0" t="n">
        <v>2.38891834962071</v>
      </c>
      <c r="BE28" s="0" t="n">
        <v>2.96053303361629</v>
      </c>
      <c r="BF28" s="0" t="n">
        <v>9.78422985194947</v>
      </c>
      <c r="BG28" s="0" t="n">
        <v>16.4399872030609</v>
      </c>
      <c r="BH28" s="0" t="n">
        <v>16.2440776757298</v>
      </c>
      <c r="BI28" s="0" t="n">
        <v>15.2444985535751</v>
      </c>
      <c r="BJ28" s="0" t="n">
        <v>14.2348041230398</v>
      </c>
      <c r="BK28" s="0" t="n">
        <v>13.4065024956422</v>
      </c>
    </row>
    <row r="29" customFormat="false" ht="12.8" hidden="false" customHeight="false" outlineLevel="0" collapsed="false">
      <c r="A29" s="0" t="s">
        <v>1415</v>
      </c>
      <c r="B29" s="0" t="s">
        <v>1445</v>
      </c>
      <c r="C29" s="0" t="s">
        <v>376</v>
      </c>
      <c r="D29" s="0" t="n">
        <v>24</v>
      </c>
      <c r="E29" s="0" t="n">
        <v>38</v>
      </c>
      <c r="F29" s="0" t="n">
        <v>700</v>
      </c>
      <c r="G29" s="0" t="n">
        <v>2.5</v>
      </c>
      <c r="H29" s="0" t="n">
        <v>320</v>
      </c>
      <c r="I29" s="0" t="n">
        <v>40</v>
      </c>
      <c r="J29" s="0" t="n">
        <v>4000</v>
      </c>
      <c r="K29" s="0" t="n">
        <v>0.2</v>
      </c>
      <c r="L29" s="0" t="n">
        <v>15.5519389545765</v>
      </c>
      <c r="M29" s="0" t="n">
        <v>16.8827021069552</v>
      </c>
      <c r="N29" s="0" t="n">
        <v>17.3807749331515</v>
      </c>
      <c r="O29" s="0" t="n">
        <v>17.4754982424833</v>
      </c>
      <c r="P29" s="0" t="n">
        <v>17.3713344197673</v>
      </c>
      <c r="Q29" s="0" t="n">
        <v>17.1730374149523</v>
      </c>
      <c r="R29" s="0" t="n">
        <v>16.9398856806367</v>
      </c>
      <c r="S29" s="0" t="n">
        <v>16.6756784310227</v>
      </c>
      <c r="T29" s="0" t="n">
        <v>15.9782538078919</v>
      </c>
      <c r="U29" s="0" t="n">
        <v>14.4730706701322</v>
      </c>
      <c r="V29" s="0" t="n">
        <v>12.6309669643869</v>
      </c>
      <c r="W29" s="0" t="n">
        <v>12.1219922513756</v>
      </c>
      <c r="X29" s="0" t="n">
        <v>13.5213611488118</v>
      </c>
      <c r="Y29" s="0" t="n">
        <v>12.8985865198563</v>
      </c>
      <c r="Z29" s="0" t="n">
        <v>13.1987024841636</v>
      </c>
      <c r="AA29" s="0" t="n">
        <v>12.9036151750236</v>
      </c>
      <c r="AB29" s="0" t="n">
        <v>12.6946398988695</v>
      </c>
      <c r="AC29" s="0" t="n">
        <v>12.5380241658412</v>
      </c>
      <c r="AD29" s="0" t="n">
        <v>12.3571195211041</v>
      </c>
      <c r="AE29" s="0" t="n">
        <v>12.0487599998077</v>
      </c>
      <c r="AF29" s="0" t="n">
        <v>11.7331641895315</v>
      </c>
      <c r="AG29" s="0" t="n">
        <v>11.2174054839577</v>
      </c>
      <c r="AH29" s="0" t="n">
        <v>10.4668974032008</v>
      </c>
      <c r="AI29" s="0" t="n">
        <v>10.0125580619931</v>
      </c>
      <c r="AJ29" s="0" t="n">
        <v>10.4600394268055</v>
      </c>
      <c r="AK29" s="0" t="n">
        <v>11.8213215191017</v>
      </c>
      <c r="AL29" s="0" t="n">
        <v>1210.7706291807</v>
      </c>
      <c r="AM29" s="0" t="n">
        <v>1252.18566928468</v>
      </c>
      <c r="AN29" s="0" t="n">
        <v>1217.18148209236</v>
      </c>
      <c r="AO29" s="0" t="n">
        <v>1174.4896448956</v>
      </c>
      <c r="AP29" s="0" t="n">
        <v>1132.97195774606</v>
      </c>
      <c r="AQ29" s="0" t="n">
        <v>1091.87534639985</v>
      </c>
      <c r="AR29" s="0" t="n">
        <v>1051.52313809192</v>
      </c>
      <c r="AS29" s="0" t="n">
        <v>1009.77688689313</v>
      </c>
      <c r="AT29" s="0" t="n">
        <v>942.46019024913</v>
      </c>
      <c r="AU29" s="0" t="n">
        <v>846.581318054105</v>
      </c>
      <c r="AV29" s="0" t="n">
        <v>790.089106415555</v>
      </c>
      <c r="AW29" s="0" t="n">
        <v>864.640477969175</v>
      </c>
      <c r="AX29" s="0" t="n">
        <v>1056.42847034369</v>
      </c>
      <c r="AY29" s="0" t="n">
        <v>15.9698688319499</v>
      </c>
      <c r="AZ29" s="0" t="n">
        <v>15.121053581793</v>
      </c>
      <c r="BA29" s="0" t="n">
        <v>14.2507181983716</v>
      </c>
      <c r="BB29" s="0" t="n">
        <v>13.3593854055773</v>
      </c>
      <c r="BC29" s="0" t="n">
        <v>12.4380069819271</v>
      </c>
      <c r="BD29" s="0" t="n">
        <v>11.4662557856554</v>
      </c>
      <c r="BE29" s="0" t="n">
        <v>10.4095880008229</v>
      </c>
      <c r="BF29" s="0" t="n">
        <v>8.78155666672319</v>
      </c>
      <c r="BG29" s="0" t="n">
        <v>5.67054342474293</v>
      </c>
      <c r="BH29" s="0" t="n">
        <v>2.85724460733172</v>
      </c>
      <c r="BI29" s="0" t="n">
        <v>6.24484446217282</v>
      </c>
      <c r="BJ29" s="0" t="n">
        <v>12.94211463906</v>
      </c>
      <c r="BK29" s="0" t="n">
        <v>16.6133232159133</v>
      </c>
    </row>
    <row r="30" customFormat="false" ht="12.8" hidden="false" customHeight="false" outlineLevel="0" collapsed="false">
      <c r="A30" s="0" t="s">
        <v>1415</v>
      </c>
      <c r="B30" s="0" t="s">
        <v>1446</v>
      </c>
      <c r="C30" s="0" t="s">
        <v>376</v>
      </c>
      <c r="D30" s="0" t="n">
        <v>29</v>
      </c>
      <c r="E30" s="0" t="n">
        <v>38</v>
      </c>
      <c r="F30" s="0" t="n">
        <v>700</v>
      </c>
      <c r="G30" s="0" t="n">
        <v>2.5</v>
      </c>
      <c r="H30" s="0" t="n">
        <v>320</v>
      </c>
      <c r="I30" s="0" t="n">
        <v>40</v>
      </c>
      <c r="J30" s="0" t="n">
        <v>4000</v>
      </c>
      <c r="K30" s="0" t="n">
        <v>0.2</v>
      </c>
      <c r="L30" s="0" t="n">
        <v>15.7930425872386</v>
      </c>
      <c r="M30" s="0" t="n">
        <v>17.1179894222983</v>
      </c>
      <c r="N30" s="0" t="n">
        <v>17.6027644990603</v>
      </c>
      <c r="O30" s="0" t="n">
        <v>17.6822891529098</v>
      </c>
      <c r="P30" s="0" t="n">
        <v>17.56231075751</v>
      </c>
      <c r="Q30" s="0" t="n">
        <v>17.347994987237</v>
      </c>
      <c r="R30" s="0" t="n">
        <v>17.1001629858366</v>
      </c>
      <c r="S30" s="0" t="n">
        <v>16.8215194397954</v>
      </c>
      <c r="T30" s="0" t="n">
        <v>16.1005705470598</v>
      </c>
      <c r="U30" s="0" t="n">
        <v>14.577427101724</v>
      </c>
      <c r="V30" s="0" t="n">
        <v>12.7533562165079</v>
      </c>
      <c r="W30" s="0" t="n">
        <v>12.2989235266297</v>
      </c>
      <c r="X30" s="0" t="n">
        <v>13.745683171688</v>
      </c>
      <c r="Y30" s="0" t="n">
        <v>12.7786319744017</v>
      </c>
      <c r="Z30" s="0" t="n">
        <v>13.0958843023454</v>
      </c>
      <c r="AA30" s="0" t="n">
        <v>12.8149788113872</v>
      </c>
      <c r="AB30" s="0" t="n">
        <v>12.6140489897786</v>
      </c>
      <c r="AC30" s="0" t="n">
        <v>12.4580241658412</v>
      </c>
      <c r="AD30" s="0" t="n">
        <v>12.2771195211041</v>
      </c>
      <c r="AE30" s="0" t="n">
        <v>11.9687599998077</v>
      </c>
      <c r="AF30" s="0" t="n">
        <v>11.6531641895315</v>
      </c>
      <c r="AG30" s="0" t="n">
        <v>11.1360418475941</v>
      </c>
      <c r="AH30" s="0" t="n">
        <v>10.3757610395644</v>
      </c>
      <c r="AI30" s="0" t="n">
        <v>9.90288381956889</v>
      </c>
      <c r="AJ30" s="0" t="n">
        <v>10.3328576086237</v>
      </c>
      <c r="AK30" s="0" t="n">
        <v>11.6924275797078</v>
      </c>
      <c r="AL30" s="0" t="n">
        <v>1195.27426554434</v>
      </c>
      <c r="AM30" s="0" t="n">
        <v>1238.8874874665</v>
      </c>
      <c r="AN30" s="0" t="n">
        <v>1205.69057300145</v>
      </c>
      <c r="AO30" s="0" t="n">
        <v>1164.01509944105</v>
      </c>
      <c r="AP30" s="0" t="n">
        <v>1122.57195774606</v>
      </c>
      <c r="AQ30" s="0" t="n">
        <v>1081.47534639985</v>
      </c>
      <c r="AR30" s="0" t="n">
        <v>1041.12313809192</v>
      </c>
      <c r="AS30" s="0" t="n">
        <v>999.376886893133</v>
      </c>
      <c r="AT30" s="0" t="n">
        <v>931.896553885493</v>
      </c>
      <c r="AU30" s="0" t="n">
        <v>834.781318054105</v>
      </c>
      <c r="AV30" s="0" t="n">
        <v>775.91062156707</v>
      </c>
      <c r="AW30" s="0" t="n">
        <v>848.199265847963</v>
      </c>
      <c r="AX30" s="0" t="n">
        <v>1039.76847034369</v>
      </c>
      <c r="AY30" s="0" t="n">
        <v>15.9698688319499</v>
      </c>
      <c r="AZ30" s="0" t="n">
        <v>15.121053581793</v>
      </c>
      <c r="BA30" s="0" t="n">
        <v>14.2507181983716</v>
      </c>
      <c r="BB30" s="0" t="n">
        <v>13.3593854055773</v>
      </c>
      <c r="BC30" s="0" t="n">
        <v>12.4380069819271</v>
      </c>
      <c r="BD30" s="0" t="n">
        <v>11.4662557856554</v>
      </c>
      <c r="BE30" s="0" t="n">
        <v>10.4095880008229</v>
      </c>
      <c r="BF30" s="0" t="n">
        <v>8.78155666672319</v>
      </c>
      <c r="BG30" s="0" t="n">
        <v>5.67054342474293</v>
      </c>
      <c r="BH30" s="0" t="n">
        <v>2.85724460733172</v>
      </c>
      <c r="BI30" s="0" t="n">
        <v>6.24484446217282</v>
      </c>
      <c r="BJ30" s="0" t="n">
        <v>12.94211463906</v>
      </c>
      <c r="BK30" s="0" t="n">
        <v>16.6133232159133</v>
      </c>
    </row>
    <row r="31" customFormat="false" ht="12.8" hidden="false" customHeight="false" outlineLevel="0" collapsed="false">
      <c r="A31" s="0" t="s">
        <v>1415</v>
      </c>
      <c r="B31" s="0" t="s">
        <v>1447</v>
      </c>
      <c r="C31" s="0" t="s">
        <v>376</v>
      </c>
      <c r="D31" s="0" t="n">
        <v>36</v>
      </c>
      <c r="E31" s="0" t="n">
        <v>38</v>
      </c>
      <c r="F31" s="0" t="n">
        <v>700</v>
      </c>
      <c r="G31" s="0" t="n">
        <v>2.5</v>
      </c>
      <c r="H31" s="0" t="n">
        <v>320</v>
      </c>
      <c r="I31" s="0" t="n">
        <v>40</v>
      </c>
      <c r="J31" s="0" t="n">
        <v>4000</v>
      </c>
      <c r="K31" s="0" t="n">
        <v>0.2</v>
      </c>
      <c r="L31" s="0" t="n">
        <v>16.003245638965</v>
      </c>
      <c r="M31" s="0" t="n">
        <v>17.3231215937697</v>
      </c>
      <c r="N31" s="0" t="n">
        <v>17.7963032014441</v>
      </c>
      <c r="O31" s="0" t="n">
        <v>17.8625771061065</v>
      </c>
      <c r="P31" s="0" t="n">
        <v>17.7288109821553</v>
      </c>
      <c r="Q31" s="0" t="n">
        <v>17.5005294605291</v>
      </c>
      <c r="R31" s="0" t="n">
        <v>17.2398986600922</v>
      </c>
      <c r="S31" s="0" t="n">
        <v>16.9486690176446</v>
      </c>
      <c r="T31" s="0" t="n">
        <v>16.2072107978367</v>
      </c>
      <c r="U31" s="0" t="n">
        <v>14.6684088930214</v>
      </c>
      <c r="V31" s="0" t="n">
        <v>12.8600596867555</v>
      </c>
      <c r="W31" s="0" t="n">
        <v>12.453178747066</v>
      </c>
      <c r="X31" s="0" t="n">
        <v>13.9412553962016</v>
      </c>
      <c r="Y31" s="0" t="n">
        <v>12.6664047016744</v>
      </c>
      <c r="Z31" s="0" t="n">
        <v>12.9810661205272</v>
      </c>
      <c r="AA31" s="0" t="n">
        <v>12.70125153866</v>
      </c>
      <c r="AB31" s="0" t="n">
        <v>12.5068217170513</v>
      </c>
      <c r="AC31" s="0" t="n">
        <v>12.3647514385685</v>
      </c>
      <c r="AD31" s="0" t="n">
        <v>12.1991195211041</v>
      </c>
      <c r="AE31" s="0" t="n">
        <v>11.9053054543531</v>
      </c>
      <c r="AF31" s="0" t="n">
        <v>11.6042550986224</v>
      </c>
      <c r="AG31" s="0" t="n">
        <v>11.1034054839577</v>
      </c>
      <c r="AH31" s="0" t="n">
        <v>10.3478519486553</v>
      </c>
      <c r="AI31" s="0" t="n">
        <v>9.85139897108405</v>
      </c>
      <c r="AJ31" s="0" t="n">
        <v>10.2446151843813</v>
      </c>
      <c r="AK31" s="0" t="n">
        <v>11.5846700039502</v>
      </c>
      <c r="AL31" s="0" t="n">
        <v>1180.68699281707</v>
      </c>
      <c r="AM31" s="0" t="n">
        <v>1223.99294201195</v>
      </c>
      <c r="AN31" s="0" t="n">
        <v>1190.97420936509</v>
      </c>
      <c r="AO31" s="0" t="n">
        <v>1150.17328125923</v>
      </c>
      <c r="AP31" s="0" t="n">
        <v>1110.5465032006</v>
      </c>
      <c r="AQ31" s="0" t="n">
        <v>1071.43534639985</v>
      </c>
      <c r="AR31" s="0" t="n">
        <v>1032.97404718283</v>
      </c>
      <c r="AS31" s="0" t="n">
        <v>993.118705074952</v>
      </c>
      <c r="AT31" s="0" t="n">
        <v>927.74019024913</v>
      </c>
      <c r="AU31" s="0" t="n">
        <v>831.203136235923</v>
      </c>
      <c r="AV31" s="0" t="n">
        <v>769.231227627676</v>
      </c>
      <c r="AW31" s="0" t="n">
        <v>836.727750696448</v>
      </c>
      <c r="AX31" s="0" t="n">
        <v>1025.75998549521</v>
      </c>
      <c r="AY31" s="0" t="n">
        <v>15.9698688319499</v>
      </c>
      <c r="AZ31" s="0" t="n">
        <v>15.121053581793</v>
      </c>
      <c r="BA31" s="0" t="n">
        <v>14.2507181983716</v>
      </c>
      <c r="BB31" s="0" t="n">
        <v>13.3593854055773</v>
      </c>
      <c r="BC31" s="0" t="n">
        <v>12.4380069819271</v>
      </c>
      <c r="BD31" s="0" t="n">
        <v>11.4662557856554</v>
      </c>
      <c r="BE31" s="0" t="n">
        <v>10.4095880008229</v>
      </c>
      <c r="BF31" s="0" t="n">
        <v>8.78155666672319</v>
      </c>
      <c r="BG31" s="0" t="n">
        <v>5.67054342474293</v>
      </c>
      <c r="BH31" s="0" t="n">
        <v>2.85724460733172</v>
      </c>
      <c r="BI31" s="0" t="n">
        <v>6.24484446217282</v>
      </c>
      <c r="BJ31" s="0" t="n">
        <v>12.94211463906</v>
      </c>
      <c r="BK31" s="0" t="n">
        <v>16.6133232159133</v>
      </c>
    </row>
    <row r="32" customFormat="false" ht="12.8" hidden="false" customHeight="false" outlineLevel="0" collapsed="false">
      <c r="A32" s="0" t="s">
        <v>1415</v>
      </c>
      <c r="B32" s="0" t="s">
        <v>1448</v>
      </c>
      <c r="C32" s="0" t="s">
        <v>376</v>
      </c>
      <c r="D32" s="0" t="n">
        <v>24</v>
      </c>
      <c r="E32" s="0" t="n">
        <v>38</v>
      </c>
      <c r="F32" s="0" t="n">
        <v>700</v>
      </c>
      <c r="G32" s="0" t="n">
        <v>2.5</v>
      </c>
      <c r="H32" s="0" t="n">
        <v>320</v>
      </c>
      <c r="I32" s="0" t="n">
        <v>40</v>
      </c>
      <c r="J32" s="0" t="n">
        <v>4000</v>
      </c>
      <c r="K32" s="0" t="n">
        <v>0.25</v>
      </c>
      <c r="L32" s="0" t="n">
        <v>15.8639726993845</v>
      </c>
      <c r="M32" s="0" t="n">
        <v>16.9068935358056</v>
      </c>
      <c r="N32" s="0" t="n">
        <v>17.285153355324</v>
      </c>
      <c r="O32" s="0" t="n">
        <v>17.3427958286687</v>
      </c>
      <c r="P32" s="0" t="n">
        <v>17.2277937476605</v>
      </c>
      <c r="Q32" s="0" t="n">
        <v>17.0290920620184</v>
      </c>
      <c r="R32" s="0" t="n">
        <v>16.7958388863592</v>
      </c>
      <c r="S32" s="0" t="n">
        <v>16.5173573427747</v>
      </c>
      <c r="T32" s="0" t="n">
        <v>15.6819339113649</v>
      </c>
      <c r="U32" s="0" t="n">
        <v>13.8596911273128</v>
      </c>
      <c r="V32" s="0" t="n">
        <v>11.9466852712071</v>
      </c>
      <c r="W32" s="0" t="n">
        <v>11.8929995751311</v>
      </c>
      <c r="X32" s="0" t="n">
        <v>13.7964215594332</v>
      </c>
      <c r="Y32" s="0" t="n">
        <v>13.1294137339822</v>
      </c>
      <c r="Z32" s="0" t="n">
        <v>13.1538013737188</v>
      </c>
      <c r="AA32" s="0" t="n">
        <v>12.8031550282531</v>
      </c>
      <c r="AB32" s="0" t="n">
        <v>12.599220324959</v>
      </c>
      <c r="AC32" s="0" t="n">
        <v>12.4505435896483</v>
      </c>
      <c r="AD32" s="0" t="n">
        <v>12.2789837978746</v>
      </c>
      <c r="AE32" s="0" t="n">
        <v>11.9824022491108</v>
      </c>
      <c r="AF32" s="0" t="n">
        <v>11.675904219636</v>
      </c>
      <c r="AG32" s="0" t="n">
        <v>11.1143992126402</v>
      </c>
      <c r="AH32" s="0" t="n">
        <v>10.2642464826911</v>
      </c>
      <c r="AI32" s="0" t="n">
        <v>9.90522990482087</v>
      </c>
      <c r="AJ32" s="0" t="n">
        <v>10.680228042732</v>
      </c>
      <c r="AK32" s="0" t="n">
        <v>12.2197153607806</v>
      </c>
      <c r="AL32" s="0" t="n">
        <v>1244.57728790519</v>
      </c>
      <c r="AM32" s="0" t="n">
        <v>1249.50447997313</v>
      </c>
      <c r="AN32" s="0" t="n">
        <v>1207.43694537735</v>
      </c>
      <c r="AO32" s="0" t="n">
        <v>1165.08676409889</v>
      </c>
      <c r="AP32" s="0" t="n">
        <v>1124.25715877469</v>
      </c>
      <c r="AQ32" s="0" t="n">
        <v>1083.93056645599</v>
      </c>
      <c r="AR32" s="0" t="n">
        <v>1044.46666100498</v>
      </c>
      <c r="AS32" s="0" t="n">
        <v>1003.11950287069</v>
      </c>
      <c r="AT32" s="0" t="n">
        <v>929.706971019265</v>
      </c>
      <c r="AU32" s="0" t="n">
        <v>821.814539388052</v>
      </c>
      <c r="AV32" s="0" t="n">
        <v>777.618840678698</v>
      </c>
      <c r="AW32" s="0" t="n">
        <v>895.948220772221</v>
      </c>
      <c r="AX32" s="0" t="n">
        <v>1110.60218077771</v>
      </c>
      <c r="AY32" s="0" t="n">
        <v>15.6426966080478</v>
      </c>
      <c r="AZ32" s="0" t="n">
        <v>14.8074409163486</v>
      </c>
      <c r="BA32" s="0" t="n">
        <v>13.952929060942</v>
      </c>
      <c r="BB32" s="0" t="n">
        <v>13.0778372361502</v>
      </c>
      <c r="BC32" s="0" t="n">
        <v>12.1699094253182</v>
      </c>
      <c r="BD32" s="0" t="n">
        <v>11.2066386923995</v>
      </c>
      <c r="BE32" s="0" t="n">
        <v>10.1495414511721</v>
      </c>
      <c r="BF32" s="0" t="n">
        <v>8.39814855653037</v>
      </c>
      <c r="BG32" s="0" t="n">
        <v>4.82520235176408</v>
      </c>
      <c r="BH32" s="0" t="n">
        <v>1.84929770751965</v>
      </c>
      <c r="BI32" s="0" t="n">
        <v>7.68773344398273</v>
      </c>
      <c r="BJ32" s="0" t="n">
        <v>15.321759497681</v>
      </c>
      <c r="BK32" s="0" t="n">
        <v>16.4226862829916</v>
      </c>
    </row>
    <row r="33" customFormat="false" ht="12.8" hidden="false" customHeight="false" outlineLevel="0" collapsed="false">
      <c r="A33" s="0" t="s">
        <v>1415</v>
      </c>
      <c r="B33" s="0" t="s">
        <v>1449</v>
      </c>
      <c r="C33" s="0" t="s">
        <v>376</v>
      </c>
      <c r="D33" s="0" t="n">
        <v>29</v>
      </c>
      <c r="E33" s="0" t="n">
        <v>38</v>
      </c>
      <c r="F33" s="0" t="n">
        <v>700</v>
      </c>
      <c r="G33" s="0" t="n">
        <v>2.5</v>
      </c>
      <c r="H33" s="0" t="n">
        <v>320</v>
      </c>
      <c r="I33" s="0" t="n">
        <v>40</v>
      </c>
      <c r="J33" s="0" t="n">
        <v>4000</v>
      </c>
      <c r="K33" s="0" t="n">
        <v>0.25</v>
      </c>
      <c r="L33" s="0" t="n">
        <v>16.1619034913953</v>
      </c>
      <c r="M33" s="0" t="n">
        <v>17.1972239604751</v>
      </c>
      <c r="N33" s="0" t="n">
        <v>17.5589095944461</v>
      </c>
      <c r="O33" s="0" t="n">
        <v>17.597763828374</v>
      </c>
      <c r="P33" s="0" t="n">
        <v>17.4632608400732</v>
      </c>
      <c r="Q33" s="0" t="n">
        <v>17.2447984389969</v>
      </c>
      <c r="R33" s="0" t="n">
        <v>16.9934413889026</v>
      </c>
      <c r="S33" s="0" t="n">
        <v>16.697141064498</v>
      </c>
      <c r="T33" s="0" t="n">
        <v>15.8325147302129</v>
      </c>
      <c r="U33" s="0" t="n">
        <v>13.9871198679572</v>
      </c>
      <c r="V33" s="0" t="n">
        <v>12.0945102334052</v>
      </c>
      <c r="W33" s="0" t="n">
        <v>12.1085899162564</v>
      </c>
      <c r="X33" s="0" t="n">
        <v>14.0721905653321</v>
      </c>
      <c r="Y33" s="0" t="n">
        <v>12.979470552164</v>
      </c>
      <c r="Z33" s="0" t="n">
        <v>13.0252786464461</v>
      </c>
      <c r="AA33" s="0" t="n">
        <v>12.6923595737077</v>
      </c>
      <c r="AB33" s="0" t="n">
        <v>12.4984816885953</v>
      </c>
      <c r="AC33" s="0" t="n">
        <v>12.3505435896483</v>
      </c>
      <c r="AD33" s="0" t="n">
        <v>12.1789837978746</v>
      </c>
      <c r="AE33" s="0" t="n">
        <v>11.8824022491108</v>
      </c>
      <c r="AF33" s="0" t="n">
        <v>11.575904219636</v>
      </c>
      <c r="AG33" s="0" t="n">
        <v>11.0126946671856</v>
      </c>
      <c r="AH33" s="0" t="n">
        <v>10.1512464826911</v>
      </c>
      <c r="AI33" s="0" t="n">
        <v>9.77096854118451</v>
      </c>
      <c r="AJ33" s="0" t="n">
        <v>10.524228042732</v>
      </c>
      <c r="AK33" s="0" t="n">
        <v>12.0600562698715</v>
      </c>
      <c r="AL33" s="0" t="n">
        <v>1225.20683335974</v>
      </c>
      <c r="AM33" s="0" t="n">
        <v>1232.8817527004</v>
      </c>
      <c r="AN33" s="0" t="n">
        <v>1193.07330901371</v>
      </c>
      <c r="AO33" s="0" t="n">
        <v>1151.99358228071</v>
      </c>
      <c r="AP33" s="0" t="n">
        <v>1111.25715877469</v>
      </c>
      <c r="AQ33" s="0" t="n">
        <v>1070.93056645599</v>
      </c>
      <c r="AR33" s="0" t="n">
        <v>1031.46666100498</v>
      </c>
      <c r="AS33" s="0" t="n">
        <v>990.119502870693</v>
      </c>
      <c r="AT33" s="0" t="n">
        <v>916.50242556472</v>
      </c>
      <c r="AU33" s="0" t="n">
        <v>807.183630297143</v>
      </c>
      <c r="AV33" s="0" t="n">
        <v>760.26202249688</v>
      </c>
      <c r="AW33" s="0" t="n">
        <v>875.781857135858</v>
      </c>
      <c r="AX33" s="0" t="n">
        <v>1089.96581714135</v>
      </c>
      <c r="AY33" s="0" t="n">
        <v>15.6426966080478</v>
      </c>
      <c r="AZ33" s="0" t="n">
        <v>14.8074409163486</v>
      </c>
      <c r="BA33" s="0" t="n">
        <v>13.952929060942</v>
      </c>
      <c r="BB33" s="0" t="n">
        <v>13.0778372361502</v>
      </c>
      <c r="BC33" s="0" t="n">
        <v>12.1699094253182</v>
      </c>
      <c r="BD33" s="0" t="n">
        <v>11.2066386923995</v>
      </c>
      <c r="BE33" s="0" t="n">
        <v>10.1495414511721</v>
      </c>
      <c r="BF33" s="0" t="n">
        <v>8.39814855653037</v>
      </c>
      <c r="BG33" s="0" t="n">
        <v>4.82520235176408</v>
      </c>
      <c r="BH33" s="0" t="n">
        <v>1.84929770751965</v>
      </c>
      <c r="BI33" s="0" t="n">
        <v>7.68773344398273</v>
      </c>
      <c r="BJ33" s="0" t="n">
        <v>15.321759497681</v>
      </c>
      <c r="BK33" s="0" t="n">
        <v>16.4226862829916</v>
      </c>
    </row>
    <row r="34" customFormat="false" ht="12.8" hidden="false" customHeight="false" outlineLevel="0" collapsed="false">
      <c r="A34" s="0" t="s">
        <v>1415</v>
      </c>
      <c r="B34" s="0" t="s">
        <v>1450</v>
      </c>
      <c r="C34" s="0" t="s">
        <v>376</v>
      </c>
      <c r="D34" s="0" t="n">
        <v>36</v>
      </c>
      <c r="E34" s="0" t="n">
        <v>38</v>
      </c>
      <c r="F34" s="0" t="n">
        <v>700</v>
      </c>
      <c r="G34" s="0" t="n">
        <v>2.5</v>
      </c>
      <c r="H34" s="0" t="n">
        <v>320</v>
      </c>
      <c r="I34" s="0" t="n">
        <v>40</v>
      </c>
      <c r="J34" s="0" t="n">
        <v>4000</v>
      </c>
      <c r="K34" s="0" t="n">
        <v>0.25</v>
      </c>
      <c r="L34" s="0" t="n">
        <v>16.421650559461</v>
      </c>
      <c r="M34" s="0" t="n">
        <v>17.4503447475854</v>
      </c>
      <c r="N34" s="0" t="n">
        <v>17.7975803944555</v>
      </c>
      <c r="O34" s="0" t="n">
        <v>17.8200543473467</v>
      </c>
      <c r="P34" s="0" t="n">
        <v>17.6685497478337</v>
      </c>
      <c r="Q34" s="0" t="n">
        <v>17.432859225212</v>
      </c>
      <c r="R34" s="0" t="n">
        <v>17.1657185487479</v>
      </c>
      <c r="S34" s="0" t="n">
        <v>16.8538831531165</v>
      </c>
      <c r="T34" s="0" t="n">
        <v>15.963796649543</v>
      </c>
      <c r="U34" s="0" t="n">
        <v>14.0982169504249</v>
      </c>
      <c r="V34" s="0" t="n">
        <v>12.2233894951246</v>
      </c>
      <c r="W34" s="0" t="n">
        <v>12.296549538129</v>
      </c>
      <c r="X34" s="0" t="n">
        <v>14.3126161697558</v>
      </c>
      <c r="Y34" s="0" t="n">
        <v>12.8391864612549</v>
      </c>
      <c r="Z34" s="0" t="n">
        <v>12.8817559191734</v>
      </c>
      <c r="AA34" s="0" t="n">
        <v>12.5502004827986</v>
      </c>
      <c r="AB34" s="0" t="n">
        <v>12.3644475976862</v>
      </c>
      <c r="AC34" s="0" t="n">
        <v>12.2339526805574</v>
      </c>
      <c r="AD34" s="0" t="n">
        <v>12.0814837978746</v>
      </c>
      <c r="AE34" s="0" t="n">
        <v>11.8030840672926</v>
      </c>
      <c r="AF34" s="0" t="n">
        <v>11.5147678559996</v>
      </c>
      <c r="AG34" s="0" t="n">
        <v>10.9718992126402</v>
      </c>
      <c r="AH34" s="0" t="n">
        <v>10.1169964826911</v>
      </c>
      <c r="AI34" s="0" t="n">
        <v>9.7086276320936</v>
      </c>
      <c r="AJ34" s="0" t="n">
        <v>10.4160462245502</v>
      </c>
      <c r="AK34" s="0" t="n">
        <v>11.9264199062351</v>
      </c>
      <c r="AL34" s="0" t="n">
        <v>1206.97274245065</v>
      </c>
      <c r="AM34" s="0" t="n">
        <v>1214.26357088222</v>
      </c>
      <c r="AN34" s="0" t="n">
        <v>1174.67785446826</v>
      </c>
      <c r="AO34" s="0" t="n">
        <v>1134.69130955344</v>
      </c>
      <c r="AP34" s="0" t="n">
        <v>1096.22534059287</v>
      </c>
      <c r="AQ34" s="0" t="n">
        <v>1058.38056645599</v>
      </c>
      <c r="AR34" s="0" t="n">
        <v>1021.28029736862</v>
      </c>
      <c r="AS34" s="0" t="n">
        <v>982.296775597966</v>
      </c>
      <c r="AT34" s="0" t="n">
        <v>911.306971019266</v>
      </c>
      <c r="AU34" s="0" t="n">
        <v>802.793630297143</v>
      </c>
      <c r="AV34" s="0" t="n">
        <v>752.174749769607</v>
      </c>
      <c r="AW34" s="0" t="n">
        <v>861.718220772221</v>
      </c>
      <c r="AX34" s="0" t="n">
        <v>1072.59308986862</v>
      </c>
      <c r="AY34" s="0" t="n">
        <v>15.6426966080478</v>
      </c>
      <c r="AZ34" s="0" t="n">
        <v>14.8074409163486</v>
      </c>
      <c r="BA34" s="0" t="n">
        <v>13.952929060942</v>
      </c>
      <c r="BB34" s="0" t="n">
        <v>13.0778372361502</v>
      </c>
      <c r="BC34" s="0" t="n">
        <v>12.1699094253182</v>
      </c>
      <c r="BD34" s="0" t="n">
        <v>11.2066386923995</v>
      </c>
      <c r="BE34" s="0" t="n">
        <v>10.1495414511721</v>
      </c>
      <c r="BF34" s="0" t="n">
        <v>8.39814855653037</v>
      </c>
      <c r="BG34" s="0" t="n">
        <v>4.82520235176408</v>
      </c>
      <c r="BH34" s="0" t="n">
        <v>1.84929770751965</v>
      </c>
      <c r="BI34" s="0" t="n">
        <v>7.68773344398273</v>
      </c>
      <c r="BJ34" s="0" t="n">
        <v>15.321759497681</v>
      </c>
      <c r="BK34" s="0" t="n">
        <v>16.4226862829916</v>
      </c>
    </row>
    <row r="35" customFormat="false" ht="12.8" hidden="false" customHeight="false" outlineLevel="0" collapsed="false">
      <c r="A35" s="0" t="s">
        <v>1415</v>
      </c>
      <c r="B35" s="0" t="s">
        <v>1451</v>
      </c>
      <c r="C35" s="0" t="s">
        <v>376</v>
      </c>
      <c r="D35" s="0" t="n">
        <v>24</v>
      </c>
      <c r="E35" s="0" t="n">
        <v>38</v>
      </c>
      <c r="F35" s="0" t="n">
        <v>700</v>
      </c>
      <c r="G35" s="0" t="n">
        <v>2.5</v>
      </c>
      <c r="H35" s="0" t="n">
        <v>320</v>
      </c>
      <c r="I35" s="0" t="n">
        <v>40</v>
      </c>
      <c r="J35" s="0" t="n">
        <v>4000</v>
      </c>
      <c r="K35" s="0" t="n">
        <v>0.3</v>
      </c>
      <c r="L35" s="0" t="n">
        <v>15.8585483809871</v>
      </c>
      <c r="M35" s="0" t="n">
        <v>16.8271863771432</v>
      </c>
      <c r="N35" s="0" t="n">
        <v>17.1123778512323</v>
      </c>
      <c r="O35" s="0" t="n">
        <v>17.0967043616915</v>
      </c>
      <c r="P35" s="0" t="n">
        <v>16.9849519852165</v>
      </c>
      <c r="Q35" s="0" t="n">
        <v>16.801680638259</v>
      </c>
      <c r="R35" s="0" t="n">
        <v>16.5807542589769</v>
      </c>
      <c r="S35" s="0" t="n">
        <v>16.291769870806</v>
      </c>
      <c r="T35" s="0" t="n">
        <v>15.2445315180856</v>
      </c>
      <c r="U35" s="0" t="n">
        <v>13.041226834682</v>
      </c>
      <c r="V35" s="0" t="n">
        <v>11.1729524282402</v>
      </c>
      <c r="W35" s="0" t="n">
        <v>11.4791163274541</v>
      </c>
      <c r="X35" s="0" t="n">
        <v>13.7740829364142</v>
      </c>
      <c r="Y35" s="0" t="n">
        <v>13.1268009794947</v>
      </c>
      <c r="Z35" s="0" t="n">
        <v>13.1198432428167</v>
      </c>
      <c r="AA35" s="0" t="n">
        <v>12.7344592558164</v>
      </c>
      <c r="AB35" s="0" t="n">
        <v>12.50866119221</v>
      </c>
      <c r="AC35" s="0" t="n">
        <v>12.3716832154664</v>
      </c>
      <c r="AD35" s="0" t="n">
        <v>12.2167093311878</v>
      </c>
      <c r="AE35" s="0" t="n">
        <v>11.9392088960992</v>
      </c>
      <c r="AF35" s="0" t="n">
        <v>11.6466100308214</v>
      </c>
      <c r="AG35" s="0" t="n">
        <v>11.0065517258129</v>
      </c>
      <c r="AH35" s="0" t="n">
        <v>10.0400763982732</v>
      </c>
      <c r="AI35" s="0" t="n">
        <v>9.82032149280453</v>
      </c>
      <c r="AJ35" s="0" t="n">
        <v>10.7298464076457</v>
      </c>
      <c r="AK35" s="0" t="n">
        <v>12.3368251147017</v>
      </c>
      <c r="AL35" s="0" t="n">
        <v>1244.34474196629</v>
      </c>
      <c r="AM35" s="0" t="n">
        <v>1246.50155882903</v>
      </c>
      <c r="AN35" s="0" t="n">
        <v>1201.35548106905</v>
      </c>
      <c r="AO35" s="0" t="n">
        <v>1157.11715810358</v>
      </c>
      <c r="AP35" s="0" t="n">
        <v>1117.33852343785</v>
      </c>
      <c r="AQ35" s="0" t="n">
        <v>1078.4326277179</v>
      </c>
      <c r="AR35" s="0" t="n">
        <v>1040.48065941776</v>
      </c>
      <c r="AS35" s="0" t="n">
        <v>999.837826131573</v>
      </c>
      <c r="AT35" s="0" t="n">
        <v>916.33148819308</v>
      </c>
      <c r="AU35" s="0" t="n">
        <v>794.510249642801</v>
      </c>
      <c r="AV35" s="0" t="n">
        <v>767.548466390108</v>
      </c>
      <c r="AW35" s="0" t="n">
        <v>902.314523797225</v>
      </c>
      <c r="AX35" s="0" t="n">
        <v>1124.82043359985</v>
      </c>
      <c r="AY35" s="0" t="n">
        <v>15.5461122991827</v>
      </c>
      <c r="AZ35" s="0" t="n">
        <v>14.4392947445705</v>
      </c>
      <c r="BA35" s="0" t="n">
        <v>13.615384999151</v>
      </c>
      <c r="BB35" s="0" t="n">
        <v>12.7701352304441</v>
      </c>
      <c r="BC35" s="0" t="n">
        <v>11.8891002663152</v>
      </c>
      <c r="BD35" s="0" t="n">
        <v>10.9471956242572</v>
      </c>
      <c r="BE35" s="0" t="n">
        <v>9.90107004307085</v>
      </c>
      <c r="BF35" s="0" t="n">
        <v>7.96296228879281</v>
      </c>
      <c r="BG35" s="0" t="n">
        <v>3.65065180788928</v>
      </c>
      <c r="BH35" s="0" t="n">
        <v>1.29886505056752</v>
      </c>
      <c r="BI35" s="0" t="n">
        <v>8.39766624638247</v>
      </c>
      <c r="BJ35" s="0" t="n">
        <v>15.321759497681</v>
      </c>
      <c r="BK35" s="0" t="n">
        <v>16.4226862829916</v>
      </c>
    </row>
    <row r="36" customFormat="false" ht="12.8" hidden="false" customHeight="false" outlineLevel="0" collapsed="false">
      <c r="A36" s="0" t="s">
        <v>1415</v>
      </c>
      <c r="B36" s="0" t="s">
        <v>1452</v>
      </c>
      <c r="C36" s="0" t="s">
        <v>376</v>
      </c>
      <c r="D36" s="0" t="n">
        <v>29</v>
      </c>
      <c r="E36" s="0" t="n">
        <v>38</v>
      </c>
      <c r="F36" s="0" t="n">
        <v>700</v>
      </c>
      <c r="G36" s="0" t="n">
        <v>2.5</v>
      </c>
      <c r="H36" s="0" t="n">
        <v>320</v>
      </c>
      <c r="I36" s="0" t="n">
        <v>40</v>
      </c>
      <c r="J36" s="0" t="n">
        <v>4000</v>
      </c>
      <c r="K36" s="0" t="n">
        <v>0.3</v>
      </c>
      <c r="L36" s="0" t="n">
        <v>16.1582505649691</v>
      </c>
      <c r="M36" s="0" t="n">
        <v>17.1422075926923</v>
      </c>
      <c r="N36" s="0" t="n">
        <v>17.437386347773</v>
      </c>
      <c r="O36" s="0" t="n">
        <v>17.422375011639</v>
      </c>
      <c r="P36" s="0" t="n">
        <v>17.2875297693701</v>
      </c>
      <c r="Q36" s="0" t="n">
        <v>17.0788614787521</v>
      </c>
      <c r="R36" s="0" t="n">
        <v>16.8346790252928</v>
      </c>
      <c r="S36" s="0" t="n">
        <v>16.5227466987585</v>
      </c>
      <c r="T36" s="0" t="n">
        <v>15.4373009579686</v>
      </c>
      <c r="U36" s="0" t="n">
        <v>13.2022620998385</v>
      </c>
      <c r="V36" s="0" t="n">
        <v>11.3519691139648</v>
      </c>
      <c r="W36" s="0" t="n">
        <v>11.7172377665956</v>
      </c>
      <c r="X36" s="0" t="n">
        <v>14.0607828766264</v>
      </c>
      <c r="Y36" s="0" t="n">
        <v>12.9761002219189</v>
      </c>
      <c r="Z36" s="0" t="n">
        <v>12.980714454938</v>
      </c>
      <c r="AA36" s="0" t="n">
        <v>12.6009365285437</v>
      </c>
      <c r="AB36" s="0" t="n">
        <v>12.3753467982706</v>
      </c>
      <c r="AC36" s="0" t="n">
        <v>12.2383498821331</v>
      </c>
      <c r="AD36" s="0" t="n">
        <v>12.0833759978544</v>
      </c>
      <c r="AE36" s="0" t="n">
        <v>11.8058755627659</v>
      </c>
      <c r="AF36" s="0" t="n">
        <v>11.513276697488</v>
      </c>
      <c r="AG36" s="0" t="n">
        <v>10.8709456652068</v>
      </c>
      <c r="AH36" s="0" t="n">
        <v>9.8912506406974</v>
      </c>
      <c r="AI36" s="0" t="n">
        <v>9.65088967462272</v>
      </c>
      <c r="AJ36" s="0" t="n">
        <v>10.5508691349184</v>
      </c>
      <c r="AK36" s="0" t="n">
        <v>12.1684160237927</v>
      </c>
      <c r="AL36" s="0" t="n">
        <v>1224.87580257236</v>
      </c>
      <c r="AM36" s="0" t="n">
        <v>1228.50004367752</v>
      </c>
      <c r="AN36" s="0" t="n">
        <v>1184.03729925087</v>
      </c>
      <c r="AO36" s="0" t="n">
        <v>1139.78912780055</v>
      </c>
      <c r="AP36" s="0" t="n">
        <v>1100.00519010451</v>
      </c>
      <c r="AQ36" s="0" t="n">
        <v>1061.09929438457</v>
      </c>
      <c r="AR36" s="0" t="n">
        <v>1023.14732608443</v>
      </c>
      <c r="AS36" s="0" t="n">
        <v>982.504492798239</v>
      </c>
      <c r="AT36" s="0" t="n">
        <v>898.72542758702</v>
      </c>
      <c r="AU36" s="0" t="n">
        <v>775.240552673104</v>
      </c>
      <c r="AV36" s="0" t="n">
        <v>745.645436087078</v>
      </c>
      <c r="AW36" s="0" t="n">
        <v>879.178160160862</v>
      </c>
      <c r="AX36" s="0" t="n">
        <v>1103.05225178167</v>
      </c>
      <c r="AY36" s="0" t="n">
        <v>15.5461122991827</v>
      </c>
      <c r="AZ36" s="0" t="n">
        <v>14.4392947445705</v>
      </c>
      <c r="BA36" s="0" t="n">
        <v>13.615384999151</v>
      </c>
      <c r="BB36" s="0" t="n">
        <v>12.7701352304441</v>
      </c>
      <c r="BC36" s="0" t="n">
        <v>11.8891002663152</v>
      </c>
      <c r="BD36" s="0" t="n">
        <v>10.9471956242572</v>
      </c>
      <c r="BE36" s="0" t="n">
        <v>9.90107004307085</v>
      </c>
      <c r="BF36" s="0" t="n">
        <v>7.96296228879281</v>
      </c>
      <c r="BG36" s="0" t="n">
        <v>3.65065180788928</v>
      </c>
      <c r="BH36" s="0" t="n">
        <v>1.29886505056752</v>
      </c>
      <c r="BI36" s="0" t="n">
        <v>8.39766624638247</v>
      </c>
      <c r="BJ36" s="0" t="n">
        <v>15.321759497681</v>
      </c>
      <c r="BK36" s="0" t="n">
        <v>16.4226862829916</v>
      </c>
    </row>
    <row r="37" customFormat="false" ht="12.8" hidden="false" customHeight="false" outlineLevel="0" collapsed="false">
      <c r="A37" s="0" t="s">
        <v>1415</v>
      </c>
      <c r="B37" s="0" t="s">
        <v>1453</v>
      </c>
      <c r="C37" s="0" t="s">
        <v>376</v>
      </c>
      <c r="D37" s="0" t="n">
        <v>36</v>
      </c>
      <c r="E37" s="0" t="n">
        <v>38</v>
      </c>
      <c r="F37" s="0" t="n">
        <v>700</v>
      </c>
      <c r="G37" s="0" t="n">
        <v>2.5</v>
      </c>
      <c r="H37" s="0" t="n">
        <v>320</v>
      </c>
      <c r="I37" s="0" t="n">
        <v>40</v>
      </c>
      <c r="J37" s="0" t="n">
        <v>4000</v>
      </c>
      <c r="K37" s="0" t="n">
        <v>0.3</v>
      </c>
      <c r="L37" s="0" t="n">
        <v>16.4195419979787</v>
      </c>
      <c r="M37" s="0" t="n">
        <v>17.4168547232057</v>
      </c>
      <c r="N37" s="0" t="n">
        <v>17.7207407587189</v>
      </c>
      <c r="O37" s="0" t="n">
        <v>17.7063067123805</v>
      </c>
      <c r="P37" s="0" t="n">
        <v>17.551328256815</v>
      </c>
      <c r="Q37" s="0" t="n">
        <v>17.3205179727189</v>
      </c>
      <c r="R37" s="0" t="n">
        <v>17.0560600148665</v>
      </c>
      <c r="S37" s="0" t="n">
        <v>16.7241208281219</v>
      </c>
      <c r="T37" s="0" t="n">
        <v>15.6053644752852</v>
      </c>
      <c r="U37" s="0" t="n">
        <v>13.3426585915782</v>
      </c>
      <c r="V37" s="0" t="n">
        <v>11.5080424722704</v>
      </c>
      <c r="W37" s="0" t="n">
        <v>11.9248408318682</v>
      </c>
      <c r="X37" s="0" t="n">
        <v>14.3107384733008</v>
      </c>
      <c r="Y37" s="0" t="n">
        <v>12.8346608279795</v>
      </c>
      <c r="Z37" s="0" t="n">
        <v>12.8211690003925</v>
      </c>
      <c r="AA37" s="0" t="n">
        <v>12.4262395588467</v>
      </c>
      <c r="AB37" s="0" t="n">
        <v>12.1976952831191</v>
      </c>
      <c r="AC37" s="0" t="n">
        <v>12.0828953366786</v>
      </c>
      <c r="AD37" s="0" t="n">
        <v>11.9533759978544</v>
      </c>
      <c r="AE37" s="0" t="n">
        <v>11.7001179870083</v>
      </c>
      <c r="AF37" s="0" t="n">
        <v>11.4317615459729</v>
      </c>
      <c r="AG37" s="0" t="n">
        <v>10.8165517258129</v>
      </c>
      <c r="AH37" s="0" t="n">
        <v>9.84685670130346</v>
      </c>
      <c r="AI37" s="0" t="n">
        <v>9.57498058371363</v>
      </c>
      <c r="AJ37" s="0" t="n">
        <v>10.4299600440093</v>
      </c>
      <c r="AK37" s="0" t="n">
        <v>12.0284160237927</v>
      </c>
      <c r="AL37" s="0" t="n">
        <v>1206.49246923902</v>
      </c>
      <c r="AM37" s="0" t="n">
        <v>1207.81216488964</v>
      </c>
      <c r="AN37" s="0" t="n">
        <v>1161.4403295539</v>
      </c>
      <c r="AO37" s="0" t="n">
        <v>1116.85730961873</v>
      </c>
      <c r="AP37" s="0" t="n">
        <v>1079.96276586209</v>
      </c>
      <c r="AQ37" s="0" t="n">
        <v>1044.36596105124</v>
      </c>
      <c r="AR37" s="0" t="n">
        <v>1009.56550790261</v>
      </c>
      <c r="AS37" s="0" t="n">
        <v>972.074189767936</v>
      </c>
      <c r="AT37" s="0" t="n">
        <v>891.798154859747</v>
      </c>
      <c r="AU37" s="0" t="n">
        <v>769.552673885225</v>
      </c>
      <c r="AV37" s="0" t="n">
        <v>735.799981541623</v>
      </c>
      <c r="AW37" s="0" t="n">
        <v>863.45997834268</v>
      </c>
      <c r="AX37" s="0" t="n">
        <v>1084.85225178167</v>
      </c>
      <c r="AY37" s="0" t="n">
        <v>15.5461122991827</v>
      </c>
      <c r="AZ37" s="0" t="n">
        <v>14.4392947445705</v>
      </c>
      <c r="BA37" s="0" t="n">
        <v>13.615384999151</v>
      </c>
      <c r="BB37" s="0" t="n">
        <v>12.7701352304441</v>
      </c>
      <c r="BC37" s="0" t="n">
        <v>11.8891002663152</v>
      </c>
      <c r="BD37" s="0" t="n">
        <v>10.9471956242572</v>
      </c>
      <c r="BE37" s="0" t="n">
        <v>9.90107004307085</v>
      </c>
      <c r="BF37" s="0" t="n">
        <v>7.96296228879281</v>
      </c>
      <c r="BG37" s="0" t="n">
        <v>3.65065180788928</v>
      </c>
      <c r="BH37" s="0" t="n">
        <v>1.29886505056752</v>
      </c>
      <c r="BI37" s="0" t="n">
        <v>8.39766624638247</v>
      </c>
      <c r="BJ37" s="0" t="n">
        <v>15.321759497681</v>
      </c>
      <c r="BK37" s="0" t="n">
        <v>16.4226862829916</v>
      </c>
    </row>
    <row r="38" customFormat="false" ht="12.8" hidden="false" customHeight="false" outlineLevel="0" collapsed="false">
      <c r="A38" s="0" t="s">
        <v>1415</v>
      </c>
      <c r="B38" s="0" t="s">
        <v>1454</v>
      </c>
      <c r="C38" s="0" t="s">
        <v>1455</v>
      </c>
      <c r="D38" s="0" t="n">
        <v>24</v>
      </c>
      <c r="E38" s="0" t="n">
        <v>51</v>
      </c>
      <c r="F38" s="0" t="n">
        <v>700</v>
      </c>
      <c r="G38" s="0" t="n">
        <v>2.5</v>
      </c>
      <c r="H38" s="0" t="n">
        <v>320</v>
      </c>
      <c r="I38" s="0" t="n">
        <v>40</v>
      </c>
      <c r="J38" s="0" t="n">
        <v>4000</v>
      </c>
      <c r="K38" s="0" t="n">
        <v>0.2</v>
      </c>
      <c r="L38" s="0" t="n">
        <v>13.0101200902029</v>
      </c>
      <c r="M38" s="0" t="n">
        <v>12.0828858966169</v>
      </c>
      <c r="N38" s="0" t="n">
        <v>13.0286067344788</v>
      </c>
      <c r="O38" s="0" t="n">
        <v>15.0831177051347</v>
      </c>
      <c r="P38" s="0" t="n">
        <v>16.6399012596411</v>
      </c>
      <c r="Q38" s="0" t="n">
        <v>17.3074447997622</v>
      </c>
      <c r="R38" s="0" t="n">
        <v>17.4756874226089</v>
      </c>
      <c r="S38" s="0" t="n">
        <v>17.4094840785454</v>
      </c>
      <c r="T38" s="0" t="n">
        <v>17.2271210666784</v>
      </c>
      <c r="U38" s="0" t="n">
        <v>16.9990255051847</v>
      </c>
      <c r="V38" s="0" t="n">
        <v>16.7640731897289</v>
      </c>
      <c r="W38" s="0" t="n">
        <v>16.2048068224972</v>
      </c>
      <c r="X38" s="0" t="n">
        <v>14.9442204550637</v>
      </c>
      <c r="Y38" s="0" t="n">
        <v>9.51465827556058</v>
      </c>
      <c r="Z38" s="0" t="n">
        <v>9.8224443015163</v>
      </c>
      <c r="AA38" s="0" t="n">
        <v>11.2555440601791</v>
      </c>
      <c r="AB38" s="0" t="n">
        <v>12.8148189725291</v>
      </c>
      <c r="AC38" s="0" t="n">
        <v>13.5769600470286</v>
      </c>
      <c r="AD38" s="0" t="n">
        <v>13.5034717324234</v>
      </c>
      <c r="AE38" s="0" t="n">
        <v>13.1482240035121</v>
      </c>
      <c r="AF38" s="0" t="n">
        <v>12.7941526897678</v>
      </c>
      <c r="AG38" s="0" t="n">
        <v>12.4527111473581</v>
      </c>
      <c r="AH38" s="0" t="n">
        <v>12.126982992433</v>
      </c>
      <c r="AI38" s="0" t="n">
        <v>11.8101717537073</v>
      </c>
      <c r="AJ38" s="0" t="n">
        <v>11.1918912305648</v>
      </c>
      <c r="AK38" s="0" t="n">
        <v>10.286436798764</v>
      </c>
      <c r="AL38" s="0" t="n">
        <v>793.843366213721</v>
      </c>
      <c r="AM38" s="0" t="n">
        <v>831.943921852383</v>
      </c>
      <c r="AN38" s="0" t="n">
        <v>1006.57091966238</v>
      </c>
      <c r="AO38" s="0" t="n">
        <v>1180.73884943528</v>
      </c>
      <c r="AP38" s="0" t="n">
        <v>1253.12320726187</v>
      </c>
      <c r="AQ38" s="0" t="n">
        <v>1227.76418843643</v>
      </c>
      <c r="AR38" s="0" t="n">
        <v>1185.06443486411</v>
      </c>
      <c r="AS38" s="0" t="n">
        <v>1143.29249305448</v>
      </c>
      <c r="AT38" s="0" t="n">
        <v>1102.12251910687</v>
      </c>
      <c r="AU38" s="0" t="n">
        <v>1061.54880535694</v>
      </c>
      <c r="AV38" s="0" t="n">
        <v>1021.63745323312</v>
      </c>
      <c r="AW38" s="0" t="n">
        <v>961.998058136901</v>
      </c>
      <c r="AX38" s="0" t="n">
        <v>871.326101001486</v>
      </c>
      <c r="AY38" s="0" t="n">
        <v>4.72055404690559</v>
      </c>
      <c r="AZ38" s="0" t="n">
        <v>11.2088156729746</v>
      </c>
      <c r="BA38" s="0" t="n">
        <v>16.5235290966475</v>
      </c>
      <c r="BB38" s="0" t="n">
        <v>16.1734601073712</v>
      </c>
      <c r="BC38" s="0" t="n">
        <v>15.3356265207714</v>
      </c>
      <c r="BD38" s="0" t="n">
        <v>14.4701501942199</v>
      </c>
      <c r="BE38" s="0" t="n">
        <v>13.5844577304616</v>
      </c>
      <c r="BF38" s="0" t="n">
        <v>12.6720935761351</v>
      </c>
      <c r="BG38" s="0" t="n">
        <v>11.7154862805112</v>
      </c>
      <c r="BH38" s="0" t="n">
        <v>10.6843912137196</v>
      </c>
      <c r="BI38" s="0" t="n">
        <v>9.5272383283687</v>
      </c>
      <c r="BJ38" s="0" t="n">
        <v>6.25675288664355</v>
      </c>
      <c r="BK38" s="0" t="n">
        <v>3.25194814731107</v>
      </c>
    </row>
    <row r="39" customFormat="false" ht="12.8" hidden="false" customHeight="false" outlineLevel="0" collapsed="false">
      <c r="A39" s="0" t="s">
        <v>1415</v>
      </c>
      <c r="B39" s="0" t="s">
        <v>1456</v>
      </c>
      <c r="C39" s="0" t="s">
        <v>1455</v>
      </c>
      <c r="D39" s="0" t="n">
        <v>29</v>
      </c>
      <c r="E39" s="0" t="n">
        <v>51</v>
      </c>
      <c r="F39" s="0" t="n">
        <v>700</v>
      </c>
      <c r="G39" s="0" t="n">
        <v>2.5</v>
      </c>
      <c r="H39" s="0" t="n">
        <v>320</v>
      </c>
      <c r="I39" s="0" t="n">
        <v>40</v>
      </c>
      <c r="J39" s="0" t="n">
        <v>4000</v>
      </c>
      <c r="K39" s="0" t="n">
        <v>0.2</v>
      </c>
      <c r="L39" s="0" t="n">
        <v>13.1238858906761</v>
      </c>
      <c r="M39" s="0" t="n">
        <v>12.2445669191782</v>
      </c>
      <c r="N39" s="0" t="n">
        <v>13.2441103510312</v>
      </c>
      <c r="O39" s="0" t="n">
        <v>15.3229656077422</v>
      </c>
      <c r="P39" s="0" t="n">
        <v>16.8774743961908</v>
      </c>
      <c r="Q39" s="0" t="n">
        <v>17.5329560373296</v>
      </c>
      <c r="R39" s="0" t="n">
        <v>17.6864036245968</v>
      </c>
      <c r="S39" s="0" t="n">
        <v>17.6044253670285</v>
      </c>
      <c r="T39" s="0" t="n">
        <v>17.406190455434</v>
      </c>
      <c r="U39" s="0" t="n">
        <v>17.1628715630368</v>
      </c>
      <c r="V39" s="0" t="n">
        <v>16.9140385864264</v>
      </c>
      <c r="W39" s="0" t="n">
        <v>16.3338687778364</v>
      </c>
      <c r="X39" s="0" t="n">
        <v>15.0502768189883</v>
      </c>
      <c r="Y39" s="0" t="n">
        <v>9.40981736646967</v>
      </c>
      <c r="Z39" s="0" t="n">
        <v>9.69889884697084</v>
      </c>
      <c r="AA39" s="0" t="n">
        <v>11.1254076965427</v>
      </c>
      <c r="AB39" s="0" t="n">
        <v>12.6915841240442</v>
      </c>
      <c r="AC39" s="0" t="n">
        <v>13.4699600470285</v>
      </c>
      <c r="AD39" s="0" t="n">
        <v>13.4117444596961</v>
      </c>
      <c r="AE39" s="0" t="n">
        <v>13.0664512762394</v>
      </c>
      <c r="AF39" s="0" t="n">
        <v>12.7141526897678</v>
      </c>
      <c r="AG39" s="0" t="n">
        <v>12.3727111473581</v>
      </c>
      <c r="AH39" s="0" t="n">
        <v>12.046982992433</v>
      </c>
      <c r="AI39" s="0" t="n">
        <v>11.7301717537073</v>
      </c>
      <c r="AJ39" s="0" t="n">
        <v>11.111209412383</v>
      </c>
      <c r="AK39" s="0" t="n">
        <v>10.1991261927034</v>
      </c>
      <c r="AL39" s="0" t="n">
        <v>780.284881365236</v>
      </c>
      <c r="AM39" s="0" t="n">
        <v>815.975437003898</v>
      </c>
      <c r="AN39" s="0" t="n">
        <v>989.747889359354</v>
      </c>
      <c r="AO39" s="0" t="n">
        <v>1164.81794034437</v>
      </c>
      <c r="AP39" s="0" t="n">
        <v>1239.29047998914</v>
      </c>
      <c r="AQ39" s="0" t="n">
        <v>1215.88055207279</v>
      </c>
      <c r="AR39" s="0" t="n">
        <v>1174.44079850047</v>
      </c>
      <c r="AS39" s="0" t="n">
        <v>1132.89249305448</v>
      </c>
      <c r="AT39" s="0" t="n">
        <v>1091.72251910687</v>
      </c>
      <c r="AU39" s="0" t="n">
        <v>1051.14880535694</v>
      </c>
      <c r="AV39" s="0" t="n">
        <v>1011.23745323312</v>
      </c>
      <c r="AW39" s="0" t="n">
        <v>951.516239955083</v>
      </c>
      <c r="AX39" s="0" t="n">
        <v>860.01549494088</v>
      </c>
      <c r="AY39" s="0" t="n">
        <v>4.72055404690559</v>
      </c>
      <c r="AZ39" s="0" t="n">
        <v>11.2088156729746</v>
      </c>
      <c r="BA39" s="0" t="n">
        <v>16.5235290966475</v>
      </c>
      <c r="BB39" s="0" t="n">
        <v>16.1734601073712</v>
      </c>
      <c r="BC39" s="0" t="n">
        <v>15.3356265207714</v>
      </c>
      <c r="BD39" s="0" t="n">
        <v>14.4701501942199</v>
      </c>
      <c r="BE39" s="0" t="n">
        <v>13.5844577304616</v>
      </c>
      <c r="BF39" s="0" t="n">
        <v>12.6720935761351</v>
      </c>
      <c r="BG39" s="0" t="n">
        <v>11.7154862805112</v>
      </c>
      <c r="BH39" s="0" t="n">
        <v>10.6843912137196</v>
      </c>
      <c r="BI39" s="0" t="n">
        <v>9.5272383283687</v>
      </c>
      <c r="BJ39" s="0" t="n">
        <v>6.25675288664355</v>
      </c>
      <c r="BK39" s="0" t="n">
        <v>3.25194814731107</v>
      </c>
    </row>
    <row r="40" customFormat="false" ht="12.8" hidden="false" customHeight="false" outlineLevel="0" collapsed="false">
      <c r="A40" s="0" t="s">
        <v>1415</v>
      </c>
      <c r="B40" s="0" t="s">
        <v>1457</v>
      </c>
      <c r="C40" s="0" t="s">
        <v>1455</v>
      </c>
      <c r="D40" s="0" t="n">
        <v>36</v>
      </c>
      <c r="E40" s="0" t="n">
        <v>51</v>
      </c>
      <c r="F40" s="0" t="n">
        <v>700</v>
      </c>
      <c r="G40" s="0" t="n">
        <v>2.5</v>
      </c>
      <c r="H40" s="0" t="n">
        <v>320</v>
      </c>
      <c r="I40" s="0" t="n">
        <v>40</v>
      </c>
      <c r="J40" s="0" t="n">
        <v>4000</v>
      </c>
      <c r="K40" s="0" t="n">
        <v>0.2</v>
      </c>
      <c r="L40" s="0" t="n">
        <v>13.223071117284</v>
      </c>
      <c r="M40" s="0" t="n">
        <v>12.3855264060734</v>
      </c>
      <c r="N40" s="0" t="n">
        <v>13.4319943632181</v>
      </c>
      <c r="O40" s="0" t="n">
        <v>15.5320738676287</v>
      </c>
      <c r="P40" s="0" t="n">
        <v>17.0845994310134</v>
      </c>
      <c r="Q40" s="0" t="n">
        <v>17.7295650631327</v>
      </c>
      <c r="R40" s="0" t="n">
        <v>17.870113791951</v>
      </c>
      <c r="S40" s="0" t="n">
        <v>17.7743823821684</v>
      </c>
      <c r="T40" s="0" t="n">
        <v>17.5623097621885</v>
      </c>
      <c r="U40" s="0" t="n">
        <v>17.3057186076607</v>
      </c>
      <c r="V40" s="0" t="n">
        <v>17.0447839579959</v>
      </c>
      <c r="W40" s="0" t="n">
        <v>16.4463897571952</v>
      </c>
      <c r="X40" s="0" t="n">
        <v>15.1427406740775</v>
      </c>
      <c r="Y40" s="0" t="n">
        <v>9.36530221495452</v>
      </c>
      <c r="Z40" s="0" t="n">
        <v>9.62083824091024</v>
      </c>
      <c r="AA40" s="0" t="n">
        <v>11.0193470904821</v>
      </c>
      <c r="AB40" s="0" t="n">
        <v>12.5800083664685</v>
      </c>
      <c r="AC40" s="0" t="n">
        <v>13.3556873197558</v>
      </c>
      <c r="AD40" s="0" t="n">
        <v>13.2974717324234</v>
      </c>
      <c r="AE40" s="0" t="n">
        <v>12.9567694580576</v>
      </c>
      <c r="AF40" s="0" t="n">
        <v>12.6172435988587</v>
      </c>
      <c r="AG40" s="0" t="n">
        <v>12.290711147358</v>
      </c>
      <c r="AH40" s="0" t="n">
        <v>11.9798920833421</v>
      </c>
      <c r="AI40" s="0" t="n">
        <v>11.6776262991619</v>
      </c>
      <c r="AJ40" s="0" t="n">
        <v>11.0738912305648</v>
      </c>
      <c r="AK40" s="0" t="n">
        <v>10.1737625563398</v>
      </c>
      <c r="AL40" s="0" t="n">
        <v>774.520638940993</v>
      </c>
      <c r="AM40" s="0" t="n">
        <v>805.827558216019</v>
      </c>
      <c r="AN40" s="0" t="n">
        <v>975.960010571475</v>
      </c>
      <c r="AO40" s="0" t="n">
        <v>1150.31309185953</v>
      </c>
      <c r="AP40" s="0" t="n">
        <v>1224.45775271641</v>
      </c>
      <c r="AQ40" s="0" t="n">
        <v>1201.08418843643</v>
      </c>
      <c r="AR40" s="0" t="n">
        <v>1160.27534395502</v>
      </c>
      <c r="AS40" s="0" t="n">
        <v>1120.39431123629</v>
      </c>
      <c r="AT40" s="0" t="n">
        <v>1081.16251910687</v>
      </c>
      <c r="AU40" s="0" t="n">
        <v>1042.52698717512</v>
      </c>
      <c r="AV40" s="0" t="n">
        <v>1004.50654414221</v>
      </c>
      <c r="AW40" s="0" t="n">
        <v>946.758058136901</v>
      </c>
      <c r="AX40" s="0" t="n">
        <v>856.777313122698</v>
      </c>
      <c r="AY40" s="0" t="n">
        <v>4.72055404690559</v>
      </c>
      <c r="AZ40" s="0" t="n">
        <v>11.2088156729746</v>
      </c>
      <c r="BA40" s="0" t="n">
        <v>16.5235290966475</v>
      </c>
      <c r="BB40" s="0" t="n">
        <v>16.1734601073712</v>
      </c>
      <c r="BC40" s="0" t="n">
        <v>15.3356265207714</v>
      </c>
      <c r="BD40" s="0" t="n">
        <v>14.4701501942199</v>
      </c>
      <c r="BE40" s="0" t="n">
        <v>13.5844577304616</v>
      </c>
      <c r="BF40" s="0" t="n">
        <v>12.6720935761351</v>
      </c>
      <c r="BG40" s="0" t="n">
        <v>11.7154862805112</v>
      </c>
      <c r="BH40" s="0" t="n">
        <v>10.6843912137196</v>
      </c>
      <c r="BI40" s="0" t="n">
        <v>9.5272383283687</v>
      </c>
      <c r="BJ40" s="0" t="n">
        <v>6.25675288664355</v>
      </c>
      <c r="BK40" s="0" t="n">
        <v>3.25194814731107</v>
      </c>
    </row>
    <row r="41" customFormat="false" ht="12.8" hidden="false" customHeight="false" outlineLevel="0" collapsed="false">
      <c r="A41" s="0" t="s">
        <v>1415</v>
      </c>
      <c r="B41" s="0" t="s">
        <v>1458</v>
      </c>
      <c r="C41" s="0" t="s">
        <v>1455</v>
      </c>
      <c r="D41" s="0" t="n">
        <v>24</v>
      </c>
      <c r="E41" s="0" t="n">
        <v>51</v>
      </c>
      <c r="F41" s="0" t="n">
        <v>700</v>
      </c>
      <c r="G41" s="0" t="n">
        <v>2.5</v>
      </c>
      <c r="H41" s="0" t="n">
        <v>320</v>
      </c>
      <c r="I41" s="0" t="n">
        <v>40</v>
      </c>
      <c r="J41" s="0" t="n">
        <v>4000</v>
      </c>
      <c r="K41" s="0" t="n">
        <v>0.25</v>
      </c>
      <c r="L41" s="0" t="n">
        <v>12.2811286102404</v>
      </c>
      <c r="M41" s="0" t="n">
        <v>11.7087030915488</v>
      </c>
      <c r="N41" s="0" t="n">
        <v>13.2109648014418</v>
      </c>
      <c r="O41" s="0" t="n">
        <v>15.4303745802942</v>
      </c>
      <c r="P41" s="0" t="n">
        <v>16.7339253717526</v>
      </c>
      <c r="Q41" s="0" t="n">
        <v>17.2287318711787</v>
      </c>
      <c r="R41" s="0" t="n">
        <v>17.3488754745127</v>
      </c>
      <c r="S41" s="0" t="n">
        <v>17.2672465125347</v>
      </c>
      <c r="T41" s="0" t="n">
        <v>17.0827870916345</v>
      </c>
      <c r="U41" s="0" t="n">
        <v>16.8553348107902</v>
      </c>
      <c r="V41" s="0" t="n">
        <v>16.6161115357658</v>
      </c>
      <c r="W41" s="0" t="n">
        <v>15.9577361475143</v>
      </c>
      <c r="X41" s="0" t="n">
        <v>14.4247090032361</v>
      </c>
      <c r="Y41" s="0" t="n">
        <v>9.35081534287852</v>
      </c>
      <c r="Z41" s="0" t="n">
        <v>9.95776072864173</v>
      </c>
      <c r="AA41" s="0" t="n">
        <v>11.6483828924816</v>
      </c>
      <c r="AB41" s="0" t="n">
        <v>13.1064532339897</v>
      </c>
      <c r="AC41" s="0" t="n">
        <v>13.5873634693987</v>
      </c>
      <c r="AD41" s="0" t="n">
        <v>13.4021402875585</v>
      </c>
      <c r="AE41" s="0" t="n">
        <v>13.0497820594584</v>
      </c>
      <c r="AF41" s="0" t="n">
        <v>12.7040745974296</v>
      </c>
      <c r="AG41" s="0" t="n">
        <v>12.3718737685497</v>
      </c>
      <c r="AH41" s="0" t="n">
        <v>12.0575420331749</v>
      </c>
      <c r="AI41" s="0" t="n">
        <v>11.7537090828478</v>
      </c>
      <c r="AJ41" s="0" t="n">
        <v>11.1062420754136</v>
      </c>
      <c r="AK41" s="0" t="n">
        <v>10.1096443285809</v>
      </c>
      <c r="AL41" s="0" t="n">
        <v>773.978590473535</v>
      </c>
      <c r="AM41" s="0" t="n">
        <v>851.596148412856</v>
      </c>
      <c r="AN41" s="0" t="n">
        <v>1059.76994709703</v>
      </c>
      <c r="AO41" s="0" t="n">
        <v>1222.34463749896</v>
      </c>
      <c r="AP41" s="0" t="n">
        <v>1257.84107963512</v>
      </c>
      <c r="AQ41" s="0" t="n">
        <v>1218.19108816656</v>
      </c>
      <c r="AR41" s="0" t="n">
        <v>1175.51596913958</v>
      </c>
      <c r="AS41" s="0" t="n">
        <v>1134.40813927703</v>
      </c>
      <c r="AT41" s="0" t="n">
        <v>1093.97073987449</v>
      </c>
      <c r="AU41" s="0" t="n">
        <v>1054.26888056965</v>
      </c>
      <c r="AV41" s="0" t="n">
        <v>1015.24780361946</v>
      </c>
      <c r="AW41" s="0" t="n">
        <v>951.452406261168</v>
      </c>
      <c r="AX41" s="0" t="n">
        <v>849.484689071399</v>
      </c>
      <c r="AY41" s="0" t="n">
        <v>5.39553154704241</v>
      </c>
      <c r="AZ41" s="0" t="n">
        <v>14.0110195912183</v>
      </c>
      <c r="BA41" s="0" t="n">
        <v>16.5633539410929</v>
      </c>
      <c r="BB41" s="0" t="n">
        <v>15.8478214955762</v>
      </c>
      <c r="BC41" s="0" t="n">
        <v>15.0180336184018</v>
      </c>
      <c r="BD41" s="0" t="n">
        <v>14.1682554134905</v>
      </c>
      <c r="BE41" s="0" t="n">
        <v>13.2990512119148</v>
      </c>
      <c r="BF41" s="0" t="n">
        <v>12.4009918912445</v>
      </c>
      <c r="BG41" s="0" t="n">
        <v>11.4543898537684</v>
      </c>
      <c r="BH41" s="0" t="n">
        <v>10.4256042816965</v>
      </c>
      <c r="BI41" s="0" t="n">
        <v>9.2569039432207</v>
      </c>
      <c r="BJ41" s="0" t="n">
        <v>5.47507375368769</v>
      </c>
      <c r="BK41" s="0" t="n">
        <v>2.19579068849323</v>
      </c>
    </row>
    <row r="42" customFormat="false" ht="12.8" hidden="false" customHeight="false" outlineLevel="0" collapsed="false">
      <c r="A42" s="0" t="s">
        <v>1415</v>
      </c>
      <c r="B42" s="0" t="s">
        <v>1459</v>
      </c>
      <c r="C42" s="0" t="s">
        <v>1455</v>
      </c>
      <c r="D42" s="0" t="n">
        <v>29</v>
      </c>
      <c r="E42" s="0" t="n">
        <v>51</v>
      </c>
      <c r="F42" s="0" t="n">
        <v>700</v>
      </c>
      <c r="G42" s="0" t="n">
        <v>2.5</v>
      </c>
      <c r="H42" s="0" t="n">
        <v>320</v>
      </c>
      <c r="I42" s="0" t="n">
        <v>40</v>
      </c>
      <c r="J42" s="0" t="n">
        <v>4000</v>
      </c>
      <c r="K42" s="0" t="n">
        <v>0.25</v>
      </c>
      <c r="L42" s="0" t="n">
        <v>12.4185622933134</v>
      </c>
      <c r="M42" s="0" t="n">
        <v>11.9053032595946</v>
      </c>
      <c r="N42" s="0" t="n">
        <v>13.4752565530424</v>
      </c>
      <c r="O42" s="0" t="n">
        <v>15.7266597001841</v>
      </c>
      <c r="P42" s="0" t="n">
        <v>17.0271720817935</v>
      </c>
      <c r="Q42" s="0" t="n">
        <v>17.5068533005695</v>
      </c>
      <c r="R42" s="0" t="n">
        <v>17.6086908881429</v>
      </c>
      <c r="S42" s="0" t="n">
        <v>17.5075980135558</v>
      </c>
      <c r="T42" s="0" t="n">
        <v>17.3035685550955</v>
      </c>
      <c r="U42" s="0" t="n">
        <v>17.0573387661939</v>
      </c>
      <c r="V42" s="0" t="n">
        <v>16.8009928809618</v>
      </c>
      <c r="W42" s="0" t="n">
        <v>16.1167016786276</v>
      </c>
      <c r="X42" s="0" t="n">
        <v>14.5546699492501</v>
      </c>
      <c r="Y42" s="0" t="n">
        <v>9.22230397924216</v>
      </c>
      <c r="Z42" s="0" t="n">
        <v>9.80630618318718</v>
      </c>
      <c r="AA42" s="0" t="n">
        <v>11.487769256118</v>
      </c>
      <c r="AB42" s="0" t="n">
        <v>12.9525555067169</v>
      </c>
      <c r="AC42" s="0" t="n">
        <v>13.4536134693987</v>
      </c>
      <c r="AD42" s="0" t="n">
        <v>13.2874811966494</v>
      </c>
      <c r="AE42" s="0" t="n">
        <v>12.9475661503675</v>
      </c>
      <c r="AF42" s="0" t="n">
        <v>12.6040745974296</v>
      </c>
      <c r="AG42" s="0" t="n">
        <v>12.2718737685497</v>
      </c>
      <c r="AH42" s="0" t="n">
        <v>11.9575420331749</v>
      </c>
      <c r="AI42" s="0" t="n">
        <v>11.6537090828478</v>
      </c>
      <c r="AJ42" s="0" t="n">
        <v>11.0053898026863</v>
      </c>
      <c r="AK42" s="0" t="n">
        <v>10.0009738740354</v>
      </c>
      <c r="AL42" s="0" t="n">
        <v>757.35904501899</v>
      </c>
      <c r="AM42" s="0" t="n">
        <v>832.020693867401</v>
      </c>
      <c r="AN42" s="0" t="n">
        <v>1039.00721982431</v>
      </c>
      <c r="AO42" s="0" t="n">
        <v>1202.46236477169</v>
      </c>
      <c r="AP42" s="0" t="n">
        <v>1240.55017054422</v>
      </c>
      <c r="AQ42" s="0" t="n">
        <v>1203.33654271202</v>
      </c>
      <c r="AR42" s="0" t="n">
        <v>1162.23642368503</v>
      </c>
      <c r="AS42" s="0" t="n">
        <v>1121.40813927703</v>
      </c>
      <c r="AT42" s="0" t="n">
        <v>1080.97073987449</v>
      </c>
      <c r="AU42" s="0" t="n">
        <v>1041.26888056965</v>
      </c>
      <c r="AV42" s="0" t="n">
        <v>1002.24780361946</v>
      </c>
      <c r="AW42" s="0" t="n">
        <v>938.350133533895</v>
      </c>
      <c r="AX42" s="0" t="n">
        <v>835.406961798672</v>
      </c>
      <c r="AY42" s="0" t="n">
        <v>5.39553154704241</v>
      </c>
      <c r="AZ42" s="0" t="n">
        <v>14.0110195912183</v>
      </c>
      <c r="BA42" s="0" t="n">
        <v>16.5633539410929</v>
      </c>
      <c r="BB42" s="0" t="n">
        <v>15.8478214955762</v>
      </c>
      <c r="BC42" s="0" t="n">
        <v>15.0180336184018</v>
      </c>
      <c r="BD42" s="0" t="n">
        <v>14.1682554134905</v>
      </c>
      <c r="BE42" s="0" t="n">
        <v>13.2990512119148</v>
      </c>
      <c r="BF42" s="0" t="n">
        <v>12.4009918912445</v>
      </c>
      <c r="BG42" s="0" t="n">
        <v>11.4543898537684</v>
      </c>
      <c r="BH42" s="0" t="n">
        <v>10.4256042816965</v>
      </c>
      <c r="BI42" s="0" t="n">
        <v>9.2569039432207</v>
      </c>
      <c r="BJ42" s="0" t="n">
        <v>5.47507375368769</v>
      </c>
      <c r="BK42" s="0" t="n">
        <v>2.19579068849323</v>
      </c>
    </row>
    <row r="43" customFormat="false" ht="12.8" hidden="false" customHeight="false" outlineLevel="0" collapsed="false">
      <c r="A43" s="0" t="s">
        <v>1415</v>
      </c>
      <c r="B43" s="0" t="s">
        <v>1460</v>
      </c>
      <c r="C43" s="0" t="s">
        <v>1455</v>
      </c>
      <c r="D43" s="0" t="n">
        <v>36</v>
      </c>
      <c r="E43" s="0" t="n">
        <v>51</v>
      </c>
      <c r="F43" s="0" t="n">
        <v>700</v>
      </c>
      <c r="G43" s="0" t="n">
        <v>2.5</v>
      </c>
      <c r="H43" s="0" t="n">
        <v>320</v>
      </c>
      <c r="I43" s="0" t="n">
        <v>40</v>
      </c>
      <c r="J43" s="0" t="n">
        <v>4000</v>
      </c>
      <c r="K43" s="0" t="n">
        <v>0.25</v>
      </c>
      <c r="L43" s="0" t="n">
        <v>12.5383820541067</v>
      </c>
      <c r="M43" s="0" t="n">
        <v>12.0767065472052</v>
      </c>
      <c r="N43" s="0" t="n">
        <v>13.705675863275</v>
      </c>
      <c r="O43" s="0" t="n">
        <v>15.9849720105145</v>
      </c>
      <c r="P43" s="0" t="n">
        <v>17.2828353941987</v>
      </c>
      <c r="Q43" s="0" t="n">
        <v>17.7493298346763</v>
      </c>
      <c r="R43" s="0" t="n">
        <v>17.8352075616066</v>
      </c>
      <c r="S43" s="0" t="n">
        <v>17.7171453291389</v>
      </c>
      <c r="T43" s="0" t="n">
        <v>17.4960539891461</v>
      </c>
      <c r="U43" s="0" t="n">
        <v>17.2334532752034</v>
      </c>
      <c r="V43" s="0" t="n">
        <v>16.9621792659963</v>
      </c>
      <c r="W43" s="0" t="n">
        <v>16.2552936997863</v>
      </c>
      <c r="X43" s="0" t="n">
        <v>14.6679747018818</v>
      </c>
      <c r="Y43" s="0" t="n">
        <v>9.16846307015125</v>
      </c>
      <c r="Z43" s="0" t="n">
        <v>9.71085163773264</v>
      </c>
      <c r="AA43" s="0" t="n">
        <v>11.3566783470271</v>
      </c>
      <c r="AB43" s="0" t="n">
        <v>12.8131918703533</v>
      </c>
      <c r="AC43" s="0" t="n">
        <v>13.3107725603078</v>
      </c>
      <c r="AD43" s="0" t="n">
        <v>13.1446402875585</v>
      </c>
      <c r="AE43" s="0" t="n">
        <v>12.8104638776402</v>
      </c>
      <c r="AF43" s="0" t="n">
        <v>12.4829382337933</v>
      </c>
      <c r="AG43" s="0" t="n">
        <v>12.1693737685497</v>
      </c>
      <c r="AH43" s="0" t="n">
        <v>11.8736783968113</v>
      </c>
      <c r="AI43" s="0" t="n">
        <v>11.5880272646659</v>
      </c>
      <c r="AJ43" s="0" t="n">
        <v>10.9587420754136</v>
      </c>
      <c r="AK43" s="0" t="n">
        <v>9.96958751039908</v>
      </c>
      <c r="AL43" s="0" t="n">
        <v>750.388135928081</v>
      </c>
      <c r="AM43" s="0" t="n">
        <v>819.61160295831</v>
      </c>
      <c r="AN43" s="0" t="n">
        <v>1021.96540164249</v>
      </c>
      <c r="AO43" s="0" t="n">
        <v>1184.34509204442</v>
      </c>
      <c r="AP43" s="0" t="n">
        <v>1222.00926145331</v>
      </c>
      <c r="AQ43" s="0" t="n">
        <v>1184.84108816656</v>
      </c>
      <c r="AR43" s="0" t="n">
        <v>1144.52960550322</v>
      </c>
      <c r="AS43" s="0" t="n">
        <v>1105.7854120043</v>
      </c>
      <c r="AT43" s="0" t="n">
        <v>1067.77073987449</v>
      </c>
      <c r="AU43" s="0" t="n">
        <v>1030.49160784238</v>
      </c>
      <c r="AV43" s="0" t="n">
        <v>993.834167255822</v>
      </c>
      <c r="AW43" s="0" t="n">
        <v>932.402406261168</v>
      </c>
      <c r="AX43" s="0" t="n">
        <v>831.400598162308</v>
      </c>
      <c r="AY43" s="0" t="n">
        <v>5.39553154704241</v>
      </c>
      <c r="AZ43" s="0" t="n">
        <v>14.0110195912183</v>
      </c>
      <c r="BA43" s="0" t="n">
        <v>16.5633539410929</v>
      </c>
      <c r="BB43" s="0" t="n">
        <v>15.8478214955762</v>
      </c>
      <c r="BC43" s="0" t="n">
        <v>15.0180336184018</v>
      </c>
      <c r="BD43" s="0" t="n">
        <v>14.1682554134905</v>
      </c>
      <c r="BE43" s="0" t="n">
        <v>13.2990512119148</v>
      </c>
      <c r="BF43" s="0" t="n">
        <v>12.4009918912445</v>
      </c>
      <c r="BG43" s="0" t="n">
        <v>11.4543898537684</v>
      </c>
      <c r="BH43" s="0" t="n">
        <v>10.4256042816965</v>
      </c>
      <c r="BI43" s="0" t="n">
        <v>9.2569039432207</v>
      </c>
      <c r="BJ43" s="0" t="n">
        <v>5.47507375368769</v>
      </c>
      <c r="BK43" s="0" t="n">
        <v>2.19579068849323</v>
      </c>
    </row>
    <row r="44" customFormat="false" ht="12.8" hidden="false" customHeight="false" outlineLevel="0" collapsed="false">
      <c r="A44" s="0" t="s">
        <v>1415</v>
      </c>
      <c r="B44" s="0" t="s">
        <v>1461</v>
      </c>
      <c r="C44" s="0" t="s">
        <v>1455</v>
      </c>
      <c r="D44" s="0" t="n">
        <v>24</v>
      </c>
      <c r="E44" s="0" t="n">
        <v>51</v>
      </c>
      <c r="F44" s="0" t="n">
        <v>700</v>
      </c>
      <c r="G44" s="0" t="n">
        <v>2.5</v>
      </c>
      <c r="H44" s="0" t="n">
        <v>320</v>
      </c>
      <c r="I44" s="0" t="n">
        <v>40</v>
      </c>
      <c r="J44" s="0" t="n">
        <v>4000</v>
      </c>
      <c r="K44" s="0" t="n">
        <v>0.3</v>
      </c>
      <c r="L44" s="0" t="n">
        <v>11.4601470568848</v>
      </c>
      <c r="M44" s="0" t="n">
        <v>11.1772084543543</v>
      </c>
      <c r="N44" s="0" t="n">
        <v>13.1365448515666</v>
      </c>
      <c r="O44" s="0" t="n">
        <v>15.4312411176023</v>
      </c>
      <c r="P44" s="0" t="n">
        <v>16.6774404274024</v>
      </c>
      <c r="Q44" s="0" t="n">
        <v>17.0792871546984</v>
      </c>
      <c r="R44" s="0" t="n">
        <v>17.1135362396277</v>
      </c>
      <c r="S44" s="0" t="n">
        <v>17.0212721266052</v>
      </c>
      <c r="T44" s="0" t="n">
        <v>16.8512551852802</v>
      </c>
      <c r="U44" s="0" t="n">
        <v>16.6377916458208</v>
      </c>
      <c r="V44" s="0" t="n">
        <v>16.4042083275077</v>
      </c>
      <c r="W44" s="0" t="n">
        <v>15.5971157993664</v>
      </c>
      <c r="X44" s="0" t="n">
        <v>13.6788353824717</v>
      </c>
      <c r="Y44" s="0" t="n">
        <v>9.22883348640758</v>
      </c>
      <c r="Z44" s="0" t="n">
        <v>9.96988453499962</v>
      </c>
      <c r="AA44" s="0" t="n">
        <v>11.7831814280754</v>
      </c>
      <c r="AB44" s="0" t="n">
        <v>13.1205583602868</v>
      </c>
      <c r="AC44" s="0" t="n">
        <v>13.5620171856826</v>
      </c>
      <c r="AD44" s="0" t="n">
        <v>13.3399941956816</v>
      </c>
      <c r="AE44" s="0" t="n">
        <v>12.9590993754281</v>
      </c>
      <c r="AF44" s="0" t="n">
        <v>12.6204480941998</v>
      </c>
      <c r="AG44" s="0" t="n">
        <v>12.3051513699399</v>
      </c>
      <c r="AH44" s="0" t="n">
        <v>12.0094042455844</v>
      </c>
      <c r="AI44" s="0" t="n">
        <v>11.7261350895968</v>
      </c>
      <c r="AJ44" s="0" t="n">
        <v>11.0279156639275</v>
      </c>
      <c r="AK44" s="0" t="n">
        <v>9.89529888257751</v>
      </c>
      <c r="AL44" s="0" t="n">
        <v>759.038065644687</v>
      </c>
      <c r="AM44" s="0" t="n">
        <v>853.111564265641</v>
      </c>
      <c r="AN44" s="0" t="n">
        <v>1076.01858497046</v>
      </c>
      <c r="AO44" s="0" t="n">
        <v>1224.0628587706</v>
      </c>
      <c r="AP44" s="0" t="n">
        <v>1255.65979112554</v>
      </c>
      <c r="AQ44" s="0" t="n">
        <v>1212.83029741849</v>
      </c>
      <c r="AR44" s="0" t="n">
        <v>1167.69050940273</v>
      </c>
      <c r="AS44" s="0" t="n">
        <v>1127.15736950445</v>
      </c>
      <c r="AT44" s="0" t="n">
        <v>1088.11992884562</v>
      </c>
      <c r="AU44" s="0" t="n">
        <v>1049.90236524472</v>
      </c>
      <c r="AV44" s="0" t="n">
        <v>1012.40102167676</v>
      </c>
      <c r="AW44" s="0" t="n">
        <v>941.735603510391</v>
      </c>
      <c r="AX44" s="0" t="n">
        <v>823.205777916018</v>
      </c>
      <c r="AY44" s="0" t="n">
        <v>6.24944006442128</v>
      </c>
      <c r="AZ44" s="0" t="n">
        <v>14.0110195912183</v>
      </c>
      <c r="BA44" s="0" t="n">
        <v>16.5633539410929</v>
      </c>
      <c r="BB44" s="0" t="n">
        <v>15.8478214955762</v>
      </c>
      <c r="BC44" s="0" t="n">
        <v>14.6425582839047</v>
      </c>
      <c r="BD44" s="0" t="n">
        <v>13.8229655195797</v>
      </c>
      <c r="BE44" s="0" t="n">
        <v>12.9840970462568</v>
      </c>
      <c r="BF44" s="0" t="n">
        <v>12.1138484267374</v>
      </c>
      <c r="BG44" s="0" t="n">
        <v>11.1903360205646</v>
      </c>
      <c r="BH44" s="0" t="n">
        <v>10.1757654187803</v>
      </c>
      <c r="BI44" s="0" t="n">
        <v>9.00457124883351</v>
      </c>
      <c r="BJ44" s="0" t="n">
        <v>4.39757216808321</v>
      </c>
      <c r="BK44" s="0" t="n">
        <v>1.15953515624749</v>
      </c>
    </row>
    <row r="45" customFormat="false" ht="12.8" hidden="false" customHeight="false" outlineLevel="0" collapsed="false">
      <c r="A45" s="0" t="s">
        <v>1415</v>
      </c>
      <c r="B45" s="0" t="s">
        <v>1462</v>
      </c>
      <c r="C45" s="0" t="s">
        <v>1455</v>
      </c>
      <c r="D45" s="0" t="n">
        <v>29</v>
      </c>
      <c r="E45" s="0" t="n">
        <v>51</v>
      </c>
      <c r="F45" s="0" t="n">
        <v>700</v>
      </c>
      <c r="G45" s="0" t="n">
        <v>2.5</v>
      </c>
      <c r="H45" s="0" t="n">
        <v>320</v>
      </c>
      <c r="I45" s="0" t="n">
        <v>40</v>
      </c>
      <c r="J45" s="0" t="n">
        <v>4000</v>
      </c>
      <c r="K45" s="0" t="n">
        <v>0.3</v>
      </c>
      <c r="L45" s="0" t="n">
        <v>11.6298218172622</v>
      </c>
      <c r="M45" s="0" t="n">
        <v>11.3984513670105</v>
      </c>
      <c r="N45" s="0" t="n">
        <v>13.4154576180307</v>
      </c>
      <c r="O45" s="0" t="n">
        <v>15.7287277895525</v>
      </c>
      <c r="P45" s="0" t="n">
        <v>16.9884268907011</v>
      </c>
      <c r="Q45" s="0" t="n">
        <v>17.4021213815838</v>
      </c>
      <c r="R45" s="0" t="n">
        <v>17.4416200117511</v>
      </c>
      <c r="S45" s="0" t="n">
        <v>17.3300999837604</v>
      </c>
      <c r="T45" s="0" t="n">
        <v>17.1349701873474</v>
      </c>
      <c r="U45" s="0" t="n">
        <v>16.897372335045</v>
      </c>
      <c r="V45" s="0" t="n">
        <v>16.6417750936799</v>
      </c>
      <c r="W45" s="0" t="n">
        <v>15.8008949993658</v>
      </c>
      <c r="X45" s="0" t="n">
        <v>13.8438498291505</v>
      </c>
      <c r="Y45" s="0" t="n">
        <v>9.06387136519546</v>
      </c>
      <c r="Z45" s="0" t="n">
        <v>9.79204362590871</v>
      </c>
      <c r="AA45" s="0" t="n">
        <v>11.6102268826208</v>
      </c>
      <c r="AB45" s="0" t="n">
        <v>12.9657856330141</v>
      </c>
      <c r="AC45" s="0" t="n">
        <v>13.4206914281068</v>
      </c>
      <c r="AD45" s="0" t="n">
        <v>13.2056381350755</v>
      </c>
      <c r="AE45" s="0" t="n">
        <v>12.8258228602766</v>
      </c>
      <c r="AF45" s="0" t="n">
        <v>12.4871147608664</v>
      </c>
      <c r="AG45" s="0" t="n">
        <v>12.1718180366066</v>
      </c>
      <c r="AH45" s="0" t="n">
        <v>11.8760709122511</v>
      </c>
      <c r="AI45" s="0" t="n">
        <v>11.5928017562635</v>
      </c>
      <c r="AJ45" s="0" t="n">
        <v>10.8934459669578</v>
      </c>
      <c r="AK45" s="0" t="n">
        <v>9.75134054924418</v>
      </c>
      <c r="AL45" s="0" t="n">
        <v>737.704732311354</v>
      </c>
      <c r="AM45" s="0" t="n">
        <v>830.126715780793</v>
      </c>
      <c r="AN45" s="0" t="n">
        <v>1053.65949406137</v>
      </c>
      <c r="AO45" s="0" t="n">
        <v>1204.06740422514</v>
      </c>
      <c r="AP45" s="0" t="n">
        <v>1237.38403354979</v>
      </c>
      <c r="AQ45" s="0" t="n">
        <v>1195.41514590334</v>
      </c>
      <c r="AR45" s="0" t="n">
        <v>1150.37308516031</v>
      </c>
      <c r="AS45" s="0" t="n">
        <v>1109.82403617111</v>
      </c>
      <c r="AT45" s="0" t="n">
        <v>1070.78659551229</v>
      </c>
      <c r="AU45" s="0" t="n">
        <v>1032.56903191138</v>
      </c>
      <c r="AV45" s="0" t="n">
        <v>995.067688343424</v>
      </c>
      <c r="AW45" s="0" t="n">
        <v>924.265906540694</v>
      </c>
      <c r="AX45" s="0" t="n">
        <v>804.556535491775</v>
      </c>
      <c r="AY45" s="0" t="n">
        <v>6.24944006442128</v>
      </c>
      <c r="AZ45" s="0" t="n">
        <v>14.0110195912183</v>
      </c>
      <c r="BA45" s="0" t="n">
        <v>16.5633539410929</v>
      </c>
      <c r="BB45" s="0" t="n">
        <v>15.8478214955762</v>
      </c>
      <c r="BC45" s="0" t="n">
        <v>14.6425582839047</v>
      </c>
      <c r="BD45" s="0" t="n">
        <v>13.8229655195797</v>
      </c>
      <c r="BE45" s="0" t="n">
        <v>12.9840970462568</v>
      </c>
      <c r="BF45" s="0" t="n">
        <v>12.1138484267374</v>
      </c>
      <c r="BG45" s="0" t="n">
        <v>11.1903360205646</v>
      </c>
      <c r="BH45" s="0" t="n">
        <v>10.1757654187803</v>
      </c>
      <c r="BI45" s="0" t="n">
        <v>9.00457124883351</v>
      </c>
      <c r="BJ45" s="0" t="n">
        <v>4.39757216808321</v>
      </c>
      <c r="BK45" s="0" t="n">
        <v>1.15953515624749</v>
      </c>
    </row>
    <row r="46" customFormat="false" ht="12.8" hidden="false" customHeight="false" outlineLevel="0" collapsed="false">
      <c r="A46" s="0" t="s">
        <v>1415</v>
      </c>
      <c r="B46" s="0" t="s">
        <v>1463</v>
      </c>
      <c r="C46" s="0" t="s">
        <v>1455</v>
      </c>
      <c r="D46" s="0" t="n">
        <v>36</v>
      </c>
      <c r="E46" s="0" t="n">
        <v>51</v>
      </c>
      <c r="F46" s="0" t="n">
        <v>700</v>
      </c>
      <c r="G46" s="0" t="n">
        <v>2.5</v>
      </c>
      <c r="H46" s="0" t="n">
        <v>320</v>
      </c>
      <c r="I46" s="0" t="n">
        <v>40</v>
      </c>
      <c r="J46" s="0" t="n">
        <v>4000</v>
      </c>
      <c r="K46" s="0" t="n">
        <v>0.3</v>
      </c>
      <c r="L46" s="0" t="n">
        <v>11.7777505400214</v>
      </c>
      <c r="M46" s="0" t="n">
        <v>11.5913391095124</v>
      </c>
      <c r="N46" s="0" t="n">
        <v>13.6586240690247</v>
      </c>
      <c r="O46" s="0" t="n">
        <v>15.9880876573464</v>
      </c>
      <c r="P46" s="0" t="n">
        <v>17.2595563751856</v>
      </c>
      <c r="Q46" s="0" t="n">
        <v>17.6835801839411</v>
      </c>
      <c r="R46" s="0" t="n">
        <v>17.7276555615303</v>
      </c>
      <c r="S46" s="0" t="n">
        <v>17.5993475156843</v>
      </c>
      <c r="T46" s="0" t="n">
        <v>17.382323404703</v>
      </c>
      <c r="U46" s="0" t="n">
        <v>17.1236843671024</v>
      </c>
      <c r="V46" s="0" t="n">
        <v>16.848894574572</v>
      </c>
      <c r="W46" s="0" t="n">
        <v>15.9785572321795</v>
      </c>
      <c r="X46" s="0" t="n">
        <v>13.987715518306</v>
      </c>
      <c r="Y46" s="0" t="n">
        <v>8.99675015307425</v>
      </c>
      <c r="Z46" s="0" t="n">
        <v>9.68386180772689</v>
      </c>
      <c r="AA46" s="0" t="n">
        <v>11.4702268826208</v>
      </c>
      <c r="AB46" s="0" t="n">
        <v>12.8257856330141</v>
      </c>
      <c r="AC46" s="0" t="n">
        <v>13.2662974887129</v>
      </c>
      <c r="AD46" s="0" t="n">
        <v>13.0342744987119</v>
      </c>
      <c r="AE46" s="0" t="n">
        <v>12.6462016481554</v>
      </c>
      <c r="AF46" s="0" t="n">
        <v>12.3255996093513</v>
      </c>
      <c r="AG46" s="0" t="n">
        <v>12.0351513699399</v>
      </c>
      <c r="AH46" s="0" t="n">
        <v>11.7642527304329</v>
      </c>
      <c r="AI46" s="0" t="n">
        <v>11.5052259986877</v>
      </c>
      <c r="AJ46" s="0" t="n">
        <v>10.8312489972608</v>
      </c>
      <c r="AK46" s="0" t="n">
        <v>9.71012842803206</v>
      </c>
      <c r="AL46" s="0" t="n">
        <v>729.016853523475</v>
      </c>
      <c r="AM46" s="0" t="n">
        <v>816.063079417156</v>
      </c>
      <c r="AN46" s="0" t="n">
        <v>1035.45949406137</v>
      </c>
      <c r="AO46" s="0" t="n">
        <v>1185.86740422514</v>
      </c>
      <c r="AP46" s="0" t="n">
        <v>1217.35070021645</v>
      </c>
      <c r="AQ46" s="0" t="n">
        <v>1173.23635802455</v>
      </c>
      <c r="AR46" s="0" t="n">
        <v>1127.17763061485</v>
      </c>
      <c r="AS46" s="0" t="n">
        <v>1088.99373314081</v>
      </c>
      <c r="AT46" s="0" t="n">
        <v>1053.18659551229</v>
      </c>
      <c r="AU46" s="0" t="n">
        <v>1018.19933494169</v>
      </c>
      <c r="AV46" s="0" t="n">
        <v>983.849506525242</v>
      </c>
      <c r="AW46" s="0" t="n">
        <v>916.335603510391</v>
      </c>
      <c r="AX46" s="0" t="n">
        <v>799.297444582684</v>
      </c>
      <c r="AY46" s="0" t="n">
        <v>6.24944006442128</v>
      </c>
      <c r="AZ46" s="0" t="n">
        <v>14.0110195912183</v>
      </c>
      <c r="BA46" s="0" t="n">
        <v>16.5633539410929</v>
      </c>
      <c r="BB46" s="0" t="n">
        <v>15.8478214955762</v>
      </c>
      <c r="BC46" s="0" t="n">
        <v>14.6425582839047</v>
      </c>
      <c r="BD46" s="0" t="n">
        <v>13.8229655195797</v>
      </c>
      <c r="BE46" s="0" t="n">
        <v>12.9840970462568</v>
      </c>
      <c r="BF46" s="0" t="n">
        <v>12.1138484267374</v>
      </c>
      <c r="BG46" s="0" t="n">
        <v>11.1903360205646</v>
      </c>
      <c r="BH46" s="0" t="n">
        <v>10.1757654187803</v>
      </c>
      <c r="BI46" s="0" t="n">
        <v>9.00457124883351</v>
      </c>
      <c r="BJ46" s="0" t="n">
        <v>4.39757216808321</v>
      </c>
      <c r="BK46" s="0" t="n">
        <v>1.15953515624749</v>
      </c>
    </row>
    <row r="47" customFormat="false" ht="12.8" hidden="false" customHeight="false" outlineLevel="0" collapsed="false">
      <c r="A47" s="0" t="s">
        <v>1415</v>
      </c>
      <c r="B47" s="0" t="s">
        <v>1464</v>
      </c>
      <c r="C47" s="0" t="s">
        <v>1417</v>
      </c>
      <c r="D47" s="0" t="n">
        <v>24</v>
      </c>
      <c r="E47" s="0" t="n">
        <v>12</v>
      </c>
      <c r="F47" s="0" t="n">
        <v>700</v>
      </c>
      <c r="G47" s="0" t="n">
        <v>2.5</v>
      </c>
      <c r="H47" s="0" t="n">
        <v>320</v>
      </c>
      <c r="I47" s="0" t="n">
        <v>40</v>
      </c>
      <c r="J47" s="0" t="n">
        <v>5000</v>
      </c>
      <c r="K47" s="0" t="n">
        <v>0.2</v>
      </c>
      <c r="L47" s="0" t="n">
        <v>17.2202869709901</v>
      </c>
      <c r="M47" s="0" t="n">
        <v>16.7596500564028</v>
      </c>
      <c r="N47" s="0" t="n">
        <v>15.6302368382726</v>
      </c>
      <c r="O47" s="0" t="n">
        <v>13.6419242740719</v>
      </c>
      <c r="P47" s="0" t="n">
        <v>12.3193113629982</v>
      </c>
      <c r="Q47" s="0" t="n">
        <v>12.8461228719301</v>
      </c>
      <c r="R47" s="0" t="n">
        <v>14.9716819887468</v>
      </c>
      <c r="S47" s="0" t="n">
        <v>16.8382983705042</v>
      </c>
      <c r="T47" s="0" t="n">
        <v>17.7320007043555</v>
      </c>
      <c r="U47" s="0" t="n">
        <v>17.9750471635209</v>
      </c>
      <c r="V47" s="0" t="n">
        <v>17.9315016791236</v>
      </c>
      <c r="W47" s="0" t="n">
        <v>17.7420045900731</v>
      </c>
      <c r="X47" s="0" t="n">
        <v>17.4905612479559</v>
      </c>
      <c r="Y47" s="0" t="n">
        <v>12.5781556526349</v>
      </c>
      <c r="Z47" s="0" t="n">
        <v>12.0327462390403</v>
      </c>
      <c r="AA47" s="0" t="n">
        <v>11.1570315815966</v>
      </c>
      <c r="AB47" s="0" t="n">
        <v>10.3414741800746</v>
      </c>
      <c r="AC47" s="0" t="n">
        <v>10.540670050459</v>
      </c>
      <c r="AD47" s="0" t="n">
        <v>12.2632249174087</v>
      </c>
      <c r="AE47" s="0" t="n">
        <v>14.3111418275979</v>
      </c>
      <c r="AF47" s="0" t="n">
        <v>15.4006248323251</v>
      </c>
      <c r="AG47" s="0" t="n">
        <v>15.3092973018524</v>
      </c>
      <c r="AH47" s="0" t="n">
        <v>14.8551783607441</v>
      </c>
      <c r="AI47" s="0" t="n">
        <v>14.3893434465602</v>
      </c>
      <c r="AJ47" s="0" t="n">
        <v>13.7880571502408</v>
      </c>
      <c r="AK47" s="0" t="n">
        <v>13.1584857304003</v>
      </c>
      <c r="AL47" s="0" t="n">
        <v>1168.00272852395</v>
      </c>
      <c r="AM47" s="0" t="n">
        <v>1100.82023212828</v>
      </c>
      <c r="AN47" s="0" t="n">
        <v>990.300272772623</v>
      </c>
      <c r="AO47" s="0" t="n">
        <v>870.398186629797</v>
      </c>
      <c r="AP47" s="0" t="n">
        <v>869.424015424465</v>
      </c>
      <c r="AQ47" s="0" t="n">
        <v>1057.32963638309</v>
      </c>
      <c r="AR47" s="0" t="n">
        <v>1304.35671806825</v>
      </c>
      <c r="AS47" s="0" t="n">
        <v>1438.09628850899</v>
      </c>
      <c r="AT47" s="0" t="n">
        <v>1430.01158518606</v>
      </c>
      <c r="AU47" s="0" t="n">
        <v>1377.66578052357</v>
      </c>
      <c r="AV47" s="0" t="n">
        <v>1324.8430117217</v>
      </c>
      <c r="AW47" s="0" t="n">
        <v>1272.57639212469</v>
      </c>
      <c r="AX47" s="0" t="n">
        <v>1220.293992853</v>
      </c>
      <c r="AY47" s="0" t="n">
        <v>12.2348685255719</v>
      </c>
      <c r="AZ47" s="0" t="n">
        <v>9.09384709442908</v>
      </c>
      <c r="BA47" s="0" t="n">
        <v>4.71440418851737</v>
      </c>
      <c r="BB47" s="0" t="n">
        <v>4.75001955536051</v>
      </c>
      <c r="BC47" s="0" t="n">
        <v>11.7872812424184</v>
      </c>
      <c r="BD47" s="0" t="n">
        <v>19.5068059743774</v>
      </c>
      <c r="BE47" s="0" t="n">
        <v>20.368222309291</v>
      </c>
      <c r="BF47" s="0" t="n">
        <v>19.3527765669163</v>
      </c>
      <c r="BG47" s="0" t="n">
        <v>18.2811583134666</v>
      </c>
      <c r="BH47" s="0" t="n">
        <v>17.1847330417256</v>
      </c>
      <c r="BI47" s="0" t="n">
        <v>16.058491532194</v>
      </c>
      <c r="BJ47" s="0" t="n">
        <v>14.8838998552588</v>
      </c>
      <c r="BK47" s="0" t="n">
        <v>13.6280381352165</v>
      </c>
    </row>
    <row r="48" customFormat="false" ht="12.8" hidden="false" customHeight="false" outlineLevel="0" collapsed="false">
      <c r="A48" s="0" t="s">
        <v>1415</v>
      </c>
      <c r="B48" s="0" t="s">
        <v>1465</v>
      </c>
      <c r="C48" s="0" t="s">
        <v>1419</v>
      </c>
      <c r="D48" s="0" t="n">
        <v>24</v>
      </c>
      <c r="F48" s="0" t="n">
        <v>700</v>
      </c>
      <c r="G48" s="0" t="n">
        <v>2.5</v>
      </c>
      <c r="H48" s="0" t="n">
        <v>320</v>
      </c>
      <c r="I48" s="0" t="n">
        <v>40</v>
      </c>
      <c r="J48" s="0" t="n">
        <v>5000</v>
      </c>
      <c r="K48" s="0" t="n">
        <v>0.2</v>
      </c>
      <c r="L48" s="0" t="n">
        <v>16.0845098553035</v>
      </c>
      <c r="M48" s="0" t="n">
        <v>16.0845098553035</v>
      </c>
      <c r="N48" s="0" t="n">
        <v>16.0845098553035</v>
      </c>
      <c r="O48" s="0" t="n">
        <v>16.0845098553035</v>
      </c>
      <c r="P48" s="0" t="n">
        <v>16.0845098553035</v>
      </c>
      <c r="Q48" s="0" t="n">
        <v>16.0845098553035</v>
      </c>
      <c r="R48" s="0" t="n">
        <v>16.0845098553035</v>
      </c>
      <c r="S48" s="0" t="n">
        <v>16.0845098553035</v>
      </c>
      <c r="T48" s="0" t="n">
        <v>16.0845098553035</v>
      </c>
      <c r="U48" s="0" t="n">
        <v>16.0845098553035</v>
      </c>
      <c r="V48" s="0" t="n">
        <v>16.0845098553035</v>
      </c>
      <c r="W48" s="0" t="n">
        <v>16.0845098553035</v>
      </c>
      <c r="X48" s="0" t="n">
        <v>16.0845098553035</v>
      </c>
      <c r="Y48" s="0" t="n">
        <v>13.0865716362258</v>
      </c>
      <c r="Z48" s="0" t="n">
        <v>13.0865716362258</v>
      </c>
      <c r="AA48" s="0" t="n">
        <v>13.0865716362258</v>
      </c>
      <c r="AB48" s="0" t="n">
        <v>13.0865716362258</v>
      </c>
      <c r="AC48" s="0" t="n">
        <v>13.0865716362258</v>
      </c>
      <c r="AD48" s="0" t="n">
        <v>13.0865716362258</v>
      </c>
      <c r="AE48" s="0" t="n">
        <v>13.0865716362258</v>
      </c>
      <c r="AF48" s="0" t="n">
        <v>13.0865716362258</v>
      </c>
      <c r="AG48" s="0" t="n">
        <v>13.0865716362258</v>
      </c>
      <c r="AH48" s="0" t="n">
        <v>13.0865716362258</v>
      </c>
      <c r="AI48" s="0" t="n">
        <v>13.0865716362258</v>
      </c>
      <c r="AJ48" s="0" t="n">
        <v>13.0865716362258</v>
      </c>
      <c r="AK48" s="0" t="n">
        <v>13.0865716362258</v>
      </c>
      <c r="AL48" s="0" t="n">
        <v>1186.47068006527</v>
      </c>
      <c r="AM48" s="0" t="n">
        <v>1186.47068006527</v>
      </c>
      <c r="AN48" s="0" t="n">
        <v>1186.47068006527</v>
      </c>
      <c r="AO48" s="0" t="n">
        <v>1186.47068006527</v>
      </c>
      <c r="AP48" s="0" t="n">
        <v>1186.47068006527</v>
      </c>
      <c r="AQ48" s="0" t="n">
        <v>1186.47068006527</v>
      </c>
      <c r="AR48" s="0" t="n">
        <v>1186.47068006527</v>
      </c>
      <c r="AS48" s="0" t="n">
        <v>1186.47068006527</v>
      </c>
      <c r="AT48" s="0" t="n">
        <v>1186.47068006527</v>
      </c>
      <c r="AU48" s="0" t="n">
        <v>1186.47068006527</v>
      </c>
      <c r="AV48" s="0" t="n">
        <v>1186.47068006527</v>
      </c>
      <c r="AW48" s="0" t="n">
        <v>1186.47068006527</v>
      </c>
      <c r="AX48" s="0" t="n">
        <v>1186.47068006527</v>
      </c>
      <c r="AY48" s="0" t="n">
        <v>13.9880420257495</v>
      </c>
      <c r="AZ48" s="0" t="n">
        <v>13.9880420257495</v>
      </c>
      <c r="BA48" s="0" t="n">
        <v>13.9880420257495</v>
      </c>
      <c r="BB48" s="0" t="n">
        <v>13.9880420257495</v>
      </c>
      <c r="BC48" s="0" t="n">
        <v>13.9880420257495</v>
      </c>
      <c r="BD48" s="0" t="n">
        <v>13.9880420257495</v>
      </c>
      <c r="BE48" s="0" t="n">
        <v>13.9880420257495</v>
      </c>
      <c r="BF48" s="0" t="n">
        <v>13.9880420257495</v>
      </c>
      <c r="BG48" s="0" t="n">
        <v>13.9880420257495</v>
      </c>
      <c r="BH48" s="0" t="n">
        <v>13.9880420257495</v>
      </c>
      <c r="BI48" s="0" t="n">
        <v>13.9880420257495</v>
      </c>
      <c r="BJ48" s="0" t="n">
        <v>13.9880420257495</v>
      </c>
      <c r="BK48" s="0" t="n">
        <v>13.9880420257495</v>
      </c>
    </row>
    <row r="49" customFormat="false" ht="12.8" hidden="false" customHeight="false" outlineLevel="0" collapsed="false">
      <c r="A49" s="0" t="s">
        <v>1415</v>
      </c>
      <c r="B49" s="0" t="s">
        <v>1466</v>
      </c>
      <c r="C49" s="0" t="s">
        <v>1417</v>
      </c>
      <c r="D49" s="0" t="n">
        <v>29</v>
      </c>
      <c r="E49" s="0" t="n">
        <v>12</v>
      </c>
      <c r="F49" s="0" t="n">
        <v>700</v>
      </c>
      <c r="G49" s="0" t="n">
        <v>2.5</v>
      </c>
      <c r="H49" s="0" t="n">
        <v>320</v>
      </c>
      <c r="I49" s="0" t="n">
        <v>40</v>
      </c>
      <c r="J49" s="0" t="n">
        <v>5000</v>
      </c>
      <c r="K49" s="0" t="n">
        <v>0.2</v>
      </c>
      <c r="L49" s="0" t="n">
        <v>17.3770101817459</v>
      </c>
      <c r="M49" s="0" t="n">
        <v>16.8977694199347</v>
      </c>
      <c r="N49" s="0" t="n">
        <v>15.7416461153776</v>
      </c>
      <c r="O49" s="0" t="n">
        <v>13.751323594791</v>
      </c>
      <c r="P49" s="0" t="n">
        <v>12.4693524518807</v>
      </c>
      <c r="Q49" s="0" t="n">
        <v>13.0555583972369</v>
      </c>
      <c r="R49" s="0" t="n">
        <v>15.2154845837405</v>
      </c>
      <c r="S49" s="0" t="n">
        <v>17.0847103006501</v>
      </c>
      <c r="T49" s="0" t="n">
        <v>17.9676597930974</v>
      </c>
      <c r="U49" s="0" t="n">
        <v>18.1954267411935</v>
      </c>
      <c r="V49" s="0" t="n">
        <v>18.1355758262809</v>
      </c>
      <c r="W49" s="0" t="n">
        <v>17.9297781434007</v>
      </c>
      <c r="X49" s="0" t="n">
        <v>17.6619825088227</v>
      </c>
      <c r="Y49" s="0" t="n">
        <v>12.4981556526349</v>
      </c>
      <c r="Z49" s="0" t="n">
        <v>11.9525189663131</v>
      </c>
      <c r="AA49" s="0" t="n">
        <v>11.0726755209905</v>
      </c>
      <c r="AB49" s="0" t="n">
        <v>10.2412469073474</v>
      </c>
      <c r="AC49" s="0" t="n">
        <v>10.4213518686408</v>
      </c>
      <c r="AD49" s="0" t="n">
        <v>12.1330809780148</v>
      </c>
      <c r="AE49" s="0" t="n">
        <v>14.1854372821433</v>
      </c>
      <c r="AF49" s="0" t="n">
        <v>15.2890793777796</v>
      </c>
      <c r="AG49" s="0" t="n">
        <v>15.2141154836706</v>
      </c>
      <c r="AH49" s="0" t="n">
        <v>14.7716329061986</v>
      </c>
      <c r="AI49" s="0" t="n">
        <v>14.3093434465602</v>
      </c>
      <c r="AJ49" s="0" t="n">
        <v>13.7080571502408</v>
      </c>
      <c r="AK49" s="0" t="n">
        <v>13.0784857304003</v>
      </c>
      <c r="AL49" s="0" t="n">
        <v>1157.60272852395</v>
      </c>
      <c r="AM49" s="0" t="n">
        <v>1090.392959401</v>
      </c>
      <c r="AN49" s="0" t="n">
        <v>979.365424287775</v>
      </c>
      <c r="AO49" s="0" t="n">
        <v>857.431519963131</v>
      </c>
      <c r="AP49" s="0" t="n">
        <v>854.002803303253</v>
      </c>
      <c r="AQ49" s="0" t="n">
        <v>1040.50448486794</v>
      </c>
      <c r="AR49" s="0" t="n">
        <v>1288.11399079553</v>
      </c>
      <c r="AS49" s="0" t="n">
        <v>1423.68174305445</v>
      </c>
      <c r="AT49" s="0" t="n">
        <v>1417.68794882242</v>
      </c>
      <c r="AU49" s="0" t="n">
        <v>1366.8185077963</v>
      </c>
      <c r="AV49" s="0" t="n">
        <v>1314.4430117217</v>
      </c>
      <c r="AW49" s="0" t="n">
        <v>1262.17639212469</v>
      </c>
      <c r="AX49" s="0" t="n">
        <v>1209.893992853</v>
      </c>
      <c r="AY49" s="0" t="n">
        <v>12.2348685255719</v>
      </c>
      <c r="AZ49" s="0" t="n">
        <v>9.09384709442908</v>
      </c>
      <c r="BA49" s="0" t="n">
        <v>4.71440418851737</v>
      </c>
      <c r="BB49" s="0" t="n">
        <v>4.75001955536051</v>
      </c>
      <c r="BC49" s="0" t="n">
        <v>11.7872812424184</v>
      </c>
      <c r="BD49" s="0" t="n">
        <v>19.5068059743774</v>
      </c>
      <c r="BE49" s="0" t="n">
        <v>20.368222309291</v>
      </c>
      <c r="BF49" s="0" t="n">
        <v>19.3527765669163</v>
      </c>
      <c r="BG49" s="0" t="n">
        <v>18.2811583134666</v>
      </c>
      <c r="BH49" s="0" t="n">
        <v>17.1847330417256</v>
      </c>
      <c r="BI49" s="0" t="n">
        <v>16.058491532194</v>
      </c>
      <c r="BJ49" s="0" t="n">
        <v>14.8838998552588</v>
      </c>
      <c r="BK49" s="0" t="n">
        <v>13.6280381352165</v>
      </c>
    </row>
    <row r="50" customFormat="false" ht="12.8" hidden="false" customHeight="false" outlineLevel="0" collapsed="false">
      <c r="A50" s="0" t="s">
        <v>1415</v>
      </c>
      <c r="B50" s="0" t="s">
        <v>1467</v>
      </c>
      <c r="C50" s="0" t="s">
        <v>1419</v>
      </c>
      <c r="D50" s="0" t="n">
        <v>29</v>
      </c>
      <c r="F50" s="0" t="n">
        <v>700</v>
      </c>
      <c r="G50" s="0" t="n">
        <v>2.5</v>
      </c>
      <c r="H50" s="0" t="n">
        <v>320</v>
      </c>
      <c r="I50" s="0" t="n">
        <v>40</v>
      </c>
      <c r="J50" s="0" t="n">
        <v>5000</v>
      </c>
      <c r="K50" s="0" t="n">
        <v>0.2</v>
      </c>
      <c r="L50" s="0" t="n">
        <v>16.2679444660117</v>
      </c>
      <c r="M50" s="0" t="n">
        <v>16.2679444660117</v>
      </c>
      <c r="N50" s="0" t="n">
        <v>16.2679444660117</v>
      </c>
      <c r="O50" s="0" t="n">
        <v>16.2679444660117</v>
      </c>
      <c r="P50" s="0" t="n">
        <v>16.2679444660117</v>
      </c>
      <c r="Q50" s="0" t="n">
        <v>16.2679444660117</v>
      </c>
      <c r="R50" s="0" t="n">
        <v>16.2679444660117</v>
      </c>
      <c r="S50" s="0" t="n">
        <v>16.2679444660117</v>
      </c>
      <c r="T50" s="0" t="n">
        <v>16.2679444660117</v>
      </c>
      <c r="U50" s="0" t="n">
        <v>16.2679444660117</v>
      </c>
      <c r="V50" s="0" t="n">
        <v>16.2679444660117</v>
      </c>
      <c r="W50" s="0" t="n">
        <v>16.2679444660117</v>
      </c>
      <c r="X50" s="0" t="n">
        <v>16.2679444660117</v>
      </c>
      <c r="Y50" s="0" t="n">
        <v>12.9903985593027</v>
      </c>
      <c r="Z50" s="0" t="n">
        <v>12.9903985593027</v>
      </c>
      <c r="AA50" s="0" t="n">
        <v>12.9903985593027</v>
      </c>
      <c r="AB50" s="0" t="n">
        <v>12.9903985593027</v>
      </c>
      <c r="AC50" s="0" t="n">
        <v>12.9903985593027</v>
      </c>
      <c r="AD50" s="0" t="n">
        <v>12.9903985593027</v>
      </c>
      <c r="AE50" s="0" t="n">
        <v>12.9903985593027</v>
      </c>
      <c r="AF50" s="0" t="n">
        <v>12.9903985593027</v>
      </c>
      <c r="AG50" s="0" t="n">
        <v>12.9903985593027</v>
      </c>
      <c r="AH50" s="0" t="n">
        <v>12.9903985593027</v>
      </c>
      <c r="AI50" s="0" t="n">
        <v>12.9903985593027</v>
      </c>
      <c r="AJ50" s="0" t="n">
        <v>12.9903985593027</v>
      </c>
      <c r="AK50" s="0" t="n">
        <v>12.9903985593027</v>
      </c>
      <c r="AL50" s="0" t="n">
        <v>1174.00888519347</v>
      </c>
      <c r="AM50" s="0" t="n">
        <v>1174.00888519347</v>
      </c>
      <c r="AN50" s="0" t="n">
        <v>1174.00888519347</v>
      </c>
      <c r="AO50" s="0" t="n">
        <v>1174.00888519347</v>
      </c>
      <c r="AP50" s="0" t="n">
        <v>1174.00888519347</v>
      </c>
      <c r="AQ50" s="0" t="n">
        <v>1174.00888519347</v>
      </c>
      <c r="AR50" s="0" t="n">
        <v>1174.00888519347</v>
      </c>
      <c r="AS50" s="0" t="n">
        <v>1174.00888519347</v>
      </c>
      <c r="AT50" s="0" t="n">
        <v>1174.00888519347</v>
      </c>
      <c r="AU50" s="0" t="n">
        <v>1174.00888519347</v>
      </c>
      <c r="AV50" s="0" t="n">
        <v>1174.00888519347</v>
      </c>
      <c r="AW50" s="0" t="n">
        <v>1174.00888519347</v>
      </c>
      <c r="AX50" s="0" t="n">
        <v>1174.00888519347</v>
      </c>
      <c r="AY50" s="0" t="n">
        <v>13.9880420257495</v>
      </c>
      <c r="AZ50" s="0" t="n">
        <v>13.9880420257495</v>
      </c>
      <c r="BA50" s="0" t="n">
        <v>13.9880420257495</v>
      </c>
      <c r="BB50" s="0" t="n">
        <v>13.9880420257495</v>
      </c>
      <c r="BC50" s="0" t="n">
        <v>13.9880420257495</v>
      </c>
      <c r="BD50" s="0" t="n">
        <v>13.9880420257495</v>
      </c>
      <c r="BE50" s="0" t="n">
        <v>13.9880420257495</v>
      </c>
      <c r="BF50" s="0" t="n">
        <v>13.9880420257495</v>
      </c>
      <c r="BG50" s="0" t="n">
        <v>13.9880420257495</v>
      </c>
      <c r="BH50" s="0" t="n">
        <v>13.9880420257495</v>
      </c>
      <c r="BI50" s="0" t="n">
        <v>13.9880420257495</v>
      </c>
      <c r="BJ50" s="0" t="n">
        <v>13.9880420257495</v>
      </c>
      <c r="BK50" s="0" t="n">
        <v>13.9880420257495</v>
      </c>
    </row>
    <row r="51" customFormat="false" ht="12.8" hidden="false" customHeight="false" outlineLevel="0" collapsed="false">
      <c r="A51" s="0" t="s">
        <v>1415</v>
      </c>
      <c r="B51" s="0" t="s">
        <v>1468</v>
      </c>
      <c r="C51" s="0" t="s">
        <v>1417</v>
      </c>
      <c r="D51" s="0" t="n">
        <v>36</v>
      </c>
      <c r="E51" s="0" t="n">
        <v>12</v>
      </c>
      <c r="F51" s="0" t="n">
        <v>700</v>
      </c>
      <c r="G51" s="0" t="n">
        <v>2.5</v>
      </c>
      <c r="H51" s="0" t="n">
        <v>320</v>
      </c>
      <c r="I51" s="0" t="n">
        <v>40</v>
      </c>
      <c r="J51" s="0" t="n">
        <v>5000</v>
      </c>
      <c r="K51" s="0" t="n">
        <v>0.2</v>
      </c>
      <c r="L51" s="0" t="n">
        <v>17.5136472652005</v>
      </c>
      <c r="M51" s="0" t="n">
        <v>17.0181869822765</v>
      </c>
      <c r="N51" s="0" t="n">
        <v>15.8387768378788</v>
      </c>
      <c r="O51" s="0" t="n">
        <v>13.8467019630803</v>
      </c>
      <c r="P51" s="0" t="n">
        <v>12.6001638146926</v>
      </c>
      <c r="Q51" s="0" t="n">
        <v>13.2381520233608</v>
      </c>
      <c r="R51" s="0" t="n">
        <v>15.4280406905094</v>
      </c>
      <c r="S51" s="0" t="n">
        <v>17.2995413221763</v>
      </c>
      <c r="T51" s="0" t="n">
        <v>18.1731160903488</v>
      </c>
      <c r="U51" s="0" t="n">
        <v>18.3875617963708</v>
      </c>
      <c r="V51" s="0" t="n">
        <v>18.3134952049202</v>
      </c>
      <c r="W51" s="0" t="n">
        <v>18.0934860623035</v>
      </c>
      <c r="X51" s="0" t="n">
        <v>17.8114338952127</v>
      </c>
      <c r="Y51" s="0" t="n">
        <v>12.4419738344531</v>
      </c>
      <c r="Z51" s="0" t="n">
        <v>11.911109875404</v>
      </c>
      <c r="AA51" s="0" t="n">
        <v>11.0473724906875</v>
      </c>
      <c r="AB51" s="0" t="n">
        <v>10.202913574014</v>
      </c>
      <c r="AC51" s="0" t="n">
        <v>10.3528821716711</v>
      </c>
      <c r="AD51" s="0" t="n">
        <v>12.0308385537723</v>
      </c>
      <c r="AE51" s="0" t="n">
        <v>14.0747100094161</v>
      </c>
      <c r="AF51" s="0" t="n">
        <v>15.175715741416</v>
      </c>
      <c r="AG51" s="0" t="n">
        <v>15.0992973018524</v>
      </c>
      <c r="AH51" s="0" t="n">
        <v>14.6600874516532</v>
      </c>
      <c r="AI51" s="0" t="n">
        <v>14.2087979920147</v>
      </c>
      <c r="AJ51" s="0" t="n">
        <v>13.6220571502408</v>
      </c>
      <c r="AK51" s="0" t="n">
        <v>13.007758457673</v>
      </c>
      <c r="AL51" s="0" t="n">
        <v>1150.39909216031</v>
      </c>
      <c r="AM51" s="0" t="n">
        <v>1085.10750485555</v>
      </c>
      <c r="AN51" s="0" t="n">
        <v>976.144212166563</v>
      </c>
      <c r="AO51" s="0" t="n">
        <v>852.480004811615</v>
      </c>
      <c r="AP51" s="0" t="n">
        <v>845.104015424465</v>
      </c>
      <c r="AQ51" s="0" t="n">
        <v>1027.21296971643</v>
      </c>
      <c r="AR51" s="0" t="n">
        <v>1273.71944534098</v>
      </c>
      <c r="AS51" s="0" t="n">
        <v>1408.95810669081</v>
      </c>
      <c r="AT51" s="0" t="n">
        <v>1402.81158518606</v>
      </c>
      <c r="AU51" s="0" t="n">
        <v>1352.40396234176</v>
      </c>
      <c r="AV51" s="0" t="n">
        <v>1301.47210263079</v>
      </c>
      <c r="AW51" s="0" t="n">
        <v>1251.09639212469</v>
      </c>
      <c r="AX51" s="0" t="n">
        <v>1200.79944739845</v>
      </c>
      <c r="AY51" s="0" t="n">
        <v>12.2348685255719</v>
      </c>
      <c r="AZ51" s="0" t="n">
        <v>9.09384709442908</v>
      </c>
      <c r="BA51" s="0" t="n">
        <v>4.71440418851737</v>
      </c>
      <c r="BB51" s="0" t="n">
        <v>4.75001955536051</v>
      </c>
      <c r="BC51" s="0" t="n">
        <v>11.7872812424184</v>
      </c>
      <c r="BD51" s="0" t="n">
        <v>19.5068059743774</v>
      </c>
      <c r="BE51" s="0" t="n">
        <v>20.368222309291</v>
      </c>
      <c r="BF51" s="0" t="n">
        <v>19.3527765669163</v>
      </c>
      <c r="BG51" s="0" t="n">
        <v>18.2811583134666</v>
      </c>
      <c r="BH51" s="0" t="n">
        <v>17.1847330417256</v>
      </c>
      <c r="BI51" s="0" t="n">
        <v>16.058491532194</v>
      </c>
      <c r="BJ51" s="0" t="n">
        <v>14.8838998552588</v>
      </c>
      <c r="BK51" s="0" t="n">
        <v>13.6280381352165</v>
      </c>
    </row>
    <row r="52" customFormat="false" ht="12.8" hidden="false" customHeight="false" outlineLevel="0" collapsed="false">
      <c r="A52" s="0" t="s">
        <v>1415</v>
      </c>
      <c r="B52" s="0" t="s">
        <v>1469</v>
      </c>
      <c r="C52" s="0" t="s">
        <v>1419</v>
      </c>
      <c r="D52" s="0" t="n">
        <v>36</v>
      </c>
      <c r="F52" s="0" t="n">
        <v>700</v>
      </c>
      <c r="G52" s="0" t="n">
        <v>2.5</v>
      </c>
      <c r="H52" s="0" t="n">
        <v>320</v>
      </c>
      <c r="I52" s="0" t="n">
        <v>40</v>
      </c>
      <c r="J52" s="0" t="n">
        <v>5000</v>
      </c>
      <c r="K52" s="0" t="n">
        <v>0.2</v>
      </c>
      <c r="L52" s="0" t="n">
        <v>16.427869534487</v>
      </c>
      <c r="M52" s="0" t="n">
        <v>16.427869534487</v>
      </c>
      <c r="N52" s="0" t="n">
        <v>16.427869534487</v>
      </c>
      <c r="O52" s="0" t="n">
        <v>16.427869534487</v>
      </c>
      <c r="P52" s="0" t="n">
        <v>16.427869534487</v>
      </c>
      <c r="Q52" s="0" t="n">
        <v>16.427869534487</v>
      </c>
      <c r="R52" s="0" t="n">
        <v>16.427869534487</v>
      </c>
      <c r="S52" s="0" t="n">
        <v>16.427869534487</v>
      </c>
      <c r="T52" s="0" t="n">
        <v>16.427869534487</v>
      </c>
      <c r="U52" s="0" t="n">
        <v>16.427869534487</v>
      </c>
      <c r="V52" s="0" t="n">
        <v>16.427869534487</v>
      </c>
      <c r="W52" s="0" t="n">
        <v>16.427869534487</v>
      </c>
      <c r="X52" s="0" t="n">
        <v>16.427869534487</v>
      </c>
      <c r="Y52" s="0" t="n">
        <v>12.9104242003283</v>
      </c>
      <c r="Z52" s="0" t="n">
        <v>12.9104242003283</v>
      </c>
      <c r="AA52" s="0" t="n">
        <v>12.9104242003283</v>
      </c>
      <c r="AB52" s="0" t="n">
        <v>12.9104242003283</v>
      </c>
      <c r="AC52" s="0" t="n">
        <v>12.9104242003283</v>
      </c>
      <c r="AD52" s="0" t="n">
        <v>12.9104242003283</v>
      </c>
      <c r="AE52" s="0" t="n">
        <v>12.9104242003283</v>
      </c>
      <c r="AF52" s="0" t="n">
        <v>12.9104242003283</v>
      </c>
      <c r="AG52" s="0" t="n">
        <v>12.9104242003283</v>
      </c>
      <c r="AH52" s="0" t="n">
        <v>12.9104242003283</v>
      </c>
      <c r="AI52" s="0" t="n">
        <v>12.9104242003283</v>
      </c>
      <c r="AJ52" s="0" t="n">
        <v>12.9104242003283</v>
      </c>
      <c r="AK52" s="0" t="n">
        <v>12.9104242003283</v>
      </c>
      <c r="AL52" s="0" t="n">
        <v>1163.6699108345</v>
      </c>
      <c r="AM52" s="0" t="n">
        <v>1163.6699108345</v>
      </c>
      <c r="AN52" s="0" t="n">
        <v>1163.6699108345</v>
      </c>
      <c r="AO52" s="0" t="n">
        <v>1163.6699108345</v>
      </c>
      <c r="AP52" s="0" t="n">
        <v>1163.6699108345</v>
      </c>
      <c r="AQ52" s="0" t="n">
        <v>1163.6699108345</v>
      </c>
      <c r="AR52" s="0" t="n">
        <v>1163.6699108345</v>
      </c>
      <c r="AS52" s="0" t="n">
        <v>1163.6699108345</v>
      </c>
      <c r="AT52" s="0" t="n">
        <v>1163.6699108345</v>
      </c>
      <c r="AU52" s="0" t="n">
        <v>1163.6699108345</v>
      </c>
      <c r="AV52" s="0" t="n">
        <v>1163.6699108345</v>
      </c>
      <c r="AW52" s="0" t="n">
        <v>1163.6699108345</v>
      </c>
      <c r="AX52" s="0" t="n">
        <v>1163.6699108345</v>
      </c>
      <c r="AY52" s="0" t="n">
        <v>13.9880420257495</v>
      </c>
      <c r="AZ52" s="0" t="n">
        <v>13.9880420257495</v>
      </c>
      <c r="BA52" s="0" t="n">
        <v>13.9880420257495</v>
      </c>
      <c r="BB52" s="0" t="n">
        <v>13.9880420257495</v>
      </c>
      <c r="BC52" s="0" t="n">
        <v>13.9880420257495</v>
      </c>
      <c r="BD52" s="0" t="n">
        <v>13.9880420257495</v>
      </c>
      <c r="BE52" s="0" t="n">
        <v>13.9880420257495</v>
      </c>
      <c r="BF52" s="0" t="n">
        <v>13.9880420257495</v>
      </c>
      <c r="BG52" s="0" t="n">
        <v>13.9880420257495</v>
      </c>
      <c r="BH52" s="0" t="n">
        <v>13.9880420257495</v>
      </c>
      <c r="BI52" s="0" t="n">
        <v>13.9880420257495</v>
      </c>
      <c r="BJ52" s="0" t="n">
        <v>13.9880420257495</v>
      </c>
      <c r="BK52" s="0" t="n">
        <v>13.9880420257495</v>
      </c>
    </row>
    <row r="53" customFormat="false" ht="12.8" hidden="false" customHeight="false" outlineLevel="0" collapsed="false">
      <c r="A53" s="0" t="s">
        <v>1415</v>
      </c>
      <c r="B53" s="0" t="s">
        <v>1470</v>
      </c>
      <c r="C53" s="0" t="s">
        <v>1417</v>
      </c>
      <c r="D53" s="0" t="n">
        <v>24</v>
      </c>
      <c r="E53" s="0" t="n">
        <v>12</v>
      </c>
      <c r="F53" s="0" t="n">
        <v>700</v>
      </c>
      <c r="G53" s="0" t="n">
        <v>2.5</v>
      </c>
      <c r="H53" s="0" t="n">
        <v>320</v>
      </c>
      <c r="I53" s="0" t="n">
        <v>40</v>
      </c>
      <c r="J53" s="0" t="n">
        <v>5000</v>
      </c>
      <c r="K53" s="0" t="n">
        <v>0.25</v>
      </c>
      <c r="L53" s="0" t="n">
        <v>17.0611687767975</v>
      </c>
      <c r="M53" s="0" t="n">
        <v>16.5400207389527</v>
      </c>
      <c r="N53" s="0" t="n">
        <v>15.1730536906771</v>
      </c>
      <c r="O53" s="0" t="n">
        <v>12.8869034676666</v>
      </c>
      <c r="P53" s="0" t="n">
        <v>11.8072437734248</v>
      </c>
      <c r="Q53" s="0" t="n">
        <v>12.9350285092353</v>
      </c>
      <c r="R53" s="0" t="n">
        <v>15.3700369816891</v>
      </c>
      <c r="S53" s="0" t="n">
        <v>17.0210344914996</v>
      </c>
      <c r="T53" s="0" t="n">
        <v>17.6641290147934</v>
      </c>
      <c r="U53" s="0" t="n">
        <v>17.8424722176418</v>
      </c>
      <c r="V53" s="0" t="n">
        <v>17.7772288373067</v>
      </c>
      <c r="W53" s="0" t="n">
        <v>17.5835147410479</v>
      </c>
      <c r="X53" s="0" t="n">
        <v>17.3335031738838</v>
      </c>
      <c r="Y53" s="0" t="n">
        <v>12.4873287070448</v>
      </c>
      <c r="Z53" s="0" t="n">
        <v>11.9247905419656</v>
      </c>
      <c r="AA53" s="0" t="n">
        <v>10.9432282990961</v>
      </c>
      <c r="AB53" s="0" t="n">
        <v>10.0666598204505</v>
      </c>
      <c r="AC53" s="0" t="n">
        <v>10.5881160789512</v>
      </c>
      <c r="AD53" s="0" t="n">
        <v>12.7406557821911</v>
      </c>
      <c r="AE53" s="0" t="n">
        <v>14.7792084830323</v>
      </c>
      <c r="AF53" s="0" t="n">
        <v>15.5051208443353</v>
      </c>
      <c r="AG53" s="0" t="n">
        <v>15.1753966233508</v>
      </c>
      <c r="AH53" s="0" t="n">
        <v>14.7172999397523</v>
      </c>
      <c r="AI53" s="0" t="n">
        <v>14.2612621523906</v>
      </c>
      <c r="AJ53" s="0" t="n">
        <v>13.6710064225009</v>
      </c>
      <c r="AK53" s="0" t="n">
        <v>13.05410821824</v>
      </c>
      <c r="AL53" s="0" t="n">
        <v>1157.81002239329</v>
      </c>
      <c r="AM53" s="0" t="n">
        <v>1087.94513170922</v>
      </c>
      <c r="AN53" s="0" t="n">
        <v>964.446328318391</v>
      </c>
      <c r="AO53" s="0" t="n">
        <v>837.703883346013</v>
      </c>
      <c r="AP53" s="0" t="n">
        <v>877.455245049868</v>
      </c>
      <c r="AQ53" s="0" t="n">
        <v>1120.2198512212</v>
      </c>
      <c r="AR53" s="0" t="n">
        <v>1366.72011300223</v>
      </c>
      <c r="AS53" s="0" t="n">
        <v>1454.9900304914</v>
      </c>
      <c r="AT53" s="0" t="n">
        <v>1416.86312839963</v>
      </c>
      <c r="AU53" s="0" t="n">
        <v>1363.74931939568</v>
      </c>
      <c r="AV53" s="0" t="n">
        <v>1311.74516065519</v>
      </c>
      <c r="AW53" s="0" t="n">
        <v>1260.39624846655</v>
      </c>
      <c r="AX53" s="0" t="n">
        <v>1209.12023237276</v>
      </c>
      <c r="AY53" s="0" t="n">
        <v>11.897215270166</v>
      </c>
      <c r="AZ53" s="0" t="n">
        <v>8.34229570593801</v>
      </c>
      <c r="BA53" s="0" t="n">
        <v>3.37346093343156</v>
      </c>
      <c r="BB53" s="0" t="n">
        <v>4.8049237883404</v>
      </c>
      <c r="BC53" s="0" t="n">
        <v>14.734101553023</v>
      </c>
      <c r="BD53" s="0" t="n">
        <v>20.6669167037516</v>
      </c>
      <c r="BE53" s="0" t="n">
        <v>19.9662419705749</v>
      </c>
      <c r="BF53" s="0" t="n">
        <v>18.9428206546837</v>
      </c>
      <c r="BG53" s="0" t="n">
        <v>17.8911123283092</v>
      </c>
      <c r="BH53" s="0" t="n">
        <v>16.8155839637042</v>
      </c>
      <c r="BI53" s="0" t="n">
        <v>15.7084900451141</v>
      </c>
      <c r="BJ53" s="0" t="n">
        <v>14.5484364971082</v>
      </c>
      <c r="BK53" s="0" t="n">
        <v>13.2988791829807</v>
      </c>
    </row>
    <row r="54" customFormat="false" ht="12.8" hidden="false" customHeight="false" outlineLevel="0" collapsed="false">
      <c r="A54" s="0" t="s">
        <v>1415</v>
      </c>
      <c r="B54" s="0" t="s">
        <v>1471</v>
      </c>
      <c r="C54" s="0" t="s">
        <v>1419</v>
      </c>
      <c r="D54" s="0" t="n">
        <v>24</v>
      </c>
      <c r="F54" s="0" t="n">
        <v>700</v>
      </c>
      <c r="G54" s="0" t="n">
        <v>2.5</v>
      </c>
      <c r="H54" s="0" t="n">
        <v>320</v>
      </c>
      <c r="I54" s="0" t="n">
        <v>40</v>
      </c>
      <c r="J54" s="0" t="n">
        <v>5000</v>
      </c>
      <c r="K54" s="0" t="n">
        <v>0.25</v>
      </c>
      <c r="L54" s="0" t="n">
        <v>15.9227183395859</v>
      </c>
      <c r="M54" s="0" t="n">
        <v>15.9227183395859</v>
      </c>
      <c r="N54" s="0" t="n">
        <v>15.9227183395859</v>
      </c>
      <c r="O54" s="0" t="n">
        <v>15.9227183395859</v>
      </c>
      <c r="P54" s="0" t="n">
        <v>15.9227183395859</v>
      </c>
      <c r="Q54" s="0" t="n">
        <v>15.9227183395859</v>
      </c>
      <c r="R54" s="0" t="n">
        <v>15.9227183395859</v>
      </c>
      <c r="S54" s="0" t="n">
        <v>15.9227183395859</v>
      </c>
      <c r="T54" s="0" t="n">
        <v>15.9227183395859</v>
      </c>
      <c r="U54" s="0" t="n">
        <v>15.9227183395859</v>
      </c>
      <c r="V54" s="0" t="n">
        <v>15.9227183395859</v>
      </c>
      <c r="W54" s="0" t="n">
        <v>15.9227183395859</v>
      </c>
      <c r="X54" s="0" t="n">
        <v>15.9227183395859</v>
      </c>
      <c r="Y54" s="0" t="n">
        <v>13.0703216856386</v>
      </c>
      <c r="Z54" s="0" t="n">
        <v>13.0703216856386</v>
      </c>
      <c r="AA54" s="0" t="n">
        <v>13.0703216856386</v>
      </c>
      <c r="AB54" s="0" t="n">
        <v>13.0703216856386</v>
      </c>
      <c r="AC54" s="0" t="n">
        <v>13.0703216856386</v>
      </c>
      <c r="AD54" s="0" t="n">
        <v>13.0703216856386</v>
      </c>
      <c r="AE54" s="0" t="n">
        <v>13.0703216856386</v>
      </c>
      <c r="AF54" s="0" t="n">
        <v>13.0703216856386</v>
      </c>
      <c r="AG54" s="0" t="n">
        <v>13.0703216856386</v>
      </c>
      <c r="AH54" s="0" t="n">
        <v>13.0703216856386</v>
      </c>
      <c r="AI54" s="0" t="n">
        <v>13.0703216856386</v>
      </c>
      <c r="AJ54" s="0" t="n">
        <v>13.0703216856386</v>
      </c>
      <c r="AK54" s="0" t="n">
        <v>13.0703216856386</v>
      </c>
      <c r="AL54" s="0" t="n">
        <v>1186.85882267857</v>
      </c>
      <c r="AM54" s="0" t="n">
        <v>1186.85882267857</v>
      </c>
      <c r="AN54" s="0" t="n">
        <v>1186.85882267857</v>
      </c>
      <c r="AO54" s="0" t="n">
        <v>1186.85882267857</v>
      </c>
      <c r="AP54" s="0" t="n">
        <v>1186.85882267857</v>
      </c>
      <c r="AQ54" s="0" t="n">
        <v>1186.85882267857</v>
      </c>
      <c r="AR54" s="0" t="n">
        <v>1186.85882267857</v>
      </c>
      <c r="AS54" s="0" t="n">
        <v>1186.85882267857</v>
      </c>
      <c r="AT54" s="0" t="n">
        <v>1186.85882267857</v>
      </c>
      <c r="AU54" s="0" t="n">
        <v>1186.85882267857</v>
      </c>
      <c r="AV54" s="0" t="n">
        <v>1186.85882267857</v>
      </c>
      <c r="AW54" s="0" t="n">
        <v>1186.85882267857</v>
      </c>
      <c r="AX54" s="0" t="n">
        <v>1186.85882267857</v>
      </c>
      <c r="AY54" s="0" t="n">
        <v>13.9223445074712</v>
      </c>
      <c r="AZ54" s="0" t="n">
        <v>13.9223445074712</v>
      </c>
      <c r="BA54" s="0" t="n">
        <v>13.9223445074712</v>
      </c>
      <c r="BB54" s="0" t="n">
        <v>13.9223445074712</v>
      </c>
      <c r="BC54" s="0" t="n">
        <v>13.9223445074712</v>
      </c>
      <c r="BD54" s="0" t="n">
        <v>13.9223445074712</v>
      </c>
      <c r="BE54" s="0" t="n">
        <v>13.9223445074712</v>
      </c>
      <c r="BF54" s="0" t="n">
        <v>13.9223445074712</v>
      </c>
      <c r="BG54" s="0" t="n">
        <v>13.9223445074712</v>
      </c>
      <c r="BH54" s="0" t="n">
        <v>13.9223445074712</v>
      </c>
      <c r="BI54" s="0" t="n">
        <v>13.9223445074712</v>
      </c>
      <c r="BJ54" s="0" t="n">
        <v>13.9223445074712</v>
      </c>
      <c r="BK54" s="0" t="n">
        <v>13.9223445074712</v>
      </c>
    </row>
    <row r="55" customFormat="false" ht="12.8" hidden="false" customHeight="false" outlineLevel="0" collapsed="false">
      <c r="A55" s="0" t="s">
        <v>1415</v>
      </c>
      <c r="B55" s="0" t="s">
        <v>1472</v>
      </c>
      <c r="C55" s="0" t="s">
        <v>1417</v>
      </c>
      <c r="D55" s="0" t="n">
        <v>29</v>
      </c>
      <c r="E55" s="0" t="n">
        <v>12</v>
      </c>
      <c r="F55" s="0" t="n">
        <v>700</v>
      </c>
      <c r="G55" s="0" t="n">
        <v>2.5</v>
      </c>
      <c r="H55" s="0" t="n">
        <v>320</v>
      </c>
      <c r="I55" s="0" t="n">
        <v>40</v>
      </c>
      <c r="J55" s="0" t="n">
        <v>5000</v>
      </c>
      <c r="K55" s="0" t="n">
        <v>0.25</v>
      </c>
      <c r="L55" s="0" t="n">
        <v>17.2543747662998</v>
      </c>
      <c r="M55" s="0" t="n">
        <v>16.7102015575874</v>
      </c>
      <c r="N55" s="0" t="n">
        <v>15.3099036133671</v>
      </c>
      <c r="O55" s="0" t="n">
        <v>13.0193325512333</v>
      </c>
      <c r="P55" s="0" t="n">
        <v>11.9892671722206</v>
      </c>
      <c r="Q55" s="0" t="n">
        <v>13.1913697756888</v>
      </c>
      <c r="R55" s="0" t="n">
        <v>15.6709541249417</v>
      </c>
      <c r="S55" s="0" t="n">
        <v>17.3253016273247</v>
      </c>
      <c r="T55" s="0" t="n">
        <v>17.9547850478653</v>
      </c>
      <c r="U55" s="0" t="n">
        <v>18.1141961007064</v>
      </c>
      <c r="V55" s="0" t="n">
        <v>18.0288219231841</v>
      </c>
      <c r="W55" s="0" t="n">
        <v>17.8150201711444</v>
      </c>
      <c r="X55" s="0" t="n">
        <v>17.5448361661123</v>
      </c>
      <c r="Y55" s="0" t="n">
        <v>12.3873287070448</v>
      </c>
      <c r="Z55" s="0" t="n">
        <v>11.8245064510565</v>
      </c>
      <c r="AA55" s="0" t="n">
        <v>10.837944208187</v>
      </c>
      <c r="AB55" s="0" t="n">
        <v>9.94347800226868</v>
      </c>
      <c r="AC55" s="0" t="n">
        <v>10.4419456244058</v>
      </c>
      <c r="AD55" s="0" t="n">
        <v>12.5804853276457</v>
      </c>
      <c r="AE55" s="0" t="n">
        <v>14.6225153012141</v>
      </c>
      <c r="AF55" s="0" t="n">
        <v>15.3656890261535</v>
      </c>
      <c r="AG55" s="0" t="n">
        <v>15.0564193506235</v>
      </c>
      <c r="AH55" s="0" t="n">
        <v>14.6128681215705</v>
      </c>
      <c r="AI55" s="0" t="n">
        <v>14.1612621523906</v>
      </c>
      <c r="AJ55" s="0" t="n">
        <v>13.5710064225009</v>
      </c>
      <c r="AK55" s="0" t="n">
        <v>12.95410821824</v>
      </c>
      <c r="AL55" s="0" t="n">
        <v>1144.81002239329</v>
      </c>
      <c r="AM55" s="0" t="n">
        <v>1074.91104080013</v>
      </c>
      <c r="AN55" s="0" t="n">
        <v>950.798601045664</v>
      </c>
      <c r="AO55" s="0" t="n">
        <v>821.76751970965</v>
      </c>
      <c r="AP55" s="0" t="n">
        <v>858.563881413504</v>
      </c>
      <c r="AQ55" s="0" t="n">
        <v>1099.51303303938</v>
      </c>
      <c r="AR55" s="0" t="n">
        <v>1346.47329482041</v>
      </c>
      <c r="AS55" s="0" t="n">
        <v>1436.97184867322</v>
      </c>
      <c r="AT55" s="0" t="n">
        <v>1401.45858294508</v>
      </c>
      <c r="AU55" s="0" t="n">
        <v>1350.19022848659</v>
      </c>
      <c r="AV55" s="0" t="n">
        <v>1298.74516065519</v>
      </c>
      <c r="AW55" s="0" t="n">
        <v>1247.39624846655</v>
      </c>
      <c r="AX55" s="0" t="n">
        <v>1196.12023237276</v>
      </c>
      <c r="AY55" s="0" t="n">
        <v>11.897215270166</v>
      </c>
      <c r="AZ55" s="0" t="n">
        <v>8.34229570593801</v>
      </c>
      <c r="BA55" s="0" t="n">
        <v>3.37346093343156</v>
      </c>
      <c r="BB55" s="0" t="n">
        <v>4.8049237883404</v>
      </c>
      <c r="BC55" s="0" t="n">
        <v>14.734101553023</v>
      </c>
      <c r="BD55" s="0" t="n">
        <v>20.6669167037516</v>
      </c>
      <c r="BE55" s="0" t="n">
        <v>19.9662419705749</v>
      </c>
      <c r="BF55" s="0" t="n">
        <v>18.9428206546837</v>
      </c>
      <c r="BG55" s="0" t="n">
        <v>17.8911123283092</v>
      </c>
      <c r="BH55" s="0" t="n">
        <v>16.8155839637042</v>
      </c>
      <c r="BI55" s="0" t="n">
        <v>15.7084900451141</v>
      </c>
      <c r="BJ55" s="0" t="n">
        <v>14.5484364971082</v>
      </c>
      <c r="BK55" s="0" t="n">
        <v>13.2988791829807</v>
      </c>
    </row>
    <row r="56" customFormat="false" ht="12.8" hidden="false" customHeight="false" outlineLevel="0" collapsed="false">
      <c r="A56" s="0" t="s">
        <v>1415</v>
      </c>
      <c r="B56" s="0" t="s">
        <v>1473</v>
      </c>
      <c r="C56" s="0" t="s">
        <v>1419</v>
      </c>
      <c r="D56" s="0" t="n">
        <v>29</v>
      </c>
      <c r="F56" s="0" t="n">
        <v>700</v>
      </c>
      <c r="G56" s="0" t="n">
        <v>2.5</v>
      </c>
      <c r="H56" s="0" t="n">
        <v>320</v>
      </c>
      <c r="I56" s="0" t="n">
        <v>40</v>
      </c>
      <c r="J56" s="0" t="n">
        <v>5000</v>
      </c>
      <c r="K56" s="0" t="n">
        <v>0.25</v>
      </c>
      <c r="L56" s="0" t="n">
        <v>16.1483357382828</v>
      </c>
      <c r="M56" s="0" t="n">
        <v>16.1483357382828</v>
      </c>
      <c r="N56" s="0" t="n">
        <v>16.1483357382828</v>
      </c>
      <c r="O56" s="0" t="n">
        <v>16.1483357382828</v>
      </c>
      <c r="P56" s="0" t="n">
        <v>16.1483357382828</v>
      </c>
      <c r="Q56" s="0" t="n">
        <v>16.1483357382828</v>
      </c>
      <c r="R56" s="0" t="n">
        <v>16.1483357382828</v>
      </c>
      <c r="S56" s="0" t="n">
        <v>16.1483357382828</v>
      </c>
      <c r="T56" s="0" t="n">
        <v>16.1483357382828</v>
      </c>
      <c r="U56" s="0" t="n">
        <v>16.1483357382828</v>
      </c>
      <c r="V56" s="0" t="n">
        <v>16.1483357382828</v>
      </c>
      <c r="W56" s="0" t="n">
        <v>16.1483357382828</v>
      </c>
      <c r="X56" s="0" t="n">
        <v>16.1483357382828</v>
      </c>
      <c r="Y56" s="0" t="n">
        <v>12.950735147177</v>
      </c>
      <c r="Z56" s="0" t="n">
        <v>12.950735147177</v>
      </c>
      <c r="AA56" s="0" t="n">
        <v>12.950735147177</v>
      </c>
      <c r="AB56" s="0" t="n">
        <v>12.950735147177</v>
      </c>
      <c r="AC56" s="0" t="n">
        <v>12.950735147177</v>
      </c>
      <c r="AD56" s="0" t="n">
        <v>12.950735147177</v>
      </c>
      <c r="AE56" s="0" t="n">
        <v>12.950735147177</v>
      </c>
      <c r="AF56" s="0" t="n">
        <v>12.950735147177</v>
      </c>
      <c r="AG56" s="0" t="n">
        <v>12.950735147177</v>
      </c>
      <c r="AH56" s="0" t="n">
        <v>12.950735147177</v>
      </c>
      <c r="AI56" s="0" t="n">
        <v>12.950735147177</v>
      </c>
      <c r="AJ56" s="0" t="n">
        <v>12.950735147177</v>
      </c>
      <c r="AK56" s="0" t="n">
        <v>12.950735147177</v>
      </c>
      <c r="AL56" s="0" t="n">
        <v>1171.3630534478</v>
      </c>
      <c r="AM56" s="0" t="n">
        <v>1171.3630534478</v>
      </c>
      <c r="AN56" s="0" t="n">
        <v>1171.3630534478</v>
      </c>
      <c r="AO56" s="0" t="n">
        <v>1171.3630534478</v>
      </c>
      <c r="AP56" s="0" t="n">
        <v>1171.3630534478</v>
      </c>
      <c r="AQ56" s="0" t="n">
        <v>1171.3630534478</v>
      </c>
      <c r="AR56" s="0" t="n">
        <v>1171.3630534478</v>
      </c>
      <c r="AS56" s="0" t="n">
        <v>1171.3630534478</v>
      </c>
      <c r="AT56" s="0" t="n">
        <v>1171.3630534478</v>
      </c>
      <c r="AU56" s="0" t="n">
        <v>1171.3630534478</v>
      </c>
      <c r="AV56" s="0" t="n">
        <v>1171.3630534478</v>
      </c>
      <c r="AW56" s="0" t="n">
        <v>1171.3630534478</v>
      </c>
      <c r="AX56" s="0" t="n">
        <v>1171.3630534478</v>
      </c>
      <c r="AY56" s="0" t="n">
        <v>13.9223445074712</v>
      </c>
      <c r="AZ56" s="0" t="n">
        <v>13.9223445074712</v>
      </c>
      <c r="BA56" s="0" t="n">
        <v>13.9223445074712</v>
      </c>
      <c r="BB56" s="0" t="n">
        <v>13.9223445074712</v>
      </c>
      <c r="BC56" s="0" t="n">
        <v>13.9223445074712</v>
      </c>
      <c r="BD56" s="0" t="n">
        <v>13.9223445074712</v>
      </c>
      <c r="BE56" s="0" t="n">
        <v>13.9223445074712</v>
      </c>
      <c r="BF56" s="0" t="n">
        <v>13.9223445074712</v>
      </c>
      <c r="BG56" s="0" t="n">
        <v>13.9223445074712</v>
      </c>
      <c r="BH56" s="0" t="n">
        <v>13.9223445074712</v>
      </c>
      <c r="BI56" s="0" t="n">
        <v>13.9223445074712</v>
      </c>
      <c r="BJ56" s="0" t="n">
        <v>13.9223445074712</v>
      </c>
      <c r="BK56" s="0" t="n">
        <v>13.9223445074712</v>
      </c>
    </row>
    <row r="57" customFormat="false" ht="12.8" hidden="false" customHeight="false" outlineLevel="0" collapsed="false">
      <c r="A57" s="0" t="s">
        <v>1415</v>
      </c>
      <c r="B57" s="0" t="s">
        <v>1474</v>
      </c>
      <c r="C57" s="0" t="s">
        <v>1417</v>
      </c>
      <c r="D57" s="0" t="n">
        <v>36</v>
      </c>
      <c r="E57" s="0" t="n">
        <v>12</v>
      </c>
      <c r="F57" s="0" t="n">
        <v>700</v>
      </c>
      <c r="G57" s="0" t="n">
        <v>2.5</v>
      </c>
      <c r="H57" s="0" t="n">
        <v>320</v>
      </c>
      <c r="I57" s="0" t="n">
        <v>40</v>
      </c>
      <c r="J57" s="0" t="n">
        <v>5000</v>
      </c>
      <c r="K57" s="0" t="n">
        <v>0.25</v>
      </c>
      <c r="L57" s="0" t="n">
        <v>17.4228188836978</v>
      </c>
      <c r="M57" s="0" t="n">
        <v>16.8585714806257</v>
      </c>
      <c r="N57" s="0" t="n">
        <v>15.4292144302983</v>
      </c>
      <c r="O57" s="0" t="n">
        <v>13.1347891173402</v>
      </c>
      <c r="P57" s="0" t="n">
        <v>12.1479618940298</v>
      </c>
      <c r="Q57" s="0" t="n">
        <v>13.4148575593318</v>
      </c>
      <c r="R57" s="0" t="n">
        <v>15.9333048043159</v>
      </c>
      <c r="S57" s="0" t="n">
        <v>17.5905729539503</v>
      </c>
      <c r="T57" s="0" t="n">
        <v>18.2081897124065</v>
      </c>
      <c r="U57" s="0" t="n">
        <v>18.351095017643</v>
      </c>
      <c r="V57" s="0" t="n">
        <v>18.2481700676346</v>
      </c>
      <c r="W57" s="0" t="n">
        <v>18.0168551553802</v>
      </c>
      <c r="X57" s="0" t="n">
        <v>17.7290840739784</v>
      </c>
      <c r="Y57" s="0" t="n">
        <v>12.3171014343175</v>
      </c>
      <c r="Z57" s="0" t="n">
        <v>11.7727450874201</v>
      </c>
      <c r="AA57" s="0" t="n">
        <v>10.8064214809143</v>
      </c>
      <c r="AB57" s="0" t="n">
        <v>9.89704618408686</v>
      </c>
      <c r="AC57" s="0" t="n">
        <v>10.3584797153149</v>
      </c>
      <c r="AD57" s="0" t="n">
        <v>12.4544853276457</v>
      </c>
      <c r="AE57" s="0" t="n">
        <v>14.4844243921232</v>
      </c>
      <c r="AF57" s="0" t="n">
        <v>15.223984480699</v>
      </c>
      <c r="AG57" s="0" t="n">
        <v>14.9128966233508</v>
      </c>
      <c r="AH57" s="0" t="n">
        <v>14.4734363033887</v>
      </c>
      <c r="AI57" s="0" t="n">
        <v>14.0355803342087</v>
      </c>
      <c r="AJ57" s="0" t="n">
        <v>13.4635064225009</v>
      </c>
      <c r="AK57" s="0" t="n">
        <v>12.8656991273309</v>
      </c>
      <c r="AL57" s="0" t="n">
        <v>1135.80547693874</v>
      </c>
      <c r="AM57" s="0" t="n">
        <v>1068.30422261831</v>
      </c>
      <c r="AN57" s="0" t="n">
        <v>946.785873772937</v>
      </c>
      <c r="AO57" s="0" t="n">
        <v>815.771156073286</v>
      </c>
      <c r="AP57" s="0" t="n">
        <v>847.716154140777</v>
      </c>
      <c r="AQ57" s="0" t="n">
        <v>1083.13303303938</v>
      </c>
      <c r="AR57" s="0" t="n">
        <v>1328.52147663859</v>
      </c>
      <c r="AS57" s="0" t="n">
        <v>1418.56730321868</v>
      </c>
      <c r="AT57" s="0" t="n">
        <v>1382.86312839963</v>
      </c>
      <c r="AU57" s="0" t="n">
        <v>1332.17204666841</v>
      </c>
      <c r="AV57" s="0" t="n">
        <v>1282.53152429156</v>
      </c>
      <c r="AW57" s="0" t="n">
        <v>1233.54624846655</v>
      </c>
      <c r="AX57" s="0" t="n">
        <v>1184.75205055458</v>
      </c>
      <c r="AY57" s="0" t="n">
        <v>11.897215270166</v>
      </c>
      <c r="AZ57" s="0" t="n">
        <v>8.34229570593801</v>
      </c>
      <c r="BA57" s="0" t="n">
        <v>3.37346093343156</v>
      </c>
      <c r="BB57" s="0" t="n">
        <v>4.8049237883404</v>
      </c>
      <c r="BC57" s="0" t="n">
        <v>14.734101553023</v>
      </c>
      <c r="BD57" s="0" t="n">
        <v>20.6669167037516</v>
      </c>
      <c r="BE57" s="0" t="n">
        <v>19.9662419705749</v>
      </c>
      <c r="BF57" s="0" t="n">
        <v>18.9428206546837</v>
      </c>
      <c r="BG57" s="0" t="n">
        <v>17.8911123283092</v>
      </c>
      <c r="BH57" s="0" t="n">
        <v>16.8155839637042</v>
      </c>
      <c r="BI57" s="0" t="n">
        <v>15.7084900451141</v>
      </c>
      <c r="BJ57" s="0" t="n">
        <v>14.5484364971082</v>
      </c>
      <c r="BK57" s="0" t="n">
        <v>13.2988791829807</v>
      </c>
    </row>
    <row r="58" customFormat="false" ht="12.8" hidden="false" customHeight="false" outlineLevel="0" collapsed="false">
      <c r="A58" s="0" t="s">
        <v>1415</v>
      </c>
      <c r="B58" s="0" t="s">
        <v>1475</v>
      </c>
      <c r="C58" s="0" t="s">
        <v>1419</v>
      </c>
      <c r="D58" s="0" t="n">
        <v>36</v>
      </c>
      <c r="F58" s="0" t="n">
        <v>700</v>
      </c>
      <c r="G58" s="0" t="n">
        <v>2.5</v>
      </c>
      <c r="H58" s="0" t="n">
        <v>320</v>
      </c>
      <c r="I58" s="0" t="n">
        <v>40</v>
      </c>
      <c r="J58" s="0" t="n">
        <v>5000</v>
      </c>
      <c r="K58" s="0" t="n">
        <v>0.25</v>
      </c>
      <c r="L58" s="0" t="n">
        <v>16.3450373192794</v>
      </c>
      <c r="M58" s="0" t="n">
        <v>16.3450373192794</v>
      </c>
      <c r="N58" s="0" t="n">
        <v>16.3450373192794</v>
      </c>
      <c r="O58" s="0" t="n">
        <v>16.3450373192794</v>
      </c>
      <c r="P58" s="0" t="n">
        <v>16.3450373192794</v>
      </c>
      <c r="Q58" s="0" t="n">
        <v>16.3450373192794</v>
      </c>
      <c r="R58" s="0" t="n">
        <v>16.3450373192794</v>
      </c>
      <c r="S58" s="0" t="n">
        <v>16.3450373192794</v>
      </c>
      <c r="T58" s="0" t="n">
        <v>16.3450373192794</v>
      </c>
      <c r="U58" s="0" t="n">
        <v>16.3450373192794</v>
      </c>
      <c r="V58" s="0" t="n">
        <v>16.3450373192794</v>
      </c>
      <c r="W58" s="0" t="n">
        <v>16.3450373192794</v>
      </c>
      <c r="X58" s="0" t="n">
        <v>16.3450373192794</v>
      </c>
      <c r="Y58" s="0" t="n">
        <v>12.8512159164078</v>
      </c>
      <c r="Z58" s="0" t="n">
        <v>12.8512159164078</v>
      </c>
      <c r="AA58" s="0" t="n">
        <v>12.8512159164078</v>
      </c>
      <c r="AB58" s="0" t="n">
        <v>12.8512159164078</v>
      </c>
      <c r="AC58" s="0" t="n">
        <v>12.8512159164078</v>
      </c>
      <c r="AD58" s="0" t="n">
        <v>12.8512159164078</v>
      </c>
      <c r="AE58" s="0" t="n">
        <v>12.8512159164078</v>
      </c>
      <c r="AF58" s="0" t="n">
        <v>12.8512159164078</v>
      </c>
      <c r="AG58" s="0" t="n">
        <v>12.8512159164078</v>
      </c>
      <c r="AH58" s="0" t="n">
        <v>12.8512159164078</v>
      </c>
      <c r="AI58" s="0" t="n">
        <v>12.8512159164078</v>
      </c>
      <c r="AJ58" s="0" t="n">
        <v>12.8512159164078</v>
      </c>
      <c r="AK58" s="0" t="n">
        <v>12.8512159164078</v>
      </c>
      <c r="AL58" s="0" t="n">
        <v>1158.49766883242</v>
      </c>
      <c r="AM58" s="0" t="n">
        <v>1158.49766883242</v>
      </c>
      <c r="AN58" s="0" t="n">
        <v>1158.49766883242</v>
      </c>
      <c r="AO58" s="0" t="n">
        <v>1158.49766883242</v>
      </c>
      <c r="AP58" s="0" t="n">
        <v>1158.49766883242</v>
      </c>
      <c r="AQ58" s="0" t="n">
        <v>1158.49766883242</v>
      </c>
      <c r="AR58" s="0" t="n">
        <v>1158.49766883242</v>
      </c>
      <c r="AS58" s="0" t="n">
        <v>1158.49766883242</v>
      </c>
      <c r="AT58" s="0" t="n">
        <v>1158.49766883242</v>
      </c>
      <c r="AU58" s="0" t="n">
        <v>1158.49766883242</v>
      </c>
      <c r="AV58" s="0" t="n">
        <v>1158.49766883242</v>
      </c>
      <c r="AW58" s="0" t="n">
        <v>1158.49766883242</v>
      </c>
      <c r="AX58" s="0" t="n">
        <v>1158.49766883242</v>
      </c>
      <c r="AY58" s="0" t="n">
        <v>13.9223445074712</v>
      </c>
      <c r="AZ58" s="0" t="n">
        <v>13.9223445074712</v>
      </c>
      <c r="BA58" s="0" t="n">
        <v>13.9223445074712</v>
      </c>
      <c r="BB58" s="0" t="n">
        <v>13.9223445074712</v>
      </c>
      <c r="BC58" s="0" t="n">
        <v>13.9223445074712</v>
      </c>
      <c r="BD58" s="0" t="n">
        <v>13.9223445074712</v>
      </c>
      <c r="BE58" s="0" t="n">
        <v>13.9223445074712</v>
      </c>
      <c r="BF58" s="0" t="n">
        <v>13.9223445074712</v>
      </c>
      <c r="BG58" s="0" t="n">
        <v>13.9223445074712</v>
      </c>
      <c r="BH58" s="0" t="n">
        <v>13.9223445074712</v>
      </c>
      <c r="BI58" s="0" t="n">
        <v>13.9223445074712</v>
      </c>
      <c r="BJ58" s="0" t="n">
        <v>13.9223445074712</v>
      </c>
      <c r="BK58" s="0" t="n">
        <v>13.9223445074712</v>
      </c>
    </row>
    <row r="59" customFormat="false" ht="12.8" hidden="false" customHeight="false" outlineLevel="0" collapsed="false">
      <c r="A59" s="0" t="s">
        <v>1415</v>
      </c>
      <c r="B59" s="0" t="s">
        <v>1476</v>
      </c>
      <c r="C59" s="0" t="s">
        <v>1417</v>
      </c>
      <c r="D59" s="0" t="n">
        <v>24</v>
      </c>
      <c r="E59" s="0" t="n">
        <v>12</v>
      </c>
      <c r="F59" s="0" t="n">
        <v>700</v>
      </c>
      <c r="G59" s="0" t="n">
        <v>2.5</v>
      </c>
      <c r="H59" s="0" t="n">
        <v>320</v>
      </c>
      <c r="I59" s="0" t="n">
        <v>40</v>
      </c>
      <c r="J59" s="0" t="n">
        <v>5000</v>
      </c>
      <c r="K59" s="0" t="n">
        <v>0.3</v>
      </c>
      <c r="L59" s="0" t="n">
        <v>16.834132238541</v>
      </c>
      <c r="M59" s="0" t="n">
        <v>16.2278447046305</v>
      </c>
      <c r="N59" s="0" t="n">
        <v>14.4922750989609</v>
      </c>
      <c r="O59" s="0" t="n">
        <v>12.0122014619347</v>
      </c>
      <c r="P59" s="0" t="n">
        <v>11.1669603328121</v>
      </c>
      <c r="Q59" s="0" t="n">
        <v>12.7731442309796</v>
      </c>
      <c r="R59" s="0" t="n">
        <v>15.3735693568882</v>
      </c>
      <c r="S59" s="0" t="n">
        <v>16.9849282064434</v>
      </c>
      <c r="T59" s="0" t="n">
        <v>17.5281864341832</v>
      </c>
      <c r="U59" s="0" t="n">
        <v>17.6075727538607</v>
      </c>
      <c r="V59" s="0" t="n">
        <v>17.5102287801171</v>
      </c>
      <c r="W59" s="0" t="n">
        <v>17.3305279085722</v>
      </c>
      <c r="X59" s="0" t="n">
        <v>17.0970177524856</v>
      </c>
      <c r="Y59" s="0" t="n">
        <v>12.4219994529016</v>
      </c>
      <c r="Z59" s="0" t="n">
        <v>11.8306751071774</v>
      </c>
      <c r="AA59" s="0" t="n">
        <v>10.6735351537523</v>
      </c>
      <c r="AB59" s="0" t="n">
        <v>9.82689241232603</v>
      </c>
      <c r="AC59" s="0" t="n">
        <v>10.5396159317362</v>
      </c>
      <c r="AD59" s="0" t="n">
        <v>12.8885638469917</v>
      </c>
      <c r="AE59" s="0" t="n">
        <v>14.8301415408577</v>
      </c>
      <c r="AF59" s="0" t="n">
        <v>15.4830019404412</v>
      </c>
      <c r="AG59" s="0" t="n">
        <v>15.098667379969</v>
      </c>
      <c r="AH59" s="0" t="n">
        <v>14.5921739451371</v>
      </c>
      <c r="AI59" s="0" t="n">
        <v>14.1314809260964</v>
      </c>
      <c r="AJ59" s="0" t="n">
        <v>13.5615297567525</v>
      </c>
      <c r="AK59" s="0" t="n">
        <v>12.9661998326479</v>
      </c>
      <c r="AL59" s="0" t="n">
        <v>1150.79973847442</v>
      </c>
      <c r="AM59" s="0" t="n">
        <v>1076.68787957129</v>
      </c>
      <c r="AN59" s="0" t="n">
        <v>932.073507779249</v>
      </c>
      <c r="AO59" s="0" t="n">
        <v>809.271399292447</v>
      </c>
      <c r="AP59" s="0" t="n">
        <v>872.069134708513</v>
      </c>
      <c r="AQ59" s="0" t="n">
        <v>1138.07265815341</v>
      </c>
      <c r="AR59" s="0" t="n">
        <v>1372.87589848073</v>
      </c>
      <c r="AS59" s="0" t="n">
        <v>1452.90816622984</v>
      </c>
      <c r="AT59" s="0" t="n">
        <v>1409.63148296168</v>
      </c>
      <c r="AU59" s="0" t="n">
        <v>1351.92657333544</v>
      </c>
      <c r="AV59" s="0" t="n">
        <v>1299.40585982892</v>
      </c>
      <c r="AW59" s="0" t="n">
        <v>1249.8125331705</v>
      </c>
      <c r="AX59" s="0" t="n">
        <v>1200.33326523555</v>
      </c>
      <c r="AY59" s="0" t="n">
        <v>11.5754401123496</v>
      </c>
      <c r="AZ59" s="0" t="n">
        <v>7.36063091049234</v>
      </c>
      <c r="BA59" s="0" t="n">
        <v>1.49183279682037</v>
      </c>
      <c r="BB59" s="0" t="n">
        <v>6.0061547354255</v>
      </c>
      <c r="BC59" s="0" t="n">
        <v>14.734101553023</v>
      </c>
      <c r="BD59" s="0" t="n">
        <v>20.6669167037516</v>
      </c>
      <c r="BE59" s="0" t="n">
        <v>19.9662419705749</v>
      </c>
      <c r="BF59" s="0" t="n">
        <v>18.5772002175417</v>
      </c>
      <c r="BG59" s="0" t="n">
        <v>17.4363933713569</v>
      </c>
      <c r="BH59" s="0" t="n">
        <v>16.3998407453473</v>
      </c>
      <c r="BI59" s="0" t="n">
        <v>15.3290499455327</v>
      </c>
      <c r="BJ59" s="0" t="n">
        <v>14.2003203943923</v>
      </c>
      <c r="BK59" s="0" t="n">
        <v>12.9727344608636</v>
      </c>
    </row>
    <row r="60" customFormat="false" ht="12.8" hidden="false" customHeight="false" outlineLevel="0" collapsed="false">
      <c r="A60" s="0" t="s">
        <v>1415</v>
      </c>
      <c r="B60" s="0" t="s">
        <v>1477</v>
      </c>
      <c r="C60" s="0" t="s">
        <v>1419</v>
      </c>
      <c r="D60" s="0" t="n">
        <v>24</v>
      </c>
      <c r="F60" s="0" t="n">
        <v>700</v>
      </c>
      <c r="G60" s="0" t="n">
        <v>2.5</v>
      </c>
      <c r="H60" s="0" t="n">
        <v>320</v>
      </c>
      <c r="I60" s="0" t="n">
        <v>40</v>
      </c>
      <c r="J60" s="0" t="n">
        <v>5000</v>
      </c>
      <c r="K60" s="0" t="n">
        <v>0.3</v>
      </c>
      <c r="L60" s="0" t="n">
        <v>15.6106607123392</v>
      </c>
      <c r="M60" s="0" t="n">
        <v>15.6106607123392</v>
      </c>
      <c r="N60" s="0" t="n">
        <v>15.6106607123392</v>
      </c>
      <c r="O60" s="0" t="n">
        <v>15.6106607123392</v>
      </c>
      <c r="P60" s="0" t="n">
        <v>15.6106607123392</v>
      </c>
      <c r="Q60" s="0" t="n">
        <v>15.6106607123392</v>
      </c>
      <c r="R60" s="0" t="n">
        <v>15.6106607123392</v>
      </c>
      <c r="S60" s="0" t="n">
        <v>15.6106607123392</v>
      </c>
      <c r="T60" s="0" t="n">
        <v>15.6106607123392</v>
      </c>
      <c r="U60" s="0" t="n">
        <v>15.6106607123392</v>
      </c>
      <c r="V60" s="0" t="n">
        <v>15.6106607123392</v>
      </c>
      <c r="W60" s="0" t="n">
        <v>15.6106607123392</v>
      </c>
      <c r="X60" s="0" t="n">
        <v>15.6106607123392</v>
      </c>
      <c r="Y60" s="0" t="n">
        <v>12.9880367097528</v>
      </c>
      <c r="Z60" s="0" t="n">
        <v>12.9880367097528</v>
      </c>
      <c r="AA60" s="0" t="n">
        <v>12.9880367097528</v>
      </c>
      <c r="AB60" s="0" t="n">
        <v>12.9880367097528</v>
      </c>
      <c r="AC60" s="0" t="n">
        <v>12.9880367097528</v>
      </c>
      <c r="AD60" s="0" t="n">
        <v>12.9880367097528</v>
      </c>
      <c r="AE60" s="0" t="n">
        <v>12.9880367097528</v>
      </c>
      <c r="AF60" s="0" t="n">
        <v>12.9880367097528</v>
      </c>
      <c r="AG60" s="0" t="n">
        <v>12.9880367097528</v>
      </c>
      <c r="AH60" s="0" t="n">
        <v>12.9880367097528</v>
      </c>
      <c r="AI60" s="0" t="n">
        <v>12.9880367097528</v>
      </c>
      <c r="AJ60" s="0" t="n">
        <v>12.9880367097528</v>
      </c>
      <c r="AK60" s="0" t="n">
        <v>12.9880367097528</v>
      </c>
      <c r="AL60" s="0" t="n">
        <v>1178.14369978631</v>
      </c>
      <c r="AM60" s="0" t="n">
        <v>1178.14369978631</v>
      </c>
      <c r="AN60" s="0" t="n">
        <v>1178.14369978631</v>
      </c>
      <c r="AO60" s="0" t="n">
        <v>1178.14369978631</v>
      </c>
      <c r="AP60" s="0" t="n">
        <v>1178.14369978631</v>
      </c>
      <c r="AQ60" s="0" t="n">
        <v>1178.14369978631</v>
      </c>
      <c r="AR60" s="0" t="n">
        <v>1178.14369978631</v>
      </c>
      <c r="AS60" s="0" t="n">
        <v>1178.14369978631</v>
      </c>
      <c r="AT60" s="0" t="n">
        <v>1178.14369978631</v>
      </c>
      <c r="AU60" s="0" t="n">
        <v>1178.14369978631</v>
      </c>
      <c r="AV60" s="0" t="n">
        <v>1178.14369978631</v>
      </c>
      <c r="AW60" s="0" t="n">
        <v>1178.14369978631</v>
      </c>
      <c r="AX60" s="0" t="n">
        <v>1178.14369978631</v>
      </c>
      <c r="AY60" s="0" t="n">
        <v>13.5936044551901</v>
      </c>
      <c r="AZ60" s="0" t="n">
        <v>13.5936044551901</v>
      </c>
      <c r="BA60" s="0" t="n">
        <v>13.5936044551901</v>
      </c>
      <c r="BB60" s="0" t="n">
        <v>13.5936044551901</v>
      </c>
      <c r="BC60" s="0" t="n">
        <v>13.5936044551901</v>
      </c>
      <c r="BD60" s="0" t="n">
        <v>13.5936044551901</v>
      </c>
      <c r="BE60" s="0" t="n">
        <v>13.5936044551901</v>
      </c>
      <c r="BF60" s="0" t="n">
        <v>13.5936044551901</v>
      </c>
      <c r="BG60" s="0" t="n">
        <v>13.5936044551901</v>
      </c>
      <c r="BH60" s="0" t="n">
        <v>13.5936044551901</v>
      </c>
      <c r="BI60" s="0" t="n">
        <v>13.5936044551901</v>
      </c>
      <c r="BJ60" s="0" t="n">
        <v>13.5936044551901</v>
      </c>
      <c r="BK60" s="0" t="n">
        <v>13.5936044551901</v>
      </c>
    </row>
    <row r="61" customFormat="false" ht="12.8" hidden="false" customHeight="false" outlineLevel="0" collapsed="false">
      <c r="A61" s="0" t="s">
        <v>1415</v>
      </c>
      <c r="B61" s="0" t="s">
        <v>1478</v>
      </c>
      <c r="C61" s="0" t="s">
        <v>1417</v>
      </c>
      <c r="D61" s="0" t="n">
        <v>29</v>
      </c>
      <c r="E61" s="0" t="n">
        <v>12</v>
      </c>
      <c r="F61" s="0" t="n">
        <v>700</v>
      </c>
      <c r="G61" s="0" t="n">
        <v>2.5</v>
      </c>
      <c r="H61" s="0" t="n">
        <v>320</v>
      </c>
      <c r="I61" s="0" t="n">
        <v>40</v>
      </c>
      <c r="J61" s="0" t="n">
        <v>5000</v>
      </c>
      <c r="K61" s="0" t="n">
        <v>0.3</v>
      </c>
      <c r="L61" s="0" t="n">
        <v>17.082376309143</v>
      </c>
      <c r="M61" s="0" t="n">
        <v>16.4462107660785</v>
      </c>
      <c r="N61" s="0" t="n">
        <v>14.6666558902576</v>
      </c>
      <c r="O61" s="0" t="n">
        <v>12.1777669231888</v>
      </c>
      <c r="P61" s="0" t="n">
        <v>11.3763054721603</v>
      </c>
      <c r="Q61" s="0" t="n">
        <v>13.0474942261839</v>
      </c>
      <c r="R61" s="0" t="n">
        <v>15.6781167756497</v>
      </c>
      <c r="S61" s="0" t="n">
        <v>17.3001233580414</v>
      </c>
      <c r="T61" s="0" t="n">
        <v>17.8580392587914</v>
      </c>
      <c r="U61" s="0" t="n">
        <v>17.9448826413922</v>
      </c>
      <c r="V61" s="0" t="n">
        <v>17.8334319626037</v>
      </c>
      <c r="W61" s="0" t="n">
        <v>17.6279989414834</v>
      </c>
      <c r="X61" s="0" t="n">
        <v>17.3685539530495</v>
      </c>
      <c r="Y61" s="0" t="n">
        <v>12.2886661195683</v>
      </c>
      <c r="Z61" s="0" t="n">
        <v>11.6969629859652</v>
      </c>
      <c r="AA61" s="0" t="n">
        <v>10.5334783355705</v>
      </c>
      <c r="AB61" s="0" t="n">
        <v>9.66685453353815</v>
      </c>
      <c r="AC61" s="0" t="n">
        <v>10.363744719615</v>
      </c>
      <c r="AD61" s="0" t="n">
        <v>12.7124843015372</v>
      </c>
      <c r="AE61" s="0" t="n">
        <v>14.6708233590396</v>
      </c>
      <c r="AF61" s="0" t="n">
        <v>15.3390246677139</v>
      </c>
      <c r="AG61" s="0" t="n">
        <v>14.963023440575</v>
      </c>
      <c r="AH61" s="0" t="n">
        <v>14.4589542481674</v>
      </c>
      <c r="AI61" s="0" t="n">
        <v>13.9981475927631</v>
      </c>
      <c r="AJ61" s="0" t="n">
        <v>13.4281964234192</v>
      </c>
      <c r="AK61" s="0" t="n">
        <v>12.8328664993145</v>
      </c>
      <c r="AL61" s="0" t="n">
        <v>1133.46640514109</v>
      </c>
      <c r="AM61" s="0" t="n">
        <v>1059.30909169251</v>
      </c>
      <c r="AN61" s="0" t="n">
        <v>913.918204748946</v>
      </c>
      <c r="AO61" s="0" t="n">
        <v>788.566853837901</v>
      </c>
      <c r="AP61" s="0" t="n">
        <v>849.340346829725</v>
      </c>
      <c r="AQ61" s="0" t="n">
        <v>1115.30826421401</v>
      </c>
      <c r="AR61" s="0" t="n">
        <v>1352.28953484436</v>
      </c>
      <c r="AS61" s="0" t="n">
        <v>1434.29907532075</v>
      </c>
      <c r="AT61" s="0" t="n">
        <v>1392.06027084047</v>
      </c>
      <c r="AU61" s="0" t="n">
        <v>1334.62505818392</v>
      </c>
      <c r="AV61" s="0" t="n">
        <v>1282.07252649559</v>
      </c>
      <c r="AW61" s="0" t="n">
        <v>1232.47919983717</v>
      </c>
      <c r="AX61" s="0" t="n">
        <v>1182.99993190221</v>
      </c>
      <c r="AY61" s="0" t="n">
        <v>11.5754401123496</v>
      </c>
      <c r="AZ61" s="0" t="n">
        <v>7.36063091049234</v>
      </c>
      <c r="BA61" s="0" t="n">
        <v>1.49183279682037</v>
      </c>
      <c r="BB61" s="0" t="n">
        <v>6.0061547354255</v>
      </c>
      <c r="BC61" s="0" t="n">
        <v>14.734101553023</v>
      </c>
      <c r="BD61" s="0" t="n">
        <v>20.6669167037516</v>
      </c>
      <c r="BE61" s="0" t="n">
        <v>19.9662419705749</v>
      </c>
      <c r="BF61" s="0" t="n">
        <v>18.5772002175417</v>
      </c>
      <c r="BG61" s="0" t="n">
        <v>17.4363933713569</v>
      </c>
      <c r="BH61" s="0" t="n">
        <v>16.3998407453473</v>
      </c>
      <c r="BI61" s="0" t="n">
        <v>15.3290499455327</v>
      </c>
      <c r="BJ61" s="0" t="n">
        <v>14.2003203943923</v>
      </c>
      <c r="BK61" s="0" t="n">
        <v>12.9727344608636</v>
      </c>
    </row>
    <row r="62" customFormat="false" ht="12.8" hidden="false" customHeight="false" outlineLevel="0" collapsed="false">
      <c r="A62" s="0" t="s">
        <v>1415</v>
      </c>
      <c r="B62" s="0" t="s">
        <v>1479</v>
      </c>
      <c r="C62" s="0" t="s">
        <v>1419</v>
      </c>
      <c r="D62" s="0" t="n">
        <v>29</v>
      </c>
      <c r="F62" s="0" t="n">
        <v>700</v>
      </c>
      <c r="G62" s="0" t="n">
        <v>2.5</v>
      </c>
      <c r="H62" s="0" t="n">
        <v>320</v>
      </c>
      <c r="I62" s="0" t="n">
        <v>40</v>
      </c>
      <c r="J62" s="0" t="n">
        <v>5000</v>
      </c>
      <c r="K62" s="0" t="n">
        <v>0.3</v>
      </c>
      <c r="L62" s="0" t="n">
        <v>15.8775351136941</v>
      </c>
      <c r="M62" s="0" t="n">
        <v>15.8775351136941</v>
      </c>
      <c r="N62" s="0" t="n">
        <v>15.8775351136941</v>
      </c>
      <c r="O62" s="0" t="n">
        <v>15.8775351136941</v>
      </c>
      <c r="P62" s="0" t="n">
        <v>15.8775351136941</v>
      </c>
      <c r="Q62" s="0" t="n">
        <v>15.8775351136941</v>
      </c>
      <c r="R62" s="0" t="n">
        <v>15.8775351136941</v>
      </c>
      <c r="S62" s="0" t="n">
        <v>15.8775351136941</v>
      </c>
      <c r="T62" s="0" t="n">
        <v>15.8775351136941</v>
      </c>
      <c r="U62" s="0" t="n">
        <v>15.8775351136941</v>
      </c>
      <c r="V62" s="0" t="n">
        <v>15.8775351136941</v>
      </c>
      <c r="W62" s="0" t="n">
        <v>15.8775351136941</v>
      </c>
      <c r="X62" s="0" t="n">
        <v>15.8775351136941</v>
      </c>
      <c r="Y62" s="0" t="n">
        <v>12.8425559405221</v>
      </c>
      <c r="Z62" s="0" t="n">
        <v>12.8425559405221</v>
      </c>
      <c r="AA62" s="0" t="n">
        <v>12.8425559405221</v>
      </c>
      <c r="AB62" s="0" t="n">
        <v>12.8425559405221</v>
      </c>
      <c r="AC62" s="0" t="n">
        <v>12.8425559405221</v>
      </c>
      <c r="AD62" s="0" t="n">
        <v>12.8425559405221</v>
      </c>
      <c r="AE62" s="0" t="n">
        <v>12.8425559405221</v>
      </c>
      <c r="AF62" s="0" t="n">
        <v>12.8425559405221</v>
      </c>
      <c r="AG62" s="0" t="n">
        <v>12.8425559405221</v>
      </c>
      <c r="AH62" s="0" t="n">
        <v>12.8425559405221</v>
      </c>
      <c r="AI62" s="0" t="n">
        <v>12.8425559405221</v>
      </c>
      <c r="AJ62" s="0" t="n">
        <v>12.8425559405221</v>
      </c>
      <c r="AK62" s="0" t="n">
        <v>12.8425559405221</v>
      </c>
      <c r="AL62" s="0" t="n">
        <v>1159.2872895299</v>
      </c>
      <c r="AM62" s="0" t="n">
        <v>1159.2872895299</v>
      </c>
      <c r="AN62" s="0" t="n">
        <v>1159.2872895299</v>
      </c>
      <c r="AO62" s="0" t="n">
        <v>1159.2872895299</v>
      </c>
      <c r="AP62" s="0" t="n">
        <v>1159.2872895299</v>
      </c>
      <c r="AQ62" s="0" t="n">
        <v>1159.2872895299</v>
      </c>
      <c r="AR62" s="0" t="n">
        <v>1159.2872895299</v>
      </c>
      <c r="AS62" s="0" t="n">
        <v>1159.2872895299</v>
      </c>
      <c r="AT62" s="0" t="n">
        <v>1159.2872895299</v>
      </c>
      <c r="AU62" s="0" t="n">
        <v>1159.2872895299</v>
      </c>
      <c r="AV62" s="0" t="n">
        <v>1159.2872895299</v>
      </c>
      <c r="AW62" s="0" t="n">
        <v>1159.2872895299</v>
      </c>
      <c r="AX62" s="0" t="n">
        <v>1159.2872895299</v>
      </c>
      <c r="AY62" s="0" t="n">
        <v>13.5936044551901</v>
      </c>
      <c r="AZ62" s="0" t="n">
        <v>13.5936044551901</v>
      </c>
      <c r="BA62" s="0" t="n">
        <v>13.5936044551901</v>
      </c>
      <c r="BB62" s="0" t="n">
        <v>13.5936044551901</v>
      </c>
      <c r="BC62" s="0" t="n">
        <v>13.5936044551901</v>
      </c>
      <c r="BD62" s="0" t="n">
        <v>13.5936044551901</v>
      </c>
      <c r="BE62" s="0" t="n">
        <v>13.5936044551901</v>
      </c>
      <c r="BF62" s="0" t="n">
        <v>13.5936044551901</v>
      </c>
      <c r="BG62" s="0" t="n">
        <v>13.5936044551901</v>
      </c>
      <c r="BH62" s="0" t="n">
        <v>13.5936044551901</v>
      </c>
      <c r="BI62" s="0" t="n">
        <v>13.5936044551901</v>
      </c>
      <c r="BJ62" s="0" t="n">
        <v>13.5936044551901</v>
      </c>
      <c r="BK62" s="0" t="n">
        <v>13.5936044551901</v>
      </c>
    </row>
    <row r="63" customFormat="false" ht="12.8" hidden="false" customHeight="false" outlineLevel="0" collapsed="false">
      <c r="A63" s="0" t="s">
        <v>1415</v>
      </c>
      <c r="B63" s="0" t="s">
        <v>1480</v>
      </c>
      <c r="C63" s="0" t="s">
        <v>1417</v>
      </c>
      <c r="D63" s="0" t="n">
        <v>36</v>
      </c>
      <c r="E63" s="0" t="n">
        <v>12</v>
      </c>
      <c r="F63" s="0" t="n">
        <v>700</v>
      </c>
      <c r="G63" s="0" t="n">
        <v>2.5</v>
      </c>
      <c r="H63" s="0" t="n">
        <v>320</v>
      </c>
      <c r="I63" s="0" t="n">
        <v>40</v>
      </c>
      <c r="J63" s="0" t="n">
        <v>5000</v>
      </c>
      <c r="K63" s="0" t="n">
        <v>0.3</v>
      </c>
      <c r="L63" s="0" t="n">
        <v>17.2988046583859</v>
      </c>
      <c r="M63" s="0" t="n">
        <v>16.6365903634452</v>
      </c>
      <c r="N63" s="0" t="n">
        <v>14.8186875045817</v>
      </c>
      <c r="O63" s="0" t="n">
        <v>12.3221130072019</v>
      </c>
      <c r="P63" s="0" t="n">
        <v>11.5588202964673</v>
      </c>
      <c r="Q63" s="0" t="n">
        <v>13.2866826846751</v>
      </c>
      <c r="R63" s="0" t="n">
        <v>15.9436324632909</v>
      </c>
      <c r="S63" s="0" t="n">
        <v>17.5749221324263</v>
      </c>
      <c r="T63" s="0" t="n">
        <v>18.1456171338638</v>
      </c>
      <c r="U63" s="0" t="n">
        <v>18.2389618593358</v>
      </c>
      <c r="V63" s="0" t="n">
        <v>18.1152124340809</v>
      </c>
      <c r="W63" s="0" t="n">
        <v>17.8873451745854</v>
      </c>
      <c r="X63" s="0" t="n">
        <v>17.6052892414503</v>
      </c>
      <c r="Y63" s="0" t="n">
        <v>12.1950297559319</v>
      </c>
      <c r="Z63" s="0" t="n">
        <v>11.6279478344501</v>
      </c>
      <c r="AA63" s="0" t="n">
        <v>10.4916601537523</v>
      </c>
      <c r="AB63" s="0" t="n">
        <v>9.60791513959876</v>
      </c>
      <c r="AC63" s="0" t="n">
        <v>10.2673053256756</v>
      </c>
      <c r="AD63" s="0" t="n">
        <v>12.575666119719</v>
      </c>
      <c r="AE63" s="0" t="n">
        <v>14.5308233590396</v>
      </c>
      <c r="AF63" s="0" t="n">
        <v>15.1903883040776</v>
      </c>
      <c r="AG63" s="0" t="n">
        <v>14.7949931375447</v>
      </c>
      <c r="AH63" s="0" t="n">
        <v>14.279408793622</v>
      </c>
      <c r="AI63" s="0" t="n">
        <v>13.8305718351873</v>
      </c>
      <c r="AJ63" s="0" t="n">
        <v>13.2848630900859</v>
      </c>
      <c r="AK63" s="0" t="n">
        <v>12.7149877114357</v>
      </c>
      <c r="AL63" s="0" t="n">
        <v>1121.46034453502</v>
      </c>
      <c r="AM63" s="0" t="n">
        <v>1050.50000078342</v>
      </c>
      <c r="AN63" s="0" t="n">
        <v>908.595477476219</v>
      </c>
      <c r="AO63" s="0" t="n">
        <v>780.95776292881</v>
      </c>
      <c r="AP63" s="0" t="n">
        <v>836.807013496392</v>
      </c>
      <c r="AQ63" s="0" t="n">
        <v>1097.52190057765</v>
      </c>
      <c r="AR63" s="0" t="n">
        <v>1334.08953484436</v>
      </c>
      <c r="AS63" s="0" t="n">
        <v>1414.99907532075</v>
      </c>
      <c r="AT63" s="0" t="n">
        <v>1370.29966477986</v>
      </c>
      <c r="AU63" s="0" t="n">
        <v>1311.42808848695</v>
      </c>
      <c r="AV63" s="0" t="n">
        <v>1260.45434467741</v>
      </c>
      <c r="AW63" s="0" t="n">
        <v>1214.0125331705</v>
      </c>
      <c r="AX63" s="0" t="n">
        <v>1167.84235614464</v>
      </c>
      <c r="AY63" s="0" t="n">
        <v>11.5754401123496</v>
      </c>
      <c r="AZ63" s="0" t="n">
        <v>7.36063091049234</v>
      </c>
      <c r="BA63" s="0" t="n">
        <v>1.49183279682037</v>
      </c>
      <c r="BB63" s="0" t="n">
        <v>6.0061547354255</v>
      </c>
      <c r="BC63" s="0" t="n">
        <v>14.734101553023</v>
      </c>
      <c r="BD63" s="0" t="n">
        <v>20.6669167037516</v>
      </c>
      <c r="BE63" s="0" t="n">
        <v>19.9662419705749</v>
      </c>
      <c r="BF63" s="0" t="n">
        <v>18.5772002175417</v>
      </c>
      <c r="BG63" s="0" t="n">
        <v>17.4363933713569</v>
      </c>
      <c r="BH63" s="0" t="n">
        <v>16.3998407453473</v>
      </c>
      <c r="BI63" s="0" t="n">
        <v>15.3290499455327</v>
      </c>
      <c r="BJ63" s="0" t="n">
        <v>14.2003203943923</v>
      </c>
      <c r="BK63" s="0" t="n">
        <v>12.9727344608636</v>
      </c>
    </row>
    <row r="64" customFormat="false" ht="12.8" hidden="false" customHeight="false" outlineLevel="0" collapsed="false">
      <c r="A64" s="0" t="s">
        <v>1415</v>
      </c>
      <c r="B64" s="0" t="s">
        <v>1481</v>
      </c>
      <c r="C64" s="0" t="s">
        <v>1419</v>
      </c>
      <c r="D64" s="0" t="n">
        <v>36</v>
      </c>
      <c r="F64" s="0" t="n">
        <v>700</v>
      </c>
      <c r="G64" s="0" t="n">
        <v>2.5</v>
      </c>
      <c r="H64" s="0" t="n">
        <v>320</v>
      </c>
      <c r="I64" s="0" t="n">
        <v>40</v>
      </c>
      <c r="J64" s="0" t="n">
        <v>5000</v>
      </c>
      <c r="K64" s="0" t="n">
        <v>0.3</v>
      </c>
      <c r="L64" s="0" t="n">
        <v>16.1102060733685</v>
      </c>
      <c r="M64" s="0" t="n">
        <v>16.1102060733685</v>
      </c>
      <c r="N64" s="0" t="n">
        <v>16.1102060733685</v>
      </c>
      <c r="O64" s="0" t="n">
        <v>16.1102060733685</v>
      </c>
      <c r="P64" s="0" t="n">
        <v>16.1102060733685</v>
      </c>
      <c r="Q64" s="0" t="n">
        <v>16.1102060733685</v>
      </c>
      <c r="R64" s="0" t="n">
        <v>16.1102060733685</v>
      </c>
      <c r="S64" s="0" t="n">
        <v>16.1102060733685</v>
      </c>
      <c r="T64" s="0" t="n">
        <v>16.1102060733685</v>
      </c>
      <c r="U64" s="0" t="n">
        <v>16.1102060733685</v>
      </c>
      <c r="V64" s="0" t="n">
        <v>16.1102060733685</v>
      </c>
      <c r="W64" s="0" t="n">
        <v>16.1102060733685</v>
      </c>
      <c r="X64" s="0" t="n">
        <v>16.1102060733685</v>
      </c>
      <c r="Y64" s="0" t="n">
        <v>12.7224277353939</v>
      </c>
      <c r="Z64" s="0" t="n">
        <v>12.7224277353939</v>
      </c>
      <c r="AA64" s="0" t="n">
        <v>12.7224277353939</v>
      </c>
      <c r="AB64" s="0" t="n">
        <v>12.7224277353939</v>
      </c>
      <c r="AC64" s="0" t="n">
        <v>12.7224277353939</v>
      </c>
      <c r="AD64" s="0" t="n">
        <v>12.7224277353939</v>
      </c>
      <c r="AE64" s="0" t="n">
        <v>12.7224277353939</v>
      </c>
      <c r="AF64" s="0" t="n">
        <v>12.7224277353939</v>
      </c>
      <c r="AG64" s="0" t="n">
        <v>12.7224277353939</v>
      </c>
      <c r="AH64" s="0" t="n">
        <v>12.7224277353939</v>
      </c>
      <c r="AI64" s="0" t="n">
        <v>12.7224277353939</v>
      </c>
      <c r="AJ64" s="0" t="n">
        <v>12.7224277353939</v>
      </c>
      <c r="AK64" s="0" t="n">
        <v>12.7224277353939</v>
      </c>
      <c r="AL64" s="0" t="n">
        <v>1143.76677670938</v>
      </c>
      <c r="AM64" s="0" t="n">
        <v>1143.76677670938</v>
      </c>
      <c r="AN64" s="0" t="n">
        <v>1143.76677670938</v>
      </c>
      <c r="AO64" s="0" t="n">
        <v>1143.76677670938</v>
      </c>
      <c r="AP64" s="0" t="n">
        <v>1143.76677670938</v>
      </c>
      <c r="AQ64" s="0" t="n">
        <v>1143.76677670938</v>
      </c>
      <c r="AR64" s="0" t="n">
        <v>1143.76677670938</v>
      </c>
      <c r="AS64" s="0" t="n">
        <v>1143.76677670938</v>
      </c>
      <c r="AT64" s="0" t="n">
        <v>1143.76677670938</v>
      </c>
      <c r="AU64" s="0" t="n">
        <v>1143.76677670938</v>
      </c>
      <c r="AV64" s="0" t="n">
        <v>1143.76677670938</v>
      </c>
      <c r="AW64" s="0" t="n">
        <v>1143.76677670938</v>
      </c>
      <c r="AX64" s="0" t="n">
        <v>1143.76677670938</v>
      </c>
      <c r="AY64" s="0" t="n">
        <v>13.5936044551901</v>
      </c>
      <c r="AZ64" s="0" t="n">
        <v>13.5936044551901</v>
      </c>
      <c r="BA64" s="0" t="n">
        <v>13.5936044551901</v>
      </c>
      <c r="BB64" s="0" t="n">
        <v>13.5936044551901</v>
      </c>
      <c r="BC64" s="0" t="n">
        <v>13.5936044551901</v>
      </c>
      <c r="BD64" s="0" t="n">
        <v>13.5936044551901</v>
      </c>
      <c r="BE64" s="0" t="n">
        <v>13.5936044551901</v>
      </c>
      <c r="BF64" s="0" t="n">
        <v>13.5936044551901</v>
      </c>
      <c r="BG64" s="0" t="n">
        <v>13.5936044551901</v>
      </c>
      <c r="BH64" s="0" t="n">
        <v>13.5936044551901</v>
      </c>
      <c r="BI64" s="0" t="n">
        <v>13.5936044551901</v>
      </c>
      <c r="BJ64" s="0" t="n">
        <v>13.5936044551901</v>
      </c>
      <c r="BK64" s="0" t="n">
        <v>13.5936044551901</v>
      </c>
    </row>
    <row r="65" customFormat="false" ht="12.8" hidden="false" customHeight="false" outlineLevel="0" collapsed="false">
      <c r="A65" s="0" t="s">
        <v>1415</v>
      </c>
      <c r="B65" s="0" t="s">
        <v>1482</v>
      </c>
      <c r="C65" s="0" t="s">
        <v>374</v>
      </c>
      <c r="D65" s="0" t="n">
        <v>24</v>
      </c>
      <c r="E65" s="0" t="n">
        <v>25</v>
      </c>
      <c r="F65" s="0" t="n">
        <v>700</v>
      </c>
      <c r="G65" s="0" t="n">
        <v>2.5</v>
      </c>
      <c r="H65" s="0" t="n">
        <v>320</v>
      </c>
      <c r="I65" s="0" t="n">
        <v>40</v>
      </c>
      <c r="J65" s="0" t="n">
        <v>5000</v>
      </c>
      <c r="K65" s="0" t="n">
        <v>0.2</v>
      </c>
      <c r="L65" s="0" t="n">
        <v>17.9602791946471</v>
      </c>
      <c r="M65" s="0" t="n">
        <v>17.7980083852598</v>
      </c>
      <c r="N65" s="0" t="n">
        <v>17.5568147974701</v>
      </c>
      <c r="O65" s="0" t="n">
        <v>17.2879555376431</v>
      </c>
      <c r="P65" s="0" t="n">
        <v>16.9225220935574</v>
      </c>
      <c r="Q65" s="0" t="n">
        <v>15.9997438936331</v>
      </c>
      <c r="R65" s="0" t="n">
        <v>14.1730575207754</v>
      </c>
      <c r="S65" s="0" t="n">
        <v>12.486003280599</v>
      </c>
      <c r="T65" s="0" t="n">
        <v>12.5088361443511</v>
      </c>
      <c r="U65" s="0" t="n">
        <v>14.4081594647217</v>
      </c>
      <c r="V65" s="0" t="n">
        <v>16.4513113466822</v>
      </c>
      <c r="W65" s="0" t="n">
        <v>17.5970963337601</v>
      </c>
      <c r="X65" s="0" t="n">
        <v>17.9488401258458</v>
      </c>
      <c r="Y65" s="0" t="n">
        <v>13.9914456295499</v>
      </c>
      <c r="Z65" s="0" t="n">
        <v>13.533420016461</v>
      </c>
      <c r="AA65" s="0" t="n">
        <v>13.1077062577137</v>
      </c>
      <c r="AB65" s="0" t="n">
        <v>12.8434872605407</v>
      </c>
      <c r="AC65" s="0" t="n">
        <v>12.5675791129697</v>
      </c>
      <c r="AD65" s="0" t="n">
        <v>11.9407568238854</v>
      </c>
      <c r="AE65" s="0" t="n">
        <v>10.9168618425439</v>
      </c>
      <c r="AF65" s="0" t="n">
        <v>10.5673900335452</v>
      </c>
      <c r="AG65" s="0" t="n">
        <v>11.7649941104294</v>
      </c>
      <c r="AH65" s="0" t="n">
        <v>13.8559258091301</v>
      </c>
      <c r="AI65" s="0" t="n">
        <v>15.2422354240829</v>
      </c>
      <c r="AJ65" s="0" t="n">
        <v>15.2352978857904</v>
      </c>
      <c r="AK65" s="0" t="n">
        <v>14.6072646032289</v>
      </c>
      <c r="AL65" s="0" t="n">
        <v>1337.92047958013</v>
      </c>
      <c r="AM65" s="0" t="n">
        <v>1285.64106195192</v>
      </c>
      <c r="AN65" s="0" t="n">
        <v>1233.33132027484</v>
      </c>
      <c r="AO65" s="0" t="n">
        <v>1181.11989930724</v>
      </c>
      <c r="AP65" s="0" t="n">
        <v>1121.16153399836</v>
      </c>
      <c r="AQ65" s="0" t="n">
        <v>1022.32831832113</v>
      </c>
      <c r="AR65" s="0" t="n">
        <v>894.992330630752</v>
      </c>
      <c r="AS65" s="0" t="n">
        <v>851.35659612286</v>
      </c>
      <c r="AT65" s="0" t="n">
        <v>995.76644949007</v>
      </c>
      <c r="AU65" s="0" t="n">
        <v>1248.94759431247</v>
      </c>
      <c r="AV65" s="0" t="n">
        <v>1419.53983419902</v>
      </c>
      <c r="AW65" s="0" t="n">
        <v>1440.98167102998</v>
      </c>
      <c r="AX65" s="0" t="n">
        <v>1391.03175162969</v>
      </c>
      <c r="AY65" s="0" t="n">
        <v>16.3436489315895</v>
      </c>
      <c r="AZ65" s="0" t="n">
        <v>15.1835785885234</v>
      </c>
      <c r="BA65" s="0" t="n">
        <v>13.9521676500799</v>
      </c>
      <c r="BB65" s="0" t="n">
        <v>12.6003799769562</v>
      </c>
      <c r="BC65" s="0" t="n">
        <v>10.0114519296321</v>
      </c>
      <c r="BD65" s="0" t="n">
        <v>5.94751791549139</v>
      </c>
      <c r="BE65" s="0" t="n">
        <v>3.95497855313135</v>
      </c>
      <c r="BF65" s="0" t="n">
        <v>9.40987175622342</v>
      </c>
      <c r="BG65" s="0" t="n">
        <v>18.2433823567742</v>
      </c>
      <c r="BH65" s="0" t="n">
        <v>20.5684318043132</v>
      </c>
      <c r="BI65" s="0" t="n">
        <v>19.6166212351685</v>
      </c>
      <c r="BJ65" s="0" t="n">
        <v>18.5512970573874</v>
      </c>
      <c r="BK65" s="0" t="n">
        <v>17.4612185794728</v>
      </c>
    </row>
    <row r="66" customFormat="false" ht="12.8" hidden="false" customHeight="false" outlineLevel="0" collapsed="false">
      <c r="A66" s="0" t="s">
        <v>1415</v>
      </c>
      <c r="B66" s="0" t="s">
        <v>1483</v>
      </c>
      <c r="C66" s="0" t="s">
        <v>374</v>
      </c>
      <c r="D66" s="0" t="n">
        <v>29</v>
      </c>
      <c r="E66" s="0" t="n">
        <v>25</v>
      </c>
      <c r="F66" s="0" t="n">
        <v>700</v>
      </c>
      <c r="G66" s="0" t="n">
        <v>2.5</v>
      </c>
      <c r="H66" s="0" t="n">
        <v>320</v>
      </c>
      <c r="I66" s="0" t="n">
        <v>40</v>
      </c>
      <c r="J66" s="0" t="n">
        <v>5000</v>
      </c>
      <c r="K66" s="0" t="n">
        <v>0.2</v>
      </c>
      <c r="L66" s="0" t="n">
        <v>18.1684502476452</v>
      </c>
      <c r="M66" s="0" t="n">
        <v>17.9897797866645</v>
      </c>
      <c r="N66" s="0" t="n">
        <v>17.7320842530095</v>
      </c>
      <c r="O66" s="0" t="n">
        <v>17.4482522194844</v>
      </c>
      <c r="P66" s="0" t="n">
        <v>17.0663865326384</v>
      </c>
      <c r="Q66" s="0" t="n">
        <v>16.1169978647629</v>
      </c>
      <c r="R66" s="0" t="n">
        <v>14.2796800424987</v>
      </c>
      <c r="S66" s="0" t="n">
        <v>12.6217720385314</v>
      </c>
      <c r="T66" s="0" t="n">
        <v>12.7048458033808</v>
      </c>
      <c r="U66" s="0" t="n">
        <v>14.6465219436084</v>
      </c>
      <c r="V66" s="0" t="n">
        <v>16.6990227335426</v>
      </c>
      <c r="W66" s="0" t="n">
        <v>17.8363420677408</v>
      </c>
      <c r="X66" s="0" t="n">
        <v>18.1731425246449</v>
      </c>
      <c r="Y66" s="0" t="n">
        <v>13.9114456295499</v>
      </c>
      <c r="Z66" s="0" t="n">
        <v>13.453420016461</v>
      </c>
      <c r="AA66" s="0" t="n">
        <v>13.0277062577137</v>
      </c>
      <c r="AB66" s="0" t="n">
        <v>12.7634872605407</v>
      </c>
      <c r="AC66" s="0" t="n">
        <v>12.4875791129697</v>
      </c>
      <c r="AD66" s="0" t="n">
        <v>11.8584840966127</v>
      </c>
      <c r="AE66" s="0" t="n">
        <v>10.8210285092106</v>
      </c>
      <c r="AF66" s="0" t="n">
        <v>10.4528900335452</v>
      </c>
      <c r="AG66" s="0" t="n">
        <v>11.6357138073991</v>
      </c>
      <c r="AH66" s="0" t="n">
        <v>13.7283349000392</v>
      </c>
      <c r="AI66" s="0" t="n">
        <v>15.1263717877193</v>
      </c>
      <c r="AJ66" s="0" t="n">
        <v>15.1362978857904</v>
      </c>
      <c r="AK66" s="0" t="n">
        <v>14.5213555123198</v>
      </c>
      <c r="AL66" s="0" t="n">
        <v>1327.52047958013</v>
      </c>
      <c r="AM66" s="0" t="n">
        <v>1275.24106195192</v>
      </c>
      <c r="AN66" s="0" t="n">
        <v>1222.93132027484</v>
      </c>
      <c r="AO66" s="0" t="n">
        <v>1170.71989930724</v>
      </c>
      <c r="AP66" s="0" t="n">
        <v>1110.76153399836</v>
      </c>
      <c r="AQ66" s="0" t="n">
        <v>1011.65559104841</v>
      </c>
      <c r="AR66" s="0" t="n">
        <v>882.589300327722</v>
      </c>
      <c r="AS66" s="0" t="n">
        <v>836.557202183466</v>
      </c>
      <c r="AT66" s="0" t="n">
        <v>979.052813126433</v>
      </c>
      <c r="AU66" s="0" t="n">
        <v>1232.45850340338</v>
      </c>
      <c r="AV66" s="0" t="n">
        <v>1404.57074328993</v>
      </c>
      <c r="AW66" s="0" t="n">
        <v>1428.17076193908</v>
      </c>
      <c r="AX66" s="0" t="n">
        <v>1379.88629708423</v>
      </c>
      <c r="AY66" s="0" t="n">
        <v>16.3436489315895</v>
      </c>
      <c r="AZ66" s="0" t="n">
        <v>15.1835785885234</v>
      </c>
      <c r="BA66" s="0" t="n">
        <v>13.9521676500799</v>
      </c>
      <c r="BB66" s="0" t="n">
        <v>12.6003799769562</v>
      </c>
      <c r="BC66" s="0" t="n">
        <v>10.0114519296321</v>
      </c>
      <c r="BD66" s="0" t="n">
        <v>5.94751791549139</v>
      </c>
      <c r="BE66" s="0" t="n">
        <v>3.95497855313135</v>
      </c>
      <c r="BF66" s="0" t="n">
        <v>9.40987175622342</v>
      </c>
      <c r="BG66" s="0" t="n">
        <v>18.2433823567742</v>
      </c>
      <c r="BH66" s="0" t="n">
        <v>20.5684318043132</v>
      </c>
      <c r="BI66" s="0" t="n">
        <v>19.6166212351685</v>
      </c>
      <c r="BJ66" s="0" t="n">
        <v>18.5512970573874</v>
      </c>
      <c r="BK66" s="0" t="n">
        <v>17.4612185794728</v>
      </c>
    </row>
    <row r="67" customFormat="false" ht="12.8" hidden="false" customHeight="false" outlineLevel="0" collapsed="false">
      <c r="A67" s="0" t="s">
        <v>1415</v>
      </c>
      <c r="B67" s="0" t="s">
        <v>1484</v>
      </c>
      <c r="C67" s="0" t="s">
        <v>374</v>
      </c>
      <c r="D67" s="0" t="n">
        <v>36</v>
      </c>
      <c r="E67" s="0" t="n">
        <v>25</v>
      </c>
      <c r="F67" s="0" t="n">
        <v>700</v>
      </c>
      <c r="G67" s="0" t="n">
        <v>2.5</v>
      </c>
      <c r="H67" s="0" t="n">
        <v>320</v>
      </c>
      <c r="I67" s="0" t="n">
        <v>40</v>
      </c>
      <c r="J67" s="0" t="n">
        <v>5000</v>
      </c>
      <c r="K67" s="0" t="n">
        <v>0.2</v>
      </c>
      <c r="L67" s="0" t="n">
        <v>18.3499414601092</v>
      </c>
      <c r="M67" s="0" t="n">
        <v>18.1569731771749</v>
      </c>
      <c r="N67" s="0" t="n">
        <v>17.8848906376419</v>
      </c>
      <c r="O67" s="0" t="n">
        <v>17.5880047870117</v>
      </c>
      <c r="P67" s="0" t="n">
        <v>17.1918128640289</v>
      </c>
      <c r="Q67" s="0" t="n">
        <v>16.2192242073792</v>
      </c>
      <c r="R67" s="0" t="n">
        <v>14.372637494867</v>
      </c>
      <c r="S67" s="0" t="n">
        <v>12.7401402560958</v>
      </c>
      <c r="T67" s="0" t="n">
        <v>12.8757342634217</v>
      </c>
      <c r="U67" s="0" t="n">
        <v>14.8543351562334</v>
      </c>
      <c r="V67" s="0" t="n">
        <v>16.9149866694258</v>
      </c>
      <c r="W67" s="0" t="n">
        <v>18.0449253347783</v>
      </c>
      <c r="X67" s="0" t="n">
        <v>18.3686976401632</v>
      </c>
      <c r="Y67" s="0" t="n">
        <v>13.8072638113681</v>
      </c>
      <c r="Z67" s="0" t="n">
        <v>13.3637836528246</v>
      </c>
      <c r="AA67" s="0" t="n">
        <v>12.9533426213501</v>
      </c>
      <c r="AB67" s="0" t="n">
        <v>12.7036690787225</v>
      </c>
      <c r="AC67" s="0" t="n">
        <v>12.4423063856969</v>
      </c>
      <c r="AD67" s="0" t="n">
        <v>11.8307568238854</v>
      </c>
      <c r="AE67" s="0" t="n">
        <v>10.7880891152712</v>
      </c>
      <c r="AF67" s="0" t="n">
        <v>10.3934203365755</v>
      </c>
      <c r="AG67" s="0" t="n">
        <v>11.5394107770961</v>
      </c>
      <c r="AH67" s="0" t="n">
        <v>13.6188803545847</v>
      </c>
      <c r="AI67" s="0" t="n">
        <v>15.0136899695375</v>
      </c>
      <c r="AJ67" s="0" t="n">
        <v>15.0212978857904</v>
      </c>
      <c r="AK67" s="0" t="n">
        <v>14.4085373305016</v>
      </c>
      <c r="AL67" s="0" t="n">
        <v>1314.07684321649</v>
      </c>
      <c r="AM67" s="0" t="n">
        <v>1263.6883346792</v>
      </c>
      <c r="AN67" s="0" t="n">
        <v>1213.36404754757</v>
      </c>
      <c r="AO67" s="0" t="n">
        <v>1163.04353567087</v>
      </c>
      <c r="AP67" s="0" t="n">
        <v>1104.97607945291</v>
      </c>
      <c r="AQ67" s="0" t="n">
        <v>1008.12831832113</v>
      </c>
      <c r="AR67" s="0" t="n">
        <v>878.34808820651</v>
      </c>
      <c r="AS67" s="0" t="n">
        <v>828.832959759223</v>
      </c>
      <c r="AT67" s="0" t="n">
        <v>966.53341918704</v>
      </c>
      <c r="AU67" s="0" t="n">
        <v>1218.22941249429</v>
      </c>
      <c r="AV67" s="0" t="n">
        <v>1389.92892510811</v>
      </c>
      <c r="AW67" s="0" t="n">
        <v>1413.26167102998</v>
      </c>
      <c r="AX67" s="0" t="n">
        <v>1365.29720617514</v>
      </c>
      <c r="AY67" s="0" t="n">
        <v>16.3436489315895</v>
      </c>
      <c r="AZ67" s="0" t="n">
        <v>15.1835785885234</v>
      </c>
      <c r="BA67" s="0" t="n">
        <v>13.9521676500799</v>
      </c>
      <c r="BB67" s="0" t="n">
        <v>12.6003799769562</v>
      </c>
      <c r="BC67" s="0" t="n">
        <v>10.0114519296321</v>
      </c>
      <c r="BD67" s="0" t="n">
        <v>5.94751791549139</v>
      </c>
      <c r="BE67" s="0" t="n">
        <v>3.95497855313135</v>
      </c>
      <c r="BF67" s="0" t="n">
        <v>9.40987175622342</v>
      </c>
      <c r="BG67" s="0" t="n">
        <v>18.2433823567742</v>
      </c>
      <c r="BH67" s="0" t="n">
        <v>20.5684318043132</v>
      </c>
      <c r="BI67" s="0" t="n">
        <v>19.6166212351685</v>
      </c>
      <c r="BJ67" s="0" t="n">
        <v>18.5512970573874</v>
      </c>
      <c r="BK67" s="0" t="n">
        <v>17.4612185794728</v>
      </c>
    </row>
    <row r="68" customFormat="false" ht="12.8" hidden="false" customHeight="false" outlineLevel="0" collapsed="false">
      <c r="A68" s="0" t="s">
        <v>1415</v>
      </c>
      <c r="B68" s="0" t="s">
        <v>1485</v>
      </c>
      <c r="C68" s="0" t="s">
        <v>374</v>
      </c>
      <c r="D68" s="0" t="n">
        <v>24</v>
      </c>
      <c r="E68" s="0" t="n">
        <v>25</v>
      </c>
      <c r="F68" s="0" t="n">
        <v>700</v>
      </c>
      <c r="G68" s="0" t="n">
        <v>2.5</v>
      </c>
      <c r="H68" s="0" t="n">
        <v>320</v>
      </c>
      <c r="I68" s="0" t="n">
        <v>40</v>
      </c>
      <c r="J68" s="0" t="n">
        <v>5000</v>
      </c>
      <c r="K68" s="0" t="n">
        <v>0.25</v>
      </c>
      <c r="L68" s="0" t="n">
        <v>17.809144169258</v>
      </c>
      <c r="M68" s="0" t="n">
        <v>17.6397357523737</v>
      </c>
      <c r="N68" s="0" t="n">
        <v>17.3995169652053</v>
      </c>
      <c r="O68" s="0" t="n">
        <v>17.1300298039854</v>
      </c>
      <c r="P68" s="0" t="n">
        <v>16.7313833111976</v>
      </c>
      <c r="Q68" s="0" t="n">
        <v>15.6204008287006</v>
      </c>
      <c r="R68" s="0" t="n">
        <v>13.4619323436493</v>
      </c>
      <c r="S68" s="0" t="n">
        <v>11.8587055709638</v>
      </c>
      <c r="T68" s="0" t="n">
        <v>12.4516906762984</v>
      </c>
      <c r="U68" s="0" t="n">
        <v>14.7835219893711</v>
      </c>
      <c r="V68" s="0" t="n">
        <v>16.7225222682531</v>
      </c>
      <c r="W68" s="0" t="n">
        <v>17.5599201784244</v>
      </c>
      <c r="X68" s="0" t="n">
        <v>17.8268345569355</v>
      </c>
      <c r="Y68" s="0" t="n">
        <v>13.8620642694975</v>
      </c>
      <c r="Z68" s="0" t="n">
        <v>13.414465892915</v>
      </c>
      <c r="AA68" s="0" t="n">
        <v>13.0005005692194</v>
      </c>
      <c r="AB68" s="0" t="n">
        <v>12.749060459364</v>
      </c>
      <c r="AC68" s="0" t="n">
        <v>12.4708746625548</v>
      </c>
      <c r="AD68" s="0" t="n">
        <v>11.7603795805462</v>
      </c>
      <c r="AE68" s="0" t="n">
        <v>10.6268578160066</v>
      </c>
      <c r="AF68" s="0" t="n">
        <v>10.5023331960188</v>
      </c>
      <c r="AG68" s="0" t="n">
        <v>12.1656581847232</v>
      </c>
      <c r="AH68" s="0" t="n">
        <v>14.3683458145318</v>
      </c>
      <c r="AI68" s="0" t="n">
        <v>15.45668618341</v>
      </c>
      <c r="AJ68" s="0" t="n">
        <v>15.1195104860406</v>
      </c>
      <c r="AK68" s="0" t="n">
        <v>14.4686987244008</v>
      </c>
      <c r="AL68" s="0" t="n">
        <v>1324.58902119362</v>
      </c>
      <c r="AM68" s="0" t="n">
        <v>1273.22200161602</v>
      </c>
      <c r="AN68" s="0" t="n">
        <v>1221.90016089985</v>
      </c>
      <c r="AO68" s="0" t="n">
        <v>1170.69217104735</v>
      </c>
      <c r="AP68" s="0" t="n">
        <v>1109.8303420429</v>
      </c>
      <c r="AQ68" s="0" t="n">
        <v>1000.55014259643</v>
      </c>
      <c r="AR68" s="0" t="n">
        <v>860.47438229444</v>
      </c>
      <c r="AS68" s="0" t="n">
        <v>844.951014717646</v>
      </c>
      <c r="AT68" s="0" t="n">
        <v>1049.08228993055</v>
      </c>
      <c r="AU68" s="0" t="n">
        <v>1316.47067799594</v>
      </c>
      <c r="AV68" s="0" t="n">
        <v>1450.50806684706</v>
      </c>
      <c r="AW68" s="0" t="n">
        <v>1429.9015136657</v>
      </c>
      <c r="AX68" s="0" t="n">
        <v>1376.99290997392</v>
      </c>
      <c r="AY68" s="0" t="n">
        <v>15.9891936995798</v>
      </c>
      <c r="AZ68" s="0" t="n">
        <v>14.8450738267066</v>
      </c>
      <c r="BA68" s="0" t="n">
        <v>13.6224956043269</v>
      </c>
      <c r="BB68" s="0" t="n">
        <v>12.2667664804198</v>
      </c>
      <c r="BC68" s="0" t="n">
        <v>9.3926023221242</v>
      </c>
      <c r="BD68" s="0" t="n">
        <v>4.7199153281029</v>
      </c>
      <c r="BE68" s="0" t="n">
        <v>3.36507790453835</v>
      </c>
      <c r="BF68" s="0" t="n">
        <v>11.6842482152858</v>
      </c>
      <c r="BG68" s="0" t="n">
        <v>20.451352485008</v>
      </c>
      <c r="BH68" s="0" t="n">
        <v>20.2084158062182</v>
      </c>
      <c r="BI68" s="0" t="n">
        <v>19.202233724725</v>
      </c>
      <c r="BJ68" s="0" t="n">
        <v>18.156281702745</v>
      </c>
      <c r="BK68" s="0" t="n">
        <v>17.086821497345</v>
      </c>
    </row>
    <row r="69" customFormat="false" ht="12.8" hidden="false" customHeight="false" outlineLevel="0" collapsed="false">
      <c r="A69" s="0" t="s">
        <v>1415</v>
      </c>
      <c r="B69" s="0" t="s">
        <v>1486</v>
      </c>
      <c r="C69" s="0" t="s">
        <v>374</v>
      </c>
      <c r="D69" s="0" t="n">
        <v>29</v>
      </c>
      <c r="E69" s="0" t="n">
        <v>25</v>
      </c>
      <c r="F69" s="0" t="n">
        <v>700</v>
      </c>
      <c r="G69" s="0" t="n">
        <v>2.5</v>
      </c>
      <c r="H69" s="0" t="n">
        <v>320</v>
      </c>
      <c r="I69" s="0" t="n">
        <v>40</v>
      </c>
      <c r="J69" s="0" t="n">
        <v>5000</v>
      </c>
      <c r="K69" s="0" t="n">
        <v>0.25</v>
      </c>
      <c r="L69" s="0" t="n">
        <v>18.0657923289975</v>
      </c>
      <c r="M69" s="0" t="n">
        <v>17.8761693281143</v>
      </c>
      <c r="N69" s="0" t="n">
        <v>17.6155949580843</v>
      </c>
      <c r="O69" s="0" t="n">
        <v>17.3276437030325</v>
      </c>
      <c r="P69" s="0" t="n">
        <v>16.9086923356316</v>
      </c>
      <c r="Q69" s="0" t="n">
        <v>15.7646481610753</v>
      </c>
      <c r="R69" s="0" t="n">
        <v>13.591547643103</v>
      </c>
      <c r="S69" s="0" t="n">
        <v>12.0229417459169</v>
      </c>
      <c r="T69" s="0" t="n">
        <v>12.691091644848</v>
      </c>
      <c r="U69" s="0" t="n">
        <v>15.0772644524486</v>
      </c>
      <c r="V69" s="0" t="n">
        <v>17.0285222430124</v>
      </c>
      <c r="W69" s="0" t="n">
        <v>17.8550474770645</v>
      </c>
      <c r="X69" s="0" t="n">
        <v>18.1034085763471</v>
      </c>
      <c r="Y69" s="0" t="n">
        <v>13.7620642694975</v>
      </c>
      <c r="Z69" s="0" t="n">
        <v>13.314465892915</v>
      </c>
      <c r="AA69" s="0" t="n">
        <v>12.9005005692194</v>
      </c>
      <c r="AB69" s="0" t="n">
        <v>12.649060459364</v>
      </c>
      <c r="AC69" s="0" t="n">
        <v>12.3708746625548</v>
      </c>
      <c r="AD69" s="0" t="n">
        <v>11.6575386714553</v>
      </c>
      <c r="AE69" s="0" t="n">
        <v>10.5085850887339</v>
      </c>
      <c r="AF69" s="0" t="n">
        <v>10.3621854687461</v>
      </c>
      <c r="AG69" s="0" t="n">
        <v>12.0068740938141</v>
      </c>
      <c r="AH69" s="0" t="n">
        <v>14.2097321781682</v>
      </c>
      <c r="AI69" s="0" t="n">
        <v>15.3118566379554</v>
      </c>
      <c r="AJ69" s="0" t="n">
        <v>14.9957604860406</v>
      </c>
      <c r="AK69" s="0" t="n">
        <v>14.3613123607644</v>
      </c>
      <c r="AL69" s="0" t="n">
        <v>1311.58902119362</v>
      </c>
      <c r="AM69" s="0" t="n">
        <v>1260.22200161602</v>
      </c>
      <c r="AN69" s="0" t="n">
        <v>1208.90016089985</v>
      </c>
      <c r="AO69" s="0" t="n">
        <v>1157.69217104735</v>
      </c>
      <c r="AP69" s="0" t="n">
        <v>1096.8303420429</v>
      </c>
      <c r="AQ69" s="0" t="n">
        <v>987.209233505517</v>
      </c>
      <c r="AR69" s="0" t="n">
        <v>845.167109567167</v>
      </c>
      <c r="AS69" s="0" t="n">
        <v>826.836923808555</v>
      </c>
      <c r="AT69" s="0" t="n">
        <v>1028.55456265782</v>
      </c>
      <c r="AU69" s="0" t="n">
        <v>1295.97249617776</v>
      </c>
      <c r="AV69" s="0" t="n">
        <v>1431.7967032107</v>
      </c>
      <c r="AW69" s="0" t="n">
        <v>1413.88787730206</v>
      </c>
      <c r="AX69" s="0" t="n">
        <v>1363.06109179211</v>
      </c>
      <c r="AY69" s="0" t="n">
        <v>15.9891936995798</v>
      </c>
      <c r="AZ69" s="0" t="n">
        <v>14.8450738267066</v>
      </c>
      <c r="BA69" s="0" t="n">
        <v>13.6224956043269</v>
      </c>
      <c r="BB69" s="0" t="n">
        <v>12.2667664804198</v>
      </c>
      <c r="BC69" s="0" t="n">
        <v>9.3926023221242</v>
      </c>
      <c r="BD69" s="0" t="n">
        <v>4.7199153281029</v>
      </c>
      <c r="BE69" s="0" t="n">
        <v>3.36507790453835</v>
      </c>
      <c r="BF69" s="0" t="n">
        <v>11.6842482152858</v>
      </c>
      <c r="BG69" s="0" t="n">
        <v>20.451352485008</v>
      </c>
      <c r="BH69" s="0" t="n">
        <v>20.2084158062182</v>
      </c>
      <c r="BI69" s="0" t="n">
        <v>19.202233724725</v>
      </c>
      <c r="BJ69" s="0" t="n">
        <v>18.156281702745</v>
      </c>
      <c r="BK69" s="0" t="n">
        <v>17.086821497345</v>
      </c>
    </row>
    <row r="70" customFormat="false" ht="12.8" hidden="false" customHeight="false" outlineLevel="0" collapsed="false">
      <c r="A70" s="0" t="s">
        <v>1415</v>
      </c>
      <c r="B70" s="0" t="s">
        <v>1487</v>
      </c>
      <c r="C70" s="0" t="s">
        <v>374</v>
      </c>
      <c r="D70" s="0" t="n">
        <v>36</v>
      </c>
      <c r="E70" s="0" t="n">
        <v>25</v>
      </c>
      <c r="F70" s="0" t="n">
        <v>700</v>
      </c>
      <c r="G70" s="0" t="n">
        <v>2.5</v>
      </c>
      <c r="H70" s="0" t="n">
        <v>320</v>
      </c>
      <c r="I70" s="0" t="n">
        <v>40</v>
      </c>
      <c r="J70" s="0" t="n">
        <v>5000</v>
      </c>
      <c r="K70" s="0" t="n">
        <v>0.25</v>
      </c>
      <c r="L70" s="0" t="n">
        <v>18.289547673542</v>
      </c>
      <c r="M70" s="0" t="n">
        <v>18.0823008517356</v>
      </c>
      <c r="N70" s="0" t="n">
        <v>17.8039797327664</v>
      </c>
      <c r="O70" s="0" t="n">
        <v>17.4999307987706</v>
      </c>
      <c r="P70" s="0" t="n">
        <v>17.0632768917543</v>
      </c>
      <c r="Q70" s="0" t="n">
        <v>15.8904083129808</v>
      </c>
      <c r="R70" s="0" t="n">
        <v>13.7045510482976</v>
      </c>
      <c r="S70" s="0" t="n">
        <v>12.1661289090378</v>
      </c>
      <c r="T70" s="0" t="n">
        <v>12.899810251116</v>
      </c>
      <c r="U70" s="0" t="n">
        <v>15.333359980661</v>
      </c>
      <c r="V70" s="0" t="n">
        <v>17.2953043226204</v>
      </c>
      <c r="W70" s="0" t="n">
        <v>18.1123503560671</v>
      </c>
      <c r="X70" s="0" t="n">
        <v>18.3445360212829</v>
      </c>
      <c r="Y70" s="0" t="n">
        <v>13.6318369967702</v>
      </c>
      <c r="Z70" s="0" t="n">
        <v>13.2024204383695</v>
      </c>
      <c r="AA70" s="0" t="n">
        <v>12.8075460237648</v>
      </c>
      <c r="AB70" s="0" t="n">
        <v>12.5742877320913</v>
      </c>
      <c r="AC70" s="0" t="n">
        <v>12.3142837534639</v>
      </c>
      <c r="AD70" s="0" t="n">
        <v>11.6228795805462</v>
      </c>
      <c r="AE70" s="0" t="n">
        <v>10.4684714523703</v>
      </c>
      <c r="AF70" s="0" t="n">
        <v>10.2899695596552</v>
      </c>
      <c r="AG70" s="0" t="n">
        <v>11.8885104574504</v>
      </c>
      <c r="AH70" s="0" t="n">
        <v>14.0735503599864</v>
      </c>
      <c r="AI70" s="0" t="n">
        <v>15.1710043652282</v>
      </c>
      <c r="AJ70" s="0" t="n">
        <v>14.8520104860406</v>
      </c>
      <c r="AK70" s="0" t="n">
        <v>14.2202896334917</v>
      </c>
      <c r="AL70" s="0" t="n">
        <v>1294.78447573908</v>
      </c>
      <c r="AM70" s="0" t="n">
        <v>1245.78109252511</v>
      </c>
      <c r="AN70" s="0" t="n">
        <v>1196.94106999076</v>
      </c>
      <c r="AO70" s="0" t="n">
        <v>1148.0967165019</v>
      </c>
      <c r="AP70" s="0" t="n">
        <v>1089.59852386108</v>
      </c>
      <c r="AQ70" s="0" t="n">
        <v>982.800142596426</v>
      </c>
      <c r="AR70" s="0" t="n">
        <v>840.003473203531</v>
      </c>
      <c r="AS70" s="0" t="n">
        <v>817.457378354009</v>
      </c>
      <c r="AT70" s="0" t="n">
        <v>1013.16728993055</v>
      </c>
      <c r="AU70" s="0" t="n">
        <v>1278.26885981412</v>
      </c>
      <c r="AV70" s="0" t="n">
        <v>1413.49443048343</v>
      </c>
      <c r="AW70" s="0" t="n">
        <v>1395.2515136657</v>
      </c>
      <c r="AX70" s="0" t="n">
        <v>1344.82472815574</v>
      </c>
      <c r="AY70" s="0" t="n">
        <v>15.9891936995798</v>
      </c>
      <c r="AZ70" s="0" t="n">
        <v>14.8450738267066</v>
      </c>
      <c r="BA70" s="0" t="n">
        <v>13.6224956043269</v>
      </c>
      <c r="BB70" s="0" t="n">
        <v>12.2667664804198</v>
      </c>
      <c r="BC70" s="0" t="n">
        <v>9.3926023221242</v>
      </c>
      <c r="BD70" s="0" t="n">
        <v>4.7199153281029</v>
      </c>
      <c r="BE70" s="0" t="n">
        <v>3.36507790453835</v>
      </c>
      <c r="BF70" s="0" t="n">
        <v>11.6842482152858</v>
      </c>
      <c r="BG70" s="0" t="n">
        <v>20.451352485008</v>
      </c>
      <c r="BH70" s="0" t="n">
        <v>20.2084158062182</v>
      </c>
      <c r="BI70" s="0" t="n">
        <v>19.202233724725</v>
      </c>
      <c r="BJ70" s="0" t="n">
        <v>18.156281702745</v>
      </c>
      <c r="BK70" s="0" t="n">
        <v>17.086821497345</v>
      </c>
    </row>
    <row r="71" customFormat="false" ht="12.8" hidden="false" customHeight="false" outlineLevel="0" collapsed="false">
      <c r="A71" s="0" t="s">
        <v>1415</v>
      </c>
      <c r="B71" s="0" t="s">
        <v>1488</v>
      </c>
      <c r="C71" s="0" t="s">
        <v>374</v>
      </c>
      <c r="D71" s="0" t="n">
        <v>24</v>
      </c>
      <c r="E71" s="0" t="n">
        <v>25</v>
      </c>
      <c r="F71" s="0" t="n">
        <v>700</v>
      </c>
      <c r="G71" s="0" t="n">
        <v>2.5</v>
      </c>
      <c r="H71" s="0" t="n">
        <v>320</v>
      </c>
      <c r="I71" s="0" t="n">
        <v>40</v>
      </c>
      <c r="J71" s="0" t="n">
        <v>5000</v>
      </c>
      <c r="K71" s="0" t="n">
        <v>0.3</v>
      </c>
      <c r="L71" s="0" t="n">
        <v>17.5399631477661</v>
      </c>
      <c r="M71" s="0" t="n">
        <v>17.3827869325832</v>
      </c>
      <c r="N71" s="0" t="n">
        <v>17.1593961163801</v>
      </c>
      <c r="O71" s="0" t="n">
        <v>16.9016450558987</v>
      </c>
      <c r="P71" s="0" t="n">
        <v>16.4622456380061</v>
      </c>
      <c r="Q71" s="0" t="n">
        <v>15.0587209719801</v>
      </c>
      <c r="R71" s="0" t="n">
        <v>12.5796818974188</v>
      </c>
      <c r="S71" s="0" t="n">
        <v>11.1300340645635</v>
      </c>
      <c r="T71" s="0" t="n">
        <v>12.172815654648</v>
      </c>
      <c r="U71" s="0" t="n">
        <v>14.7813196011787</v>
      </c>
      <c r="V71" s="0" t="n">
        <v>16.7046980518876</v>
      </c>
      <c r="W71" s="0" t="n">
        <v>17.4490058118659</v>
      </c>
      <c r="X71" s="0" t="n">
        <v>17.6162763162327</v>
      </c>
      <c r="Y71" s="0" t="n">
        <v>13.7299341131497</v>
      </c>
      <c r="Z71" s="0" t="n">
        <v>13.3012262307703</v>
      </c>
      <c r="AA71" s="0" t="n">
        <v>12.9077999506958</v>
      </c>
      <c r="AB71" s="0" t="n">
        <v>12.6778300842215</v>
      </c>
      <c r="AC71" s="0" t="n">
        <v>12.3957974829575</v>
      </c>
      <c r="AD71" s="0" t="n">
        <v>11.5454931495096</v>
      </c>
      <c r="AE71" s="0" t="n">
        <v>10.3324546272815</v>
      </c>
      <c r="AF71" s="0" t="n">
        <v>10.413312366219</v>
      </c>
      <c r="AG71" s="0" t="n">
        <v>12.2751738924042</v>
      </c>
      <c r="AH71" s="0" t="n">
        <v>14.4623452646009</v>
      </c>
      <c r="AI71" s="0" t="n">
        <v>15.4455147749395</v>
      </c>
      <c r="AJ71" s="0" t="n">
        <v>15.0568570011083</v>
      </c>
      <c r="AK71" s="0" t="n">
        <v>14.3567343174401</v>
      </c>
      <c r="AL71" s="0" t="n">
        <v>1311.84098385235</v>
      </c>
      <c r="AM71" s="0" t="n">
        <v>1262.17705235639</v>
      </c>
      <c r="AN71" s="0" t="n">
        <v>1212.65665190179</v>
      </c>
      <c r="AO71" s="0" t="n">
        <v>1163.2489789789</v>
      </c>
      <c r="AP71" s="0" t="n">
        <v>1101.0796024163</v>
      </c>
      <c r="AQ71" s="0" t="n">
        <v>974.715173788695</v>
      </c>
      <c r="AR71" s="0" t="n">
        <v>825.534458024727</v>
      </c>
      <c r="AS71" s="0" t="n">
        <v>834.76932626199</v>
      </c>
      <c r="AT71" s="0" t="n">
        <v>1062.45774226385</v>
      </c>
      <c r="AU71" s="0" t="n">
        <v>1327.76903823746</v>
      </c>
      <c r="AV71" s="0" t="n">
        <v>1449.44943731082</v>
      </c>
      <c r="AW71" s="0" t="n">
        <v>1423.91679234918</v>
      </c>
      <c r="AX71" s="0" t="n">
        <v>1366.25285947954</v>
      </c>
      <c r="AY71" s="0" t="n">
        <v>15.601028603509</v>
      </c>
      <c r="AZ71" s="0" t="n">
        <v>14.4897845094827</v>
      </c>
      <c r="BA71" s="0" t="n">
        <v>13.2920951707447</v>
      </c>
      <c r="BB71" s="0" t="n">
        <v>11.946228703236</v>
      </c>
      <c r="BC71" s="0" t="n">
        <v>8.62322594265156</v>
      </c>
      <c r="BD71" s="0" t="n">
        <v>2.97886536882219</v>
      </c>
      <c r="BE71" s="0" t="n">
        <v>3.66341033562177</v>
      </c>
      <c r="BF71" s="0" t="n">
        <v>12.1527970952466</v>
      </c>
      <c r="BG71" s="0" t="n">
        <v>20.451352485008</v>
      </c>
      <c r="BH71" s="0" t="n">
        <v>20.2084158062182</v>
      </c>
      <c r="BI71" s="0" t="n">
        <v>18.9562099656299</v>
      </c>
      <c r="BJ71" s="0" t="n">
        <v>17.6919194660941</v>
      </c>
      <c r="BK71" s="0" t="n">
        <v>16.6615244652071</v>
      </c>
    </row>
    <row r="72" customFormat="false" ht="12.8" hidden="false" customHeight="false" outlineLevel="0" collapsed="false">
      <c r="A72" s="0" t="s">
        <v>1415</v>
      </c>
      <c r="B72" s="0" t="s">
        <v>1489</v>
      </c>
      <c r="C72" s="0" t="s">
        <v>374</v>
      </c>
      <c r="D72" s="0" t="n">
        <v>29</v>
      </c>
      <c r="E72" s="0" t="n">
        <v>25</v>
      </c>
      <c r="F72" s="0" t="n">
        <v>700</v>
      </c>
      <c r="G72" s="0" t="n">
        <v>2.5</v>
      </c>
      <c r="H72" s="0" t="n">
        <v>320</v>
      </c>
      <c r="I72" s="0" t="n">
        <v>40</v>
      </c>
      <c r="J72" s="0" t="n">
        <v>5000</v>
      </c>
      <c r="K72" s="0" t="n">
        <v>0.3</v>
      </c>
      <c r="L72" s="0" t="n">
        <v>17.8696591684135</v>
      </c>
      <c r="M72" s="0" t="n">
        <v>17.6865784582642</v>
      </c>
      <c r="N72" s="0" t="n">
        <v>17.4370255737551</v>
      </c>
      <c r="O72" s="0" t="n">
        <v>17.1555557994048</v>
      </c>
      <c r="P72" s="0" t="n">
        <v>16.6899248136829</v>
      </c>
      <c r="Q72" s="0" t="n">
        <v>15.243046484461</v>
      </c>
      <c r="R72" s="0" t="n">
        <v>12.7425472088076</v>
      </c>
      <c r="S72" s="0" t="n">
        <v>11.3240760663343</v>
      </c>
      <c r="T72" s="0" t="n">
        <v>12.4328492531413</v>
      </c>
      <c r="U72" s="0" t="n">
        <v>15.0820357092643</v>
      </c>
      <c r="V72" s="0" t="n">
        <v>17.0161599016687</v>
      </c>
      <c r="W72" s="0" t="n">
        <v>17.7764811354775</v>
      </c>
      <c r="X72" s="0" t="n">
        <v>17.9520169053482</v>
      </c>
      <c r="Y72" s="0" t="n">
        <v>13.5966007798164</v>
      </c>
      <c r="Z72" s="0" t="n">
        <v>13.167892897437</v>
      </c>
      <c r="AA72" s="0" t="n">
        <v>12.7744666173625</v>
      </c>
      <c r="AB72" s="0" t="n">
        <v>12.5444967508882</v>
      </c>
      <c r="AC72" s="0" t="n">
        <v>12.2624641496242</v>
      </c>
      <c r="AD72" s="0" t="n">
        <v>11.4083719373884</v>
      </c>
      <c r="AE72" s="0" t="n">
        <v>10.1777955363724</v>
      </c>
      <c r="AF72" s="0" t="n">
        <v>10.2402441844008</v>
      </c>
      <c r="AG72" s="0" t="n">
        <v>12.0969352560406</v>
      </c>
      <c r="AH72" s="0" t="n">
        <v>14.2984816282372</v>
      </c>
      <c r="AI72" s="0" t="n">
        <v>15.2984125022123</v>
      </c>
      <c r="AJ72" s="0" t="n">
        <v>14.919470637472</v>
      </c>
      <c r="AK72" s="0" t="n">
        <v>14.2235903780462</v>
      </c>
      <c r="AL72" s="0" t="n">
        <v>1294.50765051901</v>
      </c>
      <c r="AM72" s="0" t="n">
        <v>1244.84371902305</v>
      </c>
      <c r="AN72" s="0" t="n">
        <v>1195.32331856846</v>
      </c>
      <c r="AO72" s="0" t="n">
        <v>1145.91564564556</v>
      </c>
      <c r="AP72" s="0" t="n">
        <v>1083.74626908297</v>
      </c>
      <c r="AQ72" s="0" t="n">
        <v>956.927295000817</v>
      </c>
      <c r="AR72" s="0" t="n">
        <v>805.51779135806</v>
      </c>
      <c r="AS72" s="0" t="n">
        <v>812.401144443808</v>
      </c>
      <c r="AT72" s="0" t="n">
        <v>1039.41456044566</v>
      </c>
      <c r="AU72" s="0" t="n">
        <v>1306.59176551019</v>
      </c>
      <c r="AV72" s="0" t="n">
        <v>1430.442619129</v>
      </c>
      <c r="AW72" s="0" t="n">
        <v>1406.13042871282</v>
      </c>
      <c r="AX72" s="0" t="n">
        <v>1348.97255644924</v>
      </c>
      <c r="AY72" s="0" t="n">
        <v>15.601028603509</v>
      </c>
      <c r="AZ72" s="0" t="n">
        <v>14.4897845094827</v>
      </c>
      <c r="BA72" s="0" t="n">
        <v>13.2920951707447</v>
      </c>
      <c r="BB72" s="0" t="n">
        <v>11.946228703236</v>
      </c>
      <c r="BC72" s="0" t="n">
        <v>8.62322594265156</v>
      </c>
      <c r="BD72" s="0" t="n">
        <v>2.97886536882219</v>
      </c>
      <c r="BE72" s="0" t="n">
        <v>3.66341033562177</v>
      </c>
      <c r="BF72" s="0" t="n">
        <v>12.1527970952466</v>
      </c>
      <c r="BG72" s="0" t="n">
        <v>20.451352485008</v>
      </c>
      <c r="BH72" s="0" t="n">
        <v>20.2084158062182</v>
      </c>
      <c r="BI72" s="0" t="n">
        <v>18.9562099656299</v>
      </c>
      <c r="BJ72" s="0" t="n">
        <v>17.6919194660941</v>
      </c>
      <c r="BK72" s="0" t="n">
        <v>16.6615244652071</v>
      </c>
    </row>
    <row r="73" customFormat="false" ht="12.8" hidden="false" customHeight="false" outlineLevel="0" collapsed="false">
      <c r="A73" s="0" t="s">
        <v>1415</v>
      </c>
      <c r="B73" s="0" t="s">
        <v>1490</v>
      </c>
      <c r="C73" s="0" t="s">
        <v>374</v>
      </c>
      <c r="D73" s="0" t="n">
        <v>36</v>
      </c>
      <c r="E73" s="0" t="n">
        <v>25</v>
      </c>
      <c r="F73" s="0" t="n">
        <v>700</v>
      </c>
      <c r="G73" s="0" t="n">
        <v>2.5</v>
      </c>
      <c r="H73" s="0" t="n">
        <v>320</v>
      </c>
      <c r="I73" s="0" t="n">
        <v>40</v>
      </c>
      <c r="J73" s="0" t="n">
        <v>5000</v>
      </c>
      <c r="K73" s="0" t="n">
        <v>0.3</v>
      </c>
      <c r="L73" s="0" t="n">
        <v>18.1571003360017</v>
      </c>
      <c r="M73" s="0" t="n">
        <v>17.9514351304002</v>
      </c>
      <c r="N73" s="0" t="n">
        <v>17.6790731884884</v>
      </c>
      <c r="O73" s="0" t="n">
        <v>17.376924563375</v>
      </c>
      <c r="P73" s="0" t="n">
        <v>16.888423927999</v>
      </c>
      <c r="Q73" s="0" t="n">
        <v>15.4037482740056</v>
      </c>
      <c r="R73" s="0" t="n">
        <v>12.8845392024425</v>
      </c>
      <c r="S73" s="0" t="n">
        <v>11.4932490501046</v>
      </c>
      <c r="T73" s="0" t="n">
        <v>12.6595561482269</v>
      </c>
      <c r="U73" s="0" t="n">
        <v>15.344211118755</v>
      </c>
      <c r="V73" s="0" t="n">
        <v>17.2877038456461</v>
      </c>
      <c r="W73" s="0" t="n">
        <v>18.061986217372</v>
      </c>
      <c r="X73" s="0" t="n">
        <v>18.2447279509733</v>
      </c>
      <c r="Y73" s="0" t="n">
        <v>13.42296441618</v>
      </c>
      <c r="Z73" s="0" t="n">
        <v>13.018498958043</v>
      </c>
      <c r="AA73" s="0" t="n">
        <v>12.6505272234231</v>
      </c>
      <c r="AB73" s="0" t="n">
        <v>12.4447997811912</v>
      </c>
      <c r="AC73" s="0" t="n">
        <v>12.1870096041696</v>
      </c>
      <c r="AD73" s="0" t="n">
        <v>11.3621598161763</v>
      </c>
      <c r="AE73" s="0" t="n">
        <v>10.1264319000088</v>
      </c>
      <c r="AF73" s="0" t="n">
        <v>10.154562366219</v>
      </c>
      <c r="AG73" s="0" t="n">
        <v>11.966480710586</v>
      </c>
      <c r="AH73" s="0" t="n">
        <v>14.1584816282372</v>
      </c>
      <c r="AI73" s="0" t="n">
        <v>15.1540943203941</v>
      </c>
      <c r="AJ73" s="0" t="n">
        <v>14.755379728381</v>
      </c>
      <c r="AK73" s="0" t="n">
        <v>14.0461661356219</v>
      </c>
      <c r="AL73" s="0" t="n">
        <v>1272.10158991295</v>
      </c>
      <c r="AM73" s="0" t="n">
        <v>1225.58917356851</v>
      </c>
      <c r="AN73" s="0" t="n">
        <v>1179.37786402301</v>
      </c>
      <c r="AO73" s="0" t="n">
        <v>1133.12170625162</v>
      </c>
      <c r="AP73" s="0" t="n">
        <v>1074.10384484054</v>
      </c>
      <c r="AQ73" s="0" t="n">
        <v>951.048507122029</v>
      </c>
      <c r="AR73" s="0" t="n">
        <v>798.908700448969</v>
      </c>
      <c r="AS73" s="0" t="n">
        <v>801.273871716536</v>
      </c>
      <c r="AT73" s="0" t="n">
        <v>1022.45546953657</v>
      </c>
      <c r="AU73" s="0" t="n">
        <v>1288.39176551019</v>
      </c>
      <c r="AV73" s="0" t="n">
        <v>1411.692619129</v>
      </c>
      <c r="AW73" s="0" t="n">
        <v>1384.86679234918</v>
      </c>
      <c r="AX73" s="0" t="n">
        <v>1326.03619281287</v>
      </c>
      <c r="AY73" s="0" t="n">
        <v>15.601028603509</v>
      </c>
      <c r="AZ73" s="0" t="n">
        <v>14.4897845094827</v>
      </c>
      <c r="BA73" s="0" t="n">
        <v>13.2920951707447</v>
      </c>
      <c r="BB73" s="0" t="n">
        <v>11.946228703236</v>
      </c>
      <c r="BC73" s="0" t="n">
        <v>8.62322594265156</v>
      </c>
      <c r="BD73" s="0" t="n">
        <v>2.97886536882219</v>
      </c>
      <c r="BE73" s="0" t="n">
        <v>3.66341033562177</v>
      </c>
      <c r="BF73" s="0" t="n">
        <v>12.1527970952466</v>
      </c>
      <c r="BG73" s="0" t="n">
        <v>20.451352485008</v>
      </c>
      <c r="BH73" s="0" t="n">
        <v>20.2084158062182</v>
      </c>
      <c r="BI73" s="0" t="n">
        <v>18.9562099656299</v>
      </c>
      <c r="BJ73" s="0" t="n">
        <v>17.6919194660941</v>
      </c>
      <c r="BK73" s="0" t="n">
        <v>16.6615244652071</v>
      </c>
    </row>
    <row r="74" customFormat="false" ht="12.8" hidden="false" customHeight="false" outlineLevel="0" collapsed="false">
      <c r="A74" s="0" t="s">
        <v>1415</v>
      </c>
      <c r="B74" s="0" t="s">
        <v>1491</v>
      </c>
      <c r="C74" s="0" t="s">
        <v>376</v>
      </c>
      <c r="D74" s="0" t="n">
        <v>24</v>
      </c>
      <c r="E74" s="0" t="n">
        <v>38</v>
      </c>
      <c r="F74" s="0" t="n">
        <v>700</v>
      </c>
      <c r="G74" s="0" t="n">
        <v>2.5</v>
      </c>
      <c r="H74" s="0" t="n">
        <v>320</v>
      </c>
      <c r="I74" s="0" t="n">
        <v>40</v>
      </c>
      <c r="J74" s="0" t="n">
        <v>5000</v>
      </c>
      <c r="K74" s="0" t="n">
        <v>0.2</v>
      </c>
      <c r="L74" s="0" t="n">
        <v>16.0108411161182</v>
      </c>
      <c r="M74" s="0" t="n">
        <v>17.4055700219256</v>
      </c>
      <c r="N74" s="0" t="n">
        <v>17.9023665921748</v>
      </c>
      <c r="O74" s="0" t="n">
        <v>17.9784395926288</v>
      </c>
      <c r="P74" s="0" t="n">
        <v>17.8490607172915</v>
      </c>
      <c r="Q74" s="0" t="n">
        <v>17.6215231556612</v>
      </c>
      <c r="R74" s="0" t="n">
        <v>17.355681673022</v>
      </c>
      <c r="S74" s="0" t="n">
        <v>17.0534495447247</v>
      </c>
      <c r="T74" s="0" t="n">
        <v>16.2955832259638</v>
      </c>
      <c r="U74" s="0" t="n">
        <v>14.7004228190881</v>
      </c>
      <c r="V74" s="0" t="n">
        <v>12.783724517983</v>
      </c>
      <c r="W74" s="0" t="n">
        <v>12.3020918061324</v>
      </c>
      <c r="X74" s="0" t="n">
        <v>13.8398733362317</v>
      </c>
      <c r="Y74" s="0" t="n">
        <v>14.4953392098655</v>
      </c>
      <c r="Z74" s="0" t="n">
        <v>14.9299989516528</v>
      </c>
      <c r="AA74" s="0" t="n">
        <v>14.565642136658</v>
      </c>
      <c r="AB74" s="0" t="n">
        <v>14.2628979628924</v>
      </c>
      <c r="AC74" s="0" t="n">
        <v>14.0097693280381</v>
      </c>
      <c r="AD74" s="0" t="n">
        <v>13.7290904141198</v>
      </c>
      <c r="AE74" s="0" t="n">
        <v>13.3157493361396</v>
      </c>
      <c r="AF74" s="0" t="n">
        <v>12.8823992372395</v>
      </c>
      <c r="AG74" s="0" t="n">
        <v>12.1806227494138</v>
      </c>
      <c r="AH74" s="0" t="n">
        <v>11.160005007258</v>
      </c>
      <c r="AI74" s="0" t="n">
        <v>10.5233921512531</v>
      </c>
      <c r="AJ74" s="0" t="n">
        <v>11.136276601098</v>
      </c>
      <c r="AK74" s="0" t="n">
        <v>12.9943456183747</v>
      </c>
      <c r="AL74" s="0" t="n">
        <v>1390.58090277705</v>
      </c>
      <c r="AM74" s="0" t="n">
        <v>1447.14691371749</v>
      </c>
      <c r="AN74" s="0" t="n">
        <v>1404.34228950222</v>
      </c>
      <c r="AO74" s="0" t="n">
        <v>1351.09113949524</v>
      </c>
      <c r="AP74" s="0" t="n">
        <v>1298.70513730137</v>
      </c>
      <c r="AQ74" s="0" t="n">
        <v>1246.3729484286</v>
      </c>
      <c r="AR74" s="0" t="n">
        <v>1194.19877010115</v>
      </c>
      <c r="AS74" s="0" t="n">
        <v>1139.19221191363</v>
      </c>
      <c r="AT74" s="0" t="n">
        <v>1050.9280582653</v>
      </c>
      <c r="AU74" s="0" t="n">
        <v>924.632145021254</v>
      </c>
      <c r="AV74" s="0" t="n">
        <v>847.614118226643</v>
      </c>
      <c r="AW74" s="0" t="n">
        <v>940.791526335248</v>
      </c>
      <c r="AX74" s="0" t="n">
        <v>1188.52267976329</v>
      </c>
      <c r="AY74" s="0" t="n">
        <v>19.8769462527868</v>
      </c>
      <c r="AZ74" s="0" t="n">
        <v>18.8199433022016</v>
      </c>
      <c r="BA74" s="0" t="n">
        <v>17.7361416279159</v>
      </c>
      <c r="BB74" s="0" t="n">
        <v>16.6262057350699</v>
      </c>
      <c r="BC74" s="0" t="n">
        <v>15.4788933523455</v>
      </c>
      <c r="BD74" s="0" t="n">
        <v>14.2689367758321</v>
      </c>
      <c r="BE74" s="0" t="n">
        <v>12.9534122623706</v>
      </c>
      <c r="BF74" s="0" t="n">
        <v>10.9317637753563</v>
      </c>
      <c r="BG74" s="0" t="n">
        <v>7.07089274652313</v>
      </c>
      <c r="BH74" s="0" t="n">
        <v>3.55123057436837</v>
      </c>
      <c r="BI74" s="0" t="n">
        <v>7.7529629077414</v>
      </c>
      <c r="BJ74" s="0" t="n">
        <v>16.0992553753863</v>
      </c>
      <c r="BK74" s="0" t="n">
        <v>20.6779616468455</v>
      </c>
    </row>
    <row r="75" customFormat="false" ht="12.8" hidden="false" customHeight="false" outlineLevel="0" collapsed="false">
      <c r="A75" s="0" t="s">
        <v>1415</v>
      </c>
      <c r="B75" s="0" t="s">
        <v>1492</v>
      </c>
      <c r="C75" s="0" t="s">
        <v>376</v>
      </c>
      <c r="D75" s="0" t="n">
        <v>29</v>
      </c>
      <c r="E75" s="0" t="n">
        <v>38</v>
      </c>
      <c r="F75" s="0" t="n">
        <v>700</v>
      </c>
      <c r="G75" s="0" t="n">
        <v>2.5</v>
      </c>
      <c r="H75" s="0" t="n">
        <v>320</v>
      </c>
      <c r="I75" s="0" t="n">
        <v>40</v>
      </c>
      <c r="J75" s="0" t="n">
        <v>5000</v>
      </c>
      <c r="K75" s="0" t="n">
        <v>0.2</v>
      </c>
      <c r="L75" s="0" t="n">
        <v>16.2590744989755</v>
      </c>
      <c r="M75" s="0" t="n">
        <v>17.6476302895682</v>
      </c>
      <c r="N75" s="0" t="n">
        <v>18.1304910912138</v>
      </c>
      <c r="O75" s="0" t="n">
        <v>18.1907130699902</v>
      </c>
      <c r="P75" s="0" t="n">
        <v>18.0448891694943</v>
      </c>
      <c r="Q75" s="0" t="n">
        <v>17.8007225005632</v>
      </c>
      <c r="R75" s="0" t="n">
        <v>17.5196316263285</v>
      </c>
      <c r="S75" s="0" t="n">
        <v>17.2023834439906</v>
      </c>
      <c r="T75" s="0" t="n">
        <v>16.4200455944265</v>
      </c>
      <c r="U75" s="0" t="n">
        <v>14.8060132951467</v>
      </c>
      <c r="V75" s="0" t="n">
        <v>12.9079510374295</v>
      </c>
      <c r="W75" s="0" t="n">
        <v>12.4831308979961</v>
      </c>
      <c r="X75" s="0" t="n">
        <v>14.0706015430295</v>
      </c>
      <c r="Y75" s="0" t="n">
        <v>14.3753846644109</v>
      </c>
      <c r="Z75" s="0" t="n">
        <v>14.8271807698347</v>
      </c>
      <c r="AA75" s="0" t="n">
        <v>14.4770057730216</v>
      </c>
      <c r="AB75" s="0" t="n">
        <v>14.1823070538014</v>
      </c>
      <c r="AC75" s="0" t="n">
        <v>13.9297693280381</v>
      </c>
      <c r="AD75" s="0" t="n">
        <v>13.6490904141198</v>
      </c>
      <c r="AE75" s="0" t="n">
        <v>13.2357493361396</v>
      </c>
      <c r="AF75" s="0" t="n">
        <v>12.8023992372395</v>
      </c>
      <c r="AG75" s="0" t="n">
        <v>12.0992591130502</v>
      </c>
      <c r="AH75" s="0" t="n">
        <v>11.0688686436217</v>
      </c>
      <c r="AI75" s="0" t="n">
        <v>10.4137179088288</v>
      </c>
      <c r="AJ75" s="0" t="n">
        <v>11.0090947829162</v>
      </c>
      <c r="AK75" s="0" t="n">
        <v>12.8654516789807</v>
      </c>
      <c r="AL75" s="0" t="n">
        <v>1375.08453914069</v>
      </c>
      <c r="AM75" s="0" t="n">
        <v>1433.84873189931</v>
      </c>
      <c r="AN75" s="0" t="n">
        <v>1392.85138041131</v>
      </c>
      <c r="AO75" s="0" t="n">
        <v>1340.61659404069</v>
      </c>
      <c r="AP75" s="0" t="n">
        <v>1288.30513730137</v>
      </c>
      <c r="AQ75" s="0" t="n">
        <v>1235.9729484286</v>
      </c>
      <c r="AR75" s="0" t="n">
        <v>1183.79877010115</v>
      </c>
      <c r="AS75" s="0" t="n">
        <v>1128.79221191363</v>
      </c>
      <c r="AT75" s="0" t="n">
        <v>1040.36442190166</v>
      </c>
      <c r="AU75" s="0" t="n">
        <v>912.832145021254</v>
      </c>
      <c r="AV75" s="0" t="n">
        <v>833.435633378159</v>
      </c>
      <c r="AW75" s="0" t="n">
        <v>924.350314214035</v>
      </c>
      <c r="AX75" s="0" t="n">
        <v>1171.86267976329</v>
      </c>
      <c r="AY75" s="0" t="n">
        <v>19.8769462527868</v>
      </c>
      <c r="AZ75" s="0" t="n">
        <v>18.8199433022016</v>
      </c>
      <c r="BA75" s="0" t="n">
        <v>17.7361416279159</v>
      </c>
      <c r="BB75" s="0" t="n">
        <v>16.6262057350699</v>
      </c>
      <c r="BC75" s="0" t="n">
        <v>15.4788933523455</v>
      </c>
      <c r="BD75" s="0" t="n">
        <v>14.2689367758321</v>
      </c>
      <c r="BE75" s="0" t="n">
        <v>12.9534122623706</v>
      </c>
      <c r="BF75" s="0" t="n">
        <v>10.9317637753563</v>
      </c>
      <c r="BG75" s="0" t="n">
        <v>7.07089274652313</v>
      </c>
      <c r="BH75" s="0" t="n">
        <v>3.55123057436837</v>
      </c>
      <c r="BI75" s="0" t="n">
        <v>7.7529629077414</v>
      </c>
      <c r="BJ75" s="0" t="n">
        <v>16.0992553753863</v>
      </c>
      <c r="BK75" s="0" t="n">
        <v>20.6779616468455</v>
      </c>
    </row>
    <row r="76" customFormat="false" ht="12.8" hidden="false" customHeight="false" outlineLevel="0" collapsed="false">
      <c r="A76" s="0" t="s">
        <v>1415</v>
      </c>
      <c r="B76" s="0" t="s">
        <v>1493</v>
      </c>
      <c r="C76" s="0" t="s">
        <v>376</v>
      </c>
      <c r="D76" s="0" t="n">
        <v>36</v>
      </c>
      <c r="E76" s="0" t="n">
        <v>38</v>
      </c>
      <c r="F76" s="0" t="n">
        <v>700</v>
      </c>
      <c r="G76" s="0" t="n">
        <v>2.5</v>
      </c>
      <c r="H76" s="0" t="n">
        <v>320</v>
      </c>
      <c r="I76" s="0" t="n">
        <v>40</v>
      </c>
      <c r="J76" s="0" t="n">
        <v>5000</v>
      </c>
      <c r="K76" s="0" t="n">
        <v>0.2</v>
      </c>
      <c r="L76" s="0" t="n">
        <v>16.4754935302479</v>
      </c>
      <c r="M76" s="0" t="n">
        <v>17.8586673710024</v>
      </c>
      <c r="N76" s="0" t="n">
        <v>18.3293784548844</v>
      </c>
      <c r="O76" s="0" t="n">
        <v>18.3757809275304</v>
      </c>
      <c r="P76" s="0" t="n">
        <v>18.2156196467311</v>
      </c>
      <c r="Q76" s="0" t="n">
        <v>17.9569551078858</v>
      </c>
      <c r="R76" s="0" t="n">
        <v>17.6625692508467</v>
      </c>
      <c r="S76" s="0" t="n">
        <v>17.3322295180027</v>
      </c>
      <c r="T76" s="0" t="n">
        <v>16.5285564840679</v>
      </c>
      <c r="U76" s="0" t="n">
        <v>14.8980709719877</v>
      </c>
      <c r="V76" s="0" t="n">
        <v>13.016256305188</v>
      </c>
      <c r="W76" s="0" t="n">
        <v>12.6409674646681</v>
      </c>
      <c r="X76" s="0" t="n">
        <v>14.271758915288</v>
      </c>
      <c r="Y76" s="0" t="n">
        <v>14.2631573916837</v>
      </c>
      <c r="Z76" s="0" t="n">
        <v>14.7123625880165</v>
      </c>
      <c r="AA76" s="0" t="n">
        <v>14.3632785002943</v>
      </c>
      <c r="AB76" s="0" t="n">
        <v>14.0750797810742</v>
      </c>
      <c r="AC76" s="0" t="n">
        <v>13.8364966007654</v>
      </c>
      <c r="AD76" s="0" t="n">
        <v>13.5710904141198</v>
      </c>
      <c r="AE76" s="0" t="n">
        <v>13.1722947906851</v>
      </c>
      <c r="AF76" s="0" t="n">
        <v>12.7534901463305</v>
      </c>
      <c r="AG76" s="0" t="n">
        <v>12.0666227494138</v>
      </c>
      <c r="AH76" s="0" t="n">
        <v>11.0409595527126</v>
      </c>
      <c r="AI76" s="0" t="n">
        <v>10.362233060344</v>
      </c>
      <c r="AJ76" s="0" t="n">
        <v>10.9208523586737</v>
      </c>
      <c r="AK76" s="0" t="n">
        <v>12.7576941032231</v>
      </c>
      <c r="AL76" s="0" t="n">
        <v>1360.49726641341</v>
      </c>
      <c r="AM76" s="0" t="n">
        <v>1418.95418644476</v>
      </c>
      <c r="AN76" s="0" t="n">
        <v>1378.13501677494</v>
      </c>
      <c r="AO76" s="0" t="n">
        <v>1326.77477585887</v>
      </c>
      <c r="AP76" s="0" t="n">
        <v>1276.27968275591</v>
      </c>
      <c r="AQ76" s="0" t="n">
        <v>1225.9329484286</v>
      </c>
      <c r="AR76" s="0" t="n">
        <v>1175.64967919206</v>
      </c>
      <c r="AS76" s="0" t="n">
        <v>1122.53403009544</v>
      </c>
      <c r="AT76" s="0" t="n">
        <v>1036.2080582653</v>
      </c>
      <c r="AU76" s="0" t="n">
        <v>909.253963203073</v>
      </c>
      <c r="AV76" s="0" t="n">
        <v>826.756239438764</v>
      </c>
      <c r="AW76" s="0" t="n">
        <v>912.87879906252</v>
      </c>
      <c r="AX76" s="0" t="n">
        <v>1157.8541949148</v>
      </c>
      <c r="AY76" s="0" t="n">
        <v>19.8769462527868</v>
      </c>
      <c r="AZ76" s="0" t="n">
        <v>18.8199433022016</v>
      </c>
      <c r="BA76" s="0" t="n">
        <v>17.7361416279159</v>
      </c>
      <c r="BB76" s="0" t="n">
        <v>16.6262057350699</v>
      </c>
      <c r="BC76" s="0" t="n">
        <v>15.4788933523455</v>
      </c>
      <c r="BD76" s="0" t="n">
        <v>14.2689367758321</v>
      </c>
      <c r="BE76" s="0" t="n">
        <v>12.9534122623706</v>
      </c>
      <c r="BF76" s="0" t="n">
        <v>10.9317637753563</v>
      </c>
      <c r="BG76" s="0" t="n">
        <v>7.07089274652313</v>
      </c>
      <c r="BH76" s="0" t="n">
        <v>3.55123057436837</v>
      </c>
      <c r="BI76" s="0" t="n">
        <v>7.7529629077414</v>
      </c>
      <c r="BJ76" s="0" t="n">
        <v>16.0992553753863</v>
      </c>
      <c r="BK76" s="0" t="n">
        <v>20.6779616468455</v>
      </c>
    </row>
    <row r="77" customFormat="false" ht="12.8" hidden="false" customHeight="false" outlineLevel="0" collapsed="false">
      <c r="A77" s="0" t="s">
        <v>1415</v>
      </c>
      <c r="B77" s="0" t="s">
        <v>1494</v>
      </c>
      <c r="C77" s="0" t="s">
        <v>376</v>
      </c>
      <c r="D77" s="0" t="n">
        <v>24</v>
      </c>
      <c r="E77" s="0" t="n">
        <v>38</v>
      </c>
      <c r="F77" s="0" t="n">
        <v>700</v>
      </c>
      <c r="G77" s="0" t="n">
        <v>2.5</v>
      </c>
      <c r="H77" s="0" t="n">
        <v>320</v>
      </c>
      <c r="I77" s="0" t="n">
        <v>40</v>
      </c>
      <c r="J77" s="0" t="n">
        <v>5000</v>
      </c>
      <c r="K77" s="0" t="n">
        <v>0.25</v>
      </c>
      <c r="L77" s="0" t="n">
        <v>16.347941600138</v>
      </c>
      <c r="M77" s="0" t="n">
        <v>17.4251775063521</v>
      </c>
      <c r="N77" s="0" t="n">
        <v>17.7940334190012</v>
      </c>
      <c r="O77" s="0" t="n">
        <v>17.8317405500598</v>
      </c>
      <c r="P77" s="0" t="n">
        <v>17.691437861182</v>
      </c>
      <c r="Q77" s="0" t="n">
        <v>17.4638920162102</v>
      </c>
      <c r="R77" s="0" t="n">
        <v>17.1984085807478</v>
      </c>
      <c r="S77" s="0" t="n">
        <v>16.8818113459867</v>
      </c>
      <c r="T77" s="0" t="n">
        <v>15.981179788848</v>
      </c>
      <c r="U77" s="0" t="n">
        <v>14.0594707952094</v>
      </c>
      <c r="V77" s="0" t="n">
        <v>12.0796308019434</v>
      </c>
      <c r="W77" s="0" t="n">
        <v>12.0886391118404</v>
      </c>
      <c r="X77" s="0" t="n">
        <v>14.1519750370974</v>
      </c>
      <c r="Y77" s="0" t="n">
        <v>14.8102156069773</v>
      </c>
      <c r="Z77" s="0" t="n">
        <v>14.8636856985381</v>
      </c>
      <c r="AA77" s="0" t="n">
        <v>14.4267912526404</v>
      </c>
      <c r="AB77" s="0" t="n">
        <v>14.1306702604391</v>
      </c>
      <c r="AC77" s="0" t="n">
        <v>13.8873507501896</v>
      </c>
      <c r="AD77" s="0" t="n">
        <v>13.6176857912178</v>
      </c>
      <c r="AE77" s="0" t="n">
        <v>13.2172962170963</v>
      </c>
      <c r="AF77" s="0" t="n">
        <v>12.7923083655282</v>
      </c>
      <c r="AG77" s="0" t="n">
        <v>12.0290593818432</v>
      </c>
      <c r="AH77" s="0" t="n">
        <v>10.8790567807646</v>
      </c>
      <c r="AI77" s="0" t="n">
        <v>10.3685815663641</v>
      </c>
      <c r="AJ77" s="0" t="n">
        <v>11.4328806461991</v>
      </c>
      <c r="AK77" s="0" t="n">
        <v>13.5293498135205</v>
      </c>
      <c r="AL77" s="0" t="n">
        <v>1433.85233753279</v>
      </c>
      <c r="AM77" s="0" t="n">
        <v>1442.05450364779</v>
      </c>
      <c r="AN77" s="0" t="n">
        <v>1390.27457299163</v>
      </c>
      <c r="AO77" s="0" t="n">
        <v>1337.54329642275</v>
      </c>
      <c r="AP77" s="0" t="n">
        <v>1286.05597098814</v>
      </c>
      <c r="AQ77" s="0" t="n">
        <v>1234.68175866824</v>
      </c>
      <c r="AR77" s="0" t="n">
        <v>1183.52803452593</v>
      </c>
      <c r="AS77" s="0" t="n">
        <v>1128.83774100049</v>
      </c>
      <c r="AT77" s="0" t="n">
        <v>1032.70682585034</v>
      </c>
      <c r="AU77" s="0" t="n">
        <v>891.048309024486</v>
      </c>
      <c r="AV77" s="0" t="n">
        <v>829.796857697053</v>
      </c>
      <c r="AW77" s="0" t="n">
        <v>980.704408376731</v>
      </c>
      <c r="AX77" s="0" t="n">
        <v>1258.08007809505</v>
      </c>
      <c r="AY77" s="0" t="n">
        <v>19.4598018576315</v>
      </c>
      <c r="AZ77" s="0" t="n">
        <v>18.4200641481769</v>
      </c>
      <c r="BA77" s="0" t="n">
        <v>17.3563597351034</v>
      </c>
      <c r="BB77" s="0" t="n">
        <v>16.2670537641437</v>
      </c>
      <c r="BC77" s="0" t="n">
        <v>15.1369141044673</v>
      </c>
      <c r="BD77" s="0" t="n">
        <v>13.9379747684761</v>
      </c>
      <c r="BE77" s="0" t="n">
        <v>12.6224369906302</v>
      </c>
      <c r="BF77" s="0" t="n">
        <v>10.4490695332916</v>
      </c>
      <c r="BG77" s="0" t="n">
        <v>6.01679341008516</v>
      </c>
      <c r="BH77" s="0" t="n">
        <v>2.292046668155</v>
      </c>
      <c r="BI77" s="0" t="n">
        <v>9.54440512181048</v>
      </c>
      <c r="BJ77" s="0" t="n">
        <v>19.0568236118774</v>
      </c>
      <c r="BK77" s="0" t="n">
        <v>20.4307348832769</v>
      </c>
    </row>
    <row r="78" customFormat="false" ht="12.8" hidden="false" customHeight="false" outlineLevel="0" collapsed="false">
      <c r="A78" s="0" t="s">
        <v>1415</v>
      </c>
      <c r="B78" s="0" t="s">
        <v>1495</v>
      </c>
      <c r="C78" s="0" t="s">
        <v>376</v>
      </c>
      <c r="D78" s="0" t="n">
        <v>29</v>
      </c>
      <c r="E78" s="0" t="n">
        <v>38</v>
      </c>
      <c r="F78" s="0" t="n">
        <v>700</v>
      </c>
      <c r="G78" s="0" t="n">
        <v>2.5</v>
      </c>
      <c r="H78" s="0" t="n">
        <v>320</v>
      </c>
      <c r="I78" s="0" t="n">
        <v>40</v>
      </c>
      <c r="J78" s="0" t="n">
        <v>5000</v>
      </c>
      <c r="K78" s="0" t="n">
        <v>0.25</v>
      </c>
      <c r="L78" s="0" t="n">
        <v>16.6547006879538</v>
      </c>
      <c r="M78" s="0" t="n">
        <v>17.7238525832529</v>
      </c>
      <c r="N78" s="0" t="n">
        <v>18.0753378921166</v>
      </c>
      <c r="O78" s="0" t="n">
        <v>18.0934522530828</v>
      </c>
      <c r="P78" s="0" t="n">
        <v>17.9328730346403</v>
      </c>
      <c r="Q78" s="0" t="n">
        <v>17.6848155964526</v>
      </c>
      <c r="R78" s="0" t="n">
        <v>17.4005282284604</v>
      </c>
      <c r="S78" s="0" t="n">
        <v>17.0653982014941</v>
      </c>
      <c r="T78" s="0" t="n">
        <v>16.1343898049436</v>
      </c>
      <c r="U78" s="0" t="n">
        <v>14.1883921449851</v>
      </c>
      <c r="V78" s="0" t="n">
        <v>12.2296681919638</v>
      </c>
      <c r="W78" s="0" t="n">
        <v>12.3092877301175</v>
      </c>
      <c r="X78" s="0" t="n">
        <v>14.4356682482123</v>
      </c>
      <c r="Y78" s="0" t="n">
        <v>14.6602724251591</v>
      </c>
      <c r="Z78" s="0" t="n">
        <v>14.7351629712654</v>
      </c>
      <c r="AA78" s="0" t="n">
        <v>14.3159957980949</v>
      </c>
      <c r="AB78" s="0" t="n">
        <v>14.0299316240755</v>
      </c>
      <c r="AC78" s="0" t="n">
        <v>13.7873507501896</v>
      </c>
      <c r="AD78" s="0" t="n">
        <v>13.5176857912178</v>
      </c>
      <c r="AE78" s="0" t="n">
        <v>13.1172962170963</v>
      </c>
      <c r="AF78" s="0" t="n">
        <v>12.6923083655282</v>
      </c>
      <c r="AG78" s="0" t="n">
        <v>11.9273548363887</v>
      </c>
      <c r="AH78" s="0" t="n">
        <v>10.7660567807646</v>
      </c>
      <c r="AI78" s="0" t="n">
        <v>10.2343202027277</v>
      </c>
      <c r="AJ78" s="0" t="n">
        <v>11.2768806461991</v>
      </c>
      <c r="AK78" s="0" t="n">
        <v>13.3696907226114</v>
      </c>
      <c r="AL78" s="0" t="n">
        <v>1414.48188298734</v>
      </c>
      <c r="AM78" s="0" t="n">
        <v>1425.43177637506</v>
      </c>
      <c r="AN78" s="0" t="n">
        <v>1375.91093662799</v>
      </c>
      <c r="AO78" s="0" t="n">
        <v>1324.45011460457</v>
      </c>
      <c r="AP78" s="0" t="n">
        <v>1273.05597098814</v>
      </c>
      <c r="AQ78" s="0" t="n">
        <v>1221.68175866824</v>
      </c>
      <c r="AR78" s="0" t="n">
        <v>1170.52803452593</v>
      </c>
      <c r="AS78" s="0" t="n">
        <v>1115.83774100049</v>
      </c>
      <c r="AT78" s="0" t="n">
        <v>1019.50228039579</v>
      </c>
      <c r="AU78" s="0" t="n">
        <v>876.417399933577</v>
      </c>
      <c r="AV78" s="0" t="n">
        <v>812.440039515234</v>
      </c>
      <c r="AW78" s="0" t="n">
        <v>960.538044740367</v>
      </c>
      <c r="AX78" s="0" t="n">
        <v>1237.44371445869</v>
      </c>
      <c r="AY78" s="0" t="n">
        <v>19.4598018576315</v>
      </c>
      <c r="AZ78" s="0" t="n">
        <v>18.4200641481769</v>
      </c>
      <c r="BA78" s="0" t="n">
        <v>17.3563597351034</v>
      </c>
      <c r="BB78" s="0" t="n">
        <v>16.2670537641437</v>
      </c>
      <c r="BC78" s="0" t="n">
        <v>15.1369141044673</v>
      </c>
      <c r="BD78" s="0" t="n">
        <v>13.9379747684761</v>
      </c>
      <c r="BE78" s="0" t="n">
        <v>12.6224369906302</v>
      </c>
      <c r="BF78" s="0" t="n">
        <v>10.4490695332916</v>
      </c>
      <c r="BG78" s="0" t="n">
        <v>6.01679341008516</v>
      </c>
      <c r="BH78" s="0" t="n">
        <v>2.292046668155</v>
      </c>
      <c r="BI78" s="0" t="n">
        <v>9.54440512181048</v>
      </c>
      <c r="BJ78" s="0" t="n">
        <v>19.0568236118774</v>
      </c>
      <c r="BK78" s="0" t="n">
        <v>20.4307348832769</v>
      </c>
    </row>
    <row r="79" customFormat="false" ht="12.8" hidden="false" customHeight="false" outlineLevel="0" collapsed="false">
      <c r="A79" s="0" t="s">
        <v>1415</v>
      </c>
      <c r="B79" s="0" t="s">
        <v>1496</v>
      </c>
      <c r="C79" s="0" t="s">
        <v>376</v>
      </c>
      <c r="D79" s="0" t="n">
        <v>36</v>
      </c>
      <c r="E79" s="0" t="n">
        <v>38</v>
      </c>
      <c r="F79" s="0" t="n">
        <v>700</v>
      </c>
      <c r="G79" s="0" t="n">
        <v>2.5</v>
      </c>
      <c r="H79" s="0" t="n">
        <v>320</v>
      </c>
      <c r="I79" s="0" t="n">
        <v>40</v>
      </c>
      <c r="J79" s="0" t="n">
        <v>5000</v>
      </c>
      <c r="K79" s="0" t="n">
        <v>0.25</v>
      </c>
      <c r="L79" s="0" t="n">
        <v>16.922144590361</v>
      </c>
      <c r="M79" s="0" t="n">
        <v>17.9842485463746</v>
      </c>
      <c r="N79" s="0" t="n">
        <v>18.3205895213031</v>
      </c>
      <c r="O79" s="0" t="n">
        <v>18.3216221816756</v>
      </c>
      <c r="P79" s="0" t="n">
        <v>18.1433651358778</v>
      </c>
      <c r="Q79" s="0" t="n">
        <v>17.8774249331621</v>
      </c>
      <c r="R79" s="0" t="n">
        <v>17.5767436022977</v>
      </c>
      <c r="S79" s="0" t="n">
        <v>17.2254560026083</v>
      </c>
      <c r="T79" s="0" t="n">
        <v>16.2679639555393</v>
      </c>
      <c r="U79" s="0" t="n">
        <v>14.3007905392206</v>
      </c>
      <c r="V79" s="0" t="n">
        <v>12.3604763299712</v>
      </c>
      <c r="W79" s="0" t="n">
        <v>12.5016573448303</v>
      </c>
      <c r="X79" s="0" t="n">
        <v>14.683002467411</v>
      </c>
      <c r="Y79" s="0" t="n">
        <v>14.51998833425</v>
      </c>
      <c r="Z79" s="0" t="n">
        <v>14.5916402439927</v>
      </c>
      <c r="AA79" s="0" t="n">
        <v>14.1738367071858</v>
      </c>
      <c r="AB79" s="0" t="n">
        <v>13.8958975331664</v>
      </c>
      <c r="AC79" s="0" t="n">
        <v>13.6707598410987</v>
      </c>
      <c r="AD79" s="0" t="n">
        <v>13.4201857912178</v>
      </c>
      <c r="AE79" s="0" t="n">
        <v>13.0379780352781</v>
      </c>
      <c r="AF79" s="0" t="n">
        <v>12.6311720018919</v>
      </c>
      <c r="AG79" s="0" t="n">
        <v>11.8865593818432</v>
      </c>
      <c r="AH79" s="0" t="n">
        <v>10.7318067807646</v>
      </c>
      <c r="AI79" s="0" t="n">
        <v>10.1719792936368</v>
      </c>
      <c r="AJ79" s="0" t="n">
        <v>11.1686988280173</v>
      </c>
      <c r="AK79" s="0" t="n">
        <v>13.236054358975</v>
      </c>
      <c r="AL79" s="0" t="n">
        <v>1396.24779207825</v>
      </c>
      <c r="AM79" s="0" t="n">
        <v>1406.81359455688</v>
      </c>
      <c r="AN79" s="0" t="n">
        <v>1357.51548208254</v>
      </c>
      <c r="AO79" s="0" t="n">
        <v>1307.1478418773</v>
      </c>
      <c r="AP79" s="0" t="n">
        <v>1258.02415280632</v>
      </c>
      <c r="AQ79" s="0" t="n">
        <v>1209.13175866824</v>
      </c>
      <c r="AR79" s="0" t="n">
        <v>1160.34167088956</v>
      </c>
      <c r="AS79" s="0" t="n">
        <v>1108.01501372777</v>
      </c>
      <c r="AT79" s="0" t="n">
        <v>1014.30682585034</v>
      </c>
      <c r="AU79" s="0" t="n">
        <v>872.027399933577</v>
      </c>
      <c r="AV79" s="0" t="n">
        <v>804.352766787962</v>
      </c>
      <c r="AW79" s="0" t="n">
        <v>946.474408376731</v>
      </c>
      <c r="AX79" s="0" t="n">
        <v>1220.07098718596</v>
      </c>
      <c r="AY79" s="0" t="n">
        <v>19.4598018576315</v>
      </c>
      <c r="AZ79" s="0" t="n">
        <v>18.4200641481769</v>
      </c>
      <c r="BA79" s="0" t="n">
        <v>17.3563597351034</v>
      </c>
      <c r="BB79" s="0" t="n">
        <v>16.2670537641437</v>
      </c>
      <c r="BC79" s="0" t="n">
        <v>15.1369141044673</v>
      </c>
      <c r="BD79" s="0" t="n">
        <v>13.9379747684761</v>
      </c>
      <c r="BE79" s="0" t="n">
        <v>12.6224369906302</v>
      </c>
      <c r="BF79" s="0" t="n">
        <v>10.4490695332916</v>
      </c>
      <c r="BG79" s="0" t="n">
        <v>6.01679341008516</v>
      </c>
      <c r="BH79" s="0" t="n">
        <v>2.292046668155</v>
      </c>
      <c r="BI79" s="0" t="n">
        <v>9.54440512181048</v>
      </c>
      <c r="BJ79" s="0" t="n">
        <v>19.0568236118774</v>
      </c>
      <c r="BK79" s="0" t="n">
        <v>20.4307348832769</v>
      </c>
    </row>
    <row r="80" customFormat="false" ht="12.8" hidden="false" customHeight="false" outlineLevel="0" collapsed="false">
      <c r="A80" s="0" t="s">
        <v>1415</v>
      </c>
      <c r="B80" s="0" t="s">
        <v>1497</v>
      </c>
      <c r="C80" s="0" t="s">
        <v>376</v>
      </c>
      <c r="D80" s="0" t="n">
        <v>24</v>
      </c>
      <c r="E80" s="0" t="n">
        <v>38</v>
      </c>
      <c r="F80" s="0" t="n">
        <v>700</v>
      </c>
      <c r="G80" s="0" t="n">
        <v>2.5</v>
      </c>
      <c r="H80" s="0" t="n">
        <v>320</v>
      </c>
      <c r="I80" s="0" t="n">
        <v>40</v>
      </c>
      <c r="J80" s="0" t="n">
        <v>5000</v>
      </c>
      <c r="K80" s="0" t="n">
        <v>0.3</v>
      </c>
      <c r="L80" s="0" t="n">
        <v>16.3420861598968</v>
      </c>
      <c r="M80" s="0" t="n">
        <v>17.3393450244897</v>
      </c>
      <c r="N80" s="0" t="n">
        <v>17.6081984836286</v>
      </c>
      <c r="O80" s="0" t="n">
        <v>17.5672930025129</v>
      </c>
      <c r="P80" s="0" t="n">
        <v>17.4307076258426</v>
      </c>
      <c r="Q80" s="0" t="n">
        <v>17.2198406514534</v>
      </c>
      <c r="R80" s="0" t="n">
        <v>16.9678943883881</v>
      </c>
      <c r="S80" s="0" t="n">
        <v>16.6411441853298</v>
      </c>
      <c r="T80" s="0" t="n">
        <v>15.5214935550422</v>
      </c>
      <c r="U80" s="0" t="n">
        <v>13.2084745727345</v>
      </c>
      <c r="V80" s="0" t="n">
        <v>11.2856256798868</v>
      </c>
      <c r="W80" s="0" t="n">
        <v>11.6704371598671</v>
      </c>
      <c r="X80" s="0" t="n">
        <v>14.136048771337</v>
      </c>
      <c r="Y80" s="0" t="n">
        <v>14.8064897643983</v>
      </c>
      <c r="Z80" s="0" t="n">
        <v>14.814537285407</v>
      </c>
      <c r="AA80" s="0" t="n">
        <v>14.3266969949065</v>
      </c>
      <c r="AB80" s="0" t="n">
        <v>13.9971356335529</v>
      </c>
      <c r="AC80" s="0" t="n">
        <v>13.7678917600189</v>
      </c>
      <c r="AD80" s="0" t="n">
        <v>13.5180764819746</v>
      </c>
      <c r="AE80" s="0" t="n">
        <v>13.1394777530335</v>
      </c>
      <c r="AF80" s="0" t="n">
        <v>12.7283814270027</v>
      </c>
      <c r="AG80" s="0" t="n">
        <v>11.8623376040541</v>
      </c>
      <c r="AH80" s="0" t="n">
        <v>10.5628660983591</v>
      </c>
      <c r="AI80" s="0" t="n">
        <v>10.2350934903943</v>
      </c>
      <c r="AJ80" s="0" t="n">
        <v>11.4818079405026</v>
      </c>
      <c r="AK80" s="0" t="n">
        <v>13.6745815181325</v>
      </c>
      <c r="AL80" s="0" t="n">
        <v>1433.49444677656</v>
      </c>
      <c r="AM80" s="0" t="n">
        <v>1437.34100526735</v>
      </c>
      <c r="AN80" s="0" t="n">
        <v>1380.6573261748</v>
      </c>
      <c r="AO80" s="0" t="n">
        <v>1324.73422129292</v>
      </c>
      <c r="AP80" s="0" t="n">
        <v>1274.56552669537</v>
      </c>
      <c r="AQ80" s="0" t="n">
        <v>1224.97954440475</v>
      </c>
      <c r="AR80" s="0" t="n">
        <v>1175.64290019863</v>
      </c>
      <c r="AS80" s="0" t="n">
        <v>1121.65607133206</v>
      </c>
      <c r="AT80" s="0" t="n">
        <v>1012.70151084546</v>
      </c>
      <c r="AU80" s="0" t="n">
        <v>853.381582438405</v>
      </c>
      <c r="AV80" s="0" t="n">
        <v>814.255928875295</v>
      </c>
      <c r="AW80" s="0" t="n">
        <v>986.992889960588</v>
      </c>
      <c r="AX80" s="0" t="n">
        <v>1275.4651429598</v>
      </c>
      <c r="AY80" s="0" t="n">
        <v>19.3355974968696</v>
      </c>
      <c r="AZ80" s="0" t="n">
        <v>17.9463047795371</v>
      </c>
      <c r="BA80" s="0" t="n">
        <v>16.9213698622008</v>
      </c>
      <c r="BB80" s="0" t="n">
        <v>15.8699058586869</v>
      </c>
      <c r="BC80" s="0" t="n">
        <v>14.7739677100028</v>
      </c>
      <c r="BD80" s="0" t="n">
        <v>13.6024083765815</v>
      </c>
      <c r="BE80" s="0" t="n">
        <v>12.3014221384419</v>
      </c>
      <c r="BF80" s="0" t="n">
        <v>9.89874182825761</v>
      </c>
      <c r="BG80" s="0" t="n">
        <v>4.55218582329367</v>
      </c>
      <c r="BH80" s="0" t="n">
        <v>1.60219934943745</v>
      </c>
      <c r="BI80" s="0" t="n">
        <v>10.4251961990081</v>
      </c>
      <c r="BJ80" s="0" t="n">
        <v>19.0568236118774</v>
      </c>
      <c r="BK80" s="0" t="n">
        <v>20.4307348832769</v>
      </c>
    </row>
    <row r="81" customFormat="false" ht="12.8" hidden="false" customHeight="false" outlineLevel="0" collapsed="false">
      <c r="A81" s="0" t="s">
        <v>1415</v>
      </c>
      <c r="B81" s="0" t="s">
        <v>1498</v>
      </c>
      <c r="C81" s="0" t="s">
        <v>376</v>
      </c>
      <c r="D81" s="0" t="n">
        <v>29</v>
      </c>
      <c r="E81" s="0" t="n">
        <v>38</v>
      </c>
      <c r="F81" s="0" t="n">
        <v>700</v>
      </c>
      <c r="G81" s="0" t="n">
        <v>2.5</v>
      </c>
      <c r="H81" s="0" t="n">
        <v>320</v>
      </c>
      <c r="I81" s="0" t="n">
        <v>40</v>
      </c>
      <c r="J81" s="0" t="n">
        <v>5000</v>
      </c>
      <c r="K81" s="0" t="n">
        <v>0.3</v>
      </c>
      <c r="L81" s="0" t="n">
        <v>16.6506649198114</v>
      </c>
      <c r="M81" s="0" t="n">
        <v>17.6633739337814</v>
      </c>
      <c r="N81" s="0" t="n">
        <v>17.9421057912392</v>
      </c>
      <c r="O81" s="0" t="n">
        <v>17.9015289036021</v>
      </c>
      <c r="P81" s="0" t="n">
        <v>17.740914171802</v>
      </c>
      <c r="Q81" s="0" t="n">
        <v>17.5036915905955</v>
      </c>
      <c r="R81" s="0" t="n">
        <v>17.2275955161785</v>
      </c>
      <c r="S81" s="0" t="n">
        <v>16.8769827037924</v>
      </c>
      <c r="T81" s="0" t="n">
        <v>15.7175951308162</v>
      </c>
      <c r="U81" s="0" t="n">
        <v>13.3713536376246</v>
      </c>
      <c r="V81" s="0" t="n">
        <v>11.4672282172119</v>
      </c>
      <c r="W81" s="0" t="n">
        <v>11.9139779062457</v>
      </c>
      <c r="X81" s="0" t="n">
        <v>14.4309440553222</v>
      </c>
      <c r="Y81" s="0" t="n">
        <v>14.6557890068226</v>
      </c>
      <c r="Z81" s="0" t="n">
        <v>14.6754084975282</v>
      </c>
      <c r="AA81" s="0" t="n">
        <v>14.1931742676338</v>
      </c>
      <c r="AB81" s="0" t="n">
        <v>13.8638212396135</v>
      </c>
      <c r="AC81" s="0" t="n">
        <v>13.6345584266855</v>
      </c>
      <c r="AD81" s="0" t="n">
        <v>13.3847431486413</v>
      </c>
      <c r="AE81" s="0" t="n">
        <v>13.0061444197002</v>
      </c>
      <c r="AF81" s="0" t="n">
        <v>12.5950480936694</v>
      </c>
      <c r="AG81" s="0" t="n">
        <v>11.726731543448</v>
      </c>
      <c r="AH81" s="0" t="n">
        <v>10.4140403407834</v>
      </c>
      <c r="AI81" s="0" t="n">
        <v>10.0656616722125</v>
      </c>
      <c r="AJ81" s="0" t="n">
        <v>11.3028306677753</v>
      </c>
      <c r="AK81" s="0" t="n">
        <v>13.5061724272234</v>
      </c>
      <c r="AL81" s="0" t="n">
        <v>1414.02550738262</v>
      </c>
      <c r="AM81" s="0" t="n">
        <v>1419.33949011583</v>
      </c>
      <c r="AN81" s="0" t="n">
        <v>1363.33914435662</v>
      </c>
      <c r="AO81" s="0" t="n">
        <v>1307.40619098989</v>
      </c>
      <c r="AP81" s="0" t="n">
        <v>1257.23219336203</v>
      </c>
      <c r="AQ81" s="0" t="n">
        <v>1207.64621107142</v>
      </c>
      <c r="AR81" s="0" t="n">
        <v>1158.3095668653</v>
      </c>
      <c r="AS81" s="0" t="n">
        <v>1104.32273799872</v>
      </c>
      <c r="AT81" s="0" t="n">
        <v>995.095450239403</v>
      </c>
      <c r="AU81" s="0" t="n">
        <v>834.111885468707</v>
      </c>
      <c r="AV81" s="0" t="n">
        <v>792.352898572265</v>
      </c>
      <c r="AW81" s="0" t="n">
        <v>963.856526324224</v>
      </c>
      <c r="AX81" s="0" t="n">
        <v>1253.69696114162</v>
      </c>
      <c r="AY81" s="0" t="n">
        <v>19.3355974968696</v>
      </c>
      <c r="AZ81" s="0" t="n">
        <v>17.9463047795371</v>
      </c>
      <c r="BA81" s="0" t="n">
        <v>16.9213698622008</v>
      </c>
      <c r="BB81" s="0" t="n">
        <v>15.8699058586869</v>
      </c>
      <c r="BC81" s="0" t="n">
        <v>14.7739677100028</v>
      </c>
      <c r="BD81" s="0" t="n">
        <v>13.6024083765815</v>
      </c>
      <c r="BE81" s="0" t="n">
        <v>12.3014221384419</v>
      </c>
      <c r="BF81" s="0" t="n">
        <v>9.89874182825761</v>
      </c>
      <c r="BG81" s="0" t="n">
        <v>4.55218582329367</v>
      </c>
      <c r="BH81" s="0" t="n">
        <v>1.60219934943745</v>
      </c>
      <c r="BI81" s="0" t="n">
        <v>10.4251961990081</v>
      </c>
      <c r="BJ81" s="0" t="n">
        <v>19.0568236118774</v>
      </c>
      <c r="BK81" s="0" t="n">
        <v>20.4307348832769</v>
      </c>
    </row>
    <row r="82" customFormat="false" ht="12.8" hidden="false" customHeight="false" outlineLevel="0" collapsed="false">
      <c r="A82" s="0" t="s">
        <v>1415</v>
      </c>
      <c r="B82" s="0" t="s">
        <v>1499</v>
      </c>
      <c r="C82" s="0" t="s">
        <v>376</v>
      </c>
      <c r="D82" s="0" t="n">
        <v>36</v>
      </c>
      <c r="E82" s="0" t="n">
        <v>38</v>
      </c>
      <c r="F82" s="0" t="n">
        <v>700</v>
      </c>
      <c r="G82" s="0" t="n">
        <v>2.5</v>
      </c>
      <c r="H82" s="0" t="n">
        <v>320</v>
      </c>
      <c r="I82" s="0" t="n">
        <v>40</v>
      </c>
      <c r="J82" s="0" t="n">
        <v>5000</v>
      </c>
      <c r="K82" s="0" t="n">
        <v>0.3</v>
      </c>
      <c r="L82" s="0" t="n">
        <v>16.9196952795609</v>
      </c>
      <c r="M82" s="0" t="n">
        <v>17.9458743043842</v>
      </c>
      <c r="N82" s="0" t="n">
        <v>18.233218514339</v>
      </c>
      <c r="O82" s="0" t="n">
        <v>18.1929281066326</v>
      </c>
      <c r="P82" s="0" t="n">
        <v>18.0113636955451</v>
      </c>
      <c r="Q82" s="0" t="n">
        <v>17.7511633229137</v>
      </c>
      <c r="R82" s="0" t="n">
        <v>17.4540125510261</v>
      </c>
      <c r="S82" s="0" t="n">
        <v>17.0825954345013</v>
      </c>
      <c r="T82" s="0" t="n">
        <v>15.8885637272697</v>
      </c>
      <c r="U82" s="0" t="n">
        <v>13.51335762207</v>
      </c>
      <c r="V82" s="0" t="n">
        <v>11.6255560164472</v>
      </c>
      <c r="W82" s="0" t="n">
        <v>12.1263057237211</v>
      </c>
      <c r="X82" s="0" t="n">
        <v>14.6880446553796</v>
      </c>
      <c r="Y82" s="0" t="n">
        <v>14.5143496128832</v>
      </c>
      <c r="Z82" s="0" t="n">
        <v>14.5158630429828</v>
      </c>
      <c r="AA82" s="0" t="n">
        <v>14.0184772979368</v>
      </c>
      <c r="AB82" s="0" t="n">
        <v>13.686169724462</v>
      </c>
      <c r="AC82" s="0" t="n">
        <v>13.479103881231</v>
      </c>
      <c r="AD82" s="0" t="n">
        <v>13.2547431486413</v>
      </c>
      <c r="AE82" s="0" t="n">
        <v>12.9003868439426</v>
      </c>
      <c r="AF82" s="0" t="n">
        <v>12.5135329421542</v>
      </c>
      <c r="AG82" s="0" t="n">
        <v>11.6723376040541</v>
      </c>
      <c r="AH82" s="0" t="n">
        <v>10.3696464013894</v>
      </c>
      <c r="AI82" s="0" t="n">
        <v>9.98975258130344</v>
      </c>
      <c r="AJ82" s="0" t="n">
        <v>11.1819215768662</v>
      </c>
      <c r="AK82" s="0" t="n">
        <v>13.3661724272234</v>
      </c>
      <c r="AL82" s="0" t="n">
        <v>1395.64217404929</v>
      </c>
      <c r="AM82" s="0" t="n">
        <v>1398.65161132795</v>
      </c>
      <c r="AN82" s="0" t="n">
        <v>1340.74217465965</v>
      </c>
      <c r="AO82" s="0" t="n">
        <v>1284.47437280807</v>
      </c>
      <c r="AP82" s="0" t="n">
        <v>1237.18976911961</v>
      </c>
      <c r="AQ82" s="0" t="n">
        <v>1190.91287773809</v>
      </c>
      <c r="AR82" s="0" t="n">
        <v>1144.72774868348</v>
      </c>
      <c r="AS82" s="0" t="n">
        <v>1093.89243496842</v>
      </c>
      <c r="AT82" s="0" t="n">
        <v>988.16817751213</v>
      </c>
      <c r="AU82" s="0" t="n">
        <v>828.424006680829</v>
      </c>
      <c r="AV82" s="0" t="n">
        <v>782.507444026811</v>
      </c>
      <c r="AW82" s="0" t="n">
        <v>948.138344506042</v>
      </c>
      <c r="AX82" s="0" t="n">
        <v>1235.49696114162</v>
      </c>
      <c r="AY82" s="0" t="n">
        <v>19.3355974968696</v>
      </c>
      <c r="AZ82" s="0" t="n">
        <v>17.9463047795371</v>
      </c>
      <c r="BA82" s="0" t="n">
        <v>16.9213698622008</v>
      </c>
      <c r="BB82" s="0" t="n">
        <v>15.8699058586869</v>
      </c>
      <c r="BC82" s="0" t="n">
        <v>14.7739677100028</v>
      </c>
      <c r="BD82" s="0" t="n">
        <v>13.6024083765815</v>
      </c>
      <c r="BE82" s="0" t="n">
        <v>12.3014221384419</v>
      </c>
      <c r="BF82" s="0" t="n">
        <v>9.89874182825761</v>
      </c>
      <c r="BG82" s="0" t="n">
        <v>4.55218582329367</v>
      </c>
      <c r="BH82" s="0" t="n">
        <v>1.60219934943745</v>
      </c>
      <c r="BI82" s="0" t="n">
        <v>10.4251961990081</v>
      </c>
      <c r="BJ82" s="0" t="n">
        <v>19.0568236118774</v>
      </c>
      <c r="BK82" s="0" t="n">
        <v>20.4307348832769</v>
      </c>
    </row>
    <row r="83" customFormat="false" ht="12.8" hidden="false" customHeight="false" outlineLevel="0" collapsed="false">
      <c r="A83" s="0" t="s">
        <v>1415</v>
      </c>
      <c r="B83" s="0" t="s">
        <v>1500</v>
      </c>
      <c r="C83" s="0" t="s">
        <v>1455</v>
      </c>
      <c r="D83" s="0" t="n">
        <v>24</v>
      </c>
      <c r="E83" s="0" t="n">
        <v>51</v>
      </c>
      <c r="F83" s="0" t="n">
        <v>700</v>
      </c>
      <c r="G83" s="0" t="n">
        <v>2.5</v>
      </c>
      <c r="H83" s="0" t="n">
        <v>320</v>
      </c>
      <c r="I83" s="0" t="n">
        <v>40</v>
      </c>
      <c r="J83" s="0" t="n">
        <v>5000</v>
      </c>
      <c r="K83" s="0" t="n">
        <v>0.2</v>
      </c>
      <c r="L83" s="0" t="n">
        <v>13.1742378903703</v>
      </c>
      <c r="M83" s="0" t="n">
        <v>12.2443154397256</v>
      </c>
      <c r="N83" s="0" t="n">
        <v>13.3074539570578</v>
      </c>
      <c r="O83" s="0" t="n">
        <v>15.5122376571813</v>
      </c>
      <c r="P83" s="0" t="n">
        <v>17.1551832129961</v>
      </c>
      <c r="Q83" s="0" t="n">
        <v>17.8319872434414</v>
      </c>
      <c r="R83" s="0" t="n">
        <v>17.984064207675</v>
      </c>
      <c r="S83" s="0" t="n">
        <v>17.8939517953559</v>
      </c>
      <c r="T83" s="0" t="n">
        <v>17.6832247319175</v>
      </c>
      <c r="U83" s="0" t="n">
        <v>17.423331059006</v>
      </c>
      <c r="V83" s="0" t="n">
        <v>17.1527421109872</v>
      </c>
      <c r="W83" s="0" t="n">
        <v>16.5397047261082</v>
      </c>
      <c r="X83" s="0" t="n">
        <v>15.1961940871235</v>
      </c>
      <c r="Y83" s="0" t="n">
        <v>10.0442276744028</v>
      </c>
      <c r="Z83" s="0" t="n">
        <v>10.4189169234962</v>
      </c>
      <c r="AA83" s="0" t="n">
        <v>12.2957203738437</v>
      </c>
      <c r="AB83" s="0" t="n">
        <v>14.3280355358231</v>
      </c>
      <c r="AC83" s="0" t="n">
        <v>15.3035406561672</v>
      </c>
      <c r="AD83" s="0" t="n">
        <v>15.1879771506316</v>
      </c>
      <c r="AE83" s="0" t="n">
        <v>14.7402181380108</v>
      </c>
      <c r="AF83" s="0" t="n">
        <v>14.2902829961059</v>
      </c>
      <c r="AG83" s="0" t="n">
        <v>13.8500143911448</v>
      </c>
      <c r="AH83" s="0" t="n">
        <v>13.4208665330483</v>
      </c>
      <c r="AI83" s="0" t="n">
        <v>12.9929578673664</v>
      </c>
      <c r="AJ83" s="0" t="n">
        <v>12.2091099178452</v>
      </c>
      <c r="AK83" s="0" t="n">
        <v>11.051294702205</v>
      </c>
      <c r="AL83" s="0" t="n">
        <v>853.478160687449</v>
      </c>
      <c r="AM83" s="0" t="n">
        <v>899.112686321679</v>
      </c>
      <c r="AN83" s="0" t="n">
        <v>1123.70514384045</v>
      </c>
      <c r="AO83" s="0" t="n">
        <v>1351.14212225197</v>
      </c>
      <c r="AP83" s="0" t="n">
        <v>1447.5533990241</v>
      </c>
      <c r="AQ83" s="0" t="n">
        <v>1417.45629418187</v>
      </c>
      <c r="AR83" s="0" t="n">
        <v>1364.33884766396</v>
      </c>
      <c r="AS83" s="0" t="n">
        <v>1311.77168297641</v>
      </c>
      <c r="AT83" s="0" t="n">
        <v>1259.47279641306</v>
      </c>
      <c r="AU83" s="0" t="n">
        <v>1207.25299292183</v>
      </c>
      <c r="AV83" s="0" t="n">
        <v>1154.83096280645</v>
      </c>
      <c r="AW83" s="0" t="n">
        <v>1076.54702468109</v>
      </c>
      <c r="AX83" s="0" t="n">
        <v>957.456727078129</v>
      </c>
      <c r="AY83" s="0" t="n">
        <v>5.85548529245162</v>
      </c>
      <c r="AZ83" s="0" t="n">
        <v>13.9379280471812</v>
      </c>
      <c r="BA83" s="0" t="n">
        <v>20.5656972875372</v>
      </c>
      <c r="BB83" s="0" t="n">
        <v>20.1304658220029</v>
      </c>
      <c r="BC83" s="0" t="n">
        <v>19.0871446411148</v>
      </c>
      <c r="BD83" s="0" t="n">
        <v>18.0093930302306</v>
      </c>
      <c r="BE83" s="0" t="n">
        <v>16.9064755335523</v>
      </c>
      <c r="BF83" s="0" t="n">
        <v>15.7703757408756</v>
      </c>
      <c r="BG83" s="0" t="n">
        <v>14.5792502691696</v>
      </c>
      <c r="BH83" s="0" t="n">
        <v>13.2955139393113</v>
      </c>
      <c r="BI83" s="0" t="n">
        <v>11.8551050295053</v>
      </c>
      <c r="BJ83" s="0" t="n">
        <v>7.80186752647277</v>
      </c>
      <c r="BK83" s="0" t="n">
        <v>4.04984417533832</v>
      </c>
    </row>
    <row r="84" customFormat="false" ht="12.8" hidden="false" customHeight="false" outlineLevel="0" collapsed="false">
      <c r="A84" s="0" t="s">
        <v>1415</v>
      </c>
      <c r="B84" s="0" t="s">
        <v>1501</v>
      </c>
      <c r="C84" s="0" t="s">
        <v>1455</v>
      </c>
      <c r="D84" s="0" t="n">
        <v>29</v>
      </c>
      <c r="E84" s="0" t="n">
        <v>51</v>
      </c>
      <c r="F84" s="0" t="n">
        <v>700</v>
      </c>
      <c r="G84" s="0" t="n">
        <v>2.5</v>
      </c>
      <c r="H84" s="0" t="n">
        <v>320</v>
      </c>
      <c r="I84" s="0" t="n">
        <v>40</v>
      </c>
      <c r="J84" s="0" t="n">
        <v>5000</v>
      </c>
      <c r="K84" s="0" t="n">
        <v>0.2</v>
      </c>
      <c r="L84" s="0" t="n">
        <v>13.2894846076739</v>
      </c>
      <c r="M84" s="0" t="n">
        <v>12.4094693041414</v>
      </c>
      <c r="N84" s="0" t="n">
        <v>13.5289019745957</v>
      </c>
      <c r="O84" s="0" t="n">
        <v>15.7591777781069</v>
      </c>
      <c r="P84" s="0" t="n">
        <v>17.3996587664856</v>
      </c>
      <c r="Q84" s="0" t="n">
        <v>18.0637962222257</v>
      </c>
      <c r="R84" s="0" t="n">
        <v>18.2004255885584</v>
      </c>
      <c r="S84" s="0" t="n">
        <v>18.0939004109435</v>
      </c>
      <c r="T84" s="0" t="n">
        <v>17.8666897943856</v>
      </c>
      <c r="U84" s="0" t="n">
        <v>17.5909893175731</v>
      </c>
      <c r="V84" s="0" t="n">
        <v>17.3059685073369</v>
      </c>
      <c r="W84" s="0" t="n">
        <v>16.671177009877</v>
      </c>
      <c r="X84" s="0" t="n">
        <v>15.3036387762491</v>
      </c>
      <c r="Y84" s="0" t="n">
        <v>9.93938676531189</v>
      </c>
      <c r="Z84" s="0" t="n">
        <v>10.2953714689508</v>
      </c>
      <c r="AA84" s="0" t="n">
        <v>12.1655840102074</v>
      </c>
      <c r="AB84" s="0" t="n">
        <v>14.2048006873382</v>
      </c>
      <c r="AC84" s="0" t="n">
        <v>15.1965406561671</v>
      </c>
      <c r="AD84" s="0" t="n">
        <v>15.0962498779044</v>
      </c>
      <c r="AE84" s="0" t="n">
        <v>14.6584454107381</v>
      </c>
      <c r="AF84" s="0" t="n">
        <v>14.2102829961059</v>
      </c>
      <c r="AG84" s="0" t="n">
        <v>13.7700143911448</v>
      </c>
      <c r="AH84" s="0" t="n">
        <v>13.3408665330483</v>
      </c>
      <c r="AI84" s="0" t="n">
        <v>12.9129578673664</v>
      </c>
      <c r="AJ84" s="0" t="n">
        <v>12.1284280996634</v>
      </c>
      <c r="AK84" s="0" t="n">
        <v>10.9639840961444</v>
      </c>
      <c r="AL84" s="0" t="n">
        <v>839.919675838964</v>
      </c>
      <c r="AM84" s="0" t="n">
        <v>883.144201473194</v>
      </c>
      <c r="AN84" s="0" t="n">
        <v>1106.88211353742</v>
      </c>
      <c r="AO84" s="0" t="n">
        <v>1335.22121316106</v>
      </c>
      <c r="AP84" s="0" t="n">
        <v>1433.72067175138</v>
      </c>
      <c r="AQ84" s="0" t="n">
        <v>1405.57265781823</v>
      </c>
      <c r="AR84" s="0" t="n">
        <v>1353.71521130033</v>
      </c>
      <c r="AS84" s="0" t="n">
        <v>1301.37168297641</v>
      </c>
      <c r="AT84" s="0" t="n">
        <v>1249.07279641306</v>
      </c>
      <c r="AU84" s="0" t="n">
        <v>1196.85299292183</v>
      </c>
      <c r="AV84" s="0" t="n">
        <v>1144.43096280645</v>
      </c>
      <c r="AW84" s="0" t="n">
        <v>1066.06520649927</v>
      </c>
      <c r="AX84" s="0" t="n">
        <v>946.146121017523</v>
      </c>
      <c r="AY84" s="0" t="n">
        <v>5.85548529245162</v>
      </c>
      <c r="AZ84" s="0" t="n">
        <v>13.9379280471812</v>
      </c>
      <c r="BA84" s="0" t="n">
        <v>20.5656972875372</v>
      </c>
      <c r="BB84" s="0" t="n">
        <v>20.1304658220029</v>
      </c>
      <c r="BC84" s="0" t="n">
        <v>19.0871446411148</v>
      </c>
      <c r="BD84" s="0" t="n">
        <v>18.0093930302306</v>
      </c>
      <c r="BE84" s="0" t="n">
        <v>16.9064755335523</v>
      </c>
      <c r="BF84" s="0" t="n">
        <v>15.7703757408756</v>
      </c>
      <c r="BG84" s="0" t="n">
        <v>14.5792502691696</v>
      </c>
      <c r="BH84" s="0" t="n">
        <v>13.2955139393113</v>
      </c>
      <c r="BI84" s="0" t="n">
        <v>11.8551050295053</v>
      </c>
      <c r="BJ84" s="0" t="n">
        <v>7.80186752647277</v>
      </c>
      <c r="BK84" s="0" t="n">
        <v>4.04984417533832</v>
      </c>
    </row>
    <row r="85" customFormat="false" ht="12.8" hidden="false" customHeight="false" outlineLevel="0" collapsed="false">
      <c r="A85" s="0" t="s">
        <v>1415</v>
      </c>
      <c r="B85" s="0" t="s">
        <v>1502</v>
      </c>
      <c r="C85" s="0" t="s">
        <v>1455</v>
      </c>
      <c r="D85" s="0" t="n">
        <v>36</v>
      </c>
      <c r="E85" s="0" t="n">
        <v>51</v>
      </c>
      <c r="F85" s="0" t="n">
        <v>700</v>
      </c>
      <c r="G85" s="0" t="n">
        <v>2.5</v>
      </c>
      <c r="H85" s="0" t="n">
        <v>320</v>
      </c>
      <c r="I85" s="0" t="n">
        <v>40</v>
      </c>
      <c r="J85" s="0" t="n">
        <v>5000</v>
      </c>
      <c r="K85" s="0" t="n">
        <v>0.2</v>
      </c>
      <c r="L85" s="0" t="n">
        <v>13.3899609522698</v>
      </c>
      <c r="M85" s="0" t="n">
        <v>12.5534565428293</v>
      </c>
      <c r="N85" s="0" t="n">
        <v>13.7219685351085</v>
      </c>
      <c r="O85" s="0" t="n">
        <v>15.9744692958627</v>
      </c>
      <c r="P85" s="0" t="n">
        <v>17.6128015833258</v>
      </c>
      <c r="Q85" s="0" t="n">
        <v>18.2658958514184</v>
      </c>
      <c r="R85" s="0" t="n">
        <v>18.3890574313692</v>
      </c>
      <c r="S85" s="0" t="n">
        <v>18.2682229987905</v>
      </c>
      <c r="T85" s="0" t="n">
        <v>18.0266414118298</v>
      </c>
      <c r="U85" s="0" t="n">
        <v>17.7371599795778</v>
      </c>
      <c r="V85" s="0" t="n">
        <v>17.4395569388431</v>
      </c>
      <c r="W85" s="0" t="n">
        <v>16.7857994025821</v>
      </c>
      <c r="X85" s="0" t="n">
        <v>15.397313024524</v>
      </c>
      <c r="Y85" s="0" t="n">
        <v>9.89487161379674</v>
      </c>
      <c r="Z85" s="0" t="n">
        <v>10.2173108628902</v>
      </c>
      <c r="AA85" s="0" t="n">
        <v>12.0595234041467</v>
      </c>
      <c r="AB85" s="0" t="n">
        <v>14.0932249297625</v>
      </c>
      <c r="AC85" s="0" t="n">
        <v>15.0822679288944</v>
      </c>
      <c r="AD85" s="0" t="n">
        <v>14.9819771506316</v>
      </c>
      <c r="AE85" s="0" t="n">
        <v>14.5487635925563</v>
      </c>
      <c r="AF85" s="0" t="n">
        <v>14.1133739051968</v>
      </c>
      <c r="AG85" s="0" t="n">
        <v>13.6880143911448</v>
      </c>
      <c r="AH85" s="0" t="n">
        <v>13.2737756239574</v>
      </c>
      <c r="AI85" s="0" t="n">
        <v>12.8604124128209</v>
      </c>
      <c r="AJ85" s="0" t="n">
        <v>12.0911099178452</v>
      </c>
      <c r="AK85" s="0" t="n">
        <v>10.9386204597808</v>
      </c>
      <c r="AL85" s="0" t="n">
        <v>834.155433414722</v>
      </c>
      <c r="AM85" s="0" t="n">
        <v>872.996322685315</v>
      </c>
      <c r="AN85" s="0" t="n">
        <v>1093.09423474955</v>
      </c>
      <c r="AO85" s="0" t="n">
        <v>1320.71636467621</v>
      </c>
      <c r="AP85" s="0" t="n">
        <v>1418.88794447865</v>
      </c>
      <c r="AQ85" s="0" t="n">
        <v>1390.77629418187</v>
      </c>
      <c r="AR85" s="0" t="n">
        <v>1339.54975675487</v>
      </c>
      <c r="AS85" s="0" t="n">
        <v>1288.87350115823</v>
      </c>
      <c r="AT85" s="0" t="n">
        <v>1238.51279641306</v>
      </c>
      <c r="AU85" s="0" t="n">
        <v>1188.23117474001</v>
      </c>
      <c r="AV85" s="0" t="n">
        <v>1137.70005371555</v>
      </c>
      <c r="AW85" s="0" t="n">
        <v>1061.30702468109</v>
      </c>
      <c r="AX85" s="0" t="n">
        <v>942.907939199341</v>
      </c>
      <c r="AY85" s="0" t="n">
        <v>5.85548529245162</v>
      </c>
      <c r="AZ85" s="0" t="n">
        <v>13.9379280471812</v>
      </c>
      <c r="BA85" s="0" t="n">
        <v>20.5656972875372</v>
      </c>
      <c r="BB85" s="0" t="n">
        <v>20.1304658220029</v>
      </c>
      <c r="BC85" s="0" t="n">
        <v>19.0871446411148</v>
      </c>
      <c r="BD85" s="0" t="n">
        <v>18.0093930302306</v>
      </c>
      <c r="BE85" s="0" t="n">
        <v>16.9064755335523</v>
      </c>
      <c r="BF85" s="0" t="n">
        <v>15.7703757408756</v>
      </c>
      <c r="BG85" s="0" t="n">
        <v>14.5792502691696</v>
      </c>
      <c r="BH85" s="0" t="n">
        <v>13.2955139393113</v>
      </c>
      <c r="BI85" s="0" t="n">
        <v>11.8551050295053</v>
      </c>
      <c r="BJ85" s="0" t="n">
        <v>7.80186752647277</v>
      </c>
      <c r="BK85" s="0" t="n">
        <v>4.04984417533832</v>
      </c>
    </row>
    <row r="86" customFormat="false" ht="12.8" hidden="false" customHeight="false" outlineLevel="0" collapsed="false">
      <c r="A86" s="0" t="s">
        <v>1415</v>
      </c>
      <c r="B86" s="0" t="s">
        <v>1503</v>
      </c>
      <c r="C86" s="0" t="s">
        <v>1455</v>
      </c>
      <c r="D86" s="0" t="n">
        <v>24</v>
      </c>
      <c r="E86" s="0" t="n">
        <v>51</v>
      </c>
      <c r="F86" s="0" t="n">
        <v>700</v>
      </c>
      <c r="G86" s="0" t="n">
        <v>2.5</v>
      </c>
      <c r="H86" s="0" t="n">
        <v>320</v>
      </c>
      <c r="I86" s="0" t="n">
        <v>40</v>
      </c>
      <c r="J86" s="0" t="n">
        <v>5000</v>
      </c>
      <c r="K86" s="0" t="n">
        <v>0.25</v>
      </c>
      <c r="L86" s="0" t="n">
        <v>12.4201526047887</v>
      </c>
      <c r="M86" s="0" t="n">
        <v>11.8758790365142</v>
      </c>
      <c r="N86" s="0" t="n">
        <v>13.5249333807511</v>
      </c>
      <c r="O86" s="0" t="n">
        <v>15.8901428231647</v>
      </c>
      <c r="P86" s="0" t="n">
        <v>17.2509640848836</v>
      </c>
      <c r="Q86" s="0" t="n">
        <v>17.7413189936549</v>
      </c>
      <c r="R86" s="0" t="n">
        <v>17.8434168757327</v>
      </c>
      <c r="S86" s="0" t="n">
        <v>17.7375899021161</v>
      </c>
      <c r="T86" s="0" t="n">
        <v>17.525082931384</v>
      </c>
      <c r="U86" s="0" t="n">
        <v>17.2663098036906</v>
      </c>
      <c r="V86" s="0" t="n">
        <v>16.9917573786157</v>
      </c>
      <c r="W86" s="0" t="n">
        <v>16.2762512488691</v>
      </c>
      <c r="X86" s="0" t="n">
        <v>14.6515393504508</v>
      </c>
      <c r="Y86" s="0" t="n">
        <v>9.81381878502084</v>
      </c>
      <c r="Z86" s="0" t="n">
        <v>10.5975607487315</v>
      </c>
      <c r="AA86" s="0" t="n">
        <v>12.8226203740829</v>
      </c>
      <c r="AB86" s="0" t="n">
        <v>14.7252137534623</v>
      </c>
      <c r="AC86" s="0" t="n">
        <v>15.3133170988378</v>
      </c>
      <c r="AD86" s="0" t="n">
        <v>15.0483810824357</v>
      </c>
      <c r="AE86" s="0" t="n">
        <v>14.604494476031</v>
      </c>
      <c r="AF86" s="0" t="n">
        <v>14.1648095445328</v>
      </c>
      <c r="AG86" s="0" t="n">
        <v>13.7355249921075</v>
      </c>
      <c r="AH86" s="0" t="n">
        <v>13.3191018352312</v>
      </c>
      <c r="AI86" s="0" t="n">
        <v>12.9047192372511</v>
      </c>
      <c r="AJ86" s="0" t="n">
        <v>12.0804556316983</v>
      </c>
      <c r="AK86" s="0" t="n">
        <v>10.8034551514515</v>
      </c>
      <c r="AL86" s="0" t="n">
        <v>826.117394515368</v>
      </c>
      <c r="AM86" s="0" t="n">
        <v>923.644009912702</v>
      </c>
      <c r="AN86" s="0" t="n">
        <v>1192.00079546503</v>
      </c>
      <c r="AO86" s="0" t="n">
        <v>1404.6332121258</v>
      </c>
      <c r="AP86" s="0" t="n">
        <v>1452.20066723178</v>
      </c>
      <c r="AQ86" s="0" t="n">
        <v>1403.57421580083</v>
      </c>
      <c r="AR86" s="0" t="n">
        <v>1350.59208877709</v>
      </c>
      <c r="AS86" s="0" t="n">
        <v>1298.90145883352</v>
      </c>
      <c r="AT86" s="0" t="n">
        <v>1247.53146416956</v>
      </c>
      <c r="AU86" s="0" t="n">
        <v>1196.33309288332</v>
      </c>
      <c r="AV86" s="0" t="n">
        <v>1144.86302335286</v>
      </c>
      <c r="AW86" s="0" t="n">
        <v>1061.15856626508</v>
      </c>
      <c r="AX86" s="0" t="n">
        <v>927.614705488502</v>
      </c>
      <c r="AY86" s="0" t="n">
        <v>6.69051064677899</v>
      </c>
      <c r="AZ86" s="0" t="n">
        <v>17.4224100589765</v>
      </c>
      <c r="BA86" s="0" t="n">
        <v>20.6057713262776</v>
      </c>
      <c r="BB86" s="0" t="n">
        <v>19.7151465464801</v>
      </c>
      <c r="BC86" s="0" t="n">
        <v>18.6822121461932</v>
      </c>
      <c r="BD86" s="0" t="n">
        <v>17.6243991846138</v>
      </c>
      <c r="BE86" s="0" t="n">
        <v>16.5424162685008</v>
      </c>
      <c r="BF86" s="0" t="n">
        <v>15.4245474291464</v>
      </c>
      <c r="BG86" s="0" t="n">
        <v>14.2463273918674</v>
      </c>
      <c r="BH86" s="0" t="n">
        <v>12.9659681978707</v>
      </c>
      <c r="BI86" s="0" t="n">
        <v>11.5117863338888</v>
      </c>
      <c r="BJ86" s="0" t="n">
        <v>6.82715154295543</v>
      </c>
      <c r="BK86" s="0" t="n">
        <v>2.73183152357581</v>
      </c>
    </row>
    <row r="87" customFormat="false" ht="12.8" hidden="false" customHeight="false" outlineLevel="0" collapsed="false">
      <c r="A87" s="0" t="s">
        <v>1415</v>
      </c>
      <c r="B87" s="0" t="s">
        <v>1504</v>
      </c>
      <c r="C87" s="0" t="s">
        <v>1455</v>
      </c>
      <c r="D87" s="0" t="n">
        <v>29</v>
      </c>
      <c r="E87" s="0" t="n">
        <v>51</v>
      </c>
      <c r="F87" s="0" t="n">
        <v>700</v>
      </c>
      <c r="G87" s="0" t="n">
        <v>2.5</v>
      </c>
      <c r="H87" s="0" t="n">
        <v>320</v>
      </c>
      <c r="I87" s="0" t="n">
        <v>40</v>
      </c>
      <c r="J87" s="0" t="n">
        <v>5000</v>
      </c>
      <c r="K87" s="0" t="n">
        <v>0.25</v>
      </c>
      <c r="L87" s="0" t="n">
        <v>12.5593595009059</v>
      </c>
      <c r="M87" s="0" t="n">
        <v>12.0767423274718</v>
      </c>
      <c r="N87" s="0" t="n">
        <v>13.7965719494724</v>
      </c>
      <c r="O87" s="0" t="n">
        <v>16.1952153082298</v>
      </c>
      <c r="P87" s="0" t="n">
        <v>17.5527234288017</v>
      </c>
      <c r="Q87" s="0" t="n">
        <v>18.0271900342054</v>
      </c>
      <c r="R87" s="0" t="n">
        <v>18.1101763232258</v>
      </c>
      <c r="S87" s="0" t="n">
        <v>17.984100264388</v>
      </c>
      <c r="T87" s="0" t="n">
        <v>17.7512710179588</v>
      </c>
      <c r="U87" s="0" t="n">
        <v>17.4730025833241</v>
      </c>
      <c r="V87" s="0" t="n">
        <v>17.1806492930102</v>
      </c>
      <c r="W87" s="0" t="n">
        <v>16.4381744063577</v>
      </c>
      <c r="X87" s="0" t="n">
        <v>14.7831881603244</v>
      </c>
      <c r="Y87" s="0" t="n">
        <v>9.68530742138448</v>
      </c>
      <c r="Z87" s="0" t="n">
        <v>10.446106203277</v>
      </c>
      <c r="AA87" s="0" t="n">
        <v>12.6620067377192</v>
      </c>
      <c r="AB87" s="0" t="n">
        <v>14.5713160261896</v>
      </c>
      <c r="AC87" s="0" t="n">
        <v>15.1795670988378</v>
      </c>
      <c r="AD87" s="0" t="n">
        <v>14.9337219915266</v>
      </c>
      <c r="AE87" s="0" t="n">
        <v>14.5022785669401</v>
      </c>
      <c r="AF87" s="0" t="n">
        <v>14.0648095445328</v>
      </c>
      <c r="AG87" s="0" t="n">
        <v>13.6355249921075</v>
      </c>
      <c r="AH87" s="0" t="n">
        <v>13.2191018352312</v>
      </c>
      <c r="AI87" s="0" t="n">
        <v>12.8047192372511</v>
      </c>
      <c r="AJ87" s="0" t="n">
        <v>11.979603358971</v>
      </c>
      <c r="AK87" s="0" t="n">
        <v>10.6947846969061</v>
      </c>
      <c r="AL87" s="0" t="n">
        <v>809.497849060823</v>
      </c>
      <c r="AM87" s="0" t="n">
        <v>904.068555367247</v>
      </c>
      <c r="AN87" s="0" t="n">
        <v>1171.2380681923</v>
      </c>
      <c r="AO87" s="0" t="n">
        <v>1384.75093939852</v>
      </c>
      <c r="AP87" s="0" t="n">
        <v>1434.90975814087</v>
      </c>
      <c r="AQ87" s="0" t="n">
        <v>1388.71967034628</v>
      </c>
      <c r="AR87" s="0" t="n">
        <v>1337.31254332254</v>
      </c>
      <c r="AS87" s="0" t="n">
        <v>1285.90145883352</v>
      </c>
      <c r="AT87" s="0" t="n">
        <v>1234.53146416956</v>
      </c>
      <c r="AU87" s="0" t="n">
        <v>1183.33309288332</v>
      </c>
      <c r="AV87" s="0" t="n">
        <v>1131.86302335286</v>
      </c>
      <c r="AW87" s="0" t="n">
        <v>1048.0562935378</v>
      </c>
      <c r="AX87" s="0" t="n">
        <v>913.536978215775</v>
      </c>
      <c r="AY87" s="0" t="n">
        <v>6.69051064677899</v>
      </c>
      <c r="AZ87" s="0" t="n">
        <v>17.4224100589765</v>
      </c>
      <c r="BA87" s="0" t="n">
        <v>20.6057713262776</v>
      </c>
      <c r="BB87" s="0" t="n">
        <v>19.7151465464801</v>
      </c>
      <c r="BC87" s="0" t="n">
        <v>18.6822121461932</v>
      </c>
      <c r="BD87" s="0" t="n">
        <v>17.6243991846138</v>
      </c>
      <c r="BE87" s="0" t="n">
        <v>16.5424162685008</v>
      </c>
      <c r="BF87" s="0" t="n">
        <v>15.4245474291464</v>
      </c>
      <c r="BG87" s="0" t="n">
        <v>14.2463273918674</v>
      </c>
      <c r="BH87" s="0" t="n">
        <v>12.9659681978707</v>
      </c>
      <c r="BI87" s="0" t="n">
        <v>11.5117863338888</v>
      </c>
      <c r="BJ87" s="0" t="n">
        <v>6.82715154295543</v>
      </c>
      <c r="BK87" s="0" t="n">
        <v>2.73183152357581</v>
      </c>
    </row>
    <row r="88" customFormat="false" ht="12.8" hidden="false" customHeight="false" outlineLevel="0" collapsed="false">
      <c r="A88" s="0" t="s">
        <v>1415</v>
      </c>
      <c r="B88" s="0" t="s">
        <v>1505</v>
      </c>
      <c r="C88" s="0" t="s">
        <v>1455</v>
      </c>
      <c r="D88" s="0" t="n">
        <v>36</v>
      </c>
      <c r="E88" s="0" t="n">
        <v>51</v>
      </c>
      <c r="F88" s="0" t="n">
        <v>700</v>
      </c>
      <c r="G88" s="0" t="n">
        <v>2.5</v>
      </c>
      <c r="H88" s="0" t="n">
        <v>320</v>
      </c>
      <c r="I88" s="0" t="n">
        <v>40</v>
      </c>
      <c r="J88" s="0" t="n">
        <v>5000</v>
      </c>
      <c r="K88" s="0" t="n">
        <v>0.25</v>
      </c>
      <c r="L88" s="0" t="n">
        <v>12.6807252143218</v>
      </c>
      <c r="M88" s="0" t="n">
        <v>12.2518623630885</v>
      </c>
      <c r="N88" s="0" t="n">
        <v>14.0333964862136</v>
      </c>
      <c r="O88" s="0" t="n">
        <v>16.461188768067</v>
      </c>
      <c r="P88" s="0" t="n">
        <v>17.8158083698214</v>
      </c>
      <c r="Q88" s="0" t="n">
        <v>18.2764229655405</v>
      </c>
      <c r="R88" s="0" t="n">
        <v>18.3427470618778</v>
      </c>
      <c r="S88" s="0" t="n">
        <v>18.1990171026772</v>
      </c>
      <c r="T88" s="0" t="n">
        <v>17.9484701457248</v>
      </c>
      <c r="U88" s="0" t="n">
        <v>17.6532049824711</v>
      </c>
      <c r="V88" s="0" t="n">
        <v>17.3453322403958</v>
      </c>
      <c r="W88" s="0" t="n">
        <v>16.5793449954254</v>
      </c>
      <c r="X88" s="0" t="n">
        <v>14.8979644550075</v>
      </c>
      <c r="Y88" s="0" t="n">
        <v>9.63146651229357</v>
      </c>
      <c r="Z88" s="0" t="n">
        <v>10.3506516578224</v>
      </c>
      <c r="AA88" s="0" t="n">
        <v>12.5309158286283</v>
      </c>
      <c r="AB88" s="0" t="n">
        <v>14.431952389826</v>
      </c>
      <c r="AC88" s="0" t="n">
        <v>15.0367261897469</v>
      </c>
      <c r="AD88" s="0" t="n">
        <v>14.7908810824357</v>
      </c>
      <c r="AE88" s="0" t="n">
        <v>14.3651762942128</v>
      </c>
      <c r="AF88" s="0" t="n">
        <v>13.9436731808965</v>
      </c>
      <c r="AG88" s="0" t="n">
        <v>13.5330249921075</v>
      </c>
      <c r="AH88" s="0" t="n">
        <v>13.1352381988675</v>
      </c>
      <c r="AI88" s="0" t="n">
        <v>12.7390374190693</v>
      </c>
      <c r="AJ88" s="0" t="n">
        <v>11.9329556316983</v>
      </c>
      <c r="AK88" s="0" t="n">
        <v>10.6633983332697</v>
      </c>
      <c r="AL88" s="0" t="n">
        <v>802.526939969914</v>
      </c>
      <c r="AM88" s="0" t="n">
        <v>891.659464458157</v>
      </c>
      <c r="AN88" s="0" t="n">
        <v>1154.19625001048</v>
      </c>
      <c r="AO88" s="0" t="n">
        <v>1366.63366667125</v>
      </c>
      <c r="AP88" s="0" t="n">
        <v>1416.36884904997</v>
      </c>
      <c r="AQ88" s="0" t="n">
        <v>1370.22421580083</v>
      </c>
      <c r="AR88" s="0" t="n">
        <v>1319.60572514072</v>
      </c>
      <c r="AS88" s="0" t="n">
        <v>1270.27873156079</v>
      </c>
      <c r="AT88" s="0" t="n">
        <v>1221.33146416956</v>
      </c>
      <c r="AU88" s="0" t="n">
        <v>1172.55582015604</v>
      </c>
      <c r="AV88" s="0" t="n">
        <v>1123.44938698922</v>
      </c>
      <c r="AW88" s="0" t="n">
        <v>1042.10856626508</v>
      </c>
      <c r="AX88" s="0" t="n">
        <v>909.530614579411</v>
      </c>
      <c r="AY88" s="0" t="n">
        <v>6.69051064677899</v>
      </c>
      <c r="AZ88" s="0" t="n">
        <v>17.4224100589765</v>
      </c>
      <c r="BA88" s="0" t="n">
        <v>20.6057713262776</v>
      </c>
      <c r="BB88" s="0" t="n">
        <v>19.7151465464801</v>
      </c>
      <c r="BC88" s="0" t="n">
        <v>18.6822121461932</v>
      </c>
      <c r="BD88" s="0" t="n">
        <v>17.6243991846138</v>
      </c>
      <c r="BE88" s="0" t="n">
        <v>16.5424162685008</v>
      </c>
      <c r="BF88" s="0" t="n">
        <v>15.4245474291464</v>
      </c>
      <c r="BG88" s="0" t="n">
        <v>14.2463273918674</v>
      </c>
      <c r="BH88" s="0" t="n">
        <v>12.9659681978707</v>
      </c>
      <c r="BI88" s="0" t="n">
        <v>11.5117863338888</v>
      </c>
      <c r="BJ88" s="0" t="n">
        <v>6.82715154295543</v>
      </c>
      <c r="BK88" s="0" t="n">
        <v>2.73183152357581</v>
      </c>
    </row>
    <row r="89" customFormat="false" ht="12.8" hidden="false" customHeight="false" outlineLevel="0" collapsed="false">
      <c r="A89" s="0" t="s">
        <v>1415</v>
      </c>
      <c r="B89" s="0" t="s">
        <v>1506</v>
      </c>
      <c r="C89" s="0" t="s">
        <v>1455</v>
      </c>
      <c r="D89" s="0" t="n">
        <v>24</v>
      </c>
      <c r="E89" s="0" t="n">
        <v>51</v>
      </c>
      <c r="F89" s="0" t="n">
        <v>700</v>
      </c>
      <c r="G89" s="0" t="n">
        <v>2.5</v>
      </c>
      <c r="H89" s="0" t="n">
        <v>320</v>
      </c>
      <c r="I89" s="0" t="n">
        <v>40</v>
      </c>
      <c r="J89" s="0" t="n">
        <v>5000</v>
      </c>
      <c r="K89" s="0" t="n">
        <v>0.3</v>
      </c>
      <c r="L89" s="0" t="n">
        <v>11.5749972800264</v>
      </c>
      <c r="M89" s="0" t="n">
        <v>11.3354040723056</v>
      </c>
      <c r="N89" s="0" t="n">
        <v>13.4569852967836</v>
      </c>
      <c r="O89" s="0" t="n">
        <v>15.8918801852367</v>
      </c>
      <c r="P89" s="0" t="n">
        <v>17.1901116859818</v>
      </c>
      <c r="Q89" s="0" t="n">
        <v>17.580529748686</v>
      </c>
      <c r="R89" s="0" t="n">
        <v>17.5904580354452</v>
      </c>
      <c r="S89" s="0" t="n">
        <v>17.4734541236051</v>
      </c>
      <c r="T89" s="0" t="n">
        <v>17.2765838968585</v>
      </c>
      <c r="U89" s="0" t="n">
        <v>17.033053670349</v>
      </c>
      <c r="V89" s="0" t="n">
        <v>16.7651248638173</v>
      </c>
      <c r="W89" s="0" t="n">
        <v>15.8959627843208</v>
      </c>
      <c r="X89" s="0" t="n">
        <v>13.8740436169936</v>
      </c>
      <c r="Y89" s="0" t="n">
        <v>9.63006833909547</v>
      </c>
      <c r="Z89" s="0" t="n">
        <v>10.5950978489283</v>
      </c>
      <c r="AA89" s="0" t="n">
        <v>12.9877394281855</v>
      </c>
      <c r="AB89" s="0" t="n">
        <v>14.7429841516286</v>
      </c>
      <c r="AC89" s="0" t="n">
        <v>15.2770367447261</v>
      </c>
      <c r="AD89" s="0" t="n">
        <v>14.9587635714495</v>
      </c>
      <c r="AE89" s="0" t="n">
        <v>14.4722350303586</v>
      </c>
      <c r="AF89" s="0" t="n">
        <v>14.0397182290967</v>
      </c>
      <c r="AG89" s="0" t="n">
        <v>13.6306908321816</v>
      </c>
      <c r="AH89" s="0" t="n">
        <v>13.2357347109948</v>
      </c>
      <c r="AI89" s="0" t="n">
        <v>12.8439093646462</v>
      </c>
      <c r="AJ89" s="0" t="n">
        <v>11.9519242083507</v>
      </c>
      <c r="AK89" s="0" t="n">
        <v>10.4997959213322</v>
      </c>
      <c r="AL89" s="0" t="n">
        <v>804.221110639453</v>
      </c>
      <c r="AM89" s="0" t="n">
        <v>923.516817212445</v>
      </c>
      <c r="AN89" s="0" t="n">
        <v>1211.66382603857</v>
      </c>
      <c r="AO89" s="0" t="n">
        <v>1406.76417955512</v>
      </c>
      <c r="AP89" s="0" t="n">
        <v>1448.78809337561</v>
      </c>
      <c r="AQ89" s="0" t="n">
        <v>1395.11986935247</v>
      </c>
      <c r="AR89" s="0" t="n">
        <v>1338.08467113098</v>
      </c>
      <c r="AS89" s="0" t="n">
        <v>1286.98133777436</v>
      </c>
      <c r="AT89" s="0" t="n">
        <v>1237.38888881653</v>
      </c>
      <c r="AU89" s="0" t="n">
        <v>1187.9994029918</v>
      </c>
      <c r="AV89" s="0" t="n">
        <v>1138.27355001077</v>
      </c>
      <c r="AW89" s="0" t="n">
        <v>1045.78817860087</v>
      </c>
      <c r="AX89" s="0" t="n">
        <v>891.278171722992</v>
      </c>
      <c r="AY89" s="0" t="n">
        <v>7.74890123423639</v>
      </c>
      <c r="AZ89" s="0" t="n">
        <v>17.4224100589765</v>
      </c>
      <c r="BA89" s="0" t="n">
        <v>20.6057713262776</v>
      </c>
      <c r="BB89" s="0" t="n">
        <v>19.7151465464801</v>
      </c>
      <c r="BC89" s="0" t="n">
        <v>18.1991633696053</v>
      </c>
      <c r="BD89" s="0" t="n">
        <v>17.179596610157</v>
      </c>
      <c r="BE89" s="0" t="n">
        <v>16.1360650714582</v>
      </c>
      <c r="BF89" s="0" t="n">
        <v>15.0535306935983</v>
      </c>
      <c r="BG89" s="0" t="n">
        <v>13.9048179114592</v>
      </c>
      <c r="BH89" s="0" t="n">
        <v>12.6430129427937</v>
      </c>
      <c r="BI89" s="0" t="n">
        <v>11.1867649919639</v>
      </c>
      <c r="BJ89" s="0" t="n">
        <v>5.4835593022588</v>
      </c>
      <c r="BK89" s="0" t="n">
        <v>1.43811785820671</v>
      </c>
    </row>
    <row r="90" customFormat="false" ht="12.8" hidden="false" customHeight="false" outlineLevel="0" collapsed="false">
      <c r="A90" s="0" t="s">
        <v>1415</v>
      </c>
      <c r="B90" s="0" t="s">
        <v>1507</v>
      </c>
      <c r="C90" s="0" t="s">
        <v>1455</v>
      </c>
      <c r="D90" s="0" t="n">
        <v>29</v>
      </c>
      <c r="E90" s="0" t="n">
        <v>51</v>
      </c>
      <c r="F90" s="0" t="n">
        <v>700</v>
      </c>
      <c r="G90" s="0" t="n">
        <v>2.5</v>
      </c>
      <c r="H90" s="0" t="n">
        <v>320</v>
      </c>
      <c r="I90" s="0" t="n">
        <v>40</v>
      </c>
      <c r="J90" s="0" t="n">
        <v>5000</v>
      </c>
      <c r="K90" s="0" t="n">
        <v>0.3</v>
      </c>
      <c r="L90" s="0" t="n">
        <v>11.7468005996772</v>
      </c>
      <c r="M90" s="0" t="n">
        <v>11.5612714380961</v>
      </c>
      <c r="N90" s="0" t="n">
        <v>13.7435740845746</v>
      </c>
      <c r="O90" s="0" t="n">
        <v>16.1981881776147</v>
      </c>
      <c r="P90" s="0" t="n">
        <v>17.5100892581217</v>
      </c>
      <c r="Q90" s="0" t="n">
        <v>17.9122974840357</v>
      </c>
      <c r="R90" s="0" t="n">
        <v>17.9272573977706</v>
      </c>
      <c r="S90" s="0" t="n">
        <v>17.7901535910554</v>
      </c>
      <c r="T90" s="0" t="n">
        <v>17.5672111827814</v>
      </c>
      <c r="U90" s="0" t="n">
        <v>17.2986299818184</v>
      </c>
      <c r="V90" s="0" t="n">
        <v>17.0078204615179</v>
      </c>
      <c r="W90" s="0" t="n">
        <v>16.1035033761275</v>
      </c>
      <c r="X90" s="0" t="n">
        <v>14.0411594448322</v>
      </c>
      <c r="Y90" s="0" t="n">
        <v>9.46510621788335</v>
      </c>
      <c r="Z90" s="0" t="n">
        <v>10.4172569398374</v>
      </c>
      <c r="AA90" s="0" t="n">
        <v>12.8147848827309</v>
      </c>
      <c r="AB90" s="0" t="n">
        <v>14.5882114243559</v>
      </c>
      <c r="AC90" s="0" t="n">
        <v>15.1357109871504</v>
      </c>
      <c r="AD90" s="0" t="n">
        <v>14.8244075108434</v>
      </c>
      <c r="AE90" s="0" t="n">
        <v>14.3389585152071</v>
      </c>
      <c r="AF90" s="0" t="n">
        <v>13.9063848957634</v>
      </c>
      <c r="AG90" s="0" t="n">
        <v>13.4973574988483</v>
      </c>
      <c r="AH90" s="0" t="n">
        <v>13.1024013776614</v>
      </c>
      <c r="AI90" s="0" t="n">
        <v>12.7105760313129</v>
      </c>
      <c r="AJ90" s="0" t="n">
        <v>11.817454511381</v>
      </c>
      <c r="AK90" s="0" t="n">
        <v>10.3558375879988</v>
      </c>
      <c r="AL90" s="0" t="n">
        <v>782.88777730612</v>
      </c>
      <c r="AM90" s="0" t="n">
        <v>900.531968727597</v>
      </c>
      <c r="AN90" s="0" t="n">
        <v>1189.30473512948</v>
      </c>
      <c r="AO90" s="0" t="n">
        <v>1386.76872500967</v>
      </c>
      <c r="AP90" s="0" t="n">
        <v>1430.51233579985</v>
      </c>
      <c r="AQ90" s="0" t="n">
        <v>1377.70471783732</v>
      </c>
      <c r="AR90" s="0" t="n">
        <v>1320.76724688855</v>
      </c>
      <c r="AS90" s="0" t="n">
        <v>1269.64800444103</v>
      </c>
      <c r="AT90" s="0" t="n">
        <v>1220.0555554832</v>
      </c>
      <c r="AU90" s="0" t="n">
        <v>1170.66606965847</v>
      </c>
      <c r="AV90" s="0" t="n">
        <v>1120.94021667743</v>
      </c>
      <c r="AW90" s="0" t="n">
        <v>1028.31848163117</v>
      </c>
      <c r="AX90" s="0" t="n">
        <v>872.62892929875</v>
      </c>
      <c r="AY90" s="0" t="n">
        <v>7.74890123423639</v>
      </c>
      <c r="AZ90" s="0" t="n">
        <v>17.4224100589765</v>
      </c>
      <c r="BA90" s="0" t="n">
        <v>20.6057713262776</v>
      </c>
      <c r="BB90" s="0" t="n">
        <v>19.7151465464801</v>
      </c>
      <c r="BC90" s="0" t="n">
        <v>18.1991633696053</v>
      </c>
      <c r="BD90" s="0" t="n">
        <v>17.179596610157</v>
      </c>
      <c r="BE90" s="0" t="n">
        <v>16.1360650714582</v>
      </c>
      <c r="BF90" s="0" t="n">
        <v>15.0535306935983</v>
      </c>
      <c r="BG90" s="0" t="n">
        <v>13.9048179114592</v>
      </c>
      <c r="BH90" s="0" t="n">
        <v>12.6430129427937</v>
      </c>
      <c r="BI90" s="0" t="n">
        <v>11.1867649919639</v>
      </c>
      <c r="BJ90" s="0" t="n">
        <v>5.4835593022588</v>
      </c>
      <c r="BK90" s="0" t="n">
        <v>1.43811785820671</v>
      </c>
    </row>
    <row r="91" customFormat="false" ht="12.8" hidden="false" customHeight="false" outlineLevel="0" collapsed="false">
      <c r="A91" s="0" t="s">
        <v>1415</v>
      </c>
      <c r="B91" s="0" t="s">
        <v>1508</v>
      </c>
      <c r="C91" s="0" t="s">
        <v>1455</v>
      </c>
      <c r="D91" s="0" t="n">
        <v>36</v>
      </c>
      <c r="E91" s="0" t="n">
        <v>51</v>
      </c>
      <c r="F91" s="0" t="n">
        <v>700</v>
      </c>
      <c r="G91" s="0" t="n">
        <v>2.5</v>
      </c>
      <c r="H91" s="0" t="n">
        <v>320</v>
      </c>
      <c r="I91" s="0" t="n">
        <v>40</v>
      </c>
      <c r="J91" s="0" t="n">
        <v>5000</v>
      </c>
      <c r="K91" s="0" t="n">
        <v>0.3</v>
      </c>
      <c r="L91" s="0" t="n">
        <v>11.8965850790258</v>
      </c>
      <c r="M91" s="0" t="n">
        <v>11.758190949637</v>
      </c>
      <c r="N91" s="0" t="n">
        <v>13.9934327744628</v>
      </c>
      <c r="O91" s="0" t="n">
        <v>16.4652387983587</v>
      </c>
      <c r="P91" s="0" t="n">
        <v>17.7890575233659</v>
      </c>
      <c r="Q91" s="0" t="n">
        <v>18.2015448490167</v>
      </c>
      <c r="R91" s="0" t="n">
        <v>18.2208915209841</v>
      </c>
      <c r="S91" s="0" t="n">
        <v>18.0662638835598</v>
      </c>
      <c r="T91" s="0" t="n">
        <v>17.8205907844963</v>
      </c>
      <c r="U91" s="0" t="n">
        <v>17.5301692187879</v>
      </c>
      <c r="V91" s="0" t="n">
        <v>17.2194114471617</v>
      </c>
      <c r="W91" s="0" t="n">
        <v>16.2844449292398</v>
      </c>
      <c r="X91" s="0" t="n">
        <v>14.1868571956939</v>
      </c>
      <c r="Y91" s="0" t="n">
        <v>9.39798500576214</v>
      </c>
      <c r="Z91" s="0" t="n">
        <v>10.3090751216555</v>
      </c>
      <c r="AA91" s="0" t="n">
        <v>12.6747848827309</v>
      </c>
      <c r="AB91" s="0" t="n">
        <v>14.4482114243559</v>
      </c>
      <c r="AC91" s="0" t="n">
        <v>14.9813170477564</v>
      </c>
      <c r="AD91" s="0" t="n">
        <v>14.6530438744798</v>
      </c>
      <c r="AE91" s="0" t="n">
        <v>14.1593373030859</v>
      </c>
      <c r="AF91" s="0" t="n">
        <v>13.7448697442482</v>
      </c>
      <c r="AG91" s="0" t="n">
        <v>13.3606908321816</v>
      </c>
      <c r="AH91" s="0" t="n">
        <v>12.9905831958432</v>
      </c>
      <c r="AI91" s="0" t="n">
        <v>12.6230002737371</v>
      </c>
      <c r="AJ91" s="0" t="n">
        <v>11.7552575416841</v>
      </c>
      <c r="AK91" s="0" t="n">
        <v>10.3146254667867</v>
      </c>
      <c r="AL91" s="0" t="n">
        <v>774.199898518241</v>
      </c>
      <c r="AM91" s="0" t="n">
        <v>886.468332363961</v>
      </c>
      <c r="AN91" s="0" t="n">
        <v>1171.10473512948</v>
      </c>
      <c r="AO91" s="0" t="n">
        <v>1368.56872500967</v>
      </c>
      <c r="AP91" s="0" t="n">
        <v>1410.47900246652</v>
      </c>
      <c r="AQ91" s="0" t="n">
        <v>1355.52592995853</v>
      </c>
      <c r="AR91" s="0" t="n">
        <v>1297.5717923431</v>
      </c>
      <c r="AS91" s="0" t="n">
        <v>1248.81770141073</v>
      </c>
      <c r="AT91" s="0" t="n">
        <v>1202.4555554832</v>
      </c>
      <c r="AU91" s="0" t="n">
        <v>1156.29637268877</v>
      </c>
      <c r="AV91" s="0" t="n">
        <v>1109.72203485925</v>
      </c>
      <c r="AW91" s="0" t="n">
        <v>1020.38817860087</v>
      </c>
      <c r="AX91" s="0" t="n">
        <v>867.369838389659</v>
      </c>
      <c r="AY91" s="0" t="n">
        <v>7.74890123423639</v>
      </c>
      <c r="AZ91" s="0" t="n">
        <v>17.4224100589765</v>
      </c>
      <c r="BA91" s="0" t="n">
        <v>20.6057713262776</v>
      </c>
      <c r="BB91" s="0" t="n">
        <v>19.7151465464801</v>
      </c>
      <c r="BC91" s="0" t="n">
        <v>18.1991633696053</v>
      </c>
      <c r="BD91" s="0" t="n">
        <v>17.179596610157</v>
      </c>
      <c r="BE91" s="0" t="n">
        <v>16.1360650714582</v>
      </c>
      <c r="BF91" s="0" t="n">
        <v>15.0535306935983</v>
      </c>
      <c r="BG91" s="0" t="n">
        <v>13.9048179114592</v>
      </c>
      <c r="BH91" s="0" t="n">
        <v>12.6430129427937</v>
      </c>
      <c r="BI91" s="0" t="n">
        <v>11.1867649919639</v>
      </c>
      <c r="BJ91" s="0" t="n">
        <v>5.4835593022588</v>
      </c>
      <c r="BK91" s="0" t="n">
        <v>1.43811785820671</v>
      </c>
    </row>
    <row r="92" customFormat="false" ht="12.8" hidden="false" customHeight="false" outlineLevel="0" collapsed="false">
      <c r="A92" s="0" t="s">
        <v>1415</v>
      </c>
      <c r="B92" s="0" t="s">
        <v>1509</v>
      </c>
      <c r="C92" s="0" t="s">
        <v>1417</v>
      </c>
      <c r="D92" s="0" t="n">
        <v>24</v>
      </c>
      <c r="E92" s="0" t="n">
        <v>12</v>
      </c>
      <c r="F92" s="0" t="n">
        <v>700</v>
      </c>
      <c r="G92" s="0" t="n">
        <v>2.5</v>
      </c>
      <c r="H92" s="0" t="n">
        <v>320</v>
      </c>
      <c r="I92" s="0" t="n">
        <v>40</v>
      </c>
      <c r="J92" s="0" t="n">
        <v>6000</v>
      </c>
      <c r="K92" s="0" t="n">
        <v>0.2</v>
      </c>
      <c r="L92" s="0" t="n">
        <v>17.6182920153659</v>
      </c>
      <c r="M92" s="0" t="n">
        <v>17.1110002357239</v>
      </c>
      <c r="N92" s="0" t="n">
        <v>15.9057710058275</v>
      </c>
      <c r="O92" s="0" t="n">
        <v>13.8235371098272</v>
      </c>
      <c r="P92" s="0" t="n">
        <v>12.4702854912211</v>
      </c>
      <c r="Q92" s="0" t="n">
        <v>13.0866600547373</v>
      </c>
      <c r="R92" s="0" t="n">
        <v>15.3670835393641</v>
      </c>
      <c r="S92" s="0" t="n">
        <v>17.3402943199618</v>
      </c>
      <c r="T92" s="0" t="n">
        <v>18.2583263135375</v>
      </c>
      <c r="U92" s="0" t="n">
        <v>18.4884058991954</v>
      </c>
      <c r="V92" s="0" t="n">
        <v>18.4224413207247</v>
      </c>
      <c r="W92" s="0" t="n">
        <v>18.2055183269619</v>
      </c>
      <c r="X92" s="0" t="n">
        <v>17.9231455792998</v>
      </c>
      <c r="Y92" s="0" t="n">
        <v>13.789676458966</v>
      </c>
      <c r="Z92" s="0" t="n">
        <v>13.1006448502398</v>
      </c>
      <c r="AA92" s="0" t="n">
        <v>11.9922503928485</v>
      </c>
      <c r="AB92" s="0" t="n">
        <v>10.9119591961993</v>
      </c>
      <c r="AC92" s="0" t="n">
        <v>11.0835935214262</v>
      </c>
      <c r="AD92" s="0" t="n">
        <v>13.168469487452</v>
      </c>
      <c r="AE92" s="0" t="n">
        <v>15.7256682339486</v>
      </c>
      <c r="AF92" s="0" t="n">
        <v>17.1032520328878</v>
      </c>
      <c r="AG92" s="0" t="n">
        <v>17.0149761625359</v>
      </c>
      <c r="AH92" s="0" t="n">
        <v>16.470750397838</v>
      </c>
      <c r="AI92" s="0" t="n">
        <v>15.9096782373916</v>
      </c>
      <c r="AJ92" s="0" t="n">
        <v>15.2104132694953</v>
      </c>
      <c r="AK92" s="0" t="n">
        <v>14.4787938844528</v>
      </c>
      <c r="AL92" s="0" t="n">
        <v>1304.43205099643</v>
      </c>
      <c r="AM92" s="0" t="n">
        <v>1221.07626341877</v>
      </c>
      <c r="AN92" s="0" t="n">
        <v>1084.35423861448</v>
      </c>
      <c r="AO92" s="0" t="n">
        <v>934.640487565826</v>
      </c>
      <c r="AP92" s="0" t="n">
        <v>930.562611568568</v>
      </c>
      <c r="AQ92" s="0" t="n">
        <v>1159.26920086891</v>
      </c>
      <c r="AR92" s="0" t="n">
        <v>1463.6464952057</v>
      </c>
      <c r="AS92" s="0" t="n">
        <v>1629.82908763394</v>
      </c>
      <c r="AT92" s="0" t="n">
        <v>1622.08803166773</v>
      </c>
      <c r="AU92" s="0" t="n">
        <v>1559.59530024324</v>
      </c>
      <c r="AV92" s="0" t="n">
        <v>1496.04786793264</v>
      </c>
      <c r="AW92" s="0" t="n">
        <v>1432.74787300261</v>
      </c>
      <c r="AX92" s="0" t="n">
        <v>1368.97385536214</v>
      </c>
      <c r="AY92" s="0" t="n">
        <v>14.6373881334438</v>
      </c>
      <c r="AZ92" s="0" t="n">
        <v>10.8900612371634</v>
      </c>
      <c r="BA92" s="0" t="n">
        <v>5.64806461085007</v>
      </c>
      <c r="BB92" s="0" t="n">
        <v>5.66949442290889</v>
      </c>
      <c r="BC92" s="0" t="n">
        <v>14.0906519198387</v>
      </c>
      <c r="BD92" s="0" t="n">
        <v>23.3390571733497</v>
      </c>
      <c r="BE92" s="0" t="n">
        <v>24.372039992939</v>
      </c>
      <c r="BF92" s="0" t="n">
        <v>23.1566139808039</v>
      </c>
      <c r="BG92" s="0" t="n">
        <v>21.8739282821196</v>
      </c>
      <c r="BH92" s="0" t="n">
        <v>20.5615534818005</v>
      </c>
      <c r="BI92" s="0" t="n">
        <v>19.2135097161738</v>
      </c>
      <c r="BJ92" s="0" t="n">
        <v>17.8076383330886</v>
      </c>
      <c r="BK92" s="0" t="n">
        <v>16.3045875829658</v>
      </c>
    </row>
    <row r="93" customFormat="false" ht="12.8" hidden="false" customHeight="false" outlineLevel="0" collapsed="false">
      <c r="A93" s="0" t="s">
        <v>1415</v>
      </c>
      <c r="B93" s="0" t="s">
        <v>1510</v>
      </c>
      <c r="C93" s="0" t="s">
        <v>1419</v>
      </c>
      <c r="D93" s="0" t="n">
        <v>24</v>
      </c>
      <c r="F93" s="0" t="n">
        <v>700</v>
      </c>
      <c r="G93" s="0" t="n">
        <v>2.5</v>
      </c>
      <c r="H93" s="0" t="n">
        <v>320</v>
      </c>
      <c r="I93" s="0" t="n">
        <v>40</v>
      </c>
      <c r="J93" s="0" t="n">
        <v>6000</v>
      </c>
      <c r="K93" s="0" t="n">
        <v>0.2</v>
      </c>
      <c r="L93" s="0" t="n">
        <v>16.4631354778268</v>
      </c>
      <c r="M93" s="0" t="n">
        <v>16.4631354778268</v>
      </c>
      <c r="N93" s="0" t="n">
        <v>16.4631354778268</v>
      </c>
      <c r="O93" s="0" t="n">
        <v>16.4631354778268</v>
      </c>
      <c r="P93" s="0" t="n">
        <v>16.4631354778268</v>
      </c>
      <c r="Q93" s="0" t="n">
        <v>16.4631354778268</v>
      </c>
      <c r="R93" s="0" t="n">
        <v>16.4631354778268</v>
      </c>
      <c r="S93" s="0" t="n">
        <v>16.4631354778268</v>
      </c>
      <c r="T93" s="0" t="n">
        <v>16.4631354778268</v>
      </c>
      <c r="U93" s="0" t="n">
        <v>16.4631354778268</v>
      </c>
      <c r="V93" s="0" t="n">
        <v>16.4631354778268</v>
      </c>
      <c r="W93" s="0" t="n">
        <v>16.4631354778268</v>
      </c>
      <c r="X93" s="0" t="n">
        <v>16.4631354778268</v>
      </c>
      <c r="Y93" s="0" t="n">
        <v>14.3046250865909</v>
      </c>
      <c r="Z93" s="0" t="n">
        <v>14.3046250865909</v>
      </c>
      <c r="AA93" s="0" t="n">
        <v>14.3046250865909</v>
      </c>
      <c r="AB93" s="0" t="n">
        <v>14.3046250865909</v>
      </c>
      <c r="AC93" s="0" t="n">
        <v>14.3046250865909</v>
      </c>
      <c r="AD93" s="0" t="n">
        <v>14.3046250865909</v>
      </c>
      <c r="AE93" s="0" t="n">
        <v>14.3046250865909</v>
      </c>
      <c r="AF93" s="0" t="n">
        <v>14.3046250865909</v>
      </c>
      <c r="AG93" s="0" t="n">
        <v>14.3046250865909</v>
      </c>
      <c r="AH93" s="0" t="n">
        <v>14.3046250865909</v>
      </c>
      <c r="AI93" s="0" t="n">
        <v>14.3046250865909</v>
      </c>
      <c r="AJ93" s="0" t="n">
        <v>14.3046250865909</v>
      </c>
      <c r="AK93" s="0" t="n">
        <v>14.3046250865909</v>
      </c>
      <c r="AL93" s="0" t="n">
        <v>1323.63564339084</v>
      </c>
      <c r="AM93" s="0" t="n">
        <v>1323.63564339084</v>
      </c>
      <c r="AN93" s="0" t="n">
        <v>1323.63564339084</v>
      </c>
      <c r="AO93" s="0" t="n">
        <v>1323.63564339084</v>
      </c>
      <c r="AP93" s="0" t="n">
        <v>1323.63564339084</v>
      </c>
      <c r="AQ93" s="0" t="n">
        <v>1323.63564339084</v>
      </c>
      <c r="AR93" s="0" t="n">
        <v>1323.63564339084</v>
      </c>
      <c r="AS93" s="0" t="n">
        <v>1323.63564339084</v>
      </c>
      <c r="AT93" s="0" t="n">
        <v>1323.63564339084</v>
      </c>
      <c r="AU93" s="0" t="n">
        <v>1323.63564339084</v>
      </c>
      <c r="AV93" s="0" t="n">
        <v>1323.63564339084</v>
      </c>
      <c r="AW93" s="0" t="n">
        <v>1323.63564339084</v>
      </c>
      <c r="AX93" s="0" t="n">
        <v>1323.63564339084</v>
      </c>
      <c r="AY93" s="0" t="n">
        <v>16.7357376051881</v>
      </c>
      <c r="AZ93" s="0" t="n">
        <v>16.7357376051881</v>
      </c>
      <c r="BA93" s="0" t="n">
        <v>16.7357376051881</v>
      </c>
      <c r="BB93" s="0" t="n">
        <v>16.7357376051881</v>
      </c>
      <c r="BC93" s="0" t="n">
        <v>16.7357376051881</v>
      </c>
      <c r="BD93" s="0" t="n">
        <v>16.7357376051881</v>
      </c>
      <c r="BE93" s="0" t="n">
        <v>16.7357376051881</v>
      </c>
      <c r="BF93" s="0" t="n">
        <v>16.7357376051881</v>
      </c>
      <c r="BG93" s="0" t="n">
        <v>16.7357376051881</v>
      </c>
      <c r="BH93" s="0" t="n">
        <v>16.7357376051881</v>
      </c>
      <c r="BI93" s="0" t="n">
        <v>16.7357376051881</v>
      </c>
      <c r="BJ93" s="0" t="n">
        <v>16.7357376051881</v>
      </c>
      <c r="BK93" s="0" t="n">
        <v>16.7357376051881</v>
      </c>
    </row>
    <row r="94" customFormat="false" ht="12.8" hidden="false" customHeight="false" outlineLevel="0" collapsed="false">
      <c r="A94" s="0" t="s">
        <v>1415</v>
      </c>
      <c r="B94" s="0" t="s">
        <v>1511</v>
      </c>
      <c r="C94" s="0" t="s">
        <v>1417</v>
      </c>
      <c r="D94" s="0" t="n">
        <v>29</v>
      </c>
      <c r="E94" s="0" t="n">
        <v>12</v>
      </c>
      <c r="F94" s="0" t="n">
        <v>700</v>
      </c>
      <c r="G94" s="0" t="n">
        <v>2.5</v>
      </c>
      <c r="H94" s="0" t="n">
        <v>320</v>
      </c>
      <c r="I94" s="0" t="n">
        <v>40</v>
      </c>
      <c r="J94" s="0" t="n">
        <v>6000</v>
      </c>
      <c r="K94" s="0" t="n">
        <v>0.2</v>
      </c>
      <c r="L94" s="0" t="n">
        <v>17.7784120786902</v>
      </c>
      <c r="M94" s="0" t="n">
        <v>17.2517884753619</v>
      </c>
      <c r="N94" s="0" t="n">
        <v>16.0187881578473</v>
      </c>
      <c r="O94" s="0" t="n">
        <v>13.9342020105869</v>
      </c>
      <c r="P94" s="0" t="n">
        <v>12.6231919410397</v>
      </c>
      <c r="Q94" s="0" t="n">
        <v>13.3014720704578</v>
      </c>
      <c r="R94" s="0" t="n">
        <v>15.6178603282824</v>
      </c>
      <c r="S94" s="0" t="n">
        <v>17.5937177425632</v>
      </c>
      <c r="T94" s="0" t="n">
        <v>18.5004524412508</v>
      </c>
      <c r="U94" s="0" t="n">
        <v>18.7145938113121</v>
      </c>
      <c r="V94" s="0" t="n">
        <v>18.6316797310215</v>
      </c>
      <c r="W94" s="0" t="n">
        <v>18.3978432278013</v>
      </c>
      <c r="X94" s="0" t="n">
        <v>18.0985197045951</v>
      </c>
      <c r="Y94" s="0" t="n">
        <v>13.709676458966</v>
      </c>
      <c r="Z94" s="0" t="n">
        <v>13.0204175775125</v>
      </c>
      <c r="AA94" s="0" t="n">
        <v>11.9078943322424</v>
      </c>
      <c r="AB94" s="0" t="n">
        <v>10.811731923472</v>
      </c>
      <c r="AC94" s="0" t="n">
        <v>10.964275339608</v>
      </c>
      <c r="AD94" s="0" t="n">
        <v>13.0383255480581</v>
      </c>
      <c r="AE94" s="0" t="n">
        <v>15.5999636884941</v>
      </c>
      <c r="AF94" s="0" t="n">
        <v>16.9917065783424</v>
      </c>
      <c r="AG94" s="0" t="n">
        <v>16.9197943443541</v>
      </c>
      <c r="AH94" s="0" t="n">
        <v>16.3872049432925</v>
      </c>
      <c r="AI94" s="0" t="n">
        <v>15.8296782373916</v>
      </c>
      <c r="AJ94" s="0" t="n">
        <v>15.1304132694953</v>
      </c>
      <c r="AK94" s="0" t="n">
        <v>14.3987938844528</v>
      </c>
      <c r="AL94" s="0" t="n">
        <v>1294.03205099643</v>
      </c>
      <c r="AM94" s="0" t="n">
        <v>1210.6489906915</v>
      </c>
      <c r="AN94" s="0" t="n">
        <v>1073.41939012963</v>
      </c>
      <c r="AO94" s="0" t="n">
        <v>921.673820899159</v>
      </c>
      <c r="AP94" s="0" t="n">
        <v>915.141399447356</v>
      </c>
      <c r="AQ94" s="0" t="n">
        <v>1142.44404935376</v>
      </c>
      <c r="AR94" s="0" t="n">
        <v>1447.40376793297</v>
      </c>
      <c r="AS94" s="0" t="n">
        <v>1615.4145421794</v>
      </c>
      <c r="AT94" s="0" t="n">
        <v>1609.76439530409</v>
      </c>
      <c r="AU94" s="0" t="n">
        <v>1548.74802751597</v>
      </c>
      <c r="AV94" s="0" t="n">
        <v>1485.64786793264</v>
      </c>
      <c r="AW94" s="0" t="n">
        <v>1422.34787300261</v>
      </c>
      <c r="AX94" s="0" t="n">
        <v>1358.57385536214</v>
      </c>
      <c r="AY94" s="0" t="n">
        <v>14.6373881334438</v>
      </c>
      <c r="AZ94" s="0" t="n">
        <v>10.8900612371634</v>
      </c>
      <c r="BA94" s="0" t="n">
        <v>5.64806461085007</v>
      </c>
      <c r="BB94" s="0" t="n">
        <v>5.66949442290889</v>
      </c>
      <c r="BC94" s="0" t="n">
        <v>14.0906519198387</v>
      </c>
      <c r="BD94" s="0" t="n">
        <v>23.3390571733497</v>
      </c>
      <c r="BE94" s="0" t="n">
        <v>24.372039992939</v>
      </c>
      <c r="BF94" s="0" t="n">
        <v>23.1566139808039</v>
      </c>
      <c r="BG94" s="0" t="n">
        <v>21.8739282821196</v>
      </c>
      <c r="BH94" s="0" t="n">
        <v>20.5615534818005</v>
      </c>
      <c r="BI94" s="0" t="n">
        <v>19.2135097161738</v>
      </c>
      <c r="BJ94" s="0" t="n">
        <v>17.8076383330886</v>
      </c>
      <c r="BK94" s="0" t="n">
        <v>16.3045875829658</v>
      </c>
    </row>
    <row r="95" customFormat="false" ht="12.8" hidden="false" customHeight="false" outlineLevel="0" collapsed="false">
      <c r="A95" s="0" t="s">
        <v>1415</v>
      </c>
      <c r="B95" s="0" t="s">
        <v>1512</v>
      </c>
      <c r="C95" s="0" t="s">
        <v>1419</v>
      </c>
      <c r="D95" s="0" t="n">
        <v>29</v>
      </c>
      <c r="F95" s="0" t="n">
        <v>700</v>
      </c>
      <c r="G95" s="0" t="n">
        <v>2.5</v>
      </c>
      <c r="H95" s="0" t="n">
        <v>320</v>
      </c>
      <c r="I95" s="0" t="n">
        <v>40</v>
      </c>
      <c r="J95" s="0" t="n">
        <v>6000</v>
      </c>
      <c r="K95" s="0" t="n">
        <v>0.2</v>
      </c>
      <c r="L95" s="0" t="n">
        <v>16.6509632092931</v>
      </c>
      <c r="M95" s="0" t="n">
        <v>16.6509632092931</v>
      </c>
      <c r="N95" s="0" t="n">
        <v>16.6509632092931</v>
      </c>
      <c r="O95" s="0" t="n">
        <v>16.6509632092931</v>
      </c>
      <c r="P95" s="0" t="n">
        <v>16.6509632092931</v>
      </c>
      <c r="Q95" s="0" t="n">
        <v>16.6509632092931</v>
      </c>
      <c r="R95" s="0" t="n">
        <v>16.6509632092931</v>
      </c>
      <c r="S95" s="0" t="n">
        <v>16.6509632092931</v>
      </c>
      <c r="T95" s="0" t="n">
        <v>16.6509632092931</v>
      </c>
      <c r="U95" s="0" t="n">
        <v>16.6509632092931</v>
      </c>
      <c r="V95" s="0" t="n">
        <v>16.6509632092931</v>
      </c>
      <c r="W95" s="0" t="n">
        <v>16.6509632092931</v>
      </c>
      <c r="X95" s="0" t="n">
        <v>16.6509632092931</v>
      </c>
      <c r="Y95" s="0" t="n">
        <v>14.2084520096678</v>
      </c>
      <c r="Z95" s="0" t="n">
        <v>14.2084520096678</v>
      </c>
      <c r="AA95" s="0" t="n">
        <v>14.2084520096678</v>
      </c>
      <c r="AB95" s="0" t="n">
        <v>14.2084520096678</v>
      </c>
      <c r="AC95" s="0" t="n">
        <v>14.2084520096678</v>
      </c>
      <c r="AD95" s="0" t="n">
        <v>14.2084520096678</v>
      </c>
      <c r="AE95" s="0" t="n">
        <v>14.2084520096678</v>
      </c>
      <c r="AF95" s="0" t="n">
        <v>14.2084520096678</v>
      </c>
      <c r="AG95" s="0" t="n">
        <v>14.2084520096678</v>
      </c>
      <c r="AH95" s="0" t="n">
        <v>14.2084520096678</v>
      </c>
      <c r="AI95" s="0" t="n">
        <v>14.2084520096678</v>
      </c>
      <c r="AJ95" s="0" t="n">
        <v>14.2084520096678</v>
      </c>
      <c r="AK95" s="0" t="n">
        <v>14.2084520096678</v>
      </c>
      <c r="AL95" s="0" t="n">
        <v>1311.17384851905</v>
      </c>
      <c r="AM95" s="0" t="n">
        <v>1311.17384851905</v>
      </c>
      <c r="AN95" s="0" t="n">
        <v>1311.17384851905</v>
      </c>
      <c r="AO95" s="0" t="n">
        <v>1311.17384851905</v>
      </c>
      <c r="AP95" s="0" t="n">
        <v>1311.17384851905</v>
      </c>
      <c r="AQ95" s="0" t="n">
        <v>1311.17384851905</v>
      </c>
      <c r="AR95" s="0" t="n">
        <v>1311.17384851905</v>
      </c>
      <c r="AS95" s="0" t="n">
        <v>1311.17384851905</v>
      </c>
      <c r="AT95" s="0" t="n">
        <v>1311.17384851905</v>
      </c>
      <c r="AU95" s="0" t="n">
        <v>1311.17384851905</v>
      </c>
      <c r="AV95" s="0" t="n">
        <v>1311.17384851905</v>
      </c>
      <c r="AW95" s="0" t="n">
        <v>1311.17384851905</v>
      </c>
      <c r="AX95" s="0" t="n">
        <v>1311.17384851905</v>
      </c>
      <c r="AY95" s="0" t="n">
        <v>16.7357376051881</v>
      </c>
      <c r="AZ95" s="0" t="n">
        <v>16.7357376051881</v>
      </c>
      <c r="BA95" s="0" t="n">
        <v>16.7357376051881</v>
      </c>
      <c r="BB95" s="0" t="n">
        <v>16.7357376051881</v>
      </c>
      <c r="BC95" s="0" t="n">
        <v>16.7357376051881</v>
      </c>
      <c r="BD95" s="0" t="n">
        <v>16.7357376051881</v>
      </c>
      <c r="BE95" s="0" t="n">
        <v>16.7357376051881</v>
      </c>
      <c r="BF95" s="0" t="n">
        <v>16.7357376051881</v>
      </c>
      <c r="BG95" s="0" t="n">
        <v>16.7357376051881</v>
      </c>
      <c r="BH95" s="0" t="n">
        <v>16.7357376051881</v>
      </c>
      <c r="BI95" s="0" t="n">
        <v>16.7357376051881</v>
      </c>
      <c r="BJ95" s="0" t="n">
        <v>16.7357376051881</v>
      </c>
      <c r="BK95" s="0" t="n">
        <v>16.7357376051881</v>
      </c>
    </row>
    <row r="96" customFormat="false" ht="12.8" hidden="false" customHeight="false" outlineLevel="0" collapsed="false">
      <c r="A96" s="0" t="s">
        <v>1415</v>
      </c>
      <c r="B96" s="0" t="s">
        <v>1513</v>
      </c>
      <c r="C96" s="0" t="s">
        <v>1417</v>
      </c>
      <c r="D96" s="0" t="n">
        <v>36</v>
      </c>
      <c r="E96" s="0" t="n">
        <v>12</v>
      </c>
      <c r="F96" s="0" t="n">
        <v>700</v>
      </c>
      <c r="G96" s="0" t="n">
        <v>2.5</v>
      </c>
      <c r="H96" s="0" t="n">
        <v>320</v>
      </c>
      <c r="I96" s="0" t="n">
        <v>40</v>
      </c>
      <c r="J96" s="0" t="n">
        <v>6000</v>
      </c>
      <c r="K96" s="0" t="n">
        <v>0.2</v>
      </c>
      <c r="L96" s="0" t="n">
        <v>17.9180106636711</v>
      </c>
      <c r="M96" s="0" t="n">
        <v>17.3745328624635</v>
      </c>
      <c r="N96" s="0" t="n">
        <v>16.1173206850833</v>
      </c>
      <c r="O96" s="0" t="n">
        <v>14.0306837582978</v>
      </c>
      <c r="P96" s="0" t="n">
        <v>12.7565014313432</v>
      </c>
      <c r="Q96" s="0" t="n">
        <v>13.4887531194962</v>
      </c>
      <c r="R96" s="0" t="n">
        <v>15.8364967948953</v>
      </c>
      <c r="S96" s="0" t="n">
        <v>17.8146616421702</v>
      </c>
      <c r="T96" s="0" t="n">
        <v>18.7115469419271</v>
      </c>
      <c r="U96" s="0" t="n">
        <v>18.9117927869791</v>
      </c>
      <c r="V96" s="0" t="n">
        <v>18.8141015049996</v>
      </c>
      <c r="W96" s="0" t="n">
        <v>18.5655191795614</v>
      </c>
      <c r="X96" s="0" t="n">
        <v>18.2514173441864</v>
      </c>
      <c r="Y96" s="0" t="n">
        <v>13.6534946407842</v>
      </c>
      <c r="Z96" s="0" t="n">
        <v>12.9790084866034</v>
      </c>
      <c r="AA96" s="0" t="n">
        <v>11.8825913019394</v>
      </c>
      <c r="AB96" s="0" t="n">
        <v>10.7733985901387</v>
      </c>
      <c r="AC96" s="0" t="n">
        <v>10.8958056426383</v>
      </c>
      <c r="AD96" s="0" t="n">
        <v>12.9360831238157</v>
      </c>
      <c r="AE96" s="0" t="n">
        <v>15.4892364157668</v>
      </c>
      <c r="AF96" s="0" t="n">
        <v>16.8783429419787</v>
      </c>
      <c r="AG96" s="0" t="n">
        <v>16.8049761625359</v>
      </c>
      <c r="AH96" s="0" t="n">
        <v>16.2756594887471</v>
      </c>
      <c r="AI96" s="0" t="n">
        <v>15.7291327828462</v>
      </c>
      <c r="AJ96" s="0" t="n">
        <v>15.0444132694953</v>
      </c>
      <c r="AK96" s="0" t="n">
        <v>14.3280666117255</v>
      </c>
      <c r="AL96" s="0" t="n">
        <v>1286.82841463279</v>
      </c>
      <c r="AM96" s="0" t="n">
        <v>1205.36353614604</v>
      </c>
      <c r="AN96" s="0" t="n">
        <v>1070.19817800842</v>
      </c>
      <c r="AO96" s="0" t="n">
        <v>916.722305747644</v>
      </c>
      <c r="AP96" s="0" t="n">
        <v>906.242611568568</v>
      </c>
      <c r="AQ96" s="0" t="n">
        <v>1129.15253420225</v>
      </c>
      <c r="AR96" s="0" t="n">
        <v>1433.00922247843</v>
      </c>
      <c r="AS96" s="0" t="n">
        <v>1600.69090581576</v>
      </c>
      <c r="AT96" s="0" t="n">
        <v>1594.88803166773</v>
      </c>
      <c r="AU96" s="0" t="n">
        <v>1534.33348206142</v>
      </c>
      <c r="AV96" s="0" t="n">
        <v>1472.67695884173</v>
      </c>
      <c r="AW96" s="0" t="n">
        <v>1411.26787300261</v>
      </c>
      <c r="AX96" s="0" t="n">
        <v>1349.47930990759</v>
      </c>
      <c r="AY96" s="0" t="n">
        <v>14.6373881334438</v>
      </c>
      <c r="AZ96" s="0" t="n">
        <v>10.8900612371634</v>
      </c>
      <c r="BA96" s="0" t="n">
        <v>5.64806461085007</v>
      </c>
      <c r="BB96" s="0" t="n">
        <v>5.66949442290889</v>
      </c>
      <c r="BC96" s="0" t="n">
        <v>14.0906519198387</v>
      </c>
      <c r="BD96" s="0" t="n">
        <v>23.3390571733497</v>
      </c>
      <c r="BE96" s="0" t="n">
        <v>24.372039992939</v>
      </c>
      <c r="BF96" s="0" t="n">
        <v>23.1566139808039</v>
      </c>
      <c r="BG96" s="0" t="n">
        <v>21.8739282821196</v>
      </c>
      <c r="BH96" s="0" t="n">
        <v>20.5615534818005</v>
      </c>
      <c r="BI96" s="0" t="n">
        <v>19.2135097161738</v>
      </c>
      <c r="BJ96" s="0" t="n">
        <v>17.8076383330886</v>
      </c>
      <c r="BK96" s="0" t="n">
        <v>16.3045875829658</v>
      </c>
    </row>
    <row r="97" customFormat="false" ht="12.8" hidden="false" customHeight="false" outlineLevel="0" collapsed="false">
      <c r="A97" s="0" t="s">
        <v>1415</v>
      </c>
      <c r="B97" s="0" t="s">
        <v>1514</v>
      </c>
      <c r="C97" s="0" t="s">
        <v>1419</v>
      </c>
      <c r="D97" s="0" t="n">
        <v>36</v>
      </c>
      <c r="F97" s="0" t="n">
        <v>700</v>
      </c>
      <c r="G97" s="0" t="n">
        <v>2.5</v>
      </c>
      <c r="H97" s="0" t="n">
        <v>320</v>
      </c>
      <c r="I97" s="0" t="n">
        <v>40</v>
      </c>
      <c r="J97" s="0" t="n">
        <v>6000</v>
      </c>
      <c r="K97" s="0" t="n">
        <v>0.2</v>
      </c>
      <c r="L97" s="0" t="n">
        <v>16.814718362698</v>
      </c>
      <c r="M97" s="0" t="n">
        <v>16.814718362698</v>
      </c>
      <c r="N97" s="0" t="n">
        <v>16.814718362698</v>
      </c>
      <c r="O97" s="0" t="n">
        <v>16.814718362698</v>
      </c>
      <c r="P97" s="0" t="n">
        <v>16.814718362698</v>
      </c>
      <c r="Q97" s="0" t="n">
        <v>16.814718362698</v>
      </c>
      <c r="R97" s="0" t="n">
        <v>16.814718362698</v>
      </c>
      <c r="S97" s="0" t="n">
        <v>16.814718362698</v>
      </c>
      <c r="T97" s="0" t="n">
        <v>16.814718362698</v>
      </c>
      <c r="U97" s="0" t="n">
        <v>16.814718362698</v>
      </c>
      <c r="V97" s="0" t="n">
        <v>16.814718362698</v>
      </c>
      <c r="W97" s="0" t="n">
        <v>16.814718362698</v>
      </c>
      <c r="X97" s="0" t="n">
        <v>16.814718362698</v>
      </c>
      <c r="Y97" s="0" t="n">
        <v>14.1284776506935</v>
      </c>
      <c r="Z97" s="0" t="n">
        <v>14.1284776506935</v>
      </c>
      <c r="AA97" s="0" t="n">
        <v>14.1284776506935</v>
      </c>
      <c r="AB97" s="0" t="n">
        <v>14.1284776506935</v>
      </c>
      <c r="AC97" s="0" t="n">
        <v>14.1284776506935</v>
      </c>
      <c r="AD97" s="0" t="n">
        <v>14.1284776506935</v>
      </c>
      <c r="AE97" s="0" t="n">
        <v>14.1284776506935</v>
      </c>
      <c r="AF97" s="0" t="n">
        <v>14.1284776506935</v>
      </c>
      <c r="AG97" s="0" t="n">
        <v>14.1284776506935</v>
      </c>
      <c r="AH97" s="0" t="n">
        <v>14.1284776506935</v>
      </c>
      <c r="AI97" s="0" t="n">
        <v>14.1284776506935</v>
      </c>
      <c r="AJ97" s="0" t="n">
        <v>14.1284776506935</v>
      </c>
      <c r="AK97" s="0" t="n">
        <v>14.1284776506935</v>
      </c>
      <c r="AL97" s="0" t="n">
        <v>1300.83487416007</v>
      </c>
      <c r="AM97" s="0" t="n">
        <v>1300.83487416007</v>
      </c>
      <c r="AN97" s="0" t="n">
        <v>1300.83487416007</v>
      </c>
      <c r="AO97" s="0" t="n">
        <v>1300.83487416007</v>
      </c>
      <c r="AP97" s="0" t="n">
        <v>1300.83487416007</v>
      </c>
      <c r="AQ97" s="0" t="n">
        <v>1300.83487416007</v>
      </c>
      <c r="AR97" s="0" t="n">
        <v>1300.83487416007</v>
      </c>
      <c r="AS97" s="0" t="n">
        <v>1300.83487416007</v>
      </c>
      <c r="AT97" s="0" t="n">
        <v>1300.83487416007</v>
      </c>
      <c r="AU97" s="0" t="n">
        <v>1300.83487416007</v>
      </c>
      <c r="AV97" s="0" t="n">
        <v>1300.83487416007</v>
      </c>
      <c r="AW97" s="0" t="n">
        <v>1300.83487416007</v>
      </c>
      <c r="AX97" s="0" t="n">
        <v>1300.83487416007</v>
      </c>
      <c r="AY97" s="0" t="n">
        <v>16.7357376051881</v>
      </c>
      <c r="AZ97" s="0" t="n">
        <v>16.7357376051881</v>
      </c>
      <c r="BA97" s="0" t="n">
        <v>16.7357376051881</v>
      </c>
      <c r="BB97" s="0" t="n">
        <v>16.7357376051881</v>
      </c>
      <c r="BC97" s="0" t="n">
        <v>16.7357376051881</v>
      </c>
      <c r="BD97" s="0" t="n">
        <v>16.7357376051881</v>
      </c>
      <c r="BE97" s="0" t="n">
        <v>16.7357376051881</v>
      </c>
      <c r="BF97" s="0" t="n">
        <v>16.7357376051881</v>
      </c>
      <c r="BG97" s="0" t="n">
        <v>16.7357376051881</v>
      </c>
      <c r="BH97" s="0" t="n">
        <v>16.7357376051881</v>
      </c>
      <c r="BI97" s="0" t="n">
        <v>16.7357376051881</v>
      </c>
      <c r="BJ97" s="0" t="n">
        <v>16.7357376051881</v>
      </c>
      <c r="BK97" s="0" t="n">
        <v>16.7357376051881</v>
      </c>
    </row>
    <row r="98" customFormat="false" ht="12.8" hidden="false" customHeight="false" outlineLevel="0" collapsed="false">
      <c r="A98" s="0" t="s">
        <v>1415</v>
      </c>
      <c r="B98" s="0" t="s">
        <v>1515</v>
      </c>
      <c r="C98" s="0" t="s">
        <v>1417</v>
      </c>
      <c r="D98" s="0" t="n">
        <v>24</v>
      </c>
      <c r="E98" s="0" t="n">
        <v>12</v>
      </c>
      <c r="F98" s="0" t="n">
        <v>700</v>
      </c>
      <c r="G98" s="0" t="n">
        <v>2.5</v>
      </c>
      <c r="H98" s="0" t="n">
        <v>320</v>
      </c>
      <c r="I98" s="0" t="n">
        <v>40</v>
      </c>
      <c r="J98" s="0" t="n">
        <v>6000</v>
      </c>
      <c r="K98" s="0" t="n">
        <v>0.25</v>
      </c>
      <c r="L98" s="0" t="n">
        <v>17.4461068340856</v>
      </c>
      <c r="M98" s="0" t="n">
        <v>16.8764846274434</v>
      </c>
      <c r="N98" s="0" t="n">
        <v>15.4259197717105</v>
      </c>
      <c r="O98" s="0" t="n">
        <v>13.0406584580323</v>
      </c>
      <c r="P98" s="0" t="n">
        <v>11.9537871156393</v>
      </c>
      <c r="Q98" s="0" t="n">
        <v>13.2064440031783</v>
      </c>
      <c r="R98" s="0" t="n">
        <v>15.800479273686</v>
      </c>
      <c r="S98" s="0" t="n">
        <v>17.5324772086205</v>
      </c>
      <c r="T98" s="0" t="n">
        <v>18.1796583976846</v>
      </c>
      <c r="U98" s="0" t="n">
        <v>18.3422428762232</v>
      </c>
      <c r="V98" s="0" t="n">
        <v>18.2540387259215</v>
      </c>
      <c r="W98" s="0" t="n">
        <v>18.0331076957988</v>
      </c>
      <c r="X98" s="0" t="n">
        <v>17.7526429387638</v>
      </c>
      <c r="Y98" s="0" t="n">
        <v>13.667037389674</v>
      </c>
      <c r="Z98" s="0" t="n">
        <v>12.9545882072087</v>
      </c>
      <c r="AA98" s="0" t="n">
        <v>11.7150943665531</v>
      </c>
      <c r="AB98" s="0" t="n">
        <v>10.5601277202369</v>
      </c>
      <c r="AC98" s="0" t="n">
        <v>11.1384581828407</v>
      </c>
      <c r="AD98" s="0" t="n">
        <v>13.769826626283</v>
      </c>
      <c r="AE98" s="0" t="n">
        <v>16.31693967157</v>
      </c>
      <c r="AF98" s="0" t="n">
        <v>17.2339311629065</v>
      </c>
      <c r="AG98" s="0" t="n">
        <v>16.8438791828432</v>
      </c>
      <c r="AH98" s="0" t="n">
        <v>16.2951340861028</v>
      </c>
      <c r="AI98" s="0" t="n">
        <v>15.745736527559</v>
      </c>
      <c r="AJ98" s="0" t="n">
        <v>15.0593008194419</v>
      </c>
      <c r="AK98" s="0" t="n">
        <v>14.3418167805525</v>
      </c>
      <c r="AL98" s="0" t="n">
        <v>1290.6569825486</v>
      </c>
      <c r="AM98" s="0" t="n">
        <v>1203.9106165929</v>
      </c>
      <c r="AN98" s="0" t="n">
        <v>1051.36614353935</v>
      </c>
      <c r="AO98" s="0" t="n">
        <v>893.273289069762</v>
      </c>
      <c r="AP98" s="0" t="n">
        <v>939.429253229796</v>
      </c>
      <c r="AQ98" s="0" t="n">
        <v>1236.11474979342</v>
      </c>
      <c r="AR98" s="0" t="n">
        <v>1539.8839770487</v>
      </c>
      <c r="AS98" s="0" t="n">
        <v>1649.67130976746</v>
      </c>
      <c r="AT98" s="0" t="n">
        <v>1604.75090049496</v>
      </c>
      <c r="AU98" s="0" t="n">
        <v>1541.42917634541</v>
      </c>
      <c r="AV98" s="0" t="n">
        <v>1478.91177650994</v>
      </c>
      <c r="AW98" s="0" t="n">
        <v>1416.73203979364</v>
      </c>
      <c r="AX98" s="0" t="n">
        <v>1354.12905581207</v>
      </c>
      <c r="AY98" s="0" t="n">
        <v>14.2277333120761</v>
      </c>
      <c r="AZ98" s="0" t="n">
        <v>9.9884770621933</v>
      </c>
      <c r="BA98" s="0" t="n">
        <v>4.04155531691741</v>
      </c>
      <c r="BB98" s="0" t="n">
        <v>5.73102432662781</v>
      </c>
      <c r="BC98" s="0" t="n">
        <v>17.6133148997983</v>
      </c>
      <c r="BD98" s="0" t="n">
        <v>24.7211814449571</v>
      </c>
      <c r="BE98" s="0" t="n">
        <v>23.8829521083283</v>
      </c>
      <c r="BF98" s="0" t="n">
        <v>22.6582517249352</v>
      </c>
      <c r="BG98" s="0" t="n">
        <v>21.3997090835222</v>
      </c>
      <c r="BH98" s="0" t="n">
        <v>20.1126674869238</v>
      </c>
      <c r="BI98" s="0" t="n">
        <v>18.7878742182775</v>
      </c>
      <c r="BJ98" s="0" t="n">
        <v>17.3997554980121</v>
      </c>
      <c r="BK98" s="0" t="n">
        <v>15.904639480834</v>
      </c>
    </row>
    <row r="99" customFormat="false" ht="12.8" hidden="false" customHeight="false" outlineLevel="0" collapsed="false">
      <c r="A99" s="0" t="s">
        <v>1415</v>
      </c>
      <c r="B99" s="0" t="s">
        <v>1516</v>
      </c>
      <c r="C99" s="0" t="s">
        <v>1419</v>
      </c>
      <c r="D99" s="0" t="n">
        <v>24</v>
      </c>
      <c r="F99" s="0" t="n">
        <v>700</v>
      </c>
      <c r="G99" s="0" t="n">
        <v>2.5</v>
      </c>
      <c r="H99" s="0" t="n">
        <v>320</v>
      </c>
      <c r="I99" s="0" t="n">
        <v>40</v>
      </c>
      <c r="J99" s="0" t="n">
        <v>6000</v>
      </c>
      <c r="K99" s="0" t="n">
        <v>0.25</v>
      </c>
      <c r="L99" s="0" t="n">
        <v>16.2956959943683</v>
      </c>
      <c r="M99" s="0" t="n">
        <v>16.2956959943683</v>
      </c>
      <c r="N99" s="0" t="n">
        <v>16.2956959943683</v>
      </c>
      <c r="O99" s="0" t="n">
        <v>16.2956959943683</v>
      </c>
      <c r="P99" s="0" t="n">
        <v>16.2956959943683</v>
      </c>
      <c r="Q99" s="0" t="n">
        <v>16.2956959943683</v>
      </c>
      <c r="R99" s="0" t="n">
        <v>16.2956959943683</v>
      </c>
      <c r="S99" s="0" t="n">
        <v>16.2956959943683</v>
      </c>
      <c r="T99" s="0" t="n">
        <v>16.2956959943683</v>
      </c>
      <c r="U99" s="0" t="n">
        <v>16.2956959943683</v>
      </c>
      <c r="V99" s="0" t="n">
        <v>16.2956959943683</v>
      </c>
      <c r="W99" s="0" t="n">
        <v>16.2956959943683</v>
      </c>
      <c r="X99" s="0" t="n">
        <v>16.2956959943683</v>
      </c>
      <c r="Y99" s="0" t="n">
        <v>14.2801439018286</v>
      </c>
      <c r="Z99" s="0" t="n">
        <v>14.2801439018286</v>
      </c>
      <c r="AA99" s="0" t="n">
        <v>14.2801439018286</v>
      </c>
      <c r="AB99" s="0" t="n">
        <v>14.2801439018286</v>
      </c>
      <c r="AC99" s="0" t="n">
        <v>14.2801439018286</v>
      </c>
      <c r="AD99" s="0" t="n">
        <v>14.2801439018286</v>
      </c>
      <c r="AE99" s="0" t="n">
        <v>14.2801439018286</v>
      </c>
      <c r="AF99" s="0" t="n">
        <v>14.2801439018286</v>
      </c>
      <c r="AG99" s="0" t="n">
        <v>14.2801439018286</v>
      </c>
      <c r="AH99" s="0" t="n">
        <v>14.2801439018286</v>
      </c>
      <c r="AI99" s="0" t="n">
        <v>14.2801439018286</v>
      </c>
      <c r="AJ99" s="0" t="n">
        <v>14.2801439018286</v>
      </c>
      <c r="AK99" s="0" t="n">
        <v>14.2801439018286</v>
      </c>
      <c r="AL99" s="0" t="n">
        <v>1323.09686696508</v>
      </c>
      <c r="AM99" s="0" t="n">
        <v>1323.09686696508</v>
      </c>
      <c r="AN99" s="0" t="n">
        <v>1323.09686696508</v>
      </c>
      <c r="AO99" s="0" t="n">
        <v>1323.09686696508</v>
      </c>
      <c r="AP99" s="0" t="n">
        <v>1323.09686696508</v>
      </c>
      <c r="AQ99" s="0" t="n">
        <v>1323.09686696508</v>
      </c>
      <c r="AR99" s="0" t="n">
        <v>1323.09686696508</v>
      </c>
      <c r="AS99" s="0" t="n">
        <v>1323.09686696508</v>
      </c>
      <c r="AT99" s="0" t="n">
        <v>1323.09686696508</v>
      </c>
      <c r="AU99" s="0" t="n">
        <v>1323.09686696508</v>
      </c>
      <c r="AV99" s="0" t="n">
        <v>1323.09686696508</v>
      </c>
      <c r="AW99" s="0" t="n">
        <v>1323.09686696508</v>
      </c>
      <c r="AX99" s="0" t="n">
        <v>1323.09686696508</v>
      </c>
      <c r="AY99" s="0" t="n">
        <v>16.6514719971849</v>
      </c>
      <c r="AZ99" s="0" t="n">
        <v>16.6514719971849</v>
      </c>
      <c r="BA99" s="0" t="n">
        <v>16.6514719971849</v>
      </c>
      <c r="BB99" s="0" t="n">
        <v>16.6514719971849</v>
      </c>
      <c r="BC99" s="0" t="n">
        <v>16.6514719971849</v>
      </c>
      <c r="BD99" s="0" t="n">
        <v>16.6514719971849</v>
      </c>
      <c r="BE99" s="0" t="n">
        <v>16.6514719971849</v>
      </c>
      <c r="BF99" s="0" t="n">
        <v>16.6514719971849</v>
      </c>
      <c r="BG99" s="0" t="n">
        <v>16.6514719971849</v>
      </c>
      <c r="BH99" s="0" t="n">
        <v>16.6514719971849</v>
      </c>
      <c r="BI99" s="0" t="n">
        <v>16.6514719971849</v>
      </c>
      <c r="BJ99" s="0" t="n">
        <v>16.6514719971849</v>
      </c>
      <c r="BK99" s="0" t="n">
        <v>16.6514719971849</v>
      </c>
    </row>
    <row r="100" customFormat="false" ht="12.8" hidden="false" customHeight="false" outlineLevel="0" collapsed="false">
      <c r="A100" s="0" t="s">
        <v>1415</v>
      </c>
      <c r="B100" s="0" t="s">
        <v>1517</v>
      </c>
      <c r="C100" s="0" t="s">
        <v>1417</v>
      </c>
      <c r="D100" s="0" t="n">
        <v>29</v>
      </c>
      <c r="E100" s="0" t="n">
        <v>12</v>
      </c>
      <c r="F100" s="0" t="n">
        <v>700</v>
      </c>
      <c r="G100" s="0" t="n">
        <v>2.5</v>
      </c>
      <c r="H100" s="0" t="n">
        <v>320</v>
      </c>
      <c r="I100" s="0" t="n">
        <v>40</v>
      </c>
      <c r="J100" s="0" t="n">
        <v>6000</v>
      </c>
      <c r="K100" s="0" t="n">
        <v>0.25</v>
      </c>
      <c r="L100" s="0" t="n">
        <v>17.6434906068315</v>
      </c>
      <c r="M100" s="0" t="n">
        <v>17.0499437666662</v>
      </c>
      <c r="N100" s="0" t="n">
        <v>15.5647315950818</v>
      </c>
      <c r="O100" s="0" t="n">
        <v>13.1746009847805</v>
      </c>
      <c r="P100" s="0" t="n">
        <v>12.1393105405896</v>
      </c>
      <c r="Q100" s="0" t="n">
        <v>13.4694252950609</v>
      </c>
      <c r="R100" s="0" t="n">
        <v>16.1100375119614</v>
      </c>
      <c r="S100" s="0" t="n">
        <v>17.8454021734833</v>
      </c>
      <c r="T100" s="0" t="n">
        <v>18.4782741432564</v>
      </c>
      <c r="U100" s="0" t="n">
        <v>18.6211119047613</v>
      </c>
      <c r="V100" s="0" t="n">
        <v>18.5119836145193</v>
      </c>
      <c r="W100" s="0" t="n">
        <v>18.2702113545771</v>
      </c>
      <c r="X100" s="0" t="n">
        <v>17.9688377834575</v>
      </c>
      <c r="Y100" s="0" t="n">
        <v>13.567037389674</v>
      </c>
      <c r="Z100" s="0" t="n">
        <v>12.8543041162996</v>
      </c>
      <c r="AA100" s="0" t="n">
        <v>11.609810275644</v>
      </c>
      <c r="AB100" s="0" t="n">
        <v>10.4369459020551</v>
      </c>
      <c r="AC100" s="0" t="n">
        <v>10.9922877282952</v>
      </c>
      <c r="AD100" s="0" t="n">
        <v>13.6096561717375</v>
      </c>
      <c r="AE100" s="0" t="n">
        <v>16.1602464897518</v>
      </c>
      <c r="AF100" s="0" t="n">
        <v>17.0944993447247</v>
      </c>
      <c r="AG100" s="0" t="n">
        <v>16.724901910116</v>
      </c>
      <c r="AH100" s="0" t="n">
        <v>16.190702267921</v>
      </c>
      <c r="AI100" s="0" t="n">
        <v>15.645736527559</v>
      </c>
      <c r="AJ100" s="0" t="n">
        <v>14.9593008194419</v>
      </c>
      <c r="AK100" s="0" t="n">
        <v>14.2418167805525</v>
      </c>
      <c r="AL100" s="0" t="n">
        <v>1277.6569825486</v>
      </c>
      <c r="AM100" s="0" t="n">
        <v>1190.87652568381</v>
      </c>
      <c r="AN100" s="0" t="n">
        <v>1037.71841626662</v>
      </c>
      <c r="AO100" s="0" t="n">
        <v>877.336925433398</v>
      </c>
      <c r="AP100" s="0" t="n">
        <v>920.537889593432</v>
      </c>
      <c r="AQ100" s="0" t="n">
        <v>1215.4079316116</v>
      </c>
      <c r="AR100" s="0" t="n">
        <v>1519.63715886689</v>
      </c>
      <c r="AS100" s="0" t="n">
        <v>1631.65312794927</v>
      </c>
      <c r="AT100" s="0" t="n">
        <v>1589.34635504042</v>
      </c>
      <c r="AU100" s="0" t="n">
        <v>1527.87008543632</v>
      </c>
      <c r="AV100" s="0" t="n">
        <v>1465.91177650994</v>
      </c>
      <c r="AW100" s="0" t="n">
        <v>1403.73203979364</v>
      </c>
      <c r="AX100" s="0" t="n">
        <v>1341.12905581207</v>
      </c>
      <c r="AY100" s="0" t="n">
        <v>14.2277333120761</v>
      </c>
      <c r="AZ100" s="0" t="n">
        <v>9.9884770621933</v>
      </c>
      <c r="BA100" s="0" t="n">
        <v>4.04155531691741</v>
      </c>
      <c r="BB100" s="0" t="n">
        <v>5.73102432662781</v>
      </c>
      <c r="BC100" s="0" t="n">
        <v>17.6133148997983</v>
      </c>
      <c r="BD100" s="0" t="n">
        <v>24.7211814449571</v>
      </c>
      <c r="BE100" s="0" t="n">
        <v>23.8829521083283</v>
      </c>
      <c r="BF100" s="0" t="n">
        <v>22.6582517249352</v>
      </c>
      <c r="BG100" s="0" t="n">
        <v>21.3997090835222</v>
      </c>
      <c r="BH100" s="0" t="n">
        <v>20.1126674869238</v>
      </c>
      <c r="BI100" s="0" t="n">
        <v>18.7878742182775</v>
      </c>
      <c r="BJ100" s="0" t="n">
        <v>17.3997554980121</v>
      </c>
      <c r="BK100" s="0" t="n">
        <v>15.904639480834</v>
      </c>
    </row>
    <row r="101" customFormat="false" ht="12.8" hidden="false" customHeight="false" outlineLevel="0" collapsed="false">
      <c r="A101" s="0" t="s">
        <v>1415</v>
      </c>
      <c r="B101" s="0" t="s">
        <v>1518</v>
      </c>
      <c r="C101" s="0" t="s">
        <v>1419</v>
      </c>
      <c r="D101" s="0" t="n">
        <v>29</v>
      </c>
      <c r="F101" s="0" t="n">
        <v>700</v>
      </c>
      <c r="G101" s="0" t="n">
        <v>2.5</v>
      </c>
      <c r="H101" s="0" t="n">
        <v>320</v>
      </c>
      <c r="I101" s="0" t="n">
        <v>40</v>
      </c>
      <c r="J101" s="0" t="n">
        <v>6000</v>
      </c>
      <c r="K101" s="0" t="n">
        <v>0.25</v>
      </c>
      <c r="L101" s="0" t="n">
        <v>16.526720098079</v>
      </c>
      <c r="M101" s="0" t="n">
        <v>16.526720098079</v>
      </c>
      <c r="N101" s="0" t="n">
        <v>16.526720098079</v>
      </c>
      <c r="O101" s="0" t="n">
        <v>16.526720098079</v>
      </c>
      <c r="P101" s="0" t="n">
        <v>16.526720098079</v>
      </c>
      <c r="Q101" s="0" t="n">
        <v>16.526720098079</v>
      </c>
      <c r="R101" s="0" t="n">
        <v>16.526720098079</v>
      </c>
      <c r="S101" s="0" t="n">
        <v>16.526720098079</v>
      </c>
      <c r="T101" s="0" t="n">
        <v>16.526720098079</v>
      </c>
      <c r="U101" s="0" t="n">
        <v>16.526720098079</v>
      </c>
      <c r="V101" s="0" t="n">
        <v>16.526720098079</v>
      </c>
      <c r="W101" s="0" t="n">
        <v>16.526720098079</v>
      </c>
      <c r="X101" s="0" t="n">
        <v>16.526720098079</v>
      </c>
      <c r="Y101" s="0" t="n">
        <v>14.1605573633671</v>
      </c>
      <c r="Z101" s="0" t="n">
        <v>14.1605573633671</v>
      </c>
      <c r="AA101" s="0" t="n">
        <v>14.1605573633671</v>
      </c>
      <c r="AB101" s="0" t="n">
        <v>14.1605573633671</v>
      </c>
      <c r="AC101" s="0" t="n">
        <v>14.1605573633671</v>
      </c>
      <c r="AD101" s="0" t="n">
        <v>14.1605573633671</v>
      </c>
      <c r="AE101" s="0" t="n">
        <v>14.1605573633671</v>
      </c>
      <c r="AF101" s="0" t="n">
        <v>14.1605573633671</v>
      </c>
      <c r="AG101" s="0" t="n">
        <v>14.1605573633671</v>
      </c>
      <c r="AH101" s="0" t="n">
        <v>14.1605573633671</v>
      </c>
      <c r="AI101" s="0" t="n">
        <v>14.1605573633671</v>
      </c>
      <c r="AJ101" s="0" t="n">
        <v>14.1605573633671</v>
      </c>
      <c r="AK101" s="0" t="n">
        <v>14.1605573633671</v>
      </c>
      <c r="AL101" s="0" t="n">
        <v>1307.60109773431</v>
      </c>
      <c r="AM101" s="0" t="n">
        <v>1307.60109773431</v>
      </c>
      <c r="AN101" s="0" t="n">
        <v>1307.60109773431</v>
      </c>
      <c r="AO101" s="0" t="n">
        <v>1307.60109773431</v>
      </c>
      <c r="AP101" s="0" t="n">
        <v>1307.60109773431</v>
      </c>
      <c r="AQ101" s="0" t="n">
        <v>1307.60109773431</v>
      </c>
      <c r="AR101" s="0" t="n">
        <v>1307.60109773431</v>
      </c>
      <c r="AS101" s="0" t="n">
        <v>1307.60109773431</v>
      </c>
      <c r="AT101" s="0" t="n">
        <v>1307.60109773431</v>
      </c>
      <c r="AU101" s="0" t="n">
        <v>1307.60109773431</v>
      </c>
      <c r="AV101" s="0" t="n">
        <v>1307.60109773431</v>
      </c>
      <c r="AW101" s="0" t="n">
        <v>1307.60109773431</v>
      </c>
      <c r="AX101" s="0" t="n">
        <v>1307.60109773431</v>
      </c>
      <c r="AY101" s="0" t="n">
        <v>16.6514719971849</v>
      </c>
      <c r="AZ101" s="0" t="n">
        <v>16.6514719971849</v>
      </c>
      <c r="BA101" s="0" t="n">
        <v>16.6514719971849</v>
      </c>
      <c r="BB101" s="0" t="n">
        <v>16.6514719971849</v>
      </c>
      <c r="BC101" s="0" t="n">
        <v>16.6514719971849</v>
      </c>
      <c r="BD101" s="0" t="n">
        <v>16.6514719971849</v>
      </c>
      <c r="BE101" s="0" t="n">
        <v>16.6514719971849</v>
      </c>
      <c r="BF101" s="0" t="n">
        <v>16.6514719971849</v>
      </c>
      <c r="BG101" s="0" t="n">
        <v>16.6514719971849</v>
      </c>
      <c r="BH101" s="0" t="n">
        <v>16.6514719971849</v>
      </c>
      <c r="BI101" s="0" t="n">
        <v>16.6514719971849</v>
      </c>
      <c r="BJ101" s="0" t="n">
        <v>16.6514719971849</v>
      </c>
      <c r="BK101" s="0" t="n">
        <v>16.6514719971849</v>
      </c>
    </row>
    <row r="102" customFormat="false" ht="12.8" hidden="false" customHeight="false" outlineLevel="0" collapsed="false">
      <c r="A102" s="0" t="s">
        <v>1415</v>
      </c>
      <c r="B102" s="0" t="s">
        <v>1519</v>
      </c>
      <c r="C102" s="0" t="s">
        <v>1417</v>
      </c>
      <c r="D102" s="0" t="n">
        <v>36</v>
      </c>
      <c r="E102" s="0" t="n">
        <v>12</v>
      </c>
      <c r="F102" s="0" t="n">
        <v>700</v>
      </c>
      <c r="G102" s="0" t="n">
        <v>2.5</v>
      </c>
      <c r="H102" s="0" t="n">
        <v>320</v>
      </c>
      <c r="I102" s="0" t="n">
        <v>40</v>
      </c>
      <c r="J102" s="0" t="n">
        <v>6000</v>
      </c>
      <c r="K102" s="0" t="n">
        <v>0.25</v>
      </c>
      <c r="L102" s="0" t="n">
        <v>17.8155770699609</v>
      </c>
      <c r="M102" s="0" t="n">
        <v>17.2011718506726</v>
      </c>
      <c r="N102" s="0" t="n">
        <v>15.6857528694864</v>
      </c>
      <c r="O102" s="0" t="n">
        <v>13.2913770265497</v>
      </c>
      <c r="P102" s="0" t="n">
        <v>12.3010567144681</v>
      </c>
      <c r="Q102" s="0" t="n">
        <v>13.6987020981117</v>
      </c>
      <c r="R102" s="0" t="n">
        <v>16.3799218171214</v>
      </c>
      <c r="S102" s="0" t="n">
        <v>18.1182217152268</v>
      </c>
      <c r="T102" s="0" t="n">
        <v>18.7386183791341</v>
      </c>
      <c r="U102" s="0" t="n">
        <v>18.8642402234161</v>
      </c>
      <c r="V102" s="0" t="n">
        <v>18.736869495175</v>
      </c>
      <c r="W102" s="0" t="n">
        <v>18.476927081339</v>
      </c>
      <c r="X102" s="0" t="n">
        <v>18.1573244338674</v>
      </c>
      <c r="Y102" s="0" t="n">
        <v>13.4968101169467</v>
      </c>
      <c r="Z102" s="0" t="n">
        <v>12.8025427526632</v>
      </c>
      <c r="AA102" s="0" t="n">
        <v>11.5782875483713</v>
      </c>
      <c r="AB102" s="0" t="n">
        <v>10.3905140838733</v>
      </c>
      <c r="AC102" s="0" t="n">
        <v>10.9088218192043</v>
      </c>
      <c r="AD102" s="0" t="n">
        <v>13.4836561717375</v>
      </c>
      <c r="AE102" s="0" t="n">
        <v>16.0221555806609</v>
      </c>
      <c r="AF102" s="0" t="n">
        <v>16.9527947992701</v>
      </c>
      <c r="AG102" s="0" t="n">
        <v>16.5813791828432</v>
      </c>
      <c r="AH102" s="0" t="n">
        <v>16.0512704497392</v>
      </c>
      <c r="AI102" s="0" t="n">
        <v>15.5200547093772</v>
      </c>
      <c r="AJ102" s="0" t="n">
        <v>14.8518008194419</v>
      </c>
      <c r="AK102" s="0" t="n">
        <v>14.1534076896434</v>
      </c>
      <c r="AL102" s="0" t="n">
        <v>1268.65243709405</v>
      </c>
      <c r="AM102" s="0" t="n">
        <v>1184.26970750199</v>
      </c>
      <c r="AN102" s="0" t="n">
        <v>1033.7056889939</v>
      </c>
      <c r="AO102" s="0" t="n">
        <v>871.340561797035</v>
      </c>
      <c r="AP102" s="0" t="n">
        <v>909.690162320705</v>
      </c>
      <c r="AQ102" s="0" t="n">
        <v>1199.0279316116</v>
      </c>
      <c r="AR102" s="0" t="n">
        <v>1501.68534068507</v>
      </c>
      <c r="AS102" s="0" t="n">
        <v>1613.24858249473</v>
      </c>
      <c r="AT102" s="0" t="n">
        <v>1570.75090049496</v>
      </c>
      <c r="AU102" s="0" t="n">
        <v>1509.85190361814</v>
      </c>
      <c r="AV102" s="0" t="n">
        <v>1449.6981401463</v>
      </c>
      <c r="AW102" s="0" t="n">
        <v>1389.88203979364</v>
      </c>
      <c r="AX102" s="0" t="n">
        <v>1329.76087399388</v>
      </c>
      <c r="AY102" s="0" t="n">
        <v>14.2277333120761</v>
      </c>
      <c r="AZ102" s="0" t="n">
        <v>9.9884770621933</v>
      </c>
      <c r="BA102" s="0" t="n">
        <v>4.04155531691741</v>
      </c>
      <c r="BB102" s="0" t="n">
        <v>5.73102432662781</v>
      </c>
      <c r="BC102" s="0" t="n">
        <v>17.6133148997983</v>
      </c>
      <c r="BD102" s="0" t="n">
        <v>24.7211814449571</v>
      </c>
      <c r="BE102" s="0" t="n">
        <v>23.8829521083283</v>
      </c>
      <c r="BF102" s="0" t="n">
        <v>22.6582517249352</v>
      </c>
      <c r="BG102" s="0" t="n">
        <v>21.3997090835222</v>
      </c>
      <c r="BH102" s="0" t="n">
        <v>20.1126674869238</v>
      </c>
      <c r="BI102" s="0" t="n">
        <v>18.7878742182775</v>
      </c>
      <c r="BJ102" s="0" t="n">
        <v>17.3997554980121</v>
      </c>
      <c r="BK102" s="0" t="n">
        <v>15.904639480834</v>
      </c>
    </row>
    <row r="103" customFormat="false" ht="12.8" hidden="false" customHeight="false" outlineLevel="0" collapsed="false">
      <c r="A103" s="0" t="s">
        <v>1415</v>
      </c>
      <c r="B103" s="0" t="s">
        <v>1520</v>
      </c>
      <c r="C103" s="0" t="s">
        <v>1419</v>
      </c>
      <c r="D103" s="0" t="n">
        <v>36</v>
      </c>
      <c r="F103" s="0" t="n">
        <v>700</v>
      </c>
      <c r="G103" s="0" t="n">
        <v>2.5</v>
      </c>
      <c r="H103" s="0" t="n">
        <v>320</v>
      </c>
      <c r="I103" s="0" t="n">
        <v>40</v>
      </c>
      <c r="J103" s="0" t="n">
        <v>6000</v>
      </c>
      <c r="K103" s="0" t="n">
        <v>0.25</v>
      </c>
      <c r="L103" s="0" t="n">
        <v>16.7281354441946</v>
      </c>
      <c r="M103" s="0" t="n">
        <v>16.7281354441946</v>
      </c>
      <c r="N103" s="0" t="n">
        <v>16.7281354441946</v>
      </c>
      <c r="O103" s="0" t="n">
        <v>16.7281354441946</v>
      </c>
      <c r="P103" s="0" t="n">
        <v>16.7281354441946</v>
      </c>
      <c r="Q103" s="0" t="n">
        <v>16.7281354441946</v>
      </c>
      <c r="R103" s="0" t="n">
        <v>16.7281354441946</v>
      </c>
      <c r="S103" s="0" t="n">
        <v>16.7281354441946</v>
      </c>
      <c r="T103" s="0" t="n">
        <v>16.7281354441946</v>
      </c>
      <c r="U103" s="0" t="n">
        <v>16.7281354441946</v>
      </c>
      <c r="V103" s="0" t="n">
        <v>16.7281354441946</v>
      </c>
      <c r="W103" s="0" t="n">
        <v>16.7281354441946</v>
      </c>
      <c r="X103" s="0" t="n">
        <v>16.7281354441946</v>
      </c>
      <c r="Y103" s="0" t="n">
        <v>14.0610381325979</v>
      </c>
      <c r="Z103" s="0" t="n">
        <v>14.0610381325979</v>
      </c>
      <c r="AA103" s="0" t="n">
        <v>14.0610381325979</v>
      </c>
      <c r="AB103" s="0" t="n">
        <v>14.0610381325979</v>
      </c>
      <c r="AC103" s="0" t="n">
        <v>14.0610381325979</v>
      </c>
      <c r="AD103" s="0" t="n">
        <v>14.0610381325979</v>
      </c>
      <c r="AE103" s="0" t="n">
        <v>14.0610381325979</v>
      </c>
      <c r="AF103" s="0" t="n">
        <v>14.0610381325979</v>
      </c>
      <c r="AG103" s="0" t="n">
        <v>14.0610381325979</v>
      </c>
      <c r="AH103" s="0" t="n">
        <v>14.0610381325979</v>
      </c>
      <c r="AI103" s="0" t="n">
        <v>14.0610381325979</v>
      </c>
      <c r="AJ103" s="0" t="n">
        <v>14.0610381325979</v>
      </c>
      <c r="AK103" s="0" t="n">
        <v>14.0610381325979</v>
      </c>
      <c r="AL103" s="0" t="n">
        <v>1294.73571311892</v>
      </c>
      <c r="AM103" s="0" t="n">
        <v>1294.73571311892</v>
      </c>
      <c r="AN103" s="0" t="n">
        <v>1294.73571311892</v>
      </c>
      <c r="AO103" s="0" t="n">
        <v>1294.73571311892</v>
      </c>
      <c r="AP103" s="0" t="n">
        <v>1294.73571311892</v>
      </c>
      <c r="AQ103" s="0" t="n">
        <v>1294.73571311892</v>
      </c>
      <c r="AR103" s="0" t="n">
        <v>1294.73571311892</v>
      </c>
      <c r="AS103" s="0" t="n">
        <v>1294.73571311892</v>
      </c>
      <c r="AT103" s="0" t="n">
        <v>1294.73571311892</v>
      </c>
      <c r="AU103" s="0" t="n">
        <v>1294.73571311892</v>
      </c>
      <c r="AV103" s="0" t="n">
        <v>1294.73571311892</v>
      </c>
      <c r="AW103" s="0" t="n">
        <v>1294.73571311892</v>
      </c>
      <c r="AX103" s="0" t="n">
        <v>1294.73571311892</v>
      </c>
      <c r="AY103" s="0" t="n">
        <v>16.6514719971849</v>
      </c>
      <c r="AZ103" s="0" t="n">
        <v>16.6514719971849</v>
      </c>
      <c r="BA103" s="0" t="n">
        <v>16.6514719971849</v>
      </c>
      <c r="BB103" s="0" t="n">
        <v>16.6514719971849</v>
      </c>
      <c r="BC103" s="0" t="n">
        <v>16.6514719971849</v>
      </c>
      <c r="BD103" s="0" t="n">
        <v>16.6514719971849</v>
      </c>
      <c r="BE103" s="0" t="n">
        <v>16.6514719971849</v>
      </c>
      <c r="BF103" s="0" t="n">
        <v>16.6514719971849</v>
      </c>
      <c r="BG103" s="0" t="n">
        <v>16.6514719971849</v>
      </c>
      <c r="BH103" s="0" t="n">
        <v>16.6514719971849</v>
      </c>
      <c r="BI103" s="0" t="n">
        <v>16.6514719971849</v>
      </c>
      <c r="BJ103" s="0" t="n">
        <v>16.6514719971849</v>
      </c>
      <c r="BK103" s="0" t="n">
        <v>16.6514719971849</v>
      </c>
    </row>
    <row r="104" customFormat="false" ht="12.8" hidden="false" customHeight="false" outlineLevel="0" collapsed="false">
      <c r="A104" s="0" t="s">
        <v>1415</v>
      </c>
      <c r="B104" s="0" t="s">
        <v>1521</v>
      </c>
      <c r="C104" s="0" t="s">
        <v>1417</v>
      </c>
      <c r="D104" s="0" t="n">
        <v>24</v>
      </c>
      <c r="E104" s="0" t="n">
        <v>12</v>
      </c>
      <c r="F104" s="0" t="n">
        <v>700</v>
      </c>
      <c r="G104" s="0" t="n">
        <v>2.5</v>
      </c>
      <c r="H104" s="0" t="n">
        <v>320</v>
      </c>
      <c r="I104" s="0" t="n">
        <v>40</v>
      </c>
      <c r="J104" s="0" t="n">
        <v>6000</v>
      </c>
      <c r="K104" s="0" t="n">
        <v>0.3</v>
      </c>
      <c r="L104" s="0" t="n">
        <v>17.2041390765128</v>
      </c>
      <c r="M104" s="0" t="n">
        <v>16.5469406861687</v>
      </c>
      <c r="N104" s="0" t="n">
        <v>14.7158298329489</v>
      </c>
      <c r="O104" s="0" t="n">
        <v>12.138113060316</v>
      </c>
      <c r="P104" s="0" t="n">
        <v>11.3005607678135</v>
      </c>
      <c r="Q104" s="0" t="n">
        <v>13.0488409120213</v>
      </c>
      <c r="R104" s="0" t="n">
        <v>15.806479786992</v>
      </c>
      <c r="S104" s="0" t="n">
        <v>17.4937597398966</v>
      </c>
      <c r="T104" s="0" t="n">
        <v>18.0340954742673</v>
      </c>
      <c r="U104" s="0" t="n">
        <v>18.0909284268971</v>
      </c>
      <c r="V104" s="0" t="n">
        <v>17.968631460106</v>
      </c>
      <c r="W104" s="0" t="n">
        <v>17.7628297764673</v>
      </c>
      <c r="X104" s="0" t="n">
        <v>17.5001457512229</v>
      </c>
      <c r="Y104" s="0" t="n">
        <v>13.5680914780835</v>
      </c>
      <c r="Z104" s="0" t="n">
        <v>12.817923444012</v>
      </c>
      <c r="AA104" s="0" t="n">
        <v>11.3635394990614</v>
      </c>
      <c r="AB104" s="0" t="n">
        <v>10.2457108953108</v>
      </c>
      <c r="AC104" s="0" t="n">
        <v>11.063682030635</v>
      </c>
      <c r="AD104" s="0" t="n">
        <v>13.9424367987233</v>
      </c>
      <c r="AE104" s="0" t="n">
        <v>16.3784235897389</v>
      </c>
      <c r="AF104" s="0" t="n">
        <v>17.2052133983331</v>
      </c>
      <c r="AG104" s="0" t="n">
        <v>16.7436888813781</v>
      </c>
      <c r="AH104" s="0" t="n">
        <v>16.1310015421188</v>
      </c>
      <c r="AI104" s="0" t="n">
        <v>15.573614370048</v>
      </c>
      <c r="AJ104" s="0" t="n">
        <v>14.9109067887721</v>
      </c>
      <c r="AK104" s="0" t="n">
        <v>14.2180209791586</v>
      </c>
      <c r="AL104" s="0" t="n">
        <v>1279.86112782041</v>
      </c>
      <c r="AM104" s="0" t="n">
        <v>1187.86188583068</v>
      </c>
      <c r="AN104" s="0" t="n">
        <v>1009.77487686978</v>
      </c>
      <c r="AO104" s="0" t="n">
        <v>856.434536379295</v>
      </c>
      <c r="AP104" s="0" t="n">
        <v>931.084202736998</v>
      </c>
      <c r="AQ104" s="0" t="n">
        <v>1256.74926034254</v>
      </c>
      <c r="AR104" s="0" t="n">
        <v>1547.22789460106</v>
      </c>
      <c r="AS104" s="0" t="n">
        <v>1646.84634799832</v>
      </c>
      <c r="AT104" s="0" t="n">
        <v>1594.87730599426</v>
      </c>
      <c r="AU104" s="0" t="n">
        <v>1525.21390390463</v>
      </c>
      <c r="AV104" s="0" t="n">
        <v>1461.80446466101</v>
      </c>
      <c r="AW104" s="0" t="n">
        <v>1401.76584117504</v>
      </c>
      <c r="AX104" s="0" t="n">
        <v>1341.30080783383</v>
      </c>
      <c r="AY104" s="0" t="n">
        <v>13.8336802895227</v>
      </c>
      <c r="AZ104" s="0" t="n">
        <v>8.81041192696049</v>
      </c>
      <c r="BA104" s="0" t="n">
        <v>1.78728163477143</v>
      </c>
      <c r="BB104" s="0" t="n">
        <v>7.16378040828476</v>
      </c>
      <c r="BC104" s="0" t="n">
        <v>17.6133148997983</v>
      </c>
      <c r="BD104" s="0" t="n">
        <v>24.7211814449571</v>
      </c>
      <c r="BE104" s="0" t="n">
        <v>23.8829521083283</v>
      </c>
      <c r="BF104" s="0" t="n">
        <v>22.2112457959084</v>
      </c>
      <c r="BG104" s="0" t="n">
        <v>20.8433908946155</v>
      </c>
      <c r="BH104" s="0" t="n">
        <v>19.6035402644771</v>
      </c>
      <c r="BI104" s="0" t="n">
        <v>18.3227577979186</v>
      </c>
      <c r="BJ104" s="0" t="n">
        <v>16.9727255134051</v>
      </c>
      <c r="BK104" s="0" t="n">
        <v>15.5045684746993</v>
      </c>
    </row>
    <row r="105" customFormat="false" ht="12.8" hidden="false" customHeight="false" outlineLevel="0" collapsed="false">
      <c r="A105" s="0" t="s">
        <v>1415</v>
      </c>
      <c r="B105" s="0" t="s">
        <v>1522</v>
      </c>
      <c r="C105" s="0" t="s">
        <v>1419</v>
      </c>
      <c r="D105" s="0" t="n">
        <v>24</v>
      </c>
      <c r="F105" s="0" t="n">
        <v>700</v>
      </c>
      <c r="G105" s="0" t="n">
        <v>2.5</v>
      </c>
      <c r="H105" s="0" t="n">
        <v>320</v>
      </c>
      <c r="I105" s="0" t="n">
        <v>40</v>
      </c>
      <c r="J105" s="0" t="n">
        <v>6000</v>
      </c>
      <c r="K105" s="0" t="n">
        <v>0.3</v>
      </c>
      <c r="L105" s="0" t="n">
        <v>15.9700995962793</v>
      </c>
      <c r="M105" s="0" t="n">
        <v>15.9700995962793</v>
      </c>
      <c r="N105" s="0" t="n">
        <v>15.9700995962793</v>
      </c>
      <c r="O105" s="0" t="n">
        <v>15.9700995962793</v>
      </c>
      <c r="P105" s="0" t="n">
        <v>15.9700995962793</v>
      </c>
      <c r="Q105" s="0" t="n">
        <v>15.9700995962793</v>
      </c>
      <c r="R105" s="0" t="n">
        <v>15.9700995962793</v>
      </c>
      <c r="S105" s="0" t="n">
        <v>15.9700995962793</v>
      </c>
      <c r="T105" s="0" t="n">
        <v>15.9700995962793</v>
      </c>
      <c r="U105" s="0" t="n">
        <v>15.9700995962793</v>
      </c>
      <c r="V105" s="0" t="n">
        <v>15.9700995962793</v>
      </c>
      <c r="W105" s="0" t="n">
        <v>15.9700995962793</v>
      </c>
      <c r="X105" s="0" t="n">
        <v>15.9700995962793</v>
      </c>
      <c r="Y105" s="0" t="n">
        <v>14.1663272073364</v>
      </c>
      <c r="Z105" s="0" t="n">
        <v>14.1663272073364</v>
      </c>
      <c r="AA105" s="0" t="n">
        <v>14.1663272073364</v>
      </c>
      <c r="AB105" s="0" t="n">
        <v>14.1663272073364</v>
      </c>
      <c r="AC105" s="0" t="n">
        <v>14.1663272073364</v>
      </c>
      <c r="AD105" s="0" t="n">
        <v>14.1663272073364</v>
      </c>
      <c r="AE105" s="0" t="n">
        <v>14.1663272073364</v>
      </c>
      <c r="AF105" s="0" t="n">
        <v>14.1663272073364</v>
      </c>
      <c r="AG105" s="0" t="n">
        <v>14.1663272073364</v>
      </c>
      <c r="AH105" s="0" t="n">
        <v>14.1663272073364</v>
      </c>
      <c r="AI105" s="0" t="n">
        <v>14.1663272073364</v>
      </c>
      <c r="AJ105" s="0" t="n">
        <v>14.1663272073364</v>
      </c>
      <c r="AK105" s="0" t="n">
        <v>14.1663272073364</v>
      </c>
      <c r="AL105" s="0" t="n">
        <v>1310.83095816522</v>
      </c>
      <c r="AM105" s="0" t="n">
        <v>1310.83095816522</v>
      </c>
      <c r="AN105" s="0" t="n">
        <v>1310.83095816522</v>
      </c>
      <c r="AO105" s="0" t="n">
        <v>1310.83095816522</v>
      </c>
      <c r="AP105" s="0" t="n">
        <v>1310.83095816522</v>
      </c>
      <c r="AQ105" s="0" t="n">
        <v>1310.83095816522</v>
      </c>
      <c r="AR105" s="0" t="n">
        <v>1310.83095816522</v>
      </c>
      <c r="AS105" s="0" t="n">
        <v>1310.83095816522</v>
      </c>
      <c r="AT105" s="0" t="n">
        <v>1310.83095816522</v>
      </c>
      <c r="AU105" s="0" t="n">
        <v>1310.83095816522</v>
      </c>
      <c r="AV105" s="0" t="n">
        <v>1310.83095816522</v>
      </c>
      <c r="AW105" s="0" t="n">
        <v>1310.83095816522</v>
      </c>
      <c r="AX105" s="0" t="n">
        <v>1310.83095816522</v>
      </c>
      <c r="AY105" s="0" t="n">
        <v>16.2516024195113</v>
      </c>
      <c r="AZ105" s="0" t="n">
        <v>16.2516024195113</v>
      </c>
      <c r="BA105" s="0" t="n">
        <v>16.2516024195113</v>
      </c>
      <c r="BB105" s="0" t="n">
        <v>16.2516024195113</v>
      </c>
      <c r="BC105" s="0" t="n">
        <v>16.2516024195113</v>
      </c>
      <c r="BD105" s="0" t="n">
        <v>16.2516024195113</v>
      </c>
      <c r="BE105" s="0" t="n">
        <v>16.2516024195113</v>
      </c>
      <c r="BF105" s="0" t="n">
        <v>16.2516024195113</v>
      </c>
      <c r="BG105" s="0" t="n">
        <v>16.2516024195113</v>
      </c>
      <c r="BH105" s="0" t="n">
        <v>16.2516024195113</v>
      </c>
      <c r="BI105" s="0" t="n">
        <v>16.2516024195113</v>
      </c>
      <c r="BJ105" s="0" t="n">
        <v>16.2516024195113</v>
      </c>
      <c r="BK105" s="0" t="n">
        <v>16.2516024195113</v>
      </c>
    </row>
    <row r="106" customFormat="false" ht="12.8" hidden="false" customHeight="false" outlineLevel="0" collapsed="false">
      <c r="A106" s="0" t="s">
        <v>1415</v>
      </c>
      <c r="B106" s="0" t="s">
        <v>1523</v>
      </c>
      <c r="C106" s="0" t="s">
        <v>1417</v>
      </c>
      <c r="D106" s="0" t="n">
        <v>29</v>
      </c>
      <c r="E106" s="0" t="n">
        <v>12</v>
      </c>
      <c r="F106" s="0" t="n">
        <v>700</v>
      </c>
      <c r="G106" s="0" t="n">
        <v>2.5</v>
      </c>
      <c r="H106" s="0" t="n">
        <v>320</v>
      </c>
      <c r="I106" s="0" t="n">
        <v>40</v>
      </c>
      <c r="J106" s="0" t="n">
        <v>6000</v>
      </c>
      <c r="K106" s="0" t="n">
        <v>0.3</v>
      </c>
      <c r="L106" s="0" t="n">
        <v>17.4577258294061</v>
      </c>
      <c r="M106" s="0" t="n">
        <v>16.7694869493414</v>
      </c>
      <c r="N106" s="0" t="n">
        <v>14.8926706841816</v>
      </c>
      <c r="O106" s="0" t="n">
        <v>12.3055293564288</v>
      </c>
      <c r="P106" s="0" t="n">
        <v>11.513773327502</v>
      </c>
      <c r="Q106" s="0" t="n">
        <v>13.3301870420659</v>
      </c>
      <c r="R106" s="0" t="n">
        <v>16.119765478399</v>
      </c>
      <c r="S106" s="0" t="n">
        <v>17.8179006980466</v>
      </c>
      <c r="T106" s="0" t="n">
        <v>18.3729237957099</v>
      </c>
      <c r="U106" s="0" t="n">
        <v>18.4370520153559</v>
      </c>
      <c r="V106" s="0" t="n">
        <v>18.2999519256254</v>
      </c>
      <c r="W106" s="0" t="n">
        <v>18.0674580584621</v>
      </c>
      <c r="X106" s="0" t="n">
        <v>17.7778984912811</v>
      </c>
      <c r="Y106" s="0" t="n">
        <v>13.4347581447502</v>
      </c>
      <c r="Z106" s="0" t="n">
        <v>12.6842113227999</v>
      </c>
      <c r="AA106" s="0" t="n">
        <v>11.2234826808796</v>
      </c>
      <c r="AB106" s="0" t="n">
        <v>10.0856730165229</v>
      </c>
      <c r="AC106" s="0" t="n">
        <v>10.8878108185138</v>
      </c>
      <c r="AD106" s="0" t="n">
        <v>13.7663572532688</v>
      </c>
      <c r="AE106" s="0" t="n">
        <v>16.2191054079207</v>
      </c>
      <c r="AF106" s="0" t="n">
        <v>17.0612361256059</v>
      </c>
      <c r="AG106" s="0" t="n">
        <v>16.6080449419842</v>
      </c>
      <c r="AH106" s="0" t="n">
        <v>15.9977818451491</v>
      </c>
      <c r="AI106" s="0" t="n">
        <v>15.4402810367146</v>
      </c>
      <c r="AJ106" s="0" t="n">
        <v>14.7775734554387</v>
      </c>
      <c r="AK106" s="0" t="n">
        <v>14.0846876458253</v>
      </c>
      <c r="AL106" s="0" t="n">
        <v>1262.52779448708</v>
      </c>
      <c r="AM106" s="0" t="n">
        <v>1170.4830979519</v>
      </c>
      <c r="AN106" s="0" t="n">
        <v>991.619573839477</v>
      </c>
      <c r="AO106" s="0" t="n">
        <v>835.729990924749</v>
      </c>
      <c r="AP106" s="0" t="n">
        <v>908.35541485821</v>
      </c>
      <c r="AQ106" s="0" t="n">
        <v>1233.98486640314</v>
      </c>
      <c r="AR106" s="0" t="n">
        <v>1526.6415309647</v>
      </c>
      <c r="AS106" s="0" t="n">
        <v>1628.23725708923</v>
      </c>
      <c r="AT106" s="0" t="n">
        <v>1577.30609387305</v>
      </c>
      <c r="AU106" s="0" t="n">
        <v>1507.91238875312</v>
      </c>
      <c r="AV106" s="0" t="n">
        <v>1444.47113132767</v>
      </c>
      <c r="AW106" s="0" t="n">
        <v>1384.43250784171</v>
      </c>
      <c r="AX106" s="0" t="n">
        <v>1323.96747450049</v>
      </c>
      <c r="AY106" s="0" t="n">
        <v>13.8336802895227</v>
      </c>
      <c r="AZ106" s="0" t="n">
        <v>8.81041192696049</v>
      </c>
      <c r="BA106" s="0" t="n">
        <v>1.78728163477143</v>
      </c>
      <c r="BB106" s="0" t="n">
        <v>7.16378040828476</v>
      </c>
      <c r="BC106" s="0" t="n">
        <v>17.6133148997983</v>
      </c>
      <c r="BD106" s="0" t="n">
        <v>24.7211814449571</v>
      </c>
      <c r="BE106" s="0" t="n">
        <v>23.8829521083283</v>
      </c>
      <c r="BF106" s="0" t="n">
        <v>22.2112457959084</v>
      </c>
      <c r="BG106" s="0" t="n">
        <v>20.8433908946155</v>
      </c>
      <c r="BH106" s="0" t="n">
        <v>19.6035402644771</v>
      </c>
      <c r="BI106" s="0" t="n">
        <v>18.3227577979186</v>
      </c>
      <c r="BJ106" s="0" t="n">
        <v>16.9727255134051</v>
      </c>
      <c r="BK106" s="0" t="n">
        <v>15.5045684746993</v>
      </c>
    </row>
    <row r="107" customFormat="false" ht="12.8" hidden="false" customHeight="false" outlineLevel="0" collapsed="false">
      <c r="A107" s="0" t="s">
        <v>1415</v>
      </c>
      <c r="B107" s="0" t="s">
        <v>1524</v>
      </c>
      <c r="C107" s="0" t="s">
        <v>1419</v>
      </c>
      <c r="D107" s="0" t="n">
        <v>29</v>
      </c>
      <c r="F107" s="0" t="n">
        <v>700</v>
      </c>
      <c r="G107" s="0" t="n">
        <v>2.5</v>
      </c>
      <c r="H107" s="0" t="n">
        <v>320</v>
      </c>
      <c r="I107" s="0" t="n">
        <v>40</v>
      </c>
      <c r="J107" s="0" t="n">
        <v>6000</v>
      </c>
      <c r="K107" s="0" t="n">
        <v>0.3</v>
      </c>
      <c r="L107" s="0" t="n">
        <v>16.2432556655235</v>
      </c>
      <c r="M107" s="0" t="n">
        <v>16.2432556655235</v>
      </c>
      <c r="N107" s="0" t="n">
        <v>16.2432556655235</v>
      </c>
      <c r="O107" s="0" t="n">
        <v>16.2432556655235</v>
      </c>
      <c r="P107" s="0" t="n">
        <v>16.2432556655235</v>
      </c>
      <c r="Q107" s="0" t="n">
        <v>16.2432556655235</v>
      </c>
      <c r="R107" s="0" t="n">
        <v>16.2432556655235</v>
      </c>
      <c r="S107" s="0" t="n">
        <v>16.2432556655235</v>
      </c>
      <c r="T107" s="0" t="n">
        <v>16.2432556655235</v>
      </c>
      <c r="U107" s="0" t="n">
        <v>16.2432556655235</v>
      </c>
      <c r="V107" s="0" t="n">
        <v>16.2432556655235</v>
      </c>
      <c r="W107" s="0" t="n">
        <v>16.2432556655235</v>
      </c>
      <c r="X107" s="0" t="n">
        <v>16.2432556655235</v>
      </c>
      <c r="Y107" s="0" t="n">
        <v>14.0208464381057</v>
      </c>
      <c r="Z107" s="0" t="n">
        <v>14.0208464381057</v>
      </c>
      <c r="AA107" s="0" t="n">
        <v>14.0208464381057</v>
      </c>
      <c r="AB107" s="0" t="n">
        <v>14.0208464381057</v>
      </c>
      <c r="AC107" s="0" t="n">
        <v>14.0208464381057</v>
      </c>
      <c r="AD107" s="0" t="n">
        <v>14.0208464381057</v>
      </c>
      <c r="AE107" s="0" t="n">
        <v>14.0208464381057</v>
      </c>
      <c r="AF107" s="0" t="n">
        <v>14.0208464381057</v>
      </c>
      <c r="AG107" s="0" t="n">
        <v>14.0208464381057</v>
      </c>
      <c r="AH107" s="0" t="n">
        <v>14.0208464381057</v>
      </c>
      <c r="AI107" s="0" t="n">
        <v>14.0208464381057</v>
      </c>
      <c r="AJ107" s="0" t="n">
        <v>14.0208464381057</v>
      </c>
      <c r="AK107" s="0" t="n">
        <v>14.0208464381057</v>
      </c>
      <c r="AL107" s="0" t="n">
        <v>1291.97454790881</v>
      </c>
      <c r="AM107" s="0" t="n">
        <v>1291.97454790881</v>
      </c>
      <c r="AN107" s="0" t="n">
        <v>1291.97454790881</v>
      </c>
      <c r="AO107" s="0" t="n">
        <v>1291.97454790881</v>
      </c>
      <c r="AP107" s="0" t="n">
        <v>1291.97454790881</v>
      </c>
      <c r="AQ107" s="0" t="n">
        <v>1291.97454790881</v>
      </c>
      <c r="AR107" s="0" t="n">
        <v>1291.97454790881</v>
      </c>
      <c r="AS107" s="0" t="n">
        <v>1291.97454790881</v>
      </c>
      <c r="AT107" s="0" t="n">
        <v>1291.97454790881</v>
      </c>
      <c r="AU107" s="0" t="n">
        <v>1291.97454790881</v>
      </c>
      <c r="AV107" s="0" t="n">
        <v>1291.97454790881</v>
      </c>
      <c r="AW107" s="0" t="n">
        <v>1291.97454790881</v>
      </c>
      <c r="AX107" s="0" t="n">
        <v>1291.97454790881</v>
      </c>
      <c r="AY107" s="0" t="n">
        <v>16.2516024195113</v>
      </c>
      <c r="AZ107" s="0" t="n">
        <v>16.2516024195113</v>
      </c>
      <c r="BA107" s="0" t="n">
        <v>16.2516024195113</v>
      </c>
      <c r="BB107" s="0" t="n">
        <v>16.2516024195113</v>
      </c>
      <c r="BC107" s="0" t="n">
        <v>16.2516024195113</v>
      </c>
      <c r="BD107" s="0" t="n">
        <v>16.2516024195113</v>
      </c>
      <c r="BE107" s="0" t="n">
        <v>16.2516024195113</v>
      </c>
      <c r="BF107" s="0" t="n">
        <v>16.2516024195113</v>
      </c>
      <c r="BG107" s="0" t="n">
        <v>16.2516024195113</v>
      </c>
      <c r="BH107" s="0" t="n">
        <v>16.2516024195113</v>
      </c>
      <c r="BI107" s="0" t="n">
        <v>16.2516024195113</v>
      </c>
      <c r="BJ107" s="0" t="n">
        <v>16.2516024195113</v>
      </c>
      <c r="BK107" s="0" t="n">
        <v>16.2516024195113</v>
      </c>
    </row>
    <row r="108" customFormat="false" ht="12.8" hidden="false" customHeight="false" outlineLevel="0" collapsed="false">
      <c r="A108" s="0" t="s">
        <v>1415</v>
      </c>
      <c r="B108" s="0" t="s">
        <v>1525</v>
      </c>
      <c r="C108" s="0" t="s">
        <v>1417</v>
      </c>
      <c r="D108" s="0" t="n">
        <v>36</v>
      </c>
      <c r="E108" s="0" t="n">
        <v>12</v>
      </c>
      <c r="F108" s="0" t="n">
        <v>700</v>
      </c>
      <c r="G108" s="0" t="n">
        <v>2.5</v>
      </c>
      <c r="H108" s="0" t="n">
        <v>320</v>
      </c>
      <c r="I108" s="0" t="n">
        <v>40</v>
      </c>
      <c r="J108" s="0" t="n">
        <v>6000</v>
      </c>
      <c r="K108" s="0" t="n">
        <v>0.3</v>
      </c>
      <c r="L108" s="0" t="n">
        <v>17.678812126394</v>
      </c>
      <c r="M108" s="0" t="n">
        <v>16.9635110009606</v>
      </c>
      <c r="N108" s="0" t="n">
        <v>15.0468470696163</v>
      </c>
      <c r="O108" s="0" t="n">
        <v>12.4514890666294</v>
      </c>
      <c r="P108" s="0" t="n">
        <v>11.6996599116985</v>
      </c>
      <c r="Q108" s="0" t="n">
        <v>13.5754749893017</v>
      </c>
      <c r="R108" s="0" t="n">
        <v>16.3928995148666</v>
      </c>
      <c r="S108" s="0" t="n">
        <v>18.1004987569823</v>
      </c>
      <c r="T108" s="0" t="n">
        <v>18.668326840418</v>
      </c>
      <c r="U108" s="0" t="n">
        <v>18.7388153432877</v>
      </c>
      <c r="V108" s="0" t="n">
        <v>18.5888093442492</v>
      </c>
      <c r="W108" s="0" t="n">
        <v>18.3330442456567</v>
      </c>
      <c r="X108" s="0" t="n">
        <v>18.0200535884108</v>
      </c>
      <c r="Y108" s="0" t="n">
        <v>13.3411217811138</v>
      </c>
      <c r="Z108" s="0" t="n">
        <v>12.6151961712848</v>
      </c>
      <c r="AA108" s="0" t="n">
        <v>11.1816644990614</v>
      </c>
      <c r="AB108" s="0" t="n">
        <v>10.0267336225835</v>
      </c>
      <c r="AC108" s="0" t="n">
        <v>10.7913714245744</v>
      </c>
      <c r="AD108" s="0" t="n">
        <v>13.6295390714506</v>
      </c>
      <c r="AE108" s="0" t="n">
        <v>16.0791054079207</v>
      </c>
      <c r="AF108" s="0" t="n">
        <v>16.9125997619695</v>
      </c>
      <c r="AG108" s="0" t="n">
        <v>16.4400146389539</v>
      </c>
      <c r="AH108" s="0" t="n">
        <v>15.8182363906036</v>
      </c>
      <c r="AI108" s="0" t="n">
        <v>15.2727052791389</v>
      </c>
      <c r="AJ108" s="0" t="n">
        <v>14.6342401221054</v>
      </c>
      <c r="AK108" s="0" t="n">
        <v>13.9668088579465</v>
      </c>
      <c r="AL108" s="0" t="n">
        <v>1250.52173388102</v>
      </c>
      <c r="AM108" s="0" t="n">
        <v>1161.6740070428</v>
      </c>
      <c r="AN108" s="0" t="n">
        <v>986.29684656675</v>
      </c>
      <c r="AO108" s="0" t="n">
        <v>828.120900015659</v>
      </c>
      <c r="AP108" s="0" t="n">
        <v>895.822081524877</v>
      </c>
      <c r="AQ108" s="0" t="n">
        <v>1216.19850276678</v>
      </c>
      <c r="AR108" s="0" t="n">
        <v>1508.4415309647</v>
      </c>
      <c r="AS108" s="0" t="n">
        <v>1608.93725708923</v>
      </c>
      <c r="AT108" s="0" t="n">
        <v>1555.54548781244</v>
      </c>
      <c r="AU108" s="0" t="n">
        <v>1484.71541905615</v>
      </c>
      <c r="AV108" s="0" t="n">
        <v>1422.85294950949</v>
      </c>
      <c r="AW108" s="0" t="n">
        <v>1365.96584117505</v>
      </c>
      <c r="AX108" s="0" t="n">
        <v>1308.80989874292</v>
      </c>
      <c r="AY108" s="0" t="n">
        <v>13.8336802895227</v>
      </c>
      <c r="AZ108" s="0" t="n">
        <v>8.81041192696049</v>
      </c>
      <c r="BA108" s="0" t="n">
        <v>1.78728163477143</v>
      </c>
      <c r="BB108" s="0" t="n">
        <v>7.16378040828476</v>
      </c>
      <c r="BC108" s="0" t="n">
        <v>17.6133148997983</v>
      </c>
      <c r="BD108" s="0" t="n">
        <v>24.7211814449571</v>
      </c>
      <c r="BE108" s="0" t="n">
        <v>23.8829521083283</v>
      </c>
      <c r="BF108" s="0" t="n">
        <v>22.2112457959084</v>
      </c>
      <c r="BG108" s="0" t="n">
        <v>20.8433908946155</v>
      </c>
      <c r="BH108" s="0" t="n">
        <v>19.6035402644771</v>
      </c>
      <c r="BI108" s="0" t="n">
        <v>18.3227577979186</v>
      </c>
      <c r="BJ108" s="0" t="n">
        <v>16.9727255134051</v>
      </c>
      <c r="BK108" s="0" t="n">
        <v>15.5045684746993</v>
      </c>
    </row>
    <row r="109" customFormat="false" ht="12.8" hidden="false" customHeight="false" outlineLevel="0" collapsed="false">
      <c r="A109" s="0" t="s">
        <v>1415</v>
      </c>
      <c r="B109" s="0" t="s">
        <v>1526</v>
      </c>
      <c r="C109" s="0" t="s">
        <v>1419</v>
      </c>
      <c r="D109" s="0" t="n">
        <v>36</v>
      </c>
      <c r="F109" s="0" t="n">
        <v>700</v>
      </c>
      <c r="G109" s="0" t="n">
        <v>2.5</v>
      </c>
      <c r="H109" s="0" t="n">
        <v>320</v>
      </c>
      <c r="I109" s="0" t="n">
        <v>40</v>
      </c>
      <c r="J109" s="0" t="n">
        <v>6000</v>
      </c>
      <c r="K109" s="0" t="n">
        <v>0.3</v>
      </c>
      <c r="L109" s="0" t="n">
        <v>16.4814032152671</v>
      </c>
      <c r="M109" s="0" t="n">
        <v>16.4814032152671</v>
      </c>
      <c r="N109" s="0" t="n">
        <v>16.4814032152671</v>
      </c>
      <c r="O109" s="0" t="n">
        <v>16.4814032152671</v>
      </c>
      <c r="P109" s="0" t="n">
        <v>16.4814032152671</v>
      </c>
      <c r="Q109" s="0" t="n">
        <v>16.4814032152671</v>
      </c>
      <c r="R109" s="0" t="n">
        <v>16.4814032152671</v>
      </c>
      <c r="S109" s="0" t="n">
        <v>16.4814032152671</v>
      </c>
      <c r="T109" s="0" t="n">
        <v>16.4814032152671</v>
      </c>
      <c r="U109" s="0" t="n">
        <v>16.4814032152671</v>
      </c>
      <c r="V109" s="0" t="n">
        <v>16.4814032152671</v>
      </c>
      <c r="W109" s="0" t="n">
        <v>16.4814032152671</v>
      </c>
      <c r="X109" s="0" t="n">
        <v>16.4814032152671</v>
      </c>
      <c r="Y109" s="0" t="n">
        <v>13.9007182329775</v>
      </c>
      <c r="Z109" s="0" t="n">
        <v>13.9007182329775</v>
      </c>
      <c r="AA109" s="0" t="n">
        <v>13.9007182329775</v>
      </c>
      <c r="AB109" s="0" t="n">
        <v>13.9007182329775</v>
      </c>
      <c r="AC109" s="0" t="n">
        <v>13.9007182329775</v>
      </c>
      <c r="AD109" s="0" t="n">
        <v>13.9007182329775</v>
      </c>
      <c r="AE109" s="0" t="n">
        <v>13.9007182329775</v>
      </c>
      <c r="AF109" s="0" t="n">
        <v>13.9007182329775</v>
      </c>
      <c r="AG109" s="0" t="n">
        <v>13.9007182329775</v>
      </c>
      <c r="AH109" s="0" t="n">
        <v>13.9007182329775</v>
      </c>
      <c r="AI109" s="0" t="n">
        <v>13.9007182329775</v>
      </c>
      <c r="AJ109" s="0" t="n">
        <v>13.9007182329775</v>
      </c>
      <c r="AK109" s="0" t="n">
        <v>13.9007182329775</v>
      </c>
      <c r="AL109" s="0" t="n">
        <v>1276.4540350883</v>
      </c>
      <c r="AM109" s="0" t="n">
        <v>1276.4540350883</v>
      </c>
      <c r="AN109" s="0" t="n">
        <v>1276.4540350883</v>
      </c>
      <c r="AO109" s="0" t="n">
        <v>1276.4540350883</v>
      </c>
      <c r="AP109" s="0" t="n">
        <v>1276.4540350883</v>
      </c>
      <c r="AQ109" s="0" t="n">
        <v>1276.4540350883</v>
      </c>
      <c r="AR109" s="0" t="n">
        <v>1276.4540350883</v>
      </c>
      <c r="AS109" s="0" t="n">
        <v>1276.4540350883</v>
      </c>
      <c r="AT109" s="0" t="n">
        <v>1276.4540350883</v>
      </c>
      <c r="AU109" s="0" t="n">
        <v>1276.4540350883</v>
      </c>
      <c r="AV109" s="0" t="n">
        <v>1276.4540350883</v>
      </c>
      <c r="AW109" s="0" t="n">
        <v>1276.4540350883</v>
      </c>
      <c r="AX109" s="0" t="n">
        <v>1276.4540350883</v>
      </c>
      <c r="AY109" s="0" t="n">
        <v>16.2516024195113</v>
      </c>
      <c r="AZ109" s="0" t="n">
        <v>16.2516024195113</v>
      </c>
      <c r="BA109" s="0" t="n">
        <v>16.2516024195113</v>
      </c>
      <c r="BB109" s="0" t="n">
        <v>16.2516024195113</v>
      </c>
      <c r="BC109" s="0" t="n">
        <v>16.2516024195113</v>
      </c>
      <c r="BD109" s="0" t="n">
        <v>16.2516024195113</v>
      </c>
      <c r="BE109" s="0" t="n">
        <v>16.2516024195113</v>
      </c>
      <c r="BF109" s="0" t="n">
        <v>16.2516024195113</v>
      </c>
      <c r="BG109" s="0" t="n">
        <v>16.2516024195113</v>
      </c>
      <c r="BH109" s="0" t="n">
        <v>16.2516024195113</v>
      </c>
      <c r="BI109" s="0" t="n">
        <v>16.2516024195113</v>
      </c>
      <c r="BJ109" s="0" t="n">
        <v>16.2516024195113</v>
      </c>
      <c r="BK109" s="0" t="n">
        <v>16.2516024195113</v>
      </c>
    </row>
    <row r="110" customFormat="false" ht="12.8" hidden="false" customHeight="false" outlineLevel="0" collapsed="false">
      <c r="A110" s="0" t="s">
        <v>1415</v>
      </c>
      <c r="B110" s="0" t="s">
        <v>1527</v>
      </c>
      <c r="C110" s="0" t="s">
        <v>374</v>
      </c>
      <c r="D110" s="0" t="n">
        <v>24</v>
      </c>
      <c r="E110" s="0" t="n">
        <v>25</v>
      </c>
      <c r="F110" s="0" t="n">
        <v>700</v>
      </c>
      <c r="G110" s="0" t="n">
        <v>2.5</v>
      </c>
      <c r="H110" s="0" t="n">
        <v>320</v>
      </c>
      <c r="I110" s="0" t="n">
        <v>40</v>
      </c>
      <c r="J110" s="0" t="n">
        <v>6000</v>
      </c>
      <c r="K110" s="0" t="n">
        <v>0.2</v>
      </c>
      <c r="L110" s="0" t="n">
        <v>18.4573917967101</v>
      </c>
      <c r="M110" s="0" t="n">
        <v>18.2687435819978</v>
      </c>
      <c r="N110" s="0" t="n">
        <v>17.997456469153</v>
      </c>
      <c r="O110" s="0" t="n">
        <v>17.6949933998601</v>
      </c>
      <c r="P110" s="0" t="n">
        <v>17.2878510183512</v>
      </c>
      <c r="Q110" s="0" t="n">
        <v>16.2973732857918</v>
      </c>
      <c r="R110" s="0" t="n">
        <v>14.3765978786534</v>
      </c>
      <c r="S110" s="0" t="n">
        <v>12.6335545727</v>
      </c>
      <c r="T110" s="0" t="n">
        <v>12.7161673173424</v>
      </c>
      <c r="U110" s="0" t="n">
        <v>14.7660564648504</v>
      </c>
      <c r="V110" s="0" t="n">
        <v>16.9344391154295</v>
      </c>
      <c r="W110" s="0" t="n">
        <v>18.1234922419448</v>
      </c>
      <c r="X110" s="0" t="n">
        <v>18.4666440689636</v>
      </c>
      <c r="Y110" s="0" t="n">
        <v>15.5358193678168</v>
      </c>
      <c r="Z110" s="0" t="n">
        <v>14.9805809613501</v>
      </c>
      <c r="AA110" s="0" t="n">
        <v>14.4540267864865</v>
      </c>
      <c r="AB110" s="0" t="n">
        <v>14.0830472979136</v>
      </c>
      <c r="AC110" s="0" t="n">
        <v>13.6784999829599</v>
      </c>
      <c r="AD110" s="0" t="n">
        <v>12.8435773659586</v>
      </c>
      <c r="AE110" s="0" t="n">
        <v>11.5441050495622</v>
      </c>
      <c r="AF110" s="0" t="n">
        <v>11.0797557861974</v>
      </c>
      <c r="AG110" s="0" t="n">
        <v>12.5479541670837</v>
      </c>
      <c r="AH110" s="0" t="n">
        <v>15.1548360920254</v>
      </c>
      <c r="AI110" s="0" t="n">
        <v>16.9015512055465</v>
      </c>
      <c r="AJ110" s="0" t="n">
        <v>16.9590874948301</v>
      </c>
      <c r="AK110" s="0" t="n">
        <v>16.2462181068874</v>
      </c>
      <c r="AL110" s="0" t="n">
        <v>1511.83236095681</v>
      </c>
      <c r="AM110" s="0" t="n">
        <v>1448.60581351715</v>
      </c>
      <c r="AN110" s="0" t="n">
        <v>1384.9404355384</v>
      </c>
      <c r="AO110" s="0" t="n">
        <v>1320.70671876507</v>
      </c>
      <c r="AP110" s="0" t="n">
        <v>1246.26230058964</v>
      </c>
      <c r="AQ110" s="0" t="n">
        <v>1123.99491308833</v>
      </c>
      <c r="AR110" s="0" t="n">
        <v>965.626169778847</v>
      </c>
      <c r="AS110" s="0" t="n">
        <v>909.054088503641</v>
      </c>
      <c r="AT110" s="0" t="n">
        <v>1083.9355585092</v>
      </c>
      <c r="AU110" s="0" t="n">
        <v>1395.21784317809</v>
      </c>
      <c r="AV110" s="0" t="n">
        <v>1606.39533568935</v>
      </c>
      <c r="AW110" s="0" t="n">
        <v>1635.09756835293</v>
      </c>
      <c r="AX110" s="0" t="n">
        <v>1575.59425761352</v>
      </c>
      <c r="AY110" s="0" t="n">
        <v>19.5548231753545</v>
      </c>
      <c r="AZ110" s="0" t="n">
        <v>18.1663183510286</v>
      </c>
      <c r="BA110" s="0" t="n">
        <v>16.6925026250697</v>
      </c>
      <c r="BB110" s="0" t="n">
        <v>15.0747703952034</v>
      </c>
      <c r="BC110" s="0" t="n">
        <v>11.9844663946125</v>
      </c>
      <c r="BD110" s="0" t="n">
        <v>7.12538936366592</v>
      </c>
      <c r="BE110" s="0" t="n">
        <v>4.72314587715712</v>
      </c>
      <c r="BF110" s="0" t="n">
        <v>11.2440924347472</v>
      </c>
      <c r="BG110" s="0" t="n">
        <v>21.8252532595486</v>
      </c>
      <c r="BH110" s="0" t="n">
        <v>24.611633312613</v>
      </c>
      <c r="BI110" s="0" t="n">
        <v>23.4724259437143</v>
      </c>
      <c r="BJ110" s="0" t="n">
        <v>22.1972738531448</v>
      </c>
      <c r="BK110" s="0" t="n">
        <v>20.8924938815861</v>
      </c>
    </row>
    <row r="111" customFormat="false" ht="12.8" hidden="false" customHeight="false" outlineLevel="0" collapsed="false">
      <c r="A111" s="0" t="s">
        <v>1415</v>
      </c>
      <c r="B111" s="0" t="s">
        <v>1528</v>
      </c>
      <c r="C111" s="0" t="s">
        <v>374</v>
      </c>
      <c r="D111" s="0" t="n">
        <v>29</v>
      </c>
      <c r="E111" s="0" t="n">
        <v>25</v>
      </c>
      <c r="F111" s="0" t="n">
        <v>700</v>
      </c>
      <c r="G111" s="0" t="n">
        <v>2.5</v>
      </c>
      <c r="H111" s="0" t="n">
        <v>320</v>
      </c>
      <c r="I111" s="0" t="n">
        <v>40</v>
      </c>
      <c r="J111" s="0" t="n">
        <v>6000</v>
      </c>
      <c r="K111" s="0" t="n">
        <v>0.2</v>
      </c>
      <c r="L111" s="0" t="n">
        <v>18.6708849901543</v>
      </c>
      <c r="M111" s="0" t="n">
        <v>18.4652152052699</v>
      </c>
      <c r="N111" s="0" t="n">
        <v>18.1768219297457</v>
      </c>
      <c r="O111" s="0" t="n">
        <v>17.8588240367977</v>
      </c>
      <c r="P111" s="0" t="n">
        <v>17.4346094192422</v>
      </c>
      <c r="Q111" s="0" t="n">
        <v>16.4165047700112</v>
      </c>
      <c r="R111" s="0" t="n">
        <v>14.4844080414107</v>
      </c>
      <c r="S111" s="0" t="n">
        <v>12.7716216925633</v>
      </c>
      <c r="T111" s="0" t="n">
        <v>12.9169393560748</v>
      </c>
      <c r="U111" s="0" t="n">
        <v>15.011162547751</v>
      </c>
      <c r="V111" s="0" t="n">
        <v>17.1892429096374</v>
      </c>
      <c r="W111" s="0" t="n">
        <v>18.369368912458</v>
      </c>
      <c r="X111" s="0" t="n">
        <v>18.6969179096937</v>
      </c>
      <c r="Y111" s="0" t="n">
        <v>15.4558193678168</v>
      </c>
      <c r="Z111" s="0" t="n">
        <v>14.9005809613501</v>
      </c>
      <c r="AA111" s="0" t="n">
        <v>14.3740267864865</v>
      </c>
      <c r="AB111" s="0" t="n">
        <v>14.0030472979136</v>
      </c>
      <c r="AC111" s="0" t="n">
        <v>13.5984999829599</v>
      </c>
      <c r="AD111" s="0" t="n">
        <v>12.7613046386859</v>
      </c>
      <c r="AE111" s="0" t="n">
        <v>11.4482717162288</v>
      </c>
      <c r="AF111" s="0" t="n">
        <v>10.9652557861974</v>
      </c>
      <c r="AG111" s="0" t="n">
        <v>12.4186738640534</v>
      </c>
      <c r="AH111" s="0" t="n">
        <v>15.0272451829344</v>
      </c>
      <c r="AI111" s="0" t="n">
        <v>16.7856875691828</v>
      </c>
      <c r="AJ111" s="0" t="n">
        <v>16.8600874948301</v>
      </c>
      <c r="AK111" s="0" t="n">
        <v>16.1603090159784</v>
      </c>
      <c r="AL111" s="0" t="n">
        <v>1501.43236095681</v>
      </c>
      <c r="AM111" s="0" t="n">
        <v>1438.20581351715</v>
      </c>
      <c r="AN111" s="0" t="n">
        <v>1374.5404355384</v>
      </c>
      <c r="AO111" s="0" t="n">
        <v>1310.30671876507</v>
      </c>
      <c r="AP111" s="0" t="n">
        <v>1235.86230058963</v>
      </c>
      <c r="AQ111" s="0" t="n">
        <v>1113.3221858156</v>
      </c>
      <c r="AR111" s="0" t="n">
        <v>953.223139475816</v>
      </c>
      <c r="AS111" s="0" t="n">
        <v>894.254694564246</v>
      </c>
      <c r="AT111" s="0" t="n">
        <v>1067.22192214557</v>
      </c>
      <c r="AU111" s="0" t="n">
        <v>1378.728752269</v>
      </c>
      <c r="AV111" s="0" t="n">
        <v>1591.42624478025</v>
      </c>
      <c r="AW111" s="0" t="n">
        <v>1622.28665926202</v>
      </c>
      <c r="AX111" s="0" t="n">
        <v>1564.44880306807</v>
      </c>
      <c r="AY111" s="0" t="n">
        <v>19.5548231753545</v>
      </c>
      <c r="AZ111" s="0" t="n">
        <v>18.1663183510286</v>
      </c>
      <c r="BA111" s="0" t="n">
        <v>16.6925026250697</v>
      </c>
      <c r="BB111" s="0" t="n">
        <v>15.0747703952034</v>
      </c>
      <c r="BC111" s="0" t="n">
        <v>11.9844663946125</v>
      </c>
      <c r="BD111" s="0" t="n">
        <v>7.12538936366592</v>
      </c>
      <c r="BE111" s="0" t="n">
        <v>4.72314587715712</v>
      </c>
      <c r="BF111" s="0" t="n">
        <v>11.2440924347472</v>
      </c>
      <c r="BG111" s="0" t="n">
        <v>21.8252532595486</v>
      </c>
      <c r="BH111" s="0" t="n">
        <v>24.611633312613</v>
      </c>
      <c r="BI111" s="0" t="n">
        <v>23.4724259437143</v>
      </c>
      <c r="BJ111" s="0" t="n">
        <v>22.1972738531448</v>
      </c>
      <c r="BK111" s="0" t="n">
        <v>20.8924938815861</v>
      </c>
    </row>
    <row r="112" customFormat="false" ht="12.8" hidden="false" customHeight="false" outlineLevel="0" collapsed="false">
      <c r="A112" s="0" t="s">
        <v>1415</v>
      </c>
      <c r="B112" s="0" t="s">
        <v>1529</v>
      </c>
      <c r="C112" s="0" t="s">
        <v>374</v>
      </c>
      <c r="D112" s="0" t="n">
        <v>36</v>
      </c>
      <c r="E112" s="0" t="n">
        <v>25</v>
      </c>
      <c r="F112" s="0" t="n">
        <v>700</v>
      </c>
      <c r="G112" s="0" t="n">
        <v>2.5</v>
      </c>
      <c r="H112" s="0" t="n">
        <v>320</v>
      </c>
      <c r="I112" s="0" t="n">
        <v>40</v>
      </c>
      <c r="J112" s="0" t="n">
        <v>6000</v>
      </c>
      <c r="K112" s="0" t="n">
        <v>0.2</v>
      </c>
      <c r="L112" s="0" t="n">
        <v>18.8570162412239</v>
      </c>
      <c r="M112" s="0" t="n">
        <v>18.6365064227994</v>
      </c>
      <c r="N112" s="0" t="n">
        <v>18.3331993628628</v>
      </c>
      <c r="O112" s="0" t="n">
        <v>18.0016576368988</v>
      </c>
      <c r="P112" s="0" t="n">
        <v>17.5625588134224</v>
      </c>
      <c r="Q112" s="0" t="n">
        <v>16.5203679978819</v>
      </c>
      <c r="R112" s="0" t="n">
        <v>14.578400923096</v>
      </c>
      <c r="S112" s="0" t="n">
        <v>12.8919937069453</v>
      </c>
      <c r="T112" s="0" t="n">
        <v>13.0919798346314</v>
      </c>
      <c r="U112" s="0" t="n">
        <v>15.2248550834195</v>
      </c>
      <c r="V112" s="0" t="n">
        <v>17.4113902681928</v>
      </c>
      <c r="W112" s="0" t="n">
        <v>18.5837332748675</v>
      </c>
      <c r="X112" s="0" t="n">
        <v>18.8976791488329</v>
      </c>
      <c r="Y112" s="0" t="n">
        <v>15.351637549635</v>
      </c>
      <c r="Z112" s="0" t="n">
        <v>14.8109445977138</v>
      </c>
      <c r="AA112" s="0" t="n">
        <v>14.2996631501228</v>
      </c>
      <c r="AB112" s="0" t="n">
        <v>13.9432291160955</v>
      </c>
      <c r="AC112" s="0" t="n">
        <v>13.5532272556871</v>
      </c>
      <c r="AD112" s="0" t="n">
        <v>12.7335773659586</v>
      </c>
      <c r="AE112" s="0" t="n">
        <v>11.4153323222894</v>
      </c>
      <c r="AF112" s="0" t="n">
        <v>10.9057860892277</v>
      </c>
      <c r="AG112" s="0" t="n">
        <v>12.3223708337504</v>
      </c>
      <c r="AH112" s="0" t="n">
        <v>14.9177906374799</v>
      </c>
      <c r="AI112" s="0" t="n">
        <v>16.673005751001</v>
      </c>
      <c r="AJ112" s="0" t="n">
        <v>16.7450874948301</v>
      </c>
      <c r="AK112" s="0" t="n">
        <v>16.0474908341602</v>
      </c>
      <c r="AL112" s="0" t="n">
        <v>1487.98872459318</v>
      </c>
      <c r="AM112" s="0" t="n">
        <v>1426.65308624442</v>
      </c>
      <c r="AN112" s="0" t="n">
        <v>1364.97316281113</v>
      </c>
      <c r="AO112" s="0" t="n">
        <v>1302.6303551287</v>
      </c>
      <c r="AP112" s="0" t="n">
        <v>1230.07684604418</v>
      </c>
      <c r="AQ112" s="0" t="n">
        <v>1109.79491308833</v>
      </c>
      <c r="AR112" s="0" t="n">
        <v>948.981927354604</v>
      </c>
      <c r="AS112" s="0" t="n">
        <v>886.530452140004</v>
      </c>
      <c r="AT112" s="0" t="n">
        <v>1054.70252820617</v>
      </c>
      <c r="AU112" s="0" t="n">
        <v>1364.49966135991</v>
      </c>
      <c r="AV112" s="0" t="n">
        <v>1576.78442659844</v>
      </c>
      <c r="AW112" s="0" t="n">
        <v>1607.37756835293</v>
      </c>
      <c r="AX112" s="0" t="n">
        <v>1549.85971215897</v>
      </c>
      <c r="AY112" s="0" t="n">
        <v>19.5548231753545</v>
      </c>
      <c r="AZ112" s="0" t="n">
        <v>18.1663183510286</v>
      </c>
      <c r="BA112" s="0" t="n">
        <v>16.6925026250697</v>
      </c>
      <c r="BB112" s="0" t="n">
        <v>15.0747703952034</v>
      </c>
      <c r="BC112" s="0" t="n">
        <v>11.9844663946125</v>
      </c>
      <c r="BD112" s="0" t="n">
        <v>7.12538936366592</v>
      </c>
      <c r="BE112" s="0" t="n">
        <v>4.72314587715712</v>
      </c>
      <c r="BF112" s="0" t="n">
        <v>11.2440924347472</v>
      </c>
      <c r="BG112" s="0" t="n">
        <v>21.8252532595486</v>
      </c>
      <c r="BH112" s="0" t="n">
        <v>24.611633312613</v>
      </c>
      <c r="BI112" s="0" t="n">
        <v>23.4724259437143</v>
      </c>
      <c r="BJ112" s="0" t="n">
        <v>22.1972738531448</v>
      </c>
      <c r="BK112" s="0" t="n">
        <v>20.8924938815861</v>
      </c>
    </row>
    <row r="113" customFormat="false" ht="12.8" hidden="false" customHeight="false" outlineLevel="0" collapsed="false">
      <c r="A113" s="0" t="s">
        <v>1415</v>
      </c>
      <c r="B113" s="0" t="s">
        <v>1530</v>
      </c>
      <c r="C113" s="0" t="s">
        <v>374</v>
      </c>
      <c r="D113" s="0" t="n">
        <v>24</v>
      </c>
      <c r="E113" s="0" t="n">
        <v>25</v>
      </c>
      <c r="F113" s="0" t="n">
        <v>700</v>
      </c>
      <c r="G113" s="0" t="n">
        <v>2.5</v>
      </c>
      <c r="H113" s="0" t="n">
        <v>320</v>
      </c>
      <c r="I113" s="0" t="n">
        <v>40</v>
      </c>
      <c r="J113" s="0" t="n">
        <v>6000</v>
      </c>
      <c r="K113" s="0" t="n">
        <v>0.25</v>
      </c>
      <c r="L113" s="0" t="n">
        <v>18.2921664274525</v>
      </c>
      <c r="M113" s="0" t="n">
        <v>18.0964590069874</v>
      </c>
      <c r="N113" s="0" t="n">
        <v>17.8265941259093</v>
      </c>
      <c r="O113" s="0" t="n">
        <v>17.5239311382562</v>
      </c>
      <c r="P113" s="0" t="n">
        <v>17.0827716848885</v>
      </c>
      <c r="Q113" s="0" t="n">
        <v>15.8977963437095</v>
      </c>
      <c r="R113" s="0" t="n">
        <v>13.6370178435131</v>
      </c>
      <c r="S113" s="0" t="n">
        <v>11.9931214541707</v>
      </c>
      <c r="T113" s="0" t="n">
        <v>12.6832540096562</v>
      </c>
      <c r="U113" s="0" t="n">
        <v>15.1785001092516</v>
      </c>
      <c r="V113" s="0" t="n">
        <v>17.2235713815264</v>
      </c>
      <c r="W113" s="0" t="n">
        <v>18.0774539364587</v>
      </c>
      <c r="X113" s="0" t="n">
        <v>18.3314104650079</v>
      </c>
      <c r="Y113" s="0" t="n">
        <v>15.3701058571574</v>
      </c>
      <c r="Z113" s="0" t="n">
        <v>14.8271347280959</v>
      </c>
      <c r="AA113" s="0" t="n">
        <v>14.3139046033088</v>
      </c>
      <c r="AB113" s="0" t="n">
        <v>13.9566985530817</v>
      </c>
      <c r="AC113" s="0" t="n">
        <v>13.5468463019262</v>
      </c>
      <c r="AD113" s="0" t="n">
        <v>12.6076981101705</v>
      </c>
      <c r="AE113" s="0" t="n">
        <v>11.173875624444</v>
      </c>
      <c r="AF113" s="0" t="n">
        <v>10.9911317369408</v>
      </c>
      <c r="AG113" s="0" t="n">
        <v>13.0530446053983</v>
      </c>
      <c r="AH113" s="0" t="n">
        <v>15.8004212422375</v>
      </c>
      <c r="AI113" s="0" t="n">
        <v>17.1732436657007</v>
      </c>
      <c r="AJ113" s="0" t="n">
        <v>16.8095060169208</v>
      </c>
      <c r="AK113" s="0" t="n">
        <v>16.069513604317</v>
      </c>
      <c r="AL113" s="0" t="n">
        <v>1494.40954015592</v>
      </c>
      <c r="AM113" s="0" t="n">
        <v>1432.3025977185</v>
      </c>
      <c r="AN113" s="0" t="n">
        <v>1369.80255066242</v>
      </c>
      <c r="AO113" s="0" t="n">
        <v>1306.68426136629</v>
      </c>
      <c r="AP113" s="0" t="n">
        <v>1230.99547679909</v>
      </c>
      <c r="AQ113" s="0" t="n">
        <v>1095.96665736937</v>
      </c>
      <c r="AR113" s="0" t="n">
        <v>922.074041660993</v>
      </c>
      <c r="AS113" s="0" t="n">
        <v>899.994604076593</v>
      </c>
      <c r="AT113" s="0" t="n">
        <v>1149.01084873971</v>
      </c>
      <c r="AU113" s="0" t="n">
        <v>1477.73664991352</v>
      </c>
      <c r="AV113" s="0" t="n">
        <v>1643.80955458889</v>
      </c>
      <c r="AW113" s="0" t="n">
        <v>1620.21186083814</v>
      </c>
      <c r="AX113" s="0" t="n">
        <v>1557.26062665656</v>
      </c>
      <c r="AY113" s="0" t="n">
        <v>19.1237724666012</v>
      </c>
      <c r="AZ113" s="0" t="n">
        <v>17.7547046920819</v>
      </c>
      <c r="BA113" s="0" t="n">
        <v>16.2918382031361</v>
      </c>
      <c r="BB113" s="0" t="n">
        <v>14.6698262300647</v>
      </c>
      <c r="BC113" s="0" t="n">
        <v>11.2406333200293</v>
      </c>
      <c r="BD113" s="0" t="n">
        <v>5.65466719968501</v>
      </c>
      <c r="BE113" s="0" t="n">
        <v>4.01340017383831</v>
      </c>
      <c r="BF113" s="0" t="n">
        <v>13.9618657844121</v>
      </c>
      <c r="BG113" s="0" t="n">
        <v>24.462717766955</v>
      </c>
      <c r="BH113" s="0" t="n">
        <v>24.1727539367065</v>
      </c>
      <c r="BI113" s="0" t="n">
        <v>22.9686830341708</v>
      </c>
      <c r="BJ113" s="0" t="n">
        <v>21.7170279839259</v>
      </c>
      <c r="BK113" s="0" t="n">
        <v>20.4372451717962</v>
      </c>
    </row>
    <row r="114" customFormat="false" ht="12.8" hidden="false" customHeight="false" outlineLevel="0" collapsed="false">
      <c r="A114" s="0" t="s">
        <v>1415</v>
      </c>
      <c r="B114" s="0" t="s">
        <v>1531</v>
      </c>
      <c r="C114" s="0" t="s">
        <v>374</v>
      </c>
      <c r="D114" s="0" t="n">
        <v>29</v>
      </c>
      <c r="E114" s="0" t="n">
        <v>25</v>
      </c>
      <c r="F114" s="0" t="n">
        <v>700</v>
      </c>
      <c r="G114" s="0" t="n">
        <v>2.5</v>
      </c>
      <c r="H114" s="0" t="n">
        <v>320</v>
      </c>
      <c r="I114" s="0" t="n">
        <v>40</v>
      </c>
      <c r="J114" s="0" t="n">
        <v>6000</v>
      </c>
      <c r="K114" s="0" t="n">
        <v>0.25</v>
      </c>
      <c r="L114" s="0" t="n">
        <v>18.5553607369906</v>
      </c>
      <c r="M114" s="0" t="n">
        <v>18.338673870406</v>
      </c>
      <c r="N114" s="0" t="n">
        <v>18.0477100341992</v>
      </c>
      <c r="O114" s="0" t="n">
        <v>17.7258915372736</v>
      </c>
      <c r="P114" s="0" t="n">
        <v>17.2636378481846</v>
      </c>
      <c r="Q114" s="0" t="n">
        <v>16.04434015092</v>
      </c>
      <c r="R114" s="0" t="n">
        <v>13.7680610482926</v>
      </c>
      <c r="S114" s="0" t="n">
        <v>12.1601449435642</v>
      </c>
      <c r="T114" s="0" t="n">
        <v>12.9285299572632</v>
      </c>
      <c r="U114" s="0" t="n">
        <v>15.4805933712048</v>
      </c>
      <c r="V114" s="0" t="n">
        <v>17.5383415325894</v>
      </c>
      <c r="W114" s="0" t="n">
        <v>18.3807454152864</v>
      </c>
      <c r="X114" s="0" t="n">
        <v>18.6153308288524</v>
      </c>
      <c r="Y114" s="0" t="n">
        <v>15.2701058571574</v>
      </c>
      <c r="Z114" s="0" t="n">
        <v>14.7271347280959</v>
      </c>
      <c r="AA114" s="0" t="n">
        <v>14.2139046033088</v>
      </c>
      <c r="AB114" s="0" t="n">
        <v>13.8566985530817</v>
      </c>
      <c r="AC114" s="0" t="n">
        <v>13.4468463019262</v>
      </c>
      <c r="AD114" s="0" t="n">
        <v>12.5048572010796</v>
      </c>
      <c r="AE114" s="0" t="n">
        <v>11.0556028971713</v>
      </c>
      <c r="AF114" s="0" t="n">
        <v>10.850984009668</v>
      </c>
      <c r="AG114" s="0" t="n">
        <v>12.8942605144892</v>
      </c>
      <c r="AH114" s="0" t="n">
        <v>15.6418076058738</v>
      </c>
      <c r="AI114" s="0" t="n">
        <v>17.0284141202461</v>
      </c>
      <c r="AJ114" s="0" t="n">
        <v>16.6857560169208</v>
      </c>
      <c r="AK114" s="0" t="n">
        <v>15.9621272406806</v>
      </c>
      <c r="AL114" s="0" t="n">
        <v>1481.40954015592</v>
      </c>
      <c r="AM114" s="0" t="n">
        <v>1419.3025977185</v>
      </c>
      <c r="AN114" s="0" t="n">
        <v>1356.80255066242</v>
      </c>
      <c r="AO114" s="0" t="n">
        <v>1293.68426136629</v>
      </c>
      <c r="AP114" s="0" t="n">
        <v>1217.99547679909</v>
      </c>
      <c r="AQ114" s="0" t="n">
        <v>1082.62574827846</v>
      </c>
      <c r="AR114" s="0" t="n">
        <v>906.76676893372</v>
      </c>
      <c r="AS114" s="0" t="n">
        <v>881.880513167502</v>
      </c>
      <c r="AT114" s="0" t="n">
        <v>1128.48312146698</v>
      </c>
      <c r="AU114" s="0" t="n">
        <v>1457.23846809534</v>
      </c>
      <c r="AV114" s="0" t="n">
        <v>1625.09819095253</v>
      </c>
      <c r="AW114" s="0" t="n">
        <v>1604.19822447451</v>
      </c>
      <c r="AX114" s="0" t="n">
        <v>1543.32880847475</v>
      </c>
      <c r="AY114" s="0" t="n">
        <v>19.1237724666012</v>
      </c>
      <c r="AZ114" s="0" t="n">
        <v>17.7547046920819</v>
      </c>
      <c r="BA114" s="0" t="n">
        <v>16.2918382031361</v>
      </c>
      <c r="BB114" s="0" t="n">
        <v>14.6698262300647</v>
      </c>
      <c r="BC114" s="0" t="n">
        <v>11.2406333200293</v>
      </c>
      <c r="BD114" s="0" t="n">
        <v>5.65466719968501</v>
      </c>
      <c r="BE114" s="0" t="n">
        <v>4.01340017383831</v>
      </c>
      <c r="BF114" s="0" t="n">
        <v>13.9618657844121</v>
      </c>
      <c r="BG114" s="0" t="n">
        <v>24.462717766955</v>
      </c>
      <c r="BH114" s="0" t="n">
        <v>24.1727539367065</v>
      </c>
      <c r="BI114" s="0" t="n">
        <v>22.9686830341708</v>
      </c>
      <c r="BJ114" s="0" t="n">
        <v>21.7170279839259</v>
      </c>
      <c r="BK114" s="0" t="n">
        <v>20.4372451717962</v>
      </c>
    </row>
    <row r="115" customFormat="false" ht="12.8" hidden="false" customHeight="false" outlineLevel="0" collapsed="false">
      <c r="A115" s="0" t="s">
        <v>1415</v>
      </c>
      <c r="B115" s="0" t="s">
        <v>1532</v>
      </c>
      <c r="C115" s="0" t="s">
        <v>374</v>
      </c>
      <c r="D115" s="0" t="n">
        <v>36</v>
      </c>
      <c r="E115" s="0" t="n">
        <v>25</v>
      </c>
      <c r="F115" s="0" t="n">
        <v>700</v>
      </c>
      <c r="G115" s="0" t="n">
        <v>2.5</v>
      </c>
      <c r="H115" s="0" t="n">
        <v>320</v>
      </c>
      <c r="I115" s="0" t="n">
        <v>40</v>
      </c>
      <c r="J115" s="0" t="n">
        <v>6000</v>
      </c>
      <c r="K115" s="0" t="n">
        <v>0.25</v>
      </c>
      <c r="L115" s="0" t="n">
        <v>18.7848232567009</v>
      </c>
      <c r="M115" s="0" t="n">
        <v>18.5498457341475</v>
      </c>
      <c r="N115" s="0" t="n">
        <v>18.2404870496037</v>
      </c>
      <c r="O115" s="0" t="n">
        <v>17.9019680722167</v>
      </c>
      <c r="P115" s="0" t="n">
        <v>17.4213236493445</v>
      </c>
      <c r="Q115" s="0" t="n">
        <v>16.1721024544041</v>
      </c>
      <c r="R115" s="0" t="n">
        <v>13.8823093540875</v>
      </c>
      <c r="S115" s="0" t="n">
        <v>12.305762190359</v>
      </c>
      <c r="T115" s="0" t="n">
        <v>13.1423705872562</v>
      </c>
      <c r="U115" s="0" t="n">
        <v>15.7439694343004</v>
      </c>
      <c r="V115" s="0" t="n">
        <v>17.8127697758112</v>
      </c>
      <c r="W115" s="0" t="n">
        <v>18.6451661281072</v>
      </c>
      <c r="X115" s="0" t="n">
        <v>18.8628630881902</v>
      </c>
      <c r="Y115" s="0" t="n">
        <v>15.1398785844302</v>
      </c>
      <c r="Z115" s="0" t="n">
        <v>14.6150892735504</v>
      </c>
      <c r="AA115" s="0" t="n">
        <v>14.1209500578543</v>
      </c>
      <c r="AB115" s="0" t="n">
        <v>13.7819258258089</v>
      </c>
      <c r="AC115" s="0" t="n">
        <v>13.3902553928353</v>
      </c>
      <c r="AD115" s="0" t="n">
        <v>12.4701981101705</v>
      </c>
      <c r="AE115" s="0" t="n">
        <v>11.0154892608076</v>
      </c>
      <c r="AF115" s="0" t="n">
        <v>10.7787681005771</v>
      </c>
      <c r="AG115" s="0" t="n">
        <v>12.7758968781255</v>
      </c>
      <c r="AH115" s="0" t="n">
        <v>15.505625787692</v>
      </c>
      <c r="AI115" s="0" t="n">
        <v>16.8875618475189</v>
      </c>
      <c r="AJ115" s="0" t="n">
        <v>16.5420060169208</v>
      </c>
      <c r="AK115" s="0" t="n">
        <v>15.8211045134079</v>
      </c>
      <c r="AL115" s="0" t="n">
        <v>1464.60499470137</v>
      </c>
      <c r="AM115" s="0" t="n">
        <v>1404.86168862759</v>
      </c>
      <c r="AN115" s="0" t="n">
        <v>1344.84345975333</v>
      </c>
      <c r="AO115" s="0" t="n">
        <v>1284.08880682083</v>
      </c>
      <c r="AP115" s="0" t="n">
        <v>1210.76365861727</v>
      </c>
      <c r="AQ115" s="0" t="n">
        <v>1078.21665736937</v>
      </c>
      <c r="AR115" s="0" t="n">
        <v>901.603132570084</v>
      </c>
      <c r="AS115" s="0" t="n">
        <v>872.500967712957</v>
      </c>
      <c r="AT115" s="0" t="n">
        <v>1113.09584873971</v>
      </c>
      <c r="AU115" s="0" t="n">
        <v>1439.5348317317</v>
      </c>
      <c r="AV115" s="0" t="n">
        <v>1606.79591822525</v>
      </c>
      <c r="AW115" s="0" t="n">
        <v>1585.56186083814</v>
      </c>
      <c r="AX115" s="0" t="n">
        <v>1525.09244483838</v>
      </c>
      <c r="AY115" s="0" t="n">
        <v>19.1237724666012</v>
      </c>
      <c r="AZ115" s="0" t="n">
        <v>17.7547046920819</v>
      </c>
      <c r="BA115" s="0" t="n">
        <v>16.2918382031361</v>
      </c>
      <c r="BB115" s="0" t="n">
        <v>14.6698262300647</v>
      </c>
      <c r="BC115" s="0" t="n">
        <v>11.2406333200293</v>
      </c>
      <c r="BD115" s="0" t="n">
        <v>5.65466719968501</v>
      </c>
      <c r="BE115" s="0" t="n">
        <v>4.01340017383831</v>
      </c>
      <c r="BF115" s="0" t="n">
        <v>13.9618657844121</v>
      </c>
      <c r="BG115" s="0" t="n">
        <v>24.462717766955</v>
      </c>
      <c r="BH115" s="0" t="n">
        <v>24.1727539367065</v>
      </c>
      <c r="BI115" s="0" t="n">
        <v>22.9686830341708</v>
      </c>
      <c r="BJ115" s="0" t="n">
        <v>21.7170279839259</v>
      </c>
      <c r="BK115" s="0" t="n">
        <v>20.4372451717962</v>
      </c>
    </row>
    <row r="116" customFormat="false" ht="12.8" hidden="false" customHeight="false" outlineLevel="0" collapsed="false">
      <c r="A116" s="0" t="s">
        <v>1415</v>
      </c>
      <c r="B116" s="0" t="s">
        <v>1533</v>
      </c>
      <c r="C116" s="0" t="s">
        <v>374</v>
      </c>
      <c r="D116" s="0" t="n">
        <v>24</v>
      </c>
      <c r="E116" s="0" t="n">
        <v>25</v>
      </c>
      <c r="F116" s="0" t="n">
        <v>700</v>
      </c>
      <c r="G116" s="0" t="n">
        <v>2.5</v>
      </c>
      <c r="H116" s="0" t="n">
        <v>320</v>
      </c>
      <c r="I116" s="0" t="n">
        <v>40</v>
      </c>
      <c r="J116" s="0" t="n">
        <v>6000</v>
      </c>
      <c r="K116" s="0" t="n">
        <v>0.3</v>
      </c>
      <c r="L116" s="0" t="n">
        <v>18.0043656180358</v>
      </c>
      <c r="M116" s="0" t="n">
        <v>17.8219143898284</v>
      </c>
      <c r="N116" s="0" t="n">
        <v>17.5701509680057</v>
      </c>
      <c r="O116" s="0" t="n">
        <v>17.2803796551195</v>
      </c>
      <c r="P116" s="0" t="n">
        <v>16.7976696192031</v>
      </c>
      <c r="Q116" s="0" t="n">
        <v>15.3104962225104</v>
      </c>
      <c r="R116" s="0" t="n">
        <v>12.7235715129581</v>
      </c>
      <c r="S116" s="0" t="n">
        <v>11.2478429520112</v>
      </c>
      <c r="T116" s="0" t="n">
        <v>12.4050579006827</v>
      </c>
      <c r="U116" s="0" t="n">
        <v>15.1806360337641</v>
      </c>
      <c r="V116" s="0" t="n">
        <v>17.2044471863075</v>
      </c>
      <c r="W116" s="0" t="n">
        <v>17.9586609664517</v>
      </c>
      <c r="X116" s="0" t="n">
        <v>18.1061017267522</v>
      </c>
      <c r="Y116" s="0" t="n">
        <v>15.1947523156038</v>
      </c>
      <c r="Z116" s="0" t="n">
        <v>14.6741475694439</v>
      </c>
      <c r="AA116" s="0" t="n">
        <v>14.1846124978647</v>
      </c>
      <c r="AB116" s="0" t="n">
        <v>13.8513842256178</v>
      </c>
      <c r="AC116" s="0" t="n">
        <v>13.4340132650316</v>
      </c>
      <c r="AD116" s="0" t="n">
        <v>12.3230209818671</v>
      </c>
      <c r="AE116" s="0" t="n">
        <v>10.7925632034982</v>
      </c>
      <c r="AF116" s="0" t="n">
        <v>10.86511144875</v>
      </c>
      <c r="AG116" s="0" t="n">
        <v>13.1768868579542</v>
      </c>
      <c r="AH116" s="0" t="n">
        <v>15.9132121800741</v>
      </c>
      <c r="AI116" s="0" t="n">
        <v>17.1587532318739</v>
      </c>
      <c r="AJ116" s="0" t="n">
        <v>16.7274859229531</v>
      </c>
      <c r="AK116" s="0" t="n">
        <v>15.9223060233522</v>
      </c>
      <c r="AL116" s="0" t="n">
        <v>1476.79411867416</v>
      </c>
      <c r="AM116" s="0" t="n">
        <v>1416.7816840428</v>
      </c>
      <c r="AN116" s="0" t="n">
        <v>1356.43847539529</v>
      </c>
      <c r="AO116" s="0" t="n">
        <v>1295.40287642645</v>
      </c>
      <c r="AP116" s="0" t="n">
        <v>1217.99305118945</v>
      </c>
      <c r="AQ116" s="0" t="n">
        <v>1062.27256018907</v>
      </c>
      <c r="AR116" s="0" t="n">
        <v>877.347271299569</v>
      </c>
      <c r="AS116" s="0" t="n">
        <v>885.646407696568</v>
      </c>
      <c r="AT116" s="0" t="n">
        <v>1163.99961287123</v>
      </c>
      <c r="AU116" s="0" t="n">
        <v>1491.15111904148</v>
      </c>
      <c r="AV116" s="0" t="n">
        <v>1642.37716970461</v>
      </c>
      <c r="AW116" s="0" t="n">
        <v>1612.04626624607</v>
      </c>
      <c r="AX116" s="0" t="n">
        <v>1542.55184337111</v>
      </c>
      <c r="AY116" s="0" t="n">
        <v>18.6480707355061</v>
      </c>
      <c r="AZ116" s="0" t="n">
        <v>17.3189357330177</v>
      </c>
      <c r="BA116" s="0" t="n">
        <v>15.8864993147363</v>
      </c>
      <c r="BB116" s="0" t="n">
        <v>14.2770403884258</v>
      </c>
      <c r="BC116" s="0" t="n">
        <v>10.3148465925</v>
      </c>
      <c r="BD116" s="0" t="n">
        <v>3.56881238802367</v>
      </c>
      <c r="BE116" s="0" t="n">
        <v>4.36628763762726</v>
      </c>
      <c r="BF116" s="0" t="n">
        <v>14.5213643385436</v>
      </c>
      <c r="BG116" s="0" t="n">
        <v>24.462717766955</v>
      </c>
      <c r="BH116" s="0" t="n">
        <v>24.1727539367065</v>
      </c>
      <c r="BI116" s="0" t="n">
        <v>22.6679213776847</v>
      </c>
      <c r="BJ116" s="0" t="n">
        <v>21.1490348091485</v>
      </c>
      <c r="BK116" s="0" t="n">
        <v>19.9165464347721</v>
      </c>
    </row>
    <row r="117" customFormat="false" ht="12.8" hidden="false" customHeight="false" outlineLevel="0" collapsed="false">
      <c r="A117" s="0" t="s">
        <v>1415</v>
      </c>
      <c r="B117" s="0" t="s">
        <v>1534</v>
      </c>
      <c r="C117" s="0" t="s">
        <v>374</v>
      </c>
      <c r="D117" s="0" t="n">
        <v>29</v>
      </c>
      <c r="E117" s="0" t="n">
        <v>25</v>
      </c>
      <c r="F117" s="0" t="n">
        <v>700</v>
      </c>
      <c r="G117" s="0" t="n">
        <v>2.5</v>
      </c>
      <c r="H117" s="0" t="n">
        <v>320</v>
      </c>
      <c r="I117" s="0" t="n">
        <v>40</v>
      </c>
      <c r="J117" s="0" t="n">
        <v>6000</v>
      </c>
      <c r="K117" s="0" t="n">
        <v>0.3</v>
      </c>
      <c r="L117" s="0" t="n">
        <v>18.3424271560901</v>
      </c>
      <c r="M117" s="0" t="n">
        <v>18.1330965264138</v>
      </c>
      <c r="N117" s="0" t="n">
        <v>17.854221704611</v>
      </c>
      <c r="O117" s="0" t="n">
        <v>17.5398487366501</v>
      </c>
      <c r="P117" s="0" t="n">
        <v>17.0298918251439</v>
      </c>
      <c r="Q117" s="0" t="n">
        <v>15.497718844385</v>
      </c>
      <c r="R117" s="0" t="n">
        <v>12.8881890896512</v>
      </c>
      <c r="S117" s="0" t="n">
        <v>11.4450503374061</v>
      </c>
      <c r="T117" s="0" t="n">
        <v>12.6713317393342</v>
      </c>
      <c r="U117" s="0" t="n">
        <v>15.4898806372213</v>
      </c>
      <c r="V117" s="0" t="n">
        <v>17.5248236343359</v>
      </c>
      <c r="W117" s="0" t="n">
        <v>18.2951426271265</v>
      </c>
      <c r="X117" s="0" t="n">
        <v>18.4507007934367</v>
      </c>
      <c r="Y117" s="0" t="n">
        <v>15.0614189822705</v>
      </c>
      <c r="Z117" s="0" t="n">
        <v>14.5408142361105</v>
      </c>
      <c r="AA117" s="0" t="n">
        <v>14.0512791645313</v>
      </c>
      <c r="AB117" s="0" t="n">
        <v>13.7180508922845</v>
      </c>
      <c r="AC117" s="0" t="n">
        <v>13.3006799316982</v>
      </c>
      <c r="AD117" s="0" t="n">
        <v>12.1858997697459</v>
      </c>
      <c r="AE117" s="0" t="n">
        <v>10.6379041125891</v>
      </c>
      <c r="AF117" s="0" t="n">
        <v>10.6920432669318</v>
      </c>
      <c r="AG117" s="0" t="n">
        <v>12.9986482215906</v>
      </c>
      <c r="AH117" s="0" t="n">
        <v>15.7493485437104</v>
      </c>
      <c r="AI117" s="0" t="n">
        <v>17.0116509591467</v>
      </c>
      <c r="AJ117" s="0" t="n">
        <v>16.5900995593167</v>
      </c>
      <c r="AK117" s="0" t="n">
        <v>15.7891620839583</v>
      </c>
      <c r="AL117" s="0" t="n">
        <v>1459.46078534083</v>
      </c>
      <c r="AM117" s="0" t="n">
        <v>1399.44835070946</v>
      </c>
      <c r="AN117" s="0" t="n">
        <v>1339.10514206196</v>
      </c>
      <c r="AO117" s="0" t="n">
        <v>1278.06954309312</v>
      </c>
      <c r="AP117" s="0" t="n">
        <v>1200.65971785612</v>
      </c>
      <c r="AQ117" s="0" t="n">
        <v>1044.48468140119</v>
      </c>
      <c r="AR117" s="0" t="n">
        <v>857.330604632903</v>
      </c>
      <c r="AS117" s="0" t="n">
        <v>863.278225878386</v>
      </c>
      <c r="AT117" s="0" t="n">
        <v>1140.95643105305</v>
      </c>
      <c r="AU117" s="0" t="n">
        <v>1469.97384631421</v>
      </c>
      <c r="AV117" s="0" t="n">
        <v>1623.37035152279</v>
      </c>
      <c r="AW117" s="0" t="n">
        <v>1594.25990260971</v>
      </c>
      <c r="AX117" s="0" t="n">
        <v>1525.27154034081</v>
      </c>
      <c r="AY117" s="0" t="n">
        <v>18.6480707355061</v>
      </c>
      <c r="AZ117" s="0" t="n">
        <v>17.3189357330177</v>
      </c>
      <c r="BA117" s="0" t="n">
        <v>15.8864993147363</v>
      </c>
      <c r="BB117" s="0" t="n">
        <v>14.2770403884258</v>
      </c>
      <c r="BC117" s="0" t="n">
        <v>10.3148465925</v>
      </c>
      <c r="BD117" s="0" t="n">
        <v>3.56881238802367</v>
      </c>
      <c r="BE117" s="0" t="n">
        <v>4.36628763762726</v>
      </c>
      <c r="BF117" s="0" t="n">
        <v>14.5213643385436</v>
      </c>
      <c r="BG117" s="0" t="n">
        <v>24.462717766955</v>
      </c>
      <c r="BH117" s="0" t="n">
        <v>24.1727539367065</v>
      </c>
      <c r="BI117" s="0" t="n">
        <v>22.6679213776847</v>
      </c>
      <c r="BJ117" s="0" t="n">
        <v>21.1490348091485</v>
      </c>
      <c r="BK117" s="0" t="n">
        <v>19.9165464347721</v>
      </c>
    </row>
    <row r="118" customFormat="false" ht="12.8" hidden="false" customHeight="false" outlineLevel="0" collapsed="false">
      <c r="A118" s="0" t="s">
        <v>1415</v>
      </c>
      <c r="B118" s="0" t="s">
        <v>1535</v>
      </c>
      <c r="C118" s="0" t="s">
        <v>374</v>
      </c>
      <c r="D118" s="0" t="n">
        <v>36</v>
      </c>
      <c r="E118" s="0" t="n">
        <v>25</v>
      </c>
      <c r="F118" s="0" t="n">
        <v>700</v>
      </c>
      <c r="G118" s="0" t="n">
        <v>2.5</v>
      </c>
      <c r="H118" s="0" t="n">
        <v>320</v>
      </c>
      <c r="I118" s="0" t="n">
        <v>40</v>
      </c>
      <c r="J118" s="0" t="n">
        <v>6000</v>
      </c>
      <c r="K118" s="0" t="n">
        <v>0.3</v>
      </c>
      <c r="L118" s="0" t="n">
        <v>18.6371616907204</v>
      </c>
      <c r="M118" s="0" t="n">
        <v>18.4043966060965</v>
      </c>
      <c r="N118" s="0" t="n">
        <v>18.1018850644755</v>
      </c>
      <c r="O118" s="0" t="n">
        <v>17.7660634649981</v>
      </c>
      <c r="P118" s="0" t="n">
        <v>17.2323517210336</v>
      </c>
      <c r="Q118" s="0" t="n">
        <v>15.6609464408991</v>
      </c>
      <c r="R118" s="0" t="n">
        <v>13.0317087728955</v>
      </c>
      <c r="S118" s="0" t="n">
        <v>11.6169830195283</v>
      </c>
      <c r="T118" s="0" t="n">
        <v>12.903479106263</v>
      </c>
      <c r="U118" s="0" t="n">
        <v>15.7594915039631</v>
      </c>
      <c r="V118" s="0" t="n">
        <v>17.8041396543117</v>
      </c>
      <c r="W118" s="0" t="n">
        <v>18.5884997663072</v>
      </c>
      <c r="X118" s="0" t="n">
        <v>18.7511349869799</v>
      </c>
      <c r="Y118" s="0" t="n">
        <v>14.8877826186341</v>
      </c>
      <c r="Z118" s="0" t="n">
        <v>14.3914202967166</v>
      </c>
      <c r="AA118" s="0" t="n">
        <v>13.9273397705919</v>
      </c>
      <c r="AB118" s="0" t="n">
        <v>13.6183539225875</v>
      </c>
      <c r="AC118" s="0" t="n">
        <v>13.2252253862437</v>
      </c>
      <c r="AD118" s="0" t="n">
        <v>12.1396876485337</v>
      </c>
      <c r="AE118" s="0" t="n">
        <v>10.5865404762255</v>
      </c>
      <c r="AF118" s="0" t="n">
        <v>10.60636144875</v>
      </c>
      <c r="AG118" s="0" t="n">
        <v>12.868193676136</v>
      </c>
      <c r="AH118" s="0" t="n">
        <v>15.6093485437104</v>
      </c>
      <c r="AI118" s="0" t="n">
        <v>16.8673327773285</v>
      </c>
      <c r="AJ118" s="0" t="n">
        <v>16.4260086502258</v>
      </c>
      <c r="AK118" s="0" t="n">
        <v>15.611737841534</v>
      </c>
      <c r="AL118" s="0" t="n">
        <v>1437.05472473477</v>
      </c>
      <c r="AM118" s="0" t="n">
        <v>1380.19380525492</v>
      </c>
      <c r="AN118" s="0" t="n">
        <v>1323.1596875165</v>
      </c>
      <c r="AO118" s="0" t="n">
        <v>1265.27560369918</v>
      </c>
      <c r="AP118" s="0" t="n">
        <v>1191.01729361369</v>
      </c>
      <c r="AQ118" s="0" t="n">
        <v>1038.6058935224</v>
      </c>
      <c r="AR118" s="0" t="n">
        <v>850.721513723812</v>
      </c>
      <c r="AS118" s="0" t="n">
        <v>852.150953151114</v>
      </c>
      <c r="AT118" s="0" t="n">
        <v>1123.99734014396</v>
      </c>
      <c r="AU118" s="0" t="n">
        <v>1451.77384631421</v>
      </c>
      <c r="AV118" s="0" t="n">
        <v>1604.62035152279</v>
      </c>
      <c r="AW118" s="0" t="n">
        <v>1572.99626624607</v>
      </c>
      <c r="AX118" s="0" t="n">
        <v>1502.33517670445</v>
      </c>
      <c r="AY118" s="0" t="n">
        <v>18.6480707355061</v>
      </c>
      <c r="AZ118" s="0" t="n">
        <v>17.3189357330177</v>
      </c>
      <c r="BA118" s="0" t="n">
        <v>15.8864993147363</v>
      </c>
      <c r="BB118" s="0" t="n">
        <v>14.2770403884258</v>
      </c>
      <c r="BC118" s="0" t="n">
        <v>10.3148465925</v>
      </c>
      <c r="BD118" s="0" t="n">
        <v>3.56881238802367</v>
      </c>
      <c r="BE118" s="0" t="n">
        <v>4.36628763762726</v>
      </c>
      <c r="BF118" s="0" t="n">
        <v>14.5213643385436</v>
      </c>
      <c r="BG118" s="0" t="n">
        <v>24.462717766955</v>
      </c>
      <c r="BH118" s="0" t="n">
        <v>24.1727539367065</v>
      </c>
      <c r="BI118" s="0" t="n">
        <v>22.6679213776847</v>
      </c>
      <c r="BJ118" s="0" t="n">
        <v>21.1490348091485</v>
      </c>
      <c r="BK118" s="0" t="n">
        <v>19.9165464347721</v>
      </c>
    </row>
    <row r="119" customFormat="false" ht="12.8" hidden="false" customHeight="false" outlineLevel="0" collapsed="false">
      <c r="A119" s="0" t="s">
        <v>1415</v>
      </c>
      <c r="B119" s="0" t="s">
        <v>1536</v>
      </c>
      <c r="C119" s="0" t="s">
        <v>376</v>
      </c>
      <c r="D119" s="0" t="n">
        <v>24</v>
      </c>
      <c r="E119" s="0" t="n">
        <v>38</v>
      </c>
      <c r="F119" s="0" t="n">
        <v>700</v>
      </c>
      <c r="G119" s="0" t="n">
        <v>2.5</v>
      </c>
      <c r="H119" s="0" t="n">
        <v>320</v>
      </c>
      <c r="I119" s="0" t="n">
        <v>40</v>
      </c>
      <c r="J119" s="0" t="n">
        <v>6000</v>
      </c>
      <c r="K119" s="0" t="n">
        <v>0.2</v>
      </c>
      <c r="L119" s="0" t="n">
        <v>16.4697432776599</v>
      </c>
      <c r="M119" s="0" t="n">
        <v>17.9284379368961</v>
      </c>
      <c r="N119" s="0" t="n">
        <v>18.4239582511982</v>
      </c>
      <c r="O119" s="0" t="n">
        <v>18.4813809427743</v>
      </c>
      <c r="P119" s="0" t="n">
        <v>18.3267870148157</v>
      </c>
      <c r="Q119" s="0" t="n">
        <v>18.0700088963702</v>
      </c>
      <c r="R119" s="0" t="n">
        <v>17.7714776654073</v>
      </c>
      <c r="S119" s="0" t="n">
        <v>17.4312206584268</v>
      </c>
      <c r="T119" s="0" t="n">
        <v>16.6129126440358</v>
      </c>
      <c r="U119" s="0" t="n">
        <v>14.927774968044</v>
      </c>
      <c r="V119" s="0" t="n">
        <v>12.9364820715791</v>
      </c>
      <c r="W119" s="0" t="n">
        <v>12.4821913608893</v>
      </c>
      <c r="X119" s="0" t="n">
        <v>14.1583855236516</v>
      </c>
      <c r="Y119" s="0" t="n">
        <v>16.0920918998747</v>
      </c>
      <c r="Z119" s="0" t="n">
        <v>16.6612954191421</v>
      </c>
      <c r="AA119" s="0" t="n">
        <v>16.2276690982924</v>
      </c>
      <c r="AB119" s="0" t="n">
        <v>15.8311560269152</v>
      </c>
      <c r="AC119" s="0" t="n">
        <v>15.481514490235</v>
      </c>
      <c r="AD119" s="0" t="n">
        <v>15.1010613071355</v>
      </c>
      <c r="AE119" s="0" t="n">
        <v>14.5827386724716</v>
      </c>
      <c r="AF119" s="0" t="n">
        <v>14.0316342849476</v>
      </c>
      <c r="AG119" s="0" t="n">
        <v>13.1438400148699</v>
      </c>
      <c r="AH119" s="0" t="n">
        <v>11.8531126113153</v>
      </c>
      <c r="AI119" s="0" t="n">
        <v>11.034226240513</v>
      </c>
      <c r="AJ119" s="0" t="n">
        <v>11.8125137753904</v>
      </c>
      <c r="AK119" s="0" t="n">
        <v>14.1673697176476</v>
      </c>
      <c r="AL119" s="0" t="n">
        <v>1570.39117637339</v>
      </c>
      <c r="AM119" s="0" t="n">
        <v>1642.1081581503</v>
      </c>
      <c r="AN119" s="0" t="n">
        <v>1591.50309691207</v>
      </c>
      <c r="AO119" s="0" t="n">
        <v>1527.69263409488</v>
      </c>
      <c r="AP119" s="0" t="n">
        <v>1464.43831685668</v>
      </c>
      <c r="AQ119" s="0" t="n">
        <v>1400.87055045735</v>
      </c>
      <c r="AR119" s="0" t="n">
        <v>1336.87440211037</v>
      </c>
      <c r="AS119" s="0" t="n">
        <v>1268.60753693412</v>
      </c>
      <c r="AT119" s="0" t="n">
        <v>1159.39592628147</v>
      </c>
      <c r="AU119" s="0" t="n">
        <v>1002.6829719884</v>
      </c>
      <c r="AV119" s="0" t="n">
        <v>905.139130037732</v>
      </c>
      <c r="AW119" s="0" t="n">
        <v>1016.94257470132</v>
      </c>
      <c r="AX119" s="0" t="n">
        <v>1320.61688918288</v>
      </c>
      <c r="AY119" s="0" t="n">
        <v>23.7840236736236</v>
      </c>
      <c r="AZ119" s="0" t="n">
        <v>22.5188330226102</v>
      </c>
      <c r="BA119" s="0" t="n">
        <v>21.2215650574603</v>
      </c>
      <c r="BB119" s="0" t="n">
        <v>19.8930260645625</v>
      </c>
      <c r="BC119" s="0" t="n">
        <v>18.5197797227639</v>
      </c>
      <c r="BD119" s="0" t="n">
        <v>17.0716177660088</v>
      </c>
      <c r="BE119" s="0" t="n">
        <v>15.4972365239183</v>
      </c>
      <c r="BF119" s="0" t="n">
        <v>13.0819708839895</v>
      </c>
      <c r="BG119" s="0" t="n">
        <v>8.47124206830334</v>
      </c>
      <c r="BH119" s="0" t="n">
        <v>4.24521654140502</v>
      </c>
      <c r="BI119" s="0" t="n">
        <v>9.26108135330998</v>
      </c>
      <c r="BJ119" s="0" t="n">
        <v>19.2563961117126</v>
      </c>
      <c r="BK119" s="0" t="n">
        <v>24.7426000777778</v>
      </c>
    </row>
    <row r="120" customFormat="false" ht="12.8" hidden="false" customHeight="false" outlineLevel="0" collapsed="false">
      <c r="A120" s="0" t="s">
        <v>1415</v>
      </c>
      <c r="B120" s="0" t="s">
        <v>1537</v>
      </c>
      <c r="C120" s="0" t="s">
        <v>376</v>
      </c>
      <c r="D120" s="0" t="n">
        <v>29</v>
      </c>
      <c r="E120" s="0" t="n">
        <v>38</v>
      </c>
      <c r="F120" s="0" t="n">
        <v>700</v>
      </c>
      <c r="G120" s="0" t="n">
        <v>2.5</v>
      </c>
      <c r="H120" s="0" t="n">
        <v>320</v>
      </c>
      <c r="I120" s="0" t="n">
        <v>40</v>
      </c>
      <c r="J120" s="0" t="n">
        <v>6000</v>
      </c>
      <c r="K120" s="0" t="n">
        <v>0.2</v>
      </c>
      <c r="L120" s="0" t="n">
        <v>16.7251064107125</v>
      </c>
      <c r="M120" s="0" t="n">
        <v>18.1772711568381</v>
      </c>
      <c r="N120" s="0" t="n">
        <v>18.6582176833674</v>
      </c>
      <c r="O120" s="0" t="n">
        <v>18.6991369870705</v>
      </c>
      <c r="P120" s="0" t="n">
        <v>18.5274675814787</v>
      </c>
      <c r="Q120" s="0" t="n">
        <v>18.2534500138893</v>
      </c>
      <c r="R120" s="0" t="n">
        <v>17.9391002668203</v>
      </c>
      <c r="S120" s="0" t="n">
        <v>17.5832474481859</v>
      </c>
      <c r="T120" s="0" t="n">
        <v>16.7395206417932</v>
      </c>
      <c r="U120" s="0" t="n">
        <v>15.0345994885694</v>
      </c>
      <c r="V120" s="0" t="n">
        <v>13.0625458583511</v>
      </c>
      <c r="W120" s="0" t="n">
        <v>12.6673382693625</v>
      </c>
      <c r="X120" s="0" t="n">
        <v>14.395519914371</v>
      </c>
      <c r="Y120" s="0" t="n">
        <v>15.9721373544201</v>
      </c>
      <c r="Z120" s="0" t="n">
        <v>16.5584772373239</v>
      </c>
      <c r="AA120" s="0" t="n">
        <v>16.139032734656</v>
      </c>
      <c r="AB120" s="0" t="n">
        <v>15.7505651178243</v>
      </c>
      <c r="AC120" s="0" t="n">
        <v>15.401514490235</v>
      </c>
      <c r="AD120" s="0" t="n">
        <v>15.0210613071355</v>
      </c>
      <c r="AE120" s="0" t="n">
        <v>14.5027386724716</v>
      </c>
      <c r="AF120" s="0" t="n">
        <v>13.9516342849476</v>
      </c>
      <c r="AG120" s="0" t="n">
        <v>13.0624763785063</v>
      </c>
      <c r="AH120" s="0" t="n">
        <v>11.7619762476789</v>
      </c>
      <c r="AI120" s="0" t="n">
        <v>10.9245519980887</v>
      </c>
      <c r="AJ120" s="0" t="n">
        <v>11.6853319572086</v>
      </c>
      <c r="AK120" s="0" t="n">
        <v>14.0384757782537</v>
      </c>
      <c r="AL120" s="0" t="n">
        <v>1554.89481273703</v>
      </c>
      <c r="AM120" s="0" t="n">
        <v>1628.80997633212</v>
      </c>
      <c r="AN120" s="0" t="n">
        <v>1580.01218782116</v>
      </c>
      <c r="AO120" s="0" t="n">
        <v>1517.21808864034</v>
      </c>
      <c r="AP120" s="0" t="n">
        <v>1454.03831685668</v>
      </c>
      <c r="AQ120" s="0" t="n">
        <v>1390.47055045735</v>
      </c>
      <c r="AR120" s="0" t="n">
        <v>1326.47440211037</v>
      </c>
      <c r="AS120" s="0" t="n">
        <v>1258.20753693412</v>
      </c>
      <c r="AT120" s="0" t="n">
        <v>1148.83228991783</v>
      </c>
      <c r="AU120" s="0" t="n">
        <v>990.882971988404</v>
      </c>
      <c r="AV120" s="0" t="n">
        <v>890.960645189247</v>
      </c>
      <c r="AW120" s="0" t="n">
        <v>1000.50136258011</v>
      </c>
      <c r="AX120" s="0" t="n">
        <v>1303.95688918288</v>
      </c>
      <c r="AY120" s="0" t="n">
        <v>23.7840236736236</v>
      </c>
      <c r="AZ120" s="0" t="n">
        <v>22.5188330226102</v>
      </c>
      <c r="BA120" s="0" t="n">
        <v>21.2215650574603</v>
      </c>
      <c r="BB120" s="0" t="n">
        <v>19.8930260645625</v>
      </c>
      <c r="BC120" s="0" t="n">
        <v>18.5197797227639</v>
      </c>
      <c r="BD120" s="0" t="n">
        <v>17.0716177660088</v>
      </c>
      <c r="BE120" s="0" t="n">
        <v>15.4972365239183</v>
      </c>
      <c r="BF120" s="0" t="n">
        <v>13.0819708839895</v>
      </c>
      <c r="BG120" s="0" t="n">
        <v>8.47124206830334</v>
      </c>
      <c r="BH120" s="0" t="n">
        <v>4.24521654140502</v>
      </c>
      <c r="BI120" s="0" t="n">
        <v>9.26108135330998</v>
      </c>
      <c r="BJ120" s="0" t="n">
        <v>19.2563961117126</v>
      </c>
      <c r="BK120" s="0" t="n">
        <v>24.7426000777778</v>
      </c>
    </row>
    <row r="121" customFormat="false" ht="12.8" hidden="false" customHeight="false" outlineLevel="0" collapsed="false">
      <c r="A121" s="0" t="s">
        <v>1415</v>
      </c>
      <c r="B121" s="0" t="s">
        <v>1538</v>
      </c>
      <c r="C121" s="0" t="s">
        <v>376</v>
      </c>
      <c r="D121" s="0" t="n">
        <v>36</v>
      </c>
      <c r="E121" s="0" t="n">
        <v>38</v>
      </c>
      <c r="F121" s="0" t="n">
        <v>700</v>
      </c>
      <c r="G121" s="0" t="n">
        <v>2.5</v>
      </c>
      <c r="H121" s="0" t="n">
        <v>320</v>
      </c>
      <c r="I121" s="0" t="n">
        <v>40</v>
      </c>
      <c r="J121" s="0" t="n">
        <v>6000</v>
      </c>
      <c r="K121" s="0" t="n">
        <v>0.2</v>
      </c>
      <c r="L121" s="0" t="n">
        <v>16.9477414215308</v>
      </c>
      <c r="M121" s="0" t="n">
        <v>18.394213148235</v>
      </c>
      <c r="N121" s="0" t="n">
        <v>18.8624537083247</v>
      </c>
      <c r="O121" s="0" t="n">
        <v>18.8889847489543</v>
      </c>
      <c r="P121" s="0" t="n">
        <v>18.7024283113068</v>
      </c>
      <c r="Q121" s="0" t="n">
        <v>18.4133807552425</v>
      </c>
      <c r="R121" s="0" t="n">
        <v>18.0852398416012</v>
      </c>
      <c r="S121" s="0" t="n">
        <v>17.7157900183608</v>
      </c>
      <c r="T121" s="0" t="n">
        <v>16.8499021702992</v>
      </c>
      <c r="U121" s="0" t="n">
        <v>15.127733050954</v>
      </c>
      <c r="V121" s="0" t="n">
        <v>13.1724529236205</v>
      </c>
      <c r="W121" s="0" t="n">
        <v>12.8287561822702</v>
      </c>
      <c r="X121" s="0" t="n">
        <v>14.6022624343744</v>
      </c>
      <c r="Y121" s="0" t="n">
        <v>15.8599100816929</v>
      </c>
      <c r="Z121" s="0" t="n">
        <v>16.4436590555057</v>
      </c>
      <c r="AA121" s="0" t="n">
        <v>16.0253054619287</v>
      </c>
      <c r="AB121" s="0" t="n">
        <v>15.643337845097</v>
      </c>
      <c r="AC121" s="0" t="n">
        <v>15.3082417629623</v>
      </c>
      <c r="AD121" s="0" t="n">
        <v>14.9430613071355</v>
      </c>
      <c r="AE121" s="0" t="n">
        <v>14.439284127017</v>
      </c>
      <c r="AF121" s="0" t="n">
        <v>13.9027251940385</v>
      </c>
      <c r="AG121" s="0" t="n">
        <v>13.0298400148699</v>
      </c>
      <c r="AH121" s="0" t="n">
        <v>11.7340671567698</v>
      </c>
      <c r="AI121" s="0" t="n">
        <v>10.8730671496039</v>
      </c>
      <c r="AJ121" s="0" t="n">
        <v>11.5970895329662</v>
      </c>
      <c r="AK121" s="0" t="n">
        <v>13.9307182024961</v>
      </c>
      <c r="AL121" s="0" t="n">
        <v>1540.30754000976</v>
      </c>
      <c r="AM121" s="0" t="n">
        <v>1613.91543087757</v>
      </c>
      <c r="AN121" s="0" t="n">
        <v>1565.2958241848</v>
      </c>
      <c r="AO121" s="0" t="n">
        <v>1503.37627045852</v>
      </c>
      <c r="AP121" s="0" t="n">
        <v>1442.01286231122</v>
      </c>
      <c r="AQ121" s="0" t="n">
        <v>1380.43055045735</v>
      </c>
      <c r="AR121" s="0" t="n">
        <v>1318.32531120128</v>
      </c>
      <c r="AS121" s="0" t="n">
        <v>1251.94935511594</v>
      </c>
      <c r="AT121" s="0" t="n">
        <v>1144.67592628147</v>
      </c>
      <c r="AU121" s="0" t="n">
        <v>987.304790170222</v>
      </c>
      <c r="AV121" s="0" t="n">
        <v>884.281251249853</v>
      </c>
      <c r="AW121" s="0" t="n">
        <v>989.029847428593</v>
      </c>
      <c r="AX121" s="0" t="n">
        <v>1289.94840433439</v>
      </c>
      <c r="AY121" s="0" t="n">
        <v>23.7840236736236</v>
      </c>
      <c r="AZ121" s="0" t="n">
        <v>22.5188330226102</v>
      </c>
      <c r="BA121" s="0" t="n">
        <v>21.2215650574603</v>
      </c>
      <c r="BB121" s="0" t="n">
        <v>19.8930260645625</v>
      </c>
      <c r="BC121" s="0" t="n">
        <v>18.5197797227639</v>
      </c>
      <c r="BD121" s="0" t="n">
        <v>17.0716177660088</v>
      </c>
      <c r="BE121" s="0" t="n">
        <v>15.4972365239183</v>
      </c>
      <c r="BF121" s="0" t="n">
        <v>13.0819708839895</v>
      </c>
      <c r="BG121" s="0" t="n">
        <v>8.47124206830334</v>
      </c>
      <c r="BH121" s="0" t="n">
        <v>4.24521654140502</v>
      </c>
      <c r="BI121" s="0" t="n">
        <v>9.26108135330998</v>
      </c>
      <c r="BJ121" s="0" t="n">
        <v>19.2563961117126</v>
      </c>
      <c r="BK121" s="0" t="n">
        <v>24.7426000777778</v>
      </c>
    </row>
    <row r="122" customFormat="false" ht="12.8" hidden="false" customHeight="false" outlineLevel="0" collapsed="false">
      <c r="A122" s="0" t="s">
        <v>1415</v>
      </c>
      <c r="B122" s="0" t="s">
        <v>1539</v>
      </c>
      <c r="C122" s="0" t="s">
        <v>376</v>
      </c>
      <c r="D122" s="0" t="n">
        <v>24</v>
      </c>
      <c r="E122" s="0" t="n">
        <v>38</v>
      </c>
      <c r="F122" s="0" t="n">
        <v>700</v>
      </c>
      <c r="G122" s="0" t="n">
        <v>2.5</v>
      </c>
      <c r="H122" s="0" t="n">
        <v>320</v>
      </c>
      <c r="I122" s="0" t="n">
        <v>40</v>
      </c>
      <c r="J122" s="0" t="n">
        <v>6000</v>
      </c>
      <c r="K122" s="0" t="n">
        <v>0.25</v>
      </c>
      <c r="L122" s="0" t="n">
        <v>16.8319105008916</v>
      </c>
      <c r="M122" s="0" t="n">
        <v>17.9434614768986</v>
      </c>
      <c r="N122" s="0" t="n">
        <v>18.3029134826784</v>
      </c>
      <c r="O122" s="0" t="n">
        <v>18.3206852714509</v>
      </c>
      <c r="P122" s="0" t="n">
        <v>18.1550819747034</v>
      </c>
      <c r="Q122" s="0" t="n">
        <v>17.898691970402</v>
      </c>
      <c r="R122" s="0" t="n">
        <v>17.6009782751364</v>
      </c>
      <c r="S122" s="0" t="n">
        <v>17.2462653491987</v>
      </c>
      <c r="T122" s="0" t="n">
        <v>16.280425666331</v>
      </c>
      <c r="U122" s="0" t="n">
        <v>14.259250463106</v>
      </c>
      <c r="V122" s="0" t="n">
        <v>12.2125763326796</v>
      </c>
      <c r="W122" s="0" t="n">
        <v>12.2842786485496</v>
      </c>
      <c r="X122" s="0" t="n">
        <v>14.5075285147616</v>
      </c>
      <c r="Y122" s="0" t="n">
        <v>16.4910174799724</v>
      </c>
      <c r="Z122" s="0" t="n">
        <v>16.5735700233574</v>
      </c>
      <c r="AA122" s="0" t="n">
        <v>16.0504274770276</v>
      </c>
      <c r="AB122" s="0" t="n">
        <v>15.6621201959192</v>
      </c>
      <c r="AC122" s="0" t="n">
        <v>15.324157910731</v>
      </c>
      <c r="AD122" s="0" t="n">
        <v>14.956387784561</v>
      </c>
      <c r="AE122" s="0" t="n">
        <v>14.4521901850817</v>
      </c>
      <c r="AF122" s="0" t="n">
        <v>13.9087125114205</v>
      </c>
      <c r="AG122" s="0" t="n">
        <v>12.9437195510462</v>
      </c>
      <c r="AH122" s="0" t="n">
        <v>11.4938670788381</v>
      </c>
      <c r="AI122" s="0" t="n">
        <v>10.8319332279073</v>
      </c>
      <c r="AJ122" s="0" t="n">
        <v>12.1855332496663</v>
      </c>
      <c r="AK122" s="0" t="n">
        <v>14.8389842662604</v>
      </c>
      <c r="AL122" s="0" t="n">
        <v>1623.12738716039</v>
      </c>
      <c r="AM122" s="0" t="n">
        <v>1634.60452732245</v>
      </c>
      <c r="AN122" s="0" t="n">
        <v>1573.11220060591</v>
      </c>
      <c r="AO122" s="0" t="n">
        <v>1509.99982874662</v>
      </c>
      <c r="AP122" s="0" t="n">
        <v>1447.85478320159</v>
      </c>
      <c r="AQ122" s="0" t="n">
        <v>1385.4329508805</v>
      </c>
      <c r="AR122" s="0" t="n">
        <v>1322.58940804687</v>
      </c>
      <c r="AS122" s="0" t="n">
        <v>1254.5559791303</v>
      </c>
      <c r="AT122" s="0" t="n">
        <v>1135.70668068141</v>
      </c>
      <c r="AU122" s="0" t="n">
        <v>960.28207866092</v>
      </c>
      <c r="AV122" s="0" t="n">
        <v>881.974874715407</v>
      </c>
      <c r="AW122" s="0" t="n">
        <v>1065.46059598124</v>
      </c>
      <c r="AX122" s="0" t="n">
        <v>1405.55797541239</v>
      </c>
      <c r="AY122" s="0" t="n">
        <v>23.2769071072152</v>
      </c>
      <c r="AZ122" s="0" t="n">
        <v>22.0326873800051</v>
      </c>
      <c r="BA122" s="0" t="n">
        <v>20.7597904092648</v>
      </c>
      <c r="BB122" s="0" t="n">
        <v>19.4562702921371</v>
      </c>
      <c r="BC122" s="0" t="n">
        <v>18.1039187836164</v>
      </c>
      <c r="BD122" s="0" t="n">
        <v>16.6693108445527</v>
      </c>
      <c r="BE122" s="0" t="n">
        <v>15.0953325300883</v>
      </c>
      <c r="BF122" s="0" t="n">
        <v>12.4999905100527</v>
      </c>
      <c r="BG122" s="0" t="n">
        <v>7.20838446840624</v>
      </c>
      <c r="BH122" s="0" t="n">
        <v>2.73479562879035</v>
      </c>
      <c r="BI122" s="0" t="n">
        <v>11.4010767996382</v>
      </c>
      <c r="BJ122" s="0" t="n">
        <v>22.7918877260737</v>
      </c>
      <c r="BK122" s="0" t="n">
        <v>24.4387834835621</v>
      </c>
    </row>
    <row r="123" customFormat="false" ht="12.8" hidden="false" customHeight="false" outlineLevel="0" collapsed="false">
      <c r="A123" s="0" t="s">
        <v>1415</v>
      </c>
      <c r="B123" s="0" t="s">
        <v>1540</v>
      </c>
      <c r="C123" s="0" t="s">
        <v>376</v>
      </c>
      <c r="D123" s="0" t="n">
        <v>29</v>
      </c>
      <c r="E123" s="0" t="n">
        <v>38</v>
      </c>
      <c r="F123" s="0" t="n">
        <v>700</v>
      </c>
      <c r="G123" s="0" t="n">
        <v>2.5</v>
      </c>
      <c r="H123" s="0" t="n">
        <v>320</v>
      </c>
      <c r="I123" s="0" t="n">
        <v>40</v>
      </c>
      <c r="J123" s="0" t="n">
        <v>6000</v>
      </c>
      <c r="K123" s="0" t="n">
        <v>0.25</v>
      </c>
      <c r="L123" s="0" t="n">
        <v>17.1474978845123</v>
      </c>
      <c r="M123" s="0" t="n">
        <v>18.2504812060308</v>
      </c>
      <c r="N123" s="0" t="n">
        <v>18.5917661897871</v>
      </c>
      <c r="O123" s="0" t="n">
        <v>18.5891406777916</v>
      </c>
      <c r="P123" s="0" t="n">
        <v>18.4024852292074</v>
      </c>
      <c r="Q123" s="0" t="n">
        <v>18.1248327539083</v>
      </c>
      <c r="R123" s="0" t="n">
        <v>17.8076150680183</v>
      </c>
      <c r="S123" s="0" t="n">
        <v>17.4336553384903</v>
      </c>
      <c r="T123" s="0" t="n">
        <v>16.4362648796743</v>
      </c>
      <c r="U123" s="0" t="n">
        <v>14.389664422013</v>
      </c>
      <c r="V123" s="0" t="n">
        <v>12.3648261505224</v>
      </c>
      <c r="W123" s="0" t="n">
        <v>12.5099855439786</v>
      </c>
      <c r="X123" s="0" t="n">
        <v>14.7991459310926</v>
      </c>
      <c r="Y123" s="0" t="n">
        <v>16.3410742981542</v>
      </c>
      <c r="Z123" s="0" t="n">
        <v>16.4450472960847</v>
      </c>
      <c r="AA123" s="0" t="n">
        <v>15.9396320224821</v>
      </c>
      <c r="AB123" s="0" t="n">
        <v>15.5613815595556</v>
      </c>
      <c r="AC123" s="0" t="n">
        <v>15.224157910731</v>
      </c>
      <c r="AD123" s="0" t="n">
        <v>14.856387784561</v>
      </c>
      <c r="AE123" s="0" t="n">
        <v>14.3521901850817</v>
      </c>
      <c r="AF123" s="0" t="n">
        <v>13.8087125114205</v>
      </c>
      <c r="AG123" s="0" t="n">
        <v>12.8420150055917</v>
      </c>
      <c r="AH123" s="0" t="n">
        <v>11.3808670788381</v>
      </c>
      <c r="AI123" s="0" t="n">
        <v>10.6976718642709</v>
      </c>
      <c r="AJ123" s="0" t="n">
        <v>12.0295332496662</v>
      </c>
      <c r="AK123" s="0" t="n">
        <v>14.6793251753513</v>
      </c>
      <c r="AL123" s="0" t="n">
        <v>1603.75693261494</v>
      </c>
      <c r="AM123" s="0" t="n">
        <v>1617.98180004973</v>
      </c>
      <c r="AN123" s="0" t="n">
        <v>1558.74856424227</v>
      </c>
      <c r="AO123" s="0" t="n">
        <v>1496.90664692843</v>
      </c>
      <c r="AP123" s="0" t="n">
        <v>1434.8547832016</v>
      </c>
      <c r="AQ123" s="0" t="n">
        <v>1372.4329508805</v>
      </c>
      <c r="AR123" s="0" t="n">
        <v>1309.58940804687</v>
      </c>
      <c r="AS123" s="0" t="n">
        <v>1241.5559791303</v>
      </c>
      <c r="AT123" s="0" t="n">
        <v>1122.50213522687</v>
      </c>
      <c r="AU123" s="0" t="n">
        <v>945.651169570011</v>
      </c>
      <c r="AV123" s="0" t="n">
        <v>864.618056533589</v>
      </c>
      <c r="AW123" s="0" t="n">
        <v>1045.29423234488</v>
      </c>
      <c r="AX123" s="0" t="n">
        <v>1384.92161177603</v>
      </c>
      <c r="AY123" s="0" t="n">
        <v>23.2769071072152</v>
      </c>
      <c r="AZ123" s="0" t="n">
        <v>22.0326873800051</v>
      </c>
      <c r="BA123" s="0" t="n">
        <v>20.7597904092648</v>
      </c>
      <c r="BB123" s="0" t="n">
        <v>19.4562702921371</v>
      </c>
      <c r="BC123" s="0" t="n">
        <v>18.1039187836164</v>
      </c>
      <c r="BD123" s="0" t="n">
        <v>16.6693108445527</v>
      </c>
      <c r="BE123" s="0" t="n">
        <v>15.0953325300883</v>
      </c>
      <c r="BF123" s="0" t="n">
        <v>12.4999905100527</v>
      </c>
      <c r="BG123" s="0" t="n">
        <v>7.20838446840624</v>
      </c>
      <c r="BH123" s="0" t="n">
        <v>2.73479562879035</v>
      </c>
      <c r="BI123" s="0" t="n">
        <v>11.4010767996382</v>
      </c>
      <c r="BJ123" s="0" t="n">
        <v>22.7918877260737</v>
      </c>
      <c r="BK123" s="0" t="n">
        <v>24.4387834835621</v>
      </c>
    </row>
    <row r="124" customFormat="false" ht="12.8" hidden="false" customHeight="false" outlineLevel="0" collapsed="false">
      <c r="A124" s="0" t="s">
        <v>1415</v>
      </c>
      <c r="B124" s="0" t="s">
        <v>1541</v>
      </c>
      <c r="C124" s="0" t="s">
        <v>376</v>
      </c>
      <c r="D124" s="0" t="n">
        <v>36</v>
      </c>
      <c r="E124" s="0" t="n">
        <v>38</v>
      </c>
      <c r="F124" s="0" t="n">
        <v>700</v>
      </c>
      <c r="G124" s="0" t="n">
        <v>2.5</v>
      </c>
      <c r="H124" s="0" t="n">
        <v>320</v>
      </c>
      <c r="I124" s="0" t="n">
        <v>40</v>
      </c>
      <c r="J124" s="0" t="n">
        <v>6000</v>
      </c>
      <c r="K124" s="0" t="n">
        <v>0.25</v>
      </c>
      <c r="L124" s="0" t="n">
        <v>17.4226386212611</v>
      </c>
      <c r="M124" s="0" t="n">
        <v>18.5181523451639</v>
      </c>
      <c r="N124" s="0" t="n">
        <v>18.8435986481507</v>
      </c>
      <c r="O124" s="0" t="n">
        <v>18.8231900160045</v>
      </c>
      <c r="P124" s="0" t="n">
        <v>18.6181805239218</v>
      </c>
      <c r="Q124" s="0" t="n">
        <v>18.3219906411121</v>
      </c>
      <c r="R124" s="0" t="n">
        <v>17.9877686558475</v>
      </c>
      <c r="S124" s="0" t="n">
        <v>17.5970288521001</v>
      </c>
      <c r="T124" s="0" t="n">
        <v>16.5721312615356</v>
      </c>
      <c r="U124" s="0" t="n">
        <v>14.5033641280163</v>
      </c>
      <c r="V124" s="0" t="n">
        <v>12.4975631648178</v>
      </c>
      <c r="W124" s="0" t="n">
        <v>12.7067651515316</v>
      </c>
      <c r="X124" s="0" t="n">
        <v>15.0533887650663</v>
      </c>
      <c r="Y124" s="0" t="n">
        <v>16.2007902072451</v>
      </c>
      <c r="Z124" s="0" t="n">
        <v>16.301524568812</v>
      </c>
      <c r="AA124" s="0" t="n">
        <v>15.797472931573</v>
      </c>
      <c r="AB124" s="0" t="n">
        <v>15.4273474686465</v>
      </c>
      <c r="AC124" s="0" t="n">
        <v>15.1075670016401</v>
      </c>
      <c r="AD124" s="0" t="n">
        <v>14.758887784561</v>
      </c>
      <c r="AE124" s="0" t="n">
        <v>14.2728720032635</v>
      </c>
      <c r="AF124" s="0" t="n">
        <v>13.7475761477841</v>
      </c>
      <c r="AG124" s="0" t="n">
        <v>12.8012195510462</v>
      </c>
      <c r="AH124" s="0" t="n">
        <v>11.3466170788381</v>
      </c>
      <c r="AI124" s="0" t="n">
        <v>10.63533095518</v>
      </c>
      <c r="AJ124" s="0" t="n">
        <v>11.9213514314844</v>
      </c>
      <c r="AK124" s="0" t="n">
        <v>14.5456888117149</v>
      </c>
      <c r="AL124" s="0" t="n">
        <v>1585.52284170585</v>
      </c>
      <c r="AM124" s="0" t="n">
        <v>1599.36361823154</v>
      </c>
      <c r="AN124" s="0" t="n">
        <v>1540.35310969682</v>
      </c>
      <c r="AO124" s="0" t="n">
        <v>1479.60437420116</v>
      </c>
      <c r="AP124" s="0" t="n">
        <v>1419.82296501978</v>
      </c>
      <c r="AQ124" s="0" t="n">
        <v>1359.8829508805</v>
      </c>
      <c r="AR124" s="0" t="n">
        <v>1299.4030444105</v>
      </c>
      <c r="AS124" s="0" t="n">
        <v>1233.73325185757</v>
      </c>
      <c r="AT124" s="0" t="n">
        <v>1117.30668068141</v>
      </c>
      <c r="AU124" s="0" t="n">
        <v>941.261169570011</v>
      </c>
      <c r="AV124" s="0" t="n">
        <v>856.530783806316</v>
      </c>
      <c r="AW124" s="0" t="n">
        <v>1031.23059598124</v>
      </c>
      <c r="AX124" s="0" t="n">
        <v>1367.5488845033</v>
      </c>
      <c r="AY124" s="0" t="n">
        <v>23.2769071072152</v>
      </c>
      <c r="AZ124" s="0" t="n">
        <v>22.0326873800051</v>
      </c>
      <c r="BA124" s="0" t="n">
        <v>20.7597904092648</v>
      </c>
      <c r="BB124" s="0" t="n">
        <v>19.4562702921371</v>
      </c>
      <c r="BC124" s="0" t="n">
        <v>18.1039187836164</v>
      </c>
      <c r="BD124" s="0" t="n">
        <v>16.6693108445527</v>
      </c>
      <c r="BE124" s="0" t="n">
        <v>15.0953325300883</v>
      </c>
      <c r="BF124" s="0" t="n">
        <v>12.4999905100527</v>
      </c>
      <c r="BG124" s="0" t="n">
        <v>7.20838446840624</v>
      </c>
      <c r="BH124" s="0" t="n">
        <v>2.73479562879035</v>
      </c>
      <c r="BI124" s="0" t="n">
        <v>11.4010767996382</v>
      </c>
      <c r="BJ124" s="0" t="n">
        <v>22.7918877260737</v>
      </c>
      <c r="BK124" s="0" t="n">
        <v>24.4387834835621</v>
      </c>
    </row>
    <row r="125" customFormat="false" ht="12.8" hidden="false" customHeight="false" outlineLevel="0" collapsed="false">
      <c r="A125" s="0" t="s">
        <v>1415</v>
      </c>
      <c r="B125" s="0" t="s">
        <v>1542</v>
      </c>
      <c r="C125" s="0" t="s">
        <v>376</v>
      </c>
      <c r="D125" s="0" t="n">
        <v>24</v>
      </c>
      <c r="E125" s="0" t="n">
        <v>38</v>
      </c>
      <c r="F125" s="0" t="n">
        <v>700</v>
      </c>
      <c r="G125" s="0" t="n">
        <v>2.5</v>
      </c>
      <c r="H125" s="0" t="n">
        <v>320</v>
      </c>
      <c r="I125" s="0" t="n">
        <v>40</v>
      </c>
      <c r="J125" s="0" t="n">
        <v>6000</v>
      </c>
      <c r="K125" s="0" t="n">
        <v>0.3</v>
      </c>
      <c r="L125" s="0" t="n">
        <v>16.8256239388066</v>
      </c>
      <c r="M125" s="0" t="n">
        <v>17.8515036718362</v>
      </c>
      <c r="N125" s="0" t="n">
        <v>18.1040191160249</v>
      </c>
      <c r="O125" s="0" t="n">
        <v>18.0378816433343</v>
      </c>
      <c r="P125" s="0" t="n">
        <v>17.8764632664687</v>
      </c>
      <c r="Q125" s="0" t="n">
        <v>17.6380006646478</v>
      </c>
      <c r="R125" s="0" t="n">
        <v>17.3550345177993</v>
      </c>
      <c r="S125" s="0" t="n">
        <v>16.9905184998536</v>
      </c>
      <c r="T125" s="0" t="n">
        <v>15.7984555919987</v>
      </c>
      <c r="U125" s="0" t="n">
        <v>13.3757223107869</v>
      </c>
      <c r="V125" s="0" t="n">
        <v>11.3982989315334</v>
      </c>
      <c r="W125" s="0" t="n">
        <v>11.86175799228</v>
      </c>
      <c r="X125" s="0" t="n">
        <v>14.4980146062599</v>
      </c>
      <c r="Y125" s="0" t="n">
        <v>16.486178549302</v>
      </c>
      <c r="Z125" s="0" t="n">
        <v>16.5092313279972</v>
      </c>
      <c r="AA125" s="0" t="n">
        <v>15.9189347339967</v>
      </c>
      <c r="AB125" s="0" t="n">
        <v>15.4856100748957</v>
      </c>
      <c r="AC125" s="0" t="n">
        <v>15.1641003045713</v>
      </c>
      <c r="AD125" s="0" t="n">
        <v>14.8194436327615</v>
      </c>
      <c r="AE125" s="0" t="n">
        <v>14.3397466099678</v>
      </c>
      <c r="AF125" s="0" t="n">
        <v>13.8101528231841</v>
      </c>
      <c r="AG125" s="0" t="n">
        <v>12.7181234822953</v>
      </c>
      <c r="AH125" s="0" t="n">
        <v>11.0856557984451</v>
      </c>
      <c r="AI125" s="0" t="n">
        <v>10.6498654879842</v>
      </c>
      <c r="AJ125" s="0" t="n">
        <v>12.2337694733595</v>
      </c>
      <c r="AK125" s="0" t="n">
        <v>15.0123379215633</v>
      </c>
      <c r="AL125" s="0" t="n">
        <v>1622.64415158682</v>
      </c>
      <c r="AM125" s="0" t="n">
        <v>1628.18045170566</v>
      </c>
      <c r="AN125" s="0" t="n">
        <v>1559.95917128055</v>
      </c>
      <c r="AO125" s="0" t="n">
        <v>1492.35128448226</v>
      </c>
      <c r="AP125" s="0" t="n">
        <v>1431.79252995288</v>
      </c>
      <c r="AQ125" s="0" t="n">
        <v>1371.5264610916</v>
      </c>
      <c r="AR125" s="0" t="n">
        <v>1310.8051409795</v>
      </c>
      <c r="AS125" s="0" t="n">
        <v>1243.47431653254</v>
      </c>
      <c r="AT125" s="0" t="n">
        <v>1109.07153349785</v>
      </c>
      <c r="AU125" s="0" t="n">
        <v>912.252915234008</v>
      </c>
      <c r="AV125" s="0" t="n">
        <v>860.963391360482</v>
      </c>
      <c r="AW125" s="0" t="n">
        <v>1071.67125612395</v>
      </c>
      <c r="AX125" s="0" t="n">
        <v>1426.10985231974</v>
      </c>
      <c r="AY125" s="0" t="n">
        <v>23.1250826945564</v>
      </c>
      <c r="AZ125" s="0" t="n">
        <v>21.4533148145038</v>
      </c>
      <c r="BA125" s="0" t="n">
        <v>20.2273547252506</v>
      </c>
      <c r="BB125" s="0" t="n">
        <v>18.9696764869298</v>
      </c>
      <c r="BC125" s="0" t="n">
        <v>17.6588351536903</v>
      </c>
      <c r="BD125" s="0" t="n">
        <v>16.2576211289059</v>
      </c>
      <c r="BE125" s="0" t="n">
        <v>14.701774233813</v>
      </c>
      <c r="BF125" s="0" t="n">
        <v>11.8345213677224</v>
      </c>
      <c r="BG125" s="0" t="n">
        <v>5.45371983869805</v>
      </c>
      <c r="BH125" s="0" t="n">
        <v>1.90553364830738</v>
      </c>
      <c r="BI125" s="0" t="n">
        <v>12.4527261516337</v>
      </c>
      <c r="BJ125" s="0" t="n">
        <v>22.7918877260737</v>
      </c>
      <c r="BK125" s="0" t="n">
        <v>24.4387834835621</v>
      </c>
    </row>
    <row r="126" customFormat="false" ht="12.8" hidden="false" customHeight="false" outlineLevel="0" collapsed="false">
      <c r="A126" s="0" t="s">
        <v>1415</v>
      </c>
      <c r="B126" s="0" t="s">
        <v>1543</v>
      </c>
      <c r="C126" s="0" t="s">
        <v>376</v>
      </c>
      <c r="D126" s="0" t="n">
        <v>29</v>
      </c>
      <c r="E126" s="0" t="n">
        <v>38</v>
      </c>
      <c r="F126" s="0" t="n">
        <v>700</v>
      </c>
      <c r="G126" s="0" t="n">
        <v>2.5</v>
      </c>
      <c r="H126" s="0" t="n">
        <v>320</v>
      </c>
      <c r="I126" s="0" t="n">
        <v>40</v>
      </c>
      <c r="J126" s="0" t="n">
        <v>6000</v>
      </c>
      <c r="K126" s="0" t="n">
        <v>0.3</v>
      </c>
      <c r="L126" s="0" t="n">
        <v>17.1430792746537</v>
      </c>
      <c r="M126" s="0" t="n">
        <v>18.1845402748706</v>
      </c>
      <c r="N126" s="0" t="n">
        <v>18.4468252347054</v>
      </c>
      <c r="O126" s="0" t="n">
        <v>18.3806827955652</v>
      </c>
      <c r="P126" s="0" t="n">
        <v>18.1942985742338</v>
      </c>
      <c r="Q126" s="0" t="n">
        <v>17.9285217024389</v>
      </c>
      <c r="R126" s="0" t="n">
        <v>17.6205120070642</v>
      </c>
      <c r="S126" s="0" t="n">
        <v>17.2312187088264</v>
      </c>
      <c r="T126" s="0" t="n">
        <v>15.9978893036639</v>
      </c>
      <c r="U126" s="0" t="n">
        <v>13.5404451754108</v>
      </c>
      <c r="V126" s="0" t="n">
        <v>11.5824873204591</v>
      </c>
      <c r="W126" s="0" t="n">
        <v>12.1107180458959</v>
      </c>
      <c r="X126" s="0" t="n">
        <v>14.801105234018</v>
      </c>
      <c r="Y126" s="0" t="n">
        <v>16.3354777917262</v>
      </c>
      <c r="Z126" s="0" t="n">
        <v>16.3701025401185</v>
      </c>
      <c r="AA126" s="0" t="n">
        <v>15.7854120067239</v>
      </c>
      <c r="AB126" s="0" t="n">
        <v>15.3522956809563</v>
      </c>
      <c r="AC126" s="0" t="n">
        <v>15.030766971238</v>
      </c>
      <c r="AD126" s="0" t="n">
        <v>14.6861102994282</v>
      </c>
      <c r="AE126" s="0" t="n">
        <v>14.2064132766345</v>
      </c>
      <c r="AF126" s="0" t="n">
        <v>13.6768194898508</v>
      </c>
      <c r="AG126" s="0" t="n">
        <v>12.5825174216892</v>
      </c>
      <c r="AH126" s="0" t="n">
        <v>10.9368300408693</v>
      </c>
      <c r="AI126" s="0" t="n">
        <v>10.4804336698023</v>
      </c>
      <c r="AJ126" s="0" t="n">
        <v>12.0547922006323</v>
      </c>
      <c r="AK126" s="0" t="n">
        <v>14.8439288306542</v>
      </c>
      <c r="AL126" s="0" t="n">
        <v>1603.17521219288</v>
      </c>
      <c r="AM126" s="0" t="n">
        <v>1610.17893655415</v>
      </c>
      <c r="AN126" s="0" t="n">
        <v>1542.64098946237</v>
      </c>
      <c r="AO126" s="0" t="n">
        <v>1475.02325417923</v>
      </c>
      <c r="AP126" s="0" t="n">
        <v>1414.45919661955</v>
      </c>
      <c r="AQ126" s="0" t="n">
        <v>1354.19312775827</v>
      </c>
      <c r="AR126" s="0" t="n">
        <v>1293.47180764617</v>
      </c>
      <c r="AS126" s="0" t="n">
        <v>1226.14098319921</v>
      </c>
      <c r="AT126" s="0" t="n">
        <v>1091.46547289179</v>
      </c>
      <c r="AU126" s="0" t="n">
        <v>892.983218264311</v>
      </c>
      <c r="AV126" s="0" t="n">
        <v>839.060361057452</v>
      </c>
      <c r="AW126" s="0" t="n">
        <v>1048.53489248759</v>
      </c>
      <c r="AX126" s="0" t="n">
        <v>1404.34167050156</v>
      </c>
      <c r="AY126" s="0" t="n">
        <v>23.1250826945564</v>
      </c>
      <c r="AZ126" s="0" t="n">
        <v>21.4533148145038</v>
      </c>
      <c r="BA126" s="0" t="n">
        <v>20.2273547252506</v>
      </c>
      <c r="BB126" s="0" t="n">
        <v>18.9696764869298</v>
      </c>
      <c r="BC126" s="0" t="n">
        <v>17.6588351536903</v>
      </c>
      <c r="BD126" s="0" t="n">
        <v>16.2576211289059</v>
      </c>
      <c r="BE126" s="0" t="n">
        <v>14.701774233813</v>
      </c>
      <c r="BF126" s="0" t="n">
        <v>11.8345213677224</v>
      </c>
      <c r="BG126" s="0" t="n">
        <v>5.45371983869805</v>
      </c>
      <c r="BH126" s="0" t="n">
        <v>1.90553364830738</v>
      </c>
      <c r="BI126" s="0" t="n">
        <v>12.4527261516337</v>
      </c>
      <c r="BJ126" s="0" t="n">
        <v>22.7918877260737</v>
      </c>
      <c r="BK126" s="0" t="n">
        <v>24.4387834835621</v>
      </c>
    </row>
    <row r="127" customFormat="false" ht="12.8" hidden="false" customHeight="false" outlineLevel="0" collapsed="false">
      <c r="A127" s="0" t="s">
        <v>1415</v>
      </c>
      <c r="B127" s="0" t="s">
        <v>1544</v>
      </c>
      <c r="C127" s="0" t="s">
        <v>376</v>
      </c>
      <c r="D127" s="0" t="n">
        <v>36</v>
      </c>
      <c r="E127" s="0" t="n">
        <v>38</v>
      </c>
      <c r="F127" s="0" t="n">
        <v>700</v>
      </c>
      <c r="G127" s="0" t="n">
        <v>2.5</v>
      </c>
      <c r="H127" s="0" t="n">
        <v>320</v>
      </c>
      <c r="I127" s="0" t="n">
        <v>40</v>
      </c>
      <c r="J127" s="0" t="n">
        <v>6000</v>
      </c>
      <c r="K127" s="0" t="n">
        <v>0.3</v>
      </c>
      <c r="L127" s="0" t="n">
        <v>17.4198485611431</v>
      </c>
      <c r="M127" s="0" t="n">
        <v>18.4748938855627</v>
      </c>
      <c r="N127" s="0" t="n">
        <v>18.7456962699591</v>
      </c>
      <c r="O127" s="0" t="n">
        <v>18.6795495008847</v>
      </c>
      <c r="P127" s="0" t="n">
        <v>18.4713991342751</v>
      </c>
      <c r="Q127" s="0" t="n">
        <v>18.1818086731084</v>
      </c>
      <c r="R127" s="0" t="n">
        <v>17.8519650871858</v>
      </c>
      <c r="S127" s="0" t="n">
        <v>17.4410700408806</v>
      </c>
      <c r="T127" s="0" t="n">
        <v>16.1717629792542</v>
      </c>
      <c r="U127" s="0" t="n">
        <v>13.6840566525617</v>
      </c>
      <c r="V127" s="0" t="n">
        <v>11.7430695606239</v>
      </c>
      <c r="W127" s="0" t="n">
        <v>12.327770615574</v>
      </c>
      <c r="X127" s="0" t="n">
        <v>15.0653508374583</v>
      </c>
      <c r="Y127" s="0" t="n">
        <v>16.1940383977868</v>
      </c>
      <c r="Z127" s="0" t="n">
        <v>16.210557085573</v>
      </c>
      <c r="AA127" s="0" t="n">
        <v>15.610715037027</v>
      </c>
      <c r="AB127" s="0" t="n">
        <v>15.1746441658048</v>
      </c>
      <c r="AC127" s="0" t="n">
        <v>14.8753124257834</v>
      </c>
      <c r="AD127" s="0" t="n">
        <v>14.5561102994282</v>
      </c>
      <c r="AE127" s="0" t="n">
        <v>14.1006557008769</v>
      </c>
      <c r="AF127" s="0" t="n">
        <v>13.5953043383356</v>
      </c>
      <c r="AG127" s="0" t="n">
        <v>12.5281234822953</v>
      </c>
      <c r="AH127" s="0" t="n">
        <v>10.8924361014754</v>
      </c>
      <c r="AI127" s="0" t="n">
        <v>10.4045245788933</v>
      </c>
      <c r="AJ127" s="0" t="n">
        <v>11.9338831097232</v>
      </c>
      <c r="AK127" s="0" t="n">
        <v>14.7039288306542</v>
      </c>
      <c r="AL127" s="0" t="n">
        <v>1584.79187885955</v>
      </c>
      <c r="AM127" s="0" t="n">
        <v>1589.49105776627</v>
      </c>
      <c r="AN127" s="0" t="n">
        <v>1520.0440197654</v>
      </c>
      <c r="AO127" s="0" t="n">
        <v>1452.09143599741</v>
      </c>
      <c r="AP127" s="0" t="n">
        <v>1394.41677237713</v>
      </c>
      <c r="AQ127" s="0" t="n">
        <v>1337.45979442494</v>
      </c>
      <c r="AR127" s="0" t="n">
        <v>1279.88998946435</v>
      </c>
      <c r="AS127" s="0" t="n">
        <v>1215.7106801689</v>
      </c>
      <c r="AT127" s="0" t="n">
        <v>1084.53820016451</v>
      </c>
      <c r="AU127" s="0" t="n">
        <v>887.295339476432</v>
      </c>
      <c r="AV127" s="0" t="n">
        <v>829.214906511998</v>
      </c>
      <c r="AW127" s="0" t="n">
        <v>1032.81671066941</v>
      </c>
      <c r="AX127" s="0" t="n">
        <v>1386.14167050156</v>
      </c>
      <c r="AY127" s="0" t="n">
        <v>23.1250826945564</v>
      </c>
      <c r="AZ127" s="0" t="n">
        <v>21.4533148145038</v>
      </c>
      <c r="BA127" s="0" t="n">
        <v>20.2273547252506</v>
      </c>
      <c r="BB127" s="0" t="n">
        <v>18.9696764869298</v>
      </c>
      <c r="BC127" s="0" t="n">
        <v>17.6588351536903</v>
      </c>
      <c r="BD127" s="0" t="n">
        <v>16.2576211289059</v>
      </c>
      <c r="BE127" s="0" t="n">
        <v>14.701774233813</v>
      </c>
      <c r="BF127" s="0" t="n">
        <v>11.8345213677224</v>
      </c>
      <c r="BG127" s="0" t="n">
        <v>5.45371983869805</v>
      </c>
      <c r="BH127" s="0" t="n">
        <v>1.90553364830738</v>
      </c>
      <c r="BI127" s="0" t="n">
        <v>12.4527261516337</v>
      </c>
      <c r="BJ127" s="0" t="n">
        <v>22.7918877260737</v>
      </c>
      <c r="BK127" s="0" t="n">
        <v>24.4387834835621</v>
      </c>
    </row>
    <row r="128" customFormat="false" ht="12.8" hidden="false" customHeight="false" outlineLevel="0" collapsed="false">
      <c r="A128" s="0" t="s">
        <v>1415</v>
      </c>
      <c r="B128" s="0" t="s">
        <v>1545</v>
      </c>
      <c r="C128" s="0" t="s">
        <v>1455</v>
      </c>
      <c r="D128" s="0" t="n">
        <v>24</v>
      </c>
      <c r="E128" s="0" t="n">
        <v>51</v>
      </c>
      <c r="F128" s="0" t="n">
        <v>700</v>
      </c>
      <c r="G128" s="0" t="n">
        <v>2.5</v>
      </c>
      <c r="H128" s="0" t="n">
        <v>320</v>
      </c>
      <c r="I128" s="0" t="n">
        <v>40</v>
      </c>
      <c r="J128" s="0" t="n">
        <v>6000</v>
      </c>
      <c r="K128" s="0" t="n">
        <v>0.2</v>
      </c>
      <c r="L128" s="0" t="n">
        <v>13.3383556905376</v>
      </c>
      <c r="M128" s="0" t="n">
        <v>12.4057449828343</v>
      </c>
      <c r="N128" s="0" t="n">
        <v>13.5863011796369</v>
      </c>
      <c r="O128" s="0" t="n">
        <v>15.9413576092279</v>
      </c>
      <c r="P128" s="0" t="n">
        <v>17.6704651663512</v>
      </c>
      <c r="Q128" s="0" t="n">
        <v>18.3565296871207</v>
      </c>
      <c r="R128" s="0" t="n">
        <v>18.4924409927411</v>
      </c>
      <c r="S128" s="0" t="n">
        <v>18.3784195121665</v>
      </c>
      <c r="T128" s="0" t="n">
        <v>18.1393283971567</v>
      </c>
      <c r="U128" s="0" t="n">
        <v>17.8476366128273</v>
      </c>
      <c r="V128" s="0" t="n">
        <v>17.5414110322454</v>
      </c>
      <c r="W128" s="0" t="n">
        <v>16.8746026297193</v>
      </c>
      <c r="X128" s="0" t="n">
        <v>15.4481677191833</v>
      </c>
      <c r="Y128" s="0" t="n">
        <v>10.573797073245</v>
      </c>
      <c r="Z128" s="0" t="n">
        <v>11.0153895454762</v>
      </c>
      <c r="AA128" s="0" t="n">
        <v>13.3358966875083</v>
      </c>
      <c r="AB128" s="0" t="n">
        <v>15.8412520991171</v>
      </c>
      <c r="AC128" s="0" t="n">
        <v>17.0301212653057</v>
      </c>
      <c r="AD128" s="0" t="n">
        <v>16.8724825688399</v>
      </c>
      <c r="AE128" s="0" t="n">
        <v>16.3322122725095</v>
      </c>
      <c r="AF128" s="0" t="n">
        <v>15.7864133024439</v>
      </c>
      <c r="AG128" s="0" t="n">
        <v>15.2473176349315</v>
      </c>
      <c r="AH128" s="0" t="n">
        <v>14.7147500736636</v>
      </c>
      <c r="AI128" s="0" t="n">
        <v>14.1757439810255</v>
      </c>
      <c r="AJ128" s="0" t="n">
        <v>13.2263286051257</v>
      </c>
      <c r="AK128" s="0" t="n">
        <v>11.816152605646</v>
      </c>
      <c r="AL128" s="0" t="n">
        <v>913.112955161177</v>
      </c>
      <c r="AM128" s="0" t="n">
        <v>966.281450790975</v>
      </c>
      <c r="AN128" s="0" t="n">
        <v>1240.83936801852</v>
      </c>
      <c r="AO128" s="0" t="n">
        <v>1521.54539506865</v>
      </c>
      <c r="AP128" s="0" t="n">
        <v>1641.98359078634</v>
      </c>
      <c r="AQ128" s="0" t="n">
        <v>1607.14839992731</v>
      </c>
      <c r="AR128" s="0" t="n">
        <v>1543.61326046382</v>
      </c>
      <c r="AS128" s="0" t="n">
        <v>1480.25087289835</v>
      </c>
      <c r="AT128" s="0" t="n">
        <v>1416.82307371925</v>
      </c>
      <c r="AU128" s="0" t="n">
        <v>1352.95718048672</v>
      </c>
      <c r="AV128" s="0" t="n">
        <v>1288.02447237979</v>
      </c>
      <c r="AW128" s="0" t="n">
        <v>1191.09599122528</v>
      </c>
      <c r="AX128" s="0" t="n">
        <v>1043.58735315477</v>
      </c>
      <c r="AY128" s="0" t="n">
        <v>6.99041653799766</v>
      </c>
      <c r="AZ128" s="0" t="n">
        <v>16.6670404213878</v>
      </c>
      <c r="BA128" s="0" t="n">
        <v>24.6078654784269</v>
      </c>
      <c r="BB128" s="0" t="n">
        <v>24.0874715366345</v>
      </c>
      <c r="BC128" s="0" t="n">
        <v>22.8386627614581</v>
      </c>
      <c r="BD128" s="0" t="n">
        <v>21.5486358662413</v>
      </c>
      <c r="BE128" s="0" t="n">
        <v>20.228493336643</v>
      </c>
      <c r="BF128" s="0" t="n">
        <v>18.868657905616</v>
      </c>
      <c r="BG128" s="0" t="n">
        <v>17.443014257828</v>
      </c>
      <c r="BH128" s="0" t="n">
        <v>15.906636664903</v>
      </c>
      <c r="BI128" s="0" t="n">
        <v>14.1829717306419</v>
      </c>
      <c r="BJ128" s="0" t="n">
        <v>9.34698216630199</v>
      </c>
      <c r="BK128" s="0" t="n">
        <v>4.84774020336558</v>
      </c>
    </row>
    <row r="129" customFormat="false" ht="12.8" hidden="false" customHeight="false" outlineLevel="0" collapsed="false">
      <c r="A129" s="0" t="s">
        <v>1415</v>
      </c>
      <c r="B129" s="0" t="s">
        <v>1546</v>
      </c>
      <c r="C129" s="0" t="s">
        <v>1455</v>
      </c>
      <c r="D129" s="0" t="n">
        <v>29</v>
      </c>
      <c r="E129" s="0" t="n">
        <v>51</v>
      </c>
      <c r="F129" s="0" t="n">
        <v>700</v>
      </c>
      <c r="G129" s="0" t="n">
        <v>2.5</v>
      </c>
      <c r="H129" s="0" t="n">
        <v>320</v>
      </c>
      <c r="I129" s="0" t="n">
        <v>40</v>
      </c>
      <c r="J129" s="0" t="n">
        <v>6000</v>
      </c>
      <c r="K129" s="0" t="n">
        <v>0.2</v>
      </c>
      <c r="L129" s="0" t="n">
        <v>13.4550833246716</v>
      </c>
      <c r="M129" s="0" t="n">
        <v>12.5743716891047</v>
      </c>
      <c r="N129" s="0" t="n">
        <v>13.8136935981601</v>
      </c>
      <c r="O129" s="0" t="n">
        <v>16.1953899484716</v>
      </c>
      <c r="P129" s="0" t="n">
        <v>17.9218431367803</v>
      </c>
      <c r="Q129" s="0" t="n">
        <v>18.5946364071217</v>
      </c>
      <c r="R129" s="0" t="n">
        <v>18.71444755252</v>
      </c>
      <c r="S129" s="0" t="n">
        <v>18.5833754548585</v>
      </c>
      <c r="T129" s="0" t="n">
        <v>18.3271891333372</v>
      </c>
      <c r="U129" s="0" t="n">
        <v>18.0191070721094</v>
      </c>
      <c r="V129" s="0" t="n">
        <v>17.6978984282475</v>
      </c>
      <c r="W129" s="0" t="n">
        <v>17.0084852419175</v>
      </c>
      <c r="X129" s="0" t="n">
        <v>15.5570007335098</v>
      </c>
      <c r="Y129" s="0" t="n">
        <v>10.4689561641541</v>
      </c>
      <c r="Z129" s="0" t="n">
        <v>10.8918440909307</v>
      </c>
      <c r="AA129" s="0" t="n">
        <v>13.205760323872</v>
      </c>
      <c r="AB129" s="0" t="n">
        <v>15.7180172506322</v>
      </c>
      <c r="AC129" s="0" t="n">
        <v>16.9231212653058</v>
      </c>
      <c r="AD129" s="0" t="n">
        <v>16.7807552961126</v>
      </c>
      <c r="AE129" s="0" t="n">
        <v>16.2504395452368</v>
      </c>
      <c r="AF129" s="0" t="n">
        <v>15.7064133024439</v>
      </c>
      <c r="AG129" s="0" t="n">
        <v>15.1673176349315</v>
      </c>
      <c r="AH129" s="0" t="n">
        <v>14.6347500736636</v>
      </c>
      <c r="AI129" s="0" t="n">
        <v>14.0957439810255</v>
      </c>
      <c r="AJ129" s="0" t="n">
        <v>13.1456467869439</v>
      </c>
      <c r="AK129" s="0" t="n">
        <v>11.7288419995854</v>
      </c>
      <c r="AL129" s="0" t="n">
        <v>899.554470312692</v>
      </c>
      <c r="AM129" s="0" t="n">
        <v>950.31296594249</v>
      </c>
      <c r="AN129" s="0" t="n">
        <v>1224.01633771549</v>
      </c>
      <c r="AO129" s="0" t="n">
        <v>1505.62448597774</v>
      </c>
      <c r="AP129" s="0" t="n">
        <v>1628.15086351361</v>
      </c>
      <c r="AQ129" s="0" t="n">
        <v>1595.26476356368</v>
      </c>
      <c r="AR129" s="0" t="n">
        <v>1532.98962410018</v>
      </c>
      <c r="AS129" s="0" t="n">
        <v>1469.85087289835</v>
      </c>
      <c r="AT129" s="0" t="n">
        <v>1406.42307371925</v>
      </c>
      <c r="AU129" s="0" t="n">
        <v>1342.55718048672</v>
      </c>
      <c r="AV129" s="0" t="n">
        <v>1277.62447237979</v>
      </c>
      <c r="AW129" s="0" t="n">
        <v>1180.61417304346</v>
      </c>
      <c r="AX129" s="0" t="n">
        <v>1032.27674709417</v>
      </c>
      <c r="AY129" s="0" t="n">
        <v>6.99041653799766</v>
      </c>
      <c r="AZ129" s="0" t="n">
        <v>16.6670404213878</v>
      </c>
      <c r="BA129" s="0" t="n">
        <v>24.6078654784269</v>
      </c>
      <c r="BB129" s="0" t="n">
        <v>24.0874715366345</v>
      </c>
      <c r="BC129" s="0" t="n">
        <v>22.8386627614581</v>
      </c>
      <c r="BD129" s="0" t="n">
        <v>21.5486358662413</v>
      </c>
      <c r="BE129" s="0" t="n">
        <v>20.228493336643</v>
      </c>
      <c r="BF129" s="0" t="n">
        <v>18.868657905616</v>
      </c>
      <c r="BG129" s="0" t="n">
        <v>17.443014257828</v>
      </c>
      <c r="BH129" s="0" t="n">
        <v>15.906636664903</v>
      </c>
      <c r="BI129" s="0" t="n">
        <v>14.1829717306419</v>
      </c>
      <c r="BJ129" s="0" t="n">
        <v>9.34698216630199</v>
      </c>
      <c r="BK129" s="0" t="n">
        <v>4.84774020336558</v>
      </c>
    </row>
    <row r="130" customFormat="false" ht="12.8" hidden="false" customHeight="false" outlineLevel="0" collapsed="false">
      <c r="A130" s="0" t="s">
        <v>1415</v>
      </c>
      <c r="B130" s="0" t="s">
        <v>1547</v>
      </c>
      <c r="C130" s="0" t="s">
        <v>1455</v>
      </c>
      <c r="D130" s="0" t="n">
        <v>36</v>
      </c>
      <c r="E130" s="0" t="n">
        <v>51</v>
      </c>
      <c r="F130" s="0" t="n">
        <v>700</v>
      </c>
      <c r="G130" s="0" t="n">
        <v>2.5</v>
      </c>
      <c r="H130" s="0" t="n">
        <v>320</v>
      </c>
      <c r="I130" s="0" t="n">
        <v>40</v>
      </c>
      <c r="J130" s="0" t="n">
        <v>6000</v>
      </c>
      <c r="K130" s="0" t="n">
        <v>0.2</v>
      </c>
      <c r="L130" s="0" t="n">
        <v>13.5568507872555</v>
      </c>
      <c r="M130" s="0" t="n">
        <v>12.7213866795852</v>
      </c>
      <c r="N130" s="0" t="n">
        <v>14.0119427069989</v>
      </c>
      <c r="O130" s="0" t="n">
        <v>16.4168647240967</v>
      </c>
      <c r="P130" s="0" t="n">
        <v>18.1410037356381</v>
      </c>
      <c r="Q130" s="0" t="n">
        <v>18.8022266397041</v>
      </c>
      <c r="R130" s="0" t="n">
        <v>18.9080010707874</v>
      </c>
      <c r="S130" s="0" t="n">
        <v>18.7620636154127</v>
      </c>
      <c r="T130" s="0" t="n">
        <v>18.490973061471</v>
      </c>
      <c r="U130" s="0" t="n">
        <v>18.1686013514948</v>
      </c>
      <c r="V130" s="0" t="n">
        <v>17.8343299196902</v>
      </c>
      <c r="W130" s="0" t="n">
        <v>17.1252090479691</v>
      </c>
      <c r="X130" s="0" t="n">
        <v>15.6518853749706</v>
      </c>
      <c r="Y130" s="0" t="n">
        <v>10.424441012639</v>
      </c>
      <c r="Z130" s="0" t="n">
        <v>10.8137834848701</v>
      </c>
      <c r="AA130" s="0" t="n">
        <v>13.0996997178114</v>
      </c>
      <c r="AB130" s="0" t="n">
        <v>15.6064414930565</v>
      </c>
      <c r="AC130" s="0" t="n">
        <v>16.808848538033</v>
      </c>
      <c r="AD130" s="0" t="n">
        <v>16.6664825688399</v>
      </c>
      <c r="AE130" s="0" t="n">
        <v>16.140757727055</v>
      </c>
      <c r="AF130" s="0" t="n">
        <v>15.6095042115348</v>
      </c>
      <c r="AG130" s="0" t="n">
        <v>15.0853176349315</v>
      </c>
      <c r="AH130" s="0" t="n">
        <v>14.5676591645727</v>
      </c>
      <c r="AI130" s="0" t="n">
        <v>14.04319852648</v>
      </c>
      <c r="AJ130" s="0" t="n">
        <v>13.1083286051257</v>
      </c>
      <c r="AK130" s="0" t="n">
        <v>11.7034783632218</v>
      </c>
      <c r="AL130" s="0" t="n">
        <v>893.79022788845</v>
      </c>
      <c r="AM130" s="0" t="n">
        <v>940.165087154611</v>
      </c>
      <c r="AN130" s="0" t="n">
        <v>1210.22845892761</v>
      </c>
      <c r="AO130" s="0" t="n">
        <v>1491.1196374929</v>
      </c>
      <c r="AP130" s="0" t="n">
        <v>1613.31813624088</v>
      </c>
      <c r="AQ130" s="0" t="n">
        <v>1580.46839992731</v>
      </c>
      <c r="AR130" s="0" t="n">
        <v>1518.82416955473</v>
      </c>
      <c r="AS130" s="0" t="n">
        <v>1457.35269108017</v>
      </c>
      <c r="AT130" s="0" t="n">
        <v>1395.86307371925</v>
      </c>
      <c r="AU130" s="0" t="n">
        <v>1333.9353623049</v>
      </c>
      <c r="AV130" s="0" t="n">
        <v>1270.89356328888</v>
      </c>
      <c r="AW130" s="0" t="n">
        <v>1175.85599122528</v>
      </c>
      <c r="AX130" s="0" t="n">
        <v>1029.03856527598</v>
      </c>
      <c r="AY130" s="0" t="n">
        <v>6.99041653799766</v>
      </c>
      <c r="AZ130" s="0" t="n">
        <v>16.6670404213878</v>
      </c>
      <c r="BA130" s="0" t="n">
        <v>24.6078654784269</v>
      </c>
      <c r="BB130" s="0" t="n">
        <v>24.0874715366345</v>
      </c>
      <c r="BC130" s="0" t="n">
        <v>22.8386627614581</v>
      </c>
      <c r="BD130" s="0" t="n">
        <v>21.5486358662413</v>
      </c>
      <c r="BE130" s="0" t="n">
        <v>20.228493336643</v>
      </c>
      <c r="BF130" s="0" t="n">
        <v>18.868657905616</v>
      </c>
      <c r="BG130" s="0" t="n">
        <v>17.443014257828</v>
      </c>
      <c r="BH130" s="0" t="n">
        <v>15.906636664903</v>
      </c>
      <c r="BI130" s="0" t="n">
        <v>14.1829717306419</v>
      </c>
      <c r="BJ130" s="0" t="n">
        <v>9.34698216630199</v>
      </c>
      <c r="BK130" s="0" t="n">
        <v>4.84774020336558</v>
      </c>
    </row>
    <row r="131" customFormat="false" ht="12.8" hidden="false" customHeight="false" outlineLevel="0" collapsed="false">
      <c r="A131" s="0" t="s">
        <v>1415</v>
      </c>
      <c r="B131" s="0" t="s">
        <v>1548</v>
      </c>
      <c r="C131" s="0" t="s">
        <v>1455</v>
      </c>
      <c r="D131" s="0" t="n">
        <v>24</v>
      </c>
      <c r="E131" s="0" t="n">
        <v>51</v>
      </c>
      <c r="F131" s="0" t="n">
        <v>700</v>
      </c>
      <c r="G131" s="0" t="n">
        <v>2.5</v>
      </c>
      <c r="H131" s="0" t="n">
        <v>320</v>
      </c>
      <c r="I131" s="0" t="n">
        <v>40</v>
      </c>
      <c r="J131" s="0" t="n">
        <v>6000</v>
      </c>
      <c r="K131" s="0" t="n">
        <v>0.25</v>
      </c>
      <c r="L131" s="0" t="n">
        <v>12.5591765993371</v>
      </c>
      <c r="M131" s="0" t="n">
        <v>12.0430549814795</v>
      </c>
      <c r="N131" s="0" t="n">
        <v>13.8389019600604</v>
      </c>
      <c r="O131" s="0" t="n">
        <v>16.3499110660353</v>
      </c>
      <c r="P131" s="0" t="n">
        <v>17.7680027980147</v>
      </c>
      <c r="Q131" s="0" t="n">
        <v>18.253906116131</v>
      </c>
      <c r="R131" s="0" t="n">
        <v>18.3379582769527</v>
      </c>
      <c r="S131" s="0" t="n">
        <v>18.2079332916975</v>
      </c>
      <c r="T131" s="0" t="n">
        <v>17.9673787711335</v>
      </c>
      <c r="U131" s="0" t="n">
        <v>17.6772847965911</v>
      </c>
      <c r="V131" s="0" t="n">
        <v>17.3674032214657</v>
      </c>
      <c r="W131" s="0" t="n">
        <v>16.5947663502239</v>
      </c>
      <c r="X131" s="0" t="n">
        <v>14.8783696976654</v>
      </c>
      <c r="Y131" s="0" t="n">
        <v>10.2768222271632</v>
      </c>
      <c r="Z131" s="0" t="n">
        <v>11.2373607688213</v>
      </c>
      <c r="AA131" s="0" t="n">
        <v>13.9968578556841</v>
      </c>
      <c r="AB131" s="0" t="n">
        <v>16.343974272935</v>
      </c>
      <c r="AC131" s="0" t="n">
        <v>17.0392707282768</v>
      </c>
      <c r="AD131" s="0" t="n">
        <v>16.6946218773129</v>
      </c>
      <c r="AE131" s="0" t="n">
        <v>16.1592068926037</v>
      </c>
      <c r="AF131" s="0" t="n">
        <v>15.6255444916361</v>
      </c>
      <c r="AG131" s="0" t="n">
        <v>15.0991762156652</v>
      </c>
      <c r="AH131" s="0" t="n">
        <v>14.5806616372874</v>
      </c>
      <c r="AI131" s="0" t="n">
        <v>14.0557293916545</v>
      </c>
      <c r="AJ131" s="0" t="n">
        <v>13.054669187983</v>
      </c>
      <c r="AK131" s="0" t="n">
        <v>11.4972659743222</v>
      </c>
      <c r="AL131" s="0" t="n">
        <v>878.256198557201</v>
      </c>
      <c r="AM131" s="0" t="n">
        <v>995.691871412548</v>
      </c>
      <c r="AN131" s="0" t="n">
        <v>1324.23164383302</v>
      </c>
      <c r="AO131" s="0" t="n">
        <v>1586.92178675263</v>
      </c>
      <c r="AP131" s="0" t="n">
        <v>1646.56025482844</v>
      </c>
      <c r="AQ131" s="0" t="n">
        <v>1588.9573434351</v>
      </c>
      <c r="AR131" s="0" t="n">
        <v>1525.6682084146</v>
      </c>
      <c r="AS131" s="0" t="n">
        <v>1463.39477839001</v>
      </c>
      <c r="AT131" s="0" t="n">
        <v>1401.09218846462</v>
      </c>
      <c r="AU131" s="0" t="n">
        <v>1338.39730519698</v>
      </c>
      <c r="AV131" s="0" t="n">
        <v>1274.47824308626</v>
      </c>
      <c r="AW131" s="0" t="n">
        <v>1170.86472626898</v>
      </c>
      <c r="AX131" s="0" t="n">
        <v>1005.7447219056</v>
      </c>
      <c r="AY131" s="0" t="n">
        <v>7.98548974651556</v>
      </c>
      <c r="AZ131" s="0" t="n">
        <v>20.8338005267348</v>
      </c>
      <c r="BA131" s="0" t="n">
        <v>24.6481887114623</v>
      </c>
      <c r="BB131" s="0" t="n">
        <v>23.582471597384</v>
      </c>
      <c r="BC131" s="0" t="n">
        <v>22.3463906739846</v>
      </c>
      <c r="BD131" s="0" t="n">
        <v>21.0805429557371</v>
      </c>
      <c r="BE131" s="0" t="n">
        <v>19.7857813250867</v>
      </c>
      <c r="BF131" s="0" t="n">
        <v>18.4481029670484</v>
      </c>
      <c r="BG131" s="0" t="n">
        <v>17.0382649299664</v>
      </c>
      <c r="BH131" s="0" t="n">
        <v>15.5063321140448</v>
      </c>
      <c r="BI131" s="0" t="n">
        <v>13.766668724557</v>
      </c>
      <c r="BJ131" s="0" t="n">
        <v>8.17922933222317</v>
      </c>
      <c r="BK131" s="0" t="n">
        <v>3.26787235865838</v>
      </c>
    </row>
    <row r="132" customFormat="false" ht="12.8" hidden="false" customHeight="false" outlineLevel="0" collapsed="false">
      <c r="A132" s="0" t="s">
        <v>1415</v>
      </c>
      <c r="B132" s="0" t="s">
        <v>1549</v>
      </c>
      <c r="C132" s="0" t="s">
        <v>1455</v>
      </c>
      <c r="D132" s="0" t="n">
        <v>29</v>
      </c>
      <c r="E132" s="0" t="n">
        <v>51</v>
      </c>
      <c r="F132" s="0" t="n">
        <v>700</v>
      </c>
      <c r="G132" s="0" t="n">
        <v>2.5</v>
      </c>
      <c r="H132" s="0" t="n">
        <v>320</v>
      </c>
      <c r="I132" s="0" t="n">
        <v>40</v>
      </c>
      <c r="J132" s="0" t="n">
        <v>6000</v>
      </c>
      <c r="K132" s="0" t="n">
        <v>0.25</v>
      </c>
      <c r="L132" s="0" t="n">
        <v>12.7001567084984</v>
      </c>
      <c r="M132" s="0" t="n">
        <v>12.248181395349</v>
      </c>
      <c r="N132" s="0" t="n">
        <v>14.1178873459024</v>
      </c>
      <c r="O132" s="0" t="n">
        <v>16.6637709162755</v>
      </c>
      <c r="P132" s="0" t="n">
        <v>18.0782747758099</v>
      </c>
      <c r="Q132" s="0" t="n">
        <v>18.5475267678412</v>
      </c>
      <c r="R132" s="0" t="n">
        <v>18.6116617583087</v>
      </c>
      <c r="S132" s="0" t="n">
        <v>18.4606025152203</v>
      </c>
      <c r="T132" s="0" t="n">
        <v>18.1989734808221</v>
      </c>
      <c r="U132" s="0" t="n">
        <v>17.8886664004543</v>
      </c>
      <c r="V132" s="0" t="n">
        <v>17.5603057050586</v>
      </c>
      <c r="W132" s="0" t="n">
        <v>16.7596471340878</v>
      </c>
      <c r="X132" s="0" t="n">
        <v>15.0117063713987</v>
      </c>
      <c r="Y132" s="0" t="n">
        <v>10.1483108635268</v>
      </c>
      <c r="Z132" s="0" t="n">
        <v>11.0859062233667</v>
      </c>
      <c r="AA132" s="0" t="n">
        <v>13.8362442193204</v>
      </c>
      <c r="AB132" s="0" t="n">
        <v>16.1900765456623</v>
      </c>
      <c r="AC132" s="0" t="n">
        <v>16.9055207282768</v>
      </c>
      <c r="AD132" s="0" t="n">
        <v>16.5799627864038</v>
      </c>
      <c r="AE132" s="0" t="n">
        <v>16.0569909835128</v>
      </c>
      <c r="AF132" s="0" t="n">
        <v>15.5255444916361</v>
      </c>
      <c r="AG132" s="0" t="n">
        <v>14.9991762156652</v>
      </c>
      <c r="AH132" s="0" t="n">
        <v>14.4806616372874</v>
      </c>
      <c r="AI132" s="0" t="n">
        <v>13.9557293916545</v>
      </c>
      <c r="AJ132" s="0" t="n">
        <v>12.9538169152557</v>
      </c>
      <c r="AK132" s="0" t="n">
        <v>11.3885955197767</v>
      </c>
      <c r="AL132" s="0" t="n">
        <v>861.636653102656</v>
      </c>
      <c r="AM132" s="0" t="n">
        <v>976.116416867094</v>
      </c>
      <c r="AN132" s="0" t="n">
        <v>1303.4689165603</v>
      </c>
      <c r="AO132" s="0" t="n">
        <v>1567.03951402536</v>
      </c>
      <c r="AP132" s="0" t="n">
        <v>1629.26934573753</v>
      </c>
      <c r="AQ132" s="0" t="n">
        <v>1574.10279798055</v>
      </c>
      <c r="AR132" s="0" t="n">
        <v>1512.38866296005</v>
      </c>
      <c r="AS132" s="0" t="n">
        <v>1450.39477839001</v>
      </c>
      <c r="AT132" s="0" t="n">
        <v>1388.09218846462</v>
      </c>
      <c r="AU132" s="0" t="n">
        <v>1325.39730519698</v>
      </c>
      <c r="AV132" s="0" t="n">
        <v>1261.47824308626</v>
      </c>
      <c r="AW132" s="0" t="n">
        <v>1157.76245354171</v>
      </c>
      <c r="AX132" s="0" t="n">
        <v>991.666994632877</v>
      </c>
      <c r="AY132" s="0" t="n">
        <v>7.98548974651556</v>
      </c>
      <c r="AZ132" s="0" t="n">
        <v>20.8338005267348</v>
      </c>
      <c r="BA132" s="0" t="n">
        <v>24.6481887114623</v>
      </c>
      <c r="BB132" s="0" t="n">
        <v>23.582471597384</v>
      </c>
      <c r="BC132" s="0" t="n">
        <v>22.3463906739846</v>
      </c>
      <c r="BD132" s="0" t="n">
        <v>21.0805429557371</v>
      </c>
      <c r="BE132" s="0" t="n">
        <v>19.7857813250867</v>
      </c>
      <c r="BF132" s="0" t="n">
        <v>18.4481029670484</v>
      </c>
      <c r="BG132" s="0" t="n">
        <v>17.0382649299664</v>
      </c>
      <c r="BH132" s="0" t="n">
        <v>15.5063321140448</v>
      </c>
      <c r="BI132" s="0" t="n">
        <v>13.766668724557</v>
      </c>
      <c r="BJ132" s="0" t="n">
        <v>8.17922933222317</v>
      </c>
      <c r="BK132" s="0" t="n">
        <v>3.26787235865838</v>
      </c>
    </row>
    <row r="133" customFormat="false" ht="12.8" hidden="false" customHeight="false" outlineLevel="0" collapsed="false">
      <c r="A133" s="0" t="s">
        <v>1415</v>
      </c>
      <c r="B133" s="0" t="s">
        <v>1550</v>
      </c>
      <c r="C133" s="0" t="s">
        <v>1455</v>
      </c>
      <c r="D133" s="0" t="n">
        <v>36</v>
      </c>
      <c r="E133" s="0" t="n">
        <v>51</v>
      </c>
      <c r="F133" s="0" t="n">
        <v>700</v>
      </c>
      <c r="G133" s="0" t="n">
        <v>2.5</v>
      </c>
      <c r="H133" s="0" t="n">
        <v>320</v>
      </c>
      <c r="I133" s="0" t="n">
        <v>40</v>
      </c>
      <c r="J133" s="0" t="n">
        <v>6000</v>
      </c>
      <c r="K133" s="0" t="n">
        <v>0.25</v>
      </c>
      <c r="L133" s="0" t="n">
        <v>12.8230683745369</v>
      </c>
      <c r="M133" s="0" t="n">
        <v>12.4270181789718</v>
      </c>
      <c r="N133" s="0" t="n">
        <v>14.3611171091523</v>
      </c>
      <c r="O133" s="0" t="n">
        <v>16.9374055256196</v>
      </c>
      <c r="P133" s="0" t="n">
        <v>18.348781345444</v>
      </c>
      <c r="Q133" s="0" t="n">
        <v>18.8035160964048</v>
      </c>
      <c r="R133" s="0" t="n">
        <v>18.850286562149</v>
      </c>
      <c r="S133" s="0" t="n">
        <v>18.6808888762154</v>
      </c>
      <c r="T133" s="0" t="n">
        <v>18.4008863023035</v>
      </c>
      <c r="U133" s="0" t="n">
        <v>18.0729566897389</v>
      </c>
      <c r="V133" s="0" t="n">
        <v>17.7284852147952</v>
      </c>
      <c r="W133" s="0" t="n">
        <v>16.9033962910646</v>
      </c>
      <c r="X133" s="0" t="n">
        <v>15.1279542081332</v>
      </c>
      <c r="Y133" s="0" t="n">
        <v>10.0944699544359</v>
      </c>
      <c r="Z133" s="0" t="n">
        <v>10.9904516779122</v>
      </c>
      <c r="AA133" s="0" t="n">
        <v>13.7051533102295</v>
      </c>
      <c r="AB133" s="0" t="n">
        <v>16.0507129092986</v>
      </c>
      <c r="AC133" s="0" t="n">
        <v>16.7626798191859</v>
      </c>
      <c r="AD133" s="0" t="n">
        <v>16.4371218773129</v>
      </c>
      <c r="AE133" s="0" t="n">
        <v>15.9198887107855</v>
      </c>
      <c r="AF133" s="0" t="n">
        <v>15.4044081279997</v>
      </c>
      <c r="AG133" s="0" t="n">
        <v>14.8966762156652</v>
      </c>
      <c r="AH133" s="0" t="n">
        <v>14.3967980009238</v>
      </c>
      <c r="AI133" s="0" t="n">
        <v>13.8900475734727</v>
      </c>
      <c r="AJ133" s="0" t="n">
        <v>12.907169187983</v>
      </c>
      <c r="AK133" s="0" t="n">
        <v>11.3572091561403</v>
      </c>
      <c r="AL133" s="0" t="n">
        <v>854.665744011747</v>
      </c>
      <c r="AM133" s="0" t="n">
        <v>963.707325958003</v>
      </c>
      <c r="AN133" s="0" t="n">
        <v>1286.42709837848</v>
      </c>
      <c r="AO133" s="0" t="n">
        <v>1548.92224129808</v>
      </c>
      <c r="AP133" s="0" t="n">
        <v>1610.72843664662</v>
      </c>
      <c r="AQ133" s="0" t="n">
        <v>1555.60734343509</v>
      </c>
      <c r="AR133" s="0" t="n">
        <v>1494.68184477823</v>
      </c>
      <c r="AS133" s="0" t="n">
        <v>1434.77205111728</v>
      </c>
      <c r="AT133" s="0" t="n">
        <v>1374.89218846462</v>
      </c>
      <c r="AU133" s="0" t="n">
        <v>1314.62003246971</v>
      </c>
      <c r="AV133" s="0" t="n">
        <v>1253.06460672263</v>
      </c>
      <c r="AW133" s="0" t="n">
        <v>1151.81472626898</v>
      </c>
      <c r="AX133" s="0" t="n">
        <v>987.660630996514</v>
      </c>
      <c r="AY133" s="0" t="n">
        <v>7.98548974651556</v>
      </c>
      <c r="AZ133" s="0" t="n">
        <v>20.8338005267348</v>
      </c>
      <c r="BA133" s="0" t="n">
        <v>24.6481887114623</v>
      </c>
      <c r="BB133" s="0" t="n">
        <v>23.582471597384</v>
      </c>
      <c r="BC133" s="0" t="n">
        <v>22.3463906739846</v>
      </c>
      <c r="BD133" s="0" t="n">
        <v>21.0805429557371</v>
      </c>
      <c r="BE133" s="0" t="n">
        <v>19.7857813250867</v>
      </c>
      <c r="BF133" s="0" t="n">
        <v>18.4481029670484</v>
      </c>
      <c r="BG133" s="0" t="n">
        <v>17.0382649299664</v>
      </c>
      <c r="BH133" s="0" t="n">
        <v>15.5063321140448</v>
      </c>
      <c r="BI133" s="0" t="n">
        <v>13.766668724557</v>
      </c>
      <c r="BJ133" s="0" t="n">
        <v>8.17922933222317</v>
      </c>
      <c r="BK133" s="0" t="n">
        <v>3.26787235865838</v>
      </c>
    </row>
    <row r="134" customFormat="false" ht="12.8" hidden="false" customHeight="false" outlineLevel="0" collapsed="false">
      <c r="A134" s="0" t="s">
        <v>1415</v>
      </c>
      <c r="B134" s="0" t="s">
        <v>1551</v>
      </c>
      <c r="C134" s="0" t="s">
        <v>1455</v>
      </c>
      <c r="D134" s="0" t="n">
        <v>24</v>
      </c>
      <c r="E134" s="0" t="n">
        <v>51</v>
      </c>
      <c r="F134" s="0" t="n">
        <v>700</v>
      </c>
      <c r="G134" s="0" t="n">
        <v>2.5</v>
      </c>
      <c r="H134" s="0" t="n">
        <v>320</v>
      </c>
      <c r="I134" s="0" t="n">
        <v>40</v>
      </c>
      <c r="J134" s="0" t="n">
        <v>6000</v>
      </c>
      <c r="K134" s="0" t="n">
        <v>0.3</v>
      </c>
      <c r="L134" s="0" t="n">
        <v>11.689847503168</v>
      </c>
      <c r="M134" s="0" t="n">
        <v>11.493599690257</v>
      </c>
      <c r="N134" s="0" t="n">
        <v>13.7774257420006</v>
      </c>
      <c r="O134" s="0" t="n">
        <v>16.3525192528712</v>
      </c>
      <c r="P134" s="0" t="n">
        <v>17.7027829445611</v>
      </c>
      <c r="Q134" s="0" t="n">
        <v>18.0817723426737</v>
      </c>
      <c r="R134" s="0" t="n">
        <v>18.0673798312627</v>
      </c>
      <c r="S134" s="0" t="n">
        <v>17.9256361206049</v>
      </c>
      <c r="T134" s="0" t="n">
        <v>17.7019126084367</v>
      </c>
      <c r="U134" s="0" t="n">
        <v>17.4283156948771</v>
      </c>
      <c r="V134" s="0" t="n">
        <v>17.1260414001268</v>
      </c>
      <c r="W134" s="0" t="n">
        <v>16.1948097692751</v>
      </c>
      <c r="X134" s="0" t="n">
        <v>14.0692518515156</v>
      </c>
      <c r="Y134" s="0" t="n">
        <v>10.0313031917834</v>
      </c>
      <c r="Z134" s="0" t="n">
        <v>11.2203111628569</v>
      </c>
      <c r="AA134" s="0" t="n">
        <v>14.1922974282956</v>
      </c>
      <c r="AB134" s="0" t="n">
        <v>16.3654099429703</v>
      </c>
      <c r="AC134" s="0" t="n">
        <v>16.9920563037697</v>
      </c>
      <c r="AD134" s="0" t="n">
        <v>16.5775329472174</v>
      </c>
      <c r="AE134" s="0" t="n">
        <v>15.9853706852891</v>
      </c>
      <c r="AF134" s="0" t="n">
        <v>15.4589883639936</v>
      </c>
      <c r="AG134" s="0" t="n">
        <v>14.9562302944233</v>
      </c>
      <c r="AH134" s="0" t="n">
        <v>14.4620651764051</v>
      </c>
      <c r="AI134" s="0" t="n">
        <v>13.9616836396956</v>
      </c>
      <c r="AJ134" s="0" t="n">
        <v>12.875932752774</v>
      </c>
      <c r="AK134" s="0" t="n">
        <v>11.1042929600868</v>
      </c>
      <c r="AL134" s="0" t="n">
        <v>849.404155634219</v>
      </c>
      <c r="AM134" s="0" t="n">
        <v>993.92207015925</v>
      </c>
      <c r="AN134" s="0" t="n">
        <v>1347.30906710669</v>
      </c>
      <c r="AO134" s="0" t="n">
        <v>1589.46550033965</v>
      </c>
      <c r="AP134" s="0" t="n">
        <v>1641.91639562568</v>
      </c>
      <c r="AQ134" s="0" t="n">
        <v>1577.40944128645</v>
      </c>
      <c r="AR134" s="0" t="n">
        <v>1508.47883285922</v>
      </c>
      <c r="AS134" s="0" t="n">
        <v>1446.80530604428</v>
      </c>
      <c r="AT134" s="0" t="n">
        <v>1386.65784878744</v>
      </c>
      <c r="AU134" s="0" t="n">
        <v>1326.09644073889</v>
      </c>
      <c r="AV134" s="0" t="n">
        <v>1264.14607834478</v>
      </c>
      <c r="AW134" s="0" t="n">
        <v>1149.84075369135</v>
      </c>
      <c r="AX134" s="0" t="n">
        <v>959.350565529967</v>
      </c>
      <c r="AY134" s="0" t="n">
        <v>9.24836240405149</v>
      </c>
      <c r="AZ134" s="0" t="n">
        <v>20.8338005267348</v>
      </c>
      <c r="BA134" s="0" t="n">
        <v>24.6481887114623</v>
      </c>
      <c r="BB134" s="0" t="n">
        <v>23.582471597384</v>
      </c>
      <c r="BC134" s="0" t="n">
        <v>21.7557684553059</v>
      </c>
      <c r="BD134" s="0" t="n">
        <v>20.5362277007342</v>
      </c>
      <c r="BE134" s="0" t="n">
        <v>19.2880330966597</v>
      </c>
      <c r="BF134" s="0" t="n">
        <v>17.9932129604593</v>
      </c>
      <c r="BG134" s="0" t="n">
        <v>16.6192998023539</v>
      </c>
      <c r="BH134" s="0" t="n">
        <v>15.110260466807</v>
      </c>
      <c r="BI134" s="0" t="n">
        <v>13.3689587350943</v>
      </c>
      <c r="BJ134" s="0" t="n">
        <v>6.56954643643439</v>
      </c>
      <c r="BK134" s="0" t="n">
        <v>1.71670056016594</v>
      </c>
    </row>
    <row r="135" customFormat="false" ht="12.8" hidden="false" customHeight="false" outlineLevel="0" collapsed="false">
      <c r="A135" s="0" t="s">
        <v>1415</v>
      </c>
      <c r="B135" s="0" t="s">
        <v>1552</v>
      </c>
      <c r="C135" s="0" t="s">
        <v>1455</v>
      </c>
      <c r="D135" s="0" t="n">
        <v>29</v>
      </c>
      <c r="E135" s="0" t="n">
        <v>51</v>
      </c>
      <c r="F135" s="0" t="n">
        <v>700</v>
      </c>
      <c r="G135" s="0" t="n">
        <v>2.5</v>
      </c>
      <c r="H135" s="0" t="n">
        <v>320</v>
      </c>
      <c r="I135" s="0" t="n">
        <v>40</v>
      </c>
      <c r="J135" s="0" t="n">
        <v>6000</v>
      </c>
      <c r="K135" s="0" t="n">
        <v>0.3</v>
      </c>
      <c r="L135" s="0" t="n">
        <v>11.8637793820922</v>
      </c>
      <c r="M135" s="0" t="n">
        <v>11.7240915091816</v>
      </c>
      <c r="N135" s="0" t="n">
        <v>14.0716905511185</v>
      </c>
      <c r="O135" s="0" t="n">
        <v>16.6676485656769</v>
      </c>
      <c r="P135" s="0" t="n">
        <v>18.0317516255422</v>
      </c>
      <c r="Q135" s="0" t="n">
        <v>18.4224735864876</v>
      </c>
      <c r="R135" s="0" t="n">
        <v>18.4128947837901</v>
      </c>
      <c r="S135" s="0" t="n">
        <v>18.2502071983504</v>
      </c>
      <c r="T135" s="0" t="n">
        <v>17.9994521782153</v>
      </c>
      <c r="U135" s="0" t="n">
        <v>17.6998876285919</v>
      </c>
      <c r="V135" s="0" t="n">
        <v>17.3738658293559</v>
      </c>
      <c r="W135" s="0" t="n">
        <v>16.4061117528892</v>
      </c>
      <c r="X135" s="0" t="n">
        <v>14.2384690605139</v>
      </c>
      <c r="Y135" s="0" t="n">
        <v>9.86634107057125</v>
      </c>
      <c r="Z135" s="0" t="n">
        <v>11.042470253766</v>
      </c>
      <c r="AA135" s="0" t="n">
        <v>14.019342882841</v>
      </c>
      <c r="AB135" s="0" t="n">
        <v>16.2106372156976</v>
      </c>
      <c r="AC135" s="0" t="n">
        <v>16.8507305461939</v>
      </c>
      <c r="AD135" s="0" t="n">
        <v>16.4431768866113</v>
      </c>
      <c r="AE135" s="0" t="n">
        <v>15.8520941701376</v>
      </c>
      <c r="AF135" s="0" t="n">
        <v>15.3256550306603</v>
      </c>
      <c r="AG135" s="0" t="n">
        <v>14.8228969610899</v>
      </c>
      <c r="AH135" s="0" t="n">
        <v>14.3287318430718</v>
      </c>
      <c r="AI135" s="0" t="n">
        <v>13.8283503063623</v>
      </c>
      <c r="AJ135" s="0" t="n">
        <v>12.7414630558043</v>
      </c>
      <c r="AK135" s="0" t="n">
        <v>10.9603346267535</v>
      </c>
      <c r="AL135" s="0" t="n">
        <v>828.070822300885</v>
      </c>
      <c r="AM135" s="0" t="n">
        <v>970.937221674401</v>
      </c>
      <c r="AN135" s="0" t="n">
        <v>1324.9499761976</v>
      </c>
      <c r="AO135" s="0" t="n">
        <v>1569.47004579419</v>
      </c>
      <c r="AP135" s="0" t="n">
        <v>1623.64063804992</v>
      </c>
      <c r="AQ135" s="0" t="n">
        <v>1559.9942897713</v>
      </c>
      <c r="AR135" s="0" t="n">
        <v>1491.16140861679</v>
      </c>
      <c r="AS135" s="0" t="n">
        <v>1429.47197271095</v>
      </c>
      <c r="AT135" s="0" t="n">
        <v>1369.32451545411</v>
      </c>
      <c r="AU135" s="0" t="n">
        <v>1308.76310740556</v>
      </c>
      <c r="AV135" s="0" t="n">
        <v>1246.81274501144</v>
      </c>
      <c r="AW135" s="0" t="n">
        <v>1132.37105672165</v>
      </c>
      <c r="AX135" s="0" t="n">
        <v>940.701323105725</v>
      </c>
      <c r="AY135" s="0" t="n">
        <v>9.24836240405149</v>
      </c>
      <c r="AZ135" s="0" t="n">
        <v>20.8338005267348</v>
      </c>
      <c r="BA135" s="0" t="n">
        <v>24.6481887114623</v>
      </c>
      <c r="BB135" s="0" t="n">
        <v>23.582471597384</v>
      </c>
      <c r="BC135" s="0" t="n">
        <v>21.7557684553059</v>
      </c>
      <c r="BD135" s="0" t="n">
        <v>20.5362277007342</v>
      </c>
      <c r="BE135" s="0" t="n">
        <v>19.2880330966597</v>
      </c>
      <c r="BF135" s="0" t="n">
        <v>17.9932129604593</v>
      </c>
      <c r="BG135" s="0" t="n">
        <v>16.6192998023539</v>
      </c>
      <c r="BH135" s="0" t="n">
        <v>15.110260466807</v>
      </c>
      <c r="BI135" s="0" t="n">
        <v>13.3689587350943</v>
      </c>
      <c r="BJ135" s="0" t="n">
        <v>6.56954643643439</v>
      </c>
      <c r="BK135" s="0" t="n">
        <v>1.71670056016594</v>
      </c>
    </row>
    <row r="136" customFormat="false" ht="12.8" hidden="false" customHeight="false" outlineLevel="0" collapsed="false">
      <c r="A136" s="0" t="s">
        <v>1415</v>
      </c>
      <c r="B136" s="0" t="s">
        <v>1553</v>
      </c>
      <c r="C136" s="0" t="s">
        <v>1455</v>
      </c>
      <c r="D136" s="0" t="n">
        <v>36</v>
      </c>
      <c r="E136" s="0" t="n">
        <v>51</v>
      </c>
      <c r="F136" s="0" t="n">
        <v>700</v>
      </c>
      <c r="G136" s="0" t="n">
        <v>2.5</v>
      </c>
      <c r="H136" s="0" t="n">
        <v>320</v>
      </c>
      <c r="I136" s="0" t="n">
        <v>40</v>
      </c>
      <c r="J136" s="0" t="n">
        <v>6000</v>
      </c>
      <c r="K136" s="0" t="n">
        <v>0.3</v>
      </c>
      <c r="L136" s="0" t="n">
        <v>12.0154196180302</v>
      </c>
      <c r="M136" s="0" t="n">
        <v>11.9250427897617</v>
      </c>
      <c r="N136" s="0" t="n">
        <v>14.3282414799009</v>
      </c>
      <c r="O136" s="0" t="n">
        <v>16.9423899393709</v>
      </c>
      <c r="P136" s="0" t="n">
        <v>18.3185586715463</v>
      </c>
      <c r="Q136" s="0" t="n">
        <v>18.7195095140924</v>
      </c>
      <c r="R136" s="0" t="n">
        <v>18.714127480438</v>
      </c>
      <c r="S136" s="0" t="n">
        <v>18.5331802514353</v>
      </c>
      <c r="T136" s="0" t="n">
        <v>18.2588581642897</v>
      </c>
      <c r="U136" s="0" t="n">
        <v>17.9366540704733</v>
      </c>
      <c r="V136" s="0" t="n">
        <v>17.5899283197513</v>
      </c>
      <c r="W136" s="0" t="n">
        <v>16.5903326263001</v>
      </c>
      <c r="X136" s="0" t="n">
        <v>14.3859988730817</v>
      </c>
      <c r="Y136" s="0" t="n">
        <v>9.79921985845003</v>
      </c>
      <c r="Z136" s="0" t="n">
        <v>10.9342884355842</v>
      </c>
      <c r="AA136" s="0" t="n">
        <v>13.879342882841</v>
      </c>
      <c r="AB136" s="0" t="n">
        <v>16.0706372156976</v>
      </c>
      <c r="AC136" s="0" t="n">
        <v>16.6963366068</v>
      </c>
      <c r="AD136" s="0" t="n">
        <v>16.2718132502477</v>
      </c>
      <c r="AE136" s="0" t="n">
        <v>15.6724729580163</v>
      </c>
      <c r="AF136" s="0" t="n">
        <v>15.1641398791451</v>
      </c>
      <c r="AG136" s="0" t="n">
        <v>14.6862302944233</v>
      </c>
      <c r="AH136" s="0" t="n">
        <v>14.2169136612536</v>
      </c>
      <c r="AI136" s="0" t="n">
        <v>13.7407745487865</v>
      </c>
      <c r="AJ136" s="0" t="n">
        <v>12.6792660861074</v>
      </c>
      <c r="AK136" s="0" t="n">
        <v>10.9191225055414</v>
      </c>
      <c r="AL136" s="0" t="n">
        <v>819.382943513006</v>
      </c>
      <c r="AM136" s="0" t="n">
        <v>956.873585310765</v>
      </c>
      <c r="AN136" s="0" t="n">
        <v>1306.7499761976</v>
      </c>
      <c r="AO136" s="0" t="n">
        <v>1551.27004579419</v>
      </c>
      <c r="AP136" s="0" t="n">
        <v>1603.60730471659</v>
      </c>
      <c r="AQ136" s="0" t="n">
        <v>1537.81550189251</v>
      </c>
      <c r="AR136" s="0" t="n">
        <v>1467.96595407134</v>
      </c>
      <c r="AS136" s="0" t="n">
        <v>1408.64166968064</v>
      </c>
      <c r="AT136" s="0" t="n">
        <v>1351.72451545411</v>
      </c>
      <c r="AU136" s="0" t="n">
        <v>1294.39341043586</v>
      </c>
      <c r="AV136" s="0" t="n">
        <v>1235.59456319326</v>
      </c>
      <c r="AW136" s="0" t="n">
        <v>1124.44075369135</v>
      </c>
      <c r="AX136" s="0" t="n">
        <v>935.442232196634</v>
      </c>
      <c r="AY136" s="0" t="n">
        <v>9.24836240405149</v>
      </c>
      <c r="AZ136" s="0" t="n">
        <v>20.8338005267348</v>
      </c>
      <c r="BA136" s="0" t="n">
        <v>24.6481887114623</v>
      </c>
      <c r="BB136" s="0" t="n">
        <v>23.582471597384</v>
      </c>
      <c r="BC136" s="0" t="n">
        <v>21.7557684553059</v>
      </c>
      <c r="BD136" s="0" t="n">
        <v>20.5362277007342</v>
      </c>
      <c r="BE136" s="0" t="n">
        <v>19.2880330966597</v>
      </c>
      <c r="BF136" s="0" t="n">
        <v>17.9932129604593</v>
      </c>
      <c r="BG136" s="0" t="n">
        <v>16.6192998023539</v>
      </c>
      <c r="BH136" s="0" t="n">
        <v>15.110260466807</v>
      </c>
      <c r="BI136" s="0" t="n">
        <v>13.3689587350943</v>
      </c>
      <c r="BJ136" s="0" t="n">
        <v>6.56954643643439</v>
      </c>
      <c r="BK136" s="0" t="n">
        <v>1.71670056016594</v>
      </c>
    </row>
    <row r="137" customFormat="false" ht="12.8" hidden="false" customHeight="false" outlineLevel="0" collapsed="false">
      <c r="A137" s="0" t="s">
        <v>1415</v>
      </c>
      <c r="B137" s="0" t="s">
        <v>1554</v>
      </c>
      <c r="C137" s="0" t="s">
        <v>1417</v>
      </c>
      <c r="D137" s="0" t="n">
        <v>24</v>
      </c>
      <c r="E137" s="0" t="n">
        <v>12</v>
      </c>
      <c r="F137" s="0" t="n">
        <v>700</v>
      </c>
      <c r="G137" s="0" t="n">
        <v>2.5</v>
      </c>
      <c r="H137" s="0" t="n">
        <v>320</v>
      </c>
      <c r="I137" s="0" t="n">
        <v>40</v>
      </c>
      <c r="J137" s="0" t="n">
        <v>7000</v>
      </c>
      <c r="K137" s="0" t="n">
        <v>0.2</v>
      </c>
      <c r="L137" s="0" t="n">
        <v>18.0162970597417</v>
      </c>
      <c r="M137" s="0" t="n">
        <v>17.4623504150449</v>
      </c>
      <c r="N137" s="0" t="n">
        <v>16.1813051733823</v>
      </c>
      <c r="O137" s="0" t="n">
        <v>14.0051499455825</v>
      </c>
      <c r="P137" s="0" t="n">
        <v>12.6212596194439</v>
      </c>
      <c r="Q137" s="0" t="n">
        <v>13.3271972375446</v>
      </c>
      <c r="R137" s="0" t="n">
        <v>15.7624850899813</v>
      </c>
      <c r="S137" s="0" t="n">
        <v>17.8422902694194</v>
      </c>
      <c r="T137" s="0" t="n">
        <v>18.7846519227195</v>
      </c>
      <c r="U137" s="0" t="n">
        <v>19.0017646348699</v>
      </c>
      <c r="V137" s="0" t="n">
        <v>18.9133809623258</v>
      </c>
      <c r="W137" s="0" t="n">
        <v>18.6690320638508</v>
      </c>
      <c r="X137" s="0" t="n">
        <v>18.3557299106437</v>
      </c>
      <c r="Y137" s="0" t="n">
        <v>15.0011972652972</v>
      </c>
      <c r="Z137" s="0" t="n">
        <v>14.1685434614392</v>
      </c>
      <c r="AA137" s="0" t="n">
        <v>12.8274692041004</v>
      </c>
      <c r="AB137" s="0" t="n">
        <v>11.4824442123239</v>
      </c>
      <c r="AC137" s="0" t="n">
        <v>11.6265169923933</v>
      </c>
      <c r="AD137" s="0" t="n">
        <v>14.0737140574954</v>
      </c>
      <c r="AE137" s="0" t="n">
        <v>17.1401946402994</v>
      </c>
      <c r="AF137" s="0" t="n">
        <v>18.8058792334505</v>
      </c>
      <c r="AG137" s="0" t="n">
        <v>18.7206550232195</v>
      </c>
      <c r="AH137" s="0" t="n">
        <v>18.0863224349319</v>
      </c>
      <c r="AI137" s="0" t="n">
        <v>17.4300130282231</v>
      </c>
      <c r="AJ137" s="0" t="n">
        <v>16.6327693887497</v>
      </c>
      <c r="AK137" s="0" t="n">
        <v>15.7991020385053</v>
      </c>
      <c r="AL137" s="0" t="n">
        <v>1440.86137346891</v>
      </c>
      <c r="AM137" s="0" t="n">
        <v>1341.33229470927</v>
      </c>
      <c r="AN137" s="0" t="n">
        <v>1178.40820445633</v>
      </c>
      <c r="AO137" s="0" t="n">
        <v>998.882788501855</v>
      </c>
      <c r="AP137" s="0" t="n">
        <v>991.701207712671</v>
      </c>
      <c r="AQ137" s="0" t="n">
        <v>1261.20876535473</v>
      </c>
      <c r="AR137" s="0" t="n">
        <v>1622.93627234314</v>
      </c>
      <c r="AS137" s="0" t="n">
        <v>1821.56188675889</v>
      </c>
      <c r="AT137" s="0" t="n">
        <v>1814.16447814939</v>
      </c>
      <c r="AU137" s="0" t="n">
        <v>1741.5248199629</v>
      </c>
      <c r="AV137" s="0" t="n">
        <v>1667.25272414357</v>
      </c>
      <c r="AW137" s="0" t="n">
        <v>1592.91935388053</v>
      </c>
      <c r="AX137" s="0" t="n">
        <v>1517.65371787128</v>
      </c>
      <c r="AY137" s="0" t="n">
        <v>17.0399077413157</v>
      </c>
      <c r="AZ137" s="0" t="n">
        <v>12.6862753798977</v>
      </c>
      <c r="BA137" s="0" t="n">
        <v>6.58172503318278</v>
      </c>
      <c r="BB137" s="0" t="n">
        <v>6.58896929045727</v>
      </c>
      <c r="BC137" s="0" t="n">
        <v>16.3940225972589</v>
      </c>
      <c r="BD137" s="0" t="n">
        <v>27.171308372322</v>
      </c>
      <c r="BE137" s="0" t="n">
        <v>28.3758576765871</v>
      </c>
      <c r="BF137" s="0" t="n">
        <v>26.9604513946916</v>
      </c>
      <c r="BG137" s="0" t="n">
        <v>25.4666982507726</v>
      </c>
      <c r="BH137" s="0" t="n">
        <v>23.9383739218754</v>
      </c>
      <c r="BI137" s="0" t="n">
        <v>22.3685279001536</v>
      </c>
      <c r="BJ137" s="0" t="n">
        <v>20.7313768109184</v>
      </c>
      <c r="BK137" s="0" t="n">
        <v>18.9811370307151</v>
      </c>
    </row>
    <row r="138" customFormat="false" ht="12.8" hidden="false" customHeight="false" outlineLevel="0" collapsed="false">
      <c r="A138" s="0" t="s">
        <v>1415</v>
      </c>
      <c r="B138" s="0" t="s">
        <v>1555</v>
      </c>
      <c r="C138" s="0" t="s">
        <v>1419</v>
      </c>
      <c r="D138" s="0" t="n">
        <v>24</v>
      </c>
      <c r="F138" s="0" t="n">
        <v>700</v>
      </c>
      <c r="G138" s="0" t="n">
        <v>2.5</v>
      </c>
      <c r="H138" s="0" t="n">
        <v>320</v>
      </c>
      <c r="I138" s="0" t="n">
        <v>40</v>
      </c>
      <c r="J138" s="0" t="n">
        <v>7000</v>
      </c>
      <c r="K138" s="0" t="n">
        <v>0.2</v>
      </c>
      <c r="L138" s="0" t="n">
        <v>16.84176110035</v>
      </c>
      <c r="M138" s="0" t="n">
        <v>16.84176110035</v>
      </c>
      <c r="N138" s="0" t="n">
        <v>16.84176110035</v>
      </c>
      <c r="O138" s="0" t="n">
        <v>16.84176110035</v>
      </c>
      <c r="P138" s="0" t="n">
        <v>16.84176110035</v>
      </c>
      <c r="Q138" s="0" t="n">
        <v>16.84176110035</v>
      </c>
      <c r="R138" s="0" t="n">
        <v>16.84176110035</v>
      </c>
      <c r="S138" s="0" t="n">
        <v>16.84176110035</v>
      </c>
      <c r="T138" s="0" t="n">
        <v>16.84176110035</v>
      </c>
      <c r="U138" s="0" t="n">
        <v>16.84176110035</v>
      </c>
      <c r="V138" s="0" t="n">
        <v>16.84176110035</v>
      </c>
      <c r="W138" s="0" t="n">
        <v>16.84176110035</v>
      </c>
      <c r="X138" s="0" t="n">
        <v>16.84176110035</v>
      </c>
      <c r="Y138" s="0" t="n">
        <v>15.5226785369561</v>
      </c>
      <c r="Z138" s="0" t="n">
        <v>15.5226785369561</v>
      </c>
      <c r="AA138" s="0" t="n">
        <v>15.5226785369561</v>
      </c>
      <c r="AB138" s="0" t="n">
        <v>15.5226785369561</v>
      </c>
      <c r="AC138" s="0" t="n">
        <v>15.5226785369561</v>
      </c>
      <c r="AD138" s="0" t="n">
        <v>15.5226785369561</v>
      </c>
      <c r="AE138" s="0" t="n">
        <v>15.5226785369561</v>
      </c>
      <c r="AF138" s="0" t="n">
        <v>15.5226785369561</v>
      </c>
      <c r="AG138" s="0" t="n">
        <v>15.5226785369561</v>
      </c>
      <c r="AH138" s="0" t="n">
        <v>15.5226785369561</v>
      </c>
      <c r="AI138" s="0" t="n">
        <v>15.5226785369561</v>
      </c>
      <c r="AJ138" s="0" t="n">
        <v>15.5226785369561</v>
      </c>
      <c r="AK138" s="0" t="n">
        <v>15.5226785369561</v>
      </c>
      <c r="AL138" s="0" t="n">
        <v>1460.80060671642</v>
      </c>
      <c r="AM138" s="0" t="n">
        <v>1460.80060671642</v>
      </c>
      <c r="AN138" s="0" t="n">
        <v>1460.80060671642</v>
      </c>
      <c r="AO138" s="0" t="n">
        <v>1460.80060671642</v>
      </c>
      <c r="AP138" s="0" t="n">
        <v>1460.80060671642</v>
      </c>
      <c r="AQ138" s="0" t="n">
        <v>1460.80060671642</v>
      </c>
      <c r="AR138" s="0" t="n">
        <v>1460.80060671642</v>
      </c>
      <c r="AS138" s="0" t="n">
        <v>1460.80060671642</v>
      </c>
      <c r="AT138" s="0" t="n">
        <v>1460.80060671642</v>
      </c>
      <c r="AU138" s="0" t="n">
        <v>1460.80060671642</v>
      </c>
      <c r="AV138" s="0" t="n">
        <v>1460.80060671642</v>
      </c>
      <c r="AW138" s="0" t="n">
        <v>1460.80060671642</v>
      </c>
      <c r="AX138" s="0" t="n">
        <v>1460.80060671642</v>
      </c>
      <c r="AY138" s="0" t="n">
        <v>19.4834331846268</v>
      </c>
      <c r="AZ138" s="0" t="n">
        <v>19.4834331846268</v>
      </c>
      <c r="BA138" s="0" t="n">
        <v>19.4834331846268</v>
      </c>
      <c r="BB138" s="0" t="n">
        <v>19.4834331846268</v>
      </c>
      <c r="BC138" s="0" t="n">
        <v>19.4834331846268</v>
      </c>
      <c r="BD138" s="0" t="n">
        <v>19.4834331846268</v>
      </c>
      <c r="BE138" s="0" t="n">
        <v>19.4834331846268</v>
      </c>
      <c r="BF138" s="0" t="n">
        <v>19.4834331846268</v>
      </c>
      <c r="BG138" s="0" t="n">
        <v>19.4834331846268</v>
      </c>
      <c r="BH138" s="0" t="n">
        <v>19.4834331846268</v>
      </c>
      <c r="BI138" s="0" t="n">
        <v>19.4834331846268</v>
      </c>
      <c r="BJ138" s="0" t="n">
        <v>19.4834331846268</v>
      </c>
      <c r="BK138" s="0" t="n">
        <v>19.4834331846268</v>
      </c>
    </row>
    <row r="139" customFormat="false" ht="12.8" hidden="false" customHeight="false" outlineLevel="0" collapsed="false">
      <c r="A139" s="0" t="s">
        <v>1415</v>
      </c>
      <c r="B139" s="0" t="s">
        <v>1556</v>
      </c>
      <c r="C139" s="0" t="s">
        <v>1417</v>
      </c>
      <c r="D139" s="0" t="n">
        <v>29</v>
      </c>
      <c r="E139" s="0" t="n">
        <v>12</v>
      </c>
      <c r="F139" s="0" t="n">
        <v>700</v>
      </c>
      <c r="G139" s="0" t="n">
        <v>2.5</v>
      </c>
      <c r="H139" s="0" t="n">
        <v>320</v>
      </c>
      <c r="I139" s="0" t="n">
        <v>40</v>
      </c>
      <c r="J139" s="0" t="n">
        <v>7000</v>
      </c>
      <c r="K139" s="0" t="n">
        <v>0.2</v>
      </c>
      <c r="L139" s="0" t="n">
        <v>18.1798139756344</v>
      </c>
      <c r="M139" s="0" t="n">
        <v>17.605807530789</v>
      </c>
      <c r="N139" s="0" t="n">
        <v>16.2959302003169</v>
      </c>
      <c r="O139" s="0" t="n">
        <v>14.1170804263828</v>
      </c>
      <c r="P139" s="0" t="n">
        <v>12.7770314301987</v>
      </c>
      <c r="Q139" s="0" t="n">
        <v>13.5473857436787</v>
      </c>
      <c r="R139" s="0" t="n">
        <v>16.0202360728242</v>
      </c>
      <c r="S139" s="0" t="n">
        <v>18.1027251844763</v>
      </c>
      <c r="T139" s="0" t="n">
        <v>19.0332450894043</v>
      </c>
      <c r="U139" s="0" t="n">
        <v>19.2337608814306</v>
      </c>
      <c r="V139" s="0" t="n">
        <v>19.1277836357621</v>
      </c>
      <c r="W139" s="0" t="n">
        <v>18.8659083122019</v>
      </c>
      <c r="X139" s="0" t="n">
        <v>18.5350569003675</v>
      </c>
      <c r="Y139" s="0" t="n">
        <v>14.9211972652972</v>
      </c>
      <c r="Z139" s="0" t="n">
        <v>14.0883161887119</v>
      </c>
      <c r="AA139" s="0" t="n">
        <v>12.7431131434943</v>
      </c>
      <c r="AB139" s="0" t="n">
        <v>11.3822169395966</v>
      </c>
      <c r="AC139" s="0" t="n">
        <v>11.5071988105751</v>
      </c>
      <c r="AD139" s="0" t="n">
        <v>13.9435701181015</v>
      </c>
      <c r="AE139" s="0" t="n">
        <v>17.0144900948449</v>
      </c>
      <c r="AF139" s="0" t="n">
        <v>18.6943337789051</v>
      </c>
      <c r="AG139" s="0" t="n">
        <v>18.6254732050377</v>
      </c>
      <c r="AH139" s="0" t="n">
        <v>18.0027769803864</v>
      </c>
      <c r="AI139" s="0" t="n">
        <v>17.3500130282231</v>
      </c>
      <c r="AJ139" s="0" t="n">
        <v>16.5527693887497</v>
      </c>
      <c r="AK139" s="0" t="n">
        <v>15.7191020385053</v>
      </c>
      <c r="AL139" s="0" t="n">
        <v>1430.46137346891</v>
      </c>
      <c r="AM139" s="0" t="n">
        <v>1330.90502198199</v>
      </c>
      <c r="AN139" s="0" t="n">
        <v>1167.47335597149</v>
      </c>
      <c r="AO139" s="0" t="n">
        <v>985.916121835188</v>
      </c>
      <c r="AP139" s="0" t="n">
        <v>976.279995591459</v>
      </c>
      <c r="AQ139" s="0" t="n">
        <v>1244.38361383958</v>
      </c>
      <c r="AR139" s="0" t="n">
        <v>1606.69354507042</v>
      </c>
      <c r="AS139" s="0" t="n">
        <v>1807.14734130435</v>
      </c>
      <c r="AT139" s="0" t="n">
        <v>1801.84084178576</v>
      </c>
      <c r="AU139" s="0" t="n">
        <v>1730.67754723563</v>
      </c>
      <c r="AV139" s="0" t="n">
        <v>1656.85272414357</v>
      </c>
      <c r="AW139" s="0" t="n">
        <v>1582.51935388053</v>
      </c>
      <c r="AX139" s="0" t="n">
        <v>1507.25371787128</v>
      </c>
      <c r="AY139" s="0" t="n">
        <v>17.0399077413157</v>
      </c>
      <c r="AZ139" s="0" t="n">
        <v>12.6862753798977</v>
      </c>
      <c r="BA139" s="0" t="n">
        <v>6.58172503318278</v>
      </c>
      <c r="BB139" s="0" t="n">
        <v>6.58896929045727</v>
      </c>
      <c r="BC139" s="0" t="n">
        <v>16.3940225972589</v>
      </c>
      <c r="BD139" s="0" t="n">
        <v>27.171308372322</v>
      </c>
      <c r="BE139" s="0" t="n">
        <v>28.3758576765871</v>
      </c>
      <c r="BF139" s="0" t="n">
        <v>26.9604513946916</v>
      </c>
      <c r="BG139" s="0" t="n">
        <v>25.4666982507726</v>
      </c>
      <c r="BH139" s="0" t="n">
        <v>23.9383739218754</v>
      </c>
      <c r="BI139" s="0" t="n">
        <v>22.3685279001536</v>
      </c>
      <c r="BJ139" s="0" t="n">
        <v>20.7313768109184</v>
      </c>
      <c r="BK139" s="0" t="n">
        <v>18.9811370307151</v>
      </c>
    </row>
    <row r="140" customFormat="false" ht="12.8" hidden="false" customHeight="false" outlineLevel="0" collapsed="false">
      <c r="A140" s="0" t="s">
        <v>1415</v>
      </c>
      <c r="B140" s="0" t="s">
        <v>1557</v>
      </c>
      <c r="C140" s="0" t="s">
        <v>1419</v>
      </c>
      <c r="D140" s="0" t="n">
        <v>29</v>
      </c>
      <c r="F140" s="0" t="n">
        <v>700</v>
      </c>
      <c r="G140" s="0" t="n">
        <v>2.5</v>
      </c>
      <c r="H140" s="0" t="n">
        <v>320</v>
      </c>
      <c r="I140" s="0" t="n">
        <v>40</v>
      </c>
      <c r="J140" s="0" t="n">
        <v>7000</v>
      </c>
      <c r="K140" s="0" t="n">
        <v>0.2</v>
      </c>
      <c r="L140" s="0" t="n">
        <v>17.0339819525744</v>
      </c>
      <c r="M140" s="0" t="n">
        <v>17.0339819525744</v>
      </c>
      <c r="N140" s="0" t="n">
        <v>17.0339819525744</v>
      </c>
      <c r="O140" s="0" t="n">
        <v>17.0339819525744</v>
      </c>
      <c r="P140" s="0" t="n">
        <v>17.0339819525744</v>
      </c>
      <c r="Q140" s="0" t="n">
        <v>17.0339819525744</v>
      </c>
      <c r="R140" s="0" t="n">
        <v>17.0339819525744</v>
      </c>
      <c r="S140" s="0" t="n">
        <v>17.0339819525744</v>
      </c>
      <c r="T140" s="0" t="n">
        <v>17.0339819525744</v>
      </c>
      <c r="U140" s="0" t="n">
        <v>17.0339819525744</v>
      </c>
      <c r="V140" s="0" t="n">
        <v>17.0339819525744</v>
      </c>
      <c r="W140" s="0" t="n">
        <v>17.0339819525744</v>
      </c>
      <c r="X140" s="0" t="n">
        <v>17.0339819525744</v>
      </c>
      <c r="Y140" s="0" t="n">
        <v>15.426505460033</v>
      </c>
      <c r="Z140" s="0" t="n">
        <v>15.426505460033</v>
      </c>
      <c r="AA140" s="0" t="n">
        <v>15.426505460033</v>
      </c>
      <c r="AB140" s="0" t="n">
        <v>15.426505460033</v>
      </c>
      <c r="AC140" s="0" t="n">
        <v>15.426505460033</v>
      </c>
      <c r="AD140" s="0" t="n">
        <v>15.426505460033</v>
      </c>
      <c r="AE140" s="0" t="n">
        <v>15.426505460033</v>
      </c>
      <c r="AF140" s="0" t="n">
        <v>15.426505460033</v>
      </c>
      <c r="AG140" s="0" t="n">
        <v>15.426505460033</v>
      </c>
      <c r="AH140" s="0" t="n">
        <v>15.426505460033</v>
      </c>
      <c r="AI140" s="0" t="n">
        <v>15.426505460033</v>
      </c>
      <c r="AJ140" s="0" t="n">
        <v>15.426505460033</v>
      </c>
      <c r="AK140" s="0" t="n">
        <v>15.426505460033</v>
      </c>
      <c r="AL140" s="0" t="n">
        <v>1448.33881184463</v>
      </c>
      <c r="AM140" s="0" t="n">
        <v>1448.33881184463</v>
      </c>
      <c r="AN140" s="0" t="n">
        <v>1448.33881184463</v>
      </c>
      <c r="AO140" s="0" t="n">
        <v>1448.33881184463</v>
      </c>
      <c r="AP140" s="0" t="n">
        <v>1448.33881184463</v>
      </c>
      <c r="AQ140" s="0" t="n">
        <v>1448.33881184463</v>
      </c>
      <c r="AR140" s="0" t="n">
        <v>1448.33881184463</v>
      </c>
      <c r="AS140" s="0" t="n">
        <v>1448.33881184463</v>
      </c>
      <c r="AT140" s="0" t="n">
        <v>1448.33881184463</v>
      </c>
      <c r="AU140" s="0" t="n">
        <v>1448.33881184463</v>
      </c>
      <c r="AV140" s="0" t="n">
        <v>1448.33881184463</v>
      </c>
      <c r="AW140" s="0" t="n">
        <v>1448.33881184463</v>
      </c>
      <c r="AX140" s="0" t="n">
        <v>1448.33881184463</v>
      </c>
      <c r="AY140" s="0" t="n">
        <v>19.4834331846268</v>
      </c>
      <c r="AZ140" s="0" t="n">
        <v>19.4834331846268</v>
      </c>
      <c r="BA140" s="0" t="n">
        <v>19.4834331846268</v>
      </c>
      <c r="BB140" s="0" t="n">
        <v>19.4834331846268</v>
      </c>
      <c r="BC140" s="0" t="n">
        <v>19.4834331846268</v>
      </c>
      <c r="BD140" s="0" t="n">
        <v>19.4834331846268</v>
      </c>
      <c r="BE140" s="0" t="n">
        <v>19.4834331846268</v>
      </c>
      <c r="BF140" s="0" t="n">
        <v>19.4834331846268</v>
      </c>
      <c r="BG140" s="0" t="n">
        <v>19.4834331846268</v>
      </c>
      <c r="BH140" s="0" t="n">
        <v>19.4834331846268</v>
      </c>
      <c r="BI140" s="0" t="n">
        <v>19.4834331846268</v>
      </c>
      <c r="BJ140" s="0" t="n">
        <v>19.4834331846268</v>
      </c>
      <c r="BK140" s="0" t="n">
        <v>19.4834331846268</v>
      </c>
    </row>
    <row r="141" customFormat="false" ht="12.8" hidden="false" customHeight="false" outlineLevel="0" collapsed="false">
      <c r="A141" s="0" t="s">
        <v>1415</v>
      </c>
      <c r="B141" s="0" t="s">
        <v>1558</v>
      </c>
      <c r="C141" s="0" t="s">
        <v>1417</v>
      </c>
      <c r="D141" s="0" t="n">
        <v>36</v>
      </c>
      <c r="E141" s="0" t="n">
        <v>12</v>
      </c>
      <c r="F141" s="0" t="n">
        <v>700</v>
      </c>
      <c r="G141" s="0" t="n">
        <v>2.5</v>
      </c>
      <c r="H141" s="0" t="n">
        <v>320</v>
      </c>
      <c r="I141" s="0" t="n">
        <v>40</v>
      </c>
      <c r="J141" s="0" t="n">
        <v>7000</v>
      </c>
      <c r="K141" s="0" t="n">
        <v>0.2</v>
      </c>
      <c r="L141" s="0" t="n">
        <v>18.3223740621418</v>
      </c>
      <c r="M141" s="0" t="n">
        <v>17.7308787426506</v>
      </c>
      <c r="N141" s="0" t="n">
        <v>16.3958645322879</v>
      </c>
      <c r="O141" s="0" t="n">
        <v>14.2146655535153</v>
      </c>
      <c r="P141" s="0" t="n">
        <v>12.9128390479939</v>
      </c>
      <c r="Q141" s="0" t="n">
        <v>13.7393542156317</v>
      </c>
      <c r="R141" s="0" t="n">
        <v>16.2449528992811</v>
      </c>
      <c r="S141" s="0" t="n">
        <v>18.3297819621641</v>
      </c>
      <c r="T141" s="0" t="n">
        <v>19.2499777935055</v>
      </c>
      <c r="U141" s="0" t="n">
        <v>19.4360237775873</v>
      </c>
      <c r="V141" s="0" t="n">
        <v>19.3147078050789</v>
      </c>
      <c r="W141" s="0" t="n">
        <v>19.0375522968194</v>
      </c>
      <c r="X141" s="0" t="n">
        <v>18.6914007931601</v>
      </c>
      <c r="Y141" s="0" t="n">
        <v>14.8650154471153</v>
      </c>
      <c r="Z141" s="0" t="n">
        <v>14.0469070978029</v>
      </c>
      <c r="AA141" s="0" t="n">
        <v>12.7178101131913</v>
      </c>
      <c r="AB141" s="0" t="n">
        <v>11.3438836062633</v>
      </c>
      <c r="AC141" s="0" t="n">
        <v>11.4387291136054</v>
      </c>
      <c r="AD141" s="0" t="n">
        <v>13.841327693859</v>
      </c>
      <c r="AE141" s="0" t="n">
        <v>16.9037628221176</v>
      </c>
      <c r="AF141" s="0" t="n">
        <v>18.5809701425414</v>
      </c>
      <c r="AG141" s="0" t="n">
        <v>18.5106550232195</v>
      </c>
      <c r="AH141" s="0" t="n">
        <v>17.8912315258409</v>
      </c>
      <c r="AI141" s="0" t="n">
        <v>17.2494675736777</v>
      </c>
      <c r="AJ141" s="0" t="n">
        <v>16.4667693887497</v>
      </c>
      <c r="AK141" s="0" t="n">
        <v>15.648374765778</v>
      </c>
      <c r="AL141" s="0" t="n">
        <v>1423.25773710527</v>
      </c>
      <c r="AM141" s="0" t="n">
        <v>1325.61956743654</v>
      </c>
      <c r="AN141" s="0" t="n">
        <v>1164.25214385027</v>
      </c>
      <c r="AO141" s="0" t="n">
        <v>980.964606683673</v>
      </c>
      <c r="AP141" s="0" t="n">
        <v>967.381207712671</v>
      </c>
      <c r="AQ141" s="0" t="n">
        <v>1231.09209868807</v>
      </c>
      <c r="AR141" s="0" t="n">
        <v>1592.29899961587</v>
      </c>
      <c r="AS141" s="0" t="n">
        <v>1792.42370494071</v>
      </c>
      <c r="AT141" s="0" t="n">
        <v>1786.96447814939</v>
      </c>
      <c r="AU141" s="0" t="n">
        <v>1716.26300178108</v>
      </c>
      <c r="AV141" s="0" t="n">
        <v>1643.88181505266</v>
      </c>
      <c r="AW141" s="0" t="n">
        <v>1571.43935388053</v>
      </c>
      <c r="AX141" s="0" t="n">
        <v>1498.15917241673</v>
      </c>
      <c r="AY141" s="0" t="n">
        <v>17.0399077413157</v>
      </c>
      <c r="AZ141" s="0" t="n">
        <v>12.6862753798977</v>
      </c>
      <c r="BA141" s="0" t="n">
        <v>6.58172503318278</v>
      </c>
      <c r="BB141" s="0" t="n">
        <v>6.58896929045727</v>
      </c>
      <c r="BC141" s="0" t="n">
        <v>16.3940225972589</v>
      </c>
      <c r="BD141" s="0" t="n">
        <v>27.171308372322</v>
      </c>
      <c r="BE141" s="0" t="n">
        <v>28.3758576765871</v>
      </c>
      <c r="BF141" s="0" t="n">
        <v>26.9604513946916</v>
      </c>
      <c r="BG141" s="0" t="n">
        <v>25.4666982507726</v>
      </c>
      <c r="BH141" s="0" t="n">
        <v>23.9383739218754</v>
      </c>
      <c r="BI141" s="0" t="n">
        <v>22.3685279001536</v>
      </c>
      <c r="BJ141" s="0" t="n">
        <v>20.7313768109184</v>
      </c>
      <c r="BK141" s="0" t="n">
        <v>18.9811370307151</v>
      </c>
    </row>
    <row r="142" customFormat="false" ht="12.8" hidden="false" customHeight="false" outlineLevel="0" collapsed="false">
      <c r="A142" s="0" t="s">
        <v>1415</v>
      </c>
      <c r="B142" s="0" t="s">
        <v>1559</v>
      </c>
      <c r="C142" s="0" t="s">
        <v>1419</v>
      </c>
      <c r="D142" s="0" t="n">
        <v>36</v>
      </c>
      <c r="F142" s="0" t="n">
        <v>700</v>
      </c>
      <c r="G142" s="0" t="n">
        <v>2.5</v>
      </c>
      <c r="H142" s="0" t="n">
        <v>320</v>
      </c>
      <c r="I142" s="0" t="n">
        <v>40</v>
      </c>
      <c r="J142" s="0" t="n">
        <v>7000</v>
      </c>
      <c r="K142" s="0" t="n">
        <v>0.2</v>
      </c>
      <c r="L142" s="0" t="n">
        <v>17.201567190909</v>
      </c>
      <c r="M142" s="0" t="n">
        <v>17.201567190909</v>
      </c>
      <c r="N142" s="0" t="n">
        <v>17.201567190909</v>
      </c>
      <c r="O142" s="0" t="n">
        <v>17.201567190909</v>
      </c>
      <c r="P142" s="0" t="n">
        <v>17.201567190909</v>
      </c>
      <c r="Q142" s="0" t="n">
        <v>17.201567190909</v>
      </c>
      <c r="R142" s="0" t="n">
        <v>17.201567190909</v>
      </c>
      <c r="S142" s="0" t="n">
        <v>17.201567190909</v>
      </c>
      <c r="T142" s="0" t="n">
        <v>17.201567190909</v>
      </c>
      <c r="U142" s="0" t="n">
        <v>17.201567190909</v>
      </c>
      <c r="V142" s="0" t="n">
        <v>17.201567190909</v>
      </c>
      <c r="W142" s="0" t="n">
        <v>17.201567190909</v>
      </c>
      <c r="X142" s="0" t="n">
        <v>17.201567190909</v>
      </c>
      <c r="Y142" s="0" t="n">
        <v>15.3465311010586</v>
      </c>
      <c r="Z142" s="0" t="n">
        <v>15.3465311010586</v>
      </c>
      <c r="AA142" s="0" t="n">
        <v>15.3465311010586</v>
      </c>
      <c r="AB142" s="0" t="n">
        <v>15.3465311010586</v>
      </c>
      <c r="AC142" s="0" t="n">
        <v>15.3465311010586</v>
      </c>
      <c r="AD142" s="0" t="n">
        <v>15.3465311010586</v>
      </c>
      <c r="AE142" s="0" t="n">
        <v>15.3465311010586</v>
      </c>
      <c r="AF142" s="0" t="n">
        <v>15.3465311010586</v>
      </c>
      <c r="AG142" s="0" t="n">
        <v>15.3465311010586</v>
      </c>
      <c r="AH142" s="0" t="n">
        <v>15.3465311010586</v>
      </c>
      <c r="AI142" s="0" t="n">
        <v>15.3465311010586</v>
      </c>
      <c r="AJ142" s="0" t="n">
        <v>15.3465311010586</v>
      </c>
      <c r="AK142" s="0" t="n">
        <v>15.3465311010586</v>
      </c>
      <c r="AL142" s="0" t="n">
        <v>1437.99983748565</v>
      </c>
      <c r="AM142" s="0" t="n">
        <v>1437.99983748565</v>
      </c>
      <c r="AN142" s="0" t="n">
        <v>1437.99983748565</v>
      </c>
      <c r="AO142" s="0" t="n">
        <v>1437.99983748565</v>
      </c>
      <c r="AP142" s="0" t="n">
        <v>1437.99983748565</v>
      </c>
      <c r="AQ142" s="0" t="n">
        <v>1437.99983748565</v>
      </c>
      <c r="AR142" s="0" t="n">
        <v>1437.99983748565</v>
      </c>
      <c r="AS142" s="0" t="n">
        <v>1437.99983748565</v>
      </c>
      <c r="AT142" s="0" t="n">
        <v>1437.99983748565</v>
      </c>
      <c r="AU142" s="0" t="n">
        <v>1437.99983748565</v>
      </c>
      <c r="AV142" s="0" t="n">
        <v>1437.99983748565</v>
      </c>
      <c r="AW142" s="0" t="n">
        <v>1437.99983748565</v>
      </c>
      <c r="AX142" s="0" t="n">
        <v>1437.99983748565</v>
      </c>
      <c r="AY142" s="0" t="n">
        <v>19.4834331846268</v>
      </c>
      <c r="AZ142" s="0" t="n">
        <v>19.4834331846268</v>
      </c>
      <c r="BA142" s="0" t="n">
        <v>19.4834331846268</v>
      </c>
      <c r="BB142" s="0" t="n">
        <v>19.4834331846268</v>
      </c>
      <c r="BC142" s="0" t="n">
        <v>19.4834331846268</v>
      </c>
      <c r="BD142" s="0" t="n">
        <v>19.4834331846268</v>
      </c>
      <c r="BE142" s="0" t="n">
        <v>19.4834331846268</v>
      </c>
      <c r="BF142" s="0" t="n">
        <v>19.4834331846268</v>
      </c>
      <c r="BG142" s="0" t="n">
        <v>19.4834331846268</v>
      </c>
      <c r="BH142" s="0" t="n">
        <v>19.4834331846268</v>
      </c>
      <c r="BI142" s="0" t="n">
        <v>19.4834331846268</v>
      </c>
      <c r="BJ142" s="0" t="n">
        <v>19.4834331846268</v>
      </c>
      <c r="BK142" s="0" t="n">
        <v>19.4834331846268</v>
      </c>
    </row>
    <row r="143" customFormat="false" ht="12.8" hidden="false" customHeight="false" outlineLevel="0" collapsed="false">
      <c r="A143" s="0" t="s">
        <v>1415</v>
      </c>
      <c r="B143" s="0" t="s">
        <v>1560</v>
      </c>
      <c r="C143" s="0" t="s">
        <v>1417</v>
      </c>
      <c r="D143" s="0" t="n">
        <v>24</v>
      </c>
      <c r="E143" s="0" t="n">
        <v>12</v>
      </c>
      <c r="F143" s="0" t="n">
        <v>700</v>
      </c>
      <c r="G143" s="0" t="n">
        <v>2.5</v>
      </c>
      <c r="H143" s="0" t="n">
        <v>320</v>
      </c>
      <c r="I143" s="0" t="n">
        <v>40</v>
      </c>
      <c r="J143" s="0" t="n">
        <v>7000</v>
      </c>
      <c r="K143" s="0" t="n">
        <v>0.25</v>
      </c>
      <c r="L143" s="0" t="n">
        <v>17.8310448913738</v>
      </c>
      <c r="M143" s="0" t="n">
        <v>17.2129485159341</v>
      </c>
      <c r="N143" s="0" t="n">
        <v>15.6787858527438</v>
      </c>
      <c r="O143" s="0" t="n">
        <v>13.1944134483979</v>
      </c>
      <c r="P143" s="0" t="n">
        <v>12.1003304578538</v>
      </c>
      <c r="Q143" s="0" t="n">
        <v>13.4778594971214</v>
      </c>
      <c r="R143" s="0" t="n">
        <v>16.2309215656829</v>
      </c>
      <c r="S143" s="0" t="n">
        <v>18.0439199257414</v>
      </c>
      <c r="T143" s="0" t="n">
        <v>18.6951877805759</v>
      </c>
      <c r="U143" s="0" t="n">
        <v>18.8420135348046</v>
      </c>
      <c r="V143" s="0" t="n">
        <v>18.7308486145363</v>
      </c>
      <c r="W143" s="0" t="n">
        <v>18.4827006505498</v>
      </c>
      <c r="X143" s="0" t="n">
        <v>18.1717827036438</v>
      </c>
      <c r="Y143" s="0" t="n">
        <v>14.8467460723032</v>
      </c>
      <c r="Z143" s="0" t="n">
        <v>13.9843858724518</v>
      </c>
      <c r="AA143" s="0" t="n">
        <v>12.4869604340101</v>
      </c>
      <c r="AB143" s="0" t="n">
        <v>11.0535956200233</v>
      </c>
      <c r="AC143" s="0" t="n">
        <v>11.6888002867302</v>
      </c>
      <c r="AD143" s="0" t="n">
        <v>14.7989974703749</v>
      </c>
      <c r="AE143" s="0" t="n">
        <v>17.8546708601077</v>
      </c>
      <c r="AF143" s="0" t="n">
        <v>18.9627414814777</v>
      </c>
      <c r="AG143" s="0" t="n">
        <v>18.5123617423357</v>
      </c>
      <c r="AH143" s="0" t="n">
        <v>17.8729682324533</v>
      </c>
      <c r="AI143" s="0" t="n">
        <v>17.2302109027275</v>
      </c>
      <c r="AJ143" s="0" t="n">
        <v>16.447595216383</v>
      </c>
      <c r="AK143" s="0" t="n">
        <v>15.6295253428651</v>
      </c>
      <c r="AL143" s="0" t="n">
        <v>1423.50394270391</v>
      </c>
      <c r="AM143" s="0" t="n">
        <v>1319.87610147658</v>
      </c>
      <c r="AN143" s="0" t="n">
        <v>1138.28595876031</v>
      </c>
      <c r="AO143" s="0" t="n">
        <v>948.84269479351</v>
      </c>
      <c r="AP143" s="0" t="n">
        <v>1001.40326140972</v>
      </c>
      <c r="AQ143" s="0" t="n">
        <v>1352.00964836564</v>
      </c>
      <c r="AR143" s="0" t="n">
        <v>1713.04784109518</v>
      </c>
      <c r="AS143" s="0" t="n">
        <v>1844.35258904351</v>
      </c>
      <c r="AT143" s="0" t="n">
        <v>1792.6386725903</v>
      </c>
      <c r="AU143" s="0" t="n">
        <v>1719.10903329514</v>
      </c>
      <c r="AV143" s="0" t="n">
        <v>1646.07839236469</v>
      </c>
      <c r="AW143" s="0" t="n">
        <v>1573.06783112072</v>
      </c>
      <c r="AX143" s="0" t="n">
        <v>1499.13787925137</v>
      </c>
      <c r="AY143" s="0" t="n">
        <v>16.5582513539862</v>
      </c>
      <c r="AZ143" s="0" t="n">
        <v>11.6346584184486</v>
      </c>
      <c r="BA143" s="0" t="n">
        <v>4.70964970040325</v>
      </c>
      <c r="BB143" s="0" t="n">
        <v>6.65712486491523</v>
      </c>
      <c r="BC143" s="0" t="n">
        <v>20.4925282465737</v>
      </c>
      <c r="BD143" s="0" t="n">
        <v>28.7754461861626</v>
      </c>
      <c r="BE143" s="0" t="n">
        <v>27.7996622460817</v>
      </c>
      <c r="BF143" s="0" t="n">
        <v>26.3736827951867</v>
      </c>
      <c r="BG143" s="0" t="n">
        <v>24.9083058387353</v>
      </c>
      <c r="BH143" s="0" t="n">
        <v>23.4097510101433</v>
      </c>
      <c r="BI143" s="0" t="n">
        <v>21.8672583914408</v>
      </c>
      <c r="BJ143" s="0" t="n">
        <v>20.2510744989159</v>
      </c>
      <c r="BK143" s="0" t="n">
        <v>18.5103997786873</v>
      </c>
    </row>
    <row r="144" customFormat="false" ht="12.8" hidden="false" customHeight="false" outlineLevel="0" collapsed="false">
      <c r="A144" s="0" t="s">
        <v>1415</v>
      </c>
      <c r="B144" s="0" t="s">
        <v>1561</v>
      </c>
      <c r="C144" s="0" t="s">
        <v>1419</v>
      </c>
      <c r="D144" s="0" t="n">
        <v>24</v>
      </c>
      <c r="F144" s="0" t="n">
        <v>700</v>
      </c>
      <c r="G144" s="0" t="n">
        <v>2.5</v>
      </c>
      <c r="H144" s="0" t="n">
        <v>320</v>
      </c>
      <c r="I144" s="0" t="n">
        <v>40</v>
      </c>
      <c r="J144" s="0" t="n">
        <v>7000</v>
      </c>
      <c r="K144" s="0" t="n">
        <v>0.25</v>
      </c>
      <c r="L144" s="0" t="n">
        <v>16.6686736491507</v>
      </c>
      <c r="M144" s="0" t="n">
        <v>16.6686736491507</v>
      </c>
      <c r="N144" s="0" t="n">
        <v>16.6686736491507</v>
      </c>
      <c r="O144" s="0" t="n">
        <v>16.6686736491507</v>
      </c>
      <c r="P144" s="0" t="n">
        <v>16.6686736491507</v>
      </c>
      <c r="Q144" s="0" t="n">
        <v>16.6686736491507</v>
      </c>
      <c r="R144" s="0" t="n">
        <v>16.6686736491507</v>
      </c>
      <c r="S144" s="0" t="n">
        <v>16.6686736491507</v>
      </c>
      <c r="T144" s="0" t="n">
        <v>16.6686736491507</v>
      </c>
      <c r="U144" s="0" t="n">
        <v>16.6686736491507</v>
      </c>
      <c r="V144" s="0" t="n">
        <v>16.6686736491507</v>
      </c>
      <c r="W144" s="0" t="n">
        <v>16.6686736491507</v>
      </c>
      <c r="X144" s="0" t="n">
        <v>16.6686736491507</v>
      </c>
      <c r="Y144" s="0" t="n">
        <v>15.4899661180187</v>
      </c>
      <c r="Z144" s="0" t="n">
        <v>15.4899661180187</v>
      </c>
      <c r="AA144" s="0" t="n">
        <v>15.4899661180187</v>
      </c>
      <c r="AB144" s="0" t="n">
        <v>15.4899661180187</v>
      </c>
      <c r="AC144" s="0" t="n">
        <v>15.4899661180187</v>
      </c>
      <c r="AD144" s="0" t="n">
        <v>15.4899661180187</v>
      </c>
      <c r="AE144" s="0" t="n">
        <v>15.4899661180187</v>
      </c>
      <c r="AF144" s="0" t="n">
        <v>15.4899661180187</v>
      </c>
      <c r="AG144" s="0" t="n">
        <v>15.4899661180187</v>
      </c>
      <c r="AH144" s="0" t="n">
        <v>15.4899661180187</v>
      </c>
      <c r="AI144" s="0" t="n">
        <v>15.4899661180187</v>
      </c>
      <c r="AJ144" s="0" t="n">
        <v>15.4899661180187</v>
      </c>
      <c r="AK144" s="0" t="n">
        <v>15.4899661180187</v>
      </c>
      <c r="AL144" s="0" t="n">
        <v>1459.33491125158</v>
      </c>
      <c r="AM144" s="0" t="n">
        <v>1459.33491125158</v>
      </c>
      <c r="AN144" s="0" t="n">
        <v>1459.33491125158</v>
      </c>
      <c r="AO144" s="0" t="n">
        <v>1459.33491125158</v>
      </c>
      <c r="AP144" s="0" t="n">
        <v>1459.33491125158</v>
      </c>
      <c r="AQ144" s="0" t="n">
        <v>1459.33491125158</v>
      </c>
      <c r="AR144" s="0" t="n">
        <v>1459.33491125158</v>
      </c>
      <c r="AS144" s="0" t="n">
        <v>1459.33491125158</v>
      </c>
      <c r="AT144" s="0" t="n">
        <v>1459.33491125158</v>
      </c>
      <c r="AU144" s="0" t="n">
        <v>1459.33491125158</v>
      </c>
      <c r="AV144" s="0" t="n">
        <v>1459.33491125158</v>
      </c>
      <c r="AW144" s="0" t="n">
        <v>1459.33491125158</v>
      </c>
      <c r="AX144" s="0" t="n">
        <v>1459.33491125158</v>
      </c>
      <c r="AY144" s="0" t="n">
        <v>19.3805994868985</v>
      </c>
      <c r="AZ144" s="0" t="n">
        <v>19.3805994868985</v>
      </c>
      <c r="BA144" s="0" t="n">
        <v>19.3805994868985</v>
      </c>
      <c r="BB144" s="0" t="n">
        <v>19.3805994868985</v>
      </c>
      <c r="BC144" s="0" t="n">
        <v>19.3805994868985</v>
      </c>
      <c r="BD144" s="0" t="n">
        <v>19.3805994868985</v>
      </c>
      <c r="BE144" s="0" t="n">
        <v>19.3805994868985</v>
      </c>
      <c r="BF144" s="0" t="n">
        <v>19.3805994868985</v>
      </c>
      <c r="BG144" s="0" t="n">
        <v>19.3805994868985</v>
      </c>
      <c r="BH144" s="0" t="n">
        <v>19.3805994868985</v>
      </c>
      <c r="BI144" s="0" t="n">
        <v>19.3805994868985</v>
      </c>
      <c r="BJ144" s="0" t="n">
        <v>19.3805994868985</v>
      </c>
      <c r="BK144" s="0" t="n">
        <v>19.3805994868985</v>
      </c>
    </row>
    <row r="145" customFormat="false" ht="12.8" hidden="false" customHeight="false" outlineLevel="0" collapsed="false">
      <c r="A145" s="0" t="s">
        <v>1415</v>
      </c>
      <c r="B145" s="0" t="s">
        <v>1562</v>
      </c>
      <c r="C145" s="0" t="s">
        <v>1417</v>
      </c>
      <c r="D145" s="0" t="n">
        <v>29</v>
      </c>
      <c r="E145" s="0" t="n">
        <v>12</v>
      </c>
      <c r="F145" s="0" t="n">
        <v>700</v>
      </c>
      <c r="G145" s="0" t="n">
        <v>2.5</v>
      </c>
      <c r="H145" s="0" t="n">
        <v>320</v>
      </c>
      <c r="I145" s="0" t="n">
        <v>40</v>
      </c>
      <c r="J145" s="0" t="n">
        <v>7000</v>
      </c>
      <c r="K145" s="0" t="n">
        <v>0.25</v>
      </c>
      <c r="L145" s="0" t="n">
        <v>18.0326064473632</v>
      </c>
      <c r="M145" s="0" t="n">
        <v>17.3896859757449</v>
      </c>
      <c r="N145" s="0" t="n">
        <v>15.8195595767964</v>
      </c>
      <c r="O145" s="0" t="n">
        <v>13.3298694183277</v>
      </c>
      <c r="P145" s="0" t="n">
        <v>12.2893539089586</v>
      </c>
      <c r="Q145" s="0" t="n">
        <v>13.7474808144331</v>
      </c>
      <c r="R145" s="0" t="n">
        <v>16.5491208989812</v>
      </c>
      <c r="S145" s="0" t="n">
        <v>18.3655027196419</v>
      </c>
      <c r="T145" s="0" t="n">
        <v>19.0017632386475</v>
      </c>
      <c r="U145" s="0" t="n">
        <v>19.1280277088162</v>
      </c>
      <c r="V145" s="0" t="n">
        <v>18.9951453058546</v>
      </c>
      <c r="W145" s="0" t="n">
        <v>18.7254025380097</v>
      </c>
      <c r="X145" s="0" t="n">
        <v>18.3928394008027</v>
      </c>
      <c r="Y145" s="0" t="n">
        <v>14.7467460723032</v>
      </c>
      <c r="Z145" s="0" t="n">
        <v>13.8841017815427</v>
      </c>
      <c r="AA145" s="0" t="n">
        <v>12.381676343101</v>
      </c>
      <c r="AB145" s="0" t="n">
        <v>10.9304138018415</v>
      </c>
      <c r="AC145" s="0" t="n">
        <v>11.5426298321847</v>
      </c>
      <c r="AD145" s="0" t="n">
        <v>14.6388270158294</v>
      </c>
      <c r="AE145" s="0" t="n">
        <v>17.6979776782895</v>
      </c>
      <c r="AF145" s="0" t="n">
        <v>18.8233096632959</v>
      </c>
      <c r="AG145" s="0" t="n">
        <v>18.3933844696084</v>
      </c>
      <c r="AH145" s="0" t="n">
        <v>17.7685364142715</v>
      </c>
      <c r="AI145" s="0" t="n">
        <v>17.1302109027275</v>
      </c>
      <c r="AJ145" s="0" t="n">
        <v>16.347595216383</v>
      </c>
      <c r="AK145" s="0" t="n">
        <v>15.5295253428651</v>
      </c>
      <c r="AL145" s="0" t="n">
        <v>1410.50394270391</v>
      </c>
      <c r="AM145" s="0" t="n">
        <v>1306.84201056749</v>
      </c>
      <c r="AN145" s="0" t="n">
        <v>1124.63823148758</v>
      </c>
      <c r="AO145" s="0" t="n">
        <v>932.906331157146</v>
      </c>
      <c r="AP145" s="0" t="n">
        <v>982.51189777336</v>
      </c>
      <c r="AQ145" s="0" t="n">
        <v>1331.30283018383</v>
      </c>
      <c r="AR145" s="0" t="n">
        <v>1692.80102291336</v>
      </c>
      <c r="AS145" s="0" t="n">
        <v>1826.33440722533</v>
      </c>
      <c r="AT145" s="0" t="n">
        <v>1777.23412713575</v>
      </c>
      <c r="AU145" s="0" t="n">
        <v>1705.54994238605</v>
      </c>
      <c r="AV145" s="0" t="n">
        <v>1633.07839236469</v>
      </c>
      <c r="AW145" s="0" t="n">
        <v>1560.06783112072</v>
      </c>
      <c r="AX145" s="0" t="n">
        <v>1486.13787925137</v>
      </c>
      <c r="AY145" s="0" t="n">
        <v>16.5582513539862</v>
      </c>
      <c r="AZ145" s="0" t="n">
        <v>11.6346584184486</v>
      </c>
      <c r="BA145" s="0" t="n">
        <v>4.70964970040325</v>
      </c>
      <c r="BB145" s="0" t="n">
        <v>6.65712486491523</v>
      </c>
      <c r="BC145" s="0" t="n">
        <v>20.4925282465737</v>
      </c>
      <c r="BD145" s="0" t="n">
        <v>28.7754461861626</v>
      </c>
      <c r="BE145" s="0" t="n">
        <v>27.7996622460817</v>
      </c>
      <c r="BF145" s="0" t="n">
        <v>26.3736827951867</v>
      </c>
      <c r="BG145" s="0" t="n">
        <v>24.9083058387353</v>
      </c>
      <c r="BH145" s="0" t="n">
        <v>23.4097510101433</v>
      </c>
      <c r="BI145" s="0" t="n">
        <v>21.8672583914408</v>
      </c>
      <c r="BJ145" s="0" t="n">
        <v>20.2510744989159</v>
      </c>
      <c r="BK145" s="0" t="n">
        <v>18.5103997786873</v>
      </c>
    </row>
    <row r="146" customFormat="false" ht="12.8" hidden="false" customHeight="false" outlineLevel="0" collapsed="false">
      <c r="A146" s="0" t="s">
        <v>1415</v>
      </c>
      <c r="B146" s="0" t="s">
        <v>1563</v>
      </c>
      <c r="C146" s="0" t="s">
        <v>1419</v>
      </c>
      <c r="D146" s="0" t="n">
        <v>29</v>
      </c>
      <c r="F146" s="0" t="n">
        <v>700</v>
      </c>
      <c r="G146" s="0" t="n">
        <v>2.5</v>
      </c>
      <c r="H146" s="0" t="n">
        <v>320</v>
      </c>
      <c r="I146" s="0" t="n">
        <v>40</v>
      </c>
      <c r="J146" s="0" t="n">
        <v>7000</v>
      </c>
      <c r="K146" s="0" t="n">
        <v>0.25</v>
      </c>
      <c r="L146" s="0" t="n">
        <v>16.9051044578752</v>
      </c>
      <c r="M146" s="0" t="n">
        <v>16.9051044578752</v>
      </c>
      <c r="N146" s="0" t="n">
        <v>16.9051044578752</v>
      </c>
      <c r="O146" s="0" t="n">
        <v>16.9051044578752</v>
      </c>
      <c r="P146" s="0" t="n">
        <v>16.9051044578752</v>
      </c>
      <c r="Q146" s="0" t="n">
        <v>16.9051044578752</v>
      </c>
      <c r="R146" s="0" t="n">
        <v>16.9051044578752</v>
      </c>
      <c r="S146" s="0" t="n">
        <v>16.9051044578752</v>
      </c>
      <c r="T146" s="0" t="n">
        <v>16.9051044578752</v>
      </c>
      <c r="U146" s="0" t="n">
        <v>16.9051044578752</v>
      </c>
      <c r="V146" s="0" t="n">
        <v>16.9051044578752</v>
      </c>
      <c r="W146" s="0" t="n">
        <v>16.9051044578752</v>
      </c>
      <c r="X146" s="0" t="n">
        <v>16.9051044578752</v>
      </c>
      <c r="Y146" s="0" t="n">
        <v>15.3703795795572</v>
      </c>
      <c r="Z146" s="0" t="n">
        <v>15.3703795795572</v>
      </c>
      <c r="AA146" s="0" t="n">
        <v>15.3703795795572</v>
      </c>
      <c r="AB146" s="0" t="n">
        <v>15.3703795795572</v>
      </c>
      <c r="AC146" s="0" t="n">
        <v>15.3703795795572</v>
      </c>
      <c r="AD146" s="0" t="n">
        <v>15.3703795795572</v>
      </c>
      <c r="AE146" s="0" t="n">
        <v>15.3703795795572</v>
      </c>
      <c r="AF146" s="0" t="n">
        <v>15.3703795795572</v>
      </c>
      <c r="AG146" s="0" t="n">
        <v>15.3703795795572</v>
      </c>
      <c r="AH146" s="0" t="n">
        <v>15.3703795795572</v>
      </c>
      <c r="AI146" s="0" t="n">
        <v>15.3703795795572</v>
      </c>
      <c r="AJ146" s="0" t="n">
        <v>15.3703795795572</v>
      </c>
      <c r="AK146" s="0" t="n">
        <v>15.3703795795572</v>
      </c>
      <c r="AL146" s="0" t="n">
        <v>1443.83914202081</v>
      </c>
      <c r="AM146" s="0" t="n">
        <v>1443.83914202081</v>
      </c>
      <c r="AN146" s="0" t="n">
        <v>1443.83914202081</v>
      </c>
      <c r="AO146" s="0" t="n">
        <v>1443.83914202081</v>
      </c>
      <c r="AP146" s="0" t="n">
        <v>1443.83914202081</v>
      </c>
      <c r="AQ146" s="0" t="n">
        <v>1443.83914202081</v>
      </c>
      <c r="AR146" s="0" t="n">
        <v>1443.83914202081</v>
      </c>
      <c r="AS146" s="0" t="n">
        <v>1443.83914202081</v>
      </c>
      <c r="AT146" s="0" t="n">
        <v>1443.83914202081</v>
      </c>
      <c r="AU146" s="0" t="n">
        <v>1443.83914202081</v>
      </c>
      <c r="AV146" s="0" t="n">
        <v>1443.83914202081</v>
      </c>
      <c r="AW146" s="0" t="n">
        <v>1443.83914202081</v>
      </c>
      <c r="AX146" s="0" t="n">
        <v>1443.83914202081</v>
      </c>
      <c r="AY146" s="0" t="n">
        <v>19.3805994868985</v>
      </c>
      <c r="AZ146" s="0" t="n">
        <v>19.3805994868985</v>
      </c>
      <c r="BA146" s="0" t="n">
        <v>19.3805994868985</v>
      </c>
      <c r="BB146" s="0" t="n">
        <v>19.3805994868985</v>
      </c>
      <c r="BC146" s="0" t="n">
        <v>19.3805994868985</v>
      </c>
      <c r="BD146" s="0" t="n">
        <v>19.3805994868985</v>
      </c>
      <c r="BE146" s="0" t="n">
        <v>19.3805994868985</v>
      </c>
      <c r="BF146" s="0" t="n">
        <v>19.3805994868985</v>
      </c>
      <c r="BG146" s="0" t="n">
        <v>19.3805994868985</v>
      </c>
      <c r="BH146" s="0" t="n">
        <v>19.3805994868985</v>
      </c>
      <c r="BI146" s="0" t="n">
        <v>19.3805994868985</v>
      </c>
      <c r="BJ146" s="0" t="n">
        <v>19.3805994868985</v>
      </c>
      <c r="BK146" s="0" t="n">
        <v>19.3805994868985</v>
      </c>
    </row>
    <row r="147" customFormat="false" ht="12.8" hidden="false" customHeight="false" outlineLevel="0" collapsed="false">
      <c r="A147" s="0" t="s">
        <v>1415</v>
      </c>
      <c r="B147" s="0" t="s">
        <v>1564</v>
      </c>
      <c r="C147" s="0" t="s">
        <v>1417</v>
      </c>
      <c r="D147" s="0" t="n">
        <v>36</v>
      </c>
      <c r="E147" s="0" t="n">
        <v>12</v>
      </c>
      <c r="F147" s="0" t="n">
        <v>700</v>
      </c>
      <c r="G147" s="0" t="n">
        <v>2.5</v>
      </c>
      <c r="H147" s="0" t="n">
        <v>320</v>
      </c>
      <c r="I147" s="0" t="n">
        <v>40</v>
      </c>
      <c r="J147" s="0" t="n">
        <v>7000</v>
      </c>
      <c r="K147" s="0" t="n">
        <v>0.25</v>
      </c>
      <c r="L147" s="0" t="n">
        <v>18.2083352562241</v>
      </c>
      <c r="M147" s="0" t="n">
        <v>17.5437722207194</v>
      </c>
      <c r="N147" s="0" t="n">
        <v>15.9422913086746</v>
      </c>
      <c r="O147" s="0" t="n">
        <v>13.4479649357591</v>
      </c>
      <c r="P147" s="0" t="n">
        <v>12.4541515349064</v>
      </c>
      <c r="Q147" s="0" t="n">
        <v>13.9825466368914</v>
      </c>
      <c r="R147" s="0" t="n">
        <v>16.826538829927</v>
      </c>
      <c r="S147" s="0" t="n">
        <v>18.6458704765032</v>
      </c>
      <c r="T147" s="0" t="n">
        <v>19.2690470458617</v>
      </c>
      <c r="U147" s="0" t="n">
        <v>19.3773854291891</v>
      </c>
      <c r="V147" s="0" t="n">
        <v>19.2255689227154</v>
      </c>
      <c r="W147" s="0" t="n">
        <v>18.9369990072979</v>
      </c>
      <c r="X147" s="0" t="n">
        <v>18.5855647937564</v>
      </c>
      <c r="Y147" s="0" t="n">
        <v>14.6765187995759</v>
      </c>
      <c r="Z147" s="0" t="n">
        <v>13.8323404179063</v>
      </c>
      <c r="AA147" s="0" t="n">
        <v>12.3501536158282</v>
      </c>
      <c r="AB147" s="0" t="n">
        <v>10.8839819836597</v>
      </c>
      <c r="AC147" s="0" t="n">
        <v>11.4591639230938</v>
      </c>
      <c r="AD147" s="0" t="n">
        <v>14.5128270158294</v>
      </c>
      <c r="AE147" s="0" t="n">
        <v>17.5598867691986</v>
      </c>
      <c r="AF147" s="0" t="n">
        <v>18.6816051178413</v>
      </c>
      <c r="AG147" s="0" t="n">
        <v>18.2498617423356</v>
      </c>
      <c r="AH147" s="0" t="n">
        <v>17.6291045960896</v>
      </c>
      <c r="AI147" s="0" t="n">
        <v>17.0045290845456</v>
      </c>
      <c r="AJ147" s="0" t="n">
        <v>16.240095216383</v>
      </c>
      <c r="AK147" s="0" t="n">
        <v>15.441116251956</v>
      </c>
      <c r="AL147" s="0" t="n">
        <v>1401.49939724936</v>
      </c>
      <c r="AM147" s="0" t="n">
        <v>1300.23519238567</v>
      </c>
      <c r="AN147" s="0" t="n">
        <v>1120.62550421486</v>
      </c>
      <c r="AO147" s="0" t="n">
        <v>926.909967520783</v>
      </c>
      <c r="AP147" s="0" t="n">
        <v>971.664170500632</v>
      </c>
      <c r="AQ147" s="0" t="n">
        <v>1314.92283018383</v>
      </c>
      <c r="AR147" s="0" t="n">
        <v>1674.84920473154</v>
      </c>
      <c r="AS147" s="0" t="n">
        <v>1807.92986177078</v>
      </c>
      <c r="AT147" s="0" t="n">
        <v>1758.6386725903</v>
      </c>
      <c r="AU147" s="0" t="n">
        <v>1687.53176056787</v>
      </c>
      <c r="AV147" s="0" t="n">
        <v>1616.86475600105</v>
      </c>
      <c r="AW147" s="0" t="n">
        <v>1546.21783112072</v>
      </c>
      <c r="AX147" s="0" t="n">
        <v>1474.76969743319</v>
      </c>
      <c r="AY147" s="0" t="n">
        <v>16.5582513539862</v>
      </c>
      <c r="AZ147" s="0" t="n">
        <v>11.6346584184486</v>
      </c>
      <c r="BA147" s="0" t="n">
        <v>4.70964970040325</v>
      </c>
      <c r="BB147" s="0" t="n">
        <v>6.65712486491523</v>
      </c>
      <c r="BC147" s="0" t="n">
        <v>20.4925282465737</v>
      </c>
      <c r="BD147" s="0" t="n">
        <v>28.7754461861626</v>
      </c>
      <c r="BE147" s="0" t="n">
        <v>27.7996622460817</v>
      </c>
      <c r="BF147" s="0" t="n">
        <v>26.3736827951867</v>
      </c>
      <c r="BG147" s="0" t="n">
        <v>24.9083058387353</v>
      </c>
      <c r="BH147" s="0" t="n">
        <v>23.4097510101433</v>
      </c>
      <c r="BI147" s="0" t="n">
        <v>21.8672583914408</v>
      </c>
      <c r="BJ147" s="0" t="n">
        <v>20.2510744989159</v>
      </c>
      <c r="BK147" s="0" t="n">
        <v>18.5103997786873</v>
      </c>
    </row>
    <row r="148" customFormat="false" ht="12.8" hidden="false" customHeight="false" outlineLevel="0" collapsed="false">
      <c r="A148" s="0" t="s">
        <v>1415</v>
      </c>
      <c r="B148" s="0" t="s">
        <v>1565</v>
      </c>
      <c r="C148" s="0" t="s">
        <v>1419</v>
      </c>
      <c r="D148" s="0" t="n">
        <v>36</v>
      </c>
      <c r="F148" s="0" t="n">
        <v>700</v>
      </c>
      <c r="G148" s="0" t="n">
        <v>2.5</v>
      </c>
      <c r="H148" s="0" t="n">
        <v>320</v>
      </c>
      <c r="I148" s="0" t="n">
        <v>40</v>
      </c>
      <c r="J148" s="0" t="n">
        <v>7000</v>
      </c>
      <c r="K148" s="0" t="n">
        <v>0.25</v>
      </c>
      <c r="L148" s="0" t="n">
        <v>17.1112335691097</v>
      </c>
      <c r="M148" s="0" t="n">
        <v>17.1112335691097</v>
      </c>
      <c r="N148" s="0" t="n">
        <v>17.1112335691097</v>
      </c>
      <c r="O148" s="0" t="n">
        <v>17.1112335691097</v>
      </c>
      <c r="P148" s="0" t="n">
        <v>17.1112335691097</v>
      </c>
      <c r="Q148" s="0" t="n">
        <v>17.1112335691097</v>
      </c>
      <c r="R148" s="0" t="n">
        <v>17.1112335691097</v>
      </c>
      <c r="S148" s="0" t="n">
        <v>17.1112335691097</v>
      </c>
      <c r="T148" s="0" t="n">
        <v>17.1112335691097</v>
      </c>
      <c r="U148" s="0" t="n">
        <v>17.1112335691097</v>
      </c>
      <c r="V148" s="0" t="n">
        <v>17.1112335691097</v>
      </c>
      <c r="W148" s="0" t="n">
        <v>17.1112335691097</v>
      </c>
      <c r="X148" s="0" t="n">
        <v>17.1112335691097</v>
      </c>
      <c r="Y148" s="0" t="n">
        <v>15.2708603487879</v>
      </c>
      <c r="Z148" s="0" t="n">
        <v>15.2708603487879</v>
      </c>
      <c r="AA148" s="0" t="n">
        <v>15.2708603487879</v>
      </c>
      <c r="AB148" s="0" t="n">
        <v>15.2708603487879</v>
      </c>
      <c r="AC148" s="0" t="n">
        <v>15.2708603487879</v>
      </c>
      <c r="AD148" s="0" t="n">
        <v>15.2708603487879</v>
      </c>
      <c r="AE148" s="0" t="n">
        <v>15.2708603487879</v>
      </c>
      <c r="AF148" s="0" t="n">
        <v>15.2708603487879</v>
      </c>
      <c r="AG148" s="0" t="n">
        <v>15.2708603487879</v>
      </c>
      <c r="AH148" s="0" t="n">
        <v>15.2708603487879</v>
      </c>
      <c r="AI148" s="0" t="n">
        <v>15.2708603487879</v>
      </c>
      <c r="AJ148" s="0" t="n">
        <v>15.2708603487879</v>
      </c>
      <c r="AK148" s="0" t="n">
        <v>15.2708603487879</v>
      </c>
      <c r="AL148" s="0" t="n">
        <v>1430.97375740543</v>
      </c>
      <c r="AM148" s="0" t="n">
        <v>1430.97375740543</v>
      </c>
      <c r="AN148" s="0" t="n">
        <v>1430.97375740543</v>
      </c>
      <c r="AO148" s="0" t="n">
        <v>1430.97375740543</v>
      </c>
      <c r="AP148" s="0" t="n">
        <v>1430.97375740543</v>
      </c>
      <c r="AQ148" s="0" t="n">
        <v>1430.97375740543</v>
      </c>
      <c r="AR148" s="0" t="n">
        <v>1430.97375740543</v>
      </c>
      <c r="AS148" s="0" t="n">
        <v>1430.97375740543</v>
      </c>
      <c r="AT148" s="0" t="n">
        <v>1430.97375740543</v>
      </c>
      <c r="AU148" s="0" t="n">
        <v>1430.97375740543</v>
      </c>
      <c r="AV148" s="0" t="n">
        <v>1430.97375740543</v>
      </c>
      <c r="AW148" s="0" t="n">
        <v>1430.97375740543</v>
      </c>
      <c r="AX148" s="0" t="n">
        <v>1430.97375740543</v>
      </c>
      <c r="AY148" s="0" t="n">
        <v>19.3805994868985</v>
      </c>
      <c r="AZ148" s="0" t="n">
        <v>19.3805994868985</v>
      </c>
      <c r="BA148" s="0" t="n">
        <v>19.3805994868985</v>
      </c>
      <c r="BB148" s="0" t="n">
        <v>19.3805994868985</v>
      </c>
      <c r="BC148" s="0" t="n">
        <v>19.3805994868985</v>
      </c>
      <c r="BD148" s="0" t="n">
        <v>19.3805994868985</v>
      </c>
      <c r="BE148" s="0" t="n">
        <v>19.3805994868985</v>
      </c>
      <c r="BF148" s="0" t="n">
        <v>19.3805994868985</v>
      </c>
      <c r="BG148" s="0" t="n">
        <v>19.3805994868985</v>
      </c>
      <c r="BH148" s="0" t="n">
        <v>19.3805994868985</v>
      </c>
      <c r="BI148" s="0" t="n">
        <v>19.3805994868985</v>
      </c>
      <c r="BJ148" s="0" t="n">
        <v>19.3805994868985</v>
      </c>
      <c r="BK148" s="0" t="n">
        <v>19.3805994868985</v>
      </c>
    </row>
    <row r="149" customFormat="false" ht="12.8" hidden="false" customHeight="false" outlineLevel="0" collapsed="false">
      <c r="A149" s="0" t="s">
        <v>1415</v>
      </c>
      <c r="B149" s="0" t="s">
        <v>1566</v>
      </c>
      <c r="C149" s="0" t="s">
        <v>1417</v>
      </c>
      <c r="D149" s="0" t="n">
        <v>24</v>
      </c>
      <c r="E149" s="0" t="n">
        <v>12</v>
      </c>
      <c r="F149" s="0" t="n">
        <v>700</v>
      </c>
      <c r="G149" s="0" t="n">
        <v>2.5</v>
      </c>
      <c r="H149" s="0" t="n">
        <v>320</v>
      </c>
      <c r="I149" s="0" t="n">
        <v>40</v>
      </c>
      <c r="J149" s="0" t="n">
        <v>7000</v>
      </c>
      <c r="K149" s="0" t="n">
        <v>0.3</v>
      </c>
      <c r="L149" s="0" t="n">
        <v>17.5741459144845</v>
      </c>
      <c r="M149" s="0" t="n">
        <v>16.8660366677069</v>
      </c>
      <c r="N149" s="0" t="n">
        <v>14.9393845669368</v>
      </c>
      <c r="O149" s="0" t="n">
        <v>12.2640246586973</v>
      </c>
      <c r="P149" s="0" t="n">
        <v>11.4341612028149</v>
      </c>
      <c r="Q149" s="0" t="n">
        <v>13.324537593063</v>
      </c>
      <c r="R149" s="0" t="n">
        <v>16.2393902170957</v>
      </c>
      <c r="S149" s="0" t="n">
        <v>18.0025912733498</v>
      </c>
      <c r="T149" s="0" t="n">
        <v>18.5400045143513</v>
      </c>
      <c r="U149" s="0" t="n">
        <v>18.5742840999335</v>
      </c>
      <c r="V149" s="0" t="n">
        <v>18.427034140095</v>
      </c>
      <c r="W149" s="0" t="n">
        <v>18.1951316443625</v>
      </c>
      <c r="X149" s="0" t="n">
        <v>17.9032737499602</v>
      </c>
      <c r="Y149" s="0" t="n">
        <v>14.7141835032654</v>
      </c>
      <c r="Z149" s="0" t="n">
        <v>13.8051717808467</v>
      </c>
      <c r="AA149" s="0" t="n">
        <v>12.0535438443706</v>
      </c>
      <c r="AB149" s="0" t="n">
        <v>10.6645293782956</v>
      </c>
      <c r="AC149" s="0" t="n">
        <v>11.5877481295338</v>
      </c>
      <c r="AD149" s="0" t="n">
        <v>14.9963097504549</v>
      </c>
      <c r="AE149" s="0" t="n">
        <v>17.92670563862</v>
      </c>
      <c r="AF149" s="0" t="n">
        <v>18.9274248562251</v>
      </c>
      <c r="AG149" s="0" t="n">
        <v>18.3887103827872</v>
      </c>
      <c r="AH149" s="0" t="n">
        <v>17.6698291391004</v>
      </c>
      <c r="AI149" s="0" t="n">
        <v>17.0157478139995</v>
      </c>
      <c r="AJ149" s="0" t="n">
        <v>16.2602838207916</v>
      </c>
      <c r="AK149" s="0" t="n">
        <v>15.4698421256694</v>
      </c>
      <c r="AL149" s="0" t="n">
        <v>1408.92251716641</v>
      </c>
      <c r="AM149" s="0" t="n">
        <v>1299.03589209007</v>
      </c>
      <c r="AN149" s="0" t="n">
        <v>1087.47624596031</v>
      </c>
      <c r="AO149" s="0" t="n">
        <v>903.597673466144</v>
      </c>
      <c r="AP149" s="0" t="n">
        <v>990.099270765484</v>
      </c>
      <c r="AQ149" s="0" t="n">
        <v>1375.42586253167</v>
      </c>
      <c r="AR149" s="0" t="n">
        <v>1721.5798907214</v>
      </c>
      <c r="AS149" s="0" t="n">
        <v>1840.7845297668</v>
      </c>
      <c r="AT149" s="0" t="n">
        <v>1780.12312902684</v>
      </c>
      <c r="AU149" s="0" t="n">
        <v>1698.50123447382</v>
      </c>
      <c r="AV149" s="0" t="n">
        <v>1624.20306949309</v>
      </c>
      <c r="AW149" s="0" t="n">
        <v>1553.71914917959</v>
      </c>
      <c r="AX149" s="0" t="n">
        <v>1482.26835043211</v>
      </c>
      <c r="AY149" s="0" t="n">
        <v>16.0919204666958</v>
      </c>
      <c r="AZ149" s="0" t="n">
        <v>10.2601929434287</v>
      </c>
      <c r="BA149" s="0" t="n">
        <v>2.08273047272249</v>
      </c>
      <c r="BB149" s="0" t="n">
        <v>8.32140608114403</v>
      </c>
      <c r="BC149" s="0" t="n">
        <v>20.4925282465737</v>
      </c>
      <c r="BD149" s="0" t="n">
        <v>28.7754461861626</v>
      </c>
      <c r="BE149" s="0" t="n">
        <v>27.7996622460817</v>
      </c>
      <c r="BF149" s="0" t="n">
        <v>25.8452913742752</v>
      </c>
      <c r="BG149" s="0" t="n">
        <v>24.2503884178741</v>
      </c>
      <c r="BH149" s="0" t="n">
        <v>22.8072397836069</v>
      </c>
      <c r="BI149" s="0" t="n">
        <v>21.3164656503046</v>
      </c>
      <c r="BJ149" s="0" t="n">
        <v>19.7451306324179</v>
      </c>
      <c r="BK149" s="0" t="n">
        <v>18.036402488535</v>
      </c>
    </row>
    <row r="150" customFormat="false" ht="12.8" hidden="false" customHeight="false" outlineLevel="0" collapsed="false">
      <c r="A150" s="0" t="s">
        <v>1415</v>
      </c>
      <c r="B150" s="0" t="s">
        <v>1567</v>
      </c>
      <c r="C150" s="0" t="s">
        <v>1419</v>
      </c>
      <c r="D150" s="0" t="n">
        <v>24</v>
      </c>
      <c r="F150" s="0" t="n">
        <v>700</v>
      </c>
      <c r="G150" s="0" t="n">
        <v>2.5</v>
      </c>
      <c r="H150" s="0" t="n">
        <v>320</v>
      </c>
      <c r="I150" s="0" t="n">
        <v>40</v>
      </c>
      <c r="J150" s="0" t="n">
        <v>7000</v>
      </c>
      <c r="K150" s="0" t="n">
        <v>0.3</v>
      </c>
      <c r="L150" s="0" t="n">
        <v>16.3295384802193</v>
      </c>
      <c r="M150" s="0" t="n">
        <v>16.3295384802193</v>
      </c>
      <c r="N150" s="0" t="n">
        <v>16.3295384802193</v>
      </c>
      <c r="O150" s="0" t="n">
        <v>16.3295384802193</v>
      </c>
      <c r="P150" s="0" t="n">
        <v>16.3295384802193</v>
      </c>
      <c r="Q150" s="0" t="n">
        <v>16.3295384802193</v>
      </c>
      <c r="R150" s="0" t="n">
        <v>16.3295384802193</v>
      </c>
      <c r="S150" s="0" t="n">
        <v>16.3295384802193</v>
      </c>
      <c r="T150" s="0" t="n">
        <v>16.3295384802193</v>
      </c>
      <c r="U150" s="0" t="n">
        <v>16.3295384802193</v>
      </c>
      <c r="V150" s="0" t="n">
        <v>16.3295384802193</v>
      </c>
      <c r="W150" s="0" t="n">
        <v>16.3295384802193</v>
      </c>
      <c r="X150" s="0" t="n">
        <v>16.3295384802193</v>
      </c>
      <c r="Y150" s="0" t="n">
        <v>15.34461770492</v>
      </c>
      <c r="Z150" s="0" t="n">
        <v>15.34461770492</v>
      </c>
      <c r="AA150" s="0" t="n">
        <v>15.34461770492</v>
      </c>
      <c r="AB150" s="0" t="n">
        <v>15.34461770492</v>
      </c>
      <c r="AC150" s="0" t="n">
        <v>15.34461770492</v>
      </c>
      <c r="AD150" s="0" t="n">
        <v>15.34461770492</v>
      </c>
      <c r="AE150" s="0" t="n">
        <v>15.34461770492</v>
      </c>
      <c r="AF150" s="0" t="n">
        <v>15.34461770492</v>
      </c>
      <c r="AG150" s="0" t="n">
        <v>15.34461770492</v>
      </c>
      <c r="AH150" s="0" t="n">
        <v>15.34461770492</v>
      </c>
      <c r="AI150" s="0" t="n">
        <v>15.34461770492</v>
      </c>
      <c r="AJ150" s="0" t="n">
        <v>15.34461770492</v>
      </c>
      <c r="AK150" s="0" t="n">
        <v>15.34461770492</v>
      </c>
      <c r="AL150" s="0" t="n">
        <v>1443.51821654413</v>
      </c>
      <c r="AM150" s="0" t="n">
        <v>1443.51821654413</v>
      </c>
      <c r="AN150" s="0" t="n">
        <v>1443.51821654413</v>
      </c>
      <c r="AO150" s="0" t="n">
        <v>1443.51821654413</v>
      </c>
      <c r="AP150" s="0" t="n">
        <v>1443.51821654413</v>
      </c>
      <c r="AQ150" s="0" t="n">
        <v>1443.51821654413</v>
      </c>
      <c r="AR150" s="0" t="n">
        <v>1443.51821654413</v>
      </c>
      <c r="AS150" s="0" t="n">
        <v>1443.51821654413</v>
      </c>
      <c r="AT150" s="0" t="n">
        <v>1443.51821654413</v>
      </c>
      <c r="AU150" s="0" t="n">
        <v>1443.51821654413</v>
      </c>
      <c r="AV150" s="0" t="n">
        <v>1443.51821654413</v>
      </c>
      <c r="AW150" s="0" t="n">
        <v>1443.51821654413</v>
      </c>
      <c r="AX150" s="0" t="n">
        <v>1443.51821654413</v>
      </c>
      <c r="AY150" s="0" t="n">
        <v>18.9096003838325</v>
      </c>
      <c r="AZ150" s="0" t="n">
        <v>18.9096003838325</v>
      </c>
      <c r="BA150" s="0" t="n">
        <v>18.9096003838325</v>
      </c>
      <c r="BB150" s="0" t="n">
        <v>18.9096003838325</v>
      </c>
      <c r="BC150" s="0" t="n">
        <v>18.9096003838325</v>
      </c>
      <c r="BD150" s="0" t="n">
        <v>18.9096003838325</v>
      </c>
      <c r="BE150" s="0" t="n">
        <v>18.9096003838325</v>
      </c>
      <c r="BF150" s="0" t="n">
        <v>18.9096003838325</v>
      </c>
      <c r="BG150" s="0" t="n">
        <v>18.9096003838325</v>
      </c>
      <c r="BH150" s="0" t="n">
        <v>18.9096003838325</v>
      </c>
      <c r="BI150" s="0" t="n">
        <v>18.9096003838325</v>
      </c>
      <c r="BJ150" s="0" t="n">
        <v>18.9096003838325</v>
      </c>
      <c r="BK150" s="0" t="n">
        <v>18.9096003838325</v>
      </c>
    </row>
    <row r="151" customFormat="false" ht="12.8" hidden="false" customHeight="false" outlineLevel="0" collapsed="false">
      <c r="A151" s="0" t="s">
        <v>1415</v>
      </c>
      <c r="B151" s="0" t="s">
        <v>1568</v>
      </c>
      <c r="C151" s="0" t="s">
        <v>1417</v>
      </c>
      <c r="D151" s="0" t="n">
        <v>29</v>
      </c>
      <c r="E151" s="0" t="n">
        <v>12</v>
      </c>
      <c r="F151" s="0" t="n">
        <v>700</v>
      </c>
      <c r="G151" s="0" t="n">
        <v>2.5</v>
      </c>
      <c r="H151" s="0" t="n">
        <v>320</v>
      </c>
      <c r="I151" s="0" t="n">
        <v>40</v>
      </c>
      <c r="J151" s="0" t="n">
        <v>7000</v>
      </c>
      <c r="K151" s="0" t="n">
        <v>0.3</v>
      </c>
      <c r="L151" s="0" t="n">
        <v>17.8330753496693</v>
      </c>
      <c r="M151" s="0" t="n">
        <v>17.0927631326042</v>
      </c>
      <c r="N151" s="0" t="n">
        <v>15.1186854781056</v>
      </c>
      <c r="O151" s="0" t="n">
        <v>12.4332917896689</v>
      </c>
      <c r="P151" s="0" t="n">
        <v>11.6512411828436</v>
      </c>
      <c r="Q151" s="0" t="n">
        <v>13.6128798579479</v>
      </c>
      <c r="R151" s="0" t="n">
        <v>16.5614141811484</v>
      </c>
      <c r="S151" s="0" t="n">
        <v>18.3356780380518</v>
      </c>
      <c r="T151" s="0" t="n">
        <v>18.8878083326284</v>
      </c>
      <c r="U151" s="0" t="n">
        <v>18.9292213893197</v>
      </c>
      <c r="V151" s="0" t="n">
        <v>18.7664718886471</v>
      </c>
      <c r="W151" s="0" t="n">
        <v>18.5069171754409</v>
      </c>
      <c r="X151" s="0" t="n">
        <v>18.1872430295127</v>
      </c>
      <c r="Y151" s="0" t="n">
        <v>14.580850169932</v>
      </c>
      <c r="Z151" s="0" t="n">
        <v>13.6714596596346</v>
      </c>
      <c r="AA151" s="0" t="n">
        <v>11.9134870261887</v>
      </c>
      <c r="AB151" s="0" t="n">
        <v>10.5044914995077</v>
      </c>
      <c r="AC151" s="0" t="n">
        <v>11.4118769174126</v>
      </c>
      <c r="AD151" s="0" t="n">
        <v>14.8202302050004</v>
      </c>
      <c r="AE151" s="0" t="n">
        <v>17.7673874568018</v>
      </c>
      <c r="AF151" s="0" t="n">
        <v>18.7834475834978</v>
      </c>
      <c r="AG151" s="0" t="n">
        <v>18.2530664433933</v>
      </c>
      <c r="AH151" s="0" t="n">
        <v>17.5366094421307</v>
      </c>
      <c r="AI151" s="0" t="n">
        <v>16.8824144806662</v>
      </c>
      <c r="AJ151" s="0" t="n">
        <v>16.1269504874582</v>
      </c>
      <c r="AK151" s="0" t="n">
        <v>15.3365087923361</v>
      </c>
      <c r="AL151" s="0" t="n">
        <v>1391.58918383307</v>
      </c>
      <c r="AM151" s="0" t="n">
        <v>1281.65710421128</v>
      </c>
      <c r="AN151" s="0" t="n">
        <v>1069.32094293001</v>
      </c>
      <c r="AO151" s="0" t="n">
        <v>882.893128011598</v>
      </c>
      <c r="AP151" s="0" t="n">
        <v>967.370482886695</v>
      </c>
      <c r="AQ151" s="0" t="n">
        <v>1352.66146859227</v>
      </c>
      <c r="AR151" s="0" t="n">
        <v>1700.99352708504</v>
      </c>
      <c r="AS151" s="0" t="n">
        <v>1822.1754388577</v>
      </c>
      <c r="AT151" s="0" t="n">
        <v>1762.55191690563</v>
      </c>
      <c r="AU151" s="0" t="n">
        <v>1681.19971932231</v>
      </c>
      <c r="AV151" s="0" t="n">
        <v>1606.86973615976</v>
      </c>
      <c r="AW151" s="0" t="n">
        <v>1536.38581584626</v>
      </c>
      <c r="AX151" s="0" t="n">
        <v>1464.93501709877</v>
      </c>
      <c r="AY151" s="0" t="n">
        <v>16.0919204666958</v>
      </c>
      <c r="AZ151" s="0" t="n">
        <v>10.2601929434287</v>
      </c>
      <c r="BA151" s="0" t="n">
        <v>2.08273047272249</v>
      </c>
      <c r="BB151" s="0" t="n">
        <v>8.32140608114403</v>
      </c>
      <c r="BC151" s="0" t="n">
        <v>20.4925282465737</v>
      </c>
      <c r="BD151" s="0" t="n">
        <v>28.7754461861626</v>
      </c>
      <c r="BE151" s="0" t="n">
        <v>27.7996622460817</v>
      </c>
      <c r="BF151" s="0" t="n">
        <v>25.8452913742752</v>
      </c>
      <c r="BG151" s="0" t="n">
        <v>24.2503884178741</v>
      </c>
      <c r="BH151" s="0" t="n">
        <v>22.8072397836069</v>
      </c>
      <c r="BI151" s="0" t="n">
        <v>21.3164656503046</v>
      </c>
      <c r="BJ151" s="0" t="n">
        <v>19.7451306324179</v>
      </c>
      <c r="BK151" s="0" t="n">
        <v>18.036402488535</v>
      </c>
    </row>
    <row r="152" customFormat="false" ht="12.8" hidden="false" customHeight="false" outlineLevel="0" collapsed="false">
      <c r="A152" s="0" t="s">
        <v>1415</v>
      </c>
      <c r="B152" s="0" t="s">
        <v>1569</v>
      </c>
      <c r="C152" s="0" t="s">
        <v>1419</v>
      </c>
      <c r="D152" s="0" t="n">
        <v>29</v>
      </c>
      <c r="F152" s="0" t="n">
        <v>700</v>
      </c>
      <c r="G152" s="0" t="n">
        <v>2.5</v>
      </c>
      <c r="H152" s="0" t="n">
        <v>320</v>
      </c>
      <c r="I152" s="0" t="n">
        <v>40</v>
      </c>
      <c r="J152" s="0" t="n">
        <v>7000</v>
      </c>
      <c r="K152" s="0" t="n">
        <v>0.3</v>
      </c>
      <c r="L152" s="0" t="n">
        <v>16.6089762173529</v>
      </c>
      <c r="M152" s="0" t="n">
        <v>16.6089762173529</v>
      </c>
      <c r="N152" s="0" t="n">
        <v>16.6089762173529</v>
      </c>
      <c r="O152" s="0" t="n">
        <v>16.6089762173529</v>
      </c>
      <c r="P152" s="0" t="n">
        <v>16.6089762173529</v>
      </c>
      <c r="Q152" s="0" t="n">
        <v>16.6089762173529</v>
      </c>
      <c r="R152" s="0" t="n">
        <v>16.6089762173529</v>
      </c>
      <c r="S152" s="0" t="n">
        <v>16.6089762173529</v>
      </c>
      <c r="T152" s="0" t="n">
        <v>16.6089762173529</v>
      </c>
      <c r="U152" s="0" t="n">
        <v>16.6089762173529</v>
      </c>
      <c r="V152" s="0" t="n">
        <v>16.6089762173529</v>
      </c>
      <c r="W152" s="0" t="n">
        <v>16.6089762173529</v>
      </c>
      <c r="X152" s="0" t="n">
        <v>16.6089762173529</v>
      </c>
      <c r="Y152" s="0" t="n">
        <v>15.1991369356892</v>
      </c>
      <c r="Z152" s="0" t="n">
        <v>15.1991369356892</v>
      </c>
      <c r="AA152" s="0" t="n">
        <v>15.1991369356892</v>
      </c>
      <c r="AB152" s="0" t="n">
        <v>15.1991369356892</v>
      </c>
      <c r="AC152" s="0" t="n">
        <v>15.1991369356892</v>
      </c>
      <c r="AD152" s="0" t="n">
        <v>15.1991369356892</v>
      </c>
      <c r="AE152" s="0" t="n">
        <v>15.1991369356892</v>
      </c>
      <c r="AF152" s="0" t="n">
        <v>15.1991369356892</v>
      </c>
      <c r="AG152" s="0" t="n">
        <v>15.1991369356892</v>
      </c>
      <c r="AH152" s="0" t="n">
        <v>15.1991369356892</v>
      </c>
      <c r="AI152" s="0" t="n">
        <v>15.1991369356892</v>
      </c>
      <c r="AJ152" s="0" t="n">
        <v>15.1991369356892</v>
      </c>
      <c r="AK152" s="0" t="n">
        <v>15.1991369356892</v>
      </c>
      <c r="AL152" s="0" t="n">
        <v>1424.66180628772</v>
      </c>
      <c r="AM152" s="0" t="n">
        <v>1424.66180628772</v>
      </c>
      <c r="AN152" s="0" t="n">
        <v>1424.66180628772</v>
      </c>
      <c r="AO152" s="0" t="n">
        <v>1424.66180628772</v>
      </c>
      <c r="AP152" s="0" t="n">
        <v>1424.66180628772</v>
      </c>
      <c r="AQ152" s="0" t="n">
        <v>1424.66180628772</v>
      </c>
      <c r="AR152" s="0" t="n">
        <v>1424.66180628772</v>
      </c>
      <c r="AS152" s="0" t="n">
        <v>1424.66180628772</v>
      </c>
      <c r="AT152" s="0" t="n">
        <v>1424.66180628772</v>
      </c>
      <c r="AU152" s="0" t="n">
        <v>1424.66180628772</v>
      </c>
      <c r="AV152" s="0" t="n">
        <v>1424.66180628772</v>
      </c>
      <c r="AW152" s="0" t="n">
        <v>1424.66180628772</v>
      </c>
      <c r="AX152" s="0" t="n">
        <v>1424.66180628772</v>
      </c>
      <c r="AY152" s="0" t="n">
        <v>18.9096003838325</v>
      </c>
      <c r="AZ152" s="0" t="n">
        <v>18.9096003838325</v>
      </c>
      <c r="BA152" s="0" t="n">
        <v>18.9096003838325</v>
      </c>
      <c r="BB152" s="0" t="n">
        <v>18.9096003838325</v>
      </c>
      <c r="BC152" s="0" t="n">
        <v>18.9096003838325</v>
      </c>
      <c r="BD152" s="0" t="n">
        <v>18.9096003838325</v>
      </c>
      <c r="BE152" s="0" t="n">
        <v>18.9096003838325</v>
      </c>
      <c r="BF152" s="0" t="n">
        <v>18.9096003838325</v>
      </c>
      <c r="BG152" s="0" t="n">
        <v>18.9096003838325</v>
      </c>
      <c r="BH152" s="0" t="n">
        <v>18.9096003838325</v>
      </c>
      <c r="BI152" s="0" t="n">
        <v>18.9096003838325</v>
      </c>
      <c r="BJ152" s="0" t="n">
        <v>18.9096003838325</v>
      </c>
      <c r="BK152" s="0" t="n">
        <v>18.9096003838325</v>
      </c>
    </row>
    <row r="153" customFormat="false" ht="12.8" hidden="false" customHeight="false" outlineLevel="0" collapsed="false">
      <c r="A153" s="0" t="s">
        <v>1415</v>
      </c>
      <c r="B153" s="0" t="s">
        <v>1570</v>
      </c>
      <c r="C153" s="0" t="s">
        <v>1417</v>
      </c>
      <c r="D153" s="0" t="n">
        <v>36</v>
      </c>
      <c r="E153" s="0" t="n">
        <v>12</v>
      </c>
      <c r="F153" s="0" t="n">
        <v>700</v>
      </c>
      <c r="G153" s="0" t="n">
        <v>2.5</v>
      </c>
      <c r="H153" s="0" t="n">
        <v>320</v>
      </c>
      <c r="I153" s="0" t="n">
        <v>40</v>
      </c>
      <c r="J153" s="0" t="n">
        <v>7000</v>
      </c>
      <c r="K153" s="0" t="n">
        <v>0.3</v>
      </c>
      <c r="L153" s="0" t="n">
        <v>18.0588195944021</v>
      </c>
      <c r="M153" s="0" t="n">
        <v>17.2904316384759</v>
      </c>
      <c r="N153" s="0" t="n">
        <v>15.2750066346509</v>
      </c>
      <c r="O153" s="0" t="n">
        <v>12.5808651260569</v>
      </c>
      <c r="P153" s="0" t="n">
        <v>11.8404995269297</v>
      </c>
      <c r="Q153" s="0" t="n">
        <v>13.8642672939284</v>
      </c>
      <c r="R153" s="0" t="n">
        <v>16.8421665664424</v>
      </c>
      <c r="S153" s="0" t="n">
        <v>18.6260753815383</v>
      </c>
      <c r="T153" s="0" t="n">
        <v>19.1910365469722</v>
      </c>
      <c r="U153" s="0" t="n">
        <v>19.2386688272396</v>
      </c>
      <c r="V153" s="0" t="n">
        <v>19.0624062544176</v>
      </c>
      <c r="W153" s="0" t="n">
        <v>18.7787433167279</v>
      </c>
      <c r="X153" s="0" t="n">
        <v>18.4348179353713</v>
      </c>
      <c r="Y153" s="0" t="n">
        <v>14.4872138062957</v>
      </c>
      <c r="Z153" s="0" t="n">
        <v>13.6024445081194</v>
      </c>
      <c r="AA153" s="0" t="n">
        <v>11.8716688443706</v>
      </c>
      <c r="AB153" s="0" t="n">
        <v>10.4455521055683</v>
      </c>
      <c r="AC153" s="0" t="n">
        <v>11.3154375234732</v>
      </c>
      <c r="AD153" s="0" t="n">
        <v>14.6834120231822</v>
      </c>
      <c r="AE153" s="0" t="n">
        <v>17.6273874568018</v>
      </c>
      <c r="AF153" s="0" t="n">
        <v>18.6348112198614</v>
      </c>
      <c r="AG153" s="0" t="n">
        <v>18.085036140363</v>
      </c>
      <c r="AH153" s="0" t="n">
        <v>17.3570639875853</v>
      </c>
      <c r="AI153" s="0" t="n">
        <v>16.7148387230904</v>
      </c>
      <c r="AJ153" s="0" t="n">
        <v>15.9836171541249</v>
      </c>
      <c r="AK153" s="0" t="n">
        <v>15.2186300044573</v>
      </c>
      <c r="AL153" s="0" t="n">
        <v>1379.58312322701</v>
      </c>
      <c r="AM153" s="0" t="n">
        <v>1272.84801330219</v>
      </c>
      <c r="AN153" s="0" t="n">
        <v>1063.99821565728</v>
      </c>
      <c r="AO153" s="0" t="n">
        <v>875.284037102507</v>
      </c>
      <c r="AP153" s="0" t="n">
        <v>954.837149553362</v>
      </c>
      <c r="AQ153" s="0" t="n">
        <v>1334.87510495591</v>
      </c>
      <c r="AR153" s="0" t="n">
        <v>1682.79352708504</v>
      </c>
      <c r="AS153" s="0" t="n">
        <v>1802.8754388577</v>
      </c>
      <c r="AT153" s="0" t="n">
        <v>1740.79131084503</v>
      </c>
      <c r="AU153" s="0" t="n">
        <v>1658.00274962534</v>
      </c>
      <c r="AV153" s="0" t="n">
        <v>1585.25155434158</v>
      </c>
      <c r="AW153" s="0" t="n">
        <v>1517.91914917959</v>
      </c>
      <c r="AX153" s="0" t="n">
        <v>1449.7774413412</v>
      </c>
      <c r="AY153" s="0" t="n">
        <v>16.0919204666958</v>
      </c>
      <c r="AZ153" s="0" t="n">
        <v>10.2601929434287</v>
      </c>
      <c r="BA153" s="0" t="n">
        <v>2.08273047272249</v>
      </c>
      <c r="BB153" s="0" t="n">
        <v>8.32140608114403</v>
      </c>
      <c r="BC153" s="0" t="n">
        <v>20.4925282465737</v>
      </c>
      <c r="BD153" s="0" t="n">
        <v>28.7754461861626</v>
      </c>
      <c r="BE153" s="0" t="n">
        <v>27.7996622460817</v>
      </c>
      <c r="BF153" s="0" t="n">
        <v>25.8452913742752</v>
      </c>
      <c r="BG153" s="0" t="n">
        <v>24.2503884178741</v>
      </c>
      <c r="BH153" s="0" t="n">
        <v>22.8072397836069</v>
      </c>
      <c r="BI153" s="0" t="n">
        <v>21.3164656503046</v>
      </c>
      <c r="BJ153" s="0" t="n">
        <v>19.7451306324179</v>
      </c>
      <c r="BK153" s="0" t="n">
        <v>18.036402488535</v>
      </c>
    </row>
    <row r="154" customFormat="false" ht="12.8" hidden="false" customHeight="false" outlineLevel="0" collapsed="false">
      <c r="A154" s="0" t="s">
        <v>1415</v>
      </c>
      <c r="B154" s="0" t="s">
        <v>1571</v>
      </c>
      <c r="C154" s="0" t="s">
        <v>1419</v>
      </c>
      <c r="D154" s="0" t="n">
        <v>36</v>
      </c>
      <c r="F154" s="0" t="n">
        <v>700</v>
      </c>
      <c r="G154" s="0" t="n">
        <v>2.5</v>
      </c>
      <c r="H154" s="0" t="n">
        <v>320</v>
      </c>
      <c r="I154" s="0" t="n">
        <v>40</v>
      </c>
      <c r="J154" s="0" t="n">
        <v>7000</v>
      </c>
      <c r="K154" s="0" t="n">
        <v>0.3</v>
      </c>
      <c r="L154" s="0" t="n">
        <v>16.8526003571656</v>
      </c>
      <c r="M154" s="0" t="n">
        <v>16.8526003571656</v>
      </c>
      <c r="N154" s="0" t="n">
        <v>16.8526003571656</v>
      </c>
      <c r="O154" s="0" t="n">
        <v>16.8526003571656</v>
      </c>
      <c r="P154" s="0" t="n">
        <v>16.8526003571656</v>
      </c>
      <c r="Q154" s="0" t="n">
        <v>16.8526003571656</v>
      </c>
      <c r="R154" s="0" t="n">
        <v>16.8526003571656</v>
      </c>
      <c r="S154" s="0" t="n">
        <v>16.8526003571656</v>
      </c>
      <c r="T154" s="0" t="n">
        <v>16.8526003571656</v>
      </c>
      <c r="U154" s="0" t="n">
        <v>16.8526003571656</v>
      </c>
      <c r="V154" s="0" t="n">
        <v>16.8526003571656</v>
      </c>
      <c r="W154" s="0" t="n">
        <v>16.8526003571656</v>
      </c>
      <c r="X154" s="0" t="n">
        <v>16.8526003571656</v>
      </c>
      <c r="Y154" s="0" t="n">
        <v>15.079008730561</v>
      </c>
      <c r="Z154" s="0" t="n">
        <v>15.079008730561</v>
      </c>
      <c r="AA154" s="0" t="n">
        <v>15.079008730561</v>
      </c>
      <c r="AB154" s="0" t="n">
        <v>15.079008730561</v>
      </c>
      <c r="AC154" s="0" t="n">
        <v>15.079008730561</v>
      </c>
      <c r="AD154" s="0" t="n">
        <v>15.079008730561</v>
      </c>
      <c r="AE154" s="0" t="n">
        <v>15.079008730561</v>
      </c>
      <c r="AF154" s="0" t="n">
        <v>15.079008730561</v>
      </c>
      <c r="AG154" s="0" t="n">
        <v>15.079008730561</v>
      </c>
      <c r="AH154" s="0" t="n">
        <v>15.079008730561</v>
      </c>
      <c r="AI154" s="0" t="n">
        <v>15.079008730561</v>
      </c>
      <c r="AJ154" s="0" t="n">
        <v>15.079008730561</v>
      </c>
      <c r="AK154" s="0" t="n">
        <v>15.079008730561</v>
      </c>
      <c r="AL154" s="0" t="n">
        <v>1409.14129346721</v>
      </c>
      <c r="AM154" s="0" t="n">
        <v>1409.14129346721</v>
      </c>
      <c r="AN154" s="0" t="n">
        <v>1409.14129346721</v>
      </c>
      <c r="AO154" s="0" t="n">
        <v>1409.14129346721</v>
      </c>
      <c r="AP154" s="0" t="n">
        <v>1409.14129346721</v>
      </c>
      <c r="AQ154" s="0" t="n">
        <v>1409.14129346721</v>
      </c>
      <c r="AR154" s="0" t="n">
        <v>1409.14129346721</v>
      </c>
      <c r="AS154" s="0" t="n">
        <v>1409.14129346721</v>
      </c>
      <c r="AT154" s="0" t="n">
        <v>1409.14129346721</v>
      </c>
      <c r="AU154" s="0" t="n">
        <v>1409.14129346721</v>
      </c>
      <c r="AV154" s="0" t="n">
        <v>1409.14129346721</v>
      </c>
      <c r="AW154" s="0" t="n">
        <v>1409.14129346721</v>
      </c>
      <c r="AX154" s="0" t="n">
        <v>1409.14129346721</v>
      </c>
      <c r="AY154" s="0" t="n">
        <v>18.9096003838325</v>
      </c>
      <c r="AZ154" s="0" t="n">
        <v>18.9096003838325</v>
      </c>
      <c r="BA154" s="0" t="n">
        <v>18.9096003838325</v>
      </c>
      <c r="BB154" s="0" t="n">
        <v>18.9096003838325</v>
      </c>
      <c r="BC154" s="0" t="n">
        <v>18.9096003838325</v>
      </c>
      <c r="BD154" s="0" t="n">
        <v>18.9096003838325</v>
      </c>
      <c r="BE154" s="0" t="n">
        <v>18.9096003838325</v>
      </c>
      <c r="BF154" s="0" t="n">
        <v>18.9096003838325</v>
      </c>
      <c r="BG154" s="0" t="n">
        <v>18.9096003838325</v>
      </c>
      <c r="BH154" s="0" t="n">
        <v>18.9096003838325</v>
      </c>
      <c r="BI154" s="0" t="n">
        <v>18.9096003838325</v>
      </c>
      <c r="BJ154" s="0" t="n">
        <v>18.9096003838325</v>
      </c>
      <c r="BK154" s="0" t="n">
        <v>18.9096003838325</v>
      </c>
    </row>
    <row r="155" customFormat="false" ht="12.8" hidden="false" customHeight="false" outlineLevel="0" collapsed="false">
      <c r="A155" s="0" t="s">
        <v>1415</v>
      </c>
      <c r="B155" s="0" t="s">
        <v>1572</v>
      </c>
      <c r="C155" s="0" t="s">
        <v>374</v>
      </c>
      <c r="D155" s="0" t="n">
        <v>24</v>
      </c>
      <c r="E155" s="0" t="n">
        <v>25</v>
      </c>
      <c r="F155" s="0" t="n">
        <v>700</v>
      </c>
      <c r="G155" s="0" t="n">
        <v>2.5</v>
      </c>
      <c r="H155" s="0" t="n">
        <v>320</v>
      </c>
      <c r="I155" s="0" t="n">
        <v>40</v>
      </c>
      <c r="J155" s="0" t="n">
        <v>7000</v>
      </c>
      <c r="K155" s="0" t="n">
        <v>0.2</v>
      </c>
      <c r="L155" s="0" t="n">
        <v>18.9545043987731</v>
      </c>
      <c r="M155" s="0" t="n">
        <v>18.7394787787358</v>
      </c>
      <c r="N155" s="0" t="n">
        <v>18.4380981408359</v>
      </c>
      <c r="O155" s="0" t="n">
        <v>18.1020312620771</v>
      </c>
      <c r="P155" s="0" t="n">
        <v>17.653179943145</v>
      </c>
      <c r="Q155" s="0" t="n">
        <v>16.5950026779504</v>
      </c>
      <c r="R155" s="0" t="n">
        <v>14.5801382365315</v>
      </c>
      <c r="S155" s="0" t="n">
        <v>12.781105864801</v>
      </c>
      <c r="T155" s="0" t="n">
        <v>12.9234984903337</v>
      </c>
      <c r="U155" s="0" t="n">
        <v>15.123953464979</v>
      </c>
      <c r="V155" s="0" t="n">
        <v>17.4175668841768</v>
      </c>
      <c r="W155" s="0" t="n">
        <v>18.6498881501295</v>
      </c>
      <c r="X155" s="0" t="n">
        <v>18.9844480120815</v>
      </c>
      <c r="Y155" s="0" t="n">
        <v>17.0801931060838</v>
      </c>
      <c r="Z155" s="0" t="n">
        <v>16.4277419062393</v>
      </c>
      <c r="AA155" s="0" t="n">
        <v>15.8003473152593</v>
      </c>
      <c r="AB155" s="0" t="n">
        <v>15.3226073352866</v>
      </c>
      <c r="AC155" s="0" t="n">
        <v>14.7894208529501</v>
      </c>
      <c r="AD155" s="0" t="n">
        <v>13.7463979080319</v>
      </c>
      <c r="AE155" s="0" t="n">
        <v>12.1713482565804</v>
      </c>
      <c r="AF155" s="0" t="n">
        <v>11.5921215388497</v>
      </c>
      <c r="AG155" s="0" t="n">
        <v>13.3309142237379</v>
      </c>
      <c r="AH155" s="0" t="n">
        <v>16.4537463749206</v>
      </c>
      <c r="AI155" s="0" t="n">
        <v>18.5608669870101</v>
      </c>
      <c r="AJ155" s="0" t="n">
        <v>18.6828771038698</v>
      </c>
      <c r="AK155" s="0" t="n">
        <v>17.885171610546</v>
      </c>
      <c r="AL155" s="0" t="n">
        <v>1685.7442423335</v>
      </c>
      <c r="AM155" s="0" t="n">
        <v>1611.57056508238</v>
      </c>
      <c r="AN155" s="0" t="n">
        <v>1536.54955080197</v>
      </c>
      <c r="AO155" s="0" t="n">
        <v>1460.2935382229</v>
      </c>
      <c r="AP155" s="0" t="n">
        <v>1371.36306718091</v>
      </c>
      <c r="AQ155" s="0" t="n">
        <v>1225.66150785552</v>
      </c>
      <c r="AR155" s="0" t="n">
        <v>1036.26000892694</v>
      </c>
      <c r="AS155" s="0" t="n">
        <v>966.751580884421</v>
      </c>
      <c r="AT155" s="0" t="n">
        <v>1172.10466752833</v>
      </c>
      <c r="AU155" s="0" t="n">
        <v>1541.48809204371</v>
      </c>
      <c r="AV155" s="0" t="n">
        <v>1793.25083717967</v>
      </c>
      <c r="AW155" s="0" t="n">
        <v>1829.21346567588</v>
      </c>
      <c r="AX155" s="0" t="n">
        <v>1760.15676359735</v>
      </c>
      <c r="AY155" s="0" t="n">
        <v>22.7659974191195</v>
      </c>
      <c r="AZ155" s="0" t="n">
        <v>21.1490581135339</v>
      </c>
      <c r="BA155" s="0" t="n">
        <v>19.4328376000595</v>
      </c>
      <c r="BB155" s="0" t="n">
        <v>17.5491608134506</v>
      </c>
      <c r="BC155" s="0" t="n">
        <v>13.9574808595928</v>
      </c>
      <c r="BD155" s="0" t="n">
        <v>8.30326081184044</v>
      </c>
      <c r="BE155" s="0" t="n">
        <v>5.4913132011829</v>
      </c>
      <c r="BF155" s="0" t="n">
        <v>13.0783131132711</v>
      </c>
      <c r="BG155" s="0" t="n">
        <v>25.407124162323</v>
      </c>
      <c r="BH155" s="0" t="n">
        <v>28.6548348209129</v>
      </c>
      <c r="BI155" s="0" t="n">
        <v>27.3282306522601</v>
      </c>
      <c r="BJ155" s="0" t="n">
        <v>25.8432506489022</v>
      </c>
      <c r="BK155" s="0" t="n">
        <v>24.3237691836993</v>
      </c>
    </row>
    <row r="156" customFormat="false" ht="12.8" hidden="false" customHeight="false" outlineLevel="0" collapsed="false">
      <c r="A156" s="0" t="s">
        <v>1415</v>
      </c>
      <c r="B156" s="0" t="s">
        <v>1573</v>
      </c>
      <c r="C156" s="0" t="s">
        <v>374</v>
      </c>
      <c r="D156" s="0" t="n">
        <v>29</v>
      </c>
      <c r="E156" s="0" t="n">
        <v>25</v>
      </c>
      <c r="F156" s="0" t="n">
        <v>700</v>
      </c>
      <c r="G156" s="0" t="n">
        <v>2.5</v>
      </c>
      <c r="H156" s="0" t="n">
        <v>320</v>
      </c>
      <c r="I156" s="0" t="n">
        <v>40</v>
      </c>
      <c r="J156" s="0" t="n">
        <v>7000</v>
      </c>
      <c r="K156" s="0" t="n">
        <v>0.2</v>
      </c>
      <c r="L156" s="0" t="n">
        <v>19.1733197326635</v>
      </c>
      <c r="M156" s="0" t="n">
        <v>18.9406506238753</v>
      </c>
      <c r="N156" s="0" t="n">
        <v>18.6215596064818</v>
      </c>
      <c r="O156" s="0" t="n">
        <v>18.269395854111</v>
      </c>
      <c r="P156" s="0" t="n">
        <v>17.8028323058459</v>
      </c>
      <c r="Q156" s="0" t="n">
        <v>16.7160116752595</v>
      </c>
      <c r="R156" s="0" t="n">
        <v>14.6891360403227</v>
      </c>
      <c r="S156" s="0" t="n">
        <v>12.9214713465951</v>
      </c>
      <c r="T156" s="0" t="n">
        <v>13.1290329087689</v>
      </c>
      <c r="U156" s="0" t="n">
        <v>15.3758031518936</v>
      </c>
      <c r="V156" s="0" t="n">
        <v>17.6794630857322</v>
      </c>
      <c r="W156" s="0" t="n">
        <v>18.9023957571753</v>
      </c>
      <c r="X156" s="0" t="n">
        <v>19.2206932947424</v>
      </c>
      <c r="Y156" s="0" t="n">
        <v>17.0001931060838</v>
      </c>
      <c r="Z156" s="0" t="n">
        <v>16.3477419062393</v>
      </c>
      <c r="AA156" s="0" t="n">
        <v>15.7203473152593</v>
      </c>
      <c r="AB156" s="0" t="n">
        <v>15.2426073352866</v>
      </c>
      <c r="AC156" s="0" t="n">
        <v>14.7094208529501</v>
      </c>
      <c r="AD156" s="0" t="n">
        <v>13.6641251807591</v>
      </c>
      <c r="AE156" s="0" t="n">
        <v>12.0755149232471</v>
      </c>
      <c r="AF156" s="0" t="n">
        <v>11.4776215388497</v>
      </c>
      <c r="AG156" s="0" t="n">
        <v>13.2016339207076</v>
      </c>
      <c r="AH156" s="0" t="n">
        <v>16.3261554658297</v>
      </c>
      <c r="AI156" s="0" t="n">
        <v>18.4450033506464</v>
      </c>
      <c r="AJ156" s="0" t="n">
        <v>18.5838771038698</v>
      </c>
      <c r="AK156" s="0" t="n">
        <v>17.7992625196369</v>
      </c>
      <c r="AL156" s="0" t="n">
        <v>1675.3442423335</v>
      </c>
      <c r="AM156" s="0" t="n">
        <v>1601.17056508238</v>
      </c>
      <c r="AN156" s="0" t="n">
        <v>1526.14955080197</v>
      </c>
      <c r="AO156" s="0" t="n">
        <v>1449.8935382229</v>
      </c>
      <c r="AP156" s="0" t="n">
        <v>1360.96306718091</v>
      </c>
      <c r="AQ156" s="0" t="n">
        <v>1214.98878058279</v>
      </c>
      <c r="AR156" s="0" t="n">
        <v>1023.85697862391</v>
      </c>
      <c r="AS156" s="0" t="n">
        <v>951.952186945027</v>
      </c>
      <c r="AT156" s="0" t="n">
        <v>1155.3910311647</v>
      </c>
      <c r="AU156" s="0" t="n">
        <v>1524.99900113462</v>
      </c>
      <c r="AV156" s="0" t="n">
        <v>1778.28174627058</v>
      </c>
      <c r="AW156" s="0" t="n">
        <v>1816.40255658497</v>
      </c>
      <c r="AX156" s="0" t="n">
        <v>1749.0113090519</v>
      </c>
      <c r="AY156" s="0" t="n">
        <v>22.7659974191195</v>
      </c>
      <c r="AZ156" s="0" t="n">
        <v>21.1490581135339</v>
      </c>
      <c r="BA156" s="0" t="n">
        <v>19.4328376000595</v>
      </c>
      <c r="BB156" s="0" t="n">
        <v>17.5491608134506</v>
      </c>
      <c r="BC156" s="0" t="n">
        <v>13.9574808595928</v>
      </c>
      <c r="BD156" s="0" t="n">
        <v>8.30326081184044</v>
      </c>
      <c r="BE156" s="0" t="n">
        <v>5.4913132011829</v>
      </c>
      <c r="BF156" s="0" t="n">
        <v>13.0783131132711</v>
      </c>
      <c r="BG156" s="0" t="n">
        <v>25.407124162323</v>
      </c>
      <c r="BH156" s="0" t="n">
        <v>28.6548348209129</v>
      </c>
      <c r="BI156" s="0" t="n">
        <v>27.3282306522601</v>
      </c>
      <c r="BJ156" s="0" t="n">
        <v>25.8432506489022</v>
      </c>
      <c r="BK156" s="0" t="n">
        <v>24.3237691836993</v>
      </c>
    </row>
    <row r="157" customFormat="false" ht="12.8" hidden="false" customHeight="false" outlineLevel="0" collapsed="false">
      <c r="A157" s="0" t="s">
        <v>1415</v>
      </c>
      <c r="B157" s="0" t="s">
        <v>1574</v>
      </c>
      <c r="C157" s="0" t="s">
        <v>374</v>
      </c>
      <c r="D157" s="0" t="n">
        <v>36</v>
      </c>
      <c r="E157" s="0" t="n">
        <v>25</v>
      </c>
      <c r="F157" s="0" t="n">
        <v>700</v>
      </c>
      <c r="G157" s="0" t="n">
        <v>2.5</v>
      </c>
      <c r="H157" s="0" t="n">
        <v>320</v>
      </c>
      <c r="I157" s="0" t="n">
        <v>40</v>
      </c>
      <c r="J157" s="0" t="n">
        <v>7000</v>
      </c>
      <c r="K157" s="0" t="n">
        <v>0.2</v>
      </c>
      <c r="L157" s="0" t="n">
        <v>19.3640910223385</v>
      </c>
      <c r="M157" s="0" t="n">
        <v>19.1160396684239</v>
      </c>
      <c r="N157" s="0" t="n">
        <v>18.7815080880836</v>
      </c>
      <c r="O157" s="0" t="n">
        <v>18.4153104867859</v>
      </c>
      <c r="P157" s="0" t="n">
        <v>17.9333047628159</v>
      </c>
      <c r="Q157" s="0" t="n">
        <v>16.8215117883846</v>
      </c>
      <c r="R157" s="0" t="n">
        <v>14.7841643513249</v>
      </c>
      <c r="S157" s="0" t="n">
        <v>13.0438471577947</v>
      </c>
      <c r="T157" s="0" t="n">
        <v>13.3082254058411</v>
      </c>
      <c r="U157" s="0" t="n">
        <v>15.5953750106055</v>
      </c>
      <c r="V157" s="0" t="n">
        <v>17.9077938669597</v>
      </c>
      <c r="W157" s="0" t="n">
        <v>19.1225412149568</v>
      </c>
      <c r="X157" s="0" t="n">
        <v>19.4266606575026</v>
      </c>
      <c r="Y157" s="0" t="n">
        <v>16.8960112879019</v>
      </c>
      <c r="Z157" s="0" t="n">
        <v>16.2581055426029</v>
      </c>
      <c r="AA157" s="0" t="n">
        <v>15.6459836788956</v>
      </c>
      <c r="AB157" s="0" t="n">
        <v>15.1827891534684</v>
      </c>
      <c r="AC157" s="0" t="n">
        <v>14.6641481256773</v>
      </c>
      <c r="AD157" s="0" t="n">
        <v>13.6363979080319</v>
      </c>
      <c r="AE157" s="0" t="n">
        <v>12.0425755293077</v>
      </c>
      <c r="AF157" s="0" t="n">
        <v>11.41815184188</v>
      </c>
      <c r="AG157" s="0" t="n">
        <v>13.1053308904046</v>
      </c>
      <c r="AH157" s="0" t="n">
        <v>16.2167009203751</v>
      </c>
      <c r="AI157" s="0" t="n">
        <v>18.3323215324646</v>
      </c>
      <c r="AJ157" s="0" t="n">
        <v>18.4688771038698</v>
      </c>
      <c r="AK157" s="0" t="n">
        <v>17.6864443378187</v>
      </c>
      <c r="AL157" s="0" t="n">
        <v>1661.90060596986</v>
      </c>
      <c r="AM157" s="0" t="n">
        <v>1589.61783780965</v>
      </c>
      <c r="AN157" s="0" t="n">
        <v>1516.58227807469</v>
      </c>
      <c r="AO157" s="0" t="n">
        <v>1442.21717458653</v>
      </c>
      <c r="AP157" s="0" t="n">
        <v>1355.17761263545</v>
      </c>
      <c r="AQ157" s="0" t="n">
        <v>1211.46150785552</v>
      </c>
      <c r="AR157" s="0" t="n">
        <v>1019.6157665027</v>
      </c>
      <c r="AS157" s="0" t="n">
        <v>944.227944520785</v>
      </c>
      <c r="AT157" s="0" t="n">
        <v>1142.8716372253</v>
      </c>
      <c r="AU157" s="0" t="n">
        <v>1510.76991022553</v>
      </c>
      <c r="AV157" s="0" t="n">
        <v>1763.63992808876</v>
      </c>
      <c r="AW157" s="0" t="n">
        <v>1801.49346567588</v>
      </c>
      <c r="AX157" s="0" t="n">
        <v>1734.42221814281</v>
      </c>
      <c r="AY157" s="0" t="n">
        <v>22.7659974191195</v>
      </c>
      <c r="AZ157" s="0" t="n">
        <v>21.1490581135339</v>
      </c>
      <c r="BA157" s="0" t="n">
        <v>19.4328376000595</v>
      </c>
      <c r="BB157" s="0" t="n">
        <v>17.5491608134506</v>
      </c>
      <c r="BC157" s="0" t="n">
        <v>13.9574808595928</v>
      </c>
      <c r="BD157" s="0" t="n">
        <v>8.30326081184044</v>
      </c>
      <c r="BE157" s="0" t="n">
        <v>5.4913132011829</v>
      </c>
      <c r="BF157" s="0" t="n">
        <v>13.0783131132711</v>
      </c>
      <c r="BG157" s="0" t="n">
        <v>25.407124162323</v>
      </c>
      <c r="BH157" s="0" t="n">
        <v>28.6548348209129</v>
      </c>
      <c r="BI157" s="0" t="n">
        <v>27.3282306522601</v>
      </c>
      <c r="BJ157" s="0" t="n">
        <v>25.8432506489022</v>
      </c>
      <c r="BK157" s="0" t="n">
        <v>24.3237691836993</v>
      </c>
    </row>
    <row r="158" customFormat="false" ht="12.8" hidden="false" customHeight="false" outlineLevel="0" collapsed="false">
      <c r="A158" s="0" t="s">
        <v>1415</v>
      </c>
      <c r="B158" s="0" t="s">
        <v>1575</v>
      </c>
      <c r="C158" s="0" t="s">
        <v>374</v>
      </c>
      <c r="D158" s="0" t="n">
        <v>24</v>
      </c>
      <c r="E158" s="0" t="n">
        <v>25</v>
      </c>
      <c r="F158" s="0" t="n">
        <v>700</v>
      </c>
      <c r="G158" s="0" t="n">
        <v>2.5</v>
      </c>
      <c r="H158" s="0" t="n">
        <v>320</v>
      </c>
      <c r="I158" s="0" t="n">
        <v>40</v>
      </c>
      <c r="J158" s="0" t="n">
        <v>7000</v>
      </c>
      <c r="K158" s="0" t="n">
        <v>0.25</v>
      </c>
      <c r="L158" s="0" t="n">
        <v>18.775188685647</v>
      </c>
      <c r="M158" s="0" t="n">
        <v>18.553182261601</v>
      </c>
      <c r="N158" s="0" t="n">
        <v>18.2536712866133</v>
      </c>
      <c r="O158" s="0" t="n">
        <v>17.9178324725269</v>
      </c>
      <c r="P158" s="0" t="n">
        <v>17.4341600585793</v>
      </c>
      <c r="Q158" s="0" t="n">
        <v>16.1751918587184</v>
      </c>
      <c r="R158" s="0" t="n">
        <v>13.812103343377</v>
      </c>
      <c r="S158" s="0" t="n">
        <v>12.1275373373777</v>
      </c>
      <c r="T158" s="0" t="n">
        <v>12.914817343014</v>
      </c>
      <c r="U158" s="0" t="n">
        <v>15.5734782291321</v>
      </c>
      <c r="V158" s="0" t="n">
        <v>17.7246204947997</v>
      </c>
      <c r="W158" s="0" t="n">
        <v>18.594987694493</v>
      </c>
      <c r="X158" s="0" t="n">
        <v>18.8359863730803</v>
      </c>
      <c r="Y158" s="0" t="n">
        <v>16.8781474448174</v>
      </c>
      <c r="Z158" s="0" t="n">
        <v>16.2398035632767</v>
      </c>
      <c r="AA158" s="0" t="n">
        <v>15.6273086373983</v>
      </c>
      <c r="AB158" s="0" t="n">
        <v>15.1643366467993</v>
      </c>
      <c r="AC158" s="0" t="n">
        <v>14.6228179412976</v>
      </c>
      <c r="AD158" s="0" t="n">
        <v>13.4550166397948</v>
      </c>
      <c r="AE158" s="0" t="n">
        <v>11.7208934328813</v>
      </c>
      <c r="AF158" s="0" t="n">
        <v>11.4799302778627</v>
      </c>
      <c r="AG158" s="0" t="n">
        <v>13.9404310260734</v>
      </c>
      <c r="AH158" s="0" t="n">
        <v>17.2324966699431</v>
      </c>
      <c r="AI158" s="0" t="n">
        <v>18.8898011479914</v>
      </c>
      <c r="AJ158" s="0" t="n">
        <v>18.4995015478011</v>
      </c>
      <c r="AK158" s="0" t="n">
        <v>17.6703284842331</v>
      </c>
      <c r="AL158" s="0" t="n">
        <v>1664.23005911821</v>
      </c>
      <c r="AM158" s="0" t="n">
        <v>1591.38319382098</v>
      </c>
      <c r="AN158" s="0" t="n">
        <v>1517.70494042499</v>
      </c>
      <c r="AO158" s="0" t="n">
        <v>1442.67635168523</v>
      </c>
      <c r="AP158" s="0" t="n">
        <v>1352.16061155528</v>
      </c>
      <c r="AQ158" s="0" t="n">
        <v>1191.38317214231</v>
      </c>
      <c r="AR158" s="0" t="n">
        <v>983.673701027545</v>
      </c>
      <c r="AS158" s="0" t="n">
        <v>955.038193435541</v>
      </c>
      <c r="AT158" s="0" t="n">
        <v>1248.93940754887</v>
      </c>
      <c r="AU158" s="0" t="n">
        <v>1639.0026218311</v>
      </c>
      <c r="AV158" s="0" t="n">
        <v>1837.11104233072</v>
      </c>
      <c r="AW158" s="0" t="n">
        <v>1810.52220801059</v>
      </c>
      <c r="AX158" s="0" t="n">
        <v>1737.5283433392</v>
      </c>
      <c r="AY158" s="0" t="n">
        <v>22.2583512336226</v>
      </c>
      <c r="AZ158" s="0" t="n">
        <v>20.6643355574573</v>
      </c>
      <c r="BA158" s="0" t="n">
        <v>18.9611808019453</v>
      </c>
      <c r="BB158" s="0" t="n">
        <v>17.0728859797096</v>
      </c>
      <c r="BC158" s="0" t="n">
        <v>13.0886643179344</v>
      </c>
      <c r="BD158" s="0" t="n">
        <v>6.58941907126713</v>
      </c>
      <c r="BE158" s="0" t="n">
        <v>4.66172244313826</v>
      </c>
      <c r="BF158" s="0" t="n">
        <v>16.2394833535385</v>
      </c>
      <c r="BG158" s="0" t="n">
        <v>28.4740830489021</v>
      </c>
      <c r="BH158" s="0" t="n">
        <v>28.1370920671949</v>
      </c>
      <c r="BI158" s="0" t="n">
        <v>26.7351323436166</v>
      </c>
      <c r="BJ158" s="0" t="n">
        <v>25.2777742651067</v>
      </c>
      <c r="BK158" s="0" t="n">
        <v>23.7876688462473</v>
      </c>
    </row>
    <row r="159" customFormat="false" ht="12.8" hidden="false" customHeight="false" outlineLevel="0" collapsed="false">
      <c r="A159" s="0" t="s">
        <v>1415</v>
      </c>
      <c r="B159" s="0" t="s">
        <v>1576</v>
      </c>
      <c r="C159" s="0" t="s">
        <v>374</v>
      </c>
      <c r="D159" s="0" t="n">
        <v>29</v>
      </c>
      <c r="E159" s="0" t="n">
        <v>25</v>
      </c>
      <c r="F159" s="0" t="n">
        <v>700</v>
      </c>
      <c r="G159" s="0" t="n">
        <v>2.5</v>
      </c>
      <c r="H159" s="0" t="n">
        <v>320</v>
      </c>
      <c r="I159" s="0" t="n">
        <v>40</v>
      </c>
      <c r="J159" s="0" t="n">
        <v>7000</v>
      </c>
      <c r="K159" s="0" t="n">
        <v>0.25</v>
      </c>
      <c r="L159" s="0" t="n">
        <v>19.0449291449837</v>
      </c>
      <c r="M159" s="0" t="n">
        <v>18.8011784126976</v>
      </c>
      <c r="N159" s="0" t="n">
        <v>18.4798251103141</v>
      </c>
      <c r="O159" s="0" t="n">
        <v>18.1241393715146</v>
      </c>
      <c r="P159" s="0" t="n">
        <v>17.6185833607376</v>
      </c>
      <c r="Q159" s="0" t="n">
        <v>16.3240321407648</v>
      </c>
      <c r="R159" s="0" t="n">
        <v>13.9445744534821</v>
      </c>
      <c r="S159" s="0" t="n">
        <v>12.2973481412114</v>
      </c>
      <c r="T159" s="0" t="n">
        <v>13.1659682696783</v>
      </c>
      <c r="U159" s="0" t="n">
        <v>15.8839222899611</v>
      </c>
      <c r="V159" s="0" t="n">
        <v>18.0481608221664</v>
      </c>
      <c r="W159" s="0" t="n">
        <v>18.9064433535082</v>
      </c>
      <c r="X159" s="0" t="n">
        <v>19.1272530813577</v>
      </c>
      <c r="Y159" s="0" t="n">
        <v>16.7781474448174</v>
      </c>
      <c r="Z159" s="0" t="n">
        <v>16.1398035632767</v>
      </c>
      <c r="AA159" s="0" t="n">
        <v>15.5273086373983</v>
      </c>
      <c r="AB159" s="0" t="n">
        <v>15.0643366467993</v>
      </c>
      <c r="AC159" s="0" t="n">
        <v>14.5228179412976</v>
      </c>
      <c r="AD159" s="0" t="n">
        <v>13.3521757307039</v>
      </c>
      <c r="AE159" s="0" t="n">
        <v>11.6026207056086</v>
      </c>
      <c r="AF159" s="0" t="n">
        <v>11.3397825505899</v>
      </c>
      <c r="AG159" s="0" t="n">
        <v>13.7816469351643</v>
      </c>
      <c r="AH159" s="0" t="n">
        <v>17.0738830335794</v>
      </c>
      <c r="AI159" s="0" t="n">
        <v>18.7449716025369</v>
      </c>
      <c r="AJ159" s="0" t="n">
        <v>18.3757515478011</v>
      </c>
      <c r="AK159" s="0" t="n">
        <v>17.5629421205967</v>
      </c>
      <c r="AL159" s="0" t="n">
        <v>1651.23005911821</v>
      </c>
      <c r="AM159" s="0" t="n">
        <v>1578.38319382098</v>
      </c>
      <c r="AN159" s="0" t="n">
        <v>1504.70494042499</v>
      </c>
      <c r="AO159" s="0" t="n">
        <v>1429.67635168523</v>
      </c>
      <c r="AP159" s="0" t="n">
        <v>1339.16061155528</v>
      </c>
      <c r="AQ159" s="0" t="n">
        <v>1178.0422630514</v>
      </c>
      <c r="AR159" s="0" t="n">
        <v>968.366428300272</v>
      </c>
      <c r="AS159" s="0" t="n">
        <v>936.92410252645</v>
      </c>
      <c r="AT159" s="0" t="n">
        <v>1228.41168027615</v>
      </c>
      <c r="AU159" s="0" t="n">
        <v>1618.50444001292</v>
      </c>
      <c r="AV159" s="0" t="n">
        <v>1818.39967869435</v>
      </c>
      <c r="AW159" s="0" t="n">
        <v>1794.50857164695</v>
      </c>
      <c r="AX159" s="0" t="n">
        <v>1723.59652515739</v>
      </c>
      <c r="AY159" s="0" t="n">
        <v>22.2583512336226</v>
      </c>
      <c r="AZ159" s="0" t="n">
        <v>20.6643355574573</v>
      </c>
      <c r="BA159" s="0" t="n">
        <v>18.9611808019453</v>
      </c>
      <c r="BB159" s="0" t="n">
        <v>17.0728859797096</v>
      </c>
      <c r="BC159" s="0" t="n">
        <v>13.0886643179344</v>
      </c>
      <c r="BD159" s="0" t="n">
        <v>6.58941907126713</v>
      </c>
      <c r="BE159" s="0" t="n">
        <v>4.66172244313826</v>
      </c>
      <c r="BF159" s="0" t="n">
        <v>16.2394833535385</v>
      </c>
      <c r="BG159" s="0" t="n">
        <v>28.4740830489021</v>
      </c>
      <c r="BH159" s="0" t="n">
        <v>28.1370920671949</v>
      </c>
      <c r="BI159" s="0" t="n">
        <v>26.7351323436166</v>
      </c>
      <c r="BJ159" s="0" t="n">
        <v>25.2777742651067</v>
      </c>
      <c r="BK159" s="0" t="n">
        <v>23.7876688462473</v>
      </c>
    </row>
    <row r="160" customFormat="false" ht="12.8" hidden="false" customHeight="false" outlineLevel="0" collapsed="false">
      <c r="A160" s="0" t="s">
        <v>1415</v>
      </c>
      <c r="B160" s="0" t="s">
        <v>1577</v>
      </c>
      <c r="C160" s="0" t="s">
        <v>374</v>
      </c>
      <c r="D160" s="0" t="n">
        <v>36</v>
      </c>
      <c r="E160" s="0" t="n">
        <v>25</v>
      </c>
      <c r="F160" s="0" t="n">
        <v>700</v>
      </c>
      <c r="G160" s="0" t="n">
        <v>2.5</v>
      </c>
      <c r="H160" s="0" t="n">
        <v>320</v>
      </c>
      <c r="I160" s="0" t="n">
        <v>40</v>
      </c>
      <c r="J160" s="0" t="n">
        <v>7000</v>
      </c>
      <c r="K160" s="0" t="n">
        <v>0.25</v>
      </c>
      <c r="L160" s="0" t="n">
        <v>19.2800988398599</v>
      </c>
      <c r="M160" s="0" t="n">
        <v>19.0173906165593</v>
      </c>
      <c r="N160" s="0" t="n">
        <v>18.6769943664411</v>
      </c>
      <c r="O160" s="0" t="n">
        <v>18.3040053456629</v>
      </c>
      <c r="P160" s="0" t="n">
        <v>17.7793704069348</v>
      </c>
      <c r="Q160" s="0" t="n">
        <v>16.4537965958273</v>
      </c>
      <c r="R160" s="0" t="n">
        <v>14.0600676598773</v>
      </c>
      <c r="S160" s="0" t="n">
        <v>12.4453954716803</v>
      </c>
      <c r="T160" s="0" t="n">
        <v>13.3849309233964</v>
      </c>
      <c r="U160" s="0" t="n">
        <v>16.1545788879398</v>
      </c>
      <c r="V160" s="0" t="n">
        <v>18.3302352290019</v>
      </c>
      <c r="W160" s="0" t="n">
        <v>19.1779819001473</v>
      </c>
      <c r="X160" s="0" t="n">
        <v>19.3811901550974</v>
      </c>
      <c r="Y160" s="0" t="n">
        <v>16.6479201720901</v>
      </c>
      <c r="Z160" s="0" t="n">
        <v>16.0277581087313</v>
      </c>
      <c r="AA160" s="0" t="n">
        <v>15.4343540919438</v>
      </c>
      <c r="AB160" s="0" t="n">
        <v>14.9895639195266</v>
      </c>
      <c r="AC160" s="0" t="n">
        <v>14.4662270322067</v>
      </c>
      <c r="AD160" s="0" t="n">
        <v>13.3175166397948</v>
      </c>
      <c r="AE160" s="0" t="n">
        <v>11.562507069245</v>
      </c>
      <c r="AF160" s="0" t="n">
        <v>11.267566641499</v>
      </c>
      <c r="AG160" s="0" t="n">
        <v>13.6632832988007</v>
      </c>
      <c r="AH160" s="0" t="n">
        <v>16.9377012153976</v>
      </c>
      <c r="AI160" s="0" t="n">
        <v>18.6041193298096</v>
      </c>
      <c r="AJ160" s="0" t="n">
        <v>18.2320015478011</v>
      </c>
      <c r="AK160" s="0" t="n">
        <v>17.421919393324</v>
      </c>
      <c r="AL160" s="0" t="n">
        <v>1634.42551366367</v>
      </c>
      <c r="AM160" s="0" t="n">
        <v>1563.94228473007</v>
      </c>
      <c r="AN160" s="0" t="n">
        <v>1492.7458495159</v>
      </c>
      <c r="AO160" s="0" t="n">
        <v>1420.08089713977</v>
      </c>
      <c r="AP160" s="0" t="n">
        <v>1331.92879337346</v>
      </c>
      <c r="AQ160" s="0" t="n">
        <v>1173.63317214231</v>
      </c>
      <c r="AR160" s="0" t="n">
        <v>963.202791936636</v>
      </c>
      <c r="AS160" s="0" t="n">
        <v>927.544557071905</v>
      </c>
      <c r="AT160" s="0" t="n">
        <v>1213.02440754887</v>
      </c>
      <c r="AU160" s="0" t="n">
        <v>1600.80080364929</v>
      </c>
      <c r="AV160" s="0" t="n">
        <v>1800.09740596708</v>
      </c>
      <c r="AW160" s="0" t="n">
        <v>1775.87220801059</v>
      </c>
      <c r="AX160" s="0" t="n">
        <v>1705.36016152102</v>
      </c>
      <c r="AY160" s="0" t="n">
        <v>22.2583512336226</v>
      </c>
      <c r="AZ160" s="0" t="n">
        <v>20.6643355574573</v>
      </c>
      <c r="BA160" s="0" t="n">
        <v>18.9611808019453</v>
      </c>
      <c r="BB160" s="0" t="n">
        <v>17.0728859797096</v>
      </c>
      <c r="BC160" s="0" t="n">
        <v>13.0886643179344</v>
      </c>
      <c r="BD160" s="0" t="n">
        <v>6.58941907126713</v>
      </c>
      <c r="BE160" s="0" t="n">
        <v>4.66172244313826</v>
      </c>
      <c r="BF160" s="0" t="n">
        <v>16.2394833535385</v>
      </c>
      <c r="BG160" s="0" t="n">
        <v>28.4740830489021</v>
      </c>
      <c r="BH160" s="0" t="n">
        <v>28.1370920671949</v>
      </c>
      <c r="BI160" s="0" t="n">
        <v>26.7351323436166</v>
      </c>
      <c r="BJ160" s="0" t="n">
        <v>25.2777742651067</v>
      </c>
      <c r="BK160" s="0" t="n">
        <v>23.7876688462473</v>
      </c>
    </row>
    <row r="161" customFormat="false" ht="12.8" hidden="false" customHeight="false" outlineLevel="0" collapsed="false">
      <c r="A161" s="0" t="s">
        <v>1415</v>
      </c>
      <c r="B161" s="0" t="s">
        <v>1578</v>
      </c>
      <c r="C161" s="0" t="s">
        <v>374</v>
      </c>
      <c r="D161" s="0" t="n">
        <v>24</v>
      </c>
      <c r="E161" s="0" t="n">
        <v>25</v>
      </c>
      <c r="F161" s="0" t="n">
        <v>700</v>
      </c>
      <c r="G161" s="0" t="n">
        <v>2.5</v>
      </c>
      <c r="H161" s="0" t="n">
        <v>320</v>
      </c>
      <c r="I161" s="0" t="n">
        <v>40</v>
      </c>
      <c r="J161" s="0" t="n">
        <v>7000</v>
      </c>
      <c r="K161" s="0" t="n">
        <v>0.3</v>
      </c>
      <c r="L161" s="0" t="n">
        <v>18.4687680883056</v>
      </c>
      <c r="M161" s="0" t="n">
        <v>18.2610418470736</v>
      </c>
      <c r="N161" s="0" t="n">
        <v>17.9809058196313</v>
      </c>
      <c r="O161" s="0" t="n">
        <v>17.6591142543404</v>
      </c>
      <c r="P161" s="0" t="n">
        <v>17.1330936004002</v>
      </c>
      <c r="Q161" s="0" t="n">
        <v>15.5622714730406</v>
      </c>
      <c r="R161" s="0" t="n">
        <v>12.8674611284973</v>
      </c>
      <c r="S161" s="0" t="n">
        <v>11.365651839459</v>
      </c>
      <c r="T161" s="0" t="n">
        <v>12.6373001467173</v>
      </c>
      <c r="U161" s="0" t="n">
        <v>15.5799524663495</v>
      </c>
      <c r="V161" s="0" t="n">
        <v>17.7041963207274</v>
      </c>
      <c r="W161" s="0" t="n">
        <v>18.4683161210375</v>
      </c>
      <c r="X161" s="0" t="n">
        <v>18.5959271372718</v>
      </c>
      <c r="Y161" s="0" t="n">
        <v>16.659570518058</v>
      </c>
      <c r="Z161" s="0" t="n">
        <v>16.0470689081175</v>
      </c>
      <c r="AA161" s="0" t="n">
        <v>15.4614250450335</v>
      </c>
      <c r="AB161" s="0" t="n">
        <v>15.0249383670141</v>
      </c>
      <c r="AC161" s="0" t="n">
        <v>14.4722290471056</v>
      </c>
      <c r="AD161" s="0" t="n">
        <v>13.1005488142245</v>
      </c>
      <c r="AE161" s="0" t="n">
        <v>11.2526717797149</v>
      </c>
      <c r="AF161" s="0" t="n">
        <v>11.316910531281</v>
      </c>
      <c r="AG161" s="0" t="n">
        <v>14.0785998235042</v>
      </c>
      <c r="AH161" s="0" t="n">
        <v>17.3640790955473</v>
      </c>
      <c r="AI161" s="0" t="n">
        <v>18.8719916888084</v>
      </c>
      <c r="AJ161" s="0" t="n">
        <v>18.3981148447978</v>
      </c>
      <c r="AK161" s="0" t="n">
        <v>17.4878777292644</v>
      </c>
      <c r="AL161" s="0" t="n">
        <v>1641.74725349598</v>
      </c>
      <c r="AM161" s="0" t="n">
        <v>1571.3863157292</v>
      </c>
      <c r="AN161" s="0" t="n">
        <v>1500.22029888879</v>
      </c>
      <c r="AO161" s="0" t="n">
        <v>1427.55677387401</v>
      </c>
      <c r="AP161" s="0" t="n">
        <v>1334.9064999626</v>
      </c>
      <c r="AQ161" s="0" t="n">
        <v>1149.82994658944</v>
      </c>
      <c r="AR161" s="0" t="n">
        <v>929.160084574412</v>
      </c>
      <c r="AS161" s="0" t="n">
        <v>936.523489131146</v>
      </c>
      <c r="AT161" s="0" t="n">
        <v>1265.54148347862</v>
      </c>
      <c r="AU161" s="0" t="n">
        <v>1654.5331998455</v>
      </c>
      <c r="AV161" s="0" t="n">
        <v>1835.30490209839</v>
      </c>
      <c r="AW161" s="0" t="n">
        <v>1800.17574014296</v>
      </c>
      <c r="AX161" s="0" t="n">
        <v>1718.85082726268</v>
      </c>
      <c r="AY161" s="0" t="n">
        <v>21.6951128675031</v>
      </c>
      <c r="AZ161" s="0" t="n">
        <v>20.1480869565527</v>
      </c>
      <c r="BA161" s="0" t="n">
        <v>18.4809034587279</v>
      </c>
      <c r="BB161" s="0" t="n">
        <v>16.6078520736155</v>
      </c>
      <c r="BC161" s="0" t="n">
        <v>12.0064672423485</v>
      </c>
      <c r="BD161" s="0" t="n">
        <v>4.15875940722515</v>
      </c>
      <c r="BE161" s="0" t="n">
        <v>5.06916493963275</v>
      </c>
      <c r="BF161" s="0" t="n">
        <v>16.8899315818407</v>
      </c>
      <c r="BG161" s="0" t="n">
        <v>28.4740830489021</v>
      </c>
      <c r="BH161" s="0" t="n">
        <v>28.1370920671949</v>
      </c>
      <c r="BI161" s="0" t="n">
        <v>26.3796327897395</v>
      </c>
      <c r="BJ161" s="0" t="n">
        <v>24.6061501522028</v>
      </c>
      <c r="BK161" s="0" t="n">
        <v>23.171568404337</v>
      </c>
    </row>
    <row r="162" customFormat="false" ht="12.8" hidden="false" customHeight="false" outlineLevel="0" collapsed="false">
      <c r="A162" s="0" t="s">
        <v>1415</v>
      </c>
      <c r="B162" s="0" t="s">
        <v>1579</v>
      </c>
      <c r="C162" s="0" t="s">
        <v>374</v>
      </c>
      <c r="D162" s="0" t="n">
        <v>29</v>
      </c>
      <c r="E162" s="0" t="n">
        <v>25</v>
      </c>
      <c r="F162" s="0" t="n">
        <v>700</v>
      </c>
      <c r="G162" s="0" t="n">
        <v>2.5</v>
      </c>
      <c r="H162" s="0" t="n">
        <v>320</v>
      </c>
      <c r="I162" s="0" t="n">
        <v>40</v>
      </c>
      <c r="J162" s="0" t="n">
        <v>7000</v>
      </c>
      <c r="K162" s="0" t="n">
        <v>0.3</v>
      </c>
      <c r="L162" s="0" t="n">
        <v>18.8151951437667</v>
      </c>
      <c r="M162" s="0" t="n">
        <v>18.5796145945634</v>
      </c>
      <c r="N162" s="0" t="n">
        <v>18.2714178354669</v>
      </c>
      <c r="O162" s="0" t="n">
        <v>17.9241416738953</v>
      </c>
      <c r="P162" s="0" t="n">
        <v>17.3698588366049</v>
      </c>
      <c r="Q162" s="0" t="n">
        <v>15.752391204309</v>
      </c>
      <c r="R162" s="0" t="n">
        <v>13.0338309704948</v>
      </c>
      <c r="S162" s="0" t="n">
        <v>11.5660246084779</v>
      </c>
      <c r="T162" s="0" t="n">
        <v>12.9098142255272</v>
      </c>
      <c r="U162" s="0" t="n">
        <v>15.8977255651783</v>
      </c>
      <c r="V162" s="0" t="n">
        <v>18.0334873670032</v>
      </c>
      <c r="W162" s="0" t="n">
        <v>18.8138041187755</v>
      </c>
      <c r="X162" s="0" t="n">
        <v>18.9493846815252</v>
      </c>
      <c r="Y162" s="0" t="n">
        <v>16.5262371847247</v>
      </c>
      <c r="Z162" s="0" t="n">
        <v>15.9137355747841</v>
      </c>
      <c r="AA162" s="0" t="n">
        <v>15.3280917117001</v>
      </c>
      <c r="AB162" s="0" t="n">
        <v>14.8916050336808</v>
      </c>
      <c r="AC162" s="0" t="n">
        <v>14.3388957137723</v>
      </c>
      <c r="AD162" s="0" t="n">
        <v>12.9634276021033</v>
      </c>
      <c r="AE162" s="0" t="n">
        <v>11.0980126888058</v>
      </c>
      <c r="AF162" s="0" t="n">
        <v>11.1438423494628</v>
      </c>
      <c r="AG162" s="0" t="n">
        <v>13.9003611871406</v>
      </c>
      <c r="AH162" s="0" t="n">
        <v>17.2002154591837</v>
      </c>
      <c r="AI162" s="0" t="n">
        <v>18.7248894160811</v>
      </c>
      <c r="AJ162" s="0" t="n">
        <v>18.2607284811615</v>
      </c>
      <c r="AK162" s="0" t="n">
        <v>17.3547337898704</v>
      </c>
      <c r="AL162" s="0" t="n">
        <v>1624.41392016265</v>
      </c>
      <c r="AM162" s="0" t="n">
        <v>1554.05298239587</v>
      </c>
      <c r="AN162" s="0" t="n">
        <v>1482.88696555545</v>
      </c>
      <c r="AO162" s="0" t="n">
        <v>1410.22344054068</v>
      </c>
      <c r="AP162" s="0" t="n">
        <v>1317.57316662927</v>
      </c>
      <c r="AQ162" s="0" t="n">
        <v>1132.04206780156</v>
      </c>
      <c r="AR162" s="0" t="n">
        <v>909.143417907746</v>
      </c>
      <c r="AS162" s="0" t="n">
        <v>914.155307312964</v>
      </c>
      <c r="AT162" s="0" t="n">
        <v>1242.49830166044</v>
      </c>
      <c r="AU162" s="0" t="n">
        <v>1633.35592711823</v>
      </c>
      <c r="AV162" s="0" t="n">
        <v>1816.29808391657</v>
      </c>
      <c r="AW162" s="0" t="n">
        <v>1782.38937650659</v>
      </c>
      <c r="AX162" s="0" t="n">
        <v>1701.57052423238</v>
      </c>
      <c r="AY162" s="0" t="n">
        <v>21.6951128675031</v>
      </c>
      <c r="AZ162" s="0" t="n">
        <v>20.1480869565527</v>
      </c>
      <c r="BA162" s="0" t="n">
        <v>18.4809034587279</v>
      </c>
      <c r="BB162" s="0" t="n">
        <v>16.6078520736155</v>
      </c>
      <c r="BC162" s="0" t="n">
        <v>12.0064672423485</v>
      </c>
      <c r="BD162" s="0" t="n">
        <v>4.15875940722515</v>
      </c>
      <c r="BE162" s="0" t="n">
        <v>5.06916493963275</v>
      </c>
      <c r="BF162" s="0" t="n">
        <v>16.8899315818407</v>
      </c>
      <c r="BG162" s="0" t="n">
        <v>28.4740830489021</v>
      </c>
      <c r="BH162" s="0" t="n">
        <v>28.1370920671949</v>
      </c>
      <c r="BI162" s="0" t="n">
        <v>26.3796327897395</v>
      </c>
      <c r="BJ162" s="0" t="n">
        <v>24.6061501522028</v>
      </c>
      <c r="BK162" s="0" t="n">
        <v>23.171568404337</v>
      </c>
    </row>
    <row r="163" customFormat="false" ht="12.8" hidden="false" customHeight="false" outlineLevel="0" collapsed="false">
      <c r="A163" s="0" t="s">
        <v>1415</v>
      </c>
      <c r="B163" s="0" t="s">
        <v>1580</v>
      </c>
      <c r="C163" s="0" t="s">
        <v>374</v>
      </c>
      <c r="D163" s="0" t="n">
        <v>36</v>
      </c>
      <c r="E163" s="0" t="n">
        <v>25</v>
      </c>
      <c r="F163" s="0" t="n">
        <v>700</v>
      </c>
      <c r="G163" s="0" t="n">
        <v>2.5</v>
      </c>
      <c r="H163" s="0" t="n">
        <v>320</v>
      </c>
      <c r="I163" s="0" t="n">
        <v>40</v>
      </c>
      <c r="J163" s="0" t="n">
        <v>7000</v>
      </c>
      <c r="K163" s="0" t="n">
        <v>0.3</v>
      </c>
      <c r="L163" s="0" t="n">
        <v>19.117223045439</v>
      </c>
      <c r="M163" s="0" t="n">
        <v>18.8573580817928</v>
      </c>
      <c r="N163" s="0" t="n">
        <v>18.5246969404625</v>
      </c>
      <c r="O163" s="0" t="n">
        <v>18.1552023666212</v>
      </c>
      <c r="P163" s="0" t="n">
        <v>17.5762795140681</v>
      </c>
      <c r="Q163" s="0" t="n">
        <v>15.9181446077926</v>
      </c>
      <c r="R163" s="0" t="n">
        <v>13.1788783433486</v>
      </c>
      <c r="S163" s="0" t="n">
        <v>11.7407169889519</v>
      </c>
      <c r="T163" s="0" t="n">
        <v>13.1474020642991</v>
      </c>
      <c r="U163" s="0" t="n">
        <v>16.1747718891713</v>
      </c>
      <c r="V163" s="0" t="n">
        <v>18.3205754629773</v>
      </c>
      <c r="W163" s="0" t="n">
        <v>19.1150133152424</v>
      </c>
      <c r="X163" s="0" t="n">
        <v>19.2575420229865</v>
      </c>
      <c r="Y163" s="0" t="n">
        <v>16.3526008210883</v>
      </c>
      <c r="Z163" s="0" t="n">
        <v>15.7643416353902</v>
      </c>
      <c r="AA163" s="0" t="n">
        <v>15.2041523177607</v>
      </c>
      <c r="AB163" s="0" t="n">
        <v>14.7919080639838</v>
      </c>
      <c r="AC163" s="0" t="n">
        <v>14.2634411683177</v>
      </c>
      <c r="AD163" s="0" t="n">
        <v>12.9172154808912</v>
      </c>
      <c r="AE163" s="0" t="n">
        <v>11.0466490524422</v>
      </c>
      <c r="AF163" s="0" t="n">
        <v>11.058160531281</v>
      </c>
      <c r="AG163" s="0" t="n">
        <v>13.769906641686</v>
      </c>
      <c r="AH163" s="0" t="n">
        <v>17.0602154591837</v>
      </c>
      <c r="AI163" s="0" t="n">
        <v>18.5805712342629</v>
      </c>
      <c r="AJ163" s="0" t="n">
        <v>18.0966375720706</v>
      </c>
      <c r="AK163" s="0" t="n">
        <v>17.1773095474462</v>
      </c>
      <c r="AL163" s="0" t="n">
        <v>1602.00785955659</v>
      </c>
      <c r="AM163" s="0" t="n">
        <v>1534.79843694133</v>
      </c>
      <c r="AN163" s="0" t="n">
        <v>1466.94151101</v>
      </c>
      <c r="AO163" s="0" t="n">
        <v>1397.42950114674</v>
      </c>
      <c r="AP163" s="0" t="n">
        <v>1307.93074238684</v>
      </c>
      <c r="AQ163" s="0" t="n">
        <v>1126.16327992277</v>
      </c>
      <c r="AR163" s="0" t="n">
        <v>902.534326998655</v>
      </c>
      <c r="AS163" s="0" t="n">
        <v>903.028034585692</v>
      </c>
      <c r="AT163" s="0" t="n">
        <v>1225.53921075135</v>
      </c>
      <c r="AU163" s="0" t="n">
        <v>1615.15592711823</v>
      </c>
      <c r="AV163" s="0" t="n">
        <v>1797.54808391657</v>
      </c>
      <c r="AW163" s="0" t="n">
        <v>1761.12574014296</v>
      </c>
      <c r="AX163" s="0" t="n">
        <v>1678.63416059602</v>
      </c>
      <c r="AY163" s="0" t="n">
        <v>21.6951128675031</v>
      </c>
      <c r="AZ163" s="0" t="n">
        <v>20.1480869565527</v>
      </c>
      <c r="BA163" s="0" t="n">
        <v>18.4809034587279</v>
      </c>
      <c r="BB163" s="0" t="n">
        <v>16.6078520736155</v>
      </c>
      <c r="BC163" s="0" t="n">
        <v>12.0064672423485</v>
      </c>
      <c r="BD163" s="0" t="n">
        <v>4.15875940722515</v>
      </c>
      <c r="BE163" s="0" t="n">
        <v>5.06916493963275</v>
      </c>
      <c r="BF163" s="0" t="n">
        <v>16.8899315818407</v>
      </c>
      <c r="BG163" s="0" t="n">
        <v>28.4740830489021</v>
      </c>
      <c r="BH163" s="0" t="n">
        <v>28.1370920671949</v>
      </c>
      <c r="BI163" s="0" t="n">
        <v>26.3796327897395</v>
      </c>
      <c r="BJ163" s="0" t="n">
        <v>24.6061501522028</v>
      </c>
      <c r="BK163" s="0" t="n">
        <v>23.171568404337</v>
      </c>
    </row>
    <row r="164" customFormat="false" ht="12.8" hidden="false" customHeight="false" outlineLevel="0" collapsed="false">
      <c r="A164" s="0" t="s">
        <v>1415</v>
      </c>
      <c r="B164" s="0" t="s">
        <v>1581</v>
      </c>
      <c r="C164" s="0" t="s">
        <v>376</v>
      </c>
      <c r="D164" s="0" t="n">
        <v>24</v>
      </c>
      <c r="E164" s="0" t="n">
        <v>38</v>
      </c>
      <c r="F164" s="0" t="n">
        <v>700</v>
      </c>
      <c r="G164" s="0" t="n">
        <v>2.5</v>
      </c>
      <c r="H164" s="0" t="n">
        <v>320</v>
      </c>
      <c r="I164" s="0" t="n">
        <v>40</v>
      </c>
      <c r="J164" s="0" t="n">
        <v>7000</v>
      </c>
      <c r="K164" s="0" t="n">
        <v>0.2</v>
      </c>
      <c r="L164" s="0" t="n">
        <v>16.9286454392016</v>
      </c>
      <c r="M164" s="0" t="n">
        <v>18.4513058518665</v>
      </c>
      <c r="N164" s="0" t="n">
        <v>18.9455499102215</v>
      </c>
      <c r="O164" s="0" t="n">
        <v>18.9843222929198</v>
      </c>
      <c r="P164" s="0" t="n">
        <v>18.8045133123399</v>
      </c>
      <c r="Q164" s="0" t="n">
        <v>18.5184946370792</v>
      </c>
      <c r="R164" s="0" t="n">
        <v>18.1872736577926</v>
      </c>
      <c r="S164" s="0" t="n">
        <v>17.8089917721289</v>
      </c>
      <c r="T164" s="0" t="n">
        <v>16.9302420621078</v>
      </c>
      <c r="U164" s="0" t="n">
        <v>15.1551271169999</v>
      </c>
      <c r="V164" s="0" t="n">
        <v>13.0892396251751</v>
      </c>
      <c r="W164" s="0" t="n">
        <v>12.6622909156462</v>
      </c>
      <c r="X164" s="0" t="n">
        <v>14.4768977110715</v>
      </c>
      <c r="Y164" s="0" t="n">
        <v>17.6888445898839</v>
      </c>
      <c r="Z164" s="0" t="n">
        <v>18.3925918866314</v>
      </c>
      <c r="AA164" s="0" t="n">
        <v>17.8896960599267</v>
      </c>
      <c r="AB164" s="0" t="n">
        <v>17.3994140909381</v>
      </c>
      <c r="AC164" s="0" t="n">
        <v>16.9532596524319</v>
      </c>
      <c r="AD164" s="0" t="n">
        <v>16.4730322001512</v>
      </c>
      <c r="AE164" s="0" t="n">
        <v>15.8497280088035</v>
      </c>
      <c r="AF164" s="0" t="n">
        <v>15.1808693326556</v>
      </c>
      <c r="AG164" s="0" t="n">
        <v>14.107057280326</v>
      </c>
      <c r="AH164" s="0" t="n">
        <v>12.5462202153725</v>
      </c>
      <c r="AI164" s="0" t="n">
        <v>11.5450603297729</v>
      </c>
      <c r="AJ164" s="0" t="n">
        <v>12.4887509496829</v>
      </c>
      <c r="AK164" s="0" t="n">
        <v>15.3403938169206</v>
      </c>
      <c r="AL164" s="0" t="n">
        <v>1750.20144996974</v>
      </c>
      <c r="AM164" s="0" t="n">
        <v>1837.06940258311</v>
      </c>
      <c r="AN164" s="0" t="n">
        <v>1778.66390432193</v>
      </c>
      <c r="AO164" s="0" t="n">
        <v>1704.29412869453</v>
      </c>
      <c r="AP164" s="0" t="n">
        <v>1630.17149641199</v>
      </c>
      <c r="AQ164" s="0" t="n">
        <v>1555.3681524861</v>
      </c>
      <c r="AR164" s="0" t="n">
        <v>1479.5500341196</v>
      </c>
      <c r="AS164" s="0" t="n">
        <v>1398.02286195461</v>
      </c>
      <c r="AT164" s="0" t="n">
        <v>1267.86379429764</v>
      </c>
      <c r="AU164" s="0" t="n">
        <v>1080.73379895555</v>
      </c>
      <c r="AV164" s="0" t="n">
        <v>962.66414184882</v>
      </c>
      <c r="AW164" s="0" t="n">
        <v>1093.09362306739</v>
      </c>
      <c r="AX164" s="0" t="n">
        <v>1452.71109860247</v>
      </c>
      <c r="AY164" s="0" t="n">
        <v>27.6911010944605</v>
      </c>
      <c r="AZ164" s="0" t="n">
        <v>26.2177227430189</v>
      </c>
      <c r="BA164" s="0" t="n">
        <v>24.7069884870047</v>
      </c>
      <c r="BB164" s="0" t="n">
        <v>23.159846394055</v>
      </c>
      <c r="BC164" s="0" t="n">
        <v>21.5606660931824</v>
      </c>
      <c r="BD164" s="0" t="n">
        <v>19.8742987561855</v>
      </c>
      <c r="BE164" s="0" t="n">
        <v>18.041060785466</v>
      </c>
      <c r="BF164" s="0" t="n">
        <v>15.2321779926226</v>
      </c>
      <c r="BG164" s="0" t="n">
        <v>9.87159139008354</v>
      </c>
      <c r="BH164" s="0" t="n">
        <v>4.93920250844168</v>
      </c>
      <c r="BI164" s="0" t="n">
        <v>10.7691997988786</v>
      </c>
      <c r="BJ164" s="0" t="n">
        <v>22.4135368480389</v>
      </c>
      <c r="BK164" s="0" t="n">
        <v>28.80723850871</v>
      </c>
    </row>
    <row r="165" customFormat="false" ht="12.8" hidden="false" customHeight="false" outlineLevel="0" collapsed="false">
      <c r="A165" s="0" t="s">
        <v>1415</v>
      </c>
      <c r="B165" s="0" t="s">
        <v>1582</v>
      </c>
      <c r="C165" s="0" t="s">
        <v>376</v>
      </c>
      <c r="D165" s="0" t="n">
        <v>29</v>
      </c>
      <c r="E165" s="0" t="n">
        <v>38</v>
      </c>
      <c r="F165" s="0" t="n">
        <v>700</v>
      </c>
      <c r="G165" s="0" t="n">
        <v>2.5</v>
      </c>
      <c r="H165" s="0" t="n">
        <v>320</v>
      </c>
      <c r="I165" s="0" t="n">
        <v>40</v>
      </c>
      <c r="J165" s="0" t="n">
        <v>7000</v>
      </c>
      <c r="K165" s="0" t="n">
        <v>0.2</v>
      </c>
      <c r="L165" s="0" t="n">
        <v>17.1911383224494</v>
      </c>
      <c r="M165" s="0" t="n">
        <v>18.706912024108</v>
      </c>
      <c r="N165" s="0" t="n">
        <v>19.1859442755209</v>
      </c>
      <c r="O165" s="0" t="n">
        <v>19.2075609041509</v>
      </c>
      <c r="P165" s="0" t="n">
        <v>19.0100459934631</v>
      </c>
      <c r="Q165" s="0" t="n">
        <v>18.7061775272154</v>
      </c>
      <c r="R165" s="0" t="n">
        <v>18.3585689073122</v>
      </c>
      <c r="S165" s="0" t="n">
        <v>17.9641114523811</v>
      </c>
      <c r="T165" s="0" t="n">
        <v>17.0589956891599</v>
      </c>
      <c r="U165" s="0" t="n">
        <v>15.2631856819922</v>
      </c>
      <c r="V165" s="0" t="n">
        <v>13.2171406792728</v>
      </c>
      <c r="W165" s="0" t="n">
        <v>12.8515456407289</v>
      </c>
      <c r="X165" s="0" t="n">
        <v>14.7204382857126</v>
      </c>
      <c r="Y165" s="0" t="n">
        <v>17.5688900444293</v>
      </c>
      <c r="Z165" s="0" t="n">
        <v>18.2897737048132</v>
      </c>
      <c r="AA165" s="0" t="n">
        <v>17.8010596962904</v>
      </c>
      <c r="AB165" s="0" t="n">
        <v>17.3188231818472</v>
      </c>
      <c r="AC165" s="0" t="n">
        <v>16.8732596524319</v>
      </c>
      <c r="AD165" s="0" t="n">
        <v>16.3930322001512</v>
      </c>
      <c r="AE165" s="0" t="n">
        <v>15.7697280088035</v>
      </c>
      <c r="AF165" s="0" t="n">
        <v>15.1008693326556</v>
      </c>
      <c r="AG165" s="0" t="n">
        <v>14.0256936439624</v>
      </c>
      <c r="AH165" s="0" t="n">
        <v>12.4550838517361</v>
      </c>
      <c r="AI165" s="0" t="n">
        <v>11.4353860873487</v>
      </c>
      <c r="AJ165" s="0" t="n">
        <v>12.3615691315011</v>
      </c>
      <c r="AK165" s="0" t="n">
        <v>15.2114998775266</v>
      </c>
      <c r="AL165" s="0" t="n">
        <v>1734.70508633338</v>
      </c>
      <c r="AM165" s="0" t="n">
        <v>1823.77122076492</v>
      </c>
      <c r="AN165" s="0" t="n">
        <v>1767.17299523102</v>
      </c>
      <c r="AO165" s="0" t="n">
        <v>1693.81958323998</v>
      </c>
      <c r="AP165" s="0" t="n">
        <v>1619.77149641199</v>
      </c>
      <c r="AQ165" s="0" t="n">
        <v>1544.9681524861</v>
      </c>
      <c r="AR165" s="0" t="n">
        <v>1469.1500341196</v>
      </c>
      <c r="AS165" s="0" t="n">
        <v>1387.62286195461</v>
      </c>
      <c r="AT165" s="0" t="n">
        <v>1257.300157934</v>
      </c>
      <c r="AU165" s="0" t="n">
        <v>1068.93379895555</v>
      </c>
      <c r="AV165" s="0" t="n">
        <v>948.485657000335</v>
      </c>
      <c r="AW165" s="0" t="n">
        <v>1076.65241094618</v>
      </c>
      <c r="AX165" s="0" t="n">
        <v>1436.05109860247</v>
      </c>
      <c r="AY165" s="0" t="n">
        <v>27.6911010944605</v>
      </c>
      <c r="AZ165" s="0" t="n">
        <v>26.2177227430189</v>
      </c>
      <c r="BA165" s="0" t="n">
        <v>24.7069884870047</v>
      </c>
      <c r="BB165" s="0" t="n">
        <v>23.159846394055</v>
      </c>
      <c r="BC165" s="0" t="n">
        <v>21.5606660931824</v>
      </c>
      <c r="BD165" s="0" t="n">
        <v>19.8742987561855</v>
      </c>
      <c r="BE165" s="0" t="n">
        <v>18.041060785466</v>
      </c>
      <c r="BF165" s="0" t="n">
        <v>15.2321779926226</v>
      </c>
      <c r="BG165" s="0" t="n">
        <v>9.87159139008354</v>
      </c>
      <c r="BH165" s="0" t="n">
        <v>4.93920250844168</v>
      </c>
      <c r="BI165" s="0" t="n">
        <v>10.7691997988786</v>
      </c>
      <c r="BJ165" s="0" t="n">
        <v>22.4135368480389</v>
      </c>
      <c r="BK165" s="0" t="n">
        <v>28.80723850871</v>
      </c>
    </row>
    <row r="166" customFormat="false" ht="12.8" hidden="false" customHeight="false" outlineLevel="0" collapsed="false">
      <c r="A166" s="0" t="s">
        <v>1415</v>
      </c>
      <c r="B166" s="0" t="s">
        <v>1583</v>
      </c>
      <c r="C166" s="0" t="s">
        <v>376</v>
      </c>
      <c r="D166" s="0" t="n">
        <v>36</v>
      </c>
      <c r="E166" s="0" t="n">
        <v>38</v>
      </c>
      <c r="F166" s="0" t="n">
        <v>700</v>
      </c>
      <c r="G166" s="0" t="n">
        <v>2.5</v>
      </c>
      <c r="H166" s="0" t="n">
        <v>320</v>
      </c>
      <c r="I166" s="0" t="n">
        <v>40</v>
      </c>
      <c r="J166" s="0" t="n">
        <v>7000</v>
      </c>
      <c r="K166" s="0" t="n">
        <v>0.2</v>
      </c>
      <c r="L166" s="0" t="n">
        <v>17.4199893128137</v>
      </c>
      <c r="M166" s="0" t="n">
        <v>18.9297589254676</v>
      </c>
      <c r="N166" s="0" t="n">
        <v>19.395528961765</v>
      </c>
      <c r="O166" s="0" t="n">
        <v>19.4021885703782</v>
      </c>
      <c r="P166" s="0" t="n">
        <v>19.1892369758825</v>
      </c>
      <c r="Q166" s="0" t="n">
        <v>18.8698064025993</v>
      </c>
      <c r="R166" s="0" t="n">
        <v>18.5079104323556</v>
      </c>
      <c r="S166" s="0" t="n">
        <v>18.0993505187189</v>
      </c>
      <c r="T166" s="0" t="n">
        <v>17.1712478565304</v>
      </c>
      <c r="U166" s="0" t="n">
        <v>15.3573951299203</v>
      </c>
      <c r="V166" s="0" t="n">
        <v>13.3286495420531</v>
      </c>
      <c r="W166" s="0" t="n">
        <v>13.0165448998724</v>
      </c>
      <c r="X166" s="0" t="n">
        <v>14.9327659534608</v>
      </c>
      <c r="Y166" s="0" t="n">
        <v>17.4566627717021</v>
      </c>
      <c r="Z166" s="0" t="n">
        <v>18.174955522995</v>
      </c>
      <c r="AA166" s="0" t="n">
        <v>17.6873324235631</v>
      </c>
      <c r="AB166" s="0" t="n">
        <v>17.2115959091199</v>
      </c>
      <c r="AC166" s="0" t="n">
        <v>16.7799869251592</v>
      </c>
      <c r="AD166" s="0" t="n">
        <v>16.3150322001512</v>
      </c>
      <c r="AE166" s="0" t="n">
        <v>15.706273463349</v>
      </c>
      <c r="AF166" s="0" t="n">
        <v>15.0519602417465</v>
      </c>
      <c r="AG166" s="0" t="n">
        <v>13.993057280326</v>
      </c>
      <c r="AH166" s="0" t="n">
        <v>12.427174760827</v>
      </c>
      <c r="AI166" s="0" t="n">
        <v>11.3839012388638</v>
      </c>
      <c r="AJ166" s="0" t="n">
        <v>12.2733267072587</v>
      </c>
      <c r="AK166" s="0" t="n">
        <v>15.1037423017691</v>
      </c>
      <c r="AL166" s="0" t="n">
        <v>1720.1178136061</v>
      </c>
      <c r="AM166" s="0" t="n">
        <v>1808.87667531038</v>
      </c>
      <c r="AN166" s="0" t="n">
        <v>1752.45663159465</v>
      </c>
      <c r="AO166" s="0" t="n">
        <v>1679.97776505816</v>
      </c>
      <c r="AP166" s="0" t="n">
        <v>1607.74604186653</v>
      </c>
      <c r="AQ166" s="0" t="n">
        <v>1534.9281524861</v>
      </c>
      <c r="AR166" s="0" t="n">
        <v>1461.00094321051</v>
      </c>
      <c r="AS166" s="0" t="n">
        <v>1381.36468013643</v>
      </c>
      <c r="AT166" s="0" t="n">
        <v>1253.14379429764</v>
      </c>
      <c r="AU166" s="0" t="n">
        <v>1065.35561713737</v>
      </c>
      <c r="AV166" s="0" t="n">
        <v>941.806263060941</v>
      </c>
      <c r="AW166" s="0" t="n">
        <v>1065.18089579467</v>
      </c>
      <c r="AX166" s="0" t="n">
        <v>1422.04261375399</v>
      </c>
      <c r="AY166" s="0" t="n">
        <v>27.6911010944605</v>
      </c>
      <c r="AZ166" s="0" t="n">
        <v>26.2177227430189</v>
      </c>
      <c r="BA166" s="0" t="n">
        <v>24.7069884870047</v>
      </c>
      <c r="BB166" s="0" t="n">
        <v>23.159846394055</v>
      </c>
      <c r="BC166" s="0" t="n">
        <v>21.5606660931824</v>
      </c>
      <c r="BD166" s="0" t="n">
        <v>19.8742987561855</v>
      </c>
      <c r="BE166" s="0" t="n">
        <v>18.041060785466</v>
      </c>
      <c r="BF166" s="0" t="n">
        <v>15.2321779926226</v>
      </c>
      <c r="BG166" s="0" t="n">
        <v>9.87159139008354</v>
      </c>
      <c r="BH166" s="0" t="n">
        <v>4.93920250844168</v>
      </c>
      <c r="BI166" s="0" t="n">
        <v>10.7691997988786</v>
      </c>
      <c r="BJ166" s="0" t="n">
        <v>22.4135368480389</v>
      </c>
      <c r="BK166" s="0" t="n">
        <v>28.80723850871</v>
      </c>
    </row>
    <row r="167" customFormat="false" ht="12.8" hidden="false" customHeight="false" outlineLevel="0" collapsed="false">
      <c r="A167" s="0" t="s">
        <v>1415</v>
      </c>
      <c r="B167" s="0" t="s">
        <v>1584</v>
      </c>
      <c r="C167" s="0" t="s">
        <v>376</v>
      </c>
      <c r="D167" s="0" t="n">
        <v>24</v>
      </c>
      <c r="E167" s="0" t="n">
        <v>38</v>
      </c>
      <c r="F167" s="0" t="n">
        <v>700</v>
      </c>
      <c r="G167" s="0" t="n">
        <v>2.5</v>
      </c>
      <c r="H167" s="0" t="n">
        <v>320</v>
      </c>
      <c r="I167" s="0" t="n">
        <v>40</v>
      </c>
      <c r="J167" s="0" t="n">
        <v>7000</v>
      </c>
      <c r="K167" s="0" t="n">
        <v>0.25</v>
      </c>
      <c r="L167" s="0" t="n">
        <v>17.3158794016451</v>
      </c>
      <c r="M167" s="0" t="n">
        <v>18.4617454474451</v>
      </c>
      <c r="N167" s="0" t="n">
        <v>18.8117935463556</v>
      </c>
      <c r="O167" s="0" t="n">
        <v>18.8096299928419</v>
      </c>
      <c r="P167" s="0" t="n">
        <v>18.618726088225</v>
      </c>
      <c r="Q167" s="0" t="n">
        <v>18.3334919245939</v>
      </c>
      <c r="R167" s="0" t="n">
        <v>18.003547969525</v>
      </c>
      <c r="S167" s="0" t="n">
        <v>17.6107193524107</v>
      </c>
      <c r="T167" s="0" t="n">
        <v>16.5796715438141</v>
      </c>
      <c r="U167" s="0" t="n">
        <v>14.4590301310026</v>
      </c>
      <c r="V167" s="0" t="n">
        <v>12.3455218634159</v>
      </c>
      <c r="W167" s="0" t="n">
        <v>12.4799181852589</v>
      </c>
      <c r="X167" s="0" t="n">
        <v>14.8630819924258</v>
      </c>
      <c r="Y167" s="0" t="n">
        <v>18.1718193529675</v>
      </c>
      <c r="Z167" s="0" t="n">
        <v>18.2834543481767</v>
      </c>
      <c r="AA167" s="0" t="n">
        <v>17.6740637014148</v>
      </c>
      <c r="AB167" s="0" t="n">
        <v>17.1935701313994</v>
      </c>
      <c r="AC167" s="0" t="n">
        <v>16.7609650712723</v>
      </c>
      <c r="AD167" s="0" t="n">
        <v>16.2950897779043</v>
      </c>
      <c r="AE167" s="0" t="n">
        <v>15.6870841530672</v>
      </c>
      <c r="AF167" s="0" t="n">
        <v>15.0251166573127</v>
      </c>
      <c r="AG167" s="0" t="n">
        <v>13.8583797202493</v>
      </c>
      <c r="AH167" s="0" t="n">
        <v>12.1086773769117</v>
      </c>
      <c r="AI167" s="0" t="n">
        <v>11.2952848894505</v>
      </c>
      <c r="AJ167" s="0" t="n">
        <v>12.9381858531334</v>
      </c>
      <c r="AK167" s="0" t="n">
        <v>16.1486187190003</v>
      </c>
      <c r="AL167" s="0" t="n">
        <v>1812.40243678799</v>
      </c>
      <c r="AM167" s="0" t="n">
        <v>1827.15455099712</v>
      </c>
      <c r="AN167" s="0" t="n">
        <v>1755.94982822019</v>
      </c>
      <c r="AO167" s="0" t="n">
        <v>1682.45636107048</v>
      </c>
      <c r="AP167" s="0" t="n">
        <v>1609.65359541505</v>
      </c>
      <c r="AQ167" s="0" t="n">
        <v>1536.18414309276</v>
      </c>
      <c r="AR167" s="0" t="n">
        <v>1461.65078156781</v>
      </c>
      <c r="AS167" s="0" t="n">
        <v>1380.2742172601</v>
      </c>
      <c r="AT167" s="0" t="n">
        <v>1238.70653551249</v>
      </c>
      <c r="AU167" s="0" t="n">
        <v>1029.51584829735</v>
      </c>
      <c r="AV167" s="0" t="n">
        <v>934.152891733762</v>
      </c>
      <c r="AW167" s="0" t="n">
        <v>1150.21678358575</v>
      </c>
      <c r="AX167" s="0" t="n">
        <v>1553.03587272973</v>
      </c>
      <c r="AY167" s="0" t="n">
        <v>27.0940123567989</v>
      </c>
      <c r="AZ167" s="0" t="n">
        <v>25.6453106118334</v>
      </c>
      <c r="BA167" s="0" t="n">
        <v>24.1632210834262</v>
      </c>
      <c r="BB167" s="0" t="n">
        <v>22.6454868201306</v>
      </c>
      <c r="BC167" s="0" t="n">
        <v>21.0709234627655</v>
      </c>
      <c r="BD167" s="0" t="n">
        <v>19.4006469206293</v>
      </c>
      <c r="BE167" s="0" t="n">
        <v>17.5682280695464</v>
      </c>
      <c r="BF167" s="0" t="n">
        <v>14.5509114868139</v>
      </c>
      <c r="BG167" s="0" t="n">
        <v>8.39997552672732</v>
      </c>
      <c r="BH167" s="0" t="n">
        <v>3.1775445894257</v>
      </c>
      <c r="BI167" s="0" t="n">
        <v>13.257748477466</v>
      </c>
      <c r="BJ167" s="0" t="n">
        <v>26.5269518402701</v>
      </c>
      <c r="BK167" s="0" t="n">
        <v>28.4468320838473</v>
      </c>
    </row>
    <row r="168" customFormat="false" ht="12.8" hidden="false" customHeight="false" outlineLevel="0" collapsed="false">
      <c r="A168" s="0" t="s">
        <v>1415</v>
      </c>
      <c r="B168" s="0" t="s">
        <v>1585</v>
      </c>
      <c r="C168" s="0" t="s">
        <v>376</v>
      </c>
      <c r="D168" s="0" t="n">
        <v>29</v>
      </c>
      <c r="E168" s="0" t="n">
        <v>38</v>
      </c>
      <c r="F168" s="0" t="n">
        <v>700</v>
      </c>
      <c r="G168" s="0" t="n">
        <v>2.5</v>
      </c>
      <c r="H168" s="0" t="n">
        <v>320</v>
      </c>
      <c r="I168" s="0" t="n">
        <v>40</v>
      </c>
      <c r="J168" s="0" t="n">
        <v>7000</v>
      </c>
      <c r="K168" s="0" t="n">
        <v>0.25</v>
      </c>
      <c r="L168" s="0" t="n">
        <v>17.6402950810708</v>
      </c>
      <c r="M168" s="0" t="n">
        <v>18.7771098288086</v>
      </c>
      <c r="N168" s="0" t="n">
        <v>19.1081944874575</v>
      </c>
      <c r="O168" s="0" t="n">
        <v>19.0848291025004</v>
      </c>
      <c r="P168" s="0" t="n">
        <v>18.8720974237744</v>
      </c>
      <c r="Q168" s="0" t="n">
        <v>18.5648499113639</v>
      </c>
      <c r="R168" s="0" t="n">
        <v>18.2147019075761</v>
      </c>
      <c r="S168" s="0" t="n">
        <v>17.8019124754865</v>
      </c>
      <c r="T168" s="0" t="n">
        <v>16.738139954405</v>
      </c>
      <c r="U168" s="0" t="n">
        <v>14.590936699041</v>
      </c>
      <c r="V168" s="0" t="n">
        <v>12.499984109081</v>
      </c>
      <c r="W168" s="0" t="n">
        <v>12.7106833578397</v>
      </c>
      <c r="X168" s="0" t="n">
        <v>15.1626236139728</v>
      </c>
      <c r="Y168" s="0" t="n">
        <v>18.0218761711493</v>
      </c>
      <c r="Z168" s="0" t="n">
        <v>18.154931620904</v>
      </c>
      <c r="AA168" s="0" t="n">
        <v>17.5632682468694</v>
      </c>
      <c r="AB168" s="0" t="n">
        <v>17.0928314950357</v>
      </c>
      <c r="AC168" s="0" t="n">
        <v>16.6609650712723</v>
      </c>
      <c r="AD168" s="0" t="n">
        <v>16.1950897779043</v>
      </c>
      <c r="AE168" s="0" t="n">
        <v>15.5870841530672</v>
      </c>
      <c r="AF168" s="0" t="n">
        <v>14.9251166573127</v>
      </c>
      <c r="AG168" s="0" t="n">
        <v>13.7566751747947</v>
      </c>
      <c r="AH168" s="0" t="n">
        <v>11.9956773769117</v>
      </c>
      <c r="AI168" s="0" t="n">
        <v>11.1610235258141</v>
      </c>
      <c r="AJ168" s="0" t="n">
        <v>12.7821858531334</v>
      </c>
      <c r="AK168" s="0" t="n">
        <v>15.9889596280912</v>
      </c>
      <c r="AL168" s="0" t="n">
        <v>1793.03198224254</v>
      </c>
      <c r="AM168" s="0" t="n">
        <v>1810.53182372439</v>
      </c>
      <c r="AN168" s="0" t="n">
        <v>1741.58619185655</v>
      </c>
      <c r="AO168" s="0" t="n">
        <v>1669.3631792523</v>
      </c>
      <c r="AP168" s="0" t="n">
        <v>1596.65359541505</v>
      </c>
      <c r="AQ168" s="0" t="n">
        <v>1523.18414309276</v>
      </c>
      <c r="AR168" s="0" t="n">
        <v>1448.65078156781</v>
      </c>
      <c r="AS168" s="0" t="n">
        <v>1367.2742172601</v>
      </c>
      <c r="AT168" s="0" t="n">
        <v>1225.50199005794</v>
      </c>
      <c r="AU168" s="0" t="n">
        <v>1014.88493920645</v>
      </c>
      <c r="AV168" s="0" t="n">
        <v>916.796073551944</v>
      </c>
      <c r="AW168" s="0" t="n">
        <v>1130.05041994939</v>
      </c>
      <c r="AX168" s="0" t="n">
        <v>1532.39950909337</v>
      </c>
      <c r="AY168" s="0" t="n">
        <v>27.0940123567989</v>
      </c>
      <c r="AZ168" s="0" t="n">
        <v>25.6453106118334</v>
      </c>
      <c r="BA168" s="0" t="n">
        <v>24.1632210834262</v>
      </c>
      <c r="BB168" s="0" t="n">
        <v>22.6454868201306</v>
      </c>
      <c r="BC168" s="0" t="n">
        <v>21.0709234627655</v>
      </c>
      <c r="BD168" s="0" t="n">
        <v>19.4006469206293</v>
      </c>
      <c r="BE168" s="0" t="n">
        <v>17.5682280695464</v>
      </c>
      <c r="BF168" s="0" t="n">
        <v>14.5509114868139</v>
      </c>
      <c r="BG168" s="0" t="n">
        <v>8.39997552672732</v>
      </c>
      <c r="BH168" s="0" t="n">
        <v>3.1775445894257</v>
      </c>
      <c r="BI168" s="0" t="n">
        <v>13.257748477466</v>
      </c>
      <c r="BJ168" s="0" t="n">
        <v>26.5269518402701</v>
      </c>
      <c r="BK168" s="0" t="n">
        <v>28.4468320838473</v>
      </c>
    </row>
    <row r="169" customFormat="false" ht="12.8" hidden="false" customHeight="false" outlineLevel="0" collapsed="false">
      <c r="A169" s="0" t="s">
        <v>1415</v>
      </c>
      <c r="B169" s="0" t="s">
        <v>1586</v>
      </c>
      <c r="C169" s="0" t="s">
        <v>376</v>
      </c>
      <c r="D169" s="0" t="n">
        <v>36</v>
      </c>
      <c r="E169" s="0" t="n">
        <v>38</v>
      </c>
      <c r="F169" s="0" t="n">
        <v>700</v>
      </c>
      <c r="G169" s="0" t="n">
        <v>2.5</v>
      </c>
      <c r="H169" s="0" t="n">
        <v>320</v>
      </c>
      <c r="I169" s="0" t="n">
        <v>40</v>
      </c>
      <c r="J169" s="0" t="n">
        <v>7000</v>
      </c>
      <c r="K169" s="0" t="n">
        <v>0.25</v>
      </c>
      <c r="L169" s="0" t="n">
        <v>17.9231326521611</v>
      </c>
      <c r="M169" s="0" t="n">
        <v>19.0520561439532</v>
      </c>
      <c r="N169" s="0" t="n">
        <v>19.3666077749983</v>
      </c>
      <c r="O169" s="0" t="n">
        <v>19.3247578503333</v>
      </c>
      <c r="P169" s="0" t="n">
        <v>19.0929959119658</v>
      </c>
      <c r="Q169" s="0" t="n">
        <v>18.7665563490621</v>
      </c>
      <c r="R169" s="0" t="n">
        <v>18.3987937093973</v>
      </c>
      <c r="S169" s="0" t="n">
        <v>17.968601701592</v>
      </c>
      <c r="T169" s="0" t="n">
        <v>16.8762985675319</v>
      </c>
      <c r="U169" s="0" t="n">
        <v>14.7059377168119</v>
      </c>
      <c r="V169" s="0" t="n">
        <v>12.6346499996643</v>
      </c>
      <c r="W169" s="0" t="n">
        <v>12.911872958233</v>
      </c>
      <c r="X169" s="0" t="n">
        <v>15.4237750627215</v>
      </c>
      <c r="Y169" s="0" t="n">
        <v>17.8815920802402</v>
      </c>
      <c r="Z169" s="0" t="n">
        <v>18.0114088936312</v>
      </c>
      <c r="AA169" s="0" t="n">
        <v>17.4211091559603</v>
      </c>
      <c r="AB169" s="0" t="n">
        <v>16.9587974041266</v>
      </c>
      <c r="AC169" s="0" t="n">
        <v>16.5443741621814</v>
      </c>
      <c r="AD169" s="0" t="n">
        <v>16.0975897779043</v>
      </c>
      <c r="AE169" s="0" t="n">
        <v>15.507765971249</v>
      </c>
      <c r="AF169" s="0" t="n">
        <v>14.8639802936764</v>
      </c>
      <c r="AG169" s="0" t="n">
        <v>13.7158797202493</v>
      </c>
      <c r="AH169" s="0" t="n">
        <v>11.9614273769117</v>
      </c>
      <c r="AI169" s="0" t="n">
        <v>11.0986826167232</v>
      </c>
      <c r="AJ169" s="0" t="n">
        <v>12.6740040349516</v>
      </c>
      <c r="AK169" s="0" t="n">
        <v>15.8553232644549</v>
      </c>
      <c r="AL169" s="0" t="n">
        <v>1774.79789133345</v>
      </c>
      <c r="AM169" s="0" t="n">
        <v>1791.91364190621</v>
      </c>
      <c r="AN169" s="0" t="n">
        <v>1723.1907373111</v>
      </c>
      <c r="AO169" s="0" t="n">
        <v>1652.06090652502</v>
      </c>
      <c r="AP169" s="0" t="n">
        <v>1581.62177723323</v>
      </c>
      <c r="AQ169" s="0" t="n">
        <v>1510.63414309276</v>
      </c>
      <c r="AR169" s="0" t="n">
        <v>1438.46441793145</v>
      </c>
      <c r="AS169" s="0" t="n">
        <v>1359.45148998737</v>
      </c>
      <c r="AT169" s="0" t="n">
        <v>1220.30653551249</v>
      </c>
      <c r="AU169" s="0" t="n">
        <v>1010.49493920645</v>
      </c>
      <c r="AV169" s="0" t="n">
        <v>908.708800824671</v>
      </c>
      <c r="AW169" s="0" t="n">
        <v>1115.98678358575</v>
      </c>
      <c r="AX169" s="0" t="n">
        <v>1515.02678182064</v>
      </c>
      <c r="AY169" s="0" t="n">
        <v>27.0940123567989</v>
      </c>
      <c r="AZ169" s="0" t="n">
        <v>25.6453106118334</v>
      </c>
      <c r="BA169" s="0" t="n">
        <v>24.1632210834262</v>
      </c>
      <c r="BB169" s="0" t="n">
        <v>22.6454868201306</v>
      </c>
      <c r="BC169" s="0" t="n">
        <v>21.0709234627655</v>
      </c>
      <c r="BD169" s="0" t="n">
        <v>19.4006469206293</v>
      </c>
      <c r="BE169" s="0" t="n">
        <v>17.5682280695464</v>
      </c>
      <c r="BF169" s="0" t="n">
        <v>14.5509114868139</v>
      </c>
      <c r="BG169" s="0" t="n">
        <v>8.39997552672732</v>
      </c>
      <c r="BH169" s="0" t="n">
        <v>3.1775445894257</v>
      </c>
      <c r="BI169" s="0" t="n">
        <v>13.257748477466</v>
      </c>
      <c r="BJ169" s="0" t="n">
        <v>26.5269518402701</v>
      </c>
      <c r="BK169" s="0" t="n">
        <v>28.4468320838473</v>
      </c>
    </row>
    <row r="170" customFormat="false" ht="12.8" hidden="false" customHeight="false" outlineLevel="0" collapsed="false">
      <c r="A170" s="0" t="s">
        <v>1415</v>
      </c>
      <c r="B170" s="0" t="s">
        <v>1587</v>
      </c>
      <c r="C170" s="0" t="s">
        <v>376</v>
      </c>
      <c r="D170" s="0" t="n">
        <v>24</v>
      </c>
      <c r="E170" s="0" t="n">
        <v>38</v>
      </c>
      <c r="F170" s="0" t="n">
        <v>700</v>
      </c>
      <c r="G170" s="0" t="n">
        <v>2.5</v>
      </c>
      <c r="H170" s="0" t="n">
        <v>320</v>
      </c>
      <c r="I170" s="0" t="n">
        <v>40</v>
      </c>
      <c r="J170" s="0" t="n">
        <v>7000</v>
      </c>
      <c r="K170" s="0" t="n">
        <v>0.3</v>
      </c>
      <c r="L170" s="0" t="n">
        <v>17.3091617177164</v>
      </c>
      <c r="M170" s="0" t="n">
        <v>18.3636623191827</v>
      </c>
      <c r="N170" s="0" t="n">
        <v>18.5998397484212</v>
      </c>
      <c r="O170" s="0" t="n">
        <v>18.5084702841558</v>
      </c>
      <c r="P170" s="0" t="n">
        <v>18.3222189070948</v>
      </c>
      <c r="Q170" s="0" t="n">
        <v>18.0561606778422</v>
      </c>
      <c r="R170" s="0" t="n">
        <v>17.7421746472105</v>
      </c>
      <c r="S170" s="0" t="n">
        <v>17.3398928143775</v>
      </c>
      <c r="T170" s="0" t="n">
        <v>16.0754176289552</v>
      </c>
      <c r="U170" s="0" t="n">
        <v>13.5429700488394</v>
      </c>
      <c r="V170" s="0" t="n">
        <v>11.5109721831799</v>
      </c>
      <c r="W170" s="0" t="n">
        <v>12.053078824693</v>
      </c>
      <c r="X170" s="0" t="n">
        <v>14.8599804411828</v>
      </c>
      <c r="Y170" s="0" t="n">
        <v>18.1658673342056</v>
      </c>
      <c r="Z170" s="0" t="n">
        <v>18.2039253705875</v>
      </c>
      <c r="AA170" s="0" t="n">
        <v>17.5111724730868</v>
      </c>
      <c r="AB170" s="0" t="n">
        <v>16.9740845162386</v>
      </c>
      <c r="AC170" s="0" t="n">
        <v>16.5603088491238</v>
      </c>
      <c r="AD170" s="0" t="n">
        <v>16.1208107835484</v>
      </c>
      <c r="AE170" s="0" t="n">
        <v>15.5400154669021</v>
      </c>
      <c r="AF170" s="0" t="n">
        <v>14.8919242193655</v>
      </c>
      <c r="AG170" s="0" t="n">
        <v>13.5739093605365</v>
      </c>
      <c r="AH170" s="0" t="n">
        <v>11.608445498531</v>
      </c>
      <c r="AI170" s="0" t="n">
        <v>11.064637485574</v>
      </c>
      <c r="AJ170" s="0" t="n">
        <v>12.9857310062165</v>
      </c>
      <c r="AK170" s="0" t="n">
        <v>16.350094324994</v>
      </c>
      <c r="AL170" s="0" t="n">
        <v>1811.79385639709</v>
      </c>
      <c r="AM170" s="0" t="n">
        <v>1819.01989814398</v>
      </c>
      <c r="AN170" s="0" t="n">
        <v>1739.2610163863</v>
      </c>
      <c r="AO170" s="0" t="n">
        <v>1659.9683476716</v>
      </c>
      <c r="AP170" s="0" t="n">
        <v>1589.0195332104</v>
      </c>
      <c r="AQ170" s="0" t="n">
        <v>1518.07337777845</v>
      </c>
      <c r="AR170" s="0" t="n">
        <v>1445.96738176037</v>
      </c>
      <c r="AS170" s="0" t="n">
        <v>1365.29256173302</v>
      </c>
      <c r="AT170" s="0" t="n">
        <v>1205.44155615023</v>
      </c>
      <c r="AU170" s="0" t="n">
        <v>971.124248029611</v>
      </c>
      <c r="AV170" s="0" t="n">
        <v>907.670853845669</v>
      </c>
      <c r="AW170" s="0" t="n">
        <v>1156.34962228731</v>
      </c>
      <c r="AX170" s="0" t="n">
        <v>1576.75456167969</v>
      </c>
      <c r="AY170" s="0" t="n">
        <v>26.9145678922432</v>
      </c>
      <c r="AZ170" s="0" t="n">
        <v>24.9603248494705</v>
      </c>
      <c r="BA170" s="0" t="n">
        <v>23.5333395883004</v>
      </c>
      <c r="BB170" s="0" t="n">
        <v>22.0694471151726</v>
      </c>
      <c r="BC170" s="0" t="n">
        <v>20.5437025973779</v>
      </c>
      <c r="BD170" s="0" t="n">
        <v>18.9128338812303</v>
      </c>
      <c r="BE170" s="0" t="n">
        <v>17.102126329184</v>
      </c>
      <c r="BF170" s="0" t="n">
        <v>13.7703009071872</v>
      </c>
      <c r="BG170" s="0" t="n">
        <v>6.35525385410244</v>
      </c>
      <c r="BH170" s="0" t="n">
        <v>2.20886794717731</v>
      </c>
      <c r="BI170" s="0" t="n">
        <v>14.4802561042593</v>
      </c>
      <c r="BJ170" s="0" t="n">
        <v>26.5269518402701</v>
      </c>
      <c r="BK170" s="0" t="n">
        <v>28.4468320838473</v>
      </c>
    </row>
    <row r="171" customFormat="false" ht="12.8" hidden="false" customHeight="false" outlineLevel="0" collapsed="false">
      <c r="A171" s="0" t="s">
        <v>1415</v>
      </c>
      <c r="B171" s="0" t="s">
        <v>1588</v>
      </c>
      <c r="C171" s="0" t="s">
        <v>376</v>
      </c>
      <c r="D171" s="0" t="n">
        <v>29</v>
      </c>
      <c r="E171" s="0" t="n">
        <v>38</v>
      </c>
      <c r="F171" s="0" t="n">
        <v>700</v>
      </c>
      <c r="G171" s="0" t="n">
        <v>2.5</v>
      </c>
      <c r="H171" s="0" t="n">
        <v>320</v>
      </c>
      <c r="I171" s="0" t="n">
        <v>40</v>
      </c>
      <c r="J171" s="0" t="n">
        <v>7000</v>
      </c>
      <c r="K171" s="0" t="n">
        <v>0.3</v>
      </c>
      <c r="L171" s="0" t="n">
        <v>17.635493629496</v>
      </c>
      <c r="M171" s="0" t="n">
        <v>18.7057066159597</v>
      </c>
      <c r="N171" s="0" t="n">
        <v>18.9515446781717</v>
      </c>
      <c r="O171" s="0" t="n">
        <v>18.8598366875283</v>
      </c>
      <c r="P171" s="0" t="n">
        <v>18.6476829766657</v>
      </c>
      <c r="Q171" s="0" t="n">
        <v>18.3533518142822</v>
      </c>
      <c r="R171" s="0" t="n">
        <v>18.0134284979498</v>
      </c>
      <c r="S171" s="0" t="n">
        <v>17.5854547138603</v>
      </c>
      <c r="T171" s="0" t="n">
        <v>16.2781834765115</v>
      </c>
      <c r="U171" s="0" t="n">
        <v>13.709536713197</v>
      </c>
      <c r="V171" s="0" t="n">
        <v>11.6977464237062</v>
      </c>
      <c r="W171" s="0" t="n">
        <v>12.3074581855461</v>
      </c>
      <c r="X171" s="0" t="n">
        <v>15.1712664127138</v>
      </c>
      <c r="Y171" s="0" t="n">
        <v>18.0151665766299</v>
      </c>
      <c r="Z171" s="0" t="n">
        <v>18.0647965827087</v>
      </c>
      <c r="AA171" s="0" t="n">
        <v>17.3776497458141</v>
      </c>
      <c r="AB171" s="0" t="n">
        <v>16.8407701222992</v>
      </c>
      <c r="AC171" s="0" t="n">
        <v>16.4269755157904</v>
      </c>
      <c r="AD171" s="0" t="n">
        <v>15.9874774502151</v>
      </c>
      <c r="AE171" s="0" t="n">
        <v>15.4066821335688</v>
      </c>
      <c r="AF171" s="0" t="n">
        <v>14.7585908860322</v>
      </c>
      <c r="AG171" s="0" t="n">
        <v>13.4383032999304</v>
      </c>
      <c r="AH171" s="0" t="n">
        <v>11.4596197409553</v>
      </c>
      <c r="AI171" s="0" t="n">
        <v>10.8952056673922</v>
      </c>
      <c r="AJ171" s="0" t="n">
        <v>12.8067537334892</v>
      </c>
      <c r="AK171" s="0" t="n">
        <v>16.1816852340849</v>
      </c>
      <c r="AL171" s="0" t="n">
        <v>1792.32491700315</v>
      </c>
      <c r="AM171" s="0" t="n">
        <v>1801.01838299246</v>
      </c>
      <c r="AN171" s="0" t="n">
        <v>1721.94283456812</v>
      </c>
      <c r="AO171" s="0" t="n">
        <v>1642.64031736857</v>
      </c>
      <c r="AP171" s="0" t="n">
        <v>1571.68619987707</v>
      </c>
      <c r="AQ171" s="0" t="n">
        <v>1500.74004444512</v>
      </c>
      <c r="AR171" s="0" t="n">
        <v>1428.63404842704</v>
      </c>
      <c r="AS171" s="0" t="n">
        <v>1347.95922839969</v>
      </c>
      <c r="AT171" s="0" t="n">
        <v>1187.83549554417</v>
      </c>
      <c r="AU171" s="0" t="n">
        <v>951.854551059914</v>
      </c>
      <c r="AV171" s="0" t="n">
        <v>885.767823542639</v>
      </c>
      <c r="AW171" s="0" t="n">
        <v>1133.21325865095</v>
      </c>
      <c r="AX171" s="0" t="n">
        <v>1554.98637986151</v>
      </c>
      <c r="AY171" s="0" t="n">
        <v>26.9145678922432</v>
      </c>
      <c r="AZ171" s="0" t="n">
        <v>24.9603248494705</v>
      </c>
      <c r="BA171" s="0" t="n">
        <v>23.5333395883004</v>
      </c>
      <c r="BB171" s="0" t="n">
        <v>22.0694471151726</v>
      </c>
      <c r="BC171" s="0" t="n">
        <v>20.5437025973779</v>
      </c>
      <c r="BD171" s="0" t="n">
        <v>18.9128338812303</v>
      </c>
      <c r="BE171" s="0" t="n">
        <v>17.102126329184</v>
      </c>
      <c r="BF171" s="0" t="n">
        <v>13.7703009071872</v>
      </c>
      <c r="BG171" s="0" t="n">
        <v>6.35525385410244</v>
      </c>
      <c r="BH171" s="0" t="n">
        <v>2.20886794717731</v>
      </c>
      <c r="BI171" s="0" t="n">
        <v>14.4802561042593</v>
      </c>
      <c r="BJ171" s="0" t="n">
        <v>26.5269518402701</v>
      </c>
      <c r="BK171" s="0" t="n">
        <v>28.4468320838473</v>
      </c>
    </row>
    <row r="172" customFormat="false" ht="12.8" hidden="false" customHeight="false" outlineLevel="0" collapsed="false">
      <c r="A172" s="0" t="s">
        <v>1415</v>
      </c>
      <c r="B172" s="0" t="s">
        <v>1589</v>
      </c>
      <c r="C172" s="0" t="s">
        <v>376</v>
      </c>
      <c r="D172" s="0" t="n">
        <v>36</v>
      </c>
      <c r="E172" s="0" t="n">
        <v>38</v>
      </c>
      <c r="F172" s="0" t="n">
        <v>700</v>
      </c>
      <c r="G172" s="0" t="n">
        <v>2.5</v>
      </c>
      <c r="H172" s="0" t="n">
        <v>320</v>
      </c>
      <c r="I172" s="0" t="n">
        <v>40</v>
      </c>
      <c r="J172" s="0" t="n">
        <v>7000</v>
      </c>
      <c r="K172" s="0" t="n">
        <v>0.3</v>
      </c>
      <c r="L172" s="0" t="n">
        <v>17.9200018427254</v>
      </c>
      <c r="M172" s="0" t="n">
        <v>19.0039134667412</v>
      </c>
      <c r="N172" s="0" t="n">
        <v>19.2581740255792</v>
      </c>
      <c r="O172" s="0" t="n">
        <v>19.1661708951368</v>
      </c>
      <c r="P172" s="0" t="n">
        <v>18.9314345730051</v>
      </c>
      <c r="Q172" s="0" t="n">
        <v>18.6124540233032</v>
      </c>
      <c r="R172" s="0" t="n">
        <v>18.2499176233454</v>
      </c>
      <c r="S172" s="0" t="n">
        <v>17.7995446472599</v>
      </c>
      <c r="T172" s="0" t="n">
        <v>16.4549622312387</v>
      </c>
      <c r="U172" s="0" t="n">
        <v>13.8547556830535</v>
      </c>
      <c r="V172" s="0" t="n">
        <v>11.8605831048007</v>
      </c>
      <c r="W172" s="0" t="n">
        <v>12.5292355074269</v>
      </c>
      <c r="X172" s="0" t="n">
        <v>15.4426570195371</v>
      </c>
      <c r="Y172" s="0" t="n">
        <v>17.8737271826905</v>
      </c>
      <c r="Z172" s="0" t="n">
        <v>17.9052511281633</v>
      </c>
      <c r="AA172" s="0" t="n">
        <v>17.2029527761171</v>
      </c>
      <c r="AB172" s="0" t="n">
        <v>16.6631186071477</v>
      </c>
      <c r="AC172" s="0" t="n">
        <v>16.2715209703359</v>
      </c>
      <c r="AD172" s="0" t="n">
        <v>15.8574774502151</v>
      </c>
      <c r="AE172" s="0" t="n">
        <v>15.3009245578112</v>
      </c>
      <c r="AF172" s="0" t="n">
        <v>14.677075734517</v>
      </c>
      <c r="AG172" s="0" t="n">
        <v>13.3839093605365</v>
      </c>
      <c r="AH172" s="0" t="n">
        <v>11.4152258015613</v>
      </c>
      <c r="AI172" s="0" t="n">
        <v>10.8192965764831</v>
      </c>
      <c r="AJ172" s="0" t="n">
        <v>12.6858446425801</v>
      </c>
      <c r="AK172" s="0" t="n">
        <v>16.0416852340849</v>
      </c>
      <c r="AL172" s="0" t="n">
        <v>1773.94158366982</v>
      </c>
      <c r="AM172" s="0" t="n">
        <v>1780.33050420459</v>
      </c>
      <c r="AN172" s="0" t="n">
        <v>1699.34586487115</v>
      </c>
      <c r="AO172" s="0" t="n">
        <v>1619.70849918675</v>
      </c>
      <c r="AP172" s="0" t="n">
        <v>1551.64377563464</v>
      </c>
      <c r="AQ172" s="0" t="n">
        <v>1484.00671111179</v>
      </c>
      <c r="AR172" s="0" t="n">
        <v>1415.05223024522</v>
      </c>
      <c r="AS172" s="0" t="n">
        <v>1337.52892536939</v>
      </c>
      <c r="AT172" s="0" t="n">
        <v>1180.9082228169</v>
      </c>
      <c r="AU172" s="0" t="n">
        <v>946.166672272036</v>
      </c>
      <c r="AV172" s="0" t="n">
        <v>875.922368997185</v>
      </c>
      <c r="AW172" s="0" t="n">
        <v>1117.49507683277</v>
      </c>
      <c r="AX172" s="0" t="n">
        <v>1536.78637986151</v>
      </c>
      <c r="AY172" s="0" t="n">
        <v>26.9145678922432</v>
      </c>
      <c r="AZ172" s="0" t="n">
        <v>24.9603248494705</v>
      </c>
      <c r="BA172" s="0" t="n">
        <v>23.5333395883004</v>
      </c>
      <c r="BB172" s="0" t="n">
        <v>22.0694471151726</v>
      </c>
      <c r="BC172" s="0" t="n">
        <v>20.5437025973779</v>
      </c>
      <c r="BD172" s="0" t="n">
        <v>18.9128338812303</v>
      </c>
      <c r="BE172" s="0" t="n">
        <v>17.102126329184</v>
      </c>
      <c r="BF172" s="0" t="n">
        <v>13.7703009071872</v>
      </c>
      <c r="BG172" s="0" t="n">
        <v>6.35525385410244</v>
      </c>
      <c r="BH172" s="0" t="n">
        <v>2.20886794717731</v>
      </c>
      <c r="BI172" s="0" t="n">
        <v>14.4802561042593</v>
      </c>
      <c r="BJ172" s="0" t="n">
        <v>26.5269518402701</v>
      </c>
      <c r="BK172" s="0" t="n">
        <v>28.4468320838473</v>
      </c>
    </row>
    <row r="173" customFormat="false" ht="12.8" hidden="false" customHeight="false" outlineLevel="0" collapsed="false">
      <c r="A173" s="0" t="s">
        <v>1415</v>
      </c>
      <c r="B173" s="0" t="s">
        <v>1590</v>
      </c>
      <c r="C173" s="0" t="s">
        <v>1455</v>
      </c>
      <c r="D173" s="0" t="n">
        <v>24</v>
      </c>
      <c r="E173" s="0" t="n">
        <v>51</v>
      </c>
      <c r="F173" s="0" t="n">
        <v>700</v>
      </c>
      <c r="G173" s="0" t="n">
        <v>2.5</v>
      </c>
      <c r="H173" s="0" t="n">
        <v>320</v>
      </c>
      <c r="I173" s="0" t="n">
        <v>40</v>
      </c>
      <c r="J173" s="0" t="n">
        <v>7000</v>
      </c>
      <c r="K173" s="0" t="n">
        <v>0.2</v>
      </c>
      <c r="L173" s="0" t="n">
        <v>13.502473490705</v>
      </c>
      <c r="M173" s="0" t="n">
        <v>12.567174525943</v>
      </c>
      <c r="N173" s="0" t="n">
        <v>13.8651484022159</v>
      </c>
      <c r="O173" s="0" t="n">
        <v>16.3704775612746</v>
      </c>
      <c r="P173" s="0" t="n">
        <v>18.1857471197062</v>
      </c>
      <c r="Q173" s="0" t="n">
        <v>18.8810721307999</v>
      </c>
      <c r="R173" s="0" t="n">
        <v>19.0008177778073</v>
      </c>
      <c r="S173" s="0" t="n">
        <v>18.862887228977</v>
      </c>
      <c r="T173" s="0" t="n">
        <v>18.5954320623958</v>
      </c>
      <c r="U173" s="0" t="n">
        <v>18.2719421666487</v>
      </c>
      <c r="V173" s="0" t="n">
        <v>17.9300799535036</v>
      </c>
      <c r="W173" s="0" t="n">
        <v>17.2095005333303</v>
      </c>
      <c r="X173" s="0" t="n">
        <v>15.7001413512431</v>
      </c>
      <c r="Y173" s="0" t="n">
        <v>11.1033664720872</v>
      </c>
      <c r="Z173" s="0" t="n">
        <v>11.6118621674561</v>
      </c>
      <c r="AA173" s="0" t="n">
        <v>14.376073001173</v>
      </c>
      <c r="AB173" s="0" t="n">
        <v>17.3544686624111</v>
      </c>
      <c r="AC173" s="0" t="n">
        <v>18.7567018744443</v>
      </c>
      <c r="AD173" s="0" t="n">
        <v>18.5569879870481</v>
      </c>
      <c r="AE173" s="0" t="n">
        <v>17.9242064070083</v>
      </c>
      <c r="AF173" s="0" t="n">
        <v>17.282543608782</v>
      </c>
      <c r="AG173" s="0" t="n">
        <v>16.6446208787183</v>
      </c>
      <c r="AH173" s="0" t="n">
        <v>16.008633614279</v>
      </c>
      <c r="AI173" s="0" t="n">
        <v>15.3585300946845</v>
      </c>
      <c r="AJ173" s="0" t="n">
        <v>14.2435472924061</v>
      </c>
      <c r="AK173" s="0" t="n">
        <v>12.5810105090871</v>
      </c>
      <c r="AL173" s="0" t="n">
        <v>972.747749634905</v>
      </c>
      <c r="AM173" s="0" t="n">
        <v>1033.45021526027</v>
      </c>
      <c r="AN173" s="0" t="n">
        <v>1357.97359219659</v>
      </c>
      <c r="AO173" s="0" t="n">
        <v>1691.94866788534</v>
      </c>
      <c r="AP173" s="0" t="n">
        <v>1836.41378254857</v>
      </c>
      <c r="AQ173" s="0" t="n">
        <v>1796.84050567275</v>
      </c>
      <c r="AR173" s="0" t="n">
        <v>1722.88767326368</v>
      </c>
      <c r="AS173" s="0" t="n">
        <v>1648.73006282029</v>
      </c>
      <c r="AT173" s="0" t="n">
        <v>1574.17335102544</v>
      </c>
      <c r="AU173" s="0" t="n">
        <v>1498.66136805161</v>
      </c>
      <c r="AV173" s="0" t="n">
        <v>1421.21798195313</v>
      </c>
      <c r="AW173" s="0" t="n">
        <v>1305.64495776947</v>
      </c>
      <c r="AX173" s="0" t="n">
        <v>1129.71797923141</v>
      </c>
      <c r="AY173" s="0" t="n">
        <v>8.12534778354369</v>
      </c>
      <c r="AZ173" s="0" t="n">
        <v>19.3961527955944</v>
      </c>
      <c r="BA173" s="0" t="n">
        <v>28.6500336693166</v>
      </c>
      <c r="BB173" s="0" t="n">
        <v>28.0444772512661</v>
      </c>
      <c r="BC173" s="0" t="n">
        <v>26.5901808818015</v>
      </c>
      <c r="BD173" s="0" t="n">
        <v>25.087878702252</v>
      </c>
      <c r="BE173" s="0" t="n">
        <v>23.5505111397337</v>
      </c>
      <c r="BF173" s="0" t="n">
        <v>21.9669400703565</v>
      </c>
      <c r="BG173" s="0" t="n">
        <v>20.3067782464865</v>
      </c>
      <c r="BH173" s="0" t="n">
        <v>18.5177593904947</v>
      </c>
      <c r="BI173" s="0" t="n">
        <v>16.5108384317784</v>
      </c>
      <c r="BJ173" s="0" t="n">
        <v>10.8920968061312</v>
      </c>
      <c r="BK173" s="0" t="n">
        <v>5.64563623139283</v>
      </c>
    </row>
    <row r="174" customFormat="false" ht="12.8" hidden="false" customHeight="false" outlineLevel="0" collapsed="false">
      <c r="A174" s="0" t="s">
        <v>1415</v>
      </c>
      <c r="B174" s="0" t="s">
        <v>1591</v>
      </c>
      <c r="C174" s="0" t="s">
        <v>1455</v>
      </c>
      <c r="D174" s="0" t="n">
        <v>29</v>
      </c>
      <c r="E174" s="0" t="n">
        <v>51</v>
      </c>
      <c r="F174" s="0" t="n">
        <v>700</v>
      </c>
      <c r="G174" s="0" t="n">
        <v>2.5</v>
      </c>
      <c r="H174" s="0" t="n">
        <v>320</v>
      </c>
      <c r="I174" s="0" t="n">
        <v>40</v>
      </c>
      <c r="J174" s="0" t="n">
        <v>7000</v>
      </c>
      <c r="K174" s="0" t="n">
        <v>0.2</v>
      </c>
      <c r="L174" s="0" t="n">
        <v>13.6206820416694</v>
      </c>
      <c r="M174" s="0" t="n">
        <v>12.739274074068</v>
      </c>
      <c r="N174" s="0" t="n">
        <v>14.0984852217246</v>
      </c>
      <c r="O174" s="0" t="n">
        <v>16.6316021188364</v>
      </c>
      <c r="P174" s="0" t="n">
        <v>18.4440275070751</v>
      </c>
      <c r="Q174" s="0" t="n">
        <v>19.1254765920177</v>
      </c>
      <c r="R174" s="0" t="n">
        <v>19.2284695164815</v>
      </c>
      <c r="S174" s="0" t="n">
        <v>19.0728504987734</v>
      </c>
      <c r="T174" s="0" t="n">
        <v>18.7876884722888</v>
      </c>
      <c r="U174" s="0" t="n">
        <v>18.4472248266457</v>
      </c>
      <c r="V174" s="0" t="n">
        <v>18.089828349158</v>
      </c>
      <c r="W174" s="0" t="n">
        <v>17.345793473958</v>
      </c>
      <c r="X174" s="0" t="n">
        <v>15.8103626907706</v>
      </c>
      <c r="Y174" s="0" t="n">
        <v>10.9985255629963</v>
      </c>
      <c r="Z174" s="0" t="n">
        <v>11.4883167129107</v>
      </c>
      <c r="AA174" s="0" t="n">
        <v>14.2459366375366</v>
      </c>
      <c r="AB174" s="0" t="n">
        <v>17.2312338139262</v>
      </c>
      <c r="AC174" s="0" t="n">
        <v>18.6497018744443</v>
      </c>
      <c r="AD174" s="0" t="n">
        <v>18.4652607143208</v>
      </c>
      <c r="AE174" s="0" t="n">
        <v>17.8424336797355</v>
      </c>
      <c r="AF174" s="0" t="n">
        <v>17.202543608782</v>
      </c>
      <c r="AG174" s="0" t="n">
        <v>16.5646208787183</v>
      </c>
      <c r="AH174" s="0" t="n">
        <v>15.928633614279</v>
      </c>
      <c r="AI174" s="0" t="n">
        <v>15.2785300946845</v>
      </c>
      <c r="AJ174" s="0" t="n">
        <v>14.1628654742243</v>
      </c>
      <c r="AK174" s="0" t="n">
        <v>12.4936999030265</v>
      </c>
      <c r="AL174" s="0" t="n">
        <v>959.18926478642</v>
      </c>
      <c r="AM174" s="0" t="n">
        <v>1017.48173041179</v>
      </c>
      <c r="AN174" s="0" t="n">
        <v>1341.15056189356</v>
      </c>
      <c r="AO174" s="0" t="n">
        <v>1676.02775879443</v>
      </c>
      <c r="AP174" s="0" t="n">
        <v>1822.58105527585</v>
      </c>
      <c r="AQ174" s="0" t="n">
        <v>1784.95686930912</v>
      </c>
      <c r="AR174" s="0" t="n">
        <v>1712.26403690004</v>
      </c>
      <c r="AS174" s="0" t="n">
        <v>1638.33006282029</v>
      </c>
      <c r="AT174" s="0" t="n">
        <v>1563.77335102544</v>
      </c>
      <c r="AU174" s="0" t="n">
        <v>1488.26136805161</v>
      </c>
      <c r="AV174" s="0" t="n">
        <v>1410.81798195313</v>
      </c>
      <c r="AW174" s="0" t="n">
        <v>1295.16313958765</v>
      </c>
      <c r="AX174" s="0" t="n">
        <v>1118.40737317081</v>
      </c>
      <c r="AY174" s="0" t="n">
        <v>8.12534778354369</v>
      </c>
      <c r="AZ174" s="0" t="n">
        <v>19.3961527955944</v>
      </c>
      <c r="BA174" s="0" t="n">
        <v>28.6500336693166</v>
      </c>
      <c r="BB174" s="0" t="n">
        <v>28.0444772512661</v>
      </c>
      <c r="BC174" s="0" t="n">
        <v>26.5901808818015</v>
      </c>
      <c r="BD174" s="0" t="n">
        <v>25.087878702252</v>
      </c>
      <c r="BE174" s="0" t="n">
        <v>23.5505111397337</v>
      </c>
      <c r="BF174" s="0" t="n">
        <v>21.9669400703565</v>
      </c>
      <c r="BG174" s="0" t="n">
        <v>20.3067782464865</v>
      </c>
      <c r="BH174" s="0" t="n">
        <v>18.5177593904947</v>
      </c>
      <c r="BI174" s="0" t="n">
        <v>16.5108384317784</v>
      </c>
      <c r="BJ174" s="0" t="n">
        <v>10.8920968061312</v>
      </c>
      <c r="BK174" s="0" t="n">
        <v>5.64563623139283</v>
      </c>
    </row>
    <row r="175" customFormat="false" ht="12.8" hidden="false" customHeight="false" outlineLevel="0" collapsed="false">
      <c r="A175" s="0" t="s">
        <v>1415</v>
      </c>
      <c r="B175" s="0" t="s">
        <v>1592</v>
      </c>
      <c r="C175" s="0" t="s">
        <v>1455</v>
      </c>
      <c r="D175" s="0" t="n">
        <v>36</v>
      </c>
      <c r="E175" s="0" t="n">
        <v>51</v>
      </c>
      <c r="F175" s="0" t="n">
        <v>700</v>
      </c>
      <c r="G175" s="0" t="n">
        <v>2.5</v>
      </c>
      <c r="H175" s="0" t="n">
        <v>320</v>
      </c>
      <c r="I175" s="0" t="n">
        <v>40</v>
      </c>
      <c r="J175" s="0" t="n">
        <v>7000</v>
      </c>
      <c r="K175" s="0" t="n">
        <v>0.2</v>
      </c>
      <c r="L175" s="0" t="n">
        <v>13.7237406222413</v>
      </c>
      <c r="M175" s="0" t="n">
        <v>12.8893168163411</v>
      </c>
      <c r="N175" s="0" t="n">
        <v>14.3019168788893</v>
      </c>
      <c r="O175" s="0" t="n">
        <v>16.8592601523307</v>
      </c>
      <c r="P175" s="0" t="n">
        <v>18.6692058879505</v>
      </c>
      <c r="Q175" s="0" t="n">
        <v>19.3385574279898</v>
      </c>
      <c r="R175" s="0" t="n">
        <v>19.4269447102055</v>
      </c>
      <c r="S175" s="0" t="n">
        <v>19.2559042320348</v>
      </c>
      <c r="T175" s="0" t="n">
        <v>18.9553047111122</v>
      </c>
      <c r="U175" s="0" t="n">
        <v>18.6000427234119</v>
      </c>
      <c r="V175" s="0" t="n">
        <v>18.2291029005374</v>
      </c>
      <c r="W175" s="0" t="n">
        <v>17.464618693356</v>
      </c>
      <c r="X175" s="0" t="n">
        <v>15.9064577254172</v>
      </c>
      <c r="Y175" s="0" t="n">
        <v>10.9540104114812</v>
      </c>
      <c r="Z175" s="0" t="n">
        <v>11.4102561068501</v>
      </c>
      <c r="AA175" s="0" t="n">
        <v>14.139876031476</v>
      </c>
      <c r="AB175" s="0" t="n">
        <v>17.1196580563505</v>
      </c>
      <c r="AC175" s="0" t="n">
        <v>18.5354291471716</v>
      </c>
      <c r="AD175" s="0" t="n">
        <v>18.3509879870481</v>
      </c>
      <c r="AE175" s="0" t="n">
        <v>17.7327518615537</v>
      </c>
      <c r="AF175" s="0" t="n">
        <v>17.1056345178729</v>
      </c>
      <c r="AG175" s="0" t="n">
        <v>16.4826208787183</v>
      </c>
      <c r="AH175" s="0" t="n">
        <v>15.861542705188</v>
      </c>
      <c r="AI175" s="0" t="n">
        <v>15.2259846401391</v>
      </c>
      <c r="AJ175" s="0" t="n">
        <v>14.1255472924061</v>
      </c>
      <c r="AK175" s="0" t="n">
        <v>12.4683362666628</v>
      </c>
      <c r="AL175" s="0" t="n">
        <v>953.425022362178</v>
      </c>
      <c r="AM175" s="0" t="n">
        <v>1007.33385162391</v>
      </c>
      <c r="AN175" s="0" t="n">
        <v>1327.36268310568</v>
      </c>
      <c r="AO175" s="0" t="n">
        <v>1661.52291030958</v>
      </c>
      <c r="AP175" s="0" t="n">
        <v>1807.74832800312</v>
      </c>
      <c r="AQ175" s="0" t="n">
        <v>1770.16050567275</v>
      </c>
      <c r="AR175" s="0" t="n">
        <v>1698.09858235459</v>
      </c>
      <c r="AS175" s="0" t="n">
        <v>1625.83188100211</v>
      </c>
      <c r="AT175" s="0" t="n">
        <v>1553.21335102544</v>
      </c>
      <c r="AU175" s="0" t="n">
        <v>1479.63954986979</v>
      </c>
      <c r="AV175" s="0" t="n">
        <v>1404.08707286222</v>
      </c>
      <c r="AW175" s="0" t="n">
        <v>1290.40495776947</v>
      </c>
      <c r="AX175" s="0" t="n">
        <v>1115.16919135263</v>
      </c>
      <c r="AY175" s="0" t="n">
        <v>8.12534778354369</v>
      </c>
      <c r="AZ175" s="0" t="n">
        <v>19.3961527955944</v>
      </c>
      <c r="BA175" s="0" t="n">
        <v>28.6500336693166</v>
      </c>
      <c r="BB175" s="0" t="n">
        <v>28.0444772512661</v>
      </c>
      <c r="BC175" s="0" t="n">
        <v>26.5901808818015</v>
      </c>
      <c r="BD175" s="0" t="n">
        <v>25.087878702252</v>
      </c>
      <c r="BE175" s="0" t="n">
        <v>23.5505111397337</v>
      </c>
      <c r="BF175" s="0" t="n">
        <v>21.9669400703565</v>
      </c>
      <c r="BG175" s="0" t="n">
        <v>20.3067782464865</v>
      </c>
      <c r="BH175" s="0" t="n">
        <v>18.5177593904947</v>
      </c>
      <c r="BI175" s="0" t="n">
        <v>16.5108384317784</v>
      </c>
      <c r="BJ175" s="0" t="n">
        <v>10.8920968061312</v>
      </c>
      <c r="BK175" s="0" t="n">
        <v>5.64563623139283</v>
      </c>
    </row>
    <row r="176" customFormat="false" ht="12.8" hidden="false" customHeight="false" outlineLevel="0" collapsed="false">
      <c r="A176" s="0" t="s">
        <v>1415</v>
      </c>
      <c r="B176" s="0" t="s">
        <v>1593</v>
      </c>
      <c r="C176" s="0" t="s">
        <v>1455</v>
      </c>
      <c r="D176" s="0" t="n">
        <v>24</v>
      </c>
      <c r="E176" s="0" t="n">
        <v>51</v>
      </c>
      <c r="F176" s="0" t="n">
        <v>700</v>
      </c>
      <c r="G176" s="0" t="n">
        <v>2.5</v>
      </c>
      <c r="H176" s="0" t="n">
        <v>320</v>
      </c>
      <c r="I176" s="0" t="n">
        <v>40</v>
      </c>
      <c r="J176" s="0" t="n">
        <v>7000</v>
      </c>
      <c r="K176" s="0" t="n">
        <v>0.25</v>
      </c>
      <c r="L176" s="0" t="n">
        <v>12.6982005938855</v>
      </c>
      <c r="M176" s="0" t="n">
        <v>12.2102309264449</v>
      </c>
      <c r="N176" s="0" t="n">
        <v>14.1528705393696</v>
      </c>
      <c r="O176" s="0" t="n">
        <v>16.8096793089058</v>
      </c>
      <c r="P176" s="0" t="n">
        <v>18.2850415111457</v>
      </c>
      <c r="Q176" s="0" t="n">
        <v>18.7664932386071</v>
      </c>
      <c r="R176" s="0" t="n">
        <v>18.8324996781727</v>
      </c>
      <c r="S176" s="0" t="n">
        <v>18.6782766812789</v>
      </c>
      <c r="T176" s="0" t="n">
        <v>18.4096746108831</v>
      </c>
      <c r="U176" s="0" t="n">
        <v>18.0882597894916</v>
      </c>
      <c r="V176" s="0" t="n">
        <v>17.7430490643157</v>
      </c>
      <c r="W176" s="0" t="n">
        <v>16.9132814515787</v>
      </c>
      <c r="X176" s="0" t="n">
        <v>15.1052000448801</v>
      </c>
      <c r="Y176" s="0" t="n">
        <v>10.7398256693055</v>
      </c>
      <c r="Z176" s="0" t="n">
        <v>11.8771607889111</v>
      </c>
      <c r="AA176" s="0" t="n">
        <v>15.1710953372853</v>
      </c>
      <c r="AB176" s="0" t="n">
        <v>17.9627347924076</v>
      </c>
      <c r="AC176" s="0" t="n">
        <v>18.7652243577159</v>
      </c>
      <c r="AD176" s="0" t="n">
        <v>18.3408626721901</v>
      </c>
      <c r="AE176" s="0" t="n">
        <v>17.7139193091763</v>
      </c>
      <c r="AF176" s="0" t="n">
        <v>17.0862794387393</v>
      </c>
      <c r="AG176" s="0" t="n">
        <v>16.4628274392229</v>
      </c>
      <c r="AH176" s="0" t="n">
        <v>15.8422214393437</v>
      </c>
      <c r="AI176" s="0" t="n">
        <v>15.2067395460579</v>
      </c>
      <c r="AJ176" s="0" t="n">
        <v>14.0288827442677</v>
      </c>
      <c r="AK176" s="0" t="n">
        <v>12.1910767971928</v>
      </c>
      <c r="AL176" s="0" t="n">
        <v>930.395002599034</v>
      </c>
      <c r="AM176" s="0" t="n">
        <v>1067.73973291239</v>
      </c>
      <c r="AN176" s="0" t="n">
        <v>1456.46249220102</v>
      </c>
      <c r="AO176" s="0" t="n">
        <v>1769.21036137946</v>
      </c>
      <c r="AP176" s="0" t="n">
        <v>1840.9198424251</v>
      </c>
      <c r="AQ176" s="0" t="n">
        <v>1774.34047106936</v>
      </c>
      <c r="AR176" s="0" t="n">
        <v>1700.7443280521</v>
      </c>
      <c r="AS176" s="0" t="n">
        <v>1627.8880979465</v>
      </c>
      <c r="AT176" s="0" t="n">
        <v>1554.65291275968</v>
      </c>
      <c r="AU176" s="0" t="n">
        <v>1480.46151751065</v>
      </c>
      <c r="AV176" s="0" t="n">
        <v>1404.09346281967</v>
      </c>
      <c r="AW176" s="0" t="n">
        <v>1280.57088627289</v>
      </c>
      <c r="AX176" s="0" t="n">
        <v>1083.87473832271</v>
      </c>
      <c r="AY176" s="0" t="n">
        <v>9.28046884625213</v>
      </c>
      <c r="AZ176" s="0" t="n">
        <v>24.245190994493</v>
      </c>
      <c r="BA176" s="0" t="n">
        <v>28.6906060966471</v>
      </c>
      <c r="BB176" s="0" t="n">
        <v>27.4497966482878</v>
      </c>
      <c r="BC176" s="0" t="n">
        <v>26.0105692017759</v>
      </c>
      <c r="BD176" s="0" t="n">
        <v>24.5366867268604</v>
      </c>
      <c r="BE176" s="0" t="n">
        <v>23.0291463816726</v>
      </c>
      <c r="BF176" s="0" t="n">
        <v>21.4716585049503</v>
      </c>
      <c r="BG176" s="0" t="n">
        <v>19.8302024680654</v>
      </c>
      <c r="BH176" s="0" t="n">
        <v>18.046696030219</v>
      </c>
      <c r="BI176" s="0" t="n">
        <v>16.0215511152251</v>
      </c>
      <c r="BJ176" s="0" t="n">
        <v>9.53130712149091</v>
      </c>
      <c r="BK176" s="0" t="n">
        <v>3.80391319374095</v>
      </c>
    </row>
    <row r="177" customFormat="false" ht="12.8" hidden="false" customHeight="false" outlineLevel="0" collapsed="false">
      <c r="A177" s="0" t="s">
        <v>1415</v>
      </c>
      <c r="B177" s="0" t="s">
        <v>1594</v>
      </c>
      <c r="C177" s="0" t="s">
        <v>1455</v>
      </c>
      <c r="D177" s="0" t="n">
        <v>29</v>
      </c>
      <c r="E177" s="0" t="n">
        <v>51</v>
      </c>
      <c r="F177" s="0" t="n">
        <v>700</v>
      </c>
      <c r="G177" s="0" t="n">
        <v>2.5</v>
      </c>
      <c r="H177" s="0" t="n">
        <v>320</v>
      </c>
      <c r="I177" s="0" t="n">
        <v>40</v>
      </c>
      <c r="J177" s="0" t="n">
        <v>7000</v>
      </c>
      <c r="K177" s="0" t="n">
        <v>0.25</v>
      </c>
      <c r="L177" s="0" t="n">
        <v>12.8409539160909</v>
      </c>
      <c r="M177" s="0" t="n">
        <v>12.4196204632262</v>
      </c>
      <c r="N177" s="0" t="n">
        <v>14.4392027423325</v>
      </c>
      <c r="O177" s="0" t="n">
        <v>17.1323265243213</v>
      </c>
      <c r="P177" s="0" t="n">
        <v>18.6038261228181</v>
      </c>
      <c r="Q177" s="0" t="n">
        <v>19.0678635014771</v>
      </c>
      <c r="R177" s="0" t="n">
        <v>19.1131471933916</v>
      </c>
      <c r="S177" s="0" t="n">
        <v>18.9371047660525</v>
      </c>
      <c r="T177" s="0" t="n">
        <v>18.6466759436853</v>
      </c>
      <c r="U177" s="0" t="n">
        <v>18.3043302175844</v>
      </c>
      <c r="V177" s="0" t="n">
        <v>17.939962117107</v>
      </c>
      <c r="W177" s="0" t="n">
        <v>17.0811198618178</v>
      </c>
      <c r="X177" s="0" t="n">
        <v>15.2402245824731</v>
      </c>
      <c r="Y177" s="0" t="n">
        <v>10.6113143056691</v>
      </c>
      <c r="Z177" s="0" t="n">
        <v>11.7257062434565</v>
      </c>
      <c r="AA177" s="0" t="n">
        <v>15.0104817009216</v>
      </c>
      <c r="AB177" s="0" t="n">
        <v>17.8088370651349</v>
      </c>
      <c r="AC177" s="0" t="n">
        <v>18.6314743577159</v>
      </c>
      <c r="AD177" s="0" t="n">
        <v>18.226203581281</v>
      </c>
      <c r="AE177" s="0" t="n">
        <v>17.6117034000854</v>
      </c>
      <c r="AF177" s="0" t="n">
        <v>16.9862794387393</v>
      </c>
      <c r="AG177" s="0" t="n">
        <v>16.3628274392229</v>
      </c>
      <c r="AH177" s="0" t="n">
        <v>15.7422214393436</v>
      </c>
      <c r="AI177" s="0" t="n">
        <v>15.1067395460579</v>
      </c>
      <c r="AJ177" s="0" t="n">
        <v>13.9280304715404</v>
      </c>
      <c r="AK177" s="0" t="n">
        <v>12.0824063426473</v>
      </c>
      <c r="AL177" s="0" t="n">
        <v>913.775457144489</v>
      </c>
      <c r="AM177" s="0" t="n">
        <v>1048.16427836694</v>
      </c>
      <c r="AN177" s="0" t="n">
        <v>1435.69976492829</v>
      </c>
      <c r="AO177" s="0" t="n">
        <v>1749.32808865219</v>
      </c>
      <c r="AP177" s="0" t="n">
        <v>1823.62893333419</v>
      </c>
      <c r="AQ177" s="0" t="n">
        <v>1759.48592561482</v>
      </c>
      <c r="AR177" s="0" t="n">
        <v>1687.46478259756</v>
      </c>
      <c r="AS177" s="0" t="n">
        <v>1614.8880979465</v>
      </c>
      <c r="AT177" s="0" t="n">
        <v>1541.65291275968</v>
      </c>
      <c r="AU177" s="0" t="n">
        <v>1467.46151751065</v>
      </c>
      <c r="AV177" s="0" t="n">
        <v>1391.09346281967</v>
      </c>
      <c r="AW177" s="0" t="n">
        <v>1267.46861354562</v>
      </c>
      <c r="AX177" s="0" t="n">
        <v>1069.79701104998</v>
      </c>
      <c r="AY177" s="0" t="n">
        <v>9.28046884625213</v>
      </c>
      <c r="AZ177" s="0" t="n">
        <v>24.245190994493</v>
      </c>
      <c r="BA177" s="0" t="n">
        <v>28.6906060966471</v>
      </c>
      <c r="BB177" s="0" t="n">
        <v>27.4497966482878</v>
      </c>
      <c r="BC177" s="0" t="n">
        <v>26.0105692017759</v>
      </c>
      <c r="BD177" s="0" t="n">
        <v>24.5366867268604</v>
      </c>
      <c r="BE177" s="0" t="n">
        <v>23.0291463816726</v>
      </c>
      <c r="BF177" s="0" t="n">
        <v>21.4716585049503</v>
      </c>
      <c r="BG177" s="0" t="n">
        <v>19.8302024680654</v>
      </c>
      <c r="BH177" s="0" t="n">
        <v>18.046696030219</v>
      </c>
      <c r="BI177" s="0" t="n">
        <v>16.0215511152251</v>
      </c>
      <c r="BJ177" s="0" t="n">
        <v>9.53130712149091</v>
      </c>
      <c r="BK177" s="0" t="n">
        <v>3.80391319374095</v>
      </c>
    </row>
    <row r="178" customFormat="false" ht="12.8" hidden="false" customHeight="false" outlineLevel="0" collapsed="false">
      <c r="A178" s="0" t="s">
        <v>1415</v>
      </c>
      <c r="B178" s="0" t="s">
        <v>1595</v>
      </c>
      <c r="C178" s="0" t="s">
        <v>1455</v>
      </c>
      <c r="D178" s="0" t="n">
        <v>36</v>
      </c>
      <c r="E178" s="0" t="n">
        <v>51</v>
      </c>
      <c r="F178" s="0" t="n">
        <v>700</v>
      </c>
      <c r="G178" s="0" t="n">
        <v>2.5</v>
      </c>
      <c r="H178" s="0" t="n">
        <v>320</v>
      </c>
      <c r="I178" s="0" t="n">
        <v>40</v>
      </c>
      <c r="J178" s="0" t="n">
        <v>7000</v>
      </c>
      <c r="K178" s="0" t="n">
        <v>0.25</v>
      </c>
      <c r="L178" s="0" t="n">
        <v>12.965411534752</v>
      </c>
      <c r="M178" s="0" t="n">
        <v>12.602173994855</v>
      </c>
      <c r="N178" s="0" t="n">
        <v>14.688837732091</v>
      </c>
      <c r="O178" s="0" t="n">
        <v>17.4136222831721</v>
      </c>
      <c r="P178" s="0" t="n">
        <v>18.8817543210667</v>
      </c>
      <c r="Q178" s="0" t="n">
        <v>19.330609227269</v>
      </c>
      <c r="R178" s="0" t="n">
        <v>19.3578260624202</v>
      </c>
      <c r="S178" s="0" t="n">
        <v>19.1627606497537</v>
      </c>
      <c r="T178" s="0" t="n">
        <v>18.8533024588822</v>
      </c>
      <c r="U178" s="0" t="n">
        <v>18.4927083970066</v>
      </c>
      <c r="V178" s="0" t="n">
        <v>18.1116381891946</v>
      </c>
      <c r="W178" s="0" t="n">
        <v>17.2274475867038</v>
      </c>
      <c r="X178" s="0" t="n">
        <v>15.357943961259</v>
      </c>
      <c r="Y178" s="0" t="n">
        <v>10.5574733965782</v>
      </c>
      <c r="Z178" s="0" t="n">
        <v>11.630251698002</v>
      </c>
      <c r="AA178" s="0" t="n">
        <v>14.8793907918307</v>
      </c>
      <c r="AB178" s="0" t="n">
        <v>17.6694734287713</v>
      </c>
      <c r="AC178" s="0" t="n">
        <v>18.488633448625</v>
      </c>
      <c r="AD178" s="0" t="n">
        <v>18.0833626721901</v>
      </c>
      <c r="AE178" s="0" t="n">
        <v>17.4746011273582</v>
      </c>
      <c r="AF178" s="0" t="n">
        <v>16.8651430751029</v>
      </c>
      <c r="AG178" s="0" t="n">
        <v>16.2603274392229</v>
      </c>
      <c r="AH178" s="0" t="n">
        <v>15.65835780298</v>
      </c>
      <c r="AI178" s="0" t="n">
        <v>15.0410577278761</v>
      </c>
      <c r="AJ178" s="0" t="n">
        <v>13.8813827442677</v>
      </c>
      <c r="AK178" s="0" t="n">
        <v>12.051019979011</v>
      </c>
      <c r="AL178" s="0" t="n">
        <v>906.80454805358</v>
      </c>
      <c r="AM178" s="0" t="n">
        <v>1035.75518745785</v>
      </c>
      <c r="AN178" s="0" t="n">
        <v>1418.65794674647</v>
      </c>
      <c r="AO178" s="0" t="n">
        <v>1731.21081592492</v>
      </c>
      <c r="AP178" s="0" t="n">
        <v>1805.08802424328</v>
      </c>
      <c r="AQ178" s="0" t="n">
        <v>1740.99047106936</v>
      </c>
      <c r="AR178" s="0" t="n">
        <v>1669.75796441574</v>
      </c>
      <c r="AS178" s="0" t="n">
        <v>1599.26537067378</v>
      </c>
      <c r="AT178" s="0" t="n">
        <v>1528.45291275968</v>
      </c>
      <c r="AU178" s="0" t="n">
        <v>1456.68424478337</v>
      </c>
      <c r="AV178" s="0" t="n">
        <v>1382.67982645603</v>
      </c>
      <c r="AW178" s="0" t="n">
        <v>1261.52088627289</v>
      </c>
      <c r="AX178" s="0" t="n">
        <v>1065.79064741362</v>
      </c>
      <c r="AY178" s="0" t="n">
        <v>9.28046884625213</v>
      </c>
      <c r="AZ178" s="0" t="n">
        <v>24.245190994493</v>
      </c>
      <c r="BA178" s="0" t="n">
        <v>28.6906060966471</v>
      </c>
      <c r="BB178" s="0" t="n">
        <v>27.4497966482878</v>
      </c>
      <c r="BC178" s="0" t="n">
        <v>26.0105692017759</v>
      </c>
      <c r="BD178" s="0" t="n">
        <v>24.5366867268604</v>
      </c>
      <c r="BE178" s="0" t="n">
        <v>23.0291463816726</v>
      </c>
      <c r="BF178" s="0" t="n">
        <v>21.4716585049503</v>
      </c>
      <c r="BG178" s="0" t="n">
        <v>19.8302024680654</v>
      </c>
      <c r="BH178" s="0" t="n">
        <v>18.046696030219</v>
      </c>
      <c r="BI178" s="0" t="n">
        <v>16.0215511152251</v>
      </c>
      <c r="BJ178" s="0" t="n">
        <v>9.53130712149091</v>
      </c>
      <c r="BK178" s="0" t="n">
        <v>3.80391319374095</v>
      </c>
    </row>
    <row r="179" customFormat="false" ht="12.8" hidden="false" customHeight="false" outlineLevel="0" collapsed="false">
      <c r="A179" s="0" t="s">
        <v>1415</v>
      </c>
      <c r="B179" s="0" t="s">
        <v>1596</v>
      </c>
      <c r="C179" s="0" t="s">
        <v>1455</v>
      </c>
      <c r="D179" s="0" t="n">
        <v>24</v>
      </c>
      <c r="E179" s="0" t="n">
        <v>51</v>
      </c>
      <c r="F179" s="0" t="n">
        <v>700</v>
      </c>
      <c r="G179" s="0" t="n">
        <v>2.5</v>
      </c>
      <c r="H179" s="0" t="n">
        <v>320</v>
      </c>
      <c r="I179" s="0" t="n">
        <v>40</v>
      </c>
      <c r="J179" s="0" t="n">
        <v>7000</v>
      </c>
      <c r="K179" s="0" t="n">
        <v>0.3</v>
      </c>
      <c r="L179" s="0" t="n">
        <v>11.8046977263096</v>
      </c>
      <c r="M179" s="0" t="n">
        <v>11.6517953082083</v>
      </c>
      <c r="N179" s="0" t="n">
        <v>14.0978661872175</v>
      </c>
      <c r="O179" s="0" t="n">
        <v>16.8131583205057</v>
      </c>
      <c r="P179" s="0" t="n">
        <v>18.2154542031405</v>
      </c>
      <c r="Q179" s="0" t="n">
        <v>18.5830149366613</v>
      </c>
      <c r="R179" s="0" t="n">
        <v>18.5443016270802</v>
      </c>
      <c r="S179" s="0" t="n">
        <v>18.3778181176048</v>
      </c>
      <c r="T179" s="0" t="n">
        <v>18.127241320015</v>
      </c>
      <c r="U179" s="0" t="n">
        <v>17.8235777194053</v>
      </c>
      <c r="V179" s="0" t="n">
        <v>17.4869579364363</v>
      </c>
      <c r="W179" s="0" t="n">
        <v>16.4936567542294</v>
      </c>
      <c r="X179" s="0" t="n">
        <v>14.2644600860376</v>
      </c>
      <c r="Y179" s="0" t="n">
        <v>10.4325380444713</v>
      </c>
      <c r="Z179" s="0" t="n">
        <v>11.8455244767856</v>
      </c>
      <c r="AA179" s="0" t="n">
        <v>15.3968554284057</v>
      </c>
      <c r="AB179" s="0" t="n">
        <v>17.9878357343121</v>
      </c>
      <c r="AC179" s="0" t="n">
        <v>18.7070758628132</v>
      </c>
      <c r="AD179" s="0" t="n">
        <v>18.1963023229853</v>
      </c>
      <c r="AE179" s="0" t="n">
        <v>17.4985063402195</v>
      </c>
      <c r="AF179" s="0" t="n">
        <v>16.8782584988905</v>
      </c>
      <c r="AG179" s="0" t="n">
        <v>16.2817697566649</v>
      </c>
      <c r="AH179" s="0" t="n">
        <v>15.6883956418154</v>
      </c>
      <c r="AI179" s="0" t="n">
        <v>15.079457914745</v>
      </c>
      <c r="AJ179" s="0" t="n">
        <v>13.7999412971973</v>
      </c>
      <c r="AK179" s="0" t="n">
        <v>11.7087899988415</v>
      </c>
      <c r="AL179" s="0" t="n">
        <v>894.587200628984</v>
      </c>
      <c r="AM179" s="0" t="n">
        <v>1064.32732310605</v>
      </c>
      <c r="AN179" s="0" t="n">
        <v>1482.9543081748</v>
      </c>
      <c r="AO179" s="0" t="n">
        <v>1772.16682112417</v>
      </c>
      <c r="AP179" s="0" t="n">
        <v>1835.04469787574</v>
      </c>
      <c r="AQ179" s="0" t="n">
        <v>1759.69901322043</v>
      </c>
      <c r="AR179" s="0" t="n">
        <v>1678.87299458746</v>
      </c>
      <c r="AS179" s="0" t="n">
        <v>1606.6292743142</v>
      </c>
      <c r="AT179" s="0" t="n">
        <v>1535.92680875835</v>
      </c>
      <c r="AU179" s="0" t="n">
        <v>1464.19347848598</v>
      </c>
      <c r="AV179" s="0" t="n">
        <v>1390.01860667879</v>
      </c>
      <c r="AW179" s="0" t="n">
        <v>1253.89332878183</v>
      </c>
      <c r="AX179" s="0" t="n">
        <v>1027.42295933694</v>
      </c>
      <c r="AY179" s="0" t="n">
        <v>10.7478235738666</v>
      </c>
      <c r="AZ179" s="0" t="n">
        <v>24.245190994493</v>
      </c>
      <c r="BA179" s="0" t="n">
        <v>28.6906060966471</v>
      </c>
      <c r="BB179" s="0" t="n">
        <v>27.4497966482878</v>
      </c>
      <c r="BC179" s="0" t="n">
        <v>25.3123735410065</v>
      </c>
      <c r="BD179" s="0" t="n">
        <v>23.8928587913114</v>
      </c>
      <c r="BE179" s="0" t="n">
        <v>22.4400011218611</v>
      </c>
      <c r="BF179" s="0" t="n">
        <v>20.9328952273203</v>
      </c>
      <c r="BG179" s="0" t="n">
        <v>19.3337816932485</v>
      </c>
      <c r="BH179" s="0" t="n">
        <v>17.5775079908204</v>
      </c>
      <c r="BI179" s="0" t="n">
        <v>15.5511524782247</v>
      </c>
      <c r="BJ179" s="0" t="n">
        <v>7.65553357060998</v>
      </c>
      <c r="BK179" s="0" t="n">
        <v>1.99528326212516</v>
      </c>
    </row>
    <row r="180" customFormat="false" ht="12.8" hidden="false" customHeight="false" outlineLevel="0" collapsed="false">
      <c r="A180" s="0" t="s">
        <v>1415</v>
      </c>
      <c r="B180" s="0" t="s">
        <v>1597</v>
      </c>
      <c r="C180" s="0" t="s">
        <v>1455</v>
      </c>
      <c r="D180" s="0" t="n">
        <v>29</v>
      </c>
      <c r="E180" s="0" t="n">
        <v>51</v>
      </c>
      <c r="F180" s="0" t="n">
        <v>700</v>
      </c>
      <c r="G180" s="0" t="n">
        <v>2.5</v>
      </c>
      <c r="H180" s="0" t="n">
        <v>320</v>
      </c>
      <c r="I180" s="0" t="n">
        <v>40</v>
      </c>
      <c r="J180" s="0" t="n">
        <v>7000</v>
      </c>
      <c r="K180" s="0" t="n">
        <v>0.3</v>
      </c>
      <c r="L180" s="0" t="n">
        <v>11.9807581645072</v>
      </c>
      <c r="M180" s="0" t="n">
        <v>11.8869115802672</v>
      </c>
      <c r="N180" s="0" t="n">
        <v>14.3998070176624</v>
      </c>
      <c r="O180" s="0" t="n">
        <v>17.1371089537391</v>
      </c>
      <c r="P180" s="0" t="n">
        <v>18.5534139929628</v>
      </c>
      <c r="Q180" s="0" t="n">
        <v>18.9326496889395</v>
      </c>
      <c r="R180" s="0" t="n">
        <v>18.8985321698097</v>
      </c>
      <c r="S180" s="0" t="n">
        <v>18.7102608056455</v>
      </c>
      <c r="T180" s="0" t="n">
        <v>18.4316931736493</v>
      </c>
      <c r="U180" s="0" t="n">
        <v>18.1011452753654</v>
      </c>
      <c r="V180" s="0" t="n">
        <v>17.7399111971939</v>
      </c>
      <c r="W180" s="0" t="n">
        <v>16.7087201296509</v>
      </c>
      <c r="X180" s="0" t="n">
        <v>14.4357786761956</v>
      </c>
      <c r="Y180" s="0" t="n">
        <v>10.2675759232591</v>
      </c>
      <c r="Z180" s="0" t="n">
        <v>11.6676835676947</v>
      </c>
      <c r="AA180" s="0" t="n">
        <v>15.2239008829511</v>
      </c>
      <c r="AB180" s="0" t="n">
        <v>17.8330630070393</v>
      </c>
      <c r="AC180" s="0" t="n">
        <v>18.5657501052375</v>
      </c>
      <c r="AD180" s="0" t="n">
        <v>18.0619462623792</v>
      </c>
      <c r="AE180" s="0" t="n">
        <v>17.365229825068</v>
      </c>
      <c r="AF180" s="0" t="n">
        <v>16.7449251655572</v>
      </c>
      <c r="AG180" s="0" t="n">
        <v>16.1484364233316</v>
      </c>
      <c r="AH180" s="0" t="n">
        <v>15.5550623084821</v>
      </c>
      <c r="AI180" s="0" t="n">
        <v>14.9461245814117</v>
      </c>
      <c r="AJ180" s="0" t="n">
        <v>13.6654716002276</v>
      </c>
      <c r="AK180" s="0" t="n">
        <v>11.5648316655081</v>
      </c>
      <c r="AL180" s="0" t="n">
        <v>873.253867295651</v>
      </c>
      <c r="AM180" s="0" t="n">
        <v>1041.3424746212</v>
      </c>
      <c r="AN180" s="0" t="n">
        <v>1460.59521726571</v>
      </c>
      <c r="AO180" s="0" t="n">
        <v>1752.17136657872</v>
      </c>
      <c r="AP180" s="0" t="n">
        <v>1816.76894029999</v>
      </c>
      <c r="AQ180" s="0" t="n">
        <v>1742.28386170528</v>
      </c>
      <c r="AR180" s="0" t="n">
        <v>1661.55557034503</v>
      </c>
      <c r="AS180" s="0" t="n">
        <v>1589.29594098086</v>
      </c>
      <c r="AT180" s="0" t="n">
        <v>1518.59347542502</v>
      </c>
      <c r="AU180" s="0" t="n">
        <v>1446.86014515264</v>
      </c>
      <c r="AV180" s="0" t="n">
        <v>1372.68527334545</v>
      </c>
      <c r="AW180" s="0" t="n">
        <v>1236.42363181213</v>
      </c>
      <c r="AX180" s="0" t="n">
        <v>1008.7737169127</v>
      </c>
      <c r="AY180" s="0" t="n">
        <v>10.7478235738666</v>
      </c>
      <c r="AZ180" s="0" t="n">
        <v>24.245190994493</v>
      </c>
      <c r="BA180" s="0" t="n">
        <v>28.6906060966471</v>
      </c>
      <c r="BB180" s="0" t="n">
        <v>27.4497966482878</v>
      </c>
      <c r="BC180" s="0" t="n">
        <v>25.3123735410065</v>
      </c>
      <c r="BD180" s="0" t="n">
        <v>23.8928587913114</v>
      </c>
      <c r="BE180" s="0" t="n">
        <v>22.4400011218611</v>
      </c>
      <c r="BF180" s="0" t="n">
        <v>20.9328952273203</v>
      </c>
      <c r="BG180" s="0" t="n">
        <v>19.3337816932485</v>
      </c>
      <c r="BH180" s="0" t="n">
        <v>17.5775079908204</v>
      </c>
      <c r="BI180" s="0" t="n">
        <v>15.5511524782247</v>
      </c>
      <c r="BJ180" s="0" t="n">
        <v>7.65553357060998</v>
      </c>
      <c r="BK180" s="0" t="n">
        <v>1.99528326212516</v>
      </c>
    </row>
    <row r="181" customFormat="false" ht="12.8" hidden="false" customHeight="false" outlineLevel="0" collapsed="false">
      <c r="A181" s="0" t="s">
        <v>1415</v>
      </c>
      <c r="B181" s="0" t="s">
        <v>1598</v>
      </c>
      <c r="C181" s="0" t="s">
        <v>1455</v>
      </c>
      <c r="D181" s="0" t="n">
        <v>36</v>
      </c>
      <c r="E181" s="0" t="n">
        <v>51</v>
      </c>
      <c r="F181" s="0" t="n">
        <v>700</v>
      </c>
      <c r="G181" s="0" t="n">
        <v>2.5</v>
      </c>
      <c r="H181" s="0" t="n">
        <v>320</v>
      </c>
      <c r="I181" s="0" t="n">
        <v>40</v>
      </c>
      <c r="J181" s="0" t="n">
        <v>7000</v>
      </c>
      <c r="K181" s="0" t="n">
        <v>0.3</v>
      </c>
      <c r="L181" s="0" t="n">
        <v>12.1342541570346</v>
      </c>
      <c r="M181" s="0" t="n">
        <v>12.0918946298863</v>
      </c>
      <c r="N181" s="0" t="n">
        <v>14.663050185339</v>
      </c>
      <c r="O181" s="0" t="n">
        <v>17.4195410803832</v>
      </c>
      <c r="P181" s="0" t="n">
        <v>18.8480598197266</v>
      </c>
      <c r="Q181" s="0" t="n">
        <v>19.2374741791681</v>
      </c>
      <c r="R181" s="0" t="n">
        <v>19.2073634398918</v>
      </c>
      <c r="S181" s="0" t="n">
        <v>19.0000966193108</v>
      </c>
      <c r="T181" s="0" t="n">
        <v>18.6971255440831</v>
      </c>
      <c r="U181" s="0" t="n">
        <v>18.3431389221588</v>
      </c>
      <c r="V181" s="0" t="n">
        <v>17.9604451923409</v>
      </c>
      <c r="W181" s="0" t="n">
        <v>16.8962203233603</v>
      </c>
      <c r="X181" s="0" t="n">
        <v>14.5851405504696</v>
      </c>
      <c r="Y181" s="0" t="n">
        <v>10.2004547111379</v>
      </c>
      <c r="Z181" s="0" t="n">
        <v>11.5595017495128</v>
      </c>
      <c r="AA181" s="0" t="n">
        <v>15.0839008829511</v>
      </c>
      <c r="AB181" s="0" t="n">
        <v>17.6930630070394</v>
      </c>
      <c r="AC181" s="0" t="n">
        <v>18.4113561658435</v>
      </c>
      <c r="AD181" s="0" t="n">
        <v>17.8905826260156</v>
      </c>
      <c r="AE181" s="0" t="n">
        <v>17.1856086129468</v>
      </c>
      <c r="AF181" s="0" t="n">
        <v>16.583410014042</v>
      </c>
      <c r="AG181" s="0" t="n">
        <v>16.0117697566649</v>
      </c>
      <c r="AH181" s="0" t="n">
        <v>15.4432441266639</v>
      </c>
      <c r="AI181" s="0" t="n">
        <v>14.858548823836</v>
      </c>
      <c r="AJ181" s="0" t="n">
        <v>13.6032746305306</v>
      </c>
      <c r="AK181" s="0" t="n">
        <v>11.523619544296</v>
      </c>
      <c r="AL181" s="0" t="n">
        <v>864.565988507772</v>
      </c>
      <c r="AM181" s="0" t="n">
        <v>1027.27883825757</v>
      </c>
      <c r="AN181" s="0" t="n">
        <v>1442.39521726571</v>
      </c>
      <c r="AO181" s="0" t="n">
        <v>1733.97136657872</v>
      </c>
      <c r="AP181" s="0" t="n">
        <v>1796.73560696665</v>
      </c>
      <c r="AQ181" s="0" t="n">
        <v>1720.10507382649</v>
      </c>
      <c r="AR181" s="0" t="n">
        <v>1638.36011579958</v>
      </c>
      <c r="AS181" s="0" t="n">
        <v>1568.46563795056</v>
      </c>
      <c r="AT181" s="0" t="n">
        <v>1500.99347542502</v>
      </c>
      <c r="AU181" s="0" t="n">
        <v>1432.49044818295</v>
      </c>
      <c r="AV181" s="0" t="n">
        <v>1361.46709152727</v>
      </c>
      <c r="AW181" s="0" t="n">
        <v>1228.49332878183</v>
      </c>
      <c r="AX181" s="0" t="n">
        <v>1003.51462600361</v>
      </c>
      <c r="AY181" s="0" t="n">
        <v>10.7478235738666</v>
      </c>
      <c r="AZ181" s="0" t="n">
        <v>24.245190994493</v>
      </c>
      <c r="BA181" s="0" t="n">
        <v>28.6906060966471</v>
      </c>
      <c r="BB181" s="0" t="n">
        <v>27.4497966482878</v>
      </c>
      <c r="BC181" s="0" t="n">
        <v>25.3123735410065</v>
      </c>
      <c r="BD181" s="0" t="n">
        <v>23.8928587913114</v>
      </c>
      <c r="BE181" s="0" t="n">
        <v>22.4400011218611</v>
      </c>
      <c r="BF181" s="0" t="n">
        <v>20.9328952273203</v>
      </c>
      <c r="BG181" s="0" t="n">
        <v>19.3337816932485</v>
      </c>
      <c r="BH181" s="0" t="n">
        <v>17.5775079908204</v>
      </c>
      <c r="BI181" s="0" t="n">
        <v>15.5511524782247</v>
      </c>
      <c r="BJ181" s="0" t="n">
        <v>7.65553357060998</v>
      </c>
      <c r="BK181" s="0" t="n">
        <v>1.99528326212516</v>
      </c>
    </row>
    <row r="182" customFormat="false" ht="12.8" hidden="false" customHeight="false" outlineLevel="0" collapsed="false">
      <c r="A182" s="0" t="s">
        <v>1415</v>
      </c>
      <c r="B182" s="0" t="s">
        <v>1599</v>
      </c>
      <c r="C182" s="0" t="s">
        <v>1417</v>
      </c>
      <c r="D182" s="0" t="n">
        <v>24</v>
      </c>
      <c r="E182" s="0" t="n">
        <v>12</v>
      </c>
      <c r="F182" s="0" t="n">
        <v>700</v>
      </c>
      <c r="G182" s="0" t="n">
        <v>2.5</v>
      </c>
      <c r="H182" s="0" t="n">
        <v>320</v>
      </c>
      <c r="I182" s="0" t="n">
        <v>40</v>
      </c>
      <c r="J182" s="0" t="n">
        <v>8000</v>
      </c>
      <c r="K182" s="0" t="n">
        <v>0.2</v>
      </c>
      <c r="L182" s="0" t="n">
        <v>18.4143021041174</v>
      </c>
      <c r="M182" s="0" t="n">
        <v>17.8137005943659</v>
      </c>
      <c r="N182" s="0" t="n">
        <v>16.4568393409372</v>
      </c>
      <c r="O182" s="0" t="n">
        <v>14.1867627813378</v>
      </c>
      <c r="P182" s="0" t="n">
        <v>12.7722337476667</v>
      </c>
      <c r="Q182" s="0" t="n">
        <v>13.5677344203519</v>
      </c>
      <c r="R182" s="0" t="n">
        <v>16.1578866405985</v>
      </c>
      <c r="S182" s="0" t="n">
        <v>18.3442862188769</v>
      </c>
      <c r="T182" s="0" t="n">
        <v>19.3109775319015</v>
      </c>
      <c r="U182" s="0" t="n">
        <v>19.5151233705444</v>
      </c>
      <c r="V182" s="0" t="n">
        <v>19.4043206039269</v>
      </c>
      <c r="W182" s="0" t="n">
        <v>19.1325458007396</v>
      </c>
      <c r="X182" s="0" t="n">
        <v>18.7883142419876</v>
      </c>
      <c r="Y182" s="0" t="n">
        <v>16.2127180716283</v>
      </c>
      <c r="Z182" s="0" t="n">
        <v>15.2364420726387</v>
      </c>
      <c r="AA182" s="0" t="n">
        <v>13.6626880153523</v>
      </c>
      <c r="AB182" s="0" t="n">
        <v>12.0529292284485</v>
      </c>
      <c r="AC182" s="0" t="n">
        <v>12.1694404633605</v>
      </c>
      <c r="AD182" s="0" t="n">
        <v>14.9789586275387</v>
      </c>
      <c r="AE182" s="0" t="n">
        <v>18.5547210466501</v>
      </c>
      <c r="AF182" s="0" t="n">
        <v>20.5085064340132</v>
      </c>
      <c r="AG182" s="0" t="n">
        <v>20.4263338839031</v>
      </c>
      <c r="AH182" s="0" t="n">
        <v>19.7018944720257</v>
      </c>
      <c r="AI182" s="0" t="n">
        <v>18.9503478190546</v>
      </c>
      <c r="AJ182" s="0" t="n">
        <v>18.0551255080042</v>
      </c>
      <c r="AK182" s="0" t="n">
        <v>17.1194101925578</v>
      </c>
      <c r="AL182" s="0" t="n">
        <v>1577.29069594139</v>
      </c>
      <c r="AM182" s="0" t="n">
        <v>1461.58832599976</v>
      </c>
      <c r="AN182" s="0" t="n">
        <v>1272.46217029819</v>
      </c>
      <c r="AO182" s="0" t="n">
        <v>1063.12508943788</v>
      </c>
      <c r="AP182" s="0" t="n">
        <v>1052.83980385677</v>
      </c>
      <c r="AQ182" s="0" t="n">
        <v>1363.14832984055</v>
      </c>
      <c r="AR182" s="0" t="n">
        <v>1782.22604948059</v>
      </c>
      <c r="AS182" s="0" t="n">
        <v>2013.29468588384</v>
      </c>
      <c r="AT182" s="0" t="n">
        <v>2006.24092463106</v>
      </c>
      <c r="AU182" s="0" t="n">
        <v>1923.45433968257</v>
      </c>
      <c r="AV182" s="0" t="n">
        <v>1838.45758035451</v>
      </c>
      <c r="AW182" s="0" t="n">
        <v>1753.09083475845</v>
      </c>
      <c r="AX182" s="0" t="n">
        <v>1666.33358038042</v>
      </c>
      <c r="AY182" s="0" t="n">
        <v>19.4424273491876</v>
      </c>
      <c r="AZ182" s="0" t="n">
        <v>14.482489522632</v>
      </c>
      <c r="BA182" s="0" t="n">
        <v>7.51538545551548</v>
      </c>
      <c r="BB182" s="0" t="n">
        <v>7.50844415800565</v>
      </c>
      <c r="BC182" s="0" t="n">
        <v>18.6973932746792</v>
      </c>
      <c r="BD182" s="0" t="n">
        <v>31.0035595712942</v>
      </c>
      <c r="BE182" s="0" t="n">
        <v>32.3796753602352</v>
      </c>
      <c r="BF182" s="0" t="n">
        <v>30.7642888085792</v>
      </c>
      <c r="BG182" s="0" t="n">
        <v>29.0594682194257</v>
      </c>
      <c r="BH182" s="0" t="n">
        <v>27.3151943619503</v>
      </c>
      <c r="BI182" s="0" t="n">
        <v>25.5235460841334</v>
      </c>
      <c r="BJ182" s="0" t="n">
        <v>23.6551152887483</v>
      </c>
      <c r="BK182" s="0" t="n">
        <v>21.6576864784644</v>
      </c>
    </row>
    <row r="183" customFormat="false" ht="12.8" hidden="false" customHeight="false" outlineLevel="0" collapsed="false">
      <c r="A183" s="0" t="s">
        <v>1415</v>
      </c>
      <c r="B183" s="0" t="s">
        <v>1600</v>
      </c>
      <c r="C183" s="0" t="s">
        <v>1419</v>
      </c>
      <c r="D183" s="0" t="n">
        <v>24</v>
      </c>
      <c r="F183" s="0" t="n">
        <v>700</v>
      </c>
      <c r="G183" s="0" t="n">
        <v>2.5</v>
      </c>
      <c r="H183" s="0" t="n">
        <v>320</v>
      </c>
      <c r="I183" s="0" t="n">
        <v>40</v>
      </c>
      <c r="J183" s="0" t="n">
        <v>8000</v>
      </c>
      <c r="K183" s="0" t="n">
        <v>0.2</v>
      </c>
      <c r="L183" s="0" t="n">
        <v>17.2203867228733</v>
      </c>
      <c r="M183" s="0" t="n">
        <v>17.2203867228733</v>
      </c>
      <c r="N183" s="0" t="n">
        <v>17.2203867228733</v>
      </c>
      <c r="O183" s="0" t="n">
        <v>17.2203867228733</v>
      </c>
      <c r="P183" s="0" t="n">
        <v>17.2203867228733</v>
      </c>
      <c r="Q183" s="0" t="n">
        <v>17.2203867228733</v>
      </c>
      <c r="R183" s="0" t="n">
        <v>17.2203867228733</v>
      </c>
      <c r="S183" s="0" t="n">
        <v>17.2203867228733</v>
      </c>
      <c r="T183" s="0" t="n">
        <v>17.2203867228733</v>
      </c>
      <c r="U183" s="0" t="n">
        <v>17.2203867228733</v>
      </c>
      <c r="V183" s="0" t="n">
        <v>17.2203867228733</v>
      </c>
      <c r="W183" s="0" t="n">
        <v>17.2203867228733</v>
      </c>
      <c r="X183" s="0" t="n">
        <v>17.2203867228733</v>
      </c>
      <c r="Y183" s="0" t="n">
        <v>16.7407319873212</v>
      </c>
      <c r="Z183" s="0" t="n">
        <v>16.7407319873212</v>
      </c>
      <c r="AA183" s="0" t="n">
        <v>16.7407319873212</v>
      </c>
      <c r="AB183" s="0" t="n">
        <v>16.7407319873212</v>
      </c>
      <c r="AC183" s="0" t="n">
        <v>16.7407319873212</v>
      </c>
      <c r="AD183" s="0" t="n">
        <v>16.7407319873212</v>
      </c>
      <c r="AE183" s="0" t="n">
        <v>16.7407319873212</v>
      </c>
      <c r="AF183" s="0" t="n">
        <v>16.7407319873212</v>
      </c>
      <c r="AG183" s="0" t="n">
        <v>16.7407319873212</v>
      </c>
      <c r="AH183" s="0" t="n">
        <v>16.7407319873212</v>
      </c>
      <c r="AI183" s="0" t="n">
        <v>16.7407319873212</v>
      </c>
      <c r="AJ183" s="0" t="n">
        <v>16.7407319873212</v>
      </c>
      <c r="AK183" s="0" t="n">
        <v>16.7407319873212</v>
      </c>
      <c r="AL183" s="0" t="n">
        <v>1597.965570042</v>
      </c>
      <c r="AM183" s="0" t="n">
        <v>1597.965570042</v>
      </c>
      <c r="AN183" s="0" t="n">
        <v>1597.965570042</v>
      </c>
      <c r="AO183" s="0" t="n">
        <v>1597.965570042</v>
      </c>
      <c r="AP183" s="0" t="n">
        <v>1597.965570042</v>
      </c>
      <c r="AQ183" s="0" t="n">
        <v>1597.965570042</v>
      </c>
      <c r="AR183" s="0" t="n">
        <v>1597.965570042</v>
      </c>
      <c r="AS183" s="0" t="n">
        <v>1597.965570042</v>
      </c>
      <c r="AT183" s="0" t="n">
        <v>1597.965570042</v>
      </c>
      <c r="AU183" s="0" t="n">
        <v>1597.965570042</v>
      </c>
      <c r="AV183" s="0" t="n">
        <v>1597.965570042</v>
      </c>
      <c r="AW183" s="0" t="n">
        <v>1597.965570042</v>
      </c>
      <c r="AX183" s="0" t="n">
        <v>1597.965570042</v>
      </c>
      <c r="AY183" s="0" t="n">
        <v>22.2311287640654</v>
      </c>
      <c r="AZ183" s="0" t="n">
        <v>22.2311287640654</v>
      </c>
      <c r="BA183" s="0" t="n">
        <v>22.2311287640654</v>
      </c>
      <c r="BB183" s="0" t="n">
        <v>22.2311287640654</v>
      </c>
      <c r="BC183" s="0" t="n">
        <v>22.2311287640654</v>
      </c>
      <c r="BD183" s="0" t="n">
        <v>22.2311287640654</v>
      </c>
      <c r="BE183" s="0" t="n">
        <v>22.2311287640654</v>
      </c>
      <c r="BF183" s="0" t="n">
        <v>22.2311287640654</v>
      </c>
      <c r="BG183" s="0" t="n">
        <v>22.2311287640654</v>
      </c>
      <c r="BH183" s="0" t="n">
        <v>22.2311287640654</v>
      </c>
      <c r="BI183" s="0" t="n">
        <v>22.2311287640654</v>
      </c>
      <c r="BJ183" s="0" t="n">
        <v>22.2311287640654</v>
      </c>
      <c r="BK183" s="0" t="n">
        <v>22.2311287640654</v>
      </c>
    </row>
    <row r="184" customFormat="false" ht="12.8" hidden="false" customHeight="false" outlineLevel="0" collapsed="false">
      <c r="A184" s="0" t="s">
        <v>1415</v>
      </c>
      <c r="B184" s="0" t="s">
        <v>1601</v>
      </c>
      <c r="C184" s="0" t="s">
        <v>1417</v>
      </c>
      <c r="D184" s="0" t="n">
        <v>29</v>
      </c>
      <c r="E184" s="0" t="n">
        <v>12</v>
      </c>
      <c r="F184" s="0" t="n">
        <v>700</v>
      </c>
      <c r="G184" s="0" t="n">
        <v>2.5</v>
      </c>
      <c r="H184" s="0" t="n">
        <v>320</v>
      </c>
      <c r="I184" s="0" t="n">
        <v>40</v>
      </c>
      <c r="J184" s="0" t="n">
        <v>8000</v>
      </c>
      <c r="K184" s="0" t="n">
        <v>0.2</v>
      </c>
      <c r="L184" s="0" t="n">
        <v>18.5812158725786</v>
      </c>
      <c r="M184" s="0" t="n">
        <v>17.9598265862162</v>
      </c>
      <c r="N184" s="0" t="n">
        <v>16.5730722427865</v>
      </c>
      <c r="O184" s="0" t="n">
        <v>14.2999588421787</v>
      </c>
      <c r="P184" s="0" t="n">
        <v>12.9308709193577</v>
      </c>
      <c r="Q184" s="0" t="n">
        <v>13.7932994168996</v>
      </c>
      <c r="R184" s="0" t="n">
        <v>16.422611817366</v>
      </c>
      <c r="S184" s="0" t="n">
        <v>18.6117326263894</v>
      </c>
      <c r="T184" s="0" t="n">
        <v>19.5660377375577</v>
      </c>
      <c r="U184" s="0" t="n">
        <v>19.7529279515491</v>
      </c>
      <c r="V184" s="0" t="n">
        <v>19.6238875405027</v>
      </c>
      <c r="W184" s="0" t="n">
        <v>19.3339733966025</v>
      </c>
      <c r="X184" s="0" t="n">
        <v>18.9715940961398</v>
      </c>
      <c r="Y184" s="0" t="n">
        <v>16.1327180716283</v>
      </c>
      <c r="Z184" s="0" t="n">
        <v>15.1562147999114</v>
      </c>
      <c r="AA184" s="0" t="n">
        <v>13.5783319547462</v>
      </c>
      <c r="AB184" s="0" t="n">
        <v>11.9527019557213</v>
      </c>
      <c r="AC184" s="0" t="n">
        <v>12.0501222815423</v>
      </c>
      <c r="AD184" s="0" t="n">
        <v>14.8488146881448</v>
      </c>
      <c r="AE184" s="0" t="n">
        <v>18.4290165011956</v>
      </c>
      <c r="AF184" s="0" t="n">
        <v>20.3969609794678</v>
      </c>
      <c r="AG184" s="0" t="n">
        <v>20.3311520657213</v>
      </c>
      <c r="AH184" s="0" t="n">
        <v>19.6183490174803</v>
      </c>
      <c r="AI184" s="0" t="n">
        <v>18.8703478190546</v>
      </c>
      <c r="AJ184" s="0" t="n">
        <v>17.9751255080042</v>
      </c>
      <c r="AK184" s="0" t="n">
        <v>17.0394101925578</v>
      </c>
      <c r="AL184" s="0" t="n">
        <v>1566.89069594139</v>
      </c>
      <c r="AM184" s="0" t="n">
        <v>1451.16105327249</v>
      </c>
      <c r="AN184" s="0" t="n">
        <v>1261.52732181334</v>
      </c>
      <c r="AO184" s="0" t="n">
        <v>1050.15842277122</v>
      </c>
      <c r="AP184" s="0" t="n">
        <v>1037.41859173556</v>
      </c>
      <c r="AQ184" s="0" t="n">
        <v>1346.3231783254</v>
      </c>
      <c r="AR184" s="0" t="n">
        <v>1765.98332220786</v>
      </c>
      <c r="AS184" s="0" t="n">
        <v>1998.8801404293</v>
      </c>
      <c r="AT184" s="0" t="n">
        <v>1993.91728826743</v>
      </c>
      <c r="AU184" s="0" t="n">
        <v>1912.60706695529</v>
      </c>
      <c r="AV184" s="0" t="n">
        <v>1828.05758035451</v>
      </c>
      <c r="AW184" s="0" t="n">
        <v>1742.69083475845</v>
      </c>
      <c r="AX184" s="0" t="n">
        <v>1655.93358038042</v>
      </c>
      <c r="AY184" s="0" t="n">
        <v>19.4424273491876</v>
      </c>
      <c r="AZ184" s="0" t="n">
        <v>14.482489522632</v>
      </c>
      <c r="BA184" s="0" t="n">
        <v>7.51538545551548</v>
      </c>
      <c r="BB184" s="0" t="n">
        <v>7.50844415800565</v>
      </c>
      <c r="BC184" s="0" t="n">
        <v>18.6973932746792</v>
      </c>
      <c r="BD184" s="0" t="n">
        <v>31.0035595712942</v>
      </c>
      <c r="BE184" s="0" t="n">
        <v>32.3796753602352</v>
      </c>
      <c r="BF184" s="0" t="n">
        <v>30.7642888085792</v>
      </c>
      <c r="BG184" s="0" t="n">
        <v>29.0594682194257</v>
      </c>
      <c r="BH184" s="0" t="n">
        <v>27.3151943619503</v>
      </c>
      <c r="BI184" s="0" t="n">
        <v>25.5235460841334</v>
      </c>
      <c r="BJ184" s="0" t="n">
        <v>23.6551152887483</v>
      </c>
      <c r="BK184" s="0" t="n">
        <v>21.6576864784644</v>
      </c>
    </row>
    <row r="185" customFormat="false" ht="12.8" hidden="false" customHeight="false" outlineLevel="0" collapsed="false">
      <c r="A185" s="0" t="s">
        <v>1415</v>
      </c>
      <c r="B185" s="0" t="s">
        <v>1602</v>
      </c>
      <c r="C185" s="0" t="s">
        <v>1417</v>
      </c>
      <c r="D185" s="0" t="n">
        <v>36</v>
      </c>
      <c r="E185" s="0" t="n">
        <v>12</v>
      </c>
      <c r="F185" s="0" t="n">
        <v>700</v>
      </c>
      <c r="G185" s="0" t="n">
        <v>2.5</v>
      </c>
      <c r="H185" s="0" t="n">
        <v>320</v>
      </c>
      <c r="I185" s="0" t="n">
        <v>40</v>
      </c>
      <c r="J185" s="0" t="n">
        <v>8000</v>
      </c>
      <c r="K185" s="0" t="n">
        <v>0.2</v>
      </c>
      <c r="L185" s="0" t="n">
        <v>18.7267374606124</v>
      </c>
      <c r="M185" s="0" t="n">
        <v>18.0872246228377</v>
      </c>
      <c r="N185" s="0" t="n">
        <v>16.6744083794925</v>
      </c>
      <c r="O185" s="0" t="n">
        <v>14.3986473487328</v>
      </c>
      <c r="P185" s="0" t="n">
        <v>13.0691766646445</v>
      </c>
      <c r="Q185" s="0" t="n">
        <v>13.9899553117672</v>
      </c>
      <c r="R185" s="0" t="n">
        <v>16.653409003667</v>
      </c>
      <c r="S185" s="0" t="n">
        <v>18.8449022821581</v>
      </c>
      <c r="T185" s="0" t="n">
        <v>19.7884086450839</v>
      </c>
      <c r="U185" s="0" t="n">
        <v>19.9602547681955</v>
      </c>
      <c r="V185" s="0" t="n">
        <v>19.8153141051582</v>
      </c>
      <c r="W185" s="0" t="n">
        <v>19.5095854140773</v>
      </c>
      <c r="X185" s="0" t="n">
        <v>19.1313842421339</v>
      </c>
      <c r="Y185" s="0" t="n">
        <v>16.0765362534465</v>
      </c>
      <c r="Z185" s="0" t="n">
        <v>15.1148057090023</v>
      </c>
      <c r="AA185" s="0" t="n">
        <v>13.5530289244432</v>
      </c>
      <c r="AB185" s="0" t="n">
        <v>11.9143686223879</v>
      </c>
      <c r="AC185" s="0" t="n">
        <v>11.9816525845726</v>
      </c>
      <c r="AD185" s="0" t="n">
        <v>14.7465722639024</v>
      </c>
      <c r="AE185" s="0" t="n">
        <v>18.3182892284683</v>
      </c>
      <c r="AF185" s="0" t="n">
        <v>20.2835973431042</v>
      </c>
      <c r="AG185" s="0" t="n">
        <v>20.2163338839031</v>
      </c>
      <c r="AH185" s="0" t="n">
        <v>19.5068035629348</v>
      </c>
      <c r="AI185" s="0" t="n">
        <v>18.7698023645092</v>
      </c>
      <c r="AJ185" s="0" t="n">
        <v>17.8891255080042</v>
      </c>
      <c r="AK185" s="0" t="n">
        <v>16.9686829198306</v>
      </c>
      <c r="AL185" s="0" t="n">
        <v>1559.68705957775</v>
      </c>
      <c r="AM185" s="0" t="n">
        <v>1445.87559872703</v>
      </c>
      <c r="AN185" s="0" t="n">
        <v>1258.30610969213</v>
      </c>
      <c r="AO185" s="0" t="n">
        <v>1045.2069076197</v>
      </c>
      <c r="AP185" s="0" t="n">
        <v>1028.51980385677</v>
      </c>
      <c r="AQ185" s="0" t="n">
        <v>1333.03166317389</v>
      </c>
      <c r="AR185" s="0" t="n">
        <v>1751.58877675332</v>
      </c>
      <c r="AS185" s="0" t="n">
        <v>1984.15650406566</v>
      </c>
      <c r="AT185" s="0" t="n">
        <v>1979.04092463106</v>
      </c>
      <c r="AU185" s="0" t="n">
        <v>1898.19252150075</v>
      </c>
      <c r="AV185" s="0" t="n">
        <v>1815.0866712636</v>
      </c>
      <c r="AW185" s="0" t="n">
        <v>1731.61083475845</v>
      </c>
      <c r="AX185" s="0" t="n">
        <v>1646.83903492587</v>
      </c>
      <c r="AY185" s="0" t="n">
        <v>19.4424273491876</v>
      </c>
      <c r="AZ185" s="0" t="n">
        <v>14.482489522632</v>
      </c>
      <c r="BA185" s="0" t="n">
        <v>7.51538545551548</v>
      </c>
      <c r="BB185" s="0" t="n">
        <v>7.50844415800565</v>
      </c>
      <c r="BC185" s="0" t="n">
        <v>18.6973932746792</v>
      </c>
      <c r="BD185" s="0" t="n">
        <v>31.0035595712942</v>
      </c>
      <c r="BE185" s="0" t="n">
        <v>32.3796753602352</v>
      </c>
      <c r="BF185" s="0" t="n">
        <v>30.7642888085792</v>
      </c>
      <c r="BG185" s="0" t="n">
        <v>29.0594682194257</v>
      </c>
      <c r="BH185" s="0" t="n">
        <v>27.3151943619503</v>
      </c>
      <c r="BI185" s="0" t="n">
        <v>25.5235460841334</v>
      </c>
      <c r="BJ185" s="0" t="n">
        <v>23.6551152887483</v>
      </c>
      <c r="BK185" s="0" t="n">
        <v>21.6576864784644</v>
      </c>
    </row>
    <row r="186" customFormat="false" ht="12.8" hidden="false" customHeight="false" outlineLevel="0" collapsed="false">
      <c r="A186" s="0" t="s">
        <v>1415</v>
      </c>
      <c r="B186" s="0" t="s">
        <v>1603</v>
      </c>
      <c r="C186" s="0" t="s">
        <v>1419</v>
      </c>
      <c r="D186" s="0" t="n">
        <v>29</v>
      </c>
      <c r="F186" s="0" t="n">
        <v>700</v>
      </c>
      <c r="G186" s="0" t="n">
        <v>2.5</v>
      </c>
      <c r="H186" s="0" t="n">
        <v>320</v>
      </c>
      <c r="I186" s="0" t="n">
        <v>40</v>
      </c>
      <c r="J186" s="0" t="n">
        <v>8000</v>
      </c>
      <c r="K186" s="0" t="n">
        <v>0.2</v>
      </c>
      <c r="L186" s="0" t="n">
        <v>17.4170006958557</v>
      </c>
      <c r="M186" s="0" t="n">
        <v>17.4170006958557</v>
      </c>
      <c r="N186" s="0" t="n">
        <v>17.4170006958557</v>
      </c>
      <c r="O186" s="0" t="n">
        <v>17.4170006958557</v>
      </c>
      <c r="P186" s="0" t="n">
        <v>17.4170006958557</v>
      </c>
      <c r="Q186" s="0" t="n">
        <v>17.4170006958557</v>
      </c>
      <c r="R186" s="0" t="n">
        <v>17.4170006958557</v>
      </c>
      <c r="S186" s="0" t="n">
        <v>17.4170006958557</v>
      </c>
      <c r="T186" s="0" t="n">
        <v>17.4170006958557</v>
      </c>
      <c r="U186" s="0" t="n">
        <v>17.4170006958557</v>
      </c>
      <c r="V186" s="0" t="n">
        <v>17.4170006958557</v>
      </c>
      <c r="W186" s="0" t="n">
        <v>17.4170006958557</v>
      </c>
      <c r="X186" s="0" t="n">
        <v>17.4170006958557</v>
      </c>
      <c r="Y186" s="0" t="n">
        <v>16.6445589103981</v>
      </c>
      <c r="Z186" s="0" t="n">
        <v>16.6445589103981</v>
      </c>
      <c r="AA186" s="0" t="n">
        <v>16.6445589103981</v>
      </c>
      <c r="AB186" s="0" t="n">
        <v>16.6445589103981</v>
      </c>
      <c r="AC186" s="0" t="n">
        <v>16.6445589103981</v>
      </c>
      <c r="AD186" s="0" t="n">
        <v>16.6445589103981</v>
      </c>
      <c r="AE186" s="0" t="n">
        <v>16.6445589103981</v>
      </c>
      <c r="AF186" s="0" t="n">
        <v>16.6445589103981</v>
      </c>
      <c r="AG186" s="0" t="n">
        <v>16.6445589103981</v>
      </c>
      <c r="AH186" s="0" t="n">
        <v>16.6445589103981</v>
      </c>
      <c r="AI186" s="0" t="n">
        <v>16.6445589103981</v>
      </c>
      <c r="AJ186" s="0" t="n">
        <v>16.6445589103981</v>
      </c>
      <c r="AK186" s="0" t="n">
        <v>16.6445589103981</v>
      </c>
      <c r="AL186" s="0" t="n">
        <v>1585.5037751702</v>
      </c>
      <c r="AM186" s="0" t="n">
        <v>1585.5037751702</v>
      </c>
      <c r="AN186" s="0" t="n">
        <v>1585.5037751702</v>
      </c>
      <c r="AO186" s="0" t="n">
        <v>1585.5037751702</v>
      </c>
      <c r="AP186" s="0" t="n">
        <v>1585.5037751702</v>
      </c>
      <c r="AQ186" s="0" t="n">
        <v>1585.5037751702</v>
      </c>
      <c r="AR186" s="0" t="n">
        <v>1585.5037751702</v>
      </c>
      <c r="AS186" s="0" t="n">
        <v>1585.5037751702</v>
      </c>
      <c r="AT186" s="0" t="n">
        <v>1585.5037751702</v>
      </c>
      <c r="AU186" s="0" t="n">
        <v>1585.5037751702</v>
      </c>
      <c r="AV186" s="0" t="n">
        <v>1585.5037751702</v>
      </c>
      <c r="AW186" s="0" t="n">
        <v>1585.5037751702</v>
      </c>
      <c r="AX186" s="0" t="n">
        <v>1585.5037751702</v>
      </c>
      <c r="AY186" s="0" t="n">
        <v>22.2311287640654</v>
      </c>
      <c r="AZ186" s="0" t="n">
        <v>22.2311287640654</v>
      </c>
      <c r="BA186" s="0" t="n">
        <v>22.2311287640654</v>
      </c>
      <c r="BB186" s="0" t="n">
        <v>22.2311287640654</v>
      </c>
      <c r="BC186" s="0" t="n">
        <v>22.2311287640654</v>
      </c>
      <c r="BD186" s="0" t="n">
        <v>22.2311287640654</v>
      </c>
      <c r="BE186" s="0" t="n">
        <v>22.2311287640654</v>
      </c>
      <c r="BF186" s="0" t="n">
        <v>22.2311287640654</v>
      </c>
      <c r="BG186" s="0" t="n">
        <v>22.2311287640654</v>
      </c>
      <c r="BH186" s="0" t="n">
        <v>22.2311287640654</v>
      </c>
      <c r="BI186" s="0" t="n">
        <v>22.2311287640654</v>
      </c>
      <c r="BJ186" s="0" t="n">
        <v>22.2311287640654</v>
      </c>
      <c r="BK186" s="0" t="n">
        <v>22.2311287640654</v>
      </c>
    </row>
    <row r="187" customFormat="false" ht="12.8" hidden="false" customHeight="false" outlineLevel="0" collapsed="false">
      <c r="A187" s="0" t="s">
        <v>1415</v>
      </c>
      <c r="B187" s="0" t="s">
        <v>1604</v>
      </c>
      <c r="C187" s="0" t="s">
        <v>1419</v>
      </c>
      <c r="D187" s="0" t="n">
        <v>36</v>
      </c>
      <c r="F187" s="0" t="n">
        <v>700</v>
      </c>
      <c r="G187" s="0" t="n">
        <v>2.5</v>
      </c>
      <c r="H187" s="0" t="n">
        <v>320</v>
      </c>
      <c r="I187" s="0" t="n">
        <v>40</v>
      </c>
      <c r="J187" s="0" t="n">
        <v>8000</v>
      </c>
      <c r="K187" s="0" t="n">
        <v>0.2</v>
      </c>
      <c r="L187" s="0" t="n">
        <v>17.5884160191201</v>
      </c>
      <c r="M187" s="0" t="n">
        <v>17.5884160191201</v>
      </c>
      <c r="N187" s="0" t="n">
        <v>17.5884160191201</v>
      </c>
      <c r="O187" s="0" t="n">
        <v>17.5884160191201</v>
      </c>
      <c r="P187" s="0" t="n">
        <v>17.5884160191201</v>
      </c>
      <c r="Q187" s="0" t="n">
        <v>17.5884160191201</v>
      </c>
      <c r="R187" s="0" t="n">
        <v>17.5884160191201</v>
      </c>
      <c r="S187" s="0" t="n">
        <v>17.5884160191201</v>
      </c>
      <c r="T187" s="0" t="n">
        <v>17.5884160191201</v>
      </c>
      <c r="U187" s="0" t="n">
        <v>17.5884160191201</v>
      </c>
      <c r="V187" s="0" t="n">
        <v>17.5884160191201</v>
      </c>
      <c r="W187" s="0" t="n">
        <v>17.5884160191201</v>
      </c>
      <c r="X187" s="0" t="n">
        <v>17.5884160191201</v>
      </c>
      <c r="Y187" s="0" t="n">
        <v>16.5645845514238</v>
      </c>
      <c r="Z187" s="0" t="n">
        <v>16.5645845514238</v>
      </c>
      <c r="AA187" s="0" t="n">
        <v>16.5645845514238</v>
      </c>
      <c r="AB187" s="0" t="n">
        <v>16.5645845514238</v>
      </c>
      <c r="AC187" s="0" t="n">
        <v>16.5645845514238</v>
      </c>
      <c r="AD187" s="0" t="n">
        <v>16.5645845514238</v>
      </c>
      <c r="AE187" s="0" t="n">
        <v>16.5645845514238</v>
      </c>
      <c r="AF187" s="0" t="n">
        <v>16.5645845514238</v>
      </c>
      <c r="AG187" s="0" t="n">
        <v>16.5645845514238</v>
      </c>
      <c r="AH187" s="0" t="n">
        <v>16.5645845514238</v>
      </c>
      <c r="AI187" s="0" t="n">
        <v>16.5645845514238</v>
      </c>
      <c r="AJ187" s="0" t="n">
        <v>16.5645845514238</v>
      </c>
      <c r="AK187" s="0" t="n">
        <v>16.5645845514238</v>
      </c>
      <c r="AL187" s="0" t="n">
        <v>1575.16480081123</v>
      </c>
      <c r="AM187" s="0" t="n">
        <v>1575.16480081123</v>
      </c>
      <c r="AN187" s="0" t="n">
        <v>1575.16480081123</v>
      </c>
      <c r="AO187" s="0" t="n">
        <v>1575.16480081123</v>
      </c>
      <c r="AP187" s="0" t="n">
        <v>1575.16480081123</v>
      </c>
      <c r="AQ187" s="0" t="n">
        <v>1575.16480081123</v>
      </c>
      <c r="AR187" s="0" t="n">
        <v>1575.16480081123</v>
      </c>
      <c r="AS187" s="0" t="n">
        <v>1575.16480081123</v>
      </c>
      <c r="AT187" s="0" t="n">
        <v>1575.16480081123</v>
      </c>
      <c r="AU187" s="0" t="n">
        <v>1575.16480081123</v>
      </c>
      <c r="AV187" s="0" t="n">
        <v>1575.16480081123</v>
      </c>
      <c r="AW187" s="0" t="n">
        <v>1575.16480081123</v>
      </c>
      <c r="AX187" s="0" t="n">
        <v>1575.16480081123</v>
      </c>
      <c r="AY187" s="0" t="n">
        <v>22.2311287640654</v>
      </c>
      <c r="AZ187" s="0" t="n">
        <v>22.2311287640654</v>
      </c>
      <c r="BA187" s="0" t="n">
        <v>22.2311287640654</v>
      </c>
      <c r="BB187" s="0" t="n">
        <v>22.2311287640654</v>
      </c>
      <c r="BC187" s="0" t="n">
        <v>22.2311287640654</v>
      </c>
      <c r="BD187" s="0" t="n">
        <v>22.2311287640654</v>
      </c>
      <c r="BE187" s="0" t="n">
        <v>22.2311287640654</v>
      </c>
      <c r="BF187" s="0" t="n">
        <v>22.2311287640654</v>
      </c>
      <c r="BG187" s="0" t="n">
        <v>22.2311287640654</v>
      </c>
      <c r="BH187" s="0" t="n">
        <v>22.2311287640654</v>
      </c>
      <c r="BI187" s="0" t="n">
        <v>22.2311287640654</v>
      </c>
      <c r="BJ187" s="0" t="n">
        <v>22.2311287640654</v>
      </c>
      <c r="BK187" s="0" t="n">
        <v>22.2311287640654</v>
      </c>
    </row>
    <row r="188" customFormat="false" ht="12.8" hidden="false" customHeight="false" outlineLevel="0" collapsed="false">
      <c r="A188" s="0" t="s">
        <v>1415</v>
      </c>
      <c r="B188" s="0" t="s">
        <v>1605</v>
      </c>
      <c r="C188" s="0" t="s">
        <v>1417</v>
      </c>
      <c r="D188" s="0" t="n">
        <v>24</v>
      </c>
      <c r="E188" s="0" t="n">
        <v>12</v>
      </c>
      <c r="F188" s="0" t="n">
        <v>700</v>
      </c>
      <c r="G188" s="0" t="n">
        <v>2.5</v>
      </c>
      <c r="H188" s="0" t="n">
        <v>320</v>
      </c>
      <c r="I188" s="0" t="n">
        <v>40</v>
      </c>
      <c r="J188" s="0" t="n">
        <v>8000</v>
      </c>
      <c r="K188" s="0" t="n">
        <v>0.25</v>
      </c>
      <c r="L188" s="0" t="n">
        <v>18.2159829486619</v>
      </c>
      <c r="M188" s="0" t="n">
        <v>17.5494124044249</v>
      </c>
      <c r="N188" s="0" t="n">
        <v>15.9316519337772</v>
      </c>
      <c r="O188" s="0" t="n">
        <v>13.3481684387636</v>
      </c>
      <c r="P188" s="0" t="n">
        <v>12.2468738000683</v>
      </c>
      <c r="Q188" s="0" t="n">
        <v>13.7492749910645</v>
      </c>
      <c r="R188" s="0" t="n">
        <v>16.6613638576798</v>
      </c>
      <c r="S188" s="0" t="n">
        <v>18.5553626428624</v>
      </c>
      <c r="T188" s="0" t="n">
        <v>19.2107171634672</v>
      </c>
      <c r="U188" s="0" t="n">
        <v>19.341784193386</v>
      </c>
      <c r="V188" s="0" t="n">
        <v>19.2076585031512</v>
      </c>
      <c r="W188" s="0" t="n">
        <v>18.9322936053007</v>
      </c>
      <c r="X188" s="0" t="n">
        <v>18.5909224685237</v>
      </c>
      <c r="Y188" s="0" t="n">
        <v>16.0264547549323</v>
      </c>
      <c r="Z188" s="0" t="n">
        <v>15.0141835376949</v>
      </c>
      <c r="AA188" s="0" t="n">
        <v>13.258826501467</v>
      </c>
      <c r="AB188" s="0" t="n">
        <v>11.5470635198097</v>
      </c>
      <c r="AC188" s="0" t="n">
        <v>12.2391423906196</v>
      </c>
      <c r="AD188" s="0" t="n">
        <v>15.8281683144667</v>
      </c>
      <c r="AE188" s="0" t="n">
        <v>19.3924020486454</v>
      </c>
      <c r="AF188" s="0" t="n">
        <v>20.6915518000489</v>
      </c>
      <c r="AG188" s="0" t="n">
        <v>20.1808443018281</v>
      </c>
      <c r="AH188" s="0" t="n">
        <v>19.4508023788038</v>
      </c>
      <c r="AI188" s="0" t="n">
        <v>18.7146852778959</v>
      </c>
      <c r="AJ188" s="0" t="n">
        <v>17.835889613324</v>
      </c>
      <c r="AK188" s="0" t="n">
        <v>16.9172339051777</v>
      </c>
      <c r="AL188" s="0" t="n">
        <v>1556.35090285922</v>
      </c>
      <c r="AM188" s="0" t="n">
        <v>1435.84158636026</v>
      </c>
      <c r="AN188" s="0" t="n">
        <v>1225.20577398127</v>
      </c>
      <c r="AO188" s="0" t="n">
        <v>1004.41210051726</v>
      </c>
      <c r="AP188" s="0" t="n">
        <v>1063.37726958965</v>
      </c>
      <c r="AQ188" s="0" t="n">
        <v>1467.90454693787</v>
      </c>
      <c r="AR188" s="0" t="n">
        <v>1886.21170514165</v>
      </c>
      <c r="AS188" s="0" t="n">
        <v>2039.03386831956</v>
      </c>
      <c r="AT188" s="0" t="n">
        <v>1980.52644468563</v>
      </c>
      <c r="AU188" s="0" t="n">
        <v>1896.78889024487</v>
      </c>
      <c r="AV188" s="0" t="n">
        <v>1813.24500821943</v>
      </c>
      <c r="AW188" s="0" t="n">
        <v>1729.40362244781</v>
      </c>
      <c r="AX188" s="0" t="n">
        <v>1644.14670269067</v>
      </c>
      <c r="AY188" s="0" t="n">
        <v>18.8887693958963</v>
      </c>
      <c r="AZ188" s="0" t="n">
        <v>13.2808397747039</v>
      </c>
      <c r="BA188" s="0" t="n">
        <v>5.3777440838891</v>
      </c>
      <c r="BB188" s="0" t="n">
        <v>7.58322540320264</v>
      </c>
      <c r="BC188" s="0" t="n">
        <v>23.371741593349</v>
      </c>
      <c r="BD188" s="0" t="n">
        <v>32.829710927368</v>
      </c>
      <c r="BE188" s="0" t="n">
        <v>31.7163723838351</v>
      </c>
      <c r="BF188" s="0" t="n">
        <v>30.0891138654383</v>
      </c>
      <c r="BG188" s="0" t="n">
        <v>28.4169025939483</v>
      </c>
      <c r="BH188" s="0" t="n">
        <v>26.7068345333629</v>
      </c>
      <c r="BI188" s="0" t="n">
        <v>24.9466425646042</v>
      </c>
      <c r="BJ188" s="0" t="n">
        <v>23.1023934998198</v>
      </c>
      <c r="BK188" s="0" t="n">
        <v>21.1161600765405</v>
      </c>
    </row>
    <row r="189" customFormat="false" ht="12.8" hidden="false" customHeight="false" outlineLevel="0" collapsed="false">
      <c r="A189" s="0" t="s">
        <v>1415</v>
      </c>
      <c r="B189" s="0" t="s">
        <v>1606</v>
      </c>
      <c r="C189" s="0" t="s">
        <v>1419</v>
      </c>
      <c r="D189" s="0" t="n">
        <v>24</v>
      </c>
      <c r="F189" s="0" t="n">
        <v>700</v>
      </c>
      <c r="G189" s="0" t="n">
        <v>2.5</v>
      </c>
      <c r="H189" s="0" t="n">
        <v>320</v>
      </c>
      <c r="I189" s="0" t="n">
        <v>40</v>
      </c>
      <c r="J189" s="0" t="n">
        <v>8000</v>
      </c>
      <c r="K189" s="0" t="n">
        <v>0.25</v>
      </c>
      <c r="L189" s="0" t="n">
        <v>17.0416513039332</v>
      </c>
      <c r="M189" s="0" t="n">
        <v>17.0416513039332</v>
      </c>
      <c r="N189" s="0" t="n">
        <v>17.0416513039332</v>
      </c>
      <c r="O189" s="0" t="n">
        <v>17.0416513039332</v>
      </c>
      <c r="P189" s="0" t="n">
        <v>17.0416513039332</v>
      </c>
      <c r="Q189" s="0" t="n">
        <v>17.0416513039332</v>
      </c>
      <c r="R189" s="0" t="n">
        <v>17.0416513039332</v>
      </c>
      <c r="S189" s="0" t="n">
        <v>17.0416513039332</v>
      </c>
      <c r="T189" s="0" t="n">
        <v>17.0416513039332</v>
      </c>
      <c r="U189" s="0" t="n">
        <v>17.0416513039332</v>
      </c>
      <c r="V189" s="0" t="n">
        <v>17.0416513039332</v>
      </c>
      <c r="W189" s="0" t="n">
        <v>17.0416513039332</v>
      </c>
      <c r="X189" s="0" t="n">
        <v>17.0416513039332</v>
      </c>
      <c r="Y189" s="0" t="n">
        <v>16.6997883342088</v>
      </c>
      <c r="Z189" s="0" t="n">
        <v>16.6997883342088</v>
      </c>
      <c r="AA189" s="0" t="n">
        <v>16.6997883342088</v>
      </c>
      <c r="AB189" s="0" t="n">
        <v>16.6997883342088</v>
      </c>
      <c r="AC189" s="0" t="n">
        <v>16.6997883342088</v>
      </c>
      <c r="AD189" s="0" t="n">
        <v>16.6997883342088</v>
      </c>
      <c r="AE189" s="0" t="n">
        <v>16.6997883342088</v>
      </c>
      <c r="AF189" s="0" t="n">
        <v>16.6997883342088</v>
      </c>
      <c r="AG189" s="0" t="n">
        <v>16.6997883342088</v>
      </c>
      <c r="AH189" s="0" t="n">
        <v>16.6997883342088</v>
      </c>
      <c r="AI189" s="0" t="n">
        <v>16.6997883342088</v>
      </c>
      <c r="AJ189" s="0" t="n">
        <v>16.6997883342088</v>
      </c>
      <c r="AK189" s="0" t="n">
        <v>16.6997883342088</v>
      </c>
      <c r="AL189" s="0" t="n">
        <v>1595.57295553809</v>
      </c>
      <c r="AM189" s="0" t="n">
        <v>1595.57295553809</v>
      </c>
      <c r="AN189" s="0" t="n">
        <v>1595.57295553809</v>
      </c>
      <c r="AO189" s="0" t="n">
        <v>1595.57295553809</v>
      </c>
      <c r="AP189" s="0" t="n">
        <v>1595.57295553809</v>
      </c>
      <c r="AQ189" s="0" t="n">
        <v>1595.57295553809</v>
      </c>
      <c r="AR189" s="0" t="n">
        <v>1595.57295553809</v>
      </c>
      <c r="AS189" s="0" t="n">
        <v>1595.57295553809</v>
      </c>
      <c r="AT189" s="0" t="n">
        <v>1595.57295553809</v>
      </c>
      <c r="AU189" s="0" t="n">
        <v>1595.57295553809</v>
      </c>
      <c r="AV189" s="0" t="n">
        <v>1595.57295553809</v>
      </c>
      <c r="AW189" s="0" t="n">
        <v>1595.57295553809</v>
      </c>
      <c r="AX189" s="0" t="n">
        <v>1595.57295553809</v>
      </c>
      <c r="AY189" s="0" t="n">
        <v>22.1097269766122</v>
      </c>
      <c r="AZ189" s="0" t="n">
        <v>22.1097269766122</v>
      </c>
      <c r="BA189" s="0" t="n">
        <v>22.1097269766122</v>
      </c>
      <c r="BB189" s="0" t="n">
        <v>22.1097269766122</v>
      </c>
      <c r="BC189" s="0" t="n">
        <v>22.1097269766122</v>
      </c>
      <c r="BD189" s="0" t="n">
        <v>22.1097269766122</v>
      </c>
      <c r="BE189" s="0" t="n">
        <v>22.1097269766122</v>
      </c>
      <c r="BF189" s="0" t="n">
        <v>22.1097269766122</v>
      </c>
      <c r="BG189" s="0" t="n">
        <v>22.1097269766122</v>
      </c>
      <c r="BH189" s="0" t="n">
        <v>22.1097269766122</v>
      </c>
      <c r="BI189" s="0" t="n">
        <v>22.1097269766122</v>
      </c>
      <c r="BJ189" s="0" t="n">
        <v>22.1097269766122</v>
      </c>
      <c r="BK189" s="0" t="n">
        <v>22.1097269766122</v>
      </c>
    </row>
    <row r="190" customFormat="false" ht="12.8" hidden="false" customHeight="false" outlineLevel="0" collapsed="false">
      <c r="A190" s="0" t="s">
        <v>1415</v>
      </c>
      <c r="B190" s="0" t="s">
        <v>1607</v>
      </c>
      <c r="C190" s="0" t="s">
        <v>1417</v>
      </c>
      <c r="D190" s="0" t="n">
        <v>29</v>
      </c>
      <c r="E190" s="0" t="n">
        <v>12</v>
      </c>
      <c r="F190" s="0" t="n">
        <v>700</v>
      </c>
      <c r="G190" s="0" t="n">
        <v>2.5</v>
      </c>
      <c r="H190" s="0" t="n">
        <v>320</v>
      </c>
      <c r="I190" s="0" t="n">
        <v>40</v>
      </c>
      <c r="J190" s="0" t="n">
        <v>8000</v>
      </c>
      <c r="K190" s="0" t="n">
        <v>0.25</v>
      </c>
      <c r="L190" s="0" t="n">
        <v>18.421722287895</v>
      </c>
      <c r="M190" s="0" t="n">
        <v>17.7294281848237</v>
      </c>
      <c r="N190" s="0" t="n">
        <v>16.074387558511</v>
      </c>
      <c r="O190" s="0" t="n">
        <v>13.4851378518749</v>
      </c>
      <c r="P190" s="0" t="n">
        <v>12.4393972773276</v>
      </c>
      <c r="Q190" s="0" t="n">
        <v>14.0255363338052</v>
      </c>
      <c r="R190" s="0" t="n">
        <v>16.988204286001</v>
      </c>
      <c r="S190" s="0" t="n">
        <v>18.8856032658005</v>
      </c>
      <c r="T190" s="0" t="n">
        <v>19.5252523340387</v>
      </c>
      <c r="U190" s="0" t="n">
        <v>19.6349435128711</v>
      </c>
      <c r="V190" s="0" t="n">
        <v>19.4783069971898</v>
      </c>
      <c r="W190" s="0" t="n">
        <v>19.1805937214424</v>
      </c>
      <c r="X190" s="0" t="n">
        <v>18.8168410181479</v>
      </c>
      <c r="Y190" s="0" t="n">
        <v>15.9264547549323</v>
      </c>
      <c r="Z190" s="0" t="n">
        <v>14.9138994467858</v>
      </c>
      <c r="AA190" s="0" t="n">
        <v>13.1535424105579</v>
      </c>
      <c r="AB190" s="0" t="n">
        <v>11.4238817016279</v>
      </c>
      <c r="AC190" s="0" t="n">
        <v>12.0929719360742</v>
      </c>
      <c r="AD190" s="0" t="n">
        <v>15.6679978599213</v>
      </c>
      <c r="AE190" s="0" t="n">
        <v>19.2357088668272</v>
      </c>
      <c r="AF190" s="0" t="n">
        <v>20.5521199818671</v>
      </c>
      <c r="AG190" s="0" t="n">
        <v>20.0618670291008</v>
      </c>
      <c r="AH190" s="0" t="n">
        <v>19.3463705606219</v>
      </c>
      <c r="AI190" s="0" t="n">
        <v>18.6146852778959</v>
      </c>
      <c r="AJ190" s="0" t="n">
        <v>17.735889613324</v>
      </c>
      <c r="AK190" s="0" t="n">
        <v>16.8172339051777</v>
      </c>
      <c r="AL190" s="0" t="n">
        <v>1543.35090285922</v>
      </c>
      <c r="AM190" s="0" t="n">
        <v>1422.80749545117</v>
      </c>
      <c r="AN190" s="0" t="n">
        <v>1211.55804670854</v>
      </c>
      <c r="AO190" s="0" t="n">
        <v>988.475736880895</v>
      </c>
      <c r="AP190" s="0" t="n">
        <v>1044.48590595329</v>
      </c>
      <c r="AQ190" s="0" t="n">
        <v>1447.19772875605</v>
      </c>
      <c r="AR190" s="0" t="n">
        <v>1865.96488695983</v>
      </c>
      <c r="AS190" s="0" t="n">
        <v>2021.01568650138</v>
      </c>
      <c r="AT190" s="0" t="n">
        <v>1965.12189923109</v>
      </c>
      <c r="AU190" s="0" t="n">
        <v>1883.22979933578</v>
      </c>
      <c r="AV190" s="0" t="n">
        <v>1800.24500821943</v>
      </c>
      <c r="AW190" s="0" t="n">
        <v>1716.40362244781</v>
      </c>
      <c r="AX190" s="0" t="n">
        <v>1631.14670269067</v>
      </c>
      <c r="AY190" s="0" t="n">
        <v>18.8887693958963</v>
      </c>
      <c r="AZ190" s="0" t="n">
        <v>13.2808397747039</v>
      </c>
      <c r="BA190" s="0" t="n">
        <v>5.3777440838891</v>
      </c>
      <c r="BB190" s="0" t="n">
        <v>7.58322540320264</v>
      </c>
      <c r="BC190" s="0" t="n">
        <v>23.371741593349</v>
      </c>
      <c r="BD190" s="0" t="n">
        <v>32.829710927368</v>
      </c>
      <c r="BE190" s="0" t="n">
        <v>31.7163723838351</v>
      </c>
      <c r="BF190" s="0" t="n">
        <v>30.0891138654383</v>
      </c>
      <c r="BG190" s="0" t="n">
        <v>28.4169025939483</v>
      </c>
      <c r="BH190" s="0" t="n">
        <v>26.7068345333629</v>
      </c>
      <c r="BI190" s="0" t="n">
        <v>24.9466425646042</v>
      </c>
      <c r="BJ190" s="0" t="n">
        <v>23.1023934998198</v>
      </c>
      <c r="BK190" s="0" t="n">
        <v>21.1161600765405</v>
      </c>
    </row>
    <row r="191" customFormat="false" ht="12.8" hidden="false" customHeight="false" outlineLevel="0" collapsed="false">
      <c r="A191" s="0" t="s">
        <v>1415</v>
      </c>
      <c r="B191" s="0" t="s">
        <v>1608</v>
      </c>
      <c r="C191" s="0" t="s">
        <v>1419</v>
      </c>
      <c r="D191" s="0" t="n">
        <v>29</v>
      </c>
      <c r="F191" s="0" t="n">
        <v>700</v>
      </c>
      <c r="G191" s="0" t="n">
        <v>2.5</v>
      </c>
      <c r="H191" s="0" t="n">
        <v>320</v>
      </c>
      <c r="I191" s="0" t="n">
        <v>40</v>
      </c>
      <c r="J191" s="0" t="n">
        <v>8000</v>
      </c>
      <c r="K191" s="0" t="n">
        <v>0.25</v>
      </c>
      <c r="L191" s="0" t="n">
        <v>17.2834888176714</v>
      </c>
      <c r="M191" s="0" t="n">
        <v>17.2834888176714</v>
      </c>
      <c r="N191" s="0" t="n">
        <v>17.2834888176714</v>
      </c>
      <c r="O191" s="0" t="n">
        <v>17.2834888176714</v>
      </c>
      <c r="P191" s="0" t="n">
        <v>17.2834888176714</v>
      </c>
      <c r="Q191" s="0" t="n">
        <v>17.2834888176714</v>
      </c>
      <c r="R191" s="0" t="n">
        <v>17.2834888176714</v>
      </c>
      <c r="S191" s="0" t="n">
        <v>17.2834888176714</v>
      </c>
      <c r="T191" s="0" t="n">
        <v>17.2834888176714</v>
      </c>
      <c r="U191" s="0" t="n">
        <v>17.2834888176714</v>
      </c>
      <c r="V191" s="0" t="n">
        <v>17.2834888176714</v>
      </c>
      <c r="W191" s="0" t="n">
        <v>17.2834888176714</v>
      </c>
      <c r="X191" s="0" t="n">
        <v>17.2834888176714</v>
      </c>
      <c r="Y191" s="0" t="n">
        <v>16.5802017957472</v>
      </c>
      <c r="Z191" s="0" t="n">
        <v>16.5802017957472</v>
      </c>
      <c r="AA191" s="0" t="n">
        <v>16.5802017957472</v>
      </c>
      <c r="AB191" s="0" t="n">
        <v>16.5802017957472</v>
      </c>
      <c r="AC191" s="0" t="n">
        <v>16.5802017957472</v>
      </c>
      <c r="AD191" s="0" t="n">
        <v>16.5802017957472</v>
      </c>
      <c r="AE191" s="0" t="n">
        <v>16.5802017957472</v>
      </c>
      <c r="AF191" s="0" t="n">
        <v>16.5802017957472</v>
      </c>
      <c r="AG191" s="0" t="n">
        <v>16.5802017957472</v>
      </c>
      <c r="AH191" s="0" t="n">
        <v>16.5802017957472</v>
      </c>
      <c r="AI191" s="0" t="n">
        <v>16.5802017957472</v>
      </c>
      <c r="AJ191" s="0" t="n">
        <v>16.5802017957472</v>
      </c>
      <c r="AK191" s="0" t="n">
        <v>16.5802017957472</v>
      </c>
      <c r="AL191" s="0" t="n">
        <v>1580.07718630732</v>
      </c>
      <c r="AM191" s="0" t="n">
        <v>1580.07718630732</v>
      </c>
      <c r="AN191" s="0" t="n">
        <v>1580.07718630732</v>
      </c>
      <c r="AO191" s="0" t="n">
        <v>1580.07718630732</v>
      </c>
      <c r="AP191" s="0" t="n">
        <v>1580.07718630732</v>
      </c>
      <c r="AQ191" s="0" t="n">
        <v>1580.07718630732</v>
      </c>
      <c r="AR191" s="0" t="n">
        <v>1580.07718630732</v>
      </c>
      <c r="AS191" s="0" t="n">
        <v>1580.07718630732</v>
      </c>
      <c r="AT191" s="0" t="n">
        <v>1580.07718630732</v>
      </c>
      <c r="AU191" s="0" t="n">
        <v>1580.07718630732</v>
      </c>
      <c r="AV191" s="0" t="n">
        <v>1580.07718630732</v>
      </c>
      <c r="AW191" s="0" t="n">
        <v>1580.07718630732</v>
      </c>
      <c r="AX191" s="0" t="n">
        <v>1580.07718630732</v>
      </c>
      <c r="AY191" s="0" t="n">
        <v>22.1097269766122</v>
      </c>
      <c r="AZ191" s="0" t="n">
        <v>22.1097269766122</v>
      </c>
      <c r="BA191" s="0" t="n">
        <v>22.1097269766122</v>
      </c>
      <c r="BB191" s="0" t="n">
        <v>22.1097269766122</v>
      </c>
      <c r="BC191" s="0" t="n">
        <v>22.1097269766122</v>
      </c>
      <c r="BD191" s="0" t="n">
        <v>22.1097269766122</v>
      </c>
      <c r="BE191" s="0" t="n">
        <v>22.1097269766122</v>
      </c>
      <c r="BF191" s="0" t="n">
        <v>22.1097269766122</v>
      </c>
      <c r="BG191" s="0" t="n">
        <v>22.1097269766122</v>
      </c>
      <c r="BH191" s="0" t="n">
        <v>22.1097269766122</v>
      </c>
      <c r="BI191" s="0" t="n">
        <v>22.1097269766122</v>
      </c>
      <c r="BJ191" s="0" t="n">
        <v>22.1097269766122</v>
      </c>
      <c r="BK191" s="0" t="n">
        <v>22.1097269766122</v>
      </c>
    </row>
    <row r="192" customFormat="false" ht="12.8" hidden="false" customHeight="false" outlineLevel="0" collapsed="false">
      <c r="A192" s="0" t="s">
        <v>1415</v>
      </c>
      <c r="B192" s="0" t="s">
        <v>1609</v>
      </c>
      <c r="C192" s="0" t="s">
        <v>1417</v>
      </c>
      <c r="D192" s="0" t="n">
        <v>36</v>
      </c>
      <c r="E192" s="0" t="n">
        <v>12</v>
      </c>
      <c r="F192" s="0" t="n">
        <v>700</v>
      </c>
      <c r="G192" s="0" t="n">
        <v>2.5</v>
      </c>
      <c r="H192" s="0" t="n">
        <v>320</v>
      </c>
      <c r="I192" s="0" t="n">
        <v>40</v>
      </c>
      <c r="J192" s="0" t="n">
        <v>8000</v>
      </c>
      <c r="K192" s="0" t="n">
        <v>0.25</v>
      </c>
      <c r="L192" s="0" t="n">
        <v>18.6010934424872</v>
      </c>
      <c r="M192" s="0" t="n">
        <v>17.8863725907663</v>
      </c>
      <c r="N192" s="0" t="n">
        <v>16.1988297478627</v>
      </c>
      <c r="O192" s="0" t="n">
        <v>13.6045528449685</v>
      </c>
      <c r="P192" s="0" t="n">
        <v>12.6072463553448</v>
      </c>
      <c r="Q192" s="0" t="n">
        <v>14.2663911756713</v>
      </c>
      <c r="R192" s="0" t="n">
        <v>17.2731558427325</v>
      </c>
      <c r="S192" s="0" t="n">
        <v>19.1735192377797</v>
      </c>
      <c r="T192" s="0" t="n">
        <v>19.7994757125892</v>
      </c>
      <c r="U192" s="0" t="n">
        <v>19.8905306349622</v>
      </c>
      <c r="V192" s="0" t="n">
        <v>19.7142683502558</v>
      </c>
      <c r="W192" s="0" t="n">
        <v>19.3970709332568</v>
      </c>
      <c r="X192" s="0" t="n">
        <v>19.0138051536454</v>
      </c>
      <c r="Y192" s="0" t="n">
        <v>15.8562274822051</v>
      </c>
      <c r="Z192" s="0" t="n">
        <v>14.8621380831494</v>
      </c>
      <c r="AA192" s="0" t="n">
        <v>13.1220196832852</v>
      </c>
      <c r="AB192" s="0" t="n">
        <v>11.3774498834461</v>
      </c>
      <c r="AC192" s="0" t="n">
        <v>12.0095060269833</v>
      </c>
      <c r="AD192" s="0" t="n">
        <v>15.5419978599213</v>
      </c>
      <c r="AE192" s="0" t="n">
        <v>19.0976179577363</v>
      </c>
      <c r="AF192" s="0" t="n">
        <v>20.4104154364125</v>
      </c>
      <c r="AG192" s="0" t="n">
        <v>19.9183443018281</v>
      </c>
      <c r="AH192" s="0" t="n">
        <v>19.2069387424401</v>
      </c>
      <c r="AI192" s="0" t="n">
        <v>18.4890034597141</v>
      </c>
      <c r="AJ192" s="0" t="n">
        <v>17.628389613324</v>
      </c>
      <c r="AK192" s="0" t="n">
        <v>16.7288248142686</v>
      </c>
      <c r="AL192" s="0" t="n">
        <v>1534.34635740467</v>
      </c>
      <c r="AM192" s="0" t="n">
        <v>1416.20067726935</v>
      </c>
      <c r="AN192" s="0" t="n">
        <v>1207.54531943582</v>
      </c>
      <c r="AO192" s="0" t="n">
        <v>982.479373244531</v>
      </c>
      <c r="AP192" s="0" t="n">
        <v>1033.63817868056</v>
      </c>
      <c r="AQ192" s="0" t="n">
        <v>1430.81772875605</v>
      </c>
      <c r="AR192" s="0" t="n">
        <v>1848.01306877801</v>
      </c>
      <c r="AS192" s="0" t="n">
        <v>2002.61114104683</v>
      </c>
      <c r="AT192" s="0" t="n">
        <v>1946.52644468563</v>
      </c>
      <c r="AU192" s="0" t="n">
        <v>1865.2116175176</v>
      </c>
      <c r="AV192" s="0" t="n">
        <v>1784.0313718558</v>
      </c>
      <c r="AW192" s="0" t="n">
        <v>1702.55362244781</v>
      </c>
      <c r="AX192" s="0" t="n">
        <v>1619.77852087249</v>
      </c>
      <c r="AY192" s="0" t="n">
        <v>18.8887693958963</v>
      </c>
      <c r="AZ192" s="0" t="n">
        <v>13.2808397747039</v>
      </c>
      <c r="BA192" s="0" t="n">
        <v>5.3777440838891</v>
      </c>
      <c r="BB192" s="0" t="n">
        <v>7.58322540320264</v>
      </c>
      <c r="BC192" s="0" t="n">
        <v>23.371741593349</v>
      </c>
      <c r="BD192" s="0" t="n">
        <v>32.829710927368</v>
      </c>
      <c r="BE192" s="0" t="n">
        <v>31.7163723838351</v>
      </c>
      <c r="BF192" s="0" t="n">
        <v>30.0891138654383</v>
      </c>
      <c r="BG192" s="0" t="n">
        <v>28.4169025939483</v>
      </c>
      <c r="BH192" s="0" t="n">
        <v>26.7068345333629</v>
      </c>
      <c r="BI192" s="0" t="n">
        <v>24.9466425646042</v>
      </c>
      <c r="BJ192" s="0" t="n">
        <v>23.1023934998198</v>
      </c>
      <c r="BK192" s="0" t="n">
        <v>21.1161600765405</v>
      </c>
    </row>
    <row r="193" customFormat="false" ht="12.8" hidden="false" customHeight="false" outlineLevel="0" collapsed="false">
      <c r="A193" s="0" t="s">
        <v>1415</v>
      </c>
      <c r="B193" s="0" t="s">
        <v>1610</v>
      </c>
      <c r="C193" s="0" t="s">
        <v>1419</v>
      </c>
      <c r="D193" s="0" t="n">
        <v>36</v>
      </c>
      <c r="F193" s="0" t="n">
        <v>700</v>
      </c>
      <c r="G193" s="0" t="n">
        <v>2.5</v>
      </c>
      <c r="H193" s="0" t="n">
        <v>320</v>
      </c>
      <c r="I193" s="0" t="n">
        <v>40</v>
      </c>
      <c r="J193" s="0" t="n">
        <v>8000</v>
      </c>
      <c r="K193" s="0" t="n">
        <v>0.25</v>
      </c>
      <c r="L193" s="0" t="n">
        <v>17.4943316940248</v>
      </c>
      <c r="M193" s="0" t="n">
        <v>17.4943316940248</v>
      </c>
      <c r="N193" s="0" t="n">
        <v>17.4943316940248</v>
      </c>
      <c r="O193" s="0" t="n">
        <v>17.4943316940248</v>
      </c>
      <c r="P193" s="0" t="n">
        <v>17.4943316940248</v>
      </c>
      <c r="Q193" s="0" t="n">
        <v>17.4943316940248</v>
      </c>
      <c r="R193" s="0" t="n">
        <v>17.4943316940248</v>
      </c>
      <c r="S193" s="0" t="n">
        <v>17.4943316940248</v>
      </c>
      <c r="T193" s="0" t="n">
        <v>17.4943316940248</v>
      </c>
      <c r="U193" s="0" t="n">
        <v>17.4943316940248</v>
      </c>
      <c r="V193" s="0" t="n">
        <v>17.4943316940248</v>
      </c>
      <c r="W193" s="0" t="n">
        <v>17.4943316940248</v>
      </c>
      <c r="X193" s="0" t="n">
        <v>17.4943316940248</v>
      </c>
      <c r="Y193" s="0" t="n">
        <v>16.480682564978</v>
      </c>
      <c r="Z193" s="0" t="n">
        <v>16.480682564978</v>
      </c>
      <c r="AA193" s="0" t="n">
        <v>16.480682564978</v>
      </c>
      <c r="AB193" s="0" t="n">
        <v>16.480682564978</v>
      </c>
      <c r="AC193" s="0" t="n">
        <v>16.480682564978</v>
      </c>
      <c r="AD193" s="0" t="n">
        <v>16.480682564978</v>
      </c>
      <c r="AE193" s="0" t="n">
        <v>16.480682564978</v>
      </c>
      <c r="AF193" s="0" t="n">
        <v>16.480682564978</v>
      </c>
      <c r="AG193" s="0" t="n">
        <v>16.480682564978</v>
      </c>
      <c r="AH193" s="0" t="n">
        <v>16.480682564978</v>
      </c>
      <c r="AI193" s="0" t="n">
        <v>16.480682564978</v>
      </c>
      <c r="AJ193" s="0" t="n">
        <v>16.480682564978</v>
      </c>
      <c r="AK193" s="0" t="n">
        <v>16.480682564978</v>
      </c>
      <c r="AL193" s="0" t="n">
        <v>1567.21180169194</v>
      </c>
      <c r="AM193" s="0" t="n">
        <v>1567.21180169194</v>
      </c>
      <c r="AN193" s="0" t="n">
        <v>1567.21180169194</v>
      </c>
      <c r="AO193" s="0" t="n">
        <v>1567.21180169194</v>
      </c>
      <c r="AP193" s="0" t="n">
        <v>1567.21180169194</v>
      </c>
      <c r="AQ193" s="0" t="n">
        <v>1567.21180169194</v>
      </c>
      <c r="AR193" s="0" t="n">
        <v>1567.21180169194</v>
      </c>
      <c r="AS193" s="0" t="n">
        <v>1567.21180169194</v>
      </c>
      <c r="AT193" s="0" t="n">
        <v>1567.21180169194</v>
      </c>
      <c r="AU193" s="0" t="n">
        <v>1567.21180169194</v>
      </c>
      <c r="AV193" s="0" t="n">
        <v>1567.21180169194</v>
      </c>
      <c r="AW193" s="0" t="n">
        <v>1567.21180169194</v>
      </c>
      <c r="AX193" s="0" t="n">
        <v>1567.21180169194</v>
      </c>
      <c r="AY193" s="0" t="n">
        <v>22.1097269766122</v>
      </c>
      <c r="AZ193" s="0" t="n">
        <v>22.1097269766122</v>
      </c>
      <c r="BA193" s="0" t="n">
        <v>22.1097269766122</v>
      </c>
      <c r="BB193" s="0" t="n">
        <v>22.1097269766122</v>
      </c>
      <c r="BC193" s="0" t="n">
        <v>22.1097269766122</v>
      </c>
      <c r="BD193" s="0" t="n">
        <v>22.1097269766122</v>
      </c>
      <c r="BE193" s="0" t="n">
        <v>22.1097269766122</v>
      </c>
      <c r="BF193" s="0" t="n">
        <v>22.1097269766122</v>
      </c>
      <c r="BG193" s="0" t="n">
        <v>22.1097269766122</v>
      </c>
      <c r="BH193" s="0" t="n">
        <v>22.1097269766122</v>
      </c>
      <c r="BI193" s="0" t="n">
        <v>22.1097269766122</v>
      </c>
      <c r="BJ193" s="0" t="n">
        <v>22.1097269766122</v>
      </c>
      <c r="BK193" s="0" t="n">
        <v>22.1097269766122</v>
      </c>
    </row>
    <row r="194" customFormat="false" ht="12.8" hidden="false" customHeight="false" outlineLevel="0" collapsed="false">
      <c r="A194" s="0" t="s">
        <v>1415</v>
      </c>
      <c r="B194" s="0" t="s">
        <v>1611</v>
      </c>
      <c r="C194" s="0" t="s">
        <v>1417</v>
      </c>
      <c r="D194" s="0" t="n">
        <v>24</v>
      </c>
      <c r="E194" s="0" t="n">
        <v>12</v>
      </c>
      <c r="F194" s="0" t="n">
        <v>700</v>
      </c>
      <c r="G194" s="0" t="n">
        <v>2.5</v>
      </c>
      <c r="H194" s="0" t="n">
        <v>320</v>
      </c>
      <c r="I194" s="0" t="n">
        <v>40</v>
      </c>
      <c r="J194" s="0" t="n">
        <v>8000</v>
      </c>
      <c r="K194" s="0" t="n">
        <v>0.3</v>
      </c>
      <c r="L194" s="0" t="n">
        <v>17.9441527524563</v>
      </c>
      <c r="M194" s="0" t="n">
        <v>17.1851326492451</v>
      </c>
      <c r="N194" s="0" t="n">
        <v>15.1629393009248</v>
      </c>
      <c r="O194" s="0" t="n">
        <v>12.3899362570785</v>
      </c>
      <c r="P194" s="0" t="n">
        <v>11.5677616378163</v>
      </c>
      <c r="Q194" s="0" t="n">
        <v>13.6002342741047</v>
      </c>
      <c r="R194" s="0" t="n">
        <v>16.6723006471994</v>
      </c>
      <c r="S194" s="0" t="n">
        <v>18.5114228068031</v>
      </c>
      <c r="T194" s="0" t="n">
        <v>19.0459135544354</v>
      </c>
      <c r="U194" s="0" t="n">
        <v>19.05763977297</v>
      </c>
      <c r="V194" s="0" t="n">
        <v>18.8854368200839</v>
      </c>
      <c r="W194" s="0" t="n">
        <v>18.6274335122576</v>
      </c>
      <c r="X194" s="0" t="n">
        <v>18.3064017486975</v>
      </c>
      <c r="Y194" s="0" t="n">
        <v>15.8602755284472</v>
      </c>
      <c r="Z194" s="0" t="n">
        <v>14.7924201176814</v>
      </c>
      <c r="AA194" s="0" t="n">
        <v>12.7435481896797</v>
      </c>
      <c r="AB194" s="0" t="n">
        <v>11.0833478612804</v>
      </c>
      <c r="AC194" s="0" t="n">
        <v>12.1118142284326</v>
      </c>
      <c r="AD194" s="0" t="n">
        <v>16.0501827021866</v>
      </c>
      <c r="AE194" s="0" t="n">
        <v>19.4749876875011</v>
      </c>
      <c r="AF194" s="0" t="n">
        <v>20.649636314117</v>
      </c>
      <c r="AG194" s="0" t="n">
        <v>20.0337318841964</v>
      </c>
      <c r="AH194" s="0" t="n">
        <v>19.2086567360821</v>
      </c>
      <c r="AI194" s="0" t="n">
        <v>18.4578812579511</v>
      </c>
      <c r="AJ194" s="0" t="n">
        <v>17.6096608528111</v>
      </c>
      <c r="AK194" s="0" t="n">
        <v>16.7216632721802</v>
      </c>
      <c r="AL194" s="0" t="n">
        <v>1537.9839065124</v>
      </c>
      <c r="AM194" s="0" t="n">
        <v>1410.20989834946</v>
      </c>
      <c r="AN194" s="0" t="n">
        <v>1165.17761505084</v>
      </c>
      <c r="AO194" s="0" t="n">
        <v>950.760810552992</v>
      </c>
      <c r="AP194" s="0" t="n">
        <v>1049.11433879397</v>
      </c>
      <c r="AQ194" s="0" t="n">
        <v>1494.1024647208</v>
      </c>
      <c r="AR194" s="0" t="n">
        <v>1895.93188684174</v>
      </c>
      <c r="AS194" s="0" t="n">
        <v>2034.72271153527</v>
      </c>
      <c r="AT194" s="0" t="n">
        <v>1965.36895205943</v>
      </c>
      <c r="AU194" s="0" t="n">
        <v>1871.78856504302</v>
      </c>
      <c r="AV194" s="0" t="n">
        <v>1786.60167432518</v>
      </c>
      <c r="AW194" s="0" t="n">
        <v>1705.67245718414</v>
      </c>
      <c r="AX194" s="0" t="n">
        <v>1623.23589303039</v>
      </c>
      <c r="AY194" s="0" t="n">
        <v>18.3501606438689</v>
      </c>
      <c r="AZ194" s="0" t="n">
        <v>11.7099739598968</v>
      </c>
      <c r="BA194" s="0" t="n">
        <v>2.37817931067356</v>
      </c>
      <c r="BB194" s="0" t="n">
        <v>9.4790317540033</v>
      </c>
      <c r="BC194" s="0" t="n">
        <v>23.371741593349</v>
      </c>
      <c r="BD194" s="0" t="n">
        <v>32.829710927368</v>
      </c>
      <c r="BE194" s="0" t="n">
        <v>31.7163723838351</v>
      </c>
      <c r="BF194" s="0" t="n">
        <v>29.479336952642</v>
      </c>
      <c r="BG194" s="0" t="n">
        <v>27.6573859411327</v>
      </c>
      <c r="BH194" s="0" t="n">
        <v>26.0109393027367</v>
      </c>
      <c r="BI194" s="0" t="n">
        <v>24.3101735026905</v>
      </c>
      <c r="BJ194" s="0" t="n">
        <v>22.5175357514307</v>
      </c>
      <c r="BK194" s="0" t="n">
        <v>20.5682365023707</v>
      </c>
    </row>
    <row r="195" customFormat="false" ht="12.8" hidden="false" customHeight="false" outlineLevel="0" collapsed="false">
      <c r="A195" s="0" t="s">
        <v>1415</v>
      </c>
      <c r="B195" s="0" t="s">
        <v>1612</v>
      </c>
      <c r="C195" s="0" t="s">
        <v>1417</v>
      </c>
      <c r="D195" s="0" t="n">
        <v>29</v>
      </c>
      <c r="E195" s="0" t="n">
        <v>12</v>
      </c>
      <c r="F195" s="0" t="n">
        <v>700</v>
      </c>
      <c r="G195" s="0" t="n">
        <v>2.5</v>
      </c>
      <c r="H195" s="0" t="n">
        <v>320</v>
      </c>
      <c r="I195" s="0" t="n">
        <v>40</v>
      </c>
      <c r="J195" s="0" t="n">
        <v>8000</v>
      </c>
      <c r="K195" s="0" t="n">
        <v>0.3</v>
      </c>
      <c r="L195" s="0" t="n">
        <v>18.2084248699324</v>
      </c>
      <c r="M195" s="0" t="n">
        <v>17.4160393158671</v>
      </c>
      <c r="N195" s="0" t="n">
        <v>15.3447002720296</v>
      </c>
      <c r="O195" s="0" t="n">
        <v>12.5610542229089</v>
      </c>
      <c r="P195" s="0" t="n">
        <v>11.7887090381853</v>
      </c>
      <c r="Q195" s="0" t="n">
        <v>13.8955726738298</v>
      </c>
      <c r="R195" s="0" t="n">
        <v>17.0030628838978</v>
      </c>
      <c r="S195" s="0" t="n">
        <v>18.8534553780569</v>
      </c>
      <c r="T195" s="0" t="n">
        <v>19.4026928695468</v>
      </c>
      <c r="U195" s="0" t="n">
        <v>19.4213907632834</v>
      </c>
      <c r="V195" s="0" t="n">
        <v>19.2329918516688</v>
      </c>
      <c r="W195" s="0" t="n">
        <v>18.9463762924196</v>
      </c>
      <c r="X195" s="0" t="n">
        <v>18.5965875677442</v>
      </c>
      <c r="Y195" s="0" t="n">
        <v>15.7269421951139</v>
      </c>
      <c r="Z195" s="0" t="n">
        <v>14.6587079964693</v>
      </c>
      <c r="AA195" s="0" t="n">
        <v>12.6034913714979</v>
      </c>
      <c r="AB195" s="0" t="n">
        <v>10.9233099824925</v>
      </c>
      <c r="AC195" s="0" t="n">
        <v>11.9359430163114</v>
      </c>
      <c r="AD195" s="0" t="n">
        <v>15.874103156732</v>
      </c>
      <c r="AE195" s="0" t="n">
        <v>19.315669505683</v>
      </c>
      <c r="AF195" s="0" t="n">
        <v>20.5056590413897</v>
      </c>
      <c r="AG195" s="0" t="n">
        <v>19.8980879448024</v>
      </c>
      <c r="AH195" s="0" t="n">
        <v>19.0754370391124</v>
      </c>
      <c r="AI195" s="0" t="n">
        <v>18.3245479246178</v>
      </c>
      <c r="AJ195" s="0" t="n">
        <v>17.4763275194778</v>
      </c>
      <c r="AK195" s="0" t="n">
        <v>16.5883299388468</v>
      </c>
      <c r="AL195" s="0" t="n">
        <v>1520.65057317907</v>
      </c>
      <c r="AM195" s="0" t="n">
        <v>1392.83111047067</v>
      </c>
      <c r="AN195" s="0" t="n">
        <v>1147.02231202054</v>
      </c>
      <c r="AO195" s="0" t="n">
        <v>930.056265098447</v>
      </c>
      <c r="AP195" s="0" t="n">
        <v>1026.38555091518</v>
      </c>
      <c r="AQ195" s="0" t="n">
        <v>1471.3380707814</v>
      </c>
      <c r="AR195" s="0" t="n">
        <v>1875.34552320538</v>
      </c>
      <c r="AS195" s="0" t="n">
        <v>2016.11362062618</v>
      </c>
      <c r="AT195" s="0" t="n">
        <v>1947.79773993822</v>
      </c>
      <c r="AU195" s="0" t="n">
        <v>1854.4870498915</v>
      </c>
      <c r="AV195" s="0" t="n">
        <v>1769.26834099184</v>
      </c>
      <c r="AW195" s="0" t="n">
        <v>1688.3391238508</v>
      </c>
      <c r="AX195" s="0" t="n">
        <v>1605.90255969705</v>
      </c>
      <c r="AY195" s="0" t="n">
        <v>18.3501606438689</v>
      </c>
      <c r="AZ195" s="0" t="n">
        <v>11.7099739598968</v>
      </c>
      <c r="BA195" s="0" t="n">
        <v>2.37817931067356</v>
      </c>
      <c r="BB195" s="0" t="n">
        <v>9.4790317540033</v>
      </c>
      <c r="BC195" s="0" t="n">
        <v>23.371741593349</v>
      </c>
      <c r="BD195" s="0" t="n">
        <v>32.829710927368</v>
      </c>
      <c r="BE195" s="0" t="n">
        <v>31.7163723838351</v>
      </c>
      <c r="BF195" s="0" t="n">
        <v>29.479336952642</v>
      </c>
      <c r="BG195" s="0" t="n">
        <v>27.6573859411327</v>
      </c>
      <c r="BH195" s="0" t="n">
        <v>26.0109393027367</v>
      </c>
      <c r="BI195" s="0" t="n">
        <v>24.3101735026905</v>
      </c>
      <c r="BJ195" s="0" t="n">
        <v>22.5175357514307</v>
      </c>
      <c r="BK195" s="0" t="n">
        <v>20.5682365023707</v>
      </c>
    </row>
    <row r="196" customFormat="false" ht="12.8" hidden="false" customHeight="false" outlineLevel="0" collapsed="false">
      <c r="A196" s="0" t="s">
        <v>1415</v>
      </c>
      <c r="B196" s="0" t="s">
        <v>1613</v>
      </c>
      <c r="C196" s="0" t="s">
        <v>1417</v>
      </c>
      <c r="D196" s="0" t="n">
        <v>36</v>
      </c>
      <c r="E196" s="0" t="n">
        <v>12</v>
      </c>
      <c r="F196" s="0" t="n">
        <v>700</v>
      </c>
      <c r="G196" s="0" t="n">
        <v>2.5</v>
      </c>
      <c r="H196" s="0" t="n">
        <v>320</v>
      </c>
      <c r="I196" s="0" t="n">
        <v>40</v>
      </c>
      <c r="J196" s="0" t="n">
        <v>8000</v>
      </c>
      <c r="K196" s="0" t="n">
        <v>0.3</v>
      </c>
      <c r="L196" s="0" t="n">
        <v>18.4388270624102</v>
      </c>
      <c r="M196" s="0" t="n">
        <v>17.6173522759913</v>
      </c>
      <c r="N196" s="0" t="n">
        <v>15.5031661996855</v>
      </c>
      <c r="O196" s="0" t="n">
        <v>12.7102411854844</v>
      </c>
      <c r="P196" s="0" t="n">
        <v>11.9813391421609</v>
      </c>
      <c r="Q196" s="0" t="n">
        <v>14.1530595985551</v>
      </c>
      <c r="R196" s="0" t="n">
        <v>17.2914336180181</v>
      </c>
      <c r="S196" s="0" t="n">
        <v>19.1516520060943</v>
      </c>
      <c r="T196" s="0" t="n">
        <v>19.7137462535264</v>
      </c>
      <c r="U196" s="0" t="n">
        <v>19.7385223111915</v>
      </c>
      <c r="V196" s="0" t="n">
        <v>19.5360031645859</v>
      </c>
      <c r="W196" s="0" t="n">
        <v>19.2244423877992</v>
      </c>
      <c r="X196" s="0" t="n">
        <v>18.8495822823317</v>
      </c>
      <c r="Y196" s="0" t="n">
        <v>15.6333058314775</v>
      </c>
      <c r="Z196" s="0" t="n">
        <v>14.5896928449541</v>
      </c>
      <c r="AA196" s="0" t="n">
        <v>12.5616731896797</v>
      </c>
      <c r="AB196" s="0" t="n">
        <v>10.8643705885531</v>
      </c>
      <c r="AC196" s="0" t="n">
        <v>11.839503622372</v>
      </c>
      <c r="AD196" s="0" t="n">
        <v>15.7372849749138</v>
      </c>
      <c r="AE196" s="0" t="n">
        <v>19.1756695056829</v>
      </c>
      <c r="AF196" s="0" t="n">
        <v>20.3570226777534</v>
      </c>
      <c r="AG196" s="0" t="n">
        <v>19.7300576417721</v>
      </c>
      <c r="AH196" s="0" t="n">
        <v>18.8958915845669</v>
      </c>
      <c r="AI196" s="0" t="n">
        <v>18.156972167042</v>
      </c>
      <c r="AJ196" s="0" t="n">
        <v>17.3329941861444</v>
      </c>
      <c r="AK196" s="0" t="n">
        <v>16.470451150968</v>
      </c>
      <c r="AL196" s="0" t="n">
        <v>1508.644512573</v>
      </c>
      <c r="AM196" s="0" t="n">
        <v>1384.02201956158</v>
      </c>
      <c r="AN196" s="0" t="n">
        <v>1141.69958474781</v>
      </c>
      <c r="AO196" s="0" t="n">
        <v>922.447174189356</v>
      </c>
      <c r="AP196" s="0" t="n">
        <v>1013.85221758185</v>
      </c>
      <c r="AQ196" s="0" t="n">
        <v>1453.55170714504</v>
      </c>
      <c r="AR196" s="0" t="n">
        <v>1857.14552320538</v>
      </c>
      <c r="AS196" s="0" t="n">
        <v>1996.81362062618</v>
      </c>
      <c r="AT196" s="0" t="n">
        <v>1926.03713387761</v>
      </c>
      <c r="AU196" s="0" t="n">
        <v>1831.29008019453</v>
      </c>
      <c r="AV196" s="0" t="n">
        <v>1747.65015917366</v>
      </c>
      <c r="AW196" s="0" t="n">
        <v>1669.87245718413</v>
      </c>
      <c r="AX196" s="0" t="n">
        <v>1590.74498393948</v>
      </c>
      <c r="AY196" s="0" t="n">
        <v>18.3501606438689</v>
      </c>
      <c r="AZ196" s="0" t="n">
        <v>11.7099739598968</v>
      </c>
      <c r="BA196" s="0" t="n">
        <v>2.37817931067356</v>
      </c>
      <c r="BB196" s="0" t="n">
        <v>9.4790317540033</v>
      </c>
      <c r="BC196" s="0" t="n">
        <v>23.371741593349</v>
      </c>
      <c r="BD196" s="0" t="n">
        <v>32.829710927368</v>
      </c>
      <c r="BE196" s="0" t="n">
        <v>31.7163723838351</v>
      </c>
      <c r="BF196" s="0" t="n">
        <v>29.479336952642</v>
      </c>
      <c r="BG196" s="0" t="n">
        <v>27.6573859411327</v>
      </c>
      <c r="BH196" s="0" t="n">
        <v>26.0109393027367</v>
      </c>
      <c r="BI196" s="0" t="n">
        <v>24.3101735026905</v>
      </c>
      <c r="BJ196" s="0" t="n">
        <v>22.5175357514307</v>
      </c>
      <c r="BK196" s="0" t="n">
        <v>20.5682365023707</v>
      </c>
    </row>
    <row r="197" customFormat="false" ht="12.8" hidden="false" customHeight="false" outlineLevel="0" collapsed="false">
      <c r="A197" s="0" t="s">
        <v>1415</v>
      </c>
      <c r="B197" s="0" t="s">
        <v>1614</v>
      </c>
      <c r="C197" s="0" t="s">
        <v>1419</v>
      </c>
      <c r="D197" s="0" t="n">
        <v>36</v>
      </c>
      <c r="F197" s="0" t="n">
        <v>700</v>
      </c>
      <c r="G197" s="0" t="n">
        <v>2.5</v>
      </c>
      <c r="H197" s="0" t="n">
        <v>320</v>
      </c>
      <c r="I197" s="0" t="n">
        <v>40</v>
      </c>
      <c r="J197" s="0" t="n">
        <v>8000</v>
      </c>
      <c r="K197" s="0" t="n">
        <v>0.3</v>
      </c>
      <c r="L197" s="0" t="n">
        <v>17.2237974990642</v>
      </c>
      <c r="M197" s="0" t="n">
        <v>17.2237974990642</v>
      </c>
      <c r="N197" s="0" t="n">
        <v>17.2237974990642</v>
      </c>
      <c r="O197" s="0" t="n">
        <v>17.2237974990642</v>
      </c>
      <c r="P197" s="0" t="n">
        <v>17.2237974990642</v>
      </c>
      <c r="Q197" s="0" t="n">
        <v>17.2237974990642</v>
      </c>
      <c r="R197" s="0" t="n">
        <v>17.2237974990642</v>
      </c>
      <c r="S197" s="0" t="n">
        <v>17.2237974990642</v>
      </c>
      <c r="T197" s="0" t="n">
        <v>17.2237974990642</v>
      </c>
      <c r="U197" s="0" t="n">
        <v>17.2237974990642</v>
      </c>
      <c r="V197" s="0" t="n">
        <v>17.2237974990642</v>
      </c>
      <c r="W197" s="0" t="n">
        <v>17.2237974990642</v>
      </c>
      <c r="X197" s="0" t="n">
        <v>17.2237974990642</v>
      </c>
      <c r="Y197" s="0" t="n">
        <v>16.2572992281446</v>
      </c>
      <c r="Z197" s="0" t="n">
        <v>16.2572992281446</v>
      </c>
      <c r="AA197" s="0" t="n">
        <v>16.2572992281446</v>
      </c>
      <c r="AB197" s="0" t="n">
        <v>16.2572992281446</v>
      </c>
      <c r="AC197" s="0" t="n">
        <v>16.2572992281446</v>
      </c>
      <c r="AD197" s="0" t="n">
        <v>16.2572992281446</v>
      </c>
      <c r="AE197" s="0" t="n">
        <v>16.2572992281446</v>
      </c>
      <c r="AF197" s="0" t="n">
        <v>16.2572992281446</v>
      </c>
      <c r="AG197" s="0" t="n">
        <v>16.2572992281446</v>
      </c>
      <c r="AH197" s="0" t="n">
        <v>16.2572992281446</v>
      </c>
      <c r="AI197" s="0" t="n">
        <v>16.2572992281446</v>
      </c>
      <c r="AJ197" s="0" t="n">
        <v>16.2572992281446</v>
      </c>
      <c r="AK197" s="0" t="n">
        <v>16.2572992281446</v>
      </c>
      <c r="AL197" s="0" t="n">
        <v>1541.82855184612</v>
      </c>
      <c r="AM197" s="0" t="n">
        <v>1541.82855184612</v>
      </c>
      <c r="AN197" s="0" t="n">
        <v>1541.82855184612</v>
      </c>
      <c r="AO197" s="0" t="n">
        <v>1541.82855184612</v>
      </c>
      <c r="AP197" s="0" t="n">
        <v>1541.82855184612</v>
      </c>
      <c r="AQ197" s="0" t="n">
        <v>1541.82855184612</v>
      </c>
      <c r="AR197" s="0" t="n">
        <v>1541.82855184612</v>
      </c>
      <c r="AS197" s="0" t="n">
        <v>1541.82855184612</v>
      </c>
      <c r="AT197" s="0" t="n">
        <v>1541.82855184612</v>
      </c>
      <c r="AU197" s="0" t="n">
        <v>1541.82855184612</v>
      </c>
      <c r="AV197" s="0" t="n">
        <v>1541.82855184612</v>
      </c>
      <c r="AW197" s="0" t="n">
        <v>1541.82855184612</v>
      </c>
      <c r="AX197" s="0" t="n">
        <v>1541.82855184612</v>
      </c>
      <c r="AY197" s="0" t="n">
        <v>21.5675983481537</v>
      </c>
      <c r="AZ197" s="0" t="n">
        <v>21.5675983481537</v>
      </c>
      <c r="BA197" s="0" t="n">
        <v>21.5675983481537</v>
      </c>
      <c r="BB197" s="0" t="n">
        <v>21.5675983481537</v>
      </c>
      <c r="BC197" s="0" t="n">
        <v>21.5675983481537</v>
      </c>
      <c r="BD197" s="0" t="n">
        <v>21.5675983481537</v>
      </c>
      <c r="BE197" s="0" t="n">
        <v>21.5675983481537</v>
      </c>
      <c r="BF197" s="0" t="n">
        <v>21.5675983481537</v>
      </c>
      <c r="BG197" s="0" t="n">
        <v>21.5675983481537</v>
      </c>
      <c r="BH197" s="0" t="n">
        <v>21.5675983481537</v>
      </c>
      <c r="BI197" s="0" t="n">
        <v>21.5675983481537</v>
      </c>
      <c r="BJ197" s="0" t="n">
        <v>21.5675983481537</v>
      </c>
      <c r="BK197" s="0" t="n">
        <v>21.5675983481537</v>
      </c>
    </row>
    <row r="198" customFormat="false" ht="12.8" hidden="false" customHeight="false" outlineLevel="0" collapsed="false">
      <c r="A198" s="0" t="s">
        <v>1415</v>
      </c>
      <c r="B198" s="0" t="s">
        <v>1615</v>
      </c>
      <c r="C198" s="0" t="s">
        <v>1419</v>
      </c>
      <c r="D198" s="0" t="n">
        <v>29</v>
      </c>
      <c r="F198" s="0" t="n">
        <v>700</v>
      </c>
      <c r="G198" s="0" t="n">
        <v>2.5</v>
      </c>
      <c r="H198" s="0" t="n">
        <v>320</v>
      </c>
      <c r="I198" s="0" t="n">
        <v>40</v>
      </c>
      <c r="J198" s="0" t="n">
        <v>8000</v>
      </c>
      <c r="K198" s="0" t="n">
        <v>0.3</v>
      </c>
      <c r="L198" s="0" t="n">
        <v>16.9746967691824</v>
      </c>
      <c r="M198" s="0" t="n">
        <v>16.9746967691824</v>
      </c>
      <c r="N198" s="0" t="n">
        <v>16.9746967691824</v>
      </c>
      <c r="O198" s="0" t="n">
        <v>16.9746967691824</v>
      </c>
      <c r="P198" s="0" t="n">
        <v>16.9746967691824</v>
      </c>
      <c r="Q198" s="0" t="n">
        <v>16.9746967691824</v>
      </c>
      <c r="R198" s="0" t="n">
        <v>16.9746967691824</v>
      </c>
      <c r="S198" s="0" t="n">
        <v>16.9746967691824</v>
      </c>
      <c r="T198" s="0" t="n">
        <v>16.9746967691824</v>
      </c>
      <c r="U198" s="0" t="n">
        <v>16.9746967691824</v>
      </c>
      <c r="V198" s="0" t="n">
        <v>16.9746967691824</v>
      </c>
      <c r="W198" s="0" t="n">
        <v>16.9746967691824</v>
      </c>
      <c r="X198" s="0" t="n">
        <v>16.9746967691824</v>
      </c>
      <c r="Y198" s="0" t="n">
        <v>16.3774274332728</v>
      </c>
      <c r="Z198" s="0" t="n">
        <v>16.3774274332728</v>
      </c>
      <c r="AA198" s="0" t="n">
        <v>16.3774274332728</v>
      </c>
      <c r="AB198" s="0" t="n">
        <v>16.3774274332728</v>
      </c>
      <c r="AC198" s="0" t="n">
        <v>16.3774274332728</v>
      </c>
      <c r="AD198" s="0" t="n">
        <v>16.3774274332728</v>
      </c>
      <c r="AE198" s="0" t="n">
        <v>16.3774274332728</v>
      </c>
      <c r="AF198" s="0" t="n">
        <v>16.3774274332728</v>
      </c>
      <c r="AG198" s="0" t="n">
        <v>16.3774274332728</v>
      </c>
      <c r="AH198" s="0" t="n">
        <v>16.3774274332728</v>
      </c>
      <c r="AI198" s="0" t="n">
        <v>16.3774274332728</v>
      </c>
      <c r="AJ198" s="0" t="n">
        <v>16.3774274332728</v>
      </c>
      <c r="AK198" s="0" t="n">
        <v>16.3774274332728</v>
      </c>
      <c r="AL198" s="0" t="n">
        <v>1557.34906466664</v>
      </c>
      <c r="AM198" s="0" t="n">
        <v>1557.34906466664</v>
      </c>
      <c r="AN198" s="0" t="n">
        <v>1557.34906466664</v>
      </c>
      <c r="AO198" s="0" t="n">
        <v>1557.34906466664</v>
      </c>
      <c r="AP198" s="0" t="n">
        <v>1557.34906466664</v>
      </c>
      <c r="AQ198" s="0" t="n">
        <v>1557.34906466664</v>
      </c>
      <c r="AR198" s="0" t="n">
        <v>1557.34906466664</v>
      </c>
      <c r="AS198" s="0" t="n">
        <v>1557.34906466664</v>
      </c>
      <c r="AT198" s="0" t="n">
        <v>1557.34906466664</v>
      </c>
      <c r="AU198" s="0" t="n">
        <v>1557.34906466664</v>
      </c>
      <c r="AV198" s="0" t="n">
        <v>1557.34906466664</v>
      </c>
      <c r="AW198" s="0" t="n">
        <v>1557.34906466664</v>
      </c>
      <c r="AX198" s="0" t="n">
        <v>1557.34906466664</v>
      </c>
      <c r="AY198" s="0" t="n">
        <v>21.5675983481537</v>
      </c>
      <c r="AZ198" s="0" t="n">
        <v>21.5675983481537</v>
      </c>
      <c r="BA198" s="0" t="n">
        <v>21.5675983481537</v>
      </c>
      <c r="BB198" s="0" t="n">
        <v>21.5675983481537</v>
      </c>
      <c r="BC198" s="0" t="n">
        <v>21.5675983481537</v>
      </c>
      <c r="BD198" s="0" t="n">
        <v>21.5675983481537</v>
      </c>
      <c r="BE198" s="0" t="n">
        <v>21.5675983481537</v>
      </c>
      <c r="BF198" s="0" t="n">
        <v>21.5675983481537</v>
      </c>
      <c r="BG198" s="0" t="n">
        <v>21.5675983481537</v>
      </c>
      <c r="BH198" s="0" t="n">
        <v>21.5675983481537</v>
      </c>
      <c r="BI198" s="0" t="n">
        <v>21.5675983481537</v>
      </c>
      <c r="BJ198" s="0" t="n">
        <v>21.5675983481537</v>
      </c>
      <c r="BK198" s="0" t="n">
        <v>21.5675983481537</v>
      </c>
    </row>
    <row r="199" customFormat="false" ht="12.8" hidden="false" customHeight="false" outlineLevel="0" collapsed="false">
      <c r="A199" s="0" t="s">
        <v>1415</v>
      </c>
      <c r="B199" s="0" t="s">
        <v>1616</v>
      </c>
      <c r="C199" s="0" t="s">
        <v>1419</v>
      </c>
      <c r="D199" s="0" t="n">
        <v>24</v>
      </c>
      <c r="F199" s="0" t="n">
        <v>700</v>
      </c>
      <c r="G199" s="0" t="n">
        <v>2.5</v>
      </c>
      <c r="H199" s="0" t="n">
        <v>320</v>
      </c>
      <c r="I199" s="0" t="n">
        <v>40</v>
      </c>
      <c r="J199" s="0" t="n">
        <v>8000</v>
      </c>
      <c r="K199" s="0" t="n">
        <v>0.3</v>
      </c>
      <c r="L199" s="0" t="n">
        <v>16.6889773641594</v>
      </c>
      <c r="M199" s="0" t="n">
        <v>16.6889773641594</v>
      </c>
      <c r="N199" s="0" t="n">
        <v>16.6889773641594</v>
      </c>
      <c r="O199" s="0" t="n">
        <v>16.6889773641594</v>
      </c>
      <c r="P199" s="0" t="n">
        <v>16.6889773641594</v>
      </c>
      <c r="Q199" s="0" t="n">
        <v>16.6889773641594</v>
      </c>
      <c r="R199" s="0" t="n">
        <v>16.6889773641594</v>
      </c>
      <c r="S199" s="0" t="n">
        <v>16.6889773641594</v>
      </c>
      <c r="T199" s="0" t="n">
        <v>16.6889773641594</v>
      </c>
      <c r="U199" s="0" t="n">
        <v>16.6889773641594</v>
      </c>
      <c r="V199" s="0" t="n">
        <v>16.6889773641594</v>
      </c>
      <c r="W199" s="0" t="n">
        <v>16.6889773641594</v>
      </c>
      <c r="X199" s="0" t="n">
        <v>16.6889773641594</v>
      </c>
      <c r="Y199" s="0" t="n">
        <v>16.5229082025036</v>
      </c>
      <c r="Z199" s="0" t="n">
        <v>16.5229082025036</v>
      </c>
      <c r="AA199" s="0" t="n">
        <v>16.5229082025036</v>
      </c>
      <c r="AB199" s="0" t="n">
        <v>16.5229082025036</v>
      </c>
      <c r="AC199" s="0" t="n">
        <v>16.5229082025036</v>
      </c>
      <c r="AD199" s="0" t="n">
        <v>16.5229082025036</v>
      </c>
      <c r="AE199" s="0" t="n">
        <v>16.5229082025036</v>
      </c>
      <c r="AF199" s="0" t="n">
        <v>16.5229082025036</v>
      </c>
      <c r="AG199" s="0" t="n">
        <v>16.5229082025036</v>
      </c>
      <c r="AH199" s="0" t="n">
        <v>16.5229082025036</v>
      </c>
      <c r="AI199" s="0" t="n">
        <v>16.5229082025036</v>
      </c>
      <c r="AJ199" s="0" t="n">
        <v>16.5229082025036</v>
      </c>
      <c r="AK199" s="0" t="n">
        <v>16.5229082025036</v>
      </c>
      <c r="AL199" s="0" t="n">
        <v>1576.20547492305</v>
      </c>
      <c r="AM199" s="0" t="n">
        <v>1576.20547492305</v>
      </c>
      <c r="AN199" s="0" t="n">
        <v>1576.20547492305</v>
      </c>
      <c r="AO199" s="0" t="n">
        <v>1576.20547492305</v>
      </c>
      <c r="AP199" s="0" t="n">
        <v>1576.20547492305</v>
      </c>
      <c r="AQ199" s="0" t="n">
        <v>1576.20547492305</v>
      </c>
      <c r="AR199" s="0" t="n">
        <v>1576.20547492305</v>
      </c>
      <c r="AS199" s="0" t="n">
        <v>1576.20547492305</v>
      </c>
      <c r="AT199" s="0" t="n">
        <v>1576.20547492305</v>
      </c>
      <c r="AU199" s="0" t="n">
        <v>1576.20547492305</v>
      </c>
      <c r="AV199" s="0" t="n">
        <v>1576.20547492305</v>
      </c>
      <c r="AW199" s="0" t="n">
        <v>1576.20547492305</v>
      </c>
      <c r="AX199" s="0" t="n">
        <v>1576.20547492305</v>
      </c>
      <c r="AY199" s="0" t="n">
        <v>21.5675983481537</v>
      </c>
      <c r="AZ199" s="0" t="n">
        <v>21.5675983481537</v>
      </c>
      <c r="BA199" s="0" t="n">
        <v>21.5675983481537</v>
      </c>
      <c r="BB199" s="0" t="n">
        <v>21.5675983481537</v>
      </c>
      <c r="BC199" s="0" t="n">
        <v>21.5675983481537</v>
      </c>
      <c r="BD199" s="0" t="n">
        <v>21.5675983481537</v>
      </c>
      <c r="BE199" s="0" t="n">
        <v>21.5675983481537</v>
      </c>
      <c r="BF199" s="0" t="n">
        <v>21.5675983481537</v>
      </c>
      <c r="BG199" s="0" t="n">
        <v>21.5675983481537</v>
      </c>
      <c r="BH199" s="0" t="n">
        <v>21.5675983481537</v>
      </c>
      <c r="BI199" s="0" t="n">
        <v>21.5675983481537</v>
      </c>
      <c r="BJ199" s="0" t="n">
        <v>21.5675983481537</v>
      </c>
      <c r="BK199" s="0" t="n">
        <v>21.5675983481537</v>
      </c>
    </row>
    <row r="200" customFormat="false" ht="12.8" hidden="false" customHeight="false" outlineLevel="0" collapsed="false">
      <c r="A200" s="0" t="s">
        <v>1415</v>
      </c>
      <c r="B200" s="0" t="s">
        <v>1617</v>
      </c>
      <c r="C200" s="0" t="s">
        <v>374</v>
      </c>
      <c r="D200" s="0" t="n">
        <v>24</v>
      </c>
      <c r="E200" s="0" t="n">
        <v>25</v>
      </c>
      <c r="F200" s="0" t="n">
        <v>700</v>
      </c>
      <c r="G200" s="0" t="n">
        <v>2.5</v>
      </c>
      <c r="H200" s="0" t="n">
        <v>320</v>
      </c>
      <c r="I200" s="0" t="n">
        <v>40</v>
      </c>
      <c r="J200" s="0" t="n">
        <v>8000</v>
      </c>
      <c r="K200" s="0" t="n">
        <v>0.2</v>
      </c>
      <c r="L200" s="0" t="n">
        <v>19.4516170008361</v>
      </c>
      <c r="M200" s="0" t="n">
        <v>19.2102139754737</v>
      </c>
      <c r="N200" s="0" t="n">
        <v>18.8787398125187</v>
      </c>
      <c r="O200" s="0" t="n">
        <v>18.5090691242942</v>
      </c>
      <c r="P200" s="0" t="n">
        <v>18.0185088679389</v>
      </c>
      <c r="Q200" s="0" t="n">
        <v>16.8926320701091</v>
      </c>
      <c r="R200" s="0" t="n">
        <v>14.7836785944095</v>
      </c>
      <c r="S200" s="0" t="n">
        <v>12.928657156902</v>
      </c>
      <c r="T200" s="0" t="n">
        <v>13.130829663325</v>
      </c>
      <c r="U200" s="0" t="n">
        <v>15.4818504651077</v>
      </c>
      <c r="V200" s="0" t="n">
        <v>17.9006946529241</v>
      </c>
      <c r="W200" s="0" t="n">
        <v>19.1762840583142</v>
      </c>
      <c r="X200" s="0" t="n">
        <v>19.5022519551994</v>
      </c>
      <c r="Y200" s="0" t="n">
        <v>18.6245668443507</v>
      </c>
      <c r="Z200" s="0" t="n">
        <v>17.8749028511284</v>
      </c>
      <c r="AA200" s="0" t="n">
        <v>17.146667844032</v>
      </c>
      <c r="AB200" s="0" t="n">
        <v>16.5621673726595</v>
      </c>
      <c r="AC200" s="0" t="n">
        <v>15.9003417229402</v>
      </c>
      <c r="AD200" s="0" t="n">
        <v>14.6492184501051</v>
      </c>
      <c r="AE200" s="0" t="n">
        <v>12.7985914635986</v>
      </c>
      <c r="AF200" s="0" t="n">
        <v>12.1044872915019</v>
      </c>
      <c r="AG200" s="0" t="n">
        <v>14.1138742803922</v>
      </c>
      <c r="AH200" s="0" t="n">
        <v>17.7526566578158</v>
      </c>
      <c r="AI200" s="0" t="n">
        <v>20.2201827684736</v>
      </c>
      <c r="AJ200" s="0" t="n">
        <v>20.4066667129095</v>
      </c>
      <c r="AK200" s="0" t="n">
        <v>19.5241251142045</v>
      </c>
      <c r="AL200" s="0" t="n">
        <v>1859.65612371019</v>
      </c>
      <c r="AM200" s="0" t="n">
        <v>1774.53531664761</v>
      </c>
      <c r="AN200" s="0" t="n">
        <v>1688.15866606553</v>
      </c>
      <c r="AO200" s="0" t="n">
        <v>1599.88035768073</v>
      </c>
      <c r="AP200" s="0" t="n">
        <v>1496.46383377218</v>
      </c>
      <c r="AQ200" s="0" t="n">
        <v>1327.32810262271</v>
      </c>
      <c r="AR200" s="0" t="n">
        <v>1106.89384807504</v>
      </c>
      <c r="AS200" s="0" t="n">
        <v>1024.4490732652</v>
      </c>
      <c r="AT200" s="0" t="n">
        <v>1260.27377654746</v>
      </c>
      <c r="AU200" s="0" t="n">
        <v>1687.75834090934</v>
      </c>
      <c r="AV200" s="0" t="n">
        <v>1980.10633867</v>
      </c>
      <c r="AW200" s="0" t="n">
        <v>2023.32936299882</v>
      </c>
      <c r="AX200" s="0" t="n">
        <v>1944.71926958119</v>
      </c>
      <c r="AY200" s="0" t="n">
        <v>25.9771716628845</v>
      </c>
      <c r="AZ200" s="0" t="n">
        <v>24.1317978760391</v>
      </c>
      <c r="BA200" s="0" t="n">
        <v>22.1731725750492</v>
      </c>
      <c r="BB200" s="0" t="n">
        <v>20.0235512316978</v>
      </c>
      <c r="BC200" s="0" t="n">
        <v>15.9304953245732</v>
      </c>
      <c r="BD200" s="0" t="n">
        <v>9.48113226001497</v>
      </c>
      <c r="BE200" s="0" t="n">
        <v>6.25948052520867</v>
      </c>
      <c r="BF200" s="0" t="n">
        <v>14.9125337917949</v>
      </c>
      <c r="BG200" s="0" t="n">
        <v>28.9889950650975</v>
      </c>
      <c r="BH200" s="0" t="n">
        <v>32.6980363292127</v>
      </c>
      <c r="BI200" s="0" t="n">
        <v>31.1840353608059</v>
      </c>
      <c r="BJ200" s="0" t="n">
        <v>29.4892274446596</v>
      </c>
      <c r="BK200" s="0" t="n">
        <v>27.7550444858126</v>
      </c>
    </row>
    <row r="201" customFormat="false" ht="12.8" hidden="false" customHeight="false" outlineLevel="0" collapsed="false">
      <c r="A201" s="0" t="s">
        <v>1415</v>
      </c>
      <c r="B201" s="0" t="s">
        <v>1618</v>
      </c>
      <c r="C201" s="0" t="s">
        <v>374</v>
      </c>
      <c r="D201" s="0" t="n">
        <v>29</v>
      </c>
      <c r="E201" s="0" t="n">
        <v>25</v>
      </c>
      <c r="F201" s="0" t="n">
        <v>700</v>
      </c>
      <c r="G201" s="0" t="n">
        <v>2.5</v>
      </c>
      <c r="H201" s="0" t="n">
        <v>320</v>
      </c>
      <c r="I201" s="0" t="n">
        <v>40</v>
      </c>
      <c r="J201" s="0" t="n">
        <v>8000</v>
      </c>
      <c r="K201" s="0" t="n">
        <v>0.2</v>
      </c>
      <c r="L201" s="0" t="n">
        <v>19.6757544751726</v>
      </c>
      <c r="M201" s="0" t="n">
        <v>19.4160860424808</v>
      </c>
      <c r="N201" s="0" t="n">
        <v>19.066297283218</v>
      </c>
      <c r="O201" s="0" t="n">
        <v>18.6799676714243</v>
      </c>
      <c r="P201" s="0" t="n">
        <v>18.1710551924497</v>
      </c>
      <c r="Q201" s="0" t="n">
        <v>17.0155185805078</v>
      </c>
      <c r="R201" s="0" t="n">
        <v>14.8938640392347</v>
      </c>
      <c r="S201" s="0" t="n">
        <v>13.071321000627</v>
      </c>
      <c r="T201" s="0" t="n">
        <v>13.3411264614629</v>
      </c>
      <c r="U201" s="0" t="n">
        <v>15.7404437560362</v>
      </c>
      <c r="V201" s="0" t="n">
        <v>18.1696832618271</v>
      </c>
      <c r="W201" s="0" t="n">
        <v>19.4354226018926</v>
      </c>
      <c r="X201" s="0" t="n">
        <v>19.7444686797912</v>
      </c>
      <c r="Y201" s="0" t="n">
        <v>18.5445668443507</v>
      </c>
      <c r="Z201" s="0" t="n">
        <v>17.7949028511284</v>
      </c>
      <c r="AA201" s="0" t="n">
        <v>17.066667844032</v>
      </c>
      <c r="AB201" s="0" t="n">
        <v>16.4821673726595</v>
      </c>
      <c r="AC201" s="0" t="n">
        <v>15.8203417229402</v>
      </c>
      <c r="AD201" s="0" t="n">
        <v>14.5669457228324</v>
      </c>
      <c r="AE201" s="0" t="n">
        <v>12.7027581302653</v>
      </c>
      <c r="AF201" s="0" t="n">
        <v>11.9899872915019</v>
      </c>
      <c r="AG201" s="0" t="n">
        <v>13.9845939773619</v>
      </c>
      <c r="AH201" s="0" t="n">
        <v>17.6250657487249</v>
      </c>
      <c r="AI201" s="0" t="n">
        <v>20.10431913211</v>
      </c>
      <c r="AJ201" s="0" t="n">
        <v>20.3076667129095</v>
      </c>
      <c r="AK201" s="0" t="n">
        <v>19.4382160232954</v>
      </c>
      <c r="AL201" s="0" t="n">
        <v>1849.25612371019</v>
      </c>
      <c r="AM201" s="0" t="n">
        <v>1764.13531664761</v>
      </c>
      <c r="AN201" s="0" t="n">
        <v>1677.75866606553</v>
      </c>
      <c r="AO201" s="0" t="n">
        <v>1589.48035768073</v>
      </c>
      <c r="AP201" s="0" t="n">
        <v>1486.06383377218</v>
      </c>
      <c r="AQ201" s="0" t="n">
        <v>1316.65537534998</v>
      </c>
      <c r="AR201" s="0" t="n">
        <v>1094.49081777201</v>
      </c>
      <c r="AS201" s="0" t="n">
        <v>1009.64967932581</v>
      </c>
      <c r="AT201" s="0" t="n">
        <v>1243.56014018383</v>
      </c>
      <c r="AU201" s="0" t="n">
        <v>1671.26925000024</v>
      </c>
      <c r="AV201" s="0" t="n">
        <v>1965.13724776091</v>
      </c>
      <c r="AW201" s="0" t="n">
        <v>2010.51845390791</v>
      </c>
      <c r="AX201" s="0" t="n">
        <v>1933.57381503573</v>
      </c>
      <c r="AY201" s="0" t="n">
        <v>25.9771716628845</v>
      </c>
      <c r="AZ201" s="0" t="n">
        <v>24.1317978760391</v>
      </c>
      <c r="BA201" s="0" t="n">
        <v>22.1731725750492</v>
      </c>
      <c r="BB201" s="0" t="n">
        <v>20.0235512316978</v>
      </c>
      <c r="BC201" s="0" t="n">
        <v>15.9304953245732</v>
      </c>
      <c r="BD201" s="0" t="n">
        <v>9.48113226001497</v>
      </c>
      <c r="BE201" s="0" t="n">
        <v>6.25948052520867</v>
      </c>
      <c r="BF201" s="0" t="n">
        <v>14.9125337917949</v>
      </c>
      <c r="BG201" s="0" t="n">
        <v>28.9889950650975</v>
      </c>
      <c r="BH201" s="0" t="n">
        <v>32.6980363292127</v>
      </c>
      <c r="BI201" s="0" t="n">
        <v>31.1840353608059</v>
      </c>
      <c r="BJ201" s="0" t="n">
        <v>29.4892274446596</v>
      </c>
      <c r="BK201" s="0" t="n">
        <v>27.7550444858126</v>
      </c>
    </row>
    <row r="202" customFormat="false" ht="12.8" hidden="false" customHeight="false" outlineLevel="0" collapsed="false">
      <c r="A202" s="0" t="s">
        <v>1415</v>
      </c>
      <c r="B202" s="0" t="s">
        <v>1619</v>
      </c>
      <c r="C202" s="0" t="s">
        <v>374</v>
      </c>
      <c r="D202" s="0" t="n">
        <v>36</v>
      </c>
      <c r="E202" s="0" t="n">
        <v>25</v>
      </c>
      <c r="F202" s="0" t="n">
        <v>700</v>
      </c>
      <c r="G202" s="0" t="n">
        <v>2.5</v>
      </c>
      <c r="H202" s="0" t="n">
        <v>320</v>
      </c>
      <c r="I202" s="0" t="n">
        <v>40</v>
      </c>
      <c r="J202" s="0" t="n">
        <v>8000</v>
      </c>
      <c r="K202" s="0" t="n">
        <v>0.2</v>
      </c>
      <c r="L202" s="0" t="n">
        <v>19.8711658034532</v>
      </c>
      <c r="M202" s="0" t="n">
        <v>19.5955729140484</v>
      </c>
      <c r="N202" s="0" t="n">
        <v>19.2298168133045</v>
      </c>
      <c r="O202" s="0" t="n">
        <v>18.8289633366729</v>
      </c>
      <c r="P202" s="0" t="n">
        <v>18.3040507122094</v>
      </c>
      <c r="Q202" s="0" t="n">
        <v>17.1226555788873</v>
      </c>
      <c r="R202" s="0" t="n">
        <v>14.9899277795539</v>
      </c>
      <c r="S202" s="0" t="n">
        <v>13.1957006086441</v>
      </c>
      <c r="T202" s="0" t="n">
        <v>13.5244709770508</v>
      </c>
      <c r="U202" s="0" t="n">
        <v>15.9658949377915</v>
      </c>
      <c r="V202" s="0" t="n">
        <v>18.4041974657267</v>
      </c>
      <c r="W202" s="0" t="n">
        <v>19.6613491550461</v>
      </c>
      <c r="X202" s="0" t="n">
        <v>19.9556421661723</v>
      </c>
      <c r="Y202" s="0" t="n">
        <v>18.4403850261689</v>
      </c>
      <c r="Z202" s="0" t="n">
        <v>17.705266487492</v>
      </c>
      <c r="AA202" s="0" t="n">
        <v>16.9923042076684</v>
      </c>
      <c r="AB202" s="0" t="n">
        <v>16.4223491908413</v>
      </c>
      <c r="AC202" s="0" t="n">
        <v>15.7750689956675</v>
      </c>
      <c r="AD202" s="0" t="n">
        <v>14.5392184501051</v>
      </c>
      <c r="AE202" s="0" t="n">
        <v>12.6698187363259</v>
      </c>
      <c r="AF202" s="0" t="n">
        <v>11.9305175945322</v>
      </c>
      <c r="AG202" s="0" t="n">
        <v>13.8882909470589</v>
      </c>
      <c r="AH202" s="0" t="n">
        <v>17.5156112032704</v>
      </c>
      <c r="AI202" s="0" t="n">
        <v>19.9916373139282</v>
      </c>
      <c r="AJ202" s="0" t="n">
        <v>20.1926667129095</v>
      </c>
      <c r="AK202" s="0" t="n">
        <v>19.3253978414772</v>
      </c>
      <c r="AL202" s="0" t="n">
        <v>1835.81248734655</v>
      </c>
      <c r="AM202" s="0" t="n">
        <v>1752.58258937488</v>
      </c>
      <c r="AN202" s="0" t="n">
        <v>1668.19139333825</v>
      </c>
      <c r="AO202" s="0" t="n">
        <v>1581.80399404436</v>
      </c>
      <c r="AP202" s="0" t="n">
        <v>1480.27837922672</v>
      </c>
      <c r="AQ202" s="0" t="n">
        <v>1313.12810262271</v>
      </c>
      <c r="AR202" s="0" t="n">
        <v>1090.24960565079</v>
      </c>
      <c r="AS202" s="0" t="n">
        <v>1001.92543690157</v>
      </c>
      <c r="AT202" s="0" t="n">
        <v>1231.04074624443</v>
      </c>
      <c r="AU202" s="0" t="n">
        <v>1657.04015909115</v>
      </c>
      <c r="AV202" s="0" t="n">
        <v>1950.49542957909</v>
      </c>
      <c r="AW202" s="0" t="n">
        <v>1995.60936299882</v>
      </c>
      <c r="AX202" s="0" t="n">
        <v>1918.98472412664</v>
      </c>
      <c r="AY202" s="0" t="n">
        <v>25.9771716628845</v>
      </c>
      <c r="AZ202" s="0" t="n">
        <v>24.1317978760391</v>
      </c>
      <c r="BA202" s="0" t="n">
        <v>22.1731725750492</v>
      </c>
      <c r="BB202" s="0" t="n">
        <v>20.0235512316978</v>
      </c>
      <c r="BC202" s="0" t="n">
        <v>15.9304953245732</v>
      </c>
      <c r="BD202" s="0" t="n">
        <v>9.48113226001497</v>
      </c>
      <c r="BE202" s="0" t="n">
        <v>6.25948052520867</v>
      </c>
      <c r="BF202" s="0" t="n">
        <v>14.9125337917949</v>
      </c>
      <c r="BG202" s="0" t="n">
        <v>28.9889950650975</v>
      </c>
      <c r="BH202" s="0" t="n">
        <v>32.6980363292127</v>
      </c>
      <c r="BI202" s="0" t="n">
        <v>31.1840353608059</v>
      </c>
      <c r="BJ202" s="0" t="n">
        <v>29.4892274446596</v>
      </c>
      <c r="BK202" s="0" t="n">
        <v>27.7550444858126</v>
      </c>
    </row>
    <row r="203" customFormat="false" ht="12.8" hidden="false" customHeight="false" outlineLevel="0" collapsed="false">
      <c r="A203" s="0" t="s">
        <v>1415</v>
      </c>
      <c r="B203" s="0" t="s">
        <v>1620</v>
      </c>
      <c r="C203" s="0" t="s">
        <v>374</v>
      </c>
      <c r="D203" s="0" t="n">
        <v>24</v>
      </c>
      <c r="E203" s="0" t="n">
        <v>25</v>
      </c>
      <c r="F203" s="0" t="n">
        <v>700</v>
      </c>
      <c r="G203" s="0" t="n">
        <v>2.5</v>
      </c>
      <c r="H203" s="0" t="n">
        <v>320</v>
      </c>
      <c r="I203" s="0" t="n">
        <v>40</v>
      </c>
      <c r="J203" s="0" t="n">
        <v>8000</v>
      </c>
      <c r="K203" s="0" t="n">
        <v>0.25</v>
      </c>
      <c r="L203" s="0" t="n">
        <v>19.2582109438414</v>
      </c>
      <c r="M203" s="0" t="n">
        <v>19.0099055162147</v>
      </c>
      <c r="N203" s="0" t="n">
        <v>18.6807484473173</v>
      </c>
      <c r="O203" s="0" t="n">
        <v>18.3117338067976</v>
      </c>
      <c r="P203" s="0" t="n">
        <v>17.7855484322702</v>
      </c>
      <c r="Q203" s="0" t="n">
        <v>16.4525873737272</v>
      </c>
      <c r="R203" s="0" t="n">
        <v>13.9871888432408</v>
      </c>
      <c r="S203" s="0" t="n">
        <v>12.2619532205846</v>
      </c>
      <c r="T203" s="0" t="n">
        <v>13.1463806763718</v>
      </c>
      <c r="U203" s="0" t="n">
        <v>15.9684563490126</v>
      </c>
      <c r="V203" s="0" t="n">
        <v>18.2256696080729</v>
      </c>
      <c r="W203" s="0" t="n">
        <v>19.1125214525273</v>
      </c>
      <c r="X203" s="0" t="n">
        <v>19.3405622811527</v>
      </c>
      <c r="Y203" s="0" t="n">
        <v>18.3861890324774</v>
      </c>
      <c r="Z203" s="0" t="n">
        <v>17.6524723984576</v>
      </c>
      <c r="AA203" s="0" t="n">
        <v>16.9407126714878</v>
      </c>
      <c r="AB203" s="0" t="n">
        <v>16.371974740517</v>
      </c>
      <c r="AC203" s="0" t="n">
        <v>15.698789580669</v>
      </c>
      <c r="AD203" s="0" t="n">
        <v>14.3023351694191</v>
      </c>
      <c r="AE203" s="0" t="n">
        <v>12.2679112413187</v>
      </c>
      <c r="AF203" s="0" t="n">
        <v>11.9687288187846</v>
      </c>
      <c r="AG203" s="0" t="n">
        <v>14.8278174467485</v>
      </c>
      <c r="AH203" s="0" t="n">
        <v>18.6645720976487</v>
      </c>
      <c r="AI203" s="0" t="n">
        <v>20.6063586302821</v>
      </c>
      <c r="AJ203" s="0" t="n">
        <v>20.1894970786814</v>
      </c>
      <c r="AK203" s="0" t="n">
        <v>19.2711433641493</v>
      </c>
      <c r="AL203" s="0" t="n">
        <v>1834.05057808051</v>
      </c>
      <c r="AM203" s="0" t="n">
        <v>1750.46378992346</v>
      </c>
      <c r="AN203" s="0" t="n">
        <v>1665.60733018756</v>
      </c>
      <c r="AO203" s="0" t="n">
        <v>1578.66844200416</v>
      </c>
      <c r="AP203" s="0" t="n">
        <v>1473.32574631148</v>
      </c>
      <c r="AQ203" s="0" t="n">
        <v>1286.79968691525</v>
      </c>
      <c r="AR203" s="0" t="n">
        <v>1045.2733603941</v>
      </c>
      <c r="AS203" s="0" t="n">
        <v>1010.08178279449</v>
      </c>
      <c r="AT203" s="0" t="n">
        <v>1348.86796635804</v>
      </c>
      <c r="AU203" s="0" t="n">
        <v>1800.26859374869</v>
      </c>
      <c r="AV203" s="0" t="n">
        <v>2030.41253007255</v>
      </c>
      <c r="AW203" s="0" t="n">
        <v>2000.83255518303</v>
      </c>
      <c r="AX203" s="0" t="n">
        <v>1917.79606002184</v>
      </c>
      <c r="AY203" s="0" t="n">
        <v>25.392930000644</v>
      </c>
      <c r="AZ203" s="0" t="n">
        <v>23.5739664228326</v>
      </c>
      <c r="BA203" s="0" t="n">
        <v>21.6305234007545</v>
      </c>
      <c r="BB203" s="0" t="n">
        <v>19.4759457293545</v>
      </c>
      <c r="BC203" s="0" t="n">
        <v>14.9366953158396</v>
      </c>
      <c r="BD203" s="0" t="n">
        <v>7.52417094284924</v>
      </c>
      <c r="BE203" s="0" t="n">
        <v>5.31004471243822</v>
      </c>
      <c r="BF203" s="0" t="n">
        <v>18.5171009226648</v>
      </c>
      <c r="BG203" s="0" t="n">
        <v>32.4854483308491</v>
      </c>
      <c r="BH203" s="0" t="n">
        <v>32.1014301976832</v>
      </c>
      <c r="BI203" s="0" t="n">
        <v>30.5015816530624</v>
      </c>
      <c r="BJ203" s="0" t="n">
        <v>28.8385205462875</v>
      </c>
      <c r="BK203" s="0" t="n">
        <v>27.1380925206985</v>
      </c>
    </row>
    <row r="204" customFormat="false" ht="12.8" hidden="false" customHeight="false" outlineLevel="0" collapsed="false">
      <c r="A204" s="0" t="s">
        <v>1415</v>
      </c>
      <c r="B204" s="0" t="s">
        <v>1621</v>
      </c>
      <c r="C204" s="0" t="s">
        <v>374</v>
      </c>
      <c r="D204" s="0" t="n">
        <v>29</v>
      </c>
      <c r="E204" s="0" t="n">
        <v>25</v>
      </c>
      <c r="F204" s="0" t="n">
        <v>700</v>
      </c>
      <c r="G204" s="0" t="n">
        <v>2.5</v>
      </c>
      <c r="H204" s="0" t="n">
        <v>320</v>
      </c>
      <c r="I204" s="0" t="n">
        <v>40</v>
      </c>
      <c r="J204" s="0" t="n">
        <v>8000</v>
      </c>
      <c r="K204" s="0" t="n">
        <v>0.25</v>
      </c>
      <c r="L204" s="0" t="n">
        <v>19.5344975529768</v>
      </c>
      <c r="M204" s="0" t="n">
        <v>19.2636829549893</v>
      </c>
      <c r="N204" s="0" t="n">
        <v>18.911940186429</v>
      </c>
      <c r="O204" s="0" t="n">
        <v>18.5223872057557</v>
      </c>
      <c r="P204" s="0" t="n">
        <v>17.9735288732906</v>
      </c>
      <c r="Q204" s="0" t="n">
        <v>16.6037241306096</v>
      </c>
      <c r="R204" s="0" t="n">
        <v>14.1210878586716</v>
      </c>
      <c r="S204" s="0" t="n">
        <v>12.4345513388587</v>
      </c>
      <c r="T204" s="0" t="n">
        <v>13.4034065820935</v>
      </c>
      <c r="U204" s="0" t="n">
        <v>16.2872512087174</v>
      </c>
      <c r="V204" s="0" t="n">
        <v>18.5579801117433</v>
      </c>
      <c r="W204" s="0" t="n">
        <v>19.4321412917301</v>
      </c>
      <c r="X204" s="0" t="n">
        <v>19.639175333863</v>
      </c>
      <c r="Y204" s="0" t="n">
        <v>18.2861890324774</v>
      </c>
      <c r="Z204" s="0" t="n">
        <v>17.5524723984576</v>
      </c>
      <c r="AA204" s="0" t="n">
        <v>16.8407126714878</v>
      </c>
      <c r="AB204" s="0" t="n">
        <v>16.271974740517</v>
      </c>
      <c r="AC204" s="0" t="n">
        <v>15.598789580669</v>
      </c>
      <c r="AD204" s="0" t="n">
        <v>14.1994942603282</v>
      </c>
      <c r="AE204" s="0" t="n">
        <v>12.149638514046</v>
      </c>
      <c r="AF204" s="0" t="n">
        <v>11.8285810915118</v>
      </c>
      <c r="AG204" s="0" t="n">
        <v>14.6690333558394</v>
      </c>
      <c r="AH204" s="0" t="n">
        <v>18.5059584612851</v>
      </c>
      <c r="AI204" s="0" t="n">
        <v>20.4615290848276</v>
      </c>
      <c r="AJ204" s="0" t="n">
        <v>20.0657470786814</v>
      </c>
      <c r="AK204" s="0" t="n">
        <v>19.1637570005129</v>
      </c>
      <c r="AL204" s="0" t="n">
        <v>1821.05057808051</v>
      </c>
      <c r="AM204" s="0" t="n">
        <v>1737.46378992346</v>
      </c>
      <c r="AN204" s="0" t="n">
        <v>1652.60733018756</v>
      </c>
      <c r="AO204" s="0" t="n">
        <v>1565.66844200416</v>
      </c>
      <c r="AP204" s="0" t="n">
        <v>1460.32574631148</v>
      </c>
      <c r="AQ204" s="0" t="n">
        <v>1273.45877782434</v>
      </c>
      <c r="AR204" s="0" t="n">
        <v>1029.96608766683</v>
      </c>
      <c r="AS204" s="0" t="n">
        <v>991.967691885398</v>
      </c>
      <c r="AT204" s="0" t="n">
        <v>1328.34023908531</v>
      </c>
      <c r="AU204" s="0" t="n">
        <v>1779.77041193051</v>
      </c>
      <c r="AV204" s="0" t="n">
        <v>2011.70116643618</v>
      </c>
      <c r="AW204" s="0" t="n">
        <v>1984.81891881939</v>
      </c>
      <c r="AX204" s="0" t="n">
        <v>1903.86424184003</v>
      </c>
      <c r="AY204" s="0" t="n">
        <v>25.392930000644</v>
      </c>
      <c r="AZ204" s="0" t="n">
        <v>23.5739664228326</v>
      </c>
      <c r="BA204" s="0" t="n">
        <v>21.6305234007545</v>
      </c>
      <c r="BB204" s="0" t="n">
        <v>19.4759457293545</v>
      </c>
      <c r="BC204" s="0" t="n">
        <v>14.9366953158396</v>
      </c>
      <c r="BD204" s="0" t="n">
        <v>7.52417094284924</v>
      </c>
      <c r="BE204" s="0" t="n">
        <v>5.31004471243822</v>
      </c>
      <c r="BF204" s="0" t="n">
        <v>18.5171009226648</v>
      </c>
      <c r="BG204" s="0" t="n">
        <v>32.4854483308491</v>
      </c>
      <c r="BH204" s="0" t="n">
        <v>32.1014301976832</v>
      </c>
      <c r="BI204" s="0" t="n">
        <v>30.5015816530624</v>
      </c>
      <c r="BJ204" s="0" t="n">
        <v>28.8385205462875</v>
      </c>
      <c r="BK204" s="0" t="n">
        <v>27.1380925206985</v>
      </c>
    </row>
    <row r="205" customFormat="false" ht="12.8" hidden="false" customHeight="false" outlineLevel="0" collapsed="false">
      <c r="A205" s="0" t="s">
        <v>1415</v>
      </c>
      <c r="B205" s="0" t="s">
        <v>1622</v>
      </c>
      <c r="C205" s="0" t="s">
        <v>374</v>
      </c>
      <c r="D205" s="0" t="n">
        <v>36</v>
      </c>
      <c r="E205" s="0" t="n">
        <v>25</v>
      </c>
      <c r="F205" s="0" t="n">
        <v>700</v>
      </c>
      <c r="G205" s="0" t="n">
        <v>2.5</v>
      </c>
      <c r="H205" s="0" t="n">
        <v>320</v>
      </c>
      <c r="I205" s="0" t="n">
        <v>40</v>
      </c>
      <c r="J205" s="0" t="n">
        <v>8000</v>
      </c>
      <c r="K205" s="0" t="n">
        <v>0.25</v>
      </c>
      <c r="L205" s="0" t="n">
        <v>19.7753744230188</v>
      </c>
      <c r="M205" s="0" t="n">
        <v>19.4849354989711</v>
      </c>
      <c r="N205" s="0" t="n">
        <v>19.1135016832784</v>
      </c>
      <c r="O205" s="0" t="n">
        <v>18.706042619109</v>
      </c>
      <c r="P205" s="0" t="n">
        <v>18.137417164525</v>
      </c>
      <c r="Q205" s="0" t="n">
        <v>16.7354907372505</v>
      </c>
      <c r="R205" s="0" t="n">
        <v>14.2378259656672</v>
      </c>
      <c r="S205" s="0" t="n">
        <v>12.5850287530016</v>
      </c>
      <c r="T205" s="0" t="n">
        <v>13.6274912595366</v>
      </c>
      <c r="U205" s="0" t="n">
        <v>16.5651883415792</v>
      </c>
      <c r="V205" s="0" t="n">
        <v>18.8477006821927</v>
      </c>
      <c r="W205" s="0" t="n">
        <v>19.7107976721875</v>
      </c>
      <c r="X205" s="0" t="n">
        <v>19.8995172220047</v>
      </c>
      <c r="Y205" s="0" t="n">
        <v>18.1559617597501</v>
      </c>
      <c r="Z205" s="0" t="n">
        <v>17.4404269439122</v>
      </c>
      <c r="AA205" s="0" t="n">
        <v>16.7477581260333</v>
      </c>
      <c r="AB205" s="0" t="n">
        <v>16.1972020132442</v>
      </c>
      <c r="AC205" s="0" t="n">
        <v>15.5421986715781</v>
      </c>
      <c r="AD205" s="0" t="n">
        <v>14.1648351694191</v>
      </c>
      <c r="AE205" s="0" t="n">
        <v>12.1095248776823</v>
      </c>
      <c r="AF205" s="0" t="n">
        <v>11.7563651824209</v>
      </c>
      <c r="AG205" s="0" t="n">
        <v>14.5506697194758</v>
      </c>
      <c r="AH205" s="0" t="n">
        <v>18.3697766431032</v>
      </c>
      <c r="AI205" s="0" t="n">
        <v>20.3206768121003</v>
      </c>
      <c r="AJ205" s="0" t="n">
        <v>19.9219970786814</v>
      </c>
      <c r="AK205" s="0" t="n">
        <v>19.0227342732402</v>
      </c>
      <c r="AL205" s="0" t="n">
        <v>1804.24603262596</v>
      </c>
      <c r="AM205" s="0" t="n">
        <v>1723.02288083255</v>
      </c>
      <c r="AN205" s="0" t="n">
        <v>1640.64823927847</v>
      </c>
      <c r="AO205" s="0" t="n">
        <v>1556.07298745871</v>
      </c>
      <c r="AP205" s="0" t="n">
        <v>1453.09392812966</v>
      </c>
      <c r="AQ205" s="0" t="n">
        <v>1269.04968691525</v>
      </c>
      <c r="AR205" s="0" t="n">
        <v>1024.80245130319</v>
      </c>
      <c r="AS205" s="0" t="n">
        <v>982.588146430852</v>
      </c>
      <c r="AT205" s="0" t="n">
        <v>1312.95296635804</v>
      </c>
      <c r="AU205" s="0" t="n">
        <v>1762.06677556687</v>
      </c>
      <c r="AV205" s="0" t="n">
        <v>1993.39889370891</v>
      </c>
      <c r="AW205" s="0" t="n">
        <v>1966.18255518303</v>
      </c>
      <c r="AX205" s="0" t="n">
        <v>1885.62787820366</v>
      </c>
      <c r="AY205" s="0" t="n">
        <v>25.392930000644</v>
      </c>
      <c r="AZ205" s="0" t="n">
        <v>23.5739664228326</v>
      </c>
      <c r="BA205" s="0" t="n">
        <v>21.6305234007545</v>
      </c>
      <c r="BB205" s="0" t="n">
        <v>19.4759457293545</v>
      </c>
      <c r="BC205" s="0" t="n">
        <v>14.9366953158396</v>
      </c>
      <c r="BD205" s="0" t="n">
        <v>7.52417094284924</v>
      </c>
      <c r="BE205" s="0" t="n">
        <v>5.31004471243822</v>
      </c>
      <c r="BF205" s="0" t="n">
        <v>18.5171009226648</v>
      </c>
      <c r="BG205" s="0" t="n">
        <v>32.4854483308491</v>
      </c>
      <c r="BH205" s="0" t="n">
        <v>32.1014301976832</v>
      </c>
      <c r="BI205" s="0" t="n">
        <v>30.5015816530624</v>
      </c>
      <c r="BJ205" s="0" t="n">
        <v>28.8385205462875</v>
      </c>
      <c r="BK205" s="0" t="n">
        <v>27.1380925206985</v>
      </c>
    </row>
    <row r="206" customFormat="false" ht="12.8" hidden="false" customHeight="false" outlineLevel="0" collapsed="false">
      <c r="A206" s="0" t="s">
        <v>1415</v>
      </c>
      <c r="B206" s="0" t="s">
        <v>1623</v>
      </c>
      <c r="C206" s="0" t="s">
        <v>374</v>
      </c>
      <c r="D206" s="0" t="n">
        <v>24</v>
      </c>
      <c r="E206" s="0" t="n">
        <v>25</v>
      </c>
      <c r="F206" s="0" t="n">
        <v>700</v>
      </c>
      <c r="G206" s="0" t="n">
        <v>2.5</v>
      </c>
      <c r="H206" s="0" t="n">
        <v>320</v>
      </c>
      <c r="I206" s="0" t="n">
        <v>40</v>
      </c>
      <c r="J206" s="0" t="n">
        <v>8000</v>
      </c>
      <c r="K206" s="0" t="n">
        <v>0.3</v>
      </c>
      <c r="L206" s="0" t="n">
        <v>18.9331705585754</v>
      </c>
      <c r="M206" s="0" t="n">
        <v>18.7001693043187</v>
      </c>
      <c r="N206" s="0" t="n">
        <v>18.3916606712569</v>
      </c>
      <c r="O206" s="0" t="n">
        <v>18.0378488535612</v>
      </c>
      <c r="P206" s="0" t="n">
        <v>17.4685175815972</v>
      </c>
      <c r="Q206" s="0" t="n">
        <v>15.8140467235709</v>
      </c>
      <c r="R206" s="0" t="n">
        <v>13.0113507440366</v>
      </c>
      <c r="S206" s="0" t="n">
        <v>11.4834607269067</v>
      </c>
      <c r="T206" s="0" t="n">
        <v>12.869542392752</v>
      </c>
      <c r="U206" s="0" t="n">
        <v>15.9792688989348</v>
      </c>
      <c r="V206" s="0" t="n">
        <v>18.2039454551473</v>
      </c>
      <c r="W206" s="0" t="n">
        <v>18.9779712756233</v>
      </c>
      <c r="X206" s="0" t="n">
        <v>19.0857525477913</v>
      </c>
      <c r="Y206" s="0" t="n">
        <v>18.1243887205122</v>
      </c>
      <c r="Z206" s="0" t="n">
        <v>17.419990246791</v>
      </c>
      <c r="AA206" s="0" t="n">
        <v>16.7382375922023</v>
      </c>
      <c r="AB206" s="0" t="n">
        <v>16.1984925084104</v>
      </c>
      <c r="AC206" s="0" t="n">
        <v>15.5104448291797</v>
      </c>
      <c r="AD206" s="0" t="n">
        <v>13.878076646582</v>
      </c>
      <c r="AE206" s="0" t="n">
        <v>11.7127803559316</v>
      </c>
      <c r="AF206" s="0" t="n">
        <v>11.768709613812</v>
      </c>
      <c r="AG206" s="0" t="n">
        <v>14.9803127890542</v>
      </c>
      <c r="AH206" s="0" t="n">
        <v>18.8149460110205</v>
      </c>
      <c r="AI206" s="0" t="n">
        <v>20.5852301457428</v>
      </c>
      <c r="AJ206" s="0" t="n">
        <v>20.0687437666426</v>
      </c>
      <c r="AK206" s="0" t="n">
        <v>19.0534494351765</v>
      </c>
      <c r="AL206" s="0" t="n">
        <v>1806.7003883178</v>
      </c>
      <c r="AM206" s="0" t="n">
        <v>1725.99094741561</v>
      </c>
      <c r="AN206" s="0" t="n">
        <v>1644.00212238228</v>
      </c>
      <c r="AO206" s="0" t="n">
        <v>1559.71067132157</v>
      </c>
      <c r="AP206" s="0" t="n">
        <v>1451.81994873575</v>
      </c>
      <c r="AQ206" s="0" t="n">
        <v>1237.38733298981</v>
      </c>
      <c r="AR206" s="0" t="n">
        <v>980.972897849255</v>
      </c>
      <c r="AS206" s="0" t="n">
        <v>987.400570565724</v>
      </c>
      <c r="AT206" s="0" t="n">
        <v>1367.08335408601</v>
      </c>
      <c r="AU206" s="0" t="n">
        <v>1817.91528064952</v>
      </c>
      <c r="AV206" s="0" t="n">
        <v>2028.23263449218</v>
      </c>
      <c r="AW206" s="0" t="n">
        <v>1988.30521403985</v>
      </c>
      <c r="AX206" s="0" t="n">
        <v>1895.14981115426</v>
      </c>
      <c r="AY206" s="0" t="n">
        <v>24.7421549995002</v>
      </c>
      <c r="AZ206" s="0" t="n">
        <v>22.9772381800878</v>
      </c>
      <c r="BA206" s="0" t="n">
        <v>21.0753076027195</v>
      </c>
      <c r="BB206" s="0" t="n">
        <v>18.9386637588053</v>
      </c>
      <c r="BC206" s="0" t="n">
        <v>13.6980878921969</v>
      </c>
      <c r="BD206" s="0" t="n">
        <v>4.74870642642663</v>
      </c>
      <c r="BE206" s="0" t="n">
        <v>5.77204224163823</v>
      </c>
      <c r="BF206" s="0" t="n">
        <v>19.2584988251378</v>
      </c>
      <c r="BG206" s="0" t="n">
        <v>32.4854483308491</v>
      </c>
      <c r="BH206" s="0" t="n">
        <v>32.1014301976832</v>
      </c>
      <c r="BI206" s="0" t="n">
        <v>30.0913442017943</v>
      </c>
      <c r="BJ206" s="0" t="n">
        <v>28.0632654952572</v>
      </c>
      <c r="BK206" s="0" t="n">
        <v>26.426590373902</v>
      </c>
    </row>
    <row r="207" customFormat="false" ht="12.8" hidden="false" customHeight="false" outlineLevel="0" collapsed="false">
      <c r="A207" s="0" t="s">
        <v>1415</v>
      </c>
      <c r="B207" s="0" t="s">
        <v>1624</v>
      </c>
      <c r="C207" s="0" t="s">
        <v>374</v>
      </c>
      <c r="D207" s="0" t="n">
        <v>29</v>
      </c>
      <c r="E207" s="0" t="n">
        <v>25</v>
      </c>
      <c r="F207" s="0" t="n">
        <v>700</v>
      </c>
      <c r="G207" s="0" t="n">
        <v>2.5</v>
      </c>
      <c r="H207" s="0" t="n">
        <v>320</v>
      </c>
      <c r="I207" s="0" t="n">
        <v>40</v>
      </c>
      <c r="J207" s="0" t="n">
        <v>8000</v>
      </c>
      <c r="K207" s="0" t="n">
        <v>0.3</v>
      </c>
      <c r="L207" s="0" t="n">
        <v>19.2879631314433</v>
      </c>
      <c r="M207" s="0" t="n">
        <v>19.026132662713</v>
      </c>
      <c r="N207" s="0" t="n">
        <v>18.6886139663228</v>
      </c>
      <c r="O207" s="0" t="n">
        <v>18.3084346111406</v>
      </c>
      <c r="P207" s="0" t="n">
        <v>17.7098258480658</v>
      </c>
      <c r="Q207" s="0" t="n">
        <v>16.007063564233</v>
      </c>
      <c r="R207" s="0" t="n">
        <v>13.1794728513385</v>
      </c>
      <c r="S207" s="0" t="n">
        <v>11.6869988795497</v>
      </c>
      <c r="T207" s="0" t="n">
        <v>13.1482967117201</v>
      </c>
      <c r="U207" s="0" t="n">
        <v>16.3055704931353</v>
      </c>
      <c r="V207" s="0" t="n">
        <v>18.5421510996705</v>
      </c>
      <c r="W207" s="0" t="n">
        <v>19.3324656104246</v>
      </c>
      <c r="X207" s="0" t="n">
        <v>19.4480685696137</v>
      </c>
      <c r="Y207" s="0" t="n">
        <v>17.9910553871788</v>
      </c>
      <c r="Z207" s="0" t="n">
        <v>17.2866569134577</v>
      </c>
      <c r="AA207" s="0" t="n">
        <v>16.6049042588689</v>
      </c>
      <c r="AB207" s="0" t="n">
        <v>16.0651591750771</v>
      </c>
      <c r="AC207" s="0" t="n">
        <v>15.3771114958463</v>
      </c>
      <c r="AD207" s="0" t="n">
        <v>13.7409554344608</v>
      </c>
      <c r="AE207" s="0" t="n">
        <v>11.5581212650225</v>
      </c>
      <c r="AF207" s="0" t="n">
        <v>11.5956414319939</v>
      </c>
      <c r="AG207" s="0" t="n">
        <v>14.8020741526905</v>
      </c>
      <c r="AH207" s="0" t="n">
        <v>18.6510823746569</v>
      </c>
      <c r="AI207" s="0" t="n">
        <v>20.4381278730155</v>
      </c>
      <c r="AJ207" s="0" t="n">
        <v>19.9313574030062</v>
      </c>
      <c r="AK207" s="0" t="n">
        <v>18.9203054957826</v>
      </c>
      <c r="AL207" s="0" t="n">
        <v>1789.36705498446</v>
      </c>
      <c r="AM207" s="0" t="n">
        <v>1708.65761408228</v>
      </c>
      <c r="AN207" s="0" t="n">
        <v>1626.66878904895</v>
      </c>
      <c r="AO207" s="0" t="n">
        <v>1542.37733798824</v>
      </c>
      <c r="AP207" s="0" t="n">
        <v>1434.48661540242</v>
      </c>
      <c r="AQ207" s="0" t="n">
        <v>1219.59945420193</v>
      </c>
      <c r="AR207" s="0" t="n">
        <v>960.956231182588</v>
      </c>
      <c r="AS207" s="0" t="n">
        <v>965.032388747543</v>
      </c>
      <c r="AT207" s="0" t="n">
        <v>1344.04017226783</v>
      </c>
      <c r="AU207" s="0" t="n">
        <v>1796.73800792225</v>
      </c>
      <c r="AV207" s="0" t="n">
        <v>2009.22581631036</v>
      </c>
      <c r="AW207" s="0" t="n">
        <v>1970.51885040348</v>
      </c>
      <c r="AX207" s="0" t="n">
        <v>1877.86950812395</v>
      </c>
      <c r="AY207" s="0" t="n">
        <v>24.7421549995002</v>
      </c>
      <c r="AZ207" s="0" t="n">
        <v>22.9772381800878</v>
      </c>
      <c r="BA207" s="0" t="n">
        <v>21.0753076027195</v>
      </c>
      <c r="BB207" s="0" t="n">
        <v>18.9386637588053</v>
      </c>
      <c r="BC207" s="0" t="n">
        <v>13.6980878921969</v>
      </c>
      <c r="BD207" s="0" t="n">
        <v>4.74870642642663</v>
      </c>
      <c r="BE207" s="0" t="n">
        <v>5.77204224163823</v>
      </c>
      <c r="BF207" s="0" t="n">
        <v>19.2584988251378</v>
      </c>
      <c r="BG207" s="0" t="n">
        <v>32.4854483308491</v>
      </c>
      <c r="BH207" s="0" t="n">
        <v>32.1014301976832</v>
      </c>
      <c r="BI207" s="0" t="n">
        <v>30.0913442017943</v>
      </c>
      <c r="BJ207" s="0" t="n">
        <v>28.0632654952572</v>
      </c>
      <c r="BK207" s="0" t="n">
        <v>26.426590373902</v>
      </c>
    </row>
    <row r="208" customFormat="false" ht="12.8" hidden="false" customHeight="false" outlineLevel="0" collapsed="false">
      <c r="A208" s="0" t="s">
        <v>1415</v>
      </c>
      <c r="B208" s="0" t="s">
        <v>1625</v>
      </c>
      <c r="C208" s="0" t="s">
        <v>374</v>
      </c>
      <c r="D208" s="0" t="n">
        <v>36</v>
      </c>
      <c r="E208" s="0" t="n">
        <v>25</v>
      </c>
      <c r="F208" s="0" t="n">
        <v>700</v>
      </c>
      <c r="G208" s="0" t="n">
        <v>2.5</v>
      </c>
      <c r="H208" s="0" t="n">
        <v>320</v>
      </c>
      <c r="I208" s="0" t="n">
        <v>40</v>
      </c>
      <c r="J208" s="0" t="n">
        <v>8000</v>
      </c>
      <c r="K208" s="0" t="n">
        <v>0.3</v>
      </c>
      <c r="L208" s="0" t="n">
        <v>19.5972844001577</v>
      </c>
      <c r="M208" s="0" t="n">
        <v>19.3103195574891</v>
      </c>
      <c r="N208" s="0" t="n">
        <v>18.9475088164495</v>
      </c>
      <c r="O208" s="0" t="n">
        <v>18.5443412682443</v>
      </c>
      <c r="P208" s="0" t="n">
        <v>17.9202073071026</v>
      </c>
      <c r="Q208" s="0" t="n">
        <v>16.1753427746861</v>
      </c>
      <c r="R208" s="0" t="n">
        <v>13.3260479138016</v>
      </c>
      <c r="S208" s="0" t="n">
        <v>11.8644509583755</v>
      </c>
      <c r="T208" s="0" t="n">
        <v>13.3913250223352</v>
      </c>
      <c r="U208" s="0" t="n">
        <v>16.5900522743795</v>
      </c>
      <c r="V208" s="0" t="n">
        <v>18.8370112716428</v>
      </c>
      <c r="W208" s="0" t="n">
        <v>19.6415268641777</v>
      </c>
      <c r="X208" s="0" t="n">
        <v>19.763949058993</v>
      </c>
      <c r="Y208" s="0" t="n">
        <v>17.8174190235425</v>
      </c>
      <c r="Z208" s="0" t="n">
        <v>17.1372629740638</v>
      </c>
      <c r="AA208" s="0" t="n">
        <v>16.4809648649295</v>
      </c>
      <c r="AB208" s="0" t="n">
        <v>15.9654622053801</v>
      </c>
      <c r="AC208" s="0" t="n">
        <v>15.3016569503918</v>
      </c>
      <c r="AD208" s="0" t="n">
        <v>13.6947433132486</v>
      </c>
      <c r="AE208" s="0" t="n">
        <v>11.5067576286589</v>
      </c>
      <c r="AF208" s="0" t="n">
        <v>11.509959613812</v>
      </c>
      <c r="AG208" s="0" t="n">
        <v>14.671619607236</v>
      </c>
      <c r="AH208" s="0" t="n">
        <v>18.5110823746569</v>
      </c>
      <c r="AI208" s="0" t="n">
        <v>20.2938096911973</v>
      </c>
      <c r="AJ208" s="0" t="n">
        <v>19.7672664939153</v>
      </c>
      <c r="AK208" s="0" t="n">
        <v>18.7428812533583</v>
      </c>
      <c r="AL208" s="0" t="n">
        <v>1766.9609943784</v>
      </c>
      <c r="AM208" s="0" t="n">
        <v>1689.40306862773</v>
      </c>
      <c r="AN208" s="0" t="n">
        <v>1610.7233345035</v>
      </c>
      <c r="AO208" s="0" t="n">
        <v>1529.5833985943</v>
      </c>
      <c r="AP208" s="0" t="n">
        <v>1424.84419115999</v>
      </c>
      <c r="AQ208" s="0" t="n">
        <v>1213.72066632314</v>
      </c>
      <c r="AR208" s="0" t="n">
        <v>954.347140273497</v>
      </c>
      <c r="AS208" s="0" t="n">
        <v>953.90511602027</v>
      </c>
      <c r="AT208" s="0" t="n">
        <v>1327.08108135874</v>
      </c>
      <c r="AU208" s="0" t="n">
        <v>1778.53800792225</v>
      </c>
      <c r="AV208" s="0" t="n">
        <v>1990.47581631036</v>
      </c>
      <c r="AW208" s="0" t="n">
        <v>1949.25521403985</v>
      </c>
      <c r="AX208" s="0" t="n">
        <v>1854.93314448759</v>
      </c>
      <c r="AY208" s="0" t="n">
        <v>24.7421549995002</v>
      </c>
      <c r="AZ208" s="0" t="n">
        <v>22.9772381800878</v>
      </c>
      <c r="BA208" s="0" t="n">
        <v>21.0753076027195</v>
      </c>
      <c r="BB208" s="0" t="n">
        <v>18.9386637588053</v>
      </c>
      <c r="BC208" s="0" t="n">
        <v>13.6980878921969</v>
      </c>
      <c r="BD208" s="0" t="n">
        <v>4.74870642642663</v>
      </c>
      <c r="BE208" s="0" t="n">
        <v>5.77204224163823</v>
      </c>
      <c r="BF208" s="0" t="n">
        <v>19.2584988251378</v>
      </c>
      <c r="BG208" s="0" t="n">
        <v>32.4854483308491</v>
      </c>
      <c r="BH208" s="0" t="n">
        <v>32.1014301976832</v>
      </c>
      <c r="BI208" s="0" t="n">
        <v>30.0913442017943</v>
      </c>
      <c r="BJ208" s="0" t="n">
        <v>28.0632654952572</v>
      </c>
      <c r="BK208" s="0" t="n">
        <v>26.426590373902</v>
      </c>
    </row>
    <row r="209" customFormat="false" ht="12.8" hidden="false" customHeight="false" outlineLevel="0" collapsed="false">
      <c r="A209" s="0" t="s">
        <v>1415</v>
      </c>
      <c r="B209" s="0" t="s">
        <v>1626</v>
      </c>
      <c r="C209" s="0" t="s">
        <v>376</v>
      </c>
      <c r="D209" s="0" t="n">
        <v>24</v>
      </c>
      <c r="E209" s="0" t="n">
        <v>38</v>
      </c>
      <c r="F209" s="0" t="n">
        <v>700</v>
      </c>
      <c r="G209" s="0" t="n">
        <v>2.5</v>
      </c>
      <c r="H209" s="0" t="n">
        <v>320</v>
      </c>
      <c r="I209" s="0" t="n">
        <v>40</v>
      </c>
      <c r="J209" s="0" t="n">
        <v>8000</v>
      </c>
      <c r="K209" s="0" t="n">
        <v>0.2</v>
      </c>
      <c r="L209" s="0" t="n">
        <v>17.3875476007434</v>
      </c>
      <c r="M209" s="0" t="n">
        <v>18.974173766837</v>
      </c>
      <c r="N209" s="0" t="n">
        <v>19.4671415692448</v>
      </c>
      <c r="O209" s="0" t="n">
        <v>19.4872636430653</v>
      </c>
      <c r="P209" s="0" t="n">
        <v>19.2822396098641</v>
      </c>
      <c r="Q209" s="0" t="n">
        <v>18.9669803777881</v>
      </c>
      <c r="R209" s="0" t="n">
        <v>18.6030696501779</v>
      </c>
      <c r="S209" s="0" t="n">
        <v>18.1867628858309</v>
      </c>
      <c r="T209" s="0" t="n">
        <v>17.2475714801798</v>
      </c>
      <c r="U209" s="0" t="n">
        <v>15.3824792659558</v>
      </c>
      <c r="V209" s="0" t="n">
        <v>13.2419971787712</v>
      </c>
      <c r="W209" s="0" t="n">
        <v>12.842390470403</v>
      </c>
      <c r="X209" s="0" t="n">
        <v>14.7954098984913</v>
      </c>
      <c r="Y209" s="0" t="n">
        <v>19.2855972798931</v>
      </c>
      <c r="Z209" s="0" t="n">
        <v>20.1238883541206</v>
      </c>
      <c r="AA209" s="0" t="n">
        <v>19.5517230215611</v>
      </c>
      <c r="AB209" s="0" t="n">
        <v>18.967672154961</v>
      </c>
      <c r="AC209" s="0" t="n">
        <v>18.4250048146288</v>
      </c>
      <c r="AD209" s="0" t="n">
        <v>17.8450030931669</v>
      </c>
      <c r="AE209" s="0" t="n">
        <v>17.1167173451355</v>
      </c>
      <c r="AF209" s="0" t="n">
        <v>16.3301043803636</v>
      </c>
      <c r="AG209" s="0" t="n">
        <v>15.0702745457821</v>
      </c>
      <c r="AH209" s="0" t="n">
        <v>13.2393278194297</v>
      </c>
      <c r="AI209" s="0" t="n">
        <v>12.0558944190328</v>
      </c>
      <c r="AJ209" s="0" t="n">
        <v>13.1649881239754</v>
      </c>
      <c r="AK209" s="0" t="n">
        <v>16.5134179161935</v>
      </c>
      <c r="AL209" s="0" t="n">
        <v>1930.01172356608</v>
      </c>
      <c r="AM209" s="0" t="n">
        <v>2032.03064701591</v>
      </c>
      <c r="AN209" s="0" t="n">
        <v>1965.82471173178</v>
      </c>
      <c r="AO209" s="0" t="n">
        <v>1880.89562329417</v>
      </c>
      <c r="AP209" s="0" t="n">
        <v>1795.9046759673</v>
      </c>
      <c r="AQ209" s="0" t="n">
        <v>1709.86575451484</v>
      </c>
      <c r="AR209" s="0" t="n">
        <v>1622.22566612883</v>
      </c>
      <c r="AS209" s="0" t="n">
        <v>1527.4381869751</v>
      </c>
      <c r="AT209" s="0" t="n">
        <v>1376.33166231381</v>
      </c>
      <c r="AU209" s="0" t="n">
        <v>1158.7846259227</v>
      </c>
      <c r="AV209" s="0" t="n">
        <v>1020.18915365991</v>
      </c>
      <c r="AW209" s="0" t="n">
        <v>1169.24467143346</v>
      </c>
      <c r="AX209" s="0" t="n">
        <v>1584.80530802207</v>
      </c>
      <c r="AY209" s="0" t="n">
        <v>31.5981785152973</v>
      </c>
      <c r="AZ209" s="0" t="n">
        <v>29.9166124634275</v>
      </c>
      <c r="BA209" s="0" t="n">
        <v>28.1924119165491</v>
      </c>
      <c r="BB209" s="0" t="n">
        <v>26.4266667235476</v>
      </c>
      <c r="BC209" s="0" t="n">
        <v>24.6015524636008</v>
      </c>
      <c r="BD209" s="0" t="n">
        <v>22.6769797463622</v>
      </c>
      <c r="BE209" s="0" t="n">
        <v>20.5848850470136</v>
      </c>
      <c r="BF209" s="0" t="n">
        <v>17.3823851012558</v>
      </c>
      <c r="BG209" s="0" t="n">
        <v>11.2719407118637</v>
      </c>
      <c r="BH209" s="0" t="n">
        <v>5.63318847547833</v>
      </c>
      <c r="BI209" s="0" t="n">
        <v>12.2773182444471</v>
      </c>
      <c r="BJ209" s="0" t="n">
        <v>25.5706775843652</v>
      </c>
      <c r="BK209" s="0" t="n">
        <v>32.8718769396423</v>
      </c>
    </row>
    <row r="210" customFormat="false" ht="12.8" hidden="false" customHeight="false" outlineLevel="0" collapsed="false">
      <c r="A210" s="0" t="s">
        <v>1415</v>
      </c>
      <c r="B210" s="0" t="s">
        <v>1627</v>
      </c>
      <c r="C210" s="0" t="s">
        <v>376</v>
      </c>
      <c r="D210" s="0" t="n">
        <v>29</v>
      </c>
      <c r="E210" s="0" t="n">
        <v>38</v>
      </c>
      <c r="F210" s="0" t="n">
        <v>700</v>
      </c>
      <c r="G210" s="0" t="n">
        <v>2.5</v>
      </c>
      <c r="H210" s="0" t="n">
        <v>320</v>
      </c>
      <c r="I210" s="0" t="n">
        <v>40</v>
      </c>
      <c r="J210" s="0" t="n">
        <v>8000</v>
      </c>
      <c r="K210" s="0" t="n">
        <v>0.2</v>
      </c>
      <c r="L210" s="0" t="n">
        <v>17.6571702341864</v>
      </c>
      <c r="M210" s="0" t="n">
        <v>19.2365528913779</v>
      </c>
      <c r="N210" s="0" t="n">
        <v>19.7136708676745</v>
      </c>
      <c r="O210" s="0" t="n">
        <v>19.7159848212313</v>
      </c>
      <c r="P210" s="0" t="n">
        <v>19.4926244054474</v>
      </c>
      <c r="Q210" s="0" t="n">
        <v>19.1589050405415</v>
      </c>
      <c r="R210" s="0" t="n">
        <v>18.7780375478041</v>
      </c>
      <c r="S210" s="0" t="n">
        <v>18.3449754565764</v>
      </c>
      <c r="T210" s="0" t="n">
        <v>17.3784707365267</v>
      </c>
      <c r="U210" s="0" t="n">
        <v>15.4917718754149</v>
      </c>
      <c r="V210" s="0" t="n">
        <v>13.3717355001944</v>
      </c>
      <c r="W210" s="0" t="n">
        <v>13.0357530120953</v>
      </c>
      <c r="X210" s="0" t="n">
        <v>15.0453566570541</v>
      </c>
      <c r="Y210" s="0" t="n">
        <v>19.1656427344386</v>
      </c>
      <c r="Z210" s="0" t="n">
        <v>20.0210701723024</v>
      </c>
      <c r="AA210" s="0" t="n">
        <v>19.4630866579248</v>
      </c>
      <c r="AB210" s="0" t="n">
        <v>18.8870812458701</v>
      </c>
      <c r="AC210" s="0" t="n">
        <v>18.3450048146288</v>
      </c>
      <c r="AD210" s="0" t="n">
        <v>17.7650030931669</v>
      </c>
      <c r="AE210" s="0" t="n">
        <v>17.0367173451355</v>
      </c>
      <c r="AF210" s="0" t="n">
        <v>16.2501043803636</v>
      </c>
      <c r="AG210" s="0" t="n">
        <v>14.9889109094185</v>
      </c>
      <c r="AH210" s="0" t="n">
        <v>13.1481914557934</v>
      </c>
      <c r="AI210" s="0" t="n">
        <v>11.9462201766086</v>
      </c>
      <c r="AJ210" s="0" t="n">
        <v>13.0378063057936</v>
      </c>
      <c r="AK210" s="0" t="n">
        <v>16.3845239767996</v>
      </c>
      <c r="AL210" s="0" t="n">
        <v>1914.51535992972</v>
      </c>
      <c r="AM210" s="0" t="n">
        <v>2018.73246519773</v>
      </c>
      <c r="AN210" s="0" t="n">
        <v>1954.33380264087</v>
      </c>
      <c r="AO210" s="0" t="n">
        <v>1870.42107783962</v>
      </c>
      <c r="AP210" s="0" t="n">
        <v>1785.5046759673</v>
      </c>
      <c r="AQ210" s="0" t="n">
        <v>1699.46575451484</v>
      </c>
      <c r="AR210" s="0" t="n">
        <v>1611.82566612883</v>
      </c>
      <c r="AS210" s="0" t="n">
        <v>1517.0381869751</v>
      </c>
      <c r="AT210" s="0" t="n">
        <v>1365.76802595017</v>
      </c>
      <c r="AU210" s="0" t="n">
        <v>1146.9846259227</v>
      </c>
      <c r="AV210" s="0" t="n">
        <v>1006.01066881142</v>
      </c>
      <c r="AW210" s="0" t="n">
        <v>1152.80345931225</v>
      </c>
      <c r="AX210" s="0" t="n">
        <v>1568.14530802207</v>
      </c>
      <c r="AY210" s="0" t="n">
        <v>31.5981785152973</v>
      </c>
      <c r="AZ210" s="0" t="n">
        <v>29.9166124634275</v>
      </c>
      <c r="BA210" s="0" t="n">
        <v>28.1924119165491</v>
      </c>
      <c r="BB210" s="0" t="n">
        <v>26.4266667235476</v>
      </c>
      <c r="BC210" s="0" t="n">
        <v>24.6015524636008</v>
      </c>
      <c r="BD210" s="0" t="n">
        <v>22.6769797463622</v>
      </c>
      <c r="BE210" s="0" t="n">
        <v>20.5848850470136</v>
      </c>
      <c r="BF210" s="0" t="n">
        <v>17.3823851012558</v>
      </c>
      <c r="BG210" s="0" t="n">
        <v>11.2719407118637</v>
      </c>
      <c r="BH210" s="0" t="n">
        <v>5.63318847547833</v>
      </c>
      <c r="BI210" s="0" t="n">
        <v>12.2773182444471</v>
      </c>
      <c r="BJ210" s="0" t="n">
        <v>25.5706775843652</v>
      </c>
      <c r="BK210" s="0" t="n">
        <v>32.8718769396423</v>
      </c>
    </row>
    <row r="211" customFormat="false" ht="12.8" hidden="false" customHeight="false" outlineLevel="0" collapsed="false">
      <c r="A211" s="0" t="s">
        <v>1415</v>
      </c>
      <c r="B211" s="0" t="s">
        <v>1628</v>
      </c>
      <c r="C211" s="0" t="s">
        <v>376</v>
      </c>
      <c r="D211" s="0" t="n">
        <v>36</v>
      </c>
      <c r="E211" s="0" t="n">
        <v>38</v>
      </c>
      <c r="F211" s="0" t="n">
        <v>700</v>
      </c>
      <c r="G211" s="0" t="n">
        <v>2.5</v>
      </c>
      <c r="H211" s="0" t="n">
        <v>320</v>
      </c>
      <c r="I211" s="0" t="n">
        <v>40</v>
      </c>
      <c r="J211" s="0" t="n">
        <v>8000</v>
      </c>
      <c r="K211" s="0" t="n">
        <v>0.2</v>
      </c>
      <c r="L211" s="0" t="n">
        <v>17.8922372040966</v>
      </c>
      <c r="M211" s="0" t="n">
        <v>19.4653047027002</v>
      </c>
      <c r="N211" s="0" t="n">
        <v>19.9286042152053</v>
      </c>
      <c r="O211" s="0" t="n">
        <v>19.9153923918021</v>
      </c>
      <c r="P211" s="0" t="n">
        <v>19.6760456404582</v>
      </c>
      <c r="Q211" s="0" t="n">
        <v>19.326232049956</v>
      </c>
      <c r="R211" s="0" t="n">
        <v>18.9305810231101</v>
      </c>
      <c r="S211" s="0" t="n">
        <v>18.4829110190769</v>
      </c>
      <c r="T211" s="0" t="n">
        <v>17.4925935427616</v>
      </c>
      <c r="U211" s="0" t="n">
        <v>15.5870572088866</v>
      </c>
      <c r="V211" s="0" t="n">
        <v>13.4848461604856</v>
      </c>
      <c r="W211" s="0" t="n">
        <v>13.2043336174745</v>
      </c>
      <c r="X211" s="0" t="n">
        <v>15.2632694725472</v>
      </c>
      <c r="Y211" s="0" t="n">
        <v>19.0534154617113</v>
      </c>
      <c r="Z211" s="0" t="n">
        <v>19.9062519904843</v>
      </c>
      <c r="AA211" s="0" t="n">
        <v>19.3493593851975</v>
      </c>
      <c r="AB211" s="0" t="n">
        <v>18.7798539731428</v>
      </c>
      <c r="AC211" s="0" t="n">
        <v>18.2517320873561</v>
      </c>
      <c r="AD211" s="0" t="n">
        <v>17.6870030931669</v>
      </c>
      <c r="AE211" s="0" t="n">
        <v>16.9732627996809</v>
      </c>
      <c r="AF211" s="0" t="n">
        <v>16.2011952894545</v>
      </c>
      <c r="AG211" s="0" t="n">
        <v>14.9562745457821</v>
      </c>
      <c r="AH211" s="0" t="n">
        <v>13.1202823648843</v>
      </c>
      <c r="AI211" s="0" t="n">
        <v>11.8947353281237</v>
      </c>
      <c r="AJ211" s="0" t="n">
        <v>12.9495638815511</v>
      </c>
      <c r="AK211" s="0" t="n">
        <v>16.276766401042</v>
      </c>
      <c r="AL211" s="0" t="n">
        <v>1899.92808720245</v>
      </c>
      <c r="AM211" s="0" t="n">
        <v>2003.83791974319</v>
      </c>
      <c r="AN211" s="0" t="n">
        <v>1939.61743900451</v>
      </c>
      <c r="AO211" s="0" t="n">
        <v>1856.5792596578</v>
      </c>
      <c r="AP211" s="0" t="n">
        <v>1773.47922142184</v>
      </c>
      <c r="AQ211" s="0" t="n">
        <v>1689.42575451484</v>
      </c>
      <c r="AR211" s="0" t="n">
        <v>1603.67657521974</v>
      </c>
      <c r="AS211" s="0" t="n">
        <v>1510.78000515692</v>
      </c>
      <c r="AT211" s="0" t="n">
        <v>1361.61166231381</v>
      </c>
      <c r="AU211" s="0" t="n">
        <v>1143.40644410452</v>
      </c>
      <c r="AV211" s="0" t="n">
        <v>999.33127487203</v>
      </c>
      <c r="AW211" s="0" t="n">
        <v>1141.33194416074</v>
      </c>
      <c r="AX211" s="0" t="n">
        <v>1554.13682317358</v>
      </c>
      <c r="AY211" s="0" t="n">
        <v>31.5981785152973</v>
      </c>
      <c r="AZ211" s="0" t="n">
        <v>29.9166124634275</v>
      </c>
      <c r="BA211" s="0" t="n">
        <v>28.1924119165491</v>
      </c>
      <c r="BB211" s="0" t="n">
        <v>26.4266667235476</v>
      </c>
      <c r="BC211" s="0" t="n">
        <v>24.6015524636008</v>
      </c>
      <c r="BD211" s="0" t="n">
        <v>22.6769797463622</v>
      </c>
      <c r="BE211" s="0" t="n">
        <v>20.5848850470136</v>
      </c>
      <c r="BF211" s="0" t="n">
        <v>17.3823851012558</v>
      </c>
      <c r="BG211" s="0" t="n">
        <v>11.2719407118637</v>
      </c>
      <c r="BH211" s="0" t="n">
        <v>5.63318847547833</v>
      </c>
      <c r="BI211" s="0" t="n">
        <v>12.2773182444471</v>
      </c>
      <c r="BJ211" s="0" t="n">
        <v>25.5706775843652</v>
      </c>
      <c r="BK211" s="0" t="n">
        <v>32.8718769396423</v>
      </c>
    </row>
    <row r="212" customFormat="false" ht="12.8" hidden="false" customHeight="false" outlineLevel="0" collapsed="false">
      <c r="A212" s="0" t="s">
        <v>1415</v>
      </c>
      <c r="B212" s="0" t="s">
        <v>1629</v>
      </c>
      <c r="C212" s="0" t="s">
        <v>376</v>
      </c>
      <c r="D212" s="0" t="n">
        <v>24</v>
      </c>
      <c r="E212" s="0" t="n">
        <v>38</v>
      </c>
      <c r="F212" s="0" t="n">
        <v>700</v>
      </c>
      <c r="G212" s="0" t="n">
        <v>2.5</v>
      </c>
      <c r="H212" s="0" t="n">
        <v>320</v>
      </c>
      <c r="I212" s="0" t="n">
        <v>40</v>
      </c>
      <c r="J212" s="0" t="n">
        <v>8000</v>
      </c>
      <c r="K212" s="0" t="n">
        <v>0.25</v>
      </c>
      <c r="L212" s="0" t="n">
        <v>17.7998483023987</v>
      </c>
      <c r="M212" s="0" t="n">
        <v>18.9800294179916</v>
      </c>
      <c r="N212" s="0" t="n">
        <v>19.3206736100328</v>
      </c>
      <c r="O212" s="0" t="n">
        <v>19.298574714233</v>
      </c>
      <c r="P212" s="0" t="n">
        <v>19.0823702017465</v>
      </c>
      <c r="Q212" s="0" t="n">
        <v>18.7682918787857</v>
      </c>
      <c r="R212" s="0" t="n">
        <v>18.4061176639136</v>
      </c>
      <c r="S212" s="0" t="n">
        <v>17.9751733556226</v>
      </c>
      <c r="T212" s="0" t="n">
        <v>16.8789174212971</v>
      </c>
      <c r="U212" s="0" t="n">
        <v>14.6588097988992</v>
      </c>
      <c r="V212" s="0" t="n">
        <v>12.4784673941521</v>
      </c>
      <c r="W212" s="0" t="n">
        <v>12.6755577219682</v>
      </c>
      <c r="X212" s="0" t="n">
        <v>15.21863547009</v>
      </c>
      <c r="Y212" s="0" t="n">
        <v>19.8526212259625</v>
      </c>
      <c r="Z212" s="0" t="n">
        <v>19.993338672996</v>
      </c>
      <c r="AA212" s="0" t="n">
        <v>19.2976999258021</v>
      </c>
      <c r="AB212" s="0" t="n">
        <v>18.7250200668795</v>
      </c>
      <c r="AC212" s="0" t="n">
        <v>18.1977722318137</v>
      </c>
      <c r="AD212" s="0" t="n">
        <v>17.6337917712475</v>
      </c>
      <c r="AE212" s="0" t="n">
        <v>16.9219781210526</v>
      </c>
      <c r="AF212" s="0" t="n">
        <v>16.141520803205</v>
      </c>
      <c r="AG212" s="0" t="n">
        <v>14.7730398894523</v>
      </c>
      <c r="AH212" s="0" t="n">
        <v>12.7234876749852</v>
      </c>
      <c r="AI212" s="0" t="n">
        <v>11.7586365509937</v>
      </c>
      <c r="AJ212" s="0" t="n">
        <v>13.6908384566005</v>
      </c>
      <c r="AK212" s="0" t="n">
        <v>17.4582531717402</v>
      </c>
      <c r="AL212" s="0" t="n">
        <v>2001.67748641559</v>
      </c>
      <c r="AM212" s="0" t="n">
        <v>2019.70457467178</v>
      </c>
      <c r="AN212" s="0" t="n">
        <v>1938.78745583447</v>
      </c>
      <c r="AO212" s="0" t="n">
        <v>1854.91289339434</v>
      </c>
      <c r="AP212" s="0" t="n">
        <v>1771.4524076285</v>
      </c>
      <c r="AQ212" s="0" t="n">
        <v>1686.93533530502</v>
      </c>
      <c r="AR212" s="0" t="n">
        <v>1600.71215508875</v>
      </c>
      <c r="AS212" s="0" t="n">
        <v>1505.9924553899</v>
      </c>
      <c r="AT212" s="0" t="n">
        <v>1341.70639034356</v>
      </c>
      <c r="AU212" s="0" t="n">
        <v>1098.74961793379</v>
      </c>
      <c r="AV212" s="0" t="n">
        <v>986.330908752117</v>
      </c>
      <c r="AW212" s="0" t="n">
        <v>1234.97297119026</v>
      </c>
      <c r="AX212" s="0" t="n">
        <v>1700.51377004707</v>
      </c>
      <c r="AY212" s="0" t="n">
        <v>30.9111176063826</v>
      </c>
      <c r="AZ212" s="0" t="n">
        <v>29.2579338436616</v>
      </c>
      <c r="BA212" s="0" t="n">
        <v>27.5666517575876</v>
      </c>
      <c r="BB212" s="0" t="n">
        <v>25.834703348124</v>
      </c>
      <c r="BC212" s="0" t="n">
        <v>24.0379281419146</v>
      </c>
      <c r="BD212" s="0" t="n">
        <v>22.1319829967059</v>
      </c>
      <c r="BE212" s="0" t="n">
        <v>20.0411236090045</v>
      </c>
      <c r="BF212" s="0" t="n">
        <v>16.6018324635751</v>
      </c>
      <c r="BG212" s="0" t="n">
        <v>9.5915665850484</v>
      </c>
      <c r="BH212" s="0" t="n">
        <v>3.62029355006105</v>
      </c>
      <c r="BI212" s="0" t="n">
        <v>15.1144201552937</v>
      </c>
      <c r="BJ212" s="0" t="n">
        <v>30.2620159544664</v>
      </c>
      <c r="BK212" s="0" t="n">
        <v>32.4548806841325</v>
      </c>
    </row>
    <row r="213" customFormat="false" ht="12.8" hidden="false" customHeight="false" outlineLevel="0" collapsed="false">
      <c r="A213" s="0" t="s">
        <v>1415</v>
      </c>
      <c r="B213" s="0" t="s">
        <v>1630</v>
      </c>
      <c r="C213" s="0" t="s">
        <v>376</v>
      </c>
      <c r="D213" s="0" t="n">
        <v>29</v>
      </c>
      <c r="E213" s="0" t="n">
        <v>38</v>
      </c>
      <c r="F213" s="0" t="n">
        <v>700</v>
      </c>
      <c r="G213" s="0" t="n">
        <v>2.5</v>
      </c>
      <c r="H213" s="0" t="n">
        <v>320</v>
      </c>
      <c r="I213" s="0" t="n">
        <v>40</v>
      </c>
      <c r="J213" s="0" t="n">
        <v>8000</v>
      </c>
      <c r="K213" s="0" t="n">
        <v>0.25</v>
      </c>
      <c r="L213" s="0" t="n">
        <v>18.1330922776293</v>
      </c>
      <c r="M213" s="0" t="n">
        <v>19.3037384515864</v>
      </c>
      <c r="N213" s="0" t="n">
        <v>19.624622785128</v>
      </c>
      <c r="O213" s="0" t="n">
        <v>19.5805175272091</v>
      </c>
      <c r="P213" s="0" t="n">
        <v>19.3417096183415</v>
      </c>
      <c r="Q213" s="0" t="n">
        <v>19.0048670688196</v>
      </c>
      <c r="R213" s="0" t="n">
        <v>18.6217887471339</v>
      </c>
      <c r="S213" s="0" t="n">
        <v>18.1701696124827</v>
      </c>
      <c r="T213" s="0" t="n">
        <v>17.0400150291357</v>
      </c>
      <c r="U213" s="0" t="n">
        <v>14.7922089760689</v>
      </c>
      <c r="V213" s="0" t="n">
        <v>12.6351420676396</v>
      </c>
      <c r="W213" s="0" t="n">
        <v>12.9113811717008</v>
      </c>
      <c r="X213" s="0" t="n">
        <v>15.5261012968531</v>
      </c>
      <c r="Y213" s="0" t="n">
        <v>19.7026780441444</v>
      </c>
      <c r="Z213" s="0" t="n">
        <v>19.8648159457233</v>
      </c>
      <c r="AA213" s="0" t="n">
        <v>19.1869044712566</v>
      </c>
      <c r="AB213" s="0" t="n">
        <v>18.6242814305159</v>
      </c>
      <c r="AC213" s="0" t="n">
        <v>18.0977722318137</v>
      </c>
      <c r="AD213" s="0" t="n">
        <v>17.5337917712475</v>
      </c>
      <c r="AE213" s="0" t="n">
        <v>16.8219781210526</v>
      </c>
      <c r="AF213" s="0" t="n">
        <v>16.041520803205</v>
      </c>
      <c r="AG213" s="0" t="n">
        <v>14.6713353439978</v>
      </c>
      <c r="AH213" s="0" t="n">
        <v>12.6104876749852</v>
      </c>
      <c r="AI213" s="0" t="n">
        <v>11.6243751873573</v>
      </c>
      <c r="AJ213" s="0" t="n">
        <v>13.5348384566005</v>
      </c>
      <c r="AK213" s="0" t="n">
        <v>17.2985940808311</v>
      </c>
      <c r="AL213" s="0" t="n">
        <v>1982.30703187014</v>
      </c>
      <c r="AM213" s="0" t="n">
        <v>2003.08184739905</v>
      </c>
      <c r="AN213" s="0" t="n">
        <v>1924.42381947083</v>
      </c>
      <c r="AO213" s="0" t="n">
        <v>1841.81971157616</v>
      </c>
      <c r="AP213" s="0" t="n">
        <v>1758.4524076285</v>
      </c>
      <c r="AQ213" s="0" t="n">
        <v>1673.93533530502</v>
      </c>
      <c r="AR213" s="0" t="n">
        <v>1587.71215508875</v>
      </c>
      <c r="AS213" s="0" t="n">
        <v>1492.9924553899</v>
      </c>
      <c r="AT213" s="0" t="n">
        <v>1328.50184488902</v>
      </c>
      <c r="AU213" s="0" t="n">
        <v>1084.11870884288</v>
      </c>
      <c r="AV213" s="0" t="n">
        <v>968.974090570299</v>
      </c>
      <c r="AW213" s="0" t="n">
        <v>1214.8066075539</v>
      </c>
      <c r="AX213" s="0" t="n">
        <v>1679.87740641071</v>
      </c>
      <c r="AY213" s="0" t="n">
        <v>30.9111176063826</v>
      </c>
      <c r="AZ213" s="0" t="n">
        <v>29.2579338436616</v>
      </c>
      <c r="BA213" s="0" t="n">
        <v>27.5666517575876</v>
      </c>
      <c r="BB213" s="0" t="n">
        <v>25.834703348124</v>
      </c>
      <c r="BC213" s="0" t="n">
        <v>24.0379281419146</v>
      </c>
      <c r="BD213" s="0" t="n">
        <v>22.1319829967059</v>
      </c>
      <c r="BE213" s="0" t="n">
        <v>20.0411236090045</v>
      </c>
      <c r="BF213" s="0" t="n">
        <v>16.6018324635751</v>
      </c>
      <c r="BG213" s="0" t="n">
        <v>9.5915665850484</v>
      </c>
      <c r="BH213" s="0" t="n">
        <v>3.62029355006105</v>
      </c>
      <c r="BI213" s="0" t="n">
        <v>15.1144201552937</v>
      </c>
      <c r="BJ213" s="0" t="n">
        <v>30.2620159544664</v>
      </c>
      <c r="BK213" s="0" t="n">
        <v>32.4548806841325</v>
      </c>
    </row>
    <row r="214" customFormat="false" ht="12.8" hidden="false" customHeight="false" outlineLevel="0" collapsed="false">
      <c r="A214" s="0" t="s">
        <v>1415</v>
      </c>
      <c r="B214" s="0" t="s">
        <v>1631</v>
      </c>
      <c r="C214" s="0" t="s">
        <v>376</v>
      </c>
      <c r="D214" s="0" t="n">
        <v>36</v>
      </c>
      <c r="E214" s="0" t="n">
        <v>38</v>
      </c>
      <c r="F214" s="0" t="n">
        <v>700</v>
      </c>
      <c r="G214" s="0" t="n">
        <v>2.5</v>
      </c>
      <c r="H214" s="0" t="n">
        <v>320</v>
      </c>
      <c r="I214" s="0" t="n">
        <v>40</v>
      </c>
      <c r="J214" s="0" t="n">
        <v>8000</v>
      </c>
      <c r="K214" s="0" t="n">
        <v>0.25</v>
      </c>
      <c r="L214" s="0" t="n">
        <v>18.4236266830611</v>
      </c>
      <c r="M214" s="0" t="n">
        <v>19.5859599427425</v>
      </c>
      <c r="N214" s="0" t="n">
        <v>19.8896169018459</v>
      </c>
      <c r="O214" s="0" t="n">
        <v>19.8263256846622</v>
      </c>
      <c r="P214" s="0" t="n">
        <v>19.5678113000099</v>
      </c>
      <c r="Q214" s="0" t="n">
        <v>19.2111220570121</v>
      </c>
      <c r="R214" s="0" t="n">
        <v>18.809818762947</v>
      </c>
      <c r="S214" s="0" t="n">
        <v>18.3401745510838</v>
      </c>
      <c r="T214" s="0" t="n">
        <v>17.1804658735283</v>
      </c>
      <c r="U214" s="0" t="n">
        <v>14.9085113056076</v>
      </c>
      <c r="V214" s="0" t="n">
        <v>12.7717368345109</v>
      </c>
      <c r="W214" s="0" t="n">
        <v>13.1169807649343</v>
      </c>
      <c r="X214" s="0" t="n">
        <v>15.7941613603767</v>
      </c>
      <c r="Y214" s="0" t="n">
        <v>19.5623939532353</v>
      </c>
      <c r="Z214" s="0" t="n">
        <v>19.7212932184505</v>
      </c>
      <c r="AA214" s="0" t="n">
        <v>19.0447453803475</v>
      </c>
      <c r="AB214" s="0" t="n">
        <v>18.4902473396068</v>
      </c>
      <c r="AC214" s="0" t="n">
        <v>17.9811813227227</v>
      </c>
      <c r="AD214" s="0" t="n">
        <v>17.4362917712475</v>
      </c>
      <c r="AE214" s="0" t="n">
        <v>16.7426599392344</v>
      </c>
      <c r="AF214" s="0" t="n">
        <v>15.9803844395686</v>
      </c>
      <c r="AG214" s="0" t="n">
        <v>14.6305398894523</v>
      </c>
      <c r="AH214" s="0" t="n">
        <v>12.5762376749852</v>
      </c>
      <c r="AI214" s="0" t="n">
        <v>11.5620342782664</v>
      </c>
      <c r="AJ214" s="0" t="n">
        <v>13.4266566384187</v>
      </c>
      <c r="AK214" s="0" t="n">
        <v>17.1649577171948</v>
      </c>
      <c r="AL214" s="0" t="n">
        <v>1964.07294096105</v>
      </c>
      <c r="AM214" s="0" t="n">
        <v>1984.46366558087</v>
      </c>
      <c r="AN214" s="0" t="n">
        <v>1906.02836492538</v>
      </c>
      <c r="AO214" s="0" t="n">
        <v>1824.51743884889</v>
      </c>
      <c r="AP214" s="0" t="n">
        <v>1743.42058944668</v>
      </c>
      <c r="AQ214" s="0" t="n">
        <v>1661.38533530502</v>
      </c>
      <c r="AR214" s="0" t="n">
        <v>1577.52579145239</v>
      </c>
      <c r="AS214" s="0" t="n">
        <v>1485.16972811717</v>
      </c>
      <c r="AT214" s="0" t="n">
        <v>1323.30639034356</v>
      </c>
      <c r="AU214" s="0" t="n">
        <v>1079.72870884288</v>
      </c>
      <c r="AV214" s="0" t="n">
        <v>960.886817843026</v>
      </c>
      <c r="AW214" s="0" t="n">
        <v>1200.74297119026</v>
      </c>
      <c r="AX214" s="0" t="n">
        <v>1662.50467913798</v>
      </c>
      <c r="AY214" s="0" t="n">
        <v>30.9111176063826</v>
      </c>
      <c r="AZ214" s="0" t="n">
        <v>29.2579338436616</v>
      </c>
      <c r="BA214" s="0" t="n">
        <v>27.5666517575876</v>
      </c>
      <c r="BB214" s="0" t="n">
        <v>25.834703348124</v>
      </c>
      <c r="BC214" s="0" t="n">
        <v>24.0379281419146</v>
      </c>
      <c r="BD214" s="0" t="n">
        <v>22.1319829967059</v>
      </c>
      <c r="BE214" s="0" t="n">
        <v>20.0411236090045</v>
      </c>
      <c r="BF214" s="0" t="n">
        <v>16.6018324635751</v>
      </c>
      <c r="BG214" s="0" t="n">
        <v>9.5915665850484</v>
      </c>
      <c r="BH214" s="0" t="n">
        <v>3.62029355006105</v>
      </c>
      <c r="BI214" s="0" t="n">
        <v>15.1144201552937</v>
      </c>
      <c r="BJ214" s="0" t="n">
        <v>30.2620159544664</v>
      </c>
      <c r="BK214" s="0" t="n">
        <v>32.4548806841325</v>
      </c>
    </row>
    <row r="215" customFormat="false" ht="12.8" hidden="false" customHeight="false" outlineLevel="0" collapsed="false">
      <c r="A215" s="0" t="s">
        <v>1415</v>
      </c>
      <c r="B215" s="0" t="s">
        <v>1632</v>
      </c>
      <c r="C215" s="0" t="s">
        <v>376</v>
      </c>
      <c r="D215" s="0" t="n">
        <v>24</v>
      </c>
      <c r="E215" s="0" t="n">
        <v>38</v>
      </c>
      <c r="F215" s="0" t="n">
        <v>700</v>
      </c>
      <c r="G215" s="0" t="n">
        <v>2.5</v>
      </c>
      <c r="H215" s="0" t="n">
        <v>320</v>
      </c>
      <c r="I215" s="0" t="n">
        <v>40</v>
      </c>
      <c r="J215" s="0" t="n">
        <v>8000</v>
      </c>
      <c r="K215" s="0" t="n">
        <v>0.3</v>
      </c>
      <c r="L215" s="0" t="n">
        <v>17.7926994966262</v>
      </c>
      <c r="M215" s="0" t="n">
        <v>18.8758209665292</v>
      </c>
      <c r="N215" s="0" t="n">
        <v>19.0956603808175</v>
      </c>
      <c r="O215" s="0" t="n">
        <v>18.9790589249772</v>
      </c>
      <c r="P215" s="0" t="n">
        <v>18.7679745477209</v>
      </c>
      <c r="Q215" s="0" t="n">
        <v>18.4743206910366</v>
      </c>
      <c r="R215" s="0" t="n">
        <v>18.1293147766217</v>
      </c>
      <c r="S215" s="0" t="n">
        <v>17.6892671289013</v>
      </c>
      <c r="T215" s="0" t="n">
        <v>16.3523796659118</v>
      </c>
      <c r="U215" s="0" t="n">
        <v>13.7102177868919</v>
      </c>
      <c r="V215" s="0" t="n">
        <v>11.6236454348265</v>
      </c>
      <c r="W215" s="0" t="n">
        <v>12.244399657106</v>
      </c>
      <c r="X215" s="0" t="n">
        <v>15.2219462761057</v>
      </c>
      <c r="Y215" s="0" t="n">
        <v>19.8455561191093</v>
      </c>
      <c r="Z215" s="0" t="n">
        <v>19.8986194131777</v>
      </c>
      <c r="AA215" s="0" t="n">
        <v>19.1034102121769</v>
      </c>
      <c r="AB215" s="0" t="n">
        <v>18.4625589575814</v>
      </c>
      <c r="AC215" s="0" t="n">
        <v>17.9565173936762</v>
      </c>
      <c r="AD215" s="0" t="n">
        <v>17.4221779343353</v>
      </c>
      <c r="AE215" s="0" t="n">
        <v>16.7402843238364</v>
      </c>
      <c r="AF215" s="0" t="n">
        <v>15.9736956155469</v>
      </c>
      <c r="AG215" s="0" t="n">
        <v>14.4296952387777</v>
      </c>
      <c r="AH215" s="0" t="n">
        <v>12.131235198617</v>
      </c>
      <c r="AI215" s="0" t="n">
        <v>11.4794094831638</v>
      </c>
      <c r="AJ215" s="0" t="n">
        <v>13.7376925390734</v>
      </c>
      <c r="AK215" s="0" t="n">
        <v>17.6878507284248</v>
      </c>
      <c r="AL215" s="0" t="n">
        <v>2000.94356120735</v>
      </c>
      <c r="AM215" s="0" t="n">
        <v>2009.85934458229</v>
      </c>
      <c r="AN215" s="0" t="n">
        <v>1918.56286149205</v>
      </c>
      <c r="AO215" s="0" t="n">
        <v>1827.58541086095</v>
      </c>
      <c r="AP215" s="0" t="n">
        <v>1746.24653646792</v>
      </c>
      <c r="AQ215" s="0" t="n">
        <v>1664.62029446531</v>
      </c>
      <c r="AR215" s="0" t="n">
        <v>1581.12962254124</v>
      </c>
      <c r="AS215" s="0" t="n">
        <v>1487.11080693351</v>
      </c>
      <c r="AT215" s="0" t="n">
        <v>1301.81157880261</v>
      </c>
      <c r="AU215" s="0" t="n">
        <v>1029.99558082521</v>
      </c>
      <c r="AV215" s="0" t="n">
        <v>954.378316330857</v>
      </c>
      <c r="AW215" s="0" t="n">
        <v>1241.02798845068</v>
      </c>
      <c r="AX215" s="0" t="n">
        <v>1727.39927103963</v>
      </c>
      <c r="AY215" s="0" t="n">
        <v>30.70405308993</v>
      </c>
      <c r="AZ215" s="0" t="n">
        <v>28.4673348844372</v>
      </c>
      <c r="BA215" s="0" t="n">
        <v>26.8393244513501</v>
      </c>
      <c r="BB215" s="0" t="n">
        <v>25.1692177434154</v>
      </c>
      <c r="BC215" s="0" t="n">
        <v>23.4285700410655</v>
      </c>
      <c r="BD215" s="0" t="n">
        <v>21.5680466335546</v>
      </c>
      <c r="BE215" s="0" t="n">
        <v>19.5024784245551</v>
      </c>
      <c r="BF215" s="0" t="n">
        <v>15.706080446652</v>
      </c>
      <c r="BG215" s="0" t="n">
        <v>7.25678786950682</v>
      </c>
      <c r="BH215" s="0" t="n">
        <v>2.51220224604724</v>
      </c>
      <c r="BI215" s="0" t="n">
        <v>16.5077860568849</v>
      </c>
      <c r="BJ215" s="0" t="n">
        <v>30.2620159544664</v>
      </c>
      <c r="BK215" s="0" t="n">
        <v>32.4548806841325</v>
      </c>
    </row>
    <row r="216" customFormat="false" ht="12.8" hidden="false" customHeight="false" outlineLevel="0" collapsed="false">
      <c r="A216" s="0" t="s">
        <v>1415</v>
      </c>
      <c r="B216" s="0" t="s">
        <v>1633</v>
      </c>
      <c r="C216" s="0" t="s">
        <v>376</v>
      </c>
      <c r="D216" s="0" t="n">
        <v>29</v>
      </c>
      <c r="E216" s="0" t="n">
        <v>38</v>
      </c>
      <c r="F216" s="0" t="n">
        <v>700</v>
      </c>
      <c r="G216" s="0" t="n">
        <v>2.5</v>
      </c>
      <c r="H216" s="0" t="n">
        <v>320</v>
      </c>
      <c r="I216" s="0" t="n">
        <v>40</v>
      </c>
      <c r="J216" s="0" t="n">
        <v>8000</v>
      </c>
      <c r="K216" s="0" t="n">
        <v>0.3</v>
      </c>
      <c r="L216" s="0" t="n">
        <v>18.1279079843383</v>
      </c>
      <c r="M216" s="0" t="n">
        <v>19.2268729570488</v>
      </c>
      <c r="N216" s="0" t="n">
        <v>19.4562641216379</v>
      </c>
      <c r="O216" s="0" t="n">
        <v>19.3389905794915</v>
      </c>
      <c r="P216" s="0" t="n">
        <v>19.1010673790975</v>
      </c>
      <c r="Q216" s="0" t="n">
        <v>18.7781819261256</v>
      </c>
      <c r="R216" s="0" t="n">
        <v>18.4063449888355</v>
      </c>
      <c r="S216" s="0" t="n">
        <v>17.9396907188943</v>
      </c>
      <c r="T216" s="0" t="n">
        <v>16.5584776493591</v>
      </c>
      <c r="U216" s="0" t="n">
        <v>13.8786282509831</v>
      </c>
      <c r="V216" s="0" t="n">
        <v>11.8130055269534</v>
      </c>
      <c r="W216" s="0" t="n">
        <v>12.5041983251962</v>
      </c>
      <c r="X216" s="0" t="n">
        <v>15.5414275914097</v>
      </c>
      <c r="Y216" s="0" t="n">
        <v>19.6948553615335</v>
      </c>
      <c r="Z216" s="0" t="n">
        <v>19.759490625299</v>
      </c>
      <c r="AA216" s="0" t="n">
        <v>18.9698874849042</v>
      </c>
      <c r="AB216" s="0" t="n">
        <v>18.3292445636421</v>
      </c>
      <c r="AC216" s="0" t="n">
        <v>17.8231840603429</v>
      </c>
      <c r="AD216" s="0" t="n">
        <v>17.2888446010019</v>
      </c>
      <c r="AE216" s="0" t="n">
        <v>16.6069509905031</v>
      </c>
      <c r="AF216" s="0" t="n">
        <v>15.8403622822135</v>
      </c>
      <c r="AG216" s="0" t="n">
        <v>14.2940891781716</v>
      </c>
      <c r="AH216" s="0" t="n">
        <v>11.9824094410412</v>
      </c>
      <c r="AI216" s="0" t="n">
        <v>11.309977664982</v>
      </c>
      <c r="AJ216" s="0" t="n">
        <v>13.5587152663462</v>
      </c>
      <c r="AK216" s="0" t="n">
        <v>17.5194416375157</v>
      </c>
      <c r="AL216" s="0" t="n">
        <v>1981.47462181341</v>
      </c>
      <c r="AM216" s="0" t="n">
        <v>1991.85782943078</v>
      </c>
      <c r="AN216" s="0" t="n">
        <v>1901.24467967387</v>
      </c>
      <c r="AO216" s="0" t="n">
        <v>1810.25738055792</v>
      </c>
      <c r="AP216" s="0" t="n">
        <v>1728.91320313458</v>
      </c>
      <c r="AQ216" s="0" t="n">
        <v>1647.28696113197</v>
      </c>
      <c r="AR216" s="0" t="n">
        <v>1563.79628920791</v>
      </c>
      <c r="AS216" s="0" t="n">
        <v>1469.77747360018</v>
      </c>
      <c r="AT216" s="0" t="n">
        <v>1284.20551819655</v>
      </c>
      <c r="AU216" s="0" t="n">
        <v>1010.72588385552</v>
      </c>
      <c r="AV216" s="0" t="n">
        <v>932.475286027826</v>
      </c>
      <c r="AW216" s="0" t="n">
        <v>1217.89162481431</v>
      </c>
      <c r="AX216" s="0" t="n">
        <v>1705.63108922145</v>
      </c>
      <c r="AY216" s="0" t="n">
        <v>30.70405308993</v>
      </c>
      <c r="AZ216" s="0" t="n">
        <v>28.4673348844372</v>
      </c>
      <c r="BA216" s="0" t="n">
        <v>26.8393244513501</v>
      </c>
      <c r="BB216" s="0" t="n">
        <v>25.1692177434154</v>
      </c>
      <c r="BC216" s="0" t="n">
        <v>23.4285700410655</v>
      </c>
      <c r="BD216" s="0" t="n">
        <v>21.5680466335546</v>
      </c>
      <c r="BE216" s="0" t="n">
        <v>19.5024784245551</v>
      </c>
      <c r="BF216" s="0" t="n">
        <v>15.706080446652</v>
      </c>
      <c r="BG216" s="0" t="n">
        <v>7.25678786950682</v>
      </c>
      <c r="BH216" s="0" t="n">
        <v>2.51220224604724</v>
      </c>
      <c r="BI216" s="0" t="n">
        <v>16.5077860568849</v>
      </c>
      <c r="BJ216" s="0" t="n">
        <v>30.2620159544664</v>
      </c>
      <c r="BK216" s="0" t="n">
        <v>32.4548806841325</v>
      </c>
    </row>
    <row r="217" customFormat="false" ht="12.8" hidden="false" customHeight="false" outlineLevel="0" collapsed="false">
      <c r="A217" s="0" t="s">
        <v>1415</v>
      </c>
      <c r="B217" s="0" t="s">
        <v>1634</v>
      </c>
      <c r="C217" s="0" t="s">
        <v>376</v>
      </c>
      <c r="D217" s="0" t="n">
        <v>36</v>
      </c>
      <c r="E217" s="0" t="n">
        <v>38</v>
      </c>
      <c r="F217" s="0" t="n">
        <v>700</v>
      </c>
      <c r="G217" s="0" t="n">
        <v>2.5</v>
      </c>
      <c r="H217" s="0" t="n">
        <v>320</v>
      </c>
      <c r="I217" s="0" t="n">
        <v>40</v>
      </c>
      <c r="J217" s="0" t="n">
        <v>8000</v>
      </c>
      <c r="K217" s="0" t="n">
        <v>0.3</v>
      </c>
      <c r="L217" s="0" t="n">
        <v>18.4201551243076</v>
      </c>
      <c r="M217" s="0" t="n">
        <v>19.5329330479197</v>
      </c>
      <c r="N217" s="0" t="n">
        <v>19.7706517811994</v>
      </c>
      <c r="O217" s="0" t="n">
        <v>19.6527922893889</v>
      </c>
      <c r="P217" s="0" t="n">
        <v>19.3914700117352</v>
      </c>
      <c r="Q217" s="0" t="n">
        <v>19.043099373498</v>
      </c>
      <c r="R217" s="0" t="n">
        <v>18.6478701595051</v>
      </c>
      <c r="S217" s="0" t="n">
        <v>18.1580192536393</v>
      </c>
      <c r="T217" s="0" t="n">
        <v>16.7381614832233</v>
      </c>
      <c r="U217" s="0" t="n">
        <v>14.0254547135452</v>
      </c>
      <c r="V217" s="0" t="n">
        <v>11.9780966489775</v>
      </c>
      <c r="W217" s="0" t="n">
        <v>12.7307003992798</v>
      </c>
      <c r="X217" s="0" t="n">
        <v>15.8199632016159</v>
      </c>
      <c r="Y217" s="0" t="n">
        <v>19.5534159675941</v>
      </c>
      <c r="Z217" s="0" t="n">
        <v>19.5999451707535</v>
      </c>
      <c r="AA217" s="0" t="n">
        <v>18.7951905152072</v>
      </c>
      <c r="AB217" s="0" t="n">
        <v>18.1515930484905</v>
      </c>
      <c r="AC217" s="0" t="n">
        <v>17.6677295148883</v>
      </c>
      <c r="AD217" s="0" t="n">
        <v>17.1588446010019</v>
      </c>
      <c r="AE217" s="0" t="n">
        <v>16.5011934147455</v>
      </c>
      <c r="AF217" s="0" t="n">
        <v>15.7588471306984</v>
      </c>
      <c r="AG217" s="0" t="n">
        <v>14.2396952387777</v>
      </c>
      <c r="AH217" s="0" t="n">
        <v>11.9380155016473</v>
      </c>
      <c r="AI217" s="0" t="n">
        <v>11.2340685740729</v>
      </c>
      <c r="AJ217" s="0" t="n">
        <v>13.4378061754371</v>
      </c>
      <c r="AK217" s="0" t="n">
        <v>17.3794416375157</v>
      </c>
      <c r="AL217" s="0" t="n">
        <v>1963.09128848008</v>
      </c>
      <c r="AM217" s="0" t="n">
        <v>1971.1699506429</v>
      </c>
      <c r="AN217" s="0" t="n">
        <v>1878.6477099769</v>
      </c>
      <c r="AO217" s="0" t="n">
        <v>1787.3255623761</v>
      </c>
      <c r="AP217" s="0" t="n">
        <v>1708.87077889216</v>
      </c>
      <c r="AQ217" s="0" t="n">
        <v>1630.55362779864</v>
      </c>
      <c r="AR217" s="0" t="n">
        <v>1550.21447102609</v>
      </c>
      <c r="AS217" s="0" t="n">
        <v>1459.34717056987</v>
      </c>
      <c r="AT217" s="0" t="n">
        <v>1277.27824546928</v>
      </c>
      <c r="AU217" s="0" t="n">
        <v>1005.03800506764</v>
      </c>
      <c r="AV217" s="0" t="n">
        <v>922.629831482372</v>
      </c>
      <c r="AW217" s="0" t="n">
        <v>1202.17344299613</v>
      </c>
      <c r="AX217" s="0" t="n">
        <v>1687.43108922145</v>
      </c>
      <c r="AY217" s="0" t="n">
        <v>30.70405308993</v>
      </c>
      <c r="AZ217" s="0" t="n">
        <v>28.4673348844372</v>
      </c>
      <c r="BA217" s="0" t="n">
        <v>26.8393244513501</v>
      </c>
      <c r="BB217" s="0" t="n">
        <v>25.1692177434154</v>
      </c>
      <c r="BC217" s="0" t="n">
        <v>23.4285700410655</v>
      </c>
      <c r="BD217" s="0" t="n">
        <v>21.5680466335546</v>
      </c>
      <c r="BE217" s="0" t="n">
        <v>19.5024784245551</v>
      </c>
      <c r="BF217" s="0" t="n">
        <v>15.706080446652</v>
      </c>
      <c r="BG217" s="0" t="n">
        <v>7.25678786950682</v>
      </c>
      <c r="BH217" s="0" t="n">
        <v>2.51220224604724</v>
      </c>
      <c r="BI217" s="0" t="n">
        <v>16.5077860568849</v>
      </c>
      <c r="BJ217" s="0" t="n">
        <v>30.2620159544664</v>
      </c>
      <c r="BK217" s="0" t="n">
        <v>32.4548806841325</v>
      </c>
    </row>
    <row r="218" customFormat="false" ht="12.8" hidden="false" customHeight="false" outlineLevel="0" collapsed="false">
      <c r="A218" s="0" t="s">
        <v>1415</v>
      </c>
      <c r="B218" s="0" t="s">
        <v>1635</v>
      </c>
      <c r="C218" s="0" t="s">
        <v>1455</v>
      </c>
      <c r="D218" s="0" t="n">
        <v>24</v>
      </c>
      <c r="E218" s="0" t="n">
        <v>51</v>
      </c>
      <c r="F218" s="0" t="n">
        <v>700</v>
      </c>
      <c r="G218" s="0" t="n">
        <v>2.5</v>
      </c>
      <c r="H218" s="0" t="n">
        <v>320</v>
      </c>
      <c r="I218" s="0" t="n">
        <v>40</v>
      </c>
      <c r="J218" s="0" t="n">
        <v>8000</v>
      </c>
      <c r="K218" s="0" t="n">
        <v>0.2</v>
      </c>
      <c r="L218" s="0" t="n">
        <v>13.6665912908724</v>
      </c>
      <c r="M218" s="0" t="n">
        <v>12.7286040690517</v>
      </c>
      <c r="N218" s="0" t="n">
        <v>14.143995624795</v>
      </c>
      <c r="O218" s="0" t="n">
        <v>16.7995975133212</v>
      </c>
      <c r="P218" s="0" t="n">
        <v>18.7010290730612</v>
      </c>
      <c r="Q218" s="0" t="n">
        <v>19.4056145744792</v>
      </c>
      <c r="R218" s="0" t="n">
        <v>19.5091945628734</v>
      </c>
      <c r="S218" s="0" t="n">
        <v>19.3473549457876</v>
      </c>
      <c r="T218" s="0" t="n">
        <v>19.051535727635</v>
      </c>
      <c r="U218" s="0" t="n">
        <v>18.69624772047</v>
      </c>
      <c r="V218" s="0" t="n">
        <v>18.3187488747618</v>
      </c>
      <c r="W218" s="0" t="n">
        <v>17.5443984369414</v>
      </c>
      <c r="X218" s="0" t="n">
        <v>15.9521149833028</v>
      </c>
      <c r="Y218" s="0" t="n">
        <v>11.6329358709295</v>
      </c>
      <c r="Z218" s="0" t="n">
        <v>12.2083347894361</v>
      </c>
      <c r="AA218" s="0" t="n">
        <v>15.4162493148376</v>
      </c>
      <c r="AB218" s="0" t="n">
        <v>18.8676852257051</v>
      </c>
      <c r="AC218" s="0" t="n">
        <v>20.4832824835829</v>
      </c>
      <c r="AD218" s="0" t="n">
        <v>20.2414934052563</v>
      </c>
      <c r="AE218" s="0" t="n">
        <v>19.516200541507</v>
      </c>
      <c r="AF218" s="0" t="n">
        <v>18.77867391512</v>
      </c>
      <c r="AG218" s="0" t="n">
        <v>18.041924122505</v>
      </c>
      <c r="AH218" s="0" t="n">
        <v>17.3025171548943</v>
      </c>
      <c r="AI218" s="0" t="n">
        <v>16.5413162083436</v>
      </c>
      <c r="AJ218" s="0" t="n">
        <v>15.2607659796866</v>
      </c>
      <c r="AK218" s="0" t="n">
        <v>13.3458684125281</v>
      </c>
      <c r="AL218" s="0" t="n">
        <v>1032.38254410863</v>
      </c>
      <c r="AM218" s="0" t="n">
        <v>1100.61897972957</v>
      </c>
      <c r="AN218" s="0" t="n">
        <v>1475.10781637466</v>
      </c>
      <c r="AO218" s="0" t="n">
        <v>1862.35194070202</v>
      </c>
      <c r="AP218" s="0" t="n">
        <v>2030.84397431081</v>
      </c>
      <c r="AQ218" s="0" t="n">
        <v>1986.5326114182</v>
      </c>
      <c r="AR218" s="0" t="n">
        <v>1902.16208606353</v>
      </c>
      <c r="AS218" s="0" t="n">
        <v>1817.20925274223</v>
      </c>
      <c r="AT218" s="0" t="n">
        <v>1731.52362833163</v>
      </c>
      <c r="AU218" s="0" t="n">
        <v>1644.3655556165</v>
      </c>
      <c r="AV218" s="0" t="n">
        <v>1554.41149152647</v>
      </c>
      <c r="AW218" s="0" t="n">
        <v>1420.19392431366</v>
      </c>
      <c r="AX218" s="0" t="n">
        <v>1215.84860530806</v>
      </c>
      <c r="AY218" s="0" t="n">
        <v>9.26027902908973</v>
      </c>
      <c r="AZ218" s="0" t="n">
        <v>22.125265169801</v>
      </c>
      <c r="BA218" s="0" t="n">
        <v>32.6922018602063</v>
      </c>
      <c r="BB218" s="0" t="n">
        <v>32.0014829658978</v>
      </c>
      <c r="BC218" s="0" t="n">
        <v>30.3416990021448</v>
      </c>
      <c r="BD218" s="0" t="n">
        <v>28.6271215382627</v>
      </c>
      <c r="BE218" s="0" t="n">
        <v>26.8725289428245</v>
      </c>
      <c r="BF218" s="0" t="n">
        <v>25.065222235097</v>
      </c>
      <c r="BG218" s="0" t="n">
        <v>23.1705422351449</v>
      </c>
      <c r="BH218" s="0" t="n">
        <v>21.1288821160864</v>
      </c>
      <c r="BI218" s="0" t="n">
        <v>18.838705132915</v>
      </c>
      <c r="BJ218" s="0" t="n">
        <v>12.4372114459604</v>
      </c>
      <c r="BK218" s="0" t="n">
        <v>6.44353225942009</v>
      </c>
    </row>
    <row r="219" customFormat="false" ht="12.8" hidden="false" customHeight="false" outlineLevel="0" collapsed="false">
      <c r="A219" s="0" t="s">
        <v>1415</v>
      </c>
      <c r="B219" s="0" t="s">
        <v>1636</v>
      </c>
      <c r="C219" s="0" t="s">
        <v>1455</v>
      </c>
      <c r="D219" s="0" t="n">
        <v>29</v>
      </c>
      <c r="E219" s="0" t="n">
        <v>51</v>
      </c>
      <c r="F219" s="0" t="n">
        <v>700</v>
      </c>
      <c r="G219" s="0" t="n">
        <v>2.5</v>
      </c>
      <c r="H219" s="0" t="n">
        <v>320</v>
      </c>
      <c r="I219" s="0" t="n">
        <v>40</v>
      </c>
      <c r="J219" s="0" t="n">
        <v>8000</v>
      </c>
      <c r="K219" s="0" t="n">
        <v>0.2</v>
      </c>
      <c r="L219" s="0" t="n">
        <v>13.7862807586672</v>
      </c>
      <c r="M219" s="0" t="n">
        <v>12.9041764590313</v>
      </c>
      <c r="N219" s="0" t="n">
        <v>14.3832768452891</v>
      </c>
      <c r="O219" s="0" t="n">
        <v>17.0678142892011</v>
      </c>
      <c r="P219" s="0" t="n">
        <v>18.9662118773698</v>
      </c>
      <c r="Q219" s="0" t="n">
        <v>19.6563167769138</v>
      </c>
      <c r="R219" s="0" t="n">
        <v>19.7424914804431</v>
      </c>
      <c r="S219" s="0" t="n">
        <v>19.5623255426884</v>
      </c>
      <c r="T219" s="0" t="n">
        <v>19.2481878112404</v>
      </c>
      <c r="U219" s="0" t="n">
        <v>18.875342581182</v>
      </c>
      <c r="V219" s="0" t="n">
        <v>18.4817582700686</v>
      </c>
      <c r="W219" s="0" t="n">
        <v>17.6831017059986</v>
      </c>
      <c r="X219" s="0" t="n">
        <v>16.0637246480314</v>
      </c>
      <c r="Y219" s="0" t="n">
        <v>11.5280949618386</v>
      </c>
      <c r="Z219" s="0" t="n">
        <v>12.0847893348906</v>
      </c>
      <c r="AA219" s="0" t="n">
        <v>15.2861129512012</v>
      </c>
      <c r="AB219" s="0" t="n">
        <v>18.7444503772202</v>
      </c>
      <c r="AC219" s="0" t="n">
        <v>20.376282483583</v>
      </c>
      <c r="AD219" s="0" t="n">
        <v>20.149766132529</v>
      </c>
      <c r="AE219" s="0" t="n">
        <v>19.4344278142342</v>
      </c>
      <c r="AF219" s="0" t="n">
        <v>18.69867391512</v>
      </c>
      <c r="AG219" s="0" t="n">
        <v>17.961924122505</v>
      </c>
      <c r="AH219" s="0" t="n">
        <v>17.2225171548943</v>
      </c>
      <c r="AI219" s="0" t="n">
        <v>16.4613162083436</v>
      </c>
      <c r="AJ219" s="0" t="n">
        <v>15.1800841615048</v>
      </c>
      <c r="AK219" s="0" t="n">
        <v>13.2585578064675</v>
      </c>
      <c r="AL219" s="0" t="n">
        <v>1018.82405926015</v>
      </c>
      <c r="AM219" s="0" t="n">
        <v>1084.65049488108</v>
      </c>
      <c r="AN219" s="0" t="n">
        <v>1458.28478607163</v>
      </c>
      <c r="AO219" s="0" t="n">
        <v>1846.43103161111</v>
      </c>
      <c r="AP219" s="0" t="n">
        <v>2017.01124703808</v>
      </c>
      <c r="AQ219" s="0" t="n">
        <v>1974.64897505456</v>
      </c>
      <c r="AR219" s="0" t="n">
        <v>1891.5384496999</v>
      </c>
      <c r="AS219" s="0" t="n">
        <v>1806.80925274223</v>
      </c>
      <c r="AT219" s="0" t="n">
        <v>1721.12362833163</v>
      </c>
      <c r="AU219" s="0" t="n">
        <v>1633.9655556165</v>
      </c>
      <c r="AV219" s="0" t="n">
        <v>1544.01149152647</v>
      </c>
      <c r="AW219" s="0" t="n">
        <v>1409.71210613184</v>
      </c>
      <c r="AX219" s="0" t="n">
        <v>1204.53799924745</v>
      </c>
      <c r="AY219" s="0" t="n">
        <v>9.26027902908973</v>
      </c>
      <c r="AZ219" s="0" t="n">
        <v>22.125265169801</v>
      </c>
      <c r="BA219" s="0" t="n">
        <v>32.6922018602063</v>
      </c>
      <c r="BB219" s="0" t="n">
        <v>32.0014829658978</v>
      </c>
      <c r="BC219" s="0" t="n">
        <v>30.3416990021448</v>
      </c>
      <c r="BD219" s="0" t="n">
        <v>28.6271215382627</v>
      </c>
      <c r="BE219" s="0" t="n">
        <v>26.8725289428245</v>
      </c>
      <c r="BF219" s="0" t="n">
        <v>25.065222235097</v>
      </c>
      <c r="BG219" s="0" t="n">
        <v>23.1705422351449</v>
      </c>
      <c r="BH219" s="0" t="n">
        <v>21.1288821160864</v>
      </c>
      <c r="BI219" s="0" t="n">
        <v>18.838705132915</v>
      </c>
      <c r="BJ219" s="0" t="n">
        <v>12.4372114459604</v>
      </c>
      <c r="BK219" s="0" t="n">
        <v>6.44353225942009</v>
      </c>
    </row>
    <row r="220" customFormat="false" ht="12.8" hidden="false" customHeight="false" outlineLevel="0" collapsed="false">
      <c r="A220" s="0" t="s">
        <v>1415</v>
      </c>
      <c r="B220" s="0" t="s">
        <v>1637</v>
      </c>
      <c r="C220" s="0" t="s">
        <v>1455</v>
      </c>
      <c r="D220" s="0" t="n">
        <v>36</v>
      </c>
      <c r="E220" s="0" t="n">
        <v>51</v>
      </c>
      <c r="F220" s="0" t="n">
        <v>700</v>
      </c>
      <c r="G220" s="0" t="n">
        <v>2.5</v>
      </c>
      <c r="H220" s="0" t="n">
        <v>320</v>
      </c>
      <c r="I220" s="0" t="n">
        <v>40</v>
      </c>
      <c r="J220" s="0" t="n">
        <v>8000</v>
      </c>
      <c r="K220" s="0" t="n">
        <v>0.2</v>
      </c>
      <c r="L220" s="0" t="n">
        <v>13.8906304572271</v>
      </c>
      <c r="M220" s="0" t="n">
        <v>13.057246953097</v>
      </c>
      <c r="N220" s="0" t="n">
        <v>14.5918910507797</v>
      </c>
      <c r="O220" s="0" t="n">
        <v>17.3016555805647</v>
      </c>
      <c r="P220" s="0" t="n">
        <v>19.1974080402628</v>
      </c>
      <c r="Q220" s="0" t="n">
        <v>19.8748882162755</v>
      </c>
      <c r="R220" s="0" t="n">
        <v>19.9458883496237</v>
      </c>
      <c r="S220" s="0" t="n">
        <v>19.7497448486569</v>
      </c>
      <c r="T220" s="0" t="n">
        <v>19.4196363607534</v>
      </c>
      <c r="U220" s="0" t="n">
        <v>19.0314840953289</v>
      </c>
      <c r="V220" s="0" t="n">
        <v>18.6238758813846</v>
      </c>
      <c r="W220" s="0" t="n">
        <v>17.8040283387429</v>
      </c>
      <c r="X220" s="0" t="n">
        <v>16.1610300758638</v>
      </c>
      <c r="Y220" s="0" t="n">
        <v>11.4835798103234</v>
      </c>
      <c r="Z220" s="0" t="n">
        <v>12.00672872883</v>
      </c>
      <c r="AA220" s="0" t="n">
        <v>15.1800523451406</v>
      </c>
      <c r="AB220" s="0" t="n">
        <v>18.6328746196445</v>
      </c>
      <c r="AC220" s="0" t="n">
        <v>20.2620097563102</v>
      </c>
      <c r="AD220" s="0" t="n">
        <v>20.0354934052563</v>
      </c>
      <c r="AE220" s="0" t="n">
        <v>19.3247459960524</v>
      </c>
      <c r="AF220" s="0" t="n">
        <v>18.6017648242109</v>
      </c>
      <c r="AG220" s="0" t="n">
        <v>17.879924122505</v>
      </c>
      <c r="AH220" s="0" t="n">
        <v>17.1554262458034</v>
      </c>
      <c r="AI220" s="0" t="n">
        <v>16.4087707537981</v>
      </c>
      <c r="AJ220" s="0" t="n">
        <v>15.1427659796866</v>
      </c>
      <c r="AK220" s="0" t="n">
        <v>13.2331941701038</v>
      </c>
      <c r="AL220" s="0" t="n">
        <v>1013.05981683591</v>
      </c>
      <c r="AM220" s="0" t="n">
        <v>1074.5026160932</v>
      </c>
      <c r="AN220" s="0" t="n">
        <v>1444.49690728375</v>
      </c>
      <c r="AO220" s="0" t="n">
        <v>1831.92618312626</v>
      </c>
      <c r="AP220" s="0" t="n">
        <v>2002.17851976535</v>
      </c>
      <c r="AQ220" s="0" t="n">
        <v>1959.8526114182</v>
      </c>
      <c r="AR220" s="0" t="n">
        <v>1877.37299515444</v>
      </c>
      <c r="AS220" s="0" t="n">
        <v>1794.31107092405</v>
      </c>
      <c r="AT220" s="0" t="n">
        <v>1710.56362833163</v>
      </c>
      <c r="AU220" s="0" t="n">
        <v>1625.34373743468</v>
      </c>
      <c r="AV220" s="0" t="n">
        <v>1537.28058243556</v>
      </c>
      <c r="AW220" s="0" t="n">
        <v>1404.95392431366</v>
      </c>
      <c r="AX220" s="0" t="n">
        <v>1201.29981742927</v>
      </c>
      <c r="AY220" s="0" t="n">
        <v>9.26027902908973</v>
      </c>
      <c r="AZ220" s="0" t="n">
        <v>22.125265169801</v>
      </c>
      <c r="BA220" s="0" t="n">
        <v>32.6922018602063</v>
      </c>
      <c r="BB220" s="0" t="n">
        <v>32.0014829658978</v>
      </c>
      <c r="BC220" s="0" t="n">
        <v>30.3416990021448</v>
      </c>
      <c r="BD220" s="0" t="n">
        <v>28.6271215382627</v>
      </c>
      <c r="BE220" s="0" t="n">
        <v>26.8725289428245</v>
      </c>
      <c r="BF220" s="0" t="n">
        <v>25.065222235097</v>
      </c>
      <c r="BG220" s="0" t="n">
        <v>23.1705422351449</v>
      </c>
      <c r="BH220" s="0" t="n">
        <v>21.1288821160864</v>
      </c>
      <c r="BI220" s="0" t="n">
        <v>18.838705132915</v>
      </c>
      <c r="BJ220" s="0" t="n">
        <v>12.4372114459604</v>
      </c>
      <c r="BK220" s="0" t="n">
        <v>6.44353225942009</v>
      </c>
    </row>
    <row r="221" customFormat="false" ht="12.8" hidden="false" customHeight="false" outlineLevel="0" collapsed="false">
      <c r="A221" s="0" t="s">
        <v>1415</v>
      </c>
      <c r="B221" s="0" t="s">
        <v>1638</v>
      </c>
      <c r="C221" s="0" t="s">
        <v>1455</v>
      </c>
      <c r="D221" s="0" t="n">
        <v>24</v>
      </c>
      <c r="E221" s="0" t="n">
        <v>51</v>
      </c>
      <c r="F221" s="0" t="n">
        <v>700</v>
      </c>
      <c r="G221" s="0" t="n">
        <v>2.5</v>
      </c>
      <c r="H221" s="0" t="n">
        <v>320</v>
      </c>
      <c r="I221" s="0" t="n">
        <v>40</v>
      </c>
      <c r="J221" s="0" t="n">
        <v>8000</v>
      </c>
      <c r="K221" s="0" t="n">
        <v>0.25</v>
      </c>
      <c r="L221" s="0" t="n">
        <v>12.8372245884339</v>
      </c>
      <c r="M221" s="0" t="n">
        <v>12.3774068714102</v>
      </c>
      <c r="N221" s="0" t="n">
        <v>14.4668391186789</v>
      </c>
      <c r="O221" s="0" t="n">
        <v>17.2694475517764</v>
      </c>
      <c r="P221" s="0" t="n">
        <v>18.8020802242768</v>
      </c>
      <c r="Q221" s="0" t="n">
        <v>19.2790803610833</v>
      </c>
      <c r="R221" s="0" t="n">
        <v>19.3270410793927</v>
      </c>
      <c r="S221" s="0" t="n">
        <v>19.1486200708603</v>
      </c>
      <c r="T221" s="0" t="n">
        <v>18.8519704506326</v>
      </c>
      <c r="U221" s="0" t="n">
        <v>18.4992347823921</v>
      </c>
      <c r="V221" s="0" t="n">
        <v>18.1186949071657</v>
      </c>
      <c r="W221" s="0" t="n">
        <v>17.2317965529336</v>
      </c>
      <c r="X221" s="0" t="n">
        <v>15.3320303920947</v>
      </c>
      <c r="Y221" s="0" t="n">
        <v>11.2028291114478</v>
      </c>
      <c r="Z221" s="0" t="n">
        <v>12.5169608090008</v>
      </c>
      <c r="AA221" s="0" t="n">
        <v>16.3453328188865</v>
      </c>
      <c r="AB221" s="0" t="n">
        <v>19.5814953118803</v>
      </c>
      <c r="AC221" s="0" t="n">
        <v>20.491177987155</v>
      </c>
      <c r="AD221" s="0" t="n">
        <v>19.9871034670673</v>
      </c>
      <c r="AE221" s="0" t="n">
        <v>19.268631725749</v>
      </c>
      <c r="AF221" s="0" t="n">
        <v>18.5470143858425</v>
      </c>
      <c r="AG221" s="0" t="n">
        <v>17.8264786627806</v>
      </c>
      <c r="AH221" s="0" t="n">
        <v>17.1037812413999</v>
      </c>
      <c r="AI221" s="0" t="n">
        <v>16.3577497004613</v>
      </c>
      <c r="AJ221" s="0" t="n">
        <v>15.0030963005524</v>
      </c>
      <c r="AK221" s="0" t="n">
        <v>12.8848876200634</v>
      </c>
      <c r="AL221" s="0" t="n">
        <v>982.533806640867</v>
      </c>
      <c r="AM221" s="0" t="n">
        <v>1139.78759441224</v>
      </c>
      <c r="AN221" s="0" t="n">
        <v>1588.69334056902</v>
      </c>
      <c r="AO221" s="0" t="n">
        <v>1951.4989360063</v>
      </c>
      <c r="AP221" s="0" t="n">
        <v>2035.27943002176</v>
      </c>
      <c r="AQ221" s="0" t="n">
        <v>1959.72359870363</v>
      </c>
      <c r="AR221" s="0" t="n">
        <v>1875.82044768961</v>
      </c>
      <c r="AS221" s="0" t="n">
        <v>1792.38141750299</v>
      </c>
      <c r="AT221" s="0" t="n">
        <v>1708.21363705475</v>
      </c>
      <c r="AU221" s="0" t="n">
        <v>1622.52572982431</v>
      </c>
      <c r="AV221" s="0" t="n">
        <v>1533.70868255307</v>
      </c>
      <c r="AW221" s="0" t="n">
        <v>1390.2770462768</v>
      </c>
      <c r="AX221" s="0" t="n">
        <v>1162.00475473981</v>
      </c>
      <c r="AY221" s="0" t="n">
        <v>10.5754479459887</v>
      </c>
      <c r="AZ221" s="0" t="n">
        <v>27.6565814622513</v>
      </c>
      <c r="BA221" s="0" t="n">
        <v>32.7330234818318</v>
      </c>
      <c r="BB221" s="0" t="n">
        <v>31.3171216991917</v>
      </c>
      <c r="BC221" s="0" t="n">
        <v>29.6747477295673</v>
      </c>
      <c r="BD221" s="0" t="n">
        <v>27.9928304979837</v>
      </c>
      <c r="BE221" s="0" t="n">
        <v>26.2725114382585</v>
      </c>
      <c r="BF221" s="0" t="n">
        <v>24.4952140428523</v>
      </c>
      <c r="BG221" s="0" t="n">
        <v>22.6221400061644</v>
      </c>
      <c r="BH221" s="0" t="n">
        <v>20.5870599463931</v>
      </c>
      <c r="BI221" s="0" t="n">
        <v>18.2764335058933</v>
      </c>
      <c r="BJ221" s="0" t="n">
        <v>10.8833849107587</v>
      </c>
      <c r="BK221" s="0" t="n">
        <v>4.33995402882353</v>
      </c>
    </row>
    <row r="222" customFormat="false" ht="12.8" hidden="false" customHeight="false" outlineLevel="0" collapsed="false">
      <c r="A222" s="0" t="s">
        <v>1415</v>
      </c>
      <c r="B222" s="0" t="s">
        <v>1639</v>
      </c>
      <c r="C222" s="0" t="s">
        <v>1455</v>
      </c>
      <c r="D222" s="0" t="n">
        <v>29</v>
      </c>
      <c r="E222" s="0" t="n">
        <v>51</v>
      </c>
      <c r="F222" s="0" t="n">
        <v>700</v>
      </c>
      <c r="G222" s="0" t="n">
        <v>2.5</v>
      </c>
      <c r="H222" s="0" t="n">
        <v>320</v>
      </c>
      <c r="I222" s="0" t="n">
        <v>40</v>
      </c>
      <c r="J222" s="0" t="n">
        <v>8000</v>
      </c>
      <c r="K222" s="0" t="n">
        <v>0.25</v>
      </c>
      <c r="L222" s="0" t="n">
        <v>12.9817511236834</v>
      </c>
      <c r="M222" s="0" t="n">
        <v>12.5910595311034</v>
      </c>
      <c r="N222" s="0" t="n">
        <v>14.7605181387625</v>
      </c>
      <c r="O222" s="0" t="n">
        <v>17.600882132367</v>
      </c>
      <c r="P222" s="0" t="n">
        <v>19.1293774698263</v>
      </c>
      <c r="Q222" s="0" t="n">
        <v>19.588200235113</v>
      </c>
      <c r="R222" s="0" t="n">
        <v>19.6146326284745</v>
      </c>
      <c r="S222" s="0" t="n">
        <v>19.4136070168847</v>
      </c>
      <c r="T222" s="0" t="n">
        <v>19.0943784065486</v>
      </c>
      <c r="U222" s="0" t="n">
        <v>18.7199940347146</v>
      </c>
      <c r="V222" s="0" t="n">
        <v>18.3196185291554</v>
      </c>
      <c r="W222" s="0" t="n">
        <v>17.4025925895479</v>
      </c>
      <c r="X222" s="0" t="n">
        <v>15.4687427935474</v>
      </c>
      <c r="Y222" s="0" t="n">
        <v>11.0743177478114</v>
      </c>
      <c r="Z222" s="0" t="n">
        <v>12.3655062635463</v>
      </c>
      <c r="AA222" s="0" t="n">
        <v>16.1847191825229</v>
      </c>
      <c r="AB222" s="0" t="n">
        <v>19.4275975846076</v>
      </c>
      <c r="AC222" s="0" t="n">
        <v>20.357427987155</v>
      </c>
      <c r="AD222" s="0" t="n">
        <v>19.8724443761582</v>
      </c>
      <c r="AE222" s="0" t="n">
        <v>19.1664158166581</v>
      </c>
      <c r="AF222" s="0" t="n">
        <v>18.4470143858425</v>
      </c>
      <c r="AG222" s="0" t="n">
        <v>17.7264786627806</v>
      </c>
      <c r="AH222" s="0" t="n">
        <v>17.0037812413999</v>
      </c>
      <c r="AI222" s="0" t="n">
        <v>16.2577497004613</v>
      </c>
      <c r="AJ222" s="0" t="n">
        <v>14.9022440278251</v>
      </c>
      <c r="AK222" s="0" t="n">
        <v>12.776217165518</v>
      </c>
      <c r="AL222" s="0" t="n">
        <v>965.914261186322</v>
      </c>
      <c r="AM222" s="0" t="n">
        <v>1120.21213986679</v>
      </c>
      <c r="AN222" s="0" t="n">
        <v>1567.93061329629</v>
      </c>
      <c r="AO222" s="0" t="n">
        <v>1931.61666327902</v>
      </c>
      <c r="AP222" s="0" t="n">
        <v>2017.98852093085</v>
      </c>
      <c r="AQ222" s="0" t="n">
        <v>1944.86905324908</v>
      </c>
      <c r="AR222" s="0" t="n">
        <v>1862.54090223507</v>
      </c>
      <c r="AS222" s="0" t="n">
        <v>1779.38141750299</v>
      </c>
      <c r="AT222" s="0" t="n">
        <v>1695.21363705475</v>
      </c>
      <c r="AU222" s="0" t="n">
        <v>1609.52572982431</v>
      </c>
      <c r="AV222" s="0" t="n">
        <v>1520.70868255307</v>
      </c>
      <c r="AW222" s="0" t="n">
        <v>1377.17477354953</v>
      </c>
      <c r="AX222" s="0" t="n">
        <v>1147.92702746708</v>
      </c>
      <c r="AY222" s="0" t="n">
        <v>10.5754479459887</v>
      </c>
      <c r="AZ222" s="0" t="n">
        <v>27.6565814622513</v>
      </c>
      <c r="BA222" s="0" t="n">
        <v>32.7330234818318</v>
      </c>
      <c r="BB222" s="0" t="n">
        <v>31.3171216991917</v>
      </c>
      <c r="BC222" s="0" t="n">
        <v>29.6747477295673</v>
      </c>
      <c r="BD222" s="0" t="n">
        <v>27.9928304979837</v>
      </c>
      <c r="BE222" s="0" t="n">
        <v>26.2725114382585</v>
      </c>
      <c r="BF222" s="0" t="n">
        <v>24.4952140428523</v>
      </c>
      <c r="BG222" s="0" t="n">
        <v>22.6221400061644</v>
      </c>
      <c r="BH222" s="0" t="n">
        <v>20.5870599463931</v>
      </c>
      <c r="BI222" s="0" t="n">
        <v>18.2764335058933</v>
      </c>
      <c r="BJ222" s="0" t="n">
        <v>10.8833849107587</v>
      </c>
      <c r="BK222" s="0" t="n">
        <v>4.33995402882353</v>
      </c>
    </row>
    <row r="223" customFormat="false" ht="12.8" hidden="false" customHeight="false" outlineLevel="0" collapsed="false">
      <c r="A223" s="0" t="s">
        <v>1415</v>
      </c>
      <c r="B223" s="0" t="s">
        <v>1640</v>
      </c>
      <c r="C223" s="0" t="s">
        <v>1455</v>
      </c>
      <c r="D223" s="0" t="n">
        <v>36</v>
      </c>
      <c r="E223" s="0" t="n">
        <v>51</v>
      </c>
      <c r="F223" s="0" t="n">
        <v>700</v>
      </c>
      <c r="G223" s="0" t="n">
        <v>2.5</v>
      </c>
      <c r="H223" s="0" t="n">
        <v>320</v>
      </c>
      <c r="I223" s="0" t="n">
        <v>40</v>
      </c>
      <c r="J223" s="0" t="n">
        <v>8000</v>
      </c>
      <c r="K223" s="0" t="n">
        <v>0.25</v>
      </c>
      <c r="L223" s="0" t="n">
        <v>13.1077546949671</v>
      </c>
      <c r="M223" s="0" t="n">
        <v>12.7773298107383</v>
      </c>
      <c r="N223" s="0" t="n">
        <v>15.0165583550296</v>
      </c>
      <c r="O223" s="0" t="n">
        <v>17.8898390407246</v>
      </c>
      <c r="P223" s="0" t="n">
        <v>19.4147272966893</v>
      </c>
      <c r="Q223" s="0" t="n">
        <v>19.8577023581333</v>
      </c>
      <c r="R223" s="0" t="n">
        <v>19.8653655626914</v>
      </c>
      <c r="S223" s="0" t="n">
        <v>19.6446324232919</v>
      </c>
      <c r="T223" s="0" t="n">
        <v>19.3057186154609</v>
      </c>
      <c r="U223" s="0" t="n">
        <v>18.9124601042743</v>
      </c>
      <c r="V223" s="0" t="n">
        <v>18.4947911635941</v>
      </c>
      <c r="W223" s="0" t="n">
        <v>17.5514988823429</v>
      </c>
      <c r="X223" s="0" t="n">
        <v>15.5879337143847</v>
      </c>
      <c r="Y223" s="0" t="n">
        <v>11.0204768387205</v>
      </c>
      <c r="Z223" s="0" t="n">
        <v>12.2700517180918</v>
      </c>
      <c r="AA223" s="0" t="n">
        <v>16.0536282734319</v>
      </c>
      <c r="AB223" s="0" t="n">
        <v>19.2882339482439</v>
      </c>
      <c r="AC223" s="0" t="n">
        <v>20.2145870780641</v>
      </c>
      <c r="AD223" s="0" t="n">
        <v>19.7296034670673</v>
      </c>
      <c r="AE223" s="0" t="n">
        <v>19.0293135439308</v>
      </c>
      <c r="AF223" s="0" t="n">
        <v>18.3258780222061</v>
      </c>
      <c r="AG223" s="0" t="n">
        <v>17.6239786627806</v>
      </c>
      <c r="AH223" s="0" t="n">
        <v>16.9199176050363</v>
      </c>
      <c r="AI223" s="0" t="n">
        <v>16.1920678822795</v>
      </c>
      <c r="AJ223" s="0" t="n">
        <v>14.8555963005524</v>
      </c>
      <c r="AK223" s="0" t="n">
        <v>12.7448308018816</v>
      </c>
      <c r="AL223" s="0" t="n">
        <v>958.943352095413</v>
      </c>
      <c r="AM223" s="0" t="n">
        <v>1107.80304895769</v>
      </c>
      <c r="AN223" s="0" t="n">
        <v>1550.88879511447</v>
      </c>
      <c r="AO223" s="0" t="n">
        <v>1913.49939055175</v>
      </c>
      <c r="AP223" s="0" t="n">
        <v>1999.44761183994</v>
      </c>
      <c r="AQ223" s="0" t="n">
        <v>1926.37359870363</v>
      </c>
      <c r="AR223" s="0" t="n">
        <v>1844.83408405325</v>
      </c>
      <c r="AS223" s="0" t="n">
        <v>1763.75869023027</v>
      </c>
      <c r="AT223" s="0" t="n">
        <v>1682.01363705475</v>
      </c>
      <c r="AU223" s="0" t="n">
        <v>1598.74845709704</v>
      </c>
      <c r="AV223" s="0" t="n">
        <v>1512.29504618943</v>
      </c>
      <c r="AW223" s="0" t="n">
        <v>1371.2270462768</v>
      </c>
      <c r="AX223" s="0" t="n">
        <v>1143.92066383072</v>
      </c>
      <c r="AY223" s="0" t="n">
        <v>10.5754479459887</v>
      </c>
      <c r="AZ223" s="0" t="n">
        <v>27.6565814622513</v>
      </c>
      <c r="BA223" s="0" t="n">
        <v>32.7330234818318</v>
      </c>
      <c r="BB223" s="0" t="n">
        <v>31.3171216991917</v>
      </c>
      <c r="BC223" s="0" t="n">
        <v>29.6747477295673</v>
      </c>
      <c r="BD223" s="0" t="n">
        <v>27.9928304979837</v>
      </c>
      <c r="BE223" s="0" t="n">
        <v>26.2725114382585</v>
      </c>
      <c r="BF223" s="0" t="n">
        <v>24.4952140428523</v>
      </c>
      <c r="BG223" s="0" t="n">
        <v>22.6221400061644</v>
      </c>
      <c r="BH223" s="0" t="n">
        <v>20.5870599463931</v>
      </c>
      <c r="BI223" s="0" t="n">
        <v>18.2764335058933</v>
      </c>
      <c r="BJ223" s="0" t="n">
        <v>10.8833849107587</v>
      </c>
      <c r="BK223" s="0" t="n">
        <v>4.33995402882353</v>
      </c>
    </row>
    <row r="224" customFormat="false" ht="12.8" hidden="false" customHeight="false" outlineLevel="0" collapsed="false">
      <c r="A224" s="0" t="s">
        <v>1415</v>
      </c>
      <c r="B224" s="0" t="s">
        <v>1641</v>
      </c>
      <c r="C224" s="0" t="s">
        <v>1455</v>
      </c>
      <c r="D224" s="0" t="n">
        <v>24</v>
      </c>
      <c r="E224" s="0" t="n">
        <v>51</v>
      </c>
      <c r="F224" s="0" t="n">
        <v>700</v>
      </c>
      <c r="G224" s="0" t="n">
        <v>2.5</v>
      </c>
      <c r="H224" s="0" t="n">
        <v>320</v>
      </c>
      <c r="I224" s="0" t="n">
        <v>40</v>
      </c>
      <c r="J224" s="0" t="n">
        <v>8000</v>
      </c>
      <c r="K224" s="0" t="n">
        <v>0.3</v>
      </c>
      <c r="L224" s="0" t="n">
        <v>11.9195479494512</v>
      </c>
      <c r="M224" s="0" t="n">
        <v>11.8099909261597</v>
      </c>
      <c r="N224" s="0" t="n">
        <v>14.4183066324345</v>
      </c>
      <c r="O224" s="0" t="n">
        <v>17.2737973881401</v>
      </c>
      <c r="P224" s="0" t="n">
        <v>18.7281254617198</v>
      </c>
      <c r="Q224" s="0" t="n">
        <v>19.0842575306489</v>
      </c>
      <c r="R224" s="0" t="n">
        <v>19.0212234228977</v>
      </c>
      <c r="S224" s="0" t="n">
        <v>18.8300001146047</v>
      </c>
      <c r="T224" s="0" t="n">
        <v>18.5525700315932</v>
      </c>
      <c r="U224" s="0" t="n">
        <v>18.2188397439335</v>
      </c>
      <c r="V224" s="0" t="n">
        <v>17.8478744727458</v>
      </c>
      <c r="W224" s="0" t="n">
        <v>16.7925037391837</v>
      </c>
      <c r="X224" s="0" t="n">
        <v>14.4596683205595</v>
      </c>
      <c r="Y224" s="0" t="n">
        <v>10.8337728971592</v>
      </c>
      <c r="Z224" s="0" t="n">
        <v>12.4707377907142</v>
      </c>
      <c r="AA224" s="0" t="n">
        <v>16.6014134285157</v>
      </c>
      <c r="AB224" s="0" t="n">
        <v>19.6102615256538</v>
      </c>
      <c r="AC224" s="0" t="n">
        <v>20.4220954218568</v>
      </c>
      <c r="AD224" s="0" t="n">
        <v>19.8150716987532</v>
      </c>
      <c r="AE224" s="0" t="n">
        <v>19.01164199515</v>
      </c>
      <c r="AF224" s="0" t="n">
        <v>18.2975286337874</v>
      </c>
      <c r="AG224" s="0" t="n">
        <v>17.6073092189066</v>
      </c>
      <c r="AH224" s="0" t="n">
        <v>16.9147261072257</v>
      </c>
      <c r="AI224" s="0" t="n">
        <v>16.1972321897945</v>
      </c>
      <c r="AJ224" s="0" t="n">
        <v>14.7239498416206</v>
      </c>
      <c r="AK224" s="0" t="n">
        <v>12.3132870375961</v>
      </c>
      <c r="AL224" s="0" t="n">
        <v>939.77024562375</v>
      </c>
      <c r="AM224" s="0" t="n">
        <v>1134.73257605286</v>
      </c>
      <c r="AN224" s="0" t="n">
        <v>1618.59954924292</v>
      </c>
      <c r="AO224" s="0" t="n">
        <v>1954.8681419087</v>
      </c>
      <c r="AP224" s="0" t="n">
        <v>2028.17300012581</v>
      </c>
      <c r="AQ224" s="0" t="n">
        <v>1941.98858515442</v>
      </c>
      <c r="AR224" s="0" t="n">
        <v>1849.2671563157</v>
      </c>
      <c r="AS224" s="0" t="n">
        <v>1766.45324258411</v>
      </c>
      <c r="AT224" s="0" t="n">
        <v>1685.19576872926</v>
      </c>
      <c r="AU224" s="0" t="n">
        <v>1602.29051623306</v>
      </c>
      <c r="AV224" s="0" t="n">
        <v>1515.8911350128</v>
      </c>
      <c r="AW224" s="0" t="n">
        <v>1357.94590387231</v>
      </c>
      <c r="AX224" s="0" t="n">
        <v>1095.49535314392</v>
      </c>
      <c r="AY224" s="0" t="n">
        <v>12.2472847436817</v>
      </c>
      <c r="AZ224" s="0" t="n">
        <v>27.6565814622513</v>
      </c>
      <c r="BA224" s="0" t="n">
        <v>32.7330234818318</v>
      </c>
      <c r="BB224" s="0" t="n">
        <v>31.3171216991917</v>
      </c>
      <c r="BC224" s="0" t="n">
        <v>28.868978626707</v>
      </c>
      <c r="BD224" s="0" t="n">
        <v>27.2494898818887</v>
      </c>
      <c r="BE224" s="0" t="n">
        <v>25.5919691470626</v>
      </c>
      <c r="BF224" s="0" t="n">
        <v>23.8725774941812</v>
      </c>
      <c r="BG224" s="0" t="n">
        <v>22.0482635841431</v>
      </c>
      <c r="BH224" s="0" t="n">
        <v>20.0447555148338</v>
      </c>
      <c r="BI224" s="0" t="n">
        <v>17.7333462213551</v>
      </c>
      <c r="BJ224" s="0" t="n">
        <v>8.74152070478557</v>
      </c>
      <c r="BK224" s="0" t="n">
        <v>2.27386596408438</v>
      </c>
    </row>
    <row r="225" customFormat="false" ht="12.8" hidden="false" customHeight="false" outlineLevel="0" collapsed="false">
      <c r="A225" s="0" t="s">
        <v>1415</v>
      </c>
      <c r="B225" s="0" t="s">
        <v>1642</v>
      </c>
      <c r="C225" s="0" t="s">
        <v>1455</v>
      </c>
      <c r="D225" s="0" t="n">
        <v>29</v>
      </c>
      <c r="E225" s="0" t="n">
        <v>51</v>
      </c>
      <c r="F225" s="0" t="n">
        <v>700</v>
      </c>
      <c r="G225" s="0" t="n">
        <v>2.5</v>
      </c>
      <c r="H225" s="0" t="n">
        <v>320</v>
      </c>
      <c r="I225" s="0" t="n">
        <v>40</v>
      </c>
      <c r="J225" s="0" t="n">
        <v>8000</v>
      </c>
      <c r="K225" s="0" t="n">
        <v>0.3</v>
      </c>
      <c r="L225" s="0" t="n">
        <v>12.0977369469222</v>
      </c>
      <c r="M225" s="0" t="n">
        <v>12.0497316513528</v>
      </c>
      <c r="N225" s="0" t="n">
        <v>14.7279234842063</v>
      </c>
      <c r="O225" s="0" t="n">
        <v>17.6065693418013</v>
      </c>
      <c r="P225" s="0" t="n">
        <v>19.0750763603834</v>
      </c>
      <c r="Q225" s="0" t="n">
        <v>19.4428257913914</v>
      </c>
      <c r="R225" s="0" t="n">
        <v>19.3841695558292</v>
      </c>
      <c r="S225" s="0" t="n">
        <v>19.1703144129405</v>
      </c>
      <c r="T225" s="0" t="n">
        <v>18.8639341690833</v>
      </c>
      <c r="U225" s="0" t="n">
        <v>18.5024029221388</v>
      </c>
      <c r="V225" s="0" t="n">
        <v>18.1059565650319</v>
      </c>
      <c r="W225" s="0" t="n">
        <v>17.0113285064126</v>
      </c>
      <c r="X225" s="0" t="n">
        <v>14.6330882918773</v>
      </c>
      <c r="Y225" s="0" t="n">
        <v>10.668810775947</v>
      </c>
      <c r="Z225" s="0" t="n">
        <v>12.2928968816233</v>
      </c>
      <c r="AA225" s="0" t="n">
        <v>16.4284588830612</v>
      </c>
      <c r="AB225" s="0" t="n">
        <v>19.4554887983811</v>
      </c>
      <c r="AC225" s="0" t="n">
        <v>20.280769664281</v>
      </c>
      <c r="AD225" s="0" t="n">
        <v>19.6807156381471</v>
      </c>
      <c r="AE225" s="0" t="n">
        <v>18.8783654799985</v>
      </c>
      <c r="AF225" s="0" t="n">
        <v>18.1641953004541</v>
      </c>
      <c r="AG225" s="0" t="n">
        <v>17.4739758855733</v>
      </c>
      <c r="AH225" s="0" t="n">
        <v>16.7813927738924</v>
      </c>
      <c r="AI225" s="0" t="n">
        <v>16.0638988564611</v>
      </c>
      <c r="AJ225" s="0" t="n">
        <v>14.5894801446509</v>
      </c>
      <c r="AK225" s="0" t="n">
        <v>12.1693287042628</v>
      </c>
      <c r="AL225" s="0" t="n">
        <v>918.436912290417</v>
      </c>
      <c r="AM225" s="0" t="n">
        <v>1111.74772756801</v>
      </c>
      <c r="AN225" s="0" t="n">
        <v>1596.24045833383</v>
      </c>
      <c r="AO225" s="0" t="n">
        <v>1934.87268736324</v>
      </c>
      <c r="AP225" s="0" t="n">
        <v>2009.89724255005</v>
      </c>
      <c r="AQ225" s="0" t="n">
        <v>1924.57343363926</v>
      </c>
      <c r="AR225" s="0" t="n">
        <v>1831.94973207328</v>
      </c>
      <c r="AS225" s="0" t="n">
        <v>1749.11990925078</v>
      </c>
      <c r="AT225" s="0" t="n">
        <v>1667.86243539593</v>
      </c>
      <c r="AU225" s="0" t="n">
        <v>1584.95718289973</v>
      </c>
      <c r="AV225" s="0" t="n">
        <v>1498.55780167946</v>
      </c>
      <c r="AW225" s="0" t="n">
        <v>1340.47620690262</v>
      </c>
      <c r="AX225" s="0" t="n">
        <v>1076.84611071967</v>
      </c>
      <c r="AY225" s="0" t="n">
        <v>12.2472847436817</v>
      </c>
      <c r="AZ225" s="0" t="n">
        <v>27.6565814622513</v>
      </c>
      <c r="BA225" s="0" t="n">
        <v>32.7330234818318</v>
      </c>
      <c r="BB225" s="0" t="n">
        <v>31.3171216991917</v>
      </c>
      <c r="BC225" s="0" t="n">
        <v>28.868978626707</v>
      </c>
      <c r="BD225" s="0" t="n">
        <v>27.2494898818887</v>
      </c>
      <c r="BE225" s="0" t="n">
        <v>25.5919691470626</v>
      </c>
      <c r="BF225" s="0" t="n">
        <v>23.8725774941812</v>
      </c>
      <c r="BG225" s="0" t="n">
        <v>22.0482635841431</v>
      </c>
      <c r="BH225" s="0" t="n">
        <v>20.0447555148338</v>
      </c>
      <c r="BI225" s="0" t="n">
        <v>17.7333462213551</v>
      </c>
      <c r="BJ225" s="0" t="n">
        <v>8.74152070478557</v>
      </c>
      <c r="BK225" s="0" t="n">
        <v>2.27386596408438</v>
      </c>
    </row>
    <row r="226" customFormat="false" ht="12.8" hidden="false" customHeight="false" outlineLevel="0" collapsed="false">
      <c r="A226" s="0" t="s">
        <v>1415</v>
      </c>
      <c r="B226" s="0" t="s">
        <v>1643</v>
      </c>
      <c r="C226" s="0" t="s">
        <v>1455</v>
      </c>
      <c r="D226" s="0" t="n">
        <v>36</v>
      </c>
      <c r="E226" s="0" t="n">
        <v>51</v>
      </c>
      <c r="F226" s="0" t="n">
        <v>700</v>
      </c>
      <c r="G226" s="0" t="n">
        <v>2.5</v>
      </c>
      <c r="H226" s="0" t="n">
        <v>320</v>
      </c>
      <c r="I226" s="0" t="n">
        <v>40</v>
      </c>
      <c r="J226" s="0" t="n">
        <v>8000</v>
      </c>
      <c r="K226" s="0" t="n">
        <v>0.3</v>
      </c>
      <c r="L226" s="0" t="n">
        <v>12.253088696039</v>
      </c>
      <c r="M226" s="0" t="n">
        <v>12.2587464700109</v>
      </c>
      <c r="N226" s="0" t="n">
        <v>14.9978588907771</v>
      </c>
      <c r="O226" s="0" t="n">
        <v>17.8966922213955</v>
      </c>
      <c r="P226" s="0" t="n">
        <v>19.377560967907</v>
      </c>
      <c r="Q226" s="0" t="n">
        <v>19.7554388442438</v>
      </c>
      <c r="R226" s="0" t="n">
        <v>19.7005993993456</v>
      </c>
      <c r="S226" s="0" t="n">
        <v>19.4670129871863</v>
      </c>
      <c r="T226" s="0" t="n">
        <v>19.1353929238765</v>
      </c>
      <c r="U226" s="0" t="n">
        <v>18.7496237738443</v>
      </c>
      <c r="V226" s="0" t="n">
        <v>18.3309620649305</v>
      </c>
      <c r="W226" s="0" t="n">
        <v>17.2021080204206</v>
      </c>
      <c r="X226" s="0" t="n">
        <v>14.7842822278575</v>
      </c>
      <c r="Y226" s="0" t="n">
        <v>10.6016895638258</v>
      </c>
      <c r="Z226" s="0" t="n">
        <v>12.1847150634415</v>
      </c>
      <c r="AA226" s="0" t="n">
        <v>16.2884588830612</v>
      </c>
      <c r="AB226" s="0" t="n">
        <v>19.3154887983811</v>
      </c>
      <c r="AC226" s="0" t="n">
        <v>20.1263757248871</v>
      </c>
      <c r="AD226" s="0" t="n">
        <v>19.5093520017835</v>
      </c>
      <c r="AE226" s="0" t="n">
        <v>18.6987442678773</v>
      </c>
      <c r="AF226" s="0" t="n">
        <v>18.002680148939</v>
      </c>
      <c r="AG226" s="0" t="n">
        <v>17.3373092189066</v>
      </c>
      <c r="AH226" s="0" t="n">
        <v>16.6695745920742</v>
      </c>
      <c r="AI226" s="0" t="n">
        <v>15.9763230988854</v>
      </c>
      <c r="AJ226" s="0" t="n">
        <v>14.5272831749539</v>
      </c>
      <c r="AK226" s="0" t="n">
        <v>12.1281165830506</v>
      </c>
      <c r="AL226" s="0" t="n">
        <v>909.749033502538</v>
      </c>
      <c r="AM226" s="0" t="n">
        <v>1097.68409120437</v>
      </c>
      <c r="AN226" s="0" t="n">
        <v>1578.04045833383</v>
      </c>
      <c r="AO226" s="0" t="n">
        <v>1916.67268736324</v>
      </c>
      <c r="AP226" s="0" t="n">
        <v>1989.86390921672</v>
      </c>
      <c r="AQ226" s="0" t="n">
        <v>1902.39464576048</v>
      </c>
      <c r="AR226" s="0" t="n">
        <v>1808.75427752782</v>
      </c>
      <c r="AS226" s="0" t="n">
        <v>1728.28960622048</v>
      </c>
      <c r="AT226" s="0" t="n">
        <v>1650.26243539593</v>
      </c>
      <c r="AU226" s="0" t="n">
        <v>1570.58748593003</v>
      </c>
      <c r="AV226" s="0" t="n">
        <v>1487.33961986128</v>
      </c>
      <c r="AW226" s="0" t="n">
        <v>1332.54590387231</v>
      </c>
      <c r="AX226" s="0" t="n">
        <v>1071.58701981058</v>
      </c>
      <c r="AY226" s="0" t="n">
        <v>12.2472847436817</v>
      </c>
      <c r="AZ226" s="0" t="n">
        <v>27.6565814622513</v>
      </c>
      <c r="BA226" s="0" t="n">
        <v>32.7330234818318</v>
      </c>
      <c r="BB226" s="0" t="n">
        <v>31.3171216991917</v>
      </c>
      <c r="BC226" s="0" t="n">
        <v>28.868978626707</v>
      </c>
      <c r="BD226" s="0" t="n">
        <v>27.2494898818887</v>
      </c>
      <c r="BE226" s="0" t="n">
        <v>25.5919691470626</v>
      </c>
      <c r="BF226" s="0" t="n">
        <v>23.8725774941812</v>
      </c>
      <c r="BG226" s="0" t="n">
        <v>22.0482635841431</v>
      </c>
      <c r="BH226" s="0" t="n">
        <v>20.0447555148338</v>
      </c>
      <c r="BI226" s="0" t="n">
        <v>17.7333462213551</v>
      </c>
      <c r="BJ226" s="0" t="n">
        <v>8.74152070478557</v>
      </c>
      <c r="BK226" s="0" t="n">
        <v>2.27386596408438</v>
      </c>
    </row>
    <row r="227" customFormat="false" ht="12.8" hidden="false" customHeight="false" outlineLevel="0" collapsed="false">
      <c r="A227" s="0" t="s">
        <v>1415</v>
      </c>
      <c r="B227" s="0" t="s">
        <v>1644</v>
      </c>
      <c r="C227" s="0" t="s">
        <v>1417</v>
      </c>
      <c r="D227" s="0" t="n">
        <v>24</v>
      </c>
      <c r="E227" s="0" t="n">
        <v>12</v>
      </c>
      <c r="F227" s="0" t="n">
        <v>700</v>
      </c>
      <c r="G227" s="0" t="n">
        <v>2.5</v>
      </c>
      <c r="H227" s="0" t="n">
        <v>320</v>
      </c>
      <c r="I227" s="0" t="n">
        <v>40</v>
      </c>
      <c r="J227" s="0" t="n">
        <v>9000</v>
      </c>
      <c r="K227" s="0" t="n">
        <v>0.2</v>
      </c>
      <c r="L227" s="0" t="n">
        <v>18.8123071484932</v>
      </c>
      <c r="M227" s="0" t="n">
        <v>18.165050773687</v>
      </c>
      <c r="N227" s="0" t="n">
        <v>16.7323735084921</v>
      </c>
      <c r="O227" s="0" t="n">
        <v>14.368375617093</v>
      </c>
      <c r="P227" s="0" t="n">
        <v>12.9232078758896</v>
      </c>
      <c r="Q227" s="0" t="n">
        <v>13.8082716031591</v>
      </c>
      <c r="R227" s="0" t="n">
        <v>16.5532881912158</v>
      </c>
      <c r="S227" s="0" t="n">
        <v>18.8462821683345</v>
      </c>
      <c r="T227" s="0" t="n">
        <v>19.8373031410835</v>
      </c>
      <c r="U227" s="0" t="n">
        <v>20.0284821062189</v>
      </c>
      <c r="V227" s="0" t="n">
        <v>19.8952602455281</v>
      </c>
      <c r="W227" s="0" t="n">
        <v>19.5960595376285</v>
      </c>
      <c r="X227" s="0" t="n">
        <v>19.2208985733316</v>
      </c>
      <c r="Y227" s="0" t="n">
        <v>17.4242388779594</v>
      </c>
      <c r="Z227" s="0" t="n">
        <v>16.3043406838381</v>
      </c>
      <c r="AA227" s="0" t="n">
        <v>14.4979068266042</v>
      </c>
      <c r="AB227" s="0" t="n">
        <v>12.6234142445732</v>
      </c>
      <c r="AC227" s="0" t="n">
        <v>12.7123639343276</v>
      </c>
      <c r="AD227" s="0" t="n">
        <v>15.8842031975821</v>
      </c>
      <c r="AE227" s="0" t="n">
        <v>19.9692474530009</v>
      </c>
      <c r="AF227" s="0" t="n">
        <v>22.211133634576</v>
      </c>
      <c r="AG227" s="0" t="n">
        <v>22.1320127445866</v>
      </c>
      <c r="AH227" s="0" t="n">
        <v>21.3174665091196</v>
      </c>
      <c r="AI227" s="0" t="n">
        <v>20.4706826098861</v>
      </c>
      <c r="AJ227" s="0" t="n">
        <v>19.4774816272586</v>
      </c>
      <c r="AK227" s="0" t="n">
        <v>18.4397183466103</v>
      </c>
      <c r="AL227" s="0" t="n">
        <v>1713.72001841386</v>
      </c>
      <c r="AM227" s="0" t="n">
        <v>1581.84435729026</v>
      </c>
      <c r="AN227" s="0" t="n">
        <v>1366.51613614005</v>
      </c>
      <c r="AO227" s="0" t="n">
        <v>1127.36739037391</v>
      </c>
      <c r="AP227" s="0" t="n">
        <v>1113.97840000088</v>
      </c>
      <c r="AQ227" s="0" t="n">
        <v>1465.08789432637</v>
      </c>
      <c r="AR227" s="0" t="n">
        <v>1941.51582661804</v>
      </c>
      <c r="AS227" s="0" t="n">
        <v>2205.02748500879</v>
      </c>
      <c r="AT227" s="0" t="n">
        <v>2198.31737111273</v>
      </c>
      <c r="AU227" s="0" t="n">
        <v>2105.38385940223</v>
      </c>
      <c r="AV227" s="0" t="n">
        <v>2009.66243656544</v>
      </c>
      <c r="AW227" s="0" t="n">
        <v>1913.26231563637</v>
      </c>
      <c r="AX227" s="0" t="n">
        <v>1815.01344288955</v>
      </c>
      <c r="AY227" s="0" t="n">
        <v>21.8449469570596</v>
      </c>
      <c r="AZ227" s="0" t="n">
        <v>16.2787036653663</v>
      </c>
      <c r="BA227" s="0" t="n">
        <v>8.44904587784819</v>
      </c>
      <c r="BB227" s="0" t="n">
        <v>8.42791902555402</v>
      </c>
      <c r="BC227" s="0" t="n">
        <v>21.0007639520995</v>
      </c>
      <c r="BD227" s="0" t="n">
        <v>34.8358107702665</v>
      </c>
      <c r="BE227" s="0" t="n">
        <v>36.3834930438832</v>
      </c>
      <c r="BF227" s="0" t="n">
        <v>34.5681262224669</v>
      </c>
      <c r="BG227" s="0" t="n">
        <v>32.6522381880787</v>
      </c>
      <c r="BH227" s="0" t="n">
        <v>30.6920148020252</v>
      </c>
      <c r="BI227" s="0" t="n">
        <v>28.6785642681131</v>
      </c>
      <c r="BJ227" s="0" t="n">
        <v>26.5788537665781</v>
      </c>
      <c r="BK227" s="0" t="n">
        <v>24.3342359262137</v>
      </c>
    </row>
    <row r="228" customFormat="false" ht="12.8" hidden="false" customHeight="false" outlineLevel="0" collapsed="false">
      <c r="A228" s="0" t="s">
        <v>1415</v>
      </c>
      <c r="B228" s="0" t="s">
        <v>1645</v>
      </c>
      <c r="C228" s="0" t="s">
        <v>1417</v>
      </c>
      <c r="D228" s="0" t="n">
        <v>29</v>
      </c>
      <c r="E228" s="0" t="n">
        <v>12</v>
      </c>
      <c r="F228" s="0" t="n">
        <v>700</v>
      </c>
      <c r="G228" s="0" t="n">
        <v>2.5</v>
      </c>
      <c r="H228" s="0" t="n">
        <v>320</v>
      </c>
      <c r="I228" s="0" t="n">
        <v>40</v>
      </c>
      <c r="J228" s="0" t="n">
        <v>9000</v>
      </c>
      <c r="K228" s="0" t="n">
        <v>0.2</v>
      </c>
      <c r="L228" s="0" t="n">
        <v>18.9826177695228</v>
      </c>
      <c r="M228" s="0" t="n">
        <v>18.3138456416433</v>
      </c>
      <c r="N228" s="0" t="n">
        <v>16.8502142852562</v>
      </c>
      <c r="O228" s="0" t="n">
        <v>14.4828372579747</v>
      </c>
      <c r="P228" s="0" t="n">
        <v>13.0847104085167</v>
      </c>
      <c r="Q228" s="0" t="n">
        <v>14.0392130901205</v>
      </c>
      <c r="R228" s="0" t="n">
        <v>16.8249875619079</v>
      </c>
      <c r="S228" s="0" t="n">
        <v>19.1207400683025</v>
      </c>
      <c r="T228" s="0" t="n">
        <v>20.0988303857112</v>
      </c>
      <c r="U228" s="0" t="n">
        <v>20.2720950216676</v>
      </c>
      <c r="V228" s="0" t="n">
        <v>20.1199914452433</v>
      </c>
      <c r="W228" s="0" t="n">
        <v>19.8020384810031</v>
      </c>
      <c r="X228" s="0" t="n">
        <v>19.4081312919122</v>
      </c>
      <c r="Y228" s="0" t="n">
        <v>17.3442388779594</v>
      </c>
      <c r="Z228" s="0" t="n">
        <v>16.2241134111108</v>
      </c>
      <c r="AA228" s="0" t="n">
        <v>14.4135507659981</v>
      </c>
      <c r="AB228" s="0" t="n">
        <v>12.5231869718459</v>
      </c>
      <c r="AC228" s="0" t="n">
        <v>12.5930457525095</v>
      </c>
      <c r="AD228" s="0" t="n">
        <v>15.7540592581882</v>
      </c>
      <c r="AE228" s="0" t="n">
        <v>19.8435429075464</v>
      </c>
      <c r="AF228" s="0" t="n">
        <v>22.0995881800305</v>
      </c>
      <c r="AG228" s="0" t="n">
        <v>22.0368309264048</v>
      </c>
      <c r="AH228" s="0" t="n">
        <v>21.2339210545742</v>
      </c>
      <c r="AI228" s="0" t="n">
        <v>20.3906826098861</v>
      </c>
      <c r="AJ228" s="0" t="n">
        <v>19.3974816272586</v>
      </c>
      <c r="AK228" s="0" t="n">
        <v>18.3597183466103</v>
      </c>
      <c r="AL228" s="0" t="n">
        <v>1703.32001841386</v>
      </c>
      <c r="AM228" s="0" t="n">
        <v>1571.41708456298</v>
      </c>
      <c r="AN228" s="0" t="n">
        <v>1355.5812876552</v>
      </c>
      <c r="AO228" s="0" t="n">
        <v>1114.40072370725</v>
      </c>
      <c r="AP228" s="0" t="n">
        <v>1098.55718787966</v>
      </c>
      <c r="AQ228" s="0" t="n">
        <v>1448.26274281122</v>
      </c>
      <c r="AR228" s="0" t="n">
        <v>1925.27309934531</v>
      </c>
      <c r="AS228" s="0" t="n">
        <v>2190.61293955425</v>
      </c>
      <c r="AT228" s="0" t="n">
        <v>2185.99373474909</v>
      </c>
      <c r="AU228" s="0" t="n">
        <v>2094.53658667496</v>
      </c>
      <c r="AV228" s="0" t="n">
        <v>1999.26243656544</v>
      </c>
      <c r="AW228" s="0" t="n">
        <v>1902.86231563637</v>
      </c>
      <c r="AX228" s="0" t="n">
        <v>1804.61344288955</v>
      </c>
      <c r="AY228" s="0" t="n">
        <v>21.8449469570596</v>
      </c>
      <c r="AZ228" s="0" t="n">
        <v>16.2787036653663</v>
      </c>
      <c r="BA228" s="0" t="n">
        <v>8.44904587784819</v>
      </c>
      <c r="BB228" s="0" t="n">
        <v>8.42791902555402</v>
      </c>
      <c r="BC228" s="0" t="n">
        <v>21.0007639520995</v>
      </c>
      <c r="BD228" s="0" t="n">
        <v>34.8358107702665</v>
      </c>
      <c r="BE228" s="0" t="n">
        <v>36.3834930438832</v>
      </c>
      <c r="BF228" s="0" t="n">
        <v>34.5681262224669</v>
      </c>
      <c r="BG228" s="0" t="n">
        <v>32.6522381880787</v>
      </c>
      <c r="BH228" s="0" t="n">
        <v>30.6920148020252</v>
      </c>
      <c r="BI228" s="0" t="n">
        <v>28.6785642681131</v>
      </c>
      <c r="BJ228" s="0" t="n">
        <v>26.5788537665781</v>
      </c>
      <c r="BK228" s="0" t="n">
        <v>24.3342359262137</v>
      </c>
    </row>
    <row r="229" customFormat="false" ht="12.8" hidden="false" customHeight="false" outlineLevel="0" collapsed="false">
      <c r="A229" s="0" t="s">
        <v>1415</v>
      </c>
      <c r="B229" s="0" t="s">
        <v>1646</v>
      </c>
      <c r="C229" s="0" t="s">
        <v>1417</v>
      </c>
      <c r="D229" s="0" t="n">
        <v>36</v>
      </c>
      <c r="E229" s="0" t="n">
        <v>12</v>
      </c>
      <c r="F229" s="0" t="n">
        <v>700</v>
      </c>
      <c r="G229" s="0" t="n">
        <v>2.5</v>
      </c>
      <c r="H229" s="0" t="n">
        <v>320</v>
      </c>
      <c r="I229" s="0" t="n">
        <v>40</v>
      </c>
      <c r="J229" s="0" t="n">
        <v>9000</v>
      </c>
      <c r="K229" s="0" t="n">
        <v>0.2</v>
      </c>
      <c r="L229" s="0" t="n">
        <v>19.131100859083</v>
      </c>
      <c r="M229" s="0" t="n">
        <v>18.4435705030248</v>
      </c>
      <c r="N229" s="0" t="n">
        <v>16.952952226697</v>
      </c>
      <c r="O229" s="0" t="n">
        <v>14.5826291439503</v>
      </c>
      <c r="P229" s="0" t="n">
        <v>13.2255142812951</v>
      </c>
      <c r="Q229" s="0" t="n">
        <v>14.2405564079027</v>
      </c>
      <c r="R229" s="0" t="n">
        <v>17.0618651080529</v>
      </c>
      <c r="S229" s="0" t="n">
        <v>19.360022602152</v>
      </c>
      <c r="T229" s="0" t="n">
        <v>20.3268394966622</v>
      </c>
      <c r="U229" s="0" t="n">
        <v>20.4844857588038</v>
      </c>
      <c r="V229" s="0" t="n">
        <v>20.3159204052375</v>
      </c>
      <c r="W229" s="0" t="n">
        <v>19.9816185313353</v>
      </c>
      <c r="X229" s="0" t="n">
        <v>19.5713676911076</v>
      </c>
      <c r="Y229" s="0" t="n">
        <v>17.2880570597776</v>
      </c>
      <c r="Z229" s="0" t="n">
        <v>16.1827043202017</v>
      </c>
      <c r="AA229" s="0" t="n">
        <v>14.3882477356951</v>
      </c>
      <c r="AB229" s="0" t="n">
        <v>12.4848536385126</v>
      </c>
      <c r="AC229" s="0" t="n">
        <v>12.5245760555398</v>
      </c>
      <c r="AD229" s="0" t="n">
        <v>15.6518168339457</v>
      </c>
      <c r="AE229" s="0" t="n">
        <v>19.7328156348191</v>
      </c>
      <c r="AF229" s="0" t="n">
        <v>21.9862245436669</v>
      </c>
      <c r="AG229" s="0" t="n">
        <v>21.9220127445866</v>
      </c>
      <c r="AH229" s="0" t="n">
        <v>21.1223756000287</v>
      </c>
      <c r="AI229" s="0" t="n">
        <v>20.2901371553406</v>
      </c>
      <c r="AJ229" s="0" t="n">
        <v>19.3114816272586</v>
      </c>
      <c r="AK229" s="0" t="n">
        <v>18.2889910738831</v>
      </c>
      <c r="AL229" s="0" t="n">
        <v>1696.11638205023</v>
      </c>
      <c r="AM229" s="0" t="n">
        <v>1566.13163001753</v>
      </c>
      <c r="AN229" s="0" t="n">
        <v>1352.36007553399</v>
      </c>
      <c r="AO229" s="0" t="n">
        <v>1109.44920855573</v>
      </c>
      <c r="AP229" s="0" t="n">
        <v>1089.65840000088</v>
      </c>
      <c r="AQ229" s="0" t="n">
        <v>1434.97122765971</v>
      </c>
      <c r="AR229" s="0" t="n">
        <v>1910.87855389076</v>
      </c>
      <c r="AS229" s="0" t="n">
        <v>2175.88930319061</v>
      </c>
      <c r="AT229" s="0" t="n">
        <v>2171.11737111273</v>
      </c>
      <c r="AU229" s="0" t="n">
        <v>2080.12204122041</v>
      </c>
      <c r="AV229" s="0" t="n">
        <v>1986.29152747453</v>
      </c>
      <c r="AW229" s="0" t="n">
        <v>1891.78231563637</v>
      </c>
      <c r="AX229" s="0" t="n">
        <v>1795.51889743501</v>
      </c>
      <c r="AY229" s="0" t="n">
        <v>21.8449469570596</v>
      </c>
      <c r="AZ229" s="0" t="n">
        <v>16.2787036653663</v>
      </c>
      <c r="BA229" s="0" t="n">
        <v>8.44904587784819</v>
      </c>
      <c r="BB229" s="0" t="n">
        <v>8.42791902555402</v>
      </c>
      <c r="BC229" s="0" t="n">
        <v>21.0007639520995</v>
      </c>
      <c r="BD229" s="0" t="n">
        <v>34.8358107702665</v>
      </c>
      <c r="BE229" s="0" t="n">
        <v>36.3834930438832</v>
      </c>
      <c r="BF229" s="0" t="n">
        <v>34.5681262224669</v>
      </c>
      <c r="BG229" s="0" t="n">
        <v>32.6522381880787</v>
      </c>
      <c r="BH229" s="0" t="n">
        <v>30.6920148020252</v>
      </c>
      <c r="BI229" s="0" t="n">
        <v>28.6785642681131</v>
      </c>
      <c r="BJ229" s="0" t="n">
        <v>26.5788537665781</v>
      </c>
      <c r="BK229" s="0" t="n">
        <v>24.3342359262137</v>
      </c>
    </row>
    <row r="230" customFormat="false" ht="12.8" hidden="false" customHeight="false" outlineLevel="0" collapsed="false">
      <c r="A230" s="0" t="s">
        <v>1415</v>
      </c>
      <c r="B230" s="0" t="s">
        <v>1647</v>
      </c>
      <c r="C230" s="0" t="s">
        <v>1419</v>
      </c>
      <c r="D230" s="0" t="n">
        <v>24</v>
      </c>
      <c r="F230" s="0" t="n">
        <v>700</v>
      </c>
      <c r="G230" s="0" t="n">
        <v>2.5</v>
      </c>
      <c r="H230" s="0" t="n">
        <v>320</v>
      </c>
      <c r="I230" s="0" t="n">
        <v>40</v>
      </c>
      <c r="J230" s="0" t="n">
        <v>9000</v>
      </c>
      <c r="K230" s="0" t="n">
        <v>0.2</v>
      </c>
      <c r="L230" s="0" t="n">
        <v>17.5990123453965</v>
      </c>
      <c r="M230" s="0" t="n">
        <v>17.5990123453965</v>
      </c>
      <c r="N230" s="0" t="n">
        <v>17.5990123453965</v>
      </c>
      <c r="O230" s="0" t="n">
        <v>17.5990123453965</v>
      </c>
      <c r="P230" s="0" t="n">
        <v>17.5990123453965</v>
      </c>
      <c r="Q230" s="0" t="n">
        <v>17.5990123453965</v>
      </c>
      <c r="R230" s="0" t="n">
        <v>17.5990123453965</v>
      </c>
      <c r="S230" s="0" t="n">
        <v>17.5990123453965</v>
      </c>
      <c r="T230" s="0" t="n">
        <v>17.5990123453965</v>
      </c>
      <c r="U230" s="0" t="n">
        <v>17.5990123453965</v>
      </c>
      <c r="V230" s="0" t="n">
        <v>17.5990123453965</v>
      </c>
      <c r="W230" s="0" t="n">
        <v>17.5990123453965</v>
      </c>
      <c r="X230" s="0" t="n">
        <v>17.5990123453965</v>
      </c>
      <c r="Y230" s="0" t="n">
        <v>17.9587854376864</v>
      </c>
      <c r="Z230" s="0" t="n">
        <v>17.9587854376864</v>
      </c>
      <c r="AA230" s="0" t="n">
        <v>17.9587854376864</v>
      </c>
      <c r="AB230" s="0" t="n">
        <v>17.9587854376864</v>
      </c>
      <c r="AC230" s="0" t="n">
        <v>17.9587854376864</v>
      </c>
      <c r="AD230" s="0" t="n">
        <v>17.9587854376864</v>
      </c>
      <c r="AE230" s="0" t="n">
        <v>17.9587854376864</v>
      </c>
      <c r="AF230" s="0" t="n">
        <v>17.9587854376864</v>
      </c>
      <c r="AG230" s="0" t="n">
        <v>17.9587854376864</v>
      </c>
      <c r="AH230" s="0" t="n">
        <v>17.9587854376864</v>
      </c>
      <c r="AI230" s="0" t="n">
        <v>17.9587854376864</v>
      </c>
      <c r="AJ230" s="0" t="n">
        <v>17.9587854376864</v>
      </c>
      <c r="AK230" s="0" t="n">
        <v>17.9587854376864</v>
      </c>
      <c r="AL230" s="0" t="n">
        <v>1735.13053336758</v>
      </c>
      <c r="AM230" s="0" t="n">
        <v>1735.13053336758</v>
      </c>
      <c r="AN230" s="0" t="n">
        <v>1735.13053336758</v>
      </c>
      <c r="AO230" s="0" t="n">
        <v>1735.13053336758</v>
      </c>
      <c r="AP230" s="0" t="n">
        <v>1735.13053336758</v>
      </c>
      <c r="AQ230" s="0" t="n">
        <v>1735.13053336758</v>
      </c>
      <c r="AR230" s="0" t="n">
        <v>1735.13053336758</v>
      </c>
      <c r="AS230" s="0" t="n">
        <v>1735.13053336758</v>
      </c>
      <c r="AT230" s="0" t="n">
        <v>1735.13053336758</v>
      </c>
      <c r="AU230" s="0" t="n">
        <v>1735.13053336758</v>
      </c>
      <c r="AV230" s="0" t="n">
        <v>1735.13053336758</v>
      </c>
      <c r="AW230" s="0" t="n">
        <v>1735.13053336758</v>
      </c>
      <c r="AX230" s="0" t="n">
        <v>1735.13053336758</v>
      </c>
      <c r="AY230" s="0" t="n">
        <v>24.9788243435041</v>
      </c>
      <c r="AZ230" s="0" t="n">
        <v>24.9788243435041</v>
      </c>
      <c r="BA230" s="0" t="n">
        <v>24.9788243435041</v>
      </c>
      <c r="BB230" s="0" t="n">
        <v>24.9788243435041</v>
      </c>
      <c r="BC230" s="0" t="n">
        <v>24.9788243435041</v>
      </c>
      <c r="BD230" s="0" t="n">
        <v>24.9788243435041</v>
      </c>
      <c r="BE230" s="0" t="n">
        <v>24.9788243435041</v>
      </c>
      <c r="BF230" s="0" t="n">
        <v>24.9788243435041</v>
      </c>
      <c r="BG230" s="0" t="n">
        <v>24.9788243435041</v>
      </c>
      <c r="BH230" s="0" t="n">
        <v>24.9788243435041</v>
      </c>
      <c r="BI230" s="0" t="n">
        <v>24.9788243435041</v>
      </c>
      <c r="BJ230" s="0" t="n">
        <v>24.9788243435041</v>
      </c>
      <c r="BK230" s="0" t="n">
        <v>24.9788243435041</v>
      </c>
    </row>
    <row r="231" customFormat="false" ht="12.8" hidden="false" customHeight="false" outlineLevel="0" collapsed="false">
      <c r="A231" s="0" t="s">
        <v>1415</v>
      </c>
      <c r="B231" s="0" t="s">
        <v>1648</v>
      </c>
      <c r="C231" s="0" t="s">
        <v>1419</v>
      </c>
      <c r="D231" s="0" t="n">
        <v>29</v>
      </c>
      <c r="F231" s="0" t="n">
        <v>700</v>
      </c>
      <c r="G231" s="0" t="n">
        <v>2.5</v>
      </c>
      <c r="H231" s="0" t="n">
        <v>320</v>
      </c>
      <c r="I231" s="0" t="n">
        <v>40</v>
      </c>
      <c r="J231" s="0" t="n">
        <v>9000</v>
      </c>
      <c r="K231" s="0" t="n">
        <v>0.2</v>
      </c>
      <c r="L231" s="0" t="n">
        <v>17.8000194391371</v>
      </c>
      <c r="M231" s="0" t="n">
        <v>17.8000194391371</v>
      </c>
      <c r="N231" s="0" t="n">
        <v>17.8000194391371</v>
      </c>
      <c r="O231" s="0" t="n">
        <v>17.8000194391371</v>
      </c>
      <c r="P231" s="0" t="n">
        <v>17.8000194391371</v>
      </c>
      <c r="Q231" s="0" t="n">
        <v>17.8000194391371</v>
      </c>
      <c r="R231" s="0" t="n">
        <v>17.8000194391371</v>
      </c>
      <c r="S231" s="0" t="n">
        <v>17.8000194391371</v>
      </c>
      <c r="T231" s="0" t="n">
        <v>17.8000194391371</v>
      </c>
      <c r="U231" s="0" t="n">
        <v>17.8000194391371</v>
      </c>
      <c r="V231" s="0" t="n">
        <v>17.8000194391371</v>
      </c>
      <c r="W231" s="0" t="n">
        <v>17.8000194391371</v>
      </c>
      <c r="X231" s="0" t="n">
        <v>17.8000194391371</v>
      </c>
      <c r="Y231" s="0" t="n">
        <v>17.8626123607633</v>
      </c>
      <c r="Z231" s="0" t="n">
        <v>17.8626123607633</v>
      </c>
      <c r="AA231" s="0" t="n">
        <v>17.8626123607633</v>
      </c>
      <c r="AB231" s="0" t="n">
        <v>17.8626123607633</v>
      </c>
      <c r="AC231" s="0" t="n">
        <v>17.8626123607633</v>
      </c>
      <c r="AD231" s="0" t="n">
        <v>17.8626123607633</v>
      </c>
      <c r="AE231" s="0" t="n">
        <v>17.8626123607633</v>
      </c>
      <c r="AF231" s="0" t="n">
        <v>17.8626123607633</v>
      </c>
      <c r="AG231" s="0" t="n">
        <v>17.8626123607633</v>
      </c>
      <c r="AH231" s="0" t="n">
        <v>17.8626123607633</v>
      </c>
      <c r="AI231" s="0" t="n">
        <v>17.8626123607633</v>
      </c>
      <c r="AJ231" s="0" t="n">
        <v>17.8626123607633</v>
      </c>
      <c r="AK231" s="0" t="n">
        <v>17.8626123607633</v>
      </c>
      <c r="AL231" s="0" t="n">
        <v>1722.66873849578</v>
      </c>
      <c r="AM231" s="0" t="n">
        <v>1722.66873849578</v>
      </c>
      <c r="AN231" s="0" t="n">
        <v>1722.66873849578</v>
      </c>
      <c r="AO231" s="0" t="n">
        <v>1722.66873849578</v>
      </c>
      <c r="AP231" s="0" t="n">
        <v>1722.66873849578</v>
      </c>
      <c r="AQ231" s="0" t="n">
        <v>1722.66873849578</v>
      </c>
      <c r="AR231" s="0" t="n">
        <v>1722.66873849578</v>
      </c>
      <c r="AS231" s="0" t="n">
        <v>1722.66873849578</v>
      </c>
      <c r="AT231" s="0" t="n">
        <v>1722.66873849578</v>
      </c>
      <c r="AU231" s="0" t="n">
        <v>1722.66873849578</v>
      </c>
      <c r="AV231" s="0" t="n">
        <v>1722.66873849578</v>
      </c>
      <c r="AW231" s="0" t="n">
        <v>1722.66873849578</v>
      </c>
      <c r="AX231" s="0" t="n">
        <v>1722.66873849578</v>
      </c>
      <c r="AY231" s="0" t="n">
        <v>24.9788243435041</v>
      </c>
      <c r="AZ231" s="0" t="n">
        <v>24.9788243435041</v>
      </c>
      <c r="BA231" s="0" t="n">
        <v>24.9788243435041</v>
      </c>
      <c r="BB231" s="0" t="n">
        <v>24.9788243435041</v>
      </c>
      <c r="BC231" s="0" t="n">
        <v>24.9788243435041</v>
      </c>
      <c r="BD231" s="0" t="n">
        <v>24.9788243435041</v>
      </c>
      <c r="BE231" s="0" t="n">
        <v>24.9788243435041</v>
      </c>
      <c r="BF231" s="0" t="n">
        <v>24.9788243435041</v>
      </c>
      <c r="BG231" s="0" t="n">
        <v>24.9788243435041</v>
      </c>
      <c r="BH231" s="0" t="n">
        <v>24.9788243435041</v>
      </c>
      <c r="BI231" s="0" t="n">
        <v>24.9788243435041</v>
      </c>
      <c r="BJ231" s="0" t="n">
        <v>24.9788243435041</v>
      </c>
      <c r="BK231" s="0" t="n">
        <v>24.9788243435041</v>
      </c>
    </row>
    <row r="232" customFormat="false" ht="12.8" hidden="false" customHeight="false" outlineLevel="0" collapsed="false">
      <c r="A232" s="0" t="s">
        <v>1415</v>
      </c>
      <c r="B232" s="0" t="s">
        <v>1649</v>
      </c>
      <c r="C232" s="0" t="s">
        <v>1419</v>
      </c>
      <c r="D232" s="0" t="n">
        <v>36</v>
      </c>
      <c r="F232" s="0" t="n">
        <v>700</v>
      </c>
      <c r="G232" s="0" t="n">
        <v>2.5</v>
      </c>
      <c r="H232" s="0" t="n">
        <v>320</v>
      </c>
      <c r="I232" s="0" t="n">
        <v>40</v>
      </c>
      <c r="J232" s="0" t="n">
        <v>9000</v>
      </c>
      <c r="K232" s="0" t="n">
        <v>0.2</v>
      </c>
      <c r="L232" s="0" t="n">
        <v>17.9752648473311</v>
      </c>
      <c r="M232" s="0" t="n">
        <v>17.9752648473311</v>
      </c>
      <c r="N232" s="0" t="n">
        <v>17.9752648473311</v>
      </c>
      <c r="O232" s="0" t="n">
        <v>17.9752648473311</v>
      </c>
      <c r="P232" s="0" t="n">
        <v>17.9752648473311</v>
      </c>
      <c r="Q232" s="0" t="n">
        <v>17.9752648473311</v>
      </c>
      <c r="R232" s="0" t="n">
        <v>17.9752648473311</v>
      </c>
      <c r="S232" s="0" t="n">
        <v>17.9752648473311</v>
      </c>
      <c r="T232" s="0" t="n">
        <v>17.9752648473311</v>
      </c>
      <c r="U232" s="0" t="n">
        <v>17.9752648473311</v>
      </c>
      <c r="V232" s="0" t="n">
        <v>17.9752648473311</v>
      </c>
      <c r="W232" s="0" t="n">
        <v>17.9752648473311</v>
      </c>
      <c r="X232" s="0" t="n">
        <v>17.9752648473311</v>
      </c>
      <c r="Y232" s="0" t="n">
        <v>17.7826380017889</v>
      </c>
      <c r="Z232" s="0" t="n">
        <v>17.7826380017889</v>
      </c>
      <c r="AA232" s="0" t="n">
        <v>17.7826380017889</v>
      </c>
      <c r="AB232" s="0" t="n">
        <v>17.7826380017889</v>
      </c>
      <c r="AC232" s="0" t="n">
        <v>17.7826380017889</v>
      </c>
      <c r="AD232" s="0" t="n">
        <v>17.7826380017889</v>
      </c>
      <c r="AE232" s="0" t="n">
        <v>17.7826380017889</v>
      </c>
      <c r="AF232" s="0" t="n">
        <v>17.7826380017889</v>
      </c>
      <c r="AG232" s="0" t="n">
        <v>17.7826380017889</v>
      </c>
      <c r="AH232" s="0" t="n">
        <v>17.7826380017889</v>
      </c>
      <c r="AI232" s="0" t="n">
        <v>17.7826380017889</v>
      </c>
      <c r="AJ232" s="0" t="n">
        <v>17.7826380017889</v>
      </c>
      <c r="AK232" s="0" t="n">
        <v>17.7826380017889</v>
      </c>
      <c r="AL232" s="0" t="n">
        <v>1712.32976413681</v>
      </c>
      <c r="AM232" s="0" t="n">
        <v>1712.32976413681</v>
      </c>
      <c r="AN232" s="0" t="n">
        <v>1712.32976413681</v>
      </c>
      <c r="AO232" s="0" t="n">
        <v>1712.32976413681</v>
      </c>
      <c r="AP232" s="0" t="n">
        <v>1712.32976413681</v>
      </c>
      <c r="AQ232" s="0" t="n">
        <v>1712.32976413681</v>
      </c>
      <c r="AR232" s="0" t="n">
        <v>1712.32976413681</v>
      </c>
      <c r="AS232" s="0" t="n">
        <v>1712.32976413681</v>
      </c>
      <c r="AT232" s="0" t="n">
        <v>1712.32976413681</v>
      </c>
      <c r="AU232" s="0" t="n">
        <v>1712.32976413681</v>
      </c>
      <c r="AV232" s="0" t="n">
        <v>1712.32976413681</v>
      </c>
      <c r="AW232" s="0" t="n">
        <v>1712.32976413681</v>
      </c>
      <c r="AX232" s="0" t="n">
        <v>1712.32976413681</v>
      </c>
      <c r="AY232" s="0" t="n">
        <v>24.9788243435041</v>
      </c>
      <c r="AZ232" s="0" t="n">
        <v>24.9788243435041</v>
      </c>
      <c r="BA232" s="0" t="n">
        <v>24.9788243435041</v>
      </c>
      <c r="BB232" s="0" t="n">
        <v>24.9788243435041</v>
      </c>
      <c r="BC232" s="0" t="n">
        <v>24.9788243435041</v>
      </c>
      <c r="BD232" s="0" t="n">
        <v>24.9788243435041</v>
      </c>
      <c r="BE232" s="0" t="n">
        <v>24.9788243435041</v>
      </c>
      <c r="BF232" s="0" t="n">
        <v>24.9788243435041</v>
      </c>
      <c r="BG232" s="0" t="n">
        <v>24.9788243435041</v>
      </c>
      <c r="BH232" s="0" t="n">
        <v>24.9788243435041</v>
      </c>
      <c r="BI232" s="0" t="n">
        <v>24.9788243435041</v>
      </c>
      <c r="BJ232" s="0" t="n">
        <v>24.9788243435041</v>
      </c>
      <c r="BK232" s="0" t="n">
        <v>24.9788243435041</v>
      </c>
    </row>
    <row r="233" customFormat="false" ht="12.8" hidden="false" customHeight="false" outlineLevel="0" collapsed="false">
      <c r="A233" s="0" t="s">
        <v>1415</v>
      </c>
      <c r="B233" s="0" t="s">
        <v>1650</v>
      </c>
      <c r="C233" s="0" t="s">
        <v>1417</v>
      </c>
      <c r="D233" s="0" t="n">
        <v>24</v>
      </c>
      <c r="E233" s="0" t="n">
        <v>12</v>
      </c>
      <c r="F233" s="0" t="n">
        <v>700</v>
      </c>
      <c r="G233" s="0" t="n">
        <v>2.5</v>
      </c>
      <c r="H233" s="0" t="n">
        <v>320</v>
      </c>
      <c r="I233" s="0" t="n">
        <v>40</v>
      </c>
      <c r="J233" s="0" t="n">
        <v>9000</v>
      </c>
      <c r="K233" s="0" t="n">
        <v>0.25</v>
      </c>
      <c r="L233" s="0" t="n">
        <v>18.60092100595</v>
      </c>
      <c r="M233" s="0" t="n">
        <v>17.8858762929156</v>
      </c>
      <c r="N233" s="0" t="n">
        <v>16.1845180148106</v>
      </c>
      <c r="O233" s="0" t="n">
        <v>13.5019234291292</v>
      </c>
      <c r="P233" s="0" t="n">
        <v>12.3934171422828</v>
      </c>
      <c r="Q233" s="0" t="n">
        <v>14.0206904850076</v>
      </c>
      <c r="R233" s="0" t="n">
        <v>17.0918061496767</v>
      </c>
      <c r="S233" s="0" t="n">
        <v>19.0668053599833</v>
      </c>
      <c r="T233" s="0" t="n">
        <v>19.7262465463585</v>
      </c>
      <c r="U233" s="0" t="n">
        <v>19.8415548519674</v>
      </c>
      <c r="V233" s="0" t="n">
        <v>19.684468391766</v>
      </c>
      <c r="W233" s="0" t="n">
        <v>19.3818865600516</v>
      </c>
      <c r="X233" s="0" t="n">
        <v>19.0100622334037</v>
      </c>
      <c r="Y233" s="0" t="n">
        <v>17.2061634375615</v>
      </c>
      <c r="Z233" s="0" t="n">
        <v>16.043981202938</v>
      </c>
      <c r="AA233" s="0" t="n">
        <v>14.030692568924</v>
      </c>
      <c r="AB233" s="0" t="n">
        <v>12.0405314195961</v>
      </c>
      <c r="AC233" s="0" t="n">
        <v>12.7894844945091</v>
      </c>
      <c r="AD233" s="0" t="n">
        <v>16.8573391585586</v>
      </c>
      <c r="AE233" s="0" t="n">
        <v>20.9301332371831</v>
      </c>
      <c r="AF233" s="0" t="n">
        <v>22.4203621186201</v>
      </c>
      <c r="AG233" s="0" t="n">
        <v>21.8493268613205</v>
      </c>
      <c r="AH233" s="0" t="n">
        <v>21.0286365251542</v>
      </c>
      <c r="AI233" s="0" t="n">
        <v>20.1991596530644</v>
      </c>
      <c r="AJ233" s="0" t="n">
        <v>19.2241840102651</v>
      </c>
      <c r="AK233" s="0" t="n">
        <v>18.2049424674902</v>
      </c>
      <c r="AL233" s="0" t="n">
        <v>1689.19786301453</v>
      </c>
      <c r="AM233" s="0" t="n">
        <v>1551.80707124394</v>
      </c>
      <c r="AN233" s="0" t="n">
        <v>1312.12558920223</v>
      </c>
      <c r="AO233" s="0" t="n">
        <v>1059.98150624101</v>
      </c>
      <c r="AP233" s="0" t="n">
        <v>1125.35127776958</v>
      </c>
      <c r="AQ233" s="0" t="n">
        <v>1583.79944551009</v>
      </c>
      <c r="AR233" s="0" t="n">
        <v>2059.37556918812</v>
      </c>
      <c r="AS233" s="0" t="n">
        <v>2233.71514759561</v>
      </c>
      <c r="AT233" s="0" t="n">
        <v>2168.41421678097</v>
      </c>
      <c r="AU233" s="0" t="n">
        <v>2074.4687471946</v>
      </c>
      <c r="AV233" s="0" t="n">
        <v>1980.41162407418</v>
      </c>
      <c r="AW233" s="0" t="n">
        <v>1885.73941377489</v>
      </c>
      <c r="AX233" s="0" t="n">
        <v>1789.15552612998</v>
      </c>
      <c r="AY233" s="0" t="n">
        <v>21.2192874378064</v>
      </c>
      <c r="AZ233" s="0" t="n">
        <v>14.9270211309592</v>
      </c>
      <c r="BA233" s="0" t="n">
        <v>6.04583846737494</v>
      </c>
      <c r="BB233" s="0" t="n">
        <v>8.50932594149006</v>
      </c>
      <c r="BC233" s="0" t="n">
        <v>26.2509549401244</v>
      </c>
      <c r="BD233" s="0" t="n">
        <v>36.8839756685735</v>
      </c>
      <c r="BE233" s="0" t="n">
        <v>35.6330825215885</v>
      </c>
      <c r="BF233" s="0" t="n">
        <v>33.8045449356898</v>
      </c>
      <c r="BG233" s="0" t="n">
        <v>31.9254993491614</v>
      </c>
      <c r="BH233" s="0" t="n">
        <v>30.0039180565825</v>
      </c>
      <c r="BI233" s="0" t="n">
        <v>28.0260267377676</v>
      </c>
      <c r="BJ233" s="0" t="n">
        <v>25.9537125007237</v>
      </c>
      <c r="BK233" s="0" t="n">
        <v>23.7219203743938</v>
      </c>
    </row>
    <row r="234" customFormat="false" ht="12.8" hidden="false" customHeight="false" outlineLevel="0" collapsed="false">
      <c r="A234" s="0" t="s">
        <v>1415</v>
      </c>
      <c r="B234" s="0" t="s">
        <v>1651</v>
      </c>
      <c r="C234" s="0" t="s">
        <v>1417</v>
      </c>
      <c r="D234" s="0" t="n">
        <v>29</v>
      </c>
      <c r="E234" s="0" t="n">
        <v>12</v>
      </c>
      <c r="F234" s="0" t="n">
        <v>700</v>
      </c>
      <c r="G234" s="0" t="n">
        <v>2.5</v>
      </c>
      <c r="H234" s="0" t="n">
        <v>320</v>
      </c>
      <c r="I234" s="0" t="n">
        <v>40</v>
      </c>
      <c r="J234" s="0" t="n">
        <v>9000</v>
      </c>
      <c r="K234" s="0" t="n">
        <v>0.25</v>
      </c>
      <c r="L234" s="0" t="n">
        <v>18.8108381284267</v>
      </c>
      <c r="M234" s="0" t="n">
        <v>18.0691703939025</v>
      </c>
      <c r="N234" s="0" t="n">
        <v>16.3292155402256</v>
      </c>
      <c r="O234" s="0" t="n">
        <v>13.6404062854221</v>
      </c>
      <c r="P234" s="0" t="n">
        <v>12.5894406456967</v>
      </c>
      <c r="Q234" s="0" t="n">
        <v>14.3035918531774</v>
      </c>
      <c r="R234" s="0" t="n">
        <v>17.4272876730207</v>
      </c>
      <c r="S234" s="0" t="n">
        <v>19.405703811959</v>
      </c>
      <c r="T234" s="0" t="n">
        <v>20.0487414294298</v>
      </c>
      <c r="U234" s="0" t="n">
        <v>20.141859316926</v>
      </c>
      <c r="V234" s="0" t="n">
        <v>19.961468688525</v>
      </c>
      <c r="W234" s="0" t="n">
        <v>19.635784904875</v>
      </c>
      <c r="X234" s="0" t="n">
        <v>19.2408426354931</v>
      </c>
      <c r="Y234" s="0" t="n">
        <v>17.1061634375615</v>
      </c>
      <c r="Z234" s="0" t="n">
        <v>15.9436971120289</v>
      </c>
      <c r="AA234" s="0" t="n">
        <v>13.9254084780149</v>
      </c>
      <c r="AB234" s="0" t="n">
        <v>11.9173496014143</v>
      </c>
      <c r="AC234" s="0" t="n">
        <v>12.6433140399636</v>
      </c>
      <c r="AD234" s="0" t="n">
        <v>16.6971687040131</v>
      </c>
      <c r="AE234" s="0" t="n">
        <v>20.7734400553649</v>
      </c>
      <c r="AF234" s="0" t="n">
        <v>22.2809303004383</v>
      </c>
      <c r="AG234" s="0" t="n">
        <v>21.7303495885932</v>
      </c>
      <c r="AH234" s="0" t="n">
        <v>20.9242047069724</v>
      </c>
      <c r="AI234" s="0" t="n">
        <v>20.0991596530644</v>
      </c>
      <c r="AJ234" s="0" t="n">
        <v>19.1241840102651</v>
      </c>
      <c r="AK234" s="0" t="n">
        <v>18.1049424674902</v>
      </c>
      <c r="AL234" s="0" t="n">
        <v>1676.19786301453</v>
      </c>
      <c r="AM234" s="0" t="n">
        <v>1538.77298033485</v>
      </c>
      <c r="AN234" s="0" t="n">
        <v>1298.4778619295</v>
      </c>
      <c r="AO234" s="0" t="n">
        <v>1044.04514260464</v>
      </c>
      <c r="AP234" s="0" t="n">
        <v>1106.45991413321</v>
      </c>
      <c r="AQ234" s="0" t="n">
        <v>1563.09262732827</v>
      </c>
      <c r="AR234" s="0" t="n">
        <v>2039.12875100631</v>
      </c>
      <c r="AS234" s="0" t="n">
        <v>2215.69696577743</v>
      </c>
      <c r="AT234" s="0" t="n">
        <v>2153.00967132642</v>
      </c>
      <c r="AU234" s="0" t="n">
        <v>2060.90965628551</v>
      </c>
      <c r="AV234" s="0" t="n">
        <v>1967.41162407418</v>
      </c>
      <c r="AW234" s="0" t="n">
        <v>1872.73941377489</v>
      </c>
      <c r="AX234" s="0" t="n">
        <v>1776.15552612998</v>
      </c>
      <c r="AY234" s="0" t="n">
        <v>21.2192874378064</v>
      </c>
      <c r="AZ234" s="0" t="n">
        <v>14.9270211309592</v>
      </c>
      <c r="BA234" s="0" t="n">
        <v>6.04583846737494</v>
      </c>
      <c r="BB234" s="0" t="n">
        <v>8.50932594149006</v>
      </c>
      <c r="BC234" s="0" t="n">
        <v>26.2509549401244</v>
      </c>
      <c r="BD234" s="0" t="n">
        <v>36.8839756685735</v>
      </c>
      <c r="BE234" s="0" t="n">
        <v>35.6330825215885</v>
      </c>
      <c r="BF234" s="0" t="n">
        <v>33.8045449356898</v>
      </c>
      <c r="BG234" s="0" t="n">
        <v>31.9254993491614</v>
      </c>
      <c r="BH234" s="0" t="n">
        <v>30.0039180565825</v>
      </c>
      <c r="BI234" s="0" t="n">
        <v>28.0260267377676</v>
      </c>
      <c r="BJ234" s="0" t="n">
        <v>25.9537125007237</v>
      </c>
      <c r="BK234" s="0" t="n">
        <v>23.7219203743938</v>
      </c>
    </row>
    <row r="235" customFormat="false" ht="12.8" hidden="false" customHeight="false" outlineLevel="0" collapsed="false">
      <c r="A235" s="0" t="s">
        <v>1415</v>
      </c>
      <c r="B235" s="0" t="s">
        <v>1652</v>
      </c>
      <c r="C235" s="0" t="s">
        <v>1417</v>
      </c>
      <c r="D235" s="0" t="n">
        <v>36</v>
      </c>
      <c r="E235" s="0" t="n">
        <v>12</v>
      </c>
      <c r="F235" s="0" t="n">
        <v>700</v>
      </c>
      <c r="G235" s="0" t="n">
        <v>2.5</v>
      </c>
      <c r="H235" s="0" t="n">
        <v>320</v>
      </c>
      <c r="I235" s="0" t="n">
        <v>40</v>
      </c>
      <c r="J235" s="0" t="n">
        <v>9000</v>
      </c>
      <c r="K235" s="0" t="n">
        <v>0.25</v>
      </c>
      <c r="L235" s="0" t="n">
        <v>18.9938516287504</v>
      </c>
      <c r="M235" s="0" t="n">
        <v>18.2289729608131</v>
      </c>
      <c r="N235" s="0" t="n">
        <v>16.4553681870508</v>
      </c>
      <c r="O235" s="0" t="n">
        <v>13.761140754178</v>
      </c>
      <c r="P235" s="0" t="n">
        <v>12.7603411757831</v>
      </c>
      <c r="Q235" s="0" t="n">
        <v>14.5502357144511</v>
      </c>
      <c r="R235" s="0" t="n">
        <v>17.719772855538</v>
      </c>
      <c r="S235" s="0" t="n">
        <v>19.7011679990562</v>
      </c>
      <c r="T235" s="0" t="n">
        <v>20.3299043793168</v>
      </c>
      <c r="U235" s="0" t="n">
        <v>20.4036758407353</v>
      </c>
      <c r="V235" s="0" t="n">
        <v>20.2029677777962</v>
      </c>
      <c r="W235" s="0" t="n">
        <v>19.8571428592156</v>
      </c>
      <c r="X235" s="0" t="n">
        <v>19.4420455135344</v>
      </c>
      <c r="Y235" s="0" t="n">
        <v>17.0359361648342</v>
      </c>
      <c r="Z235" s="0" t="n">
        <v>15.8919357483925</v>
      </c>
      <c r="AA235" s="0" t="n">
        <v>13.8938857507422</v>
      </c>
      <c r="AB235" s="0" t="n">
        <v>11.8709177832325</v>
      </c>
      <c r="AC235" s="0" t="n">
        <v>12.5598481308727</v>
      </c>
      <c r="AD235" s="0" t="n">
        <v>16.5711687040131</v>
      </c>
      <c r="AE235" s="0" t="n">
        <v>20.635349146274</v>
      </c>
      <c r="AF235" s="0" t="n">
        <v>22.1392257549837</v>
      </c>
      <c r="AG235" s="0" t="n">
        <v>21.5868268613205</v>
      </c>
      <c r="AH235" s="0" t="n">
        <v>20.7847728887906</v>
      </c>
      <c r="AI235" s="0" t="n">
        <v>19.9734778348825</v>
      </c>
      <c r="AJ235" s="0" t="n">
        <v>19.0166840102651</v>
      </c>
      <c r="AK235" s="0" t="n">
        <v>18.0165333765811</v>
      </c>
      <c r="AL235" s="0" t="n">
        <v>1667.19331755998</v>
      </c>
      <c r="AM235" s="0" t="n">
        <v>1532.16616215303</v>
      </c>
      <c r="AN235" s="0" t="n">
        <v>1294.46513465678</v>
      </c>
      <c r="AO235" s="0" t="n">
        <v>1038.04877896828</v>
      </c>
      <c r="AP235" s="0" t="n">
        <v>1095.61218686049</v>
      </c>
      <c r="AQ235" s="0" t="n">
        <v>1546.71262732827</v>
      </c>
      <c r="AR235" s="0" t="n">
        <v>2021.17693282449</v>
      </c>
      <c r="AS235" s="0" t="n">
        <v>2197.29242032288</v>
      </c>
      <c r="AT235" s="0" t="n">
        <v>2134.41421678097</v>
      </c>
      <c r="AU235" s="0" t="n">
        <v>2042.89147446733</v>
      </c>
      <c r="AV235" s="0" t="n">
        <v>1951.19798771054</v>
      </c>
      <c r="AW235" s="0" t="n">
        <v>1858.88941377489</v>
      </c>
      <c r="AX235" s="0" t="n">
        <v>1764.7873443118</v>
      </c>
      <c r="AY235" s="0" t="n">
        <v>21.2192874378064</v>
      </c>
      <c r="AZ235" s="0" t="n">
        <v>14.9270211309592</v>
      </c>
      <c r="BA235" s="0" t="n">
        <v>6.04583846737494</v>
      </c>
      <c r="BB235" s="0" t="n">
        <v>8.50932594149006</v>
      </c>
      <c r="BC235" s="0" t="n">
        <v>26.2509549401244</v>
      </c>
      <c r="BD235" s="0" t="n">
        <v>36.8839756685735</v>
      </c>
      <c r="BE235" s="0" t="n">
        <v>35.6330825215885</v>
      </c>
      <c r="BF235" s="0" t="n">
        <v>33.8045449356898</v>
      </c>
      <c r="BG235" s="0" t="n">
        <v>31.9254993491614</v>
      </c>
      <c r="BH235" s="0" t="n">
        <v>30.0039180565825</v>
      </c>
      <c r="BI235" s="0" t="n">
        <v>28.0260267377676</v>
      </c>
      <c r="BJ235" s="0" t="n">
        <v>25.9537125007237</v>
      </c>
      <c r="BK235" s="0" t="n">
        <v>23.7219203743938</v>
      </c>
    </row>
    <row r="236" customFormat="false" ht="12.8" hidden="false" customHeight="false" outlineLevel="0" collapsed="false">
      <c r="A236" s="0" t="s">
        <v>1415</v>
      </c>
      <c r="B236" s="0" t="s">
        <v>1653</v>
      </c>
      <c r="C236" s="0" t="s">
        <v>1419</v>
      </c>
      <c r="D236" s="0" t="n">
        <v>24</v>
      </c>
      <c r="F236" s="0" t="n">
        <v>700</v>
      </c>
      <c r="G236" s="0" t="n">
        <v>2.5</v>
      </c>
      <c r="H236" s="0" t="n">
        <v>320</v>
      </c>
      <c r="I236" s="0" t="n">
        <v>40</v>
      </c>
      <c r="J236" s="0" t="n">
        <v>9000</v>
      </c>
      <c r="K236" s="0" t="n">
        <v>0.25</v>
      </c>
      <c r="L236" s="0" t="n">
        <v>17.4146289587156</v>
      </c>
      <c r="M236" s="0" t="n">
        <v>17.4146289587156</v>
      </c>
      <c r="N236" s="0" t="n">
        <v>17.4146289587156</v>
      </c>
      <c r="O236" s="0" t="n">
        <v>17.4146289587156</v>
      </c>
      <c r="P236" s="0" t="n">
        <v>17.4146289587156</v>
      </c>
      <c r="Q236" s="0" t="n">
        <v>17.4146289587156</v>
      </c>
      <c r="R236" s="0" t="n">
        <v>17.4146289587156</v>
      </c>
      <c r="S236" s="0" t="n">
        <v>17.4146289587156</v>
      </c>
      <c r="T236" s="0" t="n">
        <v>17.4146289587156</v>
      </c>
      <c r="U236" s="0" t="n">
        <v>17.4146289587156</v>
      </c>
      <c r="V236" s="0" t="n">
        <v>17.4146289587156</v>
      </c>
      <c r="W236" s="0" t="n">
        <v>17.4146289587156</v>
      </c>
      <c r="X236" s="0" t="n">
        <v>17.4146289587156</v>
      </c>
      <c r="Y236" s="0" t="n">
        <v>17.9096105503988</v>
      </c>
      <c r="Z236" s="0" t="n">
        <v>17.9096105503988</v>
      </c>
      <c r="AA236" s="0" t="n">
        <v>17.9096105503988</v>
      </c>
      <c r="AB236" s="0" t="n">
        <v>17.9096105503988</v>
      </c>
      <c r="AC236" s="0" t="n">
        <v>17.9096105503988</v>
      </c>
      <c r="AD236" s="0" t="n">
        <v>17.9096105503988</v>
      </c>
      <c r="AE236" s="0" t="n">
        <v>17.9096105503988</v>
      </c>
      <c r="AF236" s="0" t="n">
        <v>17.9096105503988</v>
      </c>
      <c r="AG236" s="0" t="n">
        <v>17.9096105503988</v>
      </c>
      <c r="AH236" s="0" t="n">
        <v>17.9096105503988</v>
      </c>
      <c r="AI236" s="0" t="n">
        <v>17.9096105503988</v>
      </c>
      <c r="AJ236" s="0" t="n">
        <v>17.9096105503988</v>
      </c>
      <c r="AK236" s="0" t="n">
        <v>17.9096105503988</v>
      </c>
      <c r="AL236" s="0" t="n">
        <v>1731.81099982459</v>
      </c>
      <c r="AM236" s="0" t="n">
        <v>1731.81099982459</v>
      </c>
      <c r="AN236" s="0" t="n">
        <v>1731.81099982459</v>
      </c>
      <c r="AO236" s="0" t="n">
        <v>1731.81099982459</v>
      </c>
      <c r="AP236" s="0" t="n">
        <v>1731.81099982459</v>
      </c>
      <c r="AQ236" s="0" t="n">
        <v>1731.81099982459</v>
      </c>
      <c r="AR236" s="0" t="n">
        <v>1731.81099982459</v>
      </c>
      <c r="AS236" s="0" t="n">
        <v>1731.81099982459</v>
      </c>
      <c r="AT236" s="0" t="n">
        <v>1731.81099982459</v>
      </c>
      <c r="AU236" s="0" t="n">
        <v>1731.81099982459</v>
      </c>
      <c r="AV236" s="0" t="n">
        <v>1731.81099982459</v>
      </c>
      <c r="AW236" s="0" t="n">
        <v>1731.81099982459</v>
      </c>
      <c r="AX236" s="0" t="n">
        <v>1731.81099982459</v>
      </c>
      <c r="AY236" s="0" t="n">
        <v>24.8388544663258</v>
      </c>
      <c r="AZ236" s="0" t="n">
        <v>24.8388544663258</v>
      </c>
      <c r="BA236" s="0" t="n">
        <v>24.8388544663258</v>
      </c>
      <c r="BB236" s="0" t="n">
        <v>24.8388544663258</v>
      </c>
      <c r="BC236" s="0" t="n">
        <v>24.8388544663258</v>
      </c>
      <c r="BD236" s="0" t="n">
        <v>24.8388544663258</v>
      </c>
      <c r="BE236" s="0" t="n">
        <v>24.8388544663258</v>
      </c>
      <c r="BF236" s="0" t="n">
        <v>24.8388544663258</v>
      </c>
      <c r="BG236" s="0" t="n">
        <v>24.8388544663258</v>
      </c>
      <c r="BH236" s="0" t="n">
        <v>24.8388544663258</v>
      </c>
      <c r="BI236" s="0" t="n">
        <v>24.8388544663258</v>
      </c>
      <c r="BJ236" s="0" t="n">
        <v>24.8388544663258</v>
      </c>
      <c r="BK236" s="0" t="n">
        <v>24.8388544663258</v>
      </c>
    </row>
    <row r="237" customFormat="false" ht="12.8" hidden="false" customHeight="false" outlineLevel="0" collapsed="false">
      <c r="A237" s="0" t="s">
        <v>1415</v>
      </c>
      <c r="B237" s="0" t="s">
        <v>1654</v>
      </c>
      <c r="C237" s="0" t="s">
        <v>1419</v>
      </c>
      <c r="D237" s="0" t="n">
        <v>29</v>
      </c>
      <c r="F237" s="0" t="n">
        <v>700</v>
      </c>
      <c r="G237" s="0" t="n">
        <v>2.5</v>
      </c>
      <c r="H237" s="0" t="n">
        <v>320</v>
      </c>
      <c r="I237" s="0" t="n">
        <v>40</v>
      </c>
      <c r="J237" s="0" t="n">
        <v>9000</v>
      </c>
      <c r="K237" s="0" t="n">
        <v>0.25</v>
      </c>
      <c r="L237" s="0" t="n">
        <v>17.6618731774677</v>
      </c>
      <c r="M237" s="0" t="n">
        <v>17.6618731774677</v>
      </c>
      <c r="N237" s="0" t="n">
        <v>17.6618731774677</v>
      </c>
      <c r="O237" s="0" t="n">
        <v>17.6618731774677</v>
      </c>
      <c r="P237" s="0" t="n">
        <v>17.6618731774677</v>
      </c>
      <c r="Q237" s="0" t="n">
        <v>17.6618731774677</v>
      </c>
      <c r="R237" s="0" t="n">
        <v>17.6618731774677</v>
      </c>
      <c r="S237" s="0" t="n">
        <v>17.6618731774677</v>
      </c>
      <c r="T237" s="0" t="n">
        <v>17.6618731774677</v>
      </c>
      <c r="U237" s="0" t="n">
        <v>17.6618731774677</v>
      </c>
      <c r="V237" s="0" t="n">
        <v>17.6618731774677</v>
      </c>
      <c r="W237" s="0" t="n">
        <v>17.6618731774677</v>
      </c>
      <c r="X237" s="0" t="n">
        <v>17.6618731774677</v>
      </c>
      <c r="Y237" s="0" t="n">
        <v>17.7900240119373</v>
      </c>
      <c r="Z237" s="0" t="n">
        <v>17.7900240119373</v>
      </c>
      <c r="AA237" s="0" t="n">
        <v>17.7900240119373</v>
      </c>
      <c r="AB237" s="0" t="n">
        <v>17.7900240119373</v>
      </c>
      <c r="AC237" s="0" t="n">
        <v>17.7900240119373</v>
      </c>
      <c r="AD237" s="0" t="n">
        <v>17.7900240119373</v>
      </c>
      <c r="AE237" s="0" t="n">
        <v>17.7900240119373</v>
      </c>
      <c r="AF237" s="0" t="n">
        <v>17.7900240119373</v>
      </c>
      <c r="AG237" s="0" t="n">
        <v>17.7900240119373</v>
      </c>
      <c r="AH237" s="0" t="n">
        <v>17.7900240119373</v>
      </c>
      <c r="AI237" s="0" t="n">
        <v>17.7900240119373</v>
      </c>
      <c r="AJ237" s="0" t="n">
        <v>17.7900240119373</v>
      </c>
      <c r="AK237" s="0" t="n">
        <v>17.7900240119373</v>
      </c>
      <c r="AL237" s="0" t="n">
        <v>1716.31523059383</v>
      </c>
      <c r="AM237" s="0" t="n">
        <v>1716.31523059383</v>
      </c>
      <c r="AN237" s="0" t="n">
        <v>1716.31523059383</v>
      </c>
      <c r="AO237" s="0" t="n">
        <v>1716.31523059383</v>
      </c>
      <c r="AP237" s="0" t="n">
        <v>1716.31523059383</v>
      </c>
      <c r="AQ237" s="0" t="n">
        <v>1716.31523059383</v>
      </c>
      <c r="AR237" s="0" t="n">
        <v>1716.31523059383</v>
      </c>
      <c r="AS237" s="0" t="n">
        <v>1716.31523059383</v>
      </c>
      <c r="AT237" s="0" t="n">
        <v>1716.31523059383</v>
      </c>
      <c r="AU237" s="0" t="n">
        <v>1716.31523059383</v>
      </c>
      <c r="AV237" s="0" t="n">
        <v>1716.31523059383</v>
      </c>
      <c r="AW237" s="0" t="n">
        <v>1716.31523059383</v>
      </c>
      <c r="AX237" s="0" t="n">
        <v>1716.31523059383</v>
      </c>
      <c r="AY237" s="0" t="n">
        <v>24.8388544663258</v>
      </c>
      <c r="AZ237" s="0" t="n">
        <v>24.8388544663258</v>
      </c>
      <c r="BA237" s="0" t="n">
        <v>24.8388544663258</v>
      </c>
      <c r="BB237" s="0" t="n">
        <v>24.8388544663258</v>
      </c>
      <c r="BC237" s="0" t="n">
        <v>24.8388544663258</v>
      </c>
      <c r="BD237" s="0" t="n">
        <v>24.8388544663258</v>
      </c>
      <c r="BE237" s="0" t="n">
        <v>24.8388544663258</v>
      </c>
      <c r="BF237" s="0" t="n">
        <v>24.8388544663258</v>
      </c>
      <c r="BG237" s="0" t="n">
        <v>24.8388544663258</v>
      </c>
      <c r="BH237" s="0" t="n">
        <v>24.8388544663258</v>
      </c>
      <c r="BI237" s="0" t="n">
        <v>24.8388544663258</v>
      </c>
      <c r="BJ237" s="0" t="n">
        <v>24.8388544663258</v>
      </c>
      <c r="BK237" s="0" t="n">
        <v>24.8388544663258</v>
      </c>
    </row>
    <row r="238" customFormat="false" ht="12.8" hidden="false" customHeight="false" outlineLevel="0" collapsed="false">
      <c r="A238" s="0" t="s">
        <v>1415</v>
      </c>
      <c r="B238" s="0" t="s">
        <v>1655</v>
      </c>
      <c r="C238" s="0" t="s">
        <v>1419</v>
      </c>
      <c r="D238" s="0" t="n">
        <v>36</v>
      </c>
      <c r="F238" s="0" t="n">
        <v>700</v>
      </c>
      <c r="G238" s="0" t="n">
        <v>2.5</v>
      </c>
      <c r="H238" s="0" t="n">
        <v>320</v>
      </c>
      <c r="I238" s="0" t="n">
        <v>40</v>
      </c>
      <c r="J238" s="0" t="n">
        <v>9000</v>
      </c>
      <c r="K238" s="0" t="n">
        <v>0.25</v>
      </c>
      <c r="L238" s="0" t="n">
        <v>17.8774298189399</v>
      </c>
      <c r="M238" s="0" t="n">
        <v>17.8774298189399</v>
      </c>
      <c r="N238" s="0" t="n">
        <v>17.8774298189399</v>
      </c>
      <c r="O238" s="0" t="n">
        <v>17.8774298189399</v>
      </c>
      <c r="P238" s="0" t="n">
        <v>17.8774298189399</v>
      </c>
      <c r="Q238" s="0" t="n">
        <v>17.8774298189399</v>
      </c>
      <c r="R238" s="0" t="n">
        <v>17.8774298189399</v>
      </c>
      <c r="S238" s="0" t="n">
        <v>17.8774298189399</v>
      </c>
      <c r="T238" s="0" t="n">
        <v>17.8774298189399</v>
      </c>
      <c r="U238" s="0" t="n">
        <v>17.8774298189399</v>
      </c>
      <c r="V238" s="0" t="n">
        <v>17.8774298189399</v>
      </c>
      <c r="W238" s="0" t="n">
        <v>17.8774298189399</v>
      </c>
      <c r="X238" s="0" t="n">
        <v>17.8774298189399</v>
      </c>
      <c r="Y238" s="0" t="n">
        <v>17.6905047811681</v>
      </c>
      <c r="Z238" s="0" t="n">
        <v>17.6905047811681</v>
      </c>
      <c r="AA238" s="0" t="n">
        <v>17.6905047811681</v>
      </c>
      <c r="AB238" s="0" t="n">
        <v>17.6905047811681</v>
      </c>
      <c r="AC238" s="0" t="n">
        <v>17.6905047811681</v>
      </c>
      <c r="AD238" s="0" t="n">
        <v>17.6905047811681</v>
      </c>
      <c r="AE238" s="0" t="n">
        <v>17.6905047811681</v>
      </c>
      <c r="AF238" s="0" t="n">
        <v>17.6905047811681</v>
      </c>
      <c r="AG238" s="0" t="n">
        <v>17.6905047811681</v>
      </c>
      <c r="AH238" s="0" t="n">
        <v>17.6905047811681</v>
      </c>
      <c r="AI238" s="0" t="n">
        <v>17.6905047811681</v>
      </c>
      <c r="AJ238" s="0" t="n">
        <v>17.6905047811681</v>
      </c>
      <c r="AK238" s="0" t="n">
        <v>17.6905047811681</v>
      </c>
      <c r="AL238" s="0" t="n">
        <v>1703.44984597844</v>
      </c>
      <c r="AM238" s="0" t="n">
        <v>1703.44984597844</v>
      </c>
      <c r="AN238" s="0" t="n">
        <v>1703.44984597844</v>
      </c>
      <c r="AO238" s="0" t="n">
        <v>1703.44984597844</v>
      </c>
      <c r="AP238" s="0" t="n">
        <v>1703.44984597844</v>
      </c>
      <c r="AQ238" s="0" t="n">
        <v>1703.44984597844</v>
      </c>
      <c r="AR238" s="0" t="n">
        <v>1703.44984597844</v>
      </c>
      <c r="AS238" s="0" t="n">
        <v>1703.44984597844</v>
      </c>
      <c r="AT238" s="0" t="n">
        <v>1703.44984597844</v>
      </c>
      <c r="AU238" s="0" t="n">
        <v>1703.44984597844</v>
      </c>
      <c r="AV238" s="0" t="n">
        <v>1703.44984597844</v>
      </c>
      <c r="AW238" s="0" t="n">
        <v>1703.44984597844</v>
      </c>
      <c r="AX238" s="0" t="n">
        <v>1703.44984597844</v>
      </c>
      <c r="AY238" s="0" t="n">
        <v>24.8388544663258</v>
      </c>
      <c r="AZ238" s="0" t="n">
        <v>24.8388544663258</v>
      </c>
      <c r="BA238" s="0" t="n">
        <v>24.8388544663258</v>
      </c>
      <c r="BB238" s="0" t="n">
        <v>24.8388544663258</v>
      </c>
      <c r="BC238" s="0" t="n">
        <v>24.8388544663258</v>
      </c>
      <c r="BD238" s="0" t="n">
        <v>24.8388544663258</v>
      </c>
      <c r="BE238" s="0" t="n">
        <v>24.8388544663258</v>
      </c>
      <c r="BF238" s="0" t="n">
        <v>24.8388544663258</v>
      </c>
      <c r="BG238" s="0" t="n">
        <v>24.8388544663258</v>
      </c>
      <c r="BH238" s="0" t="n">
        <v>24.8388544663258</v>
      </c>
      <c r="BI238" s="0" t="n">
        <v>24.8388544663258</v>
      </c>
      <c r="BJ238" s="0" t="n">
        <v>24.8388544663258</v>
      </c>
      <c r="BK238" s="0" t="n">
        <v>24.8388544663258</v>
      </c>
    </row>
    <row r="239" customFormat="false" ht="12.8" hidden="false" customHeight="false" outlineLevel="0" collapsed="false">
      <c r="A239" s="0" t="s">
        <v>1415</v>
      </c>
      <c r="B239" s="0" t="s">
        <v>1656</v>
      </c>
      <c r="C239" s="0" t="s">
        <v>1417</v>
      </c>
      <c r="D239" s="0" t="n">
        <v>24</v>
      </c>
      <c r="E239" s="0" t="n">
        <v>12</v>
      </c>
      <c r="F239" s="0" t="n">
        <v>700</v>
      </c>
      <c r="G239" s="0" t="n">
        <v>2.5</v>
      </c>
      <c r="H239" s="0" t="n">
        <v>320</v>
      </c>
      <c r="I239" s="0" t="n">
        <v>40</v>
      </c>
      <c r="J239" s="0" t="n">
        <v>9000</v>
      </c>
      <c r="K239" s="0" t="n">
        <v>0.3</v>
      </c>
      <c r="L239" s="0" t="n">
        <v>18.314159590428</v>
      </c>
      <c r="M239" s="0" t="n">
        <v>17.5042286307833</v>
      </c>
      <c r="N239" s="0" t="n">
        <v>15.3864940349127</v>
      </c>
      <c r="O239" s="0" t="n">
        <v>12.5158478554598</v>
      </c>
      <c r="P239" s="0" t="n">
        <v>11.7013620728177</v>
      </c>
      <c r="Q239" s="0" t="n">
        <v>13.8759309551463</v>
      </c>
      <c r="R239" s="0" t="n">
        <v>17.1052110773031</v>
      </c>
      <c r="S239" s="0" t="n">
        <v>19.0202543402563</v>
      </c>
      <c r="T239" s="0" t="n">
        <v>19.5518225945194</v>
      </c>
      <c r="U239" s="0" t="n">
        <v>19.5409954460064</v>
      </c>
      <c r="V239" s="0" t="n">
        <v>19.3438395000728</v>
      </c>
      <c r="W239" s="0" t="n">
        <v>19.0597353801527</v>
      </c>
      <c r="X239" s="0" t="n">
        <v>18.7095297474348</v>
      </c>
      <c r="Y239" s="0" t="n">
        <v>17.0063675536291</v>
      </c>
      <c r="Z239" s="0" t="n">
        <v>15.779668454516</v>
      </c>
      <c r="AA239" s="0" t="n">
        <v>13.4335525349889</v>
      </c>
      <c r="AB239" s="0" t="n">
        <v>11.5021663442651</v>
      </c>
      <c r="AC239" s="0" t="n">
        <v>12.6358803273314</v>
      </c>
      <c r="AD239" s="0" t="n">
        <v>17.1040556539182</v>
      </c>
      <c r="AE239" s="0" t="n">
        <v>21.0232697363823</v>
      </c>
      <c r="AF239" s="0" t="n">
        <v>22.371847772009</v>
      </c>
      <c r="AG239" s="0" t="n">
        <v>21.6787533856055</v>
      </c>
      <c r="AH239" s="0" t="n">
        <v>20.7474843330637</v>
      </c>
      <c r="AI239" s="0" t="n">
        <v>19.9000147019027</v>
      </c>
      <c r="AJ239" s="0" t="n">
        <v>18.9590378848306</v>
      </c>
      <c r="AK239" s="0" t="n">
        <v>17.9734844186909</v>
      </c>
      <c r="AL239" s="0" t="n">
        <v>1667.04529585839</v>
      </c>
      <c r="AM239" s="0" t="n">
        <v>1521.38390460885</v>
      </c>
      <c r="AN239" s="0" t="n">
        <v>1242.87898414137</v>
      </c>
      <c r="AO239" s="0" t="n">
        <v>997.923947639841</v>
      </c>
      <c r="AP239" s="0" t="n">
        <v>1108.12940682245</v>
      </c>
      <c r="AQ239" s="0" t="n">
        <v>1612.77906690993</v>
      </c>
      <c r="AR239" s="0" t="n">
        <v>2070.28388296208</v>
      </c>
      <c r="AS239" s="0" t="n">
        <v>2228.66089330375</v>
      </c>
      <c r="AT239" s="0" t="n">
        <v>2150.61477509201</v>
      </c>
      <c r="AU239" s="0" t="n">
        <v>2045.07589561221</v>
      </c>
      <c r="AV239" s="0" t="n">
        <v>1949.00027915726</v>
      </c>
      <c r="AW239" s="0" t="n">
        <v>1857.62576518868</v>
      </c>
      <c r="AX239" s="0" t="n">
        <v>1764.20343562867</v>
      </c>
      <c r="AY239" s="0" t="n">
        <v>20.608400821042</v>
      </c>
      <c r="AZ239" s="0" t="n">
        <v>13.159754976365</v>
      </c>
      <c r="BA239" s="0" t="n">
        <v>2.67362814862462</v>
      </c>
      <c r="BB239" s="0" t="n">
        <v>10.6366574268626</v>
      </c>
      <c r="BC239" s="0" t="n">
        <v>26.2509549401244</v>
      </c>
      <c r="BD239" s="0" t="n">
        <v>36.8839756685735</v>
      </c>
      <c r="BE239" s="0" t="n">
        <v>35.6330825215885</v>
      </c>
      <c r="BF239" s="0" t="n">
        <v>33.1133825310088</v>
      </c>
      <c r="BG239" s="0" t="n">
        <v>31.0643834643913</v>
      </c>
      <c r="BH239" s="0" t="n">
        <v>29.2146388218664</v>
      </c>
      <c r="BI239" s="0" t="n">
        <v>27.3038813550765</v>
      </c>
      <c r="BJ239" s="0" t="n">
        <v>25.2899408704434</v>
      </c>
      <c r="BK239" s="0" t="n">
        <v>23.1000705162064</v>
      </c>
    </row>
    <row r="240" customFormat="false" ht="12.8" hidden="false" customHeight="false" outlineLevel="0" collapsed="false">
      <c r="A240" s="0" t="s">
        <v>1415</v>
      </c>
      <c r="B240" s="0" t="s">
        <v>1657</v>
      </c>
      <c r="C240" s="0" t="s">
        <v>1417</v>
      </c>
      <c r="D240" s="0" t="n">
        <v>29</v>
      </c>
      <c r="E240" s="0" t="n">
        <v>12</v>
      </c>
      <c r="F240" s="0" t="n">
        <v>700</v>
      </c>
      <c r="G240" s="0" t="n">
        <v>2.5</v>
      </c>
      <c r="H240" s="0" t="n">
        <v>320</v>
      </c>
      <c r="I240" s="0" t="n">
        <v>40</v>
      </c>
      <c r="J240" s="0" t="n">
        <v>9000</v>
      </c>
      <c r="K240" s="0" t="n">
        <v>0.3</v>
      </c>
      <c r="L240" s="0" t="n">
        <v>18.5837743901956</v>
      </c>
      <c r="M240" s="0" t="n">
        <v>17.7393154991299</v>
      </c>
      <c r="N240" s="0" t="n">
        <v>15.5707150659536</v>
      </c>
      <c r="O240" s="0" t="n">
        <v>12.688816656149</v>
      </c>
      <c r="P240" s="0" t="n">
        <v>11.926176893527</v>
      </c>
      <c r="Q240" s="0" t="n">
        <v>14.1782654897118</v>
      </c>
      <c r="R240" s="0" t="n">
        <v>17.4447115866471</v>
      </c>
      <c r="S240" s="0" t="n">
        <v>19.3712327180621</v>
      </c>
      <c r="T240" s="0" t="n">
        <v>19.9175774064653</v>
      </c>
      <c r="U240" s="0" t="n">
        <v>19.9135601372471</v>
      </c>
      <c r="V240" s="0" t="n">
        <v>19.6995118146905</v>
      </c>
      <c r="W240" s="0" t="n">
        <v>19.3858354093984</v>
      </c>
      <c r="X240" s="0" t="n">
        <v>19.0059321059758</v>
      </c>
      <c r="Y240" s="0" t="n">
        <v>16.8730342202958</v>
      </c>
      <c r="Z240" s="0" t="n">
        <v>15.6459563333039</v>
      </c>
      <c r="AA240" s="0" t="n">
        <v>13.293495716807</v>
      </c>
      <c r="AB240" s="0" t="n">
        <v>11.3421284654773</v>
      </c>
      <c r="AC240" s="0" t="n">
        <v>12.4600091152102</v>
      </c>
      <c r="AD240" s="0" t="n">
        <v>16.9279761084636</v>
      </c>
      <c r="AE240" s="0" t="n">
        <v>20.8639515545641</v>
      </c>
      <c r="AF240" s="0" t="n">
        <v>22.2278704992817</v>
      </c>
      <c r="AG240" s="0" t="n">
        <v>21.5431094462116</v>
      </c>
      <c r="AH240" s="0" t="n">
        <v>20.614264636094</v>
      </c>
      <c r="AI240" s="0" t="n">
        <v>19.7666813685694</v>
      </c>
      <c r="AJ240" s="0" t="n">
        <v>18.8257045514973</v>
      </c>
      <c r="AK240" s="0" t="n">
        <v>17.8401510853576</v>
      </c>
      <c r="AL240" s="0" t="n">
        <v>1649.71196252506</v>
      </c>
      <c r="AM240" s="0" t="n">
        <v>1504.00511673006</v>
      </c>
      <c r="AN240" s="0" t="n">
        <v>1224.72368111107</v>
      </c>
      <c r="AO240" s="0" t="n">
        <v>977.219402185296</v>
      </c>
      <c r="AP240" s="0" t="n">
        <v>1085.40061894367</v>
      </c>
      <c r="AQ240" s="0" t="n">
        <v>1590.01467297054</v>
      </c>
      <c r="AR240" s="0" t="n">
        <v>2049.69751932571</v>
      </c>
      <c r="AS240" s="0" t="n">
        <v>2210.05180239466</v>
      </c>
      <c r="AT240" s="0" t="n">
        <v>2133.0435629708</v>
      </c>
      <c r="AU240" s="0" t="n">
        <v>2027.7743804607</v>
      </c>
      <c r="AV240" s="0" t="n">
        <v>1931.66694582393</v>
      </c>
      <c r="AW240" s="0" t="n">
        <v>1840.29243185535</v>
      </c>
      <c r="AX240" s="0" t="n">
        <v>1746.87010229533</v>
      </c>
      <c r="AY240" s="0" t="n">
        <v>20.608400821042</v>
      </c>
      <c r="AZ240" s="0" t="n">
        <v>13.159754976365</v>
      </c>
      <c r="BA240" s="0" t="n">
        <v>2.67362814862462</v>
      </c>
      <c r="BB240" s="0" t="n">
        <v>10.6366574268626</v>
      </c>
      <c r="BC240" s="0" t="n">
        <v>26.2509549401244</v>
      </c>
      <c r="BD240" s="0" t="n">
        <v>36.8839756685735</v>
      </c>
      <c r="BE240" s="0" t="n">
        <v>35.6330825215885</v>
      </c>
      <c r="BF240" s="0" t="n">
        <v>33.1133825310088</v>
      </c>
      <c r="BG240" s="0" t="n">
        <v>31.0643834643913</v>
      </c>
      <c r="BH240" s="0" t="n">
        <v>29.2146388218664</v>
      </c>
      <c r="BI240" s="0" t="n">
        <v>27.3038813550765</v>
      </c>
      <c r="BJ240" s="0" t="n">
        <v>25.2899408704434</v>
      </c>
      <c r="BK240" s="0" t="n">
        <v>23.1000705162064</v>
      </c>
    </row>
    <row r="241" customFormat="false" ht="12.8" hidden="false" customHeight="false" outlineLevel="0" collapsed="false">
      <c r="A241" s="0" t="s">
        <v>1415</v>
      </c>
      <c r="B241" s="0" t="s">
        <v>1658</v>
      </c>
      <c r="C241" s="0" t="s">
        <v>1417</v>
      </c>
      <c r="D241" s="0" t="n">
        <v>36</v>
      </c>
      <c r="E241" s="0" t="n">
        <v>12</v>
      </c>
      <c r="F241" s="0" t="n">
        <v>700</v>
      </c>
      <c r="G241" s="0" t="n">
        <v>2.5</v>
      </c>
      <c r="H241" s="0" t="n">
        <v>320</v>
      </c>
      <c r="I241" s="0" t="n">
        <v>40</v>
      </c>
      <c r="J241" s="0" t="n">
        <v>9000</v>
      </c>
      <c r="K241" s="0" t="n">
        <v>0.3</v>
      </c>
      <c r="L241" s="0" t="n">
        <v>18.8188345304183</v>
      </c>
      <c r="M241" s="0" t="n">
        <v>17.9442729135067</v>
      </c>
      <c r="N241" s="0" t="n">
        <v>15.7313257647201</v>
      </c>
      <c r="O241" s="0" t="n">
        <v>12.8396172449119</v>
      </c>
      <c r="P241" s="0" t="n">
        <v>12.1221787573921</v>
      </c>
      <c r="Q241" s="0" t="n">
        <v>14.4418519031817</v>
      </c>
      <c r="R241" s="0" t="n">
        <v>17.7407006695939</v>
      </c>
      <c r="S241" s="0" t="n">
        <v>19.6772286306503</v>
      </c>
      <c r="T241" s="0" t="n">
        <v>20.2364559600806</v>
      </c>
      <c r="U241" s="0" t="n">
        <v>20.2383757951435</v>
      </c>
      <c r="V241" s="0" t="n">
        <v>20.0096000747543</v>
      </c>
      <c r="W241" s="0" t="n">
        <v>19.6701414588705</v>
      </c>
      <c r="X241" s="0" t="n">
        <v>19.2643466292922</v>
      </c>
      <c r="Y241" s="0" t="n">
        <v>16.7793978566594</v>
      </c>
      <c r="Z241" s="0" t="n">
        <v>15.5769411817888</v>
      </c>
      <c r="AA241" s="0" t="n">
        <v>13.2516775349889</v>
      </c>
      <c r="AB241" s="0" t="n">
        <v>11.2831890715379</v>
      </c>
      <c r="AC241" s="0" t="n">
        <v>12.3635697212708</v>
      </c>
      <c r="AD241" s="0" t="n">
        <v>16.7911579266454</v>
      </c>
      <c r="AE241" s="0" t="n">
        <v>20.7239515545641</v>
      </c>
      <c r="AF241" s="0" t="n">
        <v>22.0792341356453</v>
      </c>
      <c r="AG241" s="0" t="n">
        <v>21.3750791431813</v>
      </c>
      <c r="AH241" s="0" t="n">
        <v>20.4347191815485</v>
      </c>
      <c r="AI241" s="0" t="n">
        <v>19.5991056109936</v>
      </c>
      <c r="AJ241" s="0" t="n">
        <v>18.682371218164</v>
      </c>
      <c r="AK241" s="0" t="n">
        <v>17.7222722974788</v>
      </c>
      <c r="AL241" s="0" t="n">
        <v>1637.705901919</v>
      </c>
      <c r="AM241" s="0" t="n">
        <v>1495.19602582097</v>
      </c>
      <c r="AN241" s="0" t="n">
        <v>1219.40095383834</v>
      </c>
      <c r="AO241" s="0" t="n">
        <v>969.610311276205</v>
      </c>
      <c r="AP241" s="0" t="n">
        <v>1072.86728561033</v>
      </c>
      <c r="AQ241" s="0" t="n">
        <v>1572.22830933417</v>
      </c>
      <c r="AR241" s="0" t="n">
        <v>2031.49751932572</v>
      </c>
      <c r="AS241" s="0" t="n">
        <v>2190.75180239466</v>
      </c>
      <c r="AT241" s="0" t="n">
        <v>2111.28295691019</v>
      </c>
      <c r="AU241" s="0" t="n">
        <v>2004.57741076373</v>
      </c>
      <c r="AV241" s="0" t="n">
        <v>1910.04876400574</v>
      </c>
      <c r="AW241" s="0" t="n">
        <v>1821.82576518868</v>
      </c>
      <c r="AX241" s="0" t="n">
        <v>1731.71252653776</v>
      </c>
      <c r="AY241" s="0" t="n">
        <v>20.608400821042</v>
      </c>
      <c r="AZ241" s="0" t="n">
        <v>13.159754976365</v>
      </c>
      <c r="BA241" s="0" t="n">
        <v>2.67362814862462</v>
      </c>
      <c r="BB241" s="0" t="n">
        <v>10.6366574268626</v>
      </c>
      <c r="BC241" s="0" t="n">
        <v>26.2509549401244</v>
      </c>
      <c r="BD241" s="0" t="n">
        <v>36.8839756685735</v>
      </c>
      <c r="BE241" s="0" t="n">
        <v>35.6330825215885</v>
      </c>
      <c r="BF241" s="0" t="n">
        <v>33.1133825310088</v>
      </c>
      <c r="BG241" s="0" t="n">
        <v>31.0643834643913</v>
      </c>
      <c r="BH241" s="0" t="n">
        <v>29.2146388218664</v>
      </c>
      <c r="BI241" s="0" t="n">
        <v>27.3038813550765</v>
      </c>
      <c r="BJ241" s="0" t="n">
        <v>25.2899408704434</v>
      </c>
      <c r="BK241" s="0" t="n">
        <v>23.1000705162064</v>
      </c>
    </row>
    <row r="242" customFormat="false" ht="12.8" hidden="false" customHeight="false" outlineLevel="0" collapsed="false">
      <c r="A242" s="0" t="s">
        <v>1415</v>
      </c>
      <c r="B242" s="0" t="s">
        <v>1659</v>
      </c>
      <c r="C242" s="0" t="s">
        <v>1419</v>
      </c>
      <c r="D242" s="0" t="n">
        <v>24</v>
      </c>
      <c r="F242" s="0" t="n">
        <v>700</v>
      </c>
      <c r="G242" s="0" t="n">
        <v>2.5</v>
      </c>
      <c r="H242" s="0" t="n">
        <v>320</v>
      </c>
      <c r="I242" s="0" t="n">
        <v>40</v>
      </c>
      <c r="J242" s="0" t="n">
        <v>9000</v>
      </c>
      <c r="K242" s="0" t="n">
        <v>0.3</v>
      </c>
      <c r="L242" s="0" t="n">
        <v>17.0484162480995</v>
      </c>
      <c r="M242" s="0" t="n">
        <v>17.0484162480995</v>
      </c>
      <c r="N242" s="0" t="n">
        <v>17.0484162480995</v>
      </c>
      <c r="O242" s="0" t="n">
        <v>17.0484162480995</v>
      </c>
      <c r="P242" s="0" t="n">
        <v>17.0484162480995</v>
      </c>
      <c r="Q242" s="0" t="n">
        <v>17.0484162480995</v>
      </c>
      <c r="R242" s="0" t="n">
        <v>17.0484162480995</v>
      </c>
      <c r="S242" s="0" t="n">
        <v>17.0484162480995</v>
      </c>
      <c r="T242" s="0" t="n">
        <v>17.0484162480995</v>
      </c>
      <c r="U242" s="0" t="n">
        <v>17.0484162480995</v>
      </c>
      <c r="V242" s="0" t="n">
        <v>17.0484162480995</v>
      </c>
      <c r="W242" s="0" t="n">
        <v>17.0484162480995</v>
      </c>
      <c r="X242" s="0" t="n">
        <v>17.0484162480995</v>
      </c>
      <c r="Y242" s="0" t="n">
        <v>17.7011987000872</v>
      </c>
      <c r="Z242" s="0" t="n">
        <v>17.7011987000872</v>
      </c>
      <c r="AA242" s="0" t="n">
        <v>17.7011987000872</v>
      </c>
      <c r="AB242" s="0" t="n">
        <v>17.7011987000872</v>
      </c>
      <c r="AC242" s="0" t="n">
        <v>17.7011987000872</v>
      </c>
      <c r="AD242" s="0" t="n">
        <v>17.7011987000872</v>
      </c>
      <c r="AE242" s="0" t="n">
        <v>17.7011987000872</v>
      </c>
      <c r="AF242" s="0" t="n">
        <v>17.7011987000872</v>
      </c>
      <c r="AG242" s="0" t="n">
        <v>17.7011987000872</v>
      </c>
      <c r="AH242" s="0" t="n">
        <v>17.7011987000872</v>
      </c>
      <c r="AI242" s="0" t="n">
        <v>17.7011987000872</v>
      </c>
      <c r="AJ242" s="0" t="n">
        <v>17.7011987000872</v>
      </c>
      <c r="AK242" s="0" t="n">
        <v>17.7011987000872</v>
      </c>
      <c r="AL242" s="0" t="n">
        <v>1708.89273330196</v>
      </c>
      <c r="AM242" s="0" t="n">
        <v>1708.89273330196</v>
      </c>
      <c r="AN242" s="0" t="n">
        <v>1708.89273330196</v>
      </c>
      <c r="AO242" s="0" t="n">
        <v>1708.89273330196</v>
      </c>
      <c r="AP242" s="0" t="n">
        <v>1708.89273330196</v>
      </c>
      <c r="AQ242" s="0" t="n">
        <v>1708.89273330196</v>
      </c>
      <c r="AR242" s="0" t="n">
        <v>1708.89273330196</v>
      </c>
      <c r="AS242" s="0" t="n">
        <v>1708.89273330196</v>
      </c>
      <c r="AT242" s="0" t="n">
        <v>1708.89273330196</v>
      </c>
      <c r="AU242" s="0" t="n">
        <v>1708.89273330196</v>
      </c>
      <c r="AV242" s="0" t="n">
        <v>1708.89273330196</v>
      </c>
      <c r="AW242" s="0" t="n">
        <v>1708.89273330196</v>
      </c>
      <c r="AX242" s="0" t="n">
        <v>1708.89273330196</v>
      </c>
      <c r="AY242" s="0" t="n">
        <v>24.2255963124749</v>
      </c>
      <c r="AZ242" s="0" t="n">
        <v>24.2255963124749</v>
      </c>
      <c r="BA242" s="0" t="n">
        <v>24.2255963124749</v>
      </c>
      <c r="BB242" s="0" t="n">
        <v>24.2255963124749</v>
      </c>
      <c r="BC242" s="0" t="n">
        <v>24.2255963124749</v>
      </c>
      <c r="BD242" s="0" t="n">
        <v>24.2255963124749</v>
      </c>
      <c r="BE242" s="0" t="n">
        <v>24.2255963124749</v>
      </c>
      <c r="BF242" s="0" t="n">
        <v>24.2255963124749</v>
      </c>
      <c r="BG242" s="0" t="n">
        <v>24.2255963124749</v>
      </c>
      <c r="BH242" s="0" t="n">
        <v>24.2255963124749</v>
      </c>
      <c r="BI242" s="0" t="n">
        <v>24.2255963124749</v>
      </c>
      <c r="BJ242" s="0" t="n">
        <v>24.2255963124749</v>
      </c>
      <c r="BK242" s="0" t="n">
        <v>24.2255963124749</v>
      </c>
    </row>
    <row r="243" customFormat="false" ht="12.8" hidden="false" customHeight="false" outlineLevel="0" collapsed="false">
      <c r="A243" s="0" t="s">
        <v>1415</v>
      </c>
      <c r="B243" s="0" t="s">
        <v>1660</v>
      </c>
      <c r="C243" s="0" t="s">
        <v>1419</v>
      </c>
      <c r="D243" s="0" t="n">
        <v>29</v>
      </c>
      <c r="F243" s="0" t="n">
        <v>700</v>
      </c>
      <c r="G243" s="0" t="n">
        <v>2.5</v>
      </c>
      <c r="H243" s="0" t="n">
        <v>320</v>
      </c>
      <c r="I243" s="0" t="n">
        <v>40</v>
      </c>
      <c r="J243" s="0" t="n">
        <v>9000</v>
      </c>
      <c r="K243" s="0" t="n">
        <v>0.3</v>
      </c>
      <c r="L243" s="0" t="n">
        <v>17.3404173210118</v>
      </c>
      <c r="M243" s="0" t="n">
        <v>17.3404173210118</v>
      </c>
      <c r="N243" s="0" t="n">
        <v>17.3404173210118</v>
      </c>
      <c r="O243" s="0" t="n">
        <v>17.3404173210118</v>
      </c>
      <c r="P243" s="0" t="n">
        <v>17.3404173210118</v>
      </c>
      <c r="Q243" s="0" t="n">
        <v>17.3404173210118</v>
      </c>
      <c r="R243" s="0" t="n">
        <v>17.3404173210118</v>
      </c>
      <c r="S243" s="0" t="n">
        <v>17.3404173210118</v>
      </c>
      <c r="T243" s="0" t="n">
        <v>17.3404173210118</v>
      </c>
      <c r="U243" s="0" t="n">
        <v>17.3404173210118</v>
      </c>
      <c r="V243" s="0" t="n">
        <v>17.3404173210118</v>
      </c>
      <c r="W243" s="0" t="n">
        <v>17.3404173210118</v>
      </c>
      <c r="X243" s="0" t="n">
        <v>17.3404173210118</v>
      </c>
      <c r="Y243" s="0" t="n">
        <v>17.5557179308564</v>
      </c>
      <c r="Z243" s="0" t="n">
        <v>17.5557179308564</v>
      </c>
      <c r="AA243" s="0" t="n">
        <v>17.5557179308564</v>
      </c>
      <c r="AB243" s="0" t="n">
        <v>17.5557179308564</v>
      </c>
      <c r="AC243" s="0" t="n">
        <v>17.5557179308564</v>
      </c>
      <c r="AD243" s="0" t="n">
        <v>17.5557179308564</v>
      </c>
      <c r="AE243" s="0" t="n">
        <v>17.5557179308564</v>
      </c>
      <c r="AF243" s="0" t="n">
        <v>17.5557179308564</v>
      </c>
      <c r="AG243" s="0" t="n">
        <v>17.5557179308564</v>
      </c>
      <c r="AH243" s="0" t="n">
        <v>17.5557179308564</v>
      </c>
      <c r="AI243" s="0" t="n">
        <v>17.5557179308564</v>
      </c>
      <c r="AJ243" s="0" t="n">
        <v>17.5557179308564</v>
      </c>
      <c r="AK243" s="0" t="n">
        <v>17.5557179308564</v>
      </c>
      <c r="AL243" s="0" t="n">
        <v>1690.03632304555</v>
      </c>
      <c r="AM243" s="0" t="n">
        <v>1690.03632304555</v>
      </c>
      <c r="AN243" s="0" t="n">
        <v>1690.03632304555</v>
      </c>
      <c r="AO243" s="0" t="n">
        <v>1690.03632304555</v>
      </c>
      <c r="AP243" s="0" t="n">
        <v>1690.03632304555</v>
      </c>
      <c r="AQ243" s="0" t="n">
        <v>1690.03632304555</v>
      </c>
      <c r="AR243" s="0" t="n">
        <v>1690.03632304555</v>
      </c>
      <c r="AS243" s="0" t="n">
        <v>1690.03632304555</v>
      </c>
      <c r="AT243" s="0" t="n">
        <v>1690.03632304555</v>
      </c>
      <c r="AU243" s="0" t="n">
        <v>1690.03632304555</v>
      </c>
      <c r="AV243" s="0" t="n">
        <v>1690.03632304555</v>
      </c>
      <c r="AW243" s="0" t="n">
        <v>1690.03632304555</v>
      </c>
      <c r="AX243" s="0" t="n">
        <v>1690.03632304555</v>
      </c>
      <c r="AY243" s="0" t="n">
        <v>24.2255963124749</v>
      </c>
      <c r="AZ243" s="0" t="n">
        <v>24.2255963124749</v>
      </c>
      <c r="BA243" s="0" t="n">
        <v>24.2255963124749</v>
      </c>
      <c r="BB243" s="0" t="n">
        <v>24.2255963124749</v>
      </c>
      <c r="BC243" s="0" t="n">
        <v>24.2255963124749</v>
      </c>
      <c r="BD243" s="0" t="n">
        <v>24.2255963124749</v>
      </c>
      <c r="BE243" s="0" t="n">
        <v>24.2255963124749</v>
      </c>
      <c r="BF243" s="0" t="n">
        <v>24.2255963124749</v>
      </c>
      <c r="BG243" s="0" t="n">
        <v>24.2255963124749</v>
      </c>
      <c r="BH243" s="0" t="n">
        <v>24.2255963124749</v>
      </c>
      <c r="BI243" s="0" t="n">
        <v>24.2255963124749</v>
      </c>
      <c r="BJ243" s="0" t="n">
        <v>24.2255963124749</v>
      </c>
      <c r="BK243" s="0" t="n">
        <v>24.2255963124749</v>
      </c>
    </row>
    <row r="244" customFormat="false" ht="12.8" hidden="false" customHeight="false" outlineLevel="0" collapsed="false">
      <c r="A244" s="0" t="s">
        <v>1415</v>
      </c>
      <c r="B244" s="0" t="s">
        <v>1661</v>
      </c>
      <c r="C244" s="0" t="s">
        <v>1419</v>
      </c>
      <c r="D244" s="0" t="n">
        <v>36</v>
      </c>
      <c r="F244" s="0" t="n">
        <v>700</v>
      </c>
      <c r="G244" s="0" t="n">
        <v>2.5</v>
      </c>
      <c r="H244" s="0" t="n">
        <v>320</v>
      </c>
      <c r="I244" s="0" t="n">
        <v>40</v>
      </c>
      <c r="J244" s="0" t="n">
        <v>9000</v>
      </c>
      <c r="K244" s="0" t="n">
        <v>0.3</v>
      </c>
      <c r="L244" s="0" t="n">
        <v>17.5949946409628</v>
      </c>
      <c r="M244" s="0" t="n">
        <v>17.5949946409628</v>
      </c>
      <c r="N244" s="0" t="n">
        <v>17.5949946409628</v>
      </c>
      <c r="O244" s="0" t="n">
        <v>17.5949946409628</v>
      </c>
      <c r="P244" s="0" t="n">
        <v>17.5949946409628</v>
      </c>
      <c r="Q244" s="0" t="n">
        <v>17.5949946409628</v>
      </c>
      <c r="R244" s="0" t="n">
        <v>17.5949946409628</v>
      </c>
      <c r="S244" s="0" t="n">
        <v>17.5949946409628</v>
      </c>
      <c r="T244" s="0" t="n">
        <v>17.5949946409628</v>
      </c>
      <c r="U244" s="0" t="n">
        <v>17.5949946409628</v>
      </c>
      <c r="V244" s="0" t="n">
        <v>17.5949946409628</v>
      </c>
      <c r="W244" s="0" t="n">
        <v>17.5949946409628</v>
      </c>
      <c r="X244" s="0" t="n">
        <v>17.5949946409628</v>
      </c>
      <c r="Y244" s="0" t="n">
        <v>17.4355897257282</v>
      </c>
      <c r="Z244" s="0" t="n">
        <v>17.4355897257282</v>
      </c>
      <c r="AA244" s="0" t="n">
        <v>17.4355897257282</v>
      </c>
      <c r="AB244" s="0" t="n">
        <v>17.4355897257282</v>
      </c>
      <c r="AC244" s="0" t="n">
        <v>17.4355897257282</v>
      </c>
      <c r="AD244" s="0" t="n">
        <v>17.4355897257282</v>
      </c>
      <c r="AE244" s="0" t="n">
        <v>17.4355897257282</v>
      </c>
      <c r="AF244" s="0" t="n">
        <v>17.4355897257282</v>
      </c>
      <c r="AG244" s="0" t="n">
        <v>17.4355897257282</v>
      </c>
      <c r="AH244" s="0" t="n">
        <v>17.4355897257282</v>
      </c>
      <c r="AI244" s="0" t="n">
        <v>17.4355897257282</v>
      </c>
      <c r="AJ244" s="0" t="n">
        <v>17.4355897257282</v>
      </c>
      <c r="AK244" s="0" t="n">
        <v>17.4355897257282</v>
      </c>
      <c r="AL244" s="0" t="n">
        <v>1674.51581022504</v>
      </c>
      <c r="AM244" s="0" t="n">
        <v>1674.51581022504</v>
      </c>
      <c r="AN244" s="0" t="n">
        <v>1674.51581022504</v>
      </c>
      <c r="AO244" s="0" t="n">
        <v>1674.51581022504</v>
      </c>
      <c r="AP244" s="0" t="n">
        <v>1674.51581022504</v>
      </c>
      <c r="AQ244" s="0" t="n">
        <v>1674.51581022504</v>
      </c>
      <c r="AR244" s="0" t="n">
        <v>1674.51581022504</v>
      </c>
      <c r="AS244" s="0" t="n">
        <v>1674.51581022504</v>
      </c>
      <c r="AT244" s="0" t="n">
        <v>1674.51581022504</v>
      </c>
      <c r="AU244" s="0" t="n">
        <v>1674.51581022504</v>
      </c>
      <c r="AV244" s="0" t="n">
        <v>1674.51581022504</v>
      </c>
      <c r="AW244" s="0" t="n">
        <v>1674.51581022504</v>
      </c>
      <c r="AX244" s="0" t="n">
        <v>1674.51581022504</v>
      </c>
      <c r="AY244" s="0" t="n">
        <v>24.2255963124749</v>
      </c>
      <c r="AZ244" s="0" t="n">
        <v>24.2255963124749</v>
      </c>
      <c r="BA244" s="0" t="n">
        <v>24.2255963124749</v>
      </c>
      <c r="BB244" s="0" t="n">
        <v>24.2255963124749</v>
      </c>
      <c r="BC244" s="0" t="n">
        <v>24.2255963124749</v>
      </c>
      <c r="BD244" s="0" t="n">
        <v>24.2255963124749</v>
      </c>
      <c r="BE244" s="0" t="n">
        <v>24.2255963124749</v>
      </c>
      <c r="BF244" s="0" t="n">
        <v>24.2255963124749</v>
      </c>
      <c r="BG244" s="0" t="n">
        <v>24.2255963124749</v>
      </c>
      <c r="BH244" s="0" t="n">
        <v>24.2255963124749</v>
      </c>
      <c r="BI244" s="0" t="n">
        <v>24.2255963124749</v>
      </c>
      <c r="BJ244" s="0" t="n">
        <v>24.2255963124749</v>
      </c>
      <c r="BK244" s="0" t="n">
        <v>24.2255963124749</v>
      </c>
    </row>
    <row r="245" customFormat="false" ht="12.8" hidden="false" customHeight="false" outlineLevel="0" collapsed="false">
      <c r="A245" s="0" t="s">
        <v>1415</v>
      </c>
      <c r="B245" s="0" t="s">
        <v>1662</v>
      </c>
      <c r="C245" s="0" t="s">
        <v>374</v>
      </c>
      <c r="D245" s="0" t="n">
        <v>24</v>
      </c>
      <c r="E245" s="0" t="n">
        <v>25</v>
      </c>
      <c r="F245" s="0" t="n">
        <v>700</v>
      </c>
      <c r="G245" s="0" t="n">
        <v>2.5</v>
      </c>
      <c r="H245" s="0" t="n">
        <v>320</v>
      </c>
      <c r="I245" s="0" t="n">
        <v>40</v>
      </c>
      <c r="J245" s="0" t="n">
        <v>9000</v>
      </c>
      <c r="K245" s="0" t="n">
        <v>0.2</v>
      </c>
      <c r="L245" s="0" t="n">
        <v>19.9487296028991</v>
      </c>
      <c r="M245" s="0" t="n">
        <v>19.6809491722117</v>
      </c>
      <c r="N245" s="0" t="n">
        <v>19.3193814842016</v>
      </c>
      <c r="O245" s="0" t="n">
        <v>18.9161069865112</v>
      </c>
      <c r="P245" s="0" t="n">
        <v>18.3838377927327</v>
      </c>
      <c r="Q245" s="0" t="n">
        <v>17.1902614622677</v>
      </c>
      <c r="R245" s="0" t="n">
        <v>14.9872189522876</v>
      </c>
      <c r="S245" s="0" t="n">
        <v>13.0762084490029</v>
      </c>
      <c r="T245" s="0" t="n">
        <v>13.3381608363162</v>
      </c>
      <c r="U245" s="0" t="n">
        <v>15.8397474652363</v>
      </c>
      <c r="V245" s="0" t="n">
        <v>18.3838224216714</v>
      </c>
      <c r="W245" s="0" t="n">
        <v>19.702679966499</v>
      </c>
      <c r="X245" s="0" t="n">
        <v>20.0200558983173</v>
      </c>
      <c r="Y245" s="0" t="n">
        <v>20.1689405826176</v>
      </c>
      <c r="Z245" s="0" t="n">
        <v>19.3220637960175</v>
      </c>
      <c r="AA245" s="0" t="n">
        <v>18.4929883728048</v>
      </c>
      <c r="AB245" s="0" t="n">
        <v>17.8017274100324</v>
      </c>
      <c r="AC245" s="0" t="n">
        <v>17.0112625929304</v>
      </c>
      <c r="AD245" s="0" t="n">
        <v>15.5520389921783</v>
      </c>
      <c r="AE245" s="0" t="n">
        <v>13.4258346706169</v>
      </c>
      <c r="AF245" s="0" t="n">
        <v>12.6168530441541</v>
      </c>
      <c r="AG245" s="0" t="n">
        <v>14.8968343370465</v>
      </c>
      <c r="AH245" s="0" t="n">
        <v>19.0515669407111</v>
      </c>
      <c r="AI245" s="0" t="n">
        <v>21.8794985499372</v>
      </c>
      <c r="AJ245" s="0" t="n">
        <v>22.1304563219492</v>
      </c>
      <c r="AK245" s="0" t="n">
        <v>21.163078617863</v>
      </c>
      <c r="AL245" s="0" t="n">
        <v>2033.56800508687</v>
      </c>
      <c r="AM245" s="0" t="n">
        <v>1937.50006821284</v>
      </c>
      <c r="AN245" s="0" t="n">
        <v>1839.76778132909</v>
      </c>
      <c r="AO245" s="0" t="n">
        <v>1739.46717713856</v>
      </c>
      <c r="AP245" s="0" t="n">
        <v>1621.56460036345</v>
      </c>
      <c r="AQ245" s="0" t="n">
        <v>1428.9946973899</v>
      </c>
      <c r="AR245" s="0" t="n">
        <v>1177.52768722313</v>
      </c>
      <c r="AS245" s="0" t="n">
        <v>1082.14656564598</v>
      </c>
      <c r="AT245" s="0" t="n">
        <v>1348.4428855666</v>
      </c>
      <c r="AU245" s="0" t="n">
        <v>1834.02858977496</v>
      </c>
      <c r="AV245" s="0" t="n">
        <v>2166.96184016032</v>
      </c>
      <c r="AW245" s="0" t="n">
        <v>2217.44526032177</v>
      </c>
      <c r="AX245" s="0" t="n">
        <v>2129.28177556502</v>
      </c>
      <c r="AY245" s="0" t="n">
        <v>29.1883459066494</v>
      </c>
      <c r="AZ245" s="0" t="n">
        <v>27.1145376385444</v>
      </c>
      <c r="BA245" s="0" t="n">
        <v>24.913507550039</v>
      </c>
      <c r="BB245" s="0" t="n">
        <v>22.497941649945</v>
      </c>
      <c r="BC245" s="0" t="n">
        <v>17.9035097895536</v>
      </c>
      <c r="BD245" s="0" t="n">
        <v>10.6590037081895</v>
      </c>
      <c r="BE245" s="0" t="n">
        <v>7.02764784923444</v>
      </c>
      <c r="BF245" s="0" t="n">
        <v>16.7467544703187</v>
      </c>
      <c r="BG245" s="0" t="n">
        <v>32.5708659678719</v>
      </c>
      <c r="BH245" s="0" t="n">
        <v>36.7412378375125</v>
      </c>
      <c r="BI245" s="0" t="n">
        <v>35.0398400693517</v>
      </c>
      <c r="BJ245" s="0" t="n">
        <v>33.135204240417</v>
      </c>
      <c r="BK245" s="0" t="n">
        <v>31.1863197879258</v>
      </c>
    </row>
    <row r="246" customFormat="false" ht="12.8" hidden="false" customHeight="false" outlineLevel="0" collapsed="false">
      <c r="A246" s="0" t="s">
        <v>1415</v>
      </c>
      <c r="B246" s="0" t="s">
        <v>1663</v>
      </c>
      <c r="C246" s="0" t="s">
        <v>374</v>
      </c>
      <c r="D246" s="0" t="n">
        <v>29</v>
      </c>
      <c r="E246" s="0" t="n">
        <v>25</v>
      </c>
      <c r="F246" s="0" t="n">
        <v>700</v>
      </c>
      <c r="G246" s="0" t="n">
        <v>2.5</v>
      </c>
      <c r="H246" s="0" t="n">
        <v>320</v>
      </c>
      <c r="I246" s="0" t="n">
        <v>40</v>
      </c>
      <c r="J246" s="0" t="n">
        <v>9000</v>
      </c>
      <c r="K246" s="0" t="n">
        <v>0.2</v>
      </c>
      <c r="L246" s="0" t="n">
        <v>20.1781892176817</v>
      </c>
      <c r="M246" s="0" t="n">
        <v>19.8915214610862</v>
      </c>
      <c r="N246" s="0" t="n">
        <v>19.5110349599541</v>
      </c>
      <c r="O246" s="0" t="n">
        <v>19.0905394887375</v>
      </c>
      <c r="P246" s="0" t="n">
        <v>18.5392780790535</v>
      </c>
      <c r="Q246" s="0" t="n">
        <v>17.315025485756</v>
      </c>
      <c r="R246" s="0" t="n">
        <v>15.0985920381466</v>
      </c>
      <c r="S246" s="0" t="n">
        <v>13.2211706546588</v>
      </c>
      <c r="T246" s="0" t="n">
        <v>13.553220014157</v>
      </c>
      <c r="U246" s="0" t="n">
        <v>16.1050843601788</v>
      </c>
      <c r="V246" s="0" t="n">
        <v>18.6599034379219</v>
      </c>
      <c r="W246" s="0" t="n">
        <v>19.9684494466099</v>
      </c>
      <c r="X246" s="0" t="n">
        <v>20.26824406484</v>
      </c>
      <c r="Y246" s="0" t="n">
        <v>20.0889405826176</v>
      </c>
      <c r="Z246" s="0" t="n">
        <v>19.2420637960175</v>
      </c>
      <c r="AA246" s="0" t="n">
        <v>18.4129883728048</v>
      </c>
      <c r="AB246" s="0" t="n">
        <v>17.7217274100324</v>
      </c>
      <c r="AC246" s="0" t="n">
        <v>16.9312625929304</v>
      </c>
      <c r="AD246" s="0" t="n">
        <v>15.4697662649056</v>
      </c>
      <c r="AE246" s="0" t="n">
        <v>13.3300013372835</v>
      </c>
      <c r="AF246" s="0" t="n">
        <v>12.5023530441541</v>
      </c>
      <c r="AG246" s="0" t="n">
        <v>14.7675540340162</v>
      </c>
      <c r="AH246" s="0" t="n">
        <v>18.9239760316202</v>
      </c>
      <c r="AI246" s="0" t="n">
        <v>21.7636349135736</v>
      </c>
      <c r="AJ246" s="0" t="n">
        <v>22.0314563219492</v>
      </c>
      <c r="AK246" s="0" t="n">
        <v>21.0771695269539</v>
      </c>
      <c r="AL246" s="0" t="n">
        <v>2023.16800508687</v>
      </c>
      <c r="AM246" s="0" t="n">
        <v>1927.10006821284</v>
      </c>
      <c r="AN246" s="0" t="n">
        <v>1829.36778132909</v>
      </c>
      <c r="AO246" s="0" t="n">
        <v>1729.06717713856</v>
      </c>
      <c r="AP246" s="0" t="n">
        <v>1611.16460036345</v>
      </c>
      <c r="AQ246" s="0" t="n">
        <v>1418.32197011717</v>
      </c>
      <c r="AR246" s="0" t="n">
        <v>1165.1246569201</v>
      </c>
      <c r="AS246" s="0" t="n">
        <v>1067.34717170659</v>
      </c>
      <c r="AT246" s="0" t="n">
        <v>1331.72924920296</v>
      </c>
      <c r="AU246" s="0" t="n">
        <v>1817.53949886587</v>
      </c>
      <c r="AV246" s="0" t="n">
        <v>2151.99274925123</v>
      </c>
      <c r="AW246" s="0" t="n">
        <v>2204.63435123086</v>
      </c>
      <c r="AX246" s="0" t="n">
        <v>2118.13632101957</v>
      </c>
      <c r="AY246" s="0" t="n">
        <v>29.1883459066494</v>
      </c>
      <c r="AZ246" s="0" t="n">
        <v>27.1145376385444</v>
      </c>
      <c r="BA246" s="0" t="n">
        <v>24.913507550039</v>
      </c>
      <c r="BB246" s="0" t="n">
        <v>22.497941649945</v>
      </c>
      <c r="BC246" s="0" t="n">
        <v>17.9035097895536</v>
      </c>
      <c r="BD246" s="0" t="n">
        <v>10.6590037081895</v>
      </c>
      <c r="BE246" s="0" t="n">
        <v>7.02764784923444</v>
      </c>
      <c r="BF246" s="0" t="n">
        <v>16.7467544703187</v>
      </c>
      <c r="BG246" s="0" t="n">
        <v>32.5708659678719</v>
      </c>
      <c r="BH246" s="0" t="n">
        <v>36.7412378375125</v>
      </c>
      <c r="BI246" s="0" t="n">
        <v>35.0398400693517</v>
      </c>
      <c r="BJ246" s="0" t="n">
        <v>33.135204240417</v>
      </c>
      <c r="BK246" s="0" t="n">
        <v>31.1863197879258</v>
      </c>
    </row>
    <row r="247" customFormat="false" ht="12.8" hidden="false" customHeight="false" outlineLevel="0" collapsed="false">
      <c r="A247" s="0" t="s">
        <v>1415</v>
      </c>
      <c r="B247" s="0" t="s">
        <v>1664</v>
      </c>
      <c r="C247" s="0" t="s">
        <v>374</v>
      </c>
      <c r="D247" s="0" t="n">
        <v>36</v>
      </c>
      <c r="E247" s="0" t="n">
        <v>25</v>
      </c>
      <c r="F247" s="0" t="n">
        <v>700</v>
      </c>
      <c r="G247" s="0" t="n">
        <v>2.5</v>
      </c>
      <c r="H247" s="0" t="n">
        <v>320</v>
      </c>
      <c r="I247" s="0" t="n">
        <v>40</v>
      </c>
      <c r="J247" s="0" t="n">
        <v>9000</v>
      </c>
      <c r="K247" s="0" t="n">
        <v>0.2</v>
      </c>
      <c r="L247" s="0" t="n">
        <v>20.3782405845678</v>
      </c>
      <c r="M247" s="0" t="n">
        <v>20.0751061596729</v>
      </c>
      <c r="N247" s="0" t="n">
        <v>19.6781255385254</v>
      </c>
      <c r="O247" s="0" t="n">
        <v>19.24261618656</v>
      </c>
      <c r="P247" s="0" t="n">
        <v>18.6747966616028</v>
      </c>
      <c r="Q247" s="0" t="n">
        <v>17.42379936939</v>
      </c>
      <c r="R247" s="0" t="n">
        <v>15.1956912077829</v>
      </c>
      <c r="S247" s="0" t="n">
        <v>13.3475540594936</v>
      </c>
      <c r="T247" s="0" t="n">
        <v>13.7407165482605</v>
      </c>
      <c r="U247" s="0" t="n">
        <v>16.3364148649775</v>
      </c>
      <c r="V247" s="0" t="n">
        <v>18.9006010644936</v>
      </c>
      <c r="W247" s="0" t="n">
        <v>20.2001570951353</v>
      </c>
      <c r="X247" s="0" t="n">
        <v>20.4846236748419</v>
      </c>
      <c r="Y247" s="0" t="n">
        <v>19.9847587644358</v>
      </c>
      <c r="Z247" s="0" t="n">
        <v>19.1524274323812</v>
      </c>
      <c r="AA247" s="0" t="n">
        <v>18.3386247364412</v>
      </c>
      <c r="AB247" s="0" t="n">
        <v>17.6619092282142</v>
      </c>
      <c r="AC247" s="0" t="n">
        <v>16.8859898656577</v>
      </c>
      <c r="AD247" s="0" t="n">
        <v>15.4420389921783</v>
      </c>
      <c r="AE247" s="0" t="n">
        <v>13.2970619433441</v>
      </c>
      <c r="AF247" s="0" t="n">
        <v>12.4428833471845</v>
      </c>
      <c r="AG247" s="0" t="n">
        <v>14.6712510037131</v>
      </c>
      <c r="AH247" s="0" t="n">
        <v>18.8145214861656</v>
      </c>
      <c r="AI247" s="0" t="n">
        <v>21.6509530953917</v>
      </c>
      <c r="AJ247" s="0" t="n">
        <v>21.9164563219492</v>
      </c>
      <c r="AK247" s="0" t="n">
        <v>20.9643513451357</v>
      </c>
      <c r="AL247" s="0" t="n">
        <v>2009.72436872324</v>
      </c>
      <c r="AM247" s="0" t="n">
        <v>1915.54734094011</v>
      </c>
      <c r="AN247" s="0" t="n">
        <v>1819.80050860182</v>
      </c>
      <c r="AO247" s="0" t="n">
        <v>1721.3908135022</v>
      </c>
      <c r="AP247" s="0" t="n">
        <v>1605.37914581799</v>
      </c>
      <c r="AQ247" s="0" t="n">
        <v>1414.7946973899</v>
      </c>
      <c r="AR247" s="0" t="n">
        <v>1160.88344479889</v>
      </c>
      <c r="AS247" s="0" t="n">
        <v>1059.62292928235</v>
      </c>
      <c r="AT247" s="0" t="n">
        <v>1319.20985526357</v>
      </c>
      <c r="AU247" s="0" t="n">
        <v>1803.31040795678</v>
      </c>
      <c r="AV247" s="0" t="n">
        <v>2137.35093106941</v>
      </c>
      <c r="AW247" s="0" t="n">
        <v>2189.72526032177</v>
      </c>
      <c r="AX247" s="0" t="n">
        <v>2103.54723011048</v>
      </c>
      <c r="AY247" s="0" t="n">
        <v>29.1883459066494</v>
      </c>
      <c r="AZ247" s="0" t="n">
        <v>27.1145376385444</v>
      </c>
      <c r="BA247" s="0" t="n">
        <v>24.913507550039</v>
      </c>
      <c r="BB247" s="0" t="n">
        <v>22.497941649945</v>
      </c>
      <c r="BC247" s="0" t="n">
        <v>17.9035097895536</v>
      </c>
      <c r="BD247" s="0" t="n">
        <v>10.6590037081895</v>
      </c>
      <c r="BE247" s="0" t="n">
        <v>7.02764784923444</v>
      </c>
      <c r="BF247" s="0" t="n">
        <v>16.7467544703187</v>
      </c>
      <c r="BG247" s="0" t="n">
        <v>32.5708659678719</v>
      </c>
      <c r="BH247" s="0" t="n">
        <v>36.7412378375125</v>
      </c>
      <c r="BI247" s="0" t="n">
        <v>35.0398400693517</v>
      </c>
      <c r="BJ247" s="0" t="n">
        <v>33.135204240417</v>
      </c>
      <c r="BK247" s="0" t="n">
        <v>31.1863197879258</v>
      </c>
    </row>
    <row r="248" customFormat="false" ht="12.8" hidden="false" customHeight="false" outlineLevel="0" collapsed="false">
      <c r="A248" s="0" t="s">
        <v>1415</v>
      </c>
      <c r="B248" s="0" t="s">
        <v>1665</v>
      </c>
      <c r="C248" s="0" t="s">
        <v>374</v>
      </c>
      <c r="D248" s="0" t="n">
        <v>24</v>
      </c>
      <c r="E248" s="0" t="n">
        <v>25</v>
      </c>
      <c r="F248" s="0" t="n">
        <v>700</v>
      </c>
      <c r="G248" s="0" t="n">
        <v>2.5</v>
      </c>
      <c r="H248" s="0" t="n">
        <v>320</v>
      </c>
      <c r="I248" s="0" t="n">
        <v>40</v>
      </c>
      <c r="J248" s="0" t="n">
        <v>9000</v>
      </c>
      <c r="K248" s="0" t="n">
        <v>0.25</v>
      </c>
      <c r="L248" s="0" t="n">
        <v>19.7412332020359</v>
      </c>
      <c r="M248" s="0" t="n">
        <v>19.4666287708283</v>
      </c>
      <c r="N248" s="0" t="n">
        <v>19.1078256080213</v>
      </c>
      <c r="O248" s="0" t="n">
        <v>18.7056351410684</v>
      </c>
      <c r="P248" s="0" t="n">
        <v>18.136936805961</v>
      </c>
      <c r="Q248" s="0" t="n">
        <v>16.7299828887361</v>
      </c>
      <c r="R248" s="0" t="n">
        <v>14.1622743431047</v>
      </c>
      <c r="S248" s="0" t="n">
        <v>12.3963691037916</v>
      </c>
      <c r="T248" s="0" t="n">
        <v>13.3779440097296</v>
      </c>
      <c r="U248" s="0" t="n">
        <v>16.3634344688931</v>
      </c>
      <c r="V248" s="0" t="n">
        <v>18.7267187213462</v>
      </c>
      <c r="W248" s="0" t="n">
        <v>19.6300552105615</v>
      </c>
      <c r="X248" s="0" t="n">
        <v>19.8451381892251</v>
      </c>
      <c r="Y248" s="0" t="n">
        <v>19.8942306201373</v>
      </c>
      <c r="Z248" s="0" t="n">
        <v>19.0651412336385</v>
      </c>
      <c r="AA248" s="0" t="n">
        <v>18.2541167055773</v>
      </c>
      <c r="AB248" s="0" t="n">
        <v>17.5796128342346</v>
      </c>
      <c r="AC248" s="0" t="n">
        <v>16.7747612200404</v>
      </c>
      <c r="AD248" s="0" t="n">
        <v>15.1496536990434</v>
      </c>
      <c r="AE248" s="0" t="n">
        <v>12.814929049756</v>
      </c>
      <c r="AF248" s="0" t="n">
        <v>12.4575273597065</v>
      </c>
      <c r="AG248" s="0" t="n">
        <v>15.7152038674236</v>
      </c>
      <c r="AH248" s="0" t="n">
        <v>20.0966475253543</v>
      </c>
      <c r="AI248" s="0" t="n">
        <v>22.3229161125728</v>
      </c>
      <c r="AJ248" s="0" t="n">
        <v>21.8794926095617</v>
      </c>
      <c r="AK248" s="0" t="n">
        <v>20.8719582440654</v>
      </c>
      <c r="AL248" s="0" t="n">
        <v>2003.8710970428</v>
      </c>
      <c r="AM248" s="0" t="n">
        <v>1909.54438602594</v>
      </c>
      <c r="AN248" s="0" t="n">
        <v>1813.50971995014</v>
      </c>
      <c r="AO248" s="0" t="n">
        <v>1714.6605323231</v>
      </c>
      <c r="AP248" s="0" t="n">
        <v>1594.49088106767</v>
      </c>
      <c r="AQ248" s="0" t="n">
        <v>1382.21620168819</v>
      </c>
      <c r="AR248" s="0" t="n">
        <v>1106.87301976065</v>
      </c>
      <c r="AS248" s="0" t="n">
        <v>1065.12537215344</v>
      </c>
      <c r="AT248" s="0" t="n">
        <v>1448.7965251672</v>
      </c>
      <c r="AU248" s="0" t="n">
        <v>1961.53456566627</v>
      </c>
      <c r="AV248" s="0" t="n">
        <v>2223.71401781437</v>
      </c>
      <c r="AW248" s="0" t="n">
        <v>2191.14290235547</v>
      </c>
      <c r="AX248" s="0" t="n">
        <v>2098.06377670448</v>
      </c>
      <c r="AY248" s="0" t="n">
        <v>28.5275087676655</v>
      </c>
      <c r="AZ248" s="0" t="n">
        <v>26.4835972882079</v>
      </c>
      <c r="BA248" s="0" t="n">
        <v>24.2998659995637</v>
      </c>
      <c r="BB248" s="0" t="n">
        <v>21.8790054789993</v>
      </c>
      <c r="BC248" s="0" t="n">
        <v>16.7847263137447</v>
      </c>
      <c r="BD248" s="0" t="n">
        <v>8.45892281443135</v>
      </c>
      <c r="BE248" s="0" t="n">
        <v>5.95836698173817</v>
      </c>
      <c r="BF248" s="0" t="n">
        <v>20.7947184917911</v>
      </c>
      <c r="BG248" s="0" t="n">
        <v>36.4968136127962</v>
      </c>
      <c r="BH248" s="0" t="n">
        <v>36.0657683281716</v>
      </c>
      <c r="BI248" s="0" t="n">
        <v>34.2680309625081</v>
      </c>
      <c r="BJ248" s="0" t="n">
        <v>32.3992668274683</v>
      </c>
      <c r="BK248" s="0" t="n">
        <v>30.4885161951497</v>
      </c>
    </row>
    <row r="249" customFormat="false" ht="12.8" hidden="false" customHeight="false" outlineLevel="0" collapsed="false">
      <c r="A249" s="0" t="s">
        <v>1415</v>
      </c>
      <c r="B249" s="0" t="s">
        <v>1666</v>
      </c>
      <c r="C249" s="0" t="s">
        <v>374</v>
      </c>
      <c r="D249" s="0" t="n">
        <v>29</v>
      </c>
      <c r="E249" s="0" t="n">
        <v>25</v>
      </c>
      <c r="F249" s="0" t="n">
        <v>700</v>
      </c>
      <c r="G249" s="0" t="n">
        <v>2.5</v>
      </c>
      <c r="H249" s="0" t="n">
        <v>320</v>
      </c>
      <c r="I249" s="0" t="n">
        <v>40</v>
      </c>
      <c r="J249" s="0" t="n">
        <v>9000</v>
      </c>
      <c r="K249" s="0" t="n">
        <v>0.25</v>
      </c>
      <c r="L249" s="0" t="n">
        <v>20.0240659609699</v>
      </c>
      <c r="M249" s="0" t="n">
        <v>19.726187497281</v>
      </c>
      <c r="N249" s="0" t="n">
        <v>19.3440552625439</v>
      </c>
      <c r="O249" s="0" t="n">
        <v>18.9206350399968</v>
      </c>
      <c r="P249" s="0" t="n">
        <v>18.3284743858437</v>
      </c>
      <c r="Q249" s="0" t="n">
        <v>16.8834161204543</v>
      </c>
      <c r="R249" s="0" t="n">
        <v>14.2976012638612</v>
      </c>
      <c r="S249" s="0" t="n">
        <v>12.571754536506</v>
      </c>
      <c r="T249" s="0" t="n">
        <v>13.6408448945086</v>
      </c>
      <c r="U249" s="0" t="n">
        <v>16.6905801274737</v>
      </c>
      <c r="V249" s="0" t="n">
        <v>19.0677994013203</v>
      </c>
      <c r="W249" s="0" t="n">
        <v>19.9578392299519</v>
      </c>
      <c r="X249" s="0" t="n">
        <v>20.1510975863683</v>
      </c>
      <c r="Y249" s="0" t="n">
        <v>19.7942306201373</v>
      </c>
      <c r="Z249" s="0" t="n">
        <v>18.9651412336385</v>
      </c>
      <c r="AA249" s="0" t="n">
        <v>18.1541167055773</v>
      </c>
      <c r="AB249" s="0" t="n">
        <v>17.4796128342346</v>
      </c>
      <c r="AC249" s="0" t="n">
        <v>16.6747612200404</v>
      </c>
      <c r="AD249" s="0" t="n">
        <v>15.0468127899525</v>
      </c>
      <c r="AE249" s="0" t="n">
        <v>12.6966563224833</v>
      </c>
      <c r="AF249" s="0" t="n">
        <v>12.3173796324337</v>
      </c>
      <c r="AG249" s="0" t="n">
        <v>15.5564197765145</v>
      </c>
      <c r="AH249" s="0" t="n">
        <v>19.9380338889907</v>
      </c>
      <c r="AI249" s="0" t="n">
        <v>22.1780865671183</v>
      </c>
      <c r="AJ249" s="0" t="n">
        <v>21.7557426095617</v>
      </c>
      <c r="AK249" s="0" t="n">
        <v>20.764571880429</v>
      </c>
      <c r="AL249" s="0" t="n">
        <v>1990.8710970428</v>
      </c>
      <c r="AM249" s="0" t="n">
        <v>1896.54438602594</v>
      </c>
      <c r="AN249" s="0" t="n">
        <v>1800.50971995014</v>
      </c>
      <c r="AO249" s="0" t="n">
        <v>1701.6605323231</v>
      </c>
      <c r="AP249" s="0" t="n">
        <v>1581.49088106767</v>
      </c>
      <c r="AQ249" s="0" t="n">
        <v>1368.87529259728</v>
      </c>
      <c r="AR249" s="0" t="n">
        <v>1091.56574703338</v>
      </c>
      <c r="AS249" s="0" t="n">
        <v>1047.01128124435</v>
      </c>
      <c r="AT249" s="0" t="n">
        <v>1428.26879789447</v>
      </c>
      <c r="AU249" s="0" t="n">
        <v>1941.03638384809</v>
      </c>
      <c r="AV249" s="0" t="n">
        <v>2205.00265417801</v>
      </c>
      <c r="AW249" s="0" t="n">
        <v>2175.12926599184</v>
      </c>
      <c r="AX249" s="0" t="n">
        <v>2084.13195852266</v>
      </c>
      <c r="AY249" s="0" t="n">
        <v>28.5275087676655</v>
      </c>
      <c r="AZ249" s="0" t="n">
        <v>26.4835972882079</v>
      </c>
      <c r="BA249" s="0" t="n">
        <v>24.2998659995637</v>
      </c>
      <c r="BB249" s="0" t="n">
        <v>21.8790054789993</v>
      </c>
      <c r="BC249" s="0" t="n">
        <v>16.7847263137447</v>
      </c>
      <c r="BD249" s="0" t="n">
        <v>8.45892281443135</v>
      </c>
      <c r="BE249" s="0" t="n">
        <v>5.95836698173817</v>
      </c>
      <c r="BF249" s="0" t="n">
        <v>20.7947184917911</v>
      </c>
      <c r="BG249" s="0" t="n">
        <v>36.4968136127962</v>
      </c>
      <c r="BH249" s="0" t="n">
        <v>36.0657683281716</v>
      </c>
      <c r="BI249" s="0" t="n">
        <v>34.2680309625081</v>
      </c>
      <c r="BJ249" s="0" t="n">
        <v>32.3992668274683</v>
      </c>
      <c r="BK249" s="0" t="n">
        <v>30.4885161951497</v>
      </c>
    </row>
    <row r="250" customFormat="false" ht="12.8" hidden="false" customHeight="false" outlineLevel="0" collapsed="false">
      <c r="A250" s="0" t="s">
        <v>1415</v>
      </c>
      <c r="B250" s="0" t="s">
        <v>1667</v>
      </c>
      <c r="C250" s="0" t="s">
        <v>374</v>
      </c>
      <c r="D250" s="0" t="n">
        <v>36</v>
      </c>
      <c r="E250" s="0" t="n">
        <v>25</v>
      </c>
      <c r="F250" s="0" t="n">
        <v>700</v>
      </c>
      <c r="G250" s="0" t="n">
        <v>2.5</v>
      </c>
      <c r="H250" s="0" t="n">
        <v>320</v>
      </c>
      <c r="I250" s="0" t="n">
        <v>40</v>
      </c>
      <c r="J250" s="0" t="n">
        <v>9000</v>
      </c>
      <c r="K250" s="0" t="n">
        <v>0.25</v>
      </c>
      <c r="L250" s="0" t="n">
        <v>20.2706500061778</v>
      </c>
      <c r="M250" s="0" t="n">
        <v>19.952480381383</v>
      </c>
      <c r="N250" s="0" t="n">
        <v>19.5500090001157</v>
      </c>
      <c r="O250" s="0" t="n">
        <v>19.1080798925552</v>
      </c>
      <c r="P250" s="0" t="n">
        <v>18.4954639221152</v>
      </c>
      <c r="Q250" s="0" t="n">
        <v>17.0171848786738</v>
      </c>
      <c r="R250" s="0" t="n">
        <v>14.415584271457</v>
      </c>
      <c r="S250" s="0" t="n">
        <v>12.7246620343228</v>
      </c>
      <c r="T250" s="0" t="n">
        <v>13.8700515956768</v>
      </c>
      <c r="U250" s="0" t="n">
        <v>16.9757977952186</v>
      </c>
      <c r="V250" s="0" t="n">
        <v>19.3651661353834</v>
      </c>
      <c r="W250" s="0" t="n">
        <v>20.2436134442276</v>
      </c>
      <c r="X250" s="0" t="n">
        <v>20.4178442889119</v>
      </c>
      <c r="Y250" s="0" t="n">
        <v>19.66400334741</v>
      </c>
      <c r="Z250" s="0" t="n">
        <v>18.8530957790931</v>
      </c>
      <c r="AA250" s="0" t="n">
        <v>18.0611621601228</v>
      </c>
      <c r="AB250" s="0" t="n">
        <v>17.4048401069619</v>
      </c>
      <c r="AC250" s="0" t="n">
        <v>16.6181703109495</v>
      </c>
      <c r="AD250" s="0" t="n">
        <v>15.0121536990434</v>
      </c>
      <c r="AE250" s="0" t="n">
        <v>12.6565426861197</v>
      </c>
      <c r="AF250" s="0" t="n">
        <v>12.2451637233428</v>
      </c>
      <c r="AG250" s="0" t="n">
        <v>15.4380561401509</v>
      </c>
      <c r="AH250" s="0" t="n">
        <v>19.8018520708089</v>
      </c>
      <c r="AI250" s="0" t="n">
        <v>22.037234294391</v>
      </c>
      <c r="AJ250" s="0" t="n">
        <v>21.6119926095617</v>
      </c>
      <c r="AK250" s="0" t="n">
        <v>20.6235491531563</v>
      </c>
      <c r="AL250" s="0" t="n">
        <v>1974.06655158826</v>
      </c>
      <c r="AM250" s="0" t="n">
        <v>1882.10347693503</v>
      </c>
      <c r="AN250" s="0" t="n">
        <v>1788.55062904104</v>
      </c>
      <c r="AO250" s="0" t="n">
        <v>1692.06507777765</v>
      </c>
      <c r="AP250" s="0" t="n">
        <v>1574.25906288585</v>
      </c>
      <c r="AQ250" s="0" t="n">
        <v>1364.46620168819</v>
      </c>
      <c r="AR250" s="0" t="n">
        <v>1086.40211066974</v>
      </c>
      <c r="AS250" s="0" t="n">
        <v>1037.6317357898</v>
      </c>
      <c r="AT250" s="0" t="n">
        <v>1412.8815251672</v>
      </c>
      <c r="AU250" s="0" t="n">
        <v>1923.33274748445</v>
      </c>
      <c r="AV250" s="0" t="n">
        <v>2186.70038145074</v>
      </c>
      <c r="AW250" s="0" t="n">
        <v>2156.49290235547</v>
      </c>
      <c r="AX250" s="0" t="n">
        <v>2065.8955948863</v>
      </c>
      <c r="AY250" s="0" t="n">
        <v>28.5275087676655</v>
      </c>
      <c r="AZ250" s="0" t="n">
        <v>26.4835972882079</v>
      </c>
      <c r="BA250" s="0" t="n">
        <v>24.2998659995637</v>
      </c>
      <c r="BB250" s="0" t="n">
        <v>21.8790054789993</v>
      </c>
      <c r="BC250" s="0" t="n">
        <v>16.7847263137447</v>
      </c>
      <c r="BD250" s="0" t="n">
        <v>8.45892281443135</v>
      </c>
      <c r="BE250" s="0" t="n">
        <v>5.95836698173817</v>
      </c>
      <c r="BF250" s="0" t="n">
        <v>20.7947184917911</v>
      </c>
      <c r="BG250" s="0" t="n">
        <v>36.4968136127962</v>
      </c>
      <c r="BH250" s="0" t="n">
        <v>36.0657683281716</v>
      </c>
      <c r="BI250" s="0" t="n">
        <v>34.2680309625081</v>
      </c>
      <c r="BJ250" s="0" t="n">
        <v>32.3992668274683</v>
      </c>
      <c r="BK250" s="0" t="n">
        <v>30.4885161951497</v>
      </c>
    </row>
    <row r="251" customFormat="false" ht="12.8" hidden="false" customHeight="false" outlineLevel="0" collapsed="false">
      <c r="A251" s="0" t="s">
        <v>1415</v>
      </c>
      <c r="B251" s="0" t="s">
        <v>1668</v>
      </c>
      <c r="C251" s="0" t="s">
        <v>374</v>
      </c>
      <c r="D251" s="0" t="n">
        <v>24</v>
      </c>
      <c r="E251" s="0" t="n">
        <v>25</v>
      </c>
      <c r="F251" s="0" t="n">
        <v>700</v>
      </c>
      <c r="G251" s="0" t="n">
        <v>2.5</v>
      </c>
      <c r="H251" s="0" t="n">
        <v>320</v>
      </c>
      <c r="I251" s="0" t="n">
        <v>40</v>
      </c>
      <c r="J251" s="0" t="n">
        <v>9000</v>
      </c>
      <c r="K251" s="0" t="n">
        <v>0.3</v>
      </c>
      <c r="L251" s="0" t="n">
        <v>19.3975730288452</v>
      </c>
      <c r="M251" s="0" t="n">
        <v>19.1392967615639</v>
      </c>
      <c r="N251" s="0" t="n">
        <v>18.8024155228826</v>
      </c>
      <c r="O251" s="0" t="n">
        <v>18.4165834527821</v>
      </c>
      <c r="P251" s="0" t="n">
        <v>17.8039415627942</v>
      </c>
      <c r="Q251" s="0" t="n">
        <v>16.0658219741012</v>
      </c>
      <c r="R251" s="0" t="n">
        <v>13.1552403595758</v>
      </c>
      <c r="S251" s="0" t="n">
        <v>11.6012696143545</v>
      </c>
      <c r="T251" s="0" t="n">
        <v>13.1017846387867</v>
      </c>
      <c r="U251" s="0" t="n">
        <v>16.3785853315202</v>
      </c>
      <c r="V251" s="0" t="n">
        <v>18.7036945895672</v>
      </c>
      <c r="W251" s="0" t="n">
        <v>19.4876264302091</v>
      </c>
      <c r="X251" s="0" t="n">
        <v>19.5755779583109</v>
      </c>
      <c r="Y251" s="0" t="n">
        <v>19.5892069229663</v>
      </c>
      <c r="Z251" s="0" t="n">
        <v>18.7929115854646</v>
      </c>
      <c r="AA251" s="0" t="n">
        <v>18.0150501393711</v>
      </c>
      <c r="AB251" s="0" t="n">
        <v>17.3720466498067</v>
      </c>
      <c r="AC251" s="0" t="n">
        <v>16.5486606112537</v>
      </c>
      <c r="AD251" s="0" t="n">
        <v>14.6556044789394</v>
      </c>
      <c r="AE251" s="0" t="n">
        <v>12.1728889321483</v>
      </c>
      <c r="AF251" s="0" t="n">
        <v>12.2205086963431</v>
      </c>
      <c r="AG251" s="0" t="n">
        <v>15.8820257546042</v>
      </c>
      <c r="AH251" s="0" t="n">
        <v>20.2658129264937</v>
      </c>
      <c r="AI251" s="0" t="n">
        <v>22.2984686026772</v>
      </c>
      <c r="AJ251" s="0" t="n">
        <v>21.7393726884874</v>
      </c>
      <c r="AK251" s="0" t="n">
        <v>20.6190211410886</v>
      </c>
      <c r="AL251" s="0" t="n">
        <v>1971.65352313961</v>
      </c>
      <c r="AM251" s="0" t="n">
        <v>1880.59557910202</v>
      </c>
      <c r="AN251" s="0" t="n">
        <v>1787.78394587578</v>
      </c>
      <c r="AO251" s="0" t="n">
        <v>1691.86456876913</v>
      </c>
      <c r="AP251" s="0" t="n">
        <v>1568.7333975089</v>
      </c>
      <c r="AQ251" s="0" t="n">
        <v>1324.94471939018</v>
      </c>
      <c r="AR251" s="0" t="n">
        <v>1032.7857111241</v>
      </c>
      <c r="AS251" s="0" t="n">
        <v>1038.2776520003</v>
      </c>
      <c r="AT251" s="0" t="n">
        <v>1468.6252246934</v>
      </c>
      <c r="AU251" s="0" t="n">
        <v>1981.29736145355</v>
      </c>
      <c r="AV251" s="0" t="n">
        <v>2221.16036688597</v>
      </c>
      <c r="AW251" s="0" t="n">
        <v>2176.43468793673</v>
      </c>
      <c r="AX251" s="0" t="n">
        <v>2071.44879504583</v>
      </c>
      <c r="AY251" s="0" t="n">
        <v>27.7891971314972</v>
      </c>
      <c r="AZ251" s="0" t="n">
        <v>25.8063894036228</v>
      </c>
      <c r="BA251" s="0" t="n">
        <v>23.669711746711</v>
      </c>
      <c r="BB251" s="0" t="n">
        <v>21.269475443995</v>
      </c>
      <c r="BC251" s="0" t="n">
        <v>15.3897085420453</v>
      </c>
      <c r="BD251" s="0" t="n">
        <v>5.3386534456281</v>
      </c>
      <c r="BE251" s="0" t="n">
        <v>6.47491954364372</v>
      </c>
      <c r="BF251" s="0" t="n">
        <v>21.6270660684349</v>
      </c>
      <c r="BG251" s="0" t="n">
        <v>36.4968136127962</v>
      </c>
      <c r="BH251" s="0" t="n">
        <v>36.0657683281716</v>
      </c>
      <c r="BI251" s="0" t="n">
        <v>33.8030556138491</v>
      </c>
      <c r="BJ251" s="0" t="n">
        <v>31.5203808383115</v>
      </c>
      <c r="BK251" s="0" t="n">
        <v>29.6816123434669</v>
      </c>
    </row>
    <row r="252" customFormat="false" ht="12.8" hidden="false" customHeight="false" outlineLevel="0" collapsed="false">
      <c r="A252" s="0" t="s">
        <v>1415</v>
      </c>
      <c r="B252" s="0" t="s">
        <v>1669</v>
      </c>
      <c r="C252" s="0" t="s">
        <v>374</v>
      </c>
      <c r="D252" s="0" t="n">
        <v>29</v>
      </c>
      <c r="E252" s="0" t="n">
        <v>25</v>
      </c>
      <c r="F252" s="0" t="n">
        <v>700</v>
      </c>
      <c r="G252" s="0" t="n">
        <v>2.5</v>
      </c>
      <c r="H252" s="0" t="n">
        <v>320</v>
      </c>
      <c r="I252" s="0" t="n">
        <v>40</v>
      </c>
      <c r="J252" s="0" t="n">
        <v>9000</v>
      </c>
      <c r="K252" s="0" t="n">
        <v>0.3</v>
      </c>
      <c r="L252" s="0" t="n">
        <v>19.7607311191198</v>
      </c>
      <c r="M252" s="0" t="n">
        <v>19.4726507308626</v>
      </c>
      <c r="N252" s="0" t="n">
        <v>19.1058100971787</v>
      </c>
      <c r="O252" s="0" t="n">
        <v>18.6927275483858</v>
      </c>
      <c r="P252" s="0" t="n">
        <v>18.0497928595268</v>
      </c>
      <c r="Q252" s="0" t="n">
        <v>16.261735924157</v>
      </c>
      <c r="R252" s="0" t="n">
        <v>13.3251147321821</v>
      </c>
      <c r="S252" s="0" t="n">
        <v>11.8079731506216</v>
      </c>
      <c r="T252" s="0" t="n">
        <v>13.3867791979131</v>
      </c>
      <c r="U252" s="0" t="n">
        <v>16.7134154210923</v>
      </c>
      <c r="V252" s="0" t="n">
        <v>19.0508148323378</v>
      </c>
      <c r="W252" s="0" t="n">
        <v>19.8511271020736</v>
      </c>
      <c r="X252" s="0" t="n">
        <v>19.9467524577022</v>
      </c>
      <c r="Y252" s="0" t="n">
        <v>19.455873589633</v>
      </c>
      <c r="Z252" s="0" t="n">
        <v>18.6595782521313</v>
      </c>
      <c r="AA252" s="0" t="n">
        <v>17.8817168060378</v>
      </c>
      <c r="AB252" s="0" t="n">
        <v>17.2387133164734</v>
      </c>
      <c r="AC252" s="0" t="n">
        <v>16.4153272779204</v>
      </c>
      <c r="AD252" s="0" t="n">
        <v>14.5184832668182</v>
      </c>
      <c r="AE252" s="0" t="n">
        <v>12.0182298412392</v>
      </c>
      <c r="AF252" s="0" t="n">
        <v>12.0474405145249</v>
      </c>
      <c r="AG252" s="0" t="n">
        <v>15.7037871182405</v>
      </c>
      <c r="AH252" s="0" t="n">
        <v>20.1019492901301</v>
      </c>
      <c r="AI252" s="0" t="n">
        <v>22.1513663299499</v>
      </c>
      <c r="AJ252" s="0" t="n">
        <v>21.601986324851</v>
      </c>
      <c r="AK252" s="0" t="n">
        <v>20.4858772016947</v>
      </c>
      <c r="AL252" s="0" t="n">
        <v>1954.32018980628</v>
      </c>
      <c r="AM252" s="0" t="n">
        <v>1863.26224576869</v>
      </c>
      <c r="AN252" s="0" t="n">
        <v>1770.45061254245</v>
      </c>
      <c r="AO252" s="0" t="n">
        <v>1674.5312354358</v>
      </c>
      <c r="AP252" s="0" t="n">
        <v>1551.40006417556</v>
      </c>
      <c r="AQ252" s="0" t="n">
        <v>1307.1568406023</v>
      </c>
      <c r="AR252" s="0" t="n">
        <v>1012.76904445743</v>
      </c>
      <c r="AS252" s="0" t="n">
        <v>1015.90947018212</v>
      </c>
      <c r="AT252" s="0" t="n">
        <v>1445.58204287522</v>
      </c>
      <c r="AU252" s="0" t="n">
        <v>1960.12008872627</v>
      </c>
      <c r="AV252" s="0" t="n">
        <v>2202.15354870415</v>
      </c>
      <c r="AW252" s="0" t="n">
        <v>2158.64832430037</v>
      </c>
      <c r="AX252" s="0" t="n">
        <v>2054.16849201552</v>
      </c>
      <c r="AY252" s="0" t="n">
        <v>27.7891971314972</v>
      </c>
      <c r="AZ252" s="0" t="n">
        <v>25.8063894036228</v>
      </c>
      <c r="BA252" s="0" t="n">
        <v>23.669711746711</v>
      </c>
      <c r="BB252" s="0" t="n">
        <v>21.269475443995</v>
      </c>
      <c r="BC252" s="0" t="n">
        <v>15.3897085420453</v>
      </c>
      <c r="BD252" s="0" t="n">
        <v>5.3386534456281</v>
      </c>
      <c r="BE252" s="0" t="n">
        <v>6.47491954364372</v>
      </c>
      <c r="BF252" s="0" t="n">
        <v>21.6270660684349</v>
      </c>
      <c r="BG252" s="0" t="n">
        <v>36.4968136127962</v>
      </c>
      <c r="BH252" s="0" t="n">
        <v>36.0657683281716</v>
      </c>
      <c r="BI252" s="0" t="n">
        <v>33.8030556138491</v>
      </c>
      <c r="BJ252" s="0" t="n">
        <v>31.5203808383115</v>
      </c>
      <c r="BK252" s="0" t="n">
        <v>29.6816123434669</v>
      </c>
    </row>
    <row r="253" customFormat="false" ht="12.8" hidden="false" customHeight="false" outlineLevel="0" collapsed="false">
      <c r="A253" s="0" t="s">
        <v>1415</v>
      </c>
      <c r="B253" s="0" t="s">
        <v>1670</v>
      </c>
      <c r="C253" s="0" t="s">
        <v>374</v>
      </c>
      <c r="D253" s="0" t="n">
        <v>36</v>
      </c>
      <c r="E253" s="0" t="n">
        <v>25</v>
      </c>
      <c r="F253" s="0" t="n">
        <v>700</v>
      </c>
      <c r="G253" s="0" t="n">
        <v>2.5</v>
      </c>
      <c r="H253" s="0" t="n">
        <v>320</v>
      </c>
      <c r="I253" s="0" t="n">
        <v>40</v>
      </c>
      <c r="J253" s="0" t="n">
        <v>9000</v>
      </c>
      <c r="K253" s="0" t="n">
        <v>0.3</v>
      </c>
      <c r="L253" s="0" t="n">
        <v>20.0773457548763</v>
      </c>
      <c r="M253" s="0" t="n">
        <v>19.7632810331854</v>
      </c>
      <c r="N253" s="0" t="n">
        <v>19.3703206924365</v>
      </c>
      <c r="O253" s="0" t="n">
        <v>18.9334801698675</v>
      </c>
      <c r="P253" s="0" t="n">
        <v>18.2641351001372</v>
      </c>
      <c r="Q253" s="0" t="n">
        <v>16.4325409415796</v>
      </c>
      <c r="R253" s="0" t="n">
        <v>13.4732174842546</v>
      </c>
      <c r="S253" s="0" t="n">
        <v>11.9881849277991</v>
      </c>
      <c r="T253" s="0" t="n">
        <v>13.6352479803712</v>
      </c>
      <c r="U253" s="0" t="n">
        <v>17.0053326595877</v>
      </c>
      <c r="V253" s="0" t="n">
        <v>19.3534470803084</v>
      </c>
      <c r="W253" s="0" t="n">
        <v>20.1680404131129</v>
      </c>
      <c r="X253" s="0" t="n">
        <v>20.2703560949996</v>
      </c>
      <c r="Y253" s="0" t="n">
        <v>19.2822372259966</v>
      </c>
      <c r="Z253" s="0" t="n">
        <v>18.5101843127373</v>
      </c>
      <c r="AA253" s="0" t="n">
        <v>17.7577774120984</v>
      </c>
      <c r="AB253" s="0" t="n">
        <v>17.1390163467764</v>
      </c>
      <c r="AC253" s="0" t="n">
        <v>16.3398727324659</v>
      </c>
      <c r="AD253" s="0" t="n">
        <v>14.4722711456061</v>
      </c>
      <c r="AE253" s="0" t="n">
        <v>11.9668662048756</v>
      </c>
      <c r="AF253" s="0" t="n">
        <v>11.9617586963431</v>
      </c>
      <c r="AG253" s="0" t="n">
        <v>15.573332572786</v>
      </c>
      <c r="AH253" s="0" t="n">
        <v>19.9619492901301</v>
      </c>
      <c r="AI253" s="0" t="n">
        <v>22.0070481481317</v>
      </c>
      <c r="AJ253" s="0" t="n">
        <v>21.4378954157601</v>
      </c>
      <c r="AK253" s="0" t="n">
        <v>20.3084529592704</v>
      </c>
      <c r="AL253" s="0" t="n">
        <v>1931.91412920022</v>
      </c>
      <c r="AM253" s="0" t="n">
        <v>1844.00770031414</v>
      </c>
      <c r="AN253" s="0" t="n">
        <v>1754.50515799699</v>
      </c>
      <c r="AO253" s="0" t="n">
        <v>1661.73729604186</v>
      </c>
      <c r="AP253" s="0" t="n">
        <v>1541.75763993314</v>
      </c>
      <c r="AQ253" s="0" t="n">
        <v>1301.27805272351</v>
      </c>
      <c r="AR253" s="0" t="n">
        <v>1006.15995354834</v>
      </c>
      <c r="AS253" s="0" t="n">
        <v>1004.78219745485</v>
      </c>
      <c r="AT253" s="0" t="n">
        <v>1428.62295196613</v>
      </c>
      <c r="AU253" s="0" t="n">
        <v>1941.92008872627</v>
      </c>
      <c r="AV253" s="0" t="n">
        <v>2183.40354870415</v>
      </c>
      <c r="AW253" s="0" t="n">
        <v>2137.38468793673</v>
      </c>
      <c r="AX253" s="0" t="n">
        <v>2031.23212837916</v>
      </c>
      <c r="AY253" s="0" t="n">
        <v>27.7891971314972</v>
      </c>
      <c r="AZ253" s="0" t="n">
        <v>25.8063894036228</v>
      </c>
      <c r="BA253" s="0" t="n">
        <v>23.669711746711</v>
      </c>
      <c r="BB253" s="0" t="n">
        <v>21.269475443995</v>
      </c>
      <c r="BC253" s="0" t="n">
        <v>15.3897085420453</v>
      </c>
      <c r="BD253" s="0" t="n">
        <v>5.3386534456281</v>
      </c>
      <c r="BE253" s="0" t="n">
        <v>6.47491954364372</v>
      </c>
      <c r="BF253" s="0" t="n">
        <v>21.6270660684349</v>
      </c>
      <c r="BG253" s="0" t="n">
        <v>36.4968136127962</v>
      </c>
      <c r="BH253" s="0" t="n">
        <v>36.0657683281716</v>
      </c>
      <c r="BI253" s="0" t="n">
        <v>33.8030556138491</v>
      </c>
      <c r="BJ253" s="0" t="n">
        <v>31.5203808383115</v>
      </c>
      <c r="BK253" s="0" t="n">
        <v>29.6816123434669</v>
      </c>
    </row>
    <row r="254" customFormat="false" ht="12.8" hidden="false" customHeight="false" outlineLevel="0" collapsed="false">
      <c r="A254" s="0" t="s">
        <v>1415</v>
      </c>
      <c r="B254" s="0" t="s">
        <v>1671</v>
      </c>
      <c r="C254" s="0" t="s">
        <v>376</v>
      </c>
      <c r="D254" s="0" t="n">
        <v>24</v>
      </c>
      <c r="E254" s="0" t="n">
        <v>38</v>
      </c>
      <c r="F254" s="0" t="n">
        <v>700</v>
      </c>
      <c r="G254" s="0" t="n">
        <v>2.5</v>
      </c>
      <c r="H254" s="0" t="n">
        <v>320</v>
      </c>
      <c r="I254" s="0" t="n">
        <v>40</v>
      </c>
      <c r="J254" s="0" t="n">
        <v>9000</v>
      </c>
      <c r="K254" s="0" t="n">
        <v>0.2</v>
      </c>
      <c r="L254" s="0" t="n">
        <v>17.8464497622851</v>
      </c>
      <c r="M254" s="0" t="n">
        <v>19.4970416818074</v>
      </c>
      <c r="N254" s="0" t="n">
        <v>19.9887332282682</v>
      </c>
      <c r="O254" s="0" t="n">
        <v>19.9902049932108</v>
      </c>
      <c r="P254" s="0" t="n">
        <v>19.7599659073882</v>
      </c>
      <c r="Q254" s="0" t="n">
        <v>19.4154661184971</v>
      </c>
      <c r="R254" s="0" t="n">
        <v>19.0188656425632</v>
      </c>
      <c r="S254" s="0" t="n">
        <v>18.564533999533</v>
      </c>
      <c r="T254" s="0" t="n">
        <v>17.5649008982518</v>
      </c>
      <c r="U254" s="0" t="n">
        <v>15.6098314149116</v>
      </c>
      <c r="V254" s="0" t="n">
        <v>13.3947547323673</v>
      </c>
      <c r="W254" s="0" t="n">
        <v>13.0224900251599</v>
      </c>
      <c r="X254" s="0" t="n">
        <v>15.1139220859112</v>
      </c>
      <c r="Y254" s="0" t="n">
        <v>20.8823499699023</v>
      </c>
      <c r="Z254" s="0" t="n">
        <v>21.8551848216099</v>
      </c>
      <c r="AA254" s="0" t="n">
        <v>21.2137499831955</v>
      </c>
      <c r="AB254" s="0" t="n">
        <v>20.5359302189839</v>
      </c>
      <c r="AC254" s="0" t="n">
        <v>19.8967499768257</v>
      </c>
      <c r="AD254" s="0" t="n">
        <v>19.2169739861826</v>
      </c>
      <c r="AE254" s="0" t="n">
        <v>18.3837066814674</v>
      </c>
      <c r="AF254" s="0" t="n">
        <v>17.4793394280716</v>
      </c>
      <c r="AG254" s="0" t="n">
        <v>16.0334918112382</v>
      </c>
      <c r="AH254" s="0" t="n">
        <v>13.932435423487</v>
      </c>
      <c r="AI254" s="0" t="n">
        <v>12.5667285082928</v>
      </c>
      <c r="AJ254" s="0" t="n">
        <v>13.8412252982678</v>
      </c>
      <c r="AK254" s="0" t="n">
        <v>17.6864420154665</v>
      </c>
      <c r="AL254" s="0" t="n">
        <v>2109.82199716243</v>
      </c>
      <c r="AM254" s="0" t="n">
        <v>2226.99189144872</v>
      </c>
      <c r="AN254" s="0" t="n">
        <v>2152.98551914163</v>
      </c>
      <c r="AO254" s="0" t="n">
        <v>2057.49711789381</v>
      </c>
      <c r="AP254" s="0" t="n">
        <v>1961.63785552261</v>
      </c>
      <c r="AQ254" s="0" t="n">
        <v>1864.36335654359</v>
      </c>
      <c r="AR254" s="0" t="n">
        <v>1764.90129813806</v>
      </c>
      <c r="AS254" s="0" t="n">
        <v>1656.8535119956</v>
      </c>
      <c r="AT254" s="0" t="n">
        <v>1484.79953032998</v>
      </c>
      <c r="AU254" s="0" t="n">
        <v>1236.83545288985</v>
      </c>
      <c r="AV254" s="0" t="n">
        <v>1077.714165471</v>
      </c>
      <c r="AW254" s="0" t="n">
        <v>1245.39571979954</v>
      </c>
      <c r="AX254" s="0" t="n">
        <v>1716.89951744166</v>
      </c>
      <c r="AY254" s="0" t="n">
        <v>35.5052559361342</v>
      </c>
      <c r="AZ254" s="0" t="n">
        <v>33.6155021838361</v>
      </c>
      <c r="BA254" s="0" t="n">
        <v>31.6778353460934</v>
      </c>
      <c r="BB254" s="0" t="n">
        <v>29.6934870530401</v>
      </c>
      <c r="BC254" s="0" t="n">
        <v>27.6424388340192</v>
      </c>
      <c r="BD254" s="0" t="n">
        <v>25.4796607365389</v>
      </c>
      <c r="BE254" s="0" t="n">
        <v>23.1287093085613</v>
      </c>
      <c r="BF254" s="0" t="n">
        <v>19.532592209889</v>
      </c>
      <c r="BG254" s="0" t="n">
        <v>12.6722900336439</v>
      </c>
      <c r="BH254" s="0" t="n">
        <v>6.32717444251498</v>
      </c>
      <c r="BI254" s="0" t="n">
        <v>13.7854366900157</v>
      </c>
      <c r="BJ254" s="0" t="n">
        <v>28.7278183206915</v>
      </c>
      <c r="BK254" s="0" t="n">
        <v>36.9365153705745</v>
      </c>
    </row>
    <row r="255" customFormat="false" ht="12.8" hidden="false" customHeight="false" outlineLevel="0" collapsed="false">
      <c r="A255" s="0" t="s">
        <v>1415</v>
      </c>
      <c r="B255" s="0" t="s">
        <v>1672</v>
      </c>
      <c r="C255" s="0" t="s">
        <v>376</v>
      </c>
      <c r="D255" s="0" t="n">
        <v>29</v>
      </c>
      <c r="E255" s="0" t="n">
        <v>38</v>
      </c>
      <c r="F255" s="0" t="n">
        <v>700</v>
      </c>
      <c r="G255" s="0" t="n">
        <v>2.5</v>
      </c>
      <c r="H255" s="0" t="n">
        <v>320</v>
      </c>
      <c r="I255" s="0" t="n">
        <v>40</v>
      </c>
      <c r="J255" s="0" t="n">
        <v>9000</v>
      </c>
      <c r="K255" s="0" t="n">
        <v>0.2</v>
      </c>
      <c r="L255" s="0" t="n">
        <v>18.1232021459233</v>
      </c>
      <c r="M255" s="0" t="n">
        <v>19.7661937586479</v>
      </c>
      <c r="N255" s="0" t="n">
        <v>20.2413974598281</v>
      </c>
      <c r="O255" s="0" t="n">
        <v>20.2244087383117</v>
      </c>
      <c r="P255" s="0" t="n">
        <v>19.9752028174318</v>
      </c>
      <c r="Q255" s="0" t="n">
        <v>19.6116325538676</v>
      </c>
      <c r="R255" s="0" t="n">
        <v>19.1975061882959</v>
      </c>
      <c r="S255" s="0" t="n">
        <v>18.7258394607716</v>
      </c>
      <c r="T255" s="0" t="n">
        <v>17.6979457838934</v>
      </c>
      <c r="U255" s="0" t="n">
        <v>15.7203580688376</v>
      </c>
      <c r="V255" s="0" t="n">
        <v>13.526330321116</v>
      </c>
      <c r="W255" s="0" t="n">
        <v>13.2199603834617</v>
      </c>
      <c r="X255" s="0" t="n">
        <v>15.3702750283956</v>
      </c>
      <c r="Y255" s="0" t="n">
        <v>20.7623954244478</v>
      </c>
      <c r="Z255" s="0" t="n">
        <v>21.7523666397917</v>
      </c>
      <c r="AA255" s="0" t="n">
        <v>21.1251136195591</v>
      </c>
      <c r="AB255" s="0" t="n">
        <v>20.4553393098929</v>
      </c>
      <c r="AC255" s="0" t="n">
        <v>19.8167499768257</v>
      </c>
      <c r="AD255" s="0" t="n">
        <v>19.1369739861826</v>
      </c>
      <c r="AE255" s="0" t="n">
        <v>18.3037066814674</v>
      </c>
      <c r="AF255" s="0" t="n">
        <v>17.3993394280716</v>
      </c>
      <c r="AG255" s="0" t="n">
        <v>15.9521281748746</v>
      </c>
      <c r="AH255" s="0" t="n">
        <v>13.8412990598506</v>
      </c>
      <c r="AI255" s="0" t="n">
        <v>12.4570542658685</v>
      </c>
      <c r="AJ255" s="0" t="n">
        <v>13.714043480086</v>
      </c>
      <c r="AK255" s="0" t="n">
        <v>17.5575480760726</v>
      </c>
      <c r="AL255" s="0" t="n">
        <v>2094.32563352607</v>
      </c>
      <c r="AM255" s="0" t="n">
        <v>2213.69370963054</v>
      </c>
      <c r="AN255" s="0" t="n">
        <v>2141.49461005072</v>
      </c>
      <c r="AO255" s="0" t="n">
        <v>2047.02257243927</v>
      </c>
      <c r="AP255" s="0" t="n">
        <v>1951.23785552261</v>
      </c>
      <c r="AQ255" s="0" t="n">
        <v>1853.96335654359</v>
      </c>
      <c r="AR255" s="0" t="n">
        <v>1754.50129813806</v>
      </c>
      <c r="AS255" s="0" t="n">
        <v>1646.4535119956</v>
      </c>
      <c r="AT255" s="0" t="n">
        <v>1474.23589396635</v>
      </c>
      <c r="AU255" s="0" t="n">
        <v>1225.03545288985</v>
      </c>
      <c r="AV255" s="0" t="n">
        <v>1063.53568062251</v>
      </c>
      <c r="AW255" s="0" t="n">
        <v>1228.95450767832</v>
      </c>
      <c r="AX255" s="0" t="n">
        <v>1700.23951744166</v>
      </c>
      <c r="AY255" s="0" t="n">
        <v>35.5052559361342</v>
      </c>
      <c r="AZ255" s="0" t="n">
        <v>33.6155021838361</v>
      </c>
      <c r="BA255" s="0" t="n">
        <v>31.6778353460934</v>
      </c>
      <c r="BB255" s="0" t="n">
        <v>29.6934870530401</v>
      </c>
      <c r="BC255" s="0" t="n">
        <v>27.6424388340192</v>
      </c>
      <c r="BD255" s="0" t="n">
        <v>25.4796607365389</v>
      </c>
      <c r="BE255" s="0" t="n">
        <v>23.1287093085613</v>
      </c>
      <c r="BF255" s="0" t="n">
        <v>19.532592209889</v>
      </c>
      <c r="BG255" s="0" t="n">
        <v>12.6722900336439</v>
      </c>
      <c r="BH255" s="0" t="n">
        <v>6.32717444251498</v>
      </c>
      <c r="BI255" s="0" t="n">
        <v>13.7854366900157</v>
      </c>
      <c r="BJ255" s="0" t="n">
        <v>28.7278183206915</v>
      </c>
      <c r="BK255" s="0" t="n">
        <v>36.9365153705745</v>
      </c>
    </row>
    <row r="256" customFormat="false" ht="12.8" hidden="false" customHeight="false" outlineLevel="0" collapsed="false">
      <c r="A256" s="0" t="s">
        <v>1415</v>
      </c>
      <c r="B256" s="0" t="s">
        <v>1673</v>
      </c>
      <c r="C256" s="0" t="s">
        <v>376</v>
      </c>
      <c r="D256" s="0" t="n">
        <v>36</v>
      </c>
      <c r="E256" s="0" t="n">
        <v>38</v>
      </c>
      <c r="F256" s="0" t="n">
        <v>700</v>
      </c>
      <c r="G256" s="0" t="n">
        <v>2.5</v>
      </c>
      <c r="H256" s="0" t="n">
        <v>320</v>
      </c>
      <c r="I256" s="0" t="n">
        <v>40</v>
      </c>
      <c r="J256" s="0" t="n">
        <v>9000</v>
      </c>
      <c r="K256" s="0" t="n">
        <v>0.2</v>
      </c>
      <c r="L256" s="0" t="n">
        <v>18.3644850953796</v>
      </c>
      <c r="M256" s="0" t="n">
        <v>20.0008504799328</v>
      </c>
      <c r="N256" s="0" t="n">
        <v>20.4616794686456</v>
      </c>
      <c r="O256" s="0" t="n">
        <v>20.4285962132261</v>
      </c>
      <c r="P256" s="0" t="n">
        <v>20.1628543050339</v>
      </c>
      <c r="Q256" s="0" t="n">
        <v>19.7826576973128</v>
      </c>
      <c r="R256" s="0" t="n">
        <v>19.3532516138645</v>
      </c>
      <c r="S256" s="0" t="n">
        <v>18.866471519435</v>
      </c>
      <c r="T256" s="0" t="n">
        <v>17.8139392289928</v>
      </c>
      <c r="U256" s="0" t="n">
        <v>15.8167192878529</v>
      </c>
      <c r="V256" s="0" t="n">
        <v>13.6410427789181</v>
      </c>
      <c r="W256" s="0" t="n">
        <v>13.3921223350766</v>
      </c>
      <c r="X256" s="0" t="n">
        <v>15.5937729916336</v>
      </c>
      <c r="Y256" s="0" t="n">
        <v>20.6501681517205</v>
      </c>
      <c r="Z256" s="0" t="n">
        <v>21.6375484579735</v>
      </c>
      <c r="AA256" s="0" t="n">
        <v>21.0113863468319</v>
      </c>
      <c r="AB256" s="0" t="n">
        <v>20.3481120371657</v>
      </c>
      <c r="AC256" s="0" t="n">
        <v>19.723477249553</v>
      </c>
      <c r="AD256" s="0" t="n">
        <v>19.0589739861826</v>
      </c>
      <c r="AE256" s="0" t="n">
        <v>18.2402521360129</v>
      </c>
      <c r="AF256" s="0" t="n">
        <v>17.3504303371625</v>
      </c>
      <c r="AG256" s="0" t="n">
        <v>15.9194918112382</v>
      </c>
      <c r="AH256" s="0" t="n">
        <v>13.8133899689415</v>
      </c>
      <c r="AI256" s="0" t="n">
        <v>12.4055694173837</v>
      </c>
      <c r="AJ256" s="0" t="n">
        <v>13.6258010558436</v>
      </c>
      <c r="AK256" s="0" t="n">
        <v>17.449790500315</v>
      </c>
      <c r="AL256" s="0" t="n">
        <v>2079.73836079879</v>
      </c>
      <c r="AM256" s="0" t="n">
        <v>2198.79916417599</v>
      </c>
      <c r="AN256" s="0" t="n">
        <v>2126.77824641436</v>
      </c>
      <c r="AO256" s="0" t="n">
        <v>2033.18075425745</v>
      </c>
      <c r="AP256" s="0" t="n">
        <v>1939.21240097715</v>
      </c>
      <c r="AQ256" s="0" t="n">
        <v>1843.92335654359</v>
      </c>
      <c r="AR256" s="0" t="n">
        <v>1746.35220722897</v>
      </c>
      <c r="AS256" s="0" t="n">
        <v>1640.19533017741</v>
      </c>
      <c r="AT256" s="0" t="n">
        <v>1470.07953032998</v>
      </c>
      <c r="AU256" s="0" t="n">
        <v>1221.45727107167</v>
      </c>
      <c r="AV256" s="0" t="n">
        <v>1056.85628668312</v>
      </c>
      <c r="AW256" s="0" t="n">
        <v>1217.48299252681</v>
      </c>
      <c r="AX256" s="0" t="n">
        <v>1686.23103259318</v>
      </c>
      <c r="AY256" s="0" t="n">
        <v>35.5052559361342</v>
      </c>
      <c r="AZ256" s="0" t="n">
        <v>33.6155021838361</v>
      </c>
      <c r="BA256" s="0" t="n">
        <v>31.6778353460934</v>
      </c>
      <c r="BB256" s="0" t="n">
        <v>29.6934870530401</v>
      </c>
      <c r="BC256" s="0" t="n">
        <v>27.6424388340192</v>
      </c>
      <c r="BD256" s="0" t="n">
        <v>25.4796607365389</v>
      </c>
      <c r="BE256" s="0" t="n">
        <v>23.1287093085613</v>
      </c>
      <c r="BF256" s="0" t="n">
        <v>19.532592209889</v>
      </c>
      <c r="BG256" s="0" t="n">
        <v>12.6722900336439</v>
      </c>
      <c r="BH256" s="0" t="n">
        <v>6.32717444251498</v>
      </c>
      <c r="BI256" s="0" t="n">
        <v>13.7854366900157</v>
      </c>
      <c r="BJ256" s="0" t="n">
        <v>28.7278183206915</v>
      </c>
      <c r="BK256" s="0" t="n">
        <v>36.9365153705745</v>
      </c>
    </row>
    <row r="257" customFormat="false" ht="12.8" hidden="false" customHeight="false" outlineLevel="0" collapsed="false">
      <c r="A257" s="0" t="s">
        <v>1415</v>
      </c>
      <c r="B257" s="0" t="s">
        <v>1674</v>
      </c>
      <c r="C257" s="0" t="s">
        <v>376</v>
      </c>
      <c r="D257" s="0" t="n">
        <v>24</v>
      </c>
      <c r="E257" s="0" t="n">
        <v>38</v>
      </c>
      <c r="F257" s="0" t="n">
        <v>700</v>
      </c>
      <c r="G257" s="0" t="n">
        <v>2.5</v>
      </c>
      <c r="H257" s="0" t="n">
        <v>320</v>
      </c>
      <c r="I257" s="0" t="n">
        <v>40</v>
      </c>
      <c r="J257" s="0" t="n">
        <v>9000</v>
      </c>
      <c r="K257" s="0" t="n">
        <v>0.25</v>
      </c>
      <c r="L257" s="0" t="n">
        <v>18.2838172031522</v>
      </c>
      <c r="M257" s="0" t="n">
        <v>19.4983133885382</v>
      </c>
      <c r="N257" s="0" t="n">
        <v>19.8295536737099</v>
      </c>
      <c r="O257" s="0" t="n">
        <v>19.7875194356241</v>
      </c>
      <c r="P257" s="0" t="n">
        <v>19.546014315268</v>
      </c>
      <c r="Q257" s="0" t="n">
        <v>19.2030918329775</v>
      </c>
      <c r="R257" s="0" t="n">
        <v>18.8086873583023</v>
      </c>
      <c r="S257" s="0" t="n">
        <v>18.3396273588346</v>
      </c>
      <c r="T257" s="0" t="n">
        <v>17.1781632987802</v>
      </c>
      <c r="U257" s="0" t="n">
        <v>14.8585894667958</v>
      </c>
      <c r="V257" s="0" t="n">
        <v>12.6114129248884</v>
      </c>
      <c r="W257" s="0" t="n">
        <v>12.8711972586775</v>
      </c>
      <c r="X257" s="0" t="n">
        <v>15.5741889477543</v>
      </c>
      <c r="Y257" s="0" t="n">
        <v>21.5334230989576</v>
      </c>
      <c r="Z257" s="0" t="n">
        <v>21.7032229978153</v>
      </c>
      <c r="AA257" s="0" t="n">
        <v>20.9213361501893</v>
      </c>
      <c r="AB257" s="0" t="n">
        <v>20.2564700023596</v>
      </c>
      <c r="AC257" s="0" t="n">
        <v>19.634579392355</v>
      </c>
      <c r="AD257" s="0" t="n">
        <v>18.9724937645907</v>
      </c>
      <c r="AE257" s="0" t="n">
        <v>18.1568720890381</v>
      </c>
      <c r="AF257" s="0" t="n">
        <v>17.2579249490972</v>
      </c>
      <c r="AG257" s="0" t="n">
        <v>15.6877000586553</v>
      </c>
      <c r="AH257" s="0" t="n">
        <v>13.3382979730588</v>
      </c>
      <c r="AI257" s="0" t="n">
        <v>12.2219882125369</v>
      </c>
      <c r="AJ257" s="0" t="n">
        <v>14.4434910600677</v>
      </c>
      <c r="AK257" s="0" t="n">
        <v>18.7678876244801</v>
      </c>
      <c r="AL257" s="0" t="n">
        <v>2190.95253604319</v>
      </c>
      <c r="AM257" s="0" t="n">
        <v>2212.25459834645</v>
      </c>
      <c r="AN257" s="0" t="n">
        <v>2121.62508344875</v>
      </c>
      <c r="AO257" s="0" t="n">
        <v>2027.3694257182</v>
      </c>
      <c r="AP257" s="0" t="n">
        <v>1933.25121984196</v>
      </c>
      <c r="AQ257" s="0" t="n">
        <v>1837.68652751728</v>
      </c>
      <c r="AR257" s="0" t="n">
        <v>1739.77352860969</v>
      </c>
      <c r="AS257" s="0" t="n">
        <v>1631.7106935197</v>
      </c>
      <c r="AT257" s="0" t="n">
        <v>1444.70624517464</v>
      </c>
      <c r="AU257" s="0" t="n">
        <v>1167.98338757022</v>
      </c>
      <c r="AV257" s="0" t="n">
        <v>1038.50892577047</v>
      </c>
      <c r="AW257" s="0" t="n">
        <v>1319.72915879477</v>
      </c>
      <c r="AX257" s="0" t="n">
        <v>1847.99166736441</v>
      </c>
      <c r="AY257" s="0" t="n">
        <v>34.7282228559663</v>
      </c>
      <c r="AZ257" s="0" t="n">
        <v>32.8705570754899</v>
      </c>
      <c r="BA257" s="0" t="n">
        <v>30.9700824317489</v>
      </c>
      <c r="BB257" s="0" t="n">
        <v>29.0239198761175</v>
      </c>
      <c r="BC257" s="0" t="n">
        <v>27.0049328210637</v>
      </c>
      <c r="BD257" s="0" t="n">
        <v>24.8633190727825</v>
      </c>
      <c r="BE257" s="0" t="n">
        <v>22.5140191484626</v>
      </c>
      <c r="BF257" s="0" t="n">
        <v>18.6527534403363</v>
      </c>
      <c r="BG257" s="0" t="n">
        <v>10.7831576433695</v>
      </c>
      <c r="BH257" s="0" t="n">
        <v>4.0630425106964</v>
      </c>
      <c r="BI257" s="0" t="n">
        <v>16.9710918331215</v>
      </c>
      <c r="BJ257" s="0" t="n">
        <v>33.9970800686628</v>
      </c>
      <c r="BK257" s="0" t="n">
        <v>36.4629292844178</v>
      </c>
    </row>
    <row r="258" customFormat="false" ht="12.8" hidden="false" customHeight="false" outlineLevel="0" collapsed="false">
      <c r="A258" s="0" t="s">
        <v>1415</v>
      </c>
      <c r="B258" s="0" t="s">
        <v>1675</v>
      </c>
      <c r="C258" s="0" t="s">
        <v>376</v>
      </c>
      <c r="D258" s="0" t="n">
        <v>29</v>
      </c>
      <c r="E258" s="0" t="n">
        <v>38</v>
      </c>
      <c r="F258" s="0" t="n">
        <v>700</v>
      </c>
      <c r="G258" s="0" t="n">
        <v>2.5</v>
      </c>
      <c r="H258" s="0" t="n">
        <v>320</v>
      </c>
      <c r="I258" s="0" t="n">
        <v>40</v>
      </c>
      <c r="J258" s="0" t="n">
        <v>9000</v>
      </c>
      <c r="K258" s="0" t="n">
        <v>0.25</v>
      </c>
      <c r="L258" s="0" t="n">
        <v>18.6258894741878</v>
      </c>
      <c r="M258" s="0" t="n">
        <v>19.8303670743642</v>
      </c>
      <c r="N258" s="0" t="n">
        <v>20.1410510827985</v>
      </c>
      <c r="O258" s="0" t="n">
        <v>20.0762059519179</v>
      </c>
      <c r="P258" s="0" t="n">
        <v>19.8113218129086</v>
      </c>
      <c r="Q258" s="0" t="n">
        <v>19.4448842262753</v>
      </c>
      <c r="R258" s="0" t="n">
        <v>19.0288755866918</v>
      </c>
      <c r="S258" s="0" t="n">
        <v>18.5384267494789</v>
      </c>
      <c r="T258" s="0" t="n">
        <v>17.3418901038664</v>
      </c>
      <c r="U258" s="0" t="n">
        <v>14.9934812530968</v>
      </c>
      <c r="V258" s="0" t="n">
        <v>12.7703000261982</v>
      </c>
      <c r="W258" s="0" t="n">
        <v>13.1120789855619</v>
      </c>
      <c r="X258" s="0" t="n">
        <v>15.8895789797333</v>
      </c>
      <c r="Y258" s="0" t="n">
        <v>21.3834799171395</v>
      </c>
      <c r="Z258" s="0" t="n">
        <v>21.5747002705425</v>
      </c>
      <c r="AA258" s="0" t="n">
        <v>20.8105406956438</v>
      </c>
      <c r="AB258" s="0" t="n">
        <v>20.155731365996</v>
      </c>
      <c r="AC258" s="0" t="n">
        <v>19.534579392355</v>
      </c>
      <c r="AD258" s="0" t="n">
        <v>18.8724937645907</v>
      </c>
      <c r="AE258" s="0" t="n">
        <v>18.0568720890381</v>
      </c>
      <c r="AF258" s="0" t="n">
        <v>17.1579249490972</v>
      </c>
      <c r="AG258" s="0" t="n">
        <v>15.5859955132008</v>
      </c>
      <c r="AH258" s="0" t="n">
        <v>13.2252979730588</v>
      </c>
      <c r="AI258" s="0" t="n">
        <v>12.0877268489005</v>
      </c>
      <c r="AJ258" s="0" t="n">
        <v>14.2874910600676</v>
      </c>
      <c r="AK258" s="0" t="n">
        <v>18.6082285335711</v>
      </c>
      <c r="AL258" s="0" t="n">
        <v>2171.58208149774</v>
      </c>
      <c r="AM258" s="0" t="n">
        <v>2195.63187107372</v>
      </c>
      <c r="AN258" s="0" t="n">
        <v>2107.26144708511</v>
      </c>
      <c r="AO258" s="0" t="n">
        <v>2014.27624390002</v>
      </c>
      <c r="AP258" s="0" t="n">
        <v>1920.25121984196</v>
      </c>
      <c r="AQ258" s="0" t="n">
        <v>1824.68652751728</v>
      </c>
      <c r="AR258" s="0" t="n">
        <v>1726.77352860969</v>
      </c>
      <c r="AS258" s="0" t="n">
        <v>1618.7106935197</v>
      </c>
      <c r="AT258" s="0" t="n">
        <v>1431.50169972009</v>
      </c>
      <c r="AU258" s="0" t="n">
        <v>1153.35247847931</v>
      </c>
      <c r="AV258" s="0" t="n">
        <v>1021.15210758865</v>
      </c>
      <c r="AW258" s="0" t="n">
        <v>1299.56279515841</v>
      </c>
      <c r="AX258" s="0" t="n">
        <v>1827.35530372805</v>
      </c>
      <c r="AY258" s="0" t="n">
        <v>34.7282228559663</v>
      </c>
      <c r="AZ258" s="0" t="n">
        <v>32.8705570754899</v>
      </c>
      <c r="BA258" s="0" t="n">
        <v>30.9700824317489</v>
      </c>
      <c r="BB258" s="0" t="n">
        <v>29.0239198761175</v>
      </c>
      <c r="BC258" s="0" t="n">
        <v>27.0049328210637</v>
      </c>
      <c r="BD258" s="0" t="n">
        <v>24.8633190727825</v>
      </c>
      <c r="BE258" s="0" t="n">
        <v>22.5140191484626</v>
      </c>
      <c r="BF258" s="0" t="n">
        <v>18.6527534403363</v>
      </c>
      <c r="BG258" s="0" t="n">
        <v>10.7831576433695</v>
      </c>
      <c r="BH258" s="0" t="n">
        <v>4.0630425106964</v>
      </c>
      <c r="BI258" s="0" t="n">
        <v>16.9710918331215</v>
      </c>
      <c r="BJ258" s="0" t="n">
        <v>33.9970800686628</v>
      </c>
      <c r="BK258" s="0" t="n">
        <v>36.4629292844178</v>
      </c>
    </row>
    <row r="259" customFormat="false" ht="12.8" hidden="false" customHeight="false" outlineLevel="0" collapsed="false">
      <c r="A259" s="0" t="s">
        <v>1415</v>
      </c>
      <c r="B259" s="0" t="s">
        <v>1676</v>
      </c>
      <c r="C259" s="0" t="s">
        <v>376</v>
      </c>
      <c r="D259" s="0" t="n">
        <v>36</v>
      </c>
      <c r="E259" s="0" t="n">
        <v>38</v>
      </c>
      <c r="F259" s="0" t="n">
        <v>700</v>
      </c>
      <c r="G259" s="0" t="n">
        <v>2.5</v>
      </c>
      <c r="H259" s="0" t="n">
        <v>320</v>
      </c>
      <c r="I259" s="0" t="n">
        <v>40</v>
      </c>
      <c r="J259" s="0" t="n">
        <v>9000</v>
      </c>
      <c r="K259" s="0" t="n">
        <v>0.25</v>
      </c>
      <c r="L259" s="0" t="n">
        <v>18.9241207139612</v>
      </c>
      <c r="M259" s="0" t="n">
        <v>20.1198637415317</v>
      </c>
      <c r="N259" s="0" t="n">
        <v>20.4126260286934</v>
      </c>
      <c r="O259" s="0" t="n">
        <v>20.3278935189911</v>
      </c>
      <c r="P259" s="0" t="n">
        <v>20.0426266880539</v>
      </c>
      <c r="Q259" s="0" t="n">
        <v>19.6556877649621</v>
      </c>
      <c r="R259" s="0" t="n">
        <v>19.2208438164968</v>
      </c>
      <c r="S259" s="0" t="n">
        <v>18.7117474005757</v>
      </c>
      <c r="T259" s="0" t="n">
        <v>17.4846331795246</v>
      </c>
      <c r="U259" s="0" t="n">
        <v>15.1110848944033</v>
      </c>
      <c r="V259" s="0" t="n">
        <v>12.9088236693574</v>
      </c>
      <c r="W259" s="0" t="n">
        <v>13.3220885716356</v>
      </c>
      <c r="X259" s="0" t="n">
        <v>16.164547658032</v>
      </c>
      <c r="Y259" s="0" t="n">
        <v>21.2431958262304</v>
      </c>
      <c r="Z259" s="0" t="n">
        <v>21.4311775432698</v>
      </c>
      <c r="AA259" s="0" t="n">
        <v>20.6683816047347</v>
      </c>
      <c r="AB259" s="0" t="n">
        <v>20.0216972750869</v>
      </c>
      <c r="AC259" s="0" t="n">
        <v>19.4179884832641</v>
      </c>
      <c r="AD259" s="0" t="n">
        <v>18.7749937645907</v>
      </c>
      <c r="AE259" s="0" t="n">
        <v>17.9775539072199</v>
      </c>
      <c r="AF259" s="0" t="n">
        <v>17.0967885854609</v>
      </c>
      <c r="AG259" s="0" t="n">
        <v>15.5452000586553</v>
      </c>
      <c r="AH259" s="0" t="n">
        <v>13.1910479730588</v>
      </c>
      <c r="AI259" s="0" t="n">
        <v>12.0253859398096</v>
      </c>
      <c r="AJ259" s="0" t="n">
        <v>14.1793092418858</v>
      </c>
      <c r="AK259" s="0" t="n">
        <v>18.4745921699347</v>
      </c>
      <c r="AL259" s="0" t="n">
        <v>2153.34799058865</v>
      </c>
      <c r="AM259" s="0" t="n">
        <v>2177.01368925554</v>
      </c>
      <c r="AN259" s="0" t="n">
        <v>2088.86599253966</v>
      </c>
      <c r="AO259" s="0" t="n">
        <v>1996.97397117275</v>
      </c>
      <c r="AP259" s="0" t="n">
        <v>1905.21940166014</v>
      </c>
      <c r="AQ259" s="0" t="n">
        <v>1812.13652751728</v>
      </c>
      <c r="AR259" s="0" t="n">
        <v>1716.58716497333</v>
      </c>
      <c r="AS259" s="0" t="n">
        <v>1610.88796624697</v>
      </c>
      <c r="AT259" s="0" t="n">
        <v>1426.30624517464</v>
      </c>
      <c r="AU259" s="0" t="n">
        <v>1148.96247847931</v>
      </c>
      <c r="AV259" s="0" t="n">
        <v>1013.06483486138</v>
      </c>
      <c r="AW259" s="0" t="n">
        <v>1285.49915879477</v>
      </c>
      <c r="AX259" s="0" t="n">
        <v>1809.98257645532</v>
      </c>
      <c r="AY259" s="0" t="n">
        <v>34.7282228559663</v>
      </c>
      <c r="AZ259" s="0" t="n">
        <v>32.8705570754899</v>
      </c>
      <c r="BA259" s="0" t="n">
        <v>30.9700824317489</v>
      </c>
      <c r="BB259" s="0" t="n">
        <v>29.0239198761175</v>
      </c>
      <c r="BC259" s="0" t="n">
        <v>27.0049328210637</v>
      </c>
      <c r="BD259" s="0" t="n">
        <v>24.8633190727825</v>
      </c>
      <c r="BE259" s="0" t="n">
        <v>22.5140191484626</v>
      </c>
      <c r="BF259" s="0" t="n">
        <v>18.6527534403363</v>
      </c>
      <c r="BG259" s="0" t="n">
        <v>10.7831576433695</v>
      </c>
      <c r="BH259" s="0" t="n">
        <v>4.0630425106964</v>
      </c>
      <c r="BI259" s="0" t="n">
        <v>16.9710918331215</v>
      </c>
      <c r="BJ259" s="0" t="n">
        <v>33.9970800686628</v>
      </c>
      <c r="BK259" s="0" t="n">
        <v>36.4629292844178</v>
      </c>
    </row>
    <row r="260" customFormat="false" ht="12.8" hidden="false" customHeight="false" outlineLevel="0" collapsed="false">
      <c r="A260" s="0" t="s">
        <v>1415</v>
      </c>
      <c r="B260" s="0" t="s">
        <v>1677</v>
      </c>
      <c r="C260" s="0" t="s">
        <v>376</v>
      </c>
      <c r="D260" s="0" t="n">
        <v>24</v>
      </c>
      <c r="E260" s="0" t="n">
        <v>38</v>
      </c>
      <c r="F260" s="0" t="n">
        <v>700</v>
      </c>
      <c r="G260" s="0" t="n">
        <v>2.5</v>
      </c>
      <c r="H260" s="0" t="n">
        <v>320</v>
      </c>
      <c r="I260" s="0" t="n">
        <v>40</v>
      </c>
      <c r="J260" s="0" t="n">
        <v>9000</v>
      </c>
      <c r="K260" s="0" t="n">
        <v>0.3</v>
      </c>
      <c r="L260" s="0" t="n">
        <v>18.2762372755359</v>
      </c>
      <c r="M260" s="0" t="n">
        <v>19.3879796138757</v>
      </c>
      <c r="N260" s="0" t="n">
        <v>19.5914810132138</v>
      </c>
      <c r="O260" s="0" t="n">
        <v>19.4496475657986</v>
      </c>
      <c r="P260" s="0" t="n">
        <v>19.213730188347</v>
      </c>
      <c r="Q260" s="0" t="n">
        <v>18.892480704231</v>
      </c>
      <c r="R260" s="0" t="n">
        <v>18.5164549060329</v>
      </c>
      <c r="S260" s="0" t="n">
        <v>18.0386414434251</v>
      </c>
      <c r="T260" s="0" t="n">
        <v>16.6293417028683</v>
      </c>
      <c r="U260" s="0" t="n">
        <v>13.8774655249444</v>
      </c>
      <c r="V260" s="0" t="n">
        <v>11.7363186864731</v>
      </c>
      <c r="W260" s="0" t="n">
        <v>12.4357204895189</v>
      </c>
      <c r="X260" s="0" t="n">
        <v>15.5839121110286</v>
      </c>
      <c r="Y260" s="0" t="n">
        <v>21.5252449040129</v>
      </c>
      <c r="Z260" s="0" t="n">
        <v>21.593313455768</v>
      </c>
      <c r="AA260" s="0" t="n">
        <v>20.695647951267</v>
      </c>
      <c r="AB260" s="0" t="n">
        <v>19.9510333989243</v>
      </c>
      <c r="AC260" s="0" t="n">
        <v>19.3527259382286</v>
      </c>
      <c r="AD260" s="0" t="n">
        <v>18.7235450851222</v>
      </c>
      <c r="AE260" s="0" t="n">
        <v>17.9405531807707</v>
      </c>
      <c r="AF260" s="0" t="n">
        <v>17.0554670117283</v>
      </c>
      <c r="AG260" s="0" t="n">
        <v>15.2854811170189</v>
      </c>
      <c r="AH260" s="0" t="n">
        <v>12.6540248987029</v>
      </c>
      <c r="AI260" s="0" t="n">
        <v>11.8941814807536</v>
      </c>
      <c r="AJ260" s="0" t="n">
        <v>14.4896540719304</v>
      </c>
      <c r="AK260" s="0" t="n">
        <v>19.0256071318556</v>
      </c>
      <c r="AL260" s="0" t="n">
        <v>2190.09326601762</v>
      </c>
      <c r="AM260" s="0" t="n">
        <v>2200.69879102061</v>
      </c>
      <c r="AN260" s="0" t="n">
        <v>2097.8647065978</v>
      </c>
      <c r="AO260" s="0" t="n">
        <v>1995.20247405029</v>
      </c>
      <c r="AP260" s="0" t="n">
        <v>1903.47353972544</v>
      </c>
      <c r="AQ260" s="0" t="n">
        <v>1811.16721115216</v>
      </c>
      <c r="AR260" s="0" t="n">
        <v>1716.29186332212</v>
      </c>
      <c r="AS260" s="0" t="n">
        <v>1608.92905213399</v>
      </c>
      <c r="AT260" s="0" t="n">
        <v>1398.18160145499</v>
      </c>
      <c r="AU260" s="0" t="n">
        <v>1088.86691362082</v>
      </c>
      <c r="AV260" s="0" t="n">
        <v>1001.08577881604</v>
      </c>
      <c r="AW260" s="0" t="n">
        <v>1325.70635461404</v>
      </c>
      <c r="AX260" s="0" t="n">
        <v>1878.04398039958</v>
      </c>
      <c r="AY260" s="0" t="n">
        <v>34.4935382876169</v>
      </c>
      <c r="AZ260" s="0" t="n">
        <v>31.9743449194039</v>
      </c>
      <c r="BA260" s="0" t="n">
        <v>30.1453093143999</v>
      </c>
      <c r="BB260" s="0" t="n">
        <v>28.2689883716583</v>
      </c>
      <c r="BC260" s="0" t="n">
        <v>26.313437484753</v>
      </c>
      <c r="BD260" s="0" t="n">
        <v>24.223259385879</v>
      </c>
      <c r="BE260" s="0" t="n">
        <v>21.9028305199261</v>
      </c>
      <c r="BF260" s="0" t="n">
        <v>17.6418599861168</v>
      </c>
      <c r="BG260" s="0" t="n">
        <v>8.15832188491121</v>
      </c>
      <c r="BH260" s="0" t="n">
        <v>2.81553654491717</v>
      </c>
      <c r="BI260" s="0" t="n">
        <v>18.5353160095106</v>
      </c>
      <c r="BJ260" s="0" t="n">
        <v>33.9970800686628</v>
      </c>
      <c r="BK260" s="0" t="n">
        <v>36.4629292844178</v>
      </c>
    </row>
    <row r="261" customFormat="false" ht="12.8" hidden="false" customHeight="false" outlineLevel="0" collapsed="false">
      <c r="A261" s="0" t="s">
        <v>1415</v>
      </c>
      <c r="B261" s="0" t="s">
        <v>1678</v>
      </c>
      <c r="C261" s="0" t="s">
        <v>376</v>
      </c>
      <c r="D261" s="0" t="n">
        <v>29</v>
      </c>
      <c r="E261" s="0" t="n">
        <v>38</v>
      </c>
      <c r="F261" s="0" t="n">
        <v>700</v>
      </c>
      <c r="G261" s="0" t="n">
        <v>2.5</v>
      </c>
      <c r="H261" s="0" t="n">
        <v>320</v>
      </c>
      <c r="I261" s="0" t="n">
        <v>40</v>
      </c>
      <c r="J261" s="0" t="n">
        <v>9000</v>
      </c>
      <c r="K261" s="0" t="n">
        <v>0.3</v>
      </c>
      <c r="L261" s="0" t="n">
        <v>18.6203223391806</v>
      </c>
      <c r="M261" s="0" t="n">
        <v>19.7480392981379</v>
      </c>
      <c r="N261" s="0" t="n">
        <v>19.9609835651041</v>
      </c>
      <c r="O261" s="0" t="n">
        <v>19.8181444714546</v>
      </c>
      <c r="P261" s="0" t="n">
        <v>19.5544517815294</v>
      </c>
      <c r="Q261" s="0" t="n">
        <v>19.203012037969</v>
      </c>
      <c r="R261" s="0" t="n">
        <v>18.7992614797212</v>
      </c>
      <c r="S261" s="0" t="n">
        <v>18.2939267239282</v>
      </c>
      <c r="T261" s="0" t="n">
        <v>16.8387718222068</v>
      </c>
      <c r="U261" s="0" t="n">
        <v>14.0477197887693</v>
      </c>
      <c r="V261" s="0" t="n">
        <v>11.9282646302005</v>
      </c>
      <c r="W261" s="0" t="n">
        <v>12.7009384648464</v>
      </c>
      <c r="X261" s="0" t="n">
        <v>15.9115887701055</v>
      </c>
      <c r="Y261" s="0" t="n">
        <v>21.3745441464372</v>
      </c>
      <c r="Z261" s="0" t="n">
        <v>21.4541846678892</v>
      </c>
      <c r="AA261" s="0" t="n">
        <v>20.5621252239943</v>
      </c>
      <c r="AB261" s="0" t="n">
        <v>19.8177190049849</v>
      </c>
      <c r="AC261" s="0" t="n">
        <v>19.2193926048953</v>
      </c>
      <c r="AD261" s="0" t="n">
        <v>18.5902117517888</v>
      </c>
      <c r="AE261" s="0" t="n">
        <v>17.8072198474374</v>
      </c>
      <c r="AF261" s="0" t="n">
        <v>16.9221336783949</v>
      </c>
      <c r="AG261" s="0" t="n">
        <v>15.1498750564129</v>
      </c>
      <c r="AH261" s="0" t="n">
        <v>12.5051991411272</v>
      </c>
      <c r="AI261" s="0" t="n">
        <v>11.7247496625718</v>
      </c>
      <c r="AJ261" s="0" t="n">
        <v>14.3106767992031</v>
      </c>
      <c r="AK261" s="0" t="n">
        <v>18.8571980409465</v>
      </c>
      <c r="AL261" s="0" t="n">
        <v>2170.62432662368</v>
      </c>
      <c r="AM261" s="0" t="n">
        <v>2182.69727586909</v>
      </c>
      <c r="AN261" s="0" t="n">
        <v>2080.54652477962</v>
      </c>
      <c r="AO261" s="0" t="n">
        <v>1977.87444374726</v>
      </c>
      <c r="AP261" s="0" t="n">
        <v>1886.1402063921</v>
      </c>
      <c r="AQ261" s="0" t="n">
        <v>1793.83387781882</v>
      </c>
      <c r="AR261" s="0" t="n">
        <v>1698.95852998878</v>
      </c>
      <c r="AS261" s="0" t="n">
        <v>1591.59571880066</v>
      </c>
      <c r="AT261" s="0" t="n">
        <v>1380.57554084893</v>
      </c>
      <c r="AU261" s="0" t="n">
        <v>1069.59721665112</v>
      </c>
      <c r="AV261" s="0" t="n">
        <v>979.182748513014</v>
      </c>
      <c r="AW261" s="0" t="n">
        <v>1302.56999097767</v>
      </c>
      <c r="AX261" s="0" t="n">
        <v>1856.2757985814</v>
      </c>
      <c r="AY261" s="0" t="n">
        <v>34.4935382876169</v>
      </c>
      <c r="AZ261" s="0" t="n">
        <v>31.9743449194039</v>
      </c>
      <c r="BA261" s="0" t="n">
        <v>30.1453093143999</v>
      </c>
      <c r="BB261" s="0" t="n">
        <v>28.2689883716583</v>
      </c>
      <c r="BC261" s="0" t="n">
        <v>26.313437484753</v>
      </c>
      <c r="BD261" s="0" t="n">
        <v>24.223259385879</v>
      </c>
      <c r="BE261" s="0" t="n">
        <v>21.9028305199261</v>
      </c>
      <c r="BF261" s="0" t="n">
        <v>17.6418599861168</v>
      </c>
      <c r="BG261" s="0" t="n">
        <v>8.15832188491121</v>
      </c>
      <c r="BH261" s="0" t="n">
        <v>2.81553654491717</v>
      </c>
      <c r="BI261" s="0" t="n">
        <v>18.5353160095106</v>
      </c>
      <c r="BJ261" s="0" t="n">
        <v>33.9970800686628</v>
      </c>
      <c r="BK261" s="0" t="n">
        <v>36.4629292844178</v>
      </c>
    </row>
    <row r="262" customFormat="false" ht="12.8" hidden="false" customHeight="false" outlineLevel="0" collapsed="false">
      <c r="A262" s="0" t="s">
        <v>1415</v>
      </c>
      <c r="B262" s="0" t="s">
        <v>1679</v>
      </c>
      <c r="C262" s="0" t="s">
        <v>376</v>
      </c>
      <c r="D262" s="0" t="n">
        <v>36</v>
      </c>
      <c r="E262" s="0" t="n">
        <v>38</v>
      </c>
      <c r="F262" s="0" t="n">
        <v>700</v>
      </c>
      <c r="G262" s="0" t="n">
        <v>2.5</v>
      </c>
      <c r="H262" s="0" t="n">
        <v>320</v>
      </c>
      <c r="I262" s="0" t="n">
        <v>40</v>
      </c>
      <c r="J262" s="0" t="n">
        <v>9000</v>
      </c>
      <c r="K262" s="0" t="n">
        <v>0.3</v>
      </c>
      <c r="L262" s="0" t="n">
        <v>18.9203084058898</v>
      </c>
      <c r="M262" s="0" t="n">
        <v>20.0619526290981</v>
      </c>
      <c r="N262" s="0" t="n">
        <v>20.2831295368195</v>
      </c>
      <c r="O262" s="0" t="n">
        <v>20.139413683641</v>
      </c>
      <c r="P262" s="0" t="n">
        <v>19.8515054504652</v>
      </c>
      <c r="Q262" s="0" t="n">
        <v>19.4737447236928</v>
      </c>
      <c r="R262" s="0" t="n">
        <v>19.0458226956648</v>
      </c>
      <c r="S262" s="0" t="n">
        <v>18.5164938600186</v>
      </c>
      <c r="T262" s="0" t="n">
        <v>17.0213607352078</v>
      </c>
      <c r="U262" s="0" t="n">
        <v>14.1961537440369</v>
      </c>
      <c r="V262" s="0" t="n">
        <v>12.0956101931542</v>
      </c>
      <c r="W262" s="0" t="n">
        <v>12.9321652911327</v>
      </c>
      <c r="X262" s="0" t="n">
        <v>16.1972693836946</v>
      </c>
      <c r="Y262" s="0" t="n">
        <v>21.2331047524978</v>
      </c>
      <c r="Z262" s="0" t="n">
        <v>21.2946392133437</v>
      </c>
      <c r="AA262" s="0" t="n">
        <v>20.3874282542973</v>
      </c>
      <c r="AB262" s="0" t="n">
        <v>19.6400674898334</v>
      </c>
      <c r="AC262" s="0" t="n">
        <v>19.0639380594407</v>
      </c>
      <c r="AD262" s="0" t="n">
        <v>18.4602117517888</v>
      </c>
      <c r="AE262" s="0" t="n">
        <v>17.7014622716798</v>
      </c>
      <c r="AF262" s="0" t="n">
        <v>16.8406185268798</v>
      </c>
      <c r="AG262" s="0" t="n">
        <v>15.0954811170189</v>
      </c>
      <c r="AH262" s="0" t="n">
        <v>12.4608052017332</v>
      </c>
      <c r="AI262" s="0" t="n">
        <v>11.6488405716627</v>
      </c>
      <c r="AJ262" s="0" t="n">
        <v>14.189767708294</v>
      </c>
      <c r="AK262" s="0" t="n">
        <v>18.7171980409465</v>
      </c>
      <c r="AL262" s="0" t="n">
        <v>2152.24099329034</v>
      </c>
      <c r="AM262" s="0" t="n">
        <v>2162.00939708122</v>
      </c>
      <c r="AN262" s="0" t="n">
        <v>2057.94955508265</v>
      </c>
      <c r="AO262" s="0" t="n">
        <v>1954.94262556544</v>
      </c>
      <c r="AP262" s="0" t="n">
        <v>1866.09778214968</v>
      </c>
      <c r="AQ262" s="0" t="n">
        <v>1777.10054448549</v>
      </c>
      <c r="AR262" s="0" t="n">
        <v>1685.37671180696</v>
      </c>
      <c r="AS262" s="0" t="n">
        <v>1581.16541577036</v>
      </c>
      <c r="AT262" s="0" t="n">
        <v>1373.64826812166</v>
      </c>
      <c r="AU262" s="0" t="n">
        <v>1063.90933786324</v>
      </c>
      <c r="AV262" s="0" t="n">
        <v>969.337293967559</v>
      </c>
      <c r="AW262" s="0" t="n">
        <v>1286.85180915949</v>
      </c>
      <c r="AX262" s="0" t="n">
        <v>1838.0757985814</v>
      </c>
      <c r="AY262" s="0" t="n">
        <v>34.4935382876169</v>
      </c>
      <c r="AZ262" s="0" t="n">
        <v>31.9743449194039</v>
      </c>
      <c r="BA262" s="0" t="n">
        <v>30.1453093143999</v>
      </c>
      <c r="BB262" s="0" t="n">
        <v>28.2689883716583</v>
      </c>
      <c r="BC262" s="0" t="n">
        <v>26.313437484753</v>
      </c>
      <c r="BD262" s="0" t="n">
        <v>24.223259385879</v>
      </c>
      <c r="BE262" s="0" t="n">
        <v>21.9028305199261</v>
      </c>
      <c r="BF262" s="0" t="n">
        <v>17.6418599861168</v>
      </c>
      <c r="BG262" s="0" t="n">
        <v>8.15832188491121</v>
      </c>
      <c r="BH262" s="0" t="n">
        <v>2.81553654491717</v>
      </c>
      <c r="BI262" s="0" t="n">
        <v>18.5353160095106</v>
      </c>
      <c r="BJ262" s="0" t="n">
        <v>33.9970800686628</v>
      </c>
      <c r="BK262" s="0" t="n">
        <v>36.4629292844178</v>
      </c>
    </row>
    <row r="263" customFormat="false" ht="12.8" hidden="false" customHeight="false" outlineLevel="0" collapsed="false">
      <c r="A263" s="0" t="s">
        <v>1415</v>
      </c>
      <c r="B263" s="0" t="s">
        <v>1680</v>
      </c>
      <c r="C263" s="0" t="s">
        <v>1455</v>
      </c>
      <c r="D263" s="0" t="n">
        <v>24</v>
      </c>
      <c r="E263" s="0" t="n">
        <v>51</v>
      </c>
      <c r="F263" s="0" t="n">
        <v>700</v>
      </c>
      <c r="G263" s="0" t="n">
        <v>2.5</v>
      </c>
      <c r="H263" s="0" t="n">
        <v>320</v>
      </c>
      <c r="I263" s="0" t="n">
        <v>40</v>
      </c>
      <c r="J263" s="0" t="n">
        <v>9000</v>
      </c>
      <c r="K263" s="0" t="n">
        <v>0.2</v>
      </c>
      <c r="L263" s="0" t="n">
        <v>13.8307090910397</v>
      </c>
      <c r="M263" s="0" t="n">
        <v>12.8900336121604</v>
      </c>
      <c r="N263" s="0" t="n">
        <v>14.422842847374</v>
      </c>
      <c r="O263" s="0" t="n">
        <v>17.2287174653678</v>
      </c>
      <c r="P263" s="0" t="n">
        <v>19.2163110264163</v>
      </c>
      <c r="Q263" s="0" t="n">
        <v>19.9301570181584</v>
      </c>
      <c r="R263" s="0" t="n">
        <v>20.0175713479395</v>
      </c>
      <c r="S263" s="0" t="n">
        <v>19.8318226625981</v>
      </c>
      <c r="T263" s="0" t="n">
        <v>19.5076393928741</v>
      </c>
      <c r="U263" s="0" t="n">
        <v>19.1205532742913</v>
      </c>
      <c r="V263" s="0" t="n">
        <v>18.7074177960201</v>
      </c>
      <c r="W263" s="0" t="n">
        <v>17.8792963405524</v>
      </c>
      <c r="X263" s="0" t="n">
        <v>16.2040886153626</v>
      </c>
      <c r="Y263" s="0" t="n">
        <v>12.1625052697717</v>
      </c>
      <c r="Z263" s="0" t="n">
        <v>12.804807411416</v>
      </c>
      <c r="AA263" s="0" t="n">
        <v>16.4564256285022</v>
      </c>
      <c r="AB263" s="0" t="n">
        <v>20.3809017889991</v>
      </c>
      <c r="AC263" s="0" t="n">
        <v>22.2098630927215</v>
      </c>
      <c r="AD263" s="0" t="n">
        <v>21.9259988234645</v>
      </c>
      <c r="AE263" s="0" t="n">
        <v>21.1081946760057</v>
      </c>
      <c r="AF263" s="0" t="n">
        <v>20.2748042214581</v>
      </c>
      <c r="AG263" s="0" t="n">
        <v>19.4392273662918</v>
      </c>
      <c r="AH263" s="0" t="n">
        <v>18.5964006955096</v>
      </c>
      <c r="AI263" s="0" t="n">
        <v>17.7241023220027</v>
      </c>
      <c r="AJ263" s="0" t="n">
        <v>16.277984666967</v>
      </c>
      <c r="AK263" s="0" t="n">
        <v>14.1107263159691</v>
      </c>
      <c r="AL263" s="0" t="n">
        <v>1092.01733858236</v>
      </c>
      <c r="AM263" s="0" t="n">
        <v>1167.78774419886</v>
      </c>
      <c r="AN263" s="0" t="n">
        <v>1592.24204055273</v>
      </c>
      <c r="AO263" s="0" t="n">
        <v>2032.75521351871</v>
      </c>
      <c r="AP263" s="0" t="n">
        <v>2225.27416607304</v>
      </c>
      <c r="AQ263" s="0" t="n">
        <v>2176.22471716364</v>
      </c>
      <c r="AR263" s="0" t="n">
        <v>2081.43649886339</v>
      </c>
      <c r="AS263" s="0" t="n">
        <v>1985.68844266417</v>
      </c>
      <c r="AT263" s="0" t="n">
        <v>1888.87390563782</v>
      </c>
      <c r="AU263" s="0" t="n">
        <v>1790.06974318139</v>
      </c>
      <c r="AV263" s="0" t="n">
        <v>1687.60500109981</v>
      </c>
      <c r="AW263" s="0" t="n">
        <v>1534.74289085785</v>
      </c>
      <c r="AX263" s="0" t="n">
        <v>1301.9792313847</v>
      </c>
      <c r="AY263" s="0" t="n">
        <v>10.3952102746358</v>
      </c>
      <c r="AZ263" s="0" t="n">
        <v>24.8543775440076</v>
      </c>
      <c r="BA263" s="0" t="n">
        <v>36.734370051096</v>
      </c>
      <c r="BB263" s="0" t="n">
        <v>35.9584886805294</v>
      </c>
      <c r="BC263" s="0" t="n">
        <v>34.0932171224882</v>
      </c>
      <c r="BD263" s="0" t="n">
        <v>32.1663643742734</v>
      </c>
      <c r="BE263" s="0" t="n">
        <v>30.1945467459152</v>
      </c>
      <c r="BF263" s="0" t="n">
        <v>28.1635043998374</v>
      </c>
      <c r="BG263" s="0" t="n">
        <v>26.0343062238034</v>
      </c>
      <c r="BH263" s="0" t="n">
        <v>23.7400048416781</v>
      </c>
      <c r="BI263" s="0" t="n">
        <v>21.1665718340516</v>
      </c>
      <c r="BJ263" s="0" t="n">
        <v>13.9823260857896</v>
      </c>
      <c r="BK263" s="0" t="n">
        <v>7.24142828744734</v>
      </c>
    </row>
    <row r="264" customFormat="false" ht="12.8" hidden="false" customHeight="false" outlineLevel="0" collapsed="false">
      <c r="A264" s="0" t="s">
        <v>1415</v>
      </c>
      <c r="B264" s="0" t="s">
        <v>1681</v>
      </c>
      <c r="C264" s="0" t="s">
        <v>1455</v>
      </c>
      <c r="D264" s="0" t="n">
        <v>29</v>
      </c>
      <c r="E264" s="0" t="n">
        <v>51</v>
      </c>
      <c r="F264" s="0" t="n">
        <v>700</v>
      </c>
      <c r="G264" s="0" t="n">
        <v>2.5</v>
      </c>
      <c r="H264" s="0" t="n">
        <v>320</v>
      </c>
      <c r="I264" s="0" t="n">
        <v>40</v>
      </c>
      <c r="J264" s="0" t="n">
        <v>9000</v>
      </c>
      <c r="K264" s="0" t="n">
        <v>0.2</v>
      </c>
      <c r="L264" s="0" t="n">
        <v>13.9518794756649</v>
      </c>
      <c r="M264" s="0" t="n">
        <v>13.0690788439946</v>
      </c>
      <c r="N264" s="0" t="n">
        <v>14.6680684688536</v>
      </c>
      <c r="O264" s="0" t="n">
        <v>17.5040264595658</v>
      </c>
      <c r="P264" s="0" t="n">
        <v>19.4883962476645</v>
      </c>
      <c r="Q264" s="0" t="n">
        <v>20.1871569618098</v>
      </c>
      <c r="R264" s="0" t="n">
        <v>20.2565134444047</v>
      </c>
      <c r="S264" s="0" t="n">
        <v>20.0518005866034</v>
      </c>
      <c r="T264" s="0" t="n">
        <v>19.708687150192</v>
      </c>
      <c r="U264" s="0" t="n">
        <v>19.3034603357183</v>
      </c>
      <c r="V264" s="0" t="n">
        <v>18.8736881909791</v>
      </c>
      <c r="W264" s="0" t="n">
        <v>18.0204099380391</v>
      </c>
      <c r="X264" s="0" t="n">
        <v>16.3170866052922</v>
      </c>
      <c r="Y264" s="0" t="n">
        <v>12.0576643606808</v>
      </c>
      <c r="Z264" s="0" t="n">
        <v>12.6812619568706</v>
      </c>
      <c r="AA264" s="0" t="n">
        <v>16.3262892648659</v>
      </c>
      <c r="AB264" s="0" t="n">
        <v>20.2576669405142</v>
      </c>
      <c r="AC264" s="0" t="n">
        <v>22.1028630927216</v>
      </c>
      <c r="AD264" s="0" t="n">
        <v>21.8342715507373</v>
      </c>
      <c r="AE264" s="0" t="n">
        <v>21.026421948733</v>
      </c>
      <c r="AF264" s="0" t="n">
        <v>20.1948042214581</v>
      </c>
      <c r="AG264" s="0" t="n">
        <v>19.3592273662918</v>
      </c>
      <c r="AH264" s="0" t="n">
        <v>18.5164006955096</v>
      </c>
      <c r="AI264" s="0" t="n">
        <v>17.6441023220027</v>
      </c>
      <c r="AJ264" s="0" t="n">
        <v>16.1973028487852</v>
      </c>
      <c r="AK264" s="0" t="n">
        <v>14.0234157099085</v>
      </c>
      <c r="AL264" s="0" t="n">
        <v>1078.45885373388</v>
      </c>
      <c r="AM264" s="0" t="n">
        <v>1151.81925935038</v>
      </c>
      <c r="AN264" s="0" t="n">
        <v>1575.4190102497</v>
      </c>
      <c r="AO264" s="0" t="n">
        <v>2016.8343044278</v>
      </c>
      <c r="AP264" s="0" t="n">
        <v>2211.44143880032</v>
      </c>
      <c r="AQ264" s="0" t="n">
        <v>2164.3410808</v>
      </c>
      <c r="AR264" s="0" t="n">
        <v>2070.81286249975</v>
      </c>
      <c r="AS264" s="0" t="n">
        <v>1975.28844266417</v>
      </c>
      <c r="AT264" s="0" t="n">
        <v>1878.47390563782</v>
      </c>
      <c r="AU264" s="0" t="n">
        <v>1779.66974318139</v>
      </c>
      <c r="AV264" s="0" t="n">
        <v>1677.20500109981</v>
      </c>
      <c r="AW264" s="0" t="n">
        <v>1524.26107267603</v>
      </c>
      <c r="AX264" s="0" t="n">
        <v>1290.66862532409</v>
      </c>
      <c r="AY264" s="0" t="n">
        <v>10.3952102746358</v>
      </c>
      <c r="AZ264" s="0" t="n">
        <v>24.8543775440076</v>
      </c>
      <c r="BA264" s="0" t="n">
        <v>36.734370051096</v>
      </c>
      <c r="BB264" s="0" t="n">
        <v>35.9584886805294</v>
      </c>
      <c r="BC264" s="0" t="n">
        <v>34.0932171224882</v>
      </c>
      <c r="BD264" s="0" t="n">
        <v>32.1663643742734</v>
      </c>
      <c r="BE264" s="0" t="n">
        <v>30.1945467459152</v>
      </c>
      <c r="BF264" s="0" t="n">
        <v>28.1635043998374</v>
      </c>
      <c r="BG264" s="0" t="n">
        <v>26.0343062238034</v>
      </c>
      <c r="BH264" s="0" t="n">
        <v>23.7400048416781</v>
      </c>
      <c r="BI264" s="0" t="n">
        <v>21.1665718340516</v>
      </c>
      <c r="BJ264" s="0" t="n">
        <v>13.9823260857896</v>
      </c>
      <c r="BK264" s="0" t="n">
        <v>7.24142828744734</v>
      </c>
    </row>
    <row r="265" customFormat="false" ht="12.8" hidden="false" customHeight="false" outlineLevel="0" collapsed="false">
      <c r="A265" s="0" t="s">
        <v>1415</v>
      </c>
      <c r="B265" s="0" t="s">
        <v>1682</v>
      </c>
      <c r="C265" s="0" t="s">
        <v>1455</v>
      </c>
      <c r="D265" s="0" t="n">
        <v>36</v>
      </c>
      <c r="E265" s="0" t="n">
        <v>51</v>
      </c>
      <c r="F265" s="0" t="n">
        <v>700</v>
      </c>
      <c r="G265" s="0" t="n">
        <v>2.5</v>
      </c>
      <c r="H265" s="0" t="n">
        <v>320</v>
      </c>
      <c r="I265" s="0" t="n">
        <v>40</v>
      </c>
      <c r="J265" s="0" t="n">
        <v>9000</v>
      </c>
      <c r="K265" s="0" t="n">
        <v>0.2</v>
      </c>
      <c r="L265" s="0" t="n">
        <v>14.0575202922128</v>
      </c>
      <c r="M265" s="0" t="n">
        <v>13.2251770898529</v>
      </c>
      <c r="N265" s="0" t="n">
        <v>14.8818652226701</v>
      </c>
      <c r="O265" s="0" t="n">
        <v>17.7440510087987</v>
      </c>
      <c r="P265" s="0" t="n">
        <v>19.7256101925751</v>
      </c>
      <c r="Q265" s="0" t="n">
        <v>20.4112190045612</v>
      </c>
      <c r="R265" s="0" t="n">
        <v>20.4648319890419</v>
      </c>
      <c r="S265" s="0" t="n">
        <v>20.2435854652791</v>
      </c>
      <c r="T265" s="0" t="n">
        <v>19.8839680103946</v>
      </c>
      <c r="U265" s="0" t="n">
        <v>19.4629254672459</v>
      </c>
      <c r="V265" s="0" t="n">
        <v>19.0186488622317</v>
      </c>
      <c r="W265" s="0" t="n">
        <v>18.1434379841298</v>
      </c>
      <c r="X265" s="0" t="n">
        <v>16.4156024263103</v>
      </c>
      <c r="Y265" s="0" t="n">
        <v>12.0131492091656</v>
      </c>
      <c r="Z265" s="0" t="n">
        <v>12.60320135081</v>
      </c>
      <c r="AA265" s="0" t="n">
        <v>16.2202286588053</v>
      </c>
      <c r="AB265" s="0" t="n">
        <v>20.1460911829385</v>
      </c>
      <c r="AC265" s="0" t="n">
        <v>21.9885903654488</v>
      </c>
      <c r="AD265" s="0" t="n">
        <v>21.7199988234645</v>
      </c>
      <c r="AE265" s="0" t="n">
        <v>20.9167401305512</v>
      </c>
      <c r="AF265" s="0" t="n">
        <v>20.097895130549</v>
      </c>
      <c r="AG265" s="0" t="n">
        <v>19.2772273662918</v>
      </c>
      <c r="AH265" s="0" t="n">
        <v>18.4493097864187</v>
      </c>
      <c r="AI265" s="0" t="n">
        <v>17.5915568674572</v>
      </c>
      <c r="AJ265" s="0" t="n">
        <v>16.159984666967</v>
      </c>
      <c r="AK265" s="0" t="n">
        <v>13.9980520735449</v>
      </c>
      <c r="AL265" s="0" t="n">
        <v>1072.69461130963</v>
      </c>
      <c r="AM265" s="0" t="n">
        <v>1141.6713805625</v>
      </c>
      <c r="AN265" s="0" t="n">
        <v>1561.63113146182</v>
      </c>
      <c r="AO265" s="0" t="n">
        <v>2002.32945594295</v>
      </c>
      <c r="AP265" s="0" t="n">
        <v>2196.60871152759</v>
      </c>
      <c r="AQ265" s="0" t="n">
        <v>2149.54471716364</v>
      </c>
      <c r="AR265" s="0" t="n">
        <v>2056.6474079543</v>
      </c>
      <c r="AS265" s="0" t="n">
        <v>1962.79026084599</v>
      </c>
      <c r="AT265" s="0" t="n">
        <v>1867.91390563782</v>
      </c>
      <c r="AU265" s="0" t="n">
        <v>1771.04792499957</v>
      </c>
      <c r="AV265" s="0" t="n">
        <v>1670.4740920089</v>
      </c>
      <c r="AW265" s="0" t="n">
        <v>1519.50289085785</v>
      </c>
      <c r="AX265" s="0" t="n">
        <v>1287.43044350591</v>
      </c>
      <c r="AY265" s="0" t="n">
        <v>10.3952102746358</v>
      </c>
      <c r="AZ265" s="0" t="n">
        <v>24.8543775440076</v>
      </c>
      <c r="BA265" s="0" t="n">
        <v>36.734370051096</v>
      </c>
      <c r="BB265" s="0" t="n">
        <v>35.9584886805294</v>
      </c>
      <c r="BC265" s="0" t="n">
        <v>34.0932171224882</v>
      </c>
      <c r="BD265" s="0" t="n">
        <v>32.1663643742734</v>
      </c>
      <c r="BE265" s="0" t="n">
        <v>30.1945467459152</v>
      </c>
      <c r="BF265" s="0" t="n">
        <v>28.1635043998374</v>
      </c>
      <c r="BG265" s="0" t="n">
        <v>26.0343062238034</v>
      </c>
      <c r="BH265" s="0" t="n">
        <v>23.7400048416781</v>
      </c>
      <c r="BI265" s="0" t="n">
        <v>21.1665718340516</v>
      </c>
      <c r="BJ265" s="0" t="n">
        <v>13.9823260857896</v>
      </c>
      <c r="BK265" s="0" t="n">
        <v>7.24142828744734</v>
      </c>
    </row>
    <row r="266" customFormat="false" ht="12.8" hidden="false" customHeight="false" outlineLevel="0" collapsed="false">
      <c r="A266" s="0" t="s">
        <v>1415</v>
      </c>
      <c r="B266" s="0" t="s">
        <v>1683</v>
      </c>
      <c r="C266" s="0" t="s">
        <v>1455</v>
      </c>
      <c r="D266" s="0" t="n">
        <v>24</v>
      </c>
      <c r="E266" s="0" t="n">
        <v>51</v>
      </c>
      <c r="F266" s="0" t="n">
        <v>700</v>
      </c>
      <c r="G266" s="0" t="n">
        <v>2.5</v>
      </c>
      <c r="H266" s="0" t="n">
        <v>320</v>
      </c>
      <c r="I266" s="0" t="n">
        <v>40</v>
      </c>
      <c r="J266" s="0" t="n">
        <v>9000</v>
      </c>
      <c r="K266" s="0" t="n">
        <v>0.25</v>
      </c>
      <c r="L266" s="0" t="n">
        <v>12.9762485829823</v>
      </c>
      <c r="M266" s="0" t="n">
        <v>12.5445828163756</v>
      </c>
      <c r="N266" s="0" t="n">
        <v>14.7808076979882</v>
      </c>
      <c r="O266" s="0" t="n">
        <v>17.7292157946469</v>
      </c>
      <c r="P266" s="0" t="n">
        <v>19.3191189374079</v>
      </c>
      <c r="Q266" s="0" t="n">
        <v>19.7916674835594</v>
      </c>
      <c r="R266" s="0" t="n">
        <v>19.8215824806128</v>
      </c>
      <c r="S266" s="0" t="n">
        <v>19.6189634604417</v>
      </c>
      <c r="T266" s="0" t="n">
        <v>19.2942662903821</v>
      </c>
      <c r="U266" s="0" t="n">
        <v>18.9102097752926</v>
      </c>
      <c r="V266" s="0" t="n">
        <v>18.4943407500157</v>
      </c>
      <c r="W266" s="0" t="n">
        <v>17.5503116542884</v>
      </c>
      <c r="X266" s="0" t="n">
        <v>15.5588607393094</v>
      </c>
      <c r="Y266" s="0" t="n">
        <v>11.6658325535901</v>
      </c>
      <c r="Z266" s="0" t="n">
        <v>13.1567608290906</v>
      </c>
      <c r="AA266" s="0" t="n">
        <v>17.5195703004877</v>
      </c>
      <c r="AB266" s="0" t="n">
        <v>21.200255831353</v>
      </c>
      <c r="AC266" s="0" t="n">
        <v>22.2171316165941</v>
      </c>
      <c r="AD266" s="0" t="n">
        <v>21.6333442619445</v>
      </c>
      <c r="AE266" s="0" t="n">
        <v>20.8233441423217</v>
      </c>
      <c r="AF266" s="0" t="n">
        <v>20.0077493329457</v>
      </c>
      <c r="AG266" s="0" t="n">
        <v>19.1901298863384</v>
      </c>
      <c r="AH266" s="0" t="n">
        <v>18.3653410434561</v>
      </c>
      <c r="AI266" s="0" t="n">
        <v>17.5087598548647</v>
      </c>
      <c r="AJ266" s="0" t="n">
        <v>15.9773098568371</v>
      </c>
      <c r="AK266" s="0" t="n">
        <v>13.578698442934</v>
      </c>
      <c r="AL266" s="0" t="n">
        <v>1034.6726106827</v>
      </c>
      <c r="AM266" s="0" t="n">
        <v>1211.83545591209</v>
      </c>
      <c r="AN266" s="0" t="n">
        <v>1720.92418893701</v>
      </c>
      <c r="AO266" s="0" t="n">
        <v>2133.78751063313</v>
      </c>
      <c r="AP266" s="0" t="n">
        <v>2229.63901761841</v>
      </c>
      <c r="AQ266" s="0" t="n">
        <v>2145.10672633789</v>
      </c>
      <c r="AR266" s="0" t="n">
        <v>2050.89656732712</v>
      </c>
      <c r="AS266" s="0" t="n">
        <v>1956.87473705949</v>
      </c>
      <c r="AT266" s="0" t="n">
        <v>1861.77436134981</v>
      </c>
      <c r="AU266" s="0" t="n">
        <v>1764.58994213798</v>
      </c>
      <c r="AV266" s="0" t="n">
        <v>1663.32390228647</v>
      </c>
      <c r="AW266" s="0" t="n">
        <v>1499.98320628071</v>
      </c>
      <c r="AX266" s="0" t="n">
        <v>1240.13477115691</v>
      </c>
      <c r="AY266" s="0" t="n">
        <v>11.8704270457253</v>
      </c>
      <c r="AZ266" s="0" t="n">
        <v>31.0679719300095</v>
      </c>
      <c r="BA266" s="0" t="n">
        <v>36.7754408670165</v>
      </c>
      <c r="BB266" s="0" t="n">
        <v>35.1844467500956</v>
      </c>
      <c r="BC266" s="0" t="n">
        <v>33.3389262573587</v>
      </c>
      <c r="BD266" s="0" t="n">
        <v>31.448974269107</v>
      </c>
      <c r="BE266" s="0" t="n">
        <v>29.5158764948444</v>
      </c>
      <c r="BF266" s="0" t="n">
        <v>27.5187695807542</v>
      </c>
      <c r="BG266" s="0" t="n">
        <v>25.4140775442634</v>
      </c>
      <c r="BH266" s="0" t="n">
        <v>23.1274238625672</v>
      </c>
      <c r="BI266" s="0" t="n">
        <v>20.5313158965614</v>
      </c>
      <c r="BJ266" s="0" t="n">
        <v>12.2354627000264</v>
      </c>
      <c r="BK266" s="0" t="n">
        <v>4.8759948639061</v>
      </c>
    </row>
    <row r="267" customFormat="false" ht="12.8" hidden="false" customHeight="false" outlineLevel="0" collapsed="false">
      <c r="A267" s="0" t="s">
        <v>1415</v>
      </c>
      <c r="B267" s="0" t="s">
        <v>1684</v>
      </c>
      <c r="C267" s="0" t="s">
        <v>1455</v>
      </c>
      <c r="D267" s="0" t="n">
        <v>29</v>
      </c>
      <c r="E267" s="0" t="n">
        <v>51</v>
      </c>
      <c r="F267" s="0" t="n">
        <v>700</v>
      </c>
      <c r="G267" s="0" t="n">
        <v>2.5</v>
      </c>
      <c r="H267" s="0" t="n">
        <v>320</v>
      </c>
      <c r="I267" s="0" t="n">
        <v>40</v>
      </c>
      <c r="J267" s="0" t="n">
        <v>9000</v>
      </c>
      <c r="K267" s="0" t="n">
        <v>0.25</v>
      </c>
      <c r="L267" s="0" t="n">
        <v>13.1225483312759</v>
      </c>
      <c r="M267" s="0" t="n">
        <v>12.7624985989806</v>
      </c>
      <c r="N267" s="0" t="n">
        <v>15.0818335351925</v>
      </c>
      <c r="O267" s="0" t="n">
        <v>18.0694377404127</v>
      </c>
      <c r="P267" s="0" t="n">
        <v>19.6549288168345</v>
      </c>
      <c r="Q267" s="0" t="n">
        <v>20.1085369687489</v>
      </c>
      <c r="R267" s="0" t="n">
        <v>20.1161180635574</v>
      </c>
      <c r="S267" s="0" t="n">
        <v>19.890109267717</v>
      </c>
      <c r="T267" s="0" t="n">
        <v>19.5420808694119</v>
      </c>
      <c r="U267" s="0" t="n">
        <v>19.1356578518448</v>
      </c>
      <c r="V267" s="0" t="n">
        <v>18.6992749412038</v>
      </c>
      <c r="W267" s="0" t="n">
        <v>17.724065317278</v>
      </c>
      <c r="X267" s="0" t="n">
        <v>15.6972610046217</v>
      </c>
      <c r="Y267" s="0" t="n">
        <v>11.5373211899538</v>
      </c>
      <c r="Z267" s="0" t="n">
        <v>13.0053062836361</v>
      </c>
      <c r="AA267" s="0" t="n">
        <v>17.3589566641241</v>
      </c>
      <c r="AB267" s="0" t="n">
        <v>21.0463581040802</v>
      </c>
      <c r="AC267" s="0" t="n">
        <v>22.083381616594</v>
      </c>
      <c r="AD267" s="0" t="n">
        <v>21.5186851710354</v>
      </c>
      <c r="AE267" s="0" t="n">
        <v>20.7211282332308</v>
      </c>
      <c r="AF267" s="0" t="n">
        <v>19.9077493329457</v>
      </c>
      <c r="AG267" s="0" t="n">
        <v>19.0901298863384</v>
      </c>
      <c r="AH267" s="0" t="n">
        <v>18.2653410434561</v>
      </c>
      <c r="AI267" s="0" t="n">
        <v>17.4087598548647</v>
      </c>
      <c r="AJ267" s="0" t="n">
        <v>15.8764575841098</v>
      </c>
      <c r="AK267" s="0" t="n">
        <v>13.4700279883886</v>
      </c>
      <c r="AL267" s="0" t="n">
        <v>1018.05306522816</v>
      </c>
      <c r="AM267" s="0" t="n">
        <v>1192.26000136663</v>
      </c>
      <c r="AN267" s="0" t="n">
        <v>1700.16146166428</v>
      </c>
      <c r="AO267" s="0" t="n">
        <v>2113.90523790586</v>
      </c>
      <c r="AP267" s="0" t="n">
        <v>2212.3481085275</v>
      </c>
      <c r="AQ267" s="0" t="n">
        <v>2130.25218088335</v>
      </c>
      <c r="AR267" s="0" t="n">
        <v>2037.61702187257</v>
      </c>
      <c r="AS267" s="0" t="n">
        <v>1943.87473705949</v>
      </c>
      <c r="AT267" s="0" t="n">
        <v>1848.77436134981</v>
      </c>
      <c r="AU267" s="0" t="n">
        <v>1751.58994213798</v>
      </c>
      <c r="AV267" s="0" t="n">
        <v>1650.32390228647</v>
      </c>
      <c r="AW267" s="0" t="n">
        <v>1486.88093355343</v>
      </c>
      <c r="AX267" s="0" t="n">
        <v>1226.05704388419</v>
      </c>
      <c r="AY267" s="0" t="n">
        <v>11.8704270457253</v>
      </c>
      <c r="AZ267" s="0" t="n">
        <v>31.0679719300095</v>
      </c>
      <c r="BA267" s="0" t="n">
        <v>36.7754408670165</v>
      </c>
      <c r="BB267" s="0" t="n">
        <v>35.1844467500956</v>
      </c>
      <c r="BC267" s="0" t="n">
        <v>33.3389262573587</v>
      </c>
      <c r="BD267" s="0" t="n">
        <v>31.448974269107</v>
      </c>
      <c r="BE267" s="0" t="n">
        <v>29.5158764948444</v>
      </c>
      <c r="BF267" s="0" t="n">
        <v>27.5187695807542</v>
      </c>
      <c r="BG267" s="0" t="n">
        <v>25.4140775442634</v>
      </c>
      <c r="BH267" s="0" t="n">
        <v>23.1274238625672</v>
      </c>
      <c r="BI267" s="0" t="n">
        <v>20.5313158965614</v>
      </c>
      <c r="BJ267" s="0" t="n">
        <v>12.2354627000264</v>
      </c>
      <c r="BK267" s="0" t="n">
        <v>4.8759948639061</v>
      </c>
    </row>
    <row r="268" customFormat="false" ht="12.8" hidden="false" customHeight="false" outlineLevel="0" collapsed="false">
      <c r="A268" s="0" t="s">
        <v>1415</v>
      </c>
      <c r="B268" s="0" t="s">
        <v>1685</v>
      </c>
      <c r="C268" s="0" t="s">
        <v>1455</v>
      </c>
      <c r="D268" s="0" t="n">
        <v>36</v>
      </c>
      <c r="E268" s="0" t="n">
        <v>51</v>
      </c>
      <c r="F268" s="0" t="n">
        <v>700</v>
      </c>
      <c r="G268" s="0" t="n">
        <v>2.5</v>
      </c>
      <c r="H268" s="0" t="n">
        <v>320</v>
      </c>
      <c r="I268" s="0" t="n">
        <v>40</v>
      </c>
      <c r="J268" s="0" t="n">
        <v>9000</v>
      </c>
      <c r="K268" s="0" t="n">
        <v>0.25</v>
      </c>
      <c r="L268" s="0" t="n">
        <v>13.2500978551822</v>
      </c>
      <c r="M268" s="0" t="n">
        <v>12.9524856266216</v>
      </c>
      <c r="N268" s="0" t="n">
        <v>15.3442789779683</v>
      </c>
      <c r="O268" s="0" t="n">
        <v>18.3660557982771</v>
      </c>
      <c r="P268" s="0" t="n">
        <v>19.9477002723119</v>
      </c>
      <c r="Q268" s="0" t="n">
        <v>20.3847954889975</v>
      </c>
      <c r="R268" s="0" t="n">
        <v>20.3729050629625</v>
      </c>
      <c r="S268" s="0" t="n">
        <v>20.1265041968302</v>
      </c>
      <c r="T268" s="0" t="n">
        <v>19.7581347720396</v>
      </c>
      <c r="U268" s="0" t="n">
        <v>19.332211811542</v>
      </c>
      <c r="V268" s="0" t="n">
        <v>18.8779441379935</v>
      </c>
      <c r="W268" s="0" t="n">
        <v>17.8755501779821</v>
      </c>
      <c r="X268" s="0" t="n">
        <v>15.8179234675104</v>
      </c>
      <c r="Y268" s="0" t="n">
        <v>11.4834802808628</v>
      </c>
      <c r="Z268" s="0" t="n">
        <v>12.9098517381815</v>
      </c>
      <c r="AA268" s="0" t="n">
        <v>17.2278657550332</v>
      </c>
      <c r="AB268" s="0" t="n">
        <v>20.9069944677166</v>
      </c>
      <c r="AC268" s="0" t="n">
        <v>21.9405407075031</v>
      </c>
      <c r="AD268" s="0" t="n">
        <v>21.3758442619445</v>
      </c>
      <c r="AE268" s="0" t="n">
        <v>20.5840259605035</v>
      </c>
      <c r="AF268" s="0" t="n">
        <v>19.7866129693094</v>
      </c>
      <c r="AG268" s="0" t="n">
        <v>18.9876298863384</v>
      </c>
      <c r="AH268" s="0" t="n">
        <v>18.1814774070925</v>
      </c>
      <c r="AI268" s="0" t="n">
        <v>17.3430780366829</v>
      </c>
      <c r="AJ268" s="0" t="n">
        <v>15.8298098568371</v>
      </c>
      <c r="AK268" s="0" t="n">
        <v>13.4386416247522</v>
      </c>
      <c r="AL268" s="0" t="n">
        <v>1011.08215613725</v>
      </c>
      <c r="AM268" s="0" t="n">
        <v>1179.85091045754</v>
      </c>
      <c r="AN268" s="0" t="n">
        <v>1683.11964348247</v>
      </c>
      <c r="AO268" s="0" t="n">
        <v>2095.78796517859</v>
      </c>
      <c r="AP268" s="0" t="n">
        <v>2193.8071994366</v>
      </c>
      <c r="AQ268" s="0" t="n">
        <v>2111.75672633789</v>
      </c>
      <c r="AR268" s="0" t="n">
        <v>2019.91020369076</v>
      </c>
      <c r="AS268" s="0" t="n">
        <v>1928.25200978676</v>
      </c>
      <c r="AT268" s="0" t="n">
        <v>1835.57436134981</v>
      </c>
      <c r="AU268" s="0" t="n">
        <v>1740.81266941071</v>
      </c>
      <c r="AV268" s="0" t="n">
        <v>1641.91026592284</v>
      </c>
      <c r="AW268" s="0" t="n">
        <v>1480.93320628071</v>
      </c>
      <c r="AX268" s="0" t="n">
        <v>1222.05068024782</v>
      </c>
      <c r="AY268" s="0" t="n">
        <v>11.8704270457253</v>
      </c>
      <c r="AZ268" s="0" t="n">
        <v>31.0679719300095</v>
      </c>
      <c r="BA268" s="0" t="n">
        <v>36.7754408670165</v>
      </c>
      <c r="BB268" s="0" t="n">
        <v>35.1844467500956</v>
      </c>
      <c r="BC268" s="0" t="n">
        <v>33.3389262573587</v>
      </c>
      <c r="BD268" s="0" t="n">
        <v>31.448974269107</v>
      </c>
      <c r="BE268" s="0" t="n">
        <v>29.5158764948444</v>
      </c>
      <c r="BF268" s="0" t="n">
        <v>27.5187695807542</v>
      </c>
      <c r="BG268" s="0" t="n">
        <v>25.4140775442634</v>
      </c>
      <c r="BH268" s="0" t="n">
        <v>23.1274238625672</v>
      </c>
      <c r="BI268" s="0" t="n">
        <v>20.5313158965614</v>
      </c>
      <c r="BJ268" s="0" t="n">
        <v>12.2354627000264</v>
      </c>
      <c r="BK268" s="0" t="n">
        <v>4.8759948639061</v>
      </c>
    </row>
    <row r="269" customFormat="false" ht="12.8" hidden="false" customHeight="false" outlineLevel="0" collapsed="false">
      <c r="A269" s="0" t="s">
        <v>1415</v>
      </c>
      <c r="B269" s="0" t="s">
        <v>1686</v>
      </c>
      <c r="C269" s="0" t="s">
        <v>1455</v>
      </c>
      <c r="D269" s="0" t="n">
        <v>24</v>
      </c>
      <c r="E269" s="0" t="n">
        <v>51</v>
      </c>
      <c r="F269" s="0" t="n">
        <v>700</v>
      </c>
      <c r="G269" s="0" t="n">
        <v>2.5</v>
      </c>
      <c r="H269" s="0" t="n">
        <v>320</v>
      </c>
      <c r="I269" s="0" t="n">
        <v>40</v>
      </c>
      <c r="J269" s="0" t="n">
        <v>9000</v>
      </c>
      <c r="K269" s="0" t="n">
        <v>0.3</v>
      </c>
      <c r="L269" s="0" t="n">
        <v>12.0343981725928</v>
      </c>
      <c r="M269" s="0" t="n">
        <v>11.968186544111</v>
      </c>
      <c r="N269" s="0" t="n">
        <v>14.7387470776515</v>
      </c>
      <c r="O269" s="0" t="n">
        <v>17.7344364557746</v>
      </c>
      <c r="P269" s="0" t="n">
        <v>19.2407967202992</v>
      </c>
      <c r="Q269" s="0" t="n">
        <v>19.5855001246366</v>
      </c>
      <c r="R269" s="0" t="n">
        <v>19.4981452187152</v>
      </c>
      <c r="S269" s="0" t="n">
        <v>19.2821821116045</v>
      </c>
      <c r="T269" s="0" t="n">
        <v>18.9778987431715</v>
      </c>
      <c r="U269" s="0" t="n">
        <v>18.6141017684617</v>
      </c>
      <c r="V269" s="0" t="n">
        <v>18.2087910090553</v>
      </c>
      <c r="W269" s="0" t="n">
        <v>17.091350724138</v>
      </c>
      <c r="X269" s="0" t="n">
        <v>14.6548765550815</v>
      </c>
      <c r="Y269" s="0" t="n">
        <v>11.235007749847</v>
      </c>
      <c r="Z269" s="0" t="n">
        <v>13.0959511046429</v>
      </c>
      <c r="AA269" s="0" t="n">
        <v>17.8059714286258</v>
      </c>
      <c r="AB269" s="0" t="n">
        <v>21.2326873169956</v>
      </c>
      <c r="AC269" s="0" t="n">
        <v>22.1371149809003</v>
      </c>
      <c r="AD269" s="0" t="n">
        <v>21.4338410745211</v>
      </c>
      <c r="AE269" s="0" t="n">
        <v>20.5247776500805</v>
      </c>
      <c r="AF269" s="0" t="n">
        <v>19.7167987686844</v>
      </c>
      <c r="AG269" s="0" t="n">
        <v>18.9328486811483</v>
      </c>
      <c r="AH269" s="0" t="n">
        <v>18.1410565726361</v>
      </c>
      <c r="AI269" s="0" t="n">
        <v>17.3150064648439</v>
      </c>
      <c r="AJ269" s="0" t="n">
        <v>15.6479583860438</v>
      </c>
      <c r="AK269" s="0" t="n">
        <v>12.9177840763507</v>
      </c>
      <c r="AL269" s="0" t="n">
        <v>984.953290618516</v>
      </c>
      <c r="AM269" s="0" t="n">
        <v>1205.13782899966</v>
      </c>
      <c r="AN269" s="0" t="n">
        <v>1754.24479031104</v>
      </c>
      <c r="AO269" s="0" t="n">
        <v>2137.56946269322</v>
      </c>
      <c r="AP269" s="0" t="n">
        <v>2221.30130237587</v>
      </c>
      <c r="AQ269" s="0" t="n">
        <v>2124.2781570884</v>
      </c>
      <c r="AR269" s="0" t="n">
        <v>2019.66131804394</v>
      </c>
      <c r="AS269" s="0" t="n">
        <v>1926.27721085403</v>
      </c>
      <c r="AT269" s="0" t="n">
        <v>1834.46472870017</v>
      </c>
      <c r="AU269" s="0" t="n">
        <v>1740.38755398015</v>
      </c>
      <c r="AV269" s="0" t="n">
        <v>1641.76366334681</v>
      </c>
      <c r="AW269" s="0" t="n">
        <v>1461.99847896279</v>
      </c>
      <c r="AX269" s="0" t="n">
        <v>1163.56774695089</v>
      </c>
      <c r="AY269" s="0" t="n">
        <v>13.7467459134968</v>
      </c>
      <c r="AZ269" s="0" t="n">
        <v>31.0679719300095</v>
      </c>
      <c r="BA269" s="0" t="n">
        <v>36.7754408670165</v>
      </c>
      <c r="BB269" s="0" t="n">
        <v>35.1844467500956</v>
      </c>
      <c r="BC269" s="0" t="n">
        <v>32.4255837124076</v>
      </c>
      <c r="BD269" s="0" t="n">
        <v>30.6061209724659</v>
      </c>
      <c r="BE269" s="0" t="n">
        <v>28.7439371722641</v>
      </c>
      <c r="BF269" s="0" t="n">
        <v>26.8122597610422</v>
      </c>
      <c r="BG269" s="0" t="n">
        <v>24.7627454750377</v>
      </c>
      <c r="BH269" s="0" t="n">
        <v>22.5120030388471</v>
      </c>
      <c r="BI269" s="0" t="n">
        <v>19.9155399644855</v>
      </c>
      <c r="BJ269" s="0" t="n">
        <v>9.82750783896116</v>
      </c>
      <c r="BK269" s="0" t="n">
        <v>2.55244866604361</v>
      </c>
    </row>
    <row r="270" customFormat="false" ht="12.8" hidden="false" customHeight="false" outlineLevel="0" collapsed="false">
      <c r="A270" s="0" t="s">
        <v>1415</v>
      </c>
      <c r="B270" s="0" t="s">
        <v>1687</v>
      </c>
      <c r="C270" s="0" t="s">
        <v>1455</v>
      </c>
      <c r="D270" s="0" t="n">
        <v>29</v>
      </c>
      <c r="E270" s="0" t="n">
        <v>51</v>
      </c>
      <c r="F270" s="0" t="n">
        <v>700</v>
      </c>
      <c r="G270" s="0" t="n">
        <v>2.5</v>
      </c>
      <c r="H270" s="0" t="n">
        <v>320</v>
      </c>
      <c r="I270" s="0" t="n">
        <v>40</v>
      </c>
      <c r="J270" s="0" t="n">
        <v>9000</v>
      </c>
      <c r="K270" s="0" t="n">
        <v>0.3</v>
      </c>
      <c r="L270" s="0" t="n">
        <v>12.2147157293371</v>
      </c>
      <c r="M270" s="0" t="n">
        <v>12.2125517224383</v>
      </c>
      <c r="N270" s="0" t="n">
        <v>15.0560399507502</v>
      </c>
      <c r="O270" s="0" t="n">
        <v>18.0760297298635</v>
      </c>
      <c r="P270" s="0" t="n">
        <v>19.5967387278039</v>
      </c>
      <c r="Q270" s="0" t="n">
        <v>19.9530018938433</v>
      </c>
      <c r="R270" s="0" t="n">
        <v>19.8698069418487</v>
      </c>
      <c r="S270" s="0" t="n">
        <v>19.6303680202355</v>
      </c>
      <c r="T270" s="0" t="n">
        <v>19.2961751645173</v>
      </c>
      <c r="U270" s="0" t="n">
        <v>18.9036605689123</v>
      </c>
      <c r="V270" s="0" t="n">
        <v>18.47200193287</v>
      </c>
      <c r="W270" s="0" t="n">
        <v>17.3139368831743</v>
      </c>
      <c r="X270" s="0" t="n">
        <v>14.830397907559</v>
      </c>
      <c r="Y270" s="0" t="n">
        <v>11.0700456286349</v>
      </c>
      <c r="Z270" s="0" t="n">
        <v>12.918110195552</v>
      </c>
      <c r="AA270" s="0" t="n">
        <v>17.6330168831713</v>
      </c>
      <c r="AB270" s="0" t="n">
        <v>21.0779145897228</v>
      </c>
      <c r="AC270" s="0" t="n">
        <v>21.9957892233246</v>
      </c>
      <c r="AD270" s="0" t="n">
        <v>21.2994850139151</v>
      </c>
      <c r="AE270" s="0" t="n">
        <v>20.391501134929</v>
      </c>
      <c r="AF270" s="0" t="n">
        <v>19.583465435351</v>
      </c>
      <c r="AG270" s="0" t="n">
        <v>18.799515347815</v>
      </c>
      <c r="AH270" s="0" t="n">
        <v>18.0077232393027</v>
      </c>
      <c r="AI270" s="0" t="n">
        <v>17.1816731315105</v>
      </c>
      <c r="AJ270" s="0" t="n">
        <v>15.5134886890742</v>
      </c>
      <c r="AK270" s="0" t="n">
        <v>12.7738257430174</v>
      </c>
      <c r="AL270" s="0" t="n">
        <v>963.619957285182</v>
      </c>
      <c r="AM270" s="0" t="n">
        <v>1182.15298051481</v>
      </c>
      <c r="AN270" s="0" t="n">
        <v>1731.88569940194</v>
      </c>
      <c r="AO270" s="0" t="n">
        <v>2117.57400814777</v>
      </c>
      <c r="AP270" s="0" t="n">
        <v>2203.02554480012</v>
      </c>
      <c r="AQ270" s="0" t="n">
        <v>2106.86300557324</v>
      </c>
      <c r="AR270" s="0" t="n">
        <v>2002.34389380152</v>
      </c>
      <c r="AS270" s="0" t="n">
        <v>1908.9438775207</v>
      </c>
      <c r="AT270" s="0" t="n">
        <v>1817.13139536684</v>
      </c>
      <c r="AU270" s="0" t="n">
        <v>1723.05422064682</v>
      </c>
      <c r="AV270" s="0" t="n">
        <v>1624.43033001347</v>
      </c>
      <c r="AW270" s="0" t="n">
        <v>1444.5287819931</v>
      </c>
      <c r="AX270" s="0" t="n">
        <v>1144.91850452665</v>
      </c>
      <c r="AY270" s="0" t="n">
        <v>13.7467459134968</v>
      </c>
      <c r="AZ270" s="0" t="n">
        <v>31.0679719300095</v>
      </c>
      <c r="BA270" s="0" t="n">
        <v>36.7754408670165</v>
      </c>
      <c r="BB270" s="0" t="n">
        <v>35.1844467500956</v>
      </c>
      <c r="BC270" s="0" t="n">
        <v>32.4255837124076</v>
      </c>
      <c r="BD270" s="0" t="n">
        <v>30.6061209724659</v>
      </c>
      <c r="BE270" s="0" t="n">
        <v>28.7439371722641</v>
      </c>
      <c r="BF270" s="0" t="n">
        <v>26.8122597610422</v>
      </c>
      <c r="BG270" s="0" t="n">
        <v>24.7627454750377</v>
      </c>
      <c r="BH270" s="0" t="n">
        <v>22.5120030388471</v>
      </c>
      <c r="BI270" s="0" t="n">
        <v>19.9155399644855</v>
      </c>
      <c r="BJ270" s="0" t="n">
        <v>9.82750783896116</v>
      </c>
      <c r="BK270" s="0" t="n">
        <v>2.55244866604361</v>
      </c>
    </row>
    <row r="271" customFormat="false" ht="12.8" hidden="false" customHeight="false" outlineLevel="0" collapsed="false">
      <c r="A271" s="0" t="s">
        <v>1415</v>
      </c>
      <c r="B271" s="0" t="s">
        <v>1688</v>
      </c>
      <c r="C271" s="0" t="s">
        <v>1455</v>
      </c>
      <c r="D271" s="0" t="n">
        <v>36</v>
      </c>
      <c r="E271" s="0" t="n">
        <v>51</v>
      </c>
      <c r="F271" s="0" t="n">
        <v>700</v>
      </c>
      <c r="G271" s="0" t="n">
        <v>2.5</v>
      </c>
      <c r="H271" s="0" t="n">
        <v>320</v>
      </c>
      <c r="I271" s="0" t="n">
        <v>40</v>
      </c>
      <c r="J271" s="0" t="n">
        <v>9000</v>
      </c>
      <c r="K271" s="0" t="n">
        <v>0.3</v>
      </c>
      <c r="L271" s="0" t="n">
        <v>12.3719232350434</v>
      </c>
      <c r="M271" s="0" t="n">
        <v>12.4255983101356</v>
      </c>
      <c r="N271" s="0" t="n">
        <v>15.3326675962152</v>
      </c>
      <c r="O271" s="0" t="n">
        <v>18.3738433624078</v>
      </c>
      <c r="P271" s="0" t="n">
        <v>19.9070621160873</v>
      </c>
      <c r="Q271" s="0" t="n">
        <v>20.2734035093195</v>
      </c>
      <c r="R271" s="0" t="n">
        <v>20.1938353587995</v>
      </c>
      <c r="S271" s="0" t="n">
        <v>19.9339293550618</v>
      </c>
      <c r="T271" s="0" t="n">
        <v>19.5736603036699</v>
      </c>
      <c r="U271" s="0" t="n">
        <v>19.1561086255298</v>
      </c>
      <c r="V271" s="0" t="n">
        <v>18.7014789375201</v>
      </c>
      <c r="W271" s="0" t="n">
        <v>17.5079957174809</v>
      </c>
      <c r="X271" s="0" t="n">
        <v>14.9834239052453</v>
      </c>
      <c r="Y271" s="0" t="n">
        <v>11.0029244165137</v>
      </c>
      <c r="Z271" s="0" t="n">
        <v>12.8099283773701</v>
      </c>
      <c r="AA271" s="0" t="n">
        <v>17.4930168831713</v>
      </c>
      <c r="AB271" s="0" t="n">
        <v>20.9379145897228</v>
      </c>
      <c r="AC271" s="0" t="n">
        <v>21.8413952839306</v>
      </c>
      <c r="AD271" s="0" t="n">
        <v>21.1281213775514</v>
      </c>
      <c r="AE271" s="0" t="n">
        <v>20.2118799228078</v>
      </c>
      <c r="AF271" s="0" t="n">
        <v>19.4219502838359</v>
      </c>
      <c r="AG271" s="0" t="n">
        <v>18.6628486811483</v>
      </c>
      <c r="AH271" s="0" t="n">
        <v>17.8959050574845</v>
      </c>
      <c r="AI271" s="0" t="n">
        <v>17.0940973739348</v>
      </c>
      <c r="AJ271" s="0" t="n">
        <v>15.4512917193772</v>
      </c>
      <c r="AK271" s="0" t="n">
        <v>12.7326136218053</v>
      </c>
      <c r="AL271" s="0" t="n">
        <v>954.932078497303</v>
      </c>
      <c r="AM271" s="0" t="n">
        <v>1168.08934415118</v>
      </c>
      <c r="AN271" s="0" t="n">
        <v>1713.68569940194</v>
      </c>
      <c r="AO271" s="0" t="n">
        <v>2099.37400814777</v>
      </c>
      <c r="AP271" s="0" t="n">
        <v>2182.99221146678</v>
      </c>
      <c r="AQ271" s="0" t="n">
        <v>2084.68421769446</v>
      </c>
      <c r="AR271" s="0" t="n">
        <v>1979.14843925606</v>
      </c>
      <c r="AS271" s="0" t="n">
        <v>1888.11357449039</v>
      </c>
      <c r="AT271" s="0" t="n">
        <v>1799.53139536684</v>
      </c>
      <c r="AU271" s="0" t="n">
        <v>1708.68452367712</v>
      </c>
      <c r="AV271" s="0" t="n">
        <v>1613.21214819529</v>
      </c>
      <c r="AW271" s="0" t="n">
        <v>1436.59847896279</v>
      </c>
      <c r="AX271" s="0" t="n">
        <v>1139.65941361756</v>
      </c>
      <c r="AY271" s="0" t="n">
        <v>13.7467459134968</v>
      </c>
      <c r="AZ271" s="0" t="n">
        <v>31.0679719300095</v>
      </c>
      <c r="BA271" s="0" t="n">
        <v>36.7754408670165</v>
      </c>
      <c r="BB271" s="0" t="n">
        <v>35.1844467500956</v>
      </c>
      <c r="BC271" s="0" t="n">
        <v>32.4255837124076</v>
      </c>
      <c r="BD271" s="0" t="n">
        <v>30.6061209724659</v>
      </c>
      <c r="BE271" s="0" t="n">
        <v>28.7439371722641</v>
      </c>
      <c r="BF271" s="0" t="n">
        <v>26.8122597610422</v>
      </c>
      <c r="BG271" s="0" t="n">
        <v>24.7627454750377</v>
      </c>
      <c r="BH271" s="0" t="n">
        <v>22.5120030388471</v>
      </c>
      <c r="BI271" s="0" t="n">
        <v>19.9155399644855</v>
      </c>
      <c r="BJ271" s="0" t="n">
        <v>9.82750783896116</v>
      </c>
      <c r="BK271" s="0" t="n">
        <v>2.55244866604361</v>
      </c>
    </row>
    <row r="272" customFormat="false" ht="12.8" hidden="false" customHeight="false" outlineLevel="0" collapsed="false">
      <c r="A272" s="0" t="s">
        <v>1689</v>
      </c>
      <c r="B272" s="0" t="s">
        <v>1690</v>
      </c>
      <c r="C272" s="0" t="s">
        <v>1417</v>
      </c>
      <c r="D272" s="0" t="n">
        <v>24</v>
      </c>
      <c r="E272" s="0" t="n">
        <v>12</v>
      </c>
      <c r="F272" s="0" t="n">
        <v>600</v>
      </c>
      <c r="I272" s="0" t="n">
        <v>40</v>
      </c>
      <c r="L272" s="0" t="n">
        <v>17.2198</v>
      </c>
      <c r="M272" s="0" t="n">
        <v>18.1606</v>
      </c>
      <c r="N272" s="0" t="n">
        <v>18.797475</v>
      </c>
      <c r="O272" s="0" t="n">
        <v>15.7337954545455</v>
      </c>
      <c r="P272" s="0" t="n">
        <v>11.5979772727273</v>
      </c>
      <c r="Q272" s="0" t="n">
        <v>8.20555227272727</v>
      </c>
      <c r="R272" s="0" t="n">
        <v>9.00849545454545</v>
      </c>
      <c r="S272" s="0" t="n">
        <v>10.6212590909091</v>
      </c>
      <c r="T272" s="0" t="n">
        <v>12.3443704545455</v>
      </c>
      <c r="U272" s="0" t="n">
        <v>13.4566</v>
      </c>
      <c r="V272" s="0" t="n">
        <v>14.3974</v>
      </c>
      <c r="W272" s="0" t="n">
        <v>15.3382</v>
      </c>
      <c r="X272" s="0" t="n">
        <v>16.1614</v>
      </c>
      <c r="Y272" s="0" t="n">
        <v>14.4513</v>
      </c>
      <c r="Z272" s="0" t="n">
        <v>15.1177</v>
      </c>
      <c r="AA272" s="0" t="n">
        <v>15.5432068181818</v>
      </c>
      <c r="AB272" s="0" t="n">
        <v>13.0401318181818</v>
      </c>
      <c r="AC272" s="0" t="n">
        <v>9.70078636363636</v>
      </c>
      <c r="AD272" s="0" t="n">
        <v>6.96485</v>
      </c>
      <c r="AE272" s="0" t="n">
        <v>7.76411818181818</v>
      </c>
      <c r="AF272" s="0" t="n">
        <v>9.3163</v>
      </c>
      <c r="AG272" s="0" t="n">
        <v>10.9210318181818</v>
      </c>
      <c r="AH272" s="0" t="n">
        <v>11.7857</v>
      </c>
      <c r="AI272" s="0" t="n">
        <v>12.4521</v>
      </c>
      <c r="AJ272" s="0" t="n">
        <v>13.1185</v>
      </c>
      <c r="AK272" s="0" t="n">
        <v>13.7016</v>
      </c>
      <c r="AL272" s="0" t="n">
        <v>1433.045</v>
      </c>
      <c r="AM272" s="0" t="n">
        <v>1487.645</v>
      </c>
      <c r="AN272" s="0" t="n">
        <v>1519.67829545455</v>
      </c>
      <c r="AO272" s="0" t="n">
        <v>1277.80886363636</v>
      </c>
      <c r="AP272" s="0" t="n">
        <v>958.9325</v>
      </c>
      <c r="AQ272" s="0" t="n">
        <v>697.984090909091</v>
      </c>
      <c r="AR272" s="0" t="n">
        <v>788.937272727273</v>
      </c>
      <c r="AS272" s="0" t="n">
        <v>961.386363636364</v>
      </c>
      <c r="AT272" s="0" t="n">
        <v>1135.31136363636</v>
      </c>
      <c r="AU272" s="0" t="n">
        <v>1214.645</v>
      </c>
      <c r="AV272" s="0" t="n">
        <v>1269.245</v>
      </c>
      <c r="AW272" s="0" t="n">
        <v>1323.845</v>
      </c>
      <c r="AX272" s="0" t="n">
        <v>1371.62</v>
      </c>
    </row>
    <row r="273" customFormat="false" ht="12.8" hidden="false" customHeight="false" outlineLevel="0" collapsed="false">
      <c r="A273" s="0" t="s">
        <v>1689</v>
      </c>
      <c r="B273" s="0" t="s">
        <v>1691</v>
      </c>
      <c r="C273" s="0" t="s">
        <v>374</v>
      </c>
      <c r="D273" s="0" t="n">
        <v>24</v>
      </c>
      <c r="E273" s="0" t="n">
        <v>25</v>
      </c>
      <c r="F273" s="0" t="n">
        <v>600</v>
      </c>
      <c r="I273" s="0" t="n">
        <v>40</v>
      </c>
      <c r="L273" s="0" t="n">
        <v>14.1622</v>
      </c>
      <c r="M273" s="0" t="n">
        <v>15.103</v>
      </c>
      <c r="N273" s="0" t="n">
        <v>16.0438</v>
      </c>
      <c r="O273" s="0" t="n">
        <v>16.9846</v>
      </c>
      <c r="P273" s="0" t="n">
        <v>17.9254</v>
      </c>
      <c r="Q273" s="0" t="n">
        <v>18.8662</v>
      </c>
      <c r="R273" s="0" t="n">
        <v>16.7410227272727</v>
      </c>
      <c r="S273" s="0" t="n">
        <v>12.6479681818182</v>
      </c>
      <c r="T273" s="0" t="n">
        <v>8.68778409090909</v>
      </c>
      <c r="U273" s="0" t="n">
        <v>8.63203181818182</v>
      </c>
      <c r="V273" s="0" t="n">
        <v>10.2020318181818</v>
      </c>
      <c r="W273" s="0" t="n">
        <v>11.9430863636364</v>
      </c>
      <c r="X273" s="0" t="n">
        <v>13.1038</v>
      </c>
      <c r="Y273" s="0" t="n">
        <v>12.2855</v>
      </c>
      <c r="Z273" s="0" t="n">
        <v>12.9519</v>
      </c>
      <c r="AA273" s="0" t="n">
        <v>13.6183</v>
      </c>
      <c r="AB273" s="0" t="n">
        <v>14.2847</v>
      </c>
      <c r="AC273" s="0" t="n">
        <v>14.9511</v>
      </c>
      <c r="AD273" s="0" t="n">
        <v>15.6175</v>
      </c>
      <c r="AE273" s="0" t="n">
        <v>13.8560363636364</v>
      </c>
      <c r="AF273" s="0" t="n">
        <v>10.5469818181818</v>
      </c>
      <c r="AG273" s="0" t="n">
        <v>7.35765681818182</v>
      </c>
      <c r="AH273" s="0" t="n">
        <v>7.39500454545455</v>
      </c>
      <c r="AI273" s="0" t="n">
        <v>8.91689545454546</v>
      </c>
      <c r="AJ273" s="0" t="n">
        <v>10.55995</v>
      </c>
      <c r="AK273" s="0" t="n">
        <v>11.5358</v>
      </c>
      <c r="AL273" s="0" t="n">
        <v>1255.595</v>
      </c>
      <c r="AM273" s="0" t="n">
        <v>1310.195</v>
      </c>
      <c r="AN273" s="0" t="n">
        <v>1364.795</v>
      </c>
      <c r="AO273" s="0" t="n">
        <v>1419.395</v>
      </c>
      <c r="AP273" s="0" t="n">
        <v>1473.995</v>
      </c>
      <c r="AQ273" s="0" t="n">
        <v>1528.595</v>
      </c>
      <c r="AR273" s="0" t="n">
        <v>1355.97681818182</v>
      </c>
      <c r="AS273" s="0" t="n">
        <v>1039.58227272727</v>
      </c>
      <c r="AT273" s="0" t="n">
        <v>735.827159090909</v>
      </c>
      <c r="AU273" s="0" t="n">
        <v>747.376136363636</v>
      </c>
      <c r="AV273" s="0" t="n">
        <v>917.343409090909</v>
      </c>
      <c r="AW273" s="0" t="n">
        <v>1097.23795454545</v>
      </c>
      <c r="AX273" s="0" t="n">
        <v>1194.17</v>
      </c>
    </row>
    <row r="274" customFormat="false" ht="12.8" hidden="false" customHeight="false" outlineLevel="0" collapsed="false">
      <c r="A274" s="0" t="s">
        <v>1689</v>
      </c>
      <c r="B274" s="0" t="s">
        <v>1692</v>
      </c>
      <c r="C274" s="0" t="s">
        <v>376</v>
      </c>
      <c r="D274" s="0" t="n">
        <v>24</v>
      </c>
      <c r="E274" s="0" t="n">
        <v>38</v>
      </c>
      <c r="F274" s="0" t="n">
        <v>600</v>
      </c>
      <c r="I274" s="0" t="n">
        <v>40</v>
      </c>
      <c r="L274" s="0" t="n">
        <v>9.79349545454545</v>
      </c>
      <c r="M274" s="0" t="n">
        <v>11.4917863636364</v>
      </c>
      <c r="N274" s="0" t="n">
        <v>12.9862</v>
      </c>
      <c r="O274" s="0" t="n">
        <v>13.927</v>
      </c>
      <c r="P274" s="0" t="n">
        <v>14.8678</v>
      </c>
      <c r="Q274" s="0" t="n">
        <v>15.8086</v>
      </c>
      <c r="R274" s="0" t="n">
        <v>16.7494</v>
      </c>
      <c r="S274" s="0" t="n">
        <v>17.6902</v>
      </c>
      <c r="T274" s="0" t="n">
        <v>18.631</v>
      </c>
      <c r="U274" s="0" t="n">
        <v>17.7375590909091</v>
      </c>
      <c r="V274" s="0" t="n">
        <v>13.6872681818182</v>
      </c>
      <c r="W274" s="0" t="n">
        <v>9.46592272727273</v>
      </c>
      <c r="X274" s="0" t="n">
        <v>8.16164242424243</v>
      </c>
      <c r="Y274" s="0" t="n">
        <v>8.52506363636364</v>
      </c>
      <c r="Z274" s="0" t="n">
        <v>10.1378272727273</v>
      </c>
      <c r="AA274" s="0" t="n">
        <v>11.4525</v>
      </c>
      <c r="AB274" s="0" t="n">
        <v>12.1189</v>
      </c>
      <c r="AC274" s="0" t="n">
        <v>12.7853</v>
      </c>
      <c r="AD274" s="0" t="n">
        <v>13.4517</v>
      </c>
      <c r="AE274" s="0" t="n">
        <v>14.1181</v>
      </c>
      <c r="AF274" s="0" t="n">
        <v>14.7845</v>
      </c>
      <c r="AG274" s="0" t="n">
        <v>15.4509</v>
      </c>
      <c r="AH274" s="0" t="n">
        <v>14.6643681818182</v>
      </c>
      <c r="AI274" s="0" t="n">
        <v>11.3856045454545</v>
      </c>
      <c r="AJ274" s="0" t="n">
        <v>7.98567727272727</v>
      </c>
      <c r="AK274" s="0" t="n">
        <v>6.94228484848485</v>
      </c>
      <c r="AL274" s="0" t="n">
        <v>873.920909090909</v>
      </c>
      <c r="AM274" s="0" t="n">
        <v>1051.33363636364</v>
      </c>
      <c r="AN274" s="0" t="n">
        <v>1187.345</v>
      </c>
      <c r="AO274" s="0" t="n">
        <v>1241.945</v>
      </c>
      <c r="AP274" s="0" t="n">
        <v>1296.545</v>
      </c>
      <c r="AQ274" s="0" t="n">
        <v>1351.145</v>
      </c>
      <c r="AR274" s="0" t="n">
        <v>1405.745</v>
      </c>
      <c r="AS274" s="0" t="n">
        <v>1460.345</v>
      </c>
      <c r="AT274" s="0" t="n">
        <v>1514.945</v>
      </c>
      <c r="AU274" s="0" t="n">
        <v>1433.52431818182</v>
      </c>
      <c r="AV274" s="0" t="n">
        <v>1119.61159090909</v>
      </c>
      <c r="AW274" s="0" t="n">
        <v>795.771590909091</v>
      </c>
      <c r="AX274" s="0" t="n">
        <v>697.078484848485</v>
      </c>
    </row>
    <row r="275" customFormat="false" ht="12.8" hidden="false" customHeight="false" outlineLevel="0" collapsed="false">
      <c r="A275" s="0" t="s">
        <v>1689</v>
      </c>
      <c r="B275" s="0" t="s">
        <v>1693</v>
      </c>
      <c r="C275" s="0" t="s">
        <v>1455</v>
      </c>
      <c r="D275" s="0" t="n">
        <v>24</v>
      </c>
      <c r="E275" s="0" t="n">
        <v>51</v>
      </c>
      <c r="F275" s="0" t="n">
        <v>600</v>
      </c>
      <c r="I275" s="0" t="n">
        <v>40</v>
      </c>
      <c r="L275" s="0" t="n">
        <v>14.7158772727273</v>
      </c>
      <c r="M275" s="0" t="n">
        <v>10.5372954545455</v>
      </c>
      <c r="N275" s="0" t="n">
        <v>8.08260681818182</v>
      </c>
      <c r="O275" s="0" t="n">
        <v>9.39565</v>
      </c>
      <c r="P275" s="0" t="n">
        <v>11.0511772727273</v>
      </c>
      <c r="Q275" s="0" t="n">
        <v>12.6929659090909</v>
      </c>
      <c r="R275" s="0" t="n">
        <v>13.6918</v>
      </c>
      <c r="S275" s="0" t="n">
        <v>14.6326</v>
      </c>
      <c r="T275" s="0" t="n">
        <v>15.5734</v>
      </c>
      <c r="U275" s="0" t="n">
        <v>16.5142</v>
      </c>
      <c r="V275" s="0" t="n">
        <v>17.455</v>
      </c>
      <c r="W275" s="0" t="n">
        <v>18.3958</v>
      </c>
      <c r="X275" s="0" t="n">
        <v>18.8137666666667</v>
      </c>
      <c r="Y275" s="0" t="n">
        <v>12.2166545454545</v>
      </c>
      <c r="Z275" s="0" t="n">
        <v>8.84701818181818</v>
      </c>
      <c r="AA275" s="0" t="n">
        <v>6.87776363636364</v>
      </c>
      <c r="AB275" s="0" t="n">
        <v>8.14080454545455</v>
      </c>
      <c r="AC275" s="0" t="n">
        <v>9.72327727272727</v>
      </c>
      <c r="AD275" s="0" t="n">
        <v>11.2191795454545</v>
      </c>
      <c r="AE275" s="0" t="n">
        <v>11.9523</v>
      </c>
      <c r="AF275" s="0" t="n">
        <v>12.6187</v>
      </c>
      <c r="AG275" s="0" t="n">
        <v>13.2851</v>
      </c>
      <c r="AH275" s="0" t="n">
        <v>13.9515</v>
      </c>
      <c r="AI275" s="0" t="n">
        <v>14.6179</v>
      </c>
      <c r="AJ275" s="0" t="n">
        <v>15.2843</v>
      </c>
      <c r="AK275" s="0" t="n">
        <v>15.5462090909091</v>
      </c>
      <c r="AL275" s="0" t="n">
        <v>1199.02045454545</v>
      </c>
      <c r="AM275" s="0" t="n">
        <v>877.662272727273</v>
      </c>
      <c r="AN275" s="0" t="n">
        <v>690.848863636364</v>
      </c>
      <c r="AO275" s="0" t="n">
        <v>831.118863636364</v>
      </c>
      <c r="AP275" s="0" t="n">
        <v>1006.04977272727</v>
      </c>
      <c r="AQ275" s="0" t="n">
        <v>1165.39875</v>
      </c>
      <c r="AR275" s="0" t="n">
        <v>1228.295</v>
      </c>
      <c r="AS275" s="0" t="n">
        <v>1282.895</v>
      </c>
      <c r="AT275" s="0" t="n">
        <v>1337.495</v>
      </c>
      <c r="AU275" s="0" t="n">
        <v>1392.095</v>
      </c>
      <c r="AV275" s="0" t="n">
        <v>1446.695</v>
      </c>
      <c r="AW275" s="0" t="n">
        <v>1501.295</v>
      </c>
      <c r="AX275" s="0" t="n">
        <v>1518.98106060606</v>
      </c>
    </row>
    <row r="276" customFormat="false" ht="12.8" hidden="false" customHeight="false" outlineLevel="0" collapsed="false">
      <c r="A276" s="0" t="s">
        <v>1689</v>
      </c>
      <c r="B276" s="0" t="s">
        <v>1694</v>
      </c>
      <c r="C276" s="0" t="s">
        <v>1419</v>
      </c>
      <c r="D276" s="0" t="n">
        <v>24</v>
      </c>
      <c r="F276" s="0" t="n">
        <v>600</v>
      </c>
      <c r="I276" s="0" t="n">
        <v>40</v>
      </c>
      <c r="L276" s="0" t="n">
        <v>13.8704860962567</v>
      </c>
      <c r="M276" s="0" t="n">
        <v>13.8704860962567</v>
      </c>
      <c r="N276" s="0" t="n">
        <v>13.8704860962567</v>
      </c>
      <c r="O276" s="0" t="n">
        <v>13.8704860962567</v>
      </c>
      <c r="P276" s="0" t="n">
        <v>13.8704860962567</v>
      </c>
      <c r="Q276" s="0" t="n">
        <v>13.8704860962567</v>
      </c>
      <c r="R276" s="0" t="n">
        <v>13.8704860962567</v>
      </c>
      <c r="S276" s="0" t="n">
        <v>13.8704860962567</v>
      </c>
      <c r="T276" s="0" t="n">
        <v>13.8704860962567</v>
      </c>
      <c r="U276" s="0" t="n">
        <v>13.8704860962567</v>
      </c>
      <c r="V276" s="0" t="n">
        <v>13.8704860962567</v>
      </c>
      <c r="W276" s="0" t="n">
        <v>13.8704860962567</v>
      </c>
      <c r="X276" s="0" t="n">
        <v>13.8704860962567</v>
      </c>
      <c r="Y276" s="0" t="n">
        <v>11.7956199643494</v>
      </c>
      <c r="Z276" s="0" t="n">
        <v>11.7956199643494</v>
      </c>
      <c r="AA276" s="0" t="n">
        <v>11.7956199643494</v>
      </c>
      <c r="AB276" s="0" t="n">
        <v>11.7956199643494</v>
      </c>
      <c r="AC276" s="0" t="n">
        <v>11.7956199643494</v>
      </c>
      <c r="AD276" s="0" t="n">
        <v>11.7956199643494</v>
      </c>
      <c r="AE276" s="0" t="n">
        <v>11.7956199643494</v>
      </c>
      <c r="AF276" s="0" t="n">
        <v>11.7956199643494</v>
      </c>
      <c r="AG276" s="0" t="n">
        <v>11.7956199643494</v>
      </c>
      <c r="AH276" s="0" t="n">
        <v>11.7956199643494</v>
      </c>
      <c r="AI276" s="0" t="n">
        <v>11.7956199643494</v>
      </c>
      <c r="AJ276" s="0" t="n">
        <v>11.7956199643494</v>
      </c>
      <c r="AK276" s="0" t="n">
        <v>11.7956199643494</v>
      </c>
      <c r="AL276" s="0" t="n">
        <v>1184.1650802139</v>
      </c>
      <c r="AM276" s="0" t="n">
        <v>1184.1650802139</v>
      </c>
      <c r="AN276" s="0" t="n">
        <v>1184.1650802139</v>
      </c>
      <c r="AO276" s="0" t="n">
        <v>1184.1650802139</v>
      </c>
      <c r="AP276" s="0" t="n">
        <v>1184.1650802139</v>
      </c>
      <c r="AQ276" s="0" t="n">
        <v>1184.1650802139</v>
      </c>
      <c r="AR276" s="0" t="n">
        <v>1184.1650802139</v>
      </c>
      <c r="AS276" s="0" t="n">
        <v>1184.1650802139</v>
      </c>
      <c r="AT276" s="0" t="n">
        <v>1184.1650802139</v>
      </c>
      <c r="AU276" s="0" t="n">
        <v>1184.1650802139</v>
      </c>
      <c r="AV276" s="0" t="n">
        <v>1184.1650802139</v>
      </c>
      <c r="AW276" s="0" t="n">
        <v>1184.1650802139</v>
      </c>
      <c r="AX276" s="0" t="n">
        <v>1184.1650802139</v>
      </c>
    </row>
    <row r="277" customFormat="false" ht="12.8" hidden="false" customHeight="false" outlineLevel="0" collapsed="false">
      <c r="A277" s="0" t="s">
        <v>1689</v>
      </c>
      <c r="B277" s="0" t="s">
        <v>1695</v>
      </c>
      <c r="C277" s="0" t="s">
        <v>1419</v>
      </c>
      <c r="D277" s="0" t="n">
        <v>24</v>
      </c>
      <c r="F277" s="0" t="n">
        <v>600</v>
      </c>
      <c r="I277" s="0" t="n">
        <v>40</v>
      </c>
      <c r="L277" s="0" t="n">
        <v>12.2863860962567</v>
      </c>
      <c r="M277" s="0" t="n">
        <v>12.2863860962567</v>
      </c>
      <c r="N277" s="0" t="n">
        <v>12.2863860962567</v>
      </c>
      <c r="O277" s="0" t="n">
        <v>12.2863860962567</v>
      </c>
      <c r="P277" s="0" t="n">
        <v>12.2863860962567</v>
      </c>
      <c r="Q277" s="0" t="n">
        <v>12.2863860962567</v>
      </c>
      <c r="R277" s="0" t="n">
        <v>12.2863860962567</v>
      </c>
      <c r="S277" s="0" t="n">
        <v>12.2863860962567</v>
      </c>
      <c r="T277" s="0" t="n">
        <v>12.2863860962567</v>
      </c>
      <c r="U277" s="0" t="n">
        <v>12.2863860962567</v>
      </c>
      <c r="V277" s="0" t="n">
        <v>12.2863860962567</v>
      </c>
      <c r="W277" s="0" t="n">
        <v>12.2863860962567</v>
      </c>
      <c r="X277" s="0" t="n">
        <v>12.2863860962567</v>
      </c>
      <c r="Y277" s="0" t="n">
        <v>10.2095023172906</v>
      </c>
      <c r="Z277" s="0" t="n">
        <v>10.2095023172906</v>
      </c>
      <c r="AA277" s="0" t="n">
        <v>10.2095023172906</v>
      </c>
      <c r="AB277" s="0" t="n">
        <v>10.2095023172906</v>
      </c>
      <c r="AC277" s="0" t="n">
        <v>10.2095023172906</v>
      </c>
      <c r="AD277" s="0" t="n">
        <v>10.2095023172906</v>
      </c>
      <c r="AE277" s="0" t="n">
        <v>10.2095023172906</v>
      </c>
      <c r="AF277" s="0" t="n">
        <v>10.2095023172906</v>
      </c>
      <c r="AG277" s="0" t="n">
        <v>10.2095023172906</v>
      </c>
      <c r="AH277" s="0" t="n">
        <v>10.2095023172906</v>
      </c>
      <c r="AI277" s="0" t="n">
        <v>10.2095023172906</v>
      </c>
      <c r="AJ277" s="0" t="n">
        <v>10.2095023172906</v>
      </c>
      <c r="AK277" s="0" t="n">
        <v>10.2095023172906</v>
      </c>
      <c r="AL277" s="0" t="n">
        <v>1002.94331550802</v>
      </c>
      <c r="AM277" s="0" t="n">
        <v>1002.94331550802</v>
      </c>
      <c r="AN277" s="0" t="n">
        <v>1002.94331550802</v>
      </c>
      <c r="AO277" s="0" t="n">
        <v>1002.94331550802</v>
      </c>
      <c r="AP277" s="0" t="n">
        <v>1002.94331550802</v>
      </c>
      <c r="AQ277" s="0" t="n">
        <v>1002.94331550802</v>
      </c>
      <c r="AR277" s="0" t="n">
        <v>1002.94331550802</v>
      </c>
      <c r="AS277" s="0" t="n">
        <v>1002.94331550802</v>
      </c>
      <c r="AT277" s="0" t="n">
        <v>1002.94331550802</v>
      </c>
      <c r="AU277" s="0" t="n">
        <v>1002.94331550802</v>
      </c>
      <c r="AV277" s="0" t="n">
        <v>1002.94331550802</v>
      </c>
      <c r="AW277" s="0" t="n">
        <v>1002.94331550802</v>
      </c>
      <c r="AX277" s="0" t="n">
        <v>1002.94331550802</v>
      </c>
    </row>
    <row r="278" customFormat="false" ht="12.8" hidden="false" customHeight="false" outlineLevel="0" collapsed="false">
      <c r="A278" s="0" t="s">
        <v>1689</v>
      </c>
      <c r="B278" s="0" t="s">
        <v>1696</v>
      </c>
      <c r="C278" s="0" t="s">
        <v>1455</v>
      </c>
      <c r="D278" s="0" t="n">
        <v>24</v>
      </c>
      <c r="E278" s="0" t="n">
        <v>51</v>
      </c>
      <c r="F278" s="0" t="n">
        <v>600</v>
      </c>
      <c r="I278" s="0" t="n">
        <v>40</v>
      </c>
      <c r="L278" s="0" t="n">
        <v>14.7158772727273</v>
      </c>
      <c r="M278" s="0" t="n">
        <v>10.5372954545455</v>
      </c>
      <c r="N278" s="0" t="n">
        <v>8.0219</v>
      </c>
      <c r="O278" s="0" t="n">
        <v>8.4923</v>
      </c>
      <c r="P278" s="0" t="n">
        <v>8.9627</v>
      </c>
      <c r="Q278" s="0" t="n">
        <v>9.4331</v>
      </c>
      <c r="R278" s="0" t="n">
        <v>9.9035</v>
      </c>
      <c r="S278" s="0" t="n">
        <v>10.3739</v>
      </c>
      <c r="T278" s="0" t="n">
        <v>12.0393681818182</v>
      </c>
      <c r="U278" s="0" t="n">
        <v>14.5501681818182</v>
      </c>
      <c r="V278" s="0" t="n">
        <v>17.1151886363636</v>
      </c>
      <c r="W278" s="0" t="n">
        <v>18.3958</v>
      </c>
      <c r="X278" s="0" t="n">
        <v>18.8137666666667</v>
      </c>
      <c r="Y278" s="0" t="n">
        <v>12.2166545454545</v>
      </c>
      <c r="Z278" s="0" t="n">
        <v>8.84701818181818</v>
      </c>
      <c r="AA278" s="0" t="n">
        <v>6.80915</v>
      </c>
      <c r="AB278" s="0" t="n">
        <v>7.14235</v>
      </c>
      <c r="AC278" s="0" t="n">
        <v>7.47555</v>
      </c>
      <c r="AD278" s="0" t="n">
        <v>7.80875</v>
      </c>
      <c r="AE278" s="0" t="n">
        <v>8.14195</v>
      </c>
      <c r="AF278" s="0" t="n">
        <v>8.47515</v>
      </c>
      <c r="AG278" s="0" t="n">
        <v>9.91098636363637</v>
      </c>
      <c r="AH278" s="0" t="n">
        <v>12.0992772727273</v>
      </c>
      <c r="AI278" s="0" t="n">
        <v>14.3003613636364</v>
      </c>
      <c r="AJ278" s="0" t="n">
        <v>15.2843</v>
      </c>
      <c r="AK278" s="0" t="n">
        <v>15.5462090909091</v>
      </c>
      <c r="AL278" s="0" t="n">
        <v>1199.02045454545</v>
      </c>
      <c r="AM278" s="0" t="n">
        <v>877.662272727273</v>
      </c>
      <c r="AN278" s="0" t="n">
        <v>682.3975</v>
      </c>
      <c r="AO278" s="0" t="n">
        <v>709.6975</v>
      </c>
      <c r="AP278" s="0" t="n">
        <v>736.9975</v>
      </c>
      <c r="AQ278" s="0" t="n">
        <v>764.2975</v>
      </c>
      <c r="AR278" s="0" t="n">
        <v>791.5975</v>
      </c>
      <c r="AS278" s="0" t="n">
        <v>818.8975</v>
      </c>
      <c r="AT278" s="0" t="n">
        <v>964.836136363636</v>
      </c>
      <c r="AU278" s="0" t="n">
        <v>1189.40340909091</v>
      </c>
      <c r="AV278" s="0" t="n">
        <v>1412.18920454545</v>
      </c>
      <c r="AW278" s="0" t="n">
        <v>1501.295</v>
      </c>
      <c r="AX278" s="0" t="n">
        <v>1518.98106060606</v>
      </c>
    </row>
    <row r="279" customFormat="false" ht="12.8" hidden="false" customHeight="false" outlineLevel="0" collapsed="false">
      <c r="A279" s="0" t="s">
        <v>1689</v>
      </c>
      <c r="B279" s="0" t="s">
        <v>1697</v>
      </c>
      <c r="C279" s="0" t="s">
        <v>376</v>
      </c>
      <c r="D279" s="0" t="n">
        <v>24</v>
      </c>
      <c r="E279" s="0" t="n">
        <v>38</v>
      </c>
      <c r="F279" s="0" t="n">
        <v>600</v>
      </c>
      <c r="I279" s="0" t="n">
        <v>40</v>
      </c>
      <c r="L279" s="0" t="n">
        <v>8.6099</v>
      </c>
      <c r="M279" s="0" t="n">
        <v>9.0803</v>
      </c>
      <c r="N279" s="0" t="n">
        <v>9.5507</v>
      </c>
      <c r="O279" s="0" t="n">
        <v>10.0211</v>
      </c>
      <c r="P279" s="0" t="n">
        <v>10.6083340909091</v>
      </c>
      <c r="Q279" s="0" t="n">
        <v>12.6510318181818</v>
      </c>
      <c r="R279" s="0" t="n">
        <v>15.2045954545455</v>
      </c>
      <c r="S279" s="0" t="n">
        <v>17.5760386363636</v>
      </c>
      <c r="T279" s="0" t="n">
        <v>18.631</v>
      </c>
      <c r="U279" s="0" t="n">
        <v>17.7375590909091</v>
      </c>
      <c r="V279" s="0" t="n">
        <v>13.6872681818182</v>
      </c>
      <c r="W279" s="0" t="n">
        <v>9.46592272727273</v>
      </c>
      <c r="X279" s="0" t="n">
        <v>8.0807</v>
      </c>
      <c r="Y279" s="0" t="n">
        <v>7.22565</v>
      </c>
      <c r="Z279" s="0" t="n">
        <v>7.55885</v>
      </c>
      <c r="AA279" s="0" t="n">
        <v>7.89205</v>
      </c>
      <c r="AB279" s="0" t="n">
        <v>8.22525</v>
      </c>
      <c r="AC279" s="0" t="n">
        <v>8.66682045454546</v>
      </c>
      <c r="AD279" s="0" t="n">
        <v>10.4467</v>
      </c>
      <c r="AE279" s="0" t="n">
        <v>12.6652818181818</v>
      </c>
      <c r="AF279" s="0" t="n">
        <v>14.6780227272727</v>
      </c>
      <c r="AG279" s="0" t="n">
        <v>15.4509</v>
      </c>
      <c r="AH279" s="0" t="n">
        <v>14.6643681818182</v>
      </c>
      <c r="AI279" s="0" t="n">
        <v>11.3856045454545</v>
      </c>
      <c r="AJ279" s="0" t="n">
        <v>7.98567727272727</v>
      </c>
      <c r="AK279" s="0" t="n">
        <v>6.8508</v>
      </c>
      <c r="AL279" s="0" t="n">
        <v>716.5225</v>
      </c>
      <c r="AM279" s="0" t="n">
        <v>743.8225</v>
      </c>
      <c r="AN279" s="0" t="n">
        <v>771.1225</v>
      </c>
      <c r="AO279" s="0" t="n">
        <v>798.4225</v>
      </c>
      <c r="AP279" s="0" t="n">
        <v>837.43125</v>
      </c>
      <c r="AQ279" s="0" t="n">
        <v>1020.04727272727</v>
      </c>
      <c r="AR279" s="0" t="n">
        <v>1247.09636363636</v>
      </c>
      <c r="AS279" s="0" t="n">
        <v>1448.79136363636</v>
      </c>
      <c r="AT279" s="0" t="n">
        <v>1514.945</v>
      </c>
      <c r="AU279" s="0" t="n">
        <v>1433.52431818182</v>
      </c>
      <c r="AV279" s="0" t="n">
        <v>1119.61159090909</v>
      </c>
      <c r="AW279" s="0" t="n">
        <v>795.771590909091</v>
      </c>
      <c r="AX279" s="0" t="n">
        <v>685.81</v>
      </c>
    </row>
    <row r="280" customFormat="false" ht="12.8" hidden="false" customHeight="false" outlineLevel="0" collapsed="false">
      <c r="A280" s="0" t="s">
        <v>1689</v>
      </c>
      <c r="B280" s="0" t="s">
        <v>1698</v>
      </c>
      <c r="C280" s="0" t="s">
        <v>374</v>
      </c>
      <c r="D280" s="0" t="n">
        <v>24</v>
      </c>
      <c r="E280" s="0" t="n">
        <v>25</v>
      </c>
      <c r="F280" s="0" t="n">
        <v>600</v>
      </c>
      <c r="I280" s="0" t="n">
        <v>40</v>
      </c>
      <c r="L280" s="0" t="n">
        <v>10.1387</v>
      </c>
      <c r="M280" s="0" t="n">
        <v>10.962275</v>
      </c>
      <c r="N280" s="0" t="n">
        <v>13.2733863636364</v>
      </c>
      <c r="O280" s="0" t="n">
        <v>15.8697136363636</v>
      </c>
      <c r="P280" s="0" t="n">
        <v>17.9254</v>
      </c>
      <c r="Q280" s="0" t="n">
        <v>18.8662</v>
      </c>
      <c r="R280" s="0" t="n">
        <v>16.7410227272727</v>
      </c>
      <c r="S280" s="0" t="n">
        <v>12.6479681818182</v>
      </c>
      <c r="T280" s="0" t="n">
        <v>8.68778409090909</v>
      </c>
      <c r="U280" s="0" t="n">
        <v>8.2571</v>
      </c>
      <c r="V280" s="0" t="n">
        <v>8.7275</v>
      </c>
      <c r="W280" s="0" t="n">
        <v>9.1979</v>
      </c>
      <c r="X280" s="0" t="n">
        <v>9.6095</v>
      </c>
      <c r="Y280" s="0" t="n">
        <v>8.30855</v>
      </c>
      <c r="Z280" s="0" t="n">
        <v>8.96875454545455</v>
      </c>
      <c r="AA280" s="0" t="n">
        <v>10.9899863636364</v>
      </c>
      <c r="AB280" s="0" t="n">
        <v>13.2388590909091</v>
      </c>
      <c r="AC280" s="0" t="n">
        <v>14.9511</v>
      </c>
      <c r="AD280" s="0" t="n">
        <v>15.6175</v>
      </c>
      <c r="AE280" s="0" t="n">
        <v>13.8560363636364</v>
      </c>
      <c r="AF280" s="0" t="n">
        <v>10.5469818181818</v>
      </c>
      <c r="AG280" s="0" t="n">
        <v>7.35765681818182</v>
      </c>
      <c r="AH280" s="0" t="n">
        <v>6.97575</v>
      </c>
      <c r="AI280" s="0" t="n">
        <v>7.30895</v>
      </c>
      <c r="AJ280" s="0" t="n">
        <v>7.64215</v>
      </c>
      <c r="AK280" s="0" t="n">
        <v>7.9337</v>
      </c>
      <c r="AL280" s="0" t="n">
        <v>805.2475</v>
      </c>
      <c r="AM280" s="0" t="n">
        <v>867.828863636364</v>
      </c>
      <c r="AN280" s="0" t="n">
        <v>1075.87886363636</v>
      </c>
      <c r="AO280" s="0" t="n">
        <v>1305.40977272727</v>
      </c>
      <c r="AP280" s="0" t="n">
        <v>1473.995</v>
      </c>
      <c r="AQ280" s="0" t="n">
        <v>1528.595</v>
      </c>
      <c r="AR280" s="0" t="n">
        <v>1355.97681818182</v>
      </c>
      <c r="AS280" s="0" t="n">
        <v>1039.58227272727</v>
      </c>
      <c r="AT280" s="0" t="n">
        <v>735.827159090909</v>
      </c>
      <c r="AU280" s="0" t="n">
        <v>696.0475</v>
      </c>
      <c r="AV280" s="0" t="n">
        <v>723.3475</v>
      </c>
      <c r="AW280" s="0" t="n">
        <v>750.6475</v>
      </c>
      <c r="AX280" s="0" t="n">
        <v>774.535</v>
      </c>
    </row>
    <row r="281" customFormat="false" ht="12.8" hidden="false" customHeight="false" outlineLevel="0" collapsed="false">
      <c r="A281" s="0" t="s">
        <v>1689</v>
      </c>
      <c r="B281" s="0" t="s">
        <v>1699</v>
      </c>
      <c r="C281" s="0" t="s">
        <v>1417</v>
      </c>
      <c r="D281" s="0" t="n">
        <v>24</v>
      </c>
      <c r="E281" s="0" t="n">
        <v>12</v>
      </c>
      <c r="F281" s="0" t="n">
        <v>600</v>
      </c>
      <c r="I281" s="0" t="n">
        <v>40</v>
      </c>
      <c r="L281" s="0" t="n">
        <v>16.5455227272727</v>
      </c>
      <c r="M281" s="0" t="n">
        <v>18.1606</v>
      </c>
      <c r="N281" s="0" t="n">
        <v>18.797475</v>
      </c>
      <c r="O281" s="0" t="n">
        <v>15.7337954545455</v>
      </c>
      <c r="P281" s="0" t="n">
        <v>11.5979772727273</v>
      </c>
      <c r="Q281" s="0" t="n">
        <v>8.20555227272727</v>
      </c>
      <c r="R281" s="0" t="n">
        <v>8.3747</v>
      </c>
      <c r="S281" s="0" t="n">
        <v>8.8451</v>
      </c>
      <c r="T281" s="0" t="n">
        <v>9.3155</v>
      </c>
      <c r="U281" s="0" t="n">
        <v>9.7859</v>
      </c>
      <c r="V281" s="0" t="n">
        <v>10.2563</v>
      </c>
      <c r="W281" s="0" t="n">
        <v>11.4383954545455</v>
      </c>
      <c r="X281" s="0" t="n">
        <v>13.5854545454545</v>
      </c>
      <c r="Y281" s="0" t="n">
        <v>13.8200090909091</v>
      </c>
      <c r="Z281" s="0" t="n">
        <v>15.1177</v>
      </c>
      <c r="AA281" s="0" t="n">
        <v>15.5432068181818</v>
      </c>
      <c r="AB281" s="0" t="n">
        <v>13.0401318181818</v>
      </c>
      <c r="AC281" s="0" t="n">
        <v>9.70078636363636</v>
      </c>
      <c r="AD281" s="0" t="n">
        <v>6.96485</v>
      </c>
      <c r="AE281" s="0" t="n">
        <v>7.05905</v>
      </c>
      <c r="AF281" s="0" t="n">
        <v>7.39225</v>
      </c>
      <c r="AG281" s="0" t="n">
        <v>7.72545</v>
      </c>
      <c r="AH281" s="0" t="n">
        <v>8.05865</v>
      </c>
      <c r="AI281" s="0" t="n">
        <v>8.39185</v>
      </c>
      <c r="AJ281" s="0" t="n">
        <v>9.38284545454545</v>
      </c>
      <c r="AK281" s="0" t="n">
        <v>11.2622606060606</v>
      </c>
      <c r="AL281" s="0" t="n">
        <v>1364.34363636364</v>
      </c>
      <c r="AM281" s="0" t="n">
        <v>1487.645</v>
      </c>
      <c r="AN281" s="0" t="n">
        <v>1519.67829545455</v>
      </c>
      <c r="AO281" s="0" t="n">
        <v>1277.80886363636</v>
      </c>
      <c r="AP281" s="0" t="n">
        <v>958.9325</v>
      </c>
      <c r="AQ281" s="0" t="n">
        <v>697.984090909091</v>
      </c>
      <c r="AR281" s="0" t="n">
        <v>702.8725</v>
      </c>
      <c r="AS281" s="0" t="n">
        <v>730.1725</v>
      </c>
      <c r="AT281" s="0" t="n">
        <v>757.4725</v>
      </c>
      <c r="AU281" s="0" t="n">
        <v>784.7725</v>
      </c>
      <c r="AV281" s="0" t="n">
        <v>812.0725</v>
      </c>
      <c r="AW281" s="0" t="n">
        <v>910.245454545455</v>
      </c>
      <c r="AX281" s="0" t="n">
        <v>1103.84636363636</v>
      </c>
    </row>
    <row r="282" customFormat="false" ht="12.8" hidden="false" customHeight="false" outlineLevel="0" collapsed="false">
      <c r="A282" s="0" t="s">
        <v>1689</v>
      </c>
      <c r="B282" s="0" t="s">
        <v>1700</v>
      </c>
      <c r="C282" s="0" t="s">
        <v>1417</v>
      </c>
      <c r="D282" s="0" t="n">
        <v>29</v>
      </c>
      <c r="E282" s="0" t="n">
        <v>12</v>
      </c>
      <c r="F282" s="0" t="n">
        <v>650</v>
      </c>
      <c r="I282" s="0" t="n">
        <v>40</v>
      </c>
      <c r="L282" s="0" t="n">
        <v>14.463375</v>
      </c>
      <c r="M282" s="0" t="n">
        <v>15.233655</v>
      </c>
      <c r="N282" s="0" t="n">
        <v>16.019615</v>
      </c>
      <c r="O282" s="0" t="n">
        <v>16.821255</v>
      </c>
      <c r="P282" s="0" t="n">
        <v>17.638575</v>
      </c>
      <c r="Q282" s="0" t="n">
        <v>18.471575</v>
      </c>
      <c r="R282" s="0" t="n">
        <v>19.9898618181818</v>
      </c>
      <c r="S282" s="0" t="n">
        <v>22.0040372727273</v>
      </c>
      <c r="T282" s="0" t="n">
        <v>20.8988309090909</v>
      </c>
      <c r="U282" s="0" t="n">
        <v>17.0582738636364</v>
      </c>
      <c r="V282" s="0" t="n">
        <v>13.1796461363636</v>
      </c>
      <c r="W282" s="0" t="n">
        <v>12.969855</v>
      </c>
      <c r="X282" s="0" t="n">
        <v>13.6152666666667</v>
      </c>
      <c r="Y282" s="0" t="n">
        <v>11.55102</v>
      </c>
      <c r="Z282" s="0" t="n">
        <v>12.039564</v>
      </c>
      <c r="AA282" s="0" t="n">
        <v>12.540652</v>
      </c>
      <c r="AB282" s="0" t="n">
        <v>13.054284</v>
      </c>
      <c r="AC282" s="0" t="n">
        <v>13.58046</v>
      </c>
      <c r="AD282" s="0" t="n">
        <v>14.11918</v>
      </c>
      <c r="AE282" s="0" t="n">
        <v>15.3834430909091</v>
      </c>
      <c r="AF282" s="0" t="n">
        <v>17.1333943636364</v>
      </c>
      <c r="AG282" s="0" t="n">
        <v>16.5754724545455</v>
      </c>
      <c r="AH282" s="0" t="n">
        <v>13.7509563636364</v>
      </c>
      <c r="AI282" s="0" t="n">
        <v>10.8409337272727</v>
      </c>
      <c r="AJ282" s="0" t="n">
        <v>10.611564</v>
      </c>
      <c r="AK282" s="0" t="n">
        <v>11.0161733333333</v>
      </c>
      <c r="AL282" s="0" t="n">
        <v>1123.3032</v>
      </c>
      <c r="AM282" s="0" t="n">
        <v>1159.0424</v>
      </c>
      <c r="AN282" s="0" t="n">
        <v>1195.7224</v>
      </c>
      <c r="AO282" s="0" t="n">
        <v>1233.3432</v>
      </c>
      <c r="AP282" s="0" t="n">
        <v>1271.9048</v>
      </c>
      <c r="AQ282" s="0" t="n">
        <v>1311.4072</v>
      </c>
      <c r="AR282" s="0" t="n">
        <v>1435.79510454545</v>
      </c>
      <c r="AS282" s="0" t="n">
        <v>1614.76854090909</v>
      </c>
      <c r="AT282" s="0" t="n">
        <v>1589.83697727273</v>
      </c>
      <c r="AU282" s="0" t="n">
        <v>1341.76600454545</v>
      </c>
      <c r="AV282" s="0" t="n">
        <v>1081.04977272727</v>
      </c>
      <c r="AW282" s="0" t="n">
        <v>1054.6472</v>
      </c>
      <c r="AX282" s="0" t="n">
        <v>1084.204</v>
      </c>
    </row>
    <row r="283" customFormat="false" ht="12.8" hidden="false" customHeight="false" outlineLevel="0" collapsed="false">
      <c r="A283" s="0" t="s">
        <v>1689</v>
      </c>
      <c r="B283" s="0" t="s">
        <v>1701</v>
      </c>
      <c r="C283" s="0" t="s">
        <v>374</v>
      </c>
      <c r="D283" s="0" t="n">
        <v>29</v>
      </c>
      <c r="E283" s="0" t="n">
        <v>25</v>
      </c>
      <c r="F283" s="0" t="n">
        <v>650</v>
      </c>
      <c r="I283" s="0" t="n">
        <v>40</v>
      </c>
      <c r="L283" s="0" t="n">
        <v>13.92866</v>
      </c>
      <c r="M283" s="0" t="n">
        <v>12.787575</v>
      </c>
      <c r="N283" s="0" t="n">
        <v>13.522575</v>
      </c>
      <c r="O283" s="0" t="n">
        <v>14.273255</v>
      </c>
      <c r="P283" s="0" t="n">
        <v>15.039615</v>
      </c>
      <c r="Q283" s="0" t="n">
        <v>15.821655</v>
      </c>
      <c r="R283" s="0" t="n">
        <v>16.619375</v>
      </c>
      <c r="S283" s="0" t="n">
        <v>17.432775</v>
      </c>
      <c r="T283" s="0" t="n">
        <v>18.261855</v>
      </c>
      <c r="U283" s="0" t="n">
        <v>19.5051384090909</v>
      </c>
      <c r="V283" s="0" t="n">
        <v>21.4891120454545</v>
      </c>
      <c r="W283" s="0" t="n">
        <v>21.6947222727273</v>
      </c>
      <c r="X283" s="0" t="n">
        <v>18.5915333333333</v>
      </c>
      <c r="Y283" s="0" t="n">
        <v>11.4066470909091</v>
      </c>
      <c r="Z283" s="0" t="n">
        <v>10.49766</v>
      </c>
      <c r="AA283" s="0" t="n">
        <v>10.95798</v>
      </c>
      <c r="AB283" s="0" t="n">
        <v>11.430844</v>
      </c>
      <c r="AC283" s="0" t="n">
        <v>11.916252</v>
      </c>
      <c r="AD283" s="0" t="n">
        <v>12.414204</v>
      </c>
      <c r="AE283" s="0" t="n">
        <v>12.9247</v>
      </c>
      <c r="AF283" s="0" t="n">
        <v>13.44774</v>
      </c>
      <c r="AG283" s="0" t="n">
        <v>13.983324</v>
      </c>
      <c r="AH283" s="0" t="n">
        <v>14.9573843636364</v>
      </c>
      <c r="AI283" s="0" t="n">
        <v>16.6889778181818</v>
      </c>
      <c r="AJ283" s="0" t="n">
        <v>17.1113050909091</v>
      </c>
      <c r="AK283" s="0" t="n">
        <v>14.9023466666667</v>
      </c>
      <c r="AL283" s="0" t="n">
        <v>1132.00704090909</v>
      </c>
      <c r="AM283" s="0" t="n">
        <v>1046.3298</v>
      </c>
      <c r="AN283" s="0" t="n">
        <v>1079.9522</v>
      </c>
      <c r="AO283" s="0" t="n">
        <v>1114.5154</v>
      </c>
      <c r="AP283" s="0" t="n">
        <v>1150.0194</v>
      </c>
      <c r="AQ283" s="0" t="n">
        <v>1186.4642</v>
      </c>
      <c r="AR283" s="0" t="n">
        <v>1223.8498</v>
      </c>
      <c r="AS283" s="0" t="n">
        <v>1262.1762</v>
      </c>
      <c r="AT283" s="0" t="n">
        <v>1301.4434</v>
      </c>
      <c r="AU283" s="0" t="n">
        <v>1391.88331363636</v>
      </c>
      <c r="AV283" s="0" t="n">
        <v>1569.52089545455</v>
      </c>
      <c r="AW283" s="0" t="n">
        <v>1632.23383636364</v>
      </c>
      <c r="AX283" s="0" t="n">
        <v>1445.11975151515</v>
      </c>
    </row>
    <row r="284" customFormat="false" ht="12.8" hidden="false" customHeight="false" outlineLevel="0" collapsed="false">
      <c r="A284" s="0" t="s">
        <v>1689</v>
      </c>
      <c r="B284" s="0" t="s">
        <v>1702</v>
      </c>
      <c r="C284" s="0" t="s">
        <v>376</v>
      </c>
      <c r="D284" s="0" t="n">
        <v>29</v>
      </c>
      <c r="E284" s="0" t="n">
        <v>38</v>
      </c>
      <c r="F284" s="0" t="n">
        <v>650</v>
      </c>
      <c r="I284" s="0" t="n">
        <v>40</v>
      </c>
      <c r="L284" s="0" t="n">
        <v>20.9818040909091</v>
      </c>
      <c r="M284" s="0" t="n">
        <v>22.1096598863636</v>
      </c>
      <c r="N284" s="0" t="n">
        <v>19.0936043181818</v>
      </c>
      <c r="O284" s="0" t="n">
        <v>14.9821397727273</v>
      </c>
      <c r="P284" s="0" t="n">
        <v>12.606275</v>
      </c>
      <c r="Q284" s="0" t="n">
        <v>13.337355</v>
      </c>
      <c r="R284" s="0" t="n">
        <v>14.084115</v>
      </c>
      <c r="S284" s="0" t="n">
        <v>14.846555</v>
      </c>
      <c r="T284" s="0" t="n">
        <v>15.624675</v>
      </c>
      <c r="U284" s="0" t="n">
        <v>16.418475</v>
      </c>
      <c r="V284" s="0" t="n">
        <v>17.227955</v>
      </c>
      <c r="W284" s="0" t="n">
        <v>18.053115</v>
      </c>
      <c r="X284" s="0" t="n">
        <v>18.8748345454545</v>
      </c>
      <c r="Y284" s="0" t="n">
        <v>16.2492041818182</v>
      </c>
      <c r="Z284" s="0" t="n">
        <v>17.3464492727273</v>
      </c>
      <c r="AA284" s="0" t="n">
        <v>15.2802207272727</v>
      </c>
      <c r="AB284" s="0" t="n">
        <v>12.1948527272727</v>
      </c>
      <c r="AC284" s="0" t="n">
        <v>10.38454</v>
      </c>
      <c r="AD284" s="0" t="n">
        <v>10.841724</v>
      </c>
      <c r="AE284" s="0" t="n">
        <v>11.311452</v>
      </c>
      <c r="AF284" s="0" t="n">
        <v>11.793724</v>
      </c>
      <c r="AG284" s="0" t="n">
        <v>12.28854</v>
      </c>
      <c r="AH284" s="0" t="n">
        <v>12.7959</v>
      </c>
      <c r="AI284" s="0" t="n">
        <v>13.315804</v>
      </c>
      <c r="AJ284" s="0" t="n">
        <v>13.848252</v>
      </c>
      <c r="AK284" s="0" t="n">
        <v>14.4180330909091</v>
      </c>
      <c r="AL284" s="0" t="n">
        <v>1524.61122272727</v>
      </c>
      <c r="AM284" s="0" t="n">
        <v>1646.26429545455</v>
      </c>
      <c r="AN284" s="0" t="n">
        <v>1479.13590454545</v>
      </c>
      <c r="AO284" s="0" t="n">
        <v>1202.42414090909</v>
      </c>
      <c r="AP284" s="0" t="n">
        <v>1038.0712</v>
      </c>
      <c r="AQ284" s="0" t="n">
        <v>1071.4584</v>
      </c>
      <c r="AR284" s="0" t="n">
        <v>1105.7864</v>
      </c>
      <c r="AS284" s="0" t="n">
        <v>1141.0552</v>
      </c>
      <c r="AT284" s="0" t="n">
        <v>1177.2648</v>
      </c>
      <c r="AU284" s="0" t="n">
        <v>1214.4152</v>
      </c>
      <c r="AV284" s="0" t="n">
        <v>1252.5064</v>
      </c>
      <c r="AW284" s="0" t="n">
        <v>1291.5384</v>
      </c>
      <c r="AX284" s="0" t="n">
        <v>1337.54913333333</v>
      </c>
    </row>
    <row r="285" customFormat="false" ht="12.8" hidden="false" customHeight="false" outlineLevel="0" collapsed="false">
      <c r="A285" s="0" t="s">
        <v>1689</v>
      </c>
      <c r="B285" s="0" t="s">
        <v>1703</v>
      </c>
      <c r="C285" s="0" t="s">
        <v>1455</v>
      </c>
      <c r="D285" s="0" t="n">
        <v>29</v>
      </c>
      <c r="E285" s="0" t="n">
        <v>51</v>
      </c>
      <c r="F285" s="0" t="n">
        <v>650</v>
      </c>
      <c r="I285" s="0" t="n">
        <v>40</v>
      </c>
      <c r="L285" s="0" t="n">
        <v>17.024115</v>
      </c>
      <c r="M285" s="0" t="n">
        <v>17.845355</v>
      </c>
      <c r="N285" s="0" t="n">
        <v>18.7476209090909</v>
      </c>
      <c r="O285" s="0" t="n">
        <v>20.4820688636364</v>
      </c>
      <c r="P285" s="0" t="n">
        <v>22.2118238636364</v>
      </c>
      <c r="Q285" s="0" t="n">
        <v>20.0323317045455</v>
      </c>
      <c r="R285" s="0" t="n">
        <v>16.0253295454545</v>
      </c>
      <c r="S285" s="0" t="n">
        <v>12.7379101136364</v>
      </c>
      <c r="T285" s="0" t="n">
        <v>13.153115</v>
      </c>
      <c r="U285" s="0" t="n">
        <v>13.895955</v>
      </c>
      <c r="V285" s="0" t="n">
        <v>14.654475</v>
      </c>
      <c r="W285" s="0" t="n">
        <v>15.428675</v>
      </c>
      <c r="X285" s="0" t="n">
        <v>16.1186766666667</v>
      </c>
      <c r="Y285" s="0" t="n">
        <v>13.184652</v>
      </c>
      <c r="Z285" s="0" t="n">
        <v>13.713964</v>
      </c>
      <c r="AA285" s="0" t="n">
        <v>14.3261908181818</v>
      </c>
      <c r="AB285" s="0" t="n">
        <v>15.8140378181818</v>
      </c>
      <c r="AC285" s="0" t="n">
        <v>17.3531804545455</v>
      </c>
      <c r="AD285" s="0" t="n">
        <v>15.9654221818182</v>
      </c>
      <c r="AE285" s="0" t="n">
        <v>12.9762772727273</v>
      </c>
      <c r="AF285" s="0" t="n">
        <v>10.4995994545455</v>
      </c>
      <c r="AG285" s="0" t="n">
        <v>10.726252</v>
      </c>
      <c r="AH285" s="0" t="n">
        <v>11.192844</v>
      </c>
      <c r="AI285" s="0" t="n">
        <v>11.67198</v>
      </c>
      <c r="AJ285" s="0" t="n">
        <v>12.16366</v>
      </c>
      <c r="AK285" s="0" t="n">
        <v>12.6039413333333</v>
      </c>
      <c r="AL285" s="0" t="n">
        <v>1242.8954</v>
      </c>
      <c r="AM285" s="0" t="n">
        <v>1281.6922</v>
      </c>
      <c r="AN285" s="0" t="n">
        <v>1329.75715</v>
      </c>
      <c r="AO285" s="0" t="n">
        <v>1480.03685</v>
      </c>
      <c r="AP285" s="0" t="n">
        <v>1640.39599090909</v>
      </c>
      <c r="AQ285" s="0" t="n">
        <v>1538.82681818182</v>
      </c>
      <c r="AR285" s="0" t="n">
        <v>1272.34290454545</v>
      </c>
      <c r="AS285" s="0" t="n">
        <v>1049.69128636364</v>
      </c>
      <c r="AT285" s="0" t="n">
        <v>1063.0234</v>
      </c>
      <c r="AU285" s="0" t="n">
        <v>1097.1162</v>
      </c>
      <c r="AV285" s="0" t="n">
        <v>1132.1498</v>
      </c>
      <c r="AW285" s="0" t="n">
        <v>1168.1242</v>
      </c>
      <c r="AX285" s="0" t="n">
        <v>1200.3564</v>
      </c>
    </row>
    <row r="286" customFormat="false" ht="12.8" hidden="false" customHeight="false" outlineLevel="0" collapsed="false">
      <c r="A286" s="0" t="s">
        <v>1689</v>
      </c>
      <c r="B286" s="0" t="s">
        <v>1704</v>
      </c>
      <c r="C286" s="0" t="s">
        <v>1419</v>
      </c>
      <c r="D286" s="0" t="n">
        <v>29</v>
      </c>
      <c r="F286" s="0" t="n">
        <v>650</v>
      </c>
      <c r="I286" s="0" t="n">
        <v>40</v>
      </c>
      <c r="L286" s="0" t="n">
        <v>16.8100221568627</v>
      </c>
      <c r="M286" s="0" t="n">
        <v>16.8100221568627</v>
      </c>
      <c r="N286" s="0" t="n">
        <v>16.8100221568627</v>
      </c>
      <c r="O286" s="0" t="n">
        <v>16.8100221568627</v>
      </c>
      <c r="P286" s="0" t="n">
        <v>16.8100221568627</v>
      </c>
      <c r="Q286" s="0" t="n">
        <v>16.8100221568627</v>
      </c>
      <c r="R286" s="0" t="n">
        <v>16.8100221568627</v>
      </c>
      <c r="S286" s="0" t="n">
        <v>16.8100221568627</v>
      </c>
      <c r="T286" s="0" t="n">
        <v>16.8100221568627</v>
      </c>
      <c r="U286" s="0" t="n">
        <v>16.8100221568627</v>
      </c>
      <c r="V286" s="0" t="n">
        <v>16.8100221568627</v>
      </c>
      <c r="W286" s="0" t="n">
        <v>16.8100221568627</v>
      </c>
      <c r="X286" s="0" t="n">
        <v>16.8100221568627</v>
      </c>
      <c r="Y286" s="0" t="n">
        <v>13.2581189019608</v>
      </c>
      <c r="Z286" s="0" t="n">
        <v>13.2581189019608</v>
      </c>
      <c r="AA286" s="0" t="n">
        <v>13.2581189019608</v>
      </c>
      <c r="AB286" s="0" t="n">
        <v>13.2581189019608</v>
      </c>
      <c r="AC286" s="0" t="n">
        <v>13.2581189019608</v>
      </c>
      <c r="AD286" s="0" t="n">
        <v>13.2581189019608</v>
      </c>
      <c r="AE286" s="0" t="n">
        <v>13.2581189019608</v>
      </c>
      <c r="AF286" s="0" t="n">
        <v>13.2581189019608</v>
      </c>
      <c r="AG286" s="0" t="n">
        <v>13.2581189019608</v>
      </c>
      <c r="AH286" s="0" t="n">
        <v>13.2581189019608</v>
      </c>
      <c r="AI286" s="0" t="n">
        <v>13.2581189019608</v>
      </c>
      <c r="AJ286" s="0" t="n">
        <v>13.2581189019608</v>
      </c>
      <c r="AK286" s="0" t="n">
        <v>13.2581189019608</v>
      </c>
      <c r="AL286" s="0" t="n">
        <v>1270.29956862745</v>
      </c>
      <c r="AM286" s="0" t="n">
        <v>1270.29956862745</v>
      </c>
      <c r="AN286" s="0" t="n">
        <v>1270.29956862745</v>
      </c>
      <c r="AO286" s="0" t="n">
        <v>1270.29956862745</v>
      </c>
      <c r="AP286" s="0" t="n">
        <v>1270.29956862745</v>
      </c>
      <c r="AQ286" s="0" t="n">
        <v>1270.29956862745</v>
      </c>
      <c r="AR286" s="0" t="n">
        <v>1270.29956862745</v>
      </c>
      <c r="AS286" s="0" t="n">
        <v>1270.29956862745</v>
      </c>
      <c r="AT286" s="0" t="n">
        <v>1270.29956862745</v>
      </c>
      <c r="AU286" s="0" t="n">
        <v>1270.29956862745</v>
      </c>
      <c r="AV286" s="0" t="n">
        <v>1270.29956862745</v>
      </c>
      <c r="AW286" s="0" t="n">
        <v>1270.29956862745</v>
      </c>
      <c r="AX286" s="0" t="n">
        <v>1270.29956862745</v>
      </c>
    </row>
    <row r="287" customFormat="false" ht="12.8" hidden="false" customHeight="false" outlineLevel="0" collapsed="false">
      <c r="A287" s="0" t="s">
        <v>1689</v>
      </c>
      <c r="B287" s="0" t="s">
        <v>1705</v>
      </c>
      <c r="C287" s="0" t="s">
        <v>1419</v>
      </c>
      <c r="D287" s="0" t="n">
        <v>29</v>
      </c>
      <c r="F287" s="0" t="n">
        <v>650</v>
      </c>
      <c r="I287" s="0" t="n">
        <v>40</v>
      </c>
      <c r="L287" s="0" t="n">
        <v>15.3217796078431</v>
      </c>
      <c r="M287" s="0" t="n">
        <v>15.3217796078431</v>
      </c>
      <c r="N287" s="0" t="n">
        <v>15.3217796078431</v>
      </c>
      <c r="O287" s="0" t="n">
        <v>15.3217796078431</v>
      </c>
      <c r="P287" s="0" t="n">
        <v>15.3217796078431</v>
      </c>
      <c r="Q287" s="0" t="n">
        <v>15.3217796078431</v>
      </c>
      <c r="R287" s="0" t="n">
        <v>15.3217796078431</v>
      </c>
      <c r="S287" s="0" t="n">
        <v>15.3217796078431</v>
      </c>
      <c r="T287" s="0" t="n">
        <v>15.3217796078431</v>
      </c>
      <c r="U287" s="0" t="n">
        <v>15.3217796078431</v>
      </c>
      <c r="V287" s="0" t="n">
        <v>15.3217796078431</v>
      </c>
      <c r="W287" s="0" t="n">
        <v>15.3217796078431</v>
      </c>
      <c r="X287" s="0" t="n">
        <v>15.3217796078431</v>
      </c>
      <c r="Y287" s="0" t="n">
        <v>11.8054201568627</v>
      </c>
      <c r="Z287" s="0" t="n">
        <v>11.8054201568627</v>
      </c>
      <c r="AA287" s="0" t="n">
        <v>11.8054201568627</v>
      </c>
      <c r="AB287" s="0" t="n">
        <v>11.8054201568627</v>
      </c>
      <c r="AC287" s="0" t="n">
        <v>11.8054201568627</v>
      </c>
      <c r="AD287" s="0" t="n">
        <v>11.8054201568627</v>
      </c>
      <c r="AE287" s="0" t="n">
        <v>11.8054201568627</v>
      </c>
      <c r="AF287" s="0" t="n">
        <v>11.8054201568627</v>
      </c>
      <c r="AG287" s="0" t="n">
        <v>11.8054201568627</v>
      </c>
      <c r="AH287" s="0" t="n">
        <v>11.8054201568627</v>
      </c>
      <c r="AI287" s="0" t="n">
        <v>11.8054201568627</v>
      </c>
      <c r="AJ287" s="0" t="n">
        <v>11.8054201568627</v>
      </c>
      <c r="AK287" s="0" t="n">
        <v>11.8054201568627</v>
      </c>
      <c r="AL287" s="0" t="n">
        <v>1106.56075686275</v>
      </c>
      <c r="AM287" s="0" t="n">
        <v>1106.56075686275</v>
      </c>
      <c r="AN287" s="0" t="n">
        <v>1106.56075686275</v>
      </c>
      <c r="AO287" s="0" t="n">
        <v>1106.56075686275</v>
      </c>
      <c r="AP287" s="0" t="n">
        <v>1106.56075686275</v>
      </c>
      <c r="AQ287" s="0" t="n">
        <v>1106.56075686275</v>
      </c>
      <c r="AR287" s="0" t="n">
        <v>1106.56075686275</v>
      </c>
      <c r="AS287" s="0" t="n">
        <v>1106.56075686275</v>
      </c>
      <c r="AT287" s="0" t="n">
        <v>1106.56075686275</v>
      </c>
      <c r="AU287" s="0" t="n">
        <v>1106.56075686275</v>
      </c>
      <c r="AV287" s="0" t="n">
        <v>1106.56075686275</v>
      </c>
      <c r="AW287" s="0" t="n">
        <v>1106.56075686275</v>
      </c>
      <c r="AX287" s="0" t="n">
        <v>1106.56075686275</v>
      </c>
    </row>
    <row r="288" customFormat="false" ht="12.8" hidden="false" customHeight="false" outlineLevel="0" collapsed="false">
      <c r="A288" s="0" t="s">
        <v>1689</v>
      </c>
      <c r="B288" s="0" t="s">
        <v>1706</v>
      </c>
      <c r="C288" s="0" t="s">
        <v>1455</v>
      </c>
      <c r="D288" s="0" t="n">
        <v>29</v>
      </c>
      <c r="E288" s="0" t="n">
        <v>51</v>
      </c>
      <c r="F288" s="0" t="n">
        <v>650</v>
      </c>
      <c r="I288" s="0" t="n">
        <v>40</v>
      </c>
      <c r="L288" s="0" t="n">
        <v>17.024115</v>
      </c>
      <c r="M288" s="0" t="n">
        <v>17.845355</v>
      </c>
      <c r="N288" s="0" t="n">
        <v>18.682275</v>
      </c>
      <c r="O288" s="0" t="n">
        <v>19.534875</v>
      </c>
      <c r="P288" s="0" t="n">
        <v>20.0883545454545</v>
      </c>
      <c r="Q288" s="0" t="n">
        <v>16.8226120454545</v>
      </c>
      <c r="R288" s="0" t="n">
        <v>12.4549220454545</v>
      </c>
      <c r="S288" s="0" t="n">
        <v>8.86272261363636</v>
      </c>
      <c r="T288" s="0" t="n">
        <v>9.99857227272727</v>
      </c>
      <c r="U288" s="0" t="n">
        <v>12.1638459090909</v>
      </c>
      <c r="V288" s="0" t="n">
        <v>14.3573580681818</v>
      </c>
      <c r="W288" s="0" t="n">
        <v>15.428675</v>
      </c>
      <c r="X288" s="0" t="n">
        <v>16.1186766666667</v>
      </c>
      <c r="Y288" s="0" t="n">
        <v>13.184652</v>
      </c>
      <c r="Z288" s="0" t="n">
        <v>13.713964</v>
      </c>
      <c r="AA288" s="0" t="n">
        <v>14.25582</v>
      </c>
      <c r="AB288" s="0" t="n">
        <v>14.81022</v>
      </c>
      <c r="AC288" s="0" t="n">
        <v>15.147855</v>
      </c>
      <c r="AD288" s="0" t="n">
        <v>12.7077432727273</v>
      </c>
      <c r="AE288" s="0" t="n">
        <v>9.47543127272727</v>
      </c>
      <c r="AF288" s="0" t="n">
        <v>6.81876945454545</v>
      </c>
      <c r="AG288" s="0" t="n">
        <v>7.78691872727273</v>
      </c>
      <c r="AH288" s="0" t="n">
        <v>9.59971218181818</v>
      </c>
      <c r="AI288" s="0" t="n">
        <v>11.4014050909091</v>
      </c>
      <c r="AJ288" s="0" t="n">
        <v>12.16366</v>
      </c>
      <c r="AK288" s="0" t="n">
        <v>12.6039413333333</v>
      </c>
      <c r="AL288" s="0" t="n">
        <v>1242.8954</v>
      </c>
      <c r="AM288" s="0" t="n">
        <v>1281.6922</v>
      </c>
      <c r="AN288" s="0" t="n">
        <v>1321.4298</v>
      </c>
      <c r="AO288" s="0" t="n">
        <v>1362.1082</v>
      </c>
      <c r="AP288" s="0" t="n">
        <v>1383.76655909091</v>
      </c>
      <c r="AQ288" s="0" t="n">
        <v>1163.99315</v>
      </c>
      <c r="AR288" s="0" t="n">
        <v>876.670404545454</v>
      </c>
      <c r="AS288" s="0" t="n">
        <v>640.970786363637</v>
      </c>
      <c r="AT288" s="0" t="n">
        <v>740.297840909091</v>
      </c>
      <c r="AU288" s="0" t="n">
        <v>923.574622727273</v>
      </c>
      <c r="AV288" s="0" t="n">
        <v>1102.85918636364</v>
      </c>
      <c r="AW288" s="0" t="n">
        <v>1168.1242</v>
      </c>
      <c r="AX288" s="0" t="n">
        <v>1200.3564</v>
      </c>
    </row>
    <row r="289" customFormat="false" ht="12.8" hidden="false" customHeight="false" outlineLevel="0" collapsed="false">
      <c r="A289" s="0" t="s">
        <v>1689</v>
      </c>
      <c r="B289" s="0" t="s">
        <v>1707</v>
      </c>
      <c r="C289" s="0" t="s">
        <v>376</v>
      </c>
      <c r="D289" s="0" t="n">
        <v>29</v>
      </c>
      <c r="E289" s="0" t="n">
        <v>38</v>
      </c>
      <c r="F289" s="0" t="n">
        <v>650</v>
      </c>
      <c r="I289" s="0" t="n">
        <v>40</v>
      </c>
      <c r="L289" s="0" t="n">
        <v>19.750475</v>
      </c>
      <c r="M289" s="0" t="n">
        <v>19.6754171590909</v>
      </c>
      <c r="N289" s="0" t="n">
        <v>15.7466368181818</v>
      </c>
      <c r="O289" s="0" t="n">
        <v>11.3362722727273</v>
      </c>
      <c r="P289" s="0" t="n">
        <v>8.75514534090909</v>
      </c>
      <c r="Q289" s="0" t="n">
        <v>10.5278856818182</v>
      </c>
      <c r="R289" s="0" t="n">
        <v>12.7253211363636</v>
      </c>
      <c r="S289" s="0" t="n">
        <v>14.7469090909091</v>
      </c>
      <c r="T289" s="0" t="n">
        <v>15.624675</v>
      </c>
      <c r="U289" s="0" t="n">
        <v>16.418475</v>
      </c>
      <c r="V289" s="0" t="n">
        <v>17.227955</v>
      </c>
      <c r="W289" s="0" t="n">
        <v>18.053115</v>
      </c>
      <c r="X289" s="0" t="n">
        <v>18.7877066666667</v>
      </c>
      <c r="Y289" s="0" t="n">
        <v>14.95078</v>
      </c>
      <c r="Z289" s="0" t="n">
        <v>14.8310105454545</v>
      </c>
      <c r="AA289" s="0" t="n">
        <v>11.9102467272727</v>
      </c>
      <c r="AB289" s="0" t="n">
        <v>8.64959872727273</v>
      </c>
      <c r="AC289" s="0" t="n">
        <v>6.74939309090909</v>
      </c>
      <c r="AD289" s="0" t="n">
        <v>8.23268945454545</v>
      </c>
      <c r="AE289" s="0" t="n">
        <v>10.0654087272727</v>
      </c>
      <c r="AF289" s="0" t="n">
        <v>11.7031677272727</v>
      </c>
      <c r="AG289" s="0" t="n">
        <v>12.28854</v>
      </c>
      <c r="AH289" s="0" t="n">
        <v>12.7959</v>
      </c>
      <c r="AI289" s="0" t="n">
        <v>13.315804</v>
      </c>
      <c r="AJ289" s="0" t="n">
        <v>13.848252</v>
      </c>
      <c r="AK289" s="0" t="n">
        <v>14.3242053333333</v>
      </c>
      <c r="AL289" s="0" t="n">
        <v>1372.4248</v>
      </c>
      <c r="AM289" s="0" t="n">
        <v>1354.25505454545</v>
      </c>
      <c r="AN289" s="0" t="n">
        <v>1092.94070454545</v>
      </c>
      <c r="AO289" s="0" t="n">
        <v>803.533740909091</v>
      </c>
      <c r="AP289" s="0" t="n">
        <v>635.885381818182</v>
      </c>
      <c r="AQ289" s="0" t="n">
        <v>785.575331818182</v>
      </c>
      <c r="AR289" s="0" t="n">
        <v>970.305568181818</v>
      </c>
      <c r="AS289" s="0" t="n">
        <v>1131.26516818182</v>
      </c>
      <c r="AT289" s="0" t="n">
        <v>1177.2648</v>
      </c>
      <c r="AU289" s="0" t="n">
        <v>1214.4152</v>
      </c>
      <c r="AV289" s="0" t="n">
        <v>1252.5064</v>
      </c>
      <c r="AW289" s="0" t="n">
        <v>1291.5384</v>
      </c>
      <c r="AX289" s="0" t="n">
        <v>1326.446</v>
      </c>
    </row>
    <row r="290" customFormat="false" ht="12.8" hidden="false" customHeight="false" outlineLevel="0" collapsed="false">
      <c r="A290" s="0" t="s">
        <v>1689</v>
      </c>
      <c r="B290" s="0" t="s">
        <v>1708</v>
      </c>
      <c r="C290" s="0" t="s">
        <v>374</v>
      </c>
      <c r="D290" s="0" t="n">
        <v>29</v>
      </c>
      <c r="E290" s="0" t="n">
        <v>25</v>
      </c>
      <c r="F290" s="0" t="n">
        <v>650</v>
      </c>
      <c r="I290" s="0" t="n">
        <v>40</v>
      </c>
      <c r="L290" s="0" t="n">
        <v>10.2068425</v>
      </c>
      <c r="M290" s="0" t="n">
        <v>9.06333409090909</v>
      </c>
      <c r="N290" s="0" t="n">
        <v>11.0651727272727</v>
      </c>
      <c r="O290" s="0" t="n">
        <v>13.2949481818182</v>
      </c>
      <c r="P290" s="0" t="n">
        <v>15.039615</v>
      </c>
      <c r="Q290" s="0" t="n">
        <v>15.821655</v>
      </c>
      <c r="R290" s="0" t="n">
        <v>16.619375</v>
      </c>
      <c r="S290" s="0" t="n">
        <v>17.432775</v>
      </c>
      <c r="T290" s="0" t="n">
        <v>18.261855</v>
      </c>
      <c r="U290" s="0" t="n">
        <v>19.106615</v>
      </c>
      <c r="V290" s="0" t="n">
        <v>19.967055</v>
      </c>
      <c r="W290" s="0" t="n">
        <v>18.9429352272727</v>
      </c>
      <c r="X290" s="0" t="n">
        <v>15.207775</v>
      </c>
      <c r="Y290" s="0" t="n">
        <v>7.81659309090909</v>
      </c>
      <c r="Z290" s="0" t="n">
        <v>7.000575</v>
      </c>
      <c r="AA290" s="0" t="n">
        <v>8.68338818181818</v>
      </c>
      <c r="AB290" s="0" t="n">
        <v>10.5361758181818</v>
      </c>
      <c r="AC290" s="0" t="n">
        <v>11.916252</v>
      </c>
      <c r="AD290" s="0" t="n">
        <v>12.414204</v>
      </c>
      <c r="AE290" s="0" t="n">
        <v>12.9247</v>
      </c>
      <c r="AF290" s="0" t="n">
        <v>13.44774</v>
      </c>
      <c r="AG290" s="0" t="n">
        <v>13.983324</v>
      </c>
      <c r="AH290" s="0" t="n">
        <v>14.531452</v>
      </c>
      <c r="AI290" s="0" t="n">
        <v>15.092124</v>
      </c>
      <c r="AJ290" s="0" t="n">
        <v>14.2817872727273</v>
      </c>
      <c r="AK290" s="0" t="n">
        <v>11.51092</v>
      </c>
      <c r="AL290" s="0" t="n">
        <v>729.869340909091</v>
      </c>
      <c r="AM290" s="0" t="n">
        <v>660.600263636364</v>
      </c>
      <c r="AN290" s="0" t="n">
        <v>831.212177272727</v>
      </c>
      <c r="AO290" s="0" t="n">
        <v>1017.40655909091</v>
      </c>
      <c r="AP290" s="0" t="n">
        <v>1150.0194</v>
      </c>
      <c r="AQ290" s="0" t="n">
        <v>1186.4642</v>
      </c>
      <c r="AR290" s="0" t="n">
        <v>1223.8498</v>
      </c>
      <c r="AS290" s="0" t="n">
        <v>1262.1762</v>
      </c>
      <c r="AT290" s="0" t="n">
        <v>1301.4434</v>
      </c>
      <c r="AU290" s="0" t="n">
        <v>1341.6514</v>
      </c>
      <c r="AV290" s="0" t="n">
        <v>1382.8002</v>
      </c>
      <c r="AW290" s="0" t="n">
        <v>1304.55759545455</v>
      </c>
      <c r="AX290" s="0" t="n">
        <v>1057.37195151515</v>
      </c>
    </row>
    <row r="291" customFormat="false" ht="12.8" hidden="false" customHeight="false" outlineLevel="0" collapsed="false">
      <c r="A291" s="0" t="s">
        <v>1689</v>
      </c>
      <c r="B291" s="0" t="s">
        <v>1709</v>
      </c>
      <c r="C291" s="0" t="s">
        <v>1417</v>
      </c>
      <c r="D291" s="0" t="n">
        <v>29</v>
      </c>
      <c r="E291" s="0" t="n">
        <v>12</v>
      </c>
      <c r="F291" s="0" t="n">
        <v>650</v>
      </c>
      <c r="I291" s="0" t="n">
        <v>40</v>
      </c>
      <c r="L291" s="0" t="n">
        <v>13.8727715909091</v>
      </c>
      <c r="M291" s="0" t="n">
        <v>15.233655</v>
      </c>
      <c r="N291" s="0" t="n">
        <v>16.019615</v>
      </c>
      <c r="O291" s="0" t="n">
        <v>16.821255</v>
      </c>
      <c r="P291" s="0" t="n">
        <v>17.638575</v>
      </c>
      <c r="Q291" s="0" t="n">
        <v>18.471575</v>
      </c>
      <c r="R291" s="0" t="n">
        <v>19.320255</v>
      </c>
      <c r="S291" s="0" t="n">
        <v>20.184615</v>
      </c>
      <c r="T291" s="0" t="n">
        <v>17.88803</v>
      </c>
      <c r="U291" s="0" t="n">
        <v>13.5628363636364</v>
      </c>
      <c r="V291" s="0" t="n">
        <v>9.38138863636364</v>
      </c>
      <c r="W291" s="0" t="n">
        <v>9.47718795454546</v>
      </c>
      <c r="X291" s="0" t="n">
        <v>11.3344751515152</v>
      </c>
      <c r="Y291" s="0" t="n">
        <v>11.0120490909091</v>
      </c>
      <c r="Z291" s="0" t="n">
        <v>12.039564</v>
      </c>
      <c r="AA291" s="0" t="n">
        <v>12.540652</v>
      </c>
      <c r="AB291" s="0" t="n">
        <v>13.054284</v>
      </c>
      <c r="AC291" s="0" t="n">
        <v>13.58046</v>
      </c>
      <c r="AD291" s="0" t="n">
        <v>14.11918</v>
      </c>
      <c r="AE291" s="0" t="n">
        <v>14.670444</v>
      </c>
      <c r="AF291" s="0" t="n">
        <v>15.234252</v>
      </c>
      <c r="AG291" s="0" t="n">
        <v>13.4982449090909</v>
      </c>
      <c r="AH291" s="0" t="n">
        <v>10.2941263636364</v>
      </c>
      <c r="AI291" s="0" t="n">
        <v>7.20568772727273</v>
      </c>
      <c r="AJ291" s="0" t="n">
        <v>7.34604036363636</v>
      </c>
      <c r="AK291" s="0" t="n">
        <v>8.90914375757576</v>
      </c>
      <c r="AL291" s="0" t="n">
        <v>1064.88026818182</v>
      </c>
      <c r="AM291" s="0" t="n">
        <v>1159.0424</v>
      </c>
      <c r="AN291" s="0" t="n">
        <v>1195.7224</v>
      </c>
      <c r="AO291" s="0" t="n">
        <v>1233.3432</v>
      </c>
      <c r="AP291" s="0" t="n">
        <v>1271.9048</v>
      </c>
      <c r="AQ291" s="0" t="n">
        <v>1311.4072</v>
      </c>
      <c r="AR291" s="0" t="n">
        <v>1351.8504</v>
      </c>
      <c r="AS291" s="0" t="n">
        <v>1393.2344</v>
      </c>
      <c r="AT291" s="0" t="n">
        <v>1234.53122272727</v>
      </c>
      <c r="AU291" s="0" t="n">
        <v>949.282004545454</v>
      </c>
      <c r="AV291" s="0" t="n">
        <v>675.635372727273</v>
      </c>
      <c r="AW291" s="0" t="n">
        <v>695.377031818182</v>
      </c>
      <c r="AX291" s="0" t="n">
        <v>854.060212121212</v>
      </c>
    </row>
    <row r="292" customFormat="false" ht="12.8" hidden="false" customHeight="false" outlineLevel="0" collapsed="false">
      <c r="A292" s="0" t="s">
        <v>1689</v>
      </c>
      <c r="B292" s="0" t="s">
        <v>1710</v>
      </c>
      <c r="C292" s="0" t="s">
        <v>1417</v>
      </c>
      <c r="D292" s="0" t="n">
        <v>36</v>
      </c>
      <c r="E292" s="0" t="n">
        <v>12</v>
      </c>
      <c r="F292" s="0" t="n">
        <v>700</v>
      </c>
      <c r="I292" s="0" t="n">
        <v>40</v>
      </c>
      <c r="L292" s="0" t="n">
        <v>24.849294552</v>
      </c>
      <c r="M292" s="0" t="n">
        <v>25.714816398</v>
      </c>
      <c r="N292" s="0" t="n">
        <v>26.2852464648864</v>
      </c>
      <c r="O292" s="0" t="n">
        <v>23.2823668581364</v>
      </c>
      <c r="P292" s="0" t="n">
        <v>19.2885336121364</v>
      </c>
      <c r="Q292" s="0" t="n">
        <v>16.0664653670909</v>
      </c>
      <c r="R292" s="0" t="n">
        <v>16.9508887650455</v>
      </c>
      <c r="S292" s="0" t="n">
        <v>18.5963571759545</v>
      </c>
      <c r="T292" s="0" t="n">
        <v>20.3027470125</v>
      </c>
      <c r="U292" s="0" t="n">
        <v>21.361311648</v>
      </c>
      <c r="V292" s="0" t="n">
        <v>22.239562518</v>
      </c>
      <c r="W292" s="0" t="n">
        <v>23.11285302</v>
      </c>
      <c r="X292" s="0" t="n">
        <v>23.873894952</v>
      </c>
      <c r="Y292" s="0" t="n">
        <v>18.26389552</v>
      </c>
      <c r="Z292" s="0" t="n">
        <v>19.24991398</v>
      </c>
      <c r="AA292" s="0" t="n">
        <v>20.0369964670454</v>
      </c>
      <c r="AB292" s="0" t="n">
        <v>17.3118067631818</v>
      </c>
      <c r="AC292" s="0" t="n">
        <v>13.4352888486364</v>
      </c>
      <c r="AD292" s="0" t="n">
        <v>10.1109259436364</v>
      </c>
      <c r="AE292" s="0" t="n">
        <v>10.8523667413636</v>
      </c>
      <c r="AF292" s="0" t="n">
        <v>12.4362981231818</v>
      </c>
      <c r="AG292" s="0" t="n">
        <v>14.0921096704545</v>
      </c>
      <c r="AH292" s="0" t="n">
        <v>15.00166648</v>
      </c>
      <c r="AI292" s="0" t="n">
        <v>15.73865518</v>
      </c>
      <c r="AJ292" s="0" t="n">
        <v>16.5201202</v>
      </c>
      <c r="AK292" s="0" t="n">
        <v>17.24848952</v>
      </c>
      <c r="AL292" s="0" t="n">
        <v>1585.182102</v>
      </c>
      <c r="AM292" s="0" t="n">
        <v>1666.320348</v>
      </c>
      <c r="AN292" s="0" t="n">
        <v>1731.80136261364</v>
      </c>
      <c r="AO292" s="0" t="n">
        <v>1492.08576268182</v>
      </c>
      <c r="AP292" s="0" t="n">
        <v>1150.08475304546</v>
      </c>
      <c r="AQ292" s="0" t="n">
        <v>853.550748909091</v>
      </c>
      <c r="AR292" s="0" t="n">
        <v>930.692901409091</v>
      </c>
      <c r="AS292" s="0" t="n">
        <v>1093.07136686364</v>
      </c>
      <c r="AT292" s="0" t="n">
        <v>1258.61448522727</v>
      </c>
      <c r="AU292" s="0" t="n">
        <v>1333.517598</v>
      </c>
      <c r="AV292" s="0" t="n">
        <v>1387.871268</v>
      </c>
      <c r="AW292" s="0" t="n">
        <v>1447.14297</v>
      </c>
      <c r="AX292" s="0" t="n">
        <v>1503.841752</v>
      </c>
    </row>
    <row r="293" customFormat="false" ht="12.8" hidden="false" customHeight="false" outlineLevel="0" collapsed="false">
      <c r="A293" s="0" t="s">
        <v>1689</v>
      </c>
      <c r="B293" s="0" t="s">
        <v>1711</v>
      </c>
      <c r="C293" s="0" t="s">
        <v>374</v>
      </c>
      <c r="D293" s="0" t="n">
        <v>36</v>
      </c>
      <c r="E293" s="0" t="n">
        <v>25</v>
      </c>
      <c r="F293" s="0" t="n">
        <v>700</v>
      </c>
      <c r="I293" s="0" t="n">
        <v>40</v>
      </c>
      <c r="L293" s="0" t="n">
        <v>22.02051114</v>
      </c>
      <c r="M293" s="0" t="n">
        <v>22.894930602</v>
      </c>
      <c r="N293" s="0" t="n">
        <v>23.765278752</v>
      </c>
      <c r="O293" s="0" t="n">
        <v>24.632740998</v>
      </c>
      <c r="P293" s="0" t="n">
        <v>25.498502748</v>
      </c>
      <c r="Q293" s="0" t="n">
        <v>26.36374941</v>
      </c>
      <c r="R293" s="0" t="n">
        <v>24.2630583439545</v>
      </c>
      <c r="S293" s="0" t="n">
        <v>20.2976893570455</v>
      </c>
      <c r="T293" s="0" t="n">
        <v>16.51287260525</v>
      </c>
      <c r="U293" s="0" t="n">
        <v>16.5587543786818</v>
      </c>
      <c r="V293" s="0" t="n">
        <v>18.1735130119545</v>
      </c>
      <c r="W293" s="0" t="n">
        <v>19.9103756488636</v>
      </c>
      <c r="X293" s="0" t="n">
        <v>21.030566919</v>
      </c>
      <c r="Y293" s="0" t="n">
        <v>15.5507014</v>
      </c>
      <c r="Z293" s="0" t="n">
        <v>16.31993602</v>
      </c>
      <c r="AA293" s="0" t="n">
        <v>17.14253752</v>
      </c>
      <c r="AB293" s="0" t="n">
        <v>18.03035998</v>
      </c>
      <c r="AC293" s="0" t="n">
        <v>18.99525748</v>
      </c>
      <c r="AD293" s="0" t="n">
        <v>20.0490841</v>
      </c>
      <c r="AE293" s="0" t="n">
        <v>18.2327043486364</v>
      </c>
      <c r="AF293" s="0" t="n">
        <v>14.4340872068182</v>
      </c>
      <c r="AG293" s="0" t="n">
        <v>10.6057815070454</v>
      </c>
      <c r="AH293" s="0" t="n">
        <v>10.4796292413636</v>
      </c>
      <c r="AI293" s="0" t="n">
        <v>12.0266373922727</v>
      </c>
      <c r="AJ293" s="0" t="n">
        <v>13.7182637613636</v>
      </c>
      <c r="AK293" s="0" t="n">
        <v>14.73382919</v>
      </c>
      <c r="AL293" s="0" t="n">
        <v>1373.86809</v>
      </c>
      <c r="AM293" s="0" t="n">
        <v>1431.799152</v>
      </c>
      <c r="AN293" s="0" t="n">
        <v>1495.537302</v>
      </c>
      <c r="AO293" s="0" t="n">
        <v>1566.267948</v>
      </c>
      <c r="AP293" s="0" t="n">
        <v>1645.176498</v>
      </c>
      <c r="AQ293" s="0" t="n">
        <v>1733.44836</v>
      </c>
      <c r="AR293" s="0" t="n">
        <v>1573.01450759091</v>
      </c>
      <c r="AS293" s="0" t="n">
        <v>1238.40266613636</v>
      </c>
      <c r="AT293" s="0" t="n">
        <v>898.638257522728</v>
      </c>
      <c r="AU293" s="0" t="n">
        <v>891.9729105</v>
      </c>
      <c r="AV293" s="0" t="n">
        <v>1051.37712559091</v>
      </c>
      <c r="AW293" s="0" t="n">
        <v>1222.39225340909</v>
      </c>
      <c r="AX293" s="0" t="n">
        <v>1314.101019</v>
      </c>
    </row>
    <row r="294" customFormat="false" ht="12.8" hidden="false" customHeight="false" outlineLevel="0" collapsed="false">
      <c r="A294" s="0" t="s">
        <v>1689</v>
      </c>
      <c r="B294" s="0" t="s">
        <v>1712</v>
      </c>
      <c r="C294" s="0" t="s">
        <v>376</v>
      </c>
      <c r="D294" s="0" t="n">
        <v>36</v>
      </c>
      <c r="E294" s="0" t="n">
        <v>38</v>
      </c>
      <c r="F294" s="0" t="n">
        <v>700</v>
      </c>
      <c r="I294" s="0" t="n">
        <v>40</v>
      </c>
      <c r="L294" s="0" t="n">
        <v>17.7582996465909</v>
      </c>
      <c r="M294" s="0" t="n">
        <v>19.4648178142273</v>
      </c>
      <c r="N294" s="0" t="n">
        <v>20.919955635</v>
      </c>
      <c r="O294" s="0" t="n">
        <v>21.801131217</v>
      </c>
      <c r="P294" s="0" t="n">
        <v>22.676753727</v>
      </c>
      <c r="Q294" s="0" t="n">
        <v>23.548008573</v>
      </c>
      <c r="R294" s="0" t="n">
        <v>24.416081163</v>
      </c>
      <c r="S294" s="0" t="n">
        <v>25.282156905</v>
      </c>
      <c r="T294" s="0" t="n">
        <v>26.147421207</v>
      </c>
      <c r="U294" s="0" t="n">
        <v>25.2366790343182</v>
      </c>
      <c r="V294" s="0" t="n">
        <v>21.2997007530455</v>
      </c>
      <c r="W294" s="0" t="n">
        <v>17.2487093481364</v>
      </c>
      <c r="X294" s="0" t="n">
        <v>16.0611238484848</v>
      </c>
      <c r="Y294" s="0" t="n">
        <v>11.6260082840909</v>
      </c>
      <c r="Z294" s="0" t="n">
        <v>13.2822263240909</v>
      </c>
      <c r="AA294" s="0" t="n">
        <v>14.64614635</v>
      </c>
      <c r="AB294" s="0" t="n">
        <v>15.36534217</v>
      </c>
      <c r="AC294" s="0" t="n">
        <v>16.12308727</v>
      </c>
      <c r="AD294" s="0" t="n">
        <v>16.93123573</v>
      </c>
      <c r="AE294" s="0" t="n">
        <v>17.80164163</v>
      </c>
      <c r="AF294" s="0" t="n">
        <v>18.74615905</v>
      </c>
      <c r="AG294" s="0" t="n">
        <v>19.77664207</v>
      </c>
      <c r="AH294" s="0" t="n">
        <v>19.1350248886364</v>
      </c>
      <c r="AI294" s="0" t="n">
        <v>15.4128602577273</v>
      </c>
      <c r="AJ294" s="0" t="n">
        <v>11.3761062086364</v>
      </c>
      <c r="AK294" s="0" t="n">
        <v>10.0276827272727</v>
      </c>
      <c r="AL294" s="0" t="n">
        <v>1010.40786477273</v>
      </c>
      <c r="AM294" s="0" t="n">
        <v>1178.5895415</v>
      </c>
      <c r="AN294" s="0" t="n">
        <v>1307.814585</v>
      </c>
      <c r="AO294" s="0" t="n">
        <v>1360.153767</v>
      </c>
      <c r="AP294" s="0" t="n">
        <v>1416.818277</v>
      </c>
      <c r="AQ294" s="0" t="n">
        <v>1478.993523</v>
      </c>
      <c r="AR294" s="0" t="n">
        <v>1547.864913</v>
      </c>
      <c r="AS294" s="0" t="n">
        <v>1624.617855</v>
      </c>
      <c r="AT294" s="0" t="n">
        <v>1710.437757</v>
      </c>
      <c r="AU294" s="0" t="n">
        <v>1652.1880025</v>
      </c>
      <c r="AV294" s="0" t="n">
        <v>1324.81693940909</v>
      </c>
      <c r="AW294" s="0" t="n">
        <v>967.583443590909</v>
      </c>
      <c r="AX294" s="0" t="n">
        <v>845.971084848485</v>
      </c>
    </row>
    <row r="295" customFormat="false" ht="12.8" hidden="false" customHeight="false" outlineLevel="0" collapsed="false">
      <c r="A295" s="0" t="s">
        <v>1689</v>
      </c>
      <c r="B295" s="0" t="s">
        <v>1713</v>
      </c>
      <c r="C295" s="0" t="s">
        <v>1455</v>
      </c>
      <c r="D295" s="0" t="n">
        <v>36</v>
      </c>
      <c r="E295" s="0" t="n">
        <v>51</v>
      </c>
      <c r="F295" s="0" t="n">
        <v>700</v>
      </c>
      <c r="I295" s="0" t="n">
        <v>40</v>
      </c>
      <c r="L295" s="0" t="n">
        <v>22.2945870304091</v>
      </c>
      <c r="M295" s="0" t="n">
        <v>18.2722137267727</v>
      </c>
      <c r="N295" s="0" t="n">
        <v>15.9719577383636</v>
      </c>
      <c r="O295" s="0" t="n">
        <v>17.3507478028636</v>
      </c>
      <c r="P295" s="0" t="n">
        <v>19.0268019768636</v>
      </c>
      <c r="Q295" s="0" t="n">
        <v>20.6399352771591</v>
      </c>
      <c r="R295" s="0" t="n">
        <v>21.581404227</v>
      </c>
      <c r="S295" s="0" t="n">
        <v>22.458303873</v>
      </c>
      <c r="T295" s="0" t="n">
        <v>23.330539503</v>
      </c>
      <c r="U295" s="0" t="n">
        <v>24.199296525</v>
      </c>
      <c r="V295" s="0" t="n">
        <v>25.065760347</v>
      </c>
      <c r="W295" s="0" t="n">
        <v>25.931116377</v>
      </c>
      <c r="X295" s="0" t="n">
        <v>26.2951416755152</v>
      </c>
      <c r="Y295" s="0" t="n">
        <v>16.3719784859091</v>
      </c>
      <c r="Z295" s="0" t="n">
        <v>12.4160890859091</v>
      </c>
      <c r="AA295" s="0" t="n">
        <v>9.96824056545454</v>
      </c>
      <c r="AB295" s="0" t="n">
        <v>11.2345398468182</v>
      </c>
      <c r="AC295" s="0" t="n">
        <v>12.8548670413636</v>
      </c>
      <c r="AD295" s="0" t="n">
        <v>14.4019754988636</v>
      </c>
      <c r="AE295" s="0" t="n">
        <v>15.18239227</v>
      </c>
      <c r="AF295" s="0" t="n">
        <v>15.92938873</v>
      </c>
      <c r="AG295" s="0" t="n">
        <v>16.72382503</v>
      </c>
      <c r="AH295" s="0" t="n">
        <v>17.57755525</v>
      </c>
      <c r="AI295" s="0" t="n">
        <v>18.50243347</v>
      </c>
      <c r="AJ295" s="0" t="n">
        <v>19.51031377</v>
      </c>
      <c r="AK295" s="0" t="n">
        <v>20.0799258460606</v>
      </c>
      <c r="AL295" s="0" t="n">
        <v>1409.36551222727</v>
      </c>
      <c r="AM295" s="0" t="n">
        <v>1059.8246995</v>
      </c>
      <c r="AN295" s="0" t="n">
        <v>841.158465636364</v>
      </c>
      <c r="AO295" s="0" t="n">
        <v>970.175598318182</v>
      </c>
      <c r="AP295" s="0" t="n">
        <v>1135.47913595455</v>
      </c>
      <c r="AQ295" s="0" t="n">
        <v>1287.12872034091</v>
      </c>
      <c r="AR295" s="0" t="n">
        <v>1346.709777</v>
      </c>
      <c r="AS295" s="0" t="n">
        <v>1402.181823</v>
      </c>
      <c r="AT295" s="0" t="n">
        <v>1462.868253</v>
      </c>
      <c r="AU295" s="0" t="n">
        <v>1529.954475</v>
      </c>
      <c r="AV295" s="0" t="n">
        <v>1604.625897</v>
      </c>
      <c r="AW295" s="0" t="n">
        <v>1688.067927</v>
      </c>
      <c r="AX295" s="0" t="n">
        <v>1735.24997248485</v>
      </c>
    </row>
    <row r="296" customFormat="false" ht="12.8" hidden="false" customHeight="false" outlineLevel="0" collapsed="false">
      <c r="A296" s="0" t="s">
        <v>1689</v>
      </c>
      <c r="B296" s="0" t="s">
        <v>1714</v>
      </c>
      <c r="C296" s="0" t="s">
        <v>1419</v>
      </c>
      <c r="D296" s="0" t="n">
        <v>36</v>
      </c>
      <c r="F296" s="0" t="n">
        <v>700</v>
      </c>
      <c r="I296" s="0" t="n">
        <v>40</v>
      </c>
      <c r="L296" s="0" t="n">
        <v>21.6348251498877</v>
      </c>
      <c r="M296" s="0" t="n">
        <v>21.6348251498877</v>
      </c>
      <c r="N296" s="0" t="n">
        <v>21.6348251498877</v>
      </c>
      <c r="O296" s="0" t="n">
        <v>21.6348251498877</v>
      </c>
      <c r="P296" s="0" t="n">
        <v>21.6348251498877</v>
      </c>
      <c r="Q296" s="0" t="n">
        <v>21.6348251498877</v>
      </c>
      <c r="R296" s="0" t="n">
        <v>21.6348251498877</v>
      </c>
      <c r="S296" s="0" t="n">
        <v>21.6348251498877</v>
      </c>
      <c r="T296" s="0" t="n">
        <v>21.6348251498877</v>
      </c>
      <c r="U296" s="0" t="n">
        <v>21.6348251498877</v>
      </c>
      <c r="V296" s="0" t="n">
        <v>21.6348251498877</v>
      </c>
      <c r="W296" s="0" t="n">
        <v>21.6348251498877</v>
      </c>
      <c r="X296" s="0" t="n">
        <v>21.6348251498877</v>
      </c>
      <c r="Y296" s="0" t="n">
        <v>15.3516504650089</v>
      </c>
      <c r="Z296" s="0" t="n">
        <v>15.3516504650089</v>
      </c>
      <c r="AA296" s="0" t="n">
        <v>15.3516504650089</v>
      </c>
      <c r="AB296" s="0" t="n">
        <v>15.3516504650089</v>
      </c>
      <c r="AC296" s="0" t="n">
        <v>15.3516504650089</v>
      </c>
      <c r="AD296" s="0" t="n">
        <v>15.3516504650089</v>
      </c>
      <c r="AE296" s="0" t="n">
        <v>15.3516504650089</v>
      </c>
      <c r="AF296" s="0" t="n">
        <v>15.3516504650089</v>
      </c>
      <c r="AG296" s="0" t="n">
        <v>15.3516504650089</v>
      </c>
      <c r="AH296" s="0" t="n">
        <v>15.3516504650089</v>
      </c>
      <c r="AI296" s="0" t="n">
        <v>15.3516504650089</v>
      </c>
      <c r="AJ296" s="0" t="n">
        <v>15.3516504650089</v>
      </c>
      <c r="AK296" s="0" t="n">
        <v>15.3516504650089</v>
      </c>
      <c r="AL296" s="0" t="n">
        <v>1336.39041281105</v>
      </c>
      <c r="AM296" s="0" t="n">
        <v>1336.39041281105</v>
      </c>
      <c r="AN296" s="0" t="n">
        <v>1336.39041281105</v>
      </c>
      <c r="AO296" s="0" t="n">
        <v>1336.39041281105</v>
      </c>
      <c r="AP296" s="0" t="n">
        <v>1336.39041281105</v>
      </c>
      <c r="AQ296" s="0" t="n">
        <v>1336.39041281105</v>
      </c>
      <c r="AR296" s="0" t="n">
        <v>1336.39041281105</v>
      </c>
      <c r="AS296" s="0" t="n">
        <v>1336.39041281105</v>
      </c>
      <c r="AT296" s="0" t="n">
        <v>1336.39041281105</v>
      </c>
      <c r="AU296" s="0" t="n">
        <v>1336.39041281105</v>
      </c>
      <c r="AV296" s="0" t="n">
        <v>1336.39041281105</v>
      </c>
      <c r="AW296" s="0" t="n">
        <v>1336.39041281105</v>
      </c>
      <c r="AX296" s="0" t="n">
        <v>1336.39041281105</v>
      </c>
    </row>
    <row r="297" customFormat="false" ht="12.8" hidden="false" customHeight="false" outlineLevel="0" collapsed="false">
      <c r="A297" s="0" t="s">
        <v>1689</v>
      </c>
      <c r="B297" s="0" t="s">
        <v>1715</v>
      </c>
      <c r="C297" s="0" t="s">
        <v>1419</v>
      </c>
      <c r="D297" s="0" t="n">
        <v>36</v>
      </c>
      <c r="F297" s="0" t="n">
        <v>700</v>
      </c>
      <c r="I297" s="0" t="n">
        <v>40</v>
      </c>
      <c r="L297" s="0" t="n">
        <v>20.1905944327112</v>
      </c>
      <c r="M297" s="0" t="n">
        <v>20.1905944327112</v>
      </c>
      <c r="N297" s="0" t="n">
        <v>20.1905944327112</v>
      </c>
      <c r="O297" s="0" t="n">
        <v>20.1905944327112</v>
      </c>
      <c r="P297" s="0" t="n">
        <v>20.1905944327112</v>
      </c>
      <c r="Q297" s="0" t="n">
        <v>20.1905944327112</v>
      </c>
      <c r="R297" s="0" t="n">
        <v>20.1905944327112</v>
      </c>
      <c r="S297" s="0" t="n">
        <v>20.1905944327112</v>
      </c>
      <c r="T297" s="0" t="n">
        <v>20.1905944327112</v>
      </c>
      <c r="U297" s="0" t="n">
        <v>20.1905944327112</v>
      </c>
      <c r="V297" s="0" t="n">
        <v>20.1905944327112</v>
      </c>
      <c r="W297" s="0" t="n">
        <v>20.1905944327112</v>
      </c>
      <c r="X297" s="0" t="n">
        <v>20.1905944327112</v>
      </c>
      <c r="Y297" s="0" t="n">
        <v>13.8346730971658</v>
      </c>
      <c r="Z297" s="0" t="n">
        <v>13.8346730971658</v>
      </c>
      <c r="AA297" s="0" t="n">
        <v>13.8346730971658</v>
      </c>
      <c r="AB297" s="0" t="n">
        <v>13.8346730971658</v>
      </c>
      <c r="AC297" s="0" t="n">
        <v>13.8346730971658</v>
      </c>
      <c r="AD297" s="0" t="n">
        <v>13.8346730971658</v>
      </c>
      <c r="AE297" s="0" t="n">
        <v>13.8346730971658</v>
      </c>
      <c r="AF297" s="0" t="n">
        <v>13.8346730971658</v>
      </c>
      <c r="AG297" s="0" t="n">
        <v>13.8346730971658</v>
      </c>
      <c r="AH297" s="0" t="n">
        <v>13.8346730971658</v>
      </c>
      <c r="AI297" s="0" t="n">
        <v>13.8346730971658</v>
      </c>
      <c r="AJ297" s="0" t="n">
        <v>13.8346730971658</v>
      </c>
      <c r="AK297" s="0" t="n">
        <v>13.8346730971658</v>
      </c>
      <c r="AL297" s="0" t="n">
        <v>1172.07667210517</v>
      </c>
      <c r="AM297" s="0" t="n">
        <v>1172.07667210517</v>
      </c>
      <c r="AN297" s="0" t="n">
        <v>1172.07667210517</v>
      </c>
      <c r="AO297" s="0" t="n">
        <v>1172.07667210517</v>
      </c>
      <c r="AP297" s="0" t="n">
        <v>1172.07667210517</v>
      </c>
      <c r="AQ297" s="0" t="n">
        <v>1172.07667210517</v>
      </c>
      <c r="AR297" s="0" t="n">
        <v>1172.07667210517</v>
      </c>
      <c r="AS297" s="0" t="n">
        <v>1172.07667210517</v>
      </c>
      <c r="AT297" s="0" t="n">
        <v>1172.07667210517</v>
      </c>
      <c r="AU297" s="0" t="n">
        <v>1172.07667210517</v>
      </c>
      <c r="AV297" s="0" t="n">
        <v>1172.07667210517</v>
      </c>
      <c r="AW297" s="0" t="n">
        <v>1172.07667210517</v>
      </c>
      <c r="AX297" s="0" t="n">
        <v>1172.07667210517</v>
      </c>
    </row>
    <row r="298" customFormat="false" ht="12.8" hidden="false" customHeight="false" outlineLevel="0" collapsed="false">
      <c r="A298" s="0" t="s">
        <v>1689</v>
      </c>
      <c r="B298" s="0" t="s">
        <v>1716</v>
      </c>
      <c r="C298" s="0" t="s">
        <v>1455</v>
      </c>
      <c r="D298" s="0" t="n">
        <v>36</v>
      </c>
      <c r="E298" s="0" t="n">
        <v>51</v>
      </c>
      <c r="F298" s="0" t="n">
        <v>700</v>
      </c>
      <c r="I298" s="0" t="n">
        <v>40</v>
      </c>
      <c r="L298" s="0" t="n">
        <v>22.2945870304091</v>
      </c>
      <c r="M298" s="0" t="n">
        <v>18.2722137267727</v>
      </c>
      <c r="N298" s="0" t="n">
        <v>15.911257748</v>
      </c>
      <c r="O298" s="0" t="n">
        <v>16.461741752</v>
      </c>
      <c r="P298" s="0" t="n">
        <v>17.011092092</v>
      </c>
      <c r="Q298" s="0" t="n">
        <v>17.56009904</v>
      </c>
      <c r="R298" s="0" t="n">
        <v>18.109552868</v>
      </c>
      <c r="S298" s="0" t="n">
        <v>18.660243848</v>
      </c>
      <c r="T298" s="0" t="n">
        <v>20.2291901550455</v>
      </c>
      <c r="U298" s="0" t="n">
        <v>22.4943739763182</v>
      </c>
      <c r="V298" s="0" t="n">
        <v>24.7732541468864</v>
      </c>
      <c r="W298" s="0" t="n">
        <v>25.931116377</v>
      </c>
      <c r="X298" s="0" t="n">
        <v>26.2951416755152</v>
      </c>
      <c r="Y298" s="0" t="n">
        <v>16.3719784859091</v>
      </c>
      <c r="Z298" s="0" t="n">
        <v>12.4160890859091</v>
      </c>
      <c r="AA298" s="0" t="n">
        <v>9.89747748</v>
      </c>
      <c r="AB298" s="0" t="n">
        <v>10.21111752</v>
      </c>
      <c r="AC298" s="0" t="n">
        <v>10.57614092</v>
      </c>
      <c r="AD298" s="0" t="n">
        <v>11.0004504</v>
      </c>
      <c r="AE298" s="0" t="n">
        <v>11.49194868</v>
      </c>
      <c r="AF298" s="0" t="n">
        <v>12.05853848</v>
      </c>
      <c r="AG298" s="0" t="n">
        <v>13.6512560959091</v>
      </c>
      <c r="AH298" s="0" t="n">
        <v>15.9233161268182</v>
      </c>
      <c r="AI298" s="0" t="n">
        <v>18.2235105597727</v>
      </c>
      <c r="AJ298" s="0" t="n">
        <v>19.51031377</v>
      </c>
      <c r="AK298" s="0" t="n">
        <v>20.0799258460606</v>
      </c>
      <c r="AL298" s="0" t="n">
        <v>1409.36551222727</v>
      </c>
      <c r="AM298" s="0" t="n">
        <v>1059.8246995</v>
      </c>
      <c r="AN298" s="0" t="n">
        <v>832.895448</v>
      </c>
      <c r="AO298" s="0" t="n">
        <v>852.225052</v>
      </c>
      <c r="AP298" s="0" t="n">
        <v>877.006592</v>
      </c>
      <c r="AQ298" s="0" t="n">
        <v>908.03034</v>
      </c>
      <c r="AR298" s="0" t="n">
        <v>946.086568000001</v>
      </c>
      <c r="AS298" s="0" t="n">
        <v>991.965548</v>
      </c>
      <c r="AT298" s="0" t="n">
        <v>1142.05511413636</v>
      </c>
      <c r="AU298" s="0" t="n">
        <v>1358.99011722727</v>
      </c>
      <c r="AV298" s="0" t="n">
        <v>1576.02717188636</v>
      </c>
      <c r="AW298" s="0" t="n">
        <v>1688.067927</v>
      </c>
      <c r="AX298" s="0" t="n">
        <v>1735.24997248485</v>
      </c>
    </row>
    <row r="299" customFormat="false" ht="12.8" hidden="false" customHeight="false" outlineLevel="0" collapsed="false">
      <c r="A299" s="0" t="s">
        <v>1689</v>
      </c>
      <c r="B299" s="0" t="s">
        <v>1717</v>
      </c>
      <c r="C299" s="0" t="s">
        <v>376</v>
      </c>
      <c r="D299" s="0" t="n">
        <v>36</v>
      </c>
      <c r="E299" s="0" t="n">
        <v>38</v>
      </c>
      <c r="F299" s="0" t="n">
        <v>700</v>
      </c>
      <c r="I299" s="0" t="n">
        <v>40</v>
      </c>
      <c r="L299" s="0" t="n">
        <v>16.599154748</v>
      </c>
      <c r="M299" s="0" t="n">
        <v>17.148345152</v>
      </c>
      <c r="N299" s="0" t="n">
        <v>17.697389732</v>
      </c>
      <c r="O299" s="0" t="n">
        <v>18.24707876</v>
      </c>
      <c r="P299" s="0" t="n">
        <v>18.8980676983409</v>
      </c>
      <c r="Q299" s="0" t="n">
        <v>20.7847749124091</v>
      </c>
      <c r="R299" s="0" t="n">
        <v>23.0784588073182</v>
      </c>
      <c r="S299" s="0" t="n">
        <v>25.1840619091818</v>
      </c>
      <c r="T299" s="0" t="n">
        <v>26.147421207</v>
      </c>
      <c r="U299" s="0" t="n">
        <v>25.2366790343182</v>
      </c>
      <c r="V299" s="0" t="n">
        <v>21.2997007530455</v>
      </c>
      <c r="W299" s="0" t="n">
        <v>17.2487093481364</v>
      </c>
      <c r="X299" s="0" t="n">
        <v>15.980190528</v>
      </c>
      <c r="Y299" s="0" t="n">
        <v>10.29724748</v>
      </c>
      <c r="Z299" s="0" t="n">
        <v>10.67635152</v>
      </c>
      <c r="AA299" s="0" t="n">
        <v>11.11671732</v>
      </c>
      <c r="AB299" s="0" t="n">
        <v>11.6262476</v>
      </c>
      <c r="AC299" s="0" t="n">
        <v>12.3066242561364</v>
      </c>
      <c r="AD299" s="0" t="n">
        <v>14.2078173059091</v>
      </c>
      <c r="AE299" s="0" t="n">
        <v>16.5103835277273</v>
      </c>
      <c r="AF299" s="0" t="n">
        <v>18.6529731827273</v>
      </c>
      <c r="AG299" s="0" t="n">
        <v>19.77664207</v>
      </c>
      <c r="AH299" s="0" t="n">
        <v>19.1350248886364</v>
      </c>
      <c r="AI299" s="0" t="n">
        <v>15.4128602577273</v>
      </c>
      <c r="AJ299" s="0" t="n">
        <v>11.3761062086364</v>
      </c>
      <c r="AK299" s="0" t="n">
        <v>9.93333194666666</v>
      </c>
      <c r="AL299" s="0" t="n">
        <v>857.878448</v>
      </c>
      <c r="AM299" s="0" t="n">
        <v>884.146452</v>
      </c>
      <c r="AN299" s="0" t="n">
        <v>916.854232</v>
      </c>
      <c r="AO299" s="0" t="n">
        <v>956.79206</v>
      </c>
      <c r="AP299" s="0" t="n">
        <v>1014.30220515909</v>
      </c>
      <c r="AQ299" s="0" t="n">
        <v>1195.38447604545</v>
      </c>
      <c r="AR299" s="0" t="n">
        <v>1414.7304255</v>
      </c>
      <c r="AS299" s="0" t="n">
        <v>1615.07919554546</v>
      </c>
      <c r="AT299" s="0" t="n">
        <v>1710.437757</v>
      </c>
      <c r="AU299" s="0" t="n">
        <v>1652.1880025</v>
      </c>
      <c r="AV299" s="0" t="n">
        <v>1324.81693940909</v>
      </c>
      <c r="AW299" s="0" t="n">
        <v>967.583443590909</v>
      </c>
      <c r="AX299" s="0" t="n">
        <v>834.953728</v>
      </c>
    </row>
    <row r="300" customFormat="false" ht="12.8" hidden="false" customHeight="false" outlineLevel="0" collapsed="false">
      <c r="A300" s="0" t="s">
        <v>1689</v>
      </c>
      <c r="B300" s="0" t="s">
        <v>1718</v>
      </c>
      <c r="C300" s="0" t="s">
        <v>374</v>
      </c>
      <c r="D300" s="0" t="n">
        <v>36</v>
      </c>
      <c r="E300" s="0" t="n">
        <v>25</v>
      </c>
      <c r="F300" s="0" t="n">
        <v>700</v>
      </c>
      <c r="I300" s="0" t="n">
        <v>40</v>
      </c>
      <c r="L300" s="0" t="n">
        <v>18.384694322</v>
      </c>
      <c r="M300" s="0" t="n">
        <v>19.2376575430455</v>
      </c>
      <c r="N300" s="0" t="n">
        <v>21.3475133732273</v>
      </c>
      <c r="O300" s="0" t="n">
        <v>23.6696227192273</v>
      </c>
      <c r="P300" s="0" t="n">
        <v>25.498502748</v>
      </c>
      <c r="Q300" s="0" t="n">
        <v>26.36374941</v>
      </c>
      <c r="R300" s="0" t="n">
        <v>24.2630583439545</v>
      </c>
      <c r="S300" s="0" t="n">
        <v>20.2976893570455</v>
      </c>
      <c r="T300" s="0" t="n">
        <v>16.51287260525</v>
      </c>
      <c r="U300" s="0" t="n">
        <v>16.18669085</v>
      </c>
      <c r="V300" s="0" t="n">
        <v>16.736509238</v>
      </c>
      <c r="W300" s="0" t="n">
        <v>17.285589098</v>
      </c>
      <c r="X300" s="0" t="n">
        <v>17.766035862</v>
      </c>
      <c r="Y300" s="0" t="n">
        <v>11.76536322</v>
      </c>
      <c r="Z300" s="0" t="n">
        <v>12.6543531577273</v>
      </c>
      <c r="AA300" s="0" t="n">
        <v>14.7720246413636</v>
      </c>
      <c r="AB300" s="0" t="n">
        <v>17.1050635559091</v>
      </c>
      <c r="AC300" s="0" t="n">
        <v>18.99525748</v>
      </c>
      <c r="AD300" s="0" t="n">
        <v>20.0490841</v>
      </c>
      <c r="AE300" s="0" t="n">
        <v>18.2327043486364</v>
      </c>
      <c r="AF300" s="0" t="n">
        <v>14.4340872068182</v>
      </c>
      <c r="AG300" s="0" t="n">
        <v>10.6057815070454</v>
      </c>
      <c r="AH300" s="0" t="n">
        <v>10.0483685</v>
      </c>
      <c r="AI300" s="0" t="n">
        <v>10.38671238</v>
      </c>
      <c r="AJ300" s="0" t="n">
        <v>10.78039098</v>
      </c>
      <c r="AK300" s="0" t="n">
        <v>11.1751852866667</v>
      </c>
      <c r="AL300" s="0" t="n">
        <v>967.998822000001</v>
      </c>
      <c r="AM300" s="0" t="n">
        <v>1046.75108395455</v>
      </c>
      <c r="AN300" s="0" t="n">
        <v>1249.31719595455</v>
      </c>
      <c r="AO300" s="0" t="n">
        <v>1471.07430559091</v>
      </c>
      <c r="AP300" s="0" t="n">
        <v>1645.176498</v>
      </c>
      <c r="AQ300" s="0" t="n">
        <v>1733.44836</v>
      </c>
      <c r="AR300" s="0" t="n">
        <v>1573.01450759091</v>
      </c>
      <c r="AS300" s="0" t="n">
        <v>1238.40266613636</v>
      </c>
      <c r="AT300" s="0" t="n">
        <v>898.638257522728</v>
      </c>
      <c r="AU300" s="0" t="n">
        <v>841.92815</v>
      </c>
      <c r="AV300" s="0" t="n">
        <v>863.884938</v>
      </c>
      <c r="AW300" s="0" t="n">
        <v>891.688798</v>
      </c>
      <c r="AX300" s="0" t="n">
        <v>921.301262</v>
      </c>
    </row>
    <row r="301" customFormat="false" ht="12.8" hidden="false" customHeight="false" outlineLevel="0" collapsed="false">
      <c r="A301" s="0" t="s">
        <v>1689</v>
      </c>
      <c r="B301" s="0" t="s">
        <v>1719</v>
      </c>
      <c r="C301" s="0" t="s">
        <v>1417</v>
      </c>
      <c r="D301" s="0" t="n">
        <v>36</v>
      </c>
      <c r="E301" s="0" t="n">
        <v>12</v>
      </c>
      <c r="F301" s="0" t="n">
        <v>700</v>
      </c>
      <c r="I301" s="0" t="n">
        <v>40</v>
      </c>
      <c r="L301" s="0" t="n">
        <v>24.2678484595909</v>
      </c>
      <c r="M301" s="0" t="n">
        <v>25.714816398</v>
      </c>
      <c r="N301" s="0" t="n">
        <v>26.2852464648864</v>
      </c>
      <c r="O301" s="0" t="n">
        <v>23.2823668581364</v>
      </c>
      <c r="P301" s="0" t="n">
        <v>19.2885336121364</v>
      </c>
      <c r="Q301" s="0" t="n">
        <v>16.0664653670909</v>
      </c>
      <c r="R301" s="0" t="n">
        <v>16.324257902</v>
      </c>
      <c r="S301" s="0" t="n">
        <v>16.87381757</v>
      </c>
      <c r="T301" s="0" t="n">
        <v>17.422836278</v>
      </c>
      <c r="U301" s="0" t="n">
        <v>17.972104298</v>
      </c>
      <c r="V301" s="0" t="n">
        <v>18.522411902</v>
      </c>
      <c r="W301" s="0" t="n">
        <v>19.6807791599545</v>
      </c>
      <c r="X301" s="0" t="n">
        <v>21.6294811710909</v>
      </c>
      <c r="Y301" s="0" t="n">
        <v>17.7073618686364</v>
      </c>
      <c r="Z301" s="0" t="n">
        <v>19.24991398</v>
      </c>
      <c r="AA301" s="0" t="n">
        <v>20.0369964670454</v>
      </c>
      <c r="AB301" s="0" t="n">
        <v>17.3118067631818</v>
      </c>
      <c r="AC301" s="0" t="n">
        <v>13.4352888486364</v>
      </c>
      <c r="AD301" s="0" t="n">
        <v>10.1109259436364</v>
      </c>
      <c r="AE301" s="0" t="n">
        <v>10.12819902</v>
      </c>
      <c r="AF301" s="0" t="n">
        <v>10.4796357</v>
      </c>
      <c r="AG301" s="0" t="n">
        <v>10.88838278</v>
      </c>
      <c r="AH301" s="0" t="n">
        <v>11.36234298</v>
      </c>
      <c r="AI301" s="0" t="n">
        <v>11.90941902</v>
      </c>
      <c r="AJ301" s="0" t="n">
        <v>13.1023634177273</v>
      </c>
      <c r="AK301" s="0" t="n">
        <v>15.0547674684848</v>
      </c>
      <c r="AL301" s="0" t="n">
        <v>1528.02321413636</v>
      </c>
      <c r="AM301" s="0" t="n">
        <v>1666.320348</v>
      </c>
      <c r="AN301" s="0" t="n">
        <v>1731.80136261364</v>
      </c>
      <c r="AO301" s="0" t="n">
        <v>1492.08576268182</v>
      </c>
      <c r="AP301" s="0" t="n">
        <v>1150.08475304546</v>
      </c>
      <c r="AQ301" s="0" t="n">
        <v>853.550748909091</v>
      </c>
      <c r="AR301" s="0" t="n">
        <v>846.912402</v>
      </c>
      <c r="AS301" s="0" t="n">
        <v>870.25687</v>
      </c>
      <c r="AT301" s="0" t="n">
        <v>899.645978</v>
      </c>
      <c r="AU301" s="0" t="n">
        <v>935.869998</v>
      </c>
      <c r="AV301" s="0" t="n">
        <v>979.719202</v>
      </c>
      <c r="AW301" s="0" t="n">
        <v>1089.33045995455</v>
      </c>
      <c r="AX301" s="0" t="n">
        <v>1276.33392260606</v>
      </c>
    </row>
    <row r="302" customFormat="false" ht="12.8" hidden="false" customHeight="false" outlineLevel="0" collapsed="false">
      <c r="A302" s="0" t="s">
        <v>1720</v>
      </c>
      <c r="B302" s="0" t="s">
        <v>1721</v>
      </c>
      <c r="C302" s="0" t="s">
        <v>1455</v>
      </c>
      <c r="D302" s="0" t="n">
        <v>36</v>
      </c>
      <c r="E302" s="0" t="n">
        <v>4</v>
      </c>
      <c r="F302" s="0" t="n">
        <v>700</v>
      </c>
      <c r="G302" s="0" t="n">
        <v>3</v>
      </c>
      <c r="H302" s="0" t="s">
        <v>1722</v>
      </c>
      <c r="I302" s="0" t="n">
        <v>42</v>
      </c>
      <c r="J302" s="0" t="n">
        <v>6.5</v>
      </c>
      <c r="K302" s="0" t="n">
        <v>0.2</v>
      </c>
      <c r="L302" s="0" t="n">
        <v>17.3067940023964</v>
      </c>
      <c r="M302" s="0" t="n">
        <v>16.3921619371661</v>
      </c>
      <c r="N302" s="0" t="n">
        <v>15.6354661865005</v>
      </c>
      <c r="O302" s="0" t="n">
        <v>15.0609441302011</v>
      </c>
      <c r="P302" s="0" t="n">
        <v>15.1397296426311</v>
      </c>
      <c r="Q302" s="0" t="n">
        <v>15.3548779769147</v>
      </c>
      <c r="R302" s="0" t="n">
        <v>15.812740534403</v>
      </c>
      <c r="S302" s="0" t="n">
        <v>16.4607182836843</v>
      </c>
      <c r="T302" s="0" t="n">
        <v>17.1103661054635</v>
      </c>
      <c r="U302" s="0" t="n">
        <v>17.6082951407696</v>
      </c>
      <c r="V302" s="0" t="n">
        <v>18.1120274289019</v>
      </c>
      <c r="W302" s="0" t="n">
        <v>18.271026766849</v>
      </c>
      <c r="X302" s="0" t="n">
        <v>17.9945712643156</v>
      </c>
      <c r="Y302" s="0" t="n">
        <v>8.30223112047666</v>
      </c>
      <c r="Z302" s="0" t="n">
        <v>6.25380838925219</v>
      </c>
      <c r="AA302" s="0" t="n">
        <v>6.17074887617147</v>
      </c>
      <c r="AB302" s="0" t="n">
        <v>6.10294105803724</v>
      </c>
      <c r="AC302" s="0" t="n">
        <v>6.16687579076285</v>
      </c>
      <c r="AD302" s="0" t="n">
        <v>6.27982578228078</v>
      </c>
      <c r="AE302" s="0" t="n">
        <v>6.42400774709055</v>
      </c>
      <c r="AF302" s="0" t="n">
        <v>6.48735230070757</v>
      </c>
      <c r="AG302" s="0" t="n">
        <v>8.42545159354192</v>
      </c>
      <c r="AH302" s="0" t="n">
        <v>9.37224903829688</v>
      </c>
      <c r="AI302" s="0" t="n">
        <v>9.65159618903657</v>
      </c>
      <c r="AJ302" s="0" t="n">
        <v>9.64258628828468</v>
      </c>
      <c r="AK302" s="0" t="n">
        <v>9.33629703181748</v>
      </c>
      <c r="AL302" s="0" t="n">
        <v>724.390152566146</v>
      </c>
      <c r="AM302" s="0" t="n">
        <v>687.292217335215</v>
      </c>
      <c r="AN302" s="0" t="n">
        <v>664.221633878917</v>
      </c>
      <c r="AO302" s="0" t="n">
        <v>646.453082007284</v>
      </c>
      <c r="AP302" s="0" t="n">
        <v>652.363830107348</v>
      </c>
      <c r="AQ302" s="0" t="n">
        <v>668.715581778284</v>
      </c>
      <c r="AR302" s="0" t="n">
        <v>695.558532995988</v>
      </c>
      <c r="AS302" s="0" t="n">
        <v>726.702795734605</v>
      </c>
      <c r="AT302" s="0" t="n">
        <v>760.153858641773</v>
      </c>
      <c r="AU302" s="0" t="n">
        <v>781.913248406233</v>
      </c>
      <c r="AV302" s="0" t="n">
        <v>792.811393467023</v>
      </c>
      <c r="AW302" s="0" t="n">
        <v>784.129778185114</v>
      </c>
      <c r="AX302" s="0" t="n">
        <v>760.459778792343</v>
      </c>
    </row>
    <row r="303" customFormat="false" ht="12.8" hidden="false" customHeight="false" outlineLevel="0" collapsed="false">
      <c r="A303" s="0" t="s">
        <v>1720</v>
      </c>
      <c r="B303" s="0" t="s">
        <v>1723</v>
      </c>
      <c r="C303" s="0" t="s">
        <v>1455</v>
      </c>
      <c r="D303" s="0" t="n">
        <v>36</v>
      </c>
      <c r="E303" s="0" t="n">
        <v>4</v>
      </c>
      <c r="F303" s="0" t="n">
        <v>700</v>
      </c>
      <c r="G303" s="0" t="n">
        <v>3</v>
      </c>
      <c r="H303" s="0" t="s">
        <v>1722</v>
      </c>
      <c r="I303" s="0" t="n">
        <v>42</v>
      </c>
      <c r="J303" s="0" t="n">
        <v>6.5</v>
      </c>
      <c r="K303" s="0" t="n">
        <v>0.25</v>
      </c>
      <c r="L303" s="0" t="n">
        <v>16.99052700634</v>
      </c>
      <c r="M303" s="0" t="n">
        <v>15.7553106406752</v>
      </c>
      <c r="N303" s="0" t="n">
        <v>14.7244919705855</v>
      </c>
      <c r="O303" s="0" t="n">
        <v>13.8890874308618</v>
      </c>
      <c r="P303" s="0" t="n">
        <v>14.0223732100321</v>
      </c>
      <c r="Q303" s="0" t="n">
        <v>14.7242694151527</v>
      </c>
      <c r="R303" s="0" t="n">
        <v>15.7066190958444</v>
      </c>
      <c r="S303" s="0" t="n">
        <v>16.542245410948</v>
      </c>
      <c r="T303" s="0" t="n">
        <v>17.3926357836044</v>
      </c>
      <c r="U303" s="0" t="n">
        <v>18.1873712807033</v>
      </c>
      <c r="V303" s="0" t="n">
        <v>18.9662068891748</v>
      </c>
      <c r="W303" s="0" t="n">
        <v>18.9048801039187</v>
      </c>
      <c r="X303" s="0" t="n">
        <v>18.1970467945959</v>
      </c>
      <c r="Y303" s="0" t="n">
        <v>8.0643895131615</v>
      </c>
      <c r="Z303" s="0" t="n">
        <v>6.22474114031458</v>
      </c>
      <c r="AA303" s="0" t="n">
        <v>6.141307013753</v>
      </c>
      <c r="AB303" s="0" t="n">
        <v>6.09885321718135</v>
      </c>
      <c r="AC303" s="0" t="n">
        <v>6.19695783682232</v>
      </c>
      <c r="AD303" s="0" t="n">
        <v>6.31525280048237</v>
      </c>
      <c r="AE303" s="0" t="n">
        <v>6.46810137905262</v>
      </c>
      <c r="AF303" s="0" t="n">
        <v>6.5113340453318</v>
      </c>
      <c r="AG303" s="0" t="n">
        <v>8.62681747286722</v>
      </c>
      <c r="AH303" s="0" t="n">
        <v>9.49717334124967</v>
      </c>
      <c r="AI303" s="0" t="n">
        <v>9.67736253498733</v>
      </c>
      <c r="AJ303" s="0" t="n">
        <v>9.58144867282743</v>
      </c>
      <c r="AK303" s="0" t="n">
        <v>9.15189844551389</v>
      </c>
      <c r="AL303" s="0" t="n">
        <v>696.03538843325</v>
      </c>
      <c r="AM303" s="0" t="n">
        <v>653.580589136835</v>
      </c>
      <c r="AN303" s="0" t="n">
        <v>629.158133283392</v>
      </c>
      <c r="AO303" s="0" t="n">
        <v>614.248750637781</v>
      </c>
      <c r="AP303" s="0" t="n">
        <v>637.693024459728</v>
      </c>
      <c r="AQ303" s="0" t="n">
        <v>680.375852232321</v>
      </c>
      <c r="AR303" s="0" t="n">
        <v>724.310004419382</v>
      </c>
      <c r="AS303" s="0" t="n">
        <v>754.001655087451</v>
      </c>
      <c r="AT303" s="0" t="n">
        <v>777.922158032437</v>
      </c>
      <c r="AU303" s="0" t="n">
        <v>791.854195287297</v>
      </c>
      <c r="AV303" s="0" t="n">
        <v>800.969226162923</v>
      </c>
      <c r="AW303" s="0" t="n">
        <v>784.122988582881</v>
      </c>
      <c r="AX303" s="0" t="n">
        <v>747.273226067541</v>
      </c>
    </row>
    <row r="304" customFormat="false" ht="12.8" hidden="false" customHeight="false" outlineLevel="0" collapsed="false">
      <c r="A304" s="0" t="s">
        <v>1720</v>
      </c>
      <c r="B304" s="0" t="s">
        <v>1724</v>
      </c>
      <c r="C304" s="0" t="s">
        <v>1455</v>
      </c>
      <c r="D304" s="0" t="n">
        <v>36</v>
      </c>
      <c r="E304" s="0" t="n">
        <v>4</v>
      </c>
      <c r="F304" s="0" t="n">
        <v>750</v>
      </c>
      <c r="G304" s="0" t="n">
        <v>3</v>
      </c>
      <c r="H304" s="0" t="s">
        <v>1722</v>
      </c>
      <c r="I304" s="0" t="n">
        <v>42</v>
      </c>
      <c r="J304" s="0" t="n">
        <v>6.5</v>
      </c>
      <c r="K304" s="0" t="n">
        <v>0.2</v>
      </c>
      <c r="L304" s="0" t="n">
        <v>17.981262067808</v>
      </c>
      <c r="M304" s="0" t="n">
        <v>17.0558902742957</v>
      </c>
      <c r="N304" s="0" t="n">
        <v>16.2979088604557</v>
      </c>
      <c r="O304" s="0" t="n">
        <v>15.7401429912658</v>
      </c>
      <c r="P304" s="0" t="n">
        <v>15.8516260619358</v>
      </c>
      <c r="Q304" s="0" t="n">
        <v>16.0996282368478</v>
      </c>
      <c r="R304" s="0" t="n">
        <v>16.5775755889688</v>
      </c>
      <c r="S304" s="0" t="n">
        <v>17.2361425703562</v>
      </c>
      <c r="T304" s="0" t="n">
        <v>17.8736930743192</v>
      </c>
      <c r="U304" s="0" t="n">
        <v>18.351844419147</v>
      </c>
      <c r="V304" s="0" t="n">
        <v>18.833821674501</v>
      </c>
      <c r="W304" s="0" t="n">
        <v>18.9760164221771</v>
      </c>
      <c r="X304" s="0" t="n">
        <v>18.6827250353694</v>
      </c>
      <c r="Y304" s="0" t="n">
        <v>8.65121285809702</v>
      </c>
      <c r="Z304" s="0" t="n">
        <v>6.58276200446425</v>
      </c>
      <c r="AA304" s="0" t="n">
        <v>6.49201479394023</v>
      </c>
      <c r="AB304" s="0" t="n">
        <v>6.42028034598776</v>
      </c>
      <c r="AC304" s="0" t="n">
        <v>6.49065095649392</v>
      </c>
      <c r="AD304" s="0" t="n">
        <v>6.61330695376954</v>
      </c>
      <c r="AE304" s="0" t="n">
        <v>6.76539968990444</v>
      </c>
      <c r="AF304" s="0" t="n">
        <v>6.83276331059246</v>
      </c>
      <c r="AG304" s="0" t="n">
        <v>8.76378331127103</v>
      </c>
      <c r="AH304" s="0" t="n">
        <v>9.7210534479072</v>
      </c>
      <c r="AI304" s="0" t="n">
        <v>10.0152108475439</v>
      </c>
      <c r="AJ304" s="0" t="n">
        <v>10.0101426618348</v>
      </c>
      <c r="AK304" s="0" t="n">
        <v>9.69733139414981</v>
      </c>
      <c r="AL304" s="0" t="n">
        <v>747.836474327903</v>
      </c>
      <c r="AM304" s="0" t="n">
        <v>710.57736069554</v>
      </c>
      <c r="AN304" s="0" t="n">
        <v>687.31557651179</v>
      </c>
      <c r="AO304" s="0" t="n">
        <v>669.407985065892</v>
      </c>
      <c r="AP304" s="0" t="n">
        <v>675.337644812591</v>
      </c>
      <c r="AQ304" s="0" t="n">
        <v>691.714873700418</v>
      </c>
      <c r="AR304" s="0" t="n">
        <v>718.610953386865</v>
      </c>
      <c r="AS304" s="0" t="n">
        <v>749.83431958137</v>
      </c>
      <c r="AT304" s="0" t="n">
        <v>783.395271073707</v>
      </c>
      <c r="AU304" s="0" t="n">
        <v>805.240641976334</v>
      </c>
      <c r="AV304" s="0" t="n">
        <v>816.202226188076</v>
      </c>
      <c r="AW304" s="0" t="n">
        <v>807.549997739222</v>
      </c>
      <c r="AX304" s="0" t="n">
        <v>783.90280910608</v>
      </c>
    </row>
    <row r="305" customFormat="false" ht="12.8" hidden="false" customHeight="false" outlineLevel="0" collapsed="false">
      <c r="A305" s="0" t="s">
        <v>1720</v>
      </c>
      <c r="B305" s="0" t="s">
        <v>1725</v>
      </c>
      <c r="C305" s="0" t="s">
        <v>1455</v>
      </c>
      <c r="D305" s="0" t="n">
        <v>36</v>
      </c>
      <c r="E305" s="0" t="n">
        <v>4</v>
      </c>
      <c r="F305" s="0" t="n">
        <v>750</v>
      </c>
      <c r="G305" s="0" t="n">
        <v>3</v>
      </c>
      <c r="H305" s="0" t="s">
        <v>1722</v>
      </c>
      <c r="I305" s="0" t="n">
        <v>42</v>
      </c>
      <c r="J305" s="0" t="n">
        <v>6.5</v>
      </c>
      <c r="K305" s="0" t="n">
        <v>0.25</v>
      </c>
      <c r="L305" s="0" t="n">
        <v>17.6595579403179</v>
      </c>
      <c r="M305" s="0" t="n">
        <v>16.412867657838</v>
      </c>
      <c r="N305" s="0" t="n">
        <v>15.3794043478531</v>
      </c>
      <c r="O305" s="0" t="n">
        <v>14.5599860240587</v>
      </c>
      <c r="P305" s="0" t="n">
        <v>14.7252104829451</v>
      </c>
      <c r="Q305" s="0" t="n">
        <v>15.4581119531182</v>
      </c>
      <c r="R305" s="0" t="n">
        <v>16.4536909603571</v>
      </c>
      <c r="S305" s="0" t="n">
        <v>17.2908705564294</v>
      </c>
      <c r="T305" s="0" t="n">
        <v>18.1331222841636</v>
      </c>
      <c r="U305" s="0" t="n">
        <v>18.9190811400007</v>
      </c>
      <c r="V305" s="0" t="n">
        <v>19.6850373050371</v>
      </c>
      <c r="W305" s="0" t="n">
        <v>19.6051558188159</v>
      </c>
      <c r="X305" s="0" t="n">
        <v>18.8795189664069</v>
      </c>
      <c r="Y305" s="0" t="n">
        <v>8.41074514937772</v>
      </c>
      <c r="Z305" s="0" t="n">
        <v>6.55324740745532</v>
      </c>
      <c r="AA305" s="0" t="n">
        <v>6.46211302614347</v>
      </c>
      <c r="AB305" s="0" t="n">
        <v>6.41583981422117</v>
      </c>
      <c r="AC305" s="0" t="n">
        <v>6.52101491257437</v>
      </c>
      <c r="AD305" s="0" t="n">
        <v>6.64960176801448</v>
      </c>
      <c r="AE305" s="0" t="n">
        <v>6.81136775847036</v>
      </c>
      <c r="AF305" s="0" t="n">
        <v>6.85791206328493</v>
      </c>
      <c r="AG305" s="0" t="n">
        <v>8.97361477358296</v>
      </c>
      <c r="AH305" s="0" t="n">
        <v>9.85019594570063</v>
      </c>
      <c r="AI305" s="0" t="n">
        <v>10.0386261348679</v>
      </c>
      <c r="AJ305" s="0" t="n">
        <v>9.94647502209557</v>
      </c>
      <c r="AK305" s="0" t="n">
        <v>9.51005981721615</v>
      </c>
      <c r="AL305" s="0" t="n">
        <v>719.435488529356</v>
      </c>
      <c r="AM305" s="0" t="n">
        <v>676.800667889121</v>
      </c>
      <c r="AN305" s="0" t="n">
        <v>652.162401017602</v>
      </c>
      <c r="AO305" s="0" t="n">
        <v>637.081842130836</v>
      </c>
      <c r="AP305" s="0" t="n">
        <v>660.530625091625</v>
      </c>
      <c r="AQ305" s="0" t="n">
        <v>703.250023127216</v>
      </c>
      <c r="AR305" s="0" t="n">
        <v>747.286044529973</v>
      </c>
      <c r="AS305" s="0" t="n">
        <v>777.095218148665</v>
      </c>
      <c r="AT305" s="0" t="n">
        <v>801.114189074201</v>
      </c>
      <c r="AU305" s="0" t="n">
        <v>815.107136328977</v>
      </c>
      <c r="AV305" s="0" t="n">
        <v>824.272824295576</v>
      </c>
      <c r="AW305" s="0" t="n">
        <v>807.470271965454</v>
      </c>
      <c r="AX305" s="0" t="n">
        <v>770.657888795415</v>
      </c>
    </row>
    <row r="306" customFormat="false" ht="12.8" hidden="false" customHeight="false" outlineLevel="0" collapsed="false">
      <c r="A306" s="0" t="s">
        <v>1720</v>
      </c>
      <c r="B306" s="0" t="s">
        <v>1726</v>
      </c>
      <c r="C306" s="0" t="s">
        <v>1455</v>
      </c>
      <c r="D306" s="0" t="n">
        <v>29</v>
      </c>
      <c r="E306" s="0" t="n">
        <v>4</v>
      </c>
      <c r="F306" s="0" t="n">
        <v>700</v>
      </c>
      <c r="G306" s="0" t="n">
        <v>3</v>
      </c>
      <c r="H306" s="0" t="s">
        <v>1722</v>
      </c>
      <c r="I306" s="0" t="n">
        <v>42</v>
      </c>
      <c r="J306" s="0" t="n">
        <v>6.5</v>
      </c>
      <c r="K306" s="0" t="n">
        <v>0.2</v>
      </c>
      <c r="L306" s="0" t="n">
        <v>17.3067940023964</v>
      </c>
      <c r="M306" s="0" t="n">
        <v>16.3921619371661</v>
      </c>
      <c r="N306" s="0" t="n">
        <v>15.6354661865005</v>
      </c>
      <c r="O306" s="0" t="n">
        <v>15.0609441302011</v>
      </c>
      <c r="P306" s="0" t="n">
        <v>15.1397296426311</v>
      </c>
      <c r="Q306" s="0" t="n">
        <v>15.3548779769147</v>
      </c>
      <c r="R306" s="0" t="n">
        <v>15.812740534403</v>
      </c>
      <c r="S306" s="0" t="n">
        <v>16.4607182836843</v>
      </c>
      <c r="T306" s="0" t="n">
        <v>17.1103661054635</v>
      </c>
      <c r="U306" s="0" t="n">
        <v>17.6082951407696</v>
      </c>
      <c r="V306" s="0" t="n">
        <v>18.1120274289019</v>
      </c>
      <c r="W306" s="0" t="n">
        <v>18.271026766849</v>
      </c>
      <c r="X306" s="0" t="n">
        <v>17.9945712643156</v>
      </c>
      <c r="Y306" s="0" t="n">
        <v>8.30223112047666</v>
      </c>
      <c r="Z306" s="0" t="n">
        <v>6.25380838925219</v>
      </c>
      <c r="AA306" s="0" t="n">
        <v>6.17074887617147</v>
      </c>
      <c r="AB306" s="0" t="n">
        <v>6.10294105803724</v>
      </c>
      <c r="AC306" s="0" t="n">
        <v>6.16687579076285</v>
      </c>
      <c r="AD306" s="0" t="n">
        <v>6.27982578228078</v>
      </c>
      <c r="AE306" s="0" t="n">
        <v>6.42400774709055</v>
      </c>
      <c r="AF306" s="0" t="n">
        <v>6.48735230070757</v>
      </c>
      <c r="AG306" s="0" t="n">
        <v>8.42545159354192</v>
      </c>
      <c r="AH306" s="0" t="n">
        <v>9.37224903829688</v>
      </c>
      <c r="AI306" s="0" t="n">
        <v>9.65159618903657</v>
      </c>
      <c r="AJ306" s="0" t="n">
        <v>9.64258628828468</v>
      </c>
      <c r="AK306" s="0" t="n">
        <v>9.33629703181748</v>
      </c>
      <c r="AL306" s="0" t="n">
        <v>724.390152566146</v>
      </c>
      <c r="AM306" s="0" t="n">
        <v>687.292217335215</v>
      </c>
      <c r="AN306" s="0" t="n">
        <v>664.221633878917</v>
      </c>
      <c r="AO306" s="0" t="n">
        <v>646.453082007284</v>
      </c>
      <c r="AP306" s="0" t="n">
        <v>652.363830107348</v>
      </c>
      <c r="AQ306" s="0" t="n">
        <v>668.715581778284</v>
      </c>
      <c r="AR306" s="0" t="n">
        <v>695.558532995988</v>
      </c>
      <c r="AS306" s="0" t="n">
        <v>726.702795734605</v>
      </c>
      <c r="AT306" s="0" t="n">
        <v>760.153858641773</v>
      </c>
      <c r="AU306" s="0" t="n">
        <v>781.913248406233</v>
      </c>
      <c r="AV306" s="0" t="n">
        <v>792.811393467023</v>
      </c>
      <c r="AW306" s="0" t="n">
        <v>784.129778185114</v>
      </c>
      <c r="AX306" s="0" t="n">
        <v>760.459778792343</v>
      </c>
    </row>
    <row r="307" customFormat="false" ht="12.8" hidden="false" customHeight="false" outlineLevel="0" collapsed="false">
      <c r="A307" s="0" t="s">
        <v>1720</v>
      </c>
      <c r="B307" s="0" t="s">
        <v>1727</v>
      </c>
      <c r="C307" s="0" t="s">
        <v>1455</v>
      </c>
      <c r="D307" s="0" t="n">
        <v>29</v>
      </c>
      <c r="E307" s="0" t="n">
        <v>4</v>
      </c>
      <c r="F307" s="0" t="n">
        <v>700</v>
      </c>
      <c r="G307" s="0" t="n">
        <v>3</v>
      </c>
      <c r="H307" s="0" t="s">
        <v>1722</v>
      </c>
      <c r="I307" s="0" t="n">
        <v>42</v>
      </c>
      <c r="J307" s="0" t="n">
        <v>6.5</v>
      </c>
      <c r="K307" s="0" t="n">
        <v>0.25</v>
      </c>
      <c r="L307" s="0" t="n">
        <v>16.99052700634</v>
      </c>
      <c r="M307" s="0" t="n">
        <v>15.7553106406752</v>
      </c>
      <c r="N307" s="0" t="n">
        <v>14.7244919705855</v>
      </c>
      <c r="O307" s="0" t="n">
        <v>13.8890874308618</v>
      </c>
      <c r="P307" s="0" t="n">
        <v>14.0223732100321</v>
      </c>
      <c r="Q307" s="0" t="n">
        <v>14.7242694151527</v>
      </c>
      <c r="R307" s="0" t="n">
        <v>15.7066190958444</v>
      </c>
      <c r="S307" s="0" t="n">
        <v>16.542245410948</v>
      </c>
      <c r="T307" s="0" t="n">
        <v>17.3926357836044</v>
      </c>
      <c r="U307" s="0" t="n">
        <v>18.1873712807033</v>
      </c>
      <c r="V307" s="0" t="n">
        <v>18.9662068891748</v>
      </c>
      <c r="W307" s="0" t="n">
        <v>18.9048801039187</v>
      </c>
      <c r="X307" s="0" t="n">
        <v>18.1970467945959</v>
      </c>
      <c r="Y307" s="0" t="n">
        <v>8.0643895131615</v>
      </c>
      <c r="Z307" s="0" t="n">
        <v>6.22474114031458</v>
      </c>
      <c r="AA307" s="0" t="n">
        <v>6.141307013753</v>
      </c>
      <c r="AB307" s="0" t="n">
        <v>6.09885321718135</v>
      </c>
      <c r="AC307" s="0" t="n">
        <v>6.19695783682232</v>
      </c>
      <c r="AD307" s="0" t="n">
        <v>6.31525280048237</v>
      </c>
      <c r="AE307" s="0" t="n">
        <v>6.46810137905262</v>
      </c>
      <c r="AF307" s="0" t="n">
        <v>6.5113340453318</v>
      </c>
      <c r="AG307" s="0" t="n">
        <v>8.62681747286722</v>
      </c>
      <c r="AH307" s="0" t="n">
        <v>9.49717334124967</v>
      </c>
      <c r="AI307" s="0" t="n">
        <v>9.67736253498733</v>
      </c>
      <c r="AJ307" s="0" t="n">
        <v>9.58144867282743</v>
      </c>
      <c r="AK307" s="0" t="n">
        <v>9.15189844551389</v>
      </c>
      <c r="AL307" s="0" t="n">
        <v>696.03538843325</v>
      </c>
      <c r="AM307" s="0" t="n">
        <v>653.580589136835</v>
      </c>
      <c r="AN307" s="0" t="n">
        <v>629.158133283392</v>
      </c>
      <c r="AO307" s="0" t="n">
        <v>614.248750637781</v>
      </c>
      <c r="AP307" s="0" t="n">
        <v>637.693024459728</v>
      </c>
      <c r="AQ307" s="0" t="n">
        <v>680.375852232321</v>
      </c>
      <c r="AR307" s="0" t="n">
        <v>724.310004419382</v>
      </c>
      <c r="AS307" s="0" t="n">
        <v>754.001655087451</v>
      </c>
      <c r="AT307" s="0" t="n">
        <v>777.922158032437</v>
      </c>
      <c r="AU307" s="0" t="n">
        <v>791.854195287297</v>
      </c>
      <c r="AV307" s="0" t="n">
        <v>800.969226162923</v>
      </c>
      <c r="AW307" s="0" t="n">
        <v>784.122988582881</v>
      </c>
      <c r="AX307" s="0" t="n">
        <v>747.273226067541</v>
      </c>
    </row>
    <row r="308" customFormat="false" ht="12.8" hidden="false" customHeight="false" outlineLevel="0" collapsed="false">
      <c r="A308" s="0" t="s">
        <v>1720</v>
      </c>
      <c r="B308" s="0" t="s">
        <v>1728</v>
      </c>
      <c r="C308" s="0" t="s">
        <v>1455</v>
      </c>
      <c r="D308" s="0" t="n">
        <v>29</v>
      </c>
      <c r="E308" s="0" t="n">
        <v>4</v>
      </c>
      <c r="F308" s="0" t="n">
        <v>750</v>
      </c>
      <c r="G308" s="0" t="n">
        <v>3</v>
      </c>
      <c r="H308" s="0" t="s">
        <v>1722</v>
      </c>
      <c r="I308" s="0" t="n">
        <v>42</v>
      </c>
      <c r="J308" s="0" t="n">
        <v>6.5</v>
      </c>
      <c r="K308" s="0" t="n">
        <v>0.2</v>
      </c>
      <c r="L308" s="0" t="n">
        <v>17.981262067808</v>
      </c>
      <c r="M308" s="0" t="n">
        <v>17.0558902742957</v>
      </c>
      <c r="N308" s="0" t="n">
        <v>16.2979088604557</v>
      </c>
      <c r="O308" s="0" t="n">
        <v>15.7401429912658</v>
      </c>
      <c r="P308" s="0" t="n">
        <v>15.8516260619358</v>
      </c>
      <c r="Q308" s="0" t="n">
        <v>16.0996282368478</v>
      </c>
      <c r="R308" s="0" t="n">
        <v>16.5775755889688</v>
      </c>
      <c r="S308" s="0" t="n">
        <v>17.2361425703562</v>
      </c>
      <c r="T308" s="0" t="n">
        <v>17.8736930743192</v>
      </c>
      <c r="U308" s="0" t="n">
        <v>18.351844419147</v>
      </c>
      <c r="V308" s="0" t="n">
        <v>18.833821674501</v>
      </c>
      <c r="W308" s="0" t="n">
        <v>18.9760164221771</v>
      </c>
      <c r="X308" s="0" t="n">
        <v>18.6827250353694</v>
      </c>
      <c r="Y308" s="0" t="n">
        <v>8.65121285809702</v>
      </c>
      <c r="Z308" s="0" t="n">
        <v>6.58276200446425</v>
      </c>
      <c r="AA308" s="0" t="n">
        <v>6.49201479394023</v>
      </c>
      <c r="AB308" s="0" t="n">
        <v>6.42028034598776</v>
      </c>
      <c r="AC308" s="0" t="n">
        <v>6.49065095649392</v>
      </c>
      <c r="AD308" s="0" t="n">
        <v>6.61330695376954</v>
      </c>
      <c r="AE308" s="0" t="n">
        <v>6.76539968990444</v>
      </c>
      <c r="AF308" s="0" t="n">
        <v>6.83276331059246</v>
      </c>
      <c r="AG308" s="0" t="n">
        <v>8.76378331127103</v>
      </c>
      <c r="AH308" s="0" t="n">
        <v>9.7210534479072</v>
      </c>
      <c r="AI308" s="0" t="n">
        <v>10.0152108475439</v>
      </c>
      <c r="AJ308" s="0" t="n">
        <v>10.0101426618348</v>
      </c>
      <c r="AK308" s="0" t="n">
        <v>9.69733139414981</v>
      </c>
      <c r="AL308" s="0" t="n">
        <v>747.836474327903</v>
      </c>
      <c r="AM308" s="0" t="n">
        <v>710.57736069554</v>
      </c>
      <c r="AN308" s="0" t="n">
        <v>687.31557651179</v>
      </c>
      <c r="AO308" s="0" t="n">
        <v>669.407985065892</v>
      </c>
      <c r="AP308" s="0" t="n">
        <v>675.337644812591</v>
      </c>
      <c r="AQ308" s="0" t="n">
        <v>691.714873700418</v>
      </c>
      <c r="AR308" s="0" t="n">
        <v>718.610953386865</v>
      </c>
      <c r="AS308" s="0" t="n">
        <v>749.83431958137</v>
      </c>
      <c r="AT308" s="0" t="n">
        <v>783.395271073707</v>
      </c>
      <c r="AU308" s="0" t="n">
        <v>805.240641976334</v>
      </c>
      <c r="AV308" s="0" t="n">
        <v>816.202226188076</v>
      </c>
      <c r="AW308" s="0" t="n">
        <v>807.549997739222</v>
      </c>
      <c r="AX308" s="0" t="n">
        <v>783.90280910608</v>
      </c>
    </row>
    <row r="309" customFormat="false" ht="12.8" hidden="false" customHeight="false" outlineLevel="0" collapsed="false">
      <c r="A309" s="0" t="s">
        <v>1720</v>
      </c>
      <c r="B309" s="0" t="s">
        <v>1729</v>
      </c>
      <c r="C309" s="0" t="s">
        <v>1455</v>
      </c>
      <c r="D309" s="0" t="n">
        <v>29</v>
      </c>
      <c r="E309" s="0" t="n">
        <v>4</v>
      </c>
      <c r="F309" s="0" t="n">
        <v>750</v>
      </c>
      <c r="G309" s="0" t="n">
        <v>3</v>
      </c>
      <c r="H309" s="0" t="s">
        <v>1722</v>
      </c>
      <c r="I309" s="0" t="n">
        <v>42</v>
      </c>
      <c r="J309" s="0" t="n">
        <v>6.5</v>
      </c>
      <c r="K309" s="0" t="n">
        <v>0.25</v>
      </c>
      <c r="L309" s="0" t="n">
        <v>17.6595579403179</v>
      </c>
      <c r="M309" s="0" t="n">
        <v>16.412867657838</v>
      </c>
      <c r="N309" s="0" t="n">
        <v>15.3794043478531</v>
      </c>
      <c r="O309" s="0" t="n">
        <v>14.5599860240587</v>
      </c>
      <c r="P309" s="0" t="n">
        <v>14.7252104829451</v>
      </c>
      <c r="Q309" s="0" t="n">
        <v>15.4581119531182</v>
      </c>
      <c r="R309" s="0" t="n">
        <v>16.4536909603571</v>
      </c>
      <c r="S309" s="0" t="n">
        <v>17.2908705564294</v>
      </c>
      <c r="T309" s="0" t="n">
        <v>18.1331222841636</v>
      </c>
      <c r="U309" s="0" t="n">
        <v>18.9190811400007</v>
      </c>
      <c r="V309" s="0" t="n">
        <v>19.6850373050371</v>
      </c>
      <c r="W309" s="0" t="n">
        <v>19.6051558188159</v>
      </c>
      <c r="X309" s="0" t="n">
        <v>18.8795189664069</v>
      </c>
      <c r="Y309" s="0" t="n">
        <v>8.41074514937772</v>
      </c>
      <c r="Z309" s="0" t="n">
        <v>6.55324740745532</v>
      </c>
      <c r="AA309" s="0" t="n">
        <v>6.46211302614347</v>
      </c>
      <c r="AB309" s="0" t="n">
        <v>6.41583981422117</v>
      </c>
      <c r="AC309" s="0" t="n">
        <v>6.52101491257437</v>
      </c>
      <c r="AD309" s="0" t="n">
        <v>6.64960176801448</v>
      </c>
      <c r="AE309" s="0" t="n">
        <v>6.81136775847036</v>
      </c>
      <c r="AF309" s="0" t="n">
        <v>6.85791206328493</v>
      </c>
      <c r="AG309" s="0" t="n">
        <v>8.97361477358296</v>
      </c>
      <c r="AH309" s="0" t="n">
        <v>9.85019594570063</v>
      </c>
      <c r="AI309" s="0" t="n">
        <v>10.0386261348679</v>
      </c>
      <c r="AJ309" s="0" t="n">
        <v>9.94647502209557</v>
      </c>
      <c r="AK309" s="0" t="n">
        <v>9.51005981721615</v>
      </c>
      <c r="AL309" s="0" t="n">
        <v>719.435488529356</v>
      </c>
      <c r="AM309" s="0" t="n">
        <v>676.800667889121</v>
      </c>
      <c r="AN309" s="0" t="n">
        <v>652.162401017602</v>
      </c>
      <c r="AO309" s="0" t="n">
        <v>637.081842130836</v>
      </c>
      <c r="AP309" s="0" t="n">
        <v>660.530625091625</v>
      </c>
      <c r="AQ309" s="0" t="n">
        <v>703.250023127216</v>
      </c>
      <c r="AR309" s="0" t="n">
        <v>747.286044529973</v>
      </c>
      <c r="AS309" s="0" t="n">
        <v>777.095218148665</v>
      </c>
      <c r="AT309" s="0" t="n">
        <v>801.114189074201</v>
      </c>
      <c r="AU309" s="0" t="n">
        <v>815.107136328977</v>
      </c>
      <c r="AV309" s="0" t="n">
        <v>824.272824295576</v>
      </c>
      <c r="AW309" s="0" t="n">
        <v>807.470271965454</v>
      </c>
      <c r="AX309" s="0" t="n">
        <v>770.657888795415</v>
      </c>
    </row>
    <row r="310" customFormat="false" ht="12.8" hidden="false" customHeight="false" outlineLevel="0" collapsed="false">
      <c r="A310" s="0" t="s">
        <v>1720</v>
      </c>
      <c r="B310" s="0" t="s">
        <v>1730</v>
      </c>
      <c r="C310" s="0" t="s">
        <v>1455</v>
      </c>
      <c r="D310" s="0" t="n">
        <v>24</v>
      </c>
      <c r="E310" s="0" t="n">
        <v>4</v>
      </c>
      <c r="F310" s="0" t="n">
        <v>700</v>
      </c>
      <c r="G310" s="0" t="n">
        <v>3</v>
      </c>
      <c r="H310" s="0" t="s">
        <v>1722</v>
      </c>
      <c r="I310" s="0" t="n">
        <v>42</v>
      </c>
      <c r="J310" s="0" t="n">
        <v>6.5</v>
      </c>
      <c r="K310" s="0" t="n">
        <v>0.2</v>
      </c>
      <c r="L310" s="0" t="n">
        <v>17.3067940023964</v>
      </c>
      <c r="M310" s="0" t="n">
        <v>16.3921619371661</v>
      </c>
      <c r="N310" s="0" t="n">
        <v>15.6354661865005</v>
      </c>
      <c r="O310" s="0" t="n">
        <v>15.0609441302011</v>
      </c>
      <c r="P310" s="0" t="n">
        <v>15.1397296426311</v>
      </c>
      <c r="Q310" s="0" t="n">
        <v>15.3548779769147</v>
      </c>
      <c r="R310" s="0" t="n">
        <v>15.812740534403</v>
      </c>
      <c r="S310" s="0" t="n">
        <v>16.4607182836843</v>
      </c>
      <c r="T310" s="0" t="n">
        <v>17.1103661054635</v>
      </c>
      <c r="U310" s="0" t="n">
        <v>17.6082951407696</v>
      </c>
      <c r="V310" s="0" t="n">
        <v>18.1120274289019</v>
      </c>
      <c r="W310" s="0" t="n">
        <v>18.271026766849</v>
      </c>
      <c r="X310" s="0" t="n">
        <v>17.9945712643156</v>
      </c>
      <c r="Y310" s="0" t="n">
        <v>8.30223112047666</v>
      </c>
      <c r="Z310" s="0" t="n">
        <v>6.25380838925219</v>
      </c>
      <c r="AA310" s="0" t="n">
        <v>6.17074887617147</v>
      </c>
      <c r="AB310" s="0" t="n">
        <v>6.10294105803724</v>
      </c>
      <c r="AC310" s="0" t="n">
        <v>6.16687579076285</v>
      </c>
      <c r="AD310" s="0" t="n">
        <v>6.27982578228078</v>
      </c>
      <c r="AE310" s="0" t="n">
        <v>6.42400774709055</v>
      </c>
      <c r="AF310" s="0" t="n">
        <v>6.48735230070757</v>
      </c>
      <c r="AG310" s="0" t="n">
        <v>8.42545159354192</v>
      </c>
      <c r="AH310" s="0" t="n">
        <v>9.37224903829688</v>
      </c>
      <c r="AI310" s="0" t="n">
        <v>9.65159618903657</v>
      </c>
      <c r="AJ310" s="0" t="n">
        <v>9.64258628828468</v>
      </c>
      <c r="AK310" s="0" t="n">
        <v>9.33629703181748</v>
      </c>
      <c r="AL310" s="0" t="n">
        <v>724.390152566146</v>
      </c>
      <c r="AM310" s="0" t="n">
        <v>687.292217335215</v>
      </c>
      <c r="AN310" s="0" t="n">
        <v>664.221633878917</v>
      </c>
      <c r="AO310" s="0" t="n">
        <v>646.453082007284</v>
      </c>
      <c r="AP310" s="0" t="n">
        <v>652.363830107348</v>
      </c>
      <c r="AQ310" s="0" t="n">
        <v>668.715581778284</v>
      </c>
      <c r="AR310" s="0" t="n">
        <v>695.558532995988</v>
      </c>
      <c r="AS310" s="0" t="n">
        <v>726.702795734605</v>
      </c>
      <c r="AT310" s="0" t="n">
        <v>760.153858641773</v>
      </c>
      <c r="AU310" s="0" t="n">
        <v>781.913248406233</v>
      </c>
      <c r="AV310" s="0" t="n">
        <v>792.811393467023</v>
      </c>
      <c r="AW310" s="0" t="n">
        <v>784.129778185114</v>
      </c>
      <c r="AX310" s="0" t="n">
        <v>760.459778792343</v>
      </c>
    </row>
    <row r="311" customFormat="false" ht="12.8" hidden="false" customHeight="false" outlineLevel="0" collapsed="false">
      <c r="A311" s="0" t="s">
        <v>1720</v>
      </c>
      <c r="B311" s="0" t="s">
        <v>1731</v>
      </c>
      <c r="C311" s="0" t="s">
        <v>1455</v>
      </c>
      <c r="D311" s="0" t="n">
        <v>24</v>
      </c>
      <c r="E311" s="0" t="n">
        <v>4</v>
      </c>
      <c r="F311" s="0" t="n">
        <v>700</v>
      </c>
      <c r="G311" s="0" t="n">
        <v>3</v>
      </c>
      <c r="H311" s="0" t="s">
        <v>1722</v>
      </c>
      <c r="I311" s="0" t="n">
        <v>42</v>
      </c>
      <c r="J311" s="0" t="n">
        <v>6.5</v>
      </c>
      <c r="K311" s="0" t="n">
        <v>0.25</v>
      </c>
      <c r="L311" s="0" t="n">
        <v>16.99052700634</v>
      </c>
      <c r="M311" s="0" t="n">
        <v>15.7553106406752</v>
      </c>
      <c r="N311" s="0" t="n">
        <v>14.7244919705855</v>
      </c>
      <c r="O311" s="0" t="n">
        <v>13.8890874308618</v>
      </c>
      <c r="P311" s="0" t="n">
        <v>14.0223732100321</v>
      </c>
      <c r="Q311" s="0" t="n">
        <v>14.7242694151527</v>
      </c>
      <c r="R311" s="0" t="n">
        <v>15.7066190958444</v>
      </c>
      <c r="S311" s="0" t="n">
        <v>16.542245410948</v>
      </c>
      <c r="T311" s="0" t="n">
        <v>17.3926357836044</v>
      </c>
      <c r="U311" s="0" t="n">
        <v>18.1873712807033</v>
      </c>
      <c r="V311" s="0" t="n">
        <v>18.9662068891748</v>
      </c>
      <c r="W311" s="0" t="n">
        <v>18.9048801039187</v>
      </c>
      <c r="X311" s="0" t="n">
        <v>18.1970467945959</v>
      </c>
      <c r="Y311" s="0" t="n">
        <v>8.0643895131615</v>
      </c>
      <c r="Z311" s="0" t="n">
        <v>6.22474114031458</v>
      </c>
      <c r="AA311" s="0" t="n">
        <v>6.141307013753</v>
      </c>
      <c r="AB311" s="0" t="n">
        <v>6.09885321718135</v>
      </c>
      <c r="AC311" s="0" t="n">
        <v>6.19695783682232</v>
      </c>
      <c r="AD311" s="0" t="n">
        <v>6.31525280048237</v>
      </c>
      <c r="AE311" s="0" t="n">
        <v>6.46810137905262</v>
      </c>
      <c r="AF311" s="0" t="n">
        <v>6.5113340453318</v>
      </c>
      <c r="AG311" s="0" t="n">
        <v>8.62681747286722</v>
      </c>
      <c r="AH311" s="0" t="n">
        <v>9.49717334124967</v>
      </c>
      <c r="AI311" s="0" t="n">
        <v>9.67736253498733</v>
      </c>
      <c r="AJ311" s="0" t="n">
        <v>9.58144867282743</v>
      </c>
      <c r="AK311" s="0" t="n">
        <v>9.15189844551389</v>
      </c>
      <c r="AL311" s="0" t="n">
        <v>696.03538843325</v>
      </c>
      <c r="AM311" s="0" t="n">
        <v>653.580589136835</v>
      </c>
      <c r="AN311" s="0" t="n">
        <v>629.158133283392</v>
      </c>
      <c r="AO311" s="0" t="n">
        <v>614.248750637781</v>
      </c>
      <c r="AP311" s="0" t="n">
        <v>637.693024459728</v>
      </c>
      <c r="AQ311" s="0" t="n">
        <v>680.375852232321</v>
      </c>
      <c r="AR311" s="0" t="n">
        <v>724.310004419382</v>
      </c>
      <c r="AS311" s="0" t="n">
        <v>754.001655087451</v>
      </c>
      <c r="AT311" s="0" t="n">
        <v>777.922158032437</v>
      </c>
      <c r="AU311" s="0" t="n">
        <v>791.854195287297</v>
      </c>
      <c r="AV311" s="0" t="n">
        <v>800.969226162923</v>
      </c>
      <c r="AW311" s="0" t="n">
        <v>784.122988582881</v>
      </c>
      <c r="AX311" s="0" t="n">
        <v>747.273226067541</v>
      </c>
    </row>
    <row r="312" customFormat="false" ht="12.8" hidden="false" customHeight="false" outlineLevel="0" collapsed="false">
      <c r="A312" s="0" t="s">
        <v>1720</v>
      </c>
      <c r="B312" s="0" t="s">
        <v>1732</v>
      </c>
      <c r="C312" s="0" t="s">
        <v>1455</v>
      </c>
      <c r="D312" s="0" t="n">
        <v>24</v>
      </c>
      <c r="E312" s="0" t="n">
        <v>4</v>
      </c>
      <c r="F312" s="0" t="n">
        <v>750</v>
      </c>
      <c r="G312" s="0" t="n">
        <v>3</v>
      </c>
      <c r="H312" s="0" t="s">
        <v>1722</v>
      </c>
      <c r="I312" s="0" t="n">
        <v>42</v>
      </c>
      <c r="J312" s="0" t="n">
        <v>6.5</v>
      </c>
      <c r="K312" s="0" t="n">
        <v>0.2</v>
      </c>
      <c r="L312" s="0" t="n">
        <v>17.981262067808</v>
      </c>
      <c r="M312" s="0" t="n">
        <v>17.0558902742957</v>
      </c>
      <c r="N312" s="0" t="n">
        <v>16.2979088604557</v>
      </c>
      <c r="O312" s="0" t="n">
        <v>15.7401429912658</v>
      </c>
      <c r="P312" s="0" t="n">
        <v>15.8516260619358</v>
      </c>
      <c r="Q312" s="0" t="n">
        <v>16.0996282368478</v>
      </c>
      <c r="R312" s="0" t="n">
        <v>16.5775755889688</v>
      </c>
      <c r="S312" s="0" t="n">
        <v>17.2361425703562</v>
      </c>
      <c r="T312" s="0" t="n">
        <v>17.8736930743192</v>
      </c>
      <c r="U312" s="0" t="n">
        <v>18.351844419147</v>
      </c>
      <c r="V312" s="0" t="n">
        <v>18.833821674501</v>
      </c>
      <c r="W312" s="0" t="n">
        <v>18.9760164221771</v>
      </c>
      <c r="X312" s="0" t="n">
        <v>18.6827250353694</v>
      </c>
      <c r="Y312" s="0" t="n">
        <v>8.65121285809702</v>
      </c>
      <c r="Z312" s="0" t="n">
        <v>6.58276200446425</v>
      </c>
      <c r="AA312" s="0" t="n">
        <v>6.49201479394023</v>
      </c>
      <c r="AB312" s="0" t="n">
        <v>6.42028034598776</v>
      </c>
      <c r="AC312" s="0" t="n">
        <v>6.49065095649392</v>
      </c>
      <c r="AD312" s="0" t="n">
        <v>6.61330695376954</v>
      </c>
      <c r="AE312" s="0" t="n">
        <v>6.76539968990444</v>
      </c>
      <c r="AF312" s="0" t="n">
        <v>6.83276331059246</v>
      </c>
      <c r="AG312" s="0" t="n">
        <v>8.76378331127103</v>
      </c>
      <c r="AH312" s="0" t="n">
        <v>9.7210534479072</v>
      </c>
      <c r="AI312" s="0" t="n">
        <v>10.0152108475439</v>
      </c>
      <c r="AJ312" s="0" t="n">
        <v>10.0101426618348</v>
      </c>
      <c r="AK312" s="0" t="n">
        <v>9.69733139414981</v>
      </c>
      <c r="AL312" s="0" t="n">
        <v>747.836474327903</v>
      </c>
      <c r="AM312" s="0" t="n">
        <v>710.57736069554</v>
      </c>
      <c r="AN312" s="0" t="n">
        <v>687.31557651179</v>
      </c>
      <c r="AO312" s="0" t="n">
        <v>669.407985065892</v>
      </c>
      <c r="AP312" s="0" t="n">
        <v>675.337644812591</v>
      </c>
      <c r="AQ312" s="0" t="n">
        <v>691.714873700418</v>
      </c>
      <c r="AR312" s="0" t="n">
        <v>718.610953386865</v>
      </c>
      <c r="AS312" s="0" t="n">
        <v>749.83431958137</v>
      </c>
      <c r="AT312" s="0" t="n">
        <v>783.395271073707</v>
      </c>
      <c r="AU312" s="0" t="n">
        <v>805.240641976334</v>
      </c>
      <c r="AV312" s="0" t="n">
        <v>816.202226188076</v>
      </c>
      <c r="AW312" s="0" t="n">
        <v>807.549997739222</v>
      </c>
      <c r="AX312" s="0" t="n">
        <v>783.90280910608</v>
      </c>
    </row>
    <row r="313" customFormat="false" ht="12.8" hidden="false" customHeight="false" outlineLevel="0" collapsed="false">
      <c r="A313" s="0" t="s">
        <v>1720</v>
      </c>
      <c r="B313" s="0" t="s">
        <v>1733</v>
      </c>
      <c r="C313" s="0" t="s">
        <v>1455</v>
      </c>
      <c r="D313" s="0" t="n">
        <v>24</v>
      </c>
      <c r="E313" s="0" t="n">
        <v>4</v>
      </c>
      <c r="F313" s="0" t="n">
        <v>750</v>
      </c>
      <c r="G313" s="0" t="n">
        <v>3</v>
      </c>
      <c r="H313" s="0" t="s">
        <v>1722</v>
      </c>
      <c r="I313" s="0" t="n">
        <v>42</v>
      </c>
      <c r="J313" s="0" t="n">
        <v>6.5</v>
      </c>
      <c r="K313" s="0" t="n">
        <v>0.25</v>
      </c>
      <c r="L313" s="0" t="n">
        <v>17.6595579403179</v>
      </c>
      <c r="M313" s="0" t="n">
        <v>16.412867657838</v>
      </c>
      <c r="N313" s="0" t="n">
        <v>15.3794043478531</v>
      </c>
      <c r="O313" s="0" t="n">
        <v>14.5599860240587</v>
      </c>
      <c r="P313" s="0" t="n">
        <v>14.7252104829451</v>
      </c>
      <c r="Q313" s="0" t="n">
        <v>15.4581119531182</v>
      </c>
      <c r="R313" s="0" t="n">
        <v>16.4536909603571</v>
      </c>
      <c r="S313" s="0" t="n">
        <v>17.2908705564294</v>
      </c>
      <c r="T313" s="0" t="n">
        <v>18.1331222841636</v>
      </c>
      <c r="U313" s="0" t="n">
        <v>18.9190811400007</v>
      </c>
      <c r="V313" s="0" t="n">
        <v>19.6850373050371</v>
      </c>
      <c r="W313" s="0" t="n">
        <v>19.6051558188159</v>
      </c>
      <c r="X313" s="0" t="n">
        <v>18.8795189664069</v>
      </c>
      <c r="Y313" s="0" t="n">
        <v>8.41074514937772</v>
      </c>
      <c r="Z313" s="0" t="n">
        <v>6.55324740745532</v>
      </c>
      <c r="AA313" s="0" t="n">
        <v>6.46211302614347</v>
      </c>
      <c r="AB313" s="0" t="n">
        <v>6.41583981422117</v>
      </c>
      <c r="AC313" s="0" t="n">
        <v>6.52101491257437</v>
      </c>
      <c r="AD313" s="0" t="n">
        <v>6.64960176801448</v>
      </c>
      <c r="AE313" s="0" t="n">
        <v>6.81136775847036</v>
      </c>
      <c r="AF313" s="0" t="n">
        <v>6.85791206328493</v>
      </c>
      <c r="AG313" s="0" t="n">
        <v>8.97361477358296</v>
      </c>
      <c r="AH313" s="0" t="n">
        <v>9.85019594570063</v>
      </c>
      <c r="AI313" s="0" t="n">
        <v>10.0386261348679</v>
      </c>
      <c r="AJ313" s="0" t="n">
        <v>9.94647502209557</v>
      </c>
      <c r="AK313" s="0" t="n">
        <v>9.51005981721615</v>
      </c>
      <c r="AL313" s="0" t="n">
        <v>719.435488529356</v>
      </c>
      <c r="AM313" s="0" t="n">
        <v>676.800667889121</v>
      </c>
      <c r="AN313" s="0" t="n">
        <v>652.162401017602</v>
      </c>
      <c r="AO313" s="0" t="n">
        <v>637.081842130836</v>
      </c>
      <c r="AP313" s="0" t="n">
        <v>660.530625091625</v>
      </c>
      <c r="AQ313" s="0" t="n">
        <v>703.250023127216</v>
      </c>
      <c r="AR313" s="0" t="n">
        <v>747.286044529973</v>
      </c>
      <c r="AS313" s="0" t="n">
        <v>777.095218148665</v>
      </c>
      <c r="AT313" s="0" t="n">
        <v>801.114189074201</v>
      </c>
      <c r="AU313" s="0" t="n">
        <v>815.107136328977</v>
      </c>
      <c r="AV313" s="0" t="n">
        <v>824.272824295576</v>
      </c>
      <c r="AW313" s="0" t="n">
        <v>807.470271965454</v>
      </c>
      <c r="AX313" s="0" t="n">
        <v>770.657888795415</v>
      </c>
    </row>
    <row r="314" customFormat="false" ht="12.8" hidden="false" customHeight="false" outlineLevel="0" collapsed="false">
      <c r="A314" s="0" t="s">
        <v>1720</v>
      </c>
      <c r="B314" s="0" t="s">
        <v>1734</v>
      </c>
      <c r="C314" s="0" t="s">
        <v>1419</v>
      </c>
      <c r="D314" s="0" t="n">
        <v>36</v>
      </c>
      <c r="E314" s="0" t="n">
        <v>4</v>
      </c>
      <c r="F314" s="0" t="n">
        <v>700</v>
      </c>
      <c r="G314" s="0" t="n">
        <v>2.5</v>
      </c>
      <c r="H314" s="0" t="s">
        <v>1722</v>
      </c>
      <c r="I314" s="0" t="n">
        <v>42</v>
      </c>
      <c r="J314" s="0" t="n">
        <v>6.5</v>
      </c>
      <c r="K314" s="0" t="n">
        <v>0.2</v>
      </c>
      <c r="L314" s="0" t="n">
        <v>16.524931533025</v>
      </c>
      <c r="M314" s="0" t="n">
        <v>16.524931533025</v>
      </c>
      <c r="N314" s="0" t="n">
        <v>16.524931533025</v>
      </c>
      <c r="O314" s="0" t="n">
        <v>16.524931533025</v>
      </c>
      <c r="P314" s="0" t="n">
        <v>16.524931533025</v>
      </c>
      <c r="Q314" s="0" t="n">
        <v>16.524931533025</v>
      </c>
      <c r="R314" s="0" t="n">
        <v>16.524931533025</v>
      </c>
      <c r="S314" s="0" t="n">
        <v>16.524931533025</v>
      </c>
      <c r="T314" s="0" t="n">
        <v>16.524931533025</v>
      </c>
      <c r="U314" s="0" t="n">
        <v>16.524931533025</v>
      </c>
      <c r="V314" s="0" t="n">
        <v>16.524931533025</v>
      </c>
      <c r="W314" s="0" t="n">
        <v>16.524931533025</v>
      </c>
      <c r="X314" s="0" t="n">
        <v>16.524931533025</v>
      </c>
      <c r="Y314" s="0" t="n">
        <v>7.18819359606299</v>
      </c>
      <c r="Z314" s="0" t="n">
        <v>7.18819359606299</v>
      </c>
      <c r="AA314" s="0" t="n">
        <v>7.18819359606299</v>
      </c>
      <c r="AB314" s="0" t="n">
        <v>7.18819359606299</v>
      </c>
      <c r="AC314" s="0" t="n">
        <v>7.18819359606299</v>
      </c>
      <c r="AD314" s="0" t="n">
        <v>7.18819359606299</v>
      </c>
      <c r="AE314" s="0" t="n">
        <v>7.18819359606299</v>
      </c>
      <c r="AF314" s="0" t="n">
        <v>7.18819359606299</v>
      </c>
      <c r="AG314" s="0" t="n">
        <v>7.18819359606299</v>
      </c>
      <c r="AH314" s="0" t="n">
        <v>7.18819359606299</v>
      </c>
      <c r="AI314" s="0" t="n">
        <v>7.18819359606299</v>
      </c>
      <c r="AJ314" s="0" t="n">
        <v>7.18819359606299</v>
      </c>
      <c r="AK314" s="0" t="n">
        <v>7.18819359606299</v>
      </c>
      <c r="AL314" s="0" t="n">
        <v>718.858914145867</v>
      </c>
      <c r="AM314" s="0" t="n">
        <v>718.858914145867</v>
      </c>
      <c r="AN314" s="0" t="n">
        <v>718.858914145867</v>
      </c>
      <c r="AO314" s="0" t="n">
        <v>718.858914145867</v>
      </c>
      <c r="AP314" s="0" t="n">
        <v>718.858914145867</v>
      </c>
      <c r="AQ314" s="0" t="n">
        <v>718.858914145867</v>
      </c>
      <c r="AR314" s="0" t="n">
        <v>718.858914145867</v>
      </c>
      <c r="AS314" s="0" t="n">
        <v>718.858914145867</v>
      </c>
      <c r="AT314" s="0" t="n">
        <v>718.858914145867</v>
      </c>
      <c r="AU314" s="0" t="n">
        <v>718.858914145867</v>
      </c>
      <c r="AV314" s="0" t="n">
        <v>718.858914145867</v>
      </c>
      <c r="AW314" s="0" t="n">
        <v>718.858914145867</v>
      </c>
      <c r="AX314" s="0" t="n">
        <v>718.858914145867</v>
      </c>
    </row>
    <row r="315" customFormat="false" ht="12.8" hidden="false" customHeight="false" outlineLevel="0" collapsed="false">
      <c r="A315" s="0" t="s">
        <v>1720</v>
      </c>
      <c r="B315" s="0" t="s">
        <v>1735</v>
      </c>
      <c r="C315" s="0" t="s">
        <v>1419</v>
      </c>
      <c r="D315" s="0" t="n">
        <v>36</v>
      </c>
      <c r="E315" s="0" t="n">
        <v>4</v>
      </c>
      <c r="F315" s="0" t="n">
        <v>700</v>
      </c>
      <c r="G315" s="0" t="n">
        <v>2.5</v>
      </c>
      <c r="H315" s="0" t="s">
        <v>1722</v>
      </c>
      <c r="I315" s="0" t="n">
        <v>42</v>
      </c>
      <c r="J315" s="0" t="n">
        <v>6.5</v>
      </c>
      <c r="K315" s="0" t="n">
        <v>0.25</v>
      </c>
      <c r="L315" s="0" t="n">
        <v>16.3538800746783</v>
      </c>
      <c r="M315" s="0" t="n">
        <v>16.3538800746783</v>
      </c>
      <c r="N315" s="0" t="n">
        <v>16.3538800746783</v>
      </c>
      <c r="O315" s="0" t="n">
        <v>16.3538800746783</v>
      </c>
      <c r="P315" s="0" t="n">
        <v>16.3538800746783</v>
      </c>
      <c r="Q315" s="0" t="n">
        <v>16.3538800746783</v>
      </c>
      <c r="R315" s="0" t="n">
        <v>16.3538800746783</v>
      </c>
      <c r="S315" s="0" t="n">
        <v>16.3538800746783</v>
      </c>
      <c r="T315" s="0" t="n">
        <v>16.3538800746783</v>
      </c>
      <c r="U315" s="0" t="n">
        <v>16.3538800746783</v>
      </c>
      <c r="V315" s="0" t="n">
        <v>16.3538800746783</v>
      </c>
      <c r="W315" s="0" t="n">
        <v>16.3538800746783</v>
      </c>
      <c r="X315" s="0" t="n">
        <v>16.3538800746783</v>
      </c>
      <c r="Y315" s="0" t="n">
        <v>7.18435054347402</v>
      </c>
      <c r="Z315" s="0" t="n">
        <v>7.18435054347402</v>
      </c>
      <c r="AA315" s="0" t="n">
        <v>7.18435054347402</v>
      </c>
      <c r="AB315" s="0" t="n">
        <v>7.18435054347402</v>
      </c>
      <c r="AC315" s="0" t="n">
        <v>7.18435054347402</v>
      </c>
      <c r="AD315" s="0" t="n">
        <v>7.18435054347402</v>
      </c>
      <c r="AE315" s="0" t="n">
        <v>7.18435054347402</v>
      </c>
      <c r="AF315" s="0" t="n">
        <v>7.18435054347402</v>
      </c>
      <c r="AG315" s="0" t="n">
        <v>7.18435054347402</v>
      </c>
      <c r="AH315" s="0" t="n">
        <v>7.18435054347402</v>
      </c>
      <c r="AI315" s="0" t="n">
        <v>7.18435054347402</v>
      </c>
      <c r="AJ315" s="0" t="n">
        <v>7.18435054347402</v>
      </c>
      <c r="AK315" s="0" t="n">
        <v>7.18435054347402</v>
      </c>
      <c r="AL315" s="0" t="n">
        <v>714.734245524863</v>
      </c>
      <c r="AM315" s="0" t="n">
        <v>714.734245524863</v>
      </c>
      <c r="AN315" s="0" t="n">
        <v>714.734245524863</v>
      </c>
      <c r="AO315" s="0" t="n">
        <v>714.734245524863</v>
      </c>
      <c r="AP315" s="0" t="n">
        <v>714.734245524863</v>
      </c>
      <c r="AQ315" s="0" t="n">
        <v>714.734245524863</v>
      </c>
      <c r="AR315" s="0" t="n">
        <v>714.734245524863</v>
      </c>
      <c r="AS315" s="0" t="n">
        <v>714.734245524863</v>
      </c>
      <c r="AT315" s="0" t="n">
        <v>714.734245524863</v>
      </c>
      <c r="AU315" s="0" t="n">
        <v>714.734245524863</v>
      </c>
      <c r="AV315" s="0" t="n">
        <v>714.734245524863</v>
      </c>
      <c r="AW315" s="0" t="n">
        <v>714.734245524863</v>
      </c>
      <c r="AX315" s="0" t="n">
        <v>714.734245524863</v>
      </c>
    </row>
    <row r="316" customFormat="false" ht="12.8" hidden="false" customHeight="false" outlineLevel="0" collapsed="false">
      <c r="A316" s="0" t="s">
        <v>1720</v>
      </c>
      <c r="B316" s="0" t="s">
        <v>1736</v>
      </c>
      <c r="C316" s="0" t="s">
        <v>1419</v>
      </c>
      <c r="D316" s="0" t="n">
        <v>36</v>
      </c>
      <c r="E316" s="0" t="n">
        <v>4</v>
      </c>
      <c r="F316" s="0" t="n">
        <v>750</v>
      </c>
      <c r="G316" s="0" t="n">
        <v>2.5</v>
      </c>
      <c r="H316" s="0" t="s">
        <v>1722</v>
      </c>
      <c r="I316" s="0" t="n">
        <v>42</v>
      </c>
      <c r="J316" s="0" t="n">
        <v>6.5</v>
      </c>
      <c r="K316" s="0" t="n">
        <v>0.2</v>
      </c>
      <c r="L316" s="0" t="n">
        <v>17.2465833970152</v>
      </c>
      <c r="M316" s="0" t="n">
        <v>17.2465833970152</v>
      </c>
      <c r="N316" s="0" t="n">
        <v>17.2465833970152</v>
      </c>
      <c r="O316" s="0" t="n">
        <v>17.2465833970152</v>
      </c>
      <c r="P316" s="0" t="n">
        <v>17.2465833970152</v>
      </c>
      <c r="Q316" s="0" t="n">
        <v>17.2465833970152</v>
      </c>
      <c r="R316" s="0" t="n">
        <v>17.2465833970152</v>
      </c>
      <c r="S316" s="0" t="n">
        <v>17.2465833970152</v>
      </c>
      <c r="T316" s="0" t="n">
        <v>17.2465833970152</v>
      </c>
      <c r="U316" s="0" t="n">
        <v>17.2465833970152</v>
      </c>
      <c r="V316" s="0" t="n">
        <v>17.2465833970152</v>
      </c>
      <c r="W316" s="0" t="n">
        <v>17.2465833970152</v>
      </c>
      <c r="X316" s="0" t="n">
        <v>17.2465833970152</v>
      </c>
      <c r="Y316" s="0" t="n">
        <v>7.50799740941569</v>
      </c>
      <c r="Z316" s="0" t="n">
        <v>7.50799740941569</v>
      </c>
      <c r="AA316" s="0" t="n">
        <v>7.50799740941569</v>
      </c>
      <c r="AB316" s="0" t="n">
        <v>7.50799740941569</v>
      </c>
      <c r="AC316" s="0" t="n">
        <v>7.50799740941569</v>
      </c>
      <c r="AD316" s="0" t="n">
        <v>7.50799740941569</v>
      </c>
      <c r="AE316" s="0" t="n">
        <v>7.50799740941569</v>
      </c>
      <c r="AF316" s="0" t="n">
        <v>7.50799740941569</v>
      </c>
      <c r="AG316" s="0" t="n">
        <v>7.50799740941569</v>
      </c>
      <c r="AH316" s="0" t="n">
        <v>7.50799740941569</v>
      </c>
      <c r="AI316" s="0" t="n">
        <v>7.50799740941569</v>
      </c>
      <c r="AJ316" s="0" t="n">
        <v>7.50799740941569</v>
      </c>
      <c r="AK316" s="0" t="n">
        <v>7.50799740941569</v>
      </c>
      <c r="AL316" s="0" t="n">
        <v>742.071241089676</v>
      </c>
      <c r="AM316" s="0" t="n">
        <v>742.071241089676</v>
      </c>
      <c r="AN316" s="0" t="n">
        <v>742.071241089676</v>
      </c>
      <c r="AO316" s="0" t="n">
        <v>742.071241089676</v>
      </c>
      <c r="AP316" s="0" t="n">
        <v>742.071241089676</v>
      </c>
      <c r="AQ316" s="0" t="n">
        <v>742.071241089676</v>
      </c>
      <c r="AR316" s="0" t="n">
        <v>742.071241089676</v>
      </c>
      <c r="AS316" s="0" t="n">
        <v>742.071241089676</v>
      </c>
      <c r="AT316" s="0" t="n">
        <v>742.071241089676</v>
      </c>
      <c r="AU316" s="0" t="n">
        <v>742.071241089676</v>
      </c>
      <c r="AV316" s="0" t="n">
        <v>742.071241089676</v>
      </c>
      <c r="AW316" s="0" t="n">
        <v>742.071241089676</v>
      </c>
      <c r="AX316" s="0" t="n">
        <v>742.071241089676</v>
      </c>
    </row>
    <row r="317" customFormat="false" ht="12.8" hidden="false" customHeight="false" outlineLevel="0" collapsed="false">
      <c r="A317" s="0" t="s">
        <v>1720</v>
      </c>
      <c r="B317" s="0" t="s">
        <v>1737</v>
      </c>
      <c r="C317" s="0" t="s">
        <v>1419</v>
      </c>
      <c r="D317" s="0" t="n">
        <v>36</v>
      </c>
      <c r="E317" s="0" t="n">
        <v>4</v>
      </c>
      <c r="F317" s="0" t="n">
        <v>750</v>
      </c>
      <c r="G317" s="0" t="n">
        <v>2.5</v>
      </c>
      <c r="H317" s="0" t="s">
        <v>1722</v>
      </c>
      <c r="I317" s="0" t="n">
        <v>42</v>
      </c>
      <c r="J317" s="0" t="n">
        <v>6.5</v>
      </c>
      <c r="K317" s="0" t="n">
        <v>0.25</v>
      </c>
      <c r="L317" s="0" t="n">
        <v>17.0649245472858</v>
      </c>
      <c r="M317" s="0" t="n">
        <v>17.0649245472858</v>
      </c>
      <c r="N317" s="0" t="n">
        <v>17.0649245472858</v>
      </c>
      <c r="O317" s="0" t="n">
        <v>17.0649245472858</v>
      </c>
      <c r="P317" s="0" t="n">
        <v>17.0649245472858</v>
      </c>
      <c r="Q317" s="0" t="n">
        <v>17.0649245472858</v>
      </c>
      <c r="R317" s="0" t="n">
        <v>17.0649245472858</v>
      </c>
      <c r="S317" s="0" t="n">
        <v>17.0649245472858</v>
      </c>
      <c r="T317" s="0" t="n">
        <v>17.0649245472858</v>
      </c>
      <c r="U317" s="0" t="n">
        <v>17.0649245472858</v>
      </c>
      <c r="V317" s="0" t="n">
        <v>17.0649245472858</v>
      </c>
      <c r="W317" s="0" t="n">
        <v>17.0649245472858</v>
      </c>
      <c r="X317" s="0" t="n">
        <v>17.0649245472858</v>
      </c>
      <c r="Y317" s="0" t="n">
        <v>7.50458366857521</v>
      </c>
      <c r="Z317" s="0" t="n">
        <v>7.50458366857521</v>
      </c>
      <c r="AA317" s="0" t="n">
        <v>7.50458366857521</v>
      </c>
      <c r="AB317" s="0" t="n">
        <v>7.50458366857521</v>
      </c>
      <c r="AC317" s="0" t="n">
        <v>7.50458366857521</v>
      </c>
      <c r="AD317" s="0" t="n">
        <v>7.50458366857521</v>
      </c>
      <c r="AE317" s="0" t="n">
        <v>7.50458366857521</v>
      </c>
      <c r="AF317" s="0" t="n">
        <v>7.50458366857521</v>
      </c>
      <c r="AG317" s="0" t="n">
        <v>7.50458366857521</v>
      </c>
      <c r="AH317" s="0" t="n">
        <v>7.50458366857521</v>
      </c>
      <c r="AI317" s="0" t="n">
        <v>7.50458366857521</v>
      </c>
      <c r="AJ317" s="0" t="n">
        <v>7.50458366857521</v>
      </c>
      <c r="AK317" s="0" t="n">
        <v>7.50458366857521</v>
      </c>
      <c r="AL317" s="0" t="n">
        <v>737.866509301847</v>
      </c>
      <c r="AM317" s="0" t="n">
        <v>737.866509301847</v>
      </c>
      <c r="AN317" s="0" t="n">
        <v>737.866509301847</v>
      </c>
      <c r="AO317" s="0" t="n">
        <v>737.866509301847</v>
      </c>
      <c r="AP317" s="0" t="n">
        <v>737.866509301847</v>
      </c>
      <c r="AQ317" s="0" t="n">
        <v>737.866509301847</v>
      </c>
      <c r="AR317" s="0" t="n">
        <v>737.866509301847</v>
      </c>
      <c r="AS317" s="0" t="n">
        <v>737.866509301847</v>
      </c>
      <c r="AT317" s="0" t="n">
        <v>737.866509301847</v>
      </c>
      <c r="AU317" s="0" t="n">
        <v>737.866509301847</v>
      </c>
      <c r="AV317" s="0" t="n">
        <v>737.866509301847</v>
      </c>
      <c r="AW317" s="0" t="n">
        <v>737.866509301847</v>
      </c>
      <c r="AX317" s="0" t="n">
        <v>737.866509301847</v>
      </c>
    </row>
    <row r="318" customFormat="false" ht="12.8" hidden="false" customHeight="false" outlineLevel="0" collapsed="false">
      <c r="A318" s="0" t="s">
        <v>1720</v>
      </c>
      <c r="B318" s="0" t="s">
        <v>1738</v>
      </c>
      <c r="C318" s="0" t="s">
        <v>1419</v>
      </c>
      <c r="D318" s="0" t="n">
        <v>29</v>
      </c>
      <c r="E318" s="0" t="n">
        <v>4</v>
      </c>
      <c r="F318" s="0" t="n">
        <v>700</v>
      </c>
      <c r="G318" s="0" t="n">
        <v>2.5</v>
      </c>
      <c r="H318" s="0" t="s">
        <v>1722</v>
      </c>
      <c r="I318" s="0" t="n">
        <v>42</v>
      </c>
      <c r="J318" s="0" t="n">
        <v>6.5</v>
      </c>
      <c r="K318" s="0" t="n">
        <v>0.2</v>
      </c>
      <c r="L318" s="0" t="n">
        <v>16.524931533025</v>
      </c>
      <c r="M318" s="0" t="n">
        <v>16.524931533025</v>
      </c>
      <c r="N318" s="0" t="n">
        <v>16.524931533025</v>
      </c>
      <c r="O318" s="0" t="n">
        <v>16.524931533025</v>
      </c>
      <c r="P318" s="0" t="n">
        <v>16.524931533025</v>
      </c>
      <c r="Q318" s="0" t="n">
        <v>16.524931533025</v>
      </c>
      <c r="R318" s="0" t="n">
        <v>16.524931533025</v>
      </c>
      <c r="S318" s="0" t="n">
        <v>16.524931533025</v>
      </c>
      <c r="T318" s="0" t="n">
        <v>16.524931533025</v>
      </c>
      <c r="U318" s="0" t="n">
        <v>16.524931533025</v>
      </c>
      <c r="V318" s="0" t="n">
        <v>16.524931533025</v>
      </c>
      <c r="W318" s="0" t="n">
        <v>16.524931533025</v>
      </c>
      <c r="X318" s="0" t="n">
        <v>16.524931533025</v>
      </c>
      <c r="Y318" s="0" t="n">
        <v>7.18819359606299</v>
      </c>
      <c r="Z318" s="0" t="n">
        <v>7.18819359606299</v>
      </c>
      <c r="AA318" s="0" t="n">
        <v>7.18819359606299</v>
      </c>
      <c r="AB318" s="0" t="n">
        <v>7.18819359606299</v>
      </c>
      <c r="AC318" s="0" t="n">
        <v>7.18819359606299</v>
      </c>
      <c r="AD318" s="0" t="n">
        <v>7.18819359606299</v>
      </c>
      <c r="AE318" s="0" t="n">
        <v>7.18819359606299</v>
      </c>
      <c r="AF318" s="0" t="n">
        <v>7.18819359606299</v>
      </c>
      <c r="AG318" s="0" t="n">
        <v>7.18819359606299</v>
      </c>
      <c r="AH318" s="0" t="n">
        <v>7.18819359606299</v>
      </c>
      <c r="AI318" s="0" t="n">
        <v>7.18819359606299</v>
      </c>
      <c r="AJ318" s="0" t="n">
        <v>7.18819359606299</v>
      </c>
      <c r="AK318" s="0" t="n">
        <v>7.18819359606299</v>
      </c>
      <c r="AL318" s="0" t="n">
        <v>718.858914145867</v>
      </c>
      <c r="AM318" s="0" t="n">
        <v>718.858914145867</v>
      </c>
      <c r="AN318" s="0" t="n">
        <v>718.858914145867</v>
      </c>
      <c r="AO318" s="0" t="n">
        <v>718.858914145867</v>
      </c>
      <c r="AP318" s="0" t="n">
        <v>718.858914145867</v>
      </c>
      <c r="AQ318" s="0" t="n">
        <v>718.858914145867</v>
      </c>
      <c r="AR318" s="0" t="n">
        <v>718.858914145867</v>
      </c>
      <c r="AS318" s="0" t="n">
        <v>718.858914145867</v>
      </c>
      <c r="AT318" s="0" t="n">
        <v>718.858914145867</v>
      </c>
      <c r="AU318" s="0" t="n">
        <v>718.858914145867</v>
      </c>
      <c r="AV318" s="0" t="n">
        <v>718.858914145867</v>
      </c>
      <c r="AW318" s="0" t="n">
        <v>718.858914145867</v>
      </c>
      <c r="AX318" s="0" t="n">
        <v>718.858914145867</v>
      </c>
    </row>
    <row r="319" customFormat="false" ht="12.8" hidden="false" customHeight="false" outlineLevel="0" collapsed="false">
      <c r="A319" s="0" t="s">
        <v>1720</v>
      </c>
      <c r="B319" s="0" t="s">
        <v>1739</v>
      </c>
      <c r="C319" s="0" t="s">
        <v>1419</v>
      </c>
      <c r="D319" s="0" t="n">
        <v>29</v>
      </c>
      <c r="E319" s="0" t="n">
        <v>4</v>
      </c>
      <c r="F319" s="0" t="n">
        <v>700</v>
      </c>
      <c r="G319" s="0" t="n">
        <v>2.5</v>
      </c>
      <c r="H319" s="0" t="s">
        <v>1722</v>
      </c>
      <c r="I319" s="0" t="n">
        <v>42</v>
      </c>
      <c r="J319" s="0" t="n">
        <v>6.5</v>
      </c>
      <c r="K319" s="0" t="n">
        <v>0.25</v>
      </c>
      <c r="L319" s="0" t="n">
        <v>16.3538800746783</v>
      </c>
      <c r="M319" s="0" t="n">
        <v>16.3538800746783</v>
      </c>
      <c r="N319" s="0" t="n">
        <v>16.3538800746783</v>
      </c>
      <c r="O319" s="0" t="n">
        <v>16.3538800746783</v>
      </c>
      <c r="P319" s="0" t="n">
        <v>16.3538800746783</v>
      </c>
      <c r="Q319" s="0" t="n">
        <v>16.3538800746783</v>
      </c>
      <c r="R319" s="0" t="n">
        <v>16.3538800746783</v>
      </c>
      <c r="S319" s="0" t="n">
        <v>16.3538800746783</v>
      </c>
      <c r="T319" s="0" t="n">
        <v>16.3538800746783</v>
      </c>
      <c r="U319" s="0" t="n">
        <v>16.3538800746783</v>
      </c>
      <c r="V319" s="0" t="n">
        <v>16.3538800746783</v>
      </c>
      <c r="W319" s="0" t="n">
        <v>16.3538800746783</v>
      </c>
      <c r="X319" s="0" t="n">
        <v>16.3538800746783</v>
      </c>
      <c r="Y319" s="0" t="n">
        <v>7.18435054347402</v>
      </c>
      <c r="Z319" s="0" t="n">
        <v>7.18435054347402</v>
      </c>
      <c r="AA319" s="0" t="n">
        <v>7.18435054347402</v>
      </c>
      <c r="AB319" s="0" t="n">
        <v>7.18435054347402</v>
      </c>
      <c r="AC319" s="0" t="n">
        <v>7.18435054347402</v>
      </c>
      <c r="AD319" s="0" t="n">
        <v>7.18435054347402</v>
      </c>
      <c r="AE319" s="0" t="n">
        <v>7.18435054347402</v>
      </c>
      <c r="AF319" s="0" t="n">
        <v>7.18435054347402</v>
      </c>
      <c r="AG319" s="0" t="n">
        <v>7.18435054347402</v>
      </c>
      <c r="AH319" s="0" t="n">
        <v>7.18435054347402</v>
      </c>
      <c r="AI319" s="0" t="n">
        <v>7.18435054347402</v>
      </c>
      <c r="AJ319" s="0" t="n">
        <v>7.18435054347402</v>
      </c>
      <c r="AK319" s="0" t="n">
        <v>7.18435054347402</v>
      </c>
      <c r="AL319" s="0" t="n">
        <v>714.734245524863</v>
      </c>
      <c r="AM319" s="0" t="n">
        <v>714.734245524863</v>
      </c>
      <c r="AN319" s="0" t="n">
        <v>714.734245524863</v>
      </c>
      <c r="AO319" s="0" t="n">
        <v>714.734245524863</v>
      </c>
      <c r="AP319" s="0" t="n">
        <v>714.734245524863</v>
      </c>
      <c r="AQ319" s="0" t="n">
        <v>714.734245524863</v>
      </c>
      <c r="AR319" s="0" t="n">
        <v>714.734245524863</v>
      </c>
      <c r="AS319" s="0" t="n">
        <v>714.734245524863</v>
      </c>
      <c r="AT319" s="0" t="n">
        <v>714.734245524863</v>
      </c>
      <c r="AU319" s="0" t="n">
        <v>714.734245524863</v>
      </c>
      <c r="AV319" s="0" t="n">
        <v>714.734245524863</v>
      </c>
      <c r="AW319" s="0" t="n">
        <v>714.734245524863</v>
      </c>
      <c r="AX319" s="0" t="n">
        <v>714.734245524863</v>
      </c>
    </row>
    <row r="320" customFormat="false" ht="12.8" hidden="false" customHeight="false" outlineLevel="0" collapsed="false">
      <c r="A320" s="0" t="s">
        <v>1720</v>
      </c>
      <c r="B320" s="0" t="s">
        <v>1740</v>
      </c>
      <c r="C320" s="0" t="s">
        <v>1419</v>
      </c>
      <c r="D320" s="0" t="n">
        <v>29</v>
      </c>
      <c r="E320" s="0" t="n">
        <v>4</v>
      </c>
      <c r="F320" s="0" t="n">
        <v>750</v>
      </c>
      <c r="G320" s="0" t="n">
        <v>2.5</v>
      </c>
      <c r="H320" s="0" t="s">
        <v>1722</v>
      </c>
      <c r="I320" s="0" t="n">
        <v>42</v>
      </c>
      <c r="J320" s="0" t="n">
        <v>6.5</v>
      </c>
      <c r="K320" s="0" t="n">
        <v>0.2</v>
      </c>
      <c r="L320" s="0" t="n">
        <v>17.2465833970152</v>
      </c>
      <c r="M320" s="0" t="n">
        <v>17.2465833970152</v>
      </c>
      <c r="N320" s="0" t="n">
        <v>17.2465833970152</v>
      </c>
      <c r="O320" s="0" t="n">
        <v>17.2465833970152</v>
      </c>
      <c r="P320" s="0" t="n">
        <v>17.2465833970152</v>
      </c>
      <c r="Q320" s="0" t="n">
        <v>17.2465833970152</v>
      </c>
      <c r="R320" s="0" t="n">
        <v>17.2465833970152</v>
      </c>
      <c r="S320" s="0" t="n">
        <v>17.2465833970152</v>
      </c>
      <c r="T320" s="0" t="n">
        <v>17.2465833970152</v>
      </c>
      <c r="U320" s="0" t="n">
        <v>17.2465833970152</v>
      </c>
      <c r="V320" s="0" t="n">
        <v>17.2465833970152</v>
      </c>
      <c r="W320" s="0" t="n">
        <v>17.2465833970152</v>
      </c>
      <c r="X320" s="0" t="n">
        <v>17.2465833970152</v>
      </c>
      <c r="Y320" s="0" t="n">
        <v>7.50799740941569</v>
      </c>
      <c r="Z320" s="0" t="n">
        <v>7.50799740941569</v>
      </c>
      <c r="AA320" s="0" t="n">
        <v>7.50799740941569</v>
      </c>
      <c r="AB320" s="0" t="n">
        <v>7.50799740941569</v>
      </c>
      <c r="AC320" s="0" t="n">
        <v>7.50799740941569</v>
      </c>
      <c r="AD320" s="0" t="n">
        <v>7.50799740941569</v>
      </c>
      <c r="AE320" s="0" t="n">
        <v>7.50799740941569</v>
      </c>
      <c r="AF320" s="0" t="n">
        <v>7.50799740941569</v>
      </c>
      <c r="AG320" s="0" t="n">
        <v>7.50799740941569</v>
      </c>
      <c r="AH320" s="0" t="n">
        <v>7.50799740941569</v>
      </c>
      <c r="AI320" s="0" t="n">
        <v>7.50799740941569</v>
      </c>
      <c r="AJ320" s="0" t="n">
        <v>7.50799740941569</v>
      </c>
      <c r="AK320" s="0" t="n">
        <v>7.50799740941569</v>
      </c>
      <c r="AL320" s="0" t="n">
        <v>742.071241089676</v>
      </c>
      <c r="AM320" s="0" t="n">
        <v>742.071241089676</v>
      </c>
      <c r="AN320" s="0" t="n">
        <v>742.071241089676</v>
      </c>
      <c r="AO320" s="0" t="n">
        <v>742.071241089676</v>
      </c>
      <c r="AP320" s="0" t="n">
        <v>742.071241089676</v>
      </c>
      <c r="AQ320" s="0" t="n">
        <v>742.071241089676</v>
      </c>
      <c r="AR320" s="0" t="n">
        <v>742.071241089676</v>
      </c>
      <c r="AS320" s="0" t="n">
        <v>742.071241089676</v>
      </c>
      <c r="AT320" s="0" t="n">
        <v>742.071241089676</v>
      </c>
      <c r="AU320" s="0" t="n">
        <v>742.071241089676</v>
      </c>
      <c r="AV320" s="0" t="n">
        <v>742.071241089676</v>
      </c>
      <c r="AW320" s="0" t="n">
        <v>742.071241089676</v>
      </c>
      <c r="AX320" s="0" t="n">
        <v>742.071241089676</v>
      </c>
    </row>
    <row r="321" customFormat="false" ht="12.8" hidden="false" customHeight="false" outlineLevel="0" collapsed="false">
      <c r="A321" s="0" t="s">
        <v>1720</v>
      </c>
      <c r="B321" s="0" t="s">
        <v>1741</v>
      </c>
      <c r="C321" s="0" t="s">
        <v>1419</v>
      </c>
      <c r="D321" s="0" t="n">
        <v>29</v>
      </c>
      <c r="E321" s="0" t="n">
        <v>4</v>
      </c>
      <c r="F321" s="0" t="n">
        <v>750</v>
      </c>
      <c r="G321" s="0" t="n">
        <v>2.5</v>
      </c>
      <c r="H321" s="0" t="s">
        <v>1722</v>
      </c>
      <c r="I321" s="0" t="n">
        <v>42</v>
      </c>
      <c r="J321" s="0" t="n">
        <v>6.5</v>
      </c>
      <c r="K321" s="0" t="n">
        <v>0.25</v>
      </c>
      <c r="L321" s="0" t="n">
        <v>17.0649245472858</v>
      </c>
      <c r="M321" s="0" t="n">
        <v>17.0649245472858</v>
      </c>
      <c r="N321" s="0" t="n">
        <v>17.0649245472858</v>
      </c>
      <c r="O321" s="0" t="n">
        <v>17.0649245472858</v>
      </c>
      <c r="P321" s="0" t="n">
        <v>17.0649245472858</v>
      </c>
      <c r="Q321" s="0" t="n">
        <v>17.0649245472858</v>
      </c>
      <c r="R321" s="0" t="n">
        <v>17.0649245472858</v>
      </c>
      <c r="S321" s="0" t="n">
        <v>17.0649245472858</v>
      </c>
      <c r="T321" s="0" t="n">
        <v>17.0649245472858</v>
      </c>
      <c r="U321" s="0" t="n">
        <v>17.0649245472858</v>
      </c>
      <c r="V321" s="0" t="n">
        <v>17.0649245472858</v>
      </c>
      <c r="W321" s="0" t="n">
        <v>17.0649245472858</v>
      </c>
      <c r="X321" s="0" t="n">
        <v>17.0649245472858</v>
      </c>
      <c r="Y321" s="0" t="n">
        <v>7.50458366857521</v>
      </c>
      <c r="Z321" s="0" t="n">
        <v>7.50458366857521</v>
      </c>
      <c r="AA321" s="0" t="n">
        <v>7.50458366857521</v>
      </c>
      <c r="AB321" s="0" t="n">
        <v>7.50458366857521</v>
      </c>
      <c r="AC321" s="0" t="n">
        <v>7.50458366857521</v>
      </c>
      <c r="AD321" s="0" t="n">
        <v>7.50458366857521</v>
      </c>
      <c r="AE321" s="0" t="n">
        <v>7.50458366857521</v>
      </c>
      <c r="AF321" s="0" t="n">
        <v>7.50458366857521</v>
      </c>
      <c r="AG321" s="0" t="n">
        <v>7.50458366857521</v>
      </c>
      <c r="AH321" s="0" t="n">
        <v>7.50458366857521</v>
      </c>
      <c r="AI321" s="0" t="n">
        <v>7.50458366857521</v>
      </c>
      <c r="AJ321" s="0" t="n">
        <v>7.50458366857521</v>
      </c>
      <c r="AK321" s="0" t="n">
        <v>7.50458366857521</v>
      </c>
      <c r="AL321" s="0" t="n">
        <v>737.866509301847</v>
      </c>
      <c r="AM321" s="0" t="n">
        <v>737.866509301847</v>
      </c>
      <c r="AN321" s="0" t="n">
        <v>737.866509301847</v>
      </c>
      <c r="AO321" s="0" t="n">
        <v>737.866509301847</v>
      </c>
      <c r="AP321" s="0" t="n">
        <v>737.866509301847</v>
      </c>
      <c r="AQ321" s="0" t="n">
        <v>737.866509301847</v>
      </c>
      <c r="AR321" s="0" t="n">
        <v>737.866509301847</v>
      </c>
      <c r="AS321" s="0" t="n">
        <v>737.866509301847</v>
      </c>
      <c r="AT321" s="0" t="n">
        <v>737.866509301847</v>
      </c>
      <c r="AU321" s="0" t="n">
        <v>737.866509301847</v>
      </c>
      <c r="AV321" s="0" t="n">
        <v>737.866509301847</v>
      </c>
      <c r="AW321" s="0" t="n">
        <v>737.866509301847</v>
      </c>
      <c r="AX321" s="0" t="n">
        <v>737.866509301847</v>
      </c>
    </row>
    <row r="322" customFormat="false" ht="12.8" hidden="false" customHeight="false" outlineLevel="0" collapsed="false">
      <c r="A322" s="0" t="s">
        <v>1720</v>
      </c>
      <c r="B322" s="0" t="s">
        <v>1742</v>
      </c>
      <c r="C322" s="0" t="s">
        <v>1419</v>
      </c>
      <c r="D322" s="0" t="n">
        <v>24</v>
      </c>
      <c r="E322" s="0" t="n">
        <v>4</v>
      </c>
      <c r="F322" s="0" t="n">
        <v>700</v>
      </c>
      <c r="G322" s="0" t="n">
        <v>2.5</v>
      </c>
      <c r="H322" s="0" t="s">
        <v>1722</v>
      </c>
      <c r="I322" s="0" t="n">
        <v>42</v>
      </c>
      <c r="J322" s="0" t="n">
        <v>6.5</v>
      </c>
      <c r="K322" s="0" t="n">
        <v>0.2</v>
      </c>
      <c r="L322" s="0" t="n">
        <v>16.524931533025</v>
      </c>
      <c r="M322" s="0" t="n">
        <v>16.524931533025</v>
      </c>
      <c r="N322" s="0" t="n">
        <v>16.524931533025</v>
      </c>
      <c r="O322" s="0" t="n">
        <v>16.524931533025</v>
      </c>
      <c r="P322" s="0" t="n">
        <v>16.524931533025</v>
      </c>
      <c r="Q322" s="0" t="n">
        <v>16.524931533025</v>
      </c>
      <c r="R322" s="0" t="n">
        <v>16.524931533025</v>
      </c>
      <c r="S322" s="0" t="n">
        <v>16.524931533025</v>
      </c>
      <c r="T322" s="0" t="n">
        <v>16.524931533025</v>
      </c>
      <c r="U322" s="0" t="n">
        <v>16.524931533025</v>
      </c>
      <c r="V322" s="0" t="n">
        <v>16.524931533025</v>
      </c>
      <c r="W322" s="0" t="n">
        <v>16.524931533025</v>
      </c>
      <c r="X322" s="0" t="n">
        <v>16.524931533025</v>
      </c>
      <c r="Y322" s="0" t="n">
        <v>7.18819359606299</v>
      </c>
      <c r="Z322" s="0" t="n">
        <v>7.18819359606299</v>
      </c>
      <c r="AA322" s="0" t="n">
        <v>7.18819359606299</v>
      </c>
      <c r="AB322" s="0" t="n">
        <v>7.18819359606299</v>
      </c>
      <c r="AC322" s="0" t="n">
        <v>7.18819359606299</v>
      </c>
      <c r="AD322" s="0" t="n">
        <v>7.18819359606299</v>
      </c>
      <c r="AE322" s="0" t="n">
        <v>7.18819359606299</v>
      </c>
      <c r="AF322" s="0" t="n">
        <v>7.18819359606299</v>
      </c>
      <c r="AG322" s="0" t="n">
        <v>7.18819359606299</v>
      </c>
      <c r="AH322" s="0" t="n">
        <v>7.18819359606299</v>
      </c>
      <c r="AI322" s="0" t="n">
        <v>7.18819359606299</v>
      </c>
      <c r="AJ322" s="0" t="n">
        <v>7.18819359606299</v>
      </c>
      <c r="AK322" s="0" t="n">
        <v>7.18819359606299</v>
      </c>
      <c r="AL322" s="0" t="n">
        <v>718.858914145867</v>
      </c>
      <c r="AM322" s="0" t="n">
        <v>718.858914145867</v>
      </c>
      <c r="AN322" s="0" t="n">
        <v>718.858914145867</v>
      </c>
      <c r="AO322" s="0" t="n">
        <v>718.858914145867</v>
      </c>
      <c r="AP322" s="0" t="n">
        <v>718.858914145867</v>
      </c>
      <c r="AQ322" s="0" t="n">
        <v>718.858914145867</v>
      </c>
      <c r="AR322" s="0" t="n">
        <v>718.858914145867</v>
      </c>
      <c r="AS322" s="0" t="n">
        <v>718.858914145867</v>
      </c>
      <c r="AT322" s="0" t="n">
        <v>718.858914145867</v>
      </c>
      <c r="AU322" s="0" t="n">
        <v>718.858914145867</v>
      </c>
      <c r="AV322" s="0" t="n">
        <v>718.858914145867</v>
      </c>
      <c r="AW322" s="0" t="n">
        <v>718.858914145867</v>
      </c>
      <c r="AX322" s="0" t="n">
        <v>718.858914145867</v>
      </c>
    </row>
    <row r="323" customFormat="false" ht="12.8" hidden="false" customHeight="false" outlineLevel="0" collapsed="false">
      <c r="A323" s="0" t="s">
        <v>1720</v>
      </c>
      <c r="B323" s="0" t="s">
        <v>1743</v>
      </c>
      <c r="C323" s="0" t="s">
        <v>1419</v>
      </c>
      <c r="D323" s="0" t="n">
        <v>24</v>
      </c>
      <c r="E323" s="0" t="n">
        <v>4</v>
      </c>
      <c r="F323" s="0" t="n">
        <v>700</v>
      </c>
      <c r="G323" s="0" t="n">
        <v>2.5</v>
      </c>
      <c r="H323" s="0" t="s">
        <v>1722</v>
      </c>
      <c r="I323" s="0" t="n">
        <v>42</v>
      </c>
      <c r="J323" s="0" t="n">
        <v>6.5</v>
      </c>
      <c r="K323" s="0" t="n">
        <v>0.25</v>
      </c>
      <c r="L323" s="0" t="n">
        <v>16.3538800746783</v>
      </c>
      <c r="M323" s="0" t="n">
        <v>16.3538800746783</v>
      </c>
      <c r="N323" s="0" t="n">
        <v>16.3538800746783</v>
      </c>
      <c r="O323" s="0" t="n">
        <v>16.3538800746783</v>
      </c>
      <c r="P323" s="0" t="n">
        <v>16.3538800746783</v>
      </c>
      <c r="Q323" s="0" t="n">
        <v>16.3538800746783</v>
      </c>
      <c r="R323" s="0" t="n">
        <v>16.3538800746783</v>
      </c>
      <c r="S323" s="0" t="n">
        <v>16.3538800746783</v>
      </c>
      <c r="T323" s="0" t="n">
        <v>16.3538800746783</v>
      </c>
      <c r="U323" s="0" t="n">
        <v>16.3538800746783</v>
      </c>
      <c r="V323" s="0" t="n">
        <v>16.3538800746783</v>
      </c>
      <c r="W323" s="0" t="n">
        <v>16.3538800746783</v>
      </c>
      <c r="X323" s="0" t="n">
        <v>16.3538800746783</v>
      </c>
      <c r="Y323" s="0" t="n">
        <v>7.18435054347402</v>
      </c>
      <c r="Z323" s="0" t="n">
        <v>7.18435054347402</v>
      </c>
      <c r="AA323" s="0" t="n">
        <v>7.18435054347402</v>
      </c>
      <c r="AB323" s="0" t="n">
        <v>7.18435054347402</v>
      </c>
      <c r="AC323" s="0" t="n">
        <v>7.18435054347402</v>
      </c>
      <c r="AD323" s="0" t="n">
        <v>7.18435054347402</v>
      </c>
      <c r="AE323" s="0" t="n">
        <v>7.18435054347402</v>
      </c>
      <c r="AF323" s="0" t="n">
        <v>7.18435054347402</v>
      </c>
      <c r="AG323" s="0" t="n">
        <v>7.18435054347402</v>
      </c>
      <c r="AH323" s="0" t="n">
        <v>7.18435054347402</v>
      </c>
      <c r="AI323" s="0" t="n">
        <v>7.18435054347402</v>
      </c>
      <c r="AJ323" s="0" t="n">
        <v>7.18435054347402</v>
      </c>
      <c r="AK323" s="0" t="n">
        <v>7.18435054347402</v>
      </c>
      <c r="AL323" s="0" t="n">
        <v>714.734245524863</v>
      </c>
      <c r="AM323" s="0" t="n">
        <v>714.734245524863</v>
      </c>
      <c r="AN323" s="0" t="n">
        <v>714.734245524863</v>
      </c>
      <c r="AO323" s="0" t="n">
        <v>714.734245524863</v>
      </c>
      <c r="AP323" s="0" t="n">
        <v>714.734245524863</v>
      </c>
      <c r="AQ323" s="0" t="n">
        <v>714.734245524863</v>
      </c>
      <c r="AR323" s="0" t="n">
        <v>714.734245524863</v>
      </c>
      <c r="AS323" s="0" t="n">
        <v>714.734245524863</v>
      </c>
      <c r="AT323" s="0" t="n">
        <v>714.734245524863</v>
      </c>
      <c r="AU323" s="0" t="n">
        <v>714.734245524863</v>
      </c>
      <c r="AV323" s="0" t="n">
        <v>714.734245524863</v>
      </c>
      <c r="AW323" s="0" t="n">
        <v>714.734245524863</v>
      </c>
      <c r="AX323" s="0" t="n">
        <v>714.734245524863</v>
      </c>
    </row>
    <row r="324" customFormat="false" ht="12.8" hidden="false" customHeight="false" outlineLevel="0" collapsed="false">
      <c r="A324" s="0" t="s">
        <v>1720</v>
      </c>
      <c r="B324" s="0" t="s">
        <v>1744</v>
      </c>
      <c r="C324" s="0" t="s">
        <v>1419</v>
      </c>
      <c r="D324" s="0" t="n">
        <v>24</v>
      </c>
      <c r="E324" s="0" t="n">
        <v>4</v>
      </c>
      <c r="F324" s="0" t="n">
        <v>750</v>
      </c>
      <c r="G324" s="0" t="n">
        <v>2.5</v>
      </c>
      <c r="H324" s="0" t="s">
        <v>1722</v>
      </c>
      <c r="I324" s="0" t="n">
        <v>42</v>
      </c>
      <c r="J324" s="0" t="n">
        <v>6.5</v>
      </c>
      <c r="K324" s="0" t="n">
        <v>0.2</v>
      </c>
      <c r="L324" s="0" t="n">
        <v>17.2465833970152</v>
      </c>
      <c r="M324" s="0" t="n">
        <v>17.2465833970152</v>
      </c>
      <c r="N324" s="0" t="n">
        <v>17.2465833970152</v>
      </c>
      <c r="O324" s="0" t="n">
        <v>17.2465833970152</v>
      </c>
      <c r="P324" s="0" t="n">
        <v>17.2465833970152</v>
      </c>
      <c r="Q324" s="0" t="n">
        <v>17.2465833970152</v>
      </c>
      <c r="R324" s="0" t="n">
        <v>17.2465833970152</v>
      </c>
      <c r="S324" s="0" t="n">
        <v>17.2465833970152</v>
      </c>
      <c r="T324" s="0" t="n">
        <v>17.2465833970152</v>
      </c>
      <c r="U324" s="0" t="n">
        <v>17.2465833970152</v>
      </c>
      <c r="V324" s="0" t="n">
        <v>17.2465833970152</v>
      </c>
      <c r="W324" s="0" t="n">
        <v>17.2465833970152</v>
      </c>
      <c r="X324" s="0" t="n">
        <v>17.2465833970152</v>
      </c>
      <c r="Y324" s="0" t="n">
        <v>7.50799740941569</v>
      </c>
      <c r="Z324" s="0" t="n">
        <v>7.50799740941569</v>
      </c>
      <c r="AA324" s="0" t="n">
        <v>7.50799740941569</v>
      </c>
      <c r="AB324" s="0" t="n">
        <v>7.50799740941569</v>
      </c>
      <c r="AC324" s="0" t="n">
        <v>7.50799740941569</v>
      </c>
      <c r="AD324" s="0" t="n">
        <v>7.50799740941569</v>
      </c>
      <c r="AE324" s="0" t="n">
        <v>7.50799740941569</v>
      </c>
      <c r="AF324" s="0" t="n">
        <v>7.50799740941569</v>
      </c>
      <c r="AG324" s="0" t="n">
        <v>7.50799740941569</v>
      </c>
      <c r="AH324" s="0" t="n">
        <v>7.50799740941569</v>
      </c>
      <c r="AI324" s="0" t="n">
        <v>7.50799740941569</v>
      </c>
      <c r="AJ324" s="0" t="n">
        <v>7.50799740941569</v>
      </c>
      <c r="AK324" s="0" t="n">
        <v>7.50799740941569</v>
      </c>
      <c r="AL324" s="0" t="n">
        <v>742.071241089676</v>
      </c>
      <c r="AM324" s="0" t="n">
        <v>742.071241089676</v>
      </c>
      <c r="AN324" s="0" t="n">
        <v>742.071241089676</v>
      </c>
      <c r="AO324" s="0" t="n">
        <v>742.071241089676</v>
      </c>
      <c r="AP324" s="0" t="n">
        <v>742.071241089676</v>
      </c>
      <c r="AQ324" s="0" t="n">
        <v>742.071241089676</v>
      </c>
      <c r="AR324" s="0" t="n">
        <v>742.071241089676</v>
      </c>
      <c r="AS324" s="0" t="n">
        <v>742.071241089676</v>
      </c>
      <c r="AT324" s="0" t="n">
        <v>742.071241089676</v>
      </c>
      <c r="AU324" s="0" t="n">
        <v>742.071241089676</v>
      </c>
      <c r="AV324" s="0" t="n">
        <v>742.071241089676</v>
      </c>
      <c r="AW324" s="0" t="n">
        <v>742.071241089676</v>
      </c>
      <c r="AX324" s="0" t="n">
        <v>742.071241089676</v>
      </c>
    </row>
    <row r="325" customFormat="false" ht="12.8" hidden="false" customHeight="false" outlineLevel="0" collapsed="false">
      <c r="A325" s="0" t="s">
        <v>1720</v>
      </c>
      <c r="B325" s="0" t="s">
        <v>1745</v>
      </c>
      <c r="C325" s="0" t="s">
        <v>1419</v>
      </c>
      <c r="D325" s="0" t="n">
        <v>24</v>
      </c>
      <c r="E325" s="0" t="n">
        <v>4</v>
      </c>
      <c r="F325" s="0" t="n">
        <v>750</v>
      </c>
      <c r="G325" s="0" t="n">
        <v>2.5</v>
      </c>
      <c r="H325" s="0" t="s">
        <v>1722</v>
      </c>
      <c r="I325" s="0" t="n">
        <v>42</v>
      </c>
      <c r="J325" s="0" t="n">
        <v>6.5</v>
      </c>
      <c r="K325" s="0" t="n">
        <v>0.25</v>
      </c>
      <c r="L325" s="0" t="n">
        <v>17.0649245472858</v>
      </c>
      <c r="M325" s="0" t="n">
        <v>17.0649245472858</v>
      </c>
      <c r="N325" s="0" t="n">
        <v>17.0649245472858</v>
      </c>
      <c r="O325" s="0" t="n">
        <v>17.0649245472858</v>
      </c>
      <c r="P325" s="0" t="n">
        <v>17.0649245472858</v>
      </c>
      <c r="Q325" s="0" t="n">
        <v>17.0649245472858</v>
      </c>
      <c r="R325" s="0" t="n">
        <v>17.0649245472858</v>
      </c>
      <c r="S325" s="0" t="n">
        <v>17.0649245472858</v>
      </c>
      <c r="T325" s="0" t="n">
        <v>17.0649245472858</v>
      </c>
      <c r="U325" s="0" t="n">
        <v>17.0649245472858</v>
      </c>
      <c r="V325" s="0" t="n">
        <v>17.0649245472858</v>
      </c>
      <c r="W325" s="0" t="n">
        <v>17.0649245472858</v>
      </c>
      <c r="X325" s="0" t="n">
        <v>17.0649245472858</v>
      </c>
      <c r="Y325" s="0" t="n">
        <v>7.50458366857521</v>
      </c>
      <c r="Z325" s="0" t="n">
        <v>7.50458366857521</v>
      </c>
      <c r="AA325" s="0" t="n">
        <v>7.50458366857521</v>
      </c>
      <c r="AB325" s="0" t="n">
        <v>7.50458366857521</v>
      </c>
      <c r="AC325" s="0" t="n">
        <v>7.50458366857521</v>
      </c>
      <c r="AD325" s="0" t="n">
        <v>7.50458366857521</v>
      </c>
      <c r="AE325" s="0" t="n">
        <v>7.50458366857521</v>
      </c>
      <c r="AF325" s="0" t="n">
        <v>7.50458366857521</v>
      </c>
      <c r="AG325" s="0" t="n">
        <v>7.50458366857521</v>
      </c>
      <c r="AH325" s="0" t="n">
        <v>7.50458366857521</v>
      </c>
      <c r="AI325" s="0" t="n">
        <v>7.50458366857521</v>
      </c>
      <c r="AJ325" s="0" t="n">
        <v>7.50458366857521</v>
      </c>
      <c r="AK325" s="0" t="n">
        <v>7.50458366857521</v>
      </c>
      <c r="AL325" s="0" t="n">
        <v>737.866509301847</v>
      </c>
      <c r="AM325" s="0" t="n">
        <v>737.866509301847</v>
      </c>
      <c r="AN325" s="0" t="n">
        <v>737.866509301847</v>
      </c>
      <c r="AO325" s="0" t="n">
        <v>737.866509301847</v>
      </c>
      <c r="AP325" s="0" t="n">
        <v>737.866509301847</v>
      </c>
      <c r="AQ325" s="0" t="n">
        <v>737.866509301847</v>
      </c>
      <c r="AR325" s="0" t="n">
        <v>737.866509301847</v>
      </c>
      <c r="AS325" s="0" t="n">
        <v>737.866509301847</v>
      </c>
      <c r="AT325" s="0" t="n">
        <v>737.866509301847</v>
      </c>
      <c r="AU325" s="0" t="n">
        <v>737.866509301847</v>
      </c>
      <c r="AV325" s="0" t="n">
        <v>737.866509301847</v>
      </c>
      <c r="AW325" s="0" t="n">
        <v>737.866509301847</v>
      </c>
      <c r="AX325" s="0" t="n">
        <v>737.866509301847</v>
      </c>
    </row>
    <row r="326" customFormat="false" ht="12.8" hidden="false" customHeight="false" outlineLevel="0" collapsed="false">
      <c r="A326" s="0" t="s">
        <v>1720</v>
      </c>
      <c r="B326" s="0" t="s">
        <v>1746</v>
      </c>
      <c r="C326" s="0" t="s">
        <v>1419</v>
      </c>
      <c r="D326" s="0" t="n">
        <v>36</v>
      </c>
      <c r="E326" s="0" t="n">
        <v>4</v>
      </c>
      <c r="F326" s="0" t="n">
        <v>700</v>
      </c>
      <c r="G326" s="0" t="n">
        <v>2.5</v>
      </c>
      <c r="H326" s="0" t="s">
        <v>1747</v>
      </c>
      <c r="I326" s="0" t="n">
        <v>42</v>
      </c>
      <c r="J326" s="0" t="n">
        <v>6.5</v>
      </c>
      <c r="K326" s="0" t="n">
        <v>0.2</v>
      </c>
      <c r="L326" s="0" t="n">
        <v>15.0812546958389</v>
      </c>
      <c r="M326" s="0" t="n">
        <v>15.0812546958389</v>
      </c>
      <c r="N326" s="0" t="n">
        <v>15.0812546958389</v>
      </c>
      <c r="O326" s="0" t="n">
        <v>15.0812546958389</v>
      </c>
      <c r="P326" s="0" t="n">
        <v>15.0812546958389</v>
      </c>
      <c r="Q326" s="0" t="n">
        <v>15.0812546958389</v>
      </c>
      <c r="R326" s="0" t="n">
        <v>15.0812546958389</v>
      </c>
      <c r="S326" s="0" t="n">
        <v>15.0812546958389</v>
      </c>
      <c r="T326" s="0" t="n">
        <v>15.0812546958389</v>
      </c>
      <c r="U326" s="0" t="n">
        <v>15.0812546958389</v>
      </c>
      <c r="V326" s="0" t="n">
        <v>15.0812546958389</v>
      </c>
      <c r="W326" s="0" t="n">
        <v>15.0812546958389</v>
      </c>
      <c r="X326" s="0" t="n">
        <v>15.0812546958389</v>
      </c>
      <c r="Y326" s="0" t="n">
        <v>6.86362427379925</v>
      </c>
      <c r="Z326" s="0" t="n">
        <v>6.86362427379925</v>
      </c>
      <c r="AA326" s="0" t="n">
        <v>6.86362427379925</v>
      </c>
      <c r="AB326" s="0" t="n">
        <v>6.86362427379925</v>
      </c>
      <c r="AC326" s="0" t="n">
        <v>6.86362427379925</v>
      </c>
      <c r="AD326" s="0" t="n">
        <v>6.86362427379925</v>
      </c>
      <c r="AE326" s="0" t="n">
        <v>6.86362427379925</v>
      </c>
      <c r="AF326" s="0" t="n">
        <v>6.86362427379925</v>
      </c>
      <c r="AG326" s="0" t="n">
        <v>6.86362427379925</v>
      </c>
      <c r="AH326" s="0" t="n">
        <v>6.86362427379925</v>
      </c>
      <c r="AI326" s="0" t="n">
        <v>6.86362427379925</v>
      </c>
      <c r="AJ326" s="0" t="n">
        <v>6.86362427379925</v>
      </c>
      <c r="AK326" s="0" t="n">
        <v>6.86362427379925</v>
      </c>
      <c r="AL326" s="0" t="n">
        <v>664.245325239884</v>
      </c>
      <c r="AM326" s="0" t="n">
        <v>664.245325239884</v>
      </c>
      <c r="AN326" s="0" t="n">
        <v>664.245325239884</v>
      </c>
      <c r="AO326" s="0" t="n">
        <v>664.245325239884</v>
      </c>
      <c r="AP326" s="0" t="n">
        <v>664.245325239884</v>
      </c>
      <c r="AQ326" s="0" t="n">
        <v>664.245325239884</v>
      </c>
      <c r="AR326" s="0" t="n">
        <v>664.245325239884</v>
      </c>
      <c r="AS326" s="0" t="n">
        <v>664.245325239884</v>
      </c>
      <c r="AT326" s="0" t="n">
        <v>664.245325239884</v>
      </c>
      <c r="AU326" s="0" t="n">
        <v>664.245325239884</v>
      </c>
      <c r="AV326" s="0" t="n">
        <v>664.245325239884</v>
      </c>
      <c r="AW326" s="0" t="n">
        <v>664.245325239884</v>
      </c>
      <c r="AX326" s="0" t="n">
        <v>664.245325239884</v>
      </c>
    </row>
    <row r="327" customFormat="false" ht="12.8" hidden="false" customHeight="false" outlineLevel="0" collapsed="false">
      <c r="A327" s="0" t="s">
        <v>1720</v>
      </c>
      <c r="B327" s="0" t="s">
        <v>1748</v>
      </c>
      <c r="C327" s="0" t="s">
        <v>1419</v>
      </c>
      <c r="D327" s="0" t="n">
        <v>36</v>
      </c>
      <c r="E327" s="0" t="n">
        <v>4</v>
      </c>
      <c r="F327" s="0" t="n">
        <v>700</v>
      </c>
      <c r="G327" s="0" t="n">
        <v>2.5</v>
      </c>
      <c r="H327" s="0" t="s">
        <v>1747</v>
      </c>
      <c r="I327" s="0" t="n">
        <v>42</v>
      </c>
      <c r="J327" s="0" t="n">
        <v>6.5</v>
      </c>
      <c r="K327" s="0" t="n">
        <v>0.25</v>
      </c>
      <c r="L327" s="0" t="n">
        <v>14.8727939291206</v>
      </c>
      <c r="M327" s="0" t="n">
        <v>14.8727939291206</v>
      </c>
      <c r="N327" s="0" t="n">
        <v>14.8727939291206</v>
      </c>
      <c r="O327" s="0" t="n">
        <v>14.8727939291206</v>
      </c>
      <c r="P327" s="0" t="n">
        <v>14.8727939291206</v>
      </c>
      <c r="Q327" s="0" t="n">
        <v>14.8727939291206</v>
      </c>
      <c r="R327" s="0" t="n">
        <v>14.8727939291206</v>
      </c>
      <c r="S327" s="0" t="n">
        <v>14.8727939291206</v>
      </c>
      <c r="T327" s="0" t="n">
        <v>14.8727939291206</v>
      </c>
      <c r="U327" s="0" t="n">
        <v>14.8727939291206</v>
      </c>
      <c r="V327" s="0" t="n">
        <v>14.8727939291206</v>
      </c>
      <c r="W327" s="0" t="n">
        <v>14.8727939291206</v>
      </c>
      <c r="X327" s="0" t="n">
        <v>14.8727939291206</v>
      </c>
      <c r="Y327" s="0" t="n">
        <v>6.79909078401124</v>
      </c>
      <c r="Z327" s="0" t="n">
        <v>6.79909078401124</v>
      </c>
      <c r="AA327" s="0" t="n">
        <v>6.79909078401124</v>
      </c>
      <c r="AB327" s="0" t="n">
        <v>6.79909078401124</v>
      </c>
      <c r="AC327" s="0" t="n">
        <v>6.79909078401124</v>
      </c>
      <c r="AD327" s="0" t="n">
        <v>6.79909078401124</v>
      </c>
      <c r="AE327" s="0" t="n">
        <v>6.79909078401124</v>
      </c>
      <c r="AF327" s="0" t="n">
        <v>6.79909078401124</v>
      </c>
      <c r="AG327" s="0" t="n">
        <v>6.79909078401124</v>
      </c>
      <c r="AH327" s="0" t="n">
        <v>6.79909078401124</v>
      </c>
      <c r="AI327" s="0" t="n">
        <v>6.79909078401124</v>
      </c>
      <c r="AJ327" s="0" t="n">
        <v>6.79909078401124</v>
      </c>
      <c r="AK327" s="0" t="n">
        <v>6.79909078401124</v>
      </c>
      <c r="AL327" s="0" t="n">
        <v>659.760649248829</v>
      </c>
      <c r="AM327" s="0" t="n">
        <v>659.760649248829</v>
      </c>
      <c r="AN327" s="0" t="n">
        <v>659.760649248829</v>
      </c>
      <c r="AO327" s="0" t="n">
        <v>659.760649248829</v>
      </c>
      <c r="AP327" s="0" t="n">
        <v>659.760649248829</v>
      </c>
      <c r="AQ327" s="0" t="n">
        <v>659.760649248829</v>
      </c>
      <c r="AR327" s="0" t="n">
        <v>659.760649248829</v>
      </c>
      <c r="AS327" s="0" t="n">
        <v>659.760649248829</v>
      </c>
      <c r="AT327" s="0" t="n">
        <v>659.760649248829</v>
      </c>
      <c r="AU327" s="0" t="n">
        <v>659.760649248829</v>
      </c>
      <c r="AV327" s="0" t="n">
        <v>659.760649248829</v>
      </c>
      <c r="AW327" s="0" t="n">
        <v>659.760649248829</v>
      </c>
      <c r="AX327" s="0" t="n">
        <v>659.760649248829</v>
      </c>
    </row>
    <row r="328" customFormat="false" ht="12.8" hidden="false" customHeight="false" outlineLevel="0" collapsed="false">
      <c r="A328" s="0" t="s">
        <v>1720</v>
      </c>
      <c r="B328" s="0" t="s">
        <v>1749</v>
      </c>
      <c r="C328" s="0" t="s">
        <v>1419</v>
      </c>
      <c r="D328" s="0" t="n">
        <v>36</v>
      </c>
      <c r="E328" s="0" t="n">
        <v>4</v>
      </c>
      <c r="F328" s="0" t="n">
        <v>750</v>
      </c>
      <c r="G328" s="0" t="n">
        <v>2.5</v>
      </c>
      <c r="H328" s="0" t="s">
        <v>1747</v>
      </c>
      <c r="I328" s="0" t="n">
        <v>42</v>
      </c>
      <c r="J328" s="0" t="n">
        <v>6.5</v>
      </c>
      <c r="K328" s="0" t="n">
        <v>0.2</v>
      </c>
      <c r="L328" s="0" t="n">
        <v>15.799312312123</v>
      </c>
      <c r="M328" s="0" t="n">
        <v>15.799312312123</v>
      </c>
      <c r="N328" s="0" t="n">
        <v>15.799312312123</v>
      </c>
      <c r="O328" s="0" t="n">
        <v>15.799312312123</v>
      </c>
      <c r="P328" s="0" t="n">
        <v>15.799312312123</v>
      </c>
      <c r="Q328" s="0" t="n">
        <v>15.799312312123</v>
      </c>
      <c r="R328" s="0" t="n">
        <v>15.799312312123</v>
      </c>
      <c r="S328" s="0" t="n">
        <v>15.799312312123</v>
      </c>
      <c r="T328" s="0" t="n">
        <v>15.799312312123</v>
      </c>
      <c r="U328" s="0" t="n">
        <v>15.799312312123</v>
      </c>
      <c r="V328" s="0" t="n">
        <v>15.799312312123</v>
      </c>
      <c r="W328" s="0" t="n">
        <v>15.799312312123</v>
      </c>
      <c r="X328" s="0" t="n">
        <v>15.799312312123</v>
      </c>
      <c r="Y328" s="0" t="n">
        <v>7.18005331690931</v>
      </c>
      <c r="Z328" s="0" t="n">
        <v>7.18005331690931</v>
      </c>
      <c r="AA328" s="0" t="n">
        <v>7.18005331690931</v>
      </c>
      <c r="AB328" s="0" t="n">
        <v>7.18005331690931</v>
      </c>
      <c r="AC328" s="0" t="n">
        <v>7.18005331690931</v>
      </c>
      <c r="AD328" s="0" t="n">
        <v>7.18005331690931</v>
      </c>
      <c r="AE328" s="0" t="n">
        <v>7.18005331690931</v>
      </c>
      <c r="AF328" s="0" t="n">
        <v>7.18005331690931</v>
      </c>
      <c r="AG328" s="0" t="n">
        <v>7.18005331690931</v>
      </c>
      <c r="AH328" s="0" t="n">
        <v>7.18005331690931</v>
      </c>
      <c r="AI328" s="0" t="n">
        <v>7.18005331690931</v>
      </c>
      <c r="AJ328" s="0" t="n">
        <v>7.18005331690931</v>
      </c>
      <c r="AK328" s="0" t="n">
        <v>7.18005331690931</v>
      </c>
      <c r="AL328" s="0" t="n">
        <v>687.442068398736</v>
      </c>
      <c r="AM328" s="0" t="n">
        <v>687.442068398736</v>
      </c>
      <c r="AN328" s="0" t="n">
        <v>687.442068398736</v>
      </c>
      <c r="AO328" s="0" t="n">
        <v>687.442068398736</v>
      </c>
      <c r="AP328" s="0" t="n">
        <v>687.442068398736</v>
      </c>
      <c r="AQ328" s="0" t="n">
        <v>687.442068398736</v>
      </c>
      <c r="AR328" s="0" t="n">
        <v>687.442068398736</v>
      </c>
      <c r="AS328" s="0" t="n">
        <v>687.442068398736</v>
      </c>
      <c r="AT328" s="0" t="n">
        <v>687.442068398736</v>
      </c>
      <c r="AU328" s="0" t="n">
        <v>687.442068398736</v>
      </c>
      <c r="AV328" s="0" t="n">
        <v>687.442068398736</v>
      </c>
      <c r="AW328" s="0" t="n">
        <v>687.442068398736</v>
      </c>
      <c r="AX328" s="0" t="n">
        <v>687.442068398736</v>
      </c>
    </row>
    <row r="329" customFormat="false" ht="12.8" hidden="false" customHeight="false" outlineLevel="0" collapsed="false">
      <c r="A329" s="0" t="s">
        <v>1720</v>
      </c>
      <c r="B329" s="0" t="s">
        <v>1750</v>
      </c>
      <c r="C329" s="0" t="s">
        <v>1419</v>
      </c>
      <c r="D329" s="0" t="n">
        <v>36</v>
      </c>
      <c r="E329" s="0" t="n">
        <v>4</v>
      </c>
      <c r="F329" s="0" t="n">
        <v>750</v>
      </c>
      <c r="G329" s="0" t="n">
        <v>2.5</v>
      </c>
      <c r="H329" s="0" t="s">
        <v>1747</v>
      </c>
      <c r="I329" s="0" t="n">
        <v>42</v>
      </c>
      <c r="J329" s="0" t="n">
        <v>6.5</v>
      </c>
      <c r="K329" s="0" t="n">
        <v>0.25</v>
      </c>
      <c r="L329" s="0" t="n">
        <v>15.5789092833148</v>
      </c>
      <c r="M329" s="0" t="n">
        <v>15.5789092833148</v>
      </c>
      <c r="N329" s="0" t="n">
        <v>15.5789092833148</v>
      </c>
      <c r="O329" s="0" t="n">
        <v>15.5789092833148</v>
      </c>
      <c r="P329" s="0" t="n">
        <v>15.5789092833148</v>
      </c>
      <c r="Q329" s="0" t="n">
        <v>15.5789092833148</v>
      </c>
      <c r="R329" s="0" t="n">
        <v>15.5789092833148</v>
      </c>
      <c r="S329" s="0" t="n">
        <v>15.5789092833148</v>
      </c>
      <c r="T329" s="0" t="n">
        <v>15.5789092833148</v>
      </c>
      <c r="U329" s="0" t="n">
        <v>15.5789092833148</v>
      </c>
      <c r="V329" s="0" t="n">
        <v>15.5789092833148</v>
      </c>
      <c r="W329" s="0" t="n">
        <v>15.5789092833148</v>
      </c>
      <c r="X329" s="0" t="n">
        <v>15.5789092833148</v>
      </c>
      <c r="Y329" s="0" t="n">
        <v>7.11533669037128</v>
      </c>
      <c r="Z329" s="0" t="n">
        <v>7.11533669037128</v>
      </c>
      <c r="AA329" s="0" t="n">
        <v>7.11533669037128</v>
      </c>
      <c r="AB329" s="0" t="n">
        <v>7.11533669037128</v>
      </c>
      <c r="AC329" s="0" t="n">
        <v>7.11533669037128</v>
      </c>
      <c r="AD329" s="0" t="n">
        <v>7.11533669037128</v>
      </c>
      <c r="AE329" s="0" t="n">
        <v>7.11533669037128</v>
      </c>
      <c r="AF329" s="0" t="n">
        <v>7.11533669037128</v>
      </c>
      <c r="AG329" s="0" t="n">
        <v>7.11533669037128</v>
      </c>
      <c r="AH329" s="0" t="n">
        <v>7.11533669037128</v>
      </c>
      <c r="AI329" s="0" t="n">
        <v>7.11533669037128</v>
      </c>
      <c r="AJ329" s="0" t="n">
        <v>7.11533669037128</v>
      </c>
      <c r="AK329" s="0" t="n">
        <v>7.11533669037128</v>
      </c>
      <c r="AL329" s="0" t="n">
        <v>682.863920473936</v>
      </c>
      <c r="AM329" s="0" t="n">
        <v>682.863920473936</v>
      </c>
      <c r="AN329" s="0" t="n">
        <v>682.863920473936</v>
      </c>
      <c r="AO329" s="0" t="n">
        <v>682.863920473936</v>
      </c>
      <c r="AP329" s="0" t="n">
        <v>682.863920473936</v>
      </c>
      <c r="AQ329" s="0" t="n">
        <v>682.863920473936</v>
      </c>
      <c r="AR329" s="0" t="n">
        <v>682.863920473936</v>
      </c>
      <c r="AS329" s="0" t="n">
        <v>682.863920473936</v>
      </c>
      <c r="AT329" s="0" t="n">
        <v>682.863920473936</v>
      </c>
      <c r="AU329" s="0" t="n">
        <v>682.863920473936</v>
      </c>
      <c r="AV329" s="0" t="n">
        <v>682.863920473936</v>
      </c>
      <c r="AW329" s="0" t="n">
        <v>682.863920473936</v>
      </c>
      <c r="AX329" s="0" t="n">
        <v>682.863920473936</v>
      </c>
    </row>
    <row r="330" customFormat="false" ht="12.8" hidden="false" customHeight="false" outlineLevel="0" collapsed="false">
      <c r="A330" s="0" t="s">
        <v>1720</v>
      </c>
      <c r="B330" s="0" t="s">
        <v>1751</v>
      </c>
      <c r="C330" s="0" t="s">
        <v>1419</v>
      </c>
      <c r="D330" s="0" t="n">
        <v>29</v>
      </c>
      <c r="E330" s="0" t="n">
        <v>4</v>
      </c>
      <c r="F330" s="0" t="n">
        <v>700</v>
      </c>
      <c r="G330" s="0" t="n">
        <v>2.5</v>
      </c>
      <c r="H330" s="0" t="s">
        <v>1747</v>
      </c>
      <c r="I330" s="0" t="n">
        <v>42</v>
      </c>
      <c r="J330" s="0" t="n">
        <v>6.5</v>
      </c>
      <c r="K330" s="0" t="n">
        <v>0.2</v>
      </c>
      <c r="L330" s="0" t="n">
        <v>15.0812546958389</v>
      </c>
      <c r="M330" s="0" t="n">
        <v>15.0812546958389</v>
      </c>
      <c r="N330" s="0" t="n">
        <v>15.0812546958389</v>
      </c>
      <c r="O330" s="0" t="n">
        <v>15.0812546958389</v>
      </c>
      <c r="P330" s="0" t="n">
        <v>15.0812546958389</v>
      </c>
      <c r="Q330" s="0" t="n">
        <v>15.0812546958389</v>
      </c>
      <c r="R330" s="0" t="n">
        <v>15.0812546958389</v>
      </c>
      <c r="S330" s="0" t="n">
        <v>15.0812546958389</v>
      </c>
      <c r="T330" s="0" t="n">
        <v>15.0812546958389</v>
      </c>
      <c r="U330" s="0" t="n">
        <v>15.0812546958389</v>
      </c>
      <c r="V330" s="0" t="n">
        <v>15.0812546958389</v>
      </c>
      <c r="W330" s="0" t="n">
        <v>15.0812546958389</v>
      </c>
      <c r="X330" s="0" t="n">
        <v>15.0812546958389</v>
      </c>
      <c r="Y330" s="0" t="n">
        <v>6.86362427379925</v>
      </c>
      <c r="Z330" s="0" t="n">
        <v>6.86362427379925</v>
      </c>
      <c r="AA330" s="0" t="n">
        <v>6.86362427379925</v>
      </c>
      <c r="AB330" s="0" t="n">
        <v>6.86362427379925</v>
      </c>
      <c r="AC330" s="0" t="n">
        <v>6.86362427379925</v>
      </c>
      <c r="AD330" s="0" t="n">
        <v>6.86362427379925</v>
      </c>
      <c r="AE330" s="0" t="n">
        <v>6.86362427379925</v>
      </c>
      <c r="AF330" s="0" t="n">
        <v>6.86362427379925</v>
      </c>
      <c r="AG330" s="0" t="n">
        <v>6.86362427379925</v>
      </c>
      <c r="AH330" s="0" t="n">
        <v>6.86362427379925</v>
      </c>
      <c r="AI330" s="0" t="n">
        <v>6.86362427379925</v>
      </c>
      <c r="AJ330" s="0" t="n">
        <v>6.86362427379925</v>
      </c>
      <c r="AK330" s="0" t="n">
        <v>6.86362427379925</v>
      </c>
      <c r="AL330" s="0" t="n">
        <v>664.245325239884</v>
      </c>
      <c r="AM330" s="0" t="n">
        <v>664.245325239884</v>
      </c>
      <c r="AN330" s="0" t="n">
        <v>664.245325239884</v>
      </c>
      <c r="AO330" s="0" t="n">
        <v>664.245325239884</v>
      </c>
      <c r="AP330" s="0" t="n">
        <v>664.245325239884</v>
      </c>
      <c r="AQ330" s="0" t="n">
        <v>664.245325239884</v>
      </c>
      <c r="AR330" s="0" t="n">
        <v>664.245325239884</v>
      </c>
      <c r="AS330" s="0" t="n">
        <v>664.245325239884</v>
      </c>
      <c r="AT330" s="0" t="n">
        <v>664.245325239884</v>
      </c>
      <c r="AU330" s="0" t="n">
        <v>664.245325239884</v>
      </c>
      <c r="AV330" s="0" t="n">
        <v>664.245325239884</v>
      </c>
      <c r="AW330" s="0" t="n">
        <v>664.245325239884</v>
      </c>
      <c r="AX330" s="0" t="n">
        <v>664.245325239884</v>
      </c>
    </row>
    <row r="331" customFormat="false" ht="12.8" hidden="false" customHeight="false" outlineLevel="0" collapsed="false">
      <c r="A331" s="0" t="s">
        <v>1720</v>
      </c>
      <c r="B331" s="0" t="s">
        <v>1752</v>
      </c>
      <c r="C331" s="0" t="s">
        <v>1419</v>
      </c>
      <c r="D331" s="0" t="n">
        <v>29</v>
      </c>
      <c r="E331" s="0" t="n">
        <v>4</v>
      </c>
      <c r="F331" s="0" t="n">
        <v>700</v>
      </c>
      <c r="G331" s="0" t="n">
        <v>2.5</v>
      </c>
      <c r="H331" s="0" t="s">
        <v>1747</v>
      </c>
      <c r="I331" s="0" t="n">
        <v>42</v>
      </c>
      <c r="J331" s="0" t="n">
        <v>6.5</v>
      </c>
      <c r="K331" s="0" t="n">
        <v>0.25</v>
      </c>
      <c r="L331" s="0" t="n">
        <v>14.8727939291206</v>
      </c>
      <c r="M331" s="0" t="n">
        <v>14.8727939291206</v>
      </c>
      <c r="N331" s="0" t="n">
        <v>14.8727939291206</v>
      </c>
      <c r="O331" s="0" t="n">
        <v>14.8727939291206</v>
      </c>
      <c r="P331" s="0" t="n">
        <v>14.8727939291206</v>
      </c>
      <c r="Q331" s="0" t="n">
        <v>14.8727939291206</v>
      </c>
      <c r="R331" s="0" t="n">
        <v>14.8727939291206</v>
      </c>
      <c r="S331" s="0" t="n">
        <v>14.8727939291206</v>
      </c>
      <c r="T331" s="0" t="n">
        <v>14.8727939291206</v>
      </c>
      <c r="U331" s="0" t="n">
        <v>14.8727939291206</v>
      </c>
      <c r="V331" s="0" t="n">
        <v>14.8727939291206</v>
      </c>
      <c r="W331" s="0" t="n">
        <v>14.8727939291206</v>
      </c>
      <c r="X331" s="0" t="n">
        <v>14.8727939291206</v>
      </c>
      <c r="Y331" s="0" t="n">
        <v>6.79909078401124</v>
      </c>
      <c r="Z331" s="0" t="n">
        <v>6.79909078401124</v>
      </c>
      <c r="AA331" s="0" t="n">
        <v>6.79909078401124</v>
      </c>
      <c r="AB331" s="0" t="n">
        <v>6.79909078401124</v>
      </c>
      <c r="AC331" s="0" t="n">
        <v>6.79909078401124</v>
      </c>
      <c r="AD331" s="0" t="n">
        <v>6.79909078401124</v>
      </c>
      <c r="AE331" s="0" t="n">
        <v>6.79909078401124</v>
      </c>
      <c r="AF331" s="0" t="n">
        <v>6.79909078401124</v>
      </c>
      <c r="AG331" s="0" t="n">
        <v>6.79909078401124</v>
      </c>
      <c r="AH331" s="0" t="n">
        <v>6.79909078401124</v>
      </c>
      <c r="AI331" s="0" t="n">
        <v>6.79909078401124</v>
      </c>
      <c r="AJ331" s="0" t="n">
        <v>6.79909078401124</v>
      </c>
      <c r="AK331" s="0" t="n">
        <v>6.79909078401124</v>
      </c>
      <c r="AL331" s="0" t="n">
        <v>659.760649248829</v>
      </c>
      <c r="AM331" s="0" t="n">
        <v>659.760649248829</v>
      </c>
      <c r="AN331" s="0" t="n">
        <v>659.760649248829</v>
      </c>
      <c r="AO331" s="0" t="n">
        <v>659.760649248829</v>
      </c>
      <c r="AP331" s="0" t="n">
        <v>659.760649248829</v>
      </c>
      <c r="AQ331" s="0" t="n">
        <v>659.760649248829</v>
      </c>
      <c r="AR331" s="0" t="n">
        <v>659.760649248829</v>
      </c>
      <c r="AS331" s="0" t="n">
        <v>659.760649248829</v>
      </c>
      <c r="AT331" s="0" t="n">
        <v>659.760649248829</v>
      </c>
      <c r="AU331" s="0" t="n">
        <v>659.760649248829</v>
      </c>
      <c r="AV331" s="0" t="n">
        <v>659.760649248829</v>
      </c>
      <c r="AW331" s="0" t="n">
        <v>659.760649248829</v>
      </c>
      <c r="AX331" s="0" t="n">
        <v>659.760649248829</v>
      </c>
    </row>
    <row r="332" customFormat="false" ht="12.8" hidden="false" customHeight="false" outlineLevel="0" collapsed="false">
      <c r="A332" s="0" t="s">
        <v>1720</v>
      </c>
      <c r="B332" s="0" t="s">
        <v>1753</v>
      </c>
      <c r="C332" s="0" t="s">
        <v>1419</v>
      </c>
      <c r="D332" s="0" t="n">
        <v>29</v>
      </c>
      <c r="E332" s="0" t="n">
        <v>4</v>
      </c>
      <c r="F332" s="0" t="n">
        <v>750</v>
      </c>
      <c r="G332" s="0" t="n">
        <v>2.5</v>
      </c>
      <c r="H332" s="0" t="s">
        <v>1747</v>
      </c>
      <c r="I332" s="0" t="n">
        <v>42</v>
      </c>
      <c r="J332" s="0" t="n">
        <v>6.5</v>
      </c>
      <c r="K332" s="0" t="n">
        <v>0.2</v>
      </c>
      <c r="L332" s="0" t="n">
        <v>15.799312312123</v>
      </c>
      <c r="M332" s="0" t="n">
        <v>15.799312312123</v>
      </c>
      <c r="N332" s="0" t="n">
        <v>15.799312312123</v>
      </c>
      <c r="O332" s="0" t="n">
        <v>15.799312312123</v>
      </c>
      <c r="P332" s="0" t="n">
        <v>15.799312312123</v>
      </c>
      <c r="Q332" s="0" t="n">
        <v>15.799312312123</v>
      </c>
      <c r="R332" s="0" t="n">
        <v>15.799312312123</v>
      </c>
      <c r="S332" s="0" t="n">
        <v>15.799312312123</v>
      </c>
      <c r="T332" s="0" t="n">
        <v>15.799312312123</v>
      </c>
      <c r="U332" s="0" t="n">
        <v>15.799312312123</v>
      </c>
      <c r="V332" s="0" t="n">
        <v>15.799312312123</v>
      </c>
      <c r="W332" s="0" t="n">
        <v>15.799312312123</v>
      </c>
      <c r="X332" s="0" t="n">
        <v>15.799312312123</v>
      </c>
      <c r="Y332" s="0" t="n">
        <v>7.18005331690931</v>
      </c>
      <c r="Z332" s="0" t="n">
        <v>7.18005331690931</v>
      </c>
      <c r="AA332" s="0" t="n">
        <v>7.18005331690931</v>
      </c>
      <c r="AB332" s="0" t="n">
        <v>7.18005331690931</v>
      </c>
      <c r="AC332" s="0" t="n">
        <v>7.18005331690931</v>
      </c>
      <c r="AD332" s="0" t="n">
        <v>7.18005331690931</v>
      </c>
      <c r="AE332" s="0" t="n">
        <v>7.18005331690931</v>
      </c>
      <c r="AF332" s="0" t="n">
        <v>7.18005331690931</v>
      </c>
      <c r="AG332" s="0" t="n">
        <v>7.18005331690931</v>
      </c>
      <c r="AH332" s="0" t="n">
        <v>7.18005331690931</v>
      </c>
      <c r="AI332" s="0" t="n">
        <v>7.18005331690931</v>
      </c>
      <c r="AJ332" s="0" t="n">
        <v>7.18005331690931</v>
      </c>
      <c r="AK332" s="0" t="n">
        <v>7.18005331690931</v>
      </c>
      <c r="AL332" s="0" t="n">
        <v>687.442068398736</v>
      </c>
      <c r="AM332" s="0" t="n">
        <v>687.442068398736</v>
      </c>
      <c r="AN332" s="0" t="n">
        <v>687.442068398736</v>
      </c>
      <c r="AO332" s="0" t="n">
        <v>687.442068398736</v>
      </c>
      <c r="AP332" s="0" t="n">
        <v>687.442068398736</v>
      </c>
      <c r="AQ332" s="0" t="n">
        <v>687.442068398736</v>
      </c>
      <c r="AR332" s="0" t="n">
        <v>687.442068398736</v>
      </c>
      <c r="AS332" s="0" t="n">
        <v>687.442068398736</v>
      </c>
      <c r="AT332" s="0" t="n">
        <v>687.442068398736</v>
      </c>
      <c r="AU332" s="0" t="n">
        <v>687.442068398736</v>
      </c>
      <c r="AV332" s="0" t="n">
        <v>687.442068398736</v>
      </c>
      <c r="AW332" s="0" t="n">
        <v>687.442068398736</v>
      </c>
      <c r="AX332" s="0" t="n">
        <v>687.442068398736</v>
      </c>
    </row>
    <row r="333" customFormat="false" ht="12.8" hidden="false" customHeight="false" outlineLevel="0" collapsed="false">
      <c r="A333" s="0" t="s">
        <v>1720</v>
      </c>
      <c r="B333" s="0" t="s">
        <v>1754</v>
      </c>
      <c r="C333" s="0" t="s">
        <v>1419</v>
      </c>
      <c r="D333" s="0" t="n">
        <v>29</v>
      </c>
      <c r="E333" s="0" t="n">
        <v>4</v>
      </c>
      <c r="F333" s="0" t="n">
        <v>750</v>
      </c>
      <c r="G333" s="0" t="n">
        <v>2.5</v>
      </c>
      <c r="H333" s="0" t="s">
        <v>1747</v>
      </c>
      <c r="I333" s="0" t="n">
        <v>42</v>
      </c>
      <c r="J333" s="0" t="n">
        <v>6.5</v>
      </c>
      <c r="K333" s="0" t="n">
        <v>0.25</v>
      </c>
      <c r="L333" s="0" t="n">
        <v>15.5789092833148</v>
      </c>
      <c r="M333" s="0" t="n">
        <v>15.5789092833148</v>
      </c>
      <c r="N333" s="0" t="n">
        <v>15.5789092833148</v>
      </c>
      <c r="O333" s="0" t="n">
        <v>15.5789092833148</v>
      </c>
      <c r="P333" s="0" t="n">
        <v>15.5789092833148</v>
      </c>
      <c r="Q333" s="0" t="n">
        <v>15.5789092833148</v>
      </c>
      <c r="R333" s="0" t="n">
        <v>15.5789092833148</v>
      </c>
      <c r="S333" s="0" t="n">
        <v>15.5789092833148</v>
      </c>
      <c r="T333" s="0" t="n">
        <v>15.5789092833148</v>
      </c>
      <c r="U333" s="0" t="n">
        <v>15.5789092833148</v>
      </c>
      <c r="V333" s="0" t="n">
        <v>15.5789092833148</v>
      </c>
      <c r="W333" s="0" t="n">
        <v>15.5789092833148</v>
      </c>
      <c r="X333" s="0" t="n">
        <v>15.5789092833148</v>
      </c>
      <c r="Y333" s="0" t="n">
        <v>7.11533669037128</v>
      </c>
      <c r="Z333" s="0" t="n">
        <v>7.11533669037128</v>
      </c>
      <c r="AA333" s="0" t="n">
        <v>7.11533669037128</v>
      </c>
      <c r="AB333" s="0" t="n">
        <v>7.11533669037128</v>
      </c>
      <c r="AC333" s="0" t="n">
        <v>7.11533669037128</v>
      </c>
      <c r="AD333" s="0" t="n">
        <v>7.11533669037128</v>
      </c>
      <c r="AE333" s="0" t="n">
        <v>7.11533669037128</v>
      </c>
      <c r="AF333" s="0" t="n">
        <v>7.11533669037128</v>
      </c>
      <c r="AG333" s="0" t="n">
        <v>7.11533669037128</v>
      </c>
      <c r="AH333" s="0" t="n">
        <v>7.11533669037128</v>
      </c>
      <c r="AI333" s="0" t="n">
        <v>7.11533669037128</v>
      </c>
      <c r="AJ333" s="0" t="n">
        <v>7.11533669037128</v>
      </c>
      <c r="AK333" s="0" t="n">
        <v>7.11533669037128</v>
      </c>
      <c r="AL333" s="0" t="n">
        <v>682.863920473936</v>
      </c>
      <c r="AM333" s="0" t="n">
        <v>682.863920473936</v>
      </c>
      <c r="AN333" s="0" t="n">
        <v>682.863920473936</v>
      </c>
      <c r="AO333" s="0" t="n">
        <v>682.863920473936</v>
      </c>
      <c r="AP333" s="0" t="n">
        <v>682.863920473936</v>
      </c>
      <c r="AQ333" s="0" t="n">
        <v>682.863920473936</v>
      </c>
      <c r="AR333" s="0" t="n">
        <v>682.863920473936</v>
      </c>
      <c r="AS333" s="0" t="n">
        <v>682.863920473936</v>
      </c>
      <c r="AT333" s="0" t="n">
        <v>682.863920473936</v>
      </c>
      <c r="AU333" s="0" t="n">
        <v>682.863920473936</v>
      </c>
      <c r="AV333" s="0" t="n">
        <v>682.863920473936</v>
      </c>
      <c r="AW333" s="0" t="n">
        <v>682.863920473936</v>
      </c>
      <c r="AX333" s="0" t="n">
        <v>682.863920473936</v>
      </c>
    </row>
    <row r="334" customFormat="false" ht="12.8" hidden="false" customHeight="false" outlineLevel="0" collapsed="false">
      <c r="A334" s="0" t="s">
        <v>1720</v>
      </c>
      <c r="B334" s="0" t="s">
        <v>1755</v>
      </c>
      <c r="C334" s="0" t="s">
        <v>1419</v>
      </c>
      <c r="D334" s="0" t="n">
        <v>24</v>
      </c>
      <c r="E334" s="0" t="n">
        <v>4</v>
      </c>
      <c r="F334" s="0" t="n">
        <v>700</v>
      </c>
      <c r="G334" s="0" t="n">
        <v>2.5</v>
      </c>
      <c r="H334" s="0" t="s">
        <v>1747</v>
      </c>
      <c r="I334" s="0" t="n">
        <v>42</v>
      </c>
      <c r="J334" s="0" t="n">
        <v>6.5</v>
      </c>
      <c r="K334" s="0" t="n">
        <v>0.2</v>
      </c>
      <c r="L334" s="0" t="n">
        <v>15.0812546958389</v>
      </c>
      <c r="M334" s="0" t="n">
        <v>15.0812546958389</v>
      </c>
      <c r="N334" s="0" t="n">
        <v>15.0812546958389</v>
      </c>
      <c r="O334" s="0" t="n">
        <v>15.0812546958389</v>
      </c>
      <c r="P334" s="0" t="n">
        <v>15.0812546958389</v>
      </c>
      <c r="Q334" s="0" t="n">
        <v>15.0812546958389</v>
      </c>
      <c r="R334" s="0" t="n">
        <v>15.0812546958389</v>
      </c>
      <c r="S334" s="0" t="n">
        <v>15.0812546958389</v>
      </c>
      <c r="T334" s="0" t="n">
        <v>15.0812546958389</v>
      </c>
      <c r="U334" s="0" t="n">
        <v>15.0812546958389</v>
      </c>
      <c r="V334" s="0" t="n">
        <v>15.0812546958389</v>
      </c>
      <c r="W334" s="0" t="n">
        <v>15.0812546958389</v>
      </c>
      <c r="X334" s="0" t="n">
        <v>15.0812546958389</v>
      </c>
      <c r="Y334" s="0" t="n">
        <v>6.86362427379925</v>
      </c>
      <c r="Z334" s="0" t="n">
        <v>6.86362427379925</v>
      </c>
      <c r="AA334" s="0" t="n">
        <v>6.86362427379925</v>
      </c>
      <c r="AB334" s="0" t="n">
        <v>6.86362427379925</v>
      </c>
      <c r="AC334" s="0" t="n">
        <v>6.86362427379925</v>
      </c>
      <c r="AD334" s="0" t="n">
        <v>6.86362427379925</v>
      </c>
      <c r="AE334" s="0" t="n">
        <v>6.86362427379925</v>
      </c>
      <c r="AF334" s="0" t="n">
        <v>6.86362427379925</v>
      </c>
      <c r="AG334" s="0" t="n">
        <v>6.86362427379925</v>
      </c>
      <c r="AH334" s="0" t="n">
        <v>6.86362427379925</v>
      </c>
      <c r="AI334" s="0" t="n">
        <v>6.86362427379925</v>
      </c>
      <c r="AJ334" s="0" t="n">
        <v>6.86362427379925</v>
      </c>
      <c r="AK334" s="0" t="n">
        <v>6.86362427379925</v>
      </c>
      <c r="AL334" s="0" t="n">
        <v>664.245325239884</v>
      </c>
      <c r="AM334" s="0" t="n">
        <v>664.245325239884</v>
      </c>
      <c r="AN334" s="0" t="n">
        <v>664.245325239884</v>
      </c>
      <c r="AO334" s="0" t="n">
        <v>664.245325239884</v>
      </c>
      <c r="AP334" s="0" t="n">
        <v>664.245325239884</v>
      </c>
      <c r="AQ334" s="0" t="n">
        <v>664.245325239884</v>
      </c>
      <c r="AR334" s="0" t="n">
        <v>664.245325239884</v>
      </c>
      <c r="AS334" s="0" t="n">
        <v>664.245325239884</v>
      </c>
      <c r="AT334" s="0" t="n">
        <v>664.245325239884</v>
      </c>
      <c r="AU334" s="0" t="n">
        <v>664.245325239884</v>
      </c>
      <c r="AV334" s="0" t="n">
        <v>664.245325239884</v>
      </c>
      <c r="AW334" s="0" t="n">
        <v>664.245325239884</v>
      </c>
      <c r="AX334" s="0" t="n">
        <v>664.245325239884</v>
      </c>
    </row>
    <row r="335" customFormat="false" ht="12.8" hidden="false" customHeight="false" outlineLevel="0" collapsed="false">
      <c r="A335" s="0" t="s">
        <v>1720</v>
      </c>
      <c r="B335" s="0" t="s">
        <v>1756</v>
      </c>
      <c r="C335" s="0" t="s">
        <v>1419</v>
      </c>
      <c r="D335" s="0" t="n">
        <v>24</v>
      </c>
      <c r="E335" s="0" t="n">
        <v>4</v>
      </c>
      <c r="F335" s="0" t="n">
        <v>700</v>
      </c>
      <c r="G335" s="0" t="n">
        <v>2.5</v>
      </c>
      <c r="H335" s="0" t="s">
        <v>1747</v>
      </c>
      <c r="I335" s="0" t="n">
        <v>42</v>
      </c>
      <c r="J335" s="0" t="n">
        <v>6.5</v>
      </c>
      <c r="K335" s="0" t="n">
        <v>0.25</v>
      </c>
      <c r="L335" s="0" t="n">
        <v>14.8727939291206</v>
      </c>
      <c r="M335" s="0" t="n">
        <v>14.8727939291206</v>
      </c>
      <c r="N335" s="0" t="n">
        <v>14.8727939291206</v>
      </c>
      <c r="O335" s="0" t="n">
        <v>14.8727939291206</v>
      </c>
      <c r="P335" s="0" t="n">
        <v>14.8727939291206</v>
      </c>
      <c r="Q335" s="0" t="n">
        <v>14.8727939291206</v>
      </c>
      <c r="R335" s="0" t="n">
        <v>14.8727939291206</v>
      </c>
      <c r="S335" s="0" t="n">
        <v>14.8727939291206</v>
      </c>
      <c r="T335" s="0" t="n">
        <v>14.8727939291206</v>
      </c>
      <c r="U335" s="0" t="n">
        <v>14.8727939291206</v>
      </c>
      <c r="V335" s="0" t="n">
        <v>14.8727939291206</v>
      </c>
      <c r="W335" s="0" t="n">
        <v>14.8727939291206</v>
      </c>
      <c r="X335" s="0" t="n">
        <v>14.8727939291206</v>
      </c>
      <c r="Y335" s="0" t="n">
        <v>6.79909078401124</v>
      </c>
      <c r="Z335" s="0" t="n">
        <v>6.79909078401124</v>
      </c>
      <c r="AA335" s="0" t="n">
        <v>6.79909078401124</v>
      </c>
      <c r="AB335" s="0" t="n">
        <v>6.79909078401124</v>
      </c>
      <c r="AC335" s="0" t="n">
        <v>6.79909078401124</v>
      </c>
      <c r="AD335" s="0" t="n">
        <v>6.79909078401124</v>
      </c>
      <c r="AE335" s="0" t="n">
        <v>6.79909078401124</v>
      </c>
      <c r="AF335" s="0" t="n">
        <v>6.79909078401124</v>
      </c>
      <c r="AG335" s="0" t="n">
        <v>6.79909078401124</v>
      </c>
      <c r="AH335" s="0" t="n">
        <v>6.79909078401124</v>
      </c>
      <c r="AI335" s="0" t="n">
        <v>6.79909078401124</v>
      </c>
      <c r="AJ335" s="0" t="n">
        <v>6.79909078401124</v>
      </c>
      <c r="AK335" s="0" t="n">
        <v>6.79909078401124</v>
      </c>
      <c r="AL335" s="0" t="n">
        <v>659.760649248829</v>
      </c>
      <c r="AM335" s="0" t="n">
        <v>659.760649248829</v>
      </c>
      <c r="AN335" s="0" t="n">
        <v>659.760649248829</v>
      </c>
      <c r="AO335" s="0" t="n">
        <v>659.760649248829</v>
      </c>
      <c r="AP335" s="0" t="n">
        <v>659.760649248829</v>
      </c>
      <c r="AQ335" s="0" t="n">
        <v>659.760649248829</v>
      </c>
      <c r="AR335" s="0" t="n">
        <v>659.760649248829</v>
      </c>
      <c r="AS335" s="0" t="n">
        <v>659.760649248829</v>
      </c>
      <c r="AT335" s="0" t="n">
        <v>659.760649248829</v>
      </c>
      <c r="AU335" s="0" t="n">
        <v>659.760649248829</v>
      </c>
      <c r="AV335" s="0" t="n">
        <v>659.760649248829</v>
      </c>
      <c r="AW335" s="0" t="n">
        <v>659.760649248829</v>
      </c>
      <c r="AX335" s="0" t="n">
        <v>659.760649248829</v>
      </c>
    </row>
    <row r="336" customFormat="false" ht="12.8" hidden="false" customHeight="false" outlineLevel="0" collapsed="false">
      <c r="A336" s="0" t="s">
        <v>1720</v>
      </c>
      <c r="B336" s="0" t="s">
        <v>1757</v>
      </c>
      <c r="C336" s="0" t="s">
        <v>1419</v>
      </c>
      <c r="D336" s="0" t="n">
        <v>24</v>
      </c>
      <c r="E336" s="0" t="n">
        <v>4</v>
      </c>
      <c r="F336" s="0" t="n">
        <v>750</v>
      </c>
      <c r="G336" s="0" t="n">
        <v>2.5</v>
      </c>
      <c r="H336" s="0" t="s">
        <v>1747</v>
      </c>
      <c r="I336" s="0" t="n">
        <v>42</v>
      </c>
      <c r="J336" s="0" t="n">
        <v>6.5</v>
      </c>
      <c r="K336" s="0" t="n">
        <v>0.2</v>
      </c>
      <c r="L336" s="0" t="n">
        <v>15.799312312123</v>
      </c>
      <c r="M336" s="0" t="n">
        <v>15.799312312123</v>
      </c>
      <c r="N336" s="0" t="n">
        <v>15.799312312123</v>
      </c>
      <c r="O336" s="0" t="n">
        <v>15.799312312123</v>
      </c>
      <c r="P336" s="0" t="n">
        <v>15.799312312123</v>
      </c>
      <c r="Q336" s="0" t="n">
        <v>15.799312312123</v>
      </c>
      <c r="R336" s="0" t="n">
        <v>15.799312312123</v>
      </c>
      <c r="S336" s="0" t="n">
        <v>15.799312312123</v>
      </c>
      <c r="T336" s="0" t="n">
        <v>15.799312312123</v>
      </c>
      <c r="U336" s="0" t="n">
        <v>15.799312312123</v>
      </c>
      <c r="V336" s="0" t="n">
        <v>15.799312312123</v>
      </c>
      <c r="W336" s="0" t="n">
        <v>15.799312312123</v>
      </c>
      <c r="X336" s="0" t="n">
        <v>15.799312312123</v>
      </c>
      <c r="Y336" s="0" t="n">
        <v>7.18005331690931</v>
      </c>
      <c r="Z336" s="0" t="n">
        <v>7.18005331690931</v>
      </c>
      <c r="AA336" s="0" t="n">
        <v>7.18005331690931</v>
      </c>
      <c r="AB336" s="0" t="n">
        <v>7.18005331690931</v>
      </c>
      <c r="AC336" s="0" t="n">
        <v>7.18005331690931</v>
      </c>
      <c r="AD336" s="0" t="n">
        <v>7.18005331690931</v>
      </c>
      <c r="AE336" s="0" t="n">
        <v>7.18005331690931</v>
      </c>
      <c r="AF336" s="0" t="n">
        <v>7.18005331690931</v>
      </c>
      <c r="AG336" s="0" t="n">
        <v>7.18005331690931</v>
      </c>
      <c r="AH336" s="0" t="n">
        <v>7.18005331690931</v>
      </c>
      <c r="AI336" s="0" t="n">
        <v>7.18005331690931</v>
      </c>
      <c r="AJ336" s="0" t="n">
        <v>7.18005331690931</v>
      </c>
      <c r="AK336" s="0" t="n">
        <v>7.18005331690931</v>
      </c>
      <c r="AL336" s="0" t="n">
        <v>687.442068398736</v>
      </c>
      <c r="AM336" s="0" t="n">
        <v>687.442068398736</v>
      </c>
      <c r="AN336" s="0" t="n">
        <v>687.442068398736</v>
      </c>
      <c r="AO336" s="0" t="n">
        <v>687.442068398736</v>
      </c>
      <c r="AP336" s="0" t="n">
        <v>687.442068398736</v>
      </c>
      <c r="AQ336" s="0" t="n">
        <v>687.442068398736</v>
      </c>
      <c r="AR336" s="0" t="n">
        <v>687.442068398736</v>
      </c>
      <c r="AS336" s="0" t="n">
        <v>687.442068398736</v>
      </c>
      <c r="AT336" s="0" t="n">
        <v>687.442068398736</v>
      </c>
      <c r="AU336" s="0" t="n">
        <v>687.442068398736</v>
      </c>
      <c r="AV336" s="0" t="n">
        <v>687.442068398736</v>
      </c>
      <c r="AW336" s="0" t="n">
        <v>687.442068398736</v>
      </c>
      <c r="AX336" s="0" t="n">
        <v>687.442068398736</v>
      </c>
    </row>
    <row r="337" customFormat="false" ht="12.8" hidden="false" customHeight="false" outlineLevel="0" collapsed="false">
      <c r="A337" s="0" t="s">
        <v>1720</v>
      </c>
      <c r="B337" s="0" t="s">
        <v>1758</v>
      </c>
      <c r="C337" s="0" t="s">
        <v>1419</v>
      </c>
      <c r="D337" s="0" t="n">
        <v>24</v>
      </c>
      <c r="E337" s="0" t="n">
        <v>4</v>
      </c>
      <c r="F337" s="0" t="n">
        <v>750</v>
      </c>
      <c r="G337" s="0" t="n">
        <v>2.5</v>
      </c>
      <c r="H337" s="0" t="s">
        <v>1747</v>
      </c>
      <c r="I337" s="0" t="n">
        <v>42</v>
      </c>
      <c r="J337" s="0" t="n">
        <v>6.5</v>
      </c>
      <c r="K337" s="0" t="n">
        <v>0.25</v>
      </c>
      <c r="L337" s="0" t="n">
        <v>15.5789092833148</v>
      </c>
      <c r="M337" s="0" t="n">
        <v>15.5789092833148</v>
      </c>
      <c r="N337" s="0" t="n">
        <v>15.5789092833148</v>
      </c>
      <c r="O337" s="0" t="n">
        <v>15.5789092833148</v>
      </c>
      <c r="P337" s="0" t="n">
        <v>15.5789092833148</v>
      </c>
      <c r="Q337" s="0" t="n">
        <v>15.5789092833148</v>
      </c>
      <c r="R337" s="0" t="n">
        <v>15.5789092833148</v>
      </c>
      <c r="S337" s="0" t="n">
        <v>15.5789092833148</v>
      </c>
      <c r="T337" s="0" t="n">
        <v>15.5789092833148</v>
      </c>
      <c r="U337" s="0" t="n">
        <v>15.5789092833148</v>
      </c>
      <c r="V337" s="0" t="n">
        <v>15.5789092833148</v>
      </c>
      <c r="W337" s="0" t="n">
        <v>15.5789092833148</v>
      </c>
      <c r="X337" s="0" t="n">
        <v>15.5789092833148</v>
      </c>
      <c r="Y337" s="0" t="n">
        <v>7.11533669037128</v>
      </c>
      <c r="Z337" s="0" t="n">
        <v>7.11533669037128</v>
      </c>
      <c r="AA337" s="0" t="n">
        <v>7.11533669037128</v>
      </c>
      <c r="AB337" s="0" t="n">
        <v>7.11533669037128</v>
      </c>
      <c r="AC337" s="0" t="n">
        <v>7.11533669037128</v>
      </c>
      <c r="AD337" s="0" t="n">
        <v>7.11533669037128</v>
      </c>
      <c r="AE337" s="0" t="n">
        <v>7.11533669037128</v>
      </c>
      <c r="AF337" s="0" t="n">
        <v>7.11533669037128</v>
      </c>
      <c r="AG337" s="0" t="n">
        <v>7.11533669037128</v>
      </c>
      <c r="AH337" s="0" t="n">
        <v>7.11533669037128</v>
      </c>
      <c r="AI337" s="0" t="n">
        <v>7.11533669037128</v>
      </c>
      <c r="AJ337" s="0" t="n">
        <v>7.11533669037128</v>
      </c>
      <c r="AK337" s="0" t="n">
        <v>7.11533669037128</v>
      </c>
      <c r="AL337" s="0" t="n">
        <v>682.863920473936</v>
      </c>
      <c r="AM337" s="0" t="n">
        <v>682.863920473936</v>
      </c>
      <c r="AN337" s="0" t="n">
        <v>682.863920473936</v>
      </c>
      <c r="AO337" s="0" t="n">
        <v>682.863920473936</v>
      </c>
      <c r="AP337" s="0" t="n">
        <v>682.863920473936</v>
      </c>
      <c r="AQ337" s="0" t="n">
        <v>682.863920473936</v>
      </c>
      <c r="AR337" s="0" t="n">
        <v>682.863920473936</v>
      </c>
      <c r="AS337" s="0" t="n">
        <v>682.863920473936</v>
      </c>
      <c r="AT337" s="0" t="n">
        <v>682.863920473936</v>
      </c>
      <c r="AU337" s="0" t="n">
        <v>682.863920473936</v>
      </c>
      <c r="AV337" s="0" t="n">
        <v>682.863920473936</v>
      </c>
      <c r="AW337" s="0" t="n">
        <v>682.863920473936</v>
      </c>
      <c r="AX337" s="0" t="n">
        <v>682.863920473936</v>
      </c>
    </row>
    <row r="338" customFormat="false" ht="12.8" hidden="false" customHeight="false" outlineLevel="0" collapsed="false">
      <c r="A338" s="0" t="s">
        <v>1759</v>
      </c>
      <c r="B338" s="0" t="s">
        <v>1760</v>
      </c>
      <c r="C338" s="0" t="s">
        <v>1419</v>
      </c>
      <c r="D338" s="0" t="n">
        <v>36</v>
      </c>
      <c r="E338" s="0" t="n">
        <v>36</v>
      </c>
      <c r="F338" s="0" t="n">
        <v>700</v>
      </c>
      <c r="G338" s="0" t="n">
        <v>2.5</v>
      </c>
      <c r="H338" s="0" t="s">
        <v>1761</v>
      </c>
      <c r="I338" s="0" t="n">
        <v>42</v>
      </c>
      <c r="J338" s="0" t="n">
        <v>7.5</v>
      </c>
      <c r="K338" s="0" t="n">
        <v>0.2</v>
      </c>
      <c r="L338" s="0" t="n">
        <v>13.7879678181078</v>
      </c>
      <c r="M338" s="0" t="n">
        <v>13.7879678181078</v>
      </c>
      <c r="N338" s="0" t="n">
        <v>13.7879678181078</v>
      </c>
      <c r="O338" s="0" t="n">
        <v>13.7879678181078</v>
      </c>
      <c r="P338" s="0" t="n">
        <v>13.7879678181078</v>
      </c>
      <c r="Q338" s="0" t="n">
        <v>13.7879678181078</v>
      </c>
      <c r="R338" s="0" t="n">
        <v>13.7879678181078</v>
      </c>
      <c r="S338" s="0" t="n">
        <v>13.7879678181078</v>
      </c>
      <c r="T338" s="0" t="n">
        <v>13.7879678181078</v>
      </c>
      <c r="U338" s="0" t="n">
        <v>13.7879678181078</v>
      </c>
      <c r="V338" s="0" t="n">
        <v>13.7879678181078</v>
      </c>
      <c r="W338" s="0" t="n">
        <v>13.7879678181078</v>
      </c>
      <c r="X338" s="0" t="n">
        <v>13.7879678181078</v>
      </c>
      <c r="Y338" s="0" t="n">
        <v>6.53979793752262</v>
      </c>
      <c r="Z338" s="0" t="n">
        <v>6.53979793752262</v>
      </c>
      <c r="AA338" s="0" t="n">
        <v>6.53979793752262</v>
      </c>
      <c r="AB338" s="0" t="n">
        <v>6.53979793752262</v>
      </c>
      <c r="AC338" s="0" t="n">
        <v>6.53979793752262</v>
      </c>
      <c r="AD338" s="0" t="n">
        <v>6.53979793752262</v>
      </c>
      <c r="AE338" s="0" t="n">
        <v>6.53979793752262</v>
      </c>
      <c r="AF338" s="0" t="n">
        <v>6.53979793752262</v>
      </c>
      <c r="AG338" s="0" t="n">
        <v>6.53979793752262</v>
      </c>
      <c r="AH338" s="0" t="n">
        <v>6.53979793752262</v>
      </c>
      <c r="AI338" s="0" t="n">
        <v>6.53979793752262</v>
      </c>
      <c r="AJ338" s="0" t="n">
        <v>6.53979793752262</v>
      </c>
      <c r="AK338" s="0" t="n">
        <v>6.53979793752262</v>
      </c>
      <c r="AL338" s="0" t="n">
        <v>624.749107651878</v>
      </c>
      <c r="AM338" s="0" t="n">
        <v>624.749107651878</v>
      </c>
      <c r="AN338" s="0" t="n">
        <v>624.749107651878</v>
      </c>
      <c r="AO338" s="0" t="n">
        <v>624.749107651878</v>
      </c>
      <c r="AP338" s="0" t="n">
        <v>624.749107651878</v>
      </c>
      <c r="AQ338" s="0" t="n">
        <v>624.749107651878</v>
      </c>
      <c r="AR338" s="0" t="n">
        <v>624.749107651878</v>
      </c>
      <c r="AS338" s="0" t="n">
        <v>624.749107651878</v>
      </c>
      <c r="AT338" s="0" t="n">
        <v>624.749107651878</v>
      </c>
      <c r="AU338" s="0" t="n">
        <v>624.749107651878</v>
      </c>
      <c r="AV338" s="0" t="n">
        <v>624.749107651878</v>
      </c>
      <c r="AW338" s="0" t="n">
        <v>624.749107651878</v>
      </c>
      <c r="AX338" s="0" t="n">
        <v>624.749107651878</v>
      </c>
    </row>
    <row r="339" customFormat="false" ht="12.8" hidden="false" customHeight="false" outlineLevel="0" collapsed="false">
      <c r="A339" s="0" t="s">
        <v>1759</v>
      </c>
      <c r="B339" s="0" t="s">
        <v>1762</v>
      </c>
      <c r="C339" s="0" t="s">
        <v>1419</v>
      </c>
      <c r="D339" s="0" t="n">
        <v>36</v>
      </c>
      <c r="E339" s="0" t="n">
        <v>36</v>
      </c>
      <c r="F339" s="0" t="n">
        <v>700</v>
      </c>
      <c r="G339" s="0" t="n">
        <v>2.5</v>
      </c>
      <c r="H339" s="0" t="s">
        <v>1761</v>
      </c>
      <c r="I339" s="0" t="n">
        <v>42</v>
      </c>
      <c r="J339" s="0" t="n">
        <v>7.5</v>
      </c>
      <c r="K339" s="0" t="n">
        <v>0.25</v>
      </c>
      <c r="L339" s="0" t="n">
        <v>13.5320924878163</v>
      </c>
      <c r="M339" s="0" t="n">
        <v>13.5320924878163</v>
      </c>
      <c r="N339" s="0" t="n">
        <v>13.5320924878163</v>
      </c>
      <c r="O339" s="0" t="n">
        <v>13.5320924878163</v>
      </c>
      <c r="P339" s="0" t="n">
        <v>13.5320924878163</v>
      </c>
      <c r="Q339" s="0" t="n">
        <v>13.5320924878163</v>
      </c>
      <c r="R339" s="0" t="n">
        <v>13.5320924878163</v>
      </c>
      <c r="S339" s="0" t="n">
        <v>13.5320924878163</v>
      </c>
      <c r="T339" s="0" t="n">
        <v>13.5320924878163</v>
      </c>
      <c r="U339" s="0" t="n">
        <v>13.5320924878163</v>
      </c>
      <c r="V339" s="0" t="n">
        <v>13.5320924878163</v>
      </c>
      <c r="W339" s="0" t="n">
        <v>13.5320924878163</v>
      </c>
      <c r="X339" s="0" t="n">
        <v>13.5320924878163</v>
      </c>
      <c r="Y339" s="0" t="n">
        <v>6.38131031741578</v>
      </c>
      <c r="Z339" s="0" t="n">
        <v>6.38131031741578</v>
      </c>
      <c r="AA339" s="0" t="n">
        <v>6.38131031741578</v>
      </c>
      <c r="AB339" s="0" t="n">
        <v>6.38131031741578</v>
      </c>
      <c r="AC339" s="0" t="n">
        <v>6.38131031741578</v>
      </c>
      <c r="AD339" s="0" t="n">
        <v>6.38131031741578</v>
      </c>
      <c r="AE339" s="0" t="n">
        <v>6.38131031741578</v>
      </c>
      <c r="AF339" s="0" t="n">
        <v>6.38131031741578</v>
      </c>
      <c r="AG339" s="0" t="n">
        <v>6.38131031741578</v>
      </c>
      <c r="AH339" s="0" t="n">
        <v>6.38131031741578</v>
      </c>
      <c r="AI339" s="0" t="n">
        <v>6.38131031741578</v>
      </c>
      <c r="AJ339" s="0" t="n">
        <v>6.38131031741578</v>
      </c>
      <c r="AK339" s="0" t="n">
        <v>6.38131031741578</v>
      </c>
      <c r="AL339" s="0" t="n">
        <v>617.534941381483</v>
      </c>
      <c r="AM339" s="0" t="n">
        <v>617.534941381483</v>
      </c>
      <c r="AN339" s="0" t="n">
        <v>617.534941381483</v>
      </c>
      <c r="AO339" s="0" t="n">
        <v>617.534941381483</v>
      </c>
      <c r="AP339" s="0" t="n">
        <v>617.534941381483</v>
      </c>
      <c r="AQ339" s="0" t="n">
        <v>617.534941381483</v>
      </c>
      <c r="AR339" s="0" t="n">
        <v>617.534941381483</v>
      </c>
      <c r="AS339" s="0" t="n">
        <v>617.534941381483</v>
      </c>
      <c r="AT339" s="0" t="n">
        <v>617.534941381483</v>
      </c>
      <c r="AU339" s="0" t="n">
        <v>617.534941381483</v>
      </c>
      <c r="AV339" s="0" t="n">
        <v>617.534941381483</v>
      </c>
      <c r="AW339" s="0" t="n">
        <v>617.534941381483</v>
      </c>
      <c r="AX339" s="0" t="n">
        <v>617.534941381483</v>
      </c>
    </row>
    <row r="340" customFormat="false" ht="12.8" hidden="false" customHeight="false" outlineLevel="0" collapsed="false">
      <c r="A340" s="0" t="s">
        <v>1759</v>
      </c>
      <c r="B340" s="0" t="s">
        <v>1763</v>
      </c>
      <c r="C340" s="0" t="s">
        <v>1419</v>
      </c>
      <c r="D340" s="0" t="n">
        <v>36</v>
      </c>
      <c r="E340" s="0" t="n">
        <v>36</v>
      </c>
      <c r="F340" s="0" t="n">
        <v>750</v>
      </c>
      <c r="G340" s="0" t="n">
        <v>2.5</v>
      </c>
      <c r="H340" s="0" t="s">
        <v>1761</v>
      </c>
      <c r="I340" s="0" t="n">
        <v>42</v>
      </c>
      <c r="J340" s="0" t="n">
        <v>7.5</v>
      </c>
      <c r="K340" s="0" t="n">
        <v>0.2</v>
      </c>
      <c r="L340" s="0" t="n">
        <v>14.5024255481008</v>
      </c>
      <c r="M340" s="0" t="n">
        <v>14.5024255481008</v>
      </c>
      <c r="N340" s="0" t="n">
        <v>14.5024255481008</v>
      </c>
      <c r="O340" s="0" t="n">
        <v>14.5024255481008</v>
      </c>
      <c r="P340" s="0" t="n">
        <v>14.5024255481008</v>
      </c>
      <c r="Q340" s="0" t="n">
        <v>14.5024255481008</v>
      </c>
      <c r="R340" s="0" t="n">
        <v>14.5024255481008</v>
      </c>
      <c r="S340" s="0" t="n">
        <v>14.5024255481008</v>
      </c>
      <c r="T340" s="0" t="n">
        <v>14.5024255481008</v>
      </c>
      <c r="U340" s="0" t="n">
        <v>14.5024255481008</v>
      </c>
      <c r="V340" s="0" t="n">
        <v>14.5024255481008</v>
      </c>
      <c r="W340" s="0" t="n">
        <v>14.5024255481008</v>
      </c>
      <c r="X340" s="0" t="n">
        <v>14.5024255481008</v>
      </c>
      <c r="Y340" s="0" t="n">
        <v>6.85165309677945</v>
      </c>
      <c r="Z340" s="0" t="n">
        <v>6.85165309677945</v>
      </c>
      <c r="AA340" s="0" t="n">
        <v>6.85165309677945</v>
      </c>
      <c r="AB340" s="0" t="n">
        <v>6.85165309677945</v>
      </c>
      <c r="AC340" s="0" t="n">
        <v>6.85165309677945</v>
      </c>
      <c r="AD340" s="0" t="n">
        <v>6.85165309677945</v>
      </c>
      <c r="AE340" s="0" t="n">
        <v>6.85165309677945</v>
      </c>
      <c r="AF340" s="0" t="n">
        <v>6.85165309677945</v>
      </c>
      <c r="AG340" s="0" t="n">
        <v>6.85165309677945</v>
      </c>
      <c r="AH340" s="0" t="n">
        <v>6.85165309677945</v>
      </c>
      <c r="AI340" s="0" t="n">
        <v>6.85165309677945</v>
      </c>
      <c r="AJ340" s="0" t="n">
        <v>6.85165309677945</v>
      </c>
      <c r="AK340" s="0" t="n">
        <v>6.85165309677945</v>
      </c>
      <c r="AL340" s="0" t="n">
        <v>647.932242606724</v>
      </c>
      <c r="AM340" s="0" t="n">
        <v>647.932242606724</v>
      </c>
      <c r="AN340" s="0" t="n">
        <v>647.932242606724</v>
      </c>
      <c r="AO340" s="0" t="n">
        <v>647.932242606724</v>
      </c>
      <c r="AP340" s="0" t="n">
        <v>647.932242606724</v>
      </c>
      <c r="AQ340" s="0" t="n">
        <v>647.932242606724</v>
      </c>
      <c r="AR340" s="0" t="n">
        <v>647.932242606724</v>
      </c>
      <c r="AS340" s="0" t="n">
        <v>647.932242606724</v>
      </c>
      <c r="AT340" s="0" t="n">
        <v>647.932242606724</v>
      </c>
      <c r="AU340" s="0" t="n">
        <v>647.932242606724</v>
      </c>
      <c r="AV340" s="0" t="n">
        <v>647.932242606724</v>
      </c>
      <c r="AW340" s="0" t="n">
        <v>647.932242606724</v>
      </c>
      <c r="AX340" s="0" t="n">
        <v>647.932242606724</v>
      </c>
    </row>
    <row r="341" customFormat="false" ht="12.8" hidden="false" customHeight="false" outlineLevel="0" collapsed="false">
      <c r="A341" s="0" t="s">
        <v>1759</v>
      </c>
      <c r="B341" s="0" t="s">
        <v>1764</v>
      </c>
      <c r="C341" s="0" t="s">
        <v>1419</v>
      </c>
      <c r="D341" s="0" t="n">
        <v>36</v>
      </c>
      <c r="E341" s="0" t="n">
        <v>36</v>
      </c>
      <c r="F341" s="0" t="n">
        <v>750</v>
      </c>
      <c r="G341" s="0" t="n">
        <v>2.5</v>
      </c>
      <c r="H341" s="0" t="s">
        <v>1761</v>
      </c>
      <c r="I341" s="0" t="n">
        <v>42</v>
      </c>
      <c r="J341" s="0" t="n">
        <v>7.5</v>
      </c>
      <c r="K341" s="0" t="n">
        <v>0.25</v>
      </c>
      <c r="L341" s="0" t="n">
        <v>14.2337710214363</v>
      </c>
      <c r="M341" s="0" t="n">
        <v>14.2337710214363</v>
      </c>
      <c r="N341" s="0" t="n">
        <v>14.2337710214363</v>
      </c>
      <c r="O341" s="0" t="n">
        <v>14.2337710214363</v>
      </c>
      <c r="P341" s="0" t="n">
        <v>14.2337710214363</v>
      </c>
      <c r="Q341" s="0" t="n">
        <v>14.2337710214363</v>
      </c>
      <c r="R341" s="0" t="n">
        <v>14.2337710214363</v>
      </c>
      <c r="S341" s="0" t="n">
        <v>14.2337710214363</v>
      </c>
      <c r="T341" s="0" t="n">
        <v>14.2337710214363</v>
      </c>
      <c r="U341" s="0" t="n">
        <v>14.2337710214363</v>
      </c>
      <c r="V341" s="0" t="n">
        <v>14.2337710214363</v>
      </c>
      <c r="W341" s="0" t="n">
        <v>14.2337710214363</v>
      </c>
      <c r="X341" s="0" t="n">
        <v>14.2337710214363</v>
      </c>
      <c r="Y341" s="0" t="n">
        <v>6.69204459695522</v>
      </c>
      <c r="Z341" s="0" t="n">
        <v>6.69204459695522</v>
      </c>
      <c r="AA341" s="0" t="n">
        <v>6.69204459695522</v>
      </c>
      <c r="AB341" s="0" t="n">
        <v>6.69204459695522</v>
      </c>
      <c r="AC341" s="0" t="n">
        <v>6.69204459695522</v>
      </c>
      <c r="AD341" s="0" t="n">
        <v>6.69204459695522</v>
      </c>
      <c r="AE341" s="0" t="n">
        <v>6.69204459695522</v>
      </c>
      <c r="AF341" s="0" t="n">
        <v>6.69204459695522</v>
      </c>
      <c r="AG341" s="0" t="n">
        <v>6.69204459695522</v>
      </c>
      <c r="AH341" s="0" t="n">
        <v>6.69204459695522</v>
      </c>
      <c r="AI341" s="0" t="n">
        <v>6.69204459695522</v>
      </c>
      <c r="AJ341" s="0" t="n">
        <v>6.69204459695522</v>
      </c>
      <c r="AK341" s="0" t="n">
        <v>6.69204459695522</v>
      </c>
      <c r="AL341" s="0" t="n">
        <v>640.624358764953</v>
      </c>
      <c r="AM341" s="0" t="n">
        <v>640.624358764953</v>
      </c>
      <c r="AN341" s="0" t="n">
        <v>640.624358764953</v>
      </c>
      <c r="AO341" s="0" t="n">
        <v>640.624358764953</v>
      </c>
      <c r="AP341" s="0" t="n">
        <v>640.624358764953</v>
      </c>
      <c r="AQ341" s="0" t="n">
        <v>640.624358764953</v>
      </c>
      <c r="AR341" s="0" t="n">
        <v>640.624358764953</v>
      </c>
      <c r="AS341" s="0" t="n">
        <v>640.624358764953</v>
      </c>
      <c r="AT341" s="0" t="n">
        <v>640.624358764953</v>
      </c>
      <c r="AU341" s="0" t="n">
        <v>640.624358764953</v>
      </c>
      <c r="AV341" s="0" t="n">
        <v>640.624358764953</v>
      </c>
      <c r="AW341" s="0" t="n">
        <v>640.624358764953</v>
      </c>
      <c r="AX341" s="0" t="n">
        <v>640.624358764953</v>
      </c>
    </row>
    <row r="342" customFormat="false" ht="12.8" hidden="false" customHeight="false" outlineLevel="0" collapsed="false">
      <c r="A342" s="0" t="s">
        <v>1759</v>
      </c>
      <c r="B342" s="0" t="s">
        <v>1765</v>
      </c>
      <c r="C342" s="0" t="s">
        <v>1419</v>
      </c>
      <c r="D342" s="0" t="n">
        <v>29</v>
      </c>
      <c r="E342" s="0" t="n">
        <v>36</v>
      </c>
      <c r="F342" s="0" t="n">
        <v>700</v>
      </c>
      <c r="G342" s="0" t="n">
        <v>2.5</v>
      </c>
      <c r="H342" s="0" t="s">
        <v>1761</v>
      </c>
      <c r="I342" s="0" t="n">
        <v>42</v>
      </c>
      <c r="J342" s="0" t="n">
        <v>7.5</v>
      </c>
      <c r="K342" s="0" t="n">
        <v>0.2</v>
      </c>
      <c r="L342" s="0" t="n">
        <v>13.7879678181078</v>
      </c>
      <c r="M342" s="0" t="n">
        <v>13.7879678181078</v>
      </c>
      <c r="N342" s="0" t="n">
        <v>13.7879678181078</v>
      </c>
      <c r="O342" s="0" t="n">
        <v>13.7879678181078</v>
      </c>
      <c r="P342" s="0" t="n">
        <v>13.7879678181078</v>
      </c>
      <c r="Q342" s="0" t="n">
        <v>13.7879678181078</v>
      </c>
      <c r="R342" s="0" t="n">
        <v>13.7879678181078</v>
      </c>
      <c r="S342" s="0" t="n">
        <v>13.7879678181078</v>
      </c>
      <c r="T342" s="0" t="n">
        <v>13.7879678181078</v>
      </c>
      <c r="U342" s="0" t="n">
        <v>13.7879678181078</v>
      </c>
      <c r="V342" s="0" t="n">
        <v>13.7879678181078</v>
      </c>
      <c r="W342" s="0" t="n">
        <v>13.7879678181078</v>
      </c>
      <c r="X342" s="0" t="n">
        <v>13.7879678181078</v>
      </c>
      <c r="Y342" s="0" t="n">
        <v>6.53979793752262</v>
      </c>
      <c r="Z342" s="0" t="n">
        <v>6.53979793752262</v>
      </c>
      <c r="AA342" s="0" t="n">
        <v>6.53979793752262</v>
      </c>
      <c r="AB342" s="0" t="n">
        <v>6.53979793752262</v>
      </c>
      <c r="AC342" s="0" t="n">
        <v>6.53979793752262</v>
      </c>
      <c r="AD342" s="0" t="n">
        <v>6.53979793752262</v>
      </c>
      <c r="AE342" s="0" t="n">
        <v>6.53979793752262</v>
      </c>
      <c r="AF342" s="0" t="n">
        <v>6.53979793752262</v>
      </c>
      <c r="AG342" s="0" t="n">
        <v>6.53979793752262</v>
      </c>
      <c r="AH342" s="0" t="n">
        <v>6.53979793752262</v>
      </c>
      <c r="AI342" s="0" t="n">
        <v>6.53979793752262</v>
      </c>
      <c r="AJ342" s="0" t="n">
        <v>6.53979793752262</v>
      </c>
      <c r="AK342" s="0" t="n">
        <v>6.53979793752262</v>
      </c>
      <c r="AL342" s="0" t="n">
        <v>624.749107651878</v>
      </c>
      <c r="AM342" s="0" t="n">
        <v>624.749107651878</v>
      </c>
      <c r="AN342" s="0" t="n">
        <v>624.749107651878</v>
      </c>
      <c r="AO342" s="0" t="n">
        <v>624.749107651878</v>
      </c>
      <c r="AP342" s="0" t="n">
        <v>624.749107651878</v>
      </c>
      <c r="AQ342" s="0" t="n">
        <v>624.749107651878</v>
      </c>
      <c r="AR342" s="0" t="n">
        <v>624.749107651878</v>
      </c>
      <c r="AS342" s="0" t="n">
        <v>624.749107651878</v>
      </c>
      <c r="AT342" s="0" t="n">
        <v>624.749107651878</v>
      </c>
      <c r="AU342" s="0" t="n">
        <v>624.749107651878</v>
      </c>
      <c r="AV342" s="0" t="n">
        <v>624.749107651878</v>
      </c>
      <c r="AW342" s="0" t="n">
        <v>624.749107651878</v>
      </c>
      <c r="AX342" s="0" t="n">
        <v>624.749107651878</v>
      </c>
    </row>
    <row r="343" customFormat="false" ht="12.8" hidden="false" customHeight="false" outlineLevel="0" collapsed="false">
      <c r="A343" s="0" t="s">
        <v>1759</v>
      </c>
      <c r="B343" s="0" t="s">
        <v>1766</v>
      </c>
      <c r="C343" s="0" t="s">
        <v>1419</v>
      </c>
      <c r="D343" s="0" t="n">
        <v>29</v>
      </c>
      <c r="E343" s="0" t="n">
        <v>36</v>
      </c>
      <c r="F343" s="0" t="n">
        <v>700</v>
      </c>
      <c r="G343" s="0" t="n">
        <v>2.5</v>
      </c>
      <c r="H343" s="0" t="s">
        <v>1761</v>
      </c>
      <c r="I343" s="0" t="n">
        <v>42</v>
      </c>
      <c r="J343" s="0" t="n">
        <v>7.5</v>
      </c>
      <c r="K343" s="0" t="n">
        <v>0.25</v>
      </c>
      <c r="L343" s="0" t="n">
        <v>13.5320924878163</v>
      </c>
      <c r="M343" s="0" t="n">
        <v>13.5320924878163</v>
      </c>
      <c r="N343" s="0" t="n">
        <v>13.5320924878163</v>
      </c>
      <c r="O343" s="0" t="n">
        <v>13.5320924878163</v>
      </c>
      <c r="P343" s="0" t="n">
        <v>13.5320924878163</v>
      </c>
      <c r="Q343" s="0" t="n">
        <v>13.5320924878163</v>
      </c>
      <c r="R343" s="0" t="n">
        <v>13.5320924878163</v>
      </c>
      <c r="S343" s="0" t="n">
        <v>13.5320924878163</v>
      </c>
      <c r="T343" s="0" t="n">
        <v>13.5320924878163</v>
      </c>
      <c r="U343" s="0" t="n">
        <v>13.5320924878163</v>
      </c>
      <c r="V343" s="0" t="n">
        <v>13.5320924878163</v>
      </c>
      <c r="W343" s="0" t="n">
        <v>13.5320924878163</v>
      </c>
      <c r="X343" s="0" t="n">
        <v>13.5320924878163</v>
      </c>
      <c r="Y343" s="0" t="n">
        <v>6.38131031741578</v>
      </c>
      <c r="Z343" s="0" t="n">
        <v>6.38131031741578</v>
      </c>
      <c r="AA343" s="0" t="n">
        <v>6.38131031741578</v>
      </c>
      <c r="AB343" s="0" t="n">
        <v>6.38131031741578</v>
      </c>
      <c r="AC343" s="0" t="n">
        <v>6.38131031741578</v>
      </c>
      <c r="AD343" s="0" t="n">
        <v>6.38131031741578</v>
      </c>
      <c r="AE343" s="0" t="n">
        <v>6.38131031741578</v>
      </c>
      <c r="AF343" s="0" t="n">
        <v>6.38131031741578</v>
      </c>
      <c r="AG343" s="0" t="n">
        <v>6.38131031741578</v>
      </c>
      <c r="AH343" s="0" t="n">
        <v>6.38131031741578</v>
      </c>
      <c r="AI343" s="0" t="n">
        <v>6.38131031741578</v>
      </c>
      <c r="AJ343" s="0" t="n">
        <v>6.38131031741578</v>
      </c>
      <c r="AK343" s="0" t="n">
        <v>6.38131031741578</v>
      </c>
      <c r="AL343" s="0" t="n">
        <v>617.534941381483</v>
      </c>
      <c r="AM343" s="0" t="n">
        <v>617.534941381483</v>
      </c>
      <c r="AN343" s="0" t="n">
        <v>617.534941381483</v>
      </c>
      <c r="AO343" s="0" t="n">
        <v>617.534941381483</v>
      </c>
      <c r="AP343" s="0" t="n">
        <v>617.534941381483</v>
      </c>
      <c r="AQ343" s="0" t="n">
        <v>617.534941381483</v>
      </c>
      <c r="AR343" s="0" t="n">
        <v>617.534941381483</v>
      </c>
      <c r="AS343" s="0" t="n">
        <v>617.534941381483</v>
      </c>
      <c r="AT343" s="0" t="n">
        <v>617.534941381483</v>
      </c>
      <c r="AU343" s="0" t="n">
        <v>617.534941381483</v>
      </c>
      <c r="AV343" s="0" t="n">
        <v>617.534941381483</v>
      </c>
      <c r="AW343" s="0" t="n">
        <v>617.534941381483</v>
      </c>
      <c r="AX343" s="0" t="n">
        <v>617.534941381483</v>
      </c>
    </row>
    <row r="344" customFormat="false" ht="12.8" hidden="false" customHeight="false" outlineLevel="0" collapsed="false">
      <c r="A344" s="0" t="s">
        <v>1759</v>
      </c>
      <c r="B344" s="0" t="s">
        <v>1767</v>
      </c>
      <c r="C344" s="0" t="s">
        <v>1419</v>
      </c>
      <c r="D344" s="0" t="n">
        <v>29</v>
      </c>
      <c r="E344" s="0" t="n">
        <v>36</v>
      </c>
      <c r="F344" s="0" t="n">
        <v>750</v>
      </c>
      <c r="G344" s="0" t="n">
        <v>2.5</v>
      </c>
      <c r="H344" s="0" t="s">
        <v>1761</v>
      </c>
      <c r="I344" s="0" t="n">
        <v>42</v>
      </c>
      <c r="J344" s="0" t="n">
        <v>7.5</v>
      </c>
      <c r="K344" s="0" t="n">
        <v>0.2</v>
      </c>
      <c r="L344" s="0" t="n">
        <v>14.5024255481008</v>
      </c>
      <c r="M344" s="0" t="n">
        <v>14.5024255481008</v>
      </c>
      <c r="N344" s="0" t="n">
        <v>14.5024255481008</v>
      </c>
      <c r="O344" s="0" t="n">
        <v>14.5024255481008</v>
      </c>
      <c r="P344" s="0" t="n">
        <v>14.5024255481008</v>
      </c>
      <c r="Q344" s="0" t="n">
        <v>14.5024255481008</v>
      </c>
      <c r="R344" s="0" t="n">
        <v>14.5024255481008</v>
      </c>
      <c r="S344" s="0" t="n">
        <v>14.5024255481008</v>
      </c>
      <c r="T344" s="0" t="n">
        <v>14.5024255481008</v>
      </c>
      <c r="U344" s="0" t="n">
        <v>14.5024255481008</v>
      </c>
      <c r="V344" s="0" t="n">
        <v>14.5024255481008</v>
      </c>
      <c r="W344" s="0" t="n">
        <v>14.5024255481008</v>
      </c>
      <c r="X344" s="0" t="n">
        <v>14.5024255481008</v>
      </c>
      <c r="Y344" s="0" t="n">
        <v>6.85165309677945</v>
      </c>
      <c r="Z344" s="0" t="n">
        <v>6.85165309677945</v>
      </c>
      <c r="AA344" s="0" t="n">
        <v>6.85165309677945</v>
      </c>
      <c r="AB344" s="0" t="n">
        <v>6.85165309677945</v>
      </c>
      <c r="AC344" s="0" t="n">
        <v>6.85165309677945</v>
      </c>
      <c r="AD344" s="0" t="n">
        <v>6.85165309677945</v>
      </c>
      <c r="AE344" s="0" t="n">
        <v>6.85165309677945</v>
      </c>
      <c r="AF344" s="0" t="n">
        <v>6.85165309677945</v>
      </c>
      <c r="AG344" s="0" t="n">
        <v>6.85165309677945</v>
      </c>
      <c r="AH344" s="0" t="n">
        <v>6.85165309677945</v>
      </c>
      <c r="AI344" s="0" t="n">
        <v>6.85165309677945</v>
      </c>
      <c r="AJ344" s="0" t="n">
        <v>6.85165309677945</v>
      </c>
      <c r="AK344" s="0" t="n">
        <v>6.85165309677945</v>
      </c>
      <c r="AL344" s="0" t="n">
        <v>647.932242606724</v>
      </c>
      <c r="AM344" s="0" t="n">
        <v>647.932242606724</v>
      </c>
      <c r="AN344" s="0" t="n">
        <v>647.932242606724</v>
      </c>
      <c r="AO344" s="0" t="n">
        <v>647.932242606724</v>
      </c>
      <c r="AP344" s="0" t="n">
        <v>647.932242606724</v>
      </c>
      <c r="AQ344" s="0" t="n">
        <v>647.932242606724</v>
      </c>
      <c r="AR344" s="0" t="n">
        <v>647.932242606724</v>
      </c>
      <c r="AS344" s="0" t="n">
        <v>647.932242606724</v>
      </c>
      <c r="AT344" s="0" t="n">
        <v>647.932242606724</v>
      </c>
      <c r="AU344" s="0" t="n">
        <v>647.932242606724</v>
      </c>
      <c r="AV344" s="0" t="n">
        <v>647.932242606724</v>
      </c>
      <c r="AW344" s="0" t="n">
        <v>647.932242606724</v>
      </c>
      <c r="AX344" s="0" t="n">
        <v>647.932242606724</v>
      </c>
    </row>
    <row r="345" customFormat="false" ht="12.8" hidden="false" customHeight="false" outlineLevel="0" collapsed="false">
      <c r="A345" s="0" t="s">
        <v>1759</v>
      </c>
      <c r="B345" s="0" t="s">
        <v>1768</v>
      </c>
      <c r="C345" s="0" t="s">
        <v>1419</v>
      </c>
      <c r="D345" s="0" t="n">
        <v>29</v>
      </c>
      <c r="E345" s="0" t="n">
        <v>36</v>
      </c>
      <c r="F345" s="0" t="n">
        <v>750</v>
      </c>
      <c r="G345" s="0" t="n">
        <v>2.5</v>
      </c>
      <c r="H345" s="0" t="s">
        <v>1761</v>
      </c>
      <c r="I345" s="0" t="n">
        <v>42</v>
      </c>
      <c r="J345" s="0" t="n">
        <v>7.5</v>
      </c>
      <c r="K345" s="0" t="n">
        <v>0.25</v>
      </c>
      <c r="L345" s="0" t="n">
        <v>14.2337710214363</v>
      </c>
      <c r="M345" s="0" t="n">
        <v>14.2337710214363</v>
      </c>
      <c r="N345" s="0" t="n">
        <v>14.2337710214363</v>
      </c>
      <c r="O345" s="0" t="n">
        <v>14.2337710214363</v>
      </c>
      <c r="P345" s="0" t="n">
        <v>14.2337710214363</v>
      </c>
      <c r="Q345" s="0" t="n">
        <v>14.2337710214363</v>
      </c>
      <c r="R345" s="0" t="n">
        <v>14.2337710214363</v>
      </c>
      <c r="S345" s="0" t="n">
        <v>14.2337710214363</v>
      </c>
      <c r="T345" s="0" t="n">
        <v>14.2337710214363</v>
      </c>
      <c r="U345" s="0" t="n">
        <v>14.2337710214363</v>
      </c>
      <c r="V345" s="0" t="n">
        <v>14.2337710214363</v>
      </c>
      <c r="W345" s="0" t="n">
        <v>14.2337710214363</v>
      </c>
      <c r="X345" s="0" t="n">
        <v>14.2337710214363</v>
      </c>
      <c r="Y345" s="0" t="n">
        <v>6.69204459695522</v>
      </c>
      <c r="Z345" s="0" t="n">
        <v>6.69204459695522</v>
      </c>
      <c r="AA345" s="0" t="n">
        <v>6.69204459695522</v>
      </c>
      <c r="AB345" s="0" t="n">
        <v>6.69204459695522</v>
      </c>
      <c r="AC345" s="0" t="n">
        <v>6.69204459695522</v>
      </c>
      <c r="AD345" s="0" t="n">
        <v>6.69204459695522</v>
      </c>
      <c r="AE345" s="0" t="n">
        <v>6.69204459695522</v>
      </c>
      <c r="AF345" s="0" t="n">
        <v>6.69204459695522</v>
      </c>
      <c r="AG345" s="0" t="n">
        <v>6.69204459695522</v>
      </c>
      <c r="AH345" s="0" t="n">
        <v>6.69204459695522</v>
      </c>
      <c r="AI345" s="0" t="n">
        <v>6.69204459695522</v>
      </c>
      <c r="AJ345" s="0" t="n">
        <v>6.69204459695522</v>
      </c>
      <c r="AK345" s="0" t="n">
        <v>6.69204459695522</v>
      </c>
      <c r="AL345" s="0" t="n">
        <v>640.624358764953</v>
      </c>
      <c r="AM345" s="0" t="n">
        <v>640.624358764953</v>
      </c>
      <c r="AN345" s="0" t="n">
        <v>640.624358764953</v>
      </c>
      <c r="AO345" s="0" t="n">
        <v>640.624358764953</v>
      </c>
      <c r="AP345" s="0" t="n">
        <v>640.624358764953</v>
      </c>
      <c r="AQ345" s="0" t="n">
        <v>640.624358764953</v>
      </c>
      <c r="AR345" s="0" t="n">
        <v>640.624358764953</v>
      </c>
      <c r="AS345" s="0" t="n">
        <v>640.624358764953</v>
      </c>
      <c r="AT345" s="0" t="n">
        <v>640.624358764953</v>
      </c>
      <c r="AU345" s="0" t="n">
        <v>640.624358764953</v>
      </c>
      <c r="AV345" s="0" t="n">
        <v>640.624358764953</v>
      </c>
      <c r="AW345" s="0" t="n">
        <v>640.624358764953</v>
      </c>
      <c r="AX345" s="0" t="n">
        <v>640.624358764953</v>
      </c>
    </row>
    <row r="346" customFormat="false" ht="12.8" hidden="false" customHeight="false" outlineLevel="0" collapsed="false">
      <c r="A346" s="0" t="s">
        <v>1759</v>
      </c>
      <c r="B346" s="0" t="s">
        <v>1769</v>
      </c>
      <c r="C346" s="0" t="s">
        <v>1419</v>
      </c>
      <c r="D346" s="0" t="n">
        <v>24</v>
      </c>
      <c r="E346" s="0" t="n">
        <v>36</v>
      </c>
      <c r="F346" s="0" t="n">
        <v>700</v>
      </c>
      <c r="G346" s="0" t="n">
        <v>2.5</v>
      </c>
      <c r="H346" s="0" t="s">
        <v>1761</v>
      </c>
      <c r="I346" s="0" t="n">
        <v>42</v>
      </c>
      <c r="J346" s="0" t="n">
        <v>7.5</v>
      </c>
      <c r="K346" s="0" t="n">
        <v>0.2</v>
      </c>
      <c r="L346" s="0" t="n">
        <v>13.7879678181078</v>
      </c>
      <c r="M346" s="0" t="n">
        <v>13.7879678181078</v>
      </c>
      <c r="N346" s="0" t="n">
        <v>13.7879678181078</v>
      </c>
      <c r="O346" s="0" t="n">
        <v>13.7879678181078</v>
      </c>
      <c r="P346" s="0" t="n">
        <v>13.7879678181078</v>
      </c>
      <c r="Q346" s="0" t="n">
        <v>13.7879678181078</v>
      </c>
      <c r="R346" s="0" t="n">
        <v>13.7879678181078</v>
      </c>
      <c r="S346" s="0" t="n">
        <v>13.7879678181078</v>
      </c>
      <c r="T346" s="0" t="n">
        <v>13.7879678181078</v>
      </c>
      <c r="U346" s="0" t="n">
        <v>13.7879678181078</v>
      </c>
      <c r="V346" s="0" t="n">
        <v>13.7879678181078</v>
      </c>
      <c r="W346" s="0" t="n">
        <v>13.7879678181078</v>
      </c>
      <c r="X346" s="0" t="n">
        <v>13.7879678181078</v>
      </c>
      <c r="Y346" s="0" t="n">
        <v>6.53979793752262</v>
      </c>
      <c r="Z346" s="0" t="n">
        <v>6.53979793752262</v>
      </c>
      <c r="AA346" s="0" t="n">
        <v>6.53979793752262</v>
      </c>
      <c r="AB346" s="0" t="n">
        <v>6.53979793752262</v>
      </c>
      <c r="AC346" s="0" t="n">
        <v>6.53979793752262</v>
      </c>
      <c r="AD346" s="0" t="n">
        <v>6.53979793752262</v>
      </c>
      <c r="AE346" s="0" t="n">
        <v>6.53979793752262</v>
      </c>
      <c r="AF346" s="0" t="n">
        <v>6.53979793752262</v>
      </c>
      <c r="AG346" s="0" t="n">
        <v>6.53979793752262</v>
      </c>
      <c r="AH346" s="0" t="n">
        <v>6.53979793752262</v>
      </c>
      <c r="AI346" s="0" t="n">
        <v>6.53979793752262</v>
      </c>
      <c r="AJ346" s="0" t="n">
        <v>6.53979793752262</v>
      </c>
      <c r="AK346" s="0" t="n">
        <v>6.53979793752262</v>
      </c>
      <c r="AL346" s="0" t="n">
        <v>624.749107651878</v>
      </c>
      <c r="AM346" s="0" t="n">
        <v>624.749107651878</v>
      </c>
      <c r="AN346" s="0" t="n">
        <v>624.749107651878</v>
      </c>
      <c r="AO346" s="0" t="n">
        <v>624.749107651878</v>
      </c>
      <c r="AP346" s="0" t="n">
        <v>624.749107651878</v>
      </c>
      <c r="AQ346" s="0" t="n">
        <v>624.749107651878</v>
      </c>
      <c r="AR346" s="0" t="n">
        <v>624.749107651878</v>
      </c>
      <c r="AS346" s="0" t="n">
        <v>624.749107651878</v>
      </c>
      <c r="AT346" s="0" t="n">
        <v>624.749107651878</v>
      </c>
      <c r="AU346" s="0" t="n">
        <v>624.749107651878</v>
      </c>
      <c r="AV346" s="0" t="n">
        <v>624.749107651878</v>
      </c>
      <c r="AW346" s="0" t="n">
        <v>624.749107651878</v>
      </c>
      <c r="AX346" s="0" t="n">
        <v>624.749107651878</v>
      </c>
    </row>
    <row r="347" customFormat="false" ht="12.8" hidden="false" customHeight="false" outlineLevel="0" collapsed="false">
      <c r="A347" s="0" t="s">
        <v>1759</v>
      </c>
      <c r="B347" s="0" t="s">
        <v>1770</v>
      </c>
      <c r="C347" s="0" t="s">
        <v>1419</v>
      </c>
      <c r="D347" s="0" t="n">
        <v>24</v>
      </c>
      <c r="E347" s="0" t="n">
        <v>36</v>
      </c>
      <c r="F347" s="0" t="n">
        <v>700</v>
      </c>
      <c r="G347" s="0" t="n">
        <v>2.5</v>
      </c>
      <c r="H347" s="0" t="s">
        <v>1761</v>
      </c>
      <c r="I347" s="0" t="n">
        <v>42</v>
      </c>
      <c r="J347" s="0" t="n">
        <v>7.5</v>
      </c>
      <c r="K347" s="0" t="n">
        <v>0.25</v>
      </c>
      <c r="L347" s="0" t="n">
        <v>13.5320924878163</v>
      </c>
      <c r="M347" s="0" t="n">
        <v>13.5320924878163</v>
      </c>
      <c r="N347" s="0" t="n">
        <v>13.5320924878163</v>
      </c>
      <c r="O347" s="0" t="n">
        <v>13.5320924878163</v>
      </c>
      <c r="P347" s="0" t="n">
        <v>13.5320924878163</v>
      </c>
      <c r="Q347" s="0" t="n">
        <v>13.5320924878163</v>
      </c>
      <c r="R347" s="0" t="n">
        <v>13.5320924878163</v>
      </c>
      <c r="S347" s="0" t="n">
        <v>13.5320924878163</v>
      </c>
      <c r="T347" s="0" t="n">
        <v>13.5320924878163</v>
      </c>
      <c r="U347" s="0" t="n">
        <v>13.5320924878163</v>
      </c>
      <c r="V347" s="0" t="n">
        <v>13.5320924878163</v>
      </c>
      <c r="W347" s="0" t="n">
        <v>13.5320924878163</v>
      </c>
      <c r="X347" s="0" t="n">
        <v>13.5320924878163</v>
      </c>
      <c r="Y347" s="0" t="n">
        <v>6.38131031741578</v>
      </c>
      <c r="Z347" s="0" t="n">
        <v>6.38131031741578</v>
      </c>
      <c r="AA347" s="0" t="n">
        <v>6.38131031741578</v>
      </c>
      <c r="AB347" s="0" t="n">
        <v>6.38131031741578</v>
      </c>
      <c r="AC347" s="0" t="n">
        <v>6.38131031741578</v>
      </c>
      <c r="AD347" s="0" t="n">
        <v>6.38131031741578</v>
      </c>
      <c r="AE347" s="0" t="n">
        <v>6.38131031741578</v>
      </c>
      <c r="AF347" s="0" t="n">
        <v>6.38131031741578</v>
      </c>
      <c r="AG347" s="0" t="n">
        <v>6.38131031741578</v>
      </c>
      <c r="AH347" s="0" t="n">
        <v>6.38131031741578</v>
      </c>
      <c r="AI347" s="0" t="n">
        <v>6.38131031741578</v>
      </c>
      <c r="AJ347" s="0" t="n">
        <v>6.38131031741578</v>
      </c>
      <c r="AK347" s="0" t="n">
        <v>6.38131031741578</v>
      </c>
      <c r="AL347" s="0" t="n">
        <v>617.534941381483</v>
      </c>
      <c r="AM347" s="0" t="n">
        <v>617.534941381483</v>
      </c>
      <c r="AN347" s="0" t="n">
        <v>617.534941381483</v>
      </c>
      <c r="AO347" s="0" t="n">
        <v>617.534941381483</v>
      </c>
      <c r="AP347" s="0" t="n">
        <v>617.534941381483</v>
      </c>
      <c r="AQ347" s="0" t="n">
        <v>617.534941381483</v>
      </c>
      <c r="AR347" s="0" t="n">
        <v>617.534941381483</v>
      </c>
      <c r="AS347" s="0" t="n">
        <v>617.534941381483</v>
      </c>
      <c r="AT347" s="0" t="n">
        <v>617.534941381483</v>
      </c>
      <c r="AU347" s="0" t="n">
        <v>617.534941381483</v>
      </c>
      <c r="AV347" s="0" t="n">
        <v>617.534941381483</v>
      </c>
      <c r="AW347" s="0" t="n">
        <v>617.534941381483</v>
      </c>
      <c r="AX347" s="0" t="n">
        <v>617.534941381483</v>
      </c>
    </row>
    <row r="348" customFormat="false" ht="12.8" hidden="false" customHeight="false" outlineLevel="0" collapsed="false">
      <c r="A348" s="0" t="s">
        <v>1759</v>
      </c>
      <c r="B348" s="0" t="s">
        <v>1771</v>
      </c>
      <c r="C348" s="0" t="s">
        <v>1419</v>
      </c>
      <c r="D348" s="0" t="n">
        <v>24</v>
      </c>
      <c r="E348" s="0" t="n">
        <v>36</v>
      </c>
      <c r="F348" s="0" t="n">
        <v>750</v>
      </c>
      <c r="G348" s="0" t="n">
        <v>2.5</v>
      </c>
      <c r="H348" s="0" t="s">
        <v>1761</v>
      </c>
      <c r="I348" s="0" t="n">
        <v>42</v>
      </c>
      <c r="J348" s="0" t="n">
        <v>7.5</v>
      </c>
      <c r="K348" s="0" t="n">
        <v>0.2</v>
      </c>
      <c r="L348" s="0" t="n">
        <v>14.5024255481008</v>
      </c>
      <c r="M348" s="0" t="n">
        <v>14.5024255481008</v>
      </c>
      <c r="N348" s="0" t="n">
        <v>14.5024255481008</v>
      </c>
      <c r="O348" s="0" t="n">
        <v>14.5024255481008</v>
      </c>
      <c r="P348" s="0" t="n">
        <v>14.5024255481008</v>
      </c>
      <c r="Q348" s="0" t="n">
        <v>14.5024255481008</v>
      </c>
      <c r="R348" s="0" t="n">
        <v>14.5024255481008</v>
      </c>
      <c r="S348" s="0" t="n">
        <v>14.5024255481008</v>
      </c>
      <c r="T348" s="0" t="n">
        <v>14.5024255481008</v>
      </c>
      <c r="U348" s="0" t="n">
        <v>14.5024255481008</v>
      </c>
      <c r="V348" s="0" t="n">
        <v>14.5024255481008</v>
      </c>
      <c r="W348" s="0" t="n">
        <v>14.5024255481008</v>
      </c>
      <c r="X348" s="0" t="n">
        <v>14.5024255481008</v>
      </c>
      <c r="Y348" s="0" t="n">
        <v>6.85165309677945</v>
      </c>
      <c r="Z348" s="0" t="n">
        <v>6.85165309677945</v>
      </c>
      <c r="AA348" s="0" t="n">
        <v>6.85165309677945</v>
      </c>
      <c r="AB348" s="0" t="n">
        <v>6.85165309677945</v>
      </c>
      <c r="AC348" s="0" t="n">
        <v>6.85165309677945</v>
      </c>
      <c r="AD348" s="0" t="n">
        <v>6.85165309677945</v>
      </c>
      <c r="AE348" s="0" t="n">
        <v>6.85165309677945</v>
      </c>
      <c r="AF348" s="0" t="n">
        <v>6.85165309677945</v>
      </c>
      <c r="AG348" s="0" t="n">
        <v>6.85165309677945</v>
      </c>
      <c r="AH348" s="0" t="n">
        <v>6.85165309677945</v>
      </c>
      <c r="AI348" s="0" t="n">
        <v>6.85165309677945</v>
      </c>
      <c r="AJ348" s="0" t="n">
        <v>6.85165309677945</v>
      </c>
      <c r="AK348" s="0" t="n">
        <v>6.85165309677945</v>
      </c>
      <c r="AL348" s="0" t="n">
        <v>647.932242606724</v>
      </c>
      <c r="AM348" s="0" t="n">
        <v>647.932242606724</v>
      </c>
      <c r="AN348" s="0" t="n">
        <v>647.932242606724</v>
      </c>
      <c r="AO348" s="0" t="n">
        <v>647.932242606724</v>
      </c>
      <c r="AP348" s="0" t="n">
        <v>647.932242606724</v>
      </c>
      <c r="AQ348" s="0" t="n">
        <v>647.932242606724</v>
      </c>
      <c r="AR348" s="0" t="n">
        <v>647.932242606724</v>
      </c>
      <c r="AS348" s="0" t="n">
        <v>647.932242606724</v>
      </c>
      <c r="AT348" s="0" t="n">
        <v>647.932242606724</v>
      </c>
      <c r="AU348" s="0" t="n">
        <v>647.932242606724</v>
      </c>
      <c r="AV348" s="0" t="n">
        <v>647.932242606724</v>
      </c>
      <c r="AW348" s="0" t="n">
        <v>647.932242606724</v>
      </c>
      <c r="AX348" s="0" t="n">
        <v>647.932242606724</v>
      </c>
    </row>
    <row r="349" customFormat="false" ht="12.8" hidden="false" customHeight="false" outlineLevel="0" collapsed="false">
      <c r="A349" s="0" t="s">
        <v>1759</v>
      </c>
      <c r="B349" s="0" t="s">
        <v>1772</v>
      </c>
      <c r="C349" s="0" t="s">
        <v>1419</v>
      </c>
      <c r="D349" s="0" t="n">
        <v>24</v>
      </c>
      <c r="E349" s="0" t="n">
        <v>36</v>
      </c>
      <c r="F349" s="0" t="n">
        <v>750</v>
      </c>
      <c r="G349" s="0" t="n">
        <v>2.5</v>
      </c>
      <c r="H349" s="0" t="s">
        <v>1761</v>
      </c>
      <c r="I349" s="0" t="n">
        <v>42</v>
      </c>
      <c r="J349" s="0" t="n">
        <v>7.5</v>
      </c>
      <c r="K349" s="0" t="n">
        <v>0.25</v>
      </c>
      <c r="L349" s="0" t="n">
        <v>14.2337710214363</v>
      </c>
      <c r="M349" s="0" t="n">
        <v>14.2337710214363</v>
      </c>
      <c r="N349" s="0" t="n">
        <v>14.2337710214363</v>
      </c>
      <c r="O349" s="0" t="n">
        <v>14.2337710214363</v>
      </c>
      <c r="P349" s="0" t="n">
        <v>14.2337710214363</v>
      </c>
      <c r="Q349" s="0" t="n">
        <v>14.2337710214363</v>
      </c>
      <c r="R349" s="0" t="n">
        <v>14.2337710214363</v>
      </c>
      <c r="S349" s="0" t="n">
        <v>14.2337710214363</v>
      </c>
      <c r="T349" s="0" t="n">
        <v>14.2337710214363</v>
      </c>
      <c r="U349" s="0" t="n">
        <v>14.2337710214363</v>
      </c>
      <c r="V349" s="0" t="n">
        <v>14.2337710214363</v>
      </c>
      <c r="W349" s="0" t="n">
        <v>14.2337710214363</v>
      </c>
      <c r="X349" s="0" t="n">
        <v>14.2337710214363</v>
      </c>
      <c r="Y349" s="0" t="n">
        <v>6.69204459695522</v>
      </c>
      <c r="Z349" s="0" t="n">
        <v>6.69204459695522</v>
      </c>
      <c r="AA349" s="0" t="n">
        <v>6.69204459695522</v>
      </c>
      <c r="AB349" s="0" t="n">
        <v>6.69204459695522</v>
      </c>
      <c r="AC349" s="0" t="n">
        <v>6.69204459695522</v>
      </c>
      <c r="AD349" s="0" t="n">
        <v>6.69204459695522</v>
      </c>
      <c r="AE349" s="0" t="n">
        <v>6.69204459695522</v>
      </c>
      <c r="AF349" s="0" t="n">
        <v>6.69204459695522</v>
      </c>
      <c r="AG349" s="0" t="n">
        <v>6.69204459695522</v>
      </c>
      <c r="AH349" s="0" t="n">
        <v>6.69204459695522</v>
      </c>
      <c r="AI349" s="0" t="n">
        <v>6.69204459695522</v>
      </c>
      <c r="AJ349" s="0" t="n">
        <v>6.69204459695522</v>
      </c>
      <c r="AK349" s="0" t="n">
        <v>6.69204459695522</v>
      </c>
      <c r="AL349" s="0" t="n">
        <v>640.624358764953</v>
      </c>
      <c r="AM349" s="0" t="n">
        <v>640.624358764953</v>
      </c>
      <c r="AN349" s="0" t="n">
        <v>640.624358764953</v>
      </c>
      <c r="AO349" s="0" t="n">
        <v>640.624358764953</v>
      </c>
      <c r="AP349" s="0" t="n">
        <v>640.624358764953</v>
      </c>
      <c r="AQ349" s="0" t="n">
        <v>640.624358764953</v>
      </c>
      <c r="AR349" s="0" t="n">
        <v>640.624358764953</v>
      </c>
      <c r="AS349" s="0" t="n">
        <v>640.624358764953</v>
      </c>
      <c r="AT349" s="0" t="n">
        <v>640.624358764953</v>
      </c>
      <c r="AU349" s="0" t="n">
        <v>640.624358764953</v>
      </c>
      <c r="AV349" s="0" t="n">
        <v>640.624358764953</v>
      </c>
      <c r="AW349" s="0" t="n">
        <v>640.624358764953</v>
      </c>
      <c r="AX349" s="0" t="n">
        <v>640.624358764953</v>
      </c>
    </row>
    <row r="350" customFormat="false" ht="12.8" hidden="false" customHeight="false" outlineLevel="0" collapsed="false">
      <c r="A350" s="0" t="s">
        <v>1720</v>
      </c>
      <c r="B350" s="0" t="s">
        <v>1774</v>
      </c>
      <c r="C350" s="0" t="s">
        <v>376</v>
      </c>
      <c r="D350" s="0" t="n">
        <v>35</v>
      </c>
      <c r="E350" s="0" t="n">
        <v>41</v>
      </c>
      <c r="F350" s="0" t="n">
        <v>650</v>
      </c>
      <c r="G350" s="0" t="n">
        <v>2.5</v>
      </c>
      <c r="H350" s="0" t="s">
        <v>1722</v>
      </c>
      <c r="I350" s="0" t="n">
        <v>45</v>
      </c>
      <c r="J350" s="0" t="n">
        <v>7.5</v>
      </c>
      <c r="K350" s="0" t="n">
        <v>0.25</v>
      </c>
      <c r="L350" s="0" t="n">
        <v>14.1055713093186</v>
      </c>
      <c r="M350" s="0" t="n">
        <v>15.1540818557947</v>
      </c>
      <c r="N350" s="0" t="n">
        <v>16.2690877888327</v>
      </c>
      <c r="O350" s="0" t="n">
        <v>17.3678648942836</v>
      </c>
      <c r="P350" s="0" t="n">
        <v>18.1600697788078</v>
      </c>
      <c r="Q350" s="0" t="n">
        <v>18.4658110565271</v>
      </c>
      <c r="R350" s="0" t="n">
        <v>18.6801551316018</v>
      </c>
      <c r="S350" s="0" t="n">
        <v>18.2978069129952</v>
      </c>
      <c r="T350" s="0" t="n">
        <v>16.6151971424658</v>
      </c>
      <c r="U350" s="0" t="n">
        <v>14.5883714259072</v>
      </c>
      <c r="V350" s="0" t="n">
        <v>12.7684826060098</v>
      </c>
      <c r="W350" s="0" t="n">
        <v>12.5963511176846</v>
      </c>
      <c r="X350" s="0" t="n">
        <v>13.2698562937485</v>
      </c>
      <c r="Y350" s="0" t="n">
        <v>5.55739428269546</v>
      </c>
      <c r="Z350" s="0" t="n">
        <v>5.31628021554136</v>
      </c>
      <c r="AA350" s="0" t="n">
        <v>5.17122703859768</v>
      </c>
      <c r="AB350" s="0" t="n">
        <v>5.31248867112846</v>
      </c>
      <c r="AC350" s="0" t="n">
        <v>6.86284494220886</v>
      </c>
      <c r="AD350" s="0" t="n">
        <v>8.33495962217191</v>
      </c>
      <c r="AE350" s="0" t="n">
        <v>8.41108684801851</v>
      </c>
      <c r="AF350" s="0" t="n">
        <v>8.31606348166801</v>
      </c>
      <c r="AG350" s="0" t="n">
        <v>7.88261844633506</v>
      </c>
      <c r="AH350" s="0" t="n">
        <v>7.51329257817411</v>
      </c>
      <c r="AI350" s="0" t="n">
        <v>5.8865334540819</v>
      </c>
      <c r="AJ350" s="0" t="n">
        <v>5.92376826898804</v>
      </c>
      <c r="AK350" s="0" t="n">
        <v>5.80476911275213</v>
      </c>
      <c r="AL350" s="0" t="n">
        <v>726.877470785215</v>
      </c>
      <c r="AM350" s="0" t="n">
        <v>756.570638782514</v>
      </c>
      <c r="AN350" s="0" t="n">
        <v>762.570455584001</v>
      </c>
      <c r="AO350" s="0" t="n">
        <v>762.116223819306</v>
      </c>
      <c r="AP350" s="0" t="n">
        <v>759.392522333826</v>
      </c>
      <c r="AQ350" s="0" t="n">
        <v>750.919580337503</v>
      </c>
      <c r="AR350" s="0" t="n">
        <v>745.856061887989</v>
      </c>
      <c r="AS350" s="0" t="n">
        <v>724.696837819911</v>
      </c>
      <c r="AT350" s="0" t="n">
        <v>659.016366823451</v>
      </c>
      <c r="AU350" s="0" t="n">
        <v>595.641890422178</v>
      </c>
      <c r="AV350" s="0" t="n">
        <v>558.546400463727</v>
      </c>
      <c r="AW350" s="0" t="n">
        <v>599.268572585756</v>
      </c>
      <c r="AX350" s="0" t="n">
        <v>672.440941220583</v>
      </c>
    </row>
    <row r="351" customFormat="false" ht="12.8" hidden="false" customHeight="false" outlineLevel="0" collapsed="false">
      <c r="A351" s="0" t="s">
        <v>1720</v>
      </c>
      <c r="B351" s="0" t="s">
        <v>1775</v>
      </c>
      <c r="C351" s="0" t="s">
        <v>376</v>
      </c>
      <c r="D351" s="0" t="n">
        <v>35</v>
      </c>
      <c r="E351" s="0" t="n">
        <v>41</v>
      </c>
      <c r="F351" s="0" t="n">
        <v>650</v>
      </c>
      <c r="G351" s="0" t="n">
        <v>2.5</v>
      </c>
      <c r="H351" s="0" t="s">
        <v>1722</v>
      </c>
      <c r="I351" s="0" t="n">
        <v>45</v>
      </c>
      <c r="J351" s="0" t="n">
        <v>7.5</v>
      </c>
      <c r="K351" s="0" t="n">
        <v>0.3</v>
      </c>
      <c r="L351" s="0" t="n">
        <v>14.0696374223066</v>
      </c>
      <c r="M351" s="0" t="n">
        <v>15.2269087586249</v>
      </c>
      <c r="N351" s="0" t="n">
        <v>16.3870123097232</v>
      </c>
      <c r="O351" s="0" t="n">
        <v>17.5263890296542</v>
      </c>
      <c r="P351" s="0" t="n">
        <v>18.2556735825289</v>
      </c>
      <c r="Q351" s="0" t="n">
        <v>18.5026768849134</v>
      </c>
      <c r="R351" s="0" t="n">
        <v>18.7298119337854</v>
      </c>
      <c r="S351" s="0" t="n">
        <v>18.1460643789954</v>
      </c>
      <c r="T351" s="0" t="n">
        <v>16.251570512324</v>
      </c>
      <c r="U351" s="0" t="n">
        <v>14.1829520688472</v>
      </c>
      <c r="V351" s="0" t="n">
        <v>12.4556159134689</v>
      </c>
      <c r="W351" s="0" t="n">
        <v>12.5635401365472</v>
      </c>
      <c r="X351" s="0" t="n">
        <v>13.2571728452142</v>
      </c>
      <c r="Y351" s="0" t="n">
        <v>5.54903008347354</v>
      </c>
      <c r="Z351" s="0" t="n">
        <v>5.31340650908601</v>
      </c>
      <c r="AA351" s="0" t="n">
        <v>5.16117705453437</v>
      </c>
      <c r="AB351" s="0" t="n">
        <v>5.30323327467335</v>
      </c>
      <c r="AC351" s="0" t="n">
        <v>6.80106491490837</v>
      </c>
      <c r="AD351" s="0" t="n">
        <v>8.22486916130353</v>
      </c>
      <c r="AE351" s="0" t="n">
        <v>8.32047370922193</v>
      </c>
      <c r="AF351" s="0" t="n">
        <v>8.18914414577226</v>
      </c>
      <c r="AG351" s="0" t="n">
        <v>7.7448291552736</v>
      </c>
      <c r="AH351" s="0" t="n">
        <v>7.41909483671253</v>
      </c>
      <c r="AI351" s="0" t="n">
        <v>5.8865334540819</v>
      </c>
      <c r="AJ351" s="0" t="n">
        <v>5.92376826898804</v>
      </c>
      <c r="AK351" s="0" t="n">
        <v>5.80034476863507</v>
      </c>
      <c r="AL351" s="0" t="n">
        <v>722.412485783088</v>
      </c>
      <c r="AM351" s="0" t="n">
        <v>750.89454362784</v>
      </c>
      <c r="AN351" s="0" t="n">
        <v>754.750010883237</v>
      </c>
      <c r="AO351" s="0" t="n">
        <v>754.775917085689</v>
      </c>
      <c r="AP351" s="0" t="n">
        <v>751.736080289147</v>
      </c>
      <c r="AQ351" s="0" t="n">
        <v>743.261850962599</v>
      </c>
      <c r="AR351" s="0" t="n">
        <v>740.124113486057</v>
      </c>
      <c r="AS351" s="0" t="n">
        <v>713.405114692591</v>
      </c>
      <c r="AT351" s="0" t="n">
        <v>644.044481758204</v>
      </c>
      <c r="AU351" s="0" t="n">
        <v>583.563177803588</v>
      </c>
      <c r="AV351" s="0" t="n">
        <v>551.004089551672</v>
      </c>
      <c r="AW351" s="0" t="n">
        <v>601.505292090965</v>
      </c>
      <c r="AX351" s="0" t="n">
        <v>671.884397596792</v>
      </c>
    </row>
    <row r="352" customFormat="false" ht="12.8" hidden="false" customHeight="false" outlineLevel="0" collapsed="false">
      <c r="A352" s="0" t="s">
        <v>1720</v>
      </c>
      <c r="B352" s="0" t="s">
        <v>1776</v>
      </c>
      <c r="C352" s="0" t="s">
        <v>376</v>
      </c>
      <c r="D352" s="0" t="n">
        <v>35</v>
      </c>
      <c r="E352" s="0" t="n">
        <v>41</v>
      </c>
      <c r="F352" s="0" t="n">
        <v>750</v>
      </c>
      <c r="G352" s="0" t="n">
        <v>2.5</v>
      </c>
      <c r="H352" s="0" t="s">
        <v>1722</v>
      </c>
      <c r="I352" s="0" t="n">
        <v>48</v>
      </c>
      <c r="J352" s="0" t="n">
        <v>8.5</v>
      </c>
      <c r="K352" s="0" t="n">
        <v>0.25</v>
      </c>
      <c r="L352" s="0" t="n">
        <v>15.7919512990114</v>
      </c>
      <c r="M352" s="0" t="n">
        <v>16.9335560657391</v>
      </c>
      <c r="N352" s="0" t="n">
        <v>18.0765225244163</v>
      </c>
      <c r="O352" s="0" t="n">
        <v>19.1711414880818</v>
      </c>
      <c r="P352" s="0" t="n">
        <v>19.9311455579664</v>
      </c>
      <c r="Q352" s="0" t="n">
        <v>20.1879737689112</v>
      </c>
      <c r="R352" s="0" t="n">
        <v>20.3508495768614</v>
      </c>
      <c r="S352" s="0" t="n">
        <v>19.9072185528961</v>
      </c>
      <c r="T352" s="0" t="n">
        <v>18.1530256139945</v>
      </c>
      <c r="U352" s="0" t="n">
        <v>16.0656682008935</v>
      </c>
      <c r="V352" s="0" t="n">
        <v>14.1984364548439</v>
      </c>
      <c r="W352" s="0" t="n">
        <v>14.0663289935499</v>
      </c>
      <c r="X352" s="0" t="n">
        <v>14.8375326022333</v>
      </c>
      <c r="Y352" s="0" t="n">
        <v>6.20752205236691</v>
      </c>
      <c r="Z352" s="0" t="n">
        <v>5.93983211387094</v>
      </c>
      <c r="AA352" s="0" t="n">
        <v>5.77969341149195</v>
      </c>
      <c r="AB352" s="0" t="n">
        <v>5.93968802779311</v>
      </c>
      <c r="AC352" s="0" t="n">
        <v>7.64286876210678</v>
      </c>
      <c r="AD352" s="0" t="n">
        <v>9.2500719612914</v>
      </c>
      <c r="AE352" s="0" t="n">
        <v>9.32372302391793</v>
      </c>
      <c r="AF352" s="0" t="n">
        <v>9.209211293758</v>
      </c>
      <c r="AG352" s="0" t="n">
        <v>8.72623613960858</v>
      </c>
      <c r="AH352" s="0" t="n">
        <v>8.31136438496338</v>
      </c>
      <c r="AI352" s="0" t="n">
        <v>6.56044292911861</v>
      </c>
      <c r="AJ352" s="0" t="n">
        <v>6.60808876702265</v>
      </c>
      <c r="AK352" s="0" t="n">
        <v>6.478720941155</v>
      </c>
      <c r="AL352" s="0" t="n">
        <v>814.620736609863</v>
      </c>
      <c r="AM352" s="0" t="n">
        <v>848.939041968698</v>
      </c>
      <c r="AN352" s="0" t="n">
        <v>852.366812684154</v>
      </c>
      <c r="AO352" s="0" t="n">
        <v>847.536950008764</v>
      </c>
      <c r="AP352" s="0" t="n">
        <v>840.488595168743</v>
      </c>
      <c r="AQ352" s="0" t="n">
        <v>828.247870131944</v>
      </c>
      <c r="AR352" s="0" t="n">
        <v>819.940759307265</v>
      </c>
      <c r="AS352" s="0" t="n">
        <v>794.924573054388</v>
      </c>
      <c r="AT352" s="0" t="n">
        <v>723.374880134597</v>
      </c>
      <c r="AU352" s="0" t="n">
        <v>655.140615032201</v>
      </c>
      <c r="AV352" s="0" t="n">
        <v>616.038574831504</v>
      </c>
      <c r="AW352" s="0" t="n">
        <v>663.954056106784</v>
      </c>
      <c r="AX352" s="0" t="n">
        <v>749.404595944284</v>
      </c>
    </row>
    <row r="353" customFormat="false" ht="12.8" hidden="false" customHeight="false" outlineLevel="0" collapsed="false">
      <c r="A353" s="0" t="s">
        <v>1720</v>
      </c>
      <c r="B353" s="0" t="s">
        <v>1777</v>
      </c>
      <c r="C353" s="0" t="s">
        <v>376</v>
      </c>
      <c r="D353" s="0" t="n">
        <v>35</v>
      </c>
      <c r="E353" s="0" t="n">
        <v>41</v>
      </c>
      <c r="F353" s="0" t="n">
        <v>750</v>
      </c>
      <c r="G353" s="0" t="n">
        <v>2.5</v>
      </c>
      <c r="H353" s="0" t="s">
        <v>1722</v>
      </c>
      <c r="I353" s="0" t="n">
        <v>48</v>
      </c>
      <c r="J353" s="0" t="n">
        <v>8.5</v>
      </c>
      <c r="K353" s="0" t="n">
        <v>0.3</v>
      </c>
      <c r="L353" s="0" t="n">
        <v>15.7464891635048</v>
      </c>
      <c r="M353" s="0" t="n">
        <v>16.9911239642209</v>
      </c>
      <c r="N353" s="0" t="n">
        <v>18.1732327518899</v>
      </c>
      <c r="O353" s="0" t="n">
        <v>19.3095786963137</v>
      </c>
      <c r="P353" s="0" t="n">
        <v>20.0077784840669</v>
      </c>
      <c r="Q353" s="0" t="n">
        <v>20.208051362696</v>
      </c>
      <c r="R353" s="0" t="n">
        <v>20.3866148005942</v>
      </c>
      <c r="S353" s="0" t="n">
        <v>19.7393956293826</v>
      </c>
      <c r="T353" s="0" t="n">
        <v>17.7702758957679</v>
      </c>
      <c r="U353" s="0" t="n">
        <v>15.6416472672905</v>
      </c>
      <c r="V353" s="0" t="n">
        <v>13.8725366296795</v>
      </c>
      <c r="W353" s="0" t="n">
        <v>14.0292670578156</v>
      </c>
      <c r="X353" s="0" t="n">
        <v>14.8226964031944</v>
      </c>
      <c r="Y353" s="0" t="n">
        <v>6.19759087719727</v>
      </c>
      <c r="Z353" s="0" t="n">
        <v>5.93515278691502</v>
      </c>
      <c r="AA353" s="0" t="n">
        <v>5.76809668064103</v>
      </c>
      <c r="AB353" s="0" t="n">
        <v>5.92896426769119</v>
      </c>
      <c r="AC353" s="0" t="n">
        <v>7.57079469686904</v>
      </c>
      <c r="AD353" s="0" t="n">
        <v>9.12213427344586</v>
      </c>
      <c r="AE353" s="0" t="n">
        <v>9.21749632992806</v>
      </c>
      <c r="AF353" s="0" t="n">
        <v>9.06443764967666</v>
      </c>
      <c r="AG353" s="0" t="n">
        <v>8.57103561023266</v>
      </c>
      <c r="AH353" s="0" t="n">
        <v>8.20520974698187</v>
      </c>
      <c r="AI353" s="0" t="n">
        <v>6.56044292911861</v>
      </c>
      <c r="AJ353" s="0" t="n">
        <v>6.60808876702265</v>
      </c>
      <c r="AK353" s="0" t="n">
        <v>6.47364222696052</v>
      </c>
      <c r="AL353" s="0" t="n">
        <v>809.46074314263</v>
      </c>
      <c r="AM353" s="0" t="n">
        <v>841.840515929959</v>
      </c>
      <c r="AN353" s="0" t="n">
        <v>842.511514416823</v>
      </c>
      <c r="AO353" s="0" t="n">
        <v>838.086381303804</v>
      </c>
      <c r="AP353" s="0" t="n">
        <v>830.927872256882</v>
      </c>
      <c r="AQ353" s="0" t="n">
        <v>818.932456230758</v>
      </c>
      <c r="AR353" s="0" t="n">
        <v>812.780844225321</v>
      </c>
      <c r="AS353" s="0" t="n">
        <v>782.04952939869</v>
      </c>
      <c r="AT353" s="0" t="n">
        <v>706.894119288429</v>
      </c>
      <c r="AU353" s="0" t="n">
        <v>642.029468267844</v>
      </c>
      <c r="AV353" s="0" t="n">
        <v>607.968416334255</v>
      </c>
      <c r="AW353" s="0" t="n">
        <v>666.324667165991</v>
      </c>
      <c r="AX353" s="0" t="n">
        <v>748.753295455075</v>
      </c>
    </row>
    <row r="354" customFormat="false" ht="12.8" hidden="false" customHeight="false" outlineLevel="0" collapsed="false">
      <c r="A354" s="0" t="s">
        <v>1720</v>
      </c>
      <c r="B354" s="0" t="s">
        <v>1778</v>
      </c>
      <c r="C354" s="0" t="s">
        <v>1455</v>
      </c>
      <c r="D354" s="0" t="n">
        <v>35</v>
      </c>
      <c r="E354" s="0" t="n">
        <v>51</v>
      </c>
      <c r="F354" s="0" t="n">
        <v>650</v>
      </c>
      <c r="G354" s="0" t="n">
        <v>2.5</v>
      </c>
      <c r="H354" s="0" t="s">
        <v>1722</v>
      </c>
      <c r="I354" s="0" t="n">
        <v>45</v>
      </c>
      <c r="J354" s="0" t="n">
        <v>7.5</v>
      </c>
      <c r="K354" s="0" t="n">
        <v>0.25</v>
      </c>
      <c r="L354" s="0" t="n">
        <v>12.4736420832586</v>
      </c>
      <c r="M354" s="0" t="n">
        <v>12.917080731695</v>
      </c>
      <c r="N354" s="0" t="n">
        <v>13.6497281315479</v>
      </c>
      <c r="O354" s="0" t="n">
        <v>14.6201465201492</v>
      </c>
      <c r="P354" s="0" t="n">
        <v>15.7118975475933</v>
      </c>
      <c r="Q354" s="0" t="n">
        <v>16.824873296449</v>
      </c>
      <c r="R354" s="0" t="n">
        <v>17.8353093187992</v>
      </c>
      <c r="S354" s="0" t="n">
        <v>18.347805568344</v>
      </c>
      <c r="T354" s="0" t="n">
        <v>18.5708280737829</v>
      </c>
      <c r="U354" s="0" t="n">
        <v>18.6469946651971</v>
      </c>
      <c r="V354" s="0" t="n">
        <v>17.5763310685977</v>
      </c>
      <c r="W354" s="0" t="n">
        <v>15.6099175755588</v>
      </c>
      <c r="X354" s="0" t="n">
        <v>13.5541527330047</v>
      </c>
      <c r="Y354" s="0" t="n">
        <v>5.65522663688512</v>
      </c>
      <c r="Z354" s="0" t="n">
        <v>5.53287420169393</v>
      </c>
      <c r="AA354" s="0" t="n">
        <v>5.36157613416316</v>
      </c>
      <c r="AB354" s="0" t="n">
        <v>5.39803548530289</v>
      </c>
      <c r="AC354" s="0" t="n">
        <v>5.4736551242648</v>
      </c>
      <c r="AD354" s="0" t="n">
        <v>5.60914446282392</v>
      </c>
      <c r="AE354" s="0" t="n">
        <v>5.71575673310867</v>
      </c>
      <c r="AF354" s="0" t="n">
        <v>8.40706215354858</v>
      </c>
      <c r="AG354" s="0" t="n">
        <v>8.39297728728404</v>
      </c>
      <c r="AH354" s="0" t="n">
        <v>8.40396801884327</v>
      </c>
      <c r="AI354" s="0" t="n">
        <v>8.12473182750192</v>
      </c>
      <c r="AJ354" s="0" t="n">
        <v>7.66969987228957</v>
      </c>
      <c r="AK354" s="0" t="n">
        <v>6.57907418884463</v>
      </c>
      <c r="AL354" s="0" t="n">
        <v>569.287100088403</v>
      </c>
      <c r="AM354" s="0" t="n">
        <v>637.093215356756</v>
      </c>
      <c r="AN354" s="0" t="n">
        <v>701.994468060727</v>
      </c>
      <c r="AO354" s="0" t="n">
        <v>744.926952079156</v>
      </c>
      <c r="AP354" s="0" t="n">
        <v>762.196843498199</v>
      </c>
      <c r="AQ354" s="0" t="n">
        <v>762.205224176092</v>
      </c>
      <c r="AR354" s="0" t="n">
        <v>761.646312446197</v>
      </c>
      <c r="AS354" s="0" t="n">
        <v>755.305897402395</v>
      </c>
      <c r="AT354" s="0" t="n">
        <v>747.596830252699</v>
      </c>
      <c r="AU354" s="0" t="n">
        <v>740.511856686905</v>
      </c>
      <c r="AV354" s="0" t="n">
        <v>695.464707482295</v>
      </c>
      <c r="AW354" s="0" t="n">
        <v>624.833459929707</v>
      </c>
      <c r="AX354" s="0" t="n">
        <v>570.851095406429</v>
      </c>
    </row>
    <row r="355" customFormat="false" ht="12.8" hidden="false" customHeight="false" outlineLevel="0" collapsed="false">
      <c r="A355" s="0" t="s">
        <v>1720</v>
      </c>
      <c r="B355" s="0" t="s">
        <v>1779</v>
      </c>
      <c r="C355" s="0" t="s">
        <v>1455</v>
      </c>
      <c r="D355" s="0" t="n">
        <v>35</v>
      </c>
      <c r="E355" s="0" t="n">
        <v>51</v>
      </c>
      <c r="F355" s="0" t="n">
        <v>650</v>
      </c>
      <c r="G355" s="0" t="n">
        <v>2.5</v>
      </c>
      <c r="H355" s="0" t="s">
        <v>1722</v>
      </c>
      <c r="I355" s="0" t="n">
        <v>45</v>
      </c>
      <c r="J355" s="0" t="n">
        <v>7.5</v>
      </c>
      <c r="K355" s="0" t="n">
        <v>0.3</v>
      </c>
      <c r="L355" s="0" t="n">
        <v>12.3367802124152</v>
      </c>
      <c r="M355" s="0" t="n">
        <v>12.9027314845277</v>
      </c>
      <c r="N355" s="0" t="n">
        <v>13.6178800855494</v>
      </c>
      <c r="O355" s="0" t="n">
        <v>14.6220954450054</v>
      </c>
      <c r="P355" s="0" t="n">
        <v>15.8251733508625</v>
      </c>
      <c r="Q355" s="0" t="n">
        <v>16.9621433932038</v>
      </c>
      <c r="R355" s="0" t="n">
        <v>17.9873376548828</v>
      </c>
      <c r="S355" s="0" t="n">
        <v>18.390360081444</v>
      </c>
      <c r="T355" s="0" t="n">
        <v>18.6147047005808</v>
      </c>
      <c r="U355" s="0" t="n">
        <v>18.6511055500318</v>
      </c>
      <c r="V355" s="0" t="n">
        <v>17.2715265455586</v>
      </c>
      <c r="W355" s="0" t="n">
        <v>15.2210083475063</v>
      </c>
      <c r="X355" s="0" t="n">
        <v>13.1521789253649</v>
      </c>
      <c r="Y355" s="0" t="n">
        <v>5.65522663688512</v>
      </c>
      <c r="Z355" s="0" t="n">
        <v>5.53287420169393</v>
      </c>
      <c r="AA355" s="0" t="n">
        <v>5.35207819321276</v>
      </c>
      <c r="AB355" s="0" t="n">
        <v>5.39391464015476</v>
      </c>
      <c r="AC355" s="0" t="n">
        <v>5.4660295371812</v>
      </c>
      <c r="AD355" s="0" t="n">
        <v>5.59937695343461</v>
      </c>
      <c r="AE355" s="0" t="n">
        <v>5.70710390002937</v>
      </c>
      <c r="AF355" s="0" t="n">
        <v>8.2917310447503</v>
      </c>
      <c r="AG355" s="0" t="n">
        <v>8.2917924609339</v>
      </c>
      <c r="AH355" s="0" t="n">
        <v>8.31097959678563</v>
      </c>
      <c r="AI355" s="0" t="n">
        <v>7.97244671236614</v>
      </c>
      <c r="AJ355" s="0" t="n">
        <v>7.55849479391865</v>
      </c>
      <c r="AK355" s="0" t="n">
        <v>6.53416592773231</v>
      </c>
      <c r="AL355" s="0" t="n">
        <v>568.505411588038</v>
      </c>
      <c r="AM355" s="0" t="n">
        <v>638.136606968505</v>
      </c>
      <c r="AN355" s="0" t="n">
        <v>699.419977302204</v>
      </c>
      <c r="AO355" s="0" t="n">
        <v>739.438974859817</v>
      </c>
      <c r="AP355" s="0" t="n">
        <v>755.728582312808</v>
      </c>
      <c r="AQ355" s="0" t="n">
        <v>754.179418727538</v>
      </c>
      <c r="AR355" s="0" t="n">
        <v>754.663926470897</v>
      </c>
      <c r="AS355" s="0" t="n">
        <v>747.089188725883</v>
      </c>
      <c r="AT355" s="0" t="n">
        <v>740.868877277064</v>
      </c>
      <c r="AU355" s="0" t="n">
        <v>734.045555178743</v>
      </c>
      <c r="AV355" s="0" t="n">
        <v>680.053212079341</v>
      </c>
      <c r="AW355" s="0" t="n">
        <v>611.692651390385</v>
      </c>
      <c r="AX355" s="0" t="n">
        <v>559.539172730247</v>
      </c>
    </row>
    <row r="356" customFormat="false" ht="12.8" hidden="false" customHeight="false" outlineLevel="0" collapsed="false">
      <c r="A356" s="0" t="s">
        <v>1720</v>
      </c>
      <c r="B356" s="0" t="s">
        <v>1780</v>
      </c>
      <c r="C356" s="0" t="s">
        <v>1455</v>
      </c>
      <c r="D356" s="0" t="n">
        <v>35</v>
      </c>
      <c r="E356" s="0" t="n">
        <v>51</v>
      </c>
      <c r="F356" s="0" t="n">
        <v>750</v>
      </c>
      <c r="G356" s="0" t="n">
        <v>2.5</v>
      </c>
      <c r="H356" s="0" t="s">
        <v>1722</v>
      </c>
      <c r="I356" s="0" t="n">
        <v>48</v>
      </c>
      <c r="J356" s="0" t="n">
        <v>8.5</v>
      </c>
      <c r="K356" s="0" t="n">
        <v>0.25</v>
      </c>
      <c r="L356" s="0" t="n">
        <v>13.9112307471108</v>
      </c>
      <c r="M356" s="0" t="n">
        <v>14.4330746671933</v>
      </c>
      <c r="N356" s="0" t="n">
        <v>15.2738114255916</v>
      </c>
      <c r="O356" s="0" t="n">
        <v>16.3624853760039</v>
      </c>
      <c r="P356" s="0" t="n">
        <v>17.5112724316508</v>
      </c>
      <c r="Q356" s="0" t="n">
        <v>18.6335020136553</v>
      </c>
      <c r="R356" s="0" t="n">
        <v>19.6257827721535</v>
      </c>
      <c r="S356" s="0" t="n">
        <v>20.0954065780094</v>
      </c>
      <c r="T356" s="0" t="n">
        <v>20.2670953230564</v>
      </c>
      <c r="U356" s="0" t="n">
        <v>20.2894373009155</v>
      </c>
      <c r="V356" s="0" t="n">
        <v>19.1497487409246</v>
      </c>
      <c r="W356" s="0" t="n">
        <v>17.1157065502137</v>
      </c>
      <c r="X356" s="0" t="n">
        <v>15.0027967729201</v>
      </c>
      <c r="Y356" s="0" t="n">
        <v>6.30495302363631</v>
      </c>
      <c r="Z356" s="0" t="n">
        <v>6.17420242547498</v>
      </c>
      <c r="AA356" s="0" t="n">
        <v>5.98679827966955</v>
      </c>
      <c r="AB356" s="0" t="n">
        <v>6.03108441903116</v>
      </c>
      <c r="AC356" s="0" t="n">
        <v>6.1168715519354</v>
      </c>
      <c r="AD356" s="0" t="n">
        <v>6.2708453580673</v>
      </c>
      <c r="AE356" s="0" t="n">
        <v>6.39138625689591</v>
      </c>
      <c r="AF356" s="0" t="n">
        <v>9.33584717390792</v>
      </c>
      <c r="AG356" s="0" t="n">
        <v>9.3095643192034</v>
      </c>
      <c r="AH356" s="0" t="n">
        <v>9.31039323168586</v>
      </c>
      <c r="AI356" s="0" t="n">
        <v>8.99541824429302</v>
      </c>
      <c r="AJ356" s="0" t="n">
        <v>8.48846040396979</v>
      </c>
      <c r="AK356" s="0" t="n">
        <v>7.30030787107493</v>
      </c>
      <c r="AL356" s="0" t="n">
        <v>629.092593464536</v>
      </c>
      <c r="AM356" s="0" t="n">
        <v>707.906940953731</v>
      </c>
      <c r="AN356" s="0" t="n">
        <v>784.701988075611</v>
      </c>
      <c r="AO356" s="0" t="n">
        <v>836.064831934649</v>
      </c>
      <c r="AP356" s="0" t="n">
        <v>853.841838285177</v>
      </c>
      <c r="AQ356" s="0" t="n">
        <v>849.865613870533</v>
      </c>
      <c r="AR356" s="0" t="n">
        <v>844.846931558889</v>
      </c>
      <c r="AS356" s="0" t="n">
        <v>834.449423773931</v>
      </c>
      <c r="AT356" s="0" t="n">
        <v>823.235416072622</v>
      </c>
      <c r="AU356" s="0" t="n">
        <v>812.914148215708</v>
      </c>
      <c r="AV356" s="0" t="n">
        <v>762.873853479049</v>
      </c>
      <c r="AW356" s="0" t="n">
        <v>686.499247061068</v>
      </c>
      <c r="AX356" s="0" t="n">
        <v>628.685234237683</v>
      </c>
    </row>
    <row r="357" customFormat="false" ht="12.8" hidden="false" customHeight="false" outlineLevel="0" collapsed="false">
      <c r="A357" s="0" t="s">
        <v>1720</v>
      </c>
      <c r="B357" s="0" t="s">
        <v>1781</v>
      </c>
      <c r="C357" s="0" t="s">
        <v>1455</v>
      </c>
      <c r="D357" s="0" t="n">
        <v>35</v>
      </c>
      <c r="E357" s="0" t="n">
        <v>51</v>
      </c>
      <c r="F357" s="0" t="n">
        <v>750</v>
      </c>
      <c r="G357" s="0" t="n">
        <v>2.5</v>
      </c>
      <c r="H357" s="0" t="s">
        <v>1722</v>
      </c>
      <c r="I357" s="0" t="n">
        <v>48</v>
      </c>
      <c r="J357" s="0" t="n">
        <v>8.5</v>
      </c>
      <c r="K357" s="0" t="n">
        <v>0.3</v>
      </c>
      <c r="L357" s="0" t="n">
        <v>13.7663956492851</v>
      </c>
      <c r="M357" s="0" t="n">
        <v>14.4168895399789</v>
      </c>
      <c r="N357" s="0" t="n">
        <v>15.2361022924776</v>
      </c>
      <c r="O357" s="0" t="n">
        <v>16.3519479654673</v>
      </c>
      <c r="P357" s="0" t="n">
        <v>17.6061751236812</v>
      </c>
      <c r="Q357" s="0" t="n">
        <v>18.7493999198224</v>
      </c>
      <c r="R357" s="0" t="n">
        <v>19.7584436792781</v>
      </c>
      <c r="S357" s="0" t="n">
        <v>20.1197243805037</v>
      </c>
      <c r="T357" s="0" t="n">
        <v>20.2957078580952</v>
      </c>
      <c r="U357" s="0" t="n">
        <v>20.2796812645128</v>
      </c>
      <c r="V357" s="0" t="n">
        <v>18.8266630718771</v>
      </c>
      <c r="W357" s="0" t="n">
        <v>16.707409355567</v>
      </c>
      <c r="X357" s="0" t="n">
        <v>14.5841480058706</v>
      </c>
      <c r="Y357" s="0" t="n">
        <v>6.30495302363631</v>
      </c>
      <c r="Z357" s="0" t="n">
        <v>6.17420242547498</v>
      </c>
      <c r="AA357" s="0" t="n">
        <v>5.97589823781843</v>
      </c>
      <c r="AB357" s="0" t="n">
        <v>6.02515420799186</v>
      </c>
      <c r="AC357" s="0" t="n">
        <v>6.1075512206257</v>
      </c>
      <c r="AD357" s="0" t="n">
        <v>6.25954888937851</v>
      </c>
      <c r="AE357" s="0" t="n">
        <v>6.38133684758995</v>
      </c>
      <c r="AF357" s="0" t="n">
        <v>9.20160524307059</v>
      </c>
      <c r="AG357" s="0" t="n">
        <v>9.19154379377238</v>
      </c>
      <c r="AH357" s="0" t="n">
        <v>9.20197718830669</v>
      </c>
      <c r="AI357" s="0" t="n">
        <v>8.8237299147774</v>
      </c>
      <c r="AJ357" s="0" t="n">
        <v>8.36290721821593</v>
      </c>
      <c r="AK357" s="0" t="n">
        <v>7.24987382826815</v>
      </c>
      <c r="AL357" s="0" t="n">
        <v>628.244477063573</v>
      </c>
      <c r="AM357" s="0" t="n">
        <v>709.014441532946</v>
      </c>
      <c r="AN357" s="0" t="n">
        <v>781.758941894793</v>
      </c>
      <c r="AO357" s="0" t="n">
        <v>829.525388561348</v>
      </c>
      <c r="AP357" s="0" t="n">
        <v>845.609779957534</v>
      </c>
      <c r="AQ357" s="0" t="n">
        <v>839.695574840613</v>
      </c>
      <c r="AR357" s="0" t="n">
        <v>835.833766832578</v>
      </c>
      <c r="AS357" s="0" t="n">
        <v>824.462218089751</v>
      </c>
      <c r="AT357" s="0" t="n">
        <v>814.961564025869</v>
      </c>
      <c r="AU357" s="0" t="n">
        <v>805.04972573581</v>
      </c>
      <c r="AV357" s="0" t="n">
        <v>745.769878801626</v>
      </c>
      <c r="AW357" s="0" t="n">
        <v>672.115091866311</v>
      </c>
      <c r="AX357" s="0" t="n">
        <v>616.518974213709</v>
      </c>
    </row>
    <row r="358" customFormat="false" ht="12.8" hidden="false" customHeight="false" outlineLevel="0" collapsed="false">
      <c r="A358" s="0" t="s">
        <v>1720</v>
      </c>
      <c r="B358" s="0" t="s">
        <v>1782</v>
      </c>
      <c r="C358" s="0" t="s">
        <v>1783</v>
      </c>
      <c r="D358" s="0" t="n">
        <v>35</v>
      </c>
      <c r="E358" s="0" t="n">
        <v>7</v>
      </c>
      <c r="F358" s="0" t="n">
        <v>650</v>
      </c>
      <c r="G358" s="0" t="n">
        <v>2.5</v>
      </c>
      <c r="H358" s="0" t="s">
        <v>1722</v>
      </c>
      <c r="I358" s="0" t="n">
        <v>45</v>
      </c>
      <c r="J358" s="0" t="n">
        <v>7.5</v>
      </c>
      <c r="K358" s="0" t="n">
        <v>0.25</v>
      </c>
      <c r="L358" s="0" t="n">
        <v>15.6099175755588</v>
      </c>
      <c r="M358" s="0" t="n">
        <v>13.5541527330047</v>
      </c>
      <c r="N358" s="0" t="n">
        <v>12.4736420832586</v>
      </c>
      <c r="O358" s="0" t="n">
        <v>12.917080731695</v>
      </c>
      <c r="P358" s="0" t="n">
        <v>13.6497281315479</v>
      </c>
      <c r="Q358" s="0" t="n">
        <v>14.6201465201492</v>
      </c>
      <c r="R358" s="0" t="n">
        <v>15.7118975475933</v>
      </c>
      <c r="S358" s="0" t="n">
        <v>16.824873296449</v>
      </c>
      <c r="T358" s="0" t="n">
        <v>17.8353093187992</v>
      </c>
      <c r="U358" s="0" t="n">
        <v>18.347805568344</v>
      </c>
      <c r="V358" s="0" t="n">
        <v>18.5708280737829</v>
      </c>
      <c r="W358" s="0" t="n">
        <v>18.6469946651971</v>
      </c>
      <c r="X358" s="0" t="n">
        <v>17.5763310685977</v>
      </c>
      <c r="Y358" s="0" t="n">
        <v>7.43329495921826</v>
      </c>
      <c r="Z358" s="0" t="n">
        <v>6.28988584535544</v>
      </c>
      <c r="AA358" s="0" t="n">
        <v>5.43059659766747</v>
      </c>
      <c r="AB358" s="0" t="n">
        <v>5.58055458240253</v>
      </c>
      <c r="AC358" s="0" t="n">
        <v>5.64810504402114</v>
      </c>
      <c r="AD358" s="0" t="n">
        <v>5.71482263603217</v>
      </c>
      <c r="AE358" s="0" t="n">
        <v>5.69093748804584</v>
      </c>
      <c r="AF358" s="0" t="n">
        <v>5.66821979397652</v>
      </c>
      <c r="AG358" s="0" t="n">
        <v>5.71575673310867</v>
      </c>
      <c r="AH358" s="0" t="n">
        <v>8.40706215354858</v>
      </c>
      <c r="AI358" s="0" t="n">
        <v>8.39297728728404</v>
      </c>
      <c r="AJ358" s="0" t="n">
        <v>8.40396801884327</v>
      </c>
      <c r="AK358" s="0" t="n">
        <v>8.03260724305241</v>
      </c>
      <c r="AL358" s="0" t="n">
        <v>624.833459929707</v>
      </c>
      <c r="AM358" s="0" t="n">
        <v>570.851095406429</v>
      </c>
      <c r="AN358" s="0" t="n">
        <v>569.287100088403</v>
      </c>
      <c r="AO358" s="0" t="n">
        <v>637.093215356756</v>
      </c>
      <c r="AP358" s="0" t="n">
        <v>701.994468060727</v>
      </c>
      <c r="AQ358" s="0" t="n">
        <v>744.926952079156</v>
      </c>
      <c r="AR358" s="0" t="n">
        <v>762.196843498199</v>
      </c>
      <c r="AS358" s="0" t="n">
        <v>762.205224176092</v>
      </c>
      <c r="AT358" s="0" t="n">
        <v>761.646312446197</v>
      </c>
      <c r="AU358" s="0" t="n">
        <v>755.305897402395</v>
      </c>
      <c r="AV358" s="0" t="n">
        <v>747.596830252699</v>
      </c>
      <c r="AW358" s="0" t="n">
        <v>740.511856686905</v>
      </c>
      <c r="AX358" s="0" t="n">
        <v>695.464707482295</v>
      </c>
    </row>
    <row r="359" customFormat="false" ht="12.8" hidden="false" customHeight="false" outlineLevel="0" collapsed="false">
      <c r="A359" s="0" t="s">
        <v>1720</v>
      </c>
      <c r="B359" s="0" t="s">
        <v>1784</v>
      </c>
      <c r="C359" s="0" t="s">
        <v>1783</v>
      </c>
      <c r="D359" s="0" t="n">
        <v>35</v>
      </c>
      <c r="E359" s="0" t="n">
        <v>7</v>
      </c>
      <c r="F359" s="0" t="n">
        <v>650</v>
      </c>
      <c r="G359" s="0" t="n">
        <v>2.5</v>
      </c>
      <c r="H359" s="0" t="s">
        <v>1722</v>
      </c>
      <c r="I359" s="0" t="n">
        <v>45</v>
      </c>
      <c r="J359" s="0" t="n">
        <v>7.5</v>
      </c>
      <c r="K359" s="0" t="n">
        <v>0.3</v>
      </c>
      <c r="L359" s="0" t="n">
        <v>15.2210083475063</v>
      </c>
      <c r="M359" s="0" t="n">
        <v>13.1521789253649</v>
      </c>
      <c r="N359" s="0" t="n">
        <v>12.3367802124152</v>
      </c>
      <c r="O359" s="0" t="n">
        <v>12.9027314845277</v>
      </c>
      <c r="P359" s="0" t="n">
        <v>13.6178800855494</v>
      </c>
      <c r="Q359" s="0" t="n">
        <v>14.6220954450054</v>
      </c>
      <c r="R359" s="0" t="n">
        <v>15.8251733508625</v>
      </c>
      <c r="S359" s="0" t="n">
        <v>16.9621433932038</v>
      </c>
      <c r="T359" s="0" t="n">
        <v>17.9873376548828</v>
      </c>
      <c r="U359" s="0" t="n">
        <v>18.390360081444</v>
      </c>
      <c r="V359" s="0" t="n">
        <v>18.6147047005808</v>
      </c>
      <c r="W359" s="0" t="n">
        <v>18.6511055500318</v>
      </c>
      <c r="X359" s="0" t="n">
        <v>17.2715265455586</v>
      </c>
      <c r="Y359" s="0" t="n">
        <v>7.32397748103996</v>
      </c>
      <c r="Z359" s="0" t="n">
        <v>6.24593514154397</v>
      </c>
      <c r="AA359" s="0" t="n">
        <v>5.43059659766747</v>
      </c>
      <c r="AB359" s="0" t="n">
        <v>5.58055458240253</v>
      </c>
      <c r="AC359" s="0" t="n">
        <v>5.63839135036856</v>
      </c>
      <c r="AD359" s="0" t="n">
        <v>5.71070179088405</v>
      </c>
      <c r="AE359" s="0" t="n">
        <v>5.68331190096225</v>
      </c>
      <c r="AF359" s="0" t="n">
        <v>5.65845228458721</v>
      </c>
      <c r="AG359" s="0" t="n">
        <v>5.70710390002937</v>
      </c>
      <c r="AH359" s="0" t="n">
        <v>8.2917310447503</v>
      </c>
      <c r="AI359" s="0" t="n">
        <v>8.2917924609339</v>
      </c>
      <c r="AJ359" s="0" t="n">
        <v>8.31097959678563</v>
      </c>
      <c r="AK359" s="0" t="n">
        <v>7.88181487712184</v>
      </c>
      <c r="AL359" s="0" t="n">
        <v>611.692651390385</v>
      </c>
      <c r="AM359" s="0" t="n">
        <v>559.539172730247</v>
      </c>
      <c r="AN359" s="0" t="n">
        <v>568.505411588038</v>
      </c>
      <c r="AO359" s="0" t="n">
        <v>638.136606968505</v>
      </c>
      <c r="AP359" s="0" t="n">
        <v>699.419977302204</v>
      </c>
      <c r="AQ359" s="0" t="n">
        <v>739.438974859817</v>
      </c>
      <c r="AR359" s="0" t="n">
        <v>755.728582312808</v>
      </c>
      <c r="AS359" s="0" t="n">
        <v>754.179418727538</v>
      </c>
      <c r="AT359" s="0" t="n">
        <v>754.663926470897</v>
      </c>
      <c r="AU359" s="0" t="n">
        <v>747.089188725883</v>
      </c>
      <c r="AV359" s="0" t="n">
        <v>740.868877277064</v>
      </c>
      <c r="AW359" s="0" t="n">
        <v>734.045555178743</v>
      </c>
      <c r="AX359" s="0" t="n">
        <v>680.053212079341</v>
      </c>
    </row>
    <row r="360" customFormat="false" ht="12.8" hidden="false" customHeight="false" outlineLevel="0" collapsed="false">
      <c r="A360" s="0" t="s">
        <v>1720</v>
      </c>
      <c r="B360" s="0" t="s">
        <v>1785</v>
      </c>
      <c r="C360" s="0" t="s">
        <v>1783</v>
      </c>
      <c r="D360" s="0" t="n">
        <v>35</v>
      </c>
      <c r="E360" s="0" t="n">
        <v>7</v>
      </c>
      <c r="F360" s="0" t="n">
        <v>750</v>
      </c>
      <c r="G360" s="0" t="n">
        <v>2.5</v>
      </c>
      <c r="H360" s="0" t="s">
        <v>1722</v>
      </c>
      <c r="I360" s="0" t="n">
        <v>48</v>
      </c>
      <c r="J360" s="0" t="n">
        <v>8.5</v>
      </c>
      <c r="K360" s="0" t="n">
        <v>0.25</v>
      </c>
      <c r="L360" s="0" t="n">
        <v>17.1157065502137</v>
      </c>
      <c r="M360" s="0" t="n">
        <v>15.0027967729201</v>
      </c>
      <c r="N360" s="0" t="n">
        <v>13.9112307471108</v>
      </c>
      <c r="O360" s="0" t="n">
        <v>14.4330746671933</v>
      </c>
      <c r="P360" s="0" t="n">
        <v>15.2738114255916</v>
      </c>
      <c r="Q360" s="0" t="n">
        <v>16.3624853760039</v>
      </c>
      <c r="R360" s="0" t="n">
        <v>17.5112724316508</v>
      </c>
      <c r="S360" s="0" t="n">
        <v>18.6335020136553</v>
      </c>
      <c r="T360" s="0" t="n">
        <v>19.6257827721535</v>
      </c>
      <c r="U360" s="0" t="n">
        <v>20.0954065780094</v>
      </c>
      <c r="V360" s="0" t="n">
        <v>20.2670953230564</v>
      </c>
      <c r="W360" s="0" t="n">
        <v>20.2894373009155</v>
      </c>
      <c r="X360" s="0" t="n">
        <v>19.1497487409246</v>
      </c>
      <c r="Y360" s="0" t="n">
        <v>8.2247880550316</v>
      </c>
      <c r="Z360" s="0" t="n">
        <v>6.97767701085266</v>
      </c>
      <c r="AA360" s="0" t="n">
        <v>6.05428160930758</v>
      </c>
      <c r="AB360" s="0" t="n">
        <v>6.22750575195053</v>
      </c>
      <c r="AC360" s="0" t="n">
        <v>6.30681705670543</v>
      </c>
      <c r="AD360" s="0" t="n">
        <v>6.38495634247384</v>
      </c>
      <c r="AE360" s="0" t="n">
        <v>6.35966810727989</v>
      </c>
      <c r="AF360" s="0" t="n">
        <v>6.33688577228945</v>
      </c>
      <c r="AG360" s="0" t="n">
        <v>6.39138625689591</v>
      </c>
      <c r="AH360" s="0" t="n">
        <v>9.33584717390792</v>
      </c>
      <c r="AI360" s="0" t="n">
        <v>9.3095643192034</v>
      </c>
      <c r="AJ360" s="0" t="n">
        <v>9.31039323168586</v>
      </c>
      <c r="AK360" s="0" t="n">
        <v>8.89263068564118</v>
      </c>
      <c r="AL360" s="0" t="n">
        <v>686.499247061068</v>
      </c>
      <c r="AM360" s="0" t="n">
        <v>628.685234237683</v>
      </c>
      <c r="AN360" s="0" t="n">
        <v>629.092593464536</v>
      </c>
      <c r="AO360" s="0" t="n">
        <v>707.906940953731</v>
      </c>
      <c r="AP360" s="0" t="n">
        <v>784.701988075611</v>
      </c>
      <c r="AQ360" s="0" t="n">
        <v>836.064831934649</v>
      </c>
      <c r="AR360" s="0" t="n">
        <v>853.841838285177</v>
      </c>
      <c r="AS360" s="0" t="n">
        <v>849.865613870533</v>
      </c>
      <c r="AT360" s="0" t="n">
        <v>844.846931558889</v>
      </c>
      <c r="AU360" s="0" t="n">
        <v>834.449423773931</v>
      </c>
      <c r="AV360" s="0" t="n">
        <v>823.235416072622</v>
      </c>
      <c r="AW360" s="0" t="n">
        <v>812.914148215708</v>
      </c>
      <c r="AX360" s="0" t="n">
        <v>762.873853479049</v>
      </c>
    </row>
    <row r="361" customFormat="false" ht="12.8" hidden="false" customHeight="false" outlineLevel="0" collapsed="false">
      <c r="A361" s="0" t="s">
        <v>1720</v>
      </c>
      <c r="B361" s="0" t="s">
        <v>1786</v>
      </c>
      <c r="C361" s="0" t="s">
        <v>1783</v>
      </c>
      <c r="D361" s="0" t="n">
        <v>35</v>
      </c>
      <c r="E361" s="0" t="n">
        <v>7</v>
      </c>
      <c r="F361" s="0" t="n">
        <v>750</v>
      </c>
      <c r="G361" s="0" t="n">
        <v>2.5</v>
      </c>
      <c r="H361" s="0" t="s">
        <v>1722</v>
      </c>
      <c r="I361" s="0" t="n">
        <v>48</v>
      </c>
      <c r="J361" s="0" t="n">
        <v>8.5</v>
      </c>
      <c r="K361" s="0" t="n">
        <v>0.3</v>
      </c>
      <c r="L361" s="0" t="n">
        <v>16.707409355567</v>
      </c>
      <c r="M361" s="0" t="n">
        <v>14.5841480058706</v>
      </c>
      <c r="N361" s="0" t="n">
        <v>13.7663956492851</v>
      </c>
      <c r="O361" s="0" t="n">
        <v>14.4168895399789</v>
      </c>
      <c r="P361" s="0" t="n">
        <v>15.2361022924776</v>
      </c>
      <c r="Q361" s="0" t="n">
        <v>16.3519479654673</v>
      </c>
      <c r="R361" s="0" t="n">
        <v>17.6061751236812</v>
      </c>
      <c r="S361" s="0" t="n">
        <v>18.7493999198224</v>
      </c>
      <c r="T361" s="0" t="n">
        <v>19.7584436792781</v>
      </c>
      <c r="U361" s="0" t="n">
        <v>20.1197243805037</v>
      </c>
      <c r="V361" s="0" t="n">
        <v>20.2957078580952</v>
      </c>
      <c r="W361" s="0" t="n">
        <v>20.2796812645128</v>
      </c>
      <c r="X361" s="0" t="n">
        <v>18.8266630718771</v>
      </c>
      <c r="Y361" s="0" t="n">
        <v>8.10137200012129</v>
      </c>
      <c r="Z361" s="0" t="n">
        <v>6.92832762419021</v>
      </c>
      <c r="AA361" s="0" t="n">
        <v>6.05428160930758</v>
      </c>
      <c r="AB361" s="0" t="n">
        <v>6.22750575195053</v>
      </c>
      <c r="AC361" s="0" t="n">
        <v>6.29566291490442</v>
      </c>
      <c r="AD361" s="0" t="n">
        <v>6.37902613143453</v>
      </c>
      <c r="AE361" s="0" t="n">
        <v>6.35034777597018</v>
      </c>
      <c r="AF361" s="0" t="n">
        <v>6.32558930360067</v>
      </c>
      <c r="AG361" s="0" t="n">
        <v>6.38133684758995</v>
      </c>
      <c r="AH361" s="0" t="n">
        <v>9.20160524307059</v>
      </c>
      <c r="AI361" s="0" t="n">
        <v>9.19154379377238</v>
      </c>
      <c r="AJ361" s="0" t="n">
        <v>9.20197718830669</v>
      </c>
      <c r="AK361" s="0" t="n">
        <v>8.72262463123082</v>
      </c>
      <c r="AL361" s="0" t="n">
        <v>672.115091866311</v>
      </c>
      <c r="AM361" s="0" t="n">
        <v>616.518974213709</v>
      </c>
      <c r="AN361" s="0" t="n">
        <v>628.244477063573</v>
      </c>
      <c r="AO361" s="0" t="n">
        <v>709.014441532946</v>
      </c>
      <c r="AP361" s="0" t="n">
        <v>781.758941894793</v>
      </c>
      <c r="AQ361" s="0" t="n">
        <v>829.525388561348</v>
      </c>
      <c r="AR361" s="0" t="n">
        <v>845.609779957534</v>
      </c>
      <c r="AS361" s="0" t="n">
        <v>839.695574840613</v>
      </c>
      <c r="AT361" s="0" t="n">
        <v>835.833766832578</v>
      </c>
      <c r="AU361" s="0" t="n">
        <v>824.462218089751</v>
      </c>
      <c r="AV361" s="0" t="n">
        <v>814.961564025869</v>
      </c>
      <c r="AW361" s="0" t="n">
        <v>805.04972573581</v>
      </c>
      <c r="AX361" s="0" t="n">
        <v>745.769878801626</v>
      </c>
    </row>
    <row r="362" customFormat="false" ht="12.8" hidden="false" customHeight="false" outlineLevel="0" collapsed="false">
      <c r="A362" s="0" t="s">
        <v>1787</v>
      </c>
      <c r="B362" s="0" t="s">
        <v>1773</v>
      </c>
      <c r="C362" s="0" t="s">
        <v>1783</v>
      </c>
      <c r="D362" s="0" t="n">
        <v>18</v>
      </c>
      <c r="E362" s="0" t="n">
        <v>7</v>
      </c>
      <c r="F362" s="0" t="n">
        <v>700</v>
      </c>
      <c r="I362" s="0" t="n">
        <v>45</v>
      </c>
      <c r="L362" s="0" t="n">
        <v>7.76391011861269</v>
      </c>
      <c r="M362" s="0" t="n">
        <v>8.11515039644393</v>
      </c>
      <c r="N362" s="0" t="n">
        <v>8.44227933765377</v>
      </c>
      <c r="O362" s="0" t="n">
        <v>8.74839687232138</v>
      </c>
      <c r="P362" s="0" t="n">
        <v>9.03604085212288</v>
      </c>
      <c r="Q362" s="0" t="n">
        <v>9.30731526686364</v>
      </c>
      <c r="R362" s="0" t="n">
        <v>9.56398385608629</v>
      </c>
      <c r="S362" s="0" t="n">
        <v>9.8075397542907</v>
      </c>
      <c r="T362" s="0" t="n">
        <v>3.73638929803994</v>
      </c>
      <c r="U362" s="0" t="n">
        <v>0</v>
      </c>
      <c r="V362" s="0" t="n">
        <v>4.13546213128435</v>
      </c>
      <c r="W362" s="0" t="n">
        <v>6.97273104409939</v>
      </c>
      <c r="X362" s="0" t="n">
        <v>7.38471707938862</v>
      </c>
      <c r="Y362" s="0" t="n">
        <v>8.14660560387771</v>
      </c>
      <c r="Z362" s="0" t="n">
        <v>8.85264465355326</v>
      </c>
      <c r="AA362" s="0" t="n">
        <v>9.49128403858839</v>
      </c>
      <c r="AB362" s="0" t="n">
        <v>10.0625237589831</v>
      </c>
      <c r="AC362" s="0" t="n">
        <v>10.5663638147375</v>
      </c>
      <c r="AD362" s="0" t="n">
        <v>11.0028042058514</v>
      </c>
      <c r="AE362" s="0" t="n">
        <v>11.3718449323249</v>
      </c>
      <c r="AF362" s="0" t="n">
        <v>11.6734859941581</v>
      </c>
      <c r="AG362" s="0" t="n">
        <v>4.43993515623748</v>
      </c>
      <c r="AH362" s="0" t="n">
        <v>0</v>
      </c>
      <c r="AI362" s="0" t="n">
        <v>3.63319369628004</v>
      </c>
      <c r="AJ362" s="0" t="n">
        <v>6.53232851060543</v>
      </c>
      <c r="AK362" s="0" t="n">
        <v>7.37316688956177</v>
      </c>
      <c r="AL362" s="0" t="n">
        <v>689.007500776615</v>
      </c>
      <c r="AM362" s="0" t="n">
        <v>730.293467927832</v>
      </c>
      <c r="AN362" s="0" t="n">
        <v>765.738130810215</v>
      </c>
      <c r="AO362" s="0" t="n">
        <v>795.341489423763</v>
      </c>
      <c r="AP362" s="0" t="n">
        <v>819.103543768475</v>
      </c>
      <c r="AQ362" s="0" t="n">
        <v>837.024293844353</v>
      </c>
      <c r="AR362" s="0" t="n">
        <v>849.103739651397</v>
      </c>
      <c r="AS362" s="0" t="n">
        <v>855.341881189605</v>
      </c>
      <c r="AT362" s="0" t="n">
        <v>321.183269888047</v>
      </c>
      <c r="AU362" s="0" t="n">
        <v>0</v>
      </c>
      <c r="AV362" s="0" t="n">
        <v>339.064151472438</v>
      </c>
      <c r="AW362" s="0" t="n">
        <v>588.911653667675</v>
      </c>
      <c r="AX362" s="0" t="n">
        <v>641.880229356562</v>
      </c>
    </row>
    <row r="363" customFormat="false" ht="12.8" hidden="false" customHeight="false" outlineLevel="0" collapsed="false">
      <c r="A363" s="0" t="s">
        <v>1787</v>
      </c>
      <c r="B363" s="0" t="s">
        <v>1788</v>
      </c>
      <c r="C363" s="0" t="s">
        <v>1783</v>
      </c>
      <c r="D363" s="0" t="n">
        <v>18</v>
      </c>
      <c r="E363" s="0" t="n">
        <v>7</v>
      </c>
      <c r="F363" s="0" t="n">
        <v>700</v>
      </c>
      <c r="I363" s="0" t="n">
        <v>45</v>
      </c>
      <c r="L363" s="0" t="n">
        <v>7.76391011861269</v>
      </c>
      <c r="M363" s="0" t="n">
        <v>8.11515039644393</v>
      </c>
      <c r="N363" s="0" t="n">
        <v>8.44227933765377</v>
      </c>
      <c r="O363" s="0" t="n">
        <v>8.74839687232138</v>
      </c>
      <c r="P363" s="0" t="n">
        <v>9.03604085212288</v>
      </c>
      <c r="Q363" s="0" t="n">
        <v>9.30731526686364</v>
      </c>
      <c r="R363" s="0" t="n">
        <v>9.56398385608629</v>
      </c>
      <c r="S363" s="0" t="n">
        <v>9.8075397542907</v>
      </c>
      <c r="T363" s="0" t="n">
        <v>3.73638929803994</v>
      </c>
      <c r="U363" s="0" t="n">
        <v>0</v>
      </c>
      <c r="V363" s="0" t="n">
        <v>4.13546213128435</v>
      </c>
      <c r="W363" s="0" t="n">
        <v>6.97273104409939</v>
      </c>
      <c r="X363" s="0" t="n">
        <v>7.38471707938862</v>
      </c>
      <c r="Y363" s="0" t="n">
        <v>8.14660560387771</v>
      </c>
      <c r="Z363" s="0" t="n">
        <v>8.85264465355326</v>
      </c>
      <c r="AA363" s="0" t="n">
        <v>9.49128403858839</v>
      </c>
      <c r="AB363" s="0" t="n">
        <v>10.0625237589831</v>
      </c>
      <c r="AC363" s="0" t="n">
        <v>10.5663638147375</v>
      </c>
      <c r="AD363" s="0" t="n">
        <v>11.0028042058514</v>
      </c>
      <c r="AE363" s="0" t="n">
        <v>11.3718449323249</v>
      </c>
      <c r="AF363" s="0" t="n">
        <v>11.6734859941581</v>
      </c>
      <c r="AG363" s="0" t="n">
        <v>4.43993515623748</v>
      </c>
      <c r="AH363" s="0" t="n">
        <v>0</v>
      </c>
      <c r="AI363" s="0" t="n">
        <v>3.63319369628004</v>
      </c>
      <c r="AJ363" s="0" t="n">
        <v>6.53232851060543</v>
      </c>
      <c r="AK363" s="0" t="n">
        <v>7.37316688956177</v>
      </c>
      <c r="AL363" s="0" t="n">
        <v>689.007500776615</v>
      </c>
      <c r="AM363" s="0" t="n">
        <v>730.293467927832</v>
      </c>
      <c r="AN363" s="0" t="n">
        <v>765.738130810215</v>
      </c>
      <c r="AO363" s="0" t="n">
        <v>795.341489423763</v>
      </c>
      <c r="AP363" s="0" t="n">
        <v>819.103543768475</v>
      </c>
      <c r="AQ363" s="0" t="n">
        <v>837.024293844353</v>
      </c>
      <c r="AR363" s="0" t="n">
        <v>849.103739651397</v>
      </c>
      <c r="AS363" s="0" t="n">
        <v>855.341881189605</v>
      </c>
      <c r="AT363" s="0" t="n">
        <v>321.183269888047</v>
      </c>
      <c r="AU363" s="0" t="n">
        <v>0</v>
      </c>
      <c r="AV363" s="0" t="n">
        <v>339.064151472438</v>
      </c>
      <c r="AW363" s="0" t="n">
        <v>588.911653667675</v>
      </c>
      <c r="AX363" s="0" t="n">
        <v>641.880229356562</v>
      </c>
    </row>
    <row r="364" customFormat="false" ht="12.8" hidden="false" customHeight="false" outlineLevel="0" collapsed="false">
      <c r="A364" s="0" t="s">
        <v>1787</v>
      </c>
      <c r="B364" s="0" t="s">
        <v>1789</v>
      </c>
      <c r="C364" s="0" t="s">
        <v>1455</v>
      </c>
      <c r="D364" s="0" t="n">
        <v>18</v>
      </c>
      <c r="E364" s="0" t="n">
        <v>51</v>
      </c>
      <c r="F364" s="0" t="n">
        <v>700</v>
      </c>
      <c r="I364" s="0" t="n">
        <v>45</v>
      </c>
      <c r="L364" s="0" t="n">
        <v>8.44227933765377</v>
      </c>
      <c r="M364" s="0" t="n">
        <v>8.74839687232138</v>
      </c>
      <c r="N364" s="0" t="n">
        <v>9.03604085212288</v>
      </c>
      <c r="O364" s="0" t="n">
        <v>9.30731526686364</v>
      </c>
      <c r="P364" s="0" t="n">
        <v>9.56398385608629</v>
      </c>
      <c r="Q364" s="0" t="n">
        <v>9.8075397542907</v>
      </c>
      <c r="R364" s="0" t="n">
        <v>3.73638929803994</v>
      </c>
      <c r="S364" s="0" t="n">
        <v>0</v>
      </c>
      <c r="T364" s="0" t="n">
        <v>4.13546213128435</v>
      </c>
      <c r="U364" s="0" t="n">
        <v>6.97273104409939</v>
      </c>
      <c r="V364" s="0" t="n">
        <v>7.38471707938862</v>
      </c>
      <c r="W364" s="0" t="n">
        <v>7.76391011861269</v>
      </c>
      <c r="X364" s="0" t="n">
        <v>8.11515039644393</v>
      </c>
      <c r="Y364" s="0" t="n">
        <v>9.49128403858839</v>
      </c>
      <c r="Z364" s="0" t="n">
        <v>10.0625237589831</v>
      </c>
      <c r="AA364" s="0" t="n">
        <v>10.5663638147375</v>
      </c>
      <c r="AB364" s="0" t="n">
        <v>11.0028042058514</v>
      </c>
      <c r="AC364" s="0" t="n">
        <v>11.3718449323249</v>
      </c>
      <c r="AD364" s="0" t="n">
        <v>11.6734859941581</v>
      </c>
      <c r="AE364" s="0" t="n">
        <v>4.43993515623748</v>
      </c>
      <c r="AF364" s="0" t="n">
        <v>0</v>
      </c>
      <c r="AG364" s="0" t="n">
        <v>3.63319369628004</v>
      </c>
      <c r="AH364" s="0" t="n">
        <v>6.53232851060543</v>
      </c>
      <c r="AI364" s="0" t="n">
        <v>7.37316688956177</v>
      </c>
      <c r="AJ364" s="0" t="n">
        <v>8.14660560387771</v>
      </c>
      <c r="AK364" s="0" t="n">
        <v>8.85264465355326</v>
      </c>
      <c r="AL364" s="0" t="n">
        <v>765.738130810215</v>
      </c>
      <c r="AM364" s="0" t="n">
        <v>795.341489423763</v>
      </c>
      <c r="AN364" s="0" t="n">
        <v>819.103543768475</v>
      </c>
      <c r="AO364" s="0" t="n">
        <v>837.024293844353</v>
      </c>
      <c r="AP364" s="0" t="n">
        <v>849.103739651397</v>
      </c>
      <c r="AQ364" s="0" t="n">
        <v>855.341881189605</v>
      </c>
      <c r="AR364" s="0" t="n">
        <v>321.183269888047</v>
      </c>
      <c r="AS364" s="0" t="n">
        <v>0</v>
      </c>
      <c r="AT364" s="0" t="n">
        <v>339.064151472438</v>
      </c>
      <c r="AU364" s="0" t="n">
        <v>588.911653667675</v>
      </c>
      <c r="AV364" s="0" t="n">
        <v>641.880229356562</v>
      </c>
      <c r="AW364" s="0" t="n">
        <v>689.007500776615</v>
      </c>
      <c r="AX364" s="0" t="n">
        <v>730.293467927832</v>
      </c>
    </row>
    <row r="365" customFormat="false" ht="12.8" hidden="false" customHeight="false" outlineLevel="0" collapsed="false">
      <c r="A365" s="0" t="s">
        <v>1787</v>
      </c>
      <c r="B365" s="0" t="s">
        <v>1790</v>
      </c>
      <c r="C365" s="0" t="s">
        <v>376</v>
      </c>
      <c r="D365" s="0" t="n">
        <v>18</v>
      </c>
      <c r="E365" s="0" t="n">
        <v>41</v>
      </c>
      <c r="F365" s="0" t="n">
        <v>700</v>
      </c>
      <c r="I365" s="0" t="n">
        <v>45</v>
      </c>
      <c r="L365" s="0" t="n">
        <v>9.17360695986952</v>
      </c>
      <c r="M365" s="0" t="n">
        <v>9.43737631322762</v>
      </c>
      <c r="N365" s="0" t="n">
        <v>9.68731660771573</v>
      </c>
      <c r="O365" s="0" t="n">
        <v>8.66983618479726</v>
      </c>
      <c r="P365" s="0" t="n">
        <v>0</v>
      </c>
      <c r="Q365" s="0" t="n">
        <v>0.815491275175665</v>
      </c>
      <c r="R365" s="0" t="n">
        <v>6.75256512271119</v>
      </c>
      <c r="S365" s="0" t="n">
        <v>7.18317398741203</v>
      </c>
      <c r="T365" s="0" t="n">
        <v>7.57808308961218</v>
      </c>
      <c r="U365" s="0" t="n">
        <v>7.94276433385622</v>
      </c>
      <c r="V365" s="0" t="n">
        <v>8.2815200636717</v>
      </c>
      <c r="W365" s="0" t="n">
        <v>8.59779444538651</v>
      </c>
      <c r="X365" s="0" t="n">
        <v>8.89438762377193</v>
      </c>
      <c r="Y365" s="0" t="n">
        <v>10.7930089683745</v>
      </c>
      <c r="Z365" s="0" t="n">
        <v>11.1957495271682</v>
      </c>
      <c r="AA365" s="0" t="n">
        <v>11.5310904213215</v>
      </c>
      <c r="AB365" s="0" t="n">
        <v>10.3101708070056</v>
      </c>
      <c r="AC365" s="0" t="n">
        <v>0</v>
      </c>
      <c r="AD365" s="0" t="n">
        <v>0.703406228286087</v>
      </c>
      <c r="AE365" s="0" t="n">
        <v>6.0866344468871</v>
      </c>
      <c r="AF365" s="0" t="n">
        <v>6.96117265816365</v>
      </c>
      <c r="AG365" s="0" t="n">
        <v>7.76831120479979</v>
      </c>
      <c r="AH365" s="0" t="n">
        <v>8.50805008679554</v>
      </c>
      <c r="AI365" s="0" t="n">
        <v>9.18038930415088</v>
      </c>
      <c r="AJ365" s="0" t="n">
        <v>9.78532885686581</v>
      </c>
      <c r="AK365" s="0" t="n">
        <v>10.3228687449403</v>
      </c>
      <c r="AL365" s="0" t="n">
        <v>828.794081840019</v>
      </c>
      <c r="AM365" s="0" t="n">
        <v>843.794179781479</v>
      </c>
      <c r="AN365" s="0" t="n">
        <v>852.952973454105</v>
      </c>
      <c r="AO365" s="0" t="n">
        <v>749.268896658324</v>
      </c>
      <c r="AP365" s="0" t="n">
        <v>0</v>
      </c>
      <c r="AQ365" s="0" t="n">
        <v>66.2969481059443</v>
      </c>
      <c r="AR365" s="0" t="n">
        <v>560.236876722418</v>
      </c>
      <c r="AS365" s="0" t="n">
        <v>616.126104545723</v>
      </c>
      <c r="AT365" s="0" t="n">
        <v>666.174028100193</v>
      </c>
      <c r="AU365" s="0" t="n">
        <v>710.380647385828</v>
      </c>
      <c r="AV365" s="0" t="n">
        <v>748.745962402628</v>
      </c>
      <c r="AW365" s="0" t="n">
        <v>781.269973150593</v>
      </c>
      <c r="AX365" s="0" t="n">
        <v>807.952679629723</v>
      </c>
    </row>
    <row r="366" customFormat="false" ht="12.8" hidden="false" customHeight="false" outlineLevel="0" collapsed="false">
      <c r="A366" s="0" t="s">
        <v>1689</v>
      </c>
      <c r="B366" s="0" t="s">
        <v>1791</v>
      </c>
      <c r="C366" s="0" t="s">
        <v>1455</v>
      </c>
      <c r="D366" s="0" t="n">
        <v>36</v>
      </c>
      <c r="E366" s="0" t="n">
        <v>51</v>
      </c>
      <c r="F366" s="0" t="n">
        <v>600</v>
      </c>
      <c r="I366" s="0" t="n">
        <v>42</v>
      </c>
      <c r="L366" s="0" t="n">
        <v>23.2823668581364</v>
      </c>
      <c r="M366" s="0" t="n">
        <v>19.2885336121364</v>
      </c>
      <c r="N366" s="0" t="n">
        <v>16.0664653670909</v>
      </c>
      <c r="O366" s="0" t="n">
        <v>16.324257902</v>
      </c>
      <c r="P366" s="0" t="n">
        <v>16.87381757</v>
      </c>
      <c r="Q366" s="0" t="n">
        <v>17.422836278</v>
      </c>
      <c r="R366" s="0" t="n">
        <v>17.972104298</v>
      </c>
      <c r="S366" s="0" t="n">
        <v>18.522411902</v>
      </c>
      <c r="T366" s="0" t="n">
        <v>19.6807791599545</v>
      </c>
      <c r="U366" s="0" t="n">
        <v>21.9173860399545</v>
      </c>
      <c r="V366" s="0" t="n">
        <v>24.2678484595909</v>
      </c>
      <c r="W366" s="0" t="n">
        <v>25.714816398</v>
      </c>
      <c r="X366" s="0" t="n">
        <v>26.2852464648864</v>
      </c>
      <c r="Y366" s="0" t="n">
        <v>17.3118067631818</v>
      </c>
      <c r="Z366" s="0" t="n">
        <v>13.4352888486364</v>
      </c>
      <c r="AA366" s="0" t="n">
        <v>10.1109259436364</v>
      </c>
      <c r="AB366" s="0" t="n">
        <v>10.12819902</v>
      </c>
      <c r="AC366" s="0" t="n">
        <v>10.4796357</v>
      </c>
      <c r="AD366" s="0" t="n">
        <v>10.88838278</v>
      </c>
      <c r="AE366" s="0" t="n">
        <v>11.36234298</v>
      </c>
      <c r="AF366" s="0" t="n">
        <v>11.90941902</v>
      </c>
      <c r="AG366" s="0" t="n">
        <v>13.1023634177273</v>
      </c>
      <c r="AH366" s="0" t="n">
        <v>15.3438613086364</v>
      </c>
      <c r="AI366" s="0" t="n">
        <v>17.7073618686364</v>
      </c>
      <c r="AJ366" s="0" t="n">
        <v>19.24991398</v>
      </c>
      <c r="AK366" s="0" t="n">
        <v>20.0369964670454</v>
      </c>
      <c r="AL366" s="0" t="n">
        <v>1492.08576268182</v>
      </c>
      <c r="AM366" s="0" t="n">
        <v>1150.08475304546</v>
      </c>
      <c r="AN366" s="0" t="n">
        <v>853.550748909091</v>
      </c>
      <c r="AO366" s="0" t="n">
        <v>846.912402</v>
      </c>
      <c r="AP366" s="0" t="n">
        <v>870.25687</v>
      </c>
      <c r="AQ366" s="0" t="n">
        <v>899.645978</v>
      </c>
      <c r="AR366" s="0" t="n">
        <v>935.869998</v>
      </c>
      <c r="AS366" s="0" t="n">
        <v>979.719202</v>
      </c>
      <c r="AT366" s="0" t="n">
        <v>1089.33045995455</v>
      </c>
      <c r="AU366" s="0" t="n">
        <v>1303.85248540909</v>
      </c>
      <c r="AV366" s="0" t="n">
        <v>1528.02321413636</v>
      </c>
      <c r="AW366" s="0" t="n">
        <v>1666.320348</v>
      </c>
      <c r="AX366" s="0" t="n">
        <v>1731.80136261364</v>
      </c>
    </row>
    <row r="367" customFormat="false" ht="12.8" hidden="false" customHeight="false" outlineLevel="0" collapsed="false">
      <c r="A367" s="0" t="s">
        <v>1689</v>
      </c>
      <c r="B367" s="0" t="s">
        <v>1792</v>
      </c>
      <c r="C367" s="0" t="s">
        <v>1455</v>
      </c>
      <c r="D367" s="0" t="s">
        <v>1793</v>
      </c>
      <c r="E367" s="0" t="n">
        <v>7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0</v>
      </c>
      <c r="S367" s="0" t="n">
        <v>0</v>
      </c>
      <c r="T367" s="0" t="n">
        <v>0</v>
      </c>
      <c r="U367" s="0" t="n">
        <v>4.586953375</v>
      </c>
      <c r="V367" s="0" t="n">
        <v>4.891347241</v>
      </c>
      <c r="W367" s="0" t="n">
        <v>5.190432643</v>
      </c>
      <c r="X367" s="0" t="n">
        <v>5.484604717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4.18298375</v>
      </c>
      <c r="AI367" s="0" t="n">
        <v>4.25500241</v>
      </c>
      <c r="AJ367" s="0" t="n">
        <v>4.30529643</v>
      </c>
      <c r="AK367" s="0" t="n">
        <v>4.33781717</v>
      </c>
      <c r="AL367" s="0" t="n">
        <v>0</v>
      </c>
      <c r="AM367" s="0" t="n">
        <v>0</v>
      </c>
      <c r="AN367" s="0" t="n">
        <v>0</v>
      </c>
      <c r="AO367" s="0" t="n">
        <v>0</v>
      </c>
      <c r="AP367" s="0" t="n">
        <v>0</v>
      </c>
      <c r="AQ367" s="0" t="n">
        <v>0</v>
      </c>
      <c r="AR367" s="0" t="n">
        <v>0</v>
      </c>
      <c r="AS367" s="0" t="n">
        <v>0</v>
      </c>
      <c r="AT367" s="0" t="n">
        <v>0</v>
      </c>
      <c r="AU367" s="0" t="n">
        <v>420.947625</v>
      </c>
      <c r="AV367" s="0" t="n">
        <v>420.250691</v>
      </c>
      <c r="AW367" s="0" t="n">
        <v>417.538093</v>
      </c>
      <c r="AX367" s="0" t="n">
        <v>413.204967</v>
      </c>
    </row>
    <row r="368" customFormat="false" ht="12.8" hidden="false" customHeight="false" outlineLevel="0" collapsed="false">
      <c r="A368" s="0" t="s">
        <v>1689</v>
      </c>
      <c r="B368" s="0" t="s">
        <v>1794</v>
      </c>
      <c r="C368" s="0" t="s">
        <v>1455</v>
      </c>
      <c r="D368" s="0" t="s">
        <v>1795</v>
      </c>
      <c r="E368" s="0" t="n">
        <v>7</v>
      </c>
      <c r="L368" s="0" t="n">
        <v>5.774258599</v>
      </c>
      <c r="M368" s="0" t="n">
        <v>6.059789425</v>
      </c>
      <c r="N368" s="0" t="n">
        <v>6.341592331</v>
      </c>
      <c r="O368" s="0" t="n">
        <v>6.620062453</v>
      </c>
      <c r="P368" s="0" t="n">
        <v>6.895594927</v>
      </c>
      <c r="Q368" s="0" t="n">
        <v>7.168584889</v>
      </c>
      <c r="R368" s="0" t="n">
        <v>7.439427475</v>
      </c>
      <c r="S368" s="0" t="n">
        <v>7.708517821</v>
      </c>
      <c r="T368" s="0" t="n">
        <v>7.976251063</v>
      </c>
      <c r="U368" s="0" t="n">
        <v>8.243022337</v>
      </c>
      <c r="V368" s="0" t="n">
        <v>8.509226779</v>
      </c>
      <c r="W368" s="0" t="n">
        <v>8.775259525</v>
      </c>
      <c r="X368" s="0" t="n">
        <v>9.041515711</v>
      </c>
      <c r="Y368" s="0" t="n">
        <v>4.35651599</v>
      </c>
      <c r="Z368" s="0" t="n">
        <v>4.36534425</v>
      </c>
      <c r="AA368" s="0" t="n">
        <v>4.36825331</v>
      </c>
      <c r="AB368" s="0" t="n">
        <v>4.36919453</v>
      </c>
      <c r="AC368" s="0" t="n">
        <v>4.37211927</v>
      </c>
      <c r="AD368" s="0" t="n">
        <v>4.38097889</v>
      </c>
      <c r="AE368" s="0" t="n">
        <v>4.39972475</v>
      </c>
      <c r="AF368" s="0" t="n">
        <v>4.43230821</v>
      </c>
      <c r="AG368" s="0" t="n">
        <v>4.48268063</v>
      </c>
      <c r="AH368" s="0" t="n">
        <v>4.55479337</v>
      </c>
      <c r="AI368" s="0" t="n">
        <v>4.65259779</v>
      </c>
      <c r="AJ368" s="0" t="n">
        <v>4.78004525</v>
      </c>
      <c r="AK368" s="0" t="n">
        <v>4.94108711</v>
      </c>
      <c r="AL368" s="0" t="n">
        <v>407.646449</v>
      </c>
      <c r="AM368" s="0" t="n">
        <v>401.257675</v>
      </c>
      <c r="AN368" s="0" t="n">
        <v>394.433781</v>
      </c>
      <c r="AO368" s="0" t="n">
        <v>387.569903</v>
      </c>
      <c r="AP368" s="0" t="n">
        <v>381.061177</v>
      </c>
      <c r="AQ368" s="0" t="n">
        <v>375.302739</v>
      </c>
      <c r="AR368" s="0" t="n">
        <v>370.689725</v>
      </c>
      <c r="AS368" s="0" t="n">
        <v>367.617271</v>
      </c>
      <c r="AT368" s="0" t="n">
        <v>366.480513</v>
      </c>
      <c r="AU368" s="0" t="n">
        <v>367.674587</v>
      </c>
      <c r="AV368" s="0" t="n">
        <v>371.594629</v>
      </c>
      <c r="AW368" s="0" t="n">
        <v>378.635775</v>
      </c>
      <c r="AX368" s="0" t="n">
        <v>389.193161</v>
      </c>
    </row>
    <row r="369" customFormat="false" ht="12.8" hidden="false" customHeight="false" outlineLevel="0" collapsed="false">
      <c r="A369" s="0" t="s">
        <v>1689</v>
      </c>
      <c r="B369" s="0" t="s">
        <v>1796</v>
      </c>
      <c r="C369" s="0" t="s">
        <v>1455</v>
      </c>
      <c r="D369" s="0" t="s">
        <v>1797</v>
      </c>
      <c r="E369" s="0" t="n">
        <v>7</v>
      </c>
      <c r="L369" s="0" t="n">
        <v>9.308390473</v>
      </c>
      <c r="M369" s="0" t="n">
        <v>9.576278947</v>
      </c>
      <c r="N369" s="0" t="n">
        <v>9.845576269</v>
      </c>
      <c r="O369" s="0" t="n">
        <v>10.116677575</v>
      </c>
      <c r="P369" s="0" t="n">
        <v>10.389978001</v>
      </c>
      <c r="Q369" s="0" t="n">
        <v>10.665872683</v>
      </c>
      <c r="R369" s="0" t="n">
        <v>10.944756757</v>
      </c>
      <c r="S369" s="0" t="n">
        <v>11.227025359</v>
      </c>
      <c r="T369" s="0" t="n">
        <v>11.513073625</v>
      </c>
      <c r="U369" s="0" t="n">
        <v>11.803296691</v>
      </c>
      <c r="V369" s="0" t="n">
        <v>12.098089693</v>
      </c>
      <c r="W369" s="0" t="n">
        <v>12.397847767</v>
      </c>
      <c r="X369" s="0" t="n">
        <v>12.702966049</v>
      </c>
      <c r="Y369" s="0" t="n">
        <v>5.13967473</v>
      </c>
      <c r="Z369" s="0" t="n">
        <v>5.37975947</v>
      </c>
      <c r="AA369" s="0" t="n">
        <v>5.66529269</v>
      </c>
      <c r="AB369" s="0" t="n">
        <v>6.00022575</v>
      </c>
      <c r="AC369" s="0" t="n">
        <v>6.38851001</v>
      </c>
      <c r="AD369" s="0" t="n">
        <v>6.83409683</v>
      </c>
      <c r="AE369" s="0" t="n">
        <v>7.34093757</v>
      </c>
      <c r="AF369" s="0" t="n">
        <v>7.91298358999999</v>
      </c>
      <c r="AG369" s="0" t="n">
        <v>8.55418624999999</v>
      </c>
      <c r="AH369" s="0" t="n">
        <v>9.26849690999999</v>
      </c>
      <c r="AI369" s="0" t="n">
        <v>10.05986693</v>
      </c>
      <c r="AJ369" s="0" t="n">
        <v>10.93224767</v>
      </c>
      <c r="AK369" s="0" t="n">
        <v>11.88959049</v>
      </c>
      <c r="AL369" s="0" t="n">
        <v>403.661923</v>
      </c>
      <c r="AM369" s="0" t="n">
        <v>422.437197</v>
      </c>
      <c r="AN369" s="0" t="n">
        <v>445.914119</v>
      </c>
      <c r="AO369" s="0" t="n">
        <v>474.487825</v>
      </c>
      <c r="AP369" s="0" t="n">
        <v>508.553451</v>
      </c>
      <c r="AQ369" s="0" t="n">
        <v>548.506133</v>
      </c>
      <c r="AR369" s="0" t="n">
        <v>594.741007</v>
      </c>
      <c r="AS369" s="0" t="n">
        <v>647.653209</v>
      </c>
      <c r="AT369" s="0" t="n">
        <v>707.637875</v>
      </c>
      <c r="AU369" s="0" t="n">
        <v>775.090141</v>
      </c>
      <c r="AV369" s="0" t="n">
        <v>850.405143</v>
      </c>
      <c r="AW369" s="0" t="n">
        <v>933.978017</v>
      </c>
      <c r="AX369" s="0" t="n">
        <v>1026.203899</v>
      </c>
    </row>
    <row r="370" customFormat="false" ht="12.8" hidden="false" customHeight="false" outlineLevel="0" collapsed="false">
      <c r="A370" s="0" t="s">
        <v>1689</v>
      </c>
      <c r="B370" s="0" t="s">
        <v>1798</v>
      </c>
      <c r="C370" s="0" t="s">
        <v>1455</v>
      </c>
      <c r="D370" s="0" t="s">
        <v>1799</v>
      </c>
    </row>
    <row r="371" customFormat="false" ht="12.8" hidden="false" customHeight="false" outlineLevel="0" collapsed="false">
      <c r="A371" s="0" t="s">
        <v>1689</v>
      </c>
      <c r="B371" s="0" t="s">
        <v>1800</v>
      </c>
      <c r="C371" s="0" t="s">
        <v>1783</v>
      </c>
      <c r="D371" s="0" t="n">
        <v>36</v>
      </c>
      <c r="E371" s="0" t="n">
        <v>7</v>
      </c>
      <c r="F371" s="0" t="n">
        <v>600</v>
      </c>
      <c r="I371" s="0" t="n">
        <v>42</v>
      </c>
      <c r="L371" s="0" t="n">
        <v>25.714816398</v>
      </c>
      <c r="M371" s="0" t="n">
        <v>26.2852464648864</v>
      </c>
      <c r="N371" s="0" t="n">
        <v>23.2823668581364</v>
      </c>
      <c r="O371" s="0" t="n">
        <v>19.2885336121364</v>
      </c>
      <c r="P371" s="0" t="n">
        <v>16.0664653670909</v>
      </c>
      <c r="Q371" s="0" t="n">
        <v>16.324257902</v>
      </c>
      <c r="R371" s="0" t="n">
        <v>16.87381757</v>
      </c>
      <c r="S371" s="0" t="n">
        <v>17.422836278</v>
      </c>
      <c r="T371" s="0" t="n">
        <v>17.972104298</v>
      </c>
      <c r="U371" s="0" t="n">
        <v>18.522411902</v>
      </c>
      <c r="V371" s="0" t="n">
        <v>19.6807791599545</v>
      </c>
      <c r="W371" s="0" t="n">
        <v>21.9173860399545</v>
      </c>
      <c r="X371" s="0" t="n">
        <v>24.2678484595909</v>
      </c>
      <c r="Y371" s="0" t="n">
        <v>19.24991398</v>
      </c>
      <c r="Z371" s="0" t="n">
        <v>20.0369964670454</v>
      </c>
      <c r="AA371" s="0" t="n">
        <v>17.3118067631818</v>
      </c>
      <c r="AB371" s="0" t="n">
        <v>13.4352888486364</v>
      </c>
      <c r="AC371" s="0" t="n">
        <v>10.1109259436364</v>
      </c>
      <c r="AD371" s="0" t="n">
        <v>10.12819902</v>
      </c>
      <c r="AE371" s="0" t="n">
        <v>10.4796357</v>
      </c>
      <c r="AF371" s="0" t="n">
        <v>10.88838278</v>
      </c>
      <c r="AG371" s="0" t="n">
        <v>11.36234298</v>
      </c>
      <c r="AH371" s="0" t="n">
        <v>11.90941902</v>
      </c>
      <c r="AI371" s="0" t="n">
        <v>13.1023634177273</v>
      </c>
      <c r="AJ371" s="0" t="n">
        <v>15.3438613086364</v>
      </c>
      <c r="AK371" s="0" t="n">
        <v>17.7073618686364</v>
      </c>
      <c r="AL371" s="0" t="n">
        <v>1666.320348</v>
      </c>
      <c r="AM371" s="0" t="n">
        <v>1731.80136261364</v>
      </c>
      <c r="AN371" s="0" t="n">
        <v>1492.08576268182</v>
      </c>
      <c r="AO371" s="0" t="n">
        <v>1150.08475304546</v>
      </c>
      <c r="AP371" s="0" t="n">
        <v>853.550748909091</v>
      </c>
      <c r="AQ371" s="0" t="n">
        <v>846.912402</v>
      </c>
      <c r="AR371" s="0" t="n">
        <v>870.25687</v>
      </c>
      <c r="AS371" s="0" t="n">
        <v>899.645978</v>
      </c>
      <c r="AT371" s="0" t="n">
        <v>935.869998</v>
      </c>
      <c r="AU371" s="0" t="n">
        <v>979.719202</v>
      </c>
      <c r="AV371" s="0" t="n">
        <v>1089.33045995455</v>
      </c>
      <c r="AW371" s="0" t="n">
        <v>1303.85248540909</v>
      </c>
      <c r="AX371" s="0" t="n">
        <v>1528.02321413636</v>
      </c>
    </row>
    <row r="372" customFormat="false" ht="12.8" hidden="false" customHeight="false" outlineLevel="0" collapsed="false">
      <c r="A372" s="0" t="s">
        <v>1689</v>
      </c>
      <c r="B372" s="0" t="s">
        <v>1801</v>
      </c>
      <c r="C372" s="0" t="s">
        <v>1783</v>
      </c>
      <c r="D372" s="0" t="s">
        <v>1802</v>
      </c>
      <c r="E372" s="0" t="n">
        <v>51</v>
      </c>
      <c r="V372" s="0" t="n">
        <v>1.09851709375</v>
      </c>
      <c r="W372" s="0" t="n">
        <v>4.586953375</v>
      </c>
      <c r="X372" s="0" t="n">
        <v>4.891347241</v>
      </c>
      <c r="AI372" s="0" t="n">
        <v>1.0315709375</v>
      </c>
      <c r="AJ372" s="0" t="n">
        <v>4.18298375</v>
      </c>
      <c r="AK372" s="0" t="n">
        <v>4.25500241</v>
      </c>
      <c r="AW372" s="0" t="n">
        <v>420.947625</v>
      </c>
      <c r="AX372" s="0" t="n">
        <v>420.250691</v>
      </c>
    </row>
    <row r="373" customFormat="false" ht="12.8" hidden="false" customHeight="false" outlineLevel="0" collapsed="false">
      <c r="A373" s="0" t="s">
        <v>1689</v>
      </c>
      <c r="B373" s="0" t="s">
        <v>1803</v>
      </c>
      <c r="C373" s="0" t="s">
        <v>1783</v>
      </c>
      <c r="D373" s="0" t="s">
        <v>1804</v>
      </c>
      <c r="E373" s="0" t="n">
        <v>51</v>
      </c>
      <c r="L373" s="0" t="n">
        <v>5.190432643</v>
      </c>
      <c r="M373" s="0" t="n">
        <v>5.484604717</v>
      </c>
      <c r="N373" s="0" t="n">
        <v>5.774258599</v>
      </c>
      <c r="O373" s="0" t="n">
        <v>6.059789425</v>
      </c>
      <c r="P373" s="0" t="n">
        <v>6.341592331</v>
      </c>
      <c r="Q373" s="0" t="n">
        <v>6.620062453</v>
      </c>
      <c r="R373" s="0" t="n">
        <v>6.895594927</v>
      </c>
      <c r="S373" s="0" t="n">
        <v>7.168584889</v>
      </c>
      <c r="T373" s="0" t="n">
        <v>7.439427475</v>
      </c>
      <c r="U373" s="0" t="n">
        <v>7.708517821</v>
      </c>
      <c r="V373" s="0" t="n">
        <v>7.976251063</v>
      </c>
      <c r="W373" s="0" t="n">
        <v>8.243022337</v>
      </c>
      <c r="X373" s="0" t="n">
        <v>8.509226779</v>
      </c>
      <c r="Y373" s="0" t="n">
        <v>4.30529643</v>
      </c>
      <c r="Z373" s="0" t="n">
        <v>4.33781717</v>
      </c>
      <c r="AA373" s="0" t="n">
        <v>4.35651599</v>
      </c>
      <c r="AB373" s="0" t="n">
        <v>4.36534425</v>
      </c>
      <c r="AC373" s="0" t="n">
        <v>4.36825331</v>
      </c>
      <c r="AD373" s="0" t="n">
        <v>4.36919453</v>
      </c>
      <c r="AE373" s="0" t="n">
        <v>4.37211927</v>
      </c>
      <c r="AF373" s="0" t="n">
        <v>4.38097889</v>
      </c>
      <c r="AG373" s="0" t="n">
        <v>4.39972475</v>
      </c>
      <c r="AH373" s="0" t="n">
        <v>4.43230821</v>
      </c>
      <c r="AI373" s="0" t="n">
        <v>4.48268063</v>
      </c>
      <c r="AJ373" s="0" t="n">
        <v>4.55479337</v>
      </c>
      <c r="AK373" s="0" t="n">
        <v>4.65259779</v>
      </c>
      <c r="AL373" s="0" t="n">
        <v>417.538093</v>
      </c>
      <c r="AM373" s="0" t="n">
        <v>413.204967</v>
      </c>
      <c r="AN373" s="0" t="n">
        <v>407.646449</v>
      </c>
      <c r="AO373" s="0" t="n">
        <v>401.257675</v>
      </c>
      <c r="AP373" s="0" t="n">
        <v>394.433781</v>
      </c>
      <c r="AQ373" s="0" t="n">
        <v>387.569903</v>
      </c>
      <c r="AR373" s="0" t="n">
        <v>381.061177</v>
      </c>
      <c r="AS373" s="0" t="n">
        <v>375.302739</v>
      </c>
      <c r="AT373" s="0" t="n">
        <v>370.689725</v>
      </c>
      <c r="AU373" s="0" t="n">
        <v>367.617271</v>
      </c>
      <c r="AV373" s="0" t="n">
        <v>366.480513</v>
      </c>
      <c r="AW373" s="0" t="n">
        <v>367.674587</v>
      </c>
      <c r="AX373" s="0" t="n">
        <v>371.594629</v>
      </c>
    </row>
    <row r="374" customFormat="false" ht="12.8" hidden="false" customHeight="false" outlineLevel="0" collapsed="false">
      <c r="A374" s="0" t="s">
        <v>1689</v>
      </c>
      <c r="B374" s="0" t="s">
        <v>1805</v>
      </c>
      <c r="C374" s="0" t="s">
        <v>1783</v>
      </c>
      <c r="D374" s="0" t="s">
        <v>1806</v>
      </c>
      <c r="E374" s="0" t="n">
        <v>51</v>
      </c>
      <c r="L374" s="0" t="n">
        <v>8.775259525</v>
      </c>
      <c r="M374" s="0" t="n">
        <v>9.041515711</v>
      </c>
      <c r="N374" s="0" t="n">
        <v>9.308390473</v>
      </c>
      <c r="O374" s="0" t="n">
        <v>9.576278947</v>
      </c>
      <c r="P374" s="0" t="n">
        <v>9.845576269</v>
      </c>
      <c r="Q374" s="0" t="n">
        <v>10.116677575</v>
      </c>
      <c r="R374" s="0" t="n">
        <v>10.389978001</v>
      </c>
      <c r="S374" s="0" t="n">
        <v>10.665872683</v>
      </c>
      <c r="T374" s="0" t="n">
        <v>10.944756757</v>
      </c>
      <c r="U374" s="0" t="n">
        <v>11.227025359</v>
      </c>
      <c r="V374" s="0" t="n">
        <v>11.513073625</v>
      </c>
      <c r="W374" s="0" t="n">
        <v>11.803296691</v>
      </c>
      <c r="X374" s="0" t="n">
        <v>12.098089693</v>
      </c>
      <c r="Y374" s="0" t="n">
        <v>4.78004525</v>
      </c>
      <c r="Z374" s="0" t="n">
        <v>4.94108711</v>
      </c>
      <c r="AA374" s="0" t="n">
        <v>5.13967473</v>
      </c>
      <c r="AB374" s="0" t="n">
        <v>5.37975947</v>
      </c>
      <c r="AC374" s="0" t="n">
        <v>5.66529269</v>
      </c>
      <c r="AD374" s="0" t="n">
        <v>6.00022575</v>
      </c>
      <c r="AE374" s="0" t="n">
        <v>6.38851001</v>
      </c>
      <c r="AF374" s="0" t="n">
        <v>6.83409683</v>
      </c>
      <c r="AG374" s="0" t="n">
        <v>7.34093757</v>
      </c>
      <c r="AH374" s="0" t="n">
        <v>7.91298358999999</v>
      </c>
      <c r="AI374" s="0" t="n">
        <v>8.55418624999999</v>
      </c>
      <c r="AJ374" s="0" t="n">
        <v>9.26849690999999</v>
      </c>
      <c r="AK374" s="0" t="n">
        <v>10.05986693</v>
      </c>
      <c r="AL374" s="0" t="n">
        <v>378.635775</v>
      </c>
      <c r="AM374" s="0" t="n">
        <v>389.193161</v>
      </c>
      <c r="AN374" s="0" t="n">
        <v>403.661923</v>
      </c>
      <c r="AO374" s="0" t="n">
        <v>422.437197</v>
      </c>
      <c r="AP374" s="0" t="n">
        <v>445.914119</v>
      </c>
      <c r="AQ374" s="0" t="n">
        <v>474.487825</v>
      </c>
      <c r="AR374" s="0" t="n">
        <v>508.553451</v>
      </c>
      <c r="AS374" s="0" t="n">
        <v>548.506133</v>
      </c>
      <c r="AT374" s="0" t="n">
        <v>594.741007</v>
      </c>
      <c r="AU374" s="0" t="n">
        <v>647.653209</v>
      </c>
      <c r="AV374" s="0" t="n">
        <v>707.637875</v>
      </c>
      <c r="AW374" s="0" t="n">
        <v>775.090141</v>
      </c>
      <c r="AX374" s="0" t="n">
        <v>850.405143</v>
      </c>
    </row>
    <row r="375" customFormat="false" ht="12.8" hidden="false" customHeight="false" outlineLevel="0" collapsed="false">
      <c r="A375" s="0" t="s">
        <v>1689</v>
      </c>
      <c r="B375" s="0" t="s">
        <v>1807</v>
      </c>
      <c r="C375" s="0" t="s">
        <v>1783</v>
      </c>
      <c r="L375" s="0" t="n">
        <v>12.397847767</v>
      </c>
      <c r="M375" s="0" t="n">
        <v>12.702966049</v>
      </c>
      <c r="Y375" s="0" t="n">
        <v>10.93224767</v>
      </c>
      <c r="Z375" s="0" t="n">
        <v>11.88959049</v>
      </c>
      <c r="AL375" s="0" t="n">
        <v>933.978017</v>
      </c>
      <c r="AM375" s="0" t="n">
        <v>1026.203899</v>
      </c>
    </row>
    <row r="376" customFormat="false" ht="12.8" hidden="false" customHeight="false" outlineLevel="0" collapsed="false">
      <c r="A376" s="0" t="s">
        <v>1689</v>
      </c>
      <c r="B376" s="0" t="s">
        <v>1808</v>
      </c>
      <c r="C376" s="0" t="s">
        <v>376</v>
      </c>
      <c r="D376" s="0" t="n">
        <v>36</v>
      </c>
      <c r="E376" s="0" t="n">
        <v>41</v>
      </c>
      <c r="F376" s="0" t="n">
        <v>600</v>
      </c>
      <c r="I376" s="0" t="n">
        <v>42</v>
      </c>
      <c r="L376" s="0" t="n">
        <v>16.049028248</v>
      </c>
      <c r="M376" s="0" t="n">
        <v>16.599154748</v>
      </c>
      <c r="N376" s="0" t="n">
        <v>17.148345152</v>
      </c>
      <c r="O376" s="0" t="n">
        <v>17.697389732</v>
      </c>
      <c r="P376" s="0" t="n">
        <v>18.24707876</v>
      </c>
      <c r="Q376" s="0" t="n">
        <v>18.8980676983409</v>
      </c>
      <c r="R376" s="0" t="n">
        <v>20.7847749124091</v>
      </c>
      <c r="S376" s="0" t="n">
        <v>23.0784588073182</v>
      </c>
      <c r="T376" s="0" t="n">
        <v>25.1840619091818</v>
      </c>
      <c r="U376" s="0" t="n">
        <v>26.147421207</v>
      </c>
      <c r="V376" s="0" t="n">
        <v>25.2366790343182</v>
      </c>
      <c r="W376" s="0" t="n">
        <v>21.2997007530455</v>
      </c>
      <c r="X376" s="0" t="n">
        <v>17.2487093481364</v>
      </c>
      <c r="Y376" s="0" t="n">
        <v>9.97150248</v>
      </c>
      <c r="Z376" s="0" t="n">
        <v>10.29724748</v>
      </c>
      <c r="AA376" s="0" t="n">
        <v>10.67635152</v>
      </c>
      <c r="AB376" s="0" t="n">
        <v>11.11671732</v>
      </c>
      <c r="AC376" s="0" t="n">
        <v>11.6262476</v>
      </c>
      <c r="AD376" s="0" t="n">
        <v>12.3066242561364</v>
      </c>
      <c r="AE376" s="0" t="n">
        <v>14.2078173059091</v>
      </c>
      <c r="AF376" s="0" t="n">
        <v>16.5103835277273</v>
      </c>
      <c r="AG376" s="0" t="n">
        <v>18.6529731827273</v>
      </c>
      <c r="AH376" s="0" t="n">
        <v>19.77664207</v>
      </c>
      <c r="AI376" s="0" t="n">
        <v>19.1350248886364</v>
      </c>
      <c r="AJ376" s="0" t="n">
        <v>15.4128602577273</v>
      </c>
      <c r="AK376" s="0" t="n">
        <v>11.3761062086364</v>
      </c>
      <c r="AL376" s="0" t="n">
        <v>837.259948</v>
      </c>
      <c r="AM376" s="0" t="n">
        <v>857.878448</v>
      </c>
      <c r="AN376" s="0" t="n">
        <v>884.146452</v>
      </c>
      <c r="AO376" s="0" t="n">
        <v>916.854232</v>
      </c>
      <c r="AP376" s="0" t="n">
        <v>956.79206</v>
      </c>
      <c r="AQ376" s="0" t="n">
        <v>1014.30220515909</v>
      </c>
      <c r="AR376" s="0" t="n">
        <v>1195.38447604545</v>
      </c>
      <c r="AS376" s="0" t="n">
        <v>1414.7304255</v>
      </c>
      <c r="AT376" s="0" t="n">
        <v>1615.07919554546</v>
      </c>
      <c r="AU376" s="0" t="n">
        <v>1710.437757</v>
      </c>
      <c r="AV376" s="0" t="n">
        <v>1652.1880025</v>
      </c>
      <c r="AW376" s="0" t="n">
        <v>1324.81693940909</v>
      </c>
      <c r="AX376" s="0" t="n">
        <v>967.583443590909</v>
      </c>
    </row>
    <row r="377" customFormat="false" ht="12.8" hidden="false" customHeight="false" outlineLevel="0" collapsed="false">
      <c r="A377" s="0" t="s">
        <v>1689</v>
      </c>
      <c r="B377" s="0" t="s">
        <v>1809</v>
      </c>
      <c r="C377" s="0" t="s">
        <v>376</v>
      </c>
      <c r="D377" s="0" t="s">
        <v>1810</v>
      </c>
      <c r="E377" s="0" t="n">
        <v>41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1.09851709375</v>
      </c>
      <c r="R377" s="0" t="n">
        <v>4.586953375</v>
      </c>
      <c r="S377" s="0" t="n">
        <v>4.891347241</v>
      </c>
      <c r="T377" s="0" t="n">
        <v>5.190432643</v>
      </c>
      <c r="U377" s="0" t="n">
        <v>5.484604717</v>
      </c>
      <c r="V377" s="0" t="n">
        <v>5.774258599</v>
      </c>
      <c r="W377" s="0" t="n">
        <v>6.059789425</v>
      </c>
      <c r="X377" s="0" t="n">
        <v>6.341592331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1.0315709375</v>
      </c>
      <c r="AE377" s="0" t="n">
        <v>4.18298375</v>
      </c>
      <c r="AF377" s="0" t="n">
        <v>4.25500241</v>
      </c>
      <c r="AG377" s="0" t="n">
        <v>4.30529643</v>
      </c>
      <c r="AH377" s="0" t="n">
        <v>4.33781717</v>
      </c>
      <c r="AI377" s="0" t="n">
        <v>4.35651599</v>
      </c>
      <c r="AJ377" s="0" t="n">
        <v>4.36534425</v>
      </c>
      <c r="AK377" s="0" t="n">
        <v>4.36825331</v>
      </c>
      <c r="AL377" s="0" t="n">
        <v>0</v>
      </c>
      <c r="AM377" s="0" t="n">
        <v>0</v>
      </c>
      <c r="AN377" s="0" t="n">
        <v>0</v>
      </c>
      <c r="AO377" s="0" t="n">
        <v>0</v>
      </c>
      <c r="AP377" s="0" t="n">
        <v>0</v>
      </c>
      <c r="AQ377" s="0" t="n">
        <v>105.07196875</v>
      </c>
      <c r="AR377" s="0" t="n">
        <v>420.947625</v>
      </c>
      <c r="AS377" s="0" t="n">
        <v>420.250691</v>
      </c>
      <c r="AT377" s="0" t="n">
        <v>417.538093</v>
      </c>
      <c r="AU377" s="0" t="n">
        <v>413.204967</v>
      </c>
      <c r="AV377" s="0" t="n">
        <v>407.646449</v>
      </c>
      <c r="AW377" s="0" t="n">
        <v>401.257675</v>
      </c>
      <c r="AX377" s="0" t="n">
        <v>394.433781</v>
      </c>
    </row>
    <row r="378" customFormat="false" ht="12.8" hidden="false" customHeight="false" outlineLevel="0" collapsed="false">
      <c r="A378" s="0" t="s">
        <v>1689</v>
      </c>
      <c r="B378" s="0" t="s">
        <v>1811</v>
      </c>
      <c r="C378" s="0" t="s">
        <v>376</v>
      </c>
      <c r="D378" s="0" t="s">
        <v>1812</v>
      </c>
      <c r="E378" s="0" t="n">
        <v>41</v>
      </c>
      <c r="L378" s="0" t="n">
        <v>6.620062453</v>
      </c>
      <c r="M378" s="0" t="n">
        <v>6.895594927</v>
      </c>
      <c r="N378" s="0" t="n">
        <v>7.168584889</v>
      </c>
      <c r="O378" s="0" t="n">
        <v>7.439427475</v>
      </c>
      <c r="P378" s="0" t="n">
        <v>7.708517821</v>
      </c>
      <c r="Q378" s="0" t="n">
        <v>7.976251063</v>
      </c>
      <c r="R378" s="0" t="n">
        <v>8.243022337</v>
      </c>
      <c r="S378" s="0" t="n">
        <v>8.509226779</v>
      </c>
      <c r="T378" s="0" t="n">
        <v>8.775259525</v>
      </c>
      <c r="U378" s="0" t="n">
        <v>9.041515711</v>
      </c>
      <c r="V378" s="0" t="n">
        <v>9.308390473</v>
      </c>
      <c r="W378" s="0" t="n">
        <v>9.576278947</v>
      </c>
      <c r="X378" s="0" t="n">
        <v>9.845576269</v>
      </c>
      <c r="Y378" s="0" t="n">
        <v>4.36919453</v>
      </c>
      <c r="Z378" s="0" t="n">
        <v>4.37211927</v>
      </c>
      <c r="AA378" s="0" t="n">
        <v>4.38097889</v>
      </c>
      <c r="AB378" s="0" t="n">
        <v>4.39972475</v>
      </c>
      <c r="AC378" s="0" t="n">
        <v>4.43230821</v>
      </c>
      <c r="AD378" s="0" t="n">
        <v>4.48268063</v>
      </c>
      <c r="AE378" s="0" t="n">
        <v>4.55479337</v>
      </c>
      <c r="AF378" s="0" t="n">
        <v>4.65259779</v>
      </c>
      <c r="AG378" s="0" t="n">
        <v>4.78004525</v>
      </c>
      <c r="AH378" s="0" t="n">
        <v>4.94108711</v>
      </c>
      <c r="AI378" s="0" t="n">
        <v>5.13967473</v>
      </c>
      <c r="AJ378" s="0" t="n">
        <v>5.37975947</v>
      </c>
      <c r="AK378" s="0" t="n">
        <v>5.66529269</v>
      </c>
      <c r="AL378" s="0" t="n">
        <v>387.569903</v>
      </c>
      <c r="AM378" s="0" t="n">
        <v>381.061177</v>
      </c>
      <c r="AN378" s="0" t="n">
        <v>375.302739</v>
      </c>
      <c r="AO378" s="0" t="n">
        <v>370.689725</v>
      </c>
      <c r="AP378" s="0" t="n">
        <v>367.617271</v>
      </c>
      <c r="AQ378" s="0" t="n">
        <v>366.480513</v>
      </c>
      <c r="AR378" s="0" t="n">
        <v>367.674587</v>
      </c>
      <c r="AS378" s="0" t="n">
        <v>371.594629</v>
      </c>
      <c r="AT378" s="0" t="n">
        <v>378.635775</v>
      </c>
      <c r="AU378" s="0" t="n">
        <v>389.193161</v>
      </c>
      <c r="AV378" s="0" t="n">
        <v>403.661923</v>
      </c>
      <c r="AW378" s="0" t="n">
        <v>422.437197</v>
      </c>
      <c r="AX378" s="0" t="n">
        <v>445.914119</v>
      </c>
    </row>
    <row r="379" customFormat="false" ht="12.8" hidden="false" customHeight="false" outlineLevel="0" collapsed="false">
      <c r="A379" s="0" t="s">
        <v>1689</v>
      </c>
      <c r="B379" s="0" t="s">
        <v>1813</v>
      </c>
      <c r="C379" s="0" t="s">
        <v>376</v>
      </c>
      <c r="D379" s="0" t="s">
        <v>1814</v>
      </c>
      <c r="E379" s="0" t="n">
        <v>41</v>
      </c>
      <c r="L379" s="0" t="n">
        <v>10.116677575</v>
      </c>
      <c r="M379" s="0" t="n">
        <v>10.389978001</v>
      </c>
      <c r="N379" s="0" t="n">
        <v>10.665872683</v>
      </c>
      <c r="O379" s="0" t="n">
        <v>10.944756757</v>
      </c>
      <c r="P379" s="0" t="n">
        <v>11.227025359</v>
      </c>
      <c r="Q379" s="0" t="n">
        <v>11.513073625</v>
      </c>
      <c r="R379" s="0" t="n">
        <v>11.803296691</v>
      </c>
      <c r="S379" s="0" t="n">
        <v>12.098089693</v>
      </c>
      <c r="T379" s="0" t="n">
        <v>12.397847767</v>
      </c>
      <c r="U379" s="0" t="n">
        <v>12.702966049</v>
      </c>
      <c r="V379" s="0" t="n">
        <v>3.224082016</v>
      </c>
      <c r="W379" s="0" t="n">
        <v>0</v>
      </c>
      <c r="X379" s="0" t="n">
        <v>0</v>
      </c>
      <c r="Y379" s="0" t="n">
        <v>6.00022575</v>
      </c>
      <c r="Z379" s="0" t="n">
        <v>6.38851001</v>
      </c>
      <c r="AA379" s="0" t="n">
        <v>6.83409683</v>
      </c>
      <c r="AB379" s="0" t="n">
        <v>7.34093757</v>
      </c>
      <c r="AC379" s="0" t="n">
        <v>7.91298358999999</v>
      </c>
      <c r="AD379" s="0" t="n">
        <v>8.55418624999999</v>
      </c>
      <c r="AE379" s="0" t="n">
        <v>9.26849690999999</v>
      </c>
      <c r="AF379" s="0" t="n">
        <v>10.05986693</v>
      </c>
      <c r="AG379" s="0" t="n">
        <v>10.93224767</v>
      </c>
      <c r="AH379" s="0" t="n">
        <v>11.88959049</v>
      </c>
      <c r="AI379" s="0" t="n">
        <v>3.13231516</v>
      </c>
      <c r="AJ379" s="0" t="n">
        <v>0</v>
      </c>
      <c r="AK379" s="0" t="n">
        <v>0</v>
      </c>
      <c r="AL379" s="0" t="n">
        <v>474.487825</v>
      </c>
      <c r="AM379" s="0" t="n">
        <v>508.553451</v>
      </c>
      <c r="AN379" s="0" t="n">
        <v>548.506133</v>
      </c>
      <c r="AO379" s="0" t="n">
        <v>594.741007</v>
      </c>
      <c r="AP379" s="0" t="n">
        <v>647.653209</v>
      </c>
      <c r="AQ379" s="0" t="n">
        <v>707.637875</v>
      </c>
      <c r="AR379" s="0" t="n">
        <v>775.090141</v>
      </c>
      <c r="AS379" s="0" t="n">
        <v>850.405143</v>
      </c>
      <c r="AT379" s="0" t="n">
        <v>933.978017</v>
      </c>
      <c r="AU379" s="0" t="n">
        <v>1026.203899</v>
      </c>
      <c r="AV379" s="0" t="n">
        <v>272.012916</v>
      </c>
      <c r="AW379" s="0" t="n">
        <v>0</v>
      </c>
      <c r="AX379" s="0" t="n">
        <v>0</v>
      </c>
    </row>
    <row r="380" customFormat="false" ht="12.8" hidden="false" customHeight="false" outlineLevel="0" collapsed="false">
      <c r="A380" s="0" t="s">
        <v>1720</v>
      </c>
      <c r="B380" s="0" t="s">
        <v>1815</v>
      </c>
      <c r="C380" s="0" t="s">
        <v>1816</v>
      </c>
      <c r="D380" s="0" t="n">
        <v>30</v>
      </c>
      <c r="E380" s="0" t="n">
        <v>36</v>
      </c>
      <c r="F380" s="0" t="n">
        <v>750</v>
      </c>
      <c r="G380" s="0" t="n">
        <v>2.5</v>
      </c>
      <c r="H380" s="0" t="s">
        <v>1722</v>
      </c>
      <c r="I380" s="0" t="n">
        <v>48</v>
      </c>
      <c r="J380" s="0" t="n">
        <v>8.5</v>
      </c>
      <c r="K380" s="0" t="n">
        <v>0.3</v>
      </c>
      <c r="L380" s="0" t="n">
        <v>17.7223535696605</v>
      </c>
      <c r="M380" s="0" t="n">
        <v>19.2237374615786</v>
      </c>
      <c r="N380" s="0" t="n">
        <v>20.1502000732551</v>
      </c>
      <c r="O380" s="0" t="n">
        <v>20.3998971337952</v>
      </c>
      <c r="P380" s="0" t="n">
        <v>20.6087459479055</v>
      </c>
      <c r="Q380" s="0" t="n">
        <v>20.7614848548511</v>
      </c>
      <c r="R380" s="0" t="n">
        <v>19.2631151250864</v>
      </c>
      <c r="S380" s="0" t="n">
        <v>16.3842727755923</v>
      </c>
      <c r="T380" s="0" t="n">
        <v>13.9858966117698</v>
      </c>
      <c r="U380" s="0" t="n">
        <v>13.6601619031278</v>
      </c>
      <c r="V380" s="0" t="n">
        <v>14.3960595044655</v>
      </c>
      <c r="W380" s="0" t="n">
        <v>15.4791343421822</v>
      </c>
      <c r="X380" s="0" t="n">
        <v>16.4209475449075</v>
      </c>
      <c r="Y380" s="0" t="n">
        <v>6.05323297469453</v>
      </c>
      <c r="Z380" s="0" t="n">
        <v>5.85314112005963</v>
      </c>
      <c r="AA380" s="0" t="n">
        <v>5.91603580493125</v>
      </c>
      <c r="AB380" s="0" t="n">
        <v>8.26220546254358</v>
      </c>
      <c r="AC380" s="0" t="n">
        <v>9.19471704805886</v>
      </c>
      <c r="AD380" s="0" t="n">
        <v>9.40164806138188</v>
      </c>
      <c r="AE380" s="0" t="n">
        <v>9.00344051072092</v>
      </c>
      <c r="AF380" s="0" t="n">
        <v>8.27393503000531</v>
      </c>
      <c r="AG380" s="0" t="n">
        <v>7.56613135342209</v>
      </c>
      <c r="AH380" s="0" t="n">
        <v>6.65051304416315</v>
      </c>
      <c r="AI380" s="0" t="n">
        <v>6.67139868146557</v>
      </c>
      <c r="AJ380" s="0" t="n">
        <v>6.615356675697</v>
      </c>
      <c r="AK380" s="0" t="n">
        <v>6.34765384297647</v>
      </c>
      <c r="AL380" s="0" t="n">
        <v>847.540622765541</v>
      </c>
      <c r="AM380" s="0" t="n">
        <v>851.976346528181</v>
      </c>
      <c r="AN380" s="0" t="n">
        <v>849.209538050629</v>
      </c>
      <c r="AO380" s="0" t="n">
        <v>835.526794337497</v>
      </c>
      <c r="AP380" s="0" t="n">
        <v>826.794832617672</v>
      </c>
      <c r="AQ380" s="0" t="n">
        <v>822.895993801587</v>
      </c>
      <c r="AR380" s="0" t="n">
        <v>762.152993882159</v>
      </c>
      <c r="AS380" s="0" t="n">
        <v>658.036327794183</v>
      </c>
      <c r="AT380" s="0" t="n">
        <v>592.578064734453</v>
      </c>
      <c r="AU380" s="0" t="n">
        <v>630.573689609633</v>
      </c>
      <c r="AV380" s="0" t="n">
        <v>715.966754711256</v>
      </c>
      <c r="AW380" s="0" t="n">
        <v>802.366001820091</v>
      </c>
      <c r="AX380" s="0" t="n">
        <v>841.015837448097</v>
      </c>
    </row>
    <row r="381" customFormat="false" ht="12.8" hidden="false" customHeight="false" outlineLevel="0" collapsed="false">
      <c r="A381" s="0" t="s">
        <v>1720</v>
      </c>
      <c r="B381" s="0" t="s">
        <v>1817</v>
      </c>
      <c r="C381" s="0" t="s">
        <v>1818</v>
      </c>
      <c r="D381" s="0" t="n">
        <v>30</v>
      </c>
      <c r="E381" s="0" t="n">
        <v>10</v>
      </c>
      <c r="F381" s="0" t="n">
        <v>750</v>
      </c>
      <c r="G381" s="0" t="n">
        <v>2.5</v>
      </c>
      <c r="H381" s="0" t="s">
        <v>1722</v>
      </c>
      <c r="I381" s="0" t="n">
        <v>48</v>
      </c>
      <c r="J381" s="0" t="n">
        <v>8.5</v>
      </c>
      <c r="K381" s="0" t="n">
        <v>0.3</v>
      </c>
      <c r="L381" s="0" t="n">
        <v>17.8632969273681</v>
      </c>
      <c r="M381" s="0" t="n">
        <v>14.9635008985023</v>
      </c>
      <c r="N381" s="0" t="n">
        <v>13.6178699926986</v>
      </c>
      <c r="O381" s="0" t="n">
        <v>13.9576457145126</v>
      </c>
      <c r="P381" s="0" t="n">
        <v>14.9227889524426</v>
      </c>
      <c r="Q381" s="0" t="n">
        <v>15.966553060033</v>
      </c>
      <c r="R381" s="0" t="n">
        <v>17.0103785123617</v>
      </c>
      <c r="S381" s="0" t="n">
        <v>18.480493403192</v>
      </c>
      <c r="T381" s="0" t="n">
        <v>19.8214320083604</v>
      </c>
      <c r="U381" s="0" t="n">
        <v>20.2918634188611</v>
      </c>
      <c r="V381" s="0" t="n">
        <v>20.5042014257084</v>
      </c>
      <c r="W381" s="0" t="n">
        <v>20.7174035756281</v>
      </c>
      <c r="X381" s="0" t="n">
        <v>20.3385789585084</v>
      </c>
      <c r="Y381" s="0" t="n">
        <v>8.27746363508015</v>
      </c>
      <c r="Z381" s="0" t="n">
        <v>7.48052573580645</v>
      </c>
      <c r="AA381" s="0" t="n">
        <v>6.42684506630723</v>
      </c>
      <c r="AB381" s="0" t="n">
        <v>6.32204329434109</v>
      </c>
      <c r="AC381" s="0" t="n">
        <v>6.53440821164515</v>
      </c>
      <c r="AD381" s="0" t="n">
        <v>6.55407836887076</v>
      </c>
      <c r="AE381" s="0" t="n">
        <v>6.44767004028702</v>
      </c>
      <c r="AF381" s="0" t="n">
        <v>6.40336423105727</v>
      </c>
      <c r="AG381" s="0" t="n">
        <v>6.42929586387322</v>
      </c>
      <c r="AH381" s="0" t="n">
        <v>7.21329020681648</v>
      </c>
      <c r="AI381" s="0" t="n">
        <v>9.32135904740798</v>
      </c>
      <c r="AJ381" s="0" t="n">
        <v>9.36807326493534</v>
      </c>
      <c r="AK381" s="0" t="n">
        <v>9.16366448831924</v>
      </c>
      <c r="AL381" s="0" t="n">
        <v>709.349042204583</v>
      </c>
      <c r="AM381" s="0" t="n">
        <v>614.130301642738</v>
      </c>
      <c r="AN381" s="0" t="n">
        <v>600.835691496203</v>
      </c>
      <c r="AO381" s="0" t="n">
        <v>670.650668244805</v>
      </c>
      <c r="AP381" s="0" t="n">
        <v>762.811207518441</v>
      </c>
      <c r="AQ381" s="0" t="n">
        <v>827.780410066152</v>
      </c>
      <c r="AR381" s="0" t="n">
        <v>846.699359488188</v>
      </c>
      <c r="AS381" s="0" t="n">
        <v>849.168454310779</v>
      </c>
      <c r="AT381" s="0" t="n">
        <v>853.061960031824</v>
      </c>
      <c r="AU381" s="0" t="n">
        <v>842.092071357076</v>
      </c>
      <c r="AV381" s="0" t="n">
        <v>830.356825420445</v>
      </c>
      <c r="AW381" s="0" t="n">
        <v>825.063561709185</v>
      </c>
      <c r="AX381" s="0" t="n">
        <v>804.63424461056</v>
      </c>
    </row>
    <row r="382" customFormat="false" ht="12.8" hidden="false" customHeight="false" outlineLevel="0" collapsed="false">
      <c r="A382" s="0" t="s">
        <v>1689</v>
      </c>
      <c r="B382" s="0" t="s">
        <v>1819</v>
      </c>
      <c r="C382" s="0" t="s">
        <v>1820</v>
      </c>
      <c r="D382" s="0" t="n">
        <v>30</v>
      </c>
      <c r="E382" s="0" t="n">
        <v>12</v>
      </c>
      <c r="F382" s="0" t="n">
        <v>600</v>
      </c>
      <c r="I382" s="0" t="n">
        <v>42</v>
      </c>
      <c r="L382" s="0" t="n">
        <v>13.2949481818182</v>
      </c>
      <c r="M382" s="0" t="n">
        <v>15.039615</v>
      </c>
      <c r="N382" s="0" t="n">
        <v>15.821655</v>
      </c>
      <c r="O382" s="0" t="n">
        <v>16.619375</v>
      </c>
      <c r="P382" s="0" t="n">
        <v>17.432775</v>
      </c>
      <c r="Q382" s="0" t="n">
        <v>18.261855</v>
      </c>
      <c r="R382" s="0" t="n">
        <v>19.106615</v>
      </c>
      <c r="S382" s="0" t="n">
        <v>19.967055</v>
      </c>
      <c r="T382" s="0" t="n">
        <v>18.9429352272727</v>
      </c>
      <c r="U382" s="0" t="n">
        <v>14.6600597727273</v>
      </c>
      <c r="V382" s="0" t="n">
        <v>10.2068425</v>
      </c>
      <c r="W382" s="0" t="n">
        <v>9.06333409090909</v>
      </c>
      <c r="X382" s="0" t="n">
        <v>11.0651727272727</v>
      </c>
      <c r="Y382" s="0" t="n">
        <v>10.5361758181818</v>
      </c>
      <c r="Z382" s="0" t="n">
        <v>11.916252</v>
      </c>
      <c r="AA382" s="0" t="n">
        <v>12.414204</v>
      </c>
      <c r="AB382" s="0" t="n">
        <v>12.9247</v>
      </c>
      <c r="AC382" s="0" t="n">
        <v>13.44774</v>
      </c>
      <c r="AD382" s="0" t="n">
        <v>13.983324</v>
      </c>
      <c r="AE382" s="0" t="n">
        <v>14.531452</v>
      </c>
      <c r="AF382" s="0" t="n">
        <v>15.092124</v>
      </c>
      <c r="AG382" s="0" t="n">
        <v>14.2817872727273</v>
      </c>
      <c r="AH382" s="0" t="n">
        <v>11.1057196363636</v>
      </c>
      <c r="AI382" s="0" t="n">
        <v>7.81659309090909</v>
      </c>
      <c r="AJ382" s="0" t="n">
        <v>7.000575</v>
      </c>
      <c r="AK382" s="0" t="n">
        <v>8.68338818181818</v>
      </c>
      <c r="AL382" s="0" t="n">
        <v>1017.40655909091</v>
      </c>
      <c r="AM382" s="0" t="n">
        <v>1150.0194</v>
      </c>
      <c r="AN382" s="0" t="n">
        <v>1186.4642</v>
      </c>
      <c r="AO382" s="0" t="n">
        <v>1223.8498</v>
      </c>
      <c r="AP382" s="0" t="n">
        <v>1262.1762</v>
      </c>
      <c r="AQ382" s="0" t="n">
        <v>1301.4434</v>
      </c>
      <c r="AR382" s="0" t="n">
        <v>1341.6514</v>
      </c>
      <c r="AS382" s="0" t="n">
        <v>1382.8002</v>
      </c>
      <c r="AT382" s="0" t="n">
        <v>1304.55759545455</v>
      </c>
      <c r="AU382" s="0" t="n">
        <v>1021.37121363636</v>
      </c>
      <c r="AV382" s="0" t="n">
        <v>729.869340909091</v>
      </c>
      <c r="AW382" s="0" t="n">
        <v>660.600263636364</v>
      </c>
      <c r="AX382" s="0" t="n">
        <v>831.212177272727</v>
      </c>
    </row>
    <row r="383" customFormat="false" ht="12.8" hidden="false" customHeight="false" outlineLevel="0" collapsed="false">
      <c r="A383" s="0" t="s">
        <v>1689</v>
      </c>
      <c r="B383" s="0" t="s">
        <v>1821</v>
      </c>
      <c r="D383" s="0" t="s">
        <v>1822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4.6689875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n">
        <v>0</v>
      </c>
      <c r="AJ383" s="0" t="n">
        <v>0</v>
      </c>
      <c r="AK383" s="0" t="n">
        <v>4.15627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n">
        <v>0</v>
      </c>
      <c r="AR383" s="0" t="n">
        <v>0</v>
      </c>
      <c r="AS383" s="0" t="n">
        <v>0</v>
      </c>
      <c r="AT383" s="0" t="n">
        <v>0</v>
      </c>
      <c r="AU383" s="0" t="n">
        <v>0</v>
      </c>
      <c r="AV383" s="0" t="n">
        <v>0</v>
      </c>
      <c r="AW383" s="0" t="n">
        <v>0</v>
      </c>
      <c r="AX383" s="0" t="n">
        <v>443.2515</v>
      </c>
    </row>
    <row r="384" customFormat="false" ht="12.8" hidden="false" customHeight="false" outlineLevel="0" collapsed="false">
      <c r="A384" s="0" t="s">
        <v>1689</v>
      </c>
      <c r="B384" s="0" t="s">
        <v>1823</v>
      </c>
      <c r="D384" s="0" t="s">
        <v>1824</v>
      </c>
      <c r="L384" s="0" t="n">
        <v>5.0012075</v>
      </c>
      <c r="M384" s="0" t="n">
        <v>5.3412675</v>
      </c>
      <c r="N384" s="0" t="n">
        <v>5.6891675</v>
      </c>
      <c r="O384" s="0" t="n">
        <v>6.0449075</v>
      </c>
      <c r="P384" s="0" t="n">
        <v>6.4084875</v>
      </c>
      <c r="Q384" s="0" t="n">
        <v>6.7799075</v>
      </c>
      <c r="R384" s="0" t="n">
        <v>7.1591675</v>
      </c>
      <c r="S384" s="0" t="n">
        <v>7.5462675</v>
      </c>
      <c r="T384" s="0" t="n">
        <v>7.9412075</v>
      </c>
      <c r="U384" s="0" t="n">
        <v>8.3439875</v>
      </c>
      <c r="V384" s="0" t="n">
        <v>8.7546075</v>
      </c>
      <c r="W384" s="0" t="n">
        <v>9.1730675</v>
      </c>
      <c r="X384" s="0" t="n">
        <v>9.5993675</v>
      </c>
      <c r="Y384" s="0" t="n">
        <v>4.358206</v>
      </c>
      <c r="Z384" s="0" t="n">
        <v>4.566414</v>
      </c>
      <c r="AA384" s="0" t="n">
        <v>4.780894</v>
      </c>
      <c r="AB384" s="0" t="n">
        <v>5.001646</v>
      </c>
      <c r="AC384" s="0" t="n">
        <v>5.22867</v>
      </c>
      <c r="AD384" s="0" t="n">
        <v>5.461966</v>
      </c>
      <c r="AE384" s="0" t="n">
        <v>5.701534</v>
      </c>
      <c r="AF384" s="0" t="n">
        <v>5.947374</v>
      </c>
      <c r="AG384" s="0" t="n">
        <v>6.199486</v>
      </c>
      <c r="AH384" s="0" t="n">
        <v>6.45787</v>
      </c>
      <c r="AI384" s="0" t="n">
        <v>6.722526</v>
      </c>
      <c r="AJ384" s="0" t="n">
        <v>6.993454</v>
      </c>
      <c r="AK384" s="0" t="n">
        <v>7.270654</v>
      </c>
      <c r="AL384" s="0" t="n">
        <v>457.9459</v>
      </c>
      <c r="AM384" s="0" t="n">
        <v>473.1107</v>
      </c>
      <c r="AN384" s="0" t="n">
        <v>488.7459</v>
      </c>
      <c r="AO384" s="0" t="n">
        <v>504.8515</v>
      </c>
      <c r="AP384" s="0" t="n">
        <v>521.4275</v>
      </c>
      <c r="AQ384" s="0" t="n">
        <v>538.4739</v>
      </c>
      <c r="AR384" s="0" t="n">
        <v>555.9907</v>
      </c>
      <c r="AS384" s="0" t="n">
        <v>573.9779</v>
      </c>
      <c r="AT384" s="0" t="n">
        <v>592.4355</v>
      </c>
      <c r="AU384" s="0" t="n">
        <v>611.3635</v>
      </c>
      <c r="AV384" s="0" t="n">
        <v>630.7619</v>
      </c>
      <c r="AW384" s="0" t="n">
        <v>650.6307</v>
      </c>
      <c r="AX384" s="0" t="n">
        <v>670.9699</v>
      </c>
    </row>
    <row r="385" customFormat="false" ht="12.8" hidden="false" customHeight="false" outlineLevel="0" collapsed="false">
      <c r="A385" s="0" t="s">
        <v>1689</v>
      </c>
      <c r="B385" s="0" t="s">
        <v>1825</v>
      </c>
      <c r="D385" s="0" t="s">
        <v>1826</v>
      </c>
      <c r="L385" s="0" t="n">
        <v>10.0335075</v>
      </c>
      <c r="M385" s="0" t="n">
        <v>10.4754875</v>
      </c>
      <c r="N385" s="0" t="n">
        <v>10.9253075</v>
      </c>
      <c r="O385" s="0" t="n">
        <v>11.3829675</v>
      </c>
      <c r="P385" s="0" t="n">
        <v>11.8484675</v>
      </c>
      <c r="Q385" s="0" t="n">
        <v>12.3218075</v>
      </c>
      <c r="R385" s="0" t="n">
        <v>12.8029875</v>
      </c>
      <c r="S385" s="0" t="n">
        <v>13.2920075</v>
      </c>
      <c r="T385" s="0" t="n">
        <v>14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7.554126</v>
      </c>
      <c r="Z385" s="0" t="n">
        <v>7.84387</v>
      </c>
      <c r="AA385" s="0" t="n">
        <v>8.139886</v>
      </c>
      <c r="AB385" s="0" t="n">
        <v>8.442174</v>
      </c>
      <c r="AC385" s="0" t="n">
        <v>8.750734</v>
      </c>
      <c r="AD385" s="0" t="n">
        <v>9.065566</v>
      </c>
      <c r="AE385" s="0" t="n">
        <v>9.38667</v>
      </c>
      <c r="AF385" s="0" t="n">
        <v>9.714046</v>
      </c>
      <c r="AG385" s="0" t="n">
        <v>10</v>
      </c>
      <c r="AH385" s="0" t="n">
        <v>0</v>
      </c>
      <c r="AI385" s="0" t="n">
        <v>0</v>
      </c>
      <c r="AJ385" s="0" t="n">
        <v>0</v>
      </c>
      <c r="AK385" s="0" t="n">
        <v>0</v>
      </c>
      <c r="AL385" s="0" t="n">
        <v>691.7795</v>
      </c>
      <c r="AM385" s="0" t="n">
        <v>713.0595</v>
      </c>
      <c r="AN385" s="0" t="n">
        <v>734.8099</v>
      </c>
      <c r="AO385" s="0" t="n">
        <v>757.0307</v>
      </c>
      <c r="AP385" s="0" t="n">
        <v>779.7219</v>
      </c>
      <c r="AQ385" s="0" t="n">
        <v>802.8835</v>
      </c>
      <c r="AR385" s="0" t="n">
        <v>826.5155</v>
      </c>
      <c r="AS385" s="0" t="n">
        <v>850.6179</v>
      </c>
      <c r="AT385" s="0" t="n">
        <v>880</v>
      </c>
      <c r="AU385" s="0" t="n">
        <v>0</v>
      </c>
      <c r="AV385" s="0" t="n">
        <v>0</v>
      </c>
      <c r="AW385" s="0" t="n">
        <v>0</v>
      </c>
      <c r="AX385" s="0" t="n">
        <v>0</v>
      </c>
    </row>
    <row r="386" customFormat="false" ht="12.8" hidden="false" customHeight="false" outlineLevel="0" collapsed="false">
      <c r="A386" s="0" t="s">
        <v>1689</v>
      </c>
      <c r="B386" s="0" t="s">
        <v>1827</v>
      </c>
      <c r="C386" s="0" t="s">
        <v>1816</v>
      </c>
      <c r="D386" s="0" t="n">
        <v>30</v>
      </c>
      <c r="E386" s="0" t="n">
        <v>38</v>
      </c>
      <c r="F386" s="0" t="n">
        <v>600</v>
      </c>
      <c r="I386" s="0" t="n">
        <v>42</v>
      </c>
      <c r="L386" s="0" t="n">
        <v>19.534875</v>
      </c>
      <c r="M386" s="0" t="n">
        <v>20.0883545454545</v>
      </c>
      <c r="N386" s="0" t="n">
        <v>16.8226120454545</v>
      </c>
      <c r="O386" s="0" t="n">
        <v>12.4549220454545</v>
      </c>
      <c r="P386" s="0" t="n">
        <v>8.86272261363636</v>
      </c>
      <c r="Q386" s="0" t="n">
        <v>9.99857227272727</v>
      </c>
      <c r="R386" s="0" t="n">
        <v>12.1638459090909</v>
      </c>
      <c r="S386" s="0" t="n">
        <v>14.3573580681818</v>
      </c>
      <c r="T386" s="0" t="n">
        <v>15.428675</v>
      </c>
      <c r="U386" s="0" t="n">
        <v>16.218555</v>
      </c>
      <c r="V386" s="0" t="n">
        <v>17.024115</v>
      </c>
      <c r="W386" s="0" t="n">
        <v>17.845355</v>
      </c>
      <c r="X386" s="0" t="n">
        <v>18.682275</v>
      </c>
      <c r="Y386" s="0" t="n">
        <v>14.81022</v>
      </c>
      <c r="Z386" s="0" t="n">
        <v>15.147855</v>
      </c>
      <c r="AA386" s="0" t="n">
        <v>12.7077432727273</v>
      </c>
      <c r="AB386" s="0" t="n">
        <v>9.47543127272727</v>
      </c>
      <c r="AC386" s="0" t="n">
        <v>6.81876945454545</v>
      </c>
      <c r="AD386" s="0" t="n">
        <v>7.78691872727273</v>
      </c>
      <c r="AE386" s="0" t="n">
        <v>9.59971218181818</v>
      </c>
      <c r="AF386" s="0" t="n">
        <v>11.4014050909091</v>
      </c>
      <c r="AG386" s="0" t="n">
        <v>12.16366</v>
      </c>
      <c r="AH386" s="0" t="n">
        <v>12.667884</v>
      </c>
      <c r="AI386" s="0" t="n">
        <v>13.184652</v>
      </c>
      <c r="AJ386" s="0" t="n">
        <v>13.713964</v>
      </c>
      <c r="AK386" s="0" t="n">
        <v>14.25582</v>
      </c>
      <c r="AL386" s="0" t="n">
        <v>1362.1082</v>
      </c>
      <c r="AM386" s="0" t="n">
        <v>1383.76655909091</v>
      </c>
      <c r="AN386" s="0" t="n">
        <v>1163.99315</v>
      </c>
      <c r="AO386" s="0" t="n">
        <v>876.670404545454</v>
      </c>
      <c r="AP386" s="0" t="n">
        <v>640.970786363637</v>
      </c>
      <c r="AQ386" s="0" t="n">
        <v>740.297840909091</v>
      </c>
      <c r="AR386" s="0" t="n">
        <v>923.574622727273</v>
      </c>
      <c r="AS386" s="0" t="n">
        <v>1102.85918636364</v>
      </c>
      <c r="AT386" s="0" t="n">
        <v>1168.1242</v>
      </c>
      <c r="AU386" s="0" t="n">
        <v>1205.0394</v>
      </c>
      <c r="AV386" s="0" t="n">
        <v>1242.8954</v>
      </c>
      <c r="AW386" s="0" t="n">
        <v>1281.6922</v>
      </c>
      <c r="AX386" s="0" t="n">
        <v>1321.4298</v>
      </c>
    </row>
    <row r="387" customFormat="false" ht="12.8" hidden="false" customHeight="false" outlineLevel="0" collapsed="false">
      <c r="A387" s="0" t="s">
        <v>1689</v>
      </c>
      <c r="B387" s="0" t="s">
        <v>1828</v>
      </c>
      <c r="D387" s="0" t="s">
        <v>1829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4.6689875</v>
      </c>
      <c r="R387" s="0" t="n">
        <v>5.0012075</v>
      </c>
      <c r="S387" s="0" t="n">
        <v>5.3412675</v>
      </c>
      <c r="T387" s="0" t="n">
        <v>5.6891675</v>
      </c>
      <c r="U387" s="0" t="n">
        <v>6.0449075</v>
      </c>
      <c r="V387" s="0" t="n">
        <v>6.4084875</v>
      </c>
      <c r="W387" s="0" t="n">
        <v>6.7799075</v>
      </c>
      <c r="X387" s="0" t="n">
        <v>7.1591675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4.15627</v>
      </c>
      <c r="AE387" s="0" t="n">
        <v>4.358206</v>
      </c>
      <c r="AF387" s="0" t="n">
        <v>4.566414</v>
      </c>
      <c r="AG387" s="0" t="n">
        <v>4.780894</v>
      </c>
      <c r="AH387" s="0" t="n">
        <v>5.001646</v>
      </c>
      <c r="AI387" s="0" t="n">
        <v>5.22867</v>
      </c>
      <c r="AJ387" s="0" t="n">
        <v>5.461966</v>
      </c>
      <c r="AK387" s="0" t="n">
        <v>5.701534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n">
        <v>443.2515</v>
      </c>
      <c r="AR387" s="0" t="n">
        <v>457.9459</v>
      </c>
      <c r="AS387" s="0" t="n">
        <v>473.1107</v>
      </c>
      <c r="AT387" s="0" t="n">
        <v>488.7459</v>
      </c>
      <c r="AU387" s="0" t="n">
        <v>504.8515</v>
      </c>
      <c r="AV387" s="0" t="n">
        <v>521.4275</v>
      </c>
      <c r="AW387" s="0" t="n">
        <v>538.4739</v>
      </c>
      <c r="AX387" s="0" t="n">
        <v>555.9907</v>
      </c>
    </row>
    <row r="388" customFormat="false" ht="12.8" hidden="false" customHeight="false" outlineLevel="0" collapsed="false">
      <c r="A388" s="0" t="s">
        <v>1689</v>
      </c>
      <c r="B388" s="0" t="s">
        <v>1830</v>
      </c>
      <c r="D388" s="0" t="s">
        <v>1831</v>
      </c>
      <c r="L388" s="0" t="n">
        <v>7.5462675</v>
      </c>
      <c r="M388" s="0" t="n">
        <v>7.9412075</v>
      </c>
      <c r="N388" s="0" t="n">
        <v>8.3439875</v>
      </c>
      <c r="O388" s="0" t="n">
        <v>8.7546075</v>
      </c>
      <c r="P388" s="0" t="n">
        <v>9.1730675</v>
      </c>
      <c r="Q388" s="0" t="n">
        <v>9.5993675</v>
      </c>
      <c r="R388" s="0" t="n">
        <v>10.0335075</v>
      </c>
      <c r="S388" s="0" t="n">
        <v>10.4754875</v>
      </c>
      <c r="T388" s="0" t="n">
        <v>10.9253075</v>
      </c>
      <c r="U388" s="0" t="n">
        <v>11.3829675</v>
      </c>
      <c r="V388" s="0" t="n">
        <v>11.8484675</v>
      </c>
      <c r="W388" s="0" t="n">
        <v>12.3218075</v>
      </c>
      <c r="X388" s="0" t="n">
        <v>12.8029875</v>
      </c>
      <c r="Y388" s="0" t="n">
        <v>5.947374</v>
      </c>
      <c r="Z388" s="0" t="n">
        <v>6.199486</v>
      </c>
      <c r="AA388" s="0" t="n">
        <v>6.45787</v>
      </c>
      <c r="AB388" s="0" t="n">
        <v>6.722526</v>
      </c>
      <c r="AC388" s="0" t="n">
        <v>6.993454</v>
      </c>
      <c r="AD388" s="0" t="n">
        <v>7.270654</v>
      </c>
      <c r="AE388" s="0" t="n">
        <v>7.554126</v>
      </c>
      <c r="AF388" s="0" t="n">
        <v>7.84387</v>
      </c>
      <c r="AG388" s="0" t="n">
        <v>8.139886</v>
      </c>
      <c r="AH388" s="0" t="n">
        <v>8.442174</v>
      </c>
      <c r="AI388" s="0" t="n">
        <v>8.750734</v>
      </c>
      <c r="AJ388" s="0" t="n">
        <v>9.065566</v>
      </c>
      <c r="AK388" s="0" t="n">
        <v>9.38667</v>
      </c>
      <c r="AL388" s="0" t="n">
        <v>573.9779</v>
      </c>
      <c r="AM388" s="0" t="n">
        <v>592.4355</v>
      </c>
      <c r="AN388" s="0" t="n">
        <v>611.3635</v>
      </c>
      <c r="AO388" s="0" t="n">
        <v>630.7619</v>
      </c>
      <c r="AP388" s="0" t="n">
        <v>650.6307</v>
      </c>
      <c r="AQ388" s="0" t="n">
        <v>670.9699</v>
      </c>
      <c r="AR388" s="0" t="n">
        <v>691.7795</v>
      </c>
      <c r="AS388" s="0" t="n">
        <v>713.0595</v>
      </c>
      <c r="AT388" s="0" t="n">
        <v>734.8099</v>
      </c>
      <c r="AU388" s="0" t="n">
        <v>757.0307</v>
      </c>
      <c r="AV388" s="0" t="n">
        <v>779.7219</v>
      </c>
      <c r="AW388" s="0" t="n">
        <v>802.8835</v>
      </c>
      <c r="AX388" s="0" t="n">
        <v>826.5155</v>
      </c>
    </row>
    <row r="389" customFormat="false" ht="12.8" hidden="false" customHeight="false" outlineLevel="0" collapsed="false">
      <c r="A389" s="0" t="s">
        <v>1689</v>
      </c>
      <c r="B389" s="0" t="s">
        <v>1832</v>
      </c>
      <c r="D389" s="0" t="s">
        <v>1833</v>
      </c>
      <c r="L389" s="0" t="n">
        <v>13.2920075</v>
      </c>
      <c r="M389" s="0" t="n">
        <v>14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9.714046</v>
      </c>
      <c r="Z389" s="0" t="n">
        <v>10</v>
      </c>
      <c r="AA389" s="0" t="n">
        <v>0</v>
      </c>
      <c r="AB389" s="0" t="n">
        <v>0</v>
      </c>
      <c r="AC389" s="0" t="n">
        <v>0</v>
      </c>
      <c r="AD389" s="0" t="n">
        <v>0</v>
      </c>
      <c r="AE389" s="0" t="n">
        <v>0</v>
      </c>
      <c r="AF389" s="0" t="n">
        <v>0</v>
      </c>
      <c r="AG389" s="0" t="n">
        <v>0</v>
      </c>
      <c r="AH389" s="0" t="n">
        <v>0</v>
      </c>
      <c r="AI389" s="0" t="n">
        <v>0</v>
      </c>
      <c r="AJ389" s="0" t="n">
        <v>0</v>
      </c>
      <c r="AK389" s="0" t="n">
        <v>0</v>
      </c>
      <c r="AL389" s="0" t="n">
        <v>850.6179</v>
      </c>
      <c r="AM389" s="0" t="n">
        <v>434.49435</v>
      </c>
      <c r="AN389" s="0" t="n">
        <v>0</v>
      </c>
      <c r="AO389" s="0" t="n">
        <v>0</v>
      </c>
      <c r="AP389" s="0" t="n">
        <v>0</v>
      </c>
      <c r="AQ389" s="0" t="n">
        <v>0</v>
      </c>
      <c r="AR389" s="0" t="n">
        <v>0</v>
      </c>
      <c r="AS389" s="0" t="n">
        <v>0</v>
      </c>
      <c r="AT389" s="0" t="n">
        <v>0</v>
      </c>
      <c r="AU389" s="0" t="n">
        <v>0</v>
      </c>
      <c r="AV389" s="0" t="n">
        <v>0</v>
      </c>
      <c r="AW389" s="0" t="n">
        <v>0</v>
      </c>
      <c r="AX389" s="0" t="n">
        <v>0</v>
      </c>
    </row>
    <row r="390" customFormat="false" ht="12.8" hidden="false" customHeight="false" outlineLevel="0" collapsed="false">
      <c r="A390" s="0" t="s">
        <v>1787</v>
      </c>
      <c r="B390" s="0" t="s">
        <v>1834</v>
      </c>
      <c r="C390" s="0" t="s">
        <v>1835</v>
      </c>
      <c r="D390" s="0" t="n">
        <v>17</v>
      </c>
      <c r="E390" s="0" t="n">
        <v>12</v>
      </c>
      <c r="F390" s="0" t="n">
        <v>750</v>
      </c>
      <c r="I390" s="0" t="n">
        <v>45</v>
      </c>
      <c r="L390" s="0" t="n">
        <v>7.84173774444161</v>
      </c>
      <c r="M390" s="0" t="n">
        <v>8.23386836178673</v>
      </c>
      <c r="N390" s="0" t="n">
        <v>8.59617933558907</v>
      </c>
      <c r="O390" s="0" t="n">
        <v>8.93288916663226</v>
      </c>
      <c r="P390" s="0" t="n">
        <v>9.24737967607059</v>
      </c>
      <c r="Q390" s="0" t="n">
        <v>9.5424036838586</v>
      </c>
      <c r="R390" s="0" t="n">
        <v>9.82023197882945</v>
      </c>
      <c r="S390" s="0" t="n">
        <v>10.0827597104324</v>
      </c>
      <c r="T390" s="0" t="n">
        <v>3.84396983691283</v>
      </c>
      <c r="U390" s="0" t="n">
        <v>0</v>
      </c>
      <c r="V390" s="0" t="n">
        <v>0</v>
      </c>
      <c r="W390" s="0" t="n">
        <v>2.66571614582257</v>
      </c>
      <c r="X390" s="0" t="n">
        <v>7.41443106775011</v>
      </c>
      <c r="Y390" s="0" t="n">
        <v>8.30410668118928</v>
      </c>
      <c r="Z390" s="0" t="n">
        <v>9.08676436146035</v>
      </c>
      <c r="AA390" s="0" t="n">
        <v>9.78188325218105</v>
      </c>
      <c r="AB390" s="0" t="n">
        <v>10.3894633533514</v>
      </c>
      <c r="AC390" s="0" t="n">
        <v>10.9095046649714</v>
      </c>
      <c r="AD390" s="0" t="n">
        <v>11.342007187041</v>
      </c>
      <c r="AE390" s="0" t="n">
        <v>11.6869709195602</v>
      </c>
      <c r="AF390" s="0" t="n">
        <v>11.9443958625291</v>
      </c>
      <c r="AG390" s="0" t="n">
        <v>4.52657823855491</v>
      </c>
      <c r="AH390" s="0" t="n">
        <v>0</v>
      </c>
      <c r="AI390" s="0" t="n">
        <v>0</v>
      </c>
      <c r="AJ390" s="0" t="n">
        <v>2.55324076617187</v>
      </c>
      <c r="AK390" s="0" t="n">
        <v>7.43391021136785</v>
      </c>
      <c r="AL390" s="0" t="n">
        <v>698.351894825878</v>
      </c>
      <c r="AM390" s="0" t="n">
        <v>743.498542905511</v>
      </c>
      <c r="AN390" s="0" t="n">
        <v>781.058495890779</v>
      </c>
      <c r="AO390" s="0" t="n">
        <v>811.031753781682</v>
      </c>
      <c r="AP390" s="0" t="n">
        <v>833.41831657822</v>
      </c>
      <c r="AQ390" s="0" t="n">
        <v>848.218184280393</v>
      </c>
      <c r="AR390" s="0" t="n">
        <v>855.4313568882</v>
      </c>
      <c r="AS390" s="0" t="n">
        <v>855.057834401644</v>
      </c>
      <c r="AT390" s="0" t="n">
        <v>319.086348657215</v>
      </c>
      <c r="AU390" s="0" t="n">
        <v>0</v>
      </c>
      <c r="AV390" s="0" t="n">
        <v>0</v>
      </c>
      <c r="AW390" s="0" t="n">
        <v>227.456662454194</v>
      </c>
      <c r="AX390" s="0" t="n">
        <v>645.618551651881</v>
      </c>
    </row>
    <row r="391" customFormat="false" ht="12.8" hidden="false" customHeight="false" outlineLevel="0" collapsed="false">
      <c r="A391" s="0" t="s">
        <v>1787</v>
      </c>
      <c r="B391" s="0" t="s">
        <v>1836</v>
      </c>
      <c r="C391" s="0" t="s">
        <v>1816</v>
      </c>
      <c r="D391" s="0" t="n">
        <v>17</v>
      </c>
      <c r="E391" s="0" t="n">
        <v>38</v>
      </c>
      <c r="F391" s="0" t="n">
        <v>750</v>
      </c>
      <c r="I391" s="0" t="n">
        <v>45</v>
      </c>
      <c r="L391" s="0" t="n">
        <v>9.95330234417335</v>
      </c>
      <c r="M391" s="0" t="n">
        <v>8.91727483690386</v>
      </c>
      <c r="N391" s="0" t="n">
        <v>0</v>
      </c>
      <c r="O391" s="0" t="n">
        <v>0</v>
      </c>
      <c r="P391" s="0" t="n">
        <v>0</v>
      </c>
      <c r="Q391" s="0" t="n">
        <v>6.317071154084</v>
      </c>
      <c r="R391" s="0" t="n">
        <v>7.63287158785599</v>
      </c>
      <c r="S391" s="0" t="n">
        <v>8.04183424421891</v>
      </c>
      <c r="T391" s="0" t="n">
        <v>8.41846506898945</v>
      </c>
      <c r="U391" s="0" t="n">
        <v>8.76750621338012</v>
      </c>
      <c r="V391" s="0" t="n">
        <v>9.09272700270708</v>
      </c>
      <c r="W391" s="0" t="n">
        <v>9.3971731786394</v>
      </c>
      <c r="X391" s="0" t="n">
        <v>9.68334107717403</v>
      </c>
      <c r="Y391" s="0" t="n">
        <v>11.8266257397384</v>
      </c>
      <c r="Z391" s="0" t="n">
        <v>10.5254831133437</v>
      </c>
      <c r="AA391" s="0" t="n">
        <v>0</v>
      </c>
      <c r="AB391" s="0" t="n">
        <v>0</v>
      </c>
      <c r="AC391" s="0" t="n">
        <v>0</v>
      </c>
      <c r="AD391" s="0" t="n">
        <v>6.15595013878122</v>
      </c>
      <c r="AE391" s="0" t="n">
        <v>7.87995079497236</v>
      </c>
      <c r="AF391" s="0" t="n">
        <v>8.70637787001861</v>
      </c>
      <c r="AG391" s="0" t="n">
        <v>9.4452661555145</v>
      </c>
      <c r="AH391" s="0" t="n">
        <v>10.09661565146</v>
      </c>
      <c r="AI391" s="0" t="n">
        <v>10.6604263578552</v>
      </c>
      <c r="AJ391" s="0" t="n">
        <v>11.1366982747</v>
      </c>
      <c r="AK391" s="0" t="n">
        <v>11.5254314019944</v>
      </c>
      <c r="AL391" s="0" t="n">
        <v>856.192932531718</v>
      </c>
      <c r="AM391" s="0" t="n">
        <v>746.094407103819</v>
      </c>
      <c r="AN391" s="0" t="n">
        <v>0</v>
      </c>
      <c r="AO391" s="0" t="n">
        <v>0</v>
      </c>
      <c r="AP391" s="0" t="n">
        <v>0</v>
      </c>
      <c r="AQ391" s="0" t="n">
        <v>543.200101939987</v>
      </c>
      <c r="AR391" s="0" t="n">
        <v>672.933560125675</v>
      </c>
      <c r="AS391" s="0" t="n">
        <v>721.873555752491</v>
      </c>
      <c r="AT391" s="0" t="n">
        <v>763.226856284941</v>
      </c>
      <c r="AU391" s="0" t="n">
        <v>796.993461723026</v>
      </c>
      <c r="AV391" s="0" t="n">
        <v>823.173372066746</v>
      </c>
      <c r="AW391" s="0" t="n">
        <v>841.766587316102</v>
      </c>
      <c r="AX391" s="0" t="n">
        <v>852.773107471092</v>
      </c>
    </row>
    <row r="392" customFormat="false" ht="12.8" hidden="false" customHeight="false" outlineLevel="0" collapsed="false">
      <c r="A392" s="0" t="s">
        <v>1787</v>
      </c>
      <c r="B392" s="0" t="s">
        <v>1837</v>
      </c>
      <c r="L392" s="0" t="n">
        <v>8.89752004430748</v>
      </c>
      <c r="M392" s="0" t="n">
        <v>8.57557159934529</v>
      </c>
      <c r="N392" s="0" t="n">
        <v>4.29808966779453</v>
      </c>
      <c r="O392" s="0" t="n">
        <v>4.46644458331613</v>
      </c>
      <c r="P392" s="0" t="n">
        <v>4.62368983803529</v>
      </c>
      <c r="Q392" s="0" t="n">
        <v>7.9297374189713</v>
      </c>
      <c r="R392" s="0" t="n">
        <v>8.72655178334272</v>
      </c>
      <c r="S392" s="0" t="n">
        <v>9.06229697732564</v>
      </c>
      <c r="T392" s="0" t="n">
        <v>6.13121745295114</v>
      </c>
      <c r="U392" s="0" t="n">
        <v>4.38375310669006</v>
      </c>
      <c r="V392" s="0" t="n">
        <v>4.54636350135354</v>
      </c>
      <c r="W392" s="0" t="n">
        <v>6.03144466223098</v>
      </c>
      <c r="X392" s="0" t="n">
        <v>8.54888607246207</v>
      </c>
      <c r="Y392" s="0" t="n">
        <v>10.0653662104639</v>
      </c>
      <c r="Z392" s="0" t="n">
        <v>9.80612373740201</v>
      </c>
      <c r="AA392" s="0" t="n">
        <v>4.89094162609053</v>
      </c>
      <c r="AB392" s="0" t="n">
        <v>5.19473167667569</v>
      </c>
      <c r="AC392" s="0" t="n">
        <v>5.45475233248568</v>
      </c>
      <c r="AD392" s="0" t="n">
        <v>8.74897866291109</v>
      </c>
      <c r="AE392" s="0" t="n">
        <v>9.78346085726628</v>
      </c>
      <c r="AF392" s="0" t="n">
        <v>10.3253868662738</v>
      </c>
      <c r="AG392" s="0" t="n">
        <v>6.9859221970347</v>
      </c>
      <c r="AH392" s="0" t="n">
        <v>5.04830782573001</v>
      </c>
      <c r="AI392" s="0" t="n">
        <v>5.33021317892758</v>
      </c>
      <c r="AJ392" s="0" t="n">
        <v>6.84496952043591</v>
      </c>
      <c r="AK392" s="0" t="n">
        <v>9.47967080668112</v>
      </c>
      <c r="AL392" s="0" t="n">
        <v>777.272413678798</v>
      </c>
      <c r="AM392" s="0" t="n">
        <v>744.796475004665</v>
      </c>
      <c r="AN392" s="0" t="n">
        <v>390.529247945389</v>
      </c>
      <c r="AO392" s="0" t="n">
        <v>405.515876890841</v>
      </c>
      <c r="AP392" s="0" t="n">
        <v>416.70915828911</v>
      </c>
      <c r="AQ392" s="0" t="n">
        <v>695.70914311019</v>
      </c>
      <c r="AR392" s="0" t="n">
        <v>764.182458506938</v>
      </c>
      <c r="AS392" s="0" t="n">
        <v>788.465695077067</v>
      </c>
      <c r="AT392" s="0" t="n">
        <v>541.156602471078</v>
      </c>
      <c r="AU392" s="0" t="n">
        <v>398.496730861513</v>
      </c>
      <c r="AV392" s="0" t="n">
        <v>411.586686033373</v>
      </c>
      <c r="AW392" s="0" t="n">
        <v>534.611624885148</v>
      </c>
      <c r="AX392" s="0" t="n">
        <v>749.195829561486</v>
      </c>
    </row>
    <row r="393" customFormat="false" ht="12.8" hidden="false" customHeight="false" outlineLevel="0" collapsed="false">
      <c r="A393" s="0" t="s">
        <v>1838</v>
      </c>
      <c r="B393" s="0" t="s">
        <v>1839</v>
      </c>
      <c r="C393" s="0" t="s">
        <v>1455</v>
      </c>
      <c r="D393" s="0" t="n">
        <v>16.5</v>
      </c>
      <c r="E393" s="0" t="n">
        <v>4</v>
      </c>
      <c r="F393" s="0" t="n">
        <v>650</v>
      </c>
      <c r="I393" s="0" t="n">
        <v>42</v>
      </c>
      <c r="L393" s="0" t="n">
        <v>8.3113455153955</v>
      </c>
      <c r="M393" s="0" t="n">
        <v>8.6353233701472</v>
      </c>
      <c r="N393" s="0" t="n">
        <v>8.93800567016717</v>
      </c>
      <c r="O393" s="0" t="n">
        <v>11.3134262567938</v>
      </c>
      <c r="P393" s="0" t="n">
        <v>12.8859581120675</v>
      </c>
      <c r="Q393" s="0" t="n">
        <v>12.7914435588588</v>
      </c>
      <c r="R393" s="0" t="n">
        <v>5.02436921237641</v>
      </c>
      <c r="S393" s="0" t="n">
        <v>5.6633068037002</v>
      </c>
      <c r="T393" s="0" t="n">
        <v>6.22424211951897</v>
      </c>
      <c r="U393" s="0" t="n">
        <v>6.72418398789732</v>
      </c>
      <c r="V393" s="0" t="n">
        <v>7.17511627296769</v>
      </c>
      <c r="W393" s="0" t="n">
        <v>7.58580236371332</v>
      </c>
      <c r="X393" s="0" t="n">
        <v>7.96284550444602</v>
      </c>
      <c r="Y393" s="0" t="n">
        <v>8.66831237832874</v>
      </c>
      <c r="Z393" s="0" t="n">
        <v>8.96601228650138</v>
      </c>
      <c r="AA393" s="0" t="n">
        <v>9.21763689623508</v>
      </c>
      <c r="AB393" s="0" t="n">
        <v>12.2350047176309</v>
      </c>
      <c r="AC393" s="0" t="n">
        <v>13.4982849954086</v>
      </c>
      <c r="AD393" s="0" t="n">
        <v>13.1068563246097</v>
      </c>
      <c r="AE393" s="0" t="n">
        <v>5.29430466483012</v>
      </c>
      <c r="AF393" s="0" t="n">
        <v>5.9145316620753</v>
      </c>
      <c r="AG393" s="0" t="n">
        <v>6.48868336088154</v>
      </c>
      <c r="AH393" s="0" t="n">
        <v>7.01675976124885</v>
      </c>
      <c r="AI393" s="0" t="n">
        <v>7.49876086317723</v>
      </c>
      <c r="AJ393" s="0" t="n">
        <v>7.93468666666667</v>
      </c>
      <c r="AK393" s="0" t="n">
        <v>8.32453717171717</v>
      </c>
      <c r="AL393" s="0" t="n">
        <v>696.842667768595</v>
      </c>
      <c r="AM393" s="0" t="n">
        <v>709.697676033058</v>
      </c>
      <c r="AN393" s="0" t="n">
        <v>719.0970369146</v>
      </c>
      <c r="AO393" s="0" t="n">
        <v>1059.09868526171</v>
      </c>
      <c r="AP393" s="0" t="n">
        <v>1153.17227768595</v>
      </c>
      <c r="AQ393" s="0" t="n">
        <v>1105.54258608815</v>
      </c>
      <c r="AR393" s="0" t="n">
        <v>510.099483195592</v>
      </c>
      <c r="AS393" s="0" t="n">
        <v>547.144023140496</v>
      </c>
      <c r="AT393" s="0" t="n">
        <v>580.732915702479</v>
      </c>
      <c r="AU393" s="0" t="n">
        <v>610.866160881543</v>
      </c>
      <c r="AV393" s="0" t="n">
        <v>637.543758677686</v>
      </c>
      <c r="AW393" s="0" t="n">
        <v>660.765709090909</v>
      </c>
      <c r="AX393" s="0" t="n">
        <v>680.532012121212</v>
      </c>
    </row>
    <row r="394" customFormat="false" ht="12.8" hidden="false" customHeight="false" outlineLevel="0" collapsed="false">
      <c r="A394" s="0" t="s">
        <v>1838</v>
      </c>
      <c r="B394" s="0" t="s">
        <v>1840</v>
      </c>
      <c r="C394" s="0" t="s">
        <v>1455</v>
      </c>
      <c r="D394" s="0" t="n">
        <v>16</v>
      </c>
      <c r="E394" s="0" t="n">
        <v>4</v>
      </c>
      <c r="F394" s="0" t="n">
        <v>600</v>
      </c>
      <c r="I394" s="0" t="n">
        <v>42</v>
      </c>
      <c r="L394" s="0" t="n">
        <v>8.08111278457705</v>
      </c>
      <c r="M394" s="0" t="n">
        <v>8.40350219980268</v>
      </c>
      <c r="N394" s="0" t="n">
        <v>8.70479772430205</v>
      </c>
      <c r="O394" s="0" t="n">
        <v>10.9308223826556</v>
      </c>
      <c r="P394" s="0" t="n">
        <v>12.4646719526195</v>
      </c>
      <c r="Q394" s="0" t="n">
        <v>7.61850247253617</v>
      </c>
      <c r="R394" s="0" t="n">
        <v>4.81844276732736</v>
      </c>
      <c r="S394" s="0" t="n">
        <v>5.45121617375148</v>
      </c>
      <c r="T394" s="0" t="n">
        <v>6.0073985644616</v>
      </c>
      <c r="U394" s="0" t="n">
        <v>6.50356346758221</v>
      </c>
      <c r="V394" s="0" t="n">
        <v>6.95142191137676</v>
      </c>
      <c r="W394" s="0" t="n">
        <v>7.35955754051764</v>
      </c>
      <c r="X394" s="0" t="n">
        <v>7.73445034255252</v>
      </c>
      <c r="Y394" s="0" t="n">
        <v>8.44349187097608</v>
      </c>
      <c r="Z394" s="0" t="n">
        <v>8.7556092337704</v>
      </c>
      <c r="AA394" s="0" t="n">
        <v>9.02645442507926</v>
      </c>
      <c r="AB394" s="0" t="n">
        <v>11.9738279010804</v>
      </c>
      <c r="AC394" s="0" t="n">
        <v>13.2215161822222</v>
      </c>
      <c r="AD394" s="0" t="n">
        <v>8.04147275591145</v>
      </c>
      <c r="AE394" s="0" t="n">
        <v>5.10304952982303</v>
      </c>
      <c r="AF394" s="0" t="n">
        <v>5.70407209301555</v>
      </c>
      <c r="AG394" s="0" t="n">
        <v>6.26382248472261</v>
      </c>
      <c r="AH394" s="0" t="n">
        <v>6.78230070494422</v>
      </c>
      <c r="AI394" s="0" t="n">
        <v>7.25950675368037</v>
      </c>
      <c r="AJ394" s="0" t="n">
        <v>7.69544063093106</v>
      </c>
      <c r="AK394" s="0" t="n">
        <v>8.0901023366963</v>
      </c>
      <c r="AL394" s="0" t="n">
        <v>686.322572724522</v>
      </c>
      <c r="AM394" s="0" t="n">
        <v>700.766205526201</v>
      </c>
      <c r="AN394" s="0" t="n">
        <v>712.114425466471</v>
      </c>
      <c r="AO394" s="0" t="n">
        <v>1048.5152730909</v>
      </c>
      <c r="AP394" s="0" t="n">
        <v>1142.56092550877</v>
      </c>
      <c r="AQ394" s="0" t="n">
        <v>732.10120379451</v>
      </c>
      <c r="AR394" s="0" t="n">
        <v>498.545582993306</v>
      </c>
      <c r="AS394" s="0" t="n">
        <v>534.657105824851</v>
      </c>
      <c r="AT394" s="0" t="n">
        <v>567.673215794985</v>
      </c>
      <c r="AU394" s="0" t="n">
        <v>597.593912903711</v>
      </c>
      <c r="AV394" s="0" t="n">
        <v>624.419197151028</v>
      </c>
      <c r="AW394" s="0" t="n">
        <v>648.149068536935</v>
      </c>
      <c r="AX394" s="0" t="n">
        <v>668.783527061433</v>
      </c>
    </row>
    <row r="395" customFormat="false" ht="12.8" hidden="false" customHeight="false" outlineLevel="0" collapsed="false">
      <c r="A395" s="0" t="s">
        <v>1838</v>
      </c>
      <c r="B395" s="0" t="s">
        <v>1841</v>
      </c>
      <c r="C395" s="0" t="s">
        <v>1417</v>
      </c>
      <c r="D395" s="0" t="n">
        <v>16.5</v>
      </c>
      <c r="E395" s="0" t="n">
        <v>12</v>
      </c>
      <c r="F395" s="0" t="n">
        <v>650</v>
      </c>
      <c r="I395" s="0" t="n">
        <v>42</v>
      </c>
      <c r="L395" s="0" t="n">
        <v>7.58580236371332</v>
      </c>
      <c r="M395" s="0" t="n">
        <v>7.96284550444602</v>
      </c>
      <c r="N395" s="0" t="n">
        <v>8.3113455153955</v>
      </c>
      <c r="O395" s="0" t="n">
        <v>8.6353233701472</v>
      </c>
      <c r="P395" s="0" t="n">
        <v>8.93800567016717</v>
      </c>
      <c r="Q395" s="0" t="n">
        <v>11.3134262567938</v>
      </c>
      <c r="R395" s="0" t="n">
        <v>12.8859581120675</v>
      </c>
      <c r="S395" s="0" t="n">
        <v>12.7914435588588</v>
      </c>
      <c r="T395" s="0" t="n">
        <v>5.02436921237641</v>
      </c>
      <c r="U395" s="0" t="n">
        <v>5.6633068037002</v>
      </c>
      <c r="V395" s="0" t="n">
        <v>6.22424211951897</v>
      </c>
      <c r="W395" s="0" t="n">
        <v>6.72418398789732</v>
      </c>
      <c r="X395" s="0" t="n">
        <v>7.17511627296769</v>
      </c>
      <c r="Y395" s="0" t="n">
        <v>7.93468666666667</v>
      </c>
      <c r="Z395" s="0" t="n">
        <v>8.32453717171717</v>
      </c>
      <c r="AA395" s="0" t="n">
        <v>8.66831237832874</v>
      </c>
      <c r="AB395" s="0" t="n">
        <v>8.96601228650138</v>
      </c>
      <c r="AC395" s="0" t="n">
        <v>9.21763689623508</v>
      </c>
      <c r="AD395" s="0" t="n">
        <v>12.2350047176309</v>
      </c>
      <c r="AE395" s="0" t="n">
        <v>13.4982849954086</v>
      </c>
      <c r="AF395" s="0" t="n">
        <v>13.1068563246097</v>
      </c>
      <c r="AG395" s="0" t="n">
        <v>5.29430466483012</v>
      </c>
      <c r="AH395" s="0" t="n">
        <v>5.9145316620753</v>
      </c>
      <c r="AI395" s="0" t="n">
        <v>6.48868336088154</v>
      </c>
      <c r="AJ395" s="0" t="n">
        <v>7.01675976124885</v>
      </c>
      <c r="AK395" s="0" t="n">
        <v>7.49876086317723</v>
      </c>
      <c r="AL395" s="0" t="n">
        <v>660.765709090909</v>
      </c>
      <c r="AM395" s="0" t="n">
        <v>680.532012121212</v>
      </c>
      <c r="AN395" s="0" t="n">
        <v>696.842667768595</v>
      </c>
      <c r="AO395" s="0" t="n">
        <v>709.697676033058</v>
      </c>
      <c r="AP395" s="0" t="n">
        <v>719.0970369146</v>
      </c>
      <c r="AQ395" s="0" t="n">
        <v>1059.09868526171</v>
      </c>
      <c r="AR395" s="0" t="n">
        <v>1153.17227768595</v>
      </c>
      <c r="AS395" s="0" t="n">
        <v>1105.54258608815</v>
      </c>
      <c r="AT395" s="0" t="n">
        <v>510.099483195592</v>
      </c>
      <c r="AU395" s="0" t="n">
        <v>547.144023140496</v>
      </c>
      <c r="AV395" s="0" t="n">
        <v>580.732915702479</v>
      </c>
      <c r="AW395" s="0" t="n">
        <v>610.866160881543</v>
      </c>
      <c r="AX395" s="0" t="n">
        <v>637.543758677686</v>
      </c>
    </row>
    <row r="396" customFormat="false" ht="12.8" hidden="false" customHeight="false" outlineLevel="0" collapsed="false">
      <c r="A396" s="0" t="s">
        <v>1838</v>
      </c>
      <c r="B396" s="0" t="s">
        <v>1842</v>
      </c>
      <c r="C396" s="0" t="s">
        <v>1417</v>
      </c>
      <c r="D396" s="0" t="n">
        <v>16</v>
      </c>
      <c r="E396" s="0" t="n">
        <v>12</v>
      </c>
      <c r="F396" s="0" t="n">
        <v>600</v>
      </c>
      <c r="I396" s="0" t="n">
        <v>42</v>
      </c>
      <c r="L396" s="0" t="n">
        <v>7.35955754051764</v>
      </c>
      <c r="M396" s="0" t="n">
        <v>7.73445034255252</v>
      </c>
      <c r="N396" s="0" t="n">
        <v>8.08111278457705</v>
      </c>
      <c r="O396" s="0" t="n">
        <v>8.40350219980268</v>
      </c>
      <c r="P396" s="0" t="n">
        <v>8.70479772430205</v>
      </c>
      <c r="Q396" s="0" t="n">
        <v>10.9308223826556</v>
      </c>
      <c r="R396" s="0" t="n">
        <v>12.4646719526195</v>
      </c>
      <c r="S396" s="0" t="n">
        <v>7.61850247253617</v>
      </c>
      <c r="T396" s="0" t="n">
        <v>4.81844276732736</v>
      </c>
      <c r="U396" s="0" t="n">
        <v>5.45121617375148</v>
      </c>
      <c r="V396" s="0" t="n">
        <v>6.0073985644616</v>
      </c>
      <c r="W396" s="0" t="n">
        <v>6.50356346758221</v>
      </c>
      <c r="X396" s="0" t="n">
        <v>6.95142191137676</v>
      </c>
      <c r="Y396" s="0" t="n">
        <v>7.69544063093106</v>
      </c>
      <c r="Z396" s="0" t="n">
        <v>8.0901023366963</v>
      </c>
      <c r="AA396" s="0" t="n">
        <v>8.44349187097608</v>
      </c>
      <c r="AB396" s="0" t="n">
        <v>8.7556092337704</v>
      </c>
      <c r="AC396" s="0" t="n">
        <v>9.02645442507926</v>
      </c>
      <c r="AD396" s="0" t="n">
        <v>11.9738279010804</v>
      </c>
      <c r="AE396" s="0" t="n">
        <v>13.2215161822222</v>
      </c>
      <c r="AF396" s="0" t="n">
        <v>8.04147275591145</v>
      </c>
      <c r="AG396" s="0" t="n">
        <v>5.10304952982303</v>
      </c>
      <c r="AH396" s="0" t="n">
        <v>5.70407209301555</v>
      </c>
      <c r="AI396" s="0" t="n">
        <v>6.26382248472261</v>
      </c>
      <c r="AJ396" s="0" t="n">
        <v>6.78230070494422</v>
      </c>
      <c r="AK396" s="0" t="n">
        <v>7.25950675368037</v>
      </c>
      <c r="AL396" s="0" t="n">
        <v>648.149068536935</v>
      </c>
      <c r="AM396" s="0" t="n">
        <v>668.783527061433</v>
      </c>
      <c r="AN396" s="0" t="n">
        <v>686.322572724522</v>
      </c>
      <c r="AO396" s="0" t="n">
        <v>700.766205526201</v>
      </c>
      <c r="AP396" s="0" t="n">
        <v>712.114425466471</v>
      </c>
      <c r="AQ396" s="0" t="n">
        <v>1048.5152730909</v>
      </c>
      <c r="AR396" s="0" t="n">
        <v>1142.56092550877</v>
      </c>
      <c r="AS396" s="0" t="n">
        <v>732.10120379451</v>
      </c>
      <c r="AT396" s="0" t="n">
        <v>498.545582993306</v>
      </c>
      <c r="AU396" s="0" t="n">
        <v>534.657105824851</v>
      </c>
      <c r="AV396" s="0" t="n">
        <v>567.673215794985</v>
      </c>
      <c r="AW396" s="0" t="n">
        <v>597.593912903711</v>
      </c>
      <c r="AX396" s="0" t="n">
        <v>624.419197151028</v>
      </c>
    </row>
    <row r="397" customFormat="false" ht="12.8" hidden="false" customHeight="false" outlineLevel="0" collapsed="false">
      <c r="A397" s="0" t="s">
        <v>1787</v>
      </c>
      <c r="B397" s="0" t="s">
        <v>1843</v>
      </c>
      <c r="C397" s="0" t="s">
        <v>1455</v>
      </c>
      <c r="D397" s="0" t="n">
        <v>18</v>
      </c>
      <c r="E397" s="0" t="n">
        <v>4</v>
      </c>
      <c r="F397" s="0" t="n">
        <v>650</v>
      </c>
      <c r="I397" s="0" t="n">
        <v>42</v>
      </c>
      <c r="L397" s="0" t="n">
        <v>7.26484493600091</v>
      </c>
      <c r="M397" s="0" t="n">
        <v>7.57000664389743</v>
      </c>
      <c r="N397" s="0" t="n">
        <v>7.85525709078674</v>
      </c>
      <c r="O397" s="0" t="n">
        <v>8.12303709486027</v>
      </c>
      <c r="P397" s="0" t="n">
        <v>8.37536433363734</v>
      </c>
      <c r="Q397" s="0" t="n">
        <v>8.61392585721701</v>
      </c>
      <c r="R397" s="0" t="n">
        <v>8.84014661722167</v>
      </c>
      <c r="S397" s="0" t="n">
        <v>5.63335071859874</v>
      </c>
      <c r="T397" s="0" t="n">
        <v>2.05041287129969</v>
      </c>
      <c r="U397" s="0" t="n">
        <v>5.7726362074887</v>
      </c>
      <c r="V397" s="0" t="n">
        <v>6.19607217635998</v>
      </c>
      <c r="W397" s="0" t="n">
        <v>6.5820928638917</v>
      </c>
      <c r="X397" s="0" t="n">
        <v>6.93678066862403</v>
      </c>
      <c r="Y397" s="0" t="n">
        <v>6.60415679012346</v>
      </c>
      <c r="Z397" s="0" t="n">
        <v>6.96366296296296</v>
      </c>
      <c r="AA397" s="0" t="n">
        <v>7.22637901234568</v>
      </c>
      <c r="AB397" s="0" t="n">
        <v>7.3923049382716</v>
      </c>
      <c r="AC397" s="0" t="n">
        <v>7.46144074074074</v>
      </c>
      <c r="AD397" s="0" t="n">
        <v>7.43378641975308</v>
      </c>
      <c r="AE397" s="0" t="n">
        <v>7.30934197530864</v>
      </c>
      <c r="AF397" s="0" t="n">
        <v>4.46433796296297</v>
      </c>
      <c r="AG397" s="0" t="n">
        <v>1.36895462962963</v>
      </c>
      <c r="AH397" s="0" t="n">
        <v>4.19823086419753</v>
      </c>
      <c r="AI397" s="0" t="n">
        <v>4.9448975308642</v>
      </c>
      <c r="AJ397" s="0" t="n">
        <v>5.59477407407407</v>
      </c>
      <c r="AK397" s="0" t="n">
        <v>6.14786049382716</v>
      </c>
      <c r="AL397" s="0" t="n">
        <v>667.223427160494</v>
      </c>
      <c r="AM397" s="0" t="n">
        <v>700.058785185185</v>
      </c>
      <c r="AN397" s="0" t="n">
        <v>725.538093827161</v>
      </c>
      <c r="AO397" s="0" t="n">
        <v>743.66135308642</v>
      </c>
      <c r="AP397" s="0" t="n">
        <v>754.428562962963</v>
      </c>
      <c r="AQ397" s="0" t="n">
        <v>757.83972345679</v>
      </c>
      <c r="AR397" s="0" t="n">
        <v>753.894834567902</v>
      </c>
      <c r="AS397" s="0" t="n">
        <v>466.036657407408</v>
      </c>
      <c r="AT397" s="0" t="n">
        <v>156.383312962963</v>
      </c>
      <c r="AU397" s="0" t="n">
        <v>462.321501234568</v>
      </c>
      <c r="AV397" s="0" t="n">
        <v>524.581056790124</v>
      </c>
      <c r="AW397" s="0" t="n">
        <v>579.484562962963</v>
      </c>
      <c r="AX397" s="0" t="n">
        <v>627.032019753087</v>
      </c>
    </row>
    <row r="398" customFormat="false" ht="12.8" hidden="false" customHeight="false" outlineLevel="0" collapsed="false">
      <c r="A398" s="0" t="s">
        <v>1787</v>
      </c>
      <c r="B398" s="0" t="s">
        <v>1844</v>
      </c>
      <c r="C398" s="0" t="s">
        <v>1455</v>
      </c>
      <c r="D398" s="0" t="n">
        <v>16</v>
      </c>
      <c r="E398" s="0" t="n">
        <v>4</v>
      </c>
      <c r="F398" s="0" t="n">
        <v>630</v>
      </c>
      <c r="I398" s="0" t="n">
        <v>42</v>
      </c>
      <c r="L398" s="0" t="n">
        <v>7.59919076459387</v>
      </c>
      <c r="M398" s="0" t="n">
        <v>7.90669621730064</v>
      </c>
      <c r="N398" s="0" t="n">
        <v>8.19399328360231</v>
      </c>
      <c r="O398" s="0" t="n">
        <v>8.46357593313994</v>
      </c>
      <c r="P398" s="0" t="n">
        <v>8.717503027328</v>
      </c>
      <c r="Q398" s="0" t="n">
        <v>3.32979995611642</v>
      </c>
      <c r="R398" s="0" t="n">
        <v>0</v>
      </c>
      <c r="S398" s="0" t="n">
        <v>0</v>
      </c>
      <c r="T398" s="0" t="n">
        <v>2.16915723330726</v>
      </c>
      <c r="U398" s="0" t="n">
        <v>6.09281042089443</v>
      </c>
      <c r="V398" s="0" t="n">
        <v>6.52077616782259</v>
      </c>
      <c r="W398" s="0" t="n">
        <v>6.91055684628728</v>
      </c>
      <c r="X398" s="0" t="n">
        <v>7.26841581771593</v>
      </c>
      <c r="Y398" s="0" t="n">
        <v>6.99343174592333</v>
      </c>
      <c r="Z398" s="0" t="n">
        <v>7.26410987525158</v>
      </c>
      <c r="AA398" s="0" t="n">
        <v>7.42021466230144</v>
      </c>
      <c r="AB398" s="0" t="n">
        <v>7.46174610707291</v>
      </c>
      <c r="AC398" s="0" t="n">
        <v>7.38870420956598</v>
      </c>
      <c r="AD398" s="0" t="n">
        <v>2.7303497743559</v>
      </c>
      <c r="AE398" s="0" t="n">
        <v>0</v>
      </c>
      <c r="AF398" s="0" t="n">
        <v>0</v>
      </c>
      <c r="AG398" s="0" t="n">
        <v>1.58247297271982</v>
      </c>
      <c r="AH398" s="0" t="n">
        <v>4.76498580582637</v>
      </c>
      <c r="AI398" s="0" t="n">
        <v>5.4939573042682</v>
      </c>
      <c r="AJ398" s="0" t="n">
        <v>6.10835546043164</v>
      </c>
      <c r="AK398" s="0" t="n">
        <v>6.60818027431668</v>
      </c>
      <c r="AL398" s="0" t="n">
        <v>702.872048216489</v>
      </c>
      <c r="AM398" s="0" t="n">
        <v>729.441572887541</v>
      </c>
      <c r="AN398" s="0" t="n">
        <v>747.303523545436</v>
      </c>
      <c r="AO398" s="0" t="n">
        <v>756.457900190173</v>
      </c>
      <c r="AP398" s="0" t="n">
        <v>756.904702821752</v>
      </c>
      <c r="AQ398" s="0" t="n">
        <v>282.267273147101</v>
      </c>
      <c r="AR398" s="0" t="n">
        <v>0</v>
      </c>
      <c r="AS398" s="0" t="n">
        <v>0</v>
      </c>
      <c r="AT398" s="0" t="n">
        <v>174.035682275391</v>
      </c>
      <c r="AU398" s="0" t="n">
        <v>509.518209400699</v>
      </c>
      <c r="AV398" s="0" t="n">
        <v>570.918030124383</v>
      </c>
      <c r="AW398" s="0" t="n">
        <v>623.61027683491</v>
      </c>
      <c r="AX398" s="0" t="n">
        <v>667.594949532278</v>
      </c>
    </row>
    <row r="399" customFormat="false" ht="12.8" hidden="false" customHeight="false" outlineLevel="0" collapsed="false">
      <c r="A399" s="0" t="s">
        <v>1787</v>
      </c>
      <c r="B399" s="0" t="s">
        <v>1845</v>
      </c>
      <c r="C399" s="0" t="s">
        <v>1417</v>
      </c>
      <c r="D399" s="0" t="n">
        <v>18</v>
      </c>
      <c r="E399" s="0" t="n">
        <v>12</v>
      </c>
      <c r="F399" s="0" t="n">
        <v>650</v>
      </c>
      <c r="I399" s="0" t="n">
        <v>42</v>
      </c>
      <c r="L399" s="0" t="n">
        <v>6.5820928638917</v>
      </c>
      <c r="M399" s="0" t="n">
        <v>6.93678066862403</v>
      </c>
      <c r="N399" s="0" t="n">
        <v>7.26484493600091</v>
      </c>
      <c r="O399" s="0" t="n">
        <v>7.57000664389743</v>
      </c>
      <c r="P399" s="0" t="n">
        <v>7.85525709078674</v>
      </c>
      <c r="Q399" s="0" t="n">
        <v>8.12303709486027</v>
      </c>
      <c r="R399" s="0" t="n">
        <v>8.37536433363734</v>
      </c>
      <c r="S399" s="0" t="n">
        <v>8.61392585721701</v>
      </c>
      <c r="T399" s="0" t="n">
        <v>8.84014661722167</v>
      </c>
      <c r="U399" s="0" t="n">
        <v>5.63335071859874</v>
      </c>
      <c r="V399" s="0" t="n">
        <v>2.05041287129969</v>
      </c>
      <c r="W399" s="0" t="n">
        <v>5.7726362074887</v>
      </c>
      <c r="X399" s="0" t="n">
        <v>6.19607217635998</v>
      </c>
      <c r="Y399" s="0" t="n">
        <v>5.59477407407407</v>
      </c>
      <c r="Z399" s="0" t="n">
        <v>6.14786049382716</v>
      </c>
      <c r="AA399" s="0" t="n">
        <v>6.60415679012346</v>
      </c>
      <c r="AB399" s="0" t="n">
        <v>6.96366296296296</v>
      </c>
      <c r="AC399" s="0" t="n">
        <v>7.22637901234568</v>
      </c>
      <c r="AD399" s="0" t="n">
        <v>7.3923049382716</v>
      </c>
      <c r="AE399" s="0" t="n">
        <v>7.46144074074074</v>
      </c>
      <c r="AF399" s="0" t="n">
        <v>7.43378641975308</v>
      </c>
      <c r="AG399" s="0" t="n">
        <v>7.30934197530864</v>
      </c>
      <c r="AH399" s="0" t="n">
        <v>4.46433796296297</v>
      </c>
      <c r="AI399" s="0" t="n">
        <v>1.36895462962963</v>
      </c>
      <c r="AJ399" s="0" t="n">
        <v>4.19823086419753</v>
      </c>
      <c r="AK399" s="0" t="n">
        <v>4.9448975308642</v>
      </c>
      <c r="AL399" s="0" t="n">
        <v>579.484562962963</v>
      </c>
      <c r="AM399" s="0" t="n">
        <v>627.032019753087</v>
      </c>
      <c r="AN399" s="0" t="n">
        <v>667.223427160494</v>
      </c>
      <c r="AO399" s="0" t="n">
        <v>700.058785185185</v>
      </c>
      <c r="AP399" s="0" t="n">
        <v>725.538093827161</v>
      </c>
      <c r="AQ399" s="0" t="n">
        <v>743.66135308642</v>
      </c>
      <c r="AR399" s="0" t="n">
        <v>754.428562962963</v>
      </c>
      <c r="AS399" s="0" t="n">
        <v>757.83972345679</v>
      </c>
      <c r="AT399" s="0" t="n">
        <v>753.894834567902</v>
      </c>
      <c r="AU399" s="0" t="n">
        <v>466.036657407408</v>
      </c>
      <c r="AV399" s="0" t="n">
        <v>156.383312962963</v>
      </c>
      <c r="AW399" s="0" t="n">
        <v>462.321501234568</v>
      </c>
      <c r="AX399" s="0" t="n">
        <v>524.581056790124</v>
      </c>
    </row>
    <row r="400" customFormat="false" ht="12.8" hidden="false" customHeight="false" outlineLevel="0" collapsed="false">
      <c r="A400" s="0" t="s">
        <v>1787</v>
      </c>
      <c r="B400" s="0" t="s">
        <v>1846</v>
      </c>
      <c r="C400" s="0" t="s">
        <v>1417</v>
      </c>
      <c r="D400" s="0" t="n">
        <v>16</v>
      </c>
      <c r="E400" s="0" t="n">
        <v>12</v>
      </c>
      <c r="F400" s="0" t="n">
        <v>630</v>
      </c>
      <c r="I400" s="0" t="n">
        <v>42</v>
      </c>
      <c r="L400" s="0" t="n">
        <v>6.91055684628728</v>
      </c>
      <c r="M400" s="0" t="n">
        <v>7.26841581771593</v>
      </c>
      <c r="N400" s="0" t="n">
        <v>7.59919076459387</v>
      </c>
      <c r="O400" s="0" t="n">
        <v>7.90669621730064</v>
      </c>
      <c r="P400" s="0" t="n">
        <v>8.19399328360231</v>
      </c>
      <c r="Q400" s="0" t="n">
        <v>8.46357593313994</v>
      </c>
      <c r="R400" s="0" t="n">
        <v>8.717503027328</v>
      </c>
      <c r="S400" s="0" t="n">
        <v>3.32979995611642</v>
      </c>
      <c r="T400" s="0" t="n">
        <v>0</v>
      </c>
      <c r="U400" s="0" t="n">
        <v>0</v>
      </c>
      <c r="V400" s="0" t="n">
        <v>2.16915723330726</v>
      </c>
      <c r="W400" s="0" t="n">
        <v>6.09281042089443</v>
      </c>
      <c r="X400" s="0" t="n">
        <v>6.52077616782259</v>
      </c>
      <c r="Y400" s="0" t="n">
        <v>6.10835546043164</v>
      </c>
      <c r="Z400" s="0" t="n">
        <v>6.60818027431668</v>
      </c>
      <c r="AA400" s="0" t="n">
        <v>6.99343174592333</v>
      </c>
      <c r="AB400" s="0" t="n">
        <v>7.26410987525158</v>
      </c>
      <c r="AC400" s="0" t="n">
        <v>7.42021466230144</v>
      </c>
      <c r="AD400" s="0" t="n">
        <v>7.46174610707291</v>
      </c>
      <c r="AE400" s="0" t="n">
        <v>7.38870420956598</v>
      </c>
      <c r="AF400" s="0" t="n">
        <v>2.7303497743559</v>
      </c>
      <c r="AG400" s="0" t="n">
        <v>0</v>
      </c>
      <c r="AH400" s="0" t="n">
        <v>0</v>
      </c>
      <c r="AI400" s="0" t="n">
        <v>1.58247297271982</v>
      </c>
      <c r="AJ400" s="0" t="n">
        <v>4.76498580582637</v>
      </c>
      <c r="AK400" s="0" t="n">
        <v>5.4939573042682</v>
      </c>
      <c r="AL400" s="0" t="n">
        <v>623.61027683491</v>
      </c>
      <c r="AM400" s="0" t="n">
        <v>667.594949532278</v>
      </c>
      <c r="AN400" s="0" t="n">
        <v>702.872048216489</v>
      </c>
      <c r="AO400" s="0" t="n">
        <v>729.441572887541</v>
      </c>
      <c r="AP400" s="0" t="n">
        <v>747.303523545436</v>
      </c>
      <c r="AQ400" s="0" t="n">
        <v>756.457900190173</v>
      </c>
      <c r="AR400" s="0" t="n">
        <v>756.904702821752</v>
      </c>
      <c r="AS400" s="0" t="n">
        <v>282.267273147101</v>
      </c>
      <c r="AT400" s="0" t="n">
        <v>0</v>
      </c>
      <c r="AU400" s="0" t="n">
        <v>0</v>
      </c>
      <c r="AV400" s="0" t="n">
        <v>174.035682275391</v>
      </c>
      <c r="AW400" s="0" t="n">
        <v>509.518209400699</v>
      </c>
      <c r="AX400" s="0" t="n">
        <v>570.918030124383</v>
      </c>
    </row>
    <row r="401" customFormat="false" ht="12.8" hidden="false" customHeight="false" outlineLevel="0" collapsed="false">
      <c r="A401" s="0" t="s">
        <v>1847</v>
      </c>
      <c r="B401" s="0" t="s">
        <v>1848</v>
      </c>
      <c r="C401" s="0" t="s">
        <v>1849</v>
      </c>
      <c r="F401" s="0" t="n">
        <v>80</v>
      </c>
      <c r="I401" s="0" t="n">
        <v>7</v>
      </c>
      <c r="J401" s="0" t="n">
        <v>3</v>
      </c>
      <c r="K401" s="0" t="n">
        <v>0.25</v>
      </c>
      <c r="L401" s="0" t="n">
        <v>1.81010407702148</v>
      </c>
      <c r="M401" s="0" t="n">
        <v>1.8423977031901</v>
      </c>
      <c r="N401" s="0" t="n">
        <v>1.78284566467936</v>
      </c>
      <c r="O401" s="0" t="n">
        <v>2.64355203851074</v>
      </c>
      <c r="P401" s="0" t="n">
        <v>3.81680203851074</v>
      </c>
      <c r="Q401" s="0" t="n">
        <v>3.96625</v>
      </c>
      <c r="R401" s="0" t="n">
        <v>3.82375</v>
      </c>
      <c r="S401" s="0" t="n">
        <v>3.68125</v>
      </c>
      <c r="T401" s="0" t="n">
        <v>3.29175</v>
      </c>
      <c r="U401" s="0" t="n">
        <v>2.94025</v>
      </c>
      <c r="V401" s="0" t="n">
        <v>2.35855203851074</v>
      </c>
      <c r="W401" s="0" t="n">
        <v>1.81010407702148</v>
      </c>
      <c r="X401" s="0" t="n">
        <v>1.81010407702148</v>
      </c>
      <c r="Y401" s="0" t="n">
        <v>1.2694498091569</v>
      </c>
      <c r="Z401" s="0" t="n">
        <v>1.21012499018856</v>
      </c>
      <c r="AA401" s="0" t="n">
        <v>1.19765008561011</v>
      </c>
      <c r="AB401" s="0" t="n">
        <v>1.54197490457845</v>
      </c>
      <c r="AC401" s="0" t="n">
        <v>2.24972490457845</v>
      </c>
      <c r="AD401" s="0" t="n">
        <v>2.6125</v>
      </c>
      <c r="AE401" s="0" t="n">
        <v>2.375</v>
      </c>
      <c r="AF401" s="0" t="n">
        <v>2.06625</v>
      </c>
      <c r="AG401" s="0" t="n">
        <v>1.91425</v>
      </c>
      <c r="AH401" s="0" t="n">
        <v>1.824</v>
      </c>
      <c r="AI401" s="0" t="n">
        <v>1.51822490457845</v>
      </c>
      <c r="AJ401" s="0" t="n">
        <v>1.2694498091569</v>
      </c>
      <c r="AK401" s="0" t="n">
        <v>1.2694498091569</v>
      </c>
      <c r="AL401" s="0" t="n">
        <v>76.7674097846135</v>
      </c>
      <c r="AM401" s="0" t="n">
        <v>84.6662871354968</v>
      </c>
      <c r="AN401" s="0" t="n">
        <v>116.34508224319</v>
      </c>
      <c r="AO401" s="0" t="n">
        <v>132.70266448638</v>
      </c>
      <c r="AP401" s="0" t="n">
        <v>224.14016448638</v>
      </c>
      <c r="AQ401" s="0" t="n">
        <v>308.75</v>
      </c>
      <c r="AR401" s="0" t="n">
        <v>270.75</v>
      </c>
      <c r="AS401" s="0" t="n">
        <v>230.375</v>
      </c>
      <c r="AT401" s="0" t="n">
        <v>211.85</v>
      </c>
      <c r="AU401" s="0" t="n">
        <v>205.675</v>
      </c>
      <c r="AV401" s="0" t="n">
        <v>139.083704892307</v>
      </c>
      <c r="AW401" s="0" t="n">
        <v>76.7674097846135</v>
      </c>
      <c r="AX401" s="0" t="n">
        <v>76.7674097846135</v>
      </c>
    </row>
    <row r="402" customFormat="false" ht="12.8" hidden="false" customHeight="false" outlineLevel="0" collapsed="false">
      <c r="A402" s="0" t="s">
        <v>1847</v>
      </c>
      <c r="B402" s="0" t="s">
        <v>1850</v>
      </c>
      <c r="C402" s="0" t="s">
        <v>1849</v>
      </c>
      <c r="F402" s="0" t="n">
        <v>80</v>
      </c>
      <c r="I402" s="0" t="n">
        <v>7</v>
      </c>
      <c r="J402" s="0" t="n">
        <v>3</v>
      </c>
      <c r="K402" s="0" t="n">
        <v>0.33</v>
      </c>
      <c r="L402" s="0" t="n">
        <v>1.77961811361901</v>
      </c>
      <c r="M402" s="0" t="n">
        <v>1.81136784713637</v>
      </c>
      <c r="N402" s="0" t="n">
        <v>1.75281879032686</v>
      </c>
      <c r="O402" s="0" t="n">
        <v>2.59902905680951</v>
      </c>
      <c r="P402" s="0" t="n">
        <v>3.7525190568095</v>
      </c>
      <c r="Q402" s="0" t="n">
        <v>3.89945</v>
      </c>
      <c r="R402" s="0" t="n">
        <v>3.75935</v>
      </c>
      <c r="S402" s="0" t="n">
        <v>3.61925</v>
      </c>
      <c r="T402" s="0" t="n">
        <v>3.23631</v>
      </c>
      <c r="U402" s="0" t="n">
        <v>2.89073</v>
      </c>
      <c r="V402" s="0" t="n">
        <v>2.31882905680951</v>
      </c>
      <c r="W402" s="0" t="n">
        <v>1.77961811361901</v>
      </c>
      <c r="X402" s="0" t="n">
        <v>1.77961811361901</v>
      </c>
      <c r="Y402" s="0" t="n">
        <v>1.24806960184478</v>
      </c>
      <c r="Z402" s="0" t="n">
        <v>1.18974393772222</v>
      </c>
      <c r="AA402" s="0" t="n">
        <v>1.17747913679983</v>
      </c>
      <c r="AB402" s="0" t="n">
        <v>1.51600480092239</v>
      </c>
      <c r="AC402" s="0" t="n">
        <v>2.21183480092239</v>
      </c>
      <c r="AD402" s="0" t="n">
        <v>2.5685</v>
      </c>
      <c r="AE402" s="0" t="n">
        <v>2.335</v>
      </c>
      <c r="AF402" s="0" t="n">
        <v>2.03145</v>
      </c>
      <c r="AG402" s="0" t="n">
        <v>1.88201</v>
      </c>
      <c r="AH402" s="0" t="n">
        <v>1.79328</v>
      </c>
      <c r="AI402" s="0" t="n">
        <v>1.49265480092239</v>
      </c>
      <c r="AJ402" s="0" t="n">
        <v>1.24806960184478</v>
      </c>
      <c r="AK402" s="0" t="n">
        <v>1.24806960184478</v>
      </c>
      <c r="AL402" s="0" t="n">
        <v>75.4744849882411</v>
      </c>
      <c r="AM402" s="0" t="n">
        <v>83.24032861532</v>
      </c>
      <c r="AN402" s="0" t="n">
        <v>114.385586121199</v>
      </c>
      <c r="AO402" s="0" t="n">
        <v>130.467672242399</v>
      </c>
      <c r="AP402" s="0" t="n">
        <v>220.365172242399</v>
      </c>
      <c r="AQ402" s="0" t="n">
        <v>303.55</v>
      </c>
      <c r="AR402" s="0" t="n">
        <v>266.19</v>
      </c>
      <c r="AS402" s="0" t="n">
        <v>226.495</v>
      </c>
      <c r="AT402" s="0" t="n">
        <v>208.282</v>
      </c>
      <c r="AU402" s="0" t="n">
        <v>202.211</v>
      </c>
      <c r="AV402" s="0" t="n">
        <v>136.741242494121</v>
      </c>
      <c r="AW402" s="0" t="n">
        <v>75.4744849882411</v>
      </c>
      <c r="AX402" s="0" t="n">
        <v>75.4744849882411</v>
      </c>
    </row>
    <row r="403" customFormat="false" ht="12.8" hidden="false" customHeight="false" outlineLevel="0" collapsed="false">
      <c r="A403" s="0" t="s">
        <v>1847</v>
      </c>
      <c r="B403" s="0" t="s">
        <v>1851</v>
      </c>
      <c r="C403" s="0" t="s">
        <v>1849</v>
      </c>
      <c r="F403" s="0" t="n">
        <v>80</v>
      </c>
      <c r="I403" s="0" t="n">
        <v>7</v>
      </c>
      <c r="J403" s="0" t="n">
        <v>2.5</v>
      </c>
      <c r="K403" s="0" t="n">
        <v>0.25</v>
      </c>
      <c r="L403" s="0" t="n">
        <v>1.81010407702148</v>
      </c>
      <c r="M403" s="0" t="n">
        <v>1.8423977031901</v>
      </c>
      <c r="N403" s="0" t="n">
        <v>1.78284566467936</v>
      </c>
      <c r="O403" s="0" t="n">
        <v>2.64355203851074</v>
      </c>
      <c r="P403" s="0" t="n">
        <v>3.67430203851074</v>
      </c>
      <c r="Q403" s="0" t="n">
        <v>3.68125</v>
      </c>
      <c r="R403" s="0" t="n">
        <v>3.5625</v>
      </c>
      <c r="S403" s="0" t="n">
        <v>3.4675</v>
      </c>
      <c r="T403" s="0" t="n">
        <v>3.1445</v>
      </c>
      <c r="U403" s="0" t="n">
        <v>2.84525</v>
      </c>
      <c r="V403" s="0" t="n">
        <v>2.31580203851074</v>
      </c>
      <c r="W403" s="0" t="n">
        <v>1.81010407702148</v>
      </c>
      <c r="X403" s="0" t="n">
        <v>1.81010407702148</v>
      </c>
      <c r="Y403" s="0" t="n">
        <v>1.2694498091569</v>
      </c>
      <c r="Z403" s="0" t="n">
        <v>1.21012499018856</v>
      </c>
      <c r="AA403" s="0" t="n">
        <v>1.19765008561011</v>
      </c>
      <c r="AB403" s="0" t="n">
        <v>1.54197490457845</v>
      </c>
      <c r="AC403" s="0" t="n">
        <v>2.03597490457845</v>
      </c>
      <c r="AD403" s="0" t="n">
        <v>2.25625</v>
      </c>
      <c r="AE403" s="0" t="n">
        <v>2.1375</v>
      </c>
      <c r="AF403" s="0" t="n">
        <v>1.9</v>
      </c>
      <c r="AG403" s="0" t="n">
        <v>1.7195</v>
      </c>
      <c r="AH403" s="0" t="n">
        <v>1.6625</v>
      </c>
      <c r="AI403" s="0" t="n">
        <v>1.48022490457845</v>
      </c>
      <c r="AJ403" s="0" t="n">
        <v>1.2694498091569</v>
      </c>
      <c r="AK403" s="0" t="n">
        <v>1.2694498091569</v>
      </c>
      <c r="AL403" s="0" t="n">
        <v>76.7674097846135</v>
      </c>
      <c r="AM403" s="0" t="n">
        <v>84.6662871354968</v>
      </c>
      <c r="AN403" s="0" t="n">
        <v>116.34508224319</v>
      </c>
      <c r="AO403" s="0" t="n">
        <v>132.70266448638</v>
      </c>
      <c r="AP403" s="0" t="n">
        <v>205.14016448638</v>
      </c>
      <c r="AQ403" s="0" t="n">
        <v>270.75</v>
      </c>
      <c r="AR403" s="0" t="n">
        <v>239.875</v>
      </c>
      <c r="AS403" s="0" t="n">
        <v>211.375</v>
      </c>
      <c r="AT403" s="0" t="n">
        <v>198.075</v>
      </c>
      <c r="AU403" s="0" t="n">
        <v>193.325</v>
      </c>
      <c r="AV403" s="0" t="n">
        <v>133.383704892307</v>
      </c>
      <c r="AW403" s="0" t="n">
        <v>76.7674097846135</v>
      </c>
      <c r="AX403" s="0" t="n">
        <v>76.7674097846135</v>
      </c>
    </row>
    <row r="404" customFormat="false" ht="12.8" hidden="false" customHeight="false" outlineLevel="0" collapsed="false">
      <c r="A404" s="0" t="s">
        <v>1847</v>
      </c>
      <c r="B404" s="0" t="s">
        <v>1852</v>
      </c>
      <c r="C404" s="0" t="s">
        <v>1849</v>
      </c>
      <c r="F404" s="0" t="n">
        <v>80</v>
      </c>
      <c r="I404" s="0" t="n">
        <v>7</v>
      </c>
      <c r="J404" s="0" t="n">
        <v>2.5</v>
      </c>
      <c r="K404" s="0" t="n">
        <v>0.33</v>
      </c>
      <c r="L404" s="0" t="n">
        <v>1.77961811361901</v>
      </c>
      <c r="M404" s="0" t="n">
        <v>1.81136784713637</v>
      </c>
      <c r="N404" s="0" t="n">
        <v>1.75281879032686</v>
      </c>
      <c r="O404" s="0" t="n">
        <v>2.59902905680951</v>
      </c>
      <c r="P404" s="0" t="n">
        <v>3.61241905680951</v>
      </c>
      <c r="Q404" s="0" t="n">
        <v>3.61925</v>
      </c>
      <c r="R404" s="0" t="n">
        <v>3.5025</v>
      </c>
      <c r="S404" s="0" t="n">
        <v>3.4091</v>
      </c>
      <c r="T404" s="0" t="n">
        <v>3.09154</v>
      </c>
      <c r="U404" s="0" t="n">
        <v>2.79733</v>
      </c>
      <c r="V404" s="0" t="n">
        <v>2.27679905680951</v>
      </c>
      <c r="W404" s="0" t="n">
        <v>1.77961811361901</v>
      </c>
      <c r="X404" s="0" t="n">
        <v>1.77961811361901</v>
      </c>
      <c r="Y404" s="0" t="n">
        <v>1.24806960184478</v>
      </c>
      <c r="Z404" s="0" t="n">
        <v>1.18974393772222</v>
      </c>
      <c r="AA404" s="0" t="n">
        <v>1.17747913679983</v>
      </c>
      <c r="AB404" s="0" t="n">
        <v>1.51600480092239</v>
      </c>
      <c r="AC404" s="0" t="n">
        <v>2.00168480092239</v>
      </c>
      <c r="AD404" s="0" t="n">
        <v>2.21825</v>
      </c>
      <c r="AE404" s="0" t="n">
        <v>2.1015</v>
      </c>
      <c r="AF404" s="0" t="n">
        <v>1.868</v>
      </c>
      <c r="AG404" s="0" t="n">
        <v>1.69054</v>
      </c>
      <c r="AH404" s="0" t="n">
        <v>1.6345</v>
      </c>
      <c r="AI404" s="0" t="n">
        <v>1.45529480092239</v>
      </c>
      <c r="AJ404" s="0" t="n">
        <v>1.24806960184478</v>
      </c>
      <c r="AK404" s="0" t="n">
        <v>1.24806960184478</v>
      </c>
      <c r="AL404" s="0" t="n">
        <v>75.4744849882411</v>
      </c>
      <c r="AM404" s="0" t="n">
        <v>83.24032861532</v>
      </c>
      <c r="AN404" s="0" t="n">
        <v>114.385586121199</v>
      </c>
      <c r="AO404" s="0" t="n">
        <v>130.467672242399</v>
      </c>
      <c r="AP404" s="0" t="n">
        <v>201.685172242399</v>
      </c>
      <c r="AQ404" s="0" t="n">
        <v>266.19</v>
      </c>
      <c r="AR404" s="0" t="n">
        <v>235.835</v>
      </c>
      <c r="AS404" s="0" t="n">
        <v>207.815</v>
      </c>
      <c r="AT404" s="0" t="n">
        <v>194.739</v>
      </c>
      <c r="AU404" s="0" t="n">
        <v>190.069</v>
      </c>
      <c r="AV404" s="0" t="n">
        <v>131.137242494121</v>
      </c>
      <c r="AW404" s="0" t="n">
        <v>75.4744849882411</v>
      </c>
      <c r="AX404" s="0" t="n">
        <v>75.4744849882411</v>
      </c>
    </row>
    <row r="405" customFormat="false" ht="12.8" hidden="false" customHeight="false" outlineLevel="0" collapsed="false">
      <c r="A405" s="0" t="s">
        <v>1847</v>
      </c>
      <c r="B405" s="0" t="s">
        <v>1853</v>
      </c>
      <c r="C405" s="0" t="s">
        <v>1849</v>
      </c>
      <c r="F405" s="0" t="n">
        <v>75</v>
      </c>
      <c r="I405" s="0" t="n">
        <v>7</v>
      </c>
      <c r="J405" s="0" t="n">
        <v>3</v>
      </c>
      <c r="K405" s="0" t="n">
        <v>0.25</v>
      </c>
      <c r="L405" s="0" t="n">
        <v>1.70842951773243</v>
      </c>
      <c r="M405" s="0" t="n">
        <v>1.74349521376991</v>
      </c>
      <c r="N405" s="0" t="n">
        <v>1.6872804549037</v>
      </c>
      <c r="O405" s="0" t="n">
        <v>2.49771475886621</v>
      </c>
      <c r="P405" s="0" t="n">
        <v>3.71846475886621</v>
      </c>
      <c r="Q405" s="0" t="n">
        <v>3.96625</v>
      </c>
      <c r="R405" s="0" t="n">
        <v>3.82375</v>
      </c>
      <c r="S405" s="0" t="n">
        <v>3.68125</v>
      </c>
      <c r="T405" s="0" t="n">
        <v>3.29175</v>
      </c>
      <c r="U405" s="0" t="n">
        <v>2.94025</v>
      </c>
      <c r="V405" s="0" t="n">
        <v>2.30771475886621</v>
      </c>
      <c r="W405" s="0" t="n">
        <v>1.70842951773243</v>
      </c>
      <c r="X405" s="0" t="n">
        <v>1.70842951773243</v>
      </c>
      <c r="Y405" s="0" t="n">
        <v>1.22802684055765</v>
      </c>
      <c r="Z405" s="0" t="n">
        <v>1.17000730931367</v>
      </c>
      <c r="AA405" s="0" t="n">
        <v>1.16399388903484</v>
      </c>
      <c r="AB405" s="0" t="n">
        <v>1.50701342027883</v>
      </c>
      <c r="AC405" s="0" t="n">
        <v>2.22901342027883</v>
      </c>
      <c r="AD405" s="0" t="n">
        <v>2.6125</v>
      </c>
      <c r="AE405" s="0" t="n">
        <v>2.375</v>
      </c>
      <c r="AF405" s="0" t="n">
        <v>2.06625</v>
      </c>
      <c r="AG405" s="0" t="n">
        <v>1.91425</v>
      </c>
      <c r="AH405" s="0" t="n">
        <v>1.824</v>
      </c>
      <c r="AI405" s="0" t="n">
        <v>1.49751342027883</v>
      </c>
      <c r="AJ405" s="0" t="n">
        <v>1.22802684055765</v>
      </c>
      <c r="AK405" s="0" t="n">
        <v>1.22802684055765</v>
      </c>
      <c r="AL405" s="0" t="n">
        <v>73.6293061028527</v>
      </c>
      <c r="AM405" s="0" t="n">
        <v>81.871765857096</v>
      </c>
      <c r="AN405" s="0" t="n">
        <v>113.69461280567</v>
      </c>
      <c r="AO405" s="0" t="n">
        <v>129.776725611339</v>
      </c>
      <c r="AP405" s="0" t="n">
        <v>222.639225611339</v>
      </c>
      <c r="AQ405" s="0" t="n">
        <v>308.75</v>
      </c>
      <c r="AR405" s="0" t="n">
        <v>270.75</v>
      </c>
      <c r="AS405" s="0" t="n">
        <v>230.375</v>
      </c>
      <c r="AT405" s="0" t="n">
        <v>211.85</v>
      </c>
      <c r="AU405" s="0" t="n">
        <v>205.675</v>
      </c>
      <c r="AV405" s="0" t="n">
        <v>137.514653051426</v>
      </c>
      <c r="AW405" s="0" t="n">
        <v>73.6293061028527</v>
      </c>
      <c r="AX405" s="0" t="n">
        <v>73.6293061028527</v>
      </c>
    </row>
    <row r="406" customFormat="false" ht="12.8" hidden="false" customHeight="false" outlineLevel="0" collapsed="false">
      <c r="A406" s="0" t="s">
        <v>1847</v>
      </c>
      <c r="B406" s="0" t="s">
        <v>1854</v>
      </c>
      <c r="C406" s="0" t="s">
        <v>1849</v>
      </c>
      <c r="F406" s="0" t="n">
        <v>75</v>
      </c>
      <c r="I406" s="0" t="n">
        <v>7</v>
      </c>
      <c r="J406" s="0" t="n">
        <v>3</v>
      </c>
      <c r="K406" s="0" t="n">
        <v>0.33</v>
      </c>
      <c r="L406" s="0" t="n">
        <v>1.67965596796009</v>
      </c>
      <c r="M406" s="0" t="n">
        <v>1.71413108385379</v>
      </c>
      <c r="N406" s="0" t="n">
        <v>1.65886309987374</v>
      </c>
      <c r="O406" s="0" t="n">
        <v>2.45564798398004</v>
      </c>
      <c r="P406" s="0" t="n">
        <v>3.65583798398004</v>
      </c>
      <c r="Q406" s="0" t="n">
        <v>3.89945</v>
      </c>
      <c r="R406" s="0" t="n">
        <v>3.75935</v>
      </c>
      <c r="S406" s="0" t="n">
        <v>3.61925</v>
      </c>
      <c r="T406" s="0" t="n">
        <v>3.23631</v>
      </c>
      <c r="U406" s="0" t="n">
        <v>2.89073</v>
      </c>
      <c r="V406" s="0" t="n">
        <v>2.26884798398004</v>
      </c>
      <c r="W406" s="0" t="n">
        <v>1.67965596796009</v>
      </c>
      <c r="X406" s="0" t="n">
        <v>1.67965596796009</v>
      </c>
      <c r="Y406" s="0" t="n">
        <v>1.207344283243</v>
      </c>
      <c r="Z406" s="0" t="n">
        <v>1.15030192305154</v>
      </c>
      <c r="AA406" s="0" t="n">
        <v>1.14438978143004</v>
      </c>
      <c r="AB406" s="0" t="n">
        <v>1.4816321416215</v>
      </c>
      <c r="AC406" s="0" t="n">
        <v>2.1914721416215</v>
      </c>
      <c r="AD406" s="0" t="n">
        <v>2.5685</v>
      </c>
      <c r="AE406" s="0" t="n">
        <v>2.335</v>
      </c>
      <c r="AF406" s="0" t="n">
        <v>2.03145</v>
      </c>
      <c r="AG406" s="0" t="n">
        <v>1.88201</v>
      </c>
      <c r="AH406" s="0" t="n">
        <v>1.79328</v>
      </c>
      <c r="AI406" s="0" t="n">
        <v>1.4722921416215</v>
      </c>
      <c r="AJ406" s="0" t="n">
        <v>1.207344283243</v>
      </c>
      <c r="AK406" s="0" t="n">
        <v>1.207344283243</v>
      </c>
      <c r="AL406" s="0" t="n">
        <v>72.3892335790151</v>
      </c>
      <c r="AM406" s="0" t="n">
        <v>80.4928729584502</v>
      </c>
      <c r="AN406" s="0" t="n">
        <v>111.779756168943</v>
      </c>
      <c r="AO406" s="0" t="n">
        <v>127.591012337885</v>
      </c>
      <c r="AP406" s="0" t="n">
        <v>218.889512337885</v>
      </c>
      <c r="AQ406" s="0" t="n">
        <v>303.55</v>
      </c>
      <c r="AR406" s="0" t="n">
        <v>266.19</v>
      </c>
      <c r="AS406" s="0" t="n">
        <v>226.495</v>
      </c>
      <c r="AT406" s="0" t="n">
        <v>208.282</v>
      </c>
      <c r="AU406" s="0" t="n">
        <v>202.211</v>
      </c>
      <c r="AV406" s="0" t="n">
        <v>135.198616789508</v>
      </c>
      <c r="AW406" s="0" t="n">
        <v>72.3892335790151</v>
      </c>
      <c r="AX406" s="0" t="n">
        <v>72.3892335790151</v>
      </c>
    </row>
    <row r="407" customFormat="false" ht="12.8" hidden="false" customHeight="false" outlineLevel="0" collapsed="false">
      <c r="A407" s="0" t="s">
        <v>1847</v>
      </c>
      <c r="B407" s="0" t="s">
        <v>1855</v>
      </c>
      <c r="C407" s="0" t="s">
        <v>1849</v>
      </c>
      <c r="F407" s="0" t="n">
        <v>75</v>
      </c>
      <c r="I407" s="0" t="n">
        <v>7</v>
      </c>
      <c r="J407" s="0" t="n">
        <v>2.5</v>
      </c>
      <c r="K407" s="0" t="n">
        <v>0.25</v>
      </c>
      <c r="L407" s="0" t="n">
        <v>1.70842951773243</v>
      </c>
      <c r="M407" s="0" t="n">
        <v>1.74349521376991</v>
      </c>
      <c r="N407" s="0" t="n">
        <v>1.6872804549037</v>
      </c>
      <c r="O407" s="0" t="n">
        <v>2.49771475886621</v>
      </c>
      <c r="P407" s="0" t="n">
        <v>3.57596475886621</v>
      </c>
      <c r="Q407" s="0" t="n">
        <v>3.68125</v>
      </c>
      <c r="R407" s="0" t="n">
        <v>3.5625</v>
      </c>
      <c r="S407" s="0" t="n">
        <v>3.4675</v>
      </c>
      <c r="T407" s="0" t="n">
        <v>3.1445</v>
      </c>
      <c r="U407" s="0" t="n">
        <v>2.84525</v>
      </c>
      <c r="V407" s="0" t="n">
        <v>2.26496475886621</v>
      </c>
      <c r="W407" s="0" t="n">
        <v>1.70842951773243</v>
      </c>
      <c r="X407" s="0" t="n">
        <v>1.70842951773243</v>
      </c>
      <c r="Y407" s="0" t="n">
        <v>1.22802684055765</v>
      </c>
      <c r="Z407" s="0" t="n">
        <v>1.17000730931367</v>
      </c>
      <c r="AA407" s="0" t="n">
        <v>1.16399388903484</v>
      </c>
      <c r="AB407" s="0" t="n">
        <v>1.50701342027883</v>
      </c>
      <c r="AC407" s="0" t="n">
        <v>2.01526342027883</v>
      </c>
      <c r="AD407" s="0" t="n">
        <v>2.25625</v>
      </c>
      <c r="AE407" s="0" t="n">
        <v>2.1375</v>
      </c>
      <c r="AF407" s="0" t="n">
        <v>1.9</v>
      </c>
      <c r="AG407" s="0" t="n">
        <v>1.7195</v>
      </c>
      <c r="AH407" s="0" t="n">
        <v>1.6625</v>
      </c>
      <c r="AI407" s="0" t="n">
        <v>1.45951342027883</v>
      </c>
      <c r="AJ407" s="0" t="n">
        <v>1.22802684055765</v>
      </c>
      <c r="AK407" s="0" t="n">
        <v>1.22802684055765</v>
      </c>
      <c r="AL407" s="0" t="n">
        <v>73.6293061028527</v>
      </c>
      <c r="AM407" s="0" t="n">
        <v>81.871765857096</v>
      </c>
      <c r="AN407" s="0" t="n">
        <v>113.69461280567</v>
      </c>
      <c r="AO407" s="0" t="n">
        <v>129.776725611339</v>
      </c>
      <c r="AP407" s="0" t="n">
        <v>203.639225611339</v>
      </c>
      <c r="AQ407" s="0" t="n">
        <v>270.75</v>
      </c>
      <c r="AR407" s="0" t="n">
        <v>239.875</v>
      </c>
      <c r="AS407" s="0" t="n">
        <v>211.375</v>
      </c>
      <c r="AT407" s="0" t="n">
        <v>198.075</v>
      </c>
      <c r="AU407" s="0" t="n">
        <v>193.325</v>
      </c>
      <c r="AV407" s="0" t="n">
        <v>131.814653051426</v>
      </c>
      <c r="AW407" s="0" t="n">
        <v>73.6293061028527</v>
      </c>
      <c r="AX407" s="0" t="n">
        <v>73.6293061028527</v>
      </c>
    </row>
    <row r="408" customFormat="false" ht="12.8" hidden="false" customHeight="false" outlineLevel="0" collapsed="false">
      <c r="A408" s="0" t="s">
        <v>1847</v>
      </c>
      <c r="B408" s="0" t="s">
        <v>1856</v>
      </c>
      <c r="C408" s="0" t="s">
        <v>1849</v>
      </c>
      <c r="F408" s="0" t="n">
        <v>75</v>
      </c>
      <c r="I408" s="0" t="n">
        <v>7</v>
      </c>
      <c r="J408" s="0" t="n">
        <v>2.5</v>
      </c>
      <c r="K408" s="0" t="n">
        <v>0.33</v>
      </c>
      <c r="L408" s="0" t="n">
        <v>1.67965596796009</v>
      </c>
      <c r="M408" s="0" t="n">
        <v>1.71413108385379</v>
      </c>
      <c r="N408" s="0" t="n">
        <v>1.65886309987374</v>
      </c>
      <c r="O408" s="0" t="n">
        <v>2.45564798398004</v>
      </c>
      <c r="P408" s="0" t="n">
        <v>3.51573798398005</v>
      </c>
      <c r="Q408" s="0" t="n">
        <v>3.61925</v>
      </c>
      <c r="R408" s="0" t="n">
        <v>3.5025</v>
      </c>
      <c r="S408" s="0" t="n">
        <v>3.4091</v>
      </c>
      <c r="T408" s="0" t="n">
        <v>3.09154</v>
      </c>
      <c r="U408" s="0" t="n">
        <v>2.79733</v>
      </c>
      <c r="V408" s="0" t="n">
        <v>2.22681798398004</v>
      </c>
      <c r="W408" s="0" t="n">
        <v>1.67965596796009</v>
      </c>
      <c r="X408" s="0" t="n">
        <v>1.67965596796009</v>
      </c>
      <c r="Y408" s="0" t="n">
        <v>1.207344283243</v>
      </c>
      <c r="Z408" s="0" t="n">
        <v>1.15030192305154</v>
      </c>
      <c r="AA408" s="0" t="n">
        <v>1.14438978143004</v>
      </c>
      <c r="AB408" s="0" t="n">
        <v>1.4816321416215</v>
      </c>
      <c r="AC408" s="0" t="n">
        <v>1.9813221416215</v>
      </c>
      <c r="AD408" s="0" t="n">
        <v>2.21825</v>
      </c>
      <c r="AE408" s="0" t="n">
        <v>2.1015</v>
      </c>
      <c r="AF408" s="0" t="n">
        <v>1.868</v>
      </c>
      <c r="AG408" s="0" t="n">
        <v>1.69054</v>
      </c>
      <c r="AH408" s="0" t="n">
        <v>1.6345</v>
      </c>
      <c r="AI408" s="0" t="n">
        <v>1.4349321416215</v>
      </c>
      <c r="AJ408" s="0" t="n">
        <v>1.207344283243</v>
      </c>
      <c r="AK408" s="0" t="n">
        <v>1.207344283243</v>
      </c>
      <c r="AL408" s="0" t="n">
        <v>72.3892335790151</v>
      </c>
      <c r="AM408" s="0" t="n">
        <v>80.4928729584502</v>
      </c>
      <c r="AN408" s="0" t="n">
        <v>111.779756168943</v>
      </c>
      <c r="AO408" s="0" t="n">
        <v>127.591012337885</v>
      </c>
      <c r="AP408" s="0" t="n">
        <v>200.209512337885</v>
      </c>
      <c r="AQ408" s="0" t="n">
        <v>266.19</v>
      </c>
      <c r="AR408" s="0" t="n">
        <v>235.835</v>
      </c>
      <c r="AS408" s="0" t="n">
        <v>207.815</v>
      </c>
      <c r="AT408" s="0" t="n">
        <v>194.739</v>
      </c>
      <c r="AU408" s="0" t="n">
        <v>190.069</v>
      </c>
      <c r="AV408" s="0" t="n">
        <v>129.594616789508</v>
      </c>
      <c r="AW408" s="0" t="n">
        <v>72.3892335790151</v>
      </c>
      <c r="AX408" s="0" t="n">
        <v>72.3892335790151</v>
      </c>
    </row>
    <row r="409" customFormat="false" ht="12.8" hidden="false" customHeight="false" outlineLevel="0" collapsed="false">
      <c r="A409" s="0" t="s">
        <v>1847</v>
      </c>
      <c r="B409" s="0" t="s">
        <v>1857</v>
      </c>
      <c r="C409" s="0" t="s">
        <v>1858</v>
      </c>
      <c r="F409" s="0" t="n">
        <v>80</v>
      </c>
      <c r="I409" s="0" t="n">
        <v>7</v>
      </c>
      <c r="J409" s="0" t="n">
        <v>3</v>
      </c>
      <c r="K409" s="0" t="n">
        <v>0.25</v>
      </c>
      <c r="L409" s="0" t="n">
        <v>3.29175</v>
      </c>
      <c r="M409" s="0" t="n">
        <v>2.94025</v>
      </c>
      <c r="N409" s="0" t="n">
        <v>2.35855203851074</v>
      </c>
      <c r="O409" s="0" t="n">
        <v>1.81010407702148</v>
      </c>
      <c r="P409" s="0" t="n">
        <v>1.81010407702148</v>
      </c>
      <c r="Q409" s="0" t="n">
        <v>1.81010407702148</v>
      </c>
      <c r="R409" s="0" t="n">
        <v>1.8423977031901</v>
      </c>
      <c r="S409" s="0" t="n">
        <v>1.78284566467936</v>
      </c>
      <c r="T409" s="0" t="n">
        <v>2.64355203851074</v>
      </c>
      <c r="U409" s="0" t="n">
        <v>3.81680203851074</v>
      </c>
      <c r="V409" s="0" t="n">
        <v>3.96625</v>
      </c>
      <c r="W409" s="0" t="n">
        <v>3.82375</v>
      </c>
      <c r="X409" s="0" t="n">
        <v>3.68125</v>
      </c>
      <c r="Y409" s="0" t="n">
        <v>1.91425</v>
      </c>
      <c r="Z409" s="0" t="n">
        <v>1.824</v>
      </c>
      <c r="AA409" s="0" t="n">
        <v>1.51822490457845</v>
      </c>
      <c r="AB409" s="0" t="n">
        <v>1.2694498091569</v>
      </c>
      <c r="AC409" s="0" t="n">
        <v>1.2694498091569</v>
      </c>
      <c r="AD409" s="0" t="n">
        <v>1.2694498091569</v>
      </c>
      <c r="AE409" s="0" t="n">
        <v>1.21012499018856</v>
      </c>
      <c r="AF409" s="0" t="n">
        <v>1.19765008561011</v>
      </c>
      <c r="AG409" s="0" t="n">
        <v>1.54197490457845</v>
      </c>
      <c r="AH409" s="0" t="n">
        <v>2.24972490457845</v>
      </c>
      <c r="AI409" s="0" t="n">
        <v>2.6125</v>
      </c>
      <c r="AJ409" s="0" t="n">
        <v>2.375</v>
      </c>
      <c r="AK409" s="0" t="n">
        <v>2.06625</v>
      </c>
      <c r="AL409" s="0" t="n">
        <v>211.85</v>
      </c>
      <c r="AM409" s="0" t="n">
        <v>205.675</v>
      </c>
      <c r="AN409" s="0" t="n">
        <v>139.083704892307</v>
      </c>
      <c r="AO409" s="0" t="n">
        <v>76.7674097846135</v>
      </c>
      <c r="AP409" s="0" t="n">
        <v>76.7674097846135</v>
      </c>
      <c r="AQ409" s="0" t="n">
        <v>76.7674097846135</v>
      </c>
      <c r="AR409" s="0" t="n">
        <v>84.6662871354968</v>
      </c>
      <c r="AS409" s="0" t="n">
        <v>116.34508224319</v>
      </c>
      <c r="AT409" s="0" t="n">
        <v>132.70266448638</v>
      </c>
      <c r="AU409" s="0" t="n">
        <v>224.14016448638</v>
      </c>
      <c r="AV409" s="0" t="n">
        <v>308.75</v>
      </c>
      <c r="AW409" s="0" t="n">
        <v>270.75</v>
      </c>
      <c r="AX409" s="0" t="n">
        <v>230.375</v>
      </c>
    </row>
    <row r="410" customFormat="false" ht="12.8" hidden="false" customHeight="false" outlineLevel="0" collapsed="false">
      <c r="A410" s="0" t="s">
        <v>1847</v>
      </c>
      <c r="B410" s="0" t="s">
        <v>1859</v>
      </c>
      <c r="C410" s="0" t="s">
        <v>1858</v>
      </c>
      <c r="F410" s="0" t="n">
        <v>80</v>
      </c>
      <c r="I410" s="0" t="n">
        <v>7</v>
      </c>
      <c r="J410" s="0" t="n">
        <v>3</v>
      </c>
      <c r="K410" s="0" t="n">
        <v>0.33</v>
      </c>
      <c r="L410" s="0" t="n">
        <v>3.23631</v>
      </c>
      <c r="M410" s="0" t="n">
        <v>2.89073</v>
      </c>
      <c r="N410" s="0" t="n">
        <v>2.31882905680951</v>
      </c>
      <c r="O410" s="0" t="n">
        <v>1.77961811361901</v>
      </c>
      <c r="P410" s="0" t="n">
        <v>1.77961811361901</v>
      </c>
      <c r="Q410" s="0" t="n">
        <v>1.77961811361901</v>
      </c>
      <c r="R410" s="0" t="n">
        <v>1.81136784713637</v>
      </c>
      <c r="S410" s="0" t="n">
        <v>1.75281879032686</v>
      </c>
      <c r="T410" s="0" t="n">
        <v>2.59902905680951</v>
      </c>
      <c r="U410" s="0" t="n">
        <v>3.7525190568095</v>
      </c>
      <c r="V410" s="0" t="n">
        <v>3.89945</v>
      </c>
      <c r="W410" s="0" t="n">
        <v>3.75935</v>
      </c>
      <c r="X410" s="0" t="n">
        <v>3.61925</v>
      </c>
      <c r="Y410" s="0" t="n">
        <v>1.88201</v>
      </c>
      <c r="Z410" s="0" t="n">
        <v>1.79328</v>
      </c>
      <c r="AA410" s="0" t="n">
        <v>1.49265480092239</v>
      </c>
      <c r="AB410" s="0" t="n">
        <v>1.24806960184478</v>
      </c>
      <c r="AC410" s="0" t="n">
        <v>1.24806960184478</v>
      </c>
      <c r="AD410" s="0" t="n">
        <v>1.24806960184478</v>
      </c>
      <c r="AE410" s="0" t="n">
        <v>1.18974393772222</v>
      </c>
      <c r="AF410" s="0" t="n">
        <v>1.17747913679983</v>
      </c>
      <c r="AG410" s="0" t="n">
        <v>1.51600480092239</v>
      </c>
      <c r="AH410" s="0" t="n">
        <v>2.21183480092239</v>
      </c>
      <c r="AI410" s="0" t="n">
        <v>2.5685</v>
      </c>
      <c r="AJ410" s="0" t="n">
        <v>2.335</v>
      </c>
      <c r="AK410" s="0" t="n">
        <v>2.03145</v>
      </c>
      <c r="AL410" s="0" t="n">
        <v>208.282</v>
      </c>
      <c r="AM410" s="0" t="n">
        <v>202.211</v>
      </c>
      <c r="AN410" s="0" t="n">
        <v>136.741242494121</v>
      </c>
      <c r="AO410" s="0" t="n">
        <v>75.4744849882411</v>
      </c>
      <c r="AP410" s="0" t="n">
        <v>75.4744849882411</v>
      </c>
      <c r="AQ410" s="0" t="n">
        <v>75.4744849882411</v>
      </c>
      <c r="AR410" s="0" t="n">
        <v>83.24032861532</v>
      </c>
      <c r="AS410" s="0" t="n">
        <v>114.385586121199</v>
      </c>
      <c r="AT410" s="0" t="n">
        <v>130.467672242399</v>
      </c>
      <c r="AU410" s="0" t="n">
        <v>220.365172242399</v>
      </c>
      <c r="AV410" s="0" t="n">
        <v>303.55</v>
      </c>
      <c r="AW410" s="0" t="n">
        <v>266.19</v>
      </c>
      <c r="AX410" s="0" t="n">
        <v>226.495</v>
      </c>
    </row>
    <row r="411" customFormat="false" ht="12.8" hidden="false" customHeight="false" outlineLevel="0" collapsed="false">
      <c r="A411" s="0" t="s">
        <v>1847</v>
      </c>
      <c r="B411" s="0" t="s">
        <v>1860</v>
      </c>
      <c r="C411" s="0" t="s">
        <v>1858</v>
      </c>
      <c r="F411" s="0" t="n">
        <v>80</v>
      </c>
      <c r="I411" s="0" t="n">
        <v>7</v>
      </c>
      <c r="J411" s="0" t="n">
        <v>2.5</v>
      </c>
      <c r="K411" s="0" t="n">
        <v>0.25</v>
      </c>
      <c r="L411" s="0" t="n">
        <v>3.1445</v>
      </c>
      <c r="M411" s="0" t="n">
        <v>2.84525</v>
      </c>
      <c r="N411" s="0" t="n">
        <v>2.31580203851074</v>
      </c>
      <c r="O411" s="0" t="n">
        <v>1.81010407702148</v>
      </c>
      <c r="P411" s="0" t="n">
        <v>1.81010407702148</v>
      </c>
      <c r="Q411" s="0" t="n">
        <v>1.81010407702148</v>
      </c>
      <c r="R411" s="0" t="n">
        <v>1.8423977031901</v>
      </c>
      <c r="S411" s="0" t="n">
        <v>1.78284566467936</v>
      </c>
      <c r="T411" s="0" t="n">
        <v>2.64355203851074</v>
      </c>
      <c r="U411" s="0" t="n">
        <v>3.67430203851074</v>
      </c>
      <c r="V411" s="0" t="n">
        <v>3.68125</v>
      </c>
      <c r="W411" s="0" t="n">
        <v>3.5625</v>
      </c>
      <c r="X411" s="0" t="n">
        <v>3.4675</v>
      </c>
      <c r="Y411" s="0" t="n">
        <v>1.7195</v>
      </c>
      <c r="Z411" s="0" t="n">
        <v>1.6625</v>
      </c>
      <c r="AA411" s="0" t="n">
        <v>1.48022490457845</v>
      </c>
      <c r="AB411" s="0" t="n">
        <v>1.2694498091569</v>
      </c>
      <c r="AC411" s="0" t="n">
        <v>1.2694498091569</v>
      </c>
      <c r="AD411" s="0" t="n">
        <v>1.2694498091569</v>
      </c>
      <c r="AE411" s="0" t="n">
        <v>1.21012499018856</v>
      </c>
      <c r="AF411" s="0" t="n">
        <v>1.19765008561011</v>
      </c>
      <c r="AG411" s="0" t="n">
        <v>1.54197490457845</v>
      </c>
      <c r="AH411" s="0" t="n">
        <v>2.03597490457845</v>
      </c>
      <c r="AI411" s="0" t="n">
        <v>2.25625</v>
      </c>
      <c r="AJ411" s="0" t="n">
        <v>2.1375</v>
      </c>
      <c r="AK411" s="0" t="n">
        <v>1.9</v>
      </c>
      <c r="AL411" s="0" t="n">
        <v>198.075</v>
      </c>
      <c r="AM411" s="0" t="n">
        <v>193.325</v>
      </c>
      <c r="AN411" s="0" t="n">
        <v>133.383704892307</v>
      </c>
      <c r="AO411" s="0" t="n">
        <v>76.7674097846135</v>
      </c>
      <c r="AP411" s="0" t="n">
        <v>76.7674097846135</v>
      </c>
      <c r="AQ411" s="0" t="n">
        <v>76.7674097846135</v>
      </c>
      <c r="AR411" s="0" t="n">
        <v>84.6662871354968</v>
      </c>
      <c r="AS411" s="0" t="n">
        <v>116.34508224319</v>
      </c>
      <c r="AT411" s="0" t="n">
        <v>132.70266448638</v>
      </c>
      <c r="AU411" s="0" t="n">
        <v>205.14016448638</v>
      </c>
      <c r="AV411" s="0" t="n">
        <v>270.75</v>
      </c>
      <c r="AW411" s="0" t="n">
        <v>239.875</v>
      </c>
      <c r="AX411" s="0" t="n">
        <v>211.375</v>
      </c>
    </row>
    <row r="412" customFormat="false" ht="12.8" hidden="false" customHeight="false" outlineLevel="0" collapsed="false">
      <c r="A412" s="0" t="s">
        <v>1847</v>
      </c>
      <c r="B412" s="0" t="s">
        <v>1861</v>
      </c>
      <c r="C412" s="0" t="s">
        <v>1858</v>
      </c>
      <c r="F412" s="0" t="n">
        <v>80</v>
      </c>
      <c r="I412" s="0" t="n">
        <v>7</v>
      </c>
      <c r="J412" s="0" t="n">
        <v>2.5</v>
      </c>
      <c r="K412" s="0" t="n">
        <v>0.33</v>
      </c>
      <c r="L412" s="0" t="n">
        <v>3.09154</v>
      </c>
      <c r="M412" s="0" t="n">
        <v>2.79733</v>
      </c>
      <c r="N412" s="0" t="n">
        <v>2.27679905680951</v>
      </c>
      <c r="O412" s="0" t="n">
        <v>1.77961811361901</v>
      </c>
      <c r="P412" s="0" t="n">
        <v>1.77961811361901</v>
      </c>
      <c r="Q412" s="0" t="n">
        <v>1.77961811361901</v>
      </c>
      <c r="R412" s="0" t="n">
        <v>1.81136784713637</v>
      </c>
      <c r="S412" s="0" t="n">
        <v>1.75281879032686</v>
      </c>
      <c r="T412" s="0" t="n">
        <v>2.59902905680951</v>
      </c>
      <c r="U412" s="0" t="n">
        <v>3.61241905680951</v>
      </c>
      <c r="V412" s="0" t="n">
        <v>3.61925</v>
      </c>
      <c r="W412" s="0" t="n">
        <v>3.5025</v>
      </c>
      <c r="X412" s="0" t="n">
        <v>3.4091</v>
      </c>
      <c r="Y412" s="0" t="n">
        <v>1.69054</v>
      </c>
      <c r="Z412" s="0" t="n">
        <v>1.6345</v>
      </c>
      <c r="AA412" s="0" t="n">
        <v>1.45529480092239</v>
      </c>
      <c r="AB412" s="0" t="n">
        <v>1.24806960184478</v>
      </c>
      <c r="AC412" s="0" t="n">
        <v>1.24806960184478</v>
      </c>
      <c r="AD412" s="0" t="n">
        <v>1.24806960184478</v>
      </c>
      <c r="AE412" s="0" t="n">
        <v>1.18974393772222</v>
      </c>
      <c r="AF412" s="0" t="n">
        <v>1.17747913679983</v>
      </c>
      <c r="AG412" s="0" t="n">
        <v>1.51600480092239</v>
      </c>
      <c r="AH412" s="0" t="n">
        <v>2.00168480092239</v>
      </c>
      <c r="AI412" s="0" t="n">
        <v>2.21825</v>
      </c>
      <c r="AJ412" s="0" t="n">
        <v>2.1015</v>
      </c>
      <c r="AK412" s="0" t="n">
        <v>1.868</v>
      </c>
      <c r="AL412" s="0" t="n">
        <v>194.739</v>
      </c>
      <c r="AM412" s="0" t="n">
        <v>190.069</v>
      </c>
      <c r="AN412" s="0" t="n">
        <v>131.137242494121</v>
      </c>
      <c r="AO412" s="0" t="n">
        <v>75.4744849882411</v>
      </c>
      <c r="AP412" s="0" t="n">
        <v>75.4744849882411</v>
      </c>
      <c r="AQ412" s="0" t="n">
        <v>75.4744849882411</v>
      </c>
      <c r="AR412" s="0" t="n">
        <v>83.24032861532</v>
      </c>
      <c r="AS412" s="0" t="n">
        <v>114.385586121199</v>
      </c>
      <c r="AT412" s="0" t="n">
        <v>130.467672242399</v>
      </c>
      <c r="AU412" s="0" t="n">
        <v>201.685172242399</v>
      </c>
      <c r="AV412" s="0" t="n">
        <v>266.19</v>
      </c>
      <c r="AW412" s="0" t="n">
        <v>235.835</v>
      </c>
      <c r="AX412" s="0" t="n">
        <v>207.815</v>
      </c>
    </row>
    <row r="413" customFormat="false" ht="12.8" hidden="false" customHeight="false" outlineLevel="0" collapsed="false">
      <c r="A413" s="0" t="s">
        <v>1847</v>
      </c>
      <c r="B413" s="0" t="s">
        <v>1862</v>
      </c>
      <c r="C413" s="0" t="s">
        <v>1858</v>
      </c>
      <c r="F413" s="0" t="n">
        <v>75</v>
      </c>
      <c r="I413" s="0" t="n">
        <v>7</v>
      </c>
      <c r="J413" s="0" t="n">
        <v>3</v>
      </c>
      <c r="K413" s="0" t="n">
        <v>0.25</v>
      </c>
      <c r="L413" s="0" t="n">
        <v>3.29175</v>
      </c>
      <c r="M413" s="0" t="n">
        <v>2.94025</v>
      </c>
      <c r="N413" s="0" t="n">
        <v>2.30771475886621</v>
      </c>
      <c r="O413" s="0" t="n">
        <v>1.70842951773243</v>
      </c>
      <c r="P413" s="0" t="n">
        <v>1.70842951773243</v>
      </c>
      <c r="Q413" s="0" t="n">
        <v>1.70842951773243</v>
      </c>
      <c r="R413" s="0" t="n">
        <v>1.74349521376991</v>
      </c>
      <c r="S413" s="0" t="n">
        <v>1.6872804549037</v>
      </c>
      <c r="T413" s="0" t="n">
        <v>2.49771475886621</v>
      </c>
      <c r="U413" s="0" t="n">
        <v>3.71846475886621</v>
      </c>
      <c r="V413" s="0" t="n">
        <v>3.96625</v>
      </c>
      <c r="W413" s="0" t="n">
        <v>3.82375</v>
      </c>
      <c r="X413" s="0" t="n">
        <v>3.68125</v>
      </c>
      <c r="Y413" s="0" t="n">
        <v>1.91425</v>
      </c>
      <c r="Z413" s="0" t="n">
        <v>1.824</v>
      </c>
      <c r="AA413" s="0" t="n">
        <v>1.49751342027883</v>
      </c>
      <c r="AB413" s="0" t="n">
        <v>1.22802684055765</v>
      </c>
      <c r="AC413" s="0" t="n">
        <v>1.22802684055765</v>
      </c>
      <c r="AD413" s="0" t="n">
        <v>1.22802684055765</v>
      </c>
      <c r="AE413" s="0" t="n">
        <v>1.17000730931367</v>
      </c>
      <c r="AF413" s="0" t="n">
        <v>1.16399388903484</v>
      </c>
      <c r="AG413" s="0" t="n">
        <v>1.50701342027883</v>
      </c>
      <c r="AH413" s="0" t="n">
        <v>2.22901342027883</v>
      </c>
      <c r="AI413" s="0" t="n">
        <v>2.6125</v>
      </c>
      <c r="AJ413" s="0" t="n">
        <v>2.375</v>
      </c>
      <c r="AK413" s="0" t="n">
        <v>2.06625</v>
      </c>
      <c r="AL413" s="0" t="n">
        <v>211.85</v>
      </c>
      <c r="AM413" s="0" t="n">
        <v>205.675</v>
      </c>
      <c r="AN413" s="0" t="n">
        <v>137.514653051426</v>
      </c>
      <c r="AO413" s="0" t="n">
        <v>73.6293061028527</v>
      </c>
      <c r="AP413" s="0" t="n">
        <v>73.6293061028527</v>
      </c>
      <c r="AQ413" s="0" t="n">
        <v>73.6293061028527</v>
      </c>
      <c r="AR413" s="0" t="n">
        <v>81.871765857096</v>
      </c>
      <c r="AS413" s="0" t="n">
        <v>113.69461280567</v>
      </c>
      <c r="AT413" s="0" t="n">
        <v>129.776725611339</v>
      </c>
      <c r="AU413" s="0" t="n">
        <v>222.639225611339</v>
      </c>
      <c r="AV413" s="0" t="n">
        <v>308.75</v>
      </c>
      <c r="AW413" s="0" t="n">
        <v>270.75</v>
      </c>
      <c r="AX413" s="0" t="n">
        <v>230.375</v>
      </c>
    </row>
    <row r="414" customFormat="false" ht="12.8" hidden="false" customHeight="false" outlineLevel="0" collapsed="false">
      <c r="A414" s="0" t="s">
        <v>1847</v>
      </c>
      <c r="B414" s="0" t="s">
        <v>1863</v>
      </c>
      <c r="C414" s="0" t="s">
        <v>1858</v>
      </c>
      <c r="F414" s="0" t="n">
        <v>75</v>
      </c>
      <c r="I414" s="0" t="n">
        <v>7</v>
      </c>
      <c r="J414" s="0" t="n">
        <v>3</v>
      </c>
      <c r="K414" s="0" t="n">
        <v>0.33</v>
      </c>
      <c r="L414" s="0" t="n">
        <v>3.23631</v>
      </c>
      <c r="M414" s="0" t="n">
        <v>2.89073</v>
      </c>
      <c r="N414" s="0" t="n">
        <v>2.26884798398004</v>
      </c>
      <c r="O414" s="0" t="n">
        <v>1.67965596796009</v>
      </c>
      <c r="P414" s="0" t="n">
        <v>1.67965596796009</v>
      </c>
      <c r="Q414" s="0" t="n">
        <v>1.67965596796009</v>
      </c>
      <c r="R414" s="0" t="n">
        <v>1.71413108385379</v>
      </c>
      <c r="S414" s="0" t="n">
        <v>1.65886309987374</v>
      </c>
      <c r="T414" s="0" t="n">
        <v>2.45564798398004</v>
      </c>
      <c r="U414" s="0" t="n">
        <v>3.65583798398004</v>
      </c>
      <c r="V414" s="0" t="n">
        <v>3.89945</v>
      </c>
      <c r="W414" s="0" t="n">
        <v>3.75935</v>
      </c>
      <c r="X414" s="0" t="n">
        <v>3.61925</v>
      </c>
      <c r="Y414" s="0" t="n">
        <v>1.88201</v>
      </c>
      <c r="Z414" s="0" t="n">
        <v>1.79328</v>
      </c>
      <c r="AA414" s="0" t="n">
        <v>1.4722921416215</v>
      </c>
      <c r="AB414" s="0" t="n">
        <v>1.207344283243</v>
      </c>
      <c r="AC414" s="0" t="n">
        <v>1.207344283243</v>
      </c>
      <c r="AD414" s="0" t="n">
        <v>1.207344283243</v>
      </c>
      <c r="AE414" s="0" t="n">
        <v>1.15030192305154</v>
      </c>
      <c r="AF414" s="0" t="n">
        <v>1.14438978143004</v>
      </c>
      <c r="AG414" s="0" t="n">
        <v>1.4816321416215</v>
      </c>
      <c r="AH414" s="0" t="n">
        <v>2.1914721416215</v>
      </c>
      <c r="AI414" s="0" t="n">
        <v>2.5685</v>
      </c>
      <c r="AJ414" s="0" t="n">
        <v>2.335</v>
      </c>
      <c r="AK414" s="0" t="n">
        <v>2.03145</v>
      </c>
      <c r="AL414" s="0" t="n">
        <v>208.282</v>
      </c>
      <c r="AM414" s="0" t="n">
        <v>202.211</v>
      </c>
      <c r="AN414" s="0" t="n">
        <v>135.198616789508</v>
      </c>
      <c r="AO414" s="0" t="n">
        <v>72.3892335790151</v>
      </c>
      <c r="AP414" s="0" t="n">
        <v>72.3892335790151</v>
      </c>
      <c r="AQ414" s="0" t="n">
        <v>72.3892335790151</v>
      </c>
      <c r="AR414" s="0" t="n">
        <v>80.4928729584502</v>
      </c>
      <c r="AS414" s="0" t="n">
        <v>111.779756168943</v>
      </c>
      <c r="AT414" s="0" t="n">
        <v>127.591012337885</v>
      </c>
      <c r="AU414" s="0" t="n">
        <v>218.889512337885</v>
      </c>
      <c r="AV414" s="0" t="n">
        <v>303.55</v>
      </c>
      <c r="AW414" s="0" t="n">
        <v>266.19</v>
      </c>
      <c r="AX414" s="0" t="n">
        <v>226.495</v>
      </c>
    </row>
    <row r="415" customFormat="false" ht="12.8" hidden="false" customHeight="false" outlineLevel="0" collapsed="false">
      <c r="A415" s="0" t="s">
        <v>1847</v>
      </c>
      <c r="B415" s="0" t="s">
        <v>1864</v>
      </c>
      <c r="C415" s="0" t="s">
        <v>1858</v>
      </c>
      <c r="F415" s="0" t="n">
        <v>75</v>
      </c>
      <c r="I415" s="0" t="n">
        <v>7</v>
      </c>
      <c r="J415" s="0" t="n">
        <v>2.5</v>
      </c>
      <c r="K415" s="0" t="n">
        <v>0.25</v>
      </c>
      <c r="L415" s="0" t="n">
        <v>3.1445</v>
      </c>
      <c r="M415" s="0" t="n">
        <v>2.84525</v>
      </c>
      <c r="N415" s="0" t="n">
        <v>2.26496475886621</v>
      </c>
      <c r="O415" s="0" t="n">
        <v>1.70842951773243</v>
      </c>
      <c r="P415" s="0" t="n">
        <v>1.70842951773243</v>
      </c>
      <c r="Q415" s="0" t="n">
        <v>1.70842951773243</v>
      </c>
      <c r="R415" s="0" t="n">
        <v>1.74349521376991</v>
      </c>
      <c r="S415" s="0" t="n">
        <v>1.6872804549037</v>
      </c>
      <c r="T415" s="0" t="n">
        <v>2.49771475886621</v>
      </c>
      <c r="U415" s="0" t="n">
        <v>3.57596475886621</v>
      </c>
      <c r="V415" s="0" t="n">
        <v>3.68125</v>
      </c>
      <c r="W415" s="0" t="n">
        <v>3.5625</v>
      </c>
      <c r="X415" s="0" t="n">
        <v>3.4675</v>
      </c>
      <c r="Y415" s="0" t="n">
        <v>1.7195</v>
      </c>
      <c r="Z415" s="0" t="n">
        <v>1.6625</v>
      </c>
      <c r="AA415" s="0" t="n">
        <v>1.45951342027883</v>
      </c>
      <c r="AB415" s="0" t="n">
        <v>1.22802684055765</v>
      </c>
      <c r="AC415" s="0" t="n">
        <v>1.22802684055765</v>
      </c>
      <c r="AD415" s="0" t="n">
        <v>1.22802684055765</v>
      </c>
      <c r="AE415" s="0" t="n">
        <v>1.17000730931367</v>
      </c>
      <c r="AF415" s="0" t="n">
        <v>1.16399388903484</v>
      </c>
      <c r="AG415" s="0" t="n">
        <v>1.50701342027883</v>
      </c>
      <c r="AH415" s="0" t="n">
        <v>2.01526342027883</v>
      </c>
      <c r="AI415" s="0" t="n">
        <v>2.25625</v>
      </c>
      <c r="AJ415" s="0" t="n">
        <v>2.1375</v>
      </c>
      <c r="AK415" s="0" t="n">
        <v>1.9</v>
      </c>
      <c r="AL415" s="0" t="n">
        <v>198.075</v>
      </c>
      <c r="AM415" s="0" t="n">
        <v>193.325</v>
      </c>
      <c r="AN415" s="0" t="n">
        <v>131.814653051426</v>
      </c>
      <c r="AO415" s="0" t="n">
        <v>73.6293061028527</v>
      </c>
      <c r="AP415" s="0" t="n">
        <v>73.6293061028527</v>
      </c>
      <c r="AQ415" s="0" t="n">
        <v>73.6293061028527</v>
      </c>
      <c r="AR415" s="0" t="n">
        <v>81.871765857096</v>
      </c>
      <c r="AS415" s="0" t="n">
        <v>113.69461280567</v>
      </c>
      <c r="AT415" s="0" t="n">
        <v>129.776725611339</v>
      </c>
      <c r="AU415" s="0" t="n">
        <v>203.639225611339</v>
      </c>
      <c r="AV415" s="0" t="n">
        <v>270.75</v>
      </c>
      <c r="AW415" s="0" t="n">
        <v>239.875</v>
      </c>
      <c r="AX415" s="0" t="n">
        <v>211.375</v>
      </c>
    </row>
    <row r="416" customFormat="false" ht="12.8" hidden="false" customHeight="false" outlineLevel="0" collapsed="false">
      <c r="A416" s="0" t="s">
        <v>1847</v>
      </c>
      <c r="B416" s="0" t="s">
        <v>1865</v>
      </c>
      <c r="C416" s="0" t="s">
        <v>1858</v>
      </c>
      <c r="F416" s="0" t="n">
        <v>75</v>
      </c>
      <c r="I416" s="0" t="n">
        <v>7</v>
      </c>
      <c r="J416" s="0" t="n">
        <v>2.5</v>
      </c>
      <c r="K416" s="0" t="n">
        <v>0.33</v>
      </c>
      <c r="L416" s="0" t="n">
        <v>3.09154</v>
      </c>
      <c r="M416" s="0" t="n">
        <v>2.79733</v>
      </c>
      <c r="N416" s="0" t="n">
        <v>2.22681798398004</v>
      </c>
      <c r="O416" s="0" t="n">
        <v>1.67965596796009</v>
      </c>
      <c r="P416" s="0" t="n">
        <v>1.67965596796009</v>
      </c>
      <c r="Q416" s="0" t="n">
        <v>1.67965596796009</v>
      </c>
      <c r="R416" s="0" t="n">
        <v>1.71413108385379</v>
      </c>
      <c r="S416" s="0" t="n">
        <v>1.65886309987374</v>
      </c>
      <c r="T416" s="0" t="n">
        <v>2.45564798398004</v>
      </c>
      <c r="U416" s="0" t="n">
        <v>3.51573798398005</v>
      </c>
      <c r="V416" s="0" t="n">
        <v>3.61925</v>
      </c>
      <c r="W416" s="0" t="n">
        <v>3.5025</v>
      </c>
      <c r="X416" s="0" t="n">
        <v>3.4091</v>
      </c>
      <c r="Y416" s="0" t="n">
        <v>1.69054</v>
      </c>
      <c r="Z416" s="0" t="n">
        <v>1.6345</v>
      </c>
      <c r="AA416" s="0" t="n">
        <v>1.4349321416215</v>
      </c>
      <c r="AB416" s="0" t="n">
        <v>1.207344283243</v>
      </c>
      <c r="AC416" s="0" t="n">
        <v>1.207344283243</v>
      </c>
      <c r="AD416" s="0" t="n">
        <v>1.207344283243</v>
      </c>
      <c r="AE416" s="0" t="n">
        <v>1.15030192305154</v>
      </c>
      <c r="AF416" s="0" t="n">
        <v>1.14438978143004</v>
      </c>
      <c r="AG416" s="0" t="n">
        <v>1.4816321416215</v>
      </c>
      <c r="AH416" s="0" t="n">
        <v>1.9813221416215</v>
      </c>
      <c r="AI416" s="0" t="n">
        <v>2.21825</v>
      </c>
      <c r="AJ416" s="0" t="n">
        <v>2.1015</v>
      </c>
      <c r="AK416" s="0" t="n">
        <v>1.868</v>
      </c>
      <c r="AL416" s="0" t="n">
        <v>194.739</v>
      </c>
      <c r="AM416" s="0" t="n">
        <v>190.069</v>
      </c>
      <c r="AN416" s="0" t="n">
        <v>129.594616789508</v>
      </c>
      <c r="AO416" s="0" t="n">
        <v>72.3892335790151</v>
      </c>
      <c r="AP416" s="0" t="n">
        <v>72.3892335790151</v>
      </c>
      <c r="AQ416" s="0" t="n">
        <v>72.3892335790151</v>
      </c>
      <c r="AR416" s="0" t="n">
        <v>80.4928729584502</v>
      </c>
      <c r="AS416" s="0" t="n">
        <v>111.779756168943</v>
      </c>
      <c r="AT416" s="0" t="n">
        <v>127.591012337885</v>
      </c>
      <c r="AU416" s="0" t="n">
        <v>200.209512337885</v>
      </c>
      <c r="AV416" s="0" t="n">
        <v>266.19</v>
      </c>
      <c r="AW416" s="0" t="n">
        <v>235.835</v>
      </c>
      <c r="AX416" s="0" t="n">
        <v>207.815</v>
      </c>
    </row>
    <row r="417" customFormat="false" ht="12.8" hidden="false" customHeight="false" outlineLevel="0" collapsed="false">
      <c r="A417" s="0" t="s">
        <v>1866</v>
      </c>
      <c r="B417" s="0" t="s">
        <v>1867</v>
      </c>
      <c r="C417" s="0" t="s">
        <v>1849</v>
      </c>
      <c r="F417" s="0" t="n">
        <v>64</v>
      </c>
      <c r="I417" s="0" t="n">
        <v>7</v>
      </c>
      <c r="L417" s="0" t="n">
        <v>1.52281571032768</v>
      </c>
      <c r="M417" s="0" t="n">
        <v>1.54879504659134</v>
      </c>
      <c r="N417" s="0" t="n">
        <v>1.46453962271702</v>
      </c>
      <c r="O417" s="0" t="n">
        <v>0.7</v>
      </c>
      <c r="P417" s="0" t="n">
        <v>0.324</v>
      </c>
      <c r="Q417" s="0" t="n">
        <v>0.707025351646286</v>
      </c>
      <c r="R417" s="0" t="n">
        <v>0.822175925400671</v>
      </c>
      <c r="S417" s="0" t="n">
        <v>0.932124042540005</v>
      </c>
      <c r="T417" s="0" t="n">
        <v>1.03787434587003</v>
      </c>
      <c r="U417" s="0" t="n">
        <v>1.14012688458072</v>
      </c>
      <c r="V417" s="0" t="n">
        <v>1.23939529779762</v>
      </c>
      <c r="W417" s="0" t="n">
        <v>1.33607120205577</v>
      </c>
      <c r="X417" s="0" t="n">
        <v>1.43046219820781</v>
      </c>
      <c r="Y417" s="0" t="n">
        <v>1.50632512040309</v>
      </c>
      <c r="Z417" s="0" t="n">
        <v>1.53582759592273</v>
      </c>
      <c r="AA417" s="0" t="n">
        <v>1.56478727740882</v>
      </c>
      <c r="AB417" s="0" t="n">
        <v>0.789568856674763</v>
      </c>
      <c r="AC417" s="0" t="n">
        <v>0.34</v>
      </c>
      <c r="AD417" s="0" t="n">
        <v>0.705</v>
      </c>
      <c r="AE417" s="0" t="n">
        <v>0.775</v>
      </c>
      <c r="AF417" s="0" t="n">
        <v>0.865</v>
      </c>
      <c r="AG417" s="0" t="n">
        <v>0.91</v>
      </c>
      <c r="AH417" s="0" t="n">
        <v>0.96</v>
      </c>
      <c r="AI417" s="0" t="n">
        <v>1.2199514723945</v>
      </c>
      <c r="AJ417" s="0" t="n">
        <v>1.44546024363299</v>
      </c>
      <c r="AK417" s="0" t="n">
        <v>1.47622471645292</v>
      </c>
      <c r="AL417" s="0" t="n">
        <v>110.600387909325</v>
      </c>
      <c r="AM417" s="0" t="n">
        <v>112.83542393354</v>
      </c>
      <c r="AN417" s="0" t="n">
        <v>115.029339197638</v>
      </c>
      <c r="AO417" s="0" t="n">
        <v>58.058246717785</v>
      </c>
      <c r="AP417" s="0" t="n">
        <v>31</v>
      </c>
      <c r="AQ417" s="0" t="n">
        <v>64.5</v>
      </c>
      <c r="AR417" s="0" t="n">
        <v>68</v>
      </c>
      <c r="AS417" s="0" t="n">
        <v>70.5</v>
      </c>
      <c r="AT417" s="0" t="n">
        <v>72</v>
      </c>
      <c r="AU417" s="0" t="n">
        <v>72.5</v>
      </c>
      <c r="AV417" s="0" t="n">
        <v>88.905414575341</v>
      </c>
      <c r="AW417" s="0" t="n">
        <v>105.989412396439</v>
      </c>
      <c r="AX417" s="0" t="n">
        <v>108.320054276736</v>
      </c>
    </row>
    <row r="418" customFormat="false" ht="12.8" hidden="false" customHeight="false" outlineLevel="0" collapsed="false">
      <c r="A418" s="0" t="s">
        <v>1866</v>
      </c>
      <c r="B418" s="0" t="s">
        <v>1868</v>
      </c>
      <c r="C418" s="0" t="s">
        <v>1849</v>
      </c>
      <c r="F418" s="0" t="n">
        <v>60</v>
      </c>
      <c r="I418" s="0" t="n">
        <v>7</v>
      </c>
      <c r="L418" s="0" t="n">
        <v>1.45555436037817</v>
      </c>
      <c r="M418" s="0" t="n">
        <v>1.4947902068268</v>
      </c>
      <c r="N418" s="0" t="n">
        <v>1.4456030120801</v>
      </c>
      <c r="O418" s="0" t="n">
        <v>0.7</v>
      </c>
      <c r="P418" s="0" t="n">
        <v>0.319315598722039</v>
      </c>
      <c r="Q418" s="0" t="n">
        <v>0.693467463910661</v>
      </c>
      <c r="R418" s="0" t="n">
        <v>0.800572733355737</v>
      </c>
      <c r="S418" s="0" t="n">
        <v>0.903051491264495</v>
      </c>
      <c r="T418" s="0" t="n">
        <v>1.0017631245446</v>
      </c>
      <c r="U418" s="0" t="n">
        <v>1.09731521968006</v>
      </c>
      <c r="V418" s="0" t="n">
        <v>1.1901583299175</v>
      </c>
      <c r="W418" s="0" t="n">
        <v>1.28063877426983</v>
      </c>
      <c r="X418" s="0" t="n">
        <v>1.36903032821664</v>
      </c>
      <c r="Y418" s="0" t="n">
        <v>1.48440290264177</v>
      </c>
      <c r="Z418" s="0" t="n">
        <v>1.51205408616225</v>
      </c>
      <c r="AA418" s="0" t="n">
        <v>1.53920575115802</v>
      </c>
      <c r="AB418" s="0" t="n">
        <v>0.776331195135438</v>
      </c>
      <c r="AC418" s="0" t="n">
        <v>0.34</v>
      </c>
      <c r="AD418" s="0" t="n">
        <v>0.705</v>
      </c>
      <c r="AE418" s="0" t="n">
        <v>0.775</v>
      </c>
      <c r="AF418" s="0" t="n">
        <v>0.82</v>
      </c>
      <c r="AG418" s="0" t="n">
        <v>0.865</v>
      </c>
      <c r="AH418" s="0" t="n">
        <v>0.96</v>
      </c>
      <c r="AI418" s="0" t="n">
        <v>1.21141427343797</v>
      </c>
      <c r="AJ418" s="0" t="n">
        <v>1.42739337828054</v>
      </c>
      <c r="AK418" s="0" t="n">
        <v>1.45620247734468</v>
      </c>
      <c r="AL418" s="0" t="n">
        <v>108.939613836498</v>
      </c>
      <c r="AM418" s="0" t="n">
        <v>111.034400466837</v>
      </c>
      <c r="AN418" s="0" t="n">
        <v>113.091344784699</v>
      </c>
      <c r="AO418" s="0" t="n">
        <v>57.0553935708665</v>
      </c>
      <c r="AP418" s="0" t="n">
        <v>31</v>
      </c>
      <c r="AQ418" s="0" t="n">
        <v>64.5</v>
      </c>
      <c r="AR418" s="0" t="n">
        <v>68</v>
      </c>
      <c r="AS418" s="0" t="n">
        <v>69</v>
      </c>
      <c r="AT418" s="0" t="n">
        <v>70.5</v>
      </c>
      <c r="AU418" s="0" t="n">
        <v>72.5</v>
      </c>
      <c r="AV418" s="0" t="n">
        <v>88.2586570786337</v>
      </c>
      <c r="AW418" s="0" t="n">
        <v>104.620710475798</v>
      </c>
      <c r="AX418" s="0" t="n">
        <v>106.803217980658</v>
      </c>
    </row>
    <row r="419" customFormat="false" ht="12.8" hidden="false" customHeight="false" outlineLevel="0" collapsed="false">
      <c r="A419" s="0" t="s">
        <v>1866</v>
      </c>
      <c r="B419" s="0" t="s">
        <v>1869</v>
      </c>
      <c r="C419" s="0" t="s">
        <v>1858</v>
      </c>
      <c r="F419" s="0" t="n">
        <v>64</v>
      </c>
      <c r="I419" s="0" t="n">
        <v>7</v>
      </c>
      <c r="L419" s="0" t="n">
        <v>1.03787434587003</v>
      </c>
      <c r="M419" s="0" t="n">
        <v>1.14012688458072</v>
      </c>
      <c r="N419" s="0" t="n">
        <v>1.23939529779762</v>
      </c>
      <c r="O419" s="0" t="n">
        <v>1.33607120205577</v>
      </c>
      <c r="P419" s="0" t="n">
        <v>1.43046219820781</v>
      </c>
      <c r="Q419" s="0" t="n">
        <v>1.52281571032768</v>
      </c>
      <c r="R419" s="0" t="n">
        <v>1.54879504659134</v>
      </c>
      <c r="S419" s="0" t="n">
        <v>1.46453962271702</v>
      </c>
      <c r="T419" s="0" t="n">
        <v>0.7</v>
      </c>
      <c r="U419" s="0" t="n">
        <v>0.324</v>
      </c>
      <c r="V419" s="0" t="n">
        <v>0.707025351646286</v>
      </c>
      <c r="W419" s="0" t="n">
        <v>0.822175925400671</v>
      </c>
      <c r="X419" s="0" t="n">
        <v>0.932124042540005</v>
      </c>
      <c r="Y419" s="0" t="n">
        <v>0.91</v>
      </c>
      <c r="Z419" s="0" t="n">
        <v>0.96</v>
      </c>
      <c r="AA419" s="0" t="n">
        <v>1.2199514723945</v>
      </c>
      <c r="AB419" s="0" t="n">
        <v>1.44546024363299</v>
      </c>
      <c r="AC419" s="0" t="n">
        <v>1.47622471645292</v>
      </c>
      <c r="AD419" s="0" t="n">
        <v>1.50632512040309</v>
      </c>
      <c r="AE419" s="0" t="n">
        <v>1.53582759592273</v>
      </c>
      <c r="AF419" s="0" t="n">
        <v>1.56478727740882</v>
      </c>
      <c r="AG419" s="0" t="n">
        <v>0.789568856674763</v>
      </c>
      <c r="AH419" s="0" t="n">
        <v>0.34</v>
      </c>
      <c r="AI419" s="0" t="n">
        <v>0.705</v>
      </c>
      <c r="AJ419" s="0" t="n">
        <v>0.775</v>
      </c>
      <c r="AK419" s="0" t="n">
        <v>0.865</v>
      </c>
      <c r="AL419" s="0" t="n">
        <v>72</v>
      </c>
      <c r="AM419" s="0" t="n">
        <v>72.5</v>
      </c>
      <c r="AN419" s="0" t="n">
        <v>88.905414575341</v>
      </c>
      <c r="AO419" s="0" t="n">
        <v>105.989412396439</v>
      </c>
      <c r="AP419" s="0" t="n">
        <v>108.320054276736</v>
      </c>
      <c r="AQ419" s="0" t="n">
        <v>110.600387909325</v>
      </c>
      <c r="AR419" s="0" t="n">
        <v>112.83542393354</v>
      </c>
      <c r="AS419" s="0" t="n">
        <v>115.029339197638</v>
      </c>
      <c r="AT419" s="0" t="n">
        <v>58.058246717785</v>
      </c>
      <c r="AU419" s="0" t="n">
        <v>31</v>
      </c>
      <c r="AV419" s="0" t="n">
        <v>64.5</v>
      </c>
      <c r="AW419" s="0" t="n">
        <v>68</v>
      </c>
      <c r="AX419" s="0" t="n">
        <v>70.5</v>
      </c>
    </row>
    <row r="420" customFormat="false" ht="12.8" hidden="false" customHeight="false" outlineLevel="0" collapsed="false">
      <c r="A420" s="0" t="s">
        <v>1866</v>
      </c>
      <c r="B420" s="0" t="s">
        <v>1870</v>
      </c>
      <c r="C420" s="0" t="s">
        <v>1858</v>
      </c>
      <c r="F420" s="0" t="n">
        <v>60</v>
      </c>
      <c r="I420" s="0" t="n">
        <v>7</v>
      </c>
      <c r="L420" s="0" t="n">
        <v>1.0017631245446</v>
      </c>
      <c r="M420" s="0" t="n">
        <v>1.09731521968006</v>
      </c>
      <c r="N420" s="0" t="n">
        <v>1.1901583299175</v>
      </c>
      <c r="O420" s="0" t="n">
        <v>1.28063877426983</v>
      </c>
      <c r="P420" s="0" t="n">
        <v>1.36903032821664</v>
      </c>
      <c r="Q420" s="0" t="n">
        <v>1.45555436037817</v>
      </c>
      <c r="R420" s="0" t="n">
        <v>1.4947902068268</v>
      </c>
      <c r="S420" s="0" t="n">
        <v>1.4456030120801</v>
      </c>
      <c r="T420" s="0" t="n">
        <v>0.7</v>
      </c>
      <c r="U420" s="0" t="n">
        <v>0.319315598722039</v>
      </c>
      <c r="V420" s="0" t="n">
        <v>0.693467463910661</v>
      </c>
      <c r="W420" s="0" t="n">
        <v>0.800572733355737</v>
      </c>
      <c r="X420" s="0" t="n">
        <v>0.903051491264495</v>
      </c>
      <c r="Y420" s="0" t="n">
        <v>0.865</v>
      </c>
      <c r="Z420" s="0" t="n">
        <v>0.96</v>
      </c>
      <c r="AA420" s="0" t="n">
        <v>1.21141427343797</v>
      </c>
      <c r="AB420" s="0" t="n">
        <v>1.42739337828054</v>
      </c>
      <c r="AC420" s="0" t="n">
        <v>1.45620247734468</v>
      </c>
      <c r="AD420" s="0" t="n">
        <v>1.48440290264177</v>
      </c>
      <c r="AE420" s="0" t="n">
        <v>1.51205408616225</v>
      </c>
      <c r="AF420" s="0" t="n">
        <v>1.53920575115802</v>
      </c>
      <c r="AG420" s="0" t="n">
        <v>0.776331195135438</v>
      </c>
      <c r="AH420" s="0" t="n">
        <v>0.34</v>
      </c>
      <c r="AI420" s="0" t="n">
        <v>0.705</v>
      </c>
      <c r="AJ420" s="0" t="n">
        <v>0.775</v>
      </c>
      <c r="AK420" s="0" t="n">
        <v>0.82</v>
      </c>
      <c r="AL420" s="0" t="n">
        <v>70.5</v>
      </c>
      <c r="AM420" s="0" t="n">
        <v>72.5</v>
      </c>
      <c r="AN420" s="0" t="n">
        <v>88.2586570786337</v>
      </c>
      <c r="AO420" s="0" t="n">
        <v>104.620710475798</v>
      </c>
      <c r="AP420" s="0" t="n">
        <v>106.803217980658</v>
      </c>
      <c r="AQ420" s="0" t="n">
        <v>108.939613836498</v>
      </c>
      <c r="AR420" s="0" t="n">
        <v>111.034400466837</v>
      </c>
      <c r="AS420" s="0" t="n">
        <v>113.091344784699</v>
      </c>
      <c r="AT420" s="0" t="n">
        <v>57.0553935708665</v>
      </c>
      <c r="AU420" s="0" t="n">
        <v>31</v>
      </c>
      <c r="AV420" s="0" t="n">
        <v>64.5</v>
      </c>
      <c r="AW420" s="0" t="n">
        <v>68</v>
      </c>
      <c r="AX420" s="0" t="n">
        <v>69</v>
      </c>
    </row>
    <row r="421" customFormat="false" ht="12.8" hidden="false" customHeight="false" outlineLevel="0" collapsed="false">
      <c r="A421" s="0" t="s">
        <v>1871</v>
      </c>
      <c r="B421" s="0" t="s">
        <v>1872</v>
      </c>
      <c r="C421" s="0" t="s">
        <v>1455</v>
      </c>
      <c r="D421" s="0" t="n">
        <v>12</v>
      </c>
      <c r="E421" s="0" t="s">
        <v>1873</v>
      </c>
      <c r="F421" s="0" t="n">
        <v>68.8</v>
      </c>
      <c r="H421" s="0" t="n">
        <v>305</v>
      </c>
      <c r="J421" s="0" t="n">
        <v>800</v>
      </c>
      <c r="K421" s="0" t="n">
        <v>0.25</v>
      </c>
      <c r="L421" s="0" t="n">
        <v>1.50778696164706</v>
      </c>
      <c r="M421" s="0" t="n">
        <v>1.40266042832379</v>
      </c>
      <c r="N421" s="0" t="n">
        <v>1.45943919195612</v>
      </c>
      <c r="O421" s="0" t="n">
        <v>1.65525561666136</v>
      </c>
      <c r="P421" s="0" t="n">
        <v>1.85314438125603</v>
      </c>
      <c r="Q421" s="0" t="n">
        <v>1.91752762870552</v>
      </c>
      <c r="R421" s="0" t="n">
        <v>1.8853845427911</v>
      </c>
      <c r="S421" s="0" t="n">
        <v>1.83846773831191</v>
      </c>
      <c r="T421" s="0" t="n">
        <v>1.79190543359244</v>
      </c>
      <c r="U421" s="0" t="n">
        <v>1.74959414970035</v>
      </c>
      <c r="V421" s="0" t="n">
        <v>1.71257974257202</v>
      </c>
      <c r="W421" s="0" t="n">
        <v>1.68090926578627</v>
      </c>
      <c r="X421" s="0" t="n">
        <v>1.61863527692276</v>
      </c>
      <c r="Y421" s="0" t="n">
        <v>1.59906647205204</v>
      </c>
      <c r="Z421" s="0" t="n">
        <v>1.46334106344149</v>
      </c>
      <c r="AA421" s="0" t="n">
        <v>1.42018568869374</v>
      </c>
      <c r="AB421" s="0" t="n">
        <v>1.56368419996262</v>
      </c>
      <c r="AC421" s="0" t="n">
        <v>1.85881596268952</v>
      </c>
      <c r="AD421" s="0" t="n">
        <v>2.17330924693188</v>
      </c>
      <c r="AE421" s="0" t="n">
        <v>2.37451405026411</v>
      </c>
      <c r="AF421" s="0" t="n">
        <v>2.41888969926942</v>
      </c>
      <c r="AG421" s="0" t="n">
        <v>2.30200199452331</v>
      </c>
      <c r="AH421" s="0" t="n">
        <v>2.1172630087488</v>
      </c>
      <c r="AI421" s="0" t="n">
        <v>1.94277017040846</v>
      </c>
      <c r="AJ421" s="0" t="n">
        <v>1.82963137367695</v>
      </c>
      <c r="AK421" s="0" t="n">
        <v>1.72535497757875</v>
      </c>
      <c r="AL421" s="0" t="n">
        <v>130.571515616324</v>
      </c>
      <c r="AM421" s="0" t="n">
        <v>116.645672860157</v>
      </c>
      <c r="AN421" s="0" t="n">
        <v>112.190050120322</v>
      </c>
      <c r="AO421" s="0" t="n">
        <v>120.550197032836</v>
      </c>
      <c r="AP421" s="0" t="n">
        <v>144.497218376591</v>
      </c>
      <c r="AQ421" s="0" t="n">
        <v>171.490075959403</v>
      </c>
      <c r="AR421" s="0" t="n">
        <v>192.91629541732</v>
      </c>
      <c r="AS421" s="0" t="n">
        <v>200.055171815262</v>
      </c>
      <c r="AT421" s="0" t="n">
        <v>195.391806248716</v>
      </c>
      <c r="AU421" s="0" t="n">
        <v>183.578797909679</v>
      </c>
      <c r="AV421" s="0" t="n">
        <v>171.017530180026</v>
      </c>
      <c r="AW421" s="0" t="n">
        <v>159.025952060187</v>
      </c>
      <c r="AX421" s="0" t="n">
        <v>145.551050216506</v>
      </c>
      <c r="AY421" s="0" t="n">
        <v>1.02963737929341</v>
      </c>
      <c r="AZ421" s="0" t="n">
        <v>0.966610897406353</v>
      </c>
      <c r="BA421" s="0" t="n">
        <v>1.32754237620641</v>
      </c>
      <c r="BB421" s="0" t="n">
        <v>1.81989169650351</v>
      </c>
      <c r="BC421" s="0" t="n">
        <v>2.68200233949832</v>
      </c>
      <c r="BD421" s="0" t="n">
        <v>3.51599053516654</v>
      </c>
      <c r="BE421" s="0" t="n">
        <v>3.35159141532342</v>
      </c>
      <c r="BF421" s="0" t="n">
        <v>3.07635734060596</v>
      </c>
      <c r="BG421" s="0" t="n">
        <v>2.77640321961121</v>
      </c>
      <c r="BH421" s="0" t="n">
        <v>2.48607311689426</v>
      </c>
      <c r="BI421" s="0" t="n">
        <v>2.21782780806357</v>
      </c>
      <c r="BJ421" s="0" t="n">
        <v>1.97500858185711</v>
      </c>
      <c r="BK421" s="0" t="n">
        <v>1.467492813079</v>
      </c>
    </row>
    <row r="422" customFormat="false" ht="12.8" hidden="false" customHeight="false" outlineLevel="0" collapsed="false">
      <c r="A422" s="0" t="s">
        <v>1871</v>
      </c>
      <c r="B422" s="0" t="s">
        <v>1872</v>
      </c>
      <c r="C422" s="0" t="s">
        <v>1455</v>
      </c>
      <c r="D422" s="0" t="n">
        <v>12</v>
      </c>
      <c r="E422" s="0" t="s">
        <v>1873</v>
      </c>
      <c r="F422" s="0" t="n">
        <v>68.8</v>
      </c>
      <c r="H422" s="0" t="n">
        <v>305</v>
      </c>
      <c r="J422" s="0" t="n">
        <v>800</v>
      </c>
      <c r="K422" s="0" t="n">
        <v>0.33</v>
      </c>
      <c r="L422" s="0" t="n">
        <v>1.50778696164706</v>
      </c>
      <c r="M422" s="0" t="n">
        <v>1.40266042832379</v>
      </c>
      <c r="N422" s="0" t="n">
        <v>1.45943919195612</v>
      </c>
      <c r="O422" s="0" t="n">
        <v>1.65525561666136</v>
      </c>
      <c r="P422" s="0" t="n">
        <v>1.85314438125603</v>
      </c>
      <c r="Q422" s="0" t="n">
        <v>1.91752762870552</v>
      </c>
      <c r="R422" s="0" t="n">
        <v>1.8853845427911</v>
      </c>
      <c r="S422" s="0" t="n">
        <v>1.83846773831191</v>
      </c>
      <c r="T422" s="0" t="n">
        <v>1.79190543359244</v>
      </c>
      <c r="U422" s="0" t="n">
        <v>1.74959414970035</v>
      </c>
      <c r="V422" s="0" t="n">
        <v>1.71257974257202</v>
      </c>
      <c r="W422" s="0" t="n">
        <v>1.68090926578627</v>
      </c>
      <c r="X422" s="0" t="n">
        <v>1.61863527692276</v>
      </c>
      <c r="Y422" s="0" t="n">
        <v>1.5084662668117</v>
      </c>
      <c r="Z422" s="0" t="n">
        <v>1.3609927291433</v>
      </c>
      <c r="AA422" s="0" t="n">
        <v>1.34232506637344</v>
      </c>
      <c r="AB422" s="0" t="n">
        <v>1.62079846627675</v>
      </c>
      <c r="AC422" s="0" t="n">
        <v>2.03641448823384</v>
      </c>
      <c r="AD422" s="0" t="n">
        <v>2.37405939487168</v>
      </c>
      <c r="AE422" s="0" t="n">
        <v>2.43945968354313</v>
      </c>
      <c r="AF422" s="0" t="n">
        <v>2.36347704247203</v>
      </c>
      <c r="AG422" s="0" t="n">
        <v>2.19129413618851</v>
      </c>
      <c r="AH422" s="0" t="n">
        <v>2.01121277799139</v>
      </c>
      <c r="AI422" s="0" t="n">
        <v>1.8448335567167</v>
      </c>
      <c r="AJ422" s="0" t="n">
        <v>1.74145479215467</v>
      </c>
      <c r="AK422" s="0" t="n">
        <v>1.64195306830472</v>
      </c>
      <c r="AL422" s="0" t="n">
        <v>120.123340072306</v>
      </c>
      <c r="AM422" s="0" t="n">
        <v>105.811568369262</v>
      </c>
      <c r="AN422" s="0" t="n">
        <v>106.184607414947</v>
      </c>
      <c r="AO422" s="0" t="n">
        <v>129.013870882422</v>
      </c>
      <c r="AP422" s="0" t="n">
        <v>164.3028491732</v>
      </c>
      <c r="AQ422" s="0" t="n">
        <v>193.1610652003</v>
      </c>
      <c r="AR422" s="0" t="n">
        <v>202.367374486965</v>
      </c>
      <c r="AS422" s="0" t="n">
        <v>197.402710295132</v>
      </c>
      <c r="AT422" s="0" t="n">
        <v>185.458838605538</v>
      </c>
      <c r="AU422" s="0" t="n">
        <v>172.681497880394</v>
      </c>
      <c r="AV422" s="0" t="n">
        <v>160.449330068801</v>
      </c>
      <c r="AW422" s="0" t="n">
        <v>149.273111694958</v>
      </c>
      <c r="AX422" s="0" t="n">
        <v>135.903554394263</v>
      </c>
      <c r="AY422" s="0" t="n">
        <v>0.705900851200134</v>
      </c>
      <c r="AZ422" s="0" t="n">
        <v>0.763379764940661</v>
      </c>
      <c r="BA422" s="0" t="n">
        <v>1.61874108864016</v>
      </c>
      <c r="BB422" s="0" t="n">
        <v>2.66314244337079</v>
      </c>
      <c r="BC422" s="0" t="n">
        <v>3.57600311933109</v>
      </c>
      <c r="BD422" s="0" t="n">
        <v>3.41337937496451</v>
      </c>
      <c r="BE422" s="0" t="n">
        <v>3.13490047607793</v>
      </c>
      <c r="BF422" s="0" t="n">
        <v>2.82999671968166</v>
      </c>
      <c r="BG422" s="0" t="n">
        <v>2.53438218790532</v>
      </c>
      <c r="BH422" s="0" t="n">
        <v>2.2610603314908</v>
      </c>
      <c r="BI422" s="0" t="n">
        <v>2.01356579225455</v>
      </c>
      <c r="BJ422" s="0" t="n">
        <v>1.79160508235544</v>
      </c>
      <c r="BK422" s="0" t="n">
        <v>1.20707166665419</v>
      </c>
    </row>
    <row r="423" customFormat="false" ht="12.8" hidden="false" customHeight="false" outlineLevel="0" collapsed="false">
      <c r="A423" s="0" t="s">
        <v>1871</v>
      </c>
      <c r="B423" s="0" t="s">
        <v>1874</v>
      </c>
      <c r="C423" s="0" t="s">
        <v>1455</v>
      </c>
      <c r="D423" s="0" t="n">
        <v>12</v>
      </c>
      <c r="E423" s="0" t="s">
        <v>1873</v>
      </c>
      <c r="F423" s="0" t="n">
        <v>68.8</v>
      </c>
      <c r="H423" s="0" t="n">
        <v>305</v>
      </c>
      <c r="J423" s="0" t="n">
        <v>700</v>
      </c>
      <c r="K423" s="0" t="n">
        <v>0.25</v>
      </c>
      <c r="L423" s="0" t="n">
        <v>1.48572239143806</v>
      </c>
      <c r="M423" s="0" t="n">
        <v>1.39040114943864</v>
      </c>
      <c r="N423" s="0" t="n">
        <v>1.42898153661561</v>
      </c>
      <c r="O423" s="0" t="n">
        <v>1.59332996541369</v>
      </c>
      <c r="P423" s="0" t="n">
        <v>1.76527088191546</v>
      </c>
      <c r="Q423" s="0" t="n">
        <v>1.82820751166676</v>
      </c>
      <c r="R423" s="0" t="n">
        <v>1.80257787915532</v>
      </c>
      <c r="S423" s="0" t="n">
        <v>1.76350437918377</v>
      </c>
      <c r="T423" s="0" t="n">
        <v>1.72469356826251</v>
      </c>
      <c r="U423" s="0" t="n">
        <v>1.68959803633671</v>
      </c>
      <c r="V423" s="0" t="n">
        <v>1.65913687064993</v>
      </c>
      <c r="W423" s="0" t="n">
        <v>1.63335160718647</v>
      </c>
      <c r="X423" s="0" t="n">
        <v>1.58078826727287</v>
      </c>
      <c r="Y423" s="0" t="n">
        <v>1.50603170029512</v>
      </c>
      <c r="Z423" s="0" t="n">
        <v>1.39013514799844</v>
      </c>
      <c r="AA423" s="0" t="n">
        <v>1.35942208782964</v>
      </c>
      <c r="AB423" s="0" t="n">
        <v>1.49973138483915</v>
      </c>
      <c r="AC423" s="0" t="n">
        <v>1.77107174922762</v>
      </c>
      <c r="AD423" s="0" t="n">
        <v>2.05132540302459</v>
      </c>
      <c r="AE423" s="0" t="n">
        <v>2.21880054818425</v>
      </c>
      <c r="AF423" s="0" t="n">
        <v>2.24848061549416</v>
      </c>
      <c r="AG423" s="0" t="n">
        <v>2.13433412197224</v>
      </c>
      <c r="AH423" s="0" t="n">
        <v>1.96480924567603</v>
      </c>
      <c r="AI423" s="0" t="n">
        <v>1.80495662911992</v>
      </c>
      <c r="AJ423" s="0" t="n">
        <v>1.7052897508768</v>
      </c>
      <c r="AK423" s="0" t="n">
        <v>1.61513065023095</v>
      </c>
      <c r="AL423" s="0" t="n">
        <v>121.057037784388</v>
      </c>
      <c r="AM423" s="0" t="n">
        <v>109.201247677957</v>
      </c>
      <c r="AN423" s="0" t="n">
        <v>105.892390088262</v>
      </c>
      <c r="AO423" s="0" t="n">
        <v>113.796762712572</v>
      </c>
      <c r="AP423" s="0" t="n">
        <v>135.068912009866</v>
      </c>
      <c r="AQ423" s="0" t="n">
        <v>158.293069156037</v>
      </c>
      <c r="AR423" s="0" t="n">
        <v>176.340330686399</v>
      </c>
      <c r="AS423" s="0" t="n">
        <v>181.905349541308</v>
      </c>
      <c r="AT423" s="0" t="n">
        <v>177.427651900438</v>
      </c>
      <c r="AU423" s="0" t="n">
        <v>167.129187558048</v>
      </c>
      <c r="AV423" s="0" t="n">
        <v>156.188110738606</v>
      </c>
      <c r="AW423" s="0" t="n">
        <v>145.754129517238</v>
      </c>
      <c r="AX423" s="0" t="n">
        <v>134.032238394972</v>
      </c>
      <c r="AY423" s="0" t="n">
        <v>0.900932706881734</v>
      </c>
      <c r="AZ423" s="0" t="n">
        <v>0.845784535230559</v>
      </c>
      <c r="BA423" s="0" t="n">
        <v>1.16159957918061</v>
      </c>
      <c r="BB423" s="0" t="n">
        <v>1.59240523444057</v>
      </c>
      <c r="BC423" s="0" t="n">
        <v>2.34675204706103</v>
      </c>
      <c r="BD423" s="0" t="n">
        <v>3.07649171827072</v>
      </c>
      <c r="BE423" s="0" t="n">
        <v>2.93264248840799</v>
      </c>
      <c r="BF423" s="0" t="n">
        <v>2.69181267303021</v>
      </c>
      <c r="BG423" s="0" t="n">
        <v>2.42935281715981</v>
      </c>
      <c r="BH423" s="0" t="n">
        <v>2.17531397728247</v>
      </c>
      <c r="BI423" s="0" t="n">
        <v>1.94059933205562</v>
      </c>
      <c r="BJ423" s="0" t="n">
        <v>1.72813250912497</v>
      </c>
      <c r="BK423" s="0" t="n">
        <v>1.28405621144413</v>
      </c>
    </row>
    <row r="424" customFormat="false" ht="12.8" hidden="false" customHeight="false" outlineLevel="0" collapsed="false">
      <c r="A424" s="0" t="s">
        <v>1871</v>
      </c>
      <c r="B424" s="0" t="s">
        <v>1874</v>
      </c>
      <c r="C424" s="0" t="s">
        <v>1455</v>
      </c>
      <c r="D424" s="0" t="n">
        <v>12</v>
      </c>
      <c r="E424" s="0" t="s">
        <v>1873</v>
      </c>
      <c r="F424" s="0" t="n">
        <v>68.8</v>
      </c>
      <c r="H424" s="0" t="n">
        <v>305</v>
      </c>
      <c r="J424" s="0" t="n">
        <v>700</v>
      </c>
      <c r="K424" s="0" t="n">
        <v>0.33</v>
      </c>
      <c r="L424" s="0" t="n">
        <v>1.48572239143806</v>
      </c>
      <c r="M424" s="0" t="n">
        <v>1.39040114943864</v>
      </c>
      <c r="N424" s="0" t="n">
        <v>1.42898153661561</v>
      </c>
      <c r="O424" s="0" t="n">
        <v>1.59332996541369</v>
      </c>
      <c r="P424" s="0" t="n">
        <v>1.76527088191546</v>
      </c>
      <c r="Q424" s="0" t="n">
        <v>1.82820751166676</v>
      </c>
      <c r="R424" s="0" t="n">
        <v>1.80257787915532</v>
      </c>
      <c r="S424" s="0" t="n">
        <v>1.76350437918377</v>
      </c>
      <c r="T424" s="0" t="n">
        <v>1.72469356826251</v>
      </c>
      <c r="U424" s="0" t="n">
        <v>1.68959803633671</v>
      </c>
      <c r="V424" s="0" t="n">
        <v>1.65913687064993</v>
      </c>
      <c r="W424" s="0" t="n">
        <v>1.63335160718647</v>
      </c>
      <c r="X424" s="0" t="n">
        <v>1.58078826727287</v>
      </c>
      <c r="Y424" s="0" t="n">
        <v>1.42675377995553</v>
      </c>
      <c r="Z424" s="0" t="n">
        <v>1.30110070678173</v>
      </c>
      <c r="AA424" s="0" t="n">
        <v>1.29314844122915</v>
      </c>
      <c r="AB424" s="0" t="n">
        <v>1.55269122492786</v>
      </c>
      <c r="AC424" s="0" t="n">
        <v>1.92399509285356</v>
      </c>
      <c r="AD424" s="0" t="n">
        <v>2.21728062376233</v>
      </c>
      <c r="AE424" s="0" t="n">
        <v>2.26432796882937</v>
      </c>
      <c r="AF424" s="0" t="n">
        <v>2.19343507839854</v>
      </c>
      <c r="AG424" s="0" t="n">
        <v>2.03664914725295</v>
      </c>
      <c r="AH424" s="0" t="n">
        <v>1.87148628337924</v>
      </c>
      <c r="AI424" s="0" t="n">
        <v>1.71889500574345</v>
      </c>
      <c r="AJ424" s="0" t="n">
        <v>1.6278810939594</v>
      </c>
      <c r="AK424" s="0" t="n">
        <v>1.54200398494202</v>
      </c>
      <c r="AL424" s="0" t="n">
        <v>111.929864182768</v>
      </c>
      <c r="AM424" s="0" t="n">
        <v>99.8078413249475</v>
      </c>
      <c r="AN424" s="0" t="n">
        <v>100.918198021283</v>
      </c>
      <c r="AO424" s="0" t="n">
        <v>121.533264327544</v>
      </c>
      <c r="AP424" s="0" t="n">
        <v>152.147825140367</v>
      </c>
      <c r="AQ424" s="0" t="n">
        <v>176.571847606722</v>
      </c>
      <c r="AR424" s="0" t="n">
        <v>183.764413925414</v>
      </c>
      <c r="AS424" s="0" t="n">
        <v>179.105859500725</v>
      </c>
      <c r="AT424" s="0" t="n">
        <v>168.695561637664</v>
      </c>
      <c r="AU424" s="0" t="n">
        <v>157.565557227046</v>
      </c>
      <c r="AV424" s="0" t="n">
        <v>146.919498109822</v>
      </c>
      <c r="AW424" s="0" t="n">
        <v>137.205444135821</v>
      </c>
      <c r="AX424" s="0" t="n">
        <v>125.582193342233</v>
      </c>
      <c r="AY424" s="0" t="n">
        <v>0.617663244800117</v>
      </c>
      <c r="AZ424" s="0" t="n">
        <v>0.667957294323079</v>
      </c>
      <c r="BA424" s="0" t="n">
        <v>1.41639845256014</v>
      </c>
      <c r="BB424" s="0" t="n">
        <v>2.33024963794944</v>
      </c>
      <c r="BC424" s="0" t="n">
        <v>3.1290027294147</v>
      </c>
      <c r="BD424" s="0" t="n">
        <v>2.98670695309395</v>
      </c>
      <c r="BE424" s="0" t="n">
        <v>2.74303791656819</v>
      </c>
      <c r="BF424" s="0" t="n">
        <v>2.47624712972145</v>
      </c>
      <c r="BG424" s="0" t="n">
        <v>2.21758441441716</v>
      </c>
      <c r="BH424" s="0" t="n">
        <v>1.97842779005445</v>
      </c>
      <c r="BI424" s="0" t="n">
        <v>1.76187006822273</v>
      </c>
      <c r="BJ424" s="0" t="n">
        <v>1.56765444706101</v>
      </c>
      <c r="BK424" s="0" t="n">
        <v>1.05618770832241</v>
      </c>
    </row>
    <row r="425" customFormat="false" ht="12.8" hidden="false" customHeight="false" outlineLevel="0" collapsed="false">
      <c r="A425" s="0" t="s">
        <v>1871</v>
      </c>
      <c r="B425" s="0" t="s">
        <v>1875</v>
      </c>
      <c r="C425" s="0" t="s">
        <v>1417</v>
      </c>
      <c r="D425" s="0" t="n">
        <v>12</v>
      </c>
      <c r="E425" s="0" t="s">
        <v>1876</v>
      </c>
      <c r="F425" s="0" t="n">
        <v>68.8</v>
      </c>
      <c r="H425" s="0" t="n">
        <v>305</v>
      </c>
      <c r="J425" s="0" t="n">
        <v>800</v>
      </c>
      <c r="K425" s="0" t="n">
        <v>0.25</v>
      </c>
      <c r="L425" s="0" t="n">
        <v>1.67379256591262</v>
      </c>
      <c r="M425" s="0" t="n">
        <v>1.58952422207315</v>
      </c>
      <c r="N425" s="0" t="n">
        <v>1.48231975817294</v>
      </c>
      <c r="O425" s="0" t="n">
        <v>1.38906338408136</v>
      </c>
      <c r="P425" s="0" t="n">
        <v>1.50696919775305</v>
      </c>
      <c r="Q425" s="0" t="n">
        <v>1.70415343840327</v>
      </c>
      <c r="R425" s="0" t="n">
        <v>1.88902180272476</v>
      </c>
      <c r="S425" s="0" t="n">
        <v>1.91294704394342</v>
      </c>
      <c r="T425" s="0" t="n">
        <v>1.87407569525305</v>
      </c>
      <c r="U425" s="0" t="n">
        <v>1.82655997155724</v>
      </c>
      <c r="V425" s="0" t="n">
        <v>1.78086119351562</v>
      </c>
      <c r="W425" s="0" t="n">
        <v>1.73983196367944</v>
      </c>
      <c r="X425" s="0" t="n">
        <v>1.7041701211568</v>
      </c>
      <c r="Y425" s="0" t="n">
        <v>1.80647797973741</v>
      </c>
      <c r="Z425" s="0" t="n">
        <v>1.69463271655221</v>
      </c>
      <c r="AA425" s="0" t="n">
        <v>1.57890326865207</v>
      </c>
      <c r="AB425" s="0" t="n">
        <v>1.52445204221482</v>
      </c>
      <c r="AC425" s="0" t="n">
        <v>1.58080078186258</v>
      </c>
      <c r="AD425" s="0" t="n">
        <v>1.74541310888021</v>
      </c>
      <c r="AE425" s="0" t="n">
        <v>1.99263743824769</v>
      </c>
      <c r="AF425" s="0" t="n">
        <v>2.23308736266686</v>
      </c>
      <c r="AG425" s="0" t="n">
        <v>2.3454502401817</v>
      </c>
      <c r="AH425" s="0" t="n">
        <v>2.28933093921812</v>
      </c>
      <c r="AI425" s="0" t="n">
        <v>2.14094337324209</v>
      </c>
      <c r="AJ425" s="0" t="n">
        <v>2.01231789066866</v>
      </c>
      <c r="AK425" s="0" t="n">
        <v>1.90380616248045</v>
      </c>
      <c r="AL425" s="0" t="n">
        <v>155.922729136153</v>
      </c>
      <c r="AM425" s="0" t="n">
        <v>142.030649547721</v>
      </c>
      <c r="AN425" s="0" t="n">
        <v>126.405790506438</v>
      </c>
      <c r="AO425" s="0" t="n">
        <v>114.476516119501</v>
      </c>
      <c r="AP425" s="0" t="n">
        <v>113.185198981468</v>
      </c>
      <c r="AQ425" s="0" t="n">
        <v>125.268101715573</v>
      </c>
      <c r="AR425" s="0" t="n">
        <v>151.170826125219</v>
      </c>
      <c r="AS425" s="0" t="n">
        <v>177.681998580864</v>
      </c>
      <c r="AT425" s="0" t="n">
        <v>196.473102666497</v>
      </c>
      <c r="AU425" s="0" t="n">
        <v>199.857405366446</v>
      </c>
      <c r="AV425" s="0" t="n">
        <v>192.634974901313</v>
      </c>
      <c r="AW425" s="0" t="n">
        <v>180.436188220391</v>
      </c>
      <c r="AX425" s="0" t="n">
        <v>167.937851945745</v>
      </c>
      <c r="AY425" s="0" t="n">
        <v>1.84260866817636</v>
      </c>
      <c r="AZ425" s="0" t="n">
        <v>1.42518114849262</v>
      </c>
      <c r="BA425" s="0" t="n">
        <v>0.862009778036367</v>
      </c>
      <c r="BB425" s="0" t="n">
        <v>1.0353523532437</v>
      </c>
      <c r="BC425" s="0" t="n">
        <v>1.43977185377762</v>
      </c>
      <c r="BD425" s="0" t="n">
        <v>2.13827129265279</v>
      </c>
      <c r="BE425" s="0" t="n">
        <v>2.89184316437361</v>
      </c>
      <c r="BF425" s="0" t="n">
        <v>3.49351523862785</v>
      </c>
      <c r="BG425" s="0" t="n">
        <v>3.28847586258655</v>
      </c>
      <c r="BH425" s="0" t="n">
        <v>3.00177878261137</v>
      </c>
      <c r="BI425" s="0" t="n">
        <v>2.70219393273354</v>
      </c>
      <c r="BJ425" s="0" t="n">
        <v>2.41671306320948</v>
      </c>
      <c r="BK425" s="0" t="n">
        <v>2.15471438098719</v>
      </c>
    </row>
    <row r="426" customFormat="false" ht="12.8" hidden="false" customHeight="false" outlineLevel="0" collapsed="false">
      <c r="A426" s="0" t="s">
        <v>1871</v>
      </c>
      <c r="B426" s="0" t="s">
        <v>1875</v>
      </c>
      <c r="C426" s="0" t="s">
        <v>1417</v>
      </c>
      <c r="D426" s="0" t="n">
        <v>12</v>
      </c>
      <c r="E426" s="0" t="s">
        <v>1876</v>
      </c>
      <c r="F426" s="0" t="n">
        <v>68.8</v>
      </c>
      <c r="H426" s="0" t="n">
        <v>305</v>
      </c>
      <c r="J426" s="0" t="n">
        <v>800</v>
      </c>
      <c r="K426" s="0" t="n">
        <v>0.33</v>
      </c>
      <c r="L426" s="0" t="n">
        <v>1.67379256591262</v>
      </c>
      <c r="M426" s="0" t="n">
        <v>1.58952422207315</v>
      </c>
      <c r="N426" s="0" t="n">
        <v>1.48231975817294</v>
      </c>
      <c r="O426" s="0" t="n">
        <v>1.38906338408136</v>
      </c>
      <c r="P426" s="0" t="n">
        <v>1.50696919775305</v>
      </c>
      <c r="Q426" s="0" t="n">
        <v>1.70415343840327</v>
      </c>
      <c r="R426" s="0" t="n">
        <v>1.88902180272476</v>
      </c>
      <c r="S426" s="0" t="n">
        <v>1.91294704394342</v>
      </c>
      <c r="T426" s="0" t="n">
        <v>1.87407569525305</v>
      </c>
      <c r="U426" s="0" t="n">
        <v>1.82655997155724</v>
      </c>
      <c r="V426" s="0" t="n">
        <v>1.78086119351562</v>
      </c>
      <c r="W426" s="0" t="n">
        <v>1.73983196367944</v>
      </c>
      <c r="X426" s="0" t="n">
        <v>1.7041701211568</v>
      </c>
      <c r="Y426" s="0" t="n">
        <v>1.72086037227233</v>
      </c>
      <c r="Z426" s="0" t="n">
        <v>1.61017237913792</v>
      </c>
      <c r="AA426" s="0" t="n">
        <v>1.48497849461723</v>
      </c>
      <c r="AB426" s="0" t="n">
        <v>1.42348555238331</v>
      </c>
      <c r="AC426" s="0" t="n">
        <v>1.52963434329961</v>
      </c>
      <c r="AD426" s="0" t="n">
        <v>1.8423567359753</v>
      </c>
      <c r="AE426" s="0" t="n">
        <v>2.19118209263884</v>
      </c>
      <c r="AF426" s="0" t="n">
        <v>2.40931801698336</v>
      </c>
      <c r="AG426" s="0" t="n">
        <v>2.37438409501893</v>
      </c>
      <c r="AH426" s="0" t="n">
        <v>2.21181122621147</v>
      </c>
      <c r="AI426" s="0" t="n">
        <v>2.03177150029032</v>
      </c>
      <c r="AJ426" s="0" t="n">
        <v>1.90836375218147</v>
      </c>
      <c r="AK426" s="0" t="n">
        <v>1.80823986674561</v>
      </c>
      <c r="AL426" s="0" t="n">
        <v>146.315844298582</v>
      </c>
      <c r="AM426" s="0" t="n">
        <v>132.29927718615</v>
      </c>
      <c r="AN426" s="0" t="n">
        <v>115.62388540796</v>
      </c>
      <c r="AO426" s="0" t="n">
        <v>103.905513005207</v>
      </c>
      <c r="AP426" s="0" t="n">
        <v>110.463601463557</v>
      </c>
      <c r="AQ426" s="0" t="n">
        <v>137.035205181839</v>
      </c>
      <c r="AR426" s="0" t="n">
        <v>172.748244143444</v>
      </c>
      <c r="AS426" s="0" t="n">
        <v>197.329765279917</v>
      </c>
      <c r="AT426" s="0" t="n">
        <v>202.428315724312</v>
      </c>
      <c r="AU426" s="0" t="n">
        <v>194.627840714777</v>
      </c>
      <c r="AV426" s="0" t="n">
        <v>182.266661553418</v>
      </c>
      <c r="AW426" s="0" t="n">
        <v>169.542813814911</v>
      </c>
      <c r="AX426" s="0" t="n">
        <v>157.546750764412</v>
      </c>
      <c r="AY426" s="0" t="n">
        <v>1.63902420579278</v>
      </c>
      <c r="AZ426" s="0" t="n">
        <v>1.17218708549342</v>
      </c>
      <c r="BA426" s="0" t="n">
        <v>0.525929706118315</v>
      </c>
      <c r="BB426" s="0" t="n">
        <v>0.862170199802135</v>
      </c>
      <c r="BC426" s="0" t="n">
        <v>2.00988677559699</v>
      </c>
      <c r="BD426" s="0" t="n">
        <v>2.96959963116128</v>
      </c>
      <c r="BE426" s="0" t="n">
        <v>3.55475575919888</v>
      </c>
      <c r="BF426" s="0" t="n">
        <v>3.34974370907908</v>
      </c>
      <c r="BG426" s="0" t="n">
        <v>3.05916949500612</v>
      </c>
      <c r="BH426" s="0" t="n">
        <v>2.75446747397459</v>
      </c>
      <c r="BI426" s="0" t="n">
        <v>2.46372216419761</v>
      </c>
      <c r="BJ426" s="0" t="n">
        <v>2.19673702717733</v>
      </c>
      <c r="BK426" s="0" t="n">
        <v>1.9557356662687</v>
      </c>
    </row>
    <row r="427" customFormat="false" ht="12.8" hidden="false" customHeight="false" outlineLevel="0" collapsed="false">
      <c r="A427" s="0" t="s">
        <v>1871</v>
      </c>
      <c r="B427" s="0" t="s">
        <v>1877</v>
      </c>
      <c r="C427" s="0" t="s">
        <v>1417</v>
      </c>
      <c r="D427" s="0" t="n">
        <v>12</v>
      </c>
      <c r="E427" s="0" t="s">
        <v>1876</v>
      </c>
      <c r="F427" s="0" t="n">
        <v>68.8</v>
      </c>
      <c r="H427" s="0" t="n">
        <v>305</v>
      </c>
      <c r="J427" s="0" t="n">
        <v>700</v>
      </c>
      <c r="K427" s="0" t="n">
        <v>0.25</v>
      </c>
      <c r="L427" s="0" t="n">
        <v>1.62760609496628</v>
      </c>
      <c r="M427" s="0" t="n">
        <v>1.55579769429502</v>
      </c>
      <c r="N427" s="0" t="n">
        <v>1.46392018839963</v>
      </c>
      <c r="O427" s="0" t="n">
        <v>1.37534920299903</v>
      </c>
      <c r="P427" s="0" t="n">
        <v>1.46868306608791</v>
      </c>
      <c r="Q427" s="0" t="n">
        <v>1.63448432060039</v>
      </c>
      <c r="R427" s="0" t="n">
        <v>1.7986920448083</v>
      </c>
      <c r="S427" s="0" t="n">
        <v>1.8249627735929</v>
      </c>
      <c r="T427" s="0" t="n">
        <v>1.79319012297756</v>
      </c>
      <c r="U427" s="0" t="n">
        <v>1.7535690617153</v>
      </c>
      <c r="V427" s="0" t="n">
        <v>1.71551167669961</v>
      </c>
      <c r="W427" s="0" t="n">
        <v>1.68153774363897</v>
      </c>
      <c r="X427" s="0" t="n">
        <v>1.65226005375491</v>
      </c>
      <c r="Y427" s="0" t="n">
        <v>1.68528527453063</v>
      </c>
      <c r="Z427" s="0" t="n">
        <v>1.58854794672594</v>
      </c>
      <c r="AA427" s="0" t="n">
        <v>1.4908659997814</v>
      </c>
      <c r="AB427" s="0" t="n">
        <v>1.45542226134409</v>
      </c>
      <c r="AC427" s="0" t="n">
        <v>1.5204163559958</v>
      </c>
      <c r="AD427" s="0" t="n">
        <v>1.67787782316476</v>
      </c>
      <c r="AE427" s="0" t="n">
        <v>1.89753580260219</v>
      </c>
      <c r="AF427" s="0" t="n">
        <v>2.10160489199421</v>
      </c>
      <c r="AG427" s="0" t="n">
        <v>2.18352491913017</v>
      </c>
      <c r="AH427" s="0" t="n">
        <v>2.11768712367272</v>
      </c>
      <c r="AI427" s="0" t="n">
        <v>1.97708269531159</v>
      </c>
      <c r="AJ427" s="0" t="n">
        <v>1.8636084061754</v>
      </c>
      <c r="AK427" s="0" t="n">
        <v>1.76948493070377</v>
      </c>
      <c r="AL427" s="0" t="n">
        <v>143.054952312574</v>
      </c>
      <c r="AM427" s="0" t="n">
        <v>130.970877520208</v>
      </c>
      <c r="AN427" s="0" t="n">
        <v>117.477964706725</v>
      </c>
      <c r="AO427" s="0" t="n">
        <v>107.438672959297</v>
      </c>
      <c r="AP427" s="0" t="n">
        <v>106.89953359526</v>
      </c>
      <c r="AQ427" s="0" t="n">
        <v>118.034970028952</v>
      </c>
      <c r="AR427" s="0" t="n">
        <v>140.909486566056</v>
      </c>
      <c r="AS427" s="0" t="n">
        <v>163.547791981258</v>
      </c>
      <c r="AT427" s="0" t="n">
        <v>179.261692863714</v>
      </c>
      <c r="AU427" s="0" t="n">
        <v>181.569218285375</v>
      </c>
      <c r="AV427" s="0" t="n">
        <v>175.022944082933</v>
      </c>
      <c r="AW427" s="0" t="n">
        <v>164.391092540348</v>
      </c>
      <c r="AX427" s="0" t="n">
        <v>153.507220323391</v>
      </c>
      <c r="AY427" s="0" t="n">
        <v>1.61228258465432</v>
      </c>
      <c r="AZ427" s="0" t="n">
        <v>1.24703350493104</v>
      </c>
      <c r="BA427" s="0" t="n">
        <v>0.754258555781821</v>
      </c>
      <c r="BB427" s="0" t="n">
        <v>0.905933309088237</v>
      </c>
      <c r="BC427" s="0" t="n">
        <v>1.25980037205542</v>
      </c>
      <c r="BD427" s="0" t="n">
        <v>1.87098738107119</v>
      </c>
      <c r="BE427" s="0" t="n">
        <v>2.53036276882691</v>
      </c>
      <c r="BF427" s="0" t="n">
        <v>3.05682583379937</v>
      </c>
      <c r="BG427" s="0" t="n">
        <v>2.87741637976323</v>
      </c>
      <c r="BH427" s="0" t="n">
        <v>2.62655643478495</v>
      </c>
      <c r="BI427" s="0" t="n">
        <v>2.36441969114185</v>
      </c>
      <c r="BJ427" s="0" t="n">
        <v>2.1146239303083</v>
      </c>
      <c r="BK427" s="0" t="n">
        <v>1.88537508336379</v>
      </c>
    </row>
    <row r="428" customFormat="false" ht="12.8" hidden="false" customHeight="false" outlineLevel="0" collapsed="false">
      <c r="A428" s="0" t="s">
        <v>1871</v>
      </c>
      <c r="B428" s="0" t="s">
        <v>1877</v>
      </c>
      <c r="C428" s="0" t="s">
        <v>1417</v>
      </c>
      <c r="D428" s="0" t="n">
        <v>12</v>
      </c>
      <c r="E428" s="0" t="s">
        <v>1876</v>
      </c>
      <c r="F428" s="0" t="n">
        <v>68.8</v>
      </c>
      <c r="H428" s="0" t="n">
        <v>305</v>
      </c>
      <c r="J428" s="0" t="n">
        <v>700</v>
      </c>
      <c r="K428" s="0" t="n">
        <v>0.33</v>
      </c>
      <c r="L428" s="0" t="n">
        <v>1.62760609496628</v>
      </c>
      <c r="M428" s="0" t="n">
        <v>1.55579769429502</v>
      </c>
      <c r="N428" s="0" t="n">
        <v>1.46392018839963</v>
      </c>
      <c r="O428" s="0" t="n">
        <v>1.37534920299903</v>
      </c>
      <c r="P428" s="0" t="n">
        <v>1.46868306608791</v>
      </c>
      <c r="Q428" s="0" t="n">
        <v>1.63448432060039</v>
      </c>
      <c r="R428" s="0" t="n">
        <v>1.7986920448083</v>
      </c>
      <c r="S428" s="0" t="n">
        <v>1.8249627735929</v>
      </c>
      <c r="T428" s="0" t="n">
        <v>1.79319012297756</v>
      </c>
      <c r="U428" s="0" t="n">
        <v>1.7535690617153</v>
      </c>
      <c r="V428" s="0" t="n">
        <v>1.71551167669961</v>
      </c>
      <c r="W428" s="0" t="n">
        <v>1.68153774363897</v>
      </c>
      <c r="X428" s="0" t="n">
        <v>1.65226005375491</v>
      </c>
      <c r="Y428" s="0" t="n">
        <v>1.61014171926292</v>
      </c>
      <c r="Z428" s="0" t="n">
        <v>1.51452129751129</v>
      </c>
      <c r="AA428" s="0" t="n">
        <v>1.40884449537542</v>
      </c>
      <c r="AB428" s="0" t="n">
        <v>1.36792030424913</v>
      </c>
      <c r="AC428" s="0" t="n">
        <v>1.47838529338421</v>
      </c>
      <c r="AD428" s="0" t="n">
        <v>1.76543125147952</v>
      </c>
      <c r="AE428" s="0" t="n">
        <v>2.06654271544168</v>
      </c>
      <c r="AF428" s="0" t="n">
        <v>2.24542583179678</v>
      </c>
      <c r="AG428" s="0" t="n">
        <v>2.19797122714834</v>
      </c>
      <c r="AH428" s="0" t="n">
        <v>2.04560841465258</v>
      </c>
      <c r="AI428" s="0" t="n">
        <v>1.88093445076266</v>
      </c>
      <c r="AJ428" s="0" t="n">
        <v>1.77220635718293</v>
      </c>
      <c r="AK428" s="0" t="n">
        <v>1.68553203244149</v>
      </c>
      <c r="AL428" s="0" t="n">
        <v>134.635591250937</v>
      </c>
      <c r="AM428" s="0" t="n">
        <v>122.449063211714</v>
      </c>
      <c r="AN428" s="0" t="n">
        <v>108.074098209539</v>
      </c>
      <c r="AO428" s="0" t="n">
        <v>98.3039452850741</v>
      </c>
      <c r="AP428" s="0" t="n">
        <v>104.849820147755</v>
      </c>
      <c r="AQ428" s="0" t="n">
        <v>128.57511357794</v>
      </c>
      <c r="AR428" s="0" t="n">
        <v>159.385413190019</v>
      </c>
      <c r="AS428" s="0" t="n">
        <v>179.991556167881</v>
      </c>
      <c r="AT428" s="0" t="n">
        <v>183.653997303881</v>
      </c>
      <c r="AU428" s="0" t="n">
        <v>176.686462074612</v>
      </c>
      <c r="AV428" s="0" t="n">
        <v>165.914293955588</v>
      </c>
      <c r="AW428" s="0" t="n">
        <v>154.832809269261</v>
      </c>
      <c r="AX428" s="0" t="n">
        <v>144.395204838159</v>
      </c>
      <c r="AY428" s="0" t="n">
        <v>1.43414618006868</v>
      </c>
      <c r="AZ428" s="0" t="n">
        <v>1.02566369980675</v>
      </c>
      <c r="BA428" s="0" t="n">
        <v>0.460188492853526</v>
      </c>
      <c r="BB428" s="0" t="n">
        <v>0.754398924826868</v>
      </c>
      <c r="BC428" s="0" t="n">
        <v>1.75865092864737</v>
      </c>
      <c r="BD428" s="0" t="n">
        <v>2.59839967726612</v>
      </c>
      <c r="BE428" s="0" t="n">
        <v>3.11041128929902</v>
      </c>
      <c r="BF428" s="0" t="n">
        <v>2.9310257454442</v>
      </c>
      <c r="BG428" s="0" t="n">
        <v>2.67677330813036</v>
      </c>
      <c r="BH428" s="0" t="n">
        <v>2.41015903972777</v>
      </c>
      <c r="BI428" s="0" t="n">
        <v>2.15575689367291</v>
      </c>
      <c r="BJ428" s="0" t="n">
        <v>1.92214489878016</v>
      </c>
      <c r="BK428" s="0" t="n">
        <v>1.71126870798512</v>
      </c>
    </row>
    <row r="429" customFormat="false" ht="12.8" hidden="false" customHeight="false" outlineLevel="0" collapsed="false">
      <c r="A429" s="0" t="s">
        <v>1871</v>
      </c>
      <c r="B429" s="0" t="s">
        <v>1878</v>
      </c>
      <c r="C429" s="0" t="s">
        <v>1455</v>
      </c>
      <c r="D429" s="0" t="n">
        <v>12</v>
      </c>
      <c r="E429" s="0" t="n">
        <v>5</v>
      </c>
      <c r="F429" s="0" t="n">
        <v>54</v>
      </c>
      <c r="I429" s="0" t="n">
        <v>4</v>
      </c>
      <c r="L429" s="0" t="n">
        <v>1.14084210526316</v>
      </c>
      <c r="M429" s="0" t="n">
        <v>0.741809210526316</v>
      </c>
      <c r="N429" s="0" t="n">
        <v>0.0319660087719298</v>
      </c>
      <c r="O429" s="0" t="n">
        <v>0.434746710526316</v>
      </c>
      <c r="P429" s="0" t="n">
        <v>0.58821052631579</v>
      </c>
      <c r="Q429" s="0" t="n">
        <v>0.649614035087719</v>
      </c>
      <c r="R429" s="0" t="n">
        <v>0.711017543859649</v>
      </c>
      <c r="S429" s="0" t="n">
        <v>0.772421052631579</v>
      </c>
      <c r="T429" s="0" t="n">
        <v>0.833824561403509</v>
      </c>
      <c r="U429" s="0" t="n">
        <v>0.895228070175439</v>
      </c>
      <c r="V429" s="0" t="n">
        <v>0.956631578947369</v>
      </c>
      <c r="W429" s="0" t="n">
        <v>1.0180350877193</v>
      </c>
      <c r="X429" s="0" t="n">
        <v>1.07943859649123</v>
      </c>
      <c r="Y429" s="0" t="n">
        <v>0.876459669172459</v>
      </c>
      <c r="Z429" s="0" t="n">
        <v>0.607748076556431</v>
      </c>
      <c r="AA429" s="0" t="n">
        <v>0.0380015446035389</v>
      </c>
      <c r="AB429" s="0" t="n">
        <v>0.516063813686186</v>
      </c>
      <c r="AC429" s="0" t="n">
        <v>0.690351179608834</v>
      </c>
      <c r="AD429" s="0" t="n">
        <v>0.745548322133469</v>
      </c>
      <c r="AE429" s="0" t="n">
        <v>0.793908833545995</v>
      </c>
      <c r="AF429" s="0" t="n">
        <v>0.804961594916711</v>
      </c>
      <c r="AG429" s="0" t="n">
        <v>0.711960249237809</v>
      </c>
      <c r="AH429" s="0" t="n">
        <v>0.730448075357973</v>
      </c>
      <c r="AI429" s="0" t="n">
        <v>0.75749207777361</v>
      </c>
      <c r="AJ429" s="0" t="n">
        <v>0.782823544622757</v>
      </c>
      <c r="AK429" s="0" t="n">
        <v>0.806693092948671</v>
      </c>
      <c r="AL429" s="0" t="n">
        <v>80.2176200657895</v>
      </c>
      <c r="AM429" s="0" t="n">
        <v>62.7236101973684</v>
      </c>
      <c r="AN429" s="0" t="n">
        <v>4.18018465988089</v>
      </c>
      <c r="AO429" s="0" t="n">
        <v>53.0279685027739</v>
      </c>
      <c r="AP429" s="0" t="n">
        <v>62.2303357457459</v>
      </c>
      <c r="AQ429" s="0" t="n">
        <v>59.540760464683</v>
      </c>
      <c r="AR429" s="0" t="n">
        <v>57.4327129159347</v>
      </c>
      <c r="AS429" s="0" t="n">
        <v>55.709742442704</v>
      </c>
      <c r="AT429" s="0" t="n">
        <v>54.2594249386432</v>
      </c>
      <c r="AU429" s="0" t="n">
        <v>41.8811873725093</v>
      </c>
      <c r="AV429" s="0" t="n">
        <v>36.6944736842105</v>
      </c>
      <c r="AW429" s="0" t="n">
        <v>39.0738596491228</v>
      </c>
      <c r="AX429" s="0" t="n">
        <v>51.0032933114035</v>
      </c>
    </row>
    <row r="430" customFormat="false" ht="12.8" hidden="false" customHeight="false" outlineLevel="0" collapsed="false">
      <c r="A430" s="0" t="s">
        <v>1871</v>
      </c>
      <c r="B430" s="0" t="s">
        <v>1879</v>
      </c>
      <c r="C430" s="0" t="s">
        <v>1417</v>
      </c>
      <c r="D430" s="0" t="n">
        <v>12</v>
      </c>
      <c r="E430" s="0" t="n">
        <v>12</v>
      </c>
      <c r="F430" s="0" t="n">
        <v>54</v>
      </c>
      <c r="I430" s="0" t="n">
        <v>4</v>
      </c>
      <c r="L430" s="0" t="n">
        <v>1.03338596491228</v>
      </c>
      <c r="M430" s="0" t="n">
        <v>1.09478947368421</v>
      </c>
      <c r="N430" s="0" t="n">
        <v>1.15619298245614</v>
      </c>
      <c r="O430" s="0" t="n">
        <v>0.447004385964912</v>
      </c>
      <c r="P430" s="0" t="n">
        <v>0.0968574561403509</v>
      </c>
      <c r="Q430" s="0" t="n">
        <v>0.511151315789474</v>
      </c>
      <c r="R430" s="0" t="n">
        <v>0.603561403508772</v>
      </c>
      <c r="S430" s="0" t="n">
        <v>0.664964912280702</v>
      </c>
      <c r="T430" s="0" t="n">
        <v>0.726368421052632</v>
      </c>
      <c r="U430" s="0" t="n">
        <v>0.787771929824561</v>
      </c>
      <c r="V430" s="0" t="n">
        <v>0.849175438596491</v>
      </c>
      <c r="W430" s="0" t="n">
        <v>0.910578947368421</v>
      </c>
      <c r="X430" s="0" t="n">
        <v>0.971982456140351</v>
      </c>
      <c r="Y430" s="0" t="n">
        <v>0.788919523578894</v>
      </c>
      <c r="Z430" s="0" t="n">
        <v>0.812456029937037</v>
      </c>
      <c r="AA430" s="0" t="n">
        <v>1.00451323896992</v>
      </c>
      <c r="AB430" s="0" t="n">
        <v>0.456770346459813</v>
      </c>
      <c r="AC430" s="0" t="n">
        <v>0.115149665656143</v>
      </c>
      <c r="AD430" s="0" t="n">
        <v>0.605855336007495</v>
      </c>
      <c r="AE430" s="0" t="n">
        <v>0.704931058439152</v>
      </c>
      <c r="AF430" s="0" t="n">
        <v>0.728695089859687</v>
      </c>
      <c r="AG430" s="0" t="n">
        <v>0.653765004626352</v>
      </c>
      <c r="AH430" s="0" t="n">
        <v>0.677951332627463</v>
      </c>
      <c r="AI430" s="0" t="n">
        <v>0.708847853956307</v>
      </c>
      <c r="AJ430" s="0" t="n">
        <v>0.73738595067442</v>
      </c>
      <c r="AK430" s="0" t="n">
        <v>0.763974599823491</v>
      </c>
      <c r="AL430" s="0" t="n">
        <v>39.6687061403509</v>
      </c>
      <c r="AM430" s="0" t="n">
        <v>58.0391940789474</v>
      </c>
      <c r="AN430" s="0" t="n">
        <v>87.967336622807</v>
      </c>
      <c r="AO430" s="0" t="n">
        <v>37.7977489035088</v>
      </c>
      <c r="AP430" s="0" t="n">
        <v>12.4701809681618</v>
      </c>
      <c r="AQ430" s="0" t="n">
        <v>60.5911393401181</v>
      </c>
      <c r="AR430" s="0" t="n">
        <v>61.4872251907071</v>
      </c>
      <c r="AS430" s="0" t="n">
        <v>58.9689763375809</v>
      </c>
      <c r="AT430" s="0" t="n">
        <v>56.9712509183692</v>
      </c>
      <c r="AU430" s="0" t="n">
        <v>55.3248722878392</v>
      </c>
      <c r="AV430" s="0" t="n">
        <v>52.7628363654202</v>
      </c>
      <c r="AW430" s="0" t="n">
        <v>38.6363866215205</v>
      </c>
      <c r="AX430" s="0" t="n">
        <v>37.2893201754386</v>
      </c>
    </row>
  </sheetData>
  <autoFilter ref="A1:BK43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243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536" activeCellId="0" sqref="A153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6.72"/>
    <col collapsed="false" customWidth="true" hidden="false" outlineLevel="0" max="2" min="2" style="0" width="24.81"/>
    <col collapsed="false" customWidth="true" hidden="false" outlineLevel="0" max="3" min="3" style="0" width="10.21"/>
    <col collapsed="false" customWidth="true" hidden="false" outlineLevel="0" max="4" min="4" style="0" width="64.23"/>
    <col collapsed="false" customWidth="true" hidden="false" outlineLevel="0" max="6" min="5" style="0" width="18.9"/>
    <col collapsed="false" customWidth="true" hidden="false" outlineLevel="0" max="10" min="7" style="0" width="17.86"/>
    <col collapsed="false" customWidth="true" hidden="false" outlineLevel="0" max="17" min="11" style="0" width="18.9"/>
    <col collapsed="false" customWidth="true" hidden="false" outlineLevel="0" max="26" min="18" style="0" width="7.09"/>
    <col collapsed="false" customWidth="true" hidden="false" outlineLevel="0" max="27" min="27" style="0" width="8.14"/>
    <col collapsed="false" customWidth="true" hidden="false" outlineLevel="0" max="28" min="28" style="0" width="7.95"/>
    <col collapsed="false" customWidth="true" hidden="false" outlineLevel="0" max="30" min="29" style="0" width="8.14"/>
    <col collapsed="false" customWidth="true" hidden="false" outlineLevel="0" max="31" min="31" style="0" width="12.65"/>
    <col collapsed="false" customWidth="true" hidden="false" outlineLevel="0" max="32" min="32" style="0" width="102.62"/>
    <col collapsed="false" customWidth="true" hidden="false" outlineLevel="0" max="33" min="33" style="0" width="11.26"/>
    <col collapsed="false" customWidth="true" hidden="false" outlineLevel="0" max="34" min="34" style="0" width="12.99"/>
    <col collapsed="false" customWidth="true" hidden="false" outlineLevel="0" max="35" min="35" style="0" width="15.61"/>
    <col collapsed="false" customWidth="true" hidden="false" outlineLevel="0" max="36" min="36" style="0" width="99.32"/>
    <col collapsed="false" customWidth="true" hidden="false" outlineLevel="0" max="37" min="37" style="0" width="20.98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</row>
    <row r="2" customFormat="false" ht="12.8" hidden="false" customHeight="false" outlineLevel="0" collapsed="false">
      <c r="A2" s="0" t="s">
        <v>37</v>
      </c>
      <c r="B2" s="0" t="n">
        <v>2009</v>
      </c>
      <c r="C2" s="0" t="s">
        <v>38</v>
      </c>
      <c r="D2" s="0" t="s">
        <v>39</v>
      </c>
      <c r="E2" s="0" t="n">
        <v>0.5</v>
      </c>
      <c r="F2" s="0" t="n">
        <v>13.7</v>
      </c>
      <c r="G2" s="0" t="n">
        <v>30</v>
      </c>
      <c r="J2" s="0" t="n">
        <v>3.3796</v>
      </c>
      <c r="K2" s="0" t="n">
        <v>0</v>
      </c>
      <c r="L2" s="0" t="n">
        <v>0</v>
      </c>
      <c r="M2" s="0" t="n">
        <v>0</v>
      </c>
      <c r="N2" s="0" t="n">
        <v>1.8</v>
      </c>
      <c r="O2" s="0" t="n">
        <v>28.3</v>
      </c>
      <c r="P2" s="0" t="n">
        <v>2.8</v>
      </c>
      <c r="Q2" s="0" t="n">
        <v>0</v>
      </c>
      <c r="R2" s="0" t="s">
        <v>40</v>
      </c>
      <c r="S2" s="0" t="s">
        <v>40</v>
      </c>
      <c r="T2" s="0" t="s">
        <v>40</v>
      </c>
      <c r="W2" s="0" t="s">
        <v>41</v>
      </c>
      <c r="X2" s="0" t="s">
        <v>40</v>
      </c>
      <c r="Y2" s="0" t="s">
        <v>40</v>
      </c>
      <c r="Z2" s="0" t="s">
        <v>40</v>
      </c>
      <c r="AA2" s="0" t="s">
        <v>40</v>
      </c>
      <c r="AB2" s="0" t="s">
        <v>40</v>
      </c>
      <c r="AC2" s="0" t="s">
        <v>40</v>
      </c>
      <c r="AD2" s="0" t="s">
        <v>40</v>
      </c>
      <c r="AF2" s="0" t="s">
        <v>42</v>
      </c>
      <c r="AG2" s="0" t="s">
        <v>43</v>
      </c>
      <c r="AH2" s="0" t="s">
        <v>44</v>
      </c>
      <c r="AI2" s="0" t="s">
        <v>45</v>
      </c>
      <c r="AK2" s="0" t="s">
        <v>46</v>
      </c>
    </row>
    <row r="3" customFormat="false" ht="12.8" hidden="false" customHeight="false" outlineLevel="0" collapsed="false">
      <c r="A3" s="0" t="s">
        <v>37</v>
      </c>
      <c r="B3" s="0" t="n">
        <v>2009</v>
      </c>
      <c r="C3" s="0" t="s">
        <v>38</v>
      </c>
      <c r="D3" s="0" t="s">
        <v>47</v>
      </c>
      <c r="E3" s="0" t="n">
        <v>1</v>
      </c>
      <c r="F3" s="0" t="n">
        <v>12.4</v>
      </c>
      <c r="G3" s="0" t="n">
        <v>27.6</v>
      </c>
      <c r="H3" s="0" t="n">
        <v>33.3</v>
      </c>
      <c r="I3" s="0" t="n">
        <v>68.8</v>
      </c>
      <c r="J3" s="0" t="n">
        <v>8</v>
      </c>
      <c r="K3" s="0" t="n">
        <v>0</v>
      </c>
      <c r="L3" s="0" t="n">
        <v>0</v>
      </c>
      <c r="M3" s="0" t="n">
        <v>0</v>
      </c>
      <c r="N3" s="0" t="n">
        <v>6.1</v>
      </c>
      <c r="O3" s="0" t="n">
        <v>28.5</v>
      </c>
      <c r="P3" s="0" t="n">
        <v>5.4</v>
      </c>
      <c r="Q3" s="0" t="n">
        <v>0.2</v>
      </c>
      <c r="R3" s="0" t="s">
        <v>40</v>
      </c>
      <c r="S3" s="0" t="s">
        <v>40</v>
      </c>
      <c r="T3" s="0" t="s">
        <v>40</v>
      </c>
      <c r="U3" s="0" t="s">
        <v>40</v>
      </c>
      <c r="V3" s="0" t="s">
        <v>40</v>
      </c>
      <c r="W3" s="0" t="s">
        <v>40</v>
      </c>
      <c r="X3" s="0" t="s">
        <v>40</v>
      </c>
      <c r="Y3" s="0" t="s">
        <v>40</v>
      </c>
      <c r="Z3" s="0" t="s">
        <v>40</v>
      </c>
      <c r="AA3" s="0" t="s">
        <v>40</v>
      </c>
      <c r="AB3" s="0" t="s">
        <v>40</v>
      </c>
      <c r="AC3" s="0" t="s">
        <v>40</v>
      </c>
      <c r="AD3" s="0" t="s">
        <v>40</v>
      </c>
      <c r="AF3" s="0" t="s">
        <v>48</v>
      </c>
      <c r="AG3" s="0" t="s">
        <v>43</v>
      </c>
      <c r="AH3" s="0" t="s">
        <v>44</v>
      </c>
      <c r="AI3" s="0" t="s">
        <v>40</v>
      </c>
      <c r="AK3" s="0" t="s">
        <v>46</v>
      </c>
    </row>
    <row r="4" customFormat="false" ht="12.8" hidden="false" customHeight="false" outlineLevel="0" collapsed="false">
      <c r="A4" s="0" t="s">
        <v>37</v>
      </c>
      <c r="B4" s="0" t="n">
        <v>2009</v>
      </c>
      <c r="C4" s="0" t="s">
        <v>38</v>
      </c>
      <c r="D4" s="0" t="s">
        <v>49</v>
      </c>
      <c r="E4" s="0" t="n">
        <v>0.6</v>
      </c>
      <c r="F4" s="0" t="n">
        <v>13.6</v>
      </c>
      <c r="G4" s="0" t="n">
        <v>29.9</v>
      </c>
      <c r="H4" s="0" t="n">
        <v>33.7</v>
      </c>
      <c r="I4" s="0" t="n">
        <v>46.3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3.1</v>
      </c>
      <c r="O4" s="0" t="n">
        <v>25.8</v>
      </c>
      <c r="P4" s="0" t="n">
        <v>3.4</v>
      </c>
      <c r="Q4" s="0" t="n">
        <v>0</v>
      </c>
      <c r="R4" s="0" t="s">
        <v>40</v>
      </c>
      <c r="S4" s="0" t="s">
        <v>40</v>
      </c>
      <c r="T4" s="0" t="s">
        <v>40</v>
      </c>
      <c r="U4" s="0" t="s">
        <v>40</v>
      </c>
      <c r="V4" s="0" t="s">
        <v>40</v>
      </c>
      <c r="W4" s="0" t="s">
        <v>40</v>
      </c>
      <c r="X4" s="0" t="s">
        <v>40</v>
      </c>
      <c r="Y4" s="0" t="s">
        <v>40</v>
      </c>
      <c r="Z4" s="0" t="s">
        <v>40</v>
      </c>
      <c r="AA4" s="0" t="s">
        <v>40</v>
      </c>
      <c r="AB4" s="0" t="s">
        <v>40</v>
      </c>
      <c r="AC4" s="0" t="s">
        <v>40</v>
      </c>
      <c r="AD4" s="0" t="s">
        <v>40</v>
      </c>
      <c r="AF4" s="0" t="s">
        <v>50</v>
      </c>
      <c r="AG4" s="0" t="s">
        <v>43</v>
      </c>
      <c r="AH4" s="0" t="s">
        <v>44</v>
      </c>
      <c r="AI4" s="0" t="s">
        <v>40</v>
      </c>
      <c r="AK4" s="0" t="s">
        <v>46</v>
      </c>
    </row>
    <row r="5" customFormat="false" ht="12.8" hidden="false" customHeight="false" outlineLevel="0" collapsed="false">
      <c r="A5" s="0" t="s">
        <v>37</v>
      </c>
      <c r="B5" s="0" t="n">
        <v>2009</v>
      </c>
      <c r="C5" s="0" t="s">
        <v>38</v>
      </c>
      <c r="D5" s="0" t="s">
        <v>51</v>
      </c>
      <c r="E5" s="0" t="n">
        <v>0</v>
      </c>
      <c r="F5" s="0" t="n">
        <v>10.8</v>
      </c>
      <c r="G5" s="0" t="n">
        <v>25.1</v>
      </c>
      <c r="J5" s="0" t="n">
        <v>2.6628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23.8</v>
      </c>
      <c r="P5" s="0" t="n">
        <v>3</v>
      </c>
      <c r="Q5" s="0" t="n">
        <v>0</v>
      </c>
      <c r="R5" s="0" t="s">
        <v>40</v>
      </c>
      <c r="S5" s="0" t="s">
        <v>40</v>
      </c>
      <c r="T5" s="0" t="s">
        <v>40</v>
      </c>
      <c r="W5" s="0" t="s">
        <v>41</v>
      </c>
      <c r="X5" s="0" t="s">
        <v>40</v>
      </c>
      <c r="Y5" s="0" t="s">
        <v>40</v>
      </c>
      <c r="Z5" s="0" t="s">
        <v>40</v>
      </c>
      <c r="AA5" s="0" t="s">
        <v>40</v>
      </c>
      <c r="AB5" s="0" t="s">
        <v>40</v>
      </c>
      <c r="AC5" s="0" t="s">
        <v>40</v>
      </c>
      <c r="AD5" s="0" t="s">
        <v>40</v>
      </c>
      <c r="AF5" s="0" t="s">
        <v>42</v>
      </c>
      <c r="AG5" s="0" t="s">
        <v>43</v>
      </c>
      <c r="AI5" s="0" t="s">
        <v>45</v>
      </c>
      <c r="AK5" s="0" t="s">
        <v>46</v>
      </c>
    </row>
    <row r="6" customFormat="false" ht="12.8" hidden="false" customHeight="false" outlineLevel="0" collapsed="false">
      <c r="A6" s="0" t="s">
        <v>37</v>
      </c>
      <c r="B6" s="0" t="n">
        <v>2009</v>
      </c>
      <c r="C6" s="0" t="s">
        <v>38</v>
      </c>
      <c r="D6" s="0" t="s">
        <v>52</v>
      </c>
      <c r="I6" s="0" t="n">
        <v>3.8024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4.7</v>
      </c>
      <c r="O6" s="0" t="n">
        <v>23.6</v>
      </c>
      <c r="P6" s="0" t="n">
        <v>0.5</v>
      </c>
      <c r="Q6" s="0" t="n">
        <v>0</v>
      </c>
      <c r="V6" s="0" t="s">
        <v>41</v>
      </c>
      <c r="W6" s="0" t="s">
        <v>40</v>
      </c>
      <c r="X6" s="0" t="s">
        <v>40</v>
      </c>
      <c r="Y6" s="0" t="s">
        <v>40</v>
      </c>
      <c r="Z6" s="0" t="s">
        <v>40</v>
      </c>
      <c r="AA6" s="0" t="s">
        <v>40</v>
      </c>
      <c r="AB6" s="0" t="s">
        <v>40</v>
      </c>
      <c r="AC6" s="0" t="s">
        <v>40</v>
      </c>
      <c r="AD6" s="0" t="s">
        <v>40</v>
      </c>
      <c r="AF6" s="0" t="s">
        <v>50</v>
      </c>
      <c r="AG6" s="0" t="s">
        <v>43</v>
      </c>
      <c r="AI6" s="0" t="s">
        <v>53</v>
      </c>
      <c r="AK6" s="0" t="s">
        <v>46</v>
      </c>
    </row>
    <row r="7" customFormat="false" ht="12.8" hidden="false" customHeight="false" outlineLevel="0" collapsed="false">
      <c r="A7" s="0" t="s">
        <v>37</v>
      </c>
      <c r="B7" s="0" t="n">
        <v>2009</v>
      </c>
      <c r="C7" s="0" t="s">
        <v>38</v>
      </c>
      <c r="D7" s="0" t="s">
        <v>54</v>
      </c>
      <c r="E7" s="0" t="n">
        <v>0</v>
      </c>
      <c r="F7" s="0" t="n">
        <v>10.7</v>
      </c>
      <c r="G7" s="0" t="n">
        <v>25</v>
      </c>
      <c r="H7" s="0" t="n">
        <v>28</v>
      </c>
      <c r="I7" s="0" t="n">
        <v>34.4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1.8</v>
      </c>
      <c r="O7" s="0" t="n">
        <v>22.1</v>
      </c>
      <c r="P7" s="0" t="n">
        <v>7.8</v>
      </c>
      <c r="Q7" s="0" t="n">
        <v>0</v>
      </c>
      <c r="R7" s="0" t="s">
        <v>40</v>
      </c>
      <c r="S7" s="0" t="s">
        <v>40</v>
      </c>
      <c r="T7" s="0" t="s">
        <v>40</v>
      </c>
      <c r="U7" s="0" t="s">
        <v>40</v>
      </c>
      <c r="V7" s="0" t="s">
        <v>40</v>
      </c>
      <c r="W7" s="0" t="s">
        <v>40</v>
      </c>
      <c r="X7" s="0" t="s">
        <v>40</v>
      </c>
      <c r="Y7" s="0" t="s">
        <v>40</v>
      </c>
      <c r="Z7" s="0" t="s">
        <v>40</v>
      </c>
      <c r="AA7" s="0" t="s">
        <v>40</v>
      </c>
      <c r="AB7" s="0" t="s">
        <v>40</v>
      </c>
      <c r="AC7" s="0" t="s">
        <v>40</v>
      </c>
      <c r="AD7" s="0" t="s">
        <v>40</v>
      </c>
      <c r="AF7" s="0" t="s">
        <v>50</v>
      </c>
      <c r="AG7" s="0" t="s">
        <v>43</v>
      </c>
      <c r="AI7" s="0" t="s">
        <v>40</v>
      </c>
      <c r="AK7" s="0" t="s">
        <v>46</v>
      </c>
    </row>
    <row r="8" customFormat="false" ht="12.8" hidden="false" customHeight="false" outlineLevel="0" collapsed="false">
      <c r="A8" s="0" t="s">
        <v>37</v>
      </c>
      <c r="B8" s="0" t="n">
        <v>2009</v>
      </c>
      <c r="C8" s="0" t="s">
        <v>38</v>
      </c>
      <c r="D8" s="0" t="s">
        <v>55</v>
      </c>
      <c r="E8" s="0" t="n">
        <v>0</v>
      </c>
      <c r="F8" s="0" t="n">
        <v>9.8</v>
      </c>
      <c r="G8" s="0" t="n">
        <v>23.2</v>
      </c>
      <c r="H8" s="0" t="n">
        <v>25</v>
      </c>
      <c r="I8" s="0" t="n">
        <v>48.7</v>
      </c>
      <c r="J8" s="0" t="n">
        <v>8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22.6</v>
      </c>
      <c r="P8" s="0" t="n">
        <v>5.5</v>
      </c>
      <c r="Q8" s="0" t="n">
        <v>0</v>
      </c>
      <c r="R8" s="0" t="s">
        <v>40</v>
      </c>
      <c r="S8" s="0" t="s">
        <v>40</v>
      </c>
      <c r="T8" s="0" t="s">
        <v>40</v>
      </c>
      <c r="U8" s="0" t="s">
        <v>40</v>
      </c>
      <c r="V8" s="0" t="s">
        <v>40</v>
      </c>
      <c r="W8" s="0" t="s">
        <v>40</v>
      </c>
      <c r="X8" s="0" t="s">
        <v>40</v>
      </c>
      <c r="Y8" s="0" t="s">
        <v>40</v>
      </c>
      <c r="Z8" s="0" t="s">
        <v>40</v>
      </c>
      <c r="AA8" s="0" t="s">
        <v>40</v>
      </c>
      <c r="AB8" s="0" t="s">
        <v>40</v>
      </c>
      <c r="AC8" s="0" t="s">
        <v>40</v>
      </c>
      <c r="AD8" s="0" t="s">
        <v>40</v>
      </c>
      <c r="AF8" s="0" t="s">
        <v>56</v>
      </c>
      <c r="AG8" s="0" t="s">
        <v>43</v>
      </c>
      <c r="AI8" s="0" t="s">
        <v>40</v>
      </c>
      <c r="AK8" s="0" t="s">
        <v>46</v>
      </c>
    </row>
    <row r="9" customFormat="false" ht="12.8" hidden="false" customHeight="false" outlineLevel="0" collapsed="false">
      <c r="A9" s="0" t="s">
        <v>37</v>
      </c>
      <c r="B9" s="0" t="n">
        <v>2009</v>
      </c>
      <c r="C9" s="0" t="s">
        <v>38</v>
      </c>
      <c r="D9" s="0" t="s">
        <v>57</v>
      </c>
      <c r="J9" s="0" t="n">
        <v>3.2732</v>
      </c>
      <c r="K9" s="0" t="n">
        <v>0</v>
      </c>
      <c r="L9" s="0" t="n">
        <v>0</v>
      </c>
      <c r="M9" s="0" t="n">
        <v>2.5</v>
      </c>
      <c r="N9" s="0" t="n">
        <v>25.3</v>
      </c>
      <c r="O9" s="0" t="n">
        <v>5.1</v>
      </c>
      <c r="P9" s="0" t="n">
        <v>0</v>
      </c>
      <c r="Q9" s="0" t="n">
        <v>0</v>
      </c>
      <c r="W9" s="0" t="s">
        <v>41</v>
      </c>
      <c r="X9" s="0" t="s">
        <v>40</v>
      </c>
      <c r="Y9" s="0" t="s">
        <v>40</v>
      </c>
      <c r="Z9" s="0" t="s">
        <v>40</v>
      </c>
      <c r="AA9" s="0" t="s">
        <v>40</v>
      </c>
      <c r="AB9" s="0" t="s">
        <v>40</v>
      </c>
      <c r="AC9" s="0" t="s">
        <v>40</v>
      </c>
      <c r="AD9" s="0" t="s">
        <v>40</v>
      </c>
      <c r="AF9" s="0" t="s">
        <v>56</v>
      </c>
      <c r="AG9" s="0" t="s">
        <v>43</v>
      </c>
      <c r="AI9" s="0" t="s">
        <v>53</v>
      </c>
      <c r="AK9" s="0" t="s">
        <v>46</v>
      </c>
    </row>
    <row r="10" customFormat="false" ht="12.8" hidden="false" customHeight="false" outlineLevel="0" collapsed="false">
      <c r="A10" s="0" t="s">
        <v>37</v>
      </c>
      <c r="B10" s="0" t="n">
        <v>2009</v>
      </c>
      <c r="C10" s="0" t="s">
        <v>38</v>
      </c>
      <c r="D10" s="0" t="s">
        <v>58</v>
      </c>
      <c r="E10" s="0" t="n">
        <v>0</v>
      </c>
      <c r="F10" s="0" t="n">
        <v>7.8</v>
      </c>
      <c r="G10" s="0" t="n">
        <v>20</v>
      </c>
      <c r="H10" s="0" t="n">
        <v>24.9</v>
      </c>
      <c r="I10" s="0" t="n">
        <v>57.6</v>
      </c>
      <c r="J10" s="0" t="n">
        <v>5.3</v>
      </c>
      <c r="K10" s="0" t="n">
        <v>0</v>
      </c>
      <c r="L10" s="0" t="n">
        <v>0</v>
      </c>
      <c r="M10" s="0" t="n">
        <v>0</v>
      </c>
      <c r="N10" s="0" t="n">
        <v>2.9</v>
      </c>
      <c r="O10" s="0" t="n">
        <v>25.6</v>
      </c>
      <c r="P10" s="0" t="n">
        <v>5.5</v>
      </c>
      <c r="Q10" s="0" t="n">
        <v>0</v>
      </c>
      <c r="R10" s="0" t="s">
        <v>40</v>
      </c>
      <c r="S10" s="0" t="s">
        <v>40</v>
      </c>
      <c r="T10" s="0" t="s">
        <v>40</v>
      </c>
      <c r="U10" s="0" t="s">
        <v>40</v>
      </c>
      <c r="V10" s="0" t="s">
        <v>40</v>
      </c>
      <c r="W10" s="0" t="s">
        <v>40</v>
      </c>
      <c r="X10" s="0" t="s">
        <v>40</v>
      </c>
      <c r="Y10" s="0" t="s">
        <v>40</v>
      </c>
      <c r="Z10" s="0" t="s">
        <v>40</v>
      </c>
      <c r="AA10" s="0" t="s">
        <v>40</v>
      </c>
      <c r="AB10" s="0" t="s">
        <v>40</v>
      </c>
      <c r="AC10" s="0" t="s">
        <v>40</v>
      </c>
      <c r="AD10" s="0" t="s">
        <v>40</v>
      </c>
      <c r="AF10" s="0" t="s">
        <v>48</v>
      </c>
      <c r="AG10" s="0" t="s">
        <v>43</v>
      </c>
      <c r="AI10" s="0" t="s">
        <v>40</v>
      </c>
      <c r="AK10" s="0" t="s">
        <v>46</v>
      </c>
    </row>
    <row r="11" customFormat="false" ht="12.8" hidden="false" customHeight="false" outlineLevel="0" collapsed="false">
      <c r="A11" s="0" t="s">
        <v>37</v>
      </c>
      <c r="B11" s="0" t="n">
        <v>2009</v>
      </c>
      <c r="C11" s="0" t="s">
        <v>59</v>
      </c>
      <c r="D11" s="0" t="s">
        <v>60</v>
      </c>
      <c r="H11" s="0" t="n">
        <v>5</v>
      </c>
      <c r="I11" s="0" t="n">
        <v>66.2</v>
      </c>
      <c r="J11" s="0" t="n">
        <v>17.2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24.6</v>
      </c>
      <c r="P11" s="0" t="n">
        <v>4.5</v>
      </c>
      <c r="Q11" s="0" t="n">
        <v>1.5</v>
      </c>
      <c r="V11" s="0" t="s">
        <v>61</v>
      </c>
      <c r="W11" s="0" t="s">
        <v>40</v>
      </c>
      <c r="X11" s="0" t="s">
        <v>40</v>
      </c>
      <c r="Y11" s="0" t="s">
        <v>40</v>
      </c>
      <c r="Z11" s="0" t="s">
        <v>40</v>
      </c>
      <c r="AA11" s="0" t="s">
        <v>40</v>
      </c>
      <c r="AB11" s="0" t="s">
        <v>40</v>
      </c>
      <c r="AC11" s="0" t="s">
        <v>40</v>
      </c>
      <c r="AD11" s="0" t="s">
        <v>40</v>
      </c>
      <c r="AF11" s="0" t="s">
        <v>62</v>
      </c>
      <c r="AG11" s="0" t="s">
        <v>63</v>
      </c>
      <c r="AH11" s="0" t="s">
        <v>44</v>
      </c>
      <c r="AI11" s="0" t="s">
        <v>64</v>
      </c>
      <c r="AK11" s="0" t="s">
        <v>65</v>
      </c>
    </row>
    <row r="12" customFormat="false" ht="12.8" hidden="false" customHeight="false" outlineLevel="0" collapsed="false">
      <c r="A12" s="0" t="s">
        <v>37</v>
      </c>
      <c r="B12" s="0" t="n">
        <v>2009</v>
      </c>
      <c r="C12" s="0" t="s">
        <v>59</v>
      </c>
      <c r="D12" s="0" t="s">
        <v>66</v>
      </c>
      <c r="E12" s="0" t="n">
        <v>0</v>
      </c>
      <c r="F12" s="0" t="n">
        <v>7.9</v>
      </c>
      <c r="G12" s="0" t="n">
        <v>22.4</v>
      </c>
      <c r="H12" s="0" t="n">
        <v>25</v>
      </c>
      <c r="I12" s="0" t="n">
        <v>40.8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2.1</v>
      </c>
      <c r="O12" s="0" t="n">
        <v>22.4</v>
      </c>
      <c r="P12" s="0" t="n">
        <v>7.5</v>
      </c>
      <c r="Q12" s="0" t="n">
        <v>0.1</v>
      </c>
      <c r="R12" s="0" t="s">
        <v>40</v>
      </c>
      <c r="S12" s="0" t="s">
        <v>40</v>
      </c>
      <c r="T12" s="0" t="s">
        <v>40</v>
      </c>
      <c r="U12" s="0" t="s">
        <v>40</v>
      </c>
      <c r="V12" s="0" t="s">
        <v>40</v>
      </c>
      <c r="W12" s="0" t="s">
        <v>40</v>
      </c>
      <c r="X12" s="0" t="s">
        <v>40</v>
      </c>
      <c r="Y12" s="0" t="s">
        <v>40</v>
      </c>
      <c r="Z12" s="0" t="s">
        <v>40</v>
      </c>
      <c r="AA12" s="0" t="s">
        <v>40</v>
      </c>
      <c r="AB12" s="0" t="s">
        <v>40</v>
      </c>
      <c r="AC12" s="0" t="s">
        <v>40</v>
      </c>
      <c r="AD12" s="0" t="s">
        <v>40</v>
      </c>
      <c r="AF12" s="0" t="s">
        <v>67</v>
      </c>
      <c r="AG12" s="0" t="s">
        <v>43</v>
      </c>
      <c r="AI12" s="0" t="s">
        <v>40</v>
      </c>
      <c r="AK12" s="0" t="s">
        <v>65</v>
      </c>
    </row>
    <row r="13" customFormat="false" ht="12.8" hidden="false" customHeight="false" outlineLevel="0" collapsed="false">
      <c r="A13" s="0" t="s">
        <v>37</v>
      </c>
      <c r="B13" s="0" t="n">
        <v>2009</v>
      </c>
      <c r="C13" s="0" t="s">
        <v>59</v>
      </c>
      <c r="D13" s="0" t="s">
        <v>68</v>
      </c>
      <c r="I13" s="0" t="n">
        <v>3.8416</v>
      </c>
      <c r="K13" s="0" t="n">
        <v>1.0612</v>
      </c>
      <c r="L13" s="0" t="n">
        <v>0</v>
      </c>
      <c r="M13" s="0" t="n">
        <v>0</v>
      </c>
      <c r="N13" s="0" t="n">
        <v>0</v>
      </c>
      <c r="O13" s="0" t="n">
        <v>22.5</v>
      </c>
      <c r="P13" s="0" t="n">
        <v>5.3</v>
      </c>
      <c r="Q13" s="0" t="n">
        <v>1.2</v>
      </c>
      <c r="V13" s="0" t="s">
        <v>61</v>
      </c>
      <c r="X13" s="0" t="s">
        <v>41</v>
      </c>
      <c r="Y13" s="0" t="s">
        <v>40</v>
      </c>
      <c r="Z13" s="0" t="s">
        <v>40</v>
      </c>
      <c r="AA13" s="0" t="s">
        <v>40</v>
      </c>
      <c r="AB13" s="0" t="s">
        <v>40</v>
      </c>
      <c r="AC13" s="0" t="s">
        <v>40</v>
      </c>
      <c r="AD13" s="0" t="s">
        <v>40</v>
      </c>
      <c r="AF13" s="0" t="s">
        <v>67</v>
      </c>
      <c r="AG13" s="0" t="s">
        <v>63</v>
      </c>
      <c r="AH13" s="0" t="s">
        <v>44</v>
      </c>
      <c r="AI13" s="0" t="s">
        <v>69</v>
      </c>
      <c r="AK13" s="0" t="s">
        <v>65</v>
      </c>
    </row>
    <row r="14" customFormat="false" ht="12.8" hidden="false" customHeight="false" outlineLevel="0" collapsed="false">
      <c r="A14" s="0" t="s">
        <v>37</v>
      </c>
      <c r="B14" s="0" t="n">
        <v>2009</v>
      </c>
      <c r="C14" s="0" t="s">
        <v>59</v>
      </c>
      <c r="D14" s="0" t="s">
        <v>70</v>
      </c>
      <c r="I14" s="0" t="n">
        <v>5</v>
      </c>
      <c r="K14" s="0" t="n">
        <v>2.5</v>
      </c>
      <c r="L14" s="0" t="n">
        <v>0</v>
      </c>
      <c r="M14" s="0" t="n">
        <v>0</v>
      </c>
      <c r="N14" s="0" t="n">
        <v>9.6</v>
      </c>
      <c r="O14" s="0" t="n">
        <v>20</v>
      </c>
      <c r="P14" s="0" t="n">
        <v>4.8</v>
      </c>
      <c r="Q14" s="0" t="n">
        <v>0</v>
      </c>
      <c r="V14" s="0" t="s">
        <v>61</v>
      </c>
      <c r="X14" s="0" t="s">
        <v>41</v>
      </c>
      <c r="Y14" s="0" t="s">
        <v>40</v>
      </c>
      <c r="Z14" s="0" t="s">
        <v>40</v>
      </c>
      <c r="AA14" s="0" t="s">
        <v>40</v>
      </c>
      <c r="AB14" s="0" t="s">
        <v>40</v>
      </c>
      <c r="AC14" s="0" t="s">
        <v>40</v>
      </c>
      <c r="AD14" s="0" t="s">
        <v>40</v>
      </c>
      <c r="AF14" s="0" t="s">
        <v>71</v>
      </c>
      <c r="AG14" s="0" t="s">
        <v>43</v>
      </c>
      <c r="AH14" s="0" t="s">
        <v>44</v>
      </c>
      <c r="AI14" s="0" t="s">
        <v>69</v>
      </c>
      <c r="AK14" s="0" t="s">
        <v>72</v>
      </c>
    </row>
    <row r="15" customFormat="false" ht="12.8" hidden="false" customHeight="false" outlineLevel="0" collapsed="false">
      <c r="A15" s="0" t="s">
        <v>37</v>
      </c>
      <c r="B15" s="0" t="n">
        <v>2009</v>
      </c>
      <c r="C15" s="0" t="s">
        <v>59</v>
      </c>
      <c r="D15" s="0" t="s">
        <v>73</v>
      </c>
      <c r="I15" s="0" t="n">
        <v>3.8472</v>
      </c>
      <c r="K15" s="0" t="n">
        <v>1.0752</v>
      </c>
      <c r="L15" s="0" t="n">
        <v>0</v>
      </c>
      <c r="M15" s="0" t="n">
        <v>0</v>
      </c>
      <c r="N15" s="0" t="n">
        <v>0.8</v>
      </c>
      <c r="O15" s="0" t="n">
        <v>27.8</v>
      </c>
      <c r="P15" s="0" t="n">
        <v>5.1</v>
      </c>
      <c r="Q15" s="0" t="n">
        <v>1.3</v>
      </c>
      <c r="V15" s="0" t="s">
        <v>61</v>
      </c>
      <c r="X15" s="0" t="s">
        <v>41</v>
      </c>
      <c r="Y15" s="0" t="s">
        <v>40</v>
      </c>
      <c r="Z15" s="0" t="s">
        <v>40</v>
      </c>
      <c r="AA15" s="0" t="s">
        <v>40</v>
      </c>
      <c r="AB15" s="0" t="s">
        <v>40</v>
      </c>
      <c r="AC15" s="0" t="s">
        <v>40</v>
      </c>
      <c r="AD15" s="0" t="s">
        <v>40</v>
      </c>
      <c r="AF15" s="0" t="s">
        <v>74</v>
      </c>
      <c r="AG15" s="0" t="s">
        <v>63</v>
      </c>
      <c r="AI15" s="0" t="s">
        <v>69</v>
      </c>
      <c r="AK15" s="0" t="s">
        <v>65</v>
      </c>
    </row>
    <row r="16" customFormat="false" ht="12.8" hidden="false" customHeight="false" outlineLevel="0" collapsed="false">
      <c r="A16" s="0" t="s">
        <v>37</v>
      </c>
      <c r="B16" s="0" t="n">
        <v>2009</v>
      </c>
      <c r="C16" s="0" t="s">
        <v>59</v>
      </c>
      <c r="D16" s="0" t="s">
        <v>75</v>
      </c>
      <c r="E16" s="0" t="n">
        <v>0</v>
      </c>
      <c r="F16" s="0" t="n">
        <v>10.1</v>
      </c>
      <c r="G16" s="0" t="n">
        <v>25.8</v>
      </c>
      <c r="H16" s="0" t="n">
        <v>28.6</v>
      </c>
      <c r="I16" s="0" t="n">
        <v>50.6</v>
      </c>
      <c r="J16" s="0" t="n">
        <v>16.8</v>
      </c>
      <c r="K16" s="0" t="n">
        <v>0</v>
      </c>
      <c r="L16" s="0" t="n">
        <v>0</v>
      </c>
      <c r="M16" s="0" t="n">
        <v>0</v>
      </c>
      <c r="N16" s="0" t="n">
        <v>2.1</v>
      </c>
      <c r="O16" s="0" t="n">
        <v>25.7</v>
      </c>
      <c r="P16" s="0" t="n">
        <v>7.5</v>
      </c>
      <c r="Q16" s="0" t="n">
        <v>0</v>
      </c>
      <c r="R16" s="0" t="s">
        <v>40</v>
      </c>
      <c r="S16" s="0" t="s">
        <v>40</v>
      </c>
      <c r="T16" s="0" t="s">
        <v>40</v>
      </c>
      <c r="U16" s="0" t="s">
        <v>40</v>
      </c>
      <c r="V16" s="0" t="s">
        <v>40</v>
      </c>
      <c r="W16" s="0" t="s">
        <v>40</v>
      </c>
      <c r="X16" s="0" t="s">
        <v>40</v>
      </c>
      <c r="Y16" s="0" t="s">
        <v>40</v>
      </c>
      <c r="Z16" s="0" t="s">
        <v>40</v>
      </c>
      <c r="AA16" s="0" t="s">
        <v>40</v>
      </c>
      <c r="AB16" s="0" t="s">
        <v>40</v>
      </c>
      <c r="AC16" s="0" t="s">
        <v>40</v>
      </c>
      <c r="AD16" s="0" t="s">
        <v>40</v>
      </c>
      <c r="AF16" s="0" t="s">
        <v>74</v>
      </c>
      <c r="AG16" s="0" t="s">
        <v>43</v>
      </c>
      <c r="AI16" s="0" t="s">
        <v>40</v>
      </c>
      <c r="AK16" s="0" t="s">
        <v>65</v>
      </c>
    </row>
    <row r="17" customFormat="false" ht="12.8" hidden="false" customHeight="false" outlineLevel="0" collapsed="false">
      <c r="A17" s="0" t="s">
        <v>37</v>
      </c>
      <c r="B17" s="0" t="n">
        <v>2009</v>
      </c>
      <c r="C17" s="0" t="s">
        <v>59</v>
      </c>
      <c r="D17" s="0" t="s">
        <v>76</v>
      </c>
      <c r="E17" s="0" t="n">
        <v>0</v>
      </c>
      <c r="F17" s="0" t="n">
        <v>10.2</v>
      </c>
      <c r="G17" s="0" t="n">
        <v>39</v>
      </c>
      <c r="J17" s="0" t="n">
        <v>2.67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25.1</v>
      </c>
      <c r="P17" s="0" t="n">
        <v>6</v>
      </c>
      <c r="Q17" s="0" t="n">
        <v>0</v>
      </c>
      <c r="R17" s="0" t="s">
        <v>40</v>
      </c>
      <c r="S17" s="0" t="s">
        <v>40</v>
      </c>
      <c r="T17" s="0" t="s">
        <v>40</v>
      </c>
      <c r="W17" s="0" t="s">
        <v>41</v>
      </c>
      <c r="X17" s="0" t="s">
        <v>40</v>
      </c>
      <c r="Y17" s="0" t="s">
        <v>40</v>
      </c>
      <c r="Z17" s="0" t="s">
        <v>40</v>
      </c>
      <c r="AA17" s="0" t="s">
        <v>40</v>
      </c>
      <c r="AB17" s="0" t="s">
        <v>40</v>
      </c>
      <c r="AC17" s="0" t="s">
        <v>40</v>
      </c>
      <c r="AD17" s="0" t="s">
        <v>40</v>
      </c>
      <c r="AF17" s="0" t="s">
        <v>74</v>
      </c>
      <c r="AG17" s="0" t="s">
        <v>63</v>
      </c>
      <c r="AI17" s="0" t="s">
        <v>45</v>
      </c>
      <c r="AK17" s="0" t="s">
        <v>65</v>
      </c>
    </row>
    <row r="18" customFormat="false" ht="12.8" hidden="false" customHeight="false" outlineLevel="0" collapsed="false">
      <c r="A18" s="0" t="s">
        <v>37</v>
      </c>
      <c r="B18" s="0" t="n">
        <v>2009</v>
      </c>
      <c r="C18" s="0" t="s">
        <v>59</v>
      </c>
      <c r="D18" s="0" t="s">
        <v>77</v>
      </c>
      <c r="H18" s="0" t="n">
        <v>3.7968</v>
      </c>
      <c r="I18" s="0" t="n">
        <v>0.8</v>
      </c>
      <c r="J18" s="0" t="n">
        <v>1.3496</v>
      </c>
      <c r="L18" s="0" t="n">
        <v>0</v>
      </c>
      <c r="M18" s="0" t="n">
        <v>0</v>
      </c>
      <c r="N18" s="0" t="n">
        <v>0</v>
      </c>
      <c r="O18" s="0" t="n">
        <v>13</v>
      </c>
      <c r="P18" s="0" t="n">
        <v>8.6</v>
      </c>
      <c r="Q18" s="0" t="n">
        <v>5.4</v>
      </c>
      <c r="U18" s="0" t="s">
        <v>78</v>
      </c>
      <c r="V18" s="0" t="s">
        <v>78</v>
      </c>
      <c r="W18" s="0" t="s">
        <v>78</v>
      </c>
      <c r="AF18" s="0" t="s">
        <v>79</v>
      </c>
      <c r="AG18" s="0" t="s">
        <v>63</v>
      </c>
      <c r="AI18" s="0" t="s">
        <v>80</v>
      </c>
      <c r="AK18" s="0" t="s">
        <v>81</v>
      </c>
    </row>
    <row r="19" customFormat="false" ht="12.8" hidden="false" customHeight="false" outlineLevel="0" collapsed="false">
      <c r="A19" s="0" t="s">
        <v>37</v>
      </c>
      <c r="B19" s="0" t="n">
        <v>2009</v>
      </c>
      <c r="C19" s="0" t="s">
        <v>59</v>
      </c>
      <c r="D19" s="0" t="s">
        <v>82</v>
      </c>
      <c r="H19" s="0" t="n">
        <v>3.4188</v>
      </c>
      <c r="J19" s="0" t="n">
        <v>2.3352</v>
      </c>
      <c r="K19" s="0" t="n">
        <v>0</v>
      </c>
      <c r="L19" s="0" t="n">
        <v>0</v>
      </c>
      <c r="M19" s="0" t="n">
        <v>0</v>
      </c>
      <c r="N19" s="0" t="n">
        <v>0.3</v>
      </c>
      <c r="O19" s="0" t="n">
        <v>23.4</v>
      </c>
      <c r="P19" s="0" t="n">
        <v>13.1</v>
      </c>
      <c r="Q19" s="0" t="n">
        <v>1.9</v>
      </c>
      <c r="U19" s="0" t="s">
        <v>61</v>
      </c>
      <c r="W19" s="0" t="s">
        <v>78</v>
      </c>
      <c r="X19" s="0" t="s">
        <v>40</v>
      </c>
      <c r="Y19" s="0" t="s">
        <v>40</v>
      </c>
      <c r="Z19" s="0" t="s">
        <v>40</v>
      </c>
      <c r="AA19" s="0" t="s">
        <v>40</v>
      </c>
      <c r="AB19" s="0" t="s">
        <v>40</v>
      </c>
      <c r="AC19" s="0" t="s">
        <v>40</v>
      </c>
      <c r="AD19" s="0" t="s">
        <v>40</v>
      </c>
      <c r="AF19" s="0" t="s">
        <v>83</v>
      </c>
      <c r="AG19" s="0" t="s">
        <v>63</v>
      </c>
      <c r="AH19" s="0" t="s">
        <v>44</v>
      </c>
      <c r="AI19" s="0" t="s">
        <v>84</v>
      </c>
      <c r="AK19" s="0" t="s">
        <v>65</v>
      </c>
    </row>
    <row r="20" customFormat="false" ht="12.8" hidden="false" customHeight="false" outlineLevel="0" collapsed="false">
      <c r="A20" s="0" t="s">
        <v>37</v>
      </c>
      <c r="B20" s="0" t="n">
        <v>2009</v>
      </c>
      <c r="C20" s="0" t="s">
        <v>59</v>
      </c>
      <c r="D20" s="0" t="s">
        <v>85</v>
      </c>
      <c r="E20" s="0" t="n">
        <v>0</v>
      </c>
      <c r="F20" s="0" t="n">
        <v>9.1</v>
      </c>
      <c r="G20" s="0" t="n">
        <v>37</v>
      </c>
      <c r="H20" s="0" t="n">
        <v>22.9</v>
      </c>
      <c r="I20" s="0" t="n">
        <v>45</v>
      </c>
      <c r="J20" s="0" t="n">
        <v>19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15.4</v>
      </c>
      <c r="P20" s="0" t="n">
        <v>6.6</v>
      </c>
      <c r="Q20" s="0" t="n">
        <v>0</v>
      </c>
      <c r="R20" s="0" t="s">
        <v>40</v>
      </c>
      <c r="S20" s="0" t="s">
        <v>40</v>
      </c>
      <c r="T20" s="0" t="s">
        <v>40</v>
      </c>
      <c r="U20" s="0" t="s">
        <v>40</v>
      </c>
      <c r="V20" s="0" t="s">
        <v>40</v>
      </c>
      <c r="W20" s="0" t="s">
        <v>40</v>
      </c>
      <c r="X20" s="0" t="s">
        <v>40</v>
      </c>
      <c r="Y20" s="0" t="s">
        <v>40</v>
      </c>
      <c r="Z20" s="0" t="s">
        <v>40</v>
      </c>
      <c r="AA20" s="0" t="s">
        <v>40</v>
      </c>
      <c r="AB20" s="0" t="s">
        <v>40</v>
      </c>
      <c r="AC20" s="0" t="s">
        <v>40</v>
      </c>
      <c r="AD20" s="0" t="s">
        <v>40</v>
      </c>
      <c r="AF20" s="0" t="s">
        <v>86</v>
      </c>
      <c r="AG20" s="0" t="s">
        <v>63</v>
      </c>
      <c r="AI20" s="0" t="s">
        <v>40</v>
      </c>
      <c r="AK20" s="0" t="s">
        <v>65</v>
      </c>
    </row>
    <row r="21" customFormat="false" ht="12.8" hidden="false" customHeight="false" outlineLevel="0" collapsed="false">
      <c r="A21" s="0" t="s">
        <v>37</v>
      </c>
      <c r="B21" s="0" t="n">
        <v>2009</v>
      </c>
      <c r="C21" s="0" t="s">
        <v>59</v>
      </c>
      <c r="D21" s="0" t="s">
        <v>87</v>
      </c>
      <c r="E21" s="0" t="n">
        <v>0</v>
      </c>
      <c r="F21" s="0" t="n">
        <v>10.7</v>
      </c>
      <c r="G21" s="0" t="n">
        <v>25.8</v>
      </c>
      <c r="H21" s="0" t="n">
        <v>26.1</v>
      </c>
      <c r="I21" s="0" t="n">
        <v>40.1</v>
      </c>
      <c r="J21" s="0" t="n">
        <v>8.4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24.3</v>
      </c>
      <c r="P21" s="0" t="n">
        <v>4</v>
      </c>
      <c r="Q21" s="0" t="n">
        <v>0.5</v>
      </c>
      <c r="R21" s="0" t="s">
        <v>40</v>
      </c>
      <c r="S21" s="0" t="s">
        <v>40</v>
      </c>
      <c r="T21" s="0" t="s">
        <v>40</v>
      </c>
      <c r="U21" s="0" t="s">
        <v>40</v>
      </c>
      <c r="V21" s="0" t="s">
        <v>40</v>
      </c>
      <c r="W21" s="0" t="s">
        <v>40</v>
      </c>
      <c r="X21" s="0" t="s">
        <v>40</v>
      </c>
      <c r="Y21" s="0" t="s">
        <v>40</v>
      </c>
      <c r="Z21" s="0" t="s">
        <v>40</v>
      </c>
      <c r="AA21" s="0" t="s">
        <v>40</v>
      </c>
      <c r="AB21" s="0" t="s">
        <v>40</v>
      </c>
      <c r="AC21" s="0" t="s">
        <v>40</v>
      </c>
      <c r="AD21" s="0" t="s">
        <v>40</v>
      </c>
      <c r="AF21" s="0" t="s">
        <v>88</v>
      </c>
      <c r="AG21" s="0" t="s">
        <v>63</v>
      </c>
      <c r="AI21" s="0" t="s">
        <v>40</v>
      </c>
      <c r="AK21" s="0" t="s">
        <v>65</v>
      </c>
    </row>
    <row r="22" customFormat="false" ht="12.8" hidden="false" customHeight="false" outlineLevel="0" collapsed="false">
      <c r="A22" s="0" t="s">
        <v>37</v>
      </c>
      <c r="B22" s="0" t="n">
        <v>2009</v>
      </c>
      <c r="C22" s="0" t="s">
        <v>59</v>
      </c>
      <c r="D22" s="0" t="s">
        <v>89</v>
      </c>
      <c r="E22" s="0" t="n">
        <v>0</v>
      </c>
      <c r="F22" s="0" t="n">
        <v>9</v>
      </c>
      <c r="G22" s="0" t="n">
        <v>23.9</v>
      </c>
      <c r="H22" s="0" t="n">
        <v>21.1</v>
      </c>
      <c r="I22" s="0" t="n">
        <v>38.9</v>
      </c>
      <c r="J22" s="0" t="n">
        <v>1.2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16.6</v>
      </c>
      <c r="P22" s="0" t="n">
        <v>5.6</v>
      </c>
      <c r="Q22" s="0" t="n">
        <v>0</v>
      </c>
      <c r="R22" s="0" t="s">
        <v>40</v>
      </c>
      <c r="S22" s="0" t="s">
        <v>40</v>
      </c>
      <c r="T22" s="0" t="s">
        <v>40</v>
      </c>
      <c r="U22" s="0" t="s">
        <v>40</v>
      </c>
      <c r="V22" s="0" t="s">
        <v>40</v>
      </c>
      <c r="W22" s="0" t="s">
        <v>40</v>
      </c>
      <c r="X22" s="0" t="s">
        <v>40</v>
      </c>
      <c r="Y22" s="0" t="s">
        <v>40</v>
      </c>
      <c r="Z22" s="0" t="s">
        <v>40</v>
      </c>
      <c r="AA22" s="0" t="s">
        <v>40</v>
      </c>
      <c r="AB22" s="0" t="s">
        <v>40</v>
      </c>
      <c r="AC22" s="0" t="s">
        <v>40</v>
      </c>
      <c r="AD22" s="0" t="s">
        <v>40</v>
      </c>
      <c r="AF22" s="0" t="s">
        <v>86</v>
      </c>
      <c r="AG22" s="0" t="s">
        <v>43</v>
      </c>
      <c r="AI22" s="0" t="s">
        <v>40</v>
      </c>
      <c r="AK22" s="0" t="s">
        <v>65</v>
      </c>
    </row>
    <row r="23" customFormat="false" ht="12.8" hidden="false" customHeight="false" outlineLevel="0" collapsed="false">
      <c r="A23" s="0" t="s">
        <v>37</v>
      </c>
      <c r="B23" s="0" t="n">
        <v>2009</v>
      </c>
      <c r="C23" s="0" t="s">
        <v>59</v>
      </c>
      <c r="D23" s="0" t="s">
        <v>90</v>
      </c>
      <c r="I23" s="0" t="n">
        <v>4.6536</v>
      </c>
      <c r="J23" s="0" t="n">
        <v>41.6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26.7</v>
      </c>
      <c r="P23" s="0" t="n">
        <v>6.5</v>
      </c>
      <c r="Q23" s="0" t="n">
        <v>1.6</v>
      </c>
      <c r="V23" s="0" t="s">
        <v>41</v>
      </c>
      <c r="W23" s="0" t="s">
        <v>40</v>
      </c>
      <c r="X23" s="0" t="s">
        <v>40</v>
      </c>
      <c r="Y23" s="0" t="s">
        <v>40</v>
      </c>
      <c r="Z23" s="0" t="s">
        <v>40</v>
      </c>
      <c r="AA23" s="0" t="s">
        <v>40</v>
      </c>
      <c r="AB23" s="0" t="s">
        <v>40</v>
      </c>
      <c r="AC23" s="0" t="s">
        <v>40</v>
      </c>
      <c r="AD23" s="0" t="s">
        <v>40</v>
      </c>
      <c r="AF23" s="0" t="s">
        <v>88</v>
      </c>
      <c r="AG23" s="0" t="s">
        <v>63</v>
      </c>
      <c r="AI23" s="0" t="s">
        <v>53</v>
      </c>
      <c r="AK23" s="0" t="s">
        <v>65</v>
      </c>
    </row>
    <row r="24" customFormat="false" ht="12.8" hidden="false" customHeight="false" outlineLevel="0" collapsed="false">
      <c r="A24" s="0" t="s">
        <v>37</v>
      </c>
      <c r="B24" s="0" t="n">
        <v>2009</v>
      </c>
      <c r="C24" s="0" t="s">
        <v>59</v>
      </c>
      <c r="D24" s="0" t="s">
        <v>91</v>
      </c>
      <c r="H24" s="0" t="n">
        <v>1.9908</v>
      </c>
      <c r="K24" s="0" t="n">
        <v>2.3548</v>
      </c>
      <c r="L24" s="0" t="n">
        <v>0</v>
      </c>
      <c r="M24" s="0" t="n">
        <v>0</v>
      </c>
      <c r="N24" s="0" t="n">
        <v>5.4</v>
      </c>
      <c r="O24" s="0" t="n">
        <v>21</v>
      </c>
      <c r="P24" s="0" t="n">
        <v>7.2</v>
      </c>
      <c r="Q24" s="0" t="n">
        <v>1.6</v>
      </c>
      <c r="U24" s="0" t="s">
        <v>61</v>
      </c>
      <c r="X24" s="0" t="s">
        <v>41</v>
      </c>
      <c r="Y24" s="0" t="s">
        <v>40</v>
      </c>
      <c r="Z24" s="0" t="s">
        <v>40</v>
      </c>
      <c r="AA24" s="0" t="s">
        <v>40</v>
      </c>
      <c r="AB24" s="0" t="s">
        <v>40</v>
      </c>
      <c r="AC24" s="0" t="s">
        <v>40</v>
      </c>
      <c r="AD24" s="0" t="s">
        <v>40</v>
      </c>
      <c r="AF24" s="0" t="s">
        <v>88</v>
      </c>
      <c r="AG24" s="0" t="s">
        <v>43</v>
      </c>
      <c r="AI24" s="0" t="s">
        <v>69</v>
      </c>
      <c r="AK24" s="0" t="s">
        <v>65</v>
      </c>
    </row>
    <row r="25" customFormat="false" ht="12.8" hidden="false" customHeight="false" outlineLevel="0" collapsed="false">
      <c r="A25" s="0" t="s">
        <v>37</v>
      </c>
      <c r="B25" s="0" t="n">
        <v>2009</v>
      </c>
      <c r="C25" s="0" t="s">
        <v>59</v>
      </c>
      <c r="D25" s="0" t="s">
        <v>92</v>
      </c>
      <c r="E25" s="0" t="n">
        <v>0.1</v>
      </c>
      <c r="F25" s="0" t="n">
        <v>12.6</v>
      </c>
      <c r="G25" s="0" t="n">
        <v>29.5</v>
      </c>
      <c r="J25" s="0" t="n">
        <v>3.0016</v>
      </c>
      <c r="K25" s="0" t="n">
        <v>0</v>
      </c>
      <c r="L25" s="0" t="n">
        <v>0</v>
      </c>
      <c r="M25" s="0" t="n">
        <v>0</v>
      </c>
      <c r="N25" s="0" t="n">
        <v>5.1</v>
      </c>
      <c r="O25" s="0" t="n">
        <v>27.9</v>
      </c>
      <c r="P25" s="0" t="n">
        <v>4.4</v>
      </c>
      <c r="Q25" s="0" t="n">
        <v>0.3</v>
      </c>
      <c r="R25" s="0" t="s">
        <v>40</v>
      </c>
      <c r="S25" s="0" t="s">
        <v>40</v>
      </c>
      <c r="T25" s="0" t="s">
        <v>40</v>
      </c>
      <c r="W25" s="0" t="s">
        <v>41</v>
      </c>
      <c r="X25" s="0" t="s">
        <v>40</v>
      </c>
      <c r="Y25" s="0" t="s">
        <v>40</v>
      </c>
      <c r="Z25" s="0" t="s">
        <v>40</v>
      </c>
      <c r="AA25" s="0" t="s">
        <v>40</v>
      </c>
      <c r="AB25" s="0" t="s">
        <v>40</v>
      </c>
      <c r="AC25" s="0" t="s">
        <v>40</v>
      </c>
      <c r="AD25" s="0" t="s">
        <v>40</v>
      </c>
      <c r="AF25" s="0" t="s">
        <v>88</v>
      </c>
      <c r="AG25" s="0" t="s">
        <v>43</v>
      </c>
      <c r="AH25" s="0" t="s">
        <v>44</v>
      </c>
      <c r="AI25" s="0" t="s">
        <v>93</v>
      </c>
      <c r="AK25" s="0" t="s">
        <v>65</v>
      </c>
    </row>
    <row r="26" customFormat="false" ht="12.8" hidden="false" customHeight="false" outlineLevel="0" collapsed="false">
      <c r="A26" s="0" t="s">
        <v>37</v>
      </c>
      <c r="B26" s="0" t="n">
        <v>2009</v>
      </c>
      <c r="C26" s="0" t="s">
        <v>59</v>
      </c>
      <c r="D26" s="0" t="s">
        <v>94</v>
      </c>
      <c r="H26" s="0" t="n">
        <v>2.4192</v>
      </c>
      <c r="J26" s="0" t="n">
        <v>2.4612</v>
      </c>
      <c r="K26" s="0" t="n">
        <v>0</v>
      </c>
      <c r="L26" s="0" t="n">
        <v>0</v>
      </c>
      <c r="M26" s="0" t="n">
        <v>0</v>
      </c>
      <c r="N26" s="0" t="n">
        <v>2.8</v>
      </c>
      <c r="O26" s="0" t="n">
        <v>24.4</v>
      </c>
      <c r="P26" s="0" t="n">
        <v>6.2</v>
      </c>
      <c r="Q26" s="0" t="n">
        <v>1.1</v>
      </c>
      <c r="U26" s="0" t="s">
        <v>61</v>
      </c>
      <c r="W26" s="0" t="s">
        <v>78</v>
      </c>
      <c r="X26" s="0" t="s">
        <v>40</v>
      </c>
      <c r="Y26" s="0" t="s">
        <v>40</v>
      </c>
      <c r="Z26" s="0" t="s">
        <v>40</v>
      </c>
      <c r="AA26" s="0" t="s">
        <v>40</v>
      </c>
      <c r="AB26" s="0" t="s">
        <v>40</v>
      </c>
      <c r="AC26" s="0" t="s">
        <v>40</v>
      </c>
      <c r="AD26" s="0" t="s">
        <v>40</v>
      </c>
      <c r="AF26" s="0" t="s">
        <v>95</v>
      </c>
      <c r="AG26" s="0" t="s">
        <v>63</v>
      </c>
      <c r="AI26" s="0" t="s">
        <v>84</v>
      </c>
      <c r="AK26" s="0" t="s">
        <v>65</v>
      </c>
    </row>
    <row r="27" customFormat="false" ht="12.8" hidden="false" customHeight="false" outlineLevel="0" collapsed="false">
      <c r="A27" s="0" t="s">
        <v>37</v>
      </c>
      <c r="B27" s="0" t="n">
        <v>2009</v>
      </c>
      <c r="C27" s="0" t="s">
        <v>59</v>
      </c>
      <c r="D27" s="0" t="s">
        <v>96</v>
      </c>
      <c r="J27" s="0" t="n">
        <v>4.4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23.3</v>
      </c>
      <c r="P27" s="0" t="n">
        <v>9</v>
      </c>
      <c r="Q27" s="0" t="n">
        <v>0</v>
      </c>
      <c r="W27" s="0" t="s">
        <v>41</v>
      </c>
      <c r="X27" s="0" t="s">
        <v>40</v>
      </c>
      <c r="Y27" s="0" t="s">
        <v>40</v>
      </c>
      <c r="Z27" s="0" t="s">
        <v>40</v>
      </c>
      <c r="AA27" s="0" t="s">
        <v>40</v>
      </c>
      <c r="AB27" s="0" t="s">
        <v>40</v>
      </c>
      <c r="AC27" s="0" t="s">
        <v>40</v>
      </c>
      <c r="AD27" s="0" t="s">
        <v>40</v>
      </c>
      <c r="AF27" s="0" t="s">
        <v>97</v>
      </c>
      <c r="AG27" s="0" t="s">
        <v>63</v>
      </c>
      <c r="AH27" s="0" t="s">
        <v>44</v>
      </c>
      <c r="AI27" s="0" t="s">
        <v>53</v>
      </c>
      <c r="AK27" s="0" t="s">
        <v>65</v>
      </c>
    </row>
    <row r="28" customFormat="false" ht="12.8" hidden="false" customHeight="false" outlineLevel="0" collapsed="false">
      <c r="A28" s="0" t="s">
        <v>37</v>
      </c>
      <c r="B28" s="0" t="n">
        <v>2009</v>
      </c>
      <c r="C28" s="0" t="s">
        <v>59</v>
      </c>
      <c r="D28" s="0" t="s">
        <v>98</v>
      </c>
      <c r="E28" s="0" t="n">
        <v>0</v>
      </c>
      <c r="F28" s="0" t="n">
        <v>11.9</v>
      </c>
      <c r="G28" s="0" t="n">
        <v>42.7</v>
      </c>
      <c r="J28" s="0" t="n">
        <v>4.1048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24.1</v>
      </c>
      <c r="P28" s="0" t="n">
        <v>8.6</v>
      </c>
      <c r="Q28" s="0" t="n">
        <v>0</v>
      </c>
      <c r="R28" s="0" t="s">
        <v>40</v>
      </c>
      <c r="S28" s="0" t="s">
        <v>40</v>
      </c>
      <c r="T28" s="0" t="s">
        <v>40</v>
      </c>
      <c r="W28" s="0" t="s">
        <v>41</v>
      </c>
      <c r="X28" s="0" t="s">
        <v>40</v>
      </c>
      <c r="Y28" s="0" t="s">
        <v>40</v>
      </c>
      <c r="Z28" s="0" t="s">
        <v>40</v>
      </c>
      <c r="AA28" s="0" t="s">
        <v>40</v>
      </c>
      <c r="AB28" s="0" t="s">
        <v>40</v>
      </c>
      <c r="AC28" s="0" t="s">
        <v>40</v>
      </c>
      <c r="AD28" s="0" t="s">
        <v>40</v>
      </c>
      <c r="AF28" s="0" t="s">
        <v>97</v>
      </c>
      <c r="AG28" s="0" t="s">
        <v>63</v>
      </c>
      <c r="AH28" s="0" t="s">
        <v>44</v>
      </c>
      <c r="AI28" s="0" t="s">
        <v>45</v>
      </c>
      <c r="AK28" s="0" t="s">
        <v>65</v>
      </c>
    </row>
    <row r="29" customFormat="false" ht="12.8" hidden="false" customHeight="false" outlineLevel="0" collapsed="false">
      <c r="A29" s="0" t="s">
        <v>37</v>
      </c>
      <c r="B29" s="0" t="n">
        <v>2009</v>
      </c>
      <c r="C29" s="0" t="s">
        <v>99</v>
      </c>
      <c r="D29" s="0" t="s">
        <v>100</v>
      </c>
      <c r="K29" s="0" t="n">
        <v>60</v>
      </c>
      <c r="X29" s="0" t="s">
        <v>101</v>
      </c>
      <c r="AE29" s="0" t="n">
        <v>4500</v>
      </c>
      <c r="AF29" s="0" t="s">
        <v>100</v>
      </c>
    </row>
    <row r="30" customFormat="false" ht="12.8" hidden="false" customHeight="false" outlineLevel="0" collapsed="false">
      <c r="A30" s="0" t="s">
        <v>37</v>
      </c>
      <c r="B30" s="0" t="n">
        <v>2009</v>
      </c>
      <c r="C30" s="0" t="s">
        <v>99</v>
      </c>
      <c r="D30" s="0" t="s">
        <v>102</v>
      </c>
      <c r="K30" s="0" t="n">
        <v>60</v>
      </c>
      <c r="X30" s="0" t="s">
        <v>101</v>
      </c>
      <c r="AE30" s="0" t="n">
        <v>4500</v>
      </c>
      <c r="AF30" s="0" t="s">
        <v>102</v>
      </c>
    </row>
    <row r="31" customFormat="false" ht="12.8" hidden="false" customHeight="false" outlineLevel="0" collapsed="false">
      <c r="A31" s="0" t="s">
        <v>37</v>
      </c>
      <c r="B31" s="0" t="n">
        <v>2009</v>
      </c>
      <c r="C31" s="0" t="s">
        <v>99</v>
      </c>
      <c r="D31" s="0" t="s">
        <v>103</v>
      </c>
      <c r="K31" s="0" t="n">
        <v>30</v>
      </c>
      <c r="X31" s="0" t="s">
        <v>104</v>
      </c>
      <c r="AF31" s="0" t="s">
        <v>103</v>
      </c>
    </row>
    <row r="32" customFormat="false" ht="12.8" hidden="false" customHeight="false" outlineLevel="0" collapsed="false">
      <c r="A32" s="0" t="s">
        <v>37</v>
      </c>
      <c r="B32" s="0" t="n">
        <v>2009</v>
      </c>
      <c r="C32" s="0" t="s">
        <v>105</v>
      </c>
      <c r="D32" s="0" t="s">
        <v>106</v>
      </c>
      <c r="N32" s="0" t="n">
        <v>12</v>
      </c>
      <c r="AA32" s="0" t="s">
        <v>107</v>
      </c>
      <c r="AF32" s="0" t="s">
        <v>106</v>
      </c>
    </row>
    <row r="33" customFormat="false" ht="12.8" hidden="false" customHeight="false" outlineLevel="0" collapsed="false">
      <c r="A33" s="0" t="s">
        <v>37</v>
      </c>
      <c r="B33" s="0" t="n">
        <v>2009</v>
      </c>
      <c r="C33" s="0" t="s">
        <v>108</v>
      </c>
      <c r="D33" s="0" t="s">
        <v>109</v>
      </c>
      <c r="J33" s="0" t="n">
        <v>4.5</v>
      </c>
      <c r="K33" s="0" t="n">
        <v>4.5</v>
      </c>
      <c r="W33" s="0" t="s">
        <v>78</v>
      </c>
      <c r="X33" s="0" t="s">
        <v>107</v>
      </c>
      <c r="AF33" s="0" t="s">
        <v>109</v>
      </c>
    </row>
    <row r="34" customFormat="false" ht="12.8" hidden="false" customHeight="false" outlineLevel="0" collapsed="false">
      <c r="A34" s="0" t="s">
        <v>37</v>
      </c>
      <c r="B34" s="0" t="n">
        <v>2009</v>
      </c>
      <c r="C34" s="0" t="s">
        <v>110</v>
      </c>
      <c r="D34" s="0" t="s">
        <v>111</v>
      </c>
      <c r="N34" s="0" t="n">
        <v>12</v>
      </c>
      <c r="AA34" s="0" t="s">
        <v>107</v>
      </c>
      <c r="AF34" s="0" t="s">
        <v>111</v>
      </c>
    </row>
    <row r="35" customFormat="false" ht="12.8" hidden="false" customHeight="false" outlineLevel="0" collapsed="false">
      <c r="A35" s="0" t="s">
        <v>37</v>
      </c>
      <c r="B35" s="0" t="n">
        <v>2009</v>
      </c>
      <c r="C35" s="0" t="s">
        <v>112</v>
      </c>
      <c r="D35" s="0" t="s">
        <v>113</v>
      </c>
      <c r="J35" s="0" t="n">
        <v>7</v>
      </c>
      <c r="K35" s="0" t="n">
        <v>0</v>
      </c>
      <c r="L35" s="0" t="n">
        <v>0</v>
      </c>
      <c r="M35" s="0" t="n">
        <v>0</v>
      </c>
      <c r="N35" s="0" t="n">
        <v>1</v>
      </c>
      <c r="O35" s="0" t="n">
        <v>13</v>
      </c>
      <c r="P35" s="0" t="n">
        <v>5</v>
      </c>
      <c r="Q35" s="0" t="n">
        <v>0</v>
      </c>
      <c r="W35" s="0" t="s">
        <v>61</v>
      </c>
      <c r="X35" s="0" t="s">
        <v>40</v>
      </c>
      <c r="Y35" s="0" t="s">
        <v>40</v>
      </c>
      <c r="Z35" s="0" t="s">
        <v>40</v>
      </c>
      <c r="AA35" s="0" t="s">
        <v>40</v>
      </c>
      <c r="AB35" s="0" t="s">
        <v>40</v>
      </c>
      <c r="AC35" s="0" t="s">
        <v>40</v>
      </c>
      <c r="AD35" s="0" t="s">
        <v>40</v>
      </c>
      <c r="AF35" s="0" t="s">
        <v>113</v>
      </c>
      <c r="AK35" s="0" t="s">
        <v>65</v>
      </c>
    </row>
    <row r="36" customFormat="false" ht="12.8" hidden="false" customHeight="false" outlineLevel="0" collapsed="false">
      <c r="A36" s="0" t="s">
        <v>37</v>
      </c>
      <c r="B36" s="0" t="n">
        <v>2009</v>
      </c>
      <c r="C36" s="0" t="s">
        <v>112</v>
      </c>
      <c r="D36" s="0" t="s">
        <v>114</v>
      </c>
      <c r="E36" s="0" t="n">
        <v>0</v>
      </c>
      <c r="F36" s="0" t="n">
        <v>5</v>
      </c>
      <c r="G36" s="0" t="n">
        <v>22</v>
      </c>
      <c r="H36" s="0" t="n">
        <v>14</v>
      </c>
      <c r="I36" s="0" t="n">
        <v>27</v>
      </c>
      <c r="N36" s="0" t="n">
        <v>12</v>
      </c>
      <c r="R36" s="0" t="s">
        <v>40</v>
      </c>
      <c r="S36" s="0" t="s">
        <v>40</v>
      </c>
      <c r="T36" s="0" t="s">
        <v>40</v>
      </c>
      <c r="U36" s="0" t="s">
        <v>40</v>
      </c>
      <c r="V36" s="0" t="s">
        <v>40</v>
      </c>
      <c r="AA36" s="0" t="s">
        <v>107</v>
      </c>
      <c r="AF36" s="0" t="s">
        <v>114</v>
      </c>
      <c r="AK36" s="0" t="s">
        <v>115</v>
      </c>
    </row>
    <row r="37" customFormat="false" ht="12.8" hidden="false" customHeight="false" outlineLevel="0" collapsed="false">
      <c r="A37" s="0" t="s">
        <v>37</v>
      </c>
      <c r="B37" s="0" t="n">
        <v>2009</v>
      </c>
      <c r="C37" s="0" t="s">
        <v>116</v>
      </c>
      <c r="D37" s="0" t="s">
        <v>117</v>
      </c>
      <c r="N37" s="0" t="n">
        <v>15</v>
      </c>
      <c r="AA37" s="0" t="s">
        <v>107</v>
      </c>
      <c r="AF37" s="0" t="s">
        <v>117</v>
      </c>
    </row>
    <row r="38" customFormat="false" ht="12.8" hidden="false" customHeight="false" outlineLevel="0" collapsed="false">
      <c r="A38" s="0" t="s">
        <v>37</v>
      </c>
      <c r="B38" s="0" t="n">
        <v>2009</v>
      </c>
      <c r="C38" s="0" t="s">
        <v>116</v>
      </c>
      <c r="D38" s="0" t="s">
        <v>118</v>
      </c>
      <c r="O38" s="0" t="n">
        <v>100</v>
      </c>
      <c r="AB38" s="0" t="s">
        <v>101</v>
      </c>
      <c r="AF38" s="0" t="s">
        <v>118</v>
      </c>
    </row>
    <row r="39" customFormat="false" ht="12.8" hidden="false" customHeight="false" outlineLevel="0" collapsed="false">
      <c r="A39" s="0" t="s">
        <v>37</v>
      </c>
      <c r="B39" s="0" t="n">
        <v>2009</v>
      </c>
      <c r="C39" s="0" t="s">
        <v>116</v>
      </c>
      <c r="D39" s="0" t="s">
        <v>119</v>
      </c>
      <c r="I39" s="0" t="n">
        <v>3</v>
      </c>
      <c r="N39" s="0" t="n">
        <v>15</v>
      </c>
      <c r="V39" s="0" t="s">
        <v>61</v>
      </c>
      <c r="AA39" s="0" t="s">
        <v>107</v>
      </c>
      <c r="AF39" s="0" t="s">
        <v>119</v>
      </c>
      <c r="AI39" s="0" t="s">
        <v>120</v>
      </c>
    </row>
    <row r="40" customFormat="false" ht="12.8" hidden="false" customHeight="false" outlineLevel="0" collapsed="false">
      <c r="A40" s="0" t="s">
        <v>37</v>
      </c>
      <c r="B40" s="0" t="n">
        <v>2009</v>
      </c>
      <c r="C40" s="0" t="s">
        <v>116</v>
      </c>
      <c r="D40" s="0" t="s">
        <v>121</v>
      </c>
      <c r="E40" s="0" t="n">
        <v>0</v>
      </c>
      <c r="F40" s="0" t="n">
        <v>7.4</v>
      </c>
      <c r="G40" s="0" t="n">
        <v>25.8</v>
      </c>
      <c r="H40" s="0" t="n">
        <v>11.9</v>
      </c>
      <c r="I40" s="0" t="n">
        <v>45.54</v>
      </c>
      <c r="N40" s="0" t="n">
        <v>15</v>
      </c>
      <c r="R40" s="0" t="s">
        <v>40</v>
      </c>
      <c r="S40" s="0" t="s">
        <v>40</v>
      </c>
      <c r="T40" s="0" t="s">
        <v>40</v>
      </c>
      <c r="U40" s="0" t="s">
        <v>40</v>
      </c>
      <c r="V40" s="0" t="s">
        <v>40</v>
      </c>
      <c r="AA40" s="0" t="s">
        <v>107</v>
      </c>
      <c r="AF40" s="0" t="s">
        <v>121</v>
      </c>
      <c r="AI40" s="0" t="s">
        <v>122</v>
      </c>
      <c r="AK40" s="0" t="s">
        <v>72</v>
      </c>
    </row>
    <row r="41" customFormat="false" ht="12.8" hidden="false" customHeight="false" outlineLevel="0" collapsed="false">
      <c r="A41" s="0" t="s">
        <v>37</v>
      </c>
      <c r="B41" s="0" t="n">
        <v>2009</v>
      </c>
      <c r="C41" s="0" t="s">
        <v>116</v>
      </c>
      <c r="D41" s="0" t="s">
        <v>123</v>
      </c>
      <c r="I41" s="0" t="n">
        <v>3</v>
      </c>
      <c r="N41" s="0" t="n">
        <v>12</v>
      </c>
      <c r="V41" s="0" t="s">
        <v>61</v>
      </c>
      <c r="AA41" s="0" t="s">
        <v>107</v>
      </c>
      <c r="AF41" s="0" t="s">
        <v>123</v>
      </c>
      <c r="AI41" s="0" t="s">
        <v>120</v>
      </c>
    </row>
    <row r="42" customFormat="false" ht="12.8" hidden="false" customHeight="false" outlineLevel="0" collapsed="false">
      <c r="A42" s="0" t="s">
        <v>37</v>
      </c>
      <c r="B42" s="0" t="n">
        <v>2009</v>
      </c>
      <c r="C42" s="0" t="s">
        <v>116</v>
      </c>
      <c r="D42" s="0" t="s">
        <v>124</v>
      </c>
      <c r="E42" s="0" t="n">
        <v>0</v>
      </c>
      <c r="F42" s="0" t="n">
        <v>7.4</v>
      </c>
      <c r="G42" s="0" t="n">
        <v>25.8</v>
      </c>
      <c r="H42" s="0" t="n">
        <v>11.9</v>
      </c>
      <c r="I42" s="0" t="n">
        <v>45.54</v>
      </c>
      <c r="N42" s="0" t="n">
        <v>12</v>
      </c>
      <c r="R42" s="0" t="s">
        <v>40</v>
      </c>
      <c r="S42" s="0" t="s">
        <v>40</v>
      </c>
      <c r="T42" s="0" t="s">
        <v>40</v>
      </c>
      <c r="U42" s="0" t="s">
        <v>40</v>
      </c>
      <c r="V42" s="0" t="s">
        <v>40</v>
      </c>
      <c r="AA42" s="0" t="s">
        <v>107</v>
      </c>
      <c r="AF42" s="0" t="s">
        <v>124</v>
      </c>
      <c r="AI42" s="0" t="s">
        <v>122</v>
      </c>
      <c r="AK42" s="0" t="s">
        <v>72</v>
      </c>
    </row>
    <row r="43" customFormat="false" ht="12.8" hidden="false" customHeight="false" outlineLevel="0" collapsed="false">
      <c r="A43" s="0" t="s">
        <v>37</v>
      </c>
      <c r="B43" s="0" t="n">
        <v>2011</v>
      </c>
      <c r="C43" s="0" t="s">
        <v>38</v>
      </c>
      <c r="D43" s="0" t="s">
        <v>125</v>
      </c>
      <c r="E43" s="0" t="n">
        <v>3.7</v>
      </c>
      <c r="F43" s="0" t="n">
        <v>15.4</v>
      </c>
      <c r="I43" s="0" t="n">
        <v>1.7</v>
      </c>
      <c r="J43" s="0" t="n">
        <v>0</v>
      </c>
      <c r="K43" s="0" t="n">
        <v>0</v>
      </c>
      <c r="L43" s="0" t="n">
        <v>31.8</v>
      </c>
      <c r="M43" s="0" t="n">
        <v>0</v>
      </c>
      <c r="N43" s="0" t="n">
        <v>0</v>
      </c>
      <c r="O43" s="0" t="n">
        <v>0</v>
      </c>
      <c r="P43" s="0" t="n">
        <v>5.9</v>
      </c>
      <c r="Q43" s="0" t="n">
        <v>6.5</v>
      </c>
      <c r="R43" s="0" t="s">
        <v>40</v>
      </c>
      <c r="S43" s="0" t="s">
        <v>40</v>
      </c>
      <c r="V43" s="0" t="s">
        <v>41</v>
      </c>
      <c r="W43" s="0" t="s">
        <v>40</v>
      </c>
      <c r="X43" s="0" t="s">
        <v>40</v>
      </c>
      <c r="Y43" s="0" t="s">
        <v>40</v>
      </c>
      <c r="Z43" s="0" t="s">
        <v>40</v>
      </c>
      <c r="AA43" s="0" t="s">
        <v>40</v>
      </c>
      <c r="AB43" s="0" t="s">
        <v>40</v>
      </c>
      <c r="AC43" s="0" t="s">
        <v>40</v>
      </c>
      <c r="AD43" s="0" t="s">
        <v>40</v>
      </c>
      <c r="AF43" s="0" t="s">
        <v>42</v>
      </c>
      <c r="AG43" s="0" t="s">
        <v>43</v>
      </c>
      <c r="AH43" s="0" t="s">
        <v>44</v>
      </c>
      <c r="AI43" s="0" t="s">
        <v>45</v>
      </c>
      <c r="AK43" s="0" t="s">
        <v>46</v>
      </c>
    </row>
    <row r="44" customFormat="false" ht="12.8" hidden="false" customHeight="false" outlineLevel="0" collapsed="false">
      <c r="A44" s="0" t="s">
        <v>37</v>
      </c>
      <c r="B44" s="0" t="n">
        <v>2011</v>
      </c>
      <c r="C44" s="0" t="s">
        <v>38</v>
      </c>
      <c r="D44" s="0" t="s">
        <v>126</v>
      </c>
      <c r="E44" s="0" t="n">
        <v>3.8</v>
      </c>
      <c r="F44" s="0" t="n">
        <v>14.1</v>
      </c>
      <c r="G44" s="0" t="n">
        <v>37.9</v>
      </c>
      <c r="H44" s="0" t="n">
        <v>22</v>
      </c>
      <c r="I44" s="0" t="n">
        <v>0</v>
      </c>
      <c r="J44" s="0" t="n">
        <v>0</v>
      </c>
      <c r="K44" s="0" t="n">
        <v>0</v>
      </c>
      <c r="L44" s="0" t="n">
        <v>35.4</v>
      </c>
      <c r="M44" s="0" t="n">
        <v>0</v>
      </c>
      <c r="N44" s="0" t="n">
        <v>0</v>
      </c>
      <c r="O44" s="0" t="n">
        <v>0</v>
      </c>
      <c r="P44" s="0" t="n">
        <v>11.1</v>
      </c>
      <c r="Q44" s="0" t="n">
        <v>6.6</v>
      </c>
      <c r="R44" s="0" t="s">
        <v>40</v>
      </c>
      <c r="S44" s="0" t="s">
        <v>40</v>
      </c>
      <c r="T44" s="0" t="s">
        <v>40</v>
      </c>
      <c r="U44" s="0" t="s">
        <v>40</v>
      </c>
      <c r="V44" s="0" t="s">
        <v>40</v>
      </c>
      <c r="W44" s="0" t="s">
        <v>40</v>
      </c>
      <c r="X44" s="0" t="s">
        <v>40</v>
      </c>
      <c r="Y44" s="0" t="s">
        <v>40</v>
      </c>
      <c r="Z44" s="0" t="s">
        <v>40</v>
      </c>
      <c r="AA44" s="0" t="s">
        <v>40</v>
      </c>
      <c r="AB44" s="0" t="s">
        <v>40</v>
      </c>
      <c r="AC44" s="0" t="s">
        <v>40</v>
      </c>
      <c r="AD44" s="0" t="s">
        <v>40</v>
      </c>
      <c r="AF44" s="0" t="s">
        <v>48</v>
      </c>
      <c r="AG44" s="0" t="s">
        <v>43</v>
      </c>
      <c r="AH44" s="0" t="s">
        <v>44</v>
      </c>
      <c r="AI44" s="0" t="s">
        <v>40</v>
      </c>
      <c r="AK44" s="0" t="s">
        <v>46</v>
      </c>
    </row>
    <row r="45" customFormat="false" ht="12.8" hidden="false" customHeight="false" outlineLevel="0" collapsed="false">
      <c r="A45" s="0" t="s">
        <v>37</v>
      </c>
      <c r="B45" s="0" t="n">
        <v>2011</v>
      </c>
      <c r="C45" s="0" t="s">
        <v>38</v>
      </c>
      <c r="D45" s="0" t="s">
        <v>49</v>
      </c>
      <c r="E45" s="0" t="n">
        <v>3.7</v>
      </c>
      <c r="F45" s="0" t="n">
        <v>15.3</v>
      </c>
      <c r="G45" s="0" t="n">
        <v>40.8</v>
      </c>
      <c r="H45" s="0" t="n">
        <v>16.8</v>
      </c>
      <c r="I45" s="0" t="n">
        <v>0</v>
      </c>
      <c r="J45" s="0" t="n">
        <v>0</v>
      </c>
      <c r="K45" s="0" t="n">
        <v>0</v>
      </c>
      <c r="L45" s="0" t="n">
        <v>30.5</v>
      </c>
      <c r="M45" s="0" t="n">
        <v>0</v>
      </c>
      <c r="N45" s="0" t="n">
        <v>0</v>
      </c>
      <c r="O45" s="0" t="n">
        <v>0</v>
      </c>
      <c r="P45" s="0" t="n">
        <v>4.6</v>
      </c>
      <c r="Q45" s="0" t="n">
        <v>6.9</v>
      </c>
      <c r="R45" s="0" t="s">
        <v>40</v>
      </c>
      <c r="S45" s="0" t="s">
        <v>40</v>
      </c>
      <c r="T45" s="0" t="s">
        <v>40</v>
      </c>
      <c r="U45" s="0" t="s">
        <v>40</v>
      </c>
      <c r="V45" s="0" t="s">
        <v>40</v>
      </c>
      <c r="W45" s="0" t="s">
        <v>40</v>
      </c>
      <c r="X45" s="0" t="s">
        <v>40</v>
      </c>
      <c r="Y45" s="0" t="s">
        <v>40</v>
      </c>
      <c r="Z45" s="0" t="s">
        <v>40</v>
      </c>
      <c r="AA45" s="0" t="s">
        <v>40</v>
      </c>
      <c r="AB45" s="0" t="s">
        <v>40</v>
      </c>
      <c r="AC45" s="0" t="s">
        <v>40</v>
      </c>
      <c r="AD45" s="0" t="s">
        <v>40</v>
      </c>
      <c r="AF45" s="0" t="s">
        <v>50</v>
      </c>
      <c r="AG45" s="0" t="s">
        <v>43</v>
      </c>
      <c r="AH45" s="0" t="s">
        <v>44</v>
      </c>
      <c r="AI45" s="0" t="s">
        <v>40</v>
      </c>
      <c r="AK45" s="0" t="s">
        <v>46</v>
      </c>
    </row>
    <row r="46" customFormat="false" ht="12.8" hidden="false" customHeight="false" outlineLevel="0" collapsed="false">
      <c r="A46" s="0" t="s">
        <v>37</v>
      </c>
      <c r="B46" s="0" t="n">
        <v>2011</v>
      </c>
      <c r="C46" s="0" t="s">
        <v>38</v>
      </c>
      <c r="D46" s="0" t="s">
        <v>127</v>
      </c>
      <c r="E46" s="0" t="n">
        <v>2.3</v>
      </c>
      <c r="F46" s="0" t="n">
        <v>12.3</v>
      </c>
      <c r="G46" s="0" t="n">
        <v>35.3</v>
      </c>
      <c r="H46" s="0" t="n">
        <v>0.4</v>
      </c>
      <c r="I46" s="0" t="n">
        <v>0</v>
      </c>
      <c r="J46" s="0" t="n">
        <v>0</v>
      </c>
      <c r="K46" s="0" t="n">
        <v>16.9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0</v>
      </c>
      <c r="Q46" s="0" t="n">
        <v>0</v>
      </c>
      <c r="R46" s="0" t="s">
        <v>40</v>
      </c>
      <c r="S46" s="0" t="s">
        <v>40</v>
      </c>
      <c r="T46" s="0" t="s">
        <v>40</v>
      </c>
      <c r="U46" s="0" t="s">
        <v>40</v>
      </c>
      <c r="V46" s="0" t="s">
        <v>40</v>
      </c>
      <c r="W46" s="0" t="s">
        <v>40</v>
      </c>
      <c r="X46" s="0" t="s">
        <v>40</v>
      </c>
      <c r="Y46" s="0" t="s">
        <v>40</v>
      </c>
      <c r="Z46" s="0" t="s">
        <v>40</v>
      </c>
      <c r="AA46" s="0" t="s">
        <v>40</v>
      </c>
      <c r="AB46" s="0" t="s">
        <v>40</v>
      </c>
      <c r="AC46" s="0" t="s">
        <v>40</v>
      </c>
      <c r="AD46" s="0" t="s">
        <v>40</v>
      </c>
      <c r="AF46" s="0" t="s">
        <v>42</v>
      </c>
      <c r="AG46" s="0" t="s">
        <v>43</v>
      </c>
      <c r="AI46" s="0" t="s">
        <v>40</v>
      </c>
      <c r="AK46" s="0" t="s">
        <v>46</v>
      </c>
    </row>
    <row r="47" customFormat="false" ht="12.8" hidden="false" customHeight="false" outlineLevel="0" collapsed="false">
      <c r="A47" s="0" t="s">
        <v>37</v>
      </c>
      <c r="B47" s="0" t="n">
        <v>2011</v>
      </c>
      <c r="C47" s="0" t="s">
        <v>38</v>
      </c>
      <c r="D47" s="0" t="s">
        <v>52</v>
      </c>
      <c r="I47" s="0" t="n">
        <v>2</v>
      </c>
      <c r="J47" s="0" t="n">
        <v>0</v>
      </c>
      <c r="K47" s="0" t="n">
        <v>0</v>
      </c>
      <c r="L47" s="0" t="n">
        <v>27.9</v>
      </c>
      <c r="M47" s="0" t="n">
        <v>0</v>
      </c>
      <c r="N47" s="0" t="n">
        <v>0</v>
      </c>
      <c r="O47" s="0" t="n">
        <v>0</v>
      </c>
      <c r="P47" s="0" t="n">
        <v>3.5</v>
      </c>
      <c r="Q47" s="0" t="n">
        <v>6</v>
      </c>
      <c r="V47" s="0" t="s">
        <v>41</v>
      </c>
      <c r="W47" s="0" t="s">
        <v>40</v>
      </c>
      <c r="X47" s="0" t="s">
        <v>40</v>
      </c>
      <c r="Y47" s="0" t="s">
        <v>40</v>
      </c>
      <c r="Z47" s="0" t="s">
        <v>40</v>
      </c>
      <c r="AA47" s="0" t="s">
        <v>40</v>
      </c>
      <c r="AB47" s="0" t="s">
        <v>40</v>
      </c>
      <c r="AC47" s="0" t="s">
        <v>40</v>
      </c>
      <c r="AD47" s="0" t="s">
        <v>40</v>
      </c>
      <c r="AF47" s="0" t="s">
        <v>50</v>
      </c>
      <c r="AG47" s="0" t="s">
        <v>43</v>
      </c>
      <c r="AI47" s="0" t="s">
        <v>53</v>
      </c>
      <c r="AK47" s="0" t="s">
        <v>46</v>
      </c>
    </row>
    <row r="48" customFormat="false" ht="12.8" hidden="false" customHeight="false" outlineLevel="0" collapsed="false">
      <c r="A48" s="0" t="s">
        <v>37</v>
      </c>
      <c r="B48" s="0" t="n">
        <v>2011</v>
      </c>
      <c r="C48" s="0" t="s">
        <v>38</v>
      </c>
      <c r="D48" s="0" t="s">
        <v>54</v>
      </c>
      <c r="E48" s="0" t="n">
        <v>2.3</v>
      </c>
      <c r="F48" s="0" t="n">
        <v>12.3</v>
      </c>
      <c r="G48" s="0" t="n">
        <v>35.1</v>
      </c>
      <c r="H48" s="0" t="n">
        <v>11.9</v>
      </c>
      <c r="I48" s="0" t="n">
        <v>0</v>
      </c>
      <c r="J48" s="0" t="n">
        <v>0</v>
      </c>
      <c r="K48" s="0" t="n">
        <v>0</v>
      </c>
      <c r="L48" s="0" t="n">
        <v>30.9</v>
      </c>
      <c r="M48" s="0" t="n">
        <v>0</v>
      </c>
      <c r="N48" s="0" t="n">
        <v>0</v>
      </c>
      <c r="O48" s="0" t="n">
        <v>0</v>
      </c>
      <c r="P48" s="0" t="n">
        <v>1.8</v>
      </c>
      <c r="Q48" s="0" t="n">
        <v>5.7</v>
      </c>
      <c r="R48" s="0" t="s">
        <v>40</v>
      </c>
      <c r="S48" s="0" t="s">
        <v>40</v>
      </c>
      <c r="T48" s="0" t="s">
        <v>40</v>
      </c>
      <c r="U48" s="0" t="s">
        <v>40</v>
      </c>
      <c r="V48" s="0" t="s">
        <v>40</v>
      </c>
      <c r="W48" s="0" t="s">
        <v>40</v>
      </c>
      <c r="X48" s="0" t="s">
        <v>40</v>
      </c>
      <c r="Y48" s="0" t="s">
        <v>40</v>
      </c>
      <c r="Z48" s="0" t="s">
        <v>40</v>
      </c>
      <c r="AA48" s="0" t="s">
        <v>40</v>
      </c>
      <c r="AB48" s="0" t="s">
        <v>40</v>
      </c>
      <c r="AC48" s="0" t="s">
        <v>40</v>
      </c>
      <c r="AD48" s="0" t="s">
        <v>40</v>
      </c>
      <c r="AF48" s="0" t="s">
        <v>50</v>
      </c>
      <c r="AG48" s="0" t="s">
        <v>43</v>
      </c>
      <c r="AI48" s="0" t="s">
        <v>40</v>
      </c>
      <c r="AK48" s="0" t="s">
        <v>46</v>
      </c>
    </row>
    <row r="49" customFormat="false" ht="12.8" hidden="false" customHeight="false" outlineLevel="0" collapsed="false">
      <c r="A49" s="0" t="s">
        <v>37</v>
      </c>
      <c r="B49" s="0" t="n">
        <v>2011</v>
      </c>
      <c r="C49" s="0" t="s">
        <v>38</v>
      </c>
      <c r="D49" s="0" t="s">
        <v>55</v>
      </c>
      <c r="E49" s="0" t="n">
        <v>2.1</v>
      </c>
      <c r="F49" s="0" t="n">
        <v>11.3</v>
      </c>
      <c r="G49" s="0" t="n">
        <v>32.9</v>
      </c>
      <c r="H49" s="0" t="n">
        <v>14.2</v>
      </c>
      <c r="I49" s="0" t="n">
        <v>0</v>
      </c>
      <c r="J49" s="0" t="n">
        <v>0</v>
      </c>
      <c r="K49" s="0" t="n">
        <v>0</v>
      </c>
      <c r="L49" s="0" t="n">
        <v>37.1</v>
      </c>
      <c r="M49" s="0" t="n">
        <v>0</v>
      </c>
      <c r="N49" s="0" t="n">
        <v>0</v>
      </c>
      <c r="O49" s="0" t="n">
        <v>0</v>
      </c>
      <c r="P49" s="0" t="n">
        <v>3.1</v>
      </c>
      <c r="Q49" s="0" t="n">
        <v>6.7</v>
      </c>
      <c r="R49" s="0" t="s">
        <v>40</v>
      </c>
      <c r="S49" s="0" t="s">
        <v>40</v>
      </c>
      <c r="T49" s="0" t="s">
        <v>40</v>
      </c>
      <c r="U49" s="0" t="s">
        <v>40</v>
      </c>
      <c r="V49" s="0" t="s">
        <v>40</v>
      </c>
      <c r="W49" s="0" t="s">
        <v>40</v>
      </c>
      <c r="X49" s="0" t="s">
        <v>40</v>
      </c>
      <c r="Y49" s="0" t="s">
        <v>40</v>
      </c>
      <c r="Z49" s="0" t="s">
        <v>40</v>
      </c>
      <c r="AA49" s="0" t="s">
        <v>40</v>
      </c>
      <c r="AB49" s="0" t="s">
        <v>40</v>
      </c>
      <c r="AC49" s="0" t="s">
        <v>40</v>
      </c>
      <c r="AD49" s="0" t="s">
        <v>40</v>
      </c>
      <c r="AF49" s="0" t="s">
        <v>56</v>
      </c>
      <c r="AG49" s="0" t="s">
        <v>43</v>
      </c>
      <c r="AI49" s="0" t="s">
        <v>40</v>
      </c>
      <c r="AK49" s="0" t="s">
        <v>46</v>
      </c>
    </row>
    <row r="50" customFormat="false" ht="12.8" hidden="false" customHeight="false" outlineLevel="0" collapsed="false">
      <c r="A50" s="0" t="s">
        <v>37</v>
      </c>
      <c r="B50" s="0" t="n">
        <v>2011</v>
      </c>
      <c r="C50" s="0" t="s">
        <v>38</v>
      </c>
      <c r="D50" s="0" t="s">
        <v>128</v>
      </c>
      <c r="E50" s="0" t="n">
        <v>0</v>
      </c>
      <c r="F50" s="0" t="n">
        <v>8.5</v>
      </c>
      <c r="G50" s="0" t="n">
        <v>29.2</v>
      </c>
      <c r="H50" s="0" t="n">
        <v>11.1</v>
      </c>
      <c r="I50" s="0" t="n">
        <v>0</v>
      </c>
      <c r="J50" s="0" t="n">
        <v>0</v>
      </c>
      <c r="K50" s="0" t="n">
        <v>0</v>
      </c>
      <c r="L50" s="0" t="n">
        <v>31.2</v>
      </c>
      <c r="M50" s="0" t="n">
        <v>0</v>
      </c>
      <c r="N50" s="0" t="n">
        <v>0</v>
      </c>
      <c r="O50" s="0" t="n">
        <v>0</v>
      </c>
      <c r="P50" s="0" t="n">
        <v>6.4</v>
      </c>
      <c r="Q50" s="0" t="n">
        <v>7</v>
      </c>
      <c r="R50" s="0" t="s">
        <v>40</v>
      </c>
      <c r="S50" s="0" t="s">
        <v>40</v>
      </c>
      <c r="T50" s="0" t="s">
        <v>40</v>
      </c>
      <c r="U50" s="0" t="s">
        <v>40</v>
      </c>
      <c r="V50" s="0" t="s">
        <v>40</v>
      </c>
      <c r="W50" s="0" t="s">
        <v>40</v>
      </c>
      <c r="X50" s="0" t="s">
        <v>40</v>
      </c>
      <c r="Y50" s="0" t="s">
        <v>40</v>
      </c>
      <c r="Z50" s="0" t="s">
        <v>40</v>
      </c>
      <c r="AA50" s="0" t="s">
        <v>40</v>
      </c>
      <c r="AB50" s="0" t="s">
        <v>40</v>
      </c>
      <c r="AC50" s="0" t="s">
        <v>40</v>
      </c>
      <c r="AD50" s="0" t="s">
        <v>40</v>
      </c>
      <c r="AF50" s="0" t="s">
        <v>56</v>
      </c>
      <c r="AG50" s="0" t="s">
        <v>43</v>
      </c>
      <c r="AI50" s="0" t="s">
        <v>129</v>
      </c>
      <c r="AK50" s="0" t="s">
        <v>46</v>
      </c>
    </row>
    <row r="51" customFormat="false" ht="12.8" hidden="false" customHeight="false" outlineLevel="0" collapsed="false">
      <c r="A51" s="0" t="s">
        <v>37</v>
      </c>
      <c r="B51" s="0" t="n">
        <v>2011</v>
      </c>
      <c r="C51" s="0" t="s">
        <v>38</v>
      </c>
      <c r="D51" s="0" t="s">
        <v>58</v>
      </c>
      <c r="E51" s="0" t="n">
        <v>0.6</v>
      </c>
      <c r="F51" s="0" t="n">
        <v>9</v>
      </c>
      <c r="G51" s="0" t="n">
        <v>29.4</v>
      </c>
      <c r="H51" s="0" t="n">
        <v>14.8</v>
      </c>
      <c r="I51" s="0" t="n">
        <v>0</v>
      </c>
      <c r="J51" s="0" t="n">
        <v>0</v>
      </c>
      <c r="K51" s="0" t="n">
        <v>0</v>
      </c>
      <c r="L51" s="0" t="n">
        <v>30.7</v>
      </c>
      <c r="M51" s="0" t="n">
        <v>0</v>
      </c>
      <c r="N51" s="0" t="n">
        <v>0</v>
      </c>
      <c r="O51" s="0" t="n">
        <v>0</v>
      </c>
      <c r="P51" s="0" t="n">
        <v>10.5</v>
      </c>
      <c r="Q51" s="0" t="n">
        <v>6.9</v>
      </c>
      <c r="R51" s="0" t="s">
        <v>40</v>
      </c>
      <c r="S51" s="0" t="s">
        <v>40</v>
      </c>
      <c r="T51" s="0" t="s">
        <v>40</v>
      </c>
      <c r="U51" s="0" t="s">
        <v>40</v>
      </c>
      <c r="V51" s="0" t="s">
        <v>40</v>
      </c>
      <c r="W51" s="0" t="s">
        <v>40</v>
      </c>
      <c r="X51" s="0" t="s">
        <v>40</v>
      </c>
      <c r="Y51" s="0" t="s">
        <v>40</v>
      </c>
      <c r="Z51" s="0" t="s">
        <v>40</v>
      </c>
      <c r="AA51" s="0" t="s">
        <v>40</v>
      </c>
      <c r="AB51" s="0" t="s">
        <v>40</v>
      </c>
      <c r="AC51" s="0" t="s">
        <v>40</v>
      </c>
      <c r="AD51" s="0" t="s">
        <v>40</v>
      </c>
      <c r="AF51" s="0" t="s">
        <v>48</v>
      </c>
      <c r="AG51" s="0" t="s">
        <v>43</v>
      </c>
      <c r="AI51" s="0" t="s">
        <v>40</v>
      </c>
      <c r="AK51" s="0" t="s">
        <v>46</v>
      </c>
    </row>
    <row r="52" customFormat="false" ht="12.8" hidden="false" customHeight="false" outlineLevel="0" collapsed="false">
      <c r="A52" s="0" t="s">
        <v>37</v>
      </c>
      <c r="B52" s="0" t="n">
        <v>2011</v>
      </c>
      <c r="C52" s="0" t="s">
        <v>59</v>
      </c>
      <c r="D52" s="0" t="s">
        <v>130</v>
      </c>
      <c r="H52" s="0" t="n">
        <v>2.9232</v>
      </c>
      <c r="I52" s="0" t="n">
        <v>0</v>
      </c>
      <c r="J52" s="0" t="n">
        <v>0</v>
      </c>
      <c r="K52" s="0" t="n">
        <v>0</v>
      </c>
      <c r="L52" s="0" t="n">
        <v>30.4</v>
      </c>
      <c r="M52" s="0" t="n">
        <v>0</v>
      </c>
      <c r="N52" s="0" t="n">
        <v>0</v>
      </c>
      <c r="O52" s="0" t="n">
        <v>0</v>
      </c>
      <c r="P52" s="0" t="n">
        <v>4.8</v>
      </c>
      <c r="Q52" s="0" t="n">
        <v>8.4</v>
      </c>
      <c r="U52" s="0" t="s">
        <v>61</v>
      </c>
      <c r="V52" s="0" t="s">
        <v>40</v>
      </c>
      <c r="W52" s="0" t="s">
        <v>40</v>
      </c>
      <c r="X52" s="0" t="s">
        <v>40</v>
      </c>
      <c r="Y52" s="0" t="s">
        <v>40</v>
      </c>
      <c r="Z52" s="0" t="s">
        <v>40</v>
      </c>
      <c r="AA52" s="0" t="s">
        <v>40</v>
      </c>
      <c r="AB52" s="0" t="s">
        <v>40</v>
      </c>
      <c r="AC52" s="0" t="s">
        <v>40</v>
      </c>
      <c r="AD52" s="0" t="s">
        <v>40</v>
      </c>
      <c r="AF52" s="0" t="s">
        <v>62</v>
      </c>
      <c r="AG52" s="0" t="s">
        <v>63</v>
      </c>
      <c r="AH52" s="0" t="s">
        <v>44</v>
      </c>
      <c r="AI52" s="0" t="s">
        <v>64</v>
      </c>
      <c r="AK52" s="0" t="s">
        <v>65</v>
      </c>
    </row>
    <row r="53" customFormat="false" ht="12.8" hidden="false" customHeight="false" outlineLevel="0" collapsed="false">
      <c r="A53" s="0" t="s">
        <v>37</v>
      </c>
      <c r="B53" s="0" t="n">
        <v>2011</v>
      </c>
      <c r="C53" s="0" t="s">
        <v>59</v>
      </c>
      <c r="D53" s="0" t="s">
        <v>66</v>
      </c>
      <c r="E53" s="0" t="n">
        <v>2.6</v>
      </c>
      <c r="F53" s="0" t="n">
        <v>11.2</v>
      </c>
      <c r="G53" s="0" t="n">
        <v>35.7</v>
      </c>
      <c r="H53" s="0" t="n">
        <v>6.9</v>
      </c>
      <c r="I53" s="0" t="n">
        <v>0</v>
      </c>
      <c r="J53" s="0" t="n">
        <v>0</v>
      </c>
      <c r="K53" s="0" t="n">
        <v>0</v>
      </c>
      <c r="L53" s="0" t="n">
        <v>35.5</v>
      </c>
      <c r="M53" s="0" t="n">
        <v>0</v>
      </c>
      <c r="N53" s="0" t="n">
        <v>0</v>
      </c>
      <c r="O53" s="0" t="n">
        <v>0</v>
      </c>
      <c r="P53" s="0" t="n">
        <v>4</v>
      </c>
      <c r="Q53" s="0" t="n">
        <v>6.4</v>
      </c>
      <c r="R53" s="0" t="s">
        <v>40</v>
      </c>
      <c r="S53" s="0" t="s">
        <v>40</v>
      </c>
      <c r="T53" s="0" t="s">
        <v>40</v>
      </c>
      <c r="U53" s="0" t="s">
        <v>40</v>
      </c>
      <c r="V53" s="0" t="s">
        <v>40</v>
      </c>
      <c r="W53" s="0" t="s">
        <v>40</v>
      </c>
      <c r="X53" s="0" t="s">
        <v>40</v>
      </c>
      <c r="Y53" s="0" t="s">
        <v>40</v>
      </c>
      <c r="Z53" s="0" t="s">
        <v>40</v>
      </c>
      <c r="AA53" s="0" t="s">
        <v>40</v>
      </c>
      <c r="AB53" s="0" t="s">
        <v>40</v>
      </c>
      <c r="AC53" s="0" t="s">
        <v>40</v>
      </c>
      <c r="AD53" s="0" t="s">
        <v>40</v>
      </c>
      <c r="AF53" s="0" t="s">
        <v>67</v>
      </c>
      <c r="AG53" s="0" t="s">
        <v>43</v>
      </c>
      <c r="AI53" s="0" t="s">
        <v>40</v>
      </c>
      <c r="AK53" s="0" t="s">
        <v>65</v>
      </c>
    </row>
    <row r="54" customFormat="false" ht="12.8" hidden="false" customHeight="false" outlineLevel="0" collapsed="false">
      <c r="A54" s="0" t="s">
        <v>37</v>
      </c>
      <c r="B54" s="0" t="n">
        <v>2011</v>
      </c>
      <c r="C54" s="0" t="s">
        <v>59</v>
      </c>
      <c r="D54" s="0" t="s">
        <v>131</v>
      </c>
      <c r="I54" s="0" t="n">
        <v>2.9232</v>
      </c>
      <c r="J54" s="0" t="n">
        <v>0</v>
      </c>
      <c r="K54" s="0" t="n">
        <v>0</v>
      </c>
      <c r="L54" s="0" t="n">
        <v>34.6</v>
      </c>
      <c r="M54" s="0" t="n">
        <v>0</v>
      </c>
      <c r="N54" s="0" t="n">
        <v>0</v>
      </c>
      <c r="O54" s="0" t="n">
        <v>0</v>
      </c>
      <c r="P54" s="0" t="n">
        <v>3.9</v>
      </c>
      <c r="Q54" s="0" t="n">
        <v>6.9</v>
      </c>
      <c r="V54" s="0" t="s">
        <v>61</v>
      </c>
      <c r="W54" s="0" t="s">
        <v>40</v>
      </c>
      <c r="X54" s="0" t="s">
        <v>40</v>
      </c>
      <c r="Y54" s="0" t="s">
        <v>40</v>
      </c>
      <c r="Z54" s="0" t="s">
        <v>40</v>
      </c>
      <c r="AA54" s="0" t="s">
        <v>40</v>
      </c>
      <c r="AB54" s="0" t="s">
        <v>40</v>
      </c>
      <c r="AC54" s="0" t="s">
        <v>40</v>
      </c>
      <c r="AD54" s="0" t="s">
        <v>40</v>
      </c>
      <c r="AF54" s="0" t="s">
        <v>67</v>
      </c>
      <c r="AG54" s="0" t="s">
        <v>63</v>
      </c>
      <c r="AH54" s="0" t="s">
        <v>44</v>
      </c>
      <c r="AI54" s="0" t="s">
        <v>64</v>
      </c>
      <c r="AK54" s="0" t="s">
        <v>65</v>
      </c>
    </row>
    <row r="55" customFormat="false" ht="12.8" hidden="false" customHeight="false" outlineLevel="0" collapsed="false">
      <c r="A55" s="0" t="s">
        <v>37</v>
      </c>
      <c r="B55" s="0" t="n">
        <v>2011</v>
      </c>
      <c r="C55" s="0" t="s">
        <v>59</v>
      </c>
      <c r="D55" s="0" t="s">
        <v>70</v>
      </c>
      <c r="H55" s="0" t="n">
        <v>4</v>
      </c>
      <c r="L55" s="0" t="n">
        <v>1.26</v>
      </c>
      <c r="M55" s="0" t="n">
        <v>0</v>
      </c>
      <c r="N55" s="0" t="n">
        <v>0</v>
      </c>
      <c r="O55" s="0" t="n">
        <v>0</v>
      </c>
      <c r="P55" s="0" t="n">
        <v>13.5</v>
      </c>
      <c r="Q55" s="0" t="n">
        <v>10.5</v>
      </c>
      <c r="U55" s="0" t="s">
        <v>61</v>
      </c>
      <c r="Y55" s="0" t="s">
        <v>41</v>
      </c>
      <c r="Z55" s="0" t="s">
        <v>40</v>
      </c>
      <c r="AA55" s="0" t="s">
        <v>40</v>
      </c>
      <c r="AB55" s="0" t="s">
        <v>40</v>
      </c>
      <c r="AC55" s="0" t="s">
        <v>40</v>
      </c>
      <c r="AD55" s="0" t="s">
        <v>40</v>
      </c>
      <c r="AF55" s="0" t="s">
        <v>71</v>
      </c>
      <c r="AG55" s="0" t="s">
        <v>43</v>
      </c>
      <c r="AH55" s="0" t="s">
        <v>44</v>
      </c>
      <c r="AI55" s="0" t="s">
        <v>69</v>
      </c>
      <c r="AK55" s="0" t="s">
        <v>72</v>
      </c>
    </row>
    <row r="56" customFormat="false" ht="12.8" hidden="false" customHeight="false" outlineLevel="0" collapsed="false">
      <c r="A56" s="0" t="s">
        <v>37</v>
      </c>
      <c r="B56" s="0" t="n">
        <v>2011</v>
      </c>
      <c r="C56" s="0" t="s">
        <v>59</v>
      </c>
      <c r="D56" s="0" t="s">
        <v>132</v>
      </c>
      <c r="J56" s="0" t="n">
        <v>3.0044</v>
      </c>
      <c r="K56" s="0" t="n">
        <v>0</v>
      </c>
      <c r="L56" s="0" t="n">
        <v>43</v>
      </c>
      <c r="M56" s="0" t="n">
        <v>0</v>
      </c>
      <c r="N56" s="0" t="n">
        <v>0</v>
      </c>
      <c r="O56" s="0" t="n">
        <v>0</v>
      </c>
      <c r="P56" s="0" t="n">
        <v>11.5</v>
      </c>
      <c r="Q56" s="0" t="n">
        <v>7.3</v>
      </c>
      <c r="W56" s="0" t="s">
        <v>61</v>
      </c>
      <c r="X56" s="0" t="s">
        <v>40</v>
      </c>
      <c r="Y56" s="0" t="s">
        <v>40</v>
      </c>
      <c r="Z56" s="0" t="s">
        <v>40</v>
      </c>
      <c r="AA56" s="0" t="s">
        <v>40</v>
      </c>
      <c r="AB56" s="0" t="s">
        <v>40</v>
      </c>
      <c r="AC56" s="0" t="s">
        <v>40</v>
      </c>
      <c r="AD56" s="0" t="s">
        <v>40</v>
      </c>
      <c r="AF56" s="0" t="s">
        <v>74</v>
      </c>
      <c r="AG56" s="0" t="s">
        <v>63</v>
      </c>
      <c r="AI56" s="0" t="s">
        <v>64</v>
      </c>
      <c r="AK56" s="0" t="s">
        <v>65</v>
      </c>
    </row>
    <row r="57" customFormat="false" ht="12.8" hidden="false" customHeight="false" outlineLevel="0" collapsed="false">
      <c r="A57" s="0" t="s">
        <v>37</v>
      </c>
      <c r="B57" s="0" t="n">
        <v>2011</v>
      </c>
      <c r="C57" s="0" t="s">
        <v>59</v>
      </c>
      <c r="D57" s="0" t="s">
        <v>75</v>
      </c>
      <c r="E57" s="0" t="n">
        <v>3.5</v>
      </c>
      <c r="F57" s="0" t="n">
        <v>13.2</v>
      </c>
      <c r="G57" s="0" t="n">
        <v>39</v>
      </c>
      <c r="H57" s="0" t="n">
        <v>16.7</v>
      </c>
      <c r="I57" s="0" t="n">
        <v>0</v>
      </c>
      <c r="J57" s="0" t="n">
        <v>3.3</v>
      </c>
      <c r="K57" s="0" t="n">
        <v>0</v>
      </c>
      <c r="L57" s="0" t="n">
        <v>35.8</v>
      </c>
      <c r="M57" s="0" t="n">
        <v>0</v>
      </c>
      <c r="N57" s="0" t="n">
        <v>0</v>
      </c>
      <c r="O57" s="0" t="n">
        <v>0</v>
      </c>
      <c r="P57" s="0" t="n">
        <v>9.2</v>
      </c>
      <c r="Q57" s="0" t="n">
        <v>6.3</v>
      </c>
      <c r="R57" s="0" t="s">
        <v>40</v>
      </c>
      <c r="S57" s="0" t="s">
        <v>40</v>
      </c>
      <c r="T57" s="0" t="s">
        <v>40</v>
      </c>
      <c r="U57" s="0" t="s">
        <v>40</v>
      </c>
      <c r="V57" s="0" t="s">
        <v>40</v>
      </c>
      <c r="W57" s="0" t="s">
        <v>40</v>
      </c>
      <c r="X57" s="0" t="s">
        <v>40</v>
      </c>
      <c r="Y57" s="0" t="s">
        <v>40</v>
      </c>
      <c r="Z57" s="0" t="s">
        <v>40</v>
      </c>
      <c r="AA57" s="0" t="s">
        <v>40</v>
      </c>
      <c r="AB57" s="0" t="s">
        <v>40</v>
      </c>
      <c r="AC57" s="0" t="s">
        <v>40</v>
      </c>
      <c r="AD57" s="0" t="s">
        <v>40</v>
      </c>
      <c r="AF57" s="0" t="s">
        <v>74</v>
      </c>
      <c r="AG57" s="0" t="s">
        <v>43</v>
      </c>
      <c r="AI57" s="0" t="s">
        <v>40</v>
      </c>
      <c r="AK57" s="0" t="s">
        <v>65</v>
      </c>
    </row>
    <row r="58" customFormat="false" ht="12.8" hidden="false" customHeight="false" outlineLevel="0" collapsed="false">
      <c r="A58" s="0" t="s">
        <v>37</v>
      </c>
      <c r="B58" s="0" t="n">
        <v>2011</v>
      </c>
      <c r="C58" s="0" t="s">
        <v>59</v>
      </c>
      <c r="D58" s="0" t="s">
        <v>76</v>
      </c>
      <c r="E58" s="0" t="n">
        <v>3.5</v>
      </c>
      <c r="F58" s="0" t="n">
        <v>13.2</v>
      </c>
      <c r="G58" s="0" t="n">
        <v>40.6</v>
      </c>
      <c r="I58" s="0" t="n">
        <v>1.456</v>
      </c>
      <c r="J58" s="0" t="n">
        <v>0</v>
      </c>
      <c r="K58" s="0" t="n">
        <v>0</v>
      </c>
      <c r="L58" s="0" t="n">
        <v>26</v>
      </c>
      <c r="M58" s="0" t="n">
        <v>0</v>
      </c>
      <c r="N58" s="0" t="n">
        <v>0</v>
      </c>
      <c r="O58" s="0" t="n">
        <v>0</v>
      </c>
      <c r="P58" s="0" t="n">
        <v>4.4</v>
      </c>
      <c r="Q58" s="0" t="n">
        <v>6.6</v>
      </c>
      <c r="R58" s="0" t="s">
        <v>40</v>
      </c>
      <c r="S58" s="0" t="s">
        <v>40</v>
      </c>
      <c r="T58" s="0" t="s">
        <v>40</v>
      </c>
      <c r="V58" s="0" t="s">
        <v>41</v>
      </c>
      <c r="W58" s="0" t="s">
        <v>40</v>
      </c>
      <c r="X58" s="0" t="s">
        <v>40</v>
      </c>
      <c r="Y58" s="0" t="s">
        <v>40</v>
      </c>
      <c r="Z58" s="0" t="s">
        <v>40</v>
      </c>
      <c r="AA58" s="0" t="s">
        <v>40</v>
      </c>
      <c r="AB58" s="0" t="s">
        <v>40</v>
      </c>
      <c r="AC58" s="0" t="s">
        <v>40</v>
      </c>
      <c r="AD58" s="0" t="s">
        <v>40</v>
      </c>
      <c r="AF58" s="0" t="s">
        <v>74</v>
      </c>
      <c r="AG58" s="0" t="s">
        <v>63</v>
      </c>
      <c r="AI58" s="0" t="s">
        <v>45</v>
      </c>
      <c r="AK58" s="0" t="s">
        <v>65</v>
      </c>
    </row>
    <row r="59" customFormat="false" ht="12.8" hidden="false" customHeight="false" outlineLevel="0" collapsed="false">
      <c r="A59" s="0" t="s">
        <v>37</v>
      </c>
      <c r="B59" s="0" t="n">
        <v>2011</v>
      </c>
      <c r="C59" s="0" t="s">
        <v>59</v>
      </c>
      <c r="D59" s="0" t="s">
        <v>77</v>
      </c>
      <c r="H59" s="0" t="n">
        <v>4.0236</v>
      </c>
      <c r="I59" s="0" t="n">
        <v>0.8</v>
      </c>
      <c r="L59" s="0" t="n">
        <v>0.8</v>
      </c>
      <c r="U59" s="0" t="s">
        <v>78</v>
      </c>
      <c r="V59" s="0" t="s">
        <v>78</v>
      </c>
      <c r="Y59" s="0" t="s">
        <v>78</v>
      </c>
      <c r="AF59" s="0" t="s">
        <v>79</v>
      </c>
      <c r="AG59" s="0" t="s">
        <v>63</v>
      </c>
      <c r="AI59" s="0" t="s">
        <v>80</v>
      </c>
      <c r="AK59" s="0" t="s">
        <v>81</v>
      </c>
    </row>
    <row r="60" customFormat="false" ht="12.8" hidden="false" customHeight="false" outlineLevel="0" collapsed="false">
      <c r="A60" s="0" t="s">
        <v>37</v>
      </c>
      <c r="B60" s="0" t="n">
        <v>2011</v>
      </c>
      <c r="C60" s="0" t="s">
        <v>59</v>
      </c>
      <c r="D60" s="0" t="s">
        <v>82</v>
      </c>
      <c r="H60" s="0" t="n">
        <v>3.9032</v>
      </c>
      <c r="L60" s="0" t="n">
        <v>1.3412</v>
      </c>
      <c r="M60" s="0" t="n">
        <v>0</v>
      </c>
      <c r="N60" s="0" t="n">
        <v>0</v>
      </c>
      <c r="O60" s="0" t="n">
        <v>0</v>
      </c>
      <c r="P60" s="0" t="n">
        <v>6.9</v>
      </c>
      <c r="Q60" s="0" t="n">
        <v>6.3</v>
      </c>
      <c r="U60" s="0" t="s">
        <v>61</v>
      </c>
      <c r="Y60" s="0" t="s">
        <v>78</v>
      </c>
      <c r="Z60" s="0" t="s">
        <v>40</v>
      </c>
      <c r="AA60" s="0" t="s">
        <v>40</v>
      </c>
      <c r="AB60" s="0" t="s">
        <v>40</v>
      </c>
      <c r="AC60" s="0" t="s">
        <v>40</v>
      </c>
      <c r="AD60" s="0" t="s">
        <v>40</v>
      </c>
      <c r="AF60" s="0" t="s">
        <v>83</v>
      </c>
      <c r="AG60" s="0" t="s">
        <v>63</v>
      </c>
      <c r="AH60" s="0" t="s">
        <v>44</v>
      </c>
      <c r="AI60" s="0" t="s">
        <v>84</v>
      </c>
      <c r="AK60" s="0" t="s">
        <v>65</v>
      </c>
    </row>
    <row r="61" customFormat="false" ht="12.8" hidden="false" customHeight="false" outlineLevel="0" collapsed="false">
      <c r="A61" s="0" t="s">
        <v>37</v>
      </c>
      <c r="B61" s="0" t="n">
        <v>2011</v>
      </c>
      <c r="C61" s="0" t="s">
        <v>59</v>
      </c>
      <c r="D61" s="0" t="s">
        <v>85</v>
      </c>
      <c r="E61" s="0" t="n">
        <v>2.1</v>
      </c>
      <c r="F61" s="0" t="n">
        <v>11.6</v>
      </c>
      <c r="G61" s="0" t="n">
        <v>38.1</v>
      </c>
      <c r="H61" s="0" t="n">
        <v>33.7</v>
      </c>
      <c r="I61" s="0" t="n">
        <v>0</v>
      </c>
      <c r="J61" s="0" t="n">
        <v>0</v>
      </c>
      <c r="K61" s="0" t="n">
        <v>0</v>
      </c>
      <c r="L61" s="0" t="n">
        <v>24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5.6</v>
      </c>
      <c r="R61" s="0" t="s">
        <v>40</v>
      </c>
      <c r="S61" s="0" t="s">
        <v>40</v>
      </c>
      <c r="T61" s="0" t="s">
        <v>40</v>
      </c>
      <c r="U61" s="0" t="s">
        <v>40</v>
      </c>
      <c r="V61" s="0" t="s">
        <v>40</v>
      </c>
      <c r="W61" s="0" t="s">
        <v>40</v>
      </c>
      <c r="X61" s="0" t="s">
        <v>40</v>
      </c>
      <c r="Y61" s="0" t="s">
        <v>40</v>
      </c>
      <c r="Z61" s="0" t="s">
        <v>40</v>
      </c>
      <c r="AA61" s="0" t="s">
        <v>40</v>
      </c>
      <c r="AB61" s="0" t="s">
        <v>40</v>
      </c>
      <c r="AC61" s="0" t="s">
        <v>40</v>
      </c>
      <c r="AD61" s="0" t="s">
        <v>40</v>
      </c>
      <c r="AF61" s="0" t="s">
        <v>86</v>
      </c>
      <c r="AG61" s="0" t="s">
        <v>63</v>
      </c>
      <c r="AI61" s="0" t="s">
        <v>40</v>
      </c>
      <c r="AK61" s="0" t="s">
        <v>65</v>
      </c>
    </row>
    <row r="62" customFormat="false" ht="12.8" hidden="false" customHeight="false" outlineLevel="0" collapsed="false">
      <c r="A62" s="0" t="s">
        <v>37</v>
      </c>
      <c r="B62" s="0" t="n">
        <v>2011</v>
      </c>
      <c r="C62" s="0" t="s">
        <v>59</v>
      </c>
      <c r="D62" s="0" t="s">
        <v>87</v>
      </c>
      <c r="E62" s="0" t="n">
        <v>2.7</v>
      </c>
      <c r="F62" s="0" t="n">
        <v>12.7</v>
      </c>
      <c r="G62" s="0" t="n">
        <v>38.5</v>
      </c>
      <c r="H62" s="0" t="n">
        <v>39.8</v>
      </c>
      <c r="I62" s="0" t="n">
        <v>0</v>
      </c>
      <c r="J62" s="0" t="n">
        <v>0</v>
      </c>
      <c r="K62" s="0" t="n">
        <v>0</v>
      </c>
      <c r="L62" s="0" t="n">
        <v>28.5</v>
      </c>
      <c r="M62" s="0" t="n">
        <v>0</v>
      </c>
      <c r="N62" s="0" t="n">
        <v>0</v>
      </c>
      <c r="O62" s="0" t="n">
        <v>0</v>
      </c>
      <c r="P62" s="0" t="n">
        <v>2.9</v>
      </c>
      <c r="Q62" s="0" t="n">
        <v>6.1</v>
      </c>
      <c r="R62" s="0" t="s">
        <v>40</v>
      </c>
      <c r="S62" s="0" t="s">
        <v>40</v>
      </c>
      <c r="T62" s="0" t="s">
        <v>40</v>
      </c>
      <c r="U62" s="0" t="s">
        <v>40</v>
      </c>
      <c r="V62" s="0" t="s">
        <v>40</v>
      </c>
      <c r="W62" s="0" t="s">
        <v>40</v>
      </c>
      <c r="X62" s="0" t="s">
        <v>40</v>
      </c>
      <c r="Y62" s="0" t="s">
        <v>40</v>
      </c>
      <c r="Z62" s="0" t="s">
        <v>40</v>
      </c>
      <c r="AA62" s="0" t="s">
        <v>40</v>
      </c>
      <c r="AB62" s="0" t="s">
        <v>40</v>
      </c>
      <c r="AC62" s="0" t="s">
        <v>40</v>
      </c>
      <c r="AD62" s="0" t="s">
        <v>40</v>
      </c>
      <c r="AF62" s="0" t="s">
        <v>88</v>
      </c>
      <c r="AG62" s="0" t="s">
        <v>63</v>
      </c>
      <c r="AI62" s="0" t="s">
        <v>40</v>
      </c>
      <c r="AK62" s="0" t="s">
        <v>65</v>
      </c>
    </row>
    <row r="63" customFormat="false" ht="12.8" hidden="false" customHeight="false" outlineLevel="0" collapsed="false">
      <c r="A63" s="0" t="s">
        <v>37</v>
      </c>
      <c r="B63" s="0" t="n">
        <v>2011</v>
      </c>
      <c r="C63" s="0" t="s">
        <v>59</v>
      </c>
      <c r="D63" s="0" t="s">
        <v>89</v>
      </c>
      <c r="E63" s="0" t="n">
        <v>3.3</v>
      </c>
      <c r="F63" s="0" t="n">
        <v>14.8</v>
      </c>
      <c r="G63" s="0" t="n">
        <v>41.5</v>
      </c>
      <c r="H63" s="0" t="n">
        <v>8.3</v>
      </c>
      <c r="I63" s="0" t="n">
        <v>0</v>
      </c>
      <c r="J63" s="0" t="n">
        <v>0</v>
      </c>
      <c r="K63" s="0" t="n">
        <v>0</v>
      </c>
      <c r="L63" s="0" t="n">
        <v>43.7</v>
      </c>
      <c r="M63" s="0" t="n">
        <v>0</v>
      </c>
      <c r="N63" s="0" t="n">
        <v>0</v>
      </c>
      <c r="O63" s="0" t="n">
        <v>0</v>
      </c>
      <c r="P63" s="0" t="n">
        <v>10.1</v>
      </c>
      <c r="Q63" s="0" t="n">
        <v>6.5</v>
      </c>
      <c r="R63" s="0" t="s">
        <v>40</v>
      </c>
      <c r="S63" s="0" t="s">
        <v>40</v>
      </c>
      <c r="T63" s="0" t="s">
        <v>40</v>
      </c>
      <c r="U63" s="0" t="s">
        <v>40</v>
      </c>
      <c r="V63" s="0" t="s">
        <v>40</v>
      </c>
      <c r="W63" s="0" t="s">
        <v>40</v>
      </c>
      <c r="X63" s="0" t="s">
        <v>40</v>
      </c>
      <c r="Y63" s="0" t="s">
        <v>40</v>
      </c>
      <c r="Z63" s="0" t="s">
        <v>40</v>
      </c>
      <c r="AA63" s="0" t="s">
        <v>40</v>
      </c>
      <c r="AB63" s="0" t="s">
        <v>40</v>
      </c>
      <c r="AC63" s="0" t="s">
        <v>40</v>
      </c>
      <c r="AD63" s="0" t="s">
        <v>40</v>
      </c>
      <c r="AF63" s="0" t="s">
        <v>86</v>
      </c>
      <c r="AG63" s="0" t="s">
        <v>43</v>
      </c>
      <c r="AI63" s="0" t="s">
        <v>40</v>
      </c>
      <c r="AK63" s="0" t="s">
        <v>65</v>
      </c>
    </row>
    <row r="64" customFormat="false" ht="12.8" hidden="false" customHeight="false" outlineLevel="0" collapsed="false">
      <c r="A64" s="0" t="s">
        <v>37</v>
      </c>
      <c r="B64" s="0" t="n">
        <v>2011</v>
      </c>
      <c r="C64" s="0" t="s">
        <v>59</v>
      </c>
      <c r="D64" s="0" t="s">
        <v>90</v>
      </c>
      <c r="J64" s="0" t="n">
        <v>2.2</v>
      </c>
      <c r="K64" s="0" t="n">
        <v>0</v>
      </c>
      <c r="L64" s="0" t="n">
        <v>32.7</v>
      </c>
      <c r="M64" s="0" t="n">
        <v>0</v>
      </c>
      <c r="N64" s="0" t="n">
        <v>0</v>
      </c>
      <c r="O64" s="0" t="n">
        <v>0</v>
      </c>
      <c r="P64" s="0" t="n">
        <v>5</v>
      </c>
      <c r="Q64" s="0" t="n">
        <v>6.8</v>
      </c>
      <c r="W64" s="0" t="s">
        <v>41</v>
      </c>
      <c r="X64" s="0" t="s">
        <v>40</v>
      </c>
      <c r="Y64" s="0" t="s">
        <v>40</v>
      </c>
      <c r="Z64" s="0" t="s">
        <v>40</v>
      </c>
      <c r="AA64" s="0" t="s">
        <v>40</v>
      </c>
      <c r="AB64" s="0" t="s">
        <v>40</v>
      </c>
      <c r="AC64" s="0" t="s">
        <v>40</v>
      </c>
      <c r="AD64" s="0" t="s">
        <v>40</v>
      </c>
      <c r="AF64" s="0" t="s">
        <v>88</v>
      </c>
      <c r="AG64" s="0" t="s">
        <v>63</v>
      </c>
      <c r="AI64" s="0" t="s">
        <v>53</v>
      </c>
      <c r="AK64" s="0" t="s">
        <v>65</v>
      </c>
    </row>
    <row r="65" customFormat="false" ht="12.8" hidden="false" customHeight="false" outlineLevel="0" collapsed="false">
      <c r="A65" s="0" t="s">
        <v>37</v>
      </c>
      <c r="B65" s="0" t="n">
        <v>2011</v>
      </c>
      <c r="C65" s="0" t="s">
        <v>59</v>
      </c>
      <c r="D65" s="0" t="s">
        <v>133</v>
      </c>
      <c r="H65" s="0" t="n">
        <v>2.1952</v>
      </c>
      <c r="I65" s="0" t="n">
        <v>2.5</v>
      </c>
      <c r="J65" s="0" t="n">
        <v>0</v>
      </c>
      <c r="K65" s="0" t="n">
        <v>0</v>
      </c>
      <c r="L65" s="0" t="n">
        <v>18.6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U65" s="0" t="s">
        <v>61</v>
      </c>
      <c r="V65" s="0" t="s">
        <v>40</v>
      </c>
      <c r="W65" s="0" t="s">
        <v>40</v>
      </c>
      <c r="X65" s="0" t="s">
        <v>40</v>
      </c>
      <c r="Y65" s="0" t="s">
        <v>40</v>
      </c>
      <c r="Z65" s="0" t="s">
        <v>40</v>
      </c>
      <c r="AA65" s="0" t="s">
        <v>40</v>
      </c>
      <c r="AB65" s="0" t="s">
        <v>40</v>
      </c>
      <c r="AC65" s="0" t="s">
        <v>40</v>
      </c>
      <c r="AD65" s="0" t="s">
        <v>40</v>
      </c>
      <c r="AF65" s="0" t="s">
        <v>88</v>
      </c>
      <c r="AG65" s="0" t="s">
        <v>43</v>
      </c>
      <c r="AI65" s="0" t="s">
        <v>64</v>
      </c>
      <c r="AK65" s="0" t="s">
        <v>65</v>
      </c>
    </row>
    <row r="66" customFormat="false" ht="12.8" hidden="false" customHeight="false" outlineLevel="0" collapsed="false">
      <c r="A66" s="0" t="s">
        <v>37</v>
      </c>
      <c r="B66" s="0" t="n">
        <v>2011</v>
      </c>
      <c r="C66" s="0" t="s">
        <v>59</v>
      </c>
      <c r="D66" s="0" t="s">
        <v>92</v>
      </c>
      <c r="E66" s="0" t="n">
        <v>3.3</v>
      </c>
      <c r="F66" s="0" t="n">
        <v>14.8</v>
      </c>
      <c r="H66" s="0" t="n">
        <v>1.3944</v>
      </c>
      <c r="I66" s="0" t="n">
        <v>0</v>
      </c>
      <c r="J66" s="0" t="n">
        <v>0</v>
      </c>
      <c r="K66" s="0" t="n">
        <v>0</v>
      </c>
      <c r="L66" s="0" t="n">
        <v>40.5</v>
      </c>
      <c r="M66" s="0" t="n">
        <v>0</v>
      </c>
      <c r="N66" s="0" t="n">
        <v>0</v>
      </c>
      <c r="O66" s="0" t="n">
        <v>0</v>
      </c>
      <c r="P66" s="0" t="n">
        <v>9.9</v>
      </c>
      <c r="Q66" s="0" t="n">
        <v>6.7</v>
      </c>
      <c r="R66" s="0" t="s">
        <v>40</v>
      </c>
      <c r="S66" s="0" t="s">
        <v>40</v>
      </c>
      <c r="U66" s="0" t="s">
        <v>41</v>
      </c>
      <c r="V66" s="0" t="s">
        <v>40</v>
      </c>
      <c r="W66" s="0" t="s">
        <v>40</v>
      </c>
      <c r="X66" s="0" t="s">
        <v>40</v>
      </c>
      <c r="Y66" s="0" t="s">
        <v>40</v>
      </c>
      <c r="Z66" s="0" t="s">
        <v>40</v>
      </c>
      <c r="AA66" s="0" t="s">
        <v>40</v>
      </c>
      <c r="AB66" s="0" t="s">
        <v>40</v>
      </c>
      <c r="AC66" s="0" t="s">
        <v>40</v>
      </c>
      <c r="AD66" s="0" t="s">
        <v>40</v>
      </c>
      <c r="AF66" s="0" t="s">
        <v>88</v>
      </c>
      <c r="AG66" s="0" t="s">
        <v>43</v>
      </c>
      <c r="AH66" s="0" t="s">
        <v>44</v>
      </c>
      <c r="AI66" s="0" t="s">
        <v>45</v>
      </c>
      <c r="AK66" s="0" t="s">
        <v>65</v>
      </c>
    </row>
    <row r="67" customFormat="false" ht="12.8" hidden="false" customHeight="false" outlineLevel="0" collapsed="false">
      <c r="A67" s="0" t="s">
        <v>37</v>
      </c>
      <c r="B67" s="0" t="n">
        <v>2011</v>
      </c>
      <c r="C67" s="0" t="s">
        <v>59</v>
      </c>
      <c r="D67" s="0" t="s">
        <v>134</v>
      </c>
      <c r="I67" s="0" t="n">
        <v>2.1</v>
      </c>
      <c r="J67" s="0" t="n">
        <v>0</v>
      </c>
      <c r="K67" s="0" t="n">
        <v>0</v>
      </c>
      <c r="L67" s="0" t="n">
        <v>0</v>
      </c>
      <c r="M67" s="0" t="n">
        <v>28.3</v>
      </c>
      <c r="N67" s="0" t="n">
        <v>0</v>
      </c>
      <c r="O67" s="0" t="n">
        <v>0</v>
      </c>
      <c r="P67" s="0" t="n">
        <v>9.7</v>
      </c>
      <c r="Q67" s="0" t="n">
        <v>6.7</v>
      </c>
      <c r="V67" s="0" t="s">
        <v>61</v>
      </c>
      <c r="W67" s="0" t="s">
        <v>40</v>
      </c>
      <c r="X67" s="0" t="s">
        <v>40</v>
      </c>
      <c r="Y67" s="0" t="s">
        <v>40</v>
      </c>
      <c r="Z67" s="0" t="s">
        <v>40</v>
      </c>
      <c r="AA67" s="0" t="s">
        <v>40</v>
      </c>
      <c r="AB67" s="0" t="s">
        <v>40</v>
      </c>
      <c r="AC67" s="0" t="s">
        <v>40</v>
      </c>
      <c r="AD67" s="0" t="s">
        <v>40</v>
      </c>
      <c r="AF67" s="0" t="s">
        <v>95</v>
      </c>
      <c r="AG67" s="0" t="s">
        <v>63</v>
      </c>
      <c r="AI67" s="0" t="s">
        <v>64</v>
      </c>
      <c r="AK67" s="0" t="s">
        <v>65</v>
      </c>
    </row>
    <row r="68" customFormat="false" ht="12.8" hidden="false" customHeight="false" outlineLevel="0" collapsed="false">
      <c r="A68" s="0" t="s">
        <v>37</v>
      </c>
      <c r="B68" s="0" t="n">
        <v>2011</v>
      </c>
      <c r="C68" s="0" t="s">
        <v>59</v>
      </c>
      <c r="D68" s="0" t="s">
        <v>96</v>
      </c>
      <c r="J68" s="0" t="n">
        <v>1.7</v>
      </c>
      <c r="K68" s="0" t="n">
        <v>0</v>
      </c>
      <c r="L68" s="0" t="n">
        <v>32.7</v>
      </c>
      <c r="M68" s="0" t="n">
        <v>0</v>
      </c>
      <c r="N68" s="0" t="n">
        <v>0</v>
      </c>
      <c r="O68" s="0" t="n">
        <v>0</v>
      </c>
      <c r="P68" s="0" t="n">
        <v>2.7</v>
      </c>
      <c r="Q68" s="0" t="n">
        <v>6.6</v>
      </c>
      <c r="W68" s="0" t="s">
        <v>41</v>
      </c>
      <c r="X68" s="0" t="s">
        <v>40</v>
      </c>
      <c r="Y68" s="0" t="s">
        <v>40</v>
      </c>
      <c r="Z68" s="0" t="s">
        <v>40</v>
      </c>
      <c r="AA68" s="0" t="s">
        <v>40</v>
      </c>
      <c r="AB68" s="0" t="s">
        <v>40</v>
      </c>
      <c r="AC68" s="0" t="s">
        <v>40</v>
      </c>
      <c r="AD68" s="0" t="s">
        <v>40</v>
      </c>
      <c r="AF68" s="0" t="s">
        <v>97</v>
      </c>
      <c r="AG68" s="0" t="s">
        <v>63</v>
      </c>
      <c r="AH68" s="0" t="s">
        <v>44</v>
      </c>
      <c r="AI68" s="0" t="s">
        <v>53</v>
      </c>
      <c r="AK68" s="0" t="s">
        <v>65</v>
      </c>
    </row>
    <row r="69" customFormat="false" ht="12.8" hidden="false" customHeight="false" outlineLevel="0" collapsed="false">
      <c r="A69" s="0" t="s">
        <v>37</v>
      </c>
      <c r="B69" s="0" t="n">
        <v>2011</v>
      </c>
      <c r="C69" s="0" t="s">
        <v>59</v>
      </c>
      <c r="D69" s="0" t="s">
        <v>135</v>
      </c>
      <c r="E69" s="0" t="n">
        <v>3.2</v>
      </c>
      <c r="F69" s="0" t="n">
        <v>14.3</v>
      </c>
      <c r="G69" s="0" t="n">
        <v>42.9</v>
      </c>
      <c r="I69" s="0" t="n">
        <v>1.8872</v>
      </c>
      <c r="J69" s="0" t="n">
        <v>0</v>
      </c>
      <c r="K69" s="0" t="n">
        <v>0</v>
      </c>
      <c r="L69" s="0" t="n">
        <v>28.6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7.6</v>
      </c>
      <c r="R69" s="0" t="s">
        <v>40</v>
      </c>
      <c r="S69" s="0" t="s">
        <v>40</v>
      </c>
      <c r="T69" s="0" t="s">
        <v>40</v>
      </c>
      <c r="V69" s="0" t="s">
        <v>41</v>
      </c>
      <c r="W69" s="0" t="s">
        <v>40</v>
      </c>
      <c r="X69" s="0" t="s">
        <v>40</v>
      </c>
      <c r="Y69" s="0" t="s">
        <v>40</v>
      </c>
      <c r="Z69" s="0" t="s">
        <v>40</v>
      </c>
      <c r="AA69" s="0" t="s">
        <v>40</v>
      </c>
      <c r="AB69" s="0" t="s">
        <v>40</v>
      </c>
      <c r="AC69" s="0" t="s">
        <v>40</v>
      </c>
      <c r="AD69" s="0" t="s">
        <v>40</v>
      </c>
      <c r="AF69" s="0" t="s">
        <v>97</v>
      </c>
      <c r="AG69" s="0" t="s">
        <v>63</v>
      </c>
      <c r="AH69" s="0" t="s">
        <v>44</v>
      </c>
      <c r="AI69" s="0" t="s">
        <v>45</v>
      </c>
      <c r="AK69" s="0" t="s">
        <v>65</v>
      </c>
    </row>
    <row r="70" customFormat="false" ht="12.8" hidden="false" customHeight="false" outlineLevel="0" collapsed="false">
      <c r="A70" s="0" t="s">
        <v>37</v>
      </c>
      <c r="B70" s="0" t="n">
        <v>2011</v>
      </c>
      <c r="C70" s="0" t="s">
        <v>99</v>
      </c>
      <c r="D70" s="0" t="s">
        <v>100</v>
      </c>
      <c r="K70" s="0" t="n">
        <v>55</v>
      </c>
      <c r="X70" s="0" t="s">
        <v>101</v>
      </c>
      <c r="AE70" s="0" t="n">
        <v>4500</v>
      </c>
      <c r="AF70" s="0" t="s">
        <v>100</v>
      </c>
    </row>
    <row r="71" customFormat="false" ht="12.8" hidden="false" customHeight="false" outlineLevel="0" collapsed="false">
      <c r="A71" s="0" t="s">
        <v>37</v>
      </c>
      <c r="B71" s="0" t="n">
        <v>2011</v>
      </c>
      <c r="C71" s="0" t="s">
        <v>99</v>
      </c>
      <c r="D71" s="0" t="s">
        <v>102</v>
      </c>
      <c r="K71" s="0" t="n">
        <v>55</v>
      </c>
      <c r="X71" s="0" t="s">
        <v>101</v>
      </c>
      <c r="AE71" s="0" t="n">
        <v>4500</v>
      </c>
      <c r="AF71" s="0" t="s">
        <v>102</v>
      </c>
    </row>
    <row r="72" customFormat="false" ht="12.8" hidden="false" customHeight="false" outlineLevel="0" collapsed="false">
      <c r="A72" s="0" t="s">
        <v>37</v>
      </c>
      <c r="B72" s="0" t="n">
        <v>2011</v>
      </c>
      <c r="C72" s="0" t="s">
        <v>99</v>
      </c>
      <c r="D72" s="0" t="s">
        <v>103</v>
      </c>
      <c r="K72" s="0" t="n">
        <v>25</v>
      </c>
      <c r="X72" s="0" t="s">
        <v>104</v>
      </c>
      <c r="AF72" s="0" t="s">
        <v>103</v>
      </c>
    </row>
    <row r="73" customFormat="false" ht="12.8" hidden="false" customHeight="false" outlineLevel="0" collapsed="false">
      <c r="A73" s="0" t="s">
        <v>37</v>
      </c>
      <c r="B73" s="0" t="n">
        <v>2011</v>
      </c>
      <c r="C73" s="0" t="s">
        <v>105</v>
      </c>
      <c r="D73" s="0" t="s">
        <v>106</v>
      </c>
      <c r="N73" s="0" t="n">
        <v>10</v>
      </c>
      <c r="AA73" s="0" t="s">
        <v>107</v>
      </c>
      <c r="AF73" s="0" t="s">
        <v>106</v>
      </c>
    </row>
    <row r="74" customFormat="false" ht="12.8" hidden="false" customHeight="false" outlineLevel="0" collapsed="false">
      <c r="A74" s="0" t="s">
        <v>37</v>
      </c>
      <c r="B74" s="0" t="n">
        <v>2011</v>
      </c>
      <c r="C74" s="0" t="s">
        <v>108</v>
      </c>
      <c r="D74" s="0" t="s">
        <v>109</v>
      </c>
      <c r="J74" s="0" t="n">
        <v>3</v>
      </c>
      <c r="K74" s="0" t="n">
        <v>3</v>
      </c>
      <c r="W74" s="0" t="s">
        <v>78</v>
      </c>
      <c r="X74" s="0" t="s">
        <v>107</v>
      </c>
      <c r="AF74" s="0" t="s">
        <v>109</v>
      </c>
    </row>
    <row r="75" customFormat="false" ht="12.8" hidden="false" customHeight="false" outlineLevel="0" collapsed="false">
      <c r="A75" s="0" t="s">
        <v>37</v>
      </c>
      <c r="B75" s="0" t="n">
        <v>2011</v>
      </c>
      <c r="C75" s="0" t="s">
        <v>110</v>
      </c>
      <c r="D75" s="0" t="s">
        <v>111</v>
      </c>
      <c r="N75" s="0" t="n">
        <v>10</v>
      </c>
      <c r="AA75" s="0" t="s">
        <v>107</v>
      </c>
      <c r="AF75" s="0" t="s">
        <v>111</v>
      </c>
    </row>
    <row r="76" customFormat="false" ht="12.8" hidden="false" customHeight="false" outlineLevel="0" collapsed="false">
      <c r="A76" s="0" t="s">
        <v>37</v>
      </c>
      <c r="B76" s="0" t="n">
        <v>2011</v>
      </c>
      <c r="C76" s="0" t="s">
        <v>112</v>
      </c>
      <c r="D76" s="0" t="s">
        <v>113</v>
      </c>
      <c r="J76" s="0" t="n">
        <v>5</v>
      </c>
      <c r="K76" s="0" t="n">
        <v>0</v>
      </c>
      <c r="L76" s="0" t="n">
        <v>22</v>
      </c>
      <c r="M76" s="0" t="n">
        <v>0</v>
      </c>
      <c r="N76" s="0" t="n">
        <v>0</v>
      </c>
      <c r="O76" s="0" t="n">
        <v>0</v>
      </c>
      <c r="P76" s="0" t="n">
        <v>2</v>
      </c>
      <c r="Q76" s="0" t="n">
        <v>4</v>
      </c>
      <c r="W76" s="0" t="s">
        <v>61</v>
      </c>
      <c r="X76" s="0" t="s">
        <v>40</v>
      </c>
      <c r="Y76" s="0" t="s">
        <v>40</v>
      </c>
      <c r="Z76" s="0" t="s">
        <v>40</v>
      </c>
      <c r="AA76" s="0" t="s">
        <v>40</v>
      </c>
      <c r="AB76" s="0" t="s">
        <v>40</v>
      </c>
      <c r="AC76" s="0" t="s">
        <v>40</v>
      </c>
      <c r="AD76" s="0" t="s">
        <v>40</v>
      </c>
      <c r="AF76" s="0" t="s">
        <v>113</v>
      </c>
      <c r="AK76" s="0" t="s">
        <v>65</v>
      </c>
    </row>
    <row r="77" customFormat="false" ht="12.8" hidden="false" customHeight="false" outlineLevel="0" collapsed="false">
      <c r="A77" s="0" t="s">
        <v>37</v>
      </c>
      <c r="B77" s="0" t="n">
        <v>2011</v>
      </c>
      <c r="C77" s="0" t="s">
        <v>112</v>
      </c>
      <c r="D77" s="0" t="s">
        <v>114</v>
      </c>
      <c r="E77" s="0" t="n">
        <v>1</v>
      </c>
      <c r="F77" s="0" t="n">
        <v>7</v>
      </c>
      <c r="G77" s="0" t="n">
        <v>23</v>
      </c>
      <c r="H77" s="0" t="n">
        <v>20</v>
      </c>
      <c r="I77" s="0" t="n">
        <v>0</v>
      </c>
      <c r="N77" s="0" t="n">
        <v>10</v>
      </c>
      <c r="R77" s="0" t="s">
        <v>40</v>
      </c>
      <c r="S77" s="0" t="s">
        <v>40</v>
      </c>
      <c r="T77" s="0" t="s">
        <v>40</v>
      </c>
      <c r="U77" s="0" t="s">
        <v>40</v>
      </c>
      <c r="V77" s="0" t="s">
        <v>40</v>
      </c>
      <c r="AA77" s="0" t="s">
        <v>107</v>
      </c>
      <c r="AF77" s="0" t="s">
        <v>114</v>
      </c>
      <c r="AK77" s="0" t="s">
        <v>115</v>
      </c>
    </row>
    <row r="78" customFormat="false" ht="12.8" hidden="false" customHeight="false" outlineLevel="0" collapsed="false">
      <c r="A78" s="0" t="s">
        <v>37</v>
      </c>
      <c r="B78" s="0" t="n">
        <v>2011</v>
      </c>
      <c r="C78" s="0" t="s">
        <v>116</v>
      </c>
      <c r="D78" s="0" t="s">
        <v>117</v>
      </c>
      <c r="N78" s="0" t="n">
        <v>13</v>
      </c>
      <c r="AA78" s="0" t="s">
        <v>107</v>
      </c>
      <c r="AF78" s="0" t="s">
        <v>117</v>
      </c>
    </row>
    <row r="79" customFormat="false" ht="12.8" hidden="false" customHeight="false" outlineLevel="0" collapsed="false">
      <c r="A79" s="0" t="s">
        <v>37</v>
      </c>
      <c r="B79" s="0" t="n">
        <v>2011</v>
      </c>
      <c r="C79" s="0" t="s">
        <v>116</v>
      </c>
      <c r="D79" s="0" t="s">
        <v>118</v>
      </c>
      <c r="O79" s="0" t="n">
        <v>90</v>
      </c>
      <c r="AB79" s="0" t="s">
        <v>101</v>
      </c>
      <c r="AF79" s="0" t="s">
        <v>118</v>
      </c>
    </row>
    <row r="80" customFormat="false" ht="12.8" hidden="false" customHeight="false" outlineLevel="0" collapsed="false">
      <c r="A80" s="0" t="s">
        <v>37</v>
      </c>
      <c r="B80" s="0" t="n">
        <v>2011</v>
      </c>
      <c r="C80" s="0" t="s">
        <v>116</v>
      </c>
      <c r="D80" s="0" t="s">
        <v>119</v>
      </c>
      <c r="I80" s="0" t="n">
        <v>2.4</v>
      </c>
      <c r="N80" s="0" t="n">
        <v>13</v>
      </c>
      <c r="V80" s="0" t="s">
        <v>61</v>
      </c>
      <c r="AA80" s="0" t="s">
        <v>107</v>
      </c>
      <c r="AF80" s="0" t="s">
        <v>119</v>
      </c>
      <c r="AI80" s="0" t="s">
        <v>120</v>
      </c>
    </row>
    <row r="81" customFormat="false" ht="12.8" hidden="false" customHeight="false" outlineLevel="0" collapsed="false">
      <c r="A81" s="0" t="s">
        <v>37</v>
      </c>
      <c r="B81" s="0" t="n">
        <v>2011</v>
      </c>
      <c r="C81" s="0" t="s">
        <v>116</v>
      </c>
      <c r="D81" s="0" t="s">
        <v>121</v>
      </c>
      <c r="E81" s="0" t="n">
        <v>1.56</v>
      </c>
      <c r="F81" s="0" t="n">
        <v>8.46</v>
      </c>
      <c r="G81" s="0" t="n">
        <v>25.26</v>
      </c>
      <c r="H81" s="0" t="n">
        <v>19.02</v>
      </c>
      <c r="I81" s="0" t="n">
        <v>8.34</v>
      </c>
      <c r="N81" s="0" t="n">
        <v>13</v>
      </c>
      <c r="R81" s="0" t="s">
        <v>40</v>
      </c>
      <c r="S81" s="0" t="s">
        <v>40</v>
      </c>
      <c r="T81" s="0" t="s">
        <v>40</v>
      </c>
      <c r="U81" s="0" t="s">
        <v>40</v>
      </c>
      <c r="V81" s="0" t="s">
        <v>40</v>
      </c>
      <c r="AA81" s="0" t="s">
        <v>107</v>
      </c>
      <c r="AF81" s="0" t="s">
        <v>121</v>
      </c>
      <c r="AI81" s="0" t="s">
        <v>122</v>
      </c>
      <c r="AK81" s="0" t="s">
        <v>72</v>
      </c>
    </row>
    <row r="82" customFormat="false" ht="12.8" hidden="false" customHeight="false" outlineLevel="0" collapsed="false">
      <c r="A82" s="0" t="s">
        <v>37</v>
      </c>
      <c r="B82" s="0" t="n">
        <v>2011</v>
      </c>
      <c r="C82" s="0" t="s">
        <v>116</v>
      </c>
      <c r="D82" s="0" t="s">
        <v>123</v>
      </c>
      <c r="I82" s="0" t="n">
        <v>2.4</v>
      </c>
      <c r="N82" s="0" t="n">
        <v>10</v>
      </c>
      <c r="V82" s="0" t="s">
        <v>61</v>
      </c>
      <c r="AA82" s="0" t="s">
        <v>107</v>
      </c>
      <c r="AF82" s="0" t="s">
        <v>123</v>
      </c>
      <c r="AI82" s="0" t="s">
        <v>120</v>
      </c>
    </row>
    <row r="83" customFormat="false" ht="12.8" hidden="false" customHeight="false" outlineLevel="0" collapsed="false">
      <c r="A83" s="0" t="s">
        <v>37</v>
      </c>
      <c r="B83" s="0" t="n">
        <v>2011</v>
      </c>
      <c r="C83" s="0" t="s">
        <v>116</v>
      </c>
      <c r="D83" s="0" t="s">
        <v>124</v>
      </c>
      <c r="E83" s="0" t="n">
        <v>1.56</v>
      </c>
      <c r="F83" s="0" t="n">
        <v>8.46</v>
      </c>
      <c r="G83" s="0" t="n">
        <v>25.26</v>
      </c>
      <c r="H83" s="0" t="n">
        <v>19.02</v>
      </c>
      <c r="I83" s="0" t="n">
        <v>8.34</v>
      </c>
      <c r="N83" s="0" t="n">
        <v>10</v>
      </c>
      <c r="R83" s="0" t="s">
        <v>40</v>
      </c>
      <c r="S83" s="0" t="s">
        <v>40</v>
      </c>
      <c r="T83" s="0" t="s">
        <v>40</v>
      </c>
      <c r="U83" s="0" t="s">
        <v>40</v>
      </c>
      <c r="V83" s="0" t="s">
        <v>40</v>
      </c>
      <c r="AA83" s="0" t="s">
        <v>107</v>
      </c>
      <c r="AF83" s="0" t="s">
        <v>124</v>
      </c>
      <c r="AI83" s="0" t="s">
        <v>122</v>
      </c>
      <c r="AK83" s="0" t="s">
        <v>72</v>
      </c>
    </row>
    <row r="84" customFormat="false" ht="12.8" hidden="false" customHeight="false" outlineLevel="0" collapsed="false">
      <c r="A84" s="0" t="s">
        <v>136</v>
      </c>
      <c r="B84" s="0" t="n">
        <v>2011</v>
      </c>
      <c r="C84" s="0" t="s">
        <v>59</v>
      </c>
      <c r="D84" s="0" t="s">
        <v>137</v>
      </c>
      <c r="E84" s="0" t="n">
        <v>0</v>
      </c>
      <c r="F84" s="0" t="n">
        <v>6.9</v>
      </c>
      <c r="G84" s="0" t="n">
        <v>15</v>
      </c>
      <c r="H84" s="0" t="n">
        <v>18</v>
      </c>
      <c r="I84" s="0" t="n">
        <v>19</v>
      </c>
      <c r="J84" s="0" t="n">
        <v>0</v>
      </c>
      <c r="K84" s="0" t="n">
        <v>0</v>
      </c>
      <c r="L84" s="0" t="n">
        <v>38</v>
      </c>
      <c r="M84" s="0" t="n">
        <v>28.3</v>
      </c>
      <c r="N84" s="0" t="n">
        <v>11.5</v>
      </c>
      <c r="O84" s="0" t="n">
        <v>0</v>
      </c>
      <c r="P84" s="0" t="n">
        <v>0</v>
      </c>
      <c r="Q84" s="0" t="n">
        <v>0</v>
      </c>
      <c r="R84" s="0" t="s">
        <v>40</v>
      </c>
      <c r="S84" s="0" t="s">
        <v>40</v>
      </c>
      <c r="T84" s="0" t="s">
        <v>40</v>
      </c>
      <c r="U84" s="0" t="s">
        <v>40</v>
      </c>
      <c r="V84" s="0" t="s">
        <v>40</v>
      </c>
      <c r="W84" s="0" t="s">
        <v>40</v>
      </c>
      <c r="X84" s="0" t="s">
        <v>40</v>
      </c>
      <c r="Y84" s="0" t="s">
        <v>40</v>
      </c>
      <c r="Z84" s="0" t="s">
        <v>40</v>
      </c>
      <c r="AA84" s="0" t="s">
        <v>40</v>
      </c>
      <c r="AB84" s="0" t="s">
        <v>40</v>
      </c>
      <c r="AC84" s="0" t="s">
        <v>40</v>
      </c>
      <c r="AD84" s="0" t="s">
        <v>40</v>
      </c>
      <c r="AF84" s="0" t="s">
        <v>138</v>
      </c>
      <c r="AG84" s="0" t="n">
        <v>80</v>
      </c>
      <c r="AH84" s="0" t="n">
        <v>0.7</v>
      </c>
      <c r="AI84" s="0" t="s">
        <v>139</v>
      </c>
      <c r="AJ84" s="0" t="s">
        <v>140</v>
      </c>
      <c r="AK84" s="0" t="s">
        <v>65</v>
      </c>
    </row>
    <row r="85" customFormat="false" ht="12.8" hidden="false" customHeight="false" outlineLevel="0" collapsed="false">
      <c r="A85" s="0" t="s">
        <v>136</v>
      </c>
      <c r="B85" s="0" t="n">
        <v>2011</v>
      </c>
      <c r="C85" s="0" t="s">
        <v>59</v>
      </c>
      <c r="D85" s="0" t="s">
        <v>141</v>
      </c>
      <c r="E85" s="0" t="n">
        <v>0.1</v>
      </c>
      <c r="F85" s="0" t="n">
        <v>8.5</v>
      </c>
      <c r="G85" s="0" t="n">
        <v>27</v>
      </c>
      <c r="H85" s="0" t="n">
        <v>32.9</v>
      </c>
      <c r="I85" s="0" t="n">
        <v>25</v>
      </c>
      <c r="J85" s="0" t="n">
        <v>0</v>
      </c>
      <c r="K85" s="0" t="n">
        <v>0</v>
      </c>
      <c r="L85" s="0" t="n">
        <v>45</v>
      </c>
      <c r="M85" s="0" t="n">
        <v>34.4</v>
      </c>
      <c r="N85" s="0" t="n">
        <v>27.9</v>
      </c>
      <c r="O85" s="0" t="n">
        <v>2.1</v>
      </c>
      <c r="P85" s="0" t="n">
        <v>5</v>
      </c>
      <c r="Q85" s="0" t="n">
        <v>1.8</v>
      </c>
      <c r="R85" s="0" t="s">
        <v>40</v>
      </c>
      <c r="S85" s="0" t="s">
        <v>40</v>
      </c>
      <c r="T85" s="0" t="s">
        <v>40</v>
      </c>
      <c r="U85" s="0" t="s">
        <v>40</v>
      </c>
      <c r="V85" s="0" t="s">
        <v>40</v>
      </c>
      <c r="W85" s="0" t="s">
        <v>40</v>
      </c>
      <c r="X85" s="0" t="s">
        <v>40</v>
      </c>
      <c r="Y85" s="0" t="s">
        <v>40</v>
      </c>
      <c r="Z85" s="0" t="s">
        <v>40</v>
      </c>
      <c r="AA85" s="0" t="s">
        <v>40</v>
      </c>
      <c r="AB85" s="0" t="s">
        <v>40</v>
      </c>
      <c r="AC85" s="0" t="s">
        <v>40</v>
      </c>
      <c r="AD85" s="0" t="s">
        <v>40</v>
      </c>
      <c r="AF85" s="0" t="s">
        <v>138</v>
      </c>
      <c r="AG85" s="0" t="n">
        <v>80</v>
      </c>
      <c r="AH85" s="0" t="n">
        <v>0.7</v>
      </c>
      <c r="AI85" s="0" t="s">
        <v>139</v>
      </c>
      <c r="AJ85" s="0" t="s">
        <v>142</v>
      </c>
      <c r="AK85" s="0" t="s">
        <v>65</v>
      </c>
    </row>
    <row r="86" customFormat="false" ht="12.8" hidden="false" customHeight="false" outlineLevel="0" collapsed="false">
      <c r="A86" s="0" t="s">
        <v>136</v>
      </c>
      <c r="B86" s="0" t="n">
        <v>2011</v>
      </c>
      <c r="C86" s="0" t="s">
        <v>59</v>
      </c>
      <c r="D86" s="0" t="s">
        <v>143</v>
      </c>
      <c r="I86" s="0" t="n">
        <v>3</v>
      </c>
      <c r="L86" s="0" t="n">
        <v>1</v>
      </c>
      <c r="M86" s="0" t="n">
        <v>1.5</v>
      </c>
      <c r="N86" s="0" t="n">
        <v>13</v>
      </c>
      <c r="O86" s="0" t="n">
        <v>5.5</v>
      </c>
      <c r="P86" s="0" t="n">
        <v>4.3</v>
      </c>
      <c r="Q86" s="0" t="n">
        <v>2.6</v>
      </c>
      <c r="V86" s="0" t="s">
        <v>61</v>
      </c>
      <c r="Y86" s="0" t="s">
        <v>41</v>
      </c>
      <c r="Z86" s="0" t="s">
        <v>41</v>
      </c>
      <c r="AA86" s="0" t="s">
        <v>40</v>
      </c>
      <c r="AB86" s="0" t="s">
        <v>40</v>
      </c>
      <c r="AC86" s="0" t="s">
        <v>40</v>
      </c>
      <c r="AD86" s="0" t="s">
        <v>40</v>
      </c>
      <c r="AF86" s="0" t="s">
        <v>138</v>
      </c>
      <c r="AG86" s="0" t="n">
        <v>80</v>
      </c>
      <c r="AH86" s="0" t="n">
        <v>0.7</v>
      </c>
      <c r="AI86" s="0" t="s">
        <v>144</v>
      </c>
      <c r="AJ86" s="0" t="s">
        <v>145</v>
      </c>
      <c r="AK86" s="0" t="s">
        <v>65</v>
      </c>
    </row>
    <row r="87" customFormat="false" ht="12.8" hidden="false" customHeight="false" outlineLevel="0" collapsed="false">
      <c r="A87" s="0" t="s">
        <v>136</v>
      </c>
      <c r="B87" s="0" t="n">
        <v>2011</v>
      </c>
      <c r="C87" s="0" t="s">
        <v>59</v>
      </c>
      <c r="D87" s="0" t="s">
        <v>146</v>
      </c>
      <c r="I87" s="0" t="n">
        <v>3</v>
      </c>
      <c r="L87" s="0" t="n">
        <v>1</v>
      </c>
      <c r="M87" s="0" t="n">
        <v>43.1</v>
      </c>
      <c r="N87" s="0" t="n">
        <v>15.8</v>
      </c>
      <c r="O87" s="0" t="n">
        <v>0</v>
      </c>
      <c r="P87" s="0" t="n">
        <v>5.2</v>
      </c>
      <c r="Q87" s="0" t="n">
        <v>0.8</v>
      </c>
      <c r="V87" s="0" t="s">
        <v>61</v>
      </c>
      <c r="Y87" s="0" t="s">
        <v>41</v>
      </c>
      <c r="Z87" s="0" t="s">
        <v>40</v>
      </c>
      <c r="AA87" s="0" t="s">
        <v>40</v>
      </c>
      <c r="AB87" s="0" t="s">
        <v>40</v>
      </c>
      <c r="AC87" s="0" t="s">
        <v>40</v>
      </c>
      <c r="AD87" s="0" t="s">
        <v>40</v>
      </c>
      <c r="AF87" s="0" t="s">
        <v>138</v>
      </c>
      <c r="AG87" s="0" t="n">
        <v>80</v>
      </c>
      <c r="AH87" s="0" t="n">
        <v>0.7</v>
      </c>
      <c r="AI87" s="0" t="s">
        <v>147</v>
      </c>
      <c r="AJ87" s="0" t="s">
        <v>145</v>
      </c>
      <c r="AK87" s="0" t="s">
        <v>65</v>
      </c>
    </row>
    <row r="88" customFormat="false" ht="12.8" hidden="false" customHeight="false" outlineLevel="0" collapsed="false">
      <c r="A88" s="0" t="s">
        <v>136</v>
      </c>
      <c r="B88" s="0" t="n">
        <v>2011</v>
      </c>
      <c r="C88" s="0" t="s">
        <v>59</v>
      </c>
      <c r="D88" s="0" t="s">
        <v>148</v>
      </c>
      <c r="E88" s="0" t="n">
        <v>0</v>
      </c>
      <c r="F88" s="0" t="n">
        <v>8</v>
      </c>
      <c r="G88" s="0" t="n">
        <v>21.4</v>
      </c>
      <c r="H88" s="0" t="n">
        <v>30.9</v>
      </c>
      <c r="L88" s="0" t="n">
        <v>1</v>
      </c>
      <c r="M88" s="0" t="n">
        <v>66</v>
      </c>
      <c r="N88" s="0" t="n">
        <v>16.1</v>
      </c>
      <c r="O88" s="0" t="n">
        <v>0</v>
      </c>
      <c r="P88" s="0" t="n">
        <v>4.1</v>
      </c>
      <c r="Q88" s="0" t="n">
        <v>0.3</v>
      </c>
      <c r="R88" s="0" t="s">
        <v>40</v>
      </c>
      <c r="S88" s="0" t="s">
        <v>40</v>
      </c>
      <c r="T88" s="0" t="s">
        <v>40</v>
      </c>
      <c r="U88" s="0" t="s">
        <v>40</v>
      </c>
      <c r="Y88" s="0" t="s">
        <v>41</v>
      </c>
      <c r="Z88" s="0" t="s">
        <v>40</v>
      </c>
      <c r="AA88" s="0" t="s">
        <v>40</v>
      </c>
      <c r="AB88" s="0" t="s">
        <v>40</v>
      </c>
      <c r="AC88" s="0" t="s">
        <v>40</v>
      </c>
      <c r="AD88" s="0" t="s">
        <v>40</v>
      </c>
      <c r="AF88" s="0" t="s">
        <v>138</v>
      </c>
      <c r="AG88" s="0" t="n">
        <v>80</v>
      </c>
      <c r="AH88" s="0" t="n">
        <v>0.7</v>
      </c>
      <c r="AI88" s="0" t="s">
        <v>149</v>
      </c>
      <c r="AJ88" s="0" t="s">
        <v>145</v>
      </c>
      <c r="AK88" s="0" t="s">
        <v>65</v>
      </c>
    </row>
    <row r="89" customFormat="false" ht="12.8" hidden="false" customHeight="false" outlineLevel="0" collapsed="false">
      <c r="A89" s="0" t="s">
        <v>136</v>
      </c>
      <c r="B89" s="0" t="n">
        <v>2011</v>
      </c>
      <c r="C89" s="0" t="s">
        <v>59</v>
      </c>
      <c r="D89" s="0" t="s">
        <v>150</v>
      </c>
      <c r="E89" s="0" t="n">
        <v>0</v>
      </c>
      <c r="F89" s="0" t="n">
        <v>8</v>
      </c>
      <c r="G89" s="0" t="n">
        <v>21.4</v>
      </c>
      <c r="H89" s="0" t="n">
        <v>30.9</v>
      </c>
      <c r="I89" s="0" t="n">
        <v>20.1</v>
      </c>
      <c r="J89" s="0" t="n">
        <v>0</v>
      </c>
      <c r="K89" s="0" t="n">
        <v>0</v>
      </c>
      <c r="M89" s="0" t="n">
        <v>2</v>
      </c>
      <c r="N89" s="0" t="n">
        <v>52.2</v>
      </c>
      <c r="O89" s="0" t="n">
        <v>0</v>
      </c>
      <c r="P89" s="0" t="n">
        <v>4.6</v>
      </c>
      <c r="Q89" s="0" t="n">
        <v>0.4</v>
      </c>
      <c r="R89" s="0" t="s">
        <v>40</v>
      </c>
      <c r="S89" s="0" t="s">
        <v>40</v>
      </c>
      <c r="T89" s="0" t="s">
        <v>40</v>
      </c>
      <c r="U89" s="0" t="s">
        <v>40</v>
      </c>
      <c r="V89" s="0" t="s">
        <v>40</v>
      </c>
      <c r="W89" s="0" t="s">
        <v>40</v>
      </c>
      <c r="X89" s="0" t="s">
        <v>40</v>
      </c>
      <c r="Z89" s="0" t="s">
        <v>41</v>
      </c>
      <c r="AA89" s="0" t="s">
        <v>40</v>
      </c>
      <c r="AB89" s="0" t="s">
        <v>40</v>
      </c>
      <c r="AC89" s="0" t="s">
        <v>40</v>
      </c>
      <c r="AD89" s="0" t="s">
        <v>40</v>
      </c>
      <c r="AF89" s="0" t="s">
        <v>138</v>
      </c>
      <c r="AG89" s="0" t="n">
        <v>80</v>
      </c>
      <c r="AH89" s="0" t="n">
        <v>0.7</v>
      </c>
      <c r="AI89" s="0" t="s">
        <v>151</v>
      </c>
      <c r="AJ89" s="0" t="s">
        <v>145</v>
      </c>
      <c r="AK89" s="0" t="s">
        <v>65</v>
      </c>
    </row>
    <row r="90" customFormat="false" ht="12.8" hidden="false" customHeight="false" outlineLevel="0" collapsed="false">
      <c r="A90" s="0" t="s">
        <v>136</v>
      </c>
      <c r="B90" s="0" t="n">
        <v>2011</v>
      </c>
      <c r="C90" s="0" t="s">
        <v>59</v>
      </c>
      <c r="D90" s="0" t="s">
        <v>152</v>
      </c>
      <c r="E90" s="0" t="n">
        <v>0</v>
      </c>
      <c r="F90" s="0" t="n">
        <v>8.2</v>
      </c>
      <c r="G90" s="0" t="n">
        <v>21.9</v>
      </c>
      <c r="H90" s="0" t="n">
        <v>4.7</v>
      </c>
      <c r="I90" s="0" t="n">
        <v>13.9</v>
      </c>
      <c r="J90" s="0" t="n">
        <v>0</v>
      </c>
      <c r="K90" s="0" t="n">
        <v>0</v>
      </c>
      <c r="L90" s="0" t="n">
        <v>44.9</v>
      </c>
      <c r="M90" s="0" t="n">
        <v>29.9</v>
      </c>
      <c r="N90" s="0" t="n">
        <v>21.4</v>
      </c>
      <c r="O90" s="0" t="n">
        <v>0</v>
      </c>
      <c r="P90" s="0" t="n">
        <v>4.2</v>
      </c>
      <c r="Q90" s="0" t="n">
        <v>0</v>
      </c>
      <c r="R90" s="0" t="s">
        <v>40</v>
      </c>
      <c r="S90" s="0" t="s">
        <v>40</v>
      </c>
      <c r="T90" s="0" t="s">
        <v>40</v>
      </c>
      <c r="U90" s="0" t="s">
        <v>40</v>
      </c>
      <c r="V90" s="0" t="s">
        <v>40</v>
      </c>
      <c r="W90" s="0" t="s">
        <v>40</v>
      </c>
      <c r="X90" s="0" t="s">
        <v>40</v>
      </c>
      <c r="Y90" s="0" t="s">
        <v>40</v>
      </c>
      <c r="Z90" s="0" t="s">
        <v>40</v>
      </c>
      <c r="AA90" s="0" t="s">
        <v>40</v>
      </c>
      <c r="AB90" s="0" t="s">
        <v>40</v>
      </c>
      <c r="AC90" s="0" t="s">
        <v>40</v>
      </c>
      <c r="AD90" s="0" t="s">
        <v>40</v>
      </c>
      <c r="AF90" s="0" t="s">
        <v>138</v>
      </c>
      <c r="AG90" s="0" t="n">
        <v>45</v>
      </c>
      <c r="AH90" s="0" t="n">
        <v>0.7</v>
      </c>
      <c r="AI90" s="0" t="s">
        <v>139</v>
      </c>
      <c r="AJ90" s="0" t="s">
        <v>145</v>
      </c>
      <c r="AK90" s="0" t="s">
        <v>65</v>
      </c>
    </row>
    <row r="91" customFormat="false" ht="12.8" hidden="false" customHeight="false" outlineLevel="0" collapsed="false">
      <c r="A91" s="0" t="s">
        <v>136</v>
      </c>
      <c r="B91" s="0" t="n">
        <v>2011</v>
      </c>
      <c r="C91" s="0" t="s">
        <v>59</v>
      </c>
      <c r="D91" s="0" t="s">
        <v>153</v>
      </c>
      <c r="I91" s="0" t="n">
        <v>2</v>
      </c>
      <c r="L91" s="0" t="n">
        <v>1</v>
      </c>
      <c r="M91" s="0" t="n">
        <v>1.5</v>
      </c>
      <c r="N91" s="0" t="n">
        <v>11</v>
      </c>
      <c r="O91" s="0" t="n">
        <v>4</v>
      </c>
      <c r="P91" s="0" t="n">
        <v>3</v>
      </c>
      <c r="Q91" s="0" t="n">
        <v>2.3</v>
      </c>
      <c r="V91" s="0" t="s">
        <v>61</v>
      </c>
      <c r="Y91" s="0" t="s">
        <v>41</v>
      </c>
      <c r="Z91" s="0" t="s">
        <v>41</v>
      </c>
      <c r="AA91" s="0" t="s">
        <v>40</v>
      </c>
      <c r="AB91" s="0" t="s">
        <v>40</v>
      </c>
      <c r="AC91" s="0" t="s">
        <v>40</v>
      </c>
      <c r="AD91" s="0" t="s">
        <v>40</v>
      </c>
      <c r="AF91" s="0" t="s">
        <v>138</v>
      </c>
      <c r="AG91" s="0" t="n">
        <v>45</v>
      </c>
      <c r="AH91" s="0" t="n">
        <v>0.7</v>
      </c>
      <c r="AI91" s="0" t="s">
        <v>144</v>
      </c>
      <c r="AJ91" s="0" t="s">
        <v>145</v>
      </c>
      <c r="AK91" s="0" t="s">
        <v>65</v>
      </c>
    </row>
    <row r="92" customFormat="false" ht="12.8" hidden="false" customHeight="false" outlineLevel="0" collapsed="false">
      <c r="A92" s="0" t="s">
        <v>136</v>
      </c>
      <c r="B92" s="0" t="n">
        <v>2011</v>
      </c>
      <c r="C92" s="0" t="s">
        <v>59</v>
      </c>
      <c r="D92" s="0" t="s">
        <v>154</v>
      </c>
      <c r="I92" s="0" t="n">
        <v>3</v>
      </c>
      <c r="L92" s="0" t="n">
        <v>1</v>
      </c>
      <c r="M92" s="0" t="n">
        <v>2</v>
      </c>
      <c r="N92" s="0" t="n">
        <v>20.7</v>
      </c>
      <c r="O92" s="0" t="n">
        <v>7.1</v>
      </c>
      <c r="P92" s="0" t="n">
        <v>7.3</v>
      </c>
      <c r="Q92" s="0" t="n">
        <v>3.4</v>
      </c>
      <c r="V92" s="0" t="s">
        <v>61</v>
      </c>
      <c r="Y92" s="0" t="s">
        <v>41</v>
      </c>
      <c r="Z92" s="0" t="s">
        <v>41</v>
      </c>
      <c r="AA92" s="0" t="s">
        <v>40</v>
      </c>
      <c r="AB92" s="0" t="s">
        <v>40</v>
      </c>
      <c r="AC92" s="0" t="s">
        <v>40</v>
      </c>
      <c r="AD92" s="0" t="s">
        <v>40</v>
      </c>
      <c r="AF92" s="0" t="s">
        <v>155</v>
      </c>
      <c r="AG92" s="0" t="n">
        <v>80</v>
      </c>
      <c r="AH92" s="0" t="n">
        <v>0.7</v>
      </c>
      <c r="AI92" s="0" t="s">
        <v>144</v>
      </c>
      <c r="AJ92" s="0" t="s">
        <v>145</v>
      </c>
      <c r="AK92" s="0" t="s">
        <v>72</v>
      </c>
    </row>
    <row r="93" customFormat="false" ht="12.8" hidden="false" customHeight="false" outlineLevel="0" collapsed="false">
      <c r="A93" s="0" t="s">
        <v>136</v>
      </c>
      <c r="B93" s="0" t="n">
        <v>2011</v>
      </c>
      <c r="C93" s="0" t="s">
        <v>59</v>
      </c>
      <c r="D93" s="0" t="s">
        <v>156</v>
      </c>
      <c r="I93" s="0" t="n">
        <v>3.5</v>
      </c>
      <c r="L93" s="0" t="n">
        <v>1</v>
      </c>
      <c r="M93" s="0" t="n">
        <v>2</v>
      </c>
      <c r="N93" s="0" t="n">
        <v>19.1</v>
      </c>
      <c r="O93" s="0" t="n">
        <v>2.3</v>
      </c>
      <c r="P93" s="0" t="n">
        <v>9.1</v>
      </c>
      <c r="Q93" s="0" t="n">
        <v>3.5</v>
      </c>
      <c r="V93" s="0" t="s">
        <v>61</v>
      </c>
      <c r="Y93" s="0" t="s">
        <v>41</v>
      </c>
      <c r="Z93" s="0" t="s">
        <v>41</v>
      </c>
      <c r="AA93" s="0" t="s">
        <v>40</v>
      </c>
      <c r="AB93" s="0" t="s">
        <v>40</v>
      </c>
      <c r="AC93" s="0" t="s">
        <v>40</v>
      </c>
      <c r="AD93" s="0" t="s">
        <v>40</v>
      </c>
      <c r="AF93" s="0" t="s">
        <v>155</v>
      </c>
      <c r="AG93" s="0" t="n">
        <v>45</v>
      </c>
      <c r="AH93" s="0" t="n">
        <v>0.7</v>
      </c>
      <c r="AI93" s="0" t="s">
        <v>144</v>
      </c>
      <c r="AJ93" s="0" t="s">
        <v>145</v>
      </c>
      <c r="AK93" s="0" t="s">
        <v>72</v>
      </c>
    </row>
    <row r="94" customFormat="false" ht="12.8" hidden="false" customHeight="false" outlineLevel="0" collapsed="false">
      <c r="A94" s="0" t="s">
        <v>136</v>
      </c>
      <c r="B94" s="0" t="n">
        <v>2011</v>
      </c>
      <c r="C94" s="0" t="s">
        <v>59</v>
      </c>
      <c r="D94" s="0" t="s">
        <v>157</v>
      </c>
      <c r="I94" s="0" t="n">
        <v>3.5</v>
      </c>
      <c r="J94" s="0" t="n">
        <v>0</v>
      </c>
      <c r="K94" s="0" t="n">
        <v>0</v>
      </c>
      <c r="M94" s="0" t="n">
        <v>2</v>
      </c>
      <c r="N94" s="0" t="n">
        <v>60.7</v>
      </c>
      <c r="O94" s="0" t="n">
        <v>1.2</v>
      </c>
      <c r="P94" s="0" t="n">
        <v>8.6</v>
      </c>
      <c r="Q94" s="0" t="n">
        <v>0</v>
      </c>
      <c r="V94" s="0" t="s">
        <v>41</v>
      </c>
      <c r="W94" s="0" t="s">
        <v>40</v>
      </c>
      <c r="X94" s="0" t="s">
        <v>40</v>
      </c>
      <c r="Z94" s="0" t="s">
        <v>41</v>
      </c>
      <c r="AA94" s="0" t="s">
        <v>40</v>
      </c>
      <c r="AB94" s="0" t="s">
        <v>40</v>
      </c>
      <c r="AC94" s="0" t="s">
        <v>40</v>
      </c>
      <c r="AD94" s="0" t="s">
        <v>40</v>
      </c>
      <c r="AF94" s="0" t="s">
        <v>155</v>
      </c>
      <c r="AG94" s="0" t="n">
        <v>80</v>
      </c>
      <c r="AH94" s="0" t="n">
        <v>0.7</v>
      </c>
      <c r="AI94" s="0" t="s">
        <v>158</v>
      </c>
      <c r="AJ94" s="0" t="s">
        <v>145</v>
      </c>
      <c r="AK94" s="0" t="s">
        <v>72</v>
      </c>
    </row>
    <row r="95" customFormat="false" ht="12.8" hidden="false" customHeight="false" outlineLevel="0" collapsed="false">
      <c r="A95" s="0" t="s">
        <v>136</v>
      </c>
      <c r="B95" s="0" t="n">
        <v>2011</v>
      </c>
      <c r="C95" s="0" t="s">
        <v>59</v>
      </c>
      <c r="D95" s="0" t="s">
        <v>159</v>
      </c>
      <c r="I95" s="0" t="n">
        <v>3.5</v>
      </c>
      <c r="L95" s="0" t="n">
        <v>1</v>
      </c>
      <c r="M95" s="0" t="n">
        <v>2</v>
      </c>
      <c r="N95" s="0" t="n">
        <v>20.7</v>
      </c>
      <c r="O95" s="0" t="n">
        <v>7.1</v>
      </c>
      <c r="P95" s="0" t="n">
        <v>7.3</v>
      </c>
      <c r="Q95" s="0" t="n">
        <v>3.4</v>
      </c>
      <c r="V95" s="0" t="s">
        <v>41</v>
      </c>
      <c r="Y95" s="0" t="s">
        <v>41</v>
      </c>
      <c r="Z95" s="0" t="s">
        <v>41</v>
      </c>
      <c r="AA95" s="0" t="s">
        <v>40</v>
      </c>
      <c r="AB95" s="0" t="s">
        <v>40</v>
      </c>
      <c r="AC95" s="0" t="s">
        <v>40</v>
      </c>
      <c r="AD95" s="0" t="s">
        <v>40</v>
      </c>
      <c r="AF95" s="0" t="s">
        <v>155</v>
      </c>
      <c r="AG95" s="0" t="n">
        <v>80</v>
      </c>
      <c r="AH95" s="0" t="n">
        <v>0.7</v>
      </c>
      <c r="AI95" s="0" t="s">
        <v>160</v>
      </c>
      <c r="AJ95" s="0" t="s">
        <v>145</v>
      </c>
      <c r="AK95" s="0" t="s">
        <v>72</v>
      </c>
    </row>
    <row r="96" customFormat="false" ht="12.8" hidden="false" customHeight="false" outlineLevel="0" collapsed="false">
      <c r="A96" s="0" t="s">
        <v>136</v>
      </c>
      <c r="B96" s="0" t="n">
        <v>2011</v>
      </c>
      <c r="C96" s="0" t="s">
        <v>59</v>
      </c>
      <c r="D96" s="0" t="s">
        <v>161</v>
      </c>
      <c r="E96" s="0" t="n">
        <v>0</v>
      </c>
      <c r="F96" s="0" t="n">
        <v>6.9</v>
      </c>
      <c r="G96" s="0" t="n">
        <v>15</v>
      </c>
      <c r="H96" s="0" t="n">
        <v>18</v>
      </c>
      <c r="I96" s="0" t="n">
        <v>19</v>
      </c>
      <c r="J96" s="0" t="n">
        <v>0</v>
      </c>
      <c r="K96" s="0" t="n">
        <v>0</v>
      </c>
      <c r="L96" s="0" t="n">
        <v>28</v>
      </c>
      <c r="M96" s="0" t="n">
        <v>28.3</v>
      </c>
      <c r="N96" s="0" t="n">
        <v>11.5</v>
      </c>
      <c r="O96" s="0" t="n">
        <v>0</v>
      </c>
      <c r="P96" s="0" t="n">
        <v>0</v>
      </c>
      <c r="Q96" s="0" t="n">
        <v>0</v>
      </c>
      <c r="R96" s="0" t="s">
        <v>40</v>
      </c>
      <c r="S96" s="0" t="s">
        <v>40</v>
      </c>
      <c r="T96" s="0" t="s">
        <v>40</v>
      </c>
      <c r="U96" s="0" t="s">
        <v>40</v>
      </c>
      <c r="V96" s="0" t="s">
        <v>40</v>
      </c>
      <c r="W96" s="0" t="s">
        <v>40</v>
      </c>
      <c r="X96" s="0" t="s">
        <v>40</v>
      </c>
      <c r="Y96" s="0" t="s">
        <v>40</v>
      </c>
      <c r="Z96" s="0" t="s">
        <v>40</v>
      </c>
      <c r="AA96" s="0" t="s">
        <v>40</v>
      </c>
      <c r="AB96" s="0" t="s">
        <v>40</v>
      </c>
      <c r="AC96" s="0" t="s">
        <v>40</v>
      </c>
      <c r="AD96" s="0" t="s">
        <v>40</v>
      </c>
      <c r="AF96" s="0" t="s">
        <v>162</v>
      </c>
      <c r="AG96" s="0" t="n">
        <v>80</v>
      </c>
      <c r="AH96" s="0" t="n">
        <v>0.7</v>
      </c>
      <c r="AI96" s="0" t="s">
        <v>139</v>
      </c>
      <c r="AJ96" s="0" t="s">
        <v>140</v>
      </c>
      <c r="AK96" s="0" t="s">
        <v>65</v>
      </c>
    </row>
    <row r="97" customFormat="false" ht="12.8" hidden="false" customHeight="false" outlineLevel="0" collapsed="false">
      <c r="A97" s="0" t="s">
        <v>136</v>
      </c>
      <c r="B97" s="0" t="n">
        <v>2011</v>
      </c>
      <c r="C97" s="0" t="s">
        <v>59</v>
      </c>
      <c r="D97" s="0" t="s">
        <v>163</v>
      </c>
      <c r="E97" s="0" t="n">
        <v>0</v>
      </c>
      <c r="F97" s="0" t="n">
        <v>9.8</v>
      </c>
      <c r="G97" s="0" t="n">
        <v>27.1</v>
      </c>
      <c r="H97" s="0" t="n">
        <v>46.9</v>
      </c>
      <c r="I97" s="0" t="n">
        <v>23.5</v>
      </c>
      <c r="J97" s="0" t="n">
        <v>0</v>
      </c>
      <c r="K97" s="0" t="n">
        <v>0</v>
      </c>
      <c r="L97" s="0" t="n">
        <v>38.9</v>
      </c>
      <c r="M97" s="0" t="n">
        <v>30.6</v>
      </c>
      <c r="N97" s="0" t="n">
        <v>23.1</v>
      </c>
      <c r="O97" s="0" t="n">
        <v>0</v>
      </c>
      <c r="P97" s="0" t="n">
        <v>3.4</v>
      </c>
      <c r="Q97" s="0" t="n">
        <v>0</v>
      </c>
      <c r="R97" s="0" t="s">
        <v>40</v>
      </c>
      <c r="S97" s="0" t="s">
        <v>40</v>
      </c>
      <c r="T97" s="0" t="s">
        <v>40</v>
      </c>
      <c r="U97" s="0" t="s">
        <v>40</v>
      </c>
      <c r="V97" s="0" t="s">
        <v>40</v>
      </c>
      <c r="W97" s="0" t="s">
        <v>40</v>
      </c>
      <c r="X97" s="0" t="s">
        <v>40</v>
      </c>
      <c r="Y97" s="0" t="s">
        <v>40</v>
      </c>
      <c r="Z97" s="0" t="s">
        <v>40</v>
      </c>
      <c r="AA97" s="0" t="s">
        <v>40</v>
      </c>
      <c r="AB97" s="0" t="s">
        <v>40</v>
      </c>
      <c r="AC97" s="0" t="s">
        <v>40</v>
      </c>
      <c r="AD97" s="0" t="s">
        <v>40</v>
      </c>
      <c r="AF97" s="0" t="s">
        <v>162</v>
      </c>
      <c r="AG97" s="0" t="n">
        <v>80</v>
      </c>
      <c r="AH97" s="0" t="n">
        <v>0.7</v>
      </c>
      <c r="AI97" s="0" t="s">
        <v>139</v>
      </c>
      <c r="AJ97" s="0" t="s">
        <v>142</v>
      </c>
      <c r="AK97" s="0" t="s">
        <v>65</v>
      </c>
    </row>
    <row r="98" customFormat="false" ht="12.8" hidden="false" customHeight="false" outlineLevel="0" collapsed="false">
      <c r="A98" s="0" t="s">
        <v>136</v>
      </c>
      <c r="B98" s="0" t="n">
        <v>2011</v>
      </c>
      <c r="C98" s="0" t="s">
        <v>59</v>
      </c>
      <c r="D98" s="0" t="s">
        <v>164</v>
      </c>
      <c r="I98" s="0" t="n">
        <v>3</v>
      </c>
      <c r="L98" s="0" t="n">
        <v>1</v>
      </c>
      <c r="M98" s="0" t="n">
        <v>1.5</v>
      </c>
      <c r="N98" s="0" t="n">
        <v>6.3</v>
      </c>
      <c r="O98" s="0" t="n">
        <v>4.5</v>
      </c>
      <c r="P98" s="0" t="n">
        <v>3.7</v>
      </c>
      <c r="Q98" s="0" t="n">
        <v>3.6</v>
      </c>
      <c r="V98" s="0" t="s">
        <v>41</v>
      </c>
      <c r="Y98" s="0" t="s">
        <v>41</v>
      </c>
      <c r="Z98" s="0" t="s">
        <v>41</v>
      </c>
      <c r="AA98" s="0" t="s">
        <v>40</v>
      </c>
      <c r="AB98" s="0" t="s">
        <v>40</v>
      </c>
      <c r="AC98" s="0" t="s">
        <v>40</v>
      </c>
      <c r="AD98" s="0" t="s">
        <v>40</v>
      </c>
      <c r="AF98" s="0" t="s">
        <v>162</v>
      </c>
      <c r="AG98" s="0" t="n">
        <v>80</v>
      </c>
      <c r="AH98" s="0" t="n">
        <v>0.7</v>
      </c>
      <c r="AI98" s="0" t="s">
        <v>160</v>
      </c>
      <c r="AJ98" s="0" t="s">
        <v>142</v>
      </c>
      <c r="AK98" s="0" t="s">
        <v>65</v>
      </c>
    </row>
    <row r="99" customFormat="false" ht="12.8" hidden="false" customHeight="false" outlineLevel="0" collapsed="false">
      <c r="A99" s="0" t="s">
        <v>136</v>
      </c>
      <c r="B99" s="0" t="n">
        <v>2011</v>
      </c>
      <c r="C99" s="0" t="s">
        <v>59</v>
      </c>
      <c r="D99" s="0" t="s">
        <v>165</v>
      </c>
      <c r="I99" s="0" t="n">
        <v>3</v>
      </c>
      <c r="L99" s="0" t="n">
        <v>1</v>
      </c>
      <c r="M99" s="0" t="n">
        <v>1.5</v>
      </c>
      <c r="N99" s="0" t="n">
        <v>6.3</v>
      </c>
      <c r="O99" s="0" t="n">
        <v>4.5</v>
      </c>
      <c r="P99" s="0" t="n">
        <v>3.7</v>
      </c>
      <c r="Q99" s="0" t="n">
        <v>3.6</v>
      </c>
      <c r="V99" s="0" t="s">
        <v>61</v>
      </c>
      <c r="Y99" s="0" t="s">
        <v>41</v>
      </c>
      <c r="Z99" s="0" t="s">
        <v>41</v>
      </c>
      <c r="AA99" s="0" t="s">
        <v>40</v>
      </c>
      <c r="AB99" s="0" t="s">
        <v>40</v>
      </c>
      <c r="AC99" s="0" t="s">
        <v>40</v>
      </c>
      <c r="AD99" s="0" t="s">
        <v>40</v>
      </c>
      <c r="AF99" s="0" t="s">
        <v>162</v>
      </c>
      <c r="AG99" s="0" t="n">
        <v>80</v>
      </c>
      <c r="AH99" s="0" t="n">
        <v>0.7</v>
      </c>
      <c r="AI99" s="0" t="s">
        <v>144</v>
      </c>
      <c r="AJ99" s="0" t="s">
        <v>142</v>
      </c>
      <c r="AK99" s="0" t="s">
        <v>65</v>
      </c>
    </row>
    <row r="100" customFormat="false" ht="12.8" hidden="false" customHeight="false" outlineLevel="0" collapsed="false">
      <c r="A100" s="0" t="s">
        <v>136</v>
      </c>
      <c r="B100" s="0" t="n">
        <v>2011</v>
      </c>
      <c r="C100" s="0" t="s">
        <v>59</v>
      </c>
      <c r="D100" s="0" t="s">
        <v>166</v>
      </c>
      <c r="E100" s="0" t="n">
        <v>0</v>
      </c>
      <c r="F100" s="0" t="n">
        <v>9.8</v>
      </c>
      <c r="I100" s="0" t="n">
        <v>1.5</v>
      </c>
      <c r="J100" s="0" t="n">
        <v>0</v>
      </c>
      <c r="K100" s="0" t="n">
        <v>0</v>
      </c>
      <c r="L100" s="0" t="n">
        <v>18.7</v>
      </c>
      <c r="M100" s="0" t="n">
        <v>32.2</v>
      </c>
      <c r="N100" s="0" t="n">
        <v>22.8</v>
      </c>
      <c r="O100" s="0" t="n">
        <v>0</v>
      </c>
      <c r="P100" s="0" t="n">
        <v>3.5</v>
      </c>
      <c r="Q100" s="0" t="n">
        <v>0</v>
      </c>
      <c r="R100" s="0" t="s">
        <v>40</v>
      </c>
      <c r="S100" s="0" t="s">
        <v>40</v>
      </c>
      <c r="V100" s="0" t="s">
        <v>41</v>
      </c>
      <c r="W100" s="0" t="s">
        <v>40</v>
      </c>
      <c r="X100" s="0" t="s">
        <v>40</v>
      </c>
      <c r="Y100" s="0" t="s">
        <v>40</v>
      </c>
      <c r="Z100" s="0" t="s">
        <v>40</v>
      </c>
      <c r="AA100" s="0" t="s">
        <v>40</v>
      </c>
      <c r="AB100" s="0" t="s">
        <v>40</v>
      </c>
      <c r="AC100" s="0" t="s">
        <v>40</v>
      </c>
      <c r="AD100" s="0" t="s">
        <v>40</v>
      </c>
      <c r="AF100" s="0" t="s">
        <v>162</v>
      </c>
      <c r="AG100" s="0" t="n">
        <v>80</v>
      </c>
      <c r="AH100" s="0" t="n">
        <v>0.7</v>
      </c>
      <c r="AI100" s="0" t="s">
        <v>167</v>
      </c>
      <c r="AJ100" s="0" t="s">
        <v>142</v>
      </c>
      <c r="AK100" s="0" t="s">
        <v>65</v>
      </c>
    </row>
    <row r="101" customFormat="false" ht="12.8" hidden="false" customHeight="false" outlineLevel="0" collapsed="false">
      <c r="A101" s="0" t="s">
        <v>136</v>
      </c>
      <c r="B101" s="0" t="n">
        <v>2011</v>
      </c>
      <c r="C101" s="0" t="s">
        <v>59</v>
      </c>
      <c r="D101" s="0" t="s">
        <v>168</v>
      </c>
      <c r="E101" s="0" t="n">
        <v>0</v>
      </c>
      <c r="F101" s="0" t="n">
        <v>9.8</v>
      </c>
      <c r="G101" s="0" t="n">
        <v>27.1</v>
      </c>
      <c r="H101" s="0" t="n">
        <v>46.9</v>
      </c>
      <c r="L101" s="0" t="n">
        <v>1</v>
      </c>
      <c r="M101" s="0" t="n">
        <v>57.1</v>
      </c>
      <c r="N101" s="0" t="n">
        <v>11.2</v>
      </c>
      <c r="O101" s="0" t="n">
        <v>0</v>
      </c>
      <c r="P101" s="0" t="n">
        <v>3.1</v>
      </c>
      <c r="Q101" s="0" t="n">
        <v>2.7</v>
      </c>
      <c r="R101" s="0" t="s">
        <v>40</v>
      </c>
      <c r="S101" s="0" t="s">
        <v>40</v>
      </c>
      <c r="T101" s="0" t="s">
        <v>40</v>
      </c>
      <c r="U101" s="0" t="s">
        <v>40</v>
      </c>
      <c r="Y101" s="0" t="s">
        <v>41</v>
      </c>
      <c r="Z101" s="0" t="s">
        <v>40</v>
      </c>
      <c r="AA101" s="0" t="s">
        <v>40</v>
      </c>
      <c r="AB101" s="0" t="s">
        <v>40</v>
      </c>
      <c r="AC101" s="0" t="s">
        <v>40</v>
      </c>
      <c r="AD101" s="0" t="s">
        <v>40</v>
      </c>
      <c r="AF101" s="0" t="s">
        <v>162</v>
      </c>
      <c r="AG101" s="0" t="n">
        <v>80</v>
      </c>
      <c r="AH101" s="0" t="n">
        <v>0.7</v>
      </c>
      <c r="AI101" s="0" t="s">
        <v>169</v>
      </c>
      <c r="AJ101" s="0" t="s">
        <v>142</v>
      </c>
      <c r="AK101" s="0" t="s">
        <v>65</v>
      </c>
    </row>
    <row r="102" customFormat="false" ht="12.8" hidden="false" customHeight="false" outlineLevel="0" collapsed="false">
      <c r="A102" s="0" t="s">
        <v>136</v>
      </c>
      <c r="B102" s="0" t="n">
        <v>2011</v>
      </c>
      <c r="C102" s="0" t="s">
        <v>59</v>
      </c>
      <c r="D102" s="0" t="s">
        <v>170</v>
      </c>
      <c r="E102" s="0" t="n">
        <v>0</v>
      </c>
      <c r="F102" s="0" t="n">
        <v>9.8</v>
      </c>
      <c r="G102" s="0" t="n">
        <v>27.1</v>
      </c>
      <c r="H102" s="0" t="n">
        <v>46.9</v>
      </c>
      <c r="I102" s="0" t="n">
        <v>23.5</v>
      </c>
      <c r="J102" s="0" t="n">
        <v>0</v>
      </c>
      <c r="K102" s="0" t="n">
        <v>0</v>
      </c>
      <c r="M102" s="0" t="n">
        <v>1.5</v>
      </c>
      <c r="N102" s="0" t="n">
        <v>36.6</v>
      </c>
      <c r="O102" s="0" t="n">
        <v>0</v>
      </c>
      <c r="P102" s="0" t="n">
        <v>4.7</v>
      </c>
      <c r="Q102" s="0" t="n">
        <v>0</v>
      </c>
      <c r="R102" s="0" t="s">
        <v>40</v>
      </c>
      <c r="S102" s="0" t="s">
        <v>40</v>
      </c>
      <c r="T102" s="0" t="s">
        <v>40</v>
      </c>
      <c r="U102" s="0" t="s">
        <v>40</v>
      </c>
      <c r="V102" s="0" t="s">
        <v>40</v>
      </c>
      <c r="W102" s="0" t="s">
        <v>40</v>
      </c>
      <c r="X102" s="0" t="s">
        <v>40</v>
      </c>
      <c r="Z102" s="0" t="s">
        <v>41</v>
      </c>
      <c r="AA102" s="0" t="s">
        <v>40</v>
      </c>
      <c r="AB102" s="0" t="s">
        <v>40</v>
      </c>
      <c r="AC102" s="0" t="s">
        <v>40</v>
      </c>
      <c r="AD102" s="0" t="s">
        <v>40</v>
      </c>
      <c r="AF102" s="0" t="s">
        <v>162</v>
      </c>
      <c r="AG102" s="0" t="n">
        <v>80</v>
      </c>
      <c r="AH102" s="0" t="n">
        <v>0.7</v>
      </c>
      <c r="AI102" s="0" t="s">
        <v>151</v>
      </c>
      <c r="AJ102" s="0" t="s">
        <v>142</v>
      </c>
      <c r="AK102" s="0" t="s">
        <v>65</v>
      </c>
    </row>
    <row r="103" customFormat="false" ht="12.8" hidden="false" customHeight="false" outlineLevel="0" collapsed="false">
      <c r="A103" s="0" t="s">
        <v>136</v>
      </c>
      <c r="B103" s="0" t="n">
        <v>2011</v>
      </c>
      <c r="C103" s="0" t="s">
        <v>59</v>
      </c>
      <c r="D103" s="0" t="s">
        <v>171</v>
      </c>
      <c r="I103" s="0" t="n">
        <v>3</v>
      </c>
      <c r="J103" s="0" t="n">
        <v>0</v>
      </c>
      <c r="K103" s="0" t="n">
        <v>0</v>
      </c>
      <c r="L103" s="0" t="n">
        <v>20.7</v>
      </c>
      <c r="M103" s="0" t="n">
        <v>32</v>
      </c>
      <c r="N103" s="0" t="n">
        <v>23.4</v>
      </c>
      <c r="O103" s="0" t="n">
        <v>0</v>
      </c>
      <c r="P103" s="0" t="n">
        <v>3.6</v>
      </c>
      <c r="Q103" s="0" t="n">
        <v>0</v>
      </c>
      <c r="V103" s="0" t="s">
        <v>61</v>
      </c>
      <c r="W103" s="0" t="s">
        <v>40</v>
      </c>
      <c r="X103" s="0" t="s">
        <v>40</v>
      </c>
      <c r="Y103" s="0" t="s">
        <v>40</v>
      </c>
      <c r="Z103" s="0" t="s">
        <v>40</v>
      </c>
      <c r="AA103" s="0" t="s">
        <v>40</v>
      </c>
      <c r="AB103" s="0" t="s">
        <v>40</v>
      </c>
      <c r="AC103" s="0" t="s">
        <v>40</v>
      </c>
      <c r="AD103" s="0" t="s">
        <v>40</v>
      </c>
      <c r="AF103" s="0" t="s">
        <v>162</v>
      </c>
      <c r="AG103" s="0" t="n">
        <v>80</v>
      </c>
      <c r="AH103" s="0" t="n">
        <v>0.7</v>
      </c>
      <c r="AI103" s="0" t="s">
        <v>172</v>
      </c>
      <c r="AJ103" s="0" t="s">
        <v>142</v>
      </c>
      <c r="AK103" s="0" t="s">
        <v>65</v>
      </c>
    </row>
    <row r="104" customFormat="false" ht="12.8" hidden="false" customHeight="false" outlineLevel="0" collapsed="false">
      <c r="A104" s="0" t="s">
        <v>136</v>
      </c>
      <c r="B104" s="0" t="n">
        <v>2011</v>
      </c>
      <c r="C104" s="0" t="s">
        <v>59</v>
      </c>
      <c r="D104" s="0" t="s">
        <v>173</v>
      </c>
      <c r="E104" s="0" t="n">
        <v>0</v>
      </c>
      <c r="F104" s="0" t="n">
        <v>10</v>
      </c>
      <c r="G104" s="0" t="n">
        <v>23.5</v>
      </c>
      <c r="H104" s="0" t="n">
        <v>19</v>
      </c>
      <c r="I104" s="0" t="n">
        <v>5.6</v>
      </c>
      <c r="J104" s="0" t="n">
        <v>0</v>
      </c>
      <c r="K104" s="0" t="n">
        <v>0</v>
      </c>
      <c r="L104" s="0" t="n">
        <v>49.1</v>
      </c>
      <c r="M104" s="0" t="n">
        <v>30.8</v>
      </c>
      <c r="N104" s="0" t="n">
        <v>22.6</v>
      </c>
      <c r="O104" s="0" t="n">
        <v>0</v>
      </c>
      <c r="P104" s="0" t="n">
        <v>6.8</v>
      </c>
      <c r="Q104" s="0" t="n">
        <v>3.5</v>
      </c>
      <c r="R104" s="0" t="s">
        <v>40</v>
      </c>
      <c r="S104" s="0" t="s">
        <v>40</v>
      </c>
      <c r="T104" s="0" t="s">
        <v>40</v>
      </c>
      <c r="U104" s="0" t="s">
        <v>40</v>
      </c>
      <c r="V104" s="0" t="s">
        <v>40</v>
      </c>
      <c r="W104" s="0" t="s">
        <v>40</v>
      </c>
      <c r="X104" s="0" t="s">
        <v>40</v>
      </c>
      <c r="Y104" s="0" t="s">
        <v>40</v>
      </c>
      <c r="Z104" s="0" t="s">
        <v>40</v>
      </c>
      <c r="AA104" s="0" t="s">
        <v>40</v>
      </c>
      <c r="AB104" s="0" t="s">
        <v>40</v>
      </c>
      <c r="AC104" s="0" t="s">
        <v>40</v>
      </c>
      <c r="AD104" s="0" t="s">
        <v>40</v>
      </c>
      <c r="AF104" s="0" t="s">
        <v>162</v>
      </c>
      <c r="AG104" s="0" t="n">
        <v>45</v>
      </c>
      <c r="AH104" s="0" t="n">
        <v>0.7</v>
      </c>
      <c r="AI104" s="0" t="s">
        <v>139</v>
      </c>
      <c r="AJ104" s="0" t="s">
        <v>142</v>
      </c>
      <c r="AK104" s="0" t="s">
        <v>65</v>
      </c>
    </row>
    <row r="105" customFormat="false" ht="12.8" hidden="false" customHeight="false" outlineLevel="0" collapsed="false">
      <c r="A105" s="0" t="s">
        <v>136</v>
      </c>
      <c r="B105" s="0" t="n">
        <v>2011</v>
      </c>
      <c r="C105" s="0" t="s">
        <v>59</v>
      </c>
      <c r="D105" s="0" t="s">
        <v>174</v>
      </c>
      <c r="I105" s="0" t="n">
        <v>2</v>
      </c>
      <c r="J105" s="0" t="n">
        <v>0</v>
      </c>
      <c r="K105" s="0" t="n">
        <v>0</v>
      </c>
      <c r="L105" s="0" t="n">
        <v>25.1</v>
      </c>
      <c r="M105" s="0" t="n">
        <v>33.4</v>
      </c>
      <c r="N105" s="0" t="n">
        <v>22.1</v>
      </c>
      <c r="O105" s="0" t="n">
        <v>0</v>
      </c>
      <c r="P105" s="0" t="n">
        <v>6.3</v>
      </c>
      <c r="Q105" s="0" t="n">
        <v>3.3</v>
      </c>
      <c r="V105" s="0" t="s">
        <v>61</v>
      </c>
      <c r="W105" s="0" t="s">
        <v>40</v>
      </c>
      <c r="X105" s="0" t="s">
        <v>40</v>
      </c>
      <c r="Y105" s="0" t="s">
        <v>40</v>
      </c>
      <c r="Z105" s="0" t="s">
        <v>40</v>
      </c>
      <c r="AA105" s="0" t="s">
        <v>40</v>
      </c>
      <c r="AB105" s="0" t="s">
        <v>40</v>
      </c>
      <c r="AC105" s="0" t="s">
        <v>40</v>
      </c>
      <c r="AD105" s="0" t="s">
        <v>40</v>
      </c>
      <c r="AF105" s="0" t="s">
        <v>162</v>
      </c>
      <c r="AG105" s="0" t="n">
        <v>45</v>
      </c>
      <c r="AH105" s="0" t="n">
        <v>0.7</v>
      </c>
      <c r="AI105" s="0" t="s">
        <v>172</v>
      </c>
      <c r="AJ105" s="0" t="s">
        <v>142</v>
      </c>
      <c r="AK105" s="0" t="s">
        <v>65</v>
      </c>
    </row>
    <row r="106" customFormat="false" ht="12.8" hidden="false" customHeight="false" outlineLevel="0" collapsed="false">
      <c r="A106" s="0" t="s">
        <v>136</v>
      </c>
      <c r="B106" s="0" t="n">
        <v>2011</v>
      </c>
      <c r="C106" s="0" t="s">
        <v>59</v>
      </c>
      <c r="D106" s="0" t="s">
        <v>175</v>
      </c>
      <c r="E106" s="0" t="n">
        <v>0</v>
      </c>
      <c r="F106" s="0" t="n">
        <v>10</v>
      </c>
      <c r="G106" s="0" t="n">
        <v>27</v>
      </c>
      <c r="L106" s="0" t="n">
        <v>1</v>
      </c>
      <c r="M106" s="0" t="n">
        <v>62.5</v>
      </c>
      <c r="N106" s="0" t="n">
        <v>17.4</v>
      </c>
      <c r="O106" s="0" t="n">
        <v>0</v>
      </c>
      <c r="P106" s="0" t="n">
        <v>5.6</v>
      </c>
      <c r="Q106" s="0" t="n">
        <v>2.8</v>
      </c>
      <c r="R106" s="0" t="s">
        <v>40</v>
      </c>
      <c r="S106" s="0" t="s">
        <v>40</v>
      </c>
      <c r="T106" s="0" t="s">
        <v>40</v>
      </c>
      <c r="Y106" s="0" t="s">
        <v>41</v>
      </c>
      <c r="Z106" s="0" t="s">
        <v>40</v>
      </c>
      <c r="AA106" s="0" t="s">
        <v>40</v>
      </c>
      <c r="AB106" s="0" t="s">
        <v>40</v>
      </c>
      <c r="AC106" s="0" t="s">
        <v>40</v>
      </c>
      <c r="AD106" s="0" t="s">
        <v>40</v>
      </c>
      <c r="AF106" s="0" t="s">
        <v>162</v>
      </c>
      <c r="AG106" s="0" t="n">
        <v>45</v>
      </c>
      <c r="AH106" s="0" t="n">
        <v>0.7</v>
      </c>
      <c r="AI106" s="0" t="s">
        <v>167</v>
      </c>
      <c r="AJ106" s="0" t="s">
        <v>142</v>
      </c>
      <c r="AK106" s="0" t="s">
        <v>65</v>
      </c>
    </row>
    <row r="107" customFormat="false" ht="12.8" hidden="false" customHeight="false" outlineLevel="0" collapsed="false">
      <c r="A107" s="0" t="s">
        <v>136</v>
      </c>
      <c r="B107" s="0" t="n">
        <v>2011</v>
      </c>
      <c r="C107" s="0" t="s">
        <v>59</v>
      </c>
      <c r="D107" s="0" t="s">
        <v>176</v>
      </c>
      <c r="E107" s="0" t="n">
        <v>0</v>
      </c>
      <c r="F107" s="0" t="n">
        <v>10</v>
      </c>
      <c r="G107" s="0" t="n">
        <v>27</v>
      </c>
      <c r="L107" s="0" t="n">
        <v>1</v>
      </c>
      <c r="M107" s="0" t="n">
        <v>1.5</v>
      </c>
      <c r="N107" s="0" t="n">
        <v>25.7</v>
      </c>
      <c r="O107" s="0" t="n">
        <v>0</v>
      </c>
      <c r="P107" s="0" t="n">
        <v>4.7</v>
      </c>
      <c r="Q107" s="0" t="n">
        <v>2.8</v>
      </c>
      <c r="R107" s="0" t="s">
        <v>40</v>
      </c>
      <c r="S107" s="0" t="s">
        <v>40</v>
      </c>
      <c r="T107" s="0" t="s">
        <v>40</v>
      </c>
      <c r="Y107" s="0" t="s">
        <v>41</v>
      </c>
      <c r="Z107" s="0" t="s">
        <v>41</v>
      </c>
      <c r="AA107" s="0" t="s">
        <v>40</v>
      </c>
      <c r="AB107" s="0" t="s">
        <v>40</v>
      </c>
      <c r="AC107" s="0" t="s">
        <v>40</v>
      </c>
      <c r="AD107" s="0" t="s">
        <v>40</v>
      </c>
      <c r="AF107" s="0" t="s">
        <v>162</v>
      </c>
      <c r="AG107" s="0" t="n">
        <v>45</v>
      </c>
      <c r="AH107" s="0" t="n">
        <v>0.7</v>
      </c>
      <c r="AI107" s="0" t="s">
        <v>177</v>
      </c>
      <c r="AJ107" s="0" t="s">
        <v>142</v>
      </c>
      <c r="AK107" s="0" t="s">
        <v>65</v>
      </c>
    </row>
    <row r="108" customFormat="false" ht="12.8" hidden="false" customHeight="false" outlineLevel="0" collapsed="false">
      <c r="A108" s="0" t="s">
        <v>136</v>
      </c>
      <c r="B108" s="0" t="n">
        <v>2011</v>
      </c>
      <c r="C108" s="0" t="s">
        <v>59</v>
      </c>
      <c r="D108" s="0" t="s">
        <v>178</v>
      </c>
      <c r="E108" s="0" t="n">
        <v>0</v>
      </c>
      <c r="F108" s="0" t="n">
        <v>10</v>
      </c>
      <c r="G108" s="0" t="n">
        <v>23.5</v>
      </c>
      <c r="H108" s="0" t="n">
        <v>19</v>
      </c>
      <c r="I108" s="0" t="n">
        <v>5.6</v>
      </c>
      <c r="J108" s="0" t="n">
        <v>0</v>
      </c>
      <c r="K108" s="0" t="n">
        <v>0</v>
      </c>
      <c r="M108" s="0" t="n">
        <v>2</v>
      </c>
      <c r="N108" s="0" t="n">
        <v>38.8</v>
      </c>
      <c r="O108" s="0" t="n">
        <v>0</v>
      </c>
      <c r="P108" s="0" t="n">
        <v>5.9</v>
      </c>
      <c r="Q108" s="0" t="n">
        <v>3</v>
      </c>
      <c r="R108" s="0" t="s">
        <v>40</v>
      </c>
      <c r="S108" s="0" t="s">
        <v>40</v>
      </c>
      <c r="T108" s="0" t="s">
        <v>40</v>
      </c>
      <c r="U108" s="0" t="s">
        <v>40</v>
      </c>
      <c r="V108" s="0" t="s">
        <v>40</v>
      </c>
      <c r="W108" s="0" t="s">
        <v>40</v>
      </c>
      <c r="X108" s="0" t="s">
        <v>40</v>
      </c>
      <c r="Z108" s="0" t="s">
        <v>41</v>
      </c>
      <c r="AA108" s="0" t="s">
        <v>40</v>
      </c>
      <c r="AB108" s="0" t="s">
        <v>40</v>
      </c>
      <c r="AC108" s="0" t="s">
        <v>40</v>
      </c>
      <c r="AD108" s="0" t="s">
        <v>40</v>
      </c>
      <c r="AF108" s="0" t="s">
        <v>162</v>
      </c>
      <c r="AG108" s="0" t="n">
        <v>45</v>
      </c>
      <c r="AH108" s="0" t="n">
        <v>0.7</v>
      </c>
      <c r="AI108" s="0" t="s">
        <v>151</v>
      </c>
      <c r="AJ108" s="0" t="s">
        <v>142</v>
      </c>
      <c r="AK108" s="0" t="s">
        <v>65</v>
      </c>
    </row>
    <row r="109" customFormat="false" ht="12.8" hidden="false" customHeight="false" outlineLevel="0" collapsed="false">
      <c r="A109" s="0" t="s">
        <v>136</v>
      </c>
      <c r="B109" s="0" t="n">
        <v>2011</v>
      </c>
      <c r="C109" s="0" t="s">
        <v>59</v>
      </c>
      <c r="D109" s="0" t="s">
        <v>179</v>
      </c>
      <c r="H109" s="0" t="n">
        <v>4</v>
      </c>
      <c r="I109" s="0" t="n">
        <v>2</v>
      </c>
      <c r="L109" s="0" t="n">
        <v>1</v>
      </c>
      <c r="M109" s="0" t="n">
        <v>30</v>
      </c>
      <c r="N109" s="0" t="n">
        <v>20</v>
      </c>
      <c r="O109" s="0" t="n">
        <v>0</v>
      </c>
      <c r="P109" s="0" t="n">
        <v>5</v>
      </c>
      <c r="Q109" s="0" t="n">
        <v>4</v>
      </c>
      <c r="U109" s="0" t="s">
        <v>180</v>
      </c>
      <c r="V109" s="0" t="s">
        <v>78</v>
      </c>
      <c r="Y109" s="0" t="s">
        <v>78</v>
      </c>
      <c r="Z109" s="0" t="s">
        <v>40</v>
      </c>
      <c r="AA109" s="0" t="s">
        <v>40</v>
      </c>
      <c r="AB109" s="0" t="s">
        <v>40</v>
      </c>
      <c r="AC109" s="0" t="s">
        <v>40</v>
      </c>
      <c r="AD109" s="0" t="s">
        <v>40</v>
      </c>
      <c r="AF109" s="0" t="s">
        <v>181</v>
      </c>
      <c r="AG109" s="0" t="n">
        <v>170</v>
      </c>
      <c r="AH109" s="0" t="n">
        <v>0.7</v>
      </c>
      <c r="AI109" s="0" t="s">
        <v>182</v>
      </c>
      <c r="AJ109" s="0" t="s">
        <v>140</v>
      </c>
      <c r="AK109" s="0" t="s">
        <v>81</v>
      </c>
    </row>
    <row r="110" customFormat="false" ht="12.8" hidden="false" customHeight="false" outlineLevel="0" collapsed="false">
      <c r="A110" s="0" t="s">
        <v>136</v>
      </c>
      <c r="B110" s="0" t="n">
        <v>2011</v>
      </c>
      <c r="C110" s="0" t="s">
        <v>59</v>
      </c>
      <c r="D110" s="0" t="s">
        <v>183</v>
      </c>
      <c r="H110" s="0" t="n">
        <v>2.5</v>
      </c>
      <c r="K110" s="0" t="n">
        <v>2</v>
      </c>
      <c r="M110" s="0" t="n">
        <v>1</v>
      </c>
      <c r="N110" s="0" t="n">
        <v>20</v>
      </c>
      <c r="O110" s="0" t="n">
        <v>0</v>
      </c>
      <c r="P110" s="0" t="n">
        <v>6</v>
      </c>
      <c r="Q110" s="0" t="n">
        <v>4</v>
      </c>
      <c r="U110" s="0" t="s">
        <v>78</v>
      </c>
      <c r="X110" s="0" t="s">
        <v>78</v>
      </c>
      <c r="Z110" s="0" t="s">
        <v>78</v>
      </c>
      <c r="AA110" s="0" t="s">
        <v>40</v>
      </c>
      <c r="AB110" s="0" t="s">
        <v>40</v>
      </c>
      <c r="AC110" s="0" t="s">
        <v>40</v>
      </c>
      <c r="AD110" s="0" t="s">
        <v>40</v>
      </c>
      <c r="AF110" s="0" t="s">
        <v>181</v>
      </c>
      <c r="AG110" s="0" t="n">
        <v>50</v>
      </c>
      <c r="AH110" s="0" t="n">
        <v>0.7</v>
      </c>
      <c r="AI110" s="0" t="s">
        <v>182</v>
      </c>
      <c r="AJ110" s="0" t="s">
        <v>142</v>
      </c>
      <c r="AK110" s="0" t="s">
        <v>81</v>
      </c>
    </row>
    <row r="111" customFormat="false" ht="12.8" hidden="false" customHeight="false" outlineLevel="0" collapsed="false">
      <c r="A111" s="0" t="s">
        <v>136</v>
      </c>
      <c r="B111" s="0" t="n">
        <v>2011</v>
      </c>
      <c r="C111" s="0" t="s">
        <v>59</v>
      </c>
      <c r="D111" s="0" t="s">
        <v>184</v>
      </c>
      <c r="E111" s="0" t="n">
        <v>0.5</v>
      </c>
      <c r="F111" s="0" t="n">
        <v>5</v>
      </c>
      <c r="G111" s="0" t="n">
        <v>20.2</v>
      </c>
      <c r="H111" s="0" t="n">
        <v>40</v>
      </c>
      <c r="I111" s="0" t="n">
        <v>30</v>
      </c>
      <c r="J111" s="0" t="n">
        <v>0</v>
      </c>
      <c r="K111" s="0" t="n">
        <v>0</v>
      </c>
      <c r="L111" s="0" t="n">
        <v>28</v>
      </c>
      <c r="M111" s="0" t="n">
        <v>16.8</v>
      </c>
      <c r="N111" s="0" t="n">
        <v>3.2</v>
      </c>
      <c r="O111" s="0" t="n">
        <v>0</v>
      </c>
      <c r="P111" s="0" t="n">
        <v>0.7</v>
      </c>
      <c r="Q111" s="0" t="n">
        <v>0</v>
      </c>
      <c r="R111" s="0" t="s">
        <v>40</v>
      </c>
      <c r="S111" s="0" t="s">
        <v>40</v>
      </c>
      <c r="T111" s="0" t="s">
        <v>40</v>
      </c>
      <c r="U111" s="0" t="s">
        <v>40</v>
      </c>
      <c r="V111" s="0" t="s">
        <v>40</v>
      </c>
      <c r="W111" s="0" t="s">
        <v>40</v>
      </c>
      <c r="X111" s="0" t="s">
        <v>40</v>
      </c>
      <c r="Y111" s="0" t="s">
        <v>40</v>
      </c>
      <c r="Z111" s="0" t="s">
        <v>40</v>
      </c>
      <c r="AA111" s="0" t="s">
        <v>40</v>
      </c>
      <c r="AB111" s="0" t="s">
        <v>40</v>
      </c>
      <c r="AC111" s="0" t="s">
        <v>40</v>
      </c>
      <c r="AD111" s="0" t="s">
        <v>40</v>
      </c>
      <c r="AF111" s="0" t="s">
        <v>185</v>
      </c>
      <c r="AG111" s="0" t="n">
        <v>130</v>
      </c>
      <c r="AH111" s="0" t="n">
        <v>0.7</v>
      </c>
      <c r="AI111" s="0" t="s">
        <v>139</v>
      </c>
      <c r="AJ111" s="0" t="s">
        <v>145</v>
      </c>
      <c r="AK111" s="0" t="s">
        <v>81</v>
      </c>
    </row>
    <row r="112" customFormat="false" ht="12.8" hidden="false" customHeight="false" outlineLevel="0" collapsed="false">
      <c r="A112" s="0" t="s">
        <v>136</v>
      </c>
      <c r="B112" s="0" t="n">
        <v>2011</v>
      </c>
      <c r="C112" s="0" t="s">
        <v>59</v>
      </c>
      <c r="D112" s="0" t="s">
        <v>186</v>
      </c>
      <c r="E112" s="0" t="n">
        <v>0.5</v>
      </c>
      <c r="F112" s="0" t="n">
        <v>9.6</v>
      </c>
      <c r="G112" s="0" t="n">
        <v>28.9</v>
      </c>
      <c r="H112" s="0" t="n">
        <v>69.7</v>
      </c>
      <c r="I112" s="0" t="n">
        <v>43.6</v>
      </c>
      <c r="J112" s="0" t="n">
        <v>0</v>
      </c>
      <c r="K112" s="0" t="n">
        <v>0</v>
      </c>
      <c r="L112" s="0" t="n">
        <v>35</v>
      </c>
      <c r="M112" s="0" t="n">
        <v>33.4</v>
      </c>
      <c r="N112" s="0" t="n">
        <v>21.2</v>
      </c>
      <c r="O112" s="0" t="n">
        <v>0</v>
      </c>
      <c r="P112" s="0" t="n">
        <v>4.8</v>
      </c>
      <c r="Q112" s="0" t="n">
        <v>4.3</v>
      </c>
      <c r="R112" s="0" t="s">
        <v>40</v>
      </c>
      <c r="S112" s="0" t="s">
        <v>40</v>
      </c>
      <c r="T112" s="0" t="s">
        <v>40</v>
      </c>
      <c r="U112" s="0" t="s">
        <v>40</v>
      </c>
      <c r="V112" s="0" t="s">
        <v>40</v>
      </c>
      <c r="W112" s="0" t="s">
        <v>40</v>
      </c>
      <c r="X112" s="0" t="s">
        <v>40</v>
      </c>
      <c r="Y112" s="0" t="s">
        <v>40</v>
      </c>
      <c r="Z112" s="0" t="s">
        <v>40</v>
      </c>
      <c r="AA112" s="0" t="s">
        <v>40</v>
      </c>
      <c r="AB112" s="0" t="s">
        <v>40</v>
      </c>
      <c r="AC112" s="0" t="s">
        <v>40</v>
      </c>
      <c r="AD112" s="0" t="s">
        <v>40</v>
      </c>
      <c r="AF112" s="0" t="s">
        <v>185</v>
      </c>
      <c r="AG112" s="0" t="n">
        <v>130</v>
      </c>
      <c r="AH112" s="0" t="n">
        <v>0.7</v>
      </c>
      <c r="AI112" s="0" t="s">
        <v>139</v>
      </c>
      <c r="AJ112" s="0" t="s">
        <v>145</v>
      </c>
      <c r="AK112" s="0" t="s">
        <v>81</v>
      </c>
    </row>
    <row r="113" customFormat="false" ht="12.8" hidden="false" customHeight="false" outlineLevel="0" collapsed="false">
      <c r="A113" s="0" t="s">
        <v>136</v>
      </c>
      <c r="B113" s="0" t="n">
        <v>2011</v>
      </c>
      <c r="C113" s="0" t="s">
        <v>59</v>
      </c>
      <c r="D113" s="0" t="s">
        <v>187</v>
      </c>
      <c r="H113" s="0" t="n">
        <v>4.5</v>
      </c>
      <c r="J113" s="0" t="n">
        <v>1</v>
      </c>
      <c r="L113" s="0" t="n">
        <v>1</v>
      </c>
      <c r="M113" s="0" t="n">
        <v>1</v>
      </c>
      <c r="N113" s="0" t="n">
        <v>24.2</v>
      </c>
      <c r="O113" s="0" t="n">
        <v>7.7</v>
      </c>
      <c r="P113" s="0" t="n">
        <v>2.7</v>
      </c>
      <c r="Q113" s="0" t="n">
        <v>4.3</v>
      </c>
      <c r="U113" s="0" t="s">
        <v>78</v>
      </c>
      <c r="W113" s="0" t="s">
        <v>78</v>
      </c>
      <c r="Y113" s="0" t="s">
        <v>78</v>
      </c>
      <c r="Z113" s="0" t="s">
        <v>78</v>
      </c>
      <c r="AA113" s="0" t="s">
        <v>40</v>
      </c>
      <c r="AB113" s="0" t="s">
        <v>40</v>
      </c>
      <c r="AC113" s="0" t="s">
        <v>40</v>
      </c>
      <c r="AD113" s="0" t="s">
        <v>40</v>
      </c>
      <c r="AF113" s="0" t="s">
        <v>185</v>
      </c>
      <c r="AG113" s="0" t="n">
        <v>130</v>
      </c>
      <c r="AH113" s="0" t="n">
        <v>0.7</v>
      </c>
      <c r="AI113" s="0" t="s">
        <v>182</v>
      </c>
      <c r="AJ113" s="0" t="s">
        <v>145</v>
      </c>
      <c r="AK113" s="0" t="s">
        <v>81</v>
      </c>
    </row>
    <row r="114" customFormat="false" ht="12.8" hidden="false" customHeight="false" outlineLevel="0" collapsed="false">
      <c r="A114" s="0" t="s">
        <v>136</v>
      </c>
      <c r="B114" s="0" t="n">
        <v>2011</v>
      </c>
      <c r="C114" s="0" t="s">
        <v>59</v>
      </c>
      <c r="D114" s="0" t="s">
        <v>188</v>
      </c>
      <c r="E114" s="0" t="n">
        <v>4</v>
      </c>
      <c r="F114" s="0" t="n">
        <v>19</v>
      </c>
      <c r="G114" s="0" t="n">
        <v>25.3</v>
      </c>
      <c r="H114" s="0" t="n">
        <v>87.7</v>
      </c>
      <c r="J114" s="0" t="n">
        <v>1</v>
      </c>
      <c r="K114" s="0" t="n">
        <v>3.6</v>
      </c>
      <c r="L114" s="0" t="n">
        <v>39.9</v>
      </c>
      <c r="M114" s="0" t="n">
        <v>38.2</v>
      </c>
      <c r="N114" s="0" t="n">
        <v>22.4</v>
      </c>
      <c r="O114" s="0" t="n">
        <v>0.2</v>
      </c>
      <c r="P114" s="0" t="n">
        <v>7.3</v>
      </c>
      <c r="Q114" s="0" t="n">
        <v>5.8</v>
      </c>
      <c r="R114" s="0" t="s">
        <v>40</v>
      </c>
      <c r="S114" s="0" t="s">
        <v>40</v>
      </c>
      <c r="T114" s="0" t="s">
        <v>40</v>
      </c>
      <c r="U114" s="0" t="s">
        <v>40</v>
      </c>
      <c r="W114" s="0" t="s">
        <v>78</v>
      </c>
      <c r="X114" s="0" t="s">
        <v>40</v>
      </c>
      <c r="Y114" s="0" t="s">
        <v>40</v>
      </c>
      <c r="Z114" s="0" t="s">
        <v>40</v>
      </c>
      <c r="AA114" s="0" t="s">
        <v>40</v>
      </c>
      <c r="AB114" s="0" t="s">
        <v>40</v>
      </c>
      <c r="AC114" s="0" t="s">
        <v>40</v>
      </c>
      <c r="AD114" s="0" t="s">
        <v>40</v>
      </c>
      <c r="AF114" s="0" t="s">
        <v>185</v>
      </c>
      <c r="AG114" s="0" t="n">
        <v>130</v>
      </c>
      <c r="AH114" s="0" t="n">
        <v>0.7</v>
      </c>
      <c r="AI114" s="0" t="s">
        <v>149</v>
      </c>
      <c r="AJ114" s="0" t="s">
        <v>145</v>
      </c>
      <c r="AK114" s="0" t="s">
        <v>81</v>
      </c>
    </row>
    <row r="115" customFormat="false" ht="12.8" hidden="false" customHeight="false" outlineLevel="0" collapsed="false">
      <c r="A115" s="0" t="s">
        <v>136</v>
      </c>
      <c r="B115" s="0" t="n">
        <v>2011</v>
      </c>
      <c r="C115" s="0" t="s">
        <v>59</v>
      </c>
      <c r="D115" s="0" t="s">
        <v>189</v>
      </c>
      <c r="E115" s="0" t="n">
        <v>4</v>
      </c>
      <c r="F115" s="0" t="n">
        <v>19</v>
      </c>
      <c r="G115" s="0" t="n">
        <v>54</v>
      </c>
      <c r="H115" s="0" t="n">
        <v>68.9</v>
      </c>
      <c r="I115" s="0" t="n">
        <v>74.3</v>
      </c>
      <c r="J115" s="0" t="n">
        <v>0</v>
      </c>
      <c r="K115" s="0" t="n">
        <v>0</v>
      </c>
      <c r="M115" s="0" t="n">
        <v>2</v>
      </c>
      <c r="N115" s="0" t="n">
        <v>51.2</v>
      </c>
      <c r="O115" s="0" t="n">
        <v>0</v>
      </c>
      <c r="P115" s="0" t="n">
        <v>4.1</v>
      </c>
      <c r="Q115" s="0" t="n">
        <v>0</v>
      </c>
      <c r="R115" s="0" t="s">
        <v>40</v>
      </c>
      <c r="S115" s="0" t="s">
        <v>40</v>
      </c>
      <c r="T115" s="0" t="s">
        <v>40</v>
      </c>
      <c r="U115" s="0" t="s">
        <v>40</v>
      </c>
      <c r="V115" s="0" t="s">
        <v>40</v>
      </c>
      <c r="W115" s="0" t="s">
        <v>40</v>
      </c>
      <c r="X115" s="0" t="s">
        <v>40</v>
      </c>
      <c r="Z115" s="0" t="s">
        <v>78</v>
      </c>
      <c r="AA115" s="0" t="s">
        <v>40</v>
      </c>
      <c r="AB115" s="0" t="s">
        <v>40</v>
      </c>
      <c r="AC115" s="0" t="s">
        <v>40</v>
      </c>
      <c r="AD115" s="0" t="s">
        <v>40</v>
      </c>
      <c r="AF115" s="0" t="s">
        <v>185</v>
      </c>
      <c r="AG115" s="0" t="n">
        <v>130</v>
      </c>
      <c r="AH115" s="0" t="n">
        <v>0.7</v>
      </c>
      <c r="AI115" s="0" t="s">
        <v>151</v>
      </c>
      <c r="AJ115" s="0" t="s">
        <v>145</v>
      </c>
      <c r="AK115" s="0" t="s">
        <v>81</v>
      </c>
    </row>
    <row r="116" customFormat="false" ht="12.8" hidden="false" customHeight="false" outlineLevel="0" collapsed="false">
      <c r="A116" s="0" t="s">
        <v>136</v>
      </c>
      <c r="B116" s="0" t="n">
        <v>2011</v>
      </c>
      <c r="C116" s="0" t="s">
        <v>38</v>
      </c>
      <c r="D116" s="0" t="s">
        <v>190</v>
      </c>
      <c r="E116" s="0" t="n">
        <v>0</v>
      </c>
      <c r="F116" s="0" t="n">
        <v>6.3</v>
      </c>
      <c r="G116" s="0" t="n">
        <v>23.4</v>
      </c>
      <c r="H116" s="0" t="n">
        <v>30</v>
      </c>
      <c r="I116" s="0" t="n">
        <v>13.1</v>
      </c>
      <c r="J116" s="0" t="n">
        <v>0</v>
      </c>
      <c r="K116" s="0" t="n">
        <v>0</v>
      </c>
      <c r="L116" s="0" t="n">
        <v>31.7</v>
      </c>
      <c r="M116" s="0" t="n">
        <v>27.2</v>
      </c>
      <c r="N116" s="0" t="n">
        <v>24.1</v>
      </c>
      <c r="O116" s="0" t="n">
        <v>0</v>
      </c>
      <c r="P116" s="0" t="n">
        <v>3.9</v>
      </c>
      <c r="Q116" s="0" t="n">
        <v>0</v>
      </c>
      <c r="R116" s="0" t="s">
        <v>40</v>
      </c>
      <c r="S116" s="0" t="s">
        <v>40</v>
      </c>
      <c r="T116" s="0" t="s">
        <v>40</v>
      </c>
      <c r="U116" s="0" t="s">
        <v>40</v>
      </c>
      <c r="V116" s="0" t="s">
        <v>40</v>
      </c>
      <c r="W116" s="0" t="s">
        <v>40</v>
      </c>
      <c r="X116" s="0" t="s">
        <v>40</v>
      </c>
      <c r="Y116" s="0" t="s">
        <v>40</v>
      </c>
      <c r="Z116" s="0" t="s">
        <v>40</v>
      </c>
      <c r="AA116" s="0" t="s">
        <v>40</v>
      </c>
      <c r="AB116" s="0" t="s">
        <v>40</v>
      </c>
      <c r="AC116" s="0" t="s">
        <v>40</v>
      </c>
      <c r="AD116" s="0" t="s">
        <v>40</v>
      </c>
      <c r="AF116" s="0" t="s">
        <v>191</v>
      </c>
      <c r="AG116" s="0" t="n">
        <v>80</v>
      </c>
      <c r="AH116" s="0" t="n">
        <v>0.7</v>
      </c>
      <c r="AI116" s="0" t="s">
        <v>139</v>
      </c>
      <c r="AJ116" s="0" t="s">
        <v>142</v>
      </c>
      <c r="AK116" s="0" t="s">
        <v>65</v>
      </c>
    </row>
    <row r="117" customFormat="false" ht="12.8" hidden="false" customHeight="false" outlineLevel="0" collapsed="false">
      <c r="A117" s="0" t="s">
        <v>136</v>
      </c>
      <c r="B117" s="0" t="n">
        <v>2011</v>
      </c>
      <c r="C117" s="0" t="s">
        <v>38</v>
      </c>
      <c r="D117" s="0" t="s">
        <v>192</v>
      </c>
      <c r="E117" s="0" t="n">
        <v>0</v>
      </c>
      <c r="F117" s="0" t="n">
        <v>6.3</v>
      </c>
      <c r="I117" s="0" t="n">
        <v>1.5</v>
      </c>
      <c r="J117" s="0" t="n">
        <v>9.4</v>
      </c>
      <c r="K117" s="0" t="n">
        <v>0</v>
      </c>
      <c r="L117" s="0" t="n">
        <v>31.8</v>
      </c>
      <c r="M117" s="0" t="n">
        <v>27.3</v>
      </c>
      <c r="N117" s="0" t="n">
        <v>20.8</v>
      </c>
      <c r="O117" s="0" t="n">
        <v>0</v>
      </c>
      <c r="P117" s="0" t="n">
        <v>3.3</v>
      </c>
      <c r="Q117" s="0" t="n">
        <v>0</v>
      </c>
      <c r="R117" s="0" t="s">
        <v>40</v>
      </c>
      <c r="S117" s="0" t="s">
        <v>40</v>
      </c>
      <c r="V117" s="0" t="s">
        <v>41</v>
      </c>
      <c r="W117" s="0" t="s">
        <v>40</v>
      </c>
      <c r="X117" s="0" t="s">
        <v>40</v>
      </c>
      <c r="Y117" s="0" t="s">
        <v>40</v>
      </c>
      <c r="Z117" s="0" t="s">
        <v>40</v>
      </c>
      <c r="AA117" s="0" t="s">
        <v>40</v>
      </c>
      <c r="AB117" s="0" t="s">
        <v>40</v>
      </c>
      <c r="AC117" s="0" t="s">
        <v>40</v>
      </c>
      <c r="AD117" s="0" t="s">
        <v>40</v>
      </c>
      <c r="AF117" s="0" t="s">
        <v>191</v>
      </c>
      <c r="AG117" s="0" t="n">
        <v>80</v>
      </c>
      <c r="AH117" s="0" t="n">
        <v>0.7</v>
      </c>
      <c r="AI117" s="0" t="s">
        <v>167</v>
      </c>
      <c r="AJ117" s="0" t="s">
        <v>142</v>
      </c>
      <c r="AK117" s="0" t="s">
        <v>65</v>
      </c>
    </row>
    <row r="118" customFormat="false" ht="12.8" hidden="false" customHeight="false" outlineLevel="0" collapsed="false">
      <c r="A118" s="0" t="s">
        <v>136</v>
      </c>
      <c r="B118" s="0" t="n">
        <v>2011</v>
      </c>
      <c r="C118" s="0" t="s">
        <v>38</v>
      </c>
      <c r="D118" s="0" t="s">
        <v>193</v>
      </c>
      <c r="E118" s="0" t="n">
        <v>0</v>
      </c>
      <c r="F118" s="0" t="n">
        <v>6.9</v>
      </c>
      <c r="G118" s="0" t="n">
        <v>19.8</v>
      </c>
      <c r="H118" s="0" t="n">
        <v>3.9</v>
      </c>
      <c r="I118" s="0" t="n">
        <v>9.2</v>
      </c>
      <c r="J118" s="0" t="n">
        <v>0</v>
      </c>
      <c r="K118" s="0" t="n">
        <v>0</v>
      </c>
      <c r="L118" s="0" t="n">
        <v>35.9</v>
      </c>
      <c r="M118" s="0" t="n">
        <v>34.2</v>
      </c>
      <c r="N118" s="0" t="n">
        <v>16.9</v>
      </c>
      <c r="O118" s="0" t="n">
        <v>3</v>
      </c>
      <c r="P118" s="0" t="n">
        <v>2.5</v>
      </c>
      <c r="Q118" s="0" t="n">
        <v>1.8</v>
      </c>
      <c r="R118" s="0" t="s">
        <v>40</v>
      </c>
      <c r="S118" s="0" t="s">
        <v>40</v>
      </c>
      <c r="T118" s="0" t="s">
        <v>40</v>
      </c>
      <c r="U118" s="0" t="s">
        <v>40</v>
      </c>
      <c r="V118" s="0" t="s">
        <v>40</v>
      </c>
      <c r="W118" s="0" t="s">
        <v>40</v>
      </c>
      <c r="X118" s="0" t="s">
        <v>40</v>
      </c>
      <c r="Y118" s="0" t="s">
        <v>40</v>
      </c>
      <c r="Z118" s="0" t="s">
        <v>40</v>
      </c>
      <c r="AA118" s="0" t="s">
        <v>40</v>
      </c>
      <c r="AB118" s="0" t="s">
        <v>40</v>
      </c>
      <c r="AC118" s="0" t="s">
        <v>40</v>
      </c>
      <c r="AD118" s="0" t="s">
        <v>40</v>
      </c>
      <c r="AF118" s="0" t="s">
        <v>194</v>
      </c>
      <c r="AG118" s="0" t="n">
        <v>45</v>
      </c>
      <c r="AH118" s="0" t="n">
        <v>0.7</v>
      </c>
      <c r="AI118" s="0" t="s">
        <v>139</v>
      </c>
      <c r="AJ118" s="0" t="s">
        <v>142</v>
      </c>
      <c r="AK118" s="0" t="s">
        <v>65</v>
      </c>
    </row>
    <row r="119" customFormat="false" ht="12.8" hidden="false" customHeight="false" outlineLevel="0" collapsed="false">
      <c r="A119" s="0" t="s">
        <v>136</v>
      </c>
      <c r="B119" s="0" t="n">
        <v>2011</v>
      </c>
      <c r="C119" s="0" t="s">
        <v>38</v>
      </c>
      <c r="D119" s="0" t="s">
        <v>195</v>
      </c>
      <c r="E119" s="0" t="n">
        <v>0</v>
      </c>
      <c r="F119" s="0" t="n">
        <v>6.9</v>
      </c>
      <c r="M119" s="0" t="n">
        <v>1</v>
      </c>
      <c r="N119" s="0" t="n">
        <v>42.1</v>
      </c>
      <c r="O119" s="0" t="n">
        <v>0</v>
      </c>
      <c r="P119" s="0" t="n">
        <v>6.1</v>
      </c>
      <c r="Q119" s="0" t="n">
        <v>1.5</v>
      </c>
      <c r="R119" s="0" t="s">
        <v>40</v>
      </c>
      <c r="S119" s="0" t="s">
        <v>40</v>
      </c>
      <c r="Z119" s="0" t="s">
        <v>41</v>
      </c>
      <c r="AA119" s="0" t="s">
        <v>40</v>
      </c>
      <c r="AB119" s="0" t="s">
        <v>40</v>
      </c>
      <c r="AC119" s="0" t="s">
        <v>40</v>
      </c>
      <c r="AD119" s="0" t="s">
        <v>40</v>
      </c>
      <c r="AF119" s="0" t="s">
        <v>194</v>
      </c>
      <c r="AG119" s="0" t="n">
        <v>45</v>
      </c>
      <c r="AH119" s="0" t="n">
        <v>0.7</v>
      </c>
      <c r="AI119" s="0" t="s">
        <v>196</v>
      </c>
      <c r="AJ119" s="0" t="s">
        <v>142</v>
      </c>
      <c r="AK119" s="0" t="s">
        <v>65</v>
      </c>
    </row>
    <row r="120" customFormat="false" ht="12.8" hidden="false" customHeight="false" outlineLevel="0" collapsed="false">
      <c r="A120" s="0" t="s">
        <v>136</v>
      </c>
      <c r="B120" s="0" t="n">
        <v>2011</v>
      </c>
      <c r="C120" s="0" t="s">
        <v>38</v>
      </c>
      <c r="D120" s="0" t="s">
        <v>197</v>
      </c>
      <c r="I120" s="0" t="n">
        <v>2.5</v>
      </c>
      <c r="L120" s="0" t="n">
        <v>1</v>
      </c>
      <c r="M120" s="0" t="n">
        <v>1.5</v>
      </c>
      <c r="N120" s="0" t="n">
        <v>7.3</v>
      </c>
      <c r="O120" s="0" t="n">
        <v>4.8</v>
      </c>
      <c r="P120" s="0" t="n">
        <v>5.3</v>
      </c>
      <c r="Q120" s="0" t="n">
        <v>3.2</v>
      </c>
      <c r="V120" s="0" t="s">
        <v>61</v>
      </c>
      <c r="Y120" s="0" t="s">
        <v>41</v>
      </c>
      <c r="Z120" s="0" t="s">
        <v>41</v>
      </c>
      <c r="AA120" s="0" t="s">
        <v>40</v>
      </c>
      <c r="AB120" s="0" t="s">
        <v>40</v>
      </c>
      <c r="AC120" s="0" t="s">
        <v>40</v>
      </c>
      <c r="AD120" s="0" t="s">
        <v>40</v>
      </c>
      <c r="AF120" s="0" t="s">
        <v>198</v>
      </c>
      <c r="AG120" s="0" t="n">
        <v>65</v>
      </c>
      <c r="AH120" s="0" t="n">
        <v>0.7</v>
      </c>
      <c r="AI120" s="0" t="s">
        <v>144</v>
      </c>
      <c r="AJ120" s="0" t="s">
        <v>142</v>
      </c>
      <c r="AK120" s="0" t="s">
        <v>65</v>
      </c>
    </row>
    <row r="121" customFormat="false" ht="12.8" hidden="false" customHeight="false" outlineLevel="0" collapsed="false">
      <c r="A121" s="0" t="s">
        <v>136</v>
      </c>
      <c r="B121" s="0" t="n">
        <v>2011</v>
      </c>
      <c r="C121" s="0" t="s">
        <v>99</v>
      </c>
      <c r="D121" s="0" t="s">
        <v>199</v>
      </c>
      <c r="N121" s="0" t="n">
        <v>40</v>
      </c>
      <c r="R121" s="0" t="s">
        <v>40</v>
      </c>
      <c r="S121" s="0" t="s">
        <v>40</v>
      </c>
      <c r="T121" s="0" t="s">
        <v>40</v>
      </c>
      <c r="U121" s="0" t="s">
        <v>40</v>
      </c>
      <c r="AA121" s="0" t="s">
        <v>101</v>
      </c>
      <c r="AB121" s="0" t="s">
        <v>40</v>
      </c>
      <c r="AC121" s="0" t="s">
        <v>40</v>
      </c>
      <c r="AD121" s="0" t="s">
        <v>40</v>
      </c>
      <c r="AF121" s="0" t="s">
        <v>200</v>
      </c>
    </row>
    <row r="122" customFormat="false" ht="12.8" hidden="false" customHeight="false" outlineLevel="0" collapsed="false">
      <c r="A122" s="0" t="s">
        <v>136</v>
      </c>
      <c r="B122" s="0" t="n">
        <v>2011</v>
      </c>
      <c r="C122" s="0" t="s">
        <v>116</v>
      </c>
      <c r="D122" s="0" t="s">
        <v>201</v>
      </c>
      <c r="N122" s="0" t="n">
        <v>9</v>
      </c>
      <c r="R122" s="0" t="s">
        <v>40</v>
      </c>
      <c r="S122" s="0" t="s">
        <v>40</v>
      </c>
      <c r="T122" s="0" t="s">
        <v>40</v>
      </c>
      <c r="U122" s="0" t="s">
        <v>40</v>
      </c>
      <c r="AA122" s="0" t="s">
        <v>107</v>
      </c>
      <c r="AB122" s="0" t="s">
        <v>40</v>
      </c>
      <c r="AC122" s="0" t="s">
        <v>40</v>
      </c>
      <c r="AD122" s="0" t="s">
        <v>40</v>
      </c>
      <c r="AF122" s="0" t="s">
        <v>202</v>
      </c>
    </row>
    <row r="123" customFormat="false" ht="12.8" hidden="false" customHeight="false" outlineLevel="0" collapsed="false">
      <c r="A123" s="0" t="s">
        <v>136</v>
      </c>
      <c r="B123" s="0" t="n">
        <v>2011</v>
      </c>
      <c r="C123" s="0" t="s">
        <v>99</v>
      </c>
      <c r="D123" s="0" t="s">
        <v>203</v>
      </c>
      <c r="L123" s="0" t="n">
        <v>40</v>
      </c>
      <c r="Y123" s="0" t="s">
        <v>101</v>
      </c>
      <c r="Z123" s="0" t="s">
        <v>40</v>
      </c>
      <c r="AA123" s="0" t="s">
        <v>40</v>
      </c>
      <c r="AE123" s="0" t="n">
        <v>3500</v>
      </c>
      <c r="AF123" s="0" t="s">
        <v>100</v>
      </c>
    </row>
    <row r="124" customFormat="false" ht="12.8" hidden="false" customHeight="false" outlineLevel="0" collapsed="false">
      <c r="A124" s="0" t="s">
        <v>136</v>
      </c>
      <c r="B124" s="0" t="n">
        <v>2011</v>
      </c>
      <c r="C124" s="0" t="s">
        <v>99</v>
      </c>
      <c r="D124" s="0" t="s">
        <v>204</v>
      </c>
      <c r="L124" s="0" t="n">
        <v>40</v>
      </c>
      <c r="Y124" s="0" t="s">
        <v>101</v>
      </c>
      <c r="Z124" s="0" t="s">
        <v>40</v>
      </c>
      <c r="AA124" s="0" t="s">
        <v>40</v>
      </c>
      <c r="AE124" s="0" t="n">
        <v>3500</v>
      </c>
      <c r="AF124" s="0" t="s">
        <v>102</v>
      </c>
    </row>
    <row r="125" customFormat="false" ht="12.8" hidden="false" customHeight="false" outlineLevel="0" collapsed="false">
      <c r="A125" s="0" t="s">
        <v>136</v>
      </c>
      <c r="B125" s="0" t="n">
        <v>2011</v>
      </c>
      <c r="C125" s="0" t="s">
        <v>99</v>
      </c>
      <c r="D125" s="0" t="s">
        <v>205</v>
      </c>
      <c r="L125" s="0" t="n">
        <v>40</v>
      </c>
      <c r="Y125" s="0" t="s">
        <v>101</v>
      </c>
      <c r="Z125" s="0" t="s">
        <v>40</v>
      </c>
      <c r="AA125" s="0" t="s">
        <v>40</v>
      </c>
      <c r="AE125" s="0" t="n">
        <v>3500</v>
      </c>
      <c r="AF125" s="0" t="s">
        <v>206</v>
      </c>
    </row>
    <row r="126" customFormat="false" ht="12.8" hidden="false" customHeight="false" outlineLevel="0" collapsed="false">
      <c r="A126" s="0" t="s">
        <v>136</v>
      </c>
      <c r="B126" s="0" t="n">
        <v>2011</v>
      </c>
      <c r="C126" s="0" t="s">
        <v>116</v>
      </c>
      <c r="D126" s="0" t="s">
        <v>207</v>
      </c>
      <c r="J126" s="0" t="n">
        <v>8</v>
      </c>
      <c r="W126" s="0" t="s">
        <v>78</v>
      </c>
      <c r="X126" s="0" t="s">
        <v>40</v>
      </c>
      <c r="Y126" s="0" t="s">
        <v>40</v>
      </c>
      <c r="Z126" s="0" t="s">
        <v>40</v>
      </c>
      <c r="AA126" s="0" t="s">
        <v>40</v>
      </c>
      <c r="AF126" s="0" t="s">
        <v>208</v>
      </c>
      <c r="AJ126" s="0" t="s">
        <v>209</v>
      </c>
    </row>
    <row r="127" customFormat="false" ht="12.8" hidden="false" customHeight="false" outlineLevel="0" collapsed="false">
      <c r="A127" s="0" t="s">
        <v>136</v>
      </c>
      <c r="B127" s="0" t="n">
        <v>2011</v>
      </c>
      <c r="C127" s="0" t="s">
        <v>116</v>
      </c>
      <c r="D127" s="0" t="s">
        <v>210</v>
      </c>
      <c r="O127" s="0" t="n">
        <v>12</v>
      </c>
      <c r="AB127" s="0" t="s">
        <v>211</v>
      </c>
      <c r="AF127" s="0" t="s">
        <v>212</v>
      </c>
    </row>
    <row r="128" customFormat="false" ht="12.8" hidden="false" customHeight="false" outlineLevel="0" collapsed="false">
      <c r="A128" s="0" t="s">
        <v>136</v>
      </c>
      <c r="B128" s="0" t="n">
        <v>2011</v>
      </c>
      <c r="C128" s="0" t="s">
        <v>213</v>
      </c>
      <c r="D128" s="0" t="s">
        <v>214</v>
      </c>
      <c r="M128" s="0" t="n">
        <v>4</v>
      </c>
      <c r="R128" s="0" t="s">
        <v>40</v>
      </c>
      <c r="S128" s="0" t="s">
        <v>40</v>
      </c>
      <c r="T128" s="0" t="s">
        <v>40</v>
      </c>
      <c r="U128" s="0" t="s">
        <v>40</v>
      </c>
      <c r="V128" s="0" t="s">
        <v>40</v>
      </c>
      <c r="Z128" s="0" t="s">
        <v>41</v>
      </c>
      <c r="AA128" s="0" t="s">
        <v>40</v>
      </c>
      <c r="AB128" s="0" t="s">
        <v>40</v>
      </c>
      <c r="AC128" s="0" t="s">
        <v>40</v>
      </c>
      <c r="AD128" s="0" t="s">
        <v>40</v>
      </c>
      <c r="AF128" s="0" t="s">
        <v>215</v>
      </c>
      <c r="AK128" s="0" t="s">
        <v>115</v>
      </c>
    </row>
    <row r="129" customFormat="false" ht="12.8" hidden="false" customHeight="false" outlineLevel="0" collapsed="false">
      <c r="A129" s="0" t="s">
        <v>136</v>
      </c>
      <c r="B129" s="0" t="n">
        <v>2011</v>
      </c>
      <c r="C129" s="0" t="s">
        <v>213</v>
      </c>
      <c r="D129" s="0" t="s">
        <v>216</v>
      </c>
      <c r="J129" s="0" t="n">
        <v>28</v>
      </c>
      <c r="K129" s="0" t="n">
        <v>42</v>
      </c>
      <c r="L129" s="0" t="n">
        <v>42</v>
      </c>
      <c r="M129" s="0" t="n">
        <v>28</v>
      </c>
      <c r="R129" s="0" t="s">
        <v>40</v>
      </c>
      <c r="S129" s="0" t="s">
        <v>40</v>
      </c>
      <c r="T129" s="0" t="s">
        <v>40</v>
      </c>
      <c r="U129" s="0" t="s">
        <v>40</v>
      </c>
      <c r="V129" s="0" t="s">
        <v>40</v>
      </c>
      <c r="W129" s="0" t="s">
        <v>40</v>
      </c>
      <c r="X129" s="0" t="s">
        <v>40</v>
      </c>
      <c r="Y129" s="0" t="s">
        <v>40</v>
      </c>
      <c r="Z129" s="0" t="s">
        <v>40</v>
      </c>
      <c r="AA129" s="0" t="s">
        <v>40</v>
      </c>
      <c r="AB129" s="0" t="s">
        <v>40</v>
      </c>
      <c r="AC129" s="0" t="s">
        <v>40</v>
      </c>
      <c r="AD129" s="0" t="s">
        <v>40</v>
      </c>
      <c r="AF129" s="0" t="s">
        <v>217</v>
      </c>
    </row>
    <row r="130" customFormat="false" ht="12.8" hidden="false" customHeight="false" outlineLevel="0" collapsed="false">
      <c r="A130" s="0" t="s">
        <v>136</v>
      </c>
      <c r="B130" s="0" t="n">
        <v>2011</v>
      </c>
      <c r="C130" s="0" t="s">
        <v>213</v>
      </c>
      <c r="D130" s="0" t="s">
        <v>218</v>
      </c>
      <c r="O130" s="0" t="n">
        <v>4.5</v>
      </c>
      <c r="R130" s="0" t="s">
        <v>40</v>
      </c>
      <c r="S130" s="0" t="s">
        <v>40</v>
      </c>
      <c r="T130" s="0" t="s">
        <v>40</v>
      </c>
      <c r="U130" s="0" t="s">
        <v>40</v>
      </c>
      <c r="V130" s="0" t="s">
        <v>40</v>
      </c>
      <c r="W130" s="0" t="s">
        <v>40</v>
      </c>
      <c r="X130" s="0" t="s">
        <v>40</v>
      </c>
      <c r="AB130" s="0" t="s">
        <v>41</v>
      </c>
      <c r="AC130" s="0" t="s">
        <v>40</v>
      </c>
      <c r="AD130" s="0" t="s">
        <v>40</v>
      </c>
      <c r="AF130" s="0" t="s">
        <v>219</v>
      </c>
    </row>
    <row r="131" customFormat="false" ht="12.8" hidden="false" customHeight="false" outlineLevel="0" collapsed="false">
      <c r="A131" s="0" t="s">
        <v>136</v>
      </c>
      <c r="B131" s="0" t="n">
        <v>2011</v>
      </c>
      <c r="C131" s="0" t="s">
        <v>213</v>
      </c>
      <c r="D131" s="0" t="s">
        <v>220</v>
      </c>
      <c r="L131" s="0" t="n">
        <v>32</v>
      </c>
      <c r="M131" s="0" t="n">
        <v>48</v>
      </c>
      <c r="N131" s="0" t="n">
        <v>48</v>
      </c>
      <c r="O131" s="0" t="n">
        <v>32</v>
      </c>
      <c r="R131" s="0" t="s">
        <v>40</v>
      </c>
      <c r="S131" s="0" t="s">
        <v>40</v>
      </c>
      <c r="T131" s="0" t="s">
        <v>40</v>
      </c>
      <c r="U131" s="0" t="s">
        <v>40</v>
      </c>
      <c r="V131" s="0" t="s">
        <v>40</v>
      </c>
      <c r="W131" s="0" t="s">
        <v>40</v>
      </c>
      <c r="X131" s="0" t="s">
        <v>40</v>
      </c>
      <c r="Y131" s="0" t="s">
        <v>40</v>
      </c>
      <c r="Z131" s="0" t="s">
        <v>40</v>
      </c>
      <c r="AA131" s="0" t="s">
        <v>40</v>
      </c>
      <c r="AB131" s="0" t="s">
        <v>40</v>
      </c>
      <c r="AC131" s="0" t="s">
        <v>40</v>
      </c>
      <c r="AD131" s="0" t="s">
        <v>40</v>
      </c>
      <c r="AF131" s="0" t="s">
        <v>221</v>
      </c>
      <c r="AK131" s="0" t="s">
        <v>222</v>
      </c>
    </row>
    <row r="132" customFormat="false" ht="12.8" hidden="false" customHeight="false" outlineLevel="0" collapsed="false">
      <c r="A132" s="0" t="s">
        <v>136</v>
      </c>
      <c r="B132" s="0" t="s">
        <v>223</v>
      </c>
      <c r="C132" s="0" t="s">
        <v>59</v>
      </c>
      <c r="D132" s="0" t="s">
        <v>137</v>
      </c>
      <c r="E132" s="0" t="n">
        <v>0</v>
      </c>
      <c r="F132" s="0" t="n">
        <v>2.5</v>
      </c>
      <c r="G132" s="0" t="n">
        <v>8</v>
      </c>
      <c r="H132" s="0" t="n">
        <v>16</v>
      </c>
      <c r="I132" s="0" t="n">
        <v>60</v>
      </c>
      <c r="J132" s="0" t="n">
        <v>35</v>
      </c>
      <c r="K132" s="0" t="n">
        <v>5.7</v>
      </c>
      <c r="L132" s="0" t="n">
        <v>11.6</v>
      </c>
      <c r="M132" s="0" t="n">
        <v>7.2</v>
      </c>
      <c r="N132" s="0" t="n">
        <v>6.2</v>
      </c>
      <c r="O132" s="0" t="n">
        <v>3.8</v>
      </c>
      <c r="P132" s="0" t="n">
        <v>1.1</v>
      </c>
      <c r="Q132" s="0" t="n">
        <v>0</v>
      </c>
      <c r="R132" s="0" t="s">
        <v>40</v>
      </c>
      <c r="S132" s="0" t="s">
        <v>40</v>
      </c>
      <c r="T132" s="0" t="s">
        <v>40</v>
      </c>
      <c r="U132" s="0" t="s">
        <v>40</v>
      </c>
      <c r="V132" s="0" t="s">
        <v>40</v>
      </c>
      <c r="W132" s="0" t="s">
        <v>40</v>
      </c>
      <c r="X132" s="0" t="s">
        <v>40</v>
      </c>
      <c r="Y132" s="0" t="s">
        <v>40</v>
      </c>
      <c r="Z132" s="0" t="s">
        <v>40</v>
      </c>
      <c r="AA132" s="0" t="s">
        <v>40</v>
      </c>
      <c r="AB132" s="0" t="s">
        <v>40</v>
      </c>
      <c r="AC132" s="0" t="s">
        <v>40</v>
      </c>
      <c r="AD132" s="0" t="s">
        <v>40</v>
      </c>
      <c r="AF132" s="0" t="s">
        <v>138</v>
      </c>
      <c r="AG132" s="0" t="n">
        <v>80</v>
      </c>
      <c r="AH132" s="0" t="n">
        <v>0.7</v>
      </c>
      <c r="AI132" s="0" t="s">
        <v>139</v>
      </c>
      <c r="AJ132" s="0" t="s">
        <v>140</v>
      </c>
      <c r="AK132" s="0" t="s">
        <v>65</v>
      </c>
    </row>
    <row r="133" customFormat="false" ht="12.8" hidden="false" customHeight="false" outlineLevel="0" collapsed="false">
      <c r="A133" s="0" t="s">
        <v>136</v>
      </c>
      <c r="B133" s="0" t="s">
        <v>223</v>
      </c>
      <c r="C133" s="0" t="s">
        <v>59</v>
      </c>
      <c r="D133" s="0" t="s">
        <v>141</v>
      </c>
      <c r="E133" s="0" t="n">
        <v>0</v>
      </c>
      <c r="F133" s="0" t="n">
        <v>3.8</v>
      </c>
      <c r="G133" s="0" t="n">
        <v>17.9</v>
      </c>
      <c r="H133" s="0" t="n">
        <v>29.9</v>
      </c>
      <c r="I133" s="0" t="n">
        <v>84.7</v>
      </c>
      <c r="J133" s="0" t="n">
        <v>53.5</v>
      </c>
      <c r="K133" s="0" t="n">
        <v>17.4</v>
      </c>
      <c r="L133" s="0" t="n">
        <v>22.6</v>
      </c>
      <c r="M133" s="0" t="n">
        <v>18.3</v>
      </c>
      <c r="N133" s="0" t="n">
        <v>17.3</v>
      </c>
      <c r="O133" s="0" t="n">
        <v>11.2</v>
      </c>
      <c r="P133" s="0" t="n">
        <v>6.2</v>
      </c>
      <c r="Q133" s="0" t="n">
        <v>3</v>
      </c>
      <c r="R133" s="0" t="s">
        <v>40</v>
      </c>
      <c r="S133" s="0" t="s">
        <v>40</v>
      </c>
      <c r="T133" s="0" t="s">
        <v>40</v>
      </c>
      <c r="U133" s="0" t="s">
        <v>40</v>
      </c>
      <c r="V133" s="0" t="s">
        <v>40</v>
      </c>
      <c r="W133" s="0" t="s">
        <v>40</v>
      </c>
      <c r="X133" s="0" t="s">
        <v>40</v>
      </c>
      <c r="Y133" s="0" t="s">
        <v>40</v>
      </c>
      <c r="Z133" s="0" t="s">
        <v>40</v>
      </c>
      <c r="AA133" s="0" t="s">
        <v>40</v>
      </c>
      <c r="AB133" s="0" t="s">
        <v>40</v>
      </c>
      <c r="AC133" s="0" t="s">
        <v>40</v>
      </c>
      <c r="AD133" s="0" t="s">
        <v>40</v>
      </c>
      <c r="AF133" s="0" t="s">
        <v>138</v>
      </c>
      <c r="AG133" s="0" t="n">
        <v>80</v>
      </c>
      <c r="AH133" s="0" t="n">
        <v>0.7</v>
      </c>
      <c r="AI133" s="0" t="s">
        <v>139</v>
      </c>
      <c r="AJ133" s="0" t="s">
        <v>142</v>
      </c>
      <c r="AK133" s="0" t="s">
        <v>65</v>
      </c>
    </row>
    <row r="134" customFormat="false" ht="12.8" hidden="false" customHeight="false" outlineLevel="0" collapsed="false">
      <c r="A134" s="0" t="s">
        <v>136</v>
      </c>
      <c r="B134" s="0" t="s">
        <v>223</v>
      </c>
      <c r="C134" s="0" t="s">
        <v>59</v>
      </c>
      <c r="D134" s="0" t="s">
        <v>143</v>
      </c>
      <c r="I134" s="0" t="n">
        <v>4</v>
      </c>
      <c r="K134" s="0" t="n">
        <v>1.5</v>
      </c>
      <c r="L134" s="0" t="n">
        <v>1</v>
      </c>
      <c r="M134" s="0" t="n">
        <v>22.8</v>
      </c>
      <c r="N134" s="0" t="n">
        <v>8.3</v>
      </c>
      <c r="O134" s="0" t="n">
        <v>16.9</v>
      </c>
      <c r="P134" s="0" t="n">
        <v>4.5</v>
      </c>
      <c r="Q134" s="0" t="n">
        <v>0</v>
      </c>
      <c r="V134" s="0" t="s">
        <v>61</v>
      </c>
      <c r="X134" s="0" t="s">
        <v>41</v>
      </c>
      <c r="Y134" s="0" t="s">
        <v>41</v>
      </c>
      <c r="Z134" s="0" t="s">
        <v>40</v>
      </c>
      <c r="AA134" s="0" t="s">
        <v>40</v>
      </c>
      <c r="AB134" s="0" t="s">
        <v>40</v>
      </c>
      <c r="AC134" s="0" t="s">
        <v>40</v>
      </c>
      <c r="AD134" s="0" t="s">
        <v>40</v>
      </c>
      <c r="AF134" s="0" t="s">
        <v>138</v>
      </c>
      <c r="AG134" s="0" t="n">
        <v>80</v>
      </c>
      <c r="AH134" s="0" t="n">
        <v>0.7</v>
      </c>
      <c r="AI134" s="0" t="s">
        <v>144</v>
      </c>
      <c r="AJ134" s="0" t="s">
        <v>145</v>
      </c>
      <c r="AK134" s="0" t="s">
        <v>65</v>
      </c>
    </row>
    <row r="135" customFormat="false" ht="12.8" hidden="false" customHeight="false" outlineLevel="0" collapsed="false">
      <c r="A135" s="0" t="s">
        <v>136</v>
      </c>
      <c r="B135" s="0" t="s">
        <v>223</v>
      </c>
      <c r="C135" s="0" t="s">
        <v>59</v>
      </c>
      <c r="D135" s="0" t="s">
        <v>146</v>
      </c>
      <c r="I135" s="0" t="n">
        <v>4</v>
      </c>
      <c r="K135" s="0" t="n">
        <v>1.5</v>
      </c>
      <c r="L135" s="0" t="n">
        <v>32.2</v>
      </c>
      <c r="M135" s="0" t="n">
        <v>13.6</v>
      </c>
      <c r="N135" s="0" t="n">
        <v>15.3</v>
      </c>
      <c r="O135" s="0" t="n">
        <v>9.3</v>
      </c>
      <c r="P135" s="0" t="n">
        <v>5.2</v>
      </c>
      <c r="Q135" s="0" t="n">
        <v>2.2</v>
      </c>
      <c r="V135" s="0" t="s">
        <v>61</v>
      </c>
      <c r="X135" s="0" t="s">
        <v>41</v>
      </c>
      <c r="Y135" s="0" t="s">
        <v>40</v>
      </c>
      <c r="Z135" s="0" t="s">
        <v>40</v>
      </c>
      <c r="AA135" s="0" t="s">
        <v>40</v>
      </c>
      <c r="AB135" s="0" t="s">
        <v>40</v>
      </c>
      <c r="AC135" s="0" t="s">
        <v>40</v>
      </c>
      <c r="AD135" s="0" t="s">
        <v>40</v>
      </c>
      <c r="AF135" s="0" t="s">
        <v>138</v>
      </c>
      <c r="AG135" s="0" t="n">
        <v>80</v>
      </c>
      <c r="AH135" s="0" t="n">
        <v>0.7</v>
      </c>
      <c r="AI135" s="0" t="s">
        <v>147</v>
      </c>
      <c r="AJ135" s="0" t="s">
        <v>145</v>
      </c>
      <c r="AK135" s="0" t="s">
        <v>65</v>
      </c>
    </row>
    <row r="136" customFormat="false" ht="12.8" hidden="false" customHeight="false" outlineLevel="0" collapsed="false">
      <c r="A136" s="0" t="s">
        <v>136</v>
      </c>
      <c r="B136" s="0" t="s">
        <v>223</v>
      </c>
      <c r="C136" s="0" t="s">
        <v>59</v>
      </c>
      <c r="D136" s="0" t="s">
        <v>148</v>
      </c>
      <c r="E136" s="0" t="n">
        <v>0</v>
      </c>
      <c r="F136" s="0" t="n">
        <v>3.4</v>
      </c>
      <c r="G136" s="0" t="n">
        <v>17.3</v>
      </c>
      <c r="H136" s="0" t="n">
        <v>28.4</v>
      </c>
      <c r="I136" s="0" t="n">
        <v>83.5</v>
      </c>
      <c r="K136" s="0" t="n">
        <v>2</v>
      </c>
      <c r="L136" s="0" t="n">
        <v>44.3</v>
      </c>
      <c r="M136" s="0" t="n">
        <v>15.7</v>
      </c>
      <c r="N136" s="0" t="n">
        <v>10.7</v>
      </c>
      <c r="O136" s="0" t="n">
        <v>9.3</v>
      </c>
      <c r="P136" s="0" t="n">
        <v>3.7</v>
      </c>
      <c r="Q136" s="0" t="n">
        <v>1.6</v>
      </c>
      <c r="R136" s="0" t="s">
        <v>40</v>
      </c>
      <c r="S136" s="0" t="s">
        <v>40</v>
      </c>
      <c r="T136" s="0" t="s">
        <v>40</v>
      </c>
      <c r="U136" s="0" t="s">
        <v>40</v>
      </c>
      <c r="V136" s="0" t="s">
        <v>40</v>
      </c>
      <c r="X136" s="0" t="s">
        <v>41</v>
      </c>
      <c r="Y136" s="0" t="s">
        <v>40</v>
      </c>
      <c r="Z136" s="0" t="s">
        <v>40</v>
      </c>
      <c r="AA136" s="0" t="s">
        <v>40</v>
      </c>
      <c r="AB136" s="0" t="s">
        <v>40</v>
      </c>
      <c r="AC136" s="0" t="s">
        <v>40</v>
      </c>
      <c r="AD136" s="0" t="s">
        <v>40</v>
      </c>
      <c r="AF136" s="0" t="s">
        <v>138</v>
      </c>
      <c r="AG136" s="0" t="n">
        <v>80</v>
      </c>
      <c r="AH136" s="0" t="n">
        <v>0.7</v>
      </c>
      <c r="AI136" s="0" t="s">
        <v>149</v>
      </c>
      <c r="AJ136" s="0" t="s">
        <v>145</v>
      </c>
      <c r="AK136" s="0" t="s">
        <v>65</v>
      </c>
    </row>
    <row r="137" customFormat="false" ht="12.8" hidden="false" customHeight="false" outlineLevel="0" collapsed="false">
      <c r="A137" s="0" t="s">
        <v>136</v>
      </c>
      <c r="B137" s="0" t="s">
        <v>223</v>
      </c>
      <c r="C137" s="0" t="s">
        <v>59</v>
      </c>
      <c r="D137" s="0" t="s">
        <v>150</v>
      </c>
      <c r="E137" s="0" t="n">
        <v>0</v>
      </c>
      <c r="F137" s="0" t="n">
        <v>3.4</v>
      </c>
      <c r="G137" s="0" t="n">
        <v>17.3</v>
      </c>
      <c r="H137" s="0" t="n">
        <v>28.4</v>
      </c>
      <c r="I137" s="0" t="n">
        <v>83.5</v>
      </c>
      <c r="J137" s="0" t="n">
        <v>50.6</v>
      </c>
      <c r="L137" s="0" t="n">
        <v>1.5</v>
      </c>
      <c r="M137" s="0" t="n">
        <v>35.9</v>
      </c>
      <c r="N137" s="0" t="n">
        <v>9.8</v>
      </c>
      <c r="O137" s="0" t="n">
        <v>9.9</v>
      </c>
      <c r="P137" s="0" t="n">
        <v>3.4</v>
      </c>
      <c r="Q137" s="0" t="n">
        <v>1.5</v>
      </c>
      <c r="R137" s="0" t="s">
        <v>40</v>
      </c>
      <c r="S137" s="0" t="s">
        <v>40</v>
      </c>
      <c r="T137" s="0" t="s">
        <v>40</v>
      </c>
      <c r="U137" s="0" t="s">
        <v>40</v>
      </c>
      <c r="V137" s="0" t="s">
        <v>40</v>
      </c>
      <c r="W137" s="0" t="s">
        <v>40</v>
      </c>
      <c r="Y137" s="0" t="s">
        <v>41</v>
      </c>
      <c r="Z137" s="0" t="s">
        <v>40</v>
      </c>
      <c r="AA137" s="0" t="s">
        <v>40</v>
      </c>
      <c r="AB137" s="0" t="s">
        <v>40</v>
      </c>
      <c r="AC137" s="0" t="s">
        <v>40</v>
      </c>
      <c r="AD137" s="0" t="s">
        <v>40</v>
      </c>
      <c r="AF137" s="0" t="s">
        <v>138</v>
      </c>
      <c r="AG137" s="0" t="n">
        <v>80</v>
      </c>
      <c r="AH137" s="0" t="n">
        <v>0.7</v>
      </c>
      <c r="AI137" s="0" t="s">
        <v>151</v>
      </c>
      <c r="AJ137" s="0" t="s">
        <v>145</v>
      </c>
      <c r="AK137" s="0" t="s">
        <v>65</v>
      </c>
    </row>
    <row r="138" customFormat="false" ht="12.8" hidden="false" customHeight="false" outlineLevel="0" collapsed="false">
      <c r="A138" s="0" t="s">
        <v>136</v>
      </c>
      <c r="B138" s="0" t="s">
        <v>223</v>
      </c>
      <c r="C138" s="0" t="s">
        <v>59</v>
      </c>
      <c r="D138" s="0" t="s">
        <v>152</v>
      </c>
      <c r="E138" s="0" t="n">
        <v>0</v>
      </c>
      <c r="F138" s="0" t="n">
        <v>3.4</v>
      </c>
      <c r="G138" s="0" t="n">
        <v>17.3</v>
      </c>
      <c r="H138" s="0" t="n">
        <v>27.9</v>
      </c>
      <c r="I138" s="0" t="n">
        <v>73.9</v>
      </c>
      <c r="J138" s="0" t="n">
        <v>37</v>
      </c>
      <c r="K138" s="0" t="n">
        <v>1.5</v>
      </c>
      <c r="L138" s="0" t="n">
        <v>16.7</v>
      </c>
      <c r="M138" s="0" t="n">
        <v>13.5</v>
      </c>
      <c r="N138" s="0" t="n">
        <v>15.4</v>
      </c>
      <c r="O138" s="0" t="n">
        <v>8.7</v>
      </c>
      <c r="P138" s="0" t="n">
        <v>4.2</v>
      </c>
      <c r="Q138" s="0" t="n">
        <v>1.6</v>
      </c>
      <c r="R138" s="0" t="s">
        <v>40</v>
      </c>
      <c r="S138" s="0" t="s">
        <v>40</v>
      </c>
      <c r="T138" s="0" t="s">
        <v>40</v>
      </c>
      <c r="U138" s="0" t="s">
        <v>40</v>
      </c>
      <c r="V138" s="0" t="s">
        <v>40</v>
      </c>
      <c r="W138" s="0" t="s">
        <v>40</v>
      </c>
      <c r="X138" s="0" t="s">
        <v>40</v>
      </c>
      <c r="Y138" s="0" t="s">
        <v>40</v>
      </c>
      <c r="Z138" s="0" t="s">
        <v>40</v>
      </c>
      <c r="AA138" s="0" t="s">
        <v>40</v>
      </c>
      <c r="AB138" s="0" t="s">
        <v>40</v>
      </c>
      <c r="AC138" s="0" t="s">
        <v>40</v>
      </c>
      <c r="AD138" s="0" t="s">
        <v>40</v>
      </c>
      <c r="AF138" s="0" t="s">
        <v>138</v>
      </c>
      <c r="AG138" s="0" t="n">
        <v>45</v>
      </c>
      <c r="AH138" s="0" t="n">
        <v>0.7</v>
      </c>
      <c r="AI138" s="0" t="s">
        <v>139</v>
      </c>
      <c r="AJ138" s="0" t="s">
        <v>145</v>
      </c>
      <c r="AK138" s="0" t="s">
        <v>65</v>
      </c>
    </row>
    <row r="139" customFormat="false" ht="12.8" hidden="false" customHeight="false" outlineLevel="0" collapsed="false">
      <c r="A139" s="0" t="s">
        <v>136</v>
      </c>
      <c r="B139" s="0" t="s">
        <v>223</v>
      </c>
      <c r="C139" s="0" t="s">
        <v>59</v>
      </c>
      <c r="D139" s="0" t="s">
        <v>153</v>
      </c>
      <c r="I139" s="0" t="n">
        <v>4</v>
      </c>
      <c r="K139" s="0" t="n">
        <v>1</v>
      </c>
      <c r="L139" s="0" t="n">
        <v>1</v>
      </c>
      <c r="M139" s="0" t="n">
        <v>21.8</v>
      </c>
      <c r="N139" s="0" t="n">
        <v>10.3</v>
      </c>
      <c r="O139" s="0" t="n">
        <v>17.8</v>
      </c>
      <c r="P139" s="0" t="n">
        <v>4.3</v>
      </c>
      <c r="Q139" s="0" t="n">
        <v>0</v>
      </c>
      <c r="V139" s="0" t="s">
        <v>61</v>
      </c>
      <c r="X139" s="0" t="s">
        <v>41</v>
      </c>
      <c r="Y139" s="0" t="s">
        <v>41</v>
      </c>
      <c r="Z139" s="0" t="s">
        <v>40</v>
      </c>
      <c r="AA139" s="0" t="s">
        <v>40</v>
      </c>
      <c r="AB139" s="0" t="s">
        <v>40</v>
      </c>
      <c r="AC139" s="0" t="s">
        <v>40</v>
      </c>
      <c r="AD139" s="0" t="s">
        <v>40</v>
      </c>
      <c r="AF139" s="0" t="s">
        <v>138</v>
      </c>
      <c r="AG139" s="0" t="n">
        <v>45</v>
      </c>
      <c r="AH139" s="0" t="n">
        <v>0.7</v>
      </c>
      <c r="AI139" s="0" t="s">
        <v>144</v>
      </c>
      <c r="AJ139" s="0" t="s">
        <v>145</v>
      </c>
      <c r="AK139" s="0" t="s">
        <v>65</v>
      </c>
    </row>
    <row r="140" customFormat="false" ht="12.8" hidden="false" customHeight="false" outlineLevel="0" collapsed="false">
      <c r="A140" s="0" t="s">
        <v>136</v>
      </c>
      <c r="B140" s="0" t="s">
        <v>223</v>
      </c>
      <c r="C140" s="0" t="s">
        <v>59</v>
      </c>
      <c r="D140" s="0" t="s">
        <v>224</v>
      </c>
      <c r="I140" s="0" t="n">
        <v>5</v>
      </c>
      <c r="K140" s="0" t="n">
        <v>1.5</v>
      </c>
      <c r="L140" s="0" t="n">
        <v>1</v>
      </c>
      <c r="M140" s="0" t="n">
        <v>27.5</v>
      </c>
      <c r="N140" s="0" t="n">
        <v>11.4</v>
      </c>
      <c r="O140" s="0" t="n">
        <v>21.2</v>
      </c>
      <c r="P140" s="0" t="n">
        <v>6.7</v>
      </c>
      <c r="Q140" s="0" t="n">
        <v>0</v>
      </c>
      <c r="V140" s="0" t="s">
        <v>61</v>
      </c>
      <c r="X140" s="0" t="s">
        <v>41</v>
      </c>
      <c r="Y140" s="0" t="s">
        <v>41</v>
      </c>
      <c r="Z140" s="0" t="s">
        <v>40</v>
      </c>
      <c r="AA140" s="0" t="s">
        <v>40</v>
      </c>
      <c r="AB140" s="0" t="s">
        <v>40</v>
      </c>
      <c r="AC140" s="0" t="s">
        <v>40</v>
      </c>
      <c r="AD140" s="0" t="s">
        <v>40</v>
      </c>
      <c r="AF140" s="0" t="s">
        <v>155</v>
      </c>
      <c r="AG140" s="0" t="n">
        <v>80</v>
      </c>
      <c r="AH140" s="0" t="n">
        <v>0.7</v>
      </c>
      <c r="AI140" s="0" t="s">
        <v>144</v>
      </c>
      <c r="AJ140" s="0" t="s">
        <v>145</v>
      </c>
      <c r="AK140" s="0" t="s">
        <v>72</v>
      </c>
    </row>
    <row r="141" customFormat="false" ht="12.8" hidden="false" customHeight="false" outlineLevel="0" collapsed="false">
      <c r="A141" s="0" t="s">
        <v>136</v>
      </c>
      <c r="B141" s="0" t="s">
        <v>223</v>
      </c>
      <c r="C141" s="0" t="s">
        <v>59</v>
      </c>
      <c r="D141" s="0" t="s">
        <v>156</v>
      </c>
      <c r="I141" s="0" t="n">
        <v>5.5</v>
      </c>
      <c r="K141" s="0" t="n">
        <v>1</v>
      </c>
      <c r="L141" s="0" t="n">
        <v>1</v>
      </c>
      <c r="M141" s="0" t="n">
        <v>26.4</v>
      </c>
      <c r="N141" s="0" t="n">
        <v>13.7</v>
      </c>
      <c r="O141" s="0" t="n">
        <v>22.3</v>
      </c>
      <c r="P141" s="0" t="n">
        <v>6.6</v>
      </c>
      <c r="Q141" s="0" t="n">
        <v>0</v>
      </c>
      <c r="V141" s="0" t="s">
        <v>61</v>
      </c>
      <c r="X141" s="0" t="s">
        <v>41</v>
      </c>
      <c r="Y141" s="0" t="s">
        <v>41</v>
      </c>
      <c r="Z141" s="0" t="s">
        <v>40</v>
      </c>
      <c r="AA141" s="0" t="s">
        <v>40</v>
      </c>
      <c r="AB141" s="0" t="s">
        <v>40</v>
      </c>
      <c r="AC141" s="0" t="s">
        <v>40</v>
      </c>
      <c r="AD141" s="0" t="s">
        <v>40</v>
      </c>
      <c r="AF141" s="0" t="s">
        <v>155</v>
      </c>
      <c r="AG141" s="0" t="n">
        <v>45</v>
      </c>
      <c r="AH141" s="0" t="n">
        <v>0.7</v>
      </c>
      <c r="AI141" s="0" t="s">
        <v>144</v>
      </c>
      <c r="AJ141" s="0" t="s">
        <v>145</v>
      </c>
      <c r="AK141" s="0" t="s">
        <v>72</v>
      </c>
    </row>
    <row r="142" customFormat="false" ht="12.8" hidden="false" customHeight="false" outlineLevel="0" collapsed="false">
      <c r="A142" s="0" t="s">
        <v>136</v>
      </c>
      <c r="B142" s="0" t="s">
        <v>223</v>
      </c>
      <c r="C142" s="0" t="s">
        <v>59</v>
      </c>
      <c r="D142" s="0" t="s">
        <v>157</v>
      </c>
      <c r="I142" s="0" t="n">
        <v>5.5</v>
      </c>
      <c r="J142" s="0" t="n">
        <v>52.8</v>
      </c>
      <c r="L142" s="0" t="n">
        <v>1</v>
      </c>
      <c r="M142" s="0" t="n">
        <v>50.7</v>
      </c>
      <c r="N142" s="0" t="n">
        <v>16.4</v>
      </c>
      <c r="O142" s="0" t="n">
        <v>13.9</v>
      </c>
      <c r="P142" s="0" t="n">
        <v>6.4</v>
      </c>
      <c r="Q142" s="0" t="n">
        <v>3.1</v>
      </c>
      <c r="V142" s="0" t="s">
        <v>41</v>
      </c>
      <c r="W142" s="0" t="s">
        <v>40</v>
      </c>
      <c r="Y142" s="0" t="s">
        <v>41</v>
      </c>
      <c r="Z142" s="0" t="s">
        <v>40</v>
      </c>
      <c r="AA142" s="0" t="s">
        <v>40</v>
      </c>
      <c r="AB142" s="0" t="s">
        <v>40</v>
      </c>
      <c r="AC142" s="0" t="s">
        <v>40</v>
      </c>
      <c r="AD142" s="0" t="s">
        <v>40</v>
      </c>
      <c r="AF142" s="0" t="s">
        <v>155</v>
      </c>
      <c r="AG142" s="0" t="n">
        <v>80</v>
      </c>
      <c r="AH142" s="0" t="n">
        <v>0.7</v>
      </c>
      <c r="AI142" s="0" t="s">
        <v>158</v>
      </c>
      <c r="AJ142" s="0" t="s">
        <v>145</v>
      </c>
      <c r="AK142" s="0" t="s">
        <v>72</v>
      </c>
    </row>
    <row r="143" customFormat="false" ht="12.8" hidden="false" customHeight="false" outlineLevel="0" collapsed="false">
      <c r="A143" s="0" t="s">
        <v>136</v>
      </c>
      <c r="B143" s="0" t="s">
        <v>223</v>
      </c>
      <c r="C143" s="0" t="s">
        <v>59</v>
      </c>
      <c r="D143" s="0" t="s">
        <v>159</v>
      </c>
      <c r="I143" s="0" t="n">
        <v>5.5</v>
      </c>
      <c r="K143" s="0" t="n">
        <v>2</v>
      </c>
      <c r="L143" s="0" t="n">
        <v>1.5</v>
      </c>
      <c r="M143" s="0" t="n">
        <v>27.5</v>
      </c>
      <c r="N143" s="0" t="n">
        <v>11.4</v>
      </c>
      <c r="O143" s="0" t="n">
        <v>21.2</v>
      </c>
      <c r="P143" s="0" t="n">
        <v>6.7</v>
      </c>
      <c r="Q143" s="0" t="n">
        <v>0</v>
      </c>
      <c r="V143" s="0" t="s">
        <v>41</v>
      </c>
      <c r="X143" s="0" t="s">
        <v>41</v>
      </c>
      <c r="Y143" s="0" t="s">
        <v>41</v>
      </c>
      <c r="Z143" s="0" t="s">
        <v>40</v>
      </c>
      <c r="AA143" s="0" t="s">
        <v>40</v>
      </c>
      <c r="AB143" s="0" t="s">
        <v>40</v>
      </c>
      <c r="AC143" s="0" t="s">
        <v>40</v>
      </c>
      <c r="AD143" s="0" t="s">
        <v>40</v>
      </c>
      <c r="AF143" s="0" t="s">
        <v>155</v>
      </c>
      <c r="AG143" s="0" t="n">
        <v>80</v>
      </c>
      <c r="AH143" s="0" t="n">
        <v>0.7</v>
      </c>
      <c r="AI143" s="0" t="s">
        <v>160</v>
      </c>
      <c r="AJ143" s="0" t="s">
        <v>145</v>
      </c>
      <c r="AK143" s="0" t="s">
        <v>72</v>
      </c>
    </row>
    <row r="144" customFormat="false" ht="12.8" hidden="false" customHeight="false" outlineLevel="0" collapsed="false">
      <c r="A144" s="0" t="s">
        <v>136</v>
      </c>
      <c r="B144" s="0" t="s">
        <v>223</v>
      </c>
      <c r="C144" s="0" t="s">
        <v>59</v>
      </c>
      <c r="D144" s="0" t="s">
        <v>161</v>
      </c>
      <c r="E144" s="0" t="n">
        <v>0</v>
      </c>
      <c r="F144" s="0" t="n">
        <v>2.5</v>
      </c>
      <c r="G144" s="0" t="n">
        <v>8</v>
      </c>
      <c r="H144" s="0" t="n">
        <v>20</v>
      </c>
      <c r="I144" s="0" t="n">
        <v>60</v>
      </c>
      <c r="J144" s="0" t="n">
        <v>35</v>
      </c>
      <c r="K144" s="0" t="n">
        <v>8</v>
      </c>
      <c r="L144" s="0" t="n">
        <v>11.6</v>
      </c>
      <c r="M144" s="0" t="n">
        <v>7.2</v>
      </c>
      <c r="N144" s="0" t="n">
        <v>6.2</v>
      </c>
      <c r="O144" s="0" t="n">
        <v>3.8</v>
      </c>
      <c r="P144" s="0" t="n">
        <v>1.1</v>
      </c>
      <c r="Q144" s="0" t="n">
        <v>0</v>
      </c>
      <c r="R144" s="0" t="s">
        <v>40</v>
      </c>
      <c r="S144" s="0" t="s">
        <v>40</v>
      </c>
      <c r="T144" s="0" t="s">
        <v>40</v>
      </c>
      <c r="U144" s="0" t="s">
        <v>40</v>
      </c>
      <c r="V144" s="0" t="s">
        <v>40</v>
      </c>
      <c r="W144" s="0" t="s">
        <v>40</v>
      </c>
      <c r="X144" s="0" t="s">
        <v>40</v>
      </c>
      <c r="Y144" s="0" t="s">
        <v>40</v>
      </c>
      <c r="Z144" s="0" t="s">
        <v>40</v>
      </c>
      <c r="AA144" s="0" t="s">
        <v>40</v>
      </c>
      <c r="AB144" s="0" t="s">
        <v>40</v>
      </c>
      <c r="AC144" s="0" t="s">
        <v>40</v>
      </c>
      <c r="AD144" s="0" t="s">
        <v>40</v>
      </c>
      <c r="AF144" s="0" t="s">
        <v>162</v>
      </c>
      <c r="AG144" s="0" t="n">
        <v>80</v>
      </c>
      <c r="AH144" s="0" t="n">
        <v>0.7</v>
      </c>
      <c r="AI144" s="0" t="s">
        <v>139</v>
      </c>
      <c r="AJ144" s="0" t="s">
        <v>140</v>
      </c>
      <c r="AK144" s="0" t="s">
        <v>65</v>
      </c>
    </row>
    <row r="145" customFormat="false" ht="12.8" hidden="false" customHeight="false" outlineLevel="0" collapsed="false">
      <c r="A145" s="0" t="s">
        <v>136</v>
      </c>
      <c r="B145" s="0" t="s">
        <v>223</v>
      </c>
      <c r="C145" s="0" t="s">
        <v>59</v>
      </c>
      <c r="D145" s="0" t="s">
        <v>163</v>
      </c>
      <c r="E145" s="0" t="n">
        <v>0</v>
      </c>
      <c r="F145" s="0" t="n">
        <v>4</v>
      </c>
      <c r="G145" s="0" t="n">
        <v>18.6</v>
      </c>
      <c r="H145" s="0" t="n">
        <v>49.8</v>
      </c>
      <c r="I145" s="0" t="n">
        <v>74.3</v>
      </c>
      <c r="J145" s="0" t="n">
        <v>65.6</v>
      </c>
      <c r="K145" s="0" t="n">
        <v>20.4</v>
      </c>
      <c r="L145" s="0" t="n">
        <v>18.4</v>
      </c>
      <c r="M145" s="0" t="n">
        <v>12.5</v>
      </c>
      <c r="N145" s="0" t="n">
        <v>12.8</v>
      </c>
      <c r="O145" s="0" t="n">
        <v>8.2</v>
      </c>
      <c r="P145" s="0" t="n">
        <v>4.8</v>
      </c>
      <c r="Q145" s="0" t="n">
        <v>2.5</v>
      </c>
      <c r="R145" s="0" t="s">
        <v>40</v>
      </c>
      <c r="S145" s="0" t="s">
        <v>40</v>
      </c>
      <c r="T145" s="0" t="s">
        <v>40</v>
      </c>
      <c r="U145" s="0" t="s">
        <v>40</v>
      </c>
      <c r="V145" s="0" t="s">
        <v>40</v>
      </c>
      <c r="W145" s="0" t="s">
        <v>40</v>
      </c>
      <c r="X145" s="0" t="s">
        <v>40</v>
      </c>
      <c r="Y145" s="0" t="s">
        <v>40</v>
      </c>
      <c r="Z145" s="0" t="s">
        <v>40</v>
      </c>
      <c r="AA145" s="0" t="s">
        <v>40</v>
      </c>
      <c r="AB145" s="0" t="s">
        <v>40</v>
      </c>
      <c r="AC145" s="0" t="s">
        <v>40</v>
      </c>
      <c r="AD145" s="0" t="s">
        <v>40</v>
      </c>
      <c r="AF145" s="0" t="s">
        <v>162</v>
      </c>
      <c r="AG145" s="0" t="n">
        <v>80</v>
      </c>
      <c r="AH145" s="0" t="n">
        <v>0.7</v>
      </c>
      <c r="AI145" s="0" t="s">
        <v>139</v>
      </c>
      <c r="AJ145" s="0" t="s">
        <v>142</v>
      </c>
      <c r="AK145" s="0" t="s">
        <v>65</v>
      </c>
    </row>
    <row r="146" customFormat="false" ht="12.8" hidden="false" customHeight="false" outlineLevel="0" collapsed="false">
      <c r="A146" s="0" t="s">
        <v>136</v>
      </c>
      <c r="B146" s="0" t="s">
        <v>223</v>
      </c>
      <c r="C146" s="0" t="s">
        <v>59</v>
      </c>
      <c r="D146" s="0" t="s">
        <v>164</v>
      </c>
      <c r="I146" s="0" t="n">
        <v>4</v>
      </c>
      <c r="K146" s="0" t="n">
        <v>2</v>
      </c>
      <c r="L146" s="0" t="n">
        <v>1</v>
      </c>
      <c r="M146" s="0" t="n">
        <v>16.9</v>
      </c>
      <c r="N146" s="0" t="n">
        <v>8</v>
      </c>
      <c r="O146" s="0" t="n">
        <v>16.2</v>
      </c>
      <c r="P146" s="0" t="n">
        <v>4.5</v>
      </c>
      <c r="Q146" s="0" t="n">
        <v>0.8</v>
      </c>
      <c r="V146" s="0" t="s">
        <v>41</v>
      </c>
      <c r="X146" s="0" t="s">
        <v>41</v>
      </c>
      <c r="Y146" s="0" t="s">
        <v>41</v>
      </c>
      <c r="Z146" s="0" t="s">
        <v>40</v>
      </c>
      <c r="AA146" s="0" t="s">
        <v>40</v>
      </c>
      <c r="AB146" s="0" t="s">
        <v>40</v>
      </c>
      <c r="AC146" s="0" t="s">
        <v>40</v>
      </c>
      <c r="AD146" s="0" t="s">
        <v>40</v>
      </c>
      <c r="AF146" s="0" t="s">
        <v>162</v>
      </c>
      <c r="AG146" s="0" t="n">
        <v>80</v>
      </c>
      <c r="AH146" s="0" t="n">
        <v>0.7</v>
      </c>
      <c r="AI146" s="0" t="s">
        <v>160</v>
      </c>
      <c r="AJ146" s="0" t="s">
        <v>142</v>
      </c>
      <c r="AK146" s="0" t="s">
        <v>65</v>
      </c>
    </row>
    <row r="147" customFormat="false" ht="12.8" hidden="false" customHeight="false" outlineLevel="0" collapsed="false">
      <c r="A147" s="0" t="s">
        <v>136</v>
      </c>
      <c r="B147" s="0" t="s">
        <v>223</v>
      </c>
      <c r="C147" s="0" t="s">
        <v>59</v>
      </c>
      <c r="D147" s="0" t="s">
        <v>165</v>
      </c>
      <c r="I147" s="0" t="n">
        <v>4</v>
      </c>
      <c r="K147" s="0" t="n">
        <v>2</v>
      </c>
      <c r="L147" s="0" t="n">
        <v>1</v>
      </c>
      <c r="M147" s="0" t="n">
        <v>16.9</v>
      </c>
      <c r="N147" s="0" t="n">
        <v>8</v>
      </c>
      <c r="O147" s="0" t="n">
        <v>16.2</v>
      </c>
      <c r="P147" s="0" t="n">
        <v>4.5</v>
      </c>
      <c r="Q147" s="0" t="n">
        <v>0.8</v>
      </c>
      <c r="V147" s="0" t="s">
        <v>61</v>
      </c>
      <c r="X147" s="0" t="s">
        <v>41</v>
      </c>
      <c r="Y147" s="0" t="s">
        <v>41</v>
      </c>
      <c r="Z147" s="0" t="s">
        <v>40</v>
      </c>
      <c r="AA147" s="0" t="s">
        <v>40</v>
      </c>
      <c r="AB147" s="0" t="s">
        <v>40</v>
      </c>
      <c r="AC147" s="0" t="s">
        <v>40</v>
      </c>
      <c r="AD147" s="0" t="s">
        <v>40</v>
      </c>
      <c r="AF147" s="0" t="s">
        <v>162</v>
      </c>
      <c r="AG147" s="0" t="n">
        <v>80</v>
      </c>
      <c r="AH147" s="0" t="n">
        <v>0.7</v>
      </c>
      <c r="AI147" s="0" t="s">
        <v>144</v>
      </c>
      <c r="AJ147" s="0" t="s">
        <v>142</v>
      </c>
      <c r="AK147" s="0" t="s">
        <v>65</v>
      </c>
    </row>
    <row r="148" customFormat="false" ht="12.8" hidden="false" customHeight="false" outlineLevel="0" collapsed="false">
      <c r="A148" s="0" t="s">
        <v>136</v>
      </c>
      <c r="B148" s="0" t="s">
        <v>223</v>
      </c>
      <c r="C148" s="0" t="s">
        <v>59</v>
      </c>
      <c r="D148" s="0" t="s">
        <v>166</v>
      </c>
      <c r="E148" s="0" t="n">
        <v>0</v>
      </c>
      <c r="F148" s="0" t="n">
        <v>4</v>
      </c>
      <c r="G148" s="0" t="n">
        <v>18.6</v>
      </c>
      <c r="H148" s="0" t="n">
        <v>49.8</v>
      </c>
      <c r="I148" s="0" t="n">
        <v>74.3</v>
      </c>
      <c r="J148" s="0" t="n">
        <v>1.5</v>
      </c>
      <c r="K148" s="0" t="n">
        <v>32.3</v>
      </c>
      <c r="L148" s="0" t="n">
        <v>19.5</v>
      </c>
      <c r="M148" s="0" t="n">
        <v>11.4</v>
      </c>
      <c r="N148" s="0" t="n">
        <v>7.4</v>
      </c>
      <c r="O148" s="0" t="n">
        <v>13.7</v>
      </c>
      <c r="P148" s="0" t="n">
        <v>4.1</v>
      </c>
      <c r="Q148" s="0" t="n">
        <v>1.2</v>
      </c>
      <c r="R148" s="0" t="s">
        <v>40</v>
      </c>
      <c r="S148" s="0" t="s">
        <v>40</v>
      </c>
      <c r="T148" s="0" t="s">
        <v>40</v>
      </c>
      <c r="U148" s="0" t="s">
        <v>40</v>
      </c>
      <c r="V148" s="0" t="s">
        <v>40</v>
      </c>
      <c r="W148" s="0" t="s">
        <v>41</v>
      </c>
      <c r="X148" s="0" t="s">
        <v>40</v>
      </c>
      <c r="Y148" s="0" t="s">
        <v>40</v>
      </c>
      <c r="Z148" s="0" t="s">
        <v>40</v>
      </c>
      <c r="AA148" s="0" t="s">
        <v>40</v>
      </c>
      <c r="AB148" s="0" t="s">
        <v>40</v>
      </c>
      <c r="AC148" s="0" t="s">
        <v>40</v>
      </c>
      <c r="AD148" s="0" t="s">
        <v>40</v>
      </c>
      <c r="AF148" s="0" t="s">
        <v>162</v>
      </c>
      <c r="AG148" s="0" t="n">
        <v>80</v>
      </c>
      <c r="AH148" s="0" t="n">
        <v>0.7</v>
      </c>
      <c r="AI148" s="0" t="s">
        <v>167</v>
      </c>
      <c r="AJ148" s="0" t="s">
        <v>142</v>
      </c>
      <c r="AK148" s="0" t="s">
        <v>65</v>
      </c>
    </row>
    <row r="149" customFormat="false" ht="12.8" hidden="false" customHeight="false" outlineLevel="0" collapsed="false">
      <c r="A149" s="0" t="s">
        <v>136</v>
      </c>
      <c r="B149" s="0" t="s">
        <v>223</v>
      </c>
      <c r="C149" s="0" t="s">
        <v>59</v>
      </c>
      <c r="D149" s="0" t="s">
        <v>168</v>
      </c>
      <c r="E149" s="0" t="n">
        <v>0</v>
      </c>
      <c r="F149" s="0" t="n">
        <v>4</v>
      </c>
      <c r="G149" s="0" t="n">
        <v>18.6</v>
      </c>
      <c r="H149" s="0" t="n">
        <v>49.8</v>
      </c>
      <c r="I149" s="0" t="n">
        <v>74.3</v>
      </c>
      <c r="J149" s="0" t="n">
        <v>65.6</v>
      </c>
      <c r="L149" s="0" t="n">
        <v>1</v>
      </c>
      <c r="M149" s="0" t="n">
        <v>27</v>
      </c>
      <c r="N149" s="0" t="n">
        <v>5.7</v>
      </c>
      <c r="O149" s="0" t="n">
        <v>9.8</v>
      </c>
      <c r="P149" s="0" t="n">
        <v>2.2</v>
      </c>
      <c r="Q149" s="0" t="n">
        <v>1.9</v>
      </c>
      <c r="R149" s="0" t="s">
        <v>40</v>
      </c>
      <c r="S149" s="0" t="s">
        <v>40</v>
      </c>
      <c r="T149" s="0" t="s">
        <v>40</v>
      </c>
      <c r="U149" s="0" t="s">
        <v>40</v>
      </c>
      <c r="V149" s="0" t="s">
        <v>40</v>
      </c>
      <c r="W149" s="0" t="s">
        <v>40</v>
      </c>
      <c r="Y149" s="0" t="s">
        <v>41</v>
      </c>
      <c r="Z149" s="0" t="s">
        <v>40</v>
      </c>
      <c r="AA149" s="0" t="s">
        <v>40</v>
      </c>
      <c r="AB149" s="0" t="s">
        <v>40</v>
      </c>
      <c r="AC149" s="0" t="s">
        <v>40</v>
      </c>
      <c r="AD149" s="0" t="s">
        <v>40</v>
      </c>
      <c r="AF149" s="0" t="s">
        <v>162</v>
      </c>
      <c r="AG149" s="0" t="n">
        <v>80</v>
      </c>
      <c r="AH149" s="0" t="n">
        <v>0.7</v>
      </c>
      <c r="AI149" s="0" t="s">
        <v>169</v>
      </c>
      <c r="AJ149" s="0" t="s">
        <v>142</v>
      </c>
      <c r="AK149" s="0" t="s">
        <v>65</v>
      </c>
    </row>
    <row r="150" customFormat="false" ht="12.8" hidden="false" customHeight="false" outlineLevel="0" collapsed="false">
      <c r="A150" s="0" t="s">
        <v>136</v>
      </c>
      <c r="B150" s="0" t="s">
        <v>223</v>
      </c>
      <c r="C150" s="0" t="s">
        <v>59</v>
      </c>
      <c r="D150" s="0" t="s">
        <v>170</v>
      </c>
      <c r="E150" s="0" t="n">
        <v>0</v>
      </c>
      <c r="F150" s="0" t="n">
        <v>4</v>
      </c>
      <c r="G150" s="0" t="n">
        <v>18.6</v>
      </c>
      <c r="H150" s="0" t="n">
        <v>49.8</v>
      </c>
      <c r="I150" s="0" t="n">
        <v>74.3</v>
      </c>
      <c r="J150" s="0" t="n">
        <v>65.6</v>
      </c>
      <c r="K150" s="0" t="n">
        <v>20.4</v>
      </c>
      <c r="N150" s="0" t="n">
        <v>1.0041</v>
      </c>
      <c r="O150" s="0" t="n">
        <v>13.8</v>
      </c>
      <c r="P150" s="0" t="n">
        <v>3.4</v>
      </c>
      <c r="Q150" s="0" t="n">
        <v>2.6</v>
      </c>
      <c r="R150" s="0" t="s">
        <v>40</v>
      </c>
      <c r="S150" s="0" t="s">
        <v>40</v>
      </c>
      <c r="T150" s="0" t="s">
        <v>40</v>
      </c>
      <c r="U150" s="0" t="s">
        <v>40</v>
      </c>
      <c r="V150" s="0" t="s">
        <v>40</v>
      </c>
      <c r="W150" s="0" t="s">
        <v>40</v>
      </c>
      <c r="X150" s="0" t="s">
        <v>40</v>
      </c>
      <c r="AA150" s="0" t="s">
        <v>41</v>
      </c>
      <c r="AB150" s="0" t="s">
        <v>40</v>
      </c>
      <c r="AC150" s="0" t="s">
        <v>40</v>
      </c>
      <c r="AD150" s="0" t="s">
        <v>40</v>
      </c>
      <c r="AF150" s="0" t="s">
        <v>162</v>
      </c>
      <c r="AG150" s="0" t="n">
        <v>80</v>
      </c>
      <c r="AH150" s="0" t="n">
        <v>0.7</v>
      </c>
      <c r="AI150" s="0" t="s">
        <v>151</v>
      </c>
      <c r="AJ150" s="0" t="s">
        <v>142</v>
      </c>
      <c r="AK150" s="0" t="s">
        <v>65</v>
      </c>
    </row>
    <row r="151" customFormat="false" ht="12.8" hidden="false" customHeight="false" outlineLevel="0" collapsed="false">
      <c r="A151" s="0" t="s">
        <v>136</v>
      </c>
      <c r="B151" s="0" t="s">
        <v>223</v>
      </c>
      <c r="C151" s="0" t="s">
        <v>59</v>
      </c>
      <c r="D151" s="0" t="s">
        <v>171</v>
      </c>
      <c r="I151" s="0" t="n">
        <v>4</v>
      </c>
      <c r="J151" s="0" t="n">
        <v>58.7</v>
      </c>
      <c r="K151" s="0" t="n">
        <v>6.1</v>
      </c>
      <c r="L151" s="0" t="n">
        <v>18.4</v>
      </c>
      <c r="M151" s="0" t="n">
        <v>13</v>
      </c>
      <c r="N151" s="0" t="n">
        <v>13.4</v>
      </c>
      <c r="O151" s="0" t="n">
        <v>6.8</v>
      </c>
      <c r="P151" s="0" t="n">
        <v>4.7</v>
      </c>
      <c r="Q151" s="0" t="n">
        <v>2.8</v>
      </c>
      <c r="V151" s="0" t="s">
        <v>61</v>
      </c>
      <c r="W151" s="0" t="s">
        <v>40</v>
      </c>
      <c r="X151" s="0" t="s">
        <v>40</v>
      </c>
      <c r="Y151" s="0" t="s">
        <v>40</v>
      </c>
      <c r="Z151" s="0" t="s">
        <v>40</v>
      </c>
      <c r="AA151" s="0" t="s">
        <v>40</v>
      </c>
      <c r="AB151" s="0" t="s">
        <v>40</v>
      </c>
      <c r="AC151" s="0" t="s">
        <v>40</v>
      </c>
      <c r="AD151" s="0" t="s">
        <v>40</v>
      </c>
      <c r="AF151" s="0" t="s">
        <v>162</v>
      </c>
      <c r="AG151" s="0" t="n">
        <v>80</v>
      </c>
      <c r="AH151" s="0" t="n">
        <v>0.7</v>
      </c>
      <c r="AI151" s="0" t="s">
        <v>172</v>
      </c>
      <c r="AJ151" s="0" t="s">
        <v>142</v>
      </c>
      <c r="AK151" s="0" t="s">
        <v>65</v>
      </c>
    </row>
    <row r="152" customFormat="false" ht="12.8" hidden="false" customHeight="false" outlineLevel="0" collapsed="false">
      <c r="A152" s="0" t="s">
        <v>136</v>
      </c>
      <c r="B152" s="0" t="s">
        <v>223</v>
      </c>
      <c r="C152" s="0" t="s">
        <v>59</v>
      </c>
      <c r="D152" s="0" t="s">
        <v>173</v>
      </c>
      <c r="E152" s="0" t="n">
        <v>0</v>
      </c>
      <c r="F152" s="0" t="n">
        <v>4</v>
      </c>
      <c r="G152" s="0" t="n">
        <v>18.4</v>
      </c>
      <c r="H152" s="0" t="n">
        <v>49.7</v>
      </c>
      <c r="I152" s="0" t="n">
        <v>55.5</v>
      </c>
      <c r="J152" s="0" t="n">
        <v>47.1</v>
      </c>
      <c r="K152" s="0" t="n">
        <v>3.3</v>
      </c>
      <c r="L152" s="0" t="n">
        <v>20.2</v>
      </c>
      <c r="M152" s="0" t="n">
        <v>13.6</v>
      </c>
      <c r="N152" s="0" t="n">
        <v>8.4</v>
      </c>
      <c r="O152" s="0" t="n">
        <v>15</v>
      </c>
      <c r="P152" s="0" t="n">
        <v>3.3</v>
      </c>
      <c r="Q152" s="0" t="n">
        <v>0.1</v>
      </c>
      <c r="R152" s="0" t="s">
        <v>40</v>
      </c>
      <c r="S152" s="0" t="s">
        <v>40</v>
      </c>
      <c r="T152" s="0" t="s">
        <v>40</v>
      </c>
      <c r="U152" s="0" t="s">
        <v>40</v>
      </c>
      <c r="V152" s="0" t="s">
        <v>40</v>
      </c>
      <c r="W152" s="0" t="s">
        <v>40</v>
      </c>
      <c r="X152" s="0" t="s">
        <v>40</v>
      </c>
      <c r="Y152" s="0" t="s">
        <v>40</v>
      </c>
      <c r="Z152" s="0" t="s">
        <v>40</v>
      </c>
      <c r="AA152" s="0" t="s">
        <v>40</v>
      </c>
      <c r="AB152" s="0" t="s">
        <v>40</v>
      </c>
      <c r="AC152" s="0" t="s">
        <v>40</v>
      </c>
      <c r="AD152" s="0" t="s">
        <v>40</v>
      </c>
      <c r="AF152" s="0" t="s">
        <v>162</v>
      </c>
      <c r="AG152" s="0" t="n">
        <v>45</v>
      </c>
      <c r="AH152" s="0" t="n">
        <v>0.7</v>
      </c>
      <c r="AI152" s="0" t="s">
        <v>139</v>
      </c>
      <c r="AJ152" s="0" t="s">
        <v>142</v>
      </c>
      <c r="AK152" s="0" t="s">
        <v>65</v>
      </c>
    </row>
    <row r="153" customFormat="false" ht="12.8" hidden="false" customHeight="false" outlineLevel="0" collapsed="false">
      <c r="A153" s="0" t="s">
        <v>136</v>
      </c>
      <c r="B153" s="0" t="s">
        <v>223</v>
      </c>
      <c r="C153" s="0" t="s">
        <v>59</v>
      </c>
      <c r="D153" s="0" t="s">
        <v>174</v>
      </c>
      <c r="I153" s="0" t="n">
        <v>4</v>
      </c>
      <c r="J153" s="0" t="n">
        <v>35.6</v>
      </c>
      <c r="K153" s="0" t="n">
        <v>0</v>
      </c>
      <c r="L153" s="0" t="n">
        <v>16.1</v>
      </c>
      <c r="M153" s="0" t="n">
        <v>13.2</v>
      </c>
      <c r="N153" s="0" t="n">
        <v>15.5</v>
      </c>
      <c r="O153" s="0" t="n">
        <v>7.5</v>
      </c>
      <c r="P153" s="0" t="n">
        <v>4.7</v>
      </c>
      <c r="Q153" s="0" t="n">
        <v>2.8</v>
      </c>
      <c r="V153" s="0" t="s">
        <v>61</v>
      </c>
      <c r="W153" s="0" t="s">
        <v>40</v>
      </c>
      <c r="X153" s="0" t="s">
        <v>40</v>
      </c>
      <c r="Y153" s="0" t="s">
        <v>40</v>
      </c>
      <c r="Z153" s="0" t="s">
        <v>40</v>
      </c>
      <c r="AA153" s="0" t="s">
        <v>40</v>
      </c>
      <c r="AB153" s="0" t="s">
        <v>40</v>
      </c>
      <c r="AC153" s="0" t="s">
        <v>40</v>
      </c>
      <c r="AD153" s="0" t="s">
        <v>40</v>
      </c>
      <c r="AF153" s="0" t="s">
        <v>162</v>
      </c>
      <c r="AG153" s="0" t="n">
        <v>45</v>
      </c>
      <c r="AH153" s="0" t="n">
        <v>0.7</v>
      </c>
      <c r="AI153" s="0" t="s">
        <v>172</v>
      </c>
      <c r="AJ153" s="0" t="s">
        <v>142</v>
      </c>
      <c r="AK153" s="0" t="s">
        <v>65</v>
      </c>
    </row>
    <row r="154" customFormat="false" ht="12.8" hidden="false" customHeight="false" outlineLevel="0" collapsed="false">
      <c r="A154" s="0" t="s">
        <v>136</v>
      </c>
      <c r="B154" s="0" t="s">
        <v>223</v>
      </c>
      <c r="C154" s="0" t="s">
        <v>59</v>
      </c>
      <c r="D154" s="0" t="s">
        <v>175</v>
      </c>
      <c r="E154" s="0" t="n">
        <v>0</v>
      </c>
      <c r="F154" s="0" t="n">
        <v>4</v>
      </c>
      <c r="G154" s="0" t="n">
        <v>18.4</v>
      </c>
      <c r="H154" s="0" t="n">
        <v>49.7</v>
      </c>
      <c r="J154" s="0" t="n">
        <v>3</v>
      </c>
      <c r="K154" s="0" t="n">
        <v>7</v>
      </c>
      <c r="L154" s="0" t="n">
        <v>18.2</v>
      </c>
      <c r="M154" s="0" t="n">
        <v>11.9</v>
      </c>
      <c r="N154" s="0" t="n">
        <v>9.2</v>
      </c>
      <c r="O154" s="0" t="n">
        <v>14.7</v>
      </c>
      <c r="P154" s="0" t="n">
        <v>3.8</v>
      </c>
      <c r="Q154" s="0" t="n">
        <v>0.9</v>
      </c>
      <c r="R154" s="0" t="s">
        <v>40</v>
      </c>
      <c r="S154" s="0" t="s">
        <v>40</v>
      </c>
      <c r="T154" s="0" t="s">
        <v>40</v>
      </c>
      <c r="U154" s="0" t="s">
        <v>40</v>
      </c>
      <c r="W154" s="0" t="s">
        <v>41</v>
      </c>
      <c r="X154" s="0" t="s">
        <v>40</v>
      </c>
      <c r="Y154" s="0" t="s">
        <v>40</v>
      </c>
      <c r="Z154" s="0" t="s">
        <v>40</v>
      </c>
      <c r="AA154" s="0" t="s">
        <v>40</v>
      </c>
      <c r="AB154" s="0" t="s">
        <v>40</v>
      </c>
      <c r="AC154" s="0" t="s">
        <v>40</v>
      </c>
      <c r="AD154" s="0" t="s">
        <v>40</v>
      </c>
      <c r="AF154" s="0" t="s">
        <v>162</v>
      </c>
      <c r="AG154" s="0" t="n">
        <v>45</v>
      </c>
      <c r="AH154" s="0" t="n">
        <v>0.7</v>
      </c>
      <c r="AI154" s="0" t="s">
        <v>167</v>
      </c>
      <c r="AJ154" s="0" t="s">
        <v>142</v>
      </c>
      <c r="AK154" s="0" t="s">
        <v>65</v>
      </c>
    </row>
    <row r="155" customFormat="false" ht="12.8" hidden="false" customHeight="false" outlineLevel="0" collapsed="false">
      <c r="A155" s="0" t="s">
        <v>136</v>
      </c>
      <c r="B155" s="0" t="s">
        <v>223</v>
      </c>
      <c r="C155" s="0" t="s">
        <v>59</v>
      </c>
      <c r="D155" s="0" t="s">
        <v>176</v>
      </c>
      <c r="E155" s="0" t="n">
        <v>0</v>
      </c>
      <c r="F155" s="0" t="n">
        <v>4</v>
      </c>
      <c r="G155" s="0" t="n">
        <v>18.4</v>
      </c>
      <c r="H155" s="0" t="n">
        <v>49.7</v>
      </c>
      <c r="J155" s="0" t="n">
        <v>3</v>
      </c>
      <c r="L155" s="0" t="n">
        <v>1</v>
      </c>
      <c r="M155" s="0" t="n">
        <v>13.9</v>
      </c>
      <c r="N155" s="0" t="n">
        <v>11.2</v>
      </c>
      <c r="O155" s="0" t="n">
        <v>15.1</v>
      </c>
      <c r="P155" s="0" t="n">
        <v>2.4</v>
      </c>
      <c r="Q155" s="0" t="n">
        <v>0</v>
      </c>
      <c r="R155" s="0" t="s">
        <v>40</v>
      </c>
      <c r="S155" s="0" t="s">
        <v>40</v>
      </c>
      <c r="T155" s="0" t="s">
        <v>40</v>
      </c>
      <c r="U155" s="0" t="s">
        <v>40</v>
      </c>
      <c r="W155" s="0" t="s">
        <v>41</v>
      </c>
      <c r="Y155" s="0" t="s">
        <v>41</v>
      </c>
      <c r="Z155" s="0" t="s">
        <v>40</v>
      </c>
      <c r="AA155" s="0" t="s">
        <v>40</v>
      </c>
      <c r="AB155" s="0" t="s">
        <v>40</v>
      </c>
      <c r="AC155" s="0" t="s">
        <v>40</v>
      </c>
      <c r="AD155" s="0" t="s">
        <v>40</v>
      </c>
      <c r="AF155" s="0" t="s">
        <v>162</v>
      </c>
      <c r="AG155" s="0" t="n">
        <v>45</v>
      </c>
      <c r="AH155" s="0" t="n">
        <v>0.7</v>
      </c>
      <c r="AI155" s="0" t="s">
        <v>177</v>
      </c>
      <c r="AJ155" s="0" t="s">
        <v>142</v>
      </c>
      <c r="AK155" s="0" t="s">
        <v>65</v>
      </c>
    </row>
    <row r="156" customFormat="false" ht="12.8" hidden="false" customHeight="false" outlineLevel="0" collapsed="false">
      <c r="A156" s="0" t="s">
        <v>136</v>
      </c>
      <c r="B156" s="0" t="s">
        <v>223</v>
      </c>
      <c r="C156" s="0" t="s">
        <v>59</v>
      </c>
      <c r="D156" s="0" t="s">
        <v>178</v>
      </c>
      <c r="E156" s="0" t="n">
        <v>0</v>
      </c>
      <c r="F156" s="0" t="n">
        <v>4</v>
      </c>
      <c r="G156" s="0" t="n">
        <v>18.4</v>
      </c>
      <c r="H156" s="0" t="n">
        <v>49.7</v>
      </c>
      <c r="I156" s="0" t="n">
        <v>55.5</v>
      </c>
      <c r="J156" s="0" t="n">
        <v>47.1</v>
      </c>
      <c r="M156" s="0" t="n">
        <v>1</v>
      </c>
      <c r="N156" s="0" t="n">
        <v>16.3</v>
      </c>
      <c r="O156" s="0" t="n">
        <v>4.5</v>
      </c>
      <c r="P156" s="0" t="n">
        <v>4.2</v>
      </c>
      <c r="Q156" s="0" t="n">
        <v>2.9</v>
      </c>
      <c r="R156" s="0" t="s">
        <v>40</v>
      </c>
      <c r="S156" s="0" t="s">
        <v>40</v>
      </c>
      <c r="T156" s="0" t="s">
        <v>40</v>
      </c>
      <c r="U156" s="0" t="s">
        <v>40</v>
      </c>
      <c r="V156" s="0" t="s">
        <v>40</v>
      </c>
      <c r="W156" s="0" t="s">
        <v>40</v>
      </c>
      <c r="Z156" s="0" t="s">
        <v>41</v>
      </c>
      <c r="AA156" s="0" t="s">
        <v>40</v>
      </c>
      <c r="AB156" s="0" t="s">
        <v>40</v>
      </c>
      <c r="AC156" s="0" t="s">
        <v>40</v>
      </c>
      <c r="AD156" s="0" t="s">
        <v>40</v>
      </c>
      <c r="AF156" s="0" t="s">
        <v>162</v>
      </c>
      <c r="AG156" s="0" t="n">
        <v>45</v>
      </c>
      <c r="AH156" s="0" t="n">
        <v>0.7</v>
      </c>
      <c r="AI156" s="0" t="s">
        <v>151</v>
      </c>
      <c r="AJ156" s="0" t="s">
        <v>142</v>
      </c>
      <c r="AK156" s="0" t="s">
        <v>65</v>
      </c>
    </row>
    <row r="157" customFormat="false" ht="12.8" hidden="false" customHeight="false" outlineLevel="0" collapsed="false">
      <c r="A157" s="0" t="s">
        <v>136</v>
      </c>
      <c r="B157" s="0" t="s">
        <v>223</v>
      </c>
      <c r="C157" s="0" t="s">
        <v>59</v>
      </c>
      <c r="D157" s="0" t="s">
        <v>179</v>
      </c>
      <c r="I157" s="0" t="n">
        <v>4.5</v>
      </c>
      <c r="J157" s="0" t="n">
        <v>3</v>
      </c>
      <c r="K157" s="0" t="n">
        <v>2</v>
      </c>
      <c r="M157" s="0" t="n">
        <v>1</v>
      </c>
      <c r="N157" s="0" t="n">
        <v>3</v>
      </c>
      <c r="O157" s="0" t="n">
        <v>6</v>
      </c>
      <c r="P157" s="0" t="n">
        <v>2</v>
      </c>
      <c r="Q157" s="0" t="n">
        <v>0</v>
      </c>
      <c r="V157" s="0" t="s">
        <v>180</v>
      </c>
      <c r="W157" s="0" t="s">
        <v>78</v>
      </c>
      <c r="X157" s="0" t="s">
        <v>78</v>
      </c>
      <c r="Z157" s="0" t="s">
        <v>78</v>
      </c>
      <c r="AA157" s="0" t="s">
        <v>40</v>
      </c>
      <c r="AB157" s="0" t="s">
        <v>40</v>
      </c>
      <c r="AC157" s="0" t="s">
        <v>40</v>
      </c>
      <c r="AD157" s="0" t="s">
        <v>40</v>
      </c>
      <c r="AF157" s="0" t="s">
        <v>181</v>
      </c>
      <c r="AG157" s="0" t="n">
        <v>170</v>
      </c>
      <c r="AH157" s="0" t="n">
        <v>0.7</v>
      </c>
      <c r="AI157" s="0" t="s">
        <v>182</v>
      </c>
      <c r="AJ157" s="0" t="s">
        <v>140</v>
      </c>
      <c r="AK157" s="0" t="s">
        <v>81</v>
      </c>
    </row>
    <row r="158" customFormat="false" ht="12.8" hidden="false" customHeight="false" outlineLevel="0" collapsed="false">
      <c r="A158" s="0" t="s">
        <v>136</v>
      </c>
      <c r="B158" s="0" t="s">
        <v>223</v>
      </c>
      <c r="C158" s="0" t="s">
        <v>59</v>
      </c>
      <c r="D158" s="0" t="s">
        <v>183</v>
      </c>
      <c r="I158" s="0" t="n">
        <v>4.5</v>
      </c>
      <c r="J158" s="0" t="n">
        <v>2</v>
      </c>
      <c r="M158" s="0" t="n">
        <v>1</v>
      </c>
      <c r="N158" s="0" t="n">
        <v>3</v>
      </c>
      <c r="O158" s="0" t="n">
        <v>6</v>
      </c>
      <c r="P158" s="0" t="n">
        <v>2</v>
      </c>
      <c r="Q158" s="0" t="n">
        <v>0</v>
      </c>
      <c r="V158" s="0" t="s">
        <v>78</v>
      </c>
      <c r="W158" s="0" t="s">
        <v>78</v>
      </c>
      <c r="Z158" s="0" t="s">
        <v>78</v>
      </c>
      <c r="AA158" s="0" t="s">
        <v>40</v>
      </c>
      <c r="AB158" s="0" t="s">
        <v>40</v>
      </c>
      <c r="AC158" s="0" t="s">
        <v>40</v>
      </c>
      <c r="AD158" s="0" t="s">
        <v>40</v>
      </c>
      <c r="AF158" s="0" t="s">
        <v>181</v>
      </c>
      <c r="AG158" s="0" t="n">
        <v>50</v>
      </c>
      <c r="AH158" s="0" t="n">
        <v>0.7</v>
      </c>
      <c r="AI158" s="0" t="s">
        <v>182</v>
      </c>
      <c r="AJ158" s="0" t="s">
        <v>142</v>
      </c>
      <c r="AK158" s="0" t="s">
        <v>81</v>
      </c>
    </row>
    <row r="159" customFormat="false" ht="12.8" hidden="false" customHeight="false" outlineLevel="0" collapsed="false">
      <c r="A159" s="0" t="s">
        <v>136</v>
      </c>
      <c r="B159" s="0" t="s">
        <v>223</v>
      </c>
      <c r="C159" s="0" t="s">
        <v>59</v>
      </c>
      <c r="D159" s="0" t="s">
        <v>184</v>
      </c>
      <c r="E159" s="0" t="n">
        <v>0.3</v>
      </c>
      <c r="F159" s="0" t="n">
        <v>5</v>
      </c>
      <c r="G159" s="0" t="n">
        <v>8</v>
      </c>
      <c r="H159" s="0" t="n">
        <v>25</v>
      </c>
      <c r="I159" s="0" t="n">
        <v>55</v>
      </c>
      <c r="J159" s="0" t="n">
        <v>70</v>
      </c>
      <c r="K159" s="0" t="n">
        <v>23.1</v>
      </c>
      <c r="L159" s="0" t="n">
        <v>9.5</v>
      </c>
      <c r="M159" s="0" t="n">
        <v>1</v>
      </c>
      <c r="N159" s="0" t="n">
        <v>6.9</v>
      </c>
      <c r="O159" s="0" t="n">
        <v>0</v>
      </c>
      <c r="P159" s="0" t="n">
        <v>0</v>
      </c>
      <c r="Q159" s="0" t="n">
        <v>0.8</v>
      </c>
      <c r="R159" s="0" t="s">
        <v>40</v>
      </c>
      <c r="S159" s="0" t="s">
        <v>40</v>
      </c>
      <c r="T159" s="0" t="s">
        <v>40</v>
      </c>
      <c r="U159" s="0" t="s">
        <v>40</v>
      </c>
      <c r="V159" s="0" t="s">
        <v>40</v>
      </c>
      <c r="W159" s="0" t="s">
        <v>40</v>
      </c>
      <c r="X159" s="0" t="s">
        <v>40</v>
      </c>
      <c r="Y159" s="0" t="s">
        <v>40</v>
      </c>
      <c r="Z159" s="0" t="s">
        <v>40</v>
      </c>
      <c r="AA159" s="0" t="s">
        <v>40</v>
      </c>
      <c r="AB159" s="0" t="s">
        <v>40</v>
      </c>
      <c r="AC159" s="0" t="s">
        <v>40</v>
      </c>
      <c r="AD159" s="0" t="s">
        <v>40</v>
      </c>
      <c r="AF159" s="0" t="s">
        <v>185</v>
      </c>
      <c r="AG159" s="0" t="n">
        <v>130</v>
      </c>
      <c r="AH159" s="0" t="n">
        <v>0.7</v>
      </c>
      <c r="AI159" s="0" t="s">
        <v>139</v>
      </c>
      <c r="AJ159" s="0" t="s">
        <v>145</v>
      </c>
      <c r="AK159" s="0" t="s">
        <v>81</v>
      </c>
    </row>
    <row r="160" customFormat="false" ht="12.8" hidden="false" customHeight="false" outlineLevel="0" collapsed="false">
      <c r="A160" s="0" t="s">
        <v>136</v>
      </c>
      <c r="B160" s="0" t="s">
        <v>223</v>
      </c>
      <c r="C160" s="0" t="s">
        <v>59</v>
      </c>
      <c r="D160" s="0" t="s">
        <v>186</v>
      </c>
      <c r="E160" s="0" t="n">
        <v>0.3</v>
      </c>
      <c r="F160" s="0" t="n">
        <v>10</v>
      </c>
      <c r="G160" s="0" t="n">
        <v>16.8</v>
      </c>
      <c r="H160" s="0" t="n">
        <v>58</v>
      </c>
      <c r="I160" s="0" t="n">
        <v>62.3</v>
      </c>
      <c r="J160" s="0" t="n">
        <v>84.4</v>
      </c>
      <c r="K160" s="0" t="n">
        <v>46.4</v>
      </c>
      <c r="L160" s="0" t="n">
        <v>21.5</v>
      </c>
      <c r="M160" s="0" t="n">
        <v>12.8</v>
      </c>
      <c r="N160" s="0" t="n">
        <v>8.6</v>
      </c>
      <c r="O160" s="0" t="n">
        <v>11.6</v>
      </c>
      <c r="P160" s="0" t="n">
        <v>6.3</v>
      </c>
      <c r="Q160" s="0" t="n">
        <v>3.6</v>
      </c>
      <c r="R160" s="0" t="s">
        <v>40</v>
      </c>
      <c r="S160" s="0" t="s">
        <v>40</v>
      </c>
      <c r="T160" s="0" t="s">
        <v>40</v>
      </c>
      <c r="U160" s="0" t="s">
        <v>40</v>
      </c>
      <c r="V160" s="0" t="s">
        <v>40</v>
      </c>
      <c r="W160" s="0" t="s">
        <v>40</v>
      </c>
      <c r="X160" s="0" t="s">
        <v>40</v>
      </c>
      <c r="Y160" s="0" t="s">
        <v>40</v>
      </c>
      <c r="Z160" s="0" t="s">
        <v>40</v>
      </c>
      <c r="AA160" s="0" t="s">
        <v>40</v>
      </c>
      <c r="AB160" s="0" t="s">
        <v>40</v>
      </c>
      <c r="AC160" s="0" t="s">
        <v>40</v>
      </c>
      <c r="AD160" s="0" t="s">
        <v>40</v>
      </c>
      <c r="AF160" s="0" t="s">
        <v>185</v>
      </c>
      <c r="AG160" s="0" t="n">
        <v>130</v>
      </c>
      <c r="AH160" s="0" t="n">
        <v>0.7</v>
      </c>
      <c r="AI160" s="0" t="s">
        <v>139</v>
      </c>
      <c r="AJ160" s="0" t="s">
        <v>145</v>
      </c>
      <c r="AK160" s="0" t="s">
        <v>81</v>
      </c>
    </row>
    <row r="161" customFormat="false" ht="12.8" hidden="false" customHeight="false" outlineLevel="0" collapsed="false">
      <c r="A161" s="0" t="s">
        <v>136</v>
      </c>
      <c r="B161" s="0" t="s">
        <v>223</v>
      </c>
      <c r="C161" s="0" t="s">
        <v>59</v>
      </c>
      <c r="D161" s="0" t="s">
        <v>187</v>
      </c>
      <c r="I161" s="0" t="n">
        <v>5</v>
      </c>
      <c r="J161" s="0" t="n">
        <v>3</v>
      </c>
      <c r="K161" s="0" t="n">
        <v>1.5</v>
      </c>
      <c r="L161" s="0" t="n">
        <v>1</v>
      </c>
      <c r="M161" s="0" t="n">
        <v>6.6</v>
      </c>
      <c r="N161" s="0" t="n">
        <v>20.7</v>
      </c>
      <c r="O161" s="0" t="n">
        <v>4.7</v>
      </c>
      <c r="P161" s="0" t="n">
        <v>6.8</v>
      </c>
      <c r="Q161" s="0" t="n">
        <v>4.5</v>
      </c>
      <c r="V161" s="0" t="s">
        <v>78</v>
      </c>
      <c r="W161" s="0" t="s">
        <v>78</v>
      </c>
      <c r="X161" s="0" t="s">
        <v>78</v>
      </c>
      <c r="Y161" s="0" t="s">
        <v>78</v>
      </c>
      <c r="Z161" s="0" t="s">
        <v>40</v>
      </c>
      <c r="AA161" s="0" t="s">
        <v>40</v>
      </c>
      <c r="AB161" s="0" t="s">
        <v>40</v>
      </c>
      <c r="AC161" s="0" t="s">
        <v>40</v>
      </c>
      <c r="AD161" s="0" t="s">
        <v>40</v>
      </c>
      <c r="AF161" s="0" t="s">
        <v>185</v>
      </c>
      <c r="AG161" s="0" t="n">
        <v>130</v>
      </c>
      <c r="AH161" s="0" t="n">
        <v>0.7</v>
      </c>
      <c r="AI161" s="0" t="s">
        <v>182</v>
      </c>
      <c r="AJ161" s="0" t="s">
        <v>145</v>
      </c>
      <c r="AK161" s="0" t="s">
        <v>81</v>
      </c>
    </row>
    <row r="162" customFormat="false" ht="12.8" hidden="false" customHeight="false" outlineLevel="0" collapsed="false">
      <c r="A162" s="0" t="s">
        <v>136</v>
      </c>
      <c r="B162" s="0" t="s">
        <v>223</v>
      </c>
      <c r="C162" s="0" t="s">
        <v>59</v>
      </c>
      <c r="D162" s="0" t="s">
        <v>188</v>
      </c>
      <c r="E162" s="0" t="n">
        <v>3.2</v>
      </c>
      <c r="F162" s="0" t="n">
        <v>15.2</v>
      </c>
      <c r="G162" s="0" t="n">
        <v>21.2</v>
      </c>
      <c r="H162" s="0" t="n">
        <v>61.4</v>
      </c>
      <c r="J162" s="0" t="n">
        <v>4</v>
      </c>
      <c r="K162" s="0" t="n">
        <v>97.1</v>
      </c>
      <c r="L162" s="0" t="n">
        <v>11</v>
      </c>
      <c r="M162" s="0" t="n">
        <v>15.4</v>
      </c>
      <c r="N162" s="0" t="n">
        <v>13.4</v>
      </c>
      <c r="O162" s="0" t="n">
        <v>13</v>
      </c>
      <c r="P162" s="0" t="n">
        <v>8.1</v>
      </c>
      <c r="Q162" s="0" t="n">
        <v>4.7</v>
      </c>
      <c r="R162" s="0" t="s">
        <v>40</v>
      </c>
      <c r="S162" s="0" t="s">
        <v>40</v>
      </c>
      <c r="T162" s="0" t="s">
        <v>40</v>
      </c>
      <c r="U162" s="0" t="s">
        <v>40</v>
      </c>
      <c r="W162" s="0" t="s">
        <v>78</v>
      </c>
      <c r="X162" s="0" t="s">
        <v>40</v>
      </c>
      <c r="Y162" s="0" t="s">
        <v>40</v>
      </c>
      <c r="Z162" s="0" t="s">
        <v>40</v>
      </c>
      <c r="AA162" s="0" t="s">
        <v>40</v>
      </c>
      <c r="AB162" s="0" t="s">
        <v>40</v>
      </c>
      <c r="AC162" s="0" t="s">
        <v>40</v>
      </c>
      <c r="AD162" s="0" t="s">
        <v>40</v>
      </c>
      <c r="AF162" s="0" t="s">
        <v>185</v>
      </c>
      <c r="AG162" s="0" t="n">
        <v>130</v>
      </c>
      <c r="AH162" s="0" t="n">
        <v>0.7</v>
      </c>
      <c r="AI162" s="0" t="s">
        <v>149</v>
      </c>
      <c r="AJ162" s="0" t="s">
        <v>145</v>
      </c>
      <c r="AK162" s="0" t="s">
        <v>81</v>
      </c>
    </row>
    <row r="163" customFormat="false" ht="12.8" hidden="false" customHeight="false" outlineLevel="0" collapsed="false">
      <c r="A163" s="0" t="s">
        <v>136</v>
      </c>
      <c r="B163" s="0" t="s">
        <v>223</v>
      </c>
      <c r="C163" s="0" t="s">
        <v>59</v>
      </c>
      <c r="D163" s="0" t="s">
        <v>189</v>
      </c>
      <c r="E163" s="0" t="n">
        <v>3.2</v>
      </c>
      <c r="F163" s="0" t="n">
        <v>15.2</v>
      </c>
      <c r="G163" s="0" t="n">
        <v>42.6</v>
      </c>
      <c r="H163" s="0" t="n">
        <v>69.6</v>
      </c>
      <c r="I163" s="0" t="n">
        <v>106.3</v>
      </c>
      <c r="J163" s="0" t="n">
        <v>94.3</v>
      </c>
      <c r="K163" s="0" t="n">
        <v>48.5</v>
      </c>
      <c r="M163" s="0" t="n">
        <v>1</v>
      </c>
      <c r="N163" s="0" t="n">
        <v>36.5</v>
      </c>
      <c r="O163" s="0" t="n">
        <v>10.8</v>
      </c>
      <c r="P163" s="0" t="n">
        <v>3.1</v>
      </c>
      <c r="Q163" s="0" t="n">
        <v>2.4</v>
      </c>
      <c r="R163" s="0" t="s">
        <v>40</v>
      </c>
      <c r="S163" s="0" t="s">
        <v>40</v>
      </c>
      <c r="T163" s="0" t="s">
        <v>40</v>
      </c>
      <c r="U163" s="0" t="s">
        <v>40</v>
      </c>
      <c r="V163" s="0" t="s">
        <v>40</v>
      </c>
      <c r="W163" s="0" t="s">
        <v>40</v>
      </c>
      <c r="X163" s="0" t="s">
        <v>40</v>
      </c>
      <c r="Z163" s="0" t="s">
        <v>78</v>
      </c>
      <c r="AA163" s="0" t="s">
        <v>40</v>
      </c>
      <c r="AB163" s="0" t="s">
        <v>40</v>
      </c>
      <c r="AC163" s="0" t="s">
        <v>40</v>
      </c>
      <c r="AD163" s="0" t="s">
        <v>40</v>
      </c>
      <c r="AF163" s="0" t="s">
        <v>185</v>
      </c>
      <c r="AG163" s="0" t="n">
        <v>130</v>
      </c>
      <c r="AH163" s="0" t="n">
        <v>0.7</v>
      </c>
      <c r="AI163" s="0" t="s">
        <v>151</v>
      </c>
      <c r="AJ163" s="0" t="s">
        <v>145</v>
      </c>
      <c r="AK163" s="0" t="s">
        <v>81</v>
      </c>
    </row>
    <row r="164" customFormat="false" ht="12.8" hidden="false" customHeight="false" outlineLevel="0" collapsed="false">
      <c r="A164" s="0" t="s">
        <v>136</v>
      </c>
      <c r="B164" s="0" t="s">
        <v>223</v>
      </c>
      <c r="C164" s="0" t="s">
        <v>38</v>
      </c>
      <c r="D164" s="0" t="s">
        <v>190</v>
      </c>
      <c r="E164" s="0" t="n">
        <v>0</v>
      </c>
      <c r="F164" s="0" t="n">
        <v>3.9</v>
      </c>
      <c r="G164" s="0" t="n">
        <v>20.5</v>
      </c>
      <c r="H164" s="0" t="n">
        <v>29.2</v>
      </c>
      <c r="I164" s="0" t="n">
        <v>81</v>
      </c>
      <c r="J164" s="0" t="n">
        <v>43.9</v>
      </c>
      <c r="K164" s="0" t="n">
        <v>6.4</v>
      </c>
      <c r="L164" s="0" t="n">
        <v>18.8</v>
      </c>
      <c r="M164" s="0" t="n">
        <v>9.5</v>
      </c>
      <c r="N164" s="0" t="n">
        <v>5.4</v>
      </c>
      <c r="O164" s="0" t="n">
        <v>10.7</v>
      </c>
      <c r="P164" s="0" t="n">
        <v>0.1</v>
      </c>
      <c r="Q164" s="0" t="n">
        <v>0</v>
      </c>
      <c r="R164" s="0" t="s">
        <v>40</v>
      </c>
      <c r="S164" s="0" t="s">
        <v>40</v>
      </c>
      <c r="T164" s="0" t="s">
        <v>40</v>
      </c>
      <c r="U164" s="0" t="s">
        <v>40</v>
      </c>
      <c r="V164" s="0" t="s">
        <v>40</v>
      </c>
      <c r="W164" s="0" t="s">
        <v>40</v>
      </c>
      <c r="X164" s="0" t="s">
        <v>40</v>
      </c>
      <c r="Y164" s="0" t="s">
        <v>40</v>
      </c>
      <c r="Z164" s="0" t="s">
        <v>40</v>
      </c>
      <c r="AA164" s="0" t="s">
        <v>40</v>
      </c>
      <c r="AB164" s="0" t="s">
        <v>40</v>
      </c>
      <c r="AC164" s="0" t="s">
        <v>40</v>
      </c>
      <c r="AD164" s="0" t="s">
        <v>40</v>
      </c>
      <c r="AF164" s="0" t="s">
        <v>191</v>
      </c>
      <c r="AG164" s="0" t="n">
        <v>80</v>
      </c>
      <c r="AH164" s="0" t="n">
        <v>0.7</v>
      </c>
      <c r="AI164" s="0" t="s">
        <v>139</v>
      </c>
      <c r="AJ164" s="0" t="s">
        <v>142</v>
      </c>
      <c r="AK164" s="0" t="s">
        <v>65</v>
      </c>
    </row>
    <row r="165" customFormat="false" ht="12.8" hidden="false" customHeight="false" outlineLevel="0" collapsed="false">
      <c r="A165" s="0" t="s">
        <v>136</v>
      </c>
      <c r="B165" s="0" t="s">
        <v>223</v>
      </c>
      <c r="C165" s="0" t="s">
        <v>38</v>
      </c>
      <c r="D165" s="0" t="s">
        <v>192</v>
      </c>
      <c r="E165" s="0" t="n">
        <v>0</v>
      </c>
      <c r="F165" s="0" t="n">
        <v>3.9</v>
      </c>
      <c r="G165" s="0" t="n">
        <v>20.5</v>
      </c>
      <c r="I165" s="0" t="n">
        <v>3</v>
      </c>
      <c r="J165" s="0" t="n">
        <v>44</v>
      </c>
      <c r="K165" s="0" t="n">
        <v>0</v>
      </c>
      <c r="L165" s="0" t="n">
        <v>18.1</v>
      </c>
      <c r="M165" s="0" t="n">
        <v>10.1</v>
      </c>
      <c r="N165" s="0" t="n">
        <v>6.1</v>
      </c>
      <c r="O165" s="0" t="n">
        <v>10.7</v>
      </c>
      <c r="P165" s="0" t="n">
        <v>0.1</v>
      </c>
      <c r="Q165" s="0" t="n">
        <v>0</v>
      </c>
      <c r="R165" s="0" t="s">
        <v>40</v>
      </c>
      <c r="S165" s="0" t="s">
        <v>40</v>
      </c>
      <c r="T165" s="0" t="s">
        <v>40</v>
      </c>
      <c r="V165" s="0" t="s">
        <v>41</v>
      </c>
      <c r="W165" s="0" t="s">
        <v>40</v>
      </c>
      <c r="X165" s="0" t="s">
        <v>40</v>
      </c>
      <c r="Y165" s="0" t="s">
        <v>40</v>
      </c>
      <c r="Z165" s="0" t="s">
        <v>40</v>
      </c>
      <c r="AA165" s="0" t="s">
        <v>40</v>
      </c>
      <c r="AB165" s="0" t="s">
        <v>40</v>
      </c>
      <c r="AC165" s="0" t="s">
        <v>40</v>
      </c>
      <c r="AD165" s="0" t="s">
        <v>40</v>
      </c>
      <c r="AF165" s="0" t="s">
        <v>191</v>
      </c>
      <c r="AG165" s="0" t="n">
        <v>80</v>
      </c>
      <c r="AH165" s="0" t="n">
        <v>0.7</v>
      </c>
      <c r="AI165" s="0" t="s">
        <v>167</v>
      </c>
      <c r="AJ165" s="0" t="s">
        <v>142</v>
      </c>
      <c r="AK165" s="0" t="s">
        <v>65</v>
      </c>
    </row>
    <row r="166" customFormat="false" ht="12.8" hidden="false" customHeight="false" outlineLevel="0" collapsed="false">
      <c r="A166" s="0" t="s">
        <v>136</v>
      </c>
      <c r="B166" s="0" t="s">
        <v>223</v>
      </c>
      <c r="C166" s="0" t="s">
        <v>38</v>
      </c>
      <c r="D166" s="0" t="s">
        <v>193</v>
      </c>
      <c r="E166" s="0" t="n">
        <v>0</v>
      </c>
      <c r="F166" s="0" t="n">
        <v>4.6</v>
      </c>
      <c r="G166" s="0" t="n">
        <v>19.1</v>
      </c>
      <c r="H166" s="0" t="n">
        <v>25</v>
      </c>
      <c r="I166" s="0" t="n">
        <v>51.4</v>
      </c>
      <c r="J166" s="0" t="n">
        <v>42.6</v>
      </c>
      <c r="K166" s="0" t="n">
        <v>10.2</v>
      </c>
      <c r="L166" s="0" t="n">
        <v>17.8</v>
      </c>
      <c r="M166" s="0" t="n">
        <v>15.9</v>
      </c>
      <c r="N166" s="0" t="n">
        <v>19</v>
      </c>
      <c r="O166" s="0" t="n">
        <v>14</v>
      </c>
      <c r="P166" s="0" t="n">
        <v>1</v>
      </c>
      <c r="Q166" s="0" t="n">
        <v>0</v>
      </c>
      <c r="R166" s="0" t="s">
        <v>40</v>
      </c>
      <c r="S166" s="0" t="s">
        <v>40</v>
      </c>
      <c r="T166" s="0" t="s">
        <v>40</v>
      </c>
      <c r="U166" s="0" t="s">
        <v>40</v>
      </c>
      <c r="V166" s="0" t="s">
        <v>40</v>
      </c>
      <c r="W166" s="0" t="s">
        <v>40</v>
      </c>
      <c r="X166" s="0" t="s">
        <v>40</v>
      </c>
      <c r="Y166" s="0" t="s">
        <v>40</v>
      </c>
      <c r="Z166" s="0" t="s">
        <v>40</v>
      </c>
      <c r="AA166" s="0" t="s">
        <v>40</v>
      </c>
      <c r="AB166" s="0" t="s">
        <v>40</v>
      </c>
      <c r="AC166" s="0" t="s">
        <v>40</v>
      </c>
      <c r="AD166" s="0" t="s">
        <v>40</v>
      </c>
      <c r="AF166" s="0" t="s">
        <v>194</v>
      </c>
      <c r="AG166" s="0" t="n">
        <v>45</v>
      </c>
      <c r="AH166" s="0" t="n">
        <v>0.7</v>
      </c>
      <c r="AI166" s="0" t="s">
        <v>139</v>
      </c>
      <c r="AJ166" s="0" t="s">
        <v>142</v>
      </c>
      <c r="AK166" s="0" t="s">
        <v>65</v>
      </c>
    </row>
    <row r="167" customFormat="false" ht="12.8" hidden="false" customHeight="false" outlineLevel="0" collapsed="false">
      <c r="A167" s="0" t="s">
        <v>136</v>
      </c>
      <c r="B167" s="0" t="s">
        <v>223</v>
      </c>
      <c r="C167" s="0" t="s">
        <v>38</v>
      </c>
      <c r="D167" s="0" t="s">
        <v>195</v>
      </c>
      <c r="E167" s="0" t="n">
        <v>0</v>
      </c>
      <c r="F167" s="0" t="n">
        <v>4.6</v>
      </c>
      <c r="G167" s="0" t="n">
        <v>19.1</v>
      </c>
      <c r="J167" s="0" t="n">
        <v>3</v>
      </c>
      <c r="K167" s="0" t="n">
        <v>17.1</v>
      </c>
      <c r="L167" s="0" t="n">
        <v>14.2</v>
      </c>
      <c r="M167" s="0" t="n">
        <v>16.2</v>
      </c>
      <c r="N167" s="0" t="n">
        <v>19.5</v>
      </c>
      <c r="O167" s="0" t="n">
        <v>10.1</v>
      </c>
      <c r="P167" s="0" t="n">
        <v>4.8</v>
      </c>
      <c r="Q167" s="0" t="n">
        <v>1.9</v>
      </c>
      <c r="R167" s="0" t="s">
        <v>40</v>
      </c>
      <c r="S167" s="0" t="s">
        <v>40</v>
      </c>
      <c r="T167" s="0" t="s">
        <v>40</v>
      </c>
      <c r="W167" s="0" t="s">
        <v>41</v>
      </c>
      <c r="X167" s="0" t="s">
        <v>40</v>
      </c>
      <c r="Y167" s="0" t="s">
        <v>40</v>
      </c>
      <c r="Z167" s="0" t="s">
        <v>40</v>
      </c>
      <c r="AA167" s="0" t="s">
        <v>40</v>
      </c>
      <c r="AB167" s="0" t="s">
        <v>40</v>
      </c>
      <c r="AC167" s="0" t="s">
        <v>40</v>
      </c>
      <c r="AD167" s="0" t="s">
        <v>40</v>
      </c>
      <c r="AF167" s="0" t="s">
        <v>194</v>
      </c>
      <c r="AG167" s="0" t="n">
        <v>45</v>
      </c>
      <c r="AH167" s="0" t="n">
        <v>0.7</v>
      </c>
      <c r="AI167" s="0" t="s">
        <v>196</v>
      </c>
      <c r="AJ167" s="0" t="s">
        <v>142</v>
      </c>
      <c r="AK167" s="0" t="s">
        <v>65</v>
      </c>
    </row>
    <row r="168" customFormat="false" ht="12.8" hidden="false" customHeight="false" outlineLevel="0" collapsed="false">
      <c r="A168" s="0" t="s">
        <v>136</v>
      </c>
      <c r="B168" s="0" t="s">
        <v>223</v>
      </c>
      <c r="C168" s="0" t="s">
        <v>38</v>
      </c>
      <c r="D168" s="0" t="s">
        <v>197</v>
      </c>
      <c r="I168" s="0" t="n">
        <v>4</v>
      </c>
      <c r="K168" s="0" t="n">
        <v>1.5</v>
      </c>
      <c r="L168" s="0" t="n">
        <v>1.0001</v>
      </c>
      <c r="M168" s="0" t="n">
        <v>9</v>
      </c>
      <c r="N168" s="0" t="n">
        <v>20.4</v>
      </c>
      <c r="O168" s="0" t="n">
        <v>8</v>
      </c>
      <c r="P168" s="0" t="n">
        <v>5.9</v>
      </c>
      <c r="Q168" s="0" t="n">
        <v>2.9</v>
      </c>
      <c r="V168" s="0" t="s">
        <v>61</v>
      </c>
      <c r="X168" s="0" t="s">
        <v>41</v>
      </c>
      <c r="Y168" s="0" t="s">
        <v>41</v>
      </c>
      <c r="Z168" s="0" t="s">
        <v>40</v>
      </c>
      <c r="AA168" s="0" t="s">
        <v>40</v>
      </c>
      <c r="AB168" s="0" t="s">
        <v>40</v>
      </c>
      <c r="AC168" s="0" t="s">
        <v>40</v>
      </c>
      <c r="AD168" s="0" t="s">
        <v>40</v>
      </c>
      <c r="AF168" s="0" t="s">
        <v>198</v>
      </c>
      <c r="AG168" s="0" t="n">
        <v>65</v>
      </c>
      <c r="AH168" s="0" t="n">
        <v>0.7</v>
      </c>
      <c r="AI168" s="0" t="s">
        <v>144</v>
      </c>
      <c r="AJ168" s="0" t="s">
        <v>142</v>
      </c>
      <c r="AK168" s="0" t="s">
        <v>65</v>
      </c>
    </row>
    <row r="169" customFormat="false" ht="12.8" hidden="false" customHeight="false" outlineLevel="0" collapsed="false">
      <c r="A169" s="0" t="s">
        <v>136</v>
      </c>
      <c r="B169" s="0" t="s">
        <v>223</v>
      </c>
      <c r="C169" s="0" t="s">
        <v>99</v>
      </c>
      <c r="D169" s="0" t="s">
        <v>199</v>
      </c>
      <c r="N169" s="0" t="n">
        <v>70</v>
      </c>
      <c r="R169" s="0" t="s">
        <v>40</v>
      </c>
      <c r="S169" s="0" t="s">
        <v>40</v>
      </c>
      <c r="T169" s="0" t="s">
        <v>40</v>
      </c>
      <c r="U169" s="0" t="s">
        <v>40</v>
      </c>
      <c r="AA169" s="0" t="s">
        <v>101</v>
      </c>
      <c r="AB169" s="0" t="s">
        <v>40</v>
      </c>
      <c r="AC169" s="0" t="s">
        <v>40</v>
      </c>
      <c r="AD169" s="0" t="s">
        <v>40</v>
      </c>
      <c r="AF169" s="0" t="s">
        <v>200</v>
      </c>
    </row>
    <row r="170" customFormat="false" ht="12.8" hidden="false" customHeight="false" outlineLevel="0" collapsed="false">
      <c r="A170" s="0" t="s">
        <v>136</v>
      </c>
      <c r="B170" s="0" t="s">
        <v>223</v>
      </c>
      <c r="C170" s="0" t="s">
        <v>116</v>
      </c>
      <c r="D170" s="0" t="s">
        <v>201</v>
      </c>
      <c r="N170" s="0" t="n">
        <v>15</v>
      </c>
      <c r="R170" s="0" t="s">
        <v>40</v>
      </c>
      <c r="S170" s="0" t="s">
        <v>40</v>
      </c>
      <c r="T170" s="0" t="s">
        <v>40</v>
      </c>
      <c r="U170" s="0" t="s">
        <v>40</v>
      </c>
      <c r="AA170" s="0" t="s">
        <v>107</v>
      </c>
      <c r="AB170" s="0" t="s">
        <v>40</v>
      </c>
      <c r="AC170" s="0" t="s">
        <v>40</v>
      </c>
      <c r="AD170" s="0" t="s">
        <v>40</v>
      </c>
      <c r="AF170" s="0" t="s">
        <v>202</v>
      </c>
    </row>
    <row r="171" customFormat="false" ht="12.8" hidden="false" customHeight="false" outlineLevel="0" collapsed="false">
      <c r="A171" s="0" t="s">
        <v>136</v>
      </c>
      <c r="B171" s="0" t="s">
        <v>223</v>
      </c>
      <c r="C171" s="0" t="s">
        <v>99</v>
      </c>
      <c r="D171" s="0" t="s">
        <v>203</v>
      </c>
      <c r="L171" s="0" t="n">
        <v>65</v>
      </c>
      <c r="Y171" s="0" t="s">
        <v>101</v>
      </c>
      <c r="Z171" s="0" t="s">
        <v>40</v>
      </c>
      <c r="AA171" s="0" t="s">
        <v>40</v>
      </c>
      <c r="AE171" s="0" t="n">
        <v>4500</v>
      </c>
      <c r="AF171" s="0" t="s">
        <v>100</v>
      </c>
    </row>
    <row r="172" customFormat="false" ht="12.8" hidden="false" customHeight="false" outlineLevel="0" collapsed="false">
      <c r="A172" s="0" t="s">
        <v>136</v>
      </c>
      <c r="B172" s="0" t="s">
        <v>223</v>
      </c>
      <c r="C172" s="0" t="s">
        <v>99</v>
      </c>
      <c r="D172" s="0" t="s">
        <v>204</v>
      </c>
      <c r="L172" s="0" t="n">
        <v>65</v>
      </c>
      <c r="Y172" s="0" t="s">
        <v>101</v>
      </c>
      <c r="Z172" s="0" t="s">
        <v>40</v>
      </c>
      <c r="AA172" s="0" t="s">
        <v>40</v>
      </c>
      <c r="AE172" s="0" t="n">
        <v>4500</v>
      </c>
      <c r="AF172" s="0" t="s">
        <v>102</v>
      </c>
    </row>
    <row r="173" customFormat="false" ht="12.8" hidden="false" customHeight="false" outlineLevel="0" collapsed="false">
      <c r="A173" s="0" t="s">
        <v>136</v>
      </c>
      <c r="B173" s="0" t="s">
        <v>223</v>
      </c>
      <c r="C173" s="0" t="s">
        <v>99</v>
      </c>
      <c r="D173" s="0" t="s">
        <v>205</v>
      </c>
      <c r="L173" s="0" t="n">
        <v>65</v>
      </c>
      <c r="Y173" s="0" t="s">
        <v>101</v>
      </c>
      <c r="Z173" s="0" t="s">
        <v>40</v>
      </c>
      <c r="AA173" s="0" t="s">
        <v>40</v>
      </c>
      <c r="AE173" s="0" t="n">
        <v>5000</v>
      </c>
      <c r="AF173" s="0" t="s">
        <v>206</v>
      </c>
    </row>
    <row r="174" customFormat="false" ht="12.8" hidden="false" customHeight="false" outlineLevel="0" collapsed="false">
      <c r="A174" s="0" t="s">
        <v>136</v>
      </c>
      <c r="B174" s="0" t="s">
        <v>223</v>
      </c>
      <c r="C174" s="0" t="s">
        <v>99</v>
      </c>
      <c r="D174" s="0" t="s">
        <v>207</v>
      </c>
      <c r="K174" s="0" t="n">
        <v>30</v>
      </c>
      <c r="L174" s="0" t="n">
        <v>30</v>
      </c>
      <c r="X174" s="0" t="s">
        <v>104</v>
      </c>
      <c r="Y174" s="0" t="s">
        <v>101</v>
      </c>
      <c r="Z174" s="0" t="s">
        <v>40</v>
      </c>
      <c r="AA174" s="0" t="s">
        <v>40</v>
      </c>
      <c r="AE174" s="0" t="n">
        <v>4000</v>
      </c>
      <c r="AF174" s="0" t="s">
        <v>225</v>
      </c>
      <c r="AJ174" s="0" t="s">
        <v>209</v>
      </c>
    </row>
    <row r="175" customFormat="false" ht="12.8" hidden="false" customHeight="false" outlineLevel="0" collapsed="false">
      <c r="A175" s="0" t="s">
        <v>136</v>
      </c>
      <c r="B175" s="0" t="s">
        <v>223</v>
      </c>
      <c r="C175" s="0" t="s">
        <v>116</v>
      </c>
      <c r="D175" s="0" t="s">
        <v>210</v>
      </c>
      <c r="O175" s="0" t="n">
        <v>12</v>
      </c>
      <c r="AB175" s="0" t="s">
        <v>211</v>
      </c>
      <c r="AF175" s="0" t="s">
        <v>212</v>
      </c>
    </row>
    <row r="176" customFormat="false" ht="12.8" hidden="false" customHeight="false" outlineLevel="0" collapsed="false">
      <c r="A176" s="0" t="s">
        <v>136</v>
      </c>
      <c r="B176" s="0" t="s">
        <v>223</v>
      </c>
      <c r="C176" s="0" t="s">
        <v>213</v>
      </c>
      <c r="D176" s="0" t="s">
        <v>214</v>
      </c>
      <c r="M176" s="0" t="n">
        <v>4</v>
      </c>
      <c r="R176" s="0" t="s">
        <v>40</v>
      </c>
      <c r="S176" s="0" t="s">
        <v>40</v>
      </c>
      <c r="T176" s="0" t="s">
        <v>40</v>
      </c>
      <c r="U176" s="0" t="s">
        <v>40</v>
      </c>
      <c r="V176" s="0" t="s">
        <v>40</v>
      </c>
      <c r="Z176" s="0" t="s">
        <v>41</v>
      </c>
      <c r="AA176" s="0" t="s">
        <v>40</v>
      </c>
      <c r="AB176" s="0" t="s">
        <v>40</v>
      </c>
      <c r="AC176" s="0" t="s">
        <v>40</v>
      </c>
      <c r="AD176" s="0" t="s">
        <v>40</v>
      </c>
      <c r="AF176" s="0" t="s">
        <v>215</v>
      </c>
      <c r="AK176" s="0" t="s">
        <v>115</v>
      </c>
    </row>
    <row r="177" customFormat="false" ht="12.8" hidden="false" customHeight="false" outlineLevel="0" collapsed="false">
      <c r="A177" s="0" t="s">
        <v>136</v>
      </c>
      <c r="B177" s="0" t="s">
        <v>223</v>
      </c>
      <c r="C177" s="0" t="s">
        <v>213</v>
      </c>
      <c r="D177" s="0" t="s">
        <v>216</v>
      </c>
      <c r="J177" s="0" t="n">
        <v>28</v>
      </c>
      <c r="K177" s="0" t="n">
        <v>42</v>
      </c>
      <c r="L177" s="0" t="n">
        <v>42</v>
      </c>
      <c r="M177" s="0" t="n">
        <v>28</v>
      </c>
      <c r="R177" s="0" t="s">
        <v>40</v>
      </c>
      <c r="S177" s="0" t="s">
        <v>40</v>
      </c>
      <c r="T177" s="0" t="s">
        <v>40</v>
      </c>
      <c r="U177" s="0" t="s">
        <v>40</v>
      </c>
      <c r="V177" s="0" t="s">
        <v>40</v>
      </c>
      <c r="W177" s="0" t="s">
        <v>40</v>
      </c>
      <c r="X177" s="0" t="s">
        <v>40</v>
      </c>
      <c r="Y177" s="0" t="s">
        <v>40</v>
      </c>
      <c r="Z177" s="0" t="s">
        <v>40</v>
      </c>
      <c r="AA177" s="0" t="s">
        <v>40</v>
      </c>
      <c r="AB177" s="0" t="s">
        <v>40</v>
      </c>
      <c r="AC177" s="0" t="s">
        <v>40</v>
      </c>
      <c r="AD177" s="0" t="s">
        <v>40</v>
      </c>
      <c r="AF177" s="0" t="s">
        <v>217</v>
      </c>
    </row>
    <row r="178" customFormat="false" ht="12.8" hidden="false" customHeight="false" outlineLevel="0" collapsed="false">
      <c r="A178" s="0" t="s">
        <v>136</v>
      </c>
      <c r="B178" s="0" t="s">
        <v>223</v>
      </c>
      <c r="C178" s="0" t="s">
        <v>213</v>
      </c>
      <c r="D178" s="0" t="s">
        <v>218</v>
      </c>
      <c r="O178" s="0" t="n">
        <v>5</v>
      </c>
      <c r="R178" s="0" t="s">
        <v>40</v>
      </c>
      <c r="S178" s="0" t="s">
        <v>40</v>
      </c>
      <c r="T178" s="0" t="s">
        <v>40</v>
      </c>
      <c r="U178" s="0" t="s">
        <v>40</v>
      </c>
      <c r="V178" s="0" t="s">
        <v>40</v>
      </c>
      <c r="W178" s="0" t="s">
        <v>40</v>
      </c>
      <c r="X178" s="0" t="s">
        <v>40</v>
      </c>
      <c r="AB178" s="0" t="s">
        <v>41</v>
      </c>
      <c r="AC178" s="0" t="s">
        <v>40</v>
      </c>
      <c r="AD178" s="0" t="s">
        <v>40</v>
      </c>
      <c r="AF178" s="0" t="s">
        <v>219</v>
      </c>
    </row>
    <row r="179" customFormat="false" ht="12.8" hidden="false" customHeight="false" outlineLevel="0" collapsed="false">
      <c r="A179" s="0" t="s">
        <v>136</v>
      </c>
      <c r="B179" s="0" t="s">
        <v>223</v>
      </c>
      <c r="C179" s="0" t="s">
        <v>213</v>
      </c>
      <c r="D179" s="0" t="s">
        <v>220</v>
      </c>
      <c r="L179" s="0" t="n">
        <v>36</v>
      </c>
      <c r="M179" s="0" t="n">
        <v>54</v>
      </c>
      <c r="N179" s="0" t="n">
        <v>54</v>
      </c>
      <c r="O179" s="0" t="n">
        <v>36</v>
      </c>
      <c r="R179" s="0" t="s">
        <v>40</v>
      </c>
      <c r="S179" s="0" t="s">
        <v>40</v>
      </c>
      <c r="T179" s="0" t="s">
        <v>40</v>
      </c>
      <c r="U179" s="0" t="s">
        <v>40</v>
      </c>
      <c r="V179" s="0" t="s">
        <v>40</v>
      </c>
      <c r="W179" s="0" t="s">
        <v>40</v>
      </c>
      <c r="X179" s="0" t="s">
        <v>40</v>
      </c>
      <c r="Y179" s="0" t="s">
        <v>40</v>
      </c>
      <c r="Z179" s="0" t="s">
        <v>40</v>
      </c>
      <c r="AA179" s="0" t="s">
        <v>40</v>
      </c>
      <c r="AB179" s="0" t="s">
        <v>40</v>
      </c>
      <c r="AC179" s="0" t="s">
        <v>40</v>
      </c>
      <c r="AD179" s="0" t="s">
        <v>40</v>
      </c>
      <c r="AF179" s="0" t="s">
        <v>221</v>
      </c>
      <c r="AK179" s="0" t="s">
        <v>222</v>
      </c>
    </row>
    <row r="180" customFormat="false" ht="12.8" hidden="false" customHeight="false" outlineLevel="0" collapsed="false">
      <c r="A180" s="0" t="s">
        <v>226</v>
      </c>
      <c r="B180" s="0" t="n">
        <v>2008</v>
      </c>
      <c r="C180" s="0" t="s">
        <v>99</v>
      </c>
      <c r="D180" s="0" t="s">
        <v>227</v>
      </c>
      <c r="N180" s="0" t="n">
        <v>80</v>
      </c>
      <c r="R180" s="0" t="s">
        <v>40</v>
      </c>
      <c r="S180" s="0" t="s">
        <v>40</v>
      </c>
      <c r="T180" s="0" t="s">
        <v>40</v>
      </c>
      <c r="U180" s="0" t="s">
        <v>40</v>
      </c>
      <c r="AA180" s="0" t="s">
        <v>101</v>
      </c>
      <c r="AB180" s="0" t="s">
        <v>40</v>
      </c>
      <c r="AC180" s="0" t="s">
        <v>40</v>
      </c>
      <c r="AD180" s="0" t="s">
        <v>40</v>
      </c>
      <c r="AF180" s="0" t="s">
        <v>228</v>
      </c>
      <c r="AK180" s="0" t="s">
        <v>115</v>
      </c>
    </row>
    <row r="181" customFormat="false" ht="12.8" hidden="false" customHeight="false" outlineLevel="0" collapsed="false">
      <c r="A181" s="0" t="s">
        <v>226</v>
      </c>
      <c r="B181" s="0" t="n">
        <v>2008</v>
      </c>
      <c r="C181" s="0" t="s">
        <v>116</v>
      </c>
      <c r="D181" s="0" t="s">
        <v>201</v>
      </c>
      <c r="N181" s="0" t="n">
        <v>15</v>
      </c>
      <c r="R181" s="0" t="s">
        <v>40</v>
      </c>
      <c r="S181" s="0" t="s">
        <v>40</v>
      </c>
      <c r="T181" s="0" t="s">
        <v>40</v>
      </c>
      <c r="U181" s="0" t="s">
        <v>40</v>
      </c>
      <c r="AA181" s="0" t="s">
        <v>107</v>
      </c>
      <c r="AB181" s="0" t="s">
        <v>40</v>
      </c>
      <c r="AC181" s="0" t="s">
        <v>40</v>
      </c>
      <c r="AD181" s="0" t="s">
        <v>40</v>
      </c>
      <c r="AF181" s="0" t="s">
        <v>229</v>
      </c>
      <c r="AK181" s="0" t="s">
        <v>115</v>
      </c>
    </row>
    <row r="182" customFormat="false" ht="12.8" hidden="false" customHeight="false" outlineLevel="0" collapsed="false">
      <c r="A182" s="0" t="s">
        <v>226</v>
      </c>
      <c r="B182" s="0" t="n">
        <v>2008</v>
      </c>
      <c r="C182" s="0" t="s">
        <v>99</v>
      </c>
      <c r="D182" s="0" t="s">
        <v>230</v>
      </c>
      <c r="L182" s="0" t="n">
        <v>65</v>
      </c>
      <c r="Y182" s="0" t="s">
        <v>101</v>
      </c>
      <c r="Z182" s="0" t="s">
        <v>40</v>
      </c>
      <c r="AA182" s="0" t="s">
        <v>40</v>
      </c>
      <c r="AE182" s="0" t="n">
        <v>4500</v>
      </c>
      <c r="AF182" s="0" t="s">
        <v>231</v>
      </c>
    </row>
    <row r="183" customFormat="false" ht="12.8" hidden="false" customHeight="false" outlineLevel="0" collapsed="false">
      <c r="A183" s="0" t="s">
        <v>226</v>
      </c>
      <c r="B183" s="0" t="n">
        <v>2008</v>
      </c>
      <c r="C183" s="0" t="s">
        <v>99</v>
      </c>
      <c r="D183" s="0" t="s">
        <v>232</v>
      </c>
      <c r="L183" s="0" t="n">
        <v>65</v>
      </c>
      <c r="Y183" s="0" t="s">
        <v>101</v>
      </c>
      <c r="Z183" s="0" t="s">
        <v>40</v>
      </c>
      <c r="AA183" s="0" t="s">
        <v>40</v>
      </c>
      <c r="AE183" s="0" t="n">
        <v>4500</v>
      </c>
      <c r="AF183" s="0" t="s">
        <v>233</v>
      </c>
    </row>
    <row r="184" customFormat="false" ht="12.8" hidden="false" customHeight="false" outlineLevel="0" collapsed="false">
      <c r="A184" s="0" t="s">
        <v>226</v>
      </c>
      <c r="B184" s="0" t="n">
        <v>2008</v>
      </c>
      <c r="C184" s="0" t="s">
        <v>99</v>
      </c>
      <c r="D184" s="0" t="s">
        <v>205</v>
      </c>
      <c r="L184" s="0" t="n">
        <v>65</v>
      </c>
      <c r="Y184" s="0" t="s">
        <v>101</v>
      </c>
      <c r="Z184" s="0" t="s">
        <v>40</v>
      </c>
      <c r="AA184" s="0" t="s">
        <v>40</v>
      </c>
      <c r="AE184" s="0" t="n">
        <v>5000</v>
      </c>
      <c r="AF184" s="0" t="s">
        <v>234</v>
      </c>
    </row>
    <row r="185" customFormat="false" ht="12.8" hidden="false" customHeight="false" outlineLevel="0" collapsed="false">
      <c r="A185" s="0" t="s">
        <v>226</v>
      </c>
      <c r="B185" s="0" t="n">
        <v>2008</v>
      </c>
      <c r="C185" s="0" t="s">
        <v>99</v>
      </c>
      <c r="D185" s="0" t="s">
        <v>235</v>
      </c>
      <c r="K185" s="0" t="n">
        <v>25</v>
      </c>
      <c r="L185" s="0" t="n">
        <v>25</v>
      </c>
      <c r="X185" s="0" t="s">
        <v>104</v>
      </c>
      <c r="Y185" s="0" t="s">
        <v>101</v>
      </c>
      <c r="Z185" s="0" t="s">
        <v>40</v>
      </c>
      <c r="AA185" s="0" t="s">
        <v>40</v>
      </c>
      <c r="AF185" s="0" t="s">
        <v>236</v>
      </c>
      <c r="AK185" s="0" t="s">
        <v>65</v>
      </c>
    </row>
    <row r="186" customFormat="false" ht="12.8" hidden="false" customHeight="false" outlineLevel="0" collapsed="false">
      <c r="A186" s="0" t="s">
        <v>226</v>
      </c>
      <c r="B186" s="0" t="n">
        <v>2008</v>
      </c>
      <c r="C186" s="0" t="s">
        <v>213</v>
      </c>
      <c r="D186" s="0" t="s">
        <v>214</v>
      </c>
      <c r="M186" s="0" t="n">
        <v>4</v>
      </c>
      <c r="R186" s="0" t="s">
        <v>40</v>
      </c>
      <c r="S186" s="0" t="s">
        <v>40</v>
      </c>
      <c r="T186" s="0" t="s">
        <v>40</v>
      </c>
      <c r="U186" s="0" t="s">
        <v>40</v>
      </c>
      <c r="V186" s="0" t="s">
        <v>40</v>
      </c>
      <c r="Z186" s="0" t="s">
        <v>41</v>
      </c>
      <c r="AA186" s="0" t="s">
        <v>40</v>
      </c>
      <c r="AB186" s="0" t="s">
        <v>40</v>
      </c>
      <c r="AC186" s="0" t="s">
        <v>40</v>
      </c>
      <c r="AD186" s="0" t="s">
        <v>40</v>
      </c>
      <c r="AF186" s="0" t="s">
        <v>237</v>
      </c>
      <c r="AK186" s="0" t="s">
        <v>115</v>
      </c>
    </row>
    <row r="187" customFormat="false" ht="12.8" hidden="false" customHeight="false" outlineLevel="0" collapsed="false">
      <c r="A187" s="0" t="s">
        <v>226</v>
      </c>
      <c r="B187" s="0" t="n">
        <v>2008</v>
      </c>
      <c r="C187" s="0" t="s">
        <v>213</v>
      </c>
      <c r="D187" s="0" t="s">
        <v>216</v>
      </c>
      <c r="J187" s="0" t="n">
        <v>28</v>
      </c>
      <c r="K187" s="0" t="n">
        <v>42</v>
      </c>
      <c r="L187" s="0" t="n">
        <v>42</v>
      </c>
      <c r="M187" s="0" t="n">
        <v>28</v>
      </c>
      <c r="R187" s="0" t="s">
        <v>40</v>
      </c>
      <c r="S187" s="0" t="s">
        <v>40</v>
      </c>
      <c r="T187" s="0" t="s">
        <v>40</v>
      </c>
      <c r="U187" s="0" t="s">
        <v>40</v>
      </c>
      <c r="V187" s="0" t="s">
        <v>40</v>
      </c>
      <c r="W187" s="0" t="s">
        <v>40</v>
      </c>
      <c r="X187" s="0" t="s">
        <v>40</v>
      </c>
      <c r="Y187" s="0" t="s">
        <v>40</v>
      </c>
      <c r="Z187" s="0" t="s">
        <v>40</v>
      </c>
      <c r="AA187" s="0" t="s">
        <v>40</v>
      </c>
      <c r="AB187" s="0" t="s">
        <v>40</v>
      </c>
      <c r="AC187" s="0" t="s">
        <v>40</v>
      </c>
      <c r="AD187" s="0" t="s">
        <v>40</v>
      </c>
      <c r="AF187" s="0" t="s">
        <v>238</v>
      </c>
      <c r="AK187" s="0" t="s">
        <v>115</v>
      </c>
    </row>
    <row r="188" customFormat="false" ht="12.8" hidden="false" customHeight="false" outlineLevel="0" collapsed="false">
      <c r="A188" s="0" t="s">
        <v>226</v>
      </c>
      <c r="B188" s="0" t="n">
        <v>2008</v>
      </c>
      <c r="C188" s="0" t="s">
        <v>213</v>
      </c>
      <c r="D188" s="0" t="s">
        <v>218</v>
      </c>
      <c r="O188" s="0" t="n">
        <v>5</v>
      </c>
      <c r="R188" s="0" t="s">
        <v>40</v>
      </c>
      <c r="S188" s="0" t="s">
        <v>40</v>
      </c>
      <c r="T188" s="0" t="s">
        <v>40</v>
      </c>
      <c r="U188" s="0" t="s">
        <v>40</v>
      </c>
      <c r="V188" s="0" t="s">
        <v>40</v>
      </c>
      <c r="W188" s="0" t="s">
        <v>40</v>
      </c>
      <c r="X188" s="0" t="s">
        <v>40</v>
      </c>
      <c r="AB188" s="0" t="s">
        <v>41</v>
      </c>
      <c r="AC188" s="0" t="s">
        <v>40</v>
      </c>
      <c r="AD188" s="0" t="s">
        <v>40</v>
      </c>
      <c r="AF188" s="0" t="s">
        <v>239</v>
      </c>
      <c r="AK188" s="0" t="s">
        <v>222</v>
      </c>
    </row>
    <row r="189" customFormat="false" ht="12.8" hidden="false" customHeight="false" outlineLevel="0" collapsed="false">
      <c r="A189" s="0" t="s">
        <v>226</v>
      </c>
      <c r="B189" s="0" t="n">
        <v>2008</v>
      </c>
      <c r="C189" s="0" t="s">
        <v>213</v>
      </c>
      <c r="D189" s="0" t="s">
        <v>220</v>
      </c>
      <c r="L189" s="0" t="n">
        <v>36</v>
      </c>
      <c r="M189" s="0" t="n">
        <v>54</v>
      </c>
      <c r="N189" s="0" t="n">
        <v>54</v>
      </c>
      <c r="O189" s="0" t="n">
        <v>36</v>
      </c>
      <c r="R189" s="0" t="s">
        <v>40</v>
      </c>
      <c r="S189" s="0" t="s">
        <v>40</v>
      </c>
      <c r="T189" s="0" t="s">
        <v>40</v>
      </c>
      <c r="U189" s="0" t="s">
        <v>40</v>
      </c>
      <c r="V189" s="0" t="s">
        <v>40</v>
      </c>
      <c r="W189" s="0" t="s">
        <v>40</v>
      </c>
      <c r="X189" s="0" t="s">
        <v>40</v>
      </c>
      <c r="Y189" s="0" t="s">
        <v>40</v>
      </c>
      <c r="Z189" s="0" t="s">
        <v>40</v>
      </c>
      <c r="AA189" s="0" t="s">
        <v>40</v>
      </c>
      <c r="AB189" s="0" t="s">
        <v>40</v>
      </c>
      <c r="AC189" s="0" t="s">
        <v>40</v>
      </c>
      <c r="AD189" s="0" t="s">
        <v>40</v>
      </c>
      <c r="AF189" s="0" t="s">
        <v>240</v>
      </c>
      <c r="AK189" s="0" t="s">
        <v>222</v>
      </c>
    </row>
    <row r="190" customFormat="false" ht="12.8" hidden="false" customHeight="false" outlineLevel="0" collapsed="false">
      <c r="A190" s="0" t="s">
        <v>226</v>
      </c>
      <c r="B190" s="0" t="n">
        <v>2008</v>
      </c>
      <c r="C190" s="0" t="s">
        <v>38</v>
      </c>
      <c r="D190" s="0" t="s">
        <v>241</v>
      </c>
      <c r="E190" s="0" t="n">
        <v>0</v>
      </c>
      <c r="F190" s="0" t="n">
        <v>21.5</v>
      </c>
      <c r="G190" s="0" t="n">
        <v>13.1</v>
      </c>
      <c r="H190" s="0" t="n">
        <v>51.2</v>
      </c>
      <c r="I190" s="0" t="n">
        <v>69.6</v>
      </c>
      <c r="J190" s="0" t="n">
        <v>62.2</v>
      </c>
      <c r="K190" s="0" t="n">
        <v>7.5</v>
      </c>
      <c r="L190" s="0" t="n">
        <v>15.9</v>
      </c>
      <c r="M190" s="0" t="n">
        <v>37.7</v>
      </c>
      <c r="N190" s="0" t="n">
        <v>27.3</v>
      </c>
      <c r="O190" s="0" t="n">
        <v>17.3</v>
      </c>
      <c r="P190" s="0" t="n">
        <v>0</v>
      </c>
      <c r="Q190" s="0" t="n">
        <v>0</v>
      </c>
      <c r="R190" s="0" t="s">
        <v>40</v>
      </c>
      <c r="S190" s="0" t="s">
        <v>40</v>
      </c>
      <c r="T190" s="0" t="s">
        <v>40</v>
      </c>
      <c r="U190" s="0" t="s">
        <v>40</v>
      </c>
      <c r="V190" s="0" t="s">
        <v>40</v>
      </c>
      <c r="W190" s="0" t="s">
        <v>40</v>
      </c>
      <c r="X190" s="0" t="s">
        <v>40</v>
      </c>
      <c r="Y190" s="0" t="s">
        <v>40</v>
      </c>
      <c r="Z190" s="0" t="s">
        <v>40</v>
      </c>
      <c r="AA190" s="0" t="s">
        <v>40</v>
      </c>
      <c r="AB190" s="0" t="s">
        <v>40</v>
      </c>
      <c r="AC190" s="0" t="s">
        <v>40</v>
      </c>
      <c r="AD190" s="0" t="s">
        <v>40</v>
      </c>
      <c r="AF190" s="0" t="s">
        <v>242</v>
      </c>
      <c r="AG190" s="0" t="n">
        <v>65</v>
      </c>
      <c r="AH190" s="0" t="n">
        <v>0.75</v>
      </c>
      <c r="AI190" s="0" t="s">
        <v>139</v>
      </c>
      <c r="AJ190" s="0" t="s">
        <v>243</v>
      </c>
      <c r="AK190" s="0" t="s">
        <v>46</v>
      </c>
    </row>
    <row r="191" customFormat="false" ht="12.8" hidden="false" customHeight="false" outlineLevel="0" collapsed="false">
      <c r="A191" s="0" t="s">
        <v>226</v>
      </c>
      <c r="B191" s="0" t="n">
        <v>2008</v>
      </c>
      <c r="C191" s="0" t="s">
        <v>38</v>
      </c>
      <c r="D191" s="0" t="s">
        <v>244</v>
      </c>
      <c r="E191" s="0" t="n">
        <v>0</v>
      </c>
      <c r="F191" s="0" t="n">
        <v>21.5</v>
      </c>
      <c r="G191" s="0" t="n">
        <v>13.1</v>
      </c>
      <c r="J191" s="0" t="n">
        <v>6</v>
      </c>
      <c r="K191" s="0" t="n">
        <v>7.7</v>
      </c>
      <c r="L191" s="0" t="n">
        <v>15.1</v>
      </c>
      <c r="M191" s="0" t="n">
        <v>30.4</v>
      </c>
      <c r="N191" s="0" t="n">
        <v>27.3</v>
      </c>
      <c r="O191" s="0" t="n">
        <v>4.8</v>
      </c>
      <c r="P191" s="0" t="n">
        <v>0</v>
      </c>
      <c r="Q191" s="0" t="n">
        <v>0</v>
      </c>
      <c r="R191" s="0" t="s">
        <v>40</v>
      </c>
      <c r="S191" s="0" t="s">
        <v>40</v>
      </c>
      <c r="T191" s="0" t="s">
        <v>40</v>
      </c>
      <c r="W191" s="0" t="s">
        <v>41</v>
      </c>
      <c r="X191" s="0" t="s">
        <v>40</v>
      </c>
      <c r="Y191" s="0" t="s">
        <v>40</v>
      </c>
      <c r="Z191" s="0" t="s">
        <v>40</v>
      </c>
      <c r="AA191" s="0" t="s">
        <v>40</v>
      </c>
      <c r="AB191" s="0" t="s">
        <v>40</v>
      </c>
      <c r="AC191" s="0" t="s">
        <v>40</v>
      </c>
      <c r="AD191" s="0" t="s">
        <v>40</v>
      </c>
      <c r="AF191" s="0" t="s">
        <v>242</v>
      </c>
      <c r="AG191" s="0" t="n">
        <v>65</v>
      </c>
      <c r="AH191" s="0" t="n">
        <v>0.75</v>
      </c>
      <c r="AI191" s="0" t="s">
        <v>196</v>
      </c>
      <c r="AJ191" s="0" t="s">
        <v>243</v>
      </c>
      <c r="AK191" s="0" t="s">
        <v>46</v>
      </c>
    </row>
    <row r="192" customFormat="false" ht="12.8" hidden="false" customHeight="false" outlineLevel="0" collapsed="false">
      <c r="A192" s="0" t="s">
        <v>226</v>
      </c>
      <c r="B192" s="0" t="n">
        <v>2008</v>
      </c>
      <c r="C192" s="0" t="s">
        <v>38</v>
      </c>
      <c r="D192" s="0" t="s">
        <v>245</v>
      </c>
      <c r="E192" s="0" t="n">
        <v>2.2</v>
      </c>
      <c r="F192" s="0" t="n">
        <v>20.4</v>
      </c>
      <c r="G192" s="0" t="n">
        <v>12.4</v>
      </c>
      <c r="H192" s="0" t="n">
        <v>41.4</v>
      </c>
      <c r="I192" s="0" t="n">
        <v>63.2</v>
      </c>
      <c r="J192" s="0" t="n">
        <v>65.1</v>
      </c>
      <c r="K192" s="0" t="n">
        <v>12.6</v>
      </c>
      <c r="L192" s="0" t="n">
        <v>19.2</v>
      </c>
      <c r="M192" s="0" t="n">
        <v>33.7</v>
      </c>
      <c r="N192" s="0" t="n">
        <v>21</v>
      </c>
      <c r="O192" s="0" t="n">
        <v>12.4</v>
      </c>
      <c r="P192" s="0" t="n">
        <v>5</v>
      </c>
      <c r="Q192" s="0" t="n">
        <v>5.2</v>
      </c>
      <c r="R192" s="0" t="s">
        <v>40</v>
      </c>
      <c r="S192" s="0" t="s">
        <v>40</v>
      </c>
      <c r="T192" s="0" t="s">
        <v>40</v>
      </c>
      <c r="U192" s="0" t="s">
        <v>40</v>
      </c>
      <c r="V192" s="0" t="s">
        <v>40</v>
      </c>
      <c r="W192" s="0" t="s">
        <v>40</v>
      </c>
      <c r="X192" s="0" t="s">
        <v>40</v>
      </c>
      <c r="Y192" s="0" t="s">
        <v>40</v>
      </c>
      <c r="Z192" s="0" t="s">
        <v>40</v>
      </c>
      <c r="AA192" s="0" t="s">
        <v>40</v>
      </c>
      <c r="AB192" s="0" t="s">
        <v>40</v>
      </c>
      <c r="AC192" s="0" t="s">
        <v>40</v>
      </c>
      <c r="AD192" s="0" t="s">
        <v>40</v>
      </c>
      <c r="AF192" s="0" t="s">
        <v>246</v>
      </c>
      <c r="AG192" s="0" t="n">
        <v>65</v>
      </c>
      <c r="AH192" s="0" t="n">
        <v>0.75</v>
      </c>
      <c r="AI192" s="0" t="s">
        <v>139</v>
      </c>
      <c r="AJ192" s="0" t="s">
        <v>243</v>
      </c>
      <c r="AK192" s="0" t="s">
        <v>46</v>
      </c>
    </row>
    <row r="193" customFormat="false" ht="12.8" hidden="false" customHeight="false" outlineLevel="0" collapsed="false">
      <c r="A193" s="0" t="s">
        <v>226</v>
      </c>
      <c r="B193" s="0" t="n">
        <v>2008</v>
      </c>
      <c r="C193" s="0" t="s">
        <v>38</v>
      </c>
      <c r="D193" s="0" t="s">
        <v>247</v>
      </c>
      <c r="E193" s="0" t="n">
        <v>1</v>
      </c>
      <c r="F193" s="0" t="n">
        <v>17.2</v>
      </c>
      <c r="J193" s="0" t="n">
        <v>3.5</v>
      </c>
      <c r="K193" s="0" t="n">
        <v>41.9</v>
      </c>
      <c r="L193" s="0" t="n">
        <v>14.5</v>
      </c>
      <c r="M193" s="0" t="n">
        <v>28.4</v>
      </c>
      <c r="N193" s="0" t="n">
        <v>22.3</v>
      </c>
      <c r="O193" s="0" t="n">
        <v>12.3</v>
      </c>
      <c r="P193" s="0" t="n">
        <v>2.2</v>
      </c>
      <c r="Q193" s="0" t="n">
        <v>3.7</v>
      </c>
      <c r="R193" s="0" t="s">
        <v>40</v>
      </c>
      <c r="S193" s="0" t="s">
        <v>40</v>
      </c>
      <c r="W193" s="0" t="s">
        <v>41</v>
      </c>
      <c r="X193" s="0" t="s">
        <v>40</v>
      </c>
      <c r="Y193" s="0" t="s">
        <v>40</v>
      </c>
      <c r="Z193" s="0" t="s">
        <v>40</v>
      </c>
      <c r="AA193" s="0" t="s">
        <v>40</v>
      </c>
      <c r="AB193" s="0" t="s">
        <v>40</v>
      </c>
      <c r="AC193" s="0" t="s">
        <v>40</v>
      </c>
      <c r="AD193" s="0" t="s">
        <v>40</v>
      </c>
      <c r="AF193" s="0" t="s">
        <v>248</v>
      </c>
      <c r="AG193" s="0" t="n">
        <v>65</v>
      </c>
      <c r="AH193" s="0" t="n">
        <v>0.8</v>
      </c>
      <c r="AI193" s="0" t="s">
        <v>196</v>
      </c>
      <c r="AJ193" s="0" t="s">
        <v>243</v>
      </c>
      <c r="AK193" s="0" t="s">
        <v>81</v>
      </c>
    </row>
    <row r="194" customFormat="false" ht="12.8" hidden="false" customHeight="false" outlineLevel="0" collapsed="false">
      <c r="A194" s="0" t="s">
        <v>226</v>
      </c>
      <c r="B194" s="0" t="n">
        <v>2008</v>
      </c>
      <c r="C194" s="0" t="s">
        <v>59</v>
      </c>
      <c r="D194" s="0" t="s">
        <v>249</v>
      </c>
      <c r="J194" s="0" t="n">
        <v>5</v>
      </c>
      <c r="K194" s="0" t="n">
        <v>5.8</v>
      </c>
      <c r="L194" s="0" t="n">
        <v>13.2</v>
      </c>
      <c r="N194" s="0" t="n">
        <v>1.5</v>
      </c>
      <c r="O194" s="0" t="n">
        <v>16.9</v>
      </c>
      <c r="P194" s="0" t="n">
        <v>0</v>
      </c>
      <c r="Q194" s="0" t="n">
        <v>0</v>
      </c>
      <c r="W194" s="0" t="s">
        <v>61</v>
      </c>
      <c r="X194" s="0" t="s">
        <v>40</v>
      </c>
      <c r="Y194" s="0" t="s">
        <v>40</v>
      </c>
      <c r="AA194" s="0" t="s">
        <v>41</v>
      </c>
      <c r="AB194" s="0" t="s">
        <v>40</v>
      </c>
      <c r="AC194" s="0" t="s">
        <v>40</v>
      </c>
      <c r="AD194" s="0" t="s">
        <v>40</v>
      </c>
      <c r="AF194" s="0" t="s">
        <v>250</v>
      </c>
      <c r="AG194" s="0" t="n">
        <v>80</v>
      </c>
      <c r="AH194" s="0" t="n">
        <v>0.85</v>
      </c>
      <c r="AI194" s="0" t="s">
        <v>251</v>
      </c>
      <c r="AJ194" s="0" t="s">
        <v>252</v>
      </c>
      <c r="AK194" s="0" t="s">
        <v>65</v>
      </c>
    </row>
    <row r="195" customFormat="false" ht="12.8" hidden="false" customHeight="false" outlineLevel="0" collapsed="false">
      <c r="A195" s="0" t="s">
        <v>226</v>
      </c>
      <c r="B195" s="0" t="n">
        <v>2008</v>
      </c>
      <c r="C195" s="0" t="s">
        <v>59</v>
      </c>
      <c r="D195" s="0" t="s">
        <v>253</v>
      </c>
      <c r="J195" s="0" t="n">
        <v>6.5</v>
      </c>
      <c r="N195" s="0" t="n">
        <v>3</v>
      </c>
      <c r="O195" s="0" t="n">
        <v>15.1</v>
      </c>
      <c r="P195" s="0" t="n">
        <v>6.9</v>
      </c>
      <c r="Q195" s="0" t="n">
        <v>3.7</v>
      </c>
      <c r="W195" s="0" t="s">
        <v>41</v>
      </c>
      <c r="AA195" s="0" t="s">
        <v>41</v>
      </c>
      <c r="AB195" s="0" t="s">
        <v>40</v>
      </c>
      <c r="AC195" s="0" t="s">
        <v>40</v>
      </c>
      <c r="AD195" s="0" t="s">
        <v>40</v>
      </c>
      <c r="AF195" s="0" t="s">
        <v>254</v>
      </c>
      <c r="AG195" s="0" t="n">
        <v>50</v>
      </c>
      <c r="AH195" s="0" t="n">
        <v>0.85</v>
      </c>
      <c r="AI195" s="0" t="s">
        <v>255</v>
      </c>
      <c r="AJ195" s="0" t="s">
        <v>252</v>
      </c>
      <c r="AK195" s="0" t="s">
        <v>72</v>
      </c>
    </row>
    <row r="196" customFormat="false" ht="12.8" hidden="false" customHeight="false" outlineLevel="0" collapsed="false">
      <c r="A196" s="0" t="s">
        <v>226</v>
      </c>
      <c r="B196" s="0" t="n">
        <v>2008</v>
      </c>
      <c r="C196" s="0" t="s">
        <v>59</v>
      </c>
      <c r="D196" s="0" t="s">
        <v>256</v>
      </c>
      <c r="E196" s="0" t="n">
        <v>0</v>
      </c>
      <c r="F196" s="0" t="n">
        <v>20.2</v>
      </c>
      <c r="G196" s="0" t="n">
        <v>23.2</v>
      </c>
      <c r="H196" s="0" t="n">
        <v>49</v>
      </c>
      <c r="J196" s="0" t="n">
        <v>4</v>
      </c>
      <c r="N196" s="0" t="n">
        <v>3</v>
      </c>
      <c r="O196" s="0" t="n">
        <v>22.3</v>
      </c>
      <c r="P196" s="0" t="n">
        <v>3</v>
      </c>
      <c r="Q196" s="0" t="n">
        <v>1</v>
      </c>
      <c r="R196" s="0" t="s">
        <v>40</v>
      </c>
      <c r="S196" s="0" t="s">
        <v>40</v>
      </c>
      <c r="T196" s="0" t="s">
        <v>40</v>
      </c>
      <c r="U196" s="0" t="s">
        <v>40</v>
      </c>
      <c r="W196" s="0" t="s">
        <v>41</v>
      </c>
      <c r="AA196" s="0" t="s">
        <v>41</v>
      </c>
      <c r="AB196" s="0" t="s">
        <v>40</v>
      </c>
      <c r="AC196" s="0" t="s">
        <v>40</v>
      </c>
      <c r="AD196" s="0" t="s">
        <v>40</v>
      </c>
      <c r="AF196" s="0" t="s">
        <v>254</v>
      </c>
      <c r="AG196" s="0" t="n">
        <v>50</v>
      </c>
      <c r="AH196" s="0" t="n">
        <v>0.85</v>
      </c>
      <c r="AI196" s="0" t="s">
        <v>257</v>
      </c>
      <c r="AJ196" s="0" t="s">
        <v>252</v>
      </c>
      <c r="AK196" s="0" t="s">
        <v>72</v>
      </c>
    </row>
    <row r="197" customFormat="false" ht="12.8" hidden="false" customHeight="false" outlineLevel="0" collapsed="false">
      <c r="A197" s="0" t="s">
        <v>226</v>
      </c>
      <c r="B197" s="0" t="n">
        <v>2008</v>
      </c>
      <c r="C197" s="0" t="s">
        <v>59</v>
      </c>
      <c r="D197" s="0" t="s">
        <v>258</v>
      </c>
      <c r="E197" s="0" t="n">
        <v>0.9</v>
      </c>
      <c r="F197" s="0" t="n">
        <v>20.5</v>
      </c>
      <c r="G197" s="0" t="n">
        <v>13.6</v>
      </c>
      <c r="H197" s="0" t="n">
        <v>39.7</v>
      </c>
      <c r="I197" s="0" t="n">
        <v>68</v>
      </c>
      <c r="J197" s="0" t="n">
        <v>60.5</v>
      </c>
      <c r="K197" s="0" t="n">
        <v>19.4</v>
      </c>
      <c r="L197" s="0" t="n">
        <v>14.1</v>
      </c>
      <c r="M197" s="0" t="n">
        <v>26.4</v>
      </c>
      <c r="N197" s="0" t="n">
        <v>29.9</v>
      </c>
      <c r="O197" s="0" t="n">
        <v>6.4</v>
      </c>
      <c r="P197" s="0" t="n">
        <v>0</v>
      </c>
      <c r="Q197" s="0" t="n">
        <v>0</v>
      </c>
      <c r="R197" s="0" t="s">
        <v>40</v>
      </c>
      <c r="S197" s="0" t="s">
        <v>40</v>
      </c>
      <c r="T197" s="0" t="s">
        <v>40</v>
      </c>
      <c r="U197" s="0" t="s">
        <v>40</v>
      </c>
      <c r="V197" s="0" t="s">
        <v>40</v>
      </c>
      <c r="W197" s="0" t="s">
        <v>40</v>
      </c>
      <c r="X197" s="0" t="s">
        <v>40</v>
      </c>
      <c r="Y197" s="0" t="s">
        <v>40</v>
      </c>
      <c r="Z197" s="0" t="s">
        <v>40</v>
      </c>
      <c r="AA197" s="0" t="s">
        <v>40</v>
      </c>
      <c r="AB197" s="0" t="s">
        <v>40</v>
      </c>
      <c r="AC197" s="0" t="s">
        <v>40</v>
      </c>
      <c r="AD197" s="0" t="s">
        <v>40</v>
      </c>
      <c r="AF197" s="0" t="s">
        <v>259</v>
      </c>
      <c r="AG197" s="0" t="n">
        <v>80</v>
      </c>
      <c r="AH197" s="0" t="n">
        <v>0.8</v>
      </c>
      <c r="AI197" s="0" t="s">
        <v>139</v>
      </c>
      <c r="AJ197" s="0" t="s">
        <v>243</v>
      </c>
      <c r="AK197" s="0" t="s">
        <v>65</v>
      </c>
    </row>
    <row r="198" customFormat="false" ht="12.8" hidden="false" customHeight="false" outlineLevel="0" collapsed="false">
      <c r="A198" s="0" t="s">
        <v>226</v>
      </c>
      <c r="B198" s="0" t="n">
        <v>2008</v>
      </c>
      <c r="C198" s="0" t="s">
        <v>59</v>
      </c>
      <c r="D198" s="0" t="s">
        <v>260</v>
      </c>
      <c r="E198" s="0" t="n">
        <v>0</v>
      </c>
      <c r="F198" s="0" t="n">
        <v>18</v>
      </c>
      <c r="I198" s="0" t="n">
        <v>4</v>
      </c>
      <c r="K198" s="0" t="n">
        <v>2.5</v>
      </c>
      <c r="N198" s="0" t="n">
        <v>2</v>
      </c>
      <c r="O198" s="0" t="n">
        <v>13.8</v>
      </c>
      <c r="P198" s="0" t="n">
        <v>4.7</v>
      </c>
      <c r="Q198" s="0" t="n">
        <v>1.2</v>
      </c>
      <c r="R198" s="0" t="s">
        <v>40</v>
      </c>
      <c r="S198" s="0" t="s">
        <v>40</v>
      </c>
      <c r="V198" s="0" t="s">
        <v>61</v>
      </c>
      <c r="X198" s="0" t="s">
        <v>41</v>
      </c>
      <c r="AA198" s="0" t="s">
        <v>41</v>
      </c>
      <c r="AB198" s="0" t="s">
        <v>40</v>
      </c>
      <c r="AC198" s="0" t="s">
        <v>40</v>
      </c>
      <c r="AD198" s="0" t="s">
        <v>40</v>
      </c>
      <c r="AF198" s="0" t="s">
        <v>259</v>
      </c>
      <c r="AG198" s="0" t="n">
        <v>80</v>
      </c>
      <c r="AH198" s="0" t="n">
        <v>0.8</v>
      </c>
      <c r="AI198" s="0" t="s">
        <v>261</v>
      </c>
      <c r="AJ198" s="0" t="s">
        <v>243</v>
      </c>
      <c r="AK198" s="0" t="s">
        <v>65</v>
      </c>
    </row>
    <row r="199" customFormat="false" ht="12.8" hidden="false" customHeight="false" outlineLevel="0" collapsed="false">
      <c r="A199" s="0" t="s">
        <v>226</v>
      </c>
      <c r="B199" s="0" t="n">
        <v>2008</v>
      </c>
      <c r="C199" s="0" t="s">
        <v>59</v>
      </c>
      <c r="D199" s="0" t="s">
        <v>262</v>
      </c>
      <c r="E199" s="0" t="n">
        <v>0.9</v>
      </c>
      <c r="F199" s="0" t="n">
        <v>20.5</v>
      </c>
      <c r="G199" s="0" t="n">
        <v>13.6</v>
      </c>
      <c r="I199" s="0" t="n">
        <v>3.5</v>
      </c>
      <c r="J199" s="0" t="n">
        <v>64.4</v>
      </c>
      <c r="K199" s="0" t="n">
        <v>15.7</v>
      </c>
      <c r="L199" s="0" t="n">
        <v>10.8</v>
      </c>
      <c r="M199" s="0" t="n">
        <v>24.8</v>
      </c>
      <c r="N199" s="0" t="n">
        <v>29</v>
      </c>
      <c r="O199" s="0" t="n">
        <v>12.2</v>
      </c>
      <c r="P199" s="0" t="n">
        <v>0</v>
      </c>
      <c r="Q199" s="0" t="n">
        <v>0</v>
      </c>
      <c r="R199" s="0" t="s">
        <v>40</v>
      </c>
      <c r="S199" s="0" t="s">
        <v>40</v>
      </c>
      <c r="T199" s="0" t="s">
        <v>40</v>
      </c>
      <c r="V199" s="0" t="s">
        <v>263</v>
      </c>
      <c r="W199" s="0" t="s">
        <v>40</v>
      </c>
      <c r="X199" s="0" t="s">
        <v>40</v>
      </c>
      <c r="Y199" s="0" t="s">
        <v>40</v>
      </c>
      <c r="Z199" s="0" t="s">
        <v>40</v>
      </c>
      <c r="AA199" s="0" t="s">
        <v>40</v>
      </c>
      <c r="AB199" s="0" t="s">
        <v>40</v>
      </c>
      <c r="AC199" s="0" t="s">
        <v>40</v>
      </c>
      <c r="AD199" s="0" t="s">
        <v>40</v>
      </c>
      <c r="AF199" s="0" t="s">
        <v>259</v>
      </c>
      <c r="AG199" s="0" t="n">
        <v>80</v>
      </c>
      <c r="AH199" s="0" t="n">
        <v>0.8</v>
      </c>
      <c r="AI199" s="0" t="s">
        <v>264</v>
      </c>
      <c r="AJ199" s="0" t="s">
        <v>243</v>
      </c>
      <c r="AK199" s="0" t="s">
        <v>65</v>
      </c>
    </row>
    <row r="200" customFormat="false" ht="12.8" hidden="false" customHeight="false" outlineLevel="0" collapsed="false">
      <c r="A200" s="0" t="s">
        <v>226</v>
      </c>
      <c r="B200" s="0" t="n">
        <v>2008</v>
      </c>
      <c r="C200" s="0" t="s">
        <v>59</v>
      </c>
      <c r="D200" s="0" t="s">
        <v>265</v>
      </c>
      <c r="E200" s="0" t="n">
        <v>0.9</v>
      </c>
      <c r="F200" s="0" t="n">
        <v>20.5</v>
      </c>
      <c r="G200" s="0" t="n">
        <v>13.6</v>
      </c>
      <c r="J200" s="0" t="n">
        <v>5</v>
      </c>
      <c r="K200" s="0" t="n">
        <v>19.4</v>
      </c>
      <c r="L200" s="0" t="n">
        <v>14.1</v>
      </c>
      <c r="M200" s="0" t="n">
        <v>26.4</v>
      </c>
      <c r="N200" s="0" t="n">
        <v>22.2</v>
      </c>
      <c r="O200" s="0" t="n">
        <v>15.7</v>
      </c>
      <c r="P200" s="0" t="n">
        <v>1</v>
      </c>
      <c r="Q200" s="0" t="n">
        <v>1.1</v>
      </c>
      <c r="R200" s="0" t="s">
        <v>40</v>
      </c>
      <c r="S200" s="0" t="s">
        <v>40</v>
      </c>
      <c r="T200" s="0" t="s">
        <v>40</v>
      </c>
      <c r="W200" s="0" t="s">
        <v>41</v>
      </c>
      <c r="X200" s="0" t="s">
        <v>40</v>
      </c>
      <c r="Y200" s="0" t="s">
        <v>40</v>
      </c>
      <c r="Z200" s="0" t="s">
        <v>40</v>
      </c>
      <c r="AA200" s="0" t="s">
        <v>40</v>
      </c>
      <c r="AB200" s="0" t="s">
        <v>40</v>
      </c>
      <c r="AC200" s="0" t="s">
        <v>40</v>
      </c>
      <c r="AD200" s="0" t="s">
        <v>40</v>
      </c>
      <c r="AF200" s="0" t="s">
        <v>259</v>
      </c>
      <c r="AG200" s="0" t="n">
        <v>80</v>
      </c>
      <c r="AH200" s="0" t="n">
        <v>0.8</v>
      </c>
      <c r="AI200" s="0" t="s">
        <v>196</v>
      </c>
      <c r="AJ200" s="0" t="s">
        <v>243</v>
      </c>
      <c r="AK200" s="0" t="s">
        <v>65</v>
      </c>
    </row>
    <row r="201" customFormat="false" ht="12.8" hidden="false" customHeight="false" outlineLevel="0" collapsed="false">
      <c r="A201" s="0" t="s">
        <v>226</v>
      </c>
      <c r="B201" s="0" t="n">
        <v>2008</v>
      </c>
      <c r="C201" s="0" t="s">
        <v>59</v>
      </c>
      <c r="D201" s="0" t="s">
        <v>266</v>
      </c>
      <c r="E201" s="0" t="n">
        <v>0.9</v>
      </c>
      <c r="F201" s="0" t="n">
        <v>20.5</v>
      </c>
      <c r="G201" s="0" t="n">
        <v>13.6</v>
      </c>
      <c r="H201" s="0" t="n">
        <v>39.7</v>
      </c>
      <c r="I201" s="0" t="n">
        <v>68</v>
      </c>
      <c r="K201" s="0" t="n">
        <v>2.5</v>
      </c>
      <c r="L201" s="0" t="n">
        <v>10.8</v>
      </c>
      <c r="M201" s="0" t="n">
        <v>24.8</v>
      </c>
      <c r="N201" s="0" t="n">
        <v>29</v>
      </c>
      <c r="O201" s="0" t="n">
        <v>12.2</v>
      </c>
      <c r="P201" s="0" t="n">
        <v>0</v>
      </c>
      <c r="Q201" s="0" t="n">
        <v>0</v>
      </c>
      <c r="R201" s="0" t="s">
        <v>40</v>
      </c>
      <c r="S201" s="0" t="s">
        <v>40</v>
      </c>
      <c r="T201" s="0" t="s">
        <v>40</v>
      </c>
      <c r="U201" s="0" t="s">
        <v>40</v>
      </c>
      <c r="V201" s="0" t="s">
        <v>40</v>
      </c>
      <c r="X201" s="0" t="s">
        <v>41</v>
      </c>
      <c r="Y201" s="0" t="s">
        <v>40</v>
      </c>
      <c r="Z201" s="0" t="s">
        <v>40</v>
      </c>
      <c r="AA201" s="0" t="s">
        <v>40</v>
      </c>
      <c r="AB201" s="0" t="s">
        <v>40</v>
      </c>
      <c r="AC201" s="0" t="s">
        <v>40</v>
      </c>
      <c r="AD201" s="0" t="s">
        <v>40</v>
      </c>
      <c r="AF201" s="0" t="s">
        <v>259</v>
      </c>
      <c r="AG201" s="0" t="n">
        <v>80</v>
      </c>
      <c r="AH201" s="0" t="n">
        <v>0.8</v>
      </c>
      <c r="AI201" s="0" t="s">
        <v>169</v>
      </c>
      <c r="AJ201" s="0" t="s">
        <v>243</v>
      </c>
      <c r="AK201" s="0" t="s">
        <v>65</v>
      </c>
    </row>
    <row r="202" customFormat="false" ht="12.8" hidden="false" customHeight="false" outlineLevel="0" collapsed="false">
      <c r="A202" s="0" t="s">
        <v>226</v>
      </c>
      <c r="B202" s="0" t="n">
        <v>2008</v>
      </c>
      <c r="C202" s="0" t="s">
        <v>59</v>
      </c>
      <c r="D202" s="0" t="s">
        <v>267</v>
      </c>
      <c r="E202" s="0" t="n">
        <v>0.9</v>
      </c>
      <c r="F202" s="0" t="n">
        <v>20.5</v>
      </c>
      <c r="G202" s="0" t="n">
        <v>13.6</v>
      </c>
      <c r="H202" s="0" t="n">
        <v>39.7</v>
      </c>
      <c r="I202" s="0" t="n">
        <v>68</v>
      </c>
      <c r="J202" s="0" t="n">
        <v>60.5</v>
      </c>
      <c r="L202" s="0" t="n">
        <v>1.5</v>
      </c>
      <c r="M202" s="0" t="n">
        <v>22.2</v>
      </c>
      <c r="N202" s="0" t="n">
        <v>27.1</v>
      </c>
      <c r="O202" s="0" t="n">
        <v>16</v>
      </c>
      <c r="P202" s="0" t="n">
        <v>0</v>
      </c>
      <c r="Q202" s="0" t="n">
        <v>0</v>
      </c>
      <c r="R202" s="0" t="s">
        <v>40</v>
      </c>
      <c r="S202" s="0" t="s">
        <v>40</v>
      </c>
      <c r="T202" s="0" t="s">
        <v>40</v>
      </c>
      <c r="U202" s="0" t="s">
        <v>40</v>
      </c>
      <c r="V202" s="0" t="s">
        <v>40</v>
      </c>
      <c r="W202" s="0" t="s">
        <v>40</v>
      </c>
      <c r="Y202" s="0" t="s">
        <v>41</v>
      </c>
      <c r="Z202" s="0" t="s">
        <v>40</v>
      </c>
      <c r="AA202" s="0" t="s">
        <v>40</v>
      </c>
      <c r="AB202" s="0" t="s">
        <v>40</v>
      </c>
      <c r="AC202" s="0" t="s">
        <v>40</v>
      </c>
      <c r="AD202" s="0" t="s">
        <v>40</v>
      </c>
      <c r="AF202" s="0" t="s">
        <v>259</v>
      </c>
      <c r="AG202" s="0" t="n">
        <v>80</v>
      </c>
      <c r="AH202" s="0" t="n">
        <v>0.8</v>
      </c>
      <c r="AI202" s="0" t="s">
        <v>151</v>
      </c>
      <c r="AJ202" s="0" t="s">
        <v>243</v>
      </c>
      <c r="AK202" s="0" t="s">
        <v>65</v>
      </c>
    </row>
    <row r="203" customFormat="false" ht="12.8" hidden="false" customHeight="false" outlineLevel="0" collapsed="false">
      <c r="A203" s="0" t="s">
        <v>226</v>
      </c>
      <c r="B203" s="0" t="n">
        <v>2008</v>
      </c>
      <c r="C203" s="0" t="s">
        <v>59</v>
      </c>
      <c r="D203" s="0" t="s">
        <v>268</v>
      </c>
      <c r="E203" s="0" t="n">
        <v>0.9</v>
      </c>
      <c r="F203" s="0" t="n">
        <v>20.5</v>
      </c>
      <c r="G203" s="0" t="n">
        <v>13.6</v>
      </c>
      <c r="H203" s="0" t="n">
        <v>37.8</v>
      </c>
      <c r="I203" s="0" t="n">
        <v>57.9</v>
      </c>
      <c r="J203" s="0" t="n">
        <v>48.8</v>
      </c>
      <c r="K203" s="0" t="n">
        <v>0</v>
      </c>
      <c r="L203" s="0" t="n">
        <v>16.5</v>
      </c>
      <c r="M203" s="0" t="n">
        <v>26.5</v>
      </c>
      <c r="N203" s="0" t="n">
        <v>28.9</v>
      </c>
      <c r="O203" s="0" t="n">
        <v>7.7</v>
      </c>
      <c r="P203" s="0" t="n">
        <v>0</v>
      </c>
      <c r="Q203" s="0" t="n">
        <v>0</v>
      </c>
      <c r="R203" s="0" t="s">
        <v>40</v>
      </c>
      <c r="S203" s="0" t="s">
        <v>40</v>
      </c>
      <c r="T203" s="0" t="s">
        <v>40</v>
      </c>
      <c r="U203" s="0" t="s">
        <v>40</v>
      </c>
      <c r="V203" s="0" t="s">
        <v>40</v>
      </c>
      <c r="W203" s="0" t="s">
        <v>40</v>
      </c>
      <c r="X203" s="0" t="s">
        <v>40</v>
      </c>
      <c r="Y203" s="0" t="s">
        <v>40</v>
      </c>
      <c r="Z203" s="0" t="s">
        <v>40</v>
      </c>
      <c r="AA203" s="0" t="s">
        <v>40</v>
      </c>
      <c r="AB203" s="0" t="s">
        <v>40</v>
      </c>
      <c r="AC203" s="0" t="s">
        <v>40</v>
      </c>
      <c r="AD203" s="0" t="s">
        <v>40</v>
      </c>
      <c r="AF203" s="0" t="s">
        <v>269</v>
      </c>
      <c r="AG203" s="0" t="n">
        <v>45</v>
      </c>
      <c r="AH203" s="0" t="n">
        <v>0.8</v>
      </c>
      <c r="AI203" s="0" t="s">
        <v>139</v>
      </c>
      <c r="AJ203" s="0" t="s">
        <v>243</v>
      </c>
      <c r="AK203" s="0" t="s">
        <v>65</v>
      </c>
    </row>
    <row r="204" customFormat="false" ht="12.8" hidden="false" customHeight="false" outlineLevel="0" collapsed="false">
      <c r="A204" s="0" t="s">
        <v>226</v>
      </c>
      <c r="B204" s="0" t="n">
        <v>2008</v>
      </c>
      <c r="C204" s="0" t="s">
        <v>59</v>
      </c>
      <c r="D204" s="0" t="s">
        <v>270</v>
      </c>
      <c r="E204" s="0" t="n">
        <v>0.9</v>
      </c>
      <c r="F204" s="0" t="n">
        <v>20.5</v>
      </c>
      <c r="I204" s="0" t="n">
        <v>3</v>
      </c>
      <c r="J204" s="0" t="n">
        <v>60.6</v>
      </c>
      <c r="K204" s="0" t="n">
        <v>0</v>
      </c>
      <c r="L204" s="0" t="n">
        <v>17.7</v>
      </c>
      <c r="M204" s="0" t="n">
        <v>26.9</v>
      </c>
      <c r="N204" s="0" t="n">
        <v>23.5</v>
      </c>
      <c r="O204" s="0" t="n">
        <v>15.9</v>
      </c>
      <c r="P204" s="0" t="n">
        <v>2</v>
      </c>
      <c r="Q204" s="0" t="n">
        <v>1.6</v>
      </c>
      <c r="R204" s="0" t="s">
        <v>40</v>
      </c>
      <c r="S204" s="0" t="s">
        <v>40</v>
      </c>
      <c r="V204" s="0" t="s">
        <v>61</v>
      </c>
      <c r="W204" s="0" t="s">
        <v>40</v>
      </c>
      <c r="X204" s="0" t="s">
        <v>40</v>
      </c>
      <c r="Y204" s="0" t="s">
        <v>40</v>
      </c>
      <c r="Z204" s="0" t="s">
        <v>40</v>
      </c>
      <c r="AA204" s="0" t="s">
        <v>40</v>
      </c>
      <c r="AB204" s="0" t="s">
        <v>40</v>
      </c>
      <c r="AC204" s="0" t="s">
        <v>40</v>
      </c>
      <c r="AD204" s="0" t="s">
        <v>40</v>
      </c>
      <c r="AF204" s="0" t="s">
        <v>269</v>
      </c>
      <c r="AG204" s="0" t="n">
        <v>45</v>
      </c>
      <c r="AH204" s="0" t="n">
        <v>0.8</v>
      </c>
      <c r="AI204" s="0" t="s">
        <v>264</v>
      </c>
      <c r="AJ204" s="0" t="s">
        <v>243</v>
      </c>
      <c r="AK204" s="0" t="s">
        <v>65</v>
      </c>
    </row>
    <row r="205" customFormat="false" ht="12.8" hidden="false" customHeight="false" outlineLevel="0" collapsed="false">
      <c r="A205" s="0" t="s">
        <v>226</v>
      </c>
      <c r="B205" s="0" t="n">
        <v>2008</v>
      </c>
      <c r="C205" s="0" t="s">
        <v>59</v>
      </c>
      <c r="D205" s="0" t="s">
        <v>271</v>
      </c>
      <c r="E205" s="0" t="n">
        <v>0.9</v>
      </c>
      <c r="F205" s="0" t="n">
        <v>20.5</v>
      </c>
      <c r="J205" s="0" t="n">
        <v>3.7</v>
      </c>
      <c r="K205" s="0" t="n">
        <v>10</v>
      </c>
      <c r="L205" s="0" t="n">
        <v>16.5</v>
      </c>
      <c r="M205" s="0" t="n">
        <v>26.5</v>
      </c>
      <c r="N205" s="0" t="n">
        <v>21.6</v>
      </c>
      <c r="O205" s="0" t="n">
        <v>16.5</v>
      </c>
      <c r="P205" s="0" t="n">
        <v>1.1</v>
      </c>
      <c r="Q205" s="0" t="n">
        <v>1.2</v>
      </c>
      <c r="R205" s="0" t="s">
        <v>40</v>
      </c>
      <c r="S205" s="0" t="s">
        <v>40</v>
      </c>
      <c r="W205" s="0" t="s">
        <v>41</v>
      </c>
      <c r="X205" s="0" t="s">
        <v>40</v>
      </c>
      <c r="Y205" s="0" t="s">
        <v>40</v>
      </c>
      <c r="Z205" s="0" t="s">
        <v>40</v>
      </c>
      <c r="AA205" s="0" t="s">
        <v>40</v>
      </c>
      <c r="AB205" s="0" t="s">
        <v>40</v>
      </c>
      <c r="AC205" s="0" t="s">
        <v>40</v>
      </c>
      <c r="AD205" s="0" t="s">
        <v>40</v>
      </c>
      <c r="AF205" s="0" t="s">
        <v>269</v>
      </c>
      <c r="AG205" s="0" t="n">
        <v>45</v>
      </c>
      <c r="AH205" s="0" t="n">
        <v>0.8</v>
      </c>
      <c r="AI205" s="0" t="s">
        <v>196</v>
      </c>
      <c r="AJ205" s="0" t="s">
        <v>243</v>
      </c>
      <c r="AK205" s="0" t="s">
        <v>65</v>
      </c>
    </row>
    <row r="206" customFormat="false" ht="12.8" hidden="false" customHeight="false" outlineLevel="0" collapsed="false">
      <c r="A206" s="0" t="s">
        <v>226</v>
      </c>
      <c r="B206" s="0" t="n">
        <v>2008</v>
      </c>
      <c r="C206" s="0" t="s">
        <v>59</v>
      </c>
      <c r="D206" s="0" t="s">
        <v>272</v>
      </c>
      <c r="E206" s="0" t="n">
        <v>0.9</v>
      </c>
      <c r="F206" s="0" t="n">
        <v>20.5</v>
      </c>
      <c r="I206" s="0" t="n">
        <v>3</v>
      </c>
      <c r="K206" s="0" t="n">
        <v>1</v>
      </c>
      <c r="L206" s="0" t="n">
        <v>27.7</v>
      </c>
      <c r="M206" s="0" t="n">
        <v>26.5</v>
      </c>
      <c r="N206" s="0" t="n">
        <v>21.6</v>
      </c>
      <c r="O206" s="0" t="n">
        <v>16.5</v>
      </c>
      <c r="P206" s="0" t="n">
        <v>1.1</v>
      </c>
      <c r="Q206" s="0" t="n">
        <v>1.2</v>
      </c>
      <c r="R206" s="0" t="s">
        <v>40</v>
      </c>
      <c r="S206" s="0" t="s">
        <v>40</v>
      </c>
      <c r="V206" s="0" t="s">
        <v>61</v>
      </c>
      <c r="X206" s="0" t="s">
        <v>41</v>
      </c>
      <c r="Y206" s="0" t="s">
        <v>40</v>
      </c>
      <c r="Z206" s="0" t="s">
        <v>40</v>
      </c>
      <c r="AA206" s="0" t="s">
        <v>40</v>
      </c>
      <c r="AB206" s="0" t="s">
        <v>40</v>
      </c>
      <c r="AC206" s="0" t="s">
        <v>40</v>
      </c>
      <c r="AD206" s="0" t="s">
        <v>40</v>
      </c>
      <c r="AF206" s="0" t="s">
        <v>269</v>
      </c>
      <c r="AG206" s="0" t="n">
        <v>45</v>
      </c>
      <c r="AH206" s="0" t="n">
        <v>0.8</v>
      </c>
      <c r="AI206" s="0" t="s">
        <v>273</v>
      </c>
      <c r="AJ206" s="0" t="s">
        <v>243</v>
      </c>
      <c r="AK206" s="0" t="s">
        <v>65</v>
      </c>
    </row>
    <row r="207" customFormat="false" ht="12.8" hidden="false" customHeight="false" outlineLevel="0" collapsed="false">
      <c r="A207" s="0" t="s">
        <v>226</v>
      </c>
      <c r="B207" s="0" t="n">
        <v>2008</v>
      </c>
      <c r="C207" s="0" t="s">
        <v>59</v>
      </c>
      <c r="D207" s="0" t="s">
        <v>274</v>
      </c>
      <c r="I207" s="0" t="n">
        <v>5</v>
      </c>
      <c r="K207" s="0" t="n">
        <v>5</v>
      </c>
      <c r="M207" s="0" t="n">
        <v>2</v>
      </c>
      <c r="N207" s="0" t="n">
        <v>2</v>
      </c>
      <c r="O207" s="0" t="n">
        <v>1.8</v>
      </c>
      <c r="P207" s="0" t="n">
        <v>1.9</v>
      </c>
      <c r="Q207" s="0" t="n">
        <v>5.6</v>
      </c>
      <c r="V207" s="0" t="s">
        <v>78</v>
      </c>
      <c r="X207" s="0" t="s">
        <v>78</v>
      </c>
      <c r="Z207" s="0" t="s">
        <v>78</v>
      </c>
      <c r="AA207" s="0" t="s">
        <v>78</v>
      </c>
      <c r="AB207" s="0" t="s">
        <v>40</v>
      </c>
      <c r="AC207" s="0" t="s">
        <v>40</v>
      </c>
      <c r="AD207" s="0" t="s">
        <v>40</v>
      </c>
      <c r="AF207" s="0" t="s">
        <v>275</v>
      </c>
      <c r="AG207" s="0" t="n">
        <v>200</v>
      </c>
      <c r="AH207" s="0" t="n">
        <v>1</v>
      </c>
      <c r="AI207" s="0" t="s">
        <v>182</v>
      </c>
      <c r="AJ207" s="0" t="s">
        <v>276</v>
      </c>
      <c r="AK207" s="0" t="s">
        <v>81</v>
      </c>
    </row>
    <row r="208" customFormat="false" ht="12.8" hidden="false" customHeight="false" outlineLevel="0" collapsed="false">
      <c r="A208" s="0" t="s">
        <v>226</v>
      </c>
      <c r="B208" s="0" t="n">
        <v>2008</v>
      </c>
      <c r="C208" s="0" t="s">
        <v>59</v>
      </c>
      <c r="D208" s="0" t="s">
        <v>277</v>
      </c>
      <c r="J208" s="0" t="n">
        <v>6</v>
      </c>
      <c r="K208" s="0" t="n">
        <v>26.9</v>
      </c>
      <c r="N208" s="0" t="n">
        <v>1.5</v>
      </c>
      <c r="O208" s="0" t="n">
        <v>17.2</v>
      </c>
      <c r="P208" s="0" t="n">
        <v>0</v>
      </c>
      <c r="Q208" s="0" t="n">
        <v>0.1</v>
      </c>
      <c r="W208" s="0" t="s">
        <v>41</v>
      </c>
      <c r="X208" s="0" t="s">
        <v>40</v>
      </c>
      <c r="AA208" s="0" t="s">
        <v>41</v>
      </c>
      <c r="AB208" s="0" t="s">
        <v>40</v>
      </c>
      <c r="AC208" s="0" t="s">
        <v>40</v>
      </c>
      <c r="AD208" s="0" t="s">
        <v>40</v>
      </c>
      <c r="AF208" s="0" t="s">
        <v>250</v>
      </c>
      <c r="AG208" s="0" t="n">
        <v>80</v>
      </c>
      <c r="AH208" s="0" t="n">
        <v>0.85</v>
      </c>
      <c r="AI208" s="0" t="s">
        <v>278</v>
      </c>
      <c r="AJ208" s="0" t="s">
        <v>252</v>
      </c>
      <c r="AK208" s="0" t="s">
        <v>65</v>
      </c>
    </row>
    <row r="209" customFormat="false" ht="12.8" hidden="false" customHeight="false" outlineLevel="0" collapsed="false">
      <c r="A209" s="0" t="s">
        <v>226</v>
      </c>
      <c r="B209" s="0" t="n">
        <v>2008</v>
      </c>
      <c r="C209" s="0" t="s">
        <v>59</v>
      </c>
      <c r="D209" s="0" t="s">
        <v>279</v>
      </c>
      <c r="J209" s="0" t="n">
        <v>6</v>
      </c>
      <c r="L209" s="0" t="n">
        <v>3</v>
      </c>
      <c r="M209" s="0" t="n">
        <v>2.5</v>
      </c>
      <c r="N209" s="0" t="n">
        <v>2</v>
      </c>
      <c r="O209" s="0" t="n">
        <v>4.5</v>
      </c>
      <c r="P209" s="0" t="n">
        <v>0</v>
      </c>
      <c r="Q209" s="0" t="n">
        <v>0.8</v>
      </c>
      <c r="W209" s="0" t="s">
        <v>78</v>
      </c>
      <c r="Y209" s="0" t="s">
        <v>78</v>
      </c>
      <c r="Z209" s="0" t="s">
        <v>78</v>
      </c>
      <c r="AA209" s="0" t="s">
        <v>78</v>
      </c>
      <c r="AB209" s="0" t="s">
        <v>40</v>
      </c>
      <c r="AC209" s="0" t="s">
        <v>40</v>
      </c>
      <c r="AD209" s="0" t="s">
        <v>40</v>
      </c>
      <c r="AF209" s="0" t="s">
        <v>275</v>
      </c>
      <c r="AG209" s="0" t="n">
        <v>200</v>
      </c>
      <c r="AH209" s="0" t="n">
        <v>1</v>
      </c>
      <c r="AI209" s="0" t="s">
        <v>182</v>
      </c>
      <c r="AJ209" s="0" t="s">
        <v>280</v>
      </c>
      <c r="AK209" s="0" t="s">
        <v>81</v>
      </c>
    </row>
    <row r="210" customFormat="false" ht="12.8" hidden="false" customHeight="false" outlineLevel="0" collapsed="false">
      <c r="A210" s="0" t="s">
        <v>226</v>
      </c>
      <c r="B210" s="0" t="n">
        <v>2008</v>
      </c>
      <c r="C210" s="0" t="s">
        <v>59</v>
      </c>
      <c r="D210" s="0" t="s">
        <v>281</v>
      </c>
      <c r="E210" s="0" t="n">
        <v>6.8</v>
      </c>
      <c r="F210" s="0" t="n">
        <v>31.6</v>
      </c>
      <c r="G210" s="0" t="n">
        <v>19.7</v>
      </c>
      <c r="H210" s="0" t="n">
        <v>64.3</v>
      </c>
      <c r="I210" s="0" t="n">
        <v>65</v>
      </c>
      <c r="J210" s="0" t="n">
        <v>65.1</v>
      </c>
      <c r="K210" s="0" t="n">
        <v>81.8</v>
      </c>
      <c r="L210" s="0" t="n">
        <v>42.6</v>
      </c>
      <c r="M210" s="0" t="n">
        <v>33.6</v>
      </c>
      <c r="N210" s="0" t="n">
        <v>7.7</v>
      </c>
      <c r="O210" s="0" t="n">
        <v>6.9</v>
      </c>
      <c r="P210" s="0" t="n">
        <v>0.3</v>
      </c>
      <c r="Q210" s="0" t="n">
        <v>4.3</v>
      </c>
      <c r="R210" s="0" t="s">
        <v>40</v>
      </c>
      <c r="S210" s="0" t="s">
        <v>40</v>
      </c>
      <c r="T210" s="0" t="s">
        <v>40</v>
      </c>
      <c r="U210" s="0" t="s">
        <v>40</v>
      </c>
      <c r="V210" s="0" t="s">
        <v>40</v>
      </c>
      <c r="W210" s="0" t="s">
        <v>40</v>
      </c>
      <c r="X210" s="0" t="s">
        <v>40</v>
      </c>
      <c r="Y210" s="0" t="s">
        <v>40</v>
      </c>
      <c r="Z210" s="0" t="s">
        <v>40</v>
      </c>
      <c r="AA210" s="0" t="s">
        <v>40</v>
      </c>
      <c r="AB210" s="0" t="s">
        <v>40</v>
      </c>
      <c r="AC210" s="0" t="s">
        <v>40</v>
      </c>
      <c r="AD210" s="0" t="s">
        <v>40</v>
      </c>
      <c r="AF210" s="0" t="s">
        <v>275</v>
      </c>
      <c r="AG210" s="0" t="n">
        <v>200</v>
      </c>
      <c r="AH210" s="0" t="n">
        <v>1</v>
      </c>
      <c r="AI210" s="0" t="s">
        <v>139</v>
      </c>
      <c r="AK210" s="0" t="s">
        <v>81</v>
      </c>
    </row>
    <row r="211" customFormat="false" ht="12.8" hidden="false" customHeight="false" outlineLevel="0" collapsed="false">
      <c r="A211" s="0" t="s">
        <v>226</v>
      </c>
      <c r="B211" s="0" t="n">
        <v>2008</v>
      </c>
      <c r="C211" s="0" t="s">
        <v>59</v>
      </c>
      <c r="D211" s="0" t="s">
        <v>282</v>
      </c>
      <c r="I211" s="0" t="n">
        <v>5</v>
      </c>
      <c r="K211" s="0" t="n">
        <v>4</v>
      </c>
      <c r="M211" s="0" t="n">
        <v>1.5</v>
      </c>
      <c r="N211" s="0" t="n">
        <v>26.2</v>
      </c>
      <c r="O211" s="0" t="n">
        <v>3.6</v>
      </c>
      <c r="P211" s="0" t="n">
        <v>0</v>
      </c>
      <c r="Q211" s="0" t="n">
        <v>1.4</v>
      </c>
      <c r="V211" s="0" t="s">
        <v>78</v>
      </c>
      <c r="X211" s="0" t="s">
        <v>78</v>
      </c>
      <c r="Z211" s="0" t="s">
        <v>78</v>
      </c>
      <c r="AA211" s="0" t="s">
        <v>40</v>
      </c>
      <c r="AB211" s="0" t="s">
        <v>40</v>
      </c>
      <c r="AC211" s="0" t="s">
        <v>40</v>
      </c>
      <c r="AD211" s="0" t="s">
        <v>40</v>
      </c>
      <c r="AF211" s="0" t="s">
        <v>283</v>
      </c>
      <c r="AG211" s="0" t="n">
        <v>160</v>
      </c>
      <c r="AH211" s="0" t="n">
        <v>1</v>
      </c>
      <c r="AI211" s="0" t="s">
        <v>255</v>
      </c>
      <c r="AK211" s="0" t="s">
        <v>81</v>
      </c>
    </row>
    <row r="212" customFormat="false" ht="12.8" hidden="false" customHeight="false" outlineLevel="0" collapsed="false">
      <c r="A212" s="0" t="s">
        <v>226</v>
      </c>
      <c r="B212" s="0" t="n">
        <v>2008</v>
      </c>
      <c r="C212" s="0" t="s">
        <v>59</v>
      </c>
      <c r="D212" s="0" t="s">
        <v>284</v>
      </c>
      <c r="E212" s="0" t="n">
        <v>5.2</v>
      </c>
      <c r="F212" s="0" t="n">
        <v>25.4</v>
      </c>
      <c r="G212" s="0" t="n">
        <v>29.3</v>
      </c>
      <c r="H212" s="0" t="n">
        <v>32.5</v>
      </c>
      <c r="I212" s="0" t="n">
        <v>83</v>
      </c>
      <c r="J212" s="0" t="n">
        <v>75.6</v>
      </c>
      <c r="K212" s="0" t="n">
        <v>49.1</v>
      </c>
      <c r="L212" s="0" t="n">
        <v>34.2</v>
      </c>
      <c r="M212" s="0" t="n">
        <v>21</v>
      </c>
      <c r="N212" s="0" t="n">
        <v>20.6</v>
      </c>
      <c r="O212" s="0" t="n">
        <v>12.9</v>
      </c>
      <c r="P212" s="0" t="n">
        <v>2.5</v>
      </c>
      <c r="Q212" s="0" t="n">
        <v>4</v>
      </c>
      <c r="R212" s="0" t="s">
        <v>40</v>
      </c>
      <c r="S212" s="0" t="s">
        <v>40</v>
      </c>
      <c r="T212" s="0" t="s">
        <v>40</v>
      </c>
      <c r="U212" s="0" t="s">
        <v>40</v>
      </c>
      <c r="V212" s="0" t="s">
        <v>40</v>
      </c>
      <c r="W212" s="0" t="s">
        <v>40</v>
      </c>
      <c r="X212" s="0" t="s">
        <v>40</v>
      </c>
      <c r="Y212" s="0" t="s">
        <v>40</v>
      </c>
      <c r="Z212" s="0" t="s">
        <v>40</v>
      </c>
      <c r="AA212" s="0" t="s">
        <v>40</v>
      </c>
      <c r="AB212" s="0" t="s">
        <v>40</v>
      </c>
      <c r="AC212" s="0" t="s">
        <v>40</v>
      </c>
      <c r="AD212" s="0" t="s">
        <v>40</v>
      </c>
      <c r="AF212" s="0" t="s">
        <v>283</v>
      </c>
      <c r="AG212" s="0" t="n">
        <v>160</v>
      </c>
      <c r="AH212" s="0" t="n">
        <v>1</v>
      </c>
      <c r="AI212" s="0" t="s">
        <v>139</v>
      </c>
      <c r="AJ212" s="0" t="s">
        <v>243</v>
      </c>
      <c r="AK212" s="0" t="s">
        <v>81</v>
      </c>
    </row>
    <row r="213" customFormat="false" ht="12.8" hidden="false" customHeight="false" outlineLevel="0" collapsed="false">
      <c r="A213" s="0" t="s">
        <v>226</v>
      </c>
      <c r="B213" s="0" t="n">
        <v>2008</v>
      </c>
      <c r="C213" s="0" t="s">
        <v>59</v>
      </c>
      <c r="D213" s="0" t="s">
        <v>285</v>
      </c>
      <c r="I213" s="0" t="n">
        <v>5</v>
      </c>
      <c r="K213" s="0" t="n">
        <v>3</v>
      </c>
      <c r="M213" s="0" t="n">
        <v>1.5</v>
      </c>
      <c r="N213" s="0" t="n">
        <v>24.4</v>
      </c>
      <c r="O213" s="0" t="n">
        <v>14.8</v>
      </c>
      <c r="P213" s="0" t="n">
        <v>0</v>
      </c>
      <c r="Q213" s="0" t="n">
        <v>0</v>
      </c>
      <c r="V213" s="0" t="s">
        <v>61</v>
      </c>
      <c r="X213" s="0" t="s">
        <v>61</v>
      </c>
      <c r="Z213" s="0" t="s">
        <v>61</v>
      </c>
      <c r="AA213" s="0" t="s">
        <v>40</v>
      </c>
      <c r="AB213" s="0" t="s">
        <v>40</v>
      </c>
      <c r="AC213" s="0" t="s">
        <v>40</v>
      </c>
      <c r="AD213" s="0" t="s">
        <v>40</v>
      </c>
      <c r="AF213" s="0" t="s">
        <v>250</v>
      </c>
      <c r="AG213" s="0" t="n">
        <v>80</v>
      </c>
      <c r="AH213" s="0" t="n">
        <v>0.85</v>
      </c>
      <c r="AI213" s="0" t="s">
        <v>286</v>
      </c>
      <c r="AJ213" s="0" t="s">
        <v>252</v>
      </c>
      <c r="AK213" s="0" t="s">
        <v>65</v>
      </c>
    </row>
    <row r="214" customFormat="false" ht="12.8" hidden="false" customHeight="false" outlineLevel="0" collapsed="false">
      <c r="A214" s="0" t="s">
        <v>226</v>
      </c>
      <c r="B214" s="0" t="n">
        <v>2008</v>
      </c>
      <c r="C214" s="0" t="s">
        <v>59</v>
      </c>
      <c r="D214" s="0" t="s">
        <v>287</v>
      </c>
      <c r="J214" s="0" t="n">
        <v>6</v>
      </c>
      <c r="L214" s="0" t="n">
        <v>1.5</v>
      </c>
      <c r="N214" s="0" t="n">
        <v>1.5</v>
      </c>
      <c r="O214" s="0" t="n">
        <v>17.2</v>
      </c>
      <c r="P214" s="0" t="n">
        <v>0</v>
      </c>
      <c r="Q214" s="0" t="n">
        <v>0.1</v>
      </c>
      <c r="W214" s="0" t="s">
        <v>41</v>
      </c>
      <c r="Y214" s="0" t="s">
        <v>41</v>
      </c>
      <c r="AA214" s="0" t="s">
        <v>41</v>
      </c>
      <c r="AB214" s="0" t="s">
        <v>40</v>
      </c>
      <c r="AC214" s="0" t="s">
        <v>40</v>
      </c>
      <c r="AD214" s="0" t="s">
        <v>40</v>
      </c>
      <c r="AF214" s="0" t="s">
        <v>250</v>
      </c>
      <c r="AG214" s="0" t="n">
        <v>80</v>
      </c>
      <c r="AH214" s="0" t="n">
        <v>0.85</v>
      </c>
      <c r="AI214" s="0" t="s">
        <v>255</v>
      </c>
      <c r="AJ214" s="0" t="s">
        <v>252</v>
      </c>
      <c r="AK214" s="0" t="s">
        <v>65</v>
      </c>
    </row>
    <row r="215" customFormat="false" ht="12.8" hidden="false" customHeight="false" outlineLevel="0" collapsed="false">
      <c r="A215" s="0" t="s">
        <v>226</v>
      </c>
      <c r="B215" s="0" t="n">
        <v>2008</v>
      </c>
      <c r="C215" s="0" t="s">
        <v>59</v>
      </c>
      <c r="D215" s="0" t="s">
        <v>288</v>
      </c>
      <c r="E215" s="0" t="n">
        <v>0</v>
      </c>
      <c r="F215" s="0" t="n">
        <v>19</v>
      </c>
      <c r="G215" s="0" t="n">
        <v>21.9</v>
      </c>
      <c r="H215" s="0" t="n">
        <v>43.5</v>
      </c>
      <c r="I215" s="0" t="n">
        <v>70.3</v>
      </c>
      <c r="J215" s="0" t="n">
        <v>65.7</v>
      </c>
      <c r="K215" s="0" t="n">
        <v>4.7</v>
      </c>
      <c r="L215" s="0" t="n">
        <v>1.9</v>
      </c>
      <c r="M215" s="0" t="n">
        <v>14.1</v>
      </c>
      <c r="N215" s="0" t="n">
        <v>20.4</v>
      </c>
      <c r="O215" s="0" t="n">
        <v>2</v>
      </c>
      <c r="P215" s="0" t="n">
        <v>0</v>
      </c>
      <c r="Q215" s="0" t="n">
        <v>0</v>
      </c>
      <c r="R215" s="0" t="s">
        <v>40</v>
      </c>
      <c r="S215" s="0" t="s">
        <v>40</v>
      </c>
      <c r="T215" s="0" t="s">
        <v>40</v>
      </c>
      <c r="U215" s="0" t="s">
        <v>40</v>
      </c>
      <c r="V215" s="0" t="s">
        <v>40</v>
      </c>
      <c r="W215" s="0" t="s">
        <v>40</v>
      </c>
      <c r="X215" s="0" t="s">
        <v>40</v>
      </c>
      <c r="Y215" s="0" t="s">
        <v>40</v>
      </c>
      <c r="Z215" s="0" t="s">
        <v>40</v>
      </c>
      <c r="AA215" s="0" t="s">
        <v>40</v>
      </c>
      <c r="AB215" s="0" t="s">
        <v>40</v>
      </c>
      <c r="AC215" s="0" t="s">
        <v>40</v>
      </c>
      <c r="AD215" s="0" t="s">
        <v>40</v>
      </c>
      <c r="AF215" s="0" t="s">
        <v>250</v>
      </c>
      <c r="AG215" s="0" t="n">
        <v>80</v>
      </c>
      <c r="AH215" s="0" t="n">
        <v>0.85</v>
      </c>
      <c r="AI215" s="0" t="s">
        <v>289</v>
      </c>
      <c r="AJ215" s="0" t="s">
        <v>252</v>
      </c>
      <c r="AK215" s="0" t="s">
        <v>65</v>
      </c>
    </row>
    <row r="216" customFormat="false" ht="12.8" hidden="false" customHeight="false" outlineLevel="0" collapsed="false">
      <c r="A216" s="0" t="s">
        <v>226</v>
      </c>
      <c r="B216" s="0" t="n">
        <v>2008</v>
      </c>
      <c r="C216" s="0" t="s">
        <v>59</v>
      </c>
      <c r="D216" s="0" t="s">
        <v>290</v>
      </c>
      <c r="E216" s="0" t="n">
        <v>0</v>
      </c>
      <c r="F216" s="0" t="n">
        <v>19</v>
      </c>
      <c r="G216" s="0" t="n">
        <v>21.9</v>
      </c>
      <c r="H216" s="0" t="n">
        <v>43.5</v>
      </c>
      <c r="I216" s="0" t="n">
        <v>70.3</v>
      </c>
      <c r="J216" s="0" t="n">
        <v>65.7</v>
      </c>
      <c r="N216" s="0" t="n">
        <v>1.5</v>
      </c>
      <c r="O216" s="0" t="n">
        <v>14.7</v>
      </c>
      <c r="P216" s="0" t="n">
        <v>0</v>
      </c>
      <c r="Q216" s="0" t="n">
        <v>0.4</v>
      </c>
      <c r="R216" s="0" t="s">
        <v>40</v>
      </c>
      <c r="S216" s="0" t="s">
        <v>40</v>
      </c>
      <c r="T216" s="0" t="s">
        <v>40</v>
      </c>
      <c r="U216" s="0" t="s">
        <v>40</v>
      </c>
      <c r="V216" s="0" t="s">
        <v>40</v>
      </c>
      <c r="W216" s="0" t="s">
        <v>40</v>
      </c>
      <c r="AA216" s="0" t="s">
        <v>41</v>
      </c>
      <c r="AB216" s="0" t="s">
        <v>40</v>
      </c>
      <c r="AC216" s="0" t="s">
        <v>40</v>
      </c>
      <c r="AD216" s="0" t="s">
        <v>40</v>
      </c>
      <c r="AF216" s="0" t="s">
        <v>250</v>
      </c>
      <c r="AG216" s="0" t="n">
        <v>80</v>
      </c>
      <c r="AH216" s="0" t="n">
        <v>0.85</v>
      </c>
      <c r="AI216" s="0" t="s">
        <v>291</v>
      </c>
      <c r="AJ216" s="0" t="s">
        <v>252</v>
      </c>
      <c r="AK216" s="0" t="s">
        <v>65</v>
      </c>
    </row>
    <row r="217" customFormat="false" ht="12.8" hidden="false" customHeight="false" outlineLevel="0" collapsed="false">
      <c r="A217" s="0" t="s">
        <v>226</v>
      </c>
      <c r="B217" s="0" t="n">
        <v>2008</v>
      </c>
      <c r="C217" s="0" t="s">
        <v>59</v>
      </c>
      <c r="D217" s="0" t="s">
        <v>292</v>
      </c>
      <c r="E217" s="0" t="n">
        <v>0</v>
      </c>
      <c r="F217" s="0" t="n">
        <v>20.7</v>
      </c>
      <c r="G217" s="0" t="n">
        <v>24</v>
      </c>
      <c r="H217" s="0" t="n">
        <v>41.5</v>
      </c>
      <c r="I217" s="0" t="n">
        <v>56.9</v>
      </c>
      <c r="J217" s="0" t="n">
        <v>44.6</v>
      </c>
      <c r="K217" s="0" t="n">
        <v>0</v>
      </c>
      <c r="L217" s="0" t="n">
        <v>17.9</v>
      </c>
      <c r="M217" s="0" t="n">
        <v>14.9</v>
      </c>
      <c r="N217" s="0" t="n">
        <v>11.2</v>
      </c>
      <c r="O217" s="0" t="n">
        <v>8.4</v>
      </c>
      <c r="P217" s="0" t="n">
        <v>0</v>
      </c>
      <c r="Q217" s="0" t="n">
        <v>0</v>
      </c>
      <c r="R217" s="0" t="s">
        <v>40</v>
      </c>
      <c r="S217" s="0" t="s">
        <v>40</v>
      </c>
      <c r="T217" s="0" t="s">
        <v>40</v>
      </c>
      <c r="U217" s="0" t="s">
        <v>40</v>
      </c>
      <c r="V217" s="0" t="s">
        <v>40</v>
      </c>
      <c r="W217" s="0" t="s">
        <v>40</v>
      </c>
      <c r="X217" s="0" t="s">
        <v>40</v>
      </c>
      <c r="Y217" s="0" t="s">
        <v>40</v>
      </c>
      <c r="Z217" s="0" t="s">
        <v>40</v>
      </c>
      <c r="AA217" s="0" t="s">
        <v>40</v>
      </c>
      <c r="AB217" s="0" t="s">
        <v>40</v>
      </c>
      <c r="AC217" s="0" t="s">
        <v>40</v>
      </c>
      <c r="AD217" s="0" t="s">
        <v>40</v>
      </c>
      <c r="AF217" s="0" t="s">
        <v>293</v>
      </c>
      <c r="AG217" s="0" t="n">
        <v>45</v>
      </c>
      <c r="AH217" s="0" t="n">
        <v>0.85</v>
      </c>
      <c r="AI217" s="0" t="s">
        <v>289</v>
      </c>
      <c r="AJ217" s="0" t="s">
        <v>252</v>
      </c>
      <c r="AK217" s="0" t="s">
        <v>65</v>
      </c>
    </row>
    <row r="218" customFormat="false" ht="12.8" hidden="false" customHeight="false" outlineLevel="0" collapsed="false">
      <c r="A218" s="0" t="s">
        <v>226</v>
      </c>
      <c r="B218" s="0" t="n">
        <v>2008</v>
      </c>
      <c r="C218" s="0" t="s">
        <v>59</v>
      </c>
      <c r="D218" s="0" t="s">
        <v>154</v>
      </c>
      <c r="I218" s="0" t="n">
        <v>7</v>
      </c>
      <c r="K218" s="0" t="n">
        <v>2.5</v>
      </c>
      <c r="M218" s="0" t="n">
        <v>2</v>
      </c>
      <c r="O218" s="0" t="n">
        <v>1.5</v>
      </c>
      <c r="P218" s="0" t="n">
        <v>5.7</v>
      </c>
      <c r="Q218" s="0" t="n">
        <v>1.7</v>
      </c>
      <c r="V218" s="0" t="s">
        <v>61</v>
      </c>
      <c r="X218" s="0" t="s">
        <v>41</v>
      </c>
      <c r="Z218" s="0" t="s">
        <v>41</v>
      </c>
      <c r="AB218" s="0" t="s">
        <v>41</v>
      </c>
      <c r="AC218" s="0" t="s">
        <v>40</v>
      </c>
      <c r="AD218" s="0" t="s">
        <v>40</v>
      </c>
      <c r="AF218" s="0" t="s">
        <v>294</v>
      </c>
      <c r="AG218" s="0" t="n">
        <v>80</v>
      </c>
      <c r="AH218" s="0" t="n">
        <v>1</v>
      </c>
      <c r="AI218" s="0" t="s">
        <v>182</v>
      </c>
      <c r="AJ218" s="0" t="s">
        <v>252</v>
      </c>
      <c r="AK218" s="0" t="s">
        <v>72</v>
      </c>
    </row>
    <row r="219" customFormat="false" ht="12.8" hidden="false" customHeight="false" outlineLevel="0" collapsed="false">
      <c r="A219" s="0" t="s">
        <v>226</v>
      </c>
      <c r="B219" s="0" t="n">
        <v>2008</v>
      </c>
      <c r="C219" s="0" t="s">
        <v>59</v>
      </c>
      <c r="D219" s="0" t="s">
        <v>295</v>
      </c>
      <c r="I219" s="0" t="n">
        <v>7</v>
      </c>
      <c r="L219" s="0" t="n">
        <v>2</v>
      </c>
      <c r="N219" s="0" t="n">
        <v>2</v>
      </c>
      <c r="O219" s="0" t="n">
        <v>16.1</v>
      </c>
      <c r="P219" s="0" t="n">
        <v>5.7</v>
      </c>
      <c r="Q219" s="0" t="n">
        <v>1.7</v>
      </c>
      <c r="V219" s="0" t="s">
        <v>41</v>
      </c>
      <c r="Y219" s="0" t="s">
        <v>41</v>
      </c>
      <c r="AA219" s="0" t="s">
        <v>41</v>
      </c>
      <c r="AB219" s="0" t="s">
        <v>40</v>
      </c>
      <c r="AC219" s="0" t="s">
        <v>40</v>
      </c>
      <c r="AD219" s="0" t="s">
        <v>40</v>
      </c>
      <c r="AF219" s="0" t="s">
        <v>294</v>
      </c>
      <c r="AG219" s="0" t="n">
        <v>80</v>
      </c>
      <c r="AH219" s="0" t="n">
        <v>1</v>
      </c>
      <c r="AI219" s="0" t="s">
        <v>278</v>
      </c>
      <c r="AJ219" s="0" t="s">
        <v>252</v>
      </c>
      <c r="AK219" s="0" t="s">
        <v>72</v>
      </c>
    </row>
    <row r="220" customFormat="false" ht="12.8" hidden="false" customHeight="false" outlineLevel="0" collapsed="false">
      <c r="A220" s="0" t="s">
        <v>226</v>
      </c>
      <c r="B220" s="0" t="n">
        <v>2011</v>
      </c>
      <c r="C220" s="0" t="s">
        <v>99</v>
      </c>
      <c r="D220" s="0" t="s">
        <v>227</v>
      </c>
      <c r="N220" s="0" t="n">
        <v>50</v>
      </c>
      <c r="R220" s="0" t="s">
        <v>40</v>
      </c>
      <c r="S220" s="0" t="s">
        <v>40</v>
      </c>
      <c r="T220" s="0" t="s">
        <v>40</v>
      </c>
      <c r="U220" s="0" t="s">
        <v>40</v>
      </c>
      <c r="AA220" s="0" t="s">
        <v>101</v>
      </c>
      <c r="AB220" s="0" t="s">
        <v>40</v>
      </c>
      <c r="AC220" s="0" t="s">
        <v>40</v>
      </c>
      <c r="AD220" s="0" t="s">
        <v>40</v>
      </c>
      <c r="AF220" s="0" t="s">
        <v>228</v>
      </c>
      <c r="AK220" s="0" t="s">
        <v>115</v>
      </c>
    </row>
    <row r="221" customFormat="false" ht="12.8" hidden="false" customHeight="false" outlineLevel="0" collapsed="false">
      <c r="A221" s="0" t="s">
        <v>226</v>
      </c>
      <c r="B221" s="0" t="n">
        <v>2011</v>
      </c>
      <c r="C221" s="0" t="s">
        <v>116</v>
      </c>
      <c r="D221" s="0" t="s">
        <v>201</v>
      </c>
      <c r="N221" s="0" t="n">
        <v>10</v>
      </c>
      <c r="R221" s="0" t="s">
        <v>40</v>
      </c>
      <c r="S221" s="0" t="s">
        <v>40</v>
      </c>
      <c r="T221" s="0" t="s">
        <v>40</v>
      </c>
      <c r="U221" s="0" t="s">
        <v>40</v>
      </c>
      <c r="AA221" s="0" t="s">
        <v>107</v>
      </c>
      <c r="AB221" s="0" t="s">
        <v>40</v>
      </c>
      <c r="AC221" s="0" t="s">
        <v>40</v>
      </c>
      <c r="AD221" s="0" t="s">
        <v>40</v>
      </c>
      <c r="AF221" s="0" t="s">
        <v>229</v>
      </c>
      <c r="AK221" s="0" t="s">
        <v>115</v>
      </c>
    </row>
    <row r="222" customFormat="false" ht="12.8" hidden="false" customHeight="false" outlineLevel="0" collapsed="false">
      <c r="A222" s="0" t="s">
        <v>226</v>
      </c>
      <c r="B222" s="0" t="n">
        <v>2011</v>
      </c>
      <c r="C222" s="0" t="s">
        <v>99</v>
      </c>
      <c r="D222" s="0" t="s">
        <v>230</v>
      </c>
      <c r="L222" s="0" t="n">
        <v>50</v>
      </c>
      <c r="Y222" s="0" t="s">
        <v>101</v>
      </c>
      <c r="Z222" s="0" t="s">
        <v>40</v>
      </c>
      <c r="AA222" s="0" t="s">
        <v>40</v>
      </c>
      <c r="AE222" s="0" t="n">
        <v>4000</v>
      </c>
      <c r="AF222" s="0" t="s">
        <v>231</v>
      </c>
    </row>
    <row r="223" customFormat="false" ht="12.8" hidden="false" customHeight="false" outlineLevel="0" collapsed="false">
      <c r="A223" s="0" t="s">
        <v>226</v>
      </c>
      <c r="B223" s="0" t="n">
        <v>2011</v>
      </c>
      <c r="C223" s="0" t="s">
        <v>99</v>
      </c>
      <c r="D223" s="0" t="s">
        <v>232</v>
      </c>
      <c r="L223" s="0" t="n">
        <v>50</v>
      </c>
      <c r="Y223" s="0" t="s">
        <v>101</v>
      </c>
      <c r="Z223" s="0" t="s">
        <v>40</v>
      </c>
      <c r="AA223" s="0" t="s">
        <v>40</v>
      </c>
      <c r="AE223" s="0" t="n">
        <v>4000</v>
      </c>
      <c r="AF223" s="0" t="s">
        <v>233</v>
      </c>
    </row>
    <row r="224" customFormat="false" ht="12.8" hidden="false" customHeight="false" outlineLevel="0" collapsed="false">
      <c r="A224" s="0" t="s">
        <v>226</v>
      </c>
      <c r="B224" s="0" t="n">
        <v>2011</v>
      </c>
      <c r="C224" s="0" t="s">
        <v>99</v>
      </c>
      <c r="D224" s="0" t="s">
        <v>205</v>
      </c>
      <c r="L224" s="0" t="n">
        <v>50</v>
      </c>
      <c r="Y224" s="0" t="s">
        <v>101</v>
      </c>
      <c r="Z224" s="0" t="s">
        <v>40</v>
      </c>
      <c r="AA224" s="0" t="s">
        <v>40</v>
      </c>
      <c r="AE224" s="0" t="n">
        <v>4500</v>
      </c>
      <c r="AF224" s="0" t="s">
        <v>234</v>
      </c>
    </row>
    <row r="225" customFormat="false" ht="12.8" hidden="false" customHeight="false" outlineLevel="0" collapsed="false">
      <c r="A225" s="0" t="s">
        <v>226</v>
      </c>
      <c r="B225" s="0" t="n">
        <v>2011</v>
      </c>
      <c r="C225" s="0" t="s">
        <v>116</v>
      </c>
      <c r="D225" s="0" t="s">
        <v>235</v>
      </c>
      <c r="J225" s="0" t="n">
        <v>8</v>
      </c>
      <c r="W225" s="0" t="s">
        <v>78</v>
      </c>
      <c r="X225" s="0" t="s">
        <v>40</v>
      </c>
      <c r="Y225" s="0" t="s">
        <v>40</v>
      </c>
      <c r="Z225" s="0" t="s">
        <v>40</v>
      </c>
      <c r="AA225" s="0" t="s">
        <v>40</v>
      </c>
      <c r="AF225" s="0" t="s">
        <v>296</v>
      </c>
      <c r="AK225" s="0" t="s">
        <v>65</v>
      </c>
    </row>
    <row r="226" customFormat="false" ht="12.8" hidden="false" customHeight="false" outlineLevel="0" collapsed="false">
      <c r="A226" s="0" t="s">
        <v>226</v>
      </c>
      <c r="B226" s="0" t="n">
        <v>2011</v>
      </c>
      <c r="C226" s="0" t="s">
        <v>213</v>
      </c>
      <c r="D226" s="0" t="s">
        <v>214</v>
      </c>
      <c r="M226" s="0" t="n">
        <v>4</v>
      </c>
      <c r="R226" s="0" t="s">
        <v>40</v>
      </c>
      <c r="S226" s="0" t="s">
        <v>40</v>
      </c>
      <c r="T226" s="0" t="s">
        <v>40</v>
      </c>
      <c r="U226" s="0" t="s">
        <v>40</v>
      </c>
      <c r="V226" s="0" t="s">
        <v>40</v>
      </c>
      <c r="Z226" s="0" t="s">
        <v>41</v>
      </c>
      <c r="AA226" s="0" t="s">
        <v>40</v>
      </c>
      <c r="AB226" s="0" t="s">
        <v>40</v>
      </c>
      <c r="AC226" s="0" t="s">
        <v>40</v>
      </c>
      <c r="AD226" s="0" t="s">
        <v>40</v>
      </c>
      <c r="AF226" s="0" t="s">
        <v>237</v>
      </c>
      <c r="AK226" s="0" t="s">
        <v>115</v>
      </c>
    </row>
    <row r="227" customFormat="false" ht="12.8" hidden="false" customHeight="false" outlineLevel="0" collapsed="false">
      <c r="A227" s="0" t="s">
        <v>226</v>
      </c>
      <c r="B227" s="0" t="n">
        <v>2011</v>
      </c>
      <c r="C227" s="0" t="s">
        <v>213</v>
      </c>
      <c r="D227" s="0" t="s">
        <v>216</v>
      </c>
      <c r="J227" s="0" t="n">
        <v>28</v>
      </c>
      <c r="K227" s="0" t="n">
        <v>42</v>
      </c>
      <c r="L227" s="0" t="n">
        <v>42</v>
      </c>
      <c r="M227" s="0" t="n">
        <v>28</v>
      </c>
      <c r="R227" s="0" t="s">
        <v>40</v>
      </c>
      <c r="S227" s="0" t="s">
        <v>40</v>
      </c>
      <c r="T227" s="0" t="s">
        <v>40</v>
      </c>
      <c r="U227" s="0" t="s">
        <v>40</v>
      </c>
      <c r="V227" s="0" t="s">
        <v>40</v>
      </c>
      <c r="W227" s="0" t="s">
        <v>40</v>
      </c>
      <c r="X227" s="0" t="s">
        <v>40</v>
      </c>
      <c r="Y227" s="0" t="s">
        <v>40</v>
      </c>
      <c r="Z227" s="0" t="s">
        <v>40</v>
      </c>
      <c r="AA227" s="0" t="s">
        <v>40</v>
      </c>
      <c r="AB227" s="0" t="s">
        <v>40</v>
      </c>
      <c r="AC227" s="0" t="s">
        <v>40</v>
      </c>
      <c r="AD227" s="0" t="s">
        <v>40</v>
      </c>
      <c r="AF227" s="0" t="s">
        <v>238</v>
      </c>
      <c r="AK227" s="0" t="s">
        <v>115</v>
      </c>
    </row>
    <row r="228" customFormat="false" ht="12.8" hidden="false" customHeight="false" outlineLevel="0" collapsed="false">
      <c r="A228" s="0" t="s">
        <v>226</v>
      </c>
      <c r="B228" s="0" t="n">
        <v>2011</v>
      </c>
      <c r="C228" s="0" t="s">
        <v>213</v>
      </c>
      <c r="D228" s="0" t="s">
        <v>218</v>
      </c>
      <c r="O228" s="0" t="n">
        <v>4.5</v>
      </c>
      <c r="R228" s="0" t="s">
        <v>40</v>
      </c>
      <c r="S228" s="0" t="s">
        <v>40</v>
      </c>
      <c r="T228" s="0" t="s">
        <v>40</v>
      </c>
      <c r="U228" s="0" t="s">
        <v>40</v>
      </c>
      <c r="V228" s="0" t="s">
        <v>40</v>
      </c>
      <c r="W228" s="0" t="s">
        <v>40</v>
      </c>
      <c r="X228" s="0" t="s">
        <v>40</v>
      </c>
      <c r="AB228" s="0" t="s">
        <v>41</v>
      </c>
      <c r="AC228" s="0" t="s">
        <v>40</v>
      </c>
      <c r="AD228" s="0" t="s">
        <v>40</v>
      </c>
      <c r="AF228" s="0" t="s">
        <v>239</v>
      </c>
      <c r="AK228" s="0" t="s">
        <v>222</v>
      </c>
    </row>
    <row r="229" customFormat="false" ht="12.8" hidden="false" customHeight="false" outlineLevel="0" collapsed="false">
      <c r="A229" s="0" t="s">
        <v>226</v>
      </c>
      <c r="B229" s="0" t="n">
        <v>2011</v>
      </c>
      <c r="C229" s="0" t="s">
        <v>213</v>
      </c>
      <c r="D229" s="0" t="s">
        <v>220</v>
      </c>
      <c r="L229" s="0" t="n">
        <v>32</v>
      </c>
      <c r="M229" s="0" t="n">
        <v>48</v>
      </c>
      <c r="N229" s="0" t="n">
        <v>48</v>
      </c>
      <c r="O229" s="0" t="n">
        <v>32</v>
      </c>
      <c r="R229" s="0" t="s">
        <v>40</v>
      </c>
      <c r="S229" s="0" t="s">
        <v>40</v>
      </c>
      <c r="T229" s="0" t="s">
        <v>40</v>
      </c>
      <c r="U229" s="0" t="s">
        <v>40</v>
      </c>
      <c r="V229" s="0" t="s">
        <v>40</v>
      </c>
      <c r="W229" s="0" t="s">
        <v>40</v>
      </c>
      <c r="X229" s="0" t="s">
        <v>40</v>
      </c>
      <c r="Y229" s="0" t="s">
        <v>40</v>
      </c>
      <c r="Z229" s="0" t="s">
        <v>40</v>
      </c>
      <c r="AA229" s="0" t="s">
        <v>40</v>
      </c>
      <c r="AB229" s="0" t="s">
        <v>40</v>
      </c>
      <c r="AC229" s="0" t="s">
        <v>40</v>
      </c>
      <c r="AD229" s="0" t="s">
        <v>40</v>
      </c>
      <c r="AF229" s="0" t="s">
        <v>240</v>
      </c>
      <c r="AK229" s="0" t="s">
        <v>222</v>
      </c>
    </row>
    <row r="230" customFormat="false" ht="12.8" hidden="false" customHeight="false" outlineLevel="0" collapsed="false">
      <c r="A230" s="0" t="s">
        <v>226</v>
      </c>
      <c r="B230" s="0" t="n">
        <v>2011</v>
      </c>
      <c r="C230" s="0" t="s">
        <v>38</v>
      </c>
      <c r="D230" s="0" t="s">
        <v>241</v>
      </c>
      <c r="E230" s="0" t="n">
        <v>0</v>
      </c>
      <c r="F230" s="0" t="n">
        <v>11.3</v>
      </c>
      <c r="G230" s="0" t="n">
        <v>26</v>
      </c>
      <c r="H230" s="0" t="n">
        <v>51.6</v>
      </c>
      <c r="I230" s="0" t="n">
        <v>19.3</v>
      </c>
      <c r="J230" s="0" t="n">
        <v>3.4</v>
      </c>
      <c r="K230" s="0" t="n">
        <v>0</v>
      </c>
      <c r="L230" s="0" t="n">
        <v>39.4</v>
      </c>
      <c r="M230" s="0" t="n">
        <v>18.8</v>
      </c>
      <c r="N230" s="0" t="n">
        <v>0</v>
      </c>
      <c r="O230" s="0" t="n">
        <v>0</v>
      </c>
      <c r="P230" s="0" t="n">
        <v>0</v>
      </c>
      <c r="Q230" s="0" t="n">
        <v>0</v>
      </c>
      <c r="R230" s="0" t="s">
        <v>40</v>
      </c>
      <c r="S230" s="0" t="s">
        <v>40</v>
      </c>
      <c r="T230" s="0" t="s">
        <v>40</v>
      </c>
      <c r="U230" s="0" t="s">
        <v>40</v>
      </c>
      <c r="V230" s="0" t="s">
        <v>40</v>
      </c>
      <c r="W230" s="0" t="s">
        <v>40</v>
      </c>
      <c r="X230" s="0" t="s">
        <v>40</v>
      </c>
      <c r="Y230" s="0" t="s">
        <v>40</v>
      </c>
      <c r="Z230" s="0" t="s">
        <v>40</v>
      </c>
      <c r="AA230" s="0" t="s">
        <v>40</v>
      </c>
      <c r="AB230" s="0" t="s">
        <v>40</v>
      </c>
      <c r="AC230" s="0" t="s">
        <v>40</v>
      </c>
      <c r="AD230" s="0" t="s">
        <v>40</v>
      </c>
      <c r="AF230" s="0" t="s">
        <v>242</v>
      </c>
      <c r="AG230" s="0" t="n">
        <v>65</v>
      </c>
      <c r="AH230" s="0" t="n">
        <v>0.75</v>
      </c>
      <c r="AI230" s="0" t="s">
        <v>139</v>
      </c>
      <c r="AJ230" s="0" t="s">
        <v>243</v>
      </c>
      <c r="AK230" s="0" t="s">
        <v>46</v>
      </c>
    </row>
    <row r="231" customFormat="false" ht="12.8" hidden="false" customHeight="false" outlineLevel="0" collapsed="false">
      <c r="A231" s="0" t="s">
        <v>226</v>
      </c>
      <c r="B231" s="0" t="n">
        <v>2011</v>
      </c>
      <c r="C231" s="0" t="s">
        <v>38</v>
      </c>
      <c r="D231" s="0" t="s">
        <v>297</v>
      </c>
      <c r="E231" s="0" t="n">
        <v>0</v>
      </c>
      <c r="F231" s="0" t="n">
        <v>11.3</v>
      </c>
      <c r="G231" s="0" t="n">
        <v>26</v>
      </c>
      <c r="I231" s="0" t="n">
        <v>3</v>
      </c>
      <c r="J231" s="0" t="n">
        <v>3.3</v>
      </c>
      <c r="K231" s="0" t="n">
        <v>0</v>
      </c>
      <c r="L231" s="0" t="n">
        <v>39.2</v>
      </c>
      <c r="M231" s="0" t="n">
        <v>36.3</v>
      </c>
      <c r="N231" s="0" t="n">
        <v>31.8</v>
      </c>
      <c r="O231" s="0" t="n">
        <v>0</v>
      </c>
      <c r="P231" s="0" t="n">
        <v>0</v>
      </c>
      <c r="Q231" s="0" t="n">
        <v>0</v>
      </c>
      <c r="R231" s="0" t="s">
        <v>40</v>
      </c>
      <c r="S231" s="0" t="s">
        <v>40</v>
      </c>
      <c r="T231" s="0" t="s">
        <v>40</v>
      </c>
      <c r="V231" s="0" t="s">
        <v>41</v>
      </c>
      <c r="W231" s="0" t="s">
        <v>40</v>
      </c>
      <c r="X231" s="0" t="s">
        <v>40</v>
      </c>
      <c r="Y231" s="0" t="s">
        <v>40</v>
      </c>
      <c r="Z231" s="0" t="s">
        <v>40</v>
      </c>
      <c r="AA231" s="0" t="s">
        <v>40</v>
      </c>
      <c r="AB231" s="0" t="s">
        <v>40</v>
      </c>
      <c r="AC231" s="0" t="s">
        <v>40</v>
      </c>
      <c r="AD231" s="0" t="s">
        <v>40</v>
      </c>
      <c r="AF231" s="0" t="s">
        <v>242</v>
      </c>
      <c r="AG231" s="0" t="n">
        <v>65</v>
      </c>
      <c r="AH231" s="0" t="n">
        <v>0.75</v>
      </c>
      <c r="AI231" s="0" t="s">
        <v>196</v>
      </c>
      <c r="AJ231" s="0" t="s">
        <v>243</v>
      </c>
      <c r="AK231" s="0" t="s">
        <v>46</v>
      </c>
    </row>
    <row r="232" customFormat="false" ht="12.8" hidden="false" customHeight="false" outlineLevel="0" collapsed="false">
      <c r="A232" s="0" t="s">
        <v>226</v>
      </c>
      <c r="B232" s="0" t="n">
        <v>2011</v>
      </c>
      <c r="C232" s="0" t="s">
        <v>38</v>
      </c>
      <c r="D232" s="0" t="s">
        <v>298</v>
      </c>
      <c r="E232" s="0" t="n">
        <v>0.5</v>
      </c>
      <c r="F232" s="0" t="n">
        <v>11.5</v>
      </c>
      <c r="G232" s="0" t="n">
        <v>24.2</v>
      </c>
      <c r="H232" s="0" t="n">
        <v>38.4</v>
      </c>
      <c r="I232" s="0" t="n">
        <v>32.7</v>
      </c>
      <c r="J232" s="0" t="n">
        <v>8</v>
      </c>
      <c r="K232" s="0" t="n">
        <v>1.6</v>
      </c>
      <c r="L232" s="0" t="n">
        <v>40.9</v>
      </c>
      <c r="M232" s="0" t="n">
        <v>30</v>
      </c>
      <c r="N232" s="0" t="n">
        <v>17</v>
      </c>
      <c r="O232" s="0" t="n">
        <v>7.8</v>
      </c>
      <c r="P232" s="0" t="n">
        <v>5.4</v>
      </c>
      <c r="Q232" s="0" t="n">
        <v>0</v>
      </c>
      <c r="R232" s="0" t="s">
        <v>40</v>
      </c>
      <c r="S232" s="0" t="s">
        <v>40</v>
      </c>
      <c r="T232" s="0" t="s">
        <v>40</v>
      </c>
      <c r="U232" s="0" t="s">
        <v>40</v>
      </c>
      <c r="V232" s="0" t="s">
        <v>40</v>
      </c>
      <c r="W232" s="0" t="s">
        <v>40</v>
      </c>
      <c r="X232" s="0" t="s">
        <v>40</v>
      </c>
      <c r="Y232" s="0" t="s">
        <v>40</v>
      </c>
      <c r="Z232" s="0" t="s">
        <v>40</v>
      </c>
      <c r="AA232" s="0" t="s">
        <v>40</v>
      </c>
      <c r="AB232" s="0" t="s">
        <v>40</v>
      </c>
      <c r="AC232" s="0" t="s">
        <v>40</v>
      </c>
      <c r="AD232" s="0" t="s">
        <v>40</v>
      </c>
      <c r="AF232" s="0" t="s">
        <v>246</v>
      </c>
      <c r="AG232" s="0" t="n">
        <v>65</v>
      </c>
      <c r="AH232" s="0" t="n">
        <v>0.75</v>
      </c>
      <c r="AI232" s="0" t="s">
        <v>139</v>
      </c>
      <c r="AJ232" s="0" t="s">
        <v>243</v>
      </c>
      <c r="AK232" s="0" t="s">
        <v>46</v>
      </c>
    </row>
    <row r="233" customFormat="false" ht="12.8" hidden="false" customHeight="false" outlineLevel="0" collapsed="false">
      <c r="A233" s="0" t="s">
        <v>226</v>
      </c>
      <c r="B233" s="0" t="n">
        <v>2011</v>
      </c>
      <c r="C233" s="0" t="s">
        <v>38</v>
      </c>
      <c r="D233" s="0" t="s">
        <v>299</v>
      </c>
      <c r="E233" s="0" t="n">
        <v>0</v>
      </c>
      <c r="F233" s="0" t="n">
        <v>9.3</v>
      </c>
      <c r="I233" s="0" t="n">
        <v>1.7</v>
      </c>
      <c r="J233" s="0" t="n">
        <v>22.3</v>
      </c>
      <c r="K233" s="0" t="n">
        <v>0</v>
      </c>
      <c r="L233" s="0" t="n">
        <v>29.6</v>
      </c>
      <c r="M233" s="0" t="n">
        <v>28.5</v>
      </c>
      <c r="N233" s="0" t="n">
        <v>23.2</v>
      </c>
      <c r="O233" s="0" t="n">
        <v>4.5</v>
      </c>
      <c r="P233" s="0" t="n">
        <v>7.3</v>
      </c>
      <c r="Q233" s="0" t="n">
        <v>0.5</v>
      </c>
      <c r="R233" s="0" t="s">
        <v>40</v>
      </c>
      <c r="S233" s="0" t="s">
        <v>40</v>
      </c>
      <c r="V233" s="0" t="s">
        <v>41</v>
      </c>
      <c r="W233" s="0" t="s">
        <v>40</v>
      </c>
      <c r="X233" s="0" t="s">
        <v>40</v>
      </c>
      <c r="Y233" s="0" t="s">
        <v>40</v>
      </c>
      <c r="Z233" s="0" t="s">
        <v>40</v>
      </c>
      <c r="AA233" s="0" t="s">
        <v>40</v>
      </c>
      <c r="AB233" s="0" t="s">
        <v>40</v>
      </c>
      <c r="AC233" s="0" t="s">
        <v>40</v>
      </c>
      <c r="AD233" s="0" t="s">
        <v>40</v>
      </c>
      <c r="AF233" s="0" t="s">
        <v>248</v>
      </c>
      <c r="AG233" s="0" t="n">
        <v>65</v>
      </c>
      <c r="AH233" s="0" t="n">
        <v>0.8</v>
      </c>
      <c r="AI233" s="0" t="s">
        <v>196</v>
      </c>
      <c r="AJ233" s="0" t="s">
        <v>243</v>
      </c>
      <c r="AK233" s="0" t="s">
        <v>46</v>
      </c>
    </row>
    <row r="234" customFormat="false" ht="12.8" hidden="false" customHeight="false" outlineLevel="0" collapsed="false">
      <c r="A234" s="0" t="s">
        <v>226</v>
      </c>
      <c r="B234" s="0" t="n">
        <v>2011</v>
      </c>
      <c r="C234" s="0" t="s">
        <v>59</v>
      </c>
      <c r="D234" s="0" t="s">
        <v>249</v>
      </c>
      <c r="J234" s="0" t="n">
        <v>3.5</v>
      </c>
      <c r="K234" s="0" t="n">
        <v>0</v>
      </c>
      <c r="L234" s="0" t="n">
        <v>35.8</v>
      </c>
      <c r="N234" s="0" t="n">
        <v>2.2</v>
      </c>
      <c r="O234" s="0" t="n">
        <v>0</v>
      </c>
      <c r="P234" s="0" t="n">
        <v>0</v>
      </c>
      <c r="Q234" s="0" t="n">
        <v>0</v>
      </c>
      <c r="W234" s="0" t="s">
        <v>263</v>
      </c>
      <c r="X234" s="0" t="s">
        <v>40</v>
      </c>
      <c r="Y234" s="0" t="s">
        <v>40</v>
      </c>
      <c r="AA234" s="0" t="s">
        <v>41</v>
      </c>
      <c r="AB234" s="0" t="s">
        <v>40</v>
      </c>
      <c r="AC234" s="0" t="s">
        <v>40</v>
      </c>
      <c r="AD234" s="0" t="s">
        <v>40</v>
      </c>
      <c r="AF234" s="0" t="s">
        <v>250</v>
      </c>
      <c r="AG234" s="0" t="n">
        <v>80</v>
      </c>
      <c r="AH234" s="0" t="n">
        <v>0.85</v>
      </c>
      <c r="AI234" s="0" t="s">
        <v>251</v>
      </c>
      <c r="AJ234" s="0" t="s">
        <v>252</v>
      </c>
      <c r="AK234" s="0" t="s">
        <v>65</v>
      </c>
    </row>
    <row r="235" customFormat="false" ht="12.8" hidden="false" customHeight="false" outlineLevel="0" collapsed="false">
      <c r="A235" s="0" t="s">
        <v>226</v>
      </c>
      <c r="B235" s="0" t="n">
        <v>2011</v>
      </c>
      <c r="C235" s="0" t="s">
        <v>59</v>
      </c>
      <c r="D235" s="0" t="s">
        <v>300</v>
      </c>
      <c r="I235" s="0" t="n">
        <v>3.5</v>
      </c>
      <c r="L235" s="0" t="n">
        <v>1.5</v>
      </c>
      <c r="N235" s="0" t="n">
        <v>2</v>
      </c>
      <c r="O235" s="0" t="n">
        <v>4.3</v>
      </c>
      <c r="P235" s="0" t="n">
        <v>9</v>
      </c>
      <c r="Q235" s="0" t="n">
        <v>3</v>
      </c>
      <c r="V235" s="0" t="s">
        <v>41</v>
      </c>
      <c r="Y235" s="0" t="s">
        <v>41</v>
      </c>
      <c r="AA235" s="0" t="s">
        <v>41</v>
      </c>
      <c r="AB235" s="0" t="s">
        <v>40</v>
      </c>
      <c r="AC235" s="0" t="s">
        <v>40</v>
      </c>
      <c r="AD235" s="0" t="s">
        <v>40</v>
      </c>
      <c r="AF235" s="0" t="s">
        <v>254</v>
      </c>
      <c r="AG235" s="0" t="n">
        <v>50</v>
      </c>
      <c r="AH235" s="0" t="n">
        <v>0.85</v>
      </c>
      <c r="AI235" s="0" t="s">
        <v>255</v>
      </c>
      <c r="AJ235" s="0" t="s">
        <v>252</v>
      </c>
      <c r="AK235" s="0" t="s">
        <v>72</v>
      </c>
    </row>
    <row r="236" customFormat="false" ht="12.8" hidden="false" customHeight="false" outlineLevel="0" collapsed="false">
      <c r="A236" s="0" t="s">
        <v>226</v>
      </c>
      <c r="B236" s="0" t="n">
        <v>2011</v>
      </c>
      <c r="C236" s="0" t="s">
        <v>59</v>
      </c>
      <c r="D236" s="0" t="s">
        <v>301</v>
      </c>
      <c r="E236" s="0" t="n">
        <v>0</v>
      </c>
      <c r="F236" s="0" t="n">
        <v>10.1</v>
      </c>
      <c r="G236" s="0" t="n">
        <v>32.9</v>
      </c>
      <c r="H236" s="0" t="n">
        <v>33.4</v>
      </c>
      <c r="I236" s="0" t="n">
        <v>23</v>
      </c>
      <c r="M236" s="0" t="n">
        <v>3</v>
      </c>
      <c r="N236" s="0" t="n">
        <v>34.5</v>
      </c>
      <c r="O236" s="0" t="n">
        <v>0</v>
      </c>
      <c r="P236" s="0" t="n">
        <v>0</v>
      </c>
      <c r="Q236" s="0" t="n">
        <v>0</v>
      </c>
      <c r="R236" s="0" t="s">
        <v>40</v>
      </c>
      <c r="S236" s="0" t="s">
        <v>40</v>
      </c>
      <c r="T236" s="0" t="s">
        <v>40</v>
      </c>
      <c r="U236" s="0" t="s">
        <v>40</v>
      </c>
      <c r="V236" s="0" t="s">
        <v>40</v>
      </c>
      <c r="Z236" s="0" t="s">
        <v>41</v>
      </c>
      <c r="AA236" s="0" t="s">
        <v>40</v>
      </c>
      <c r="AB236" s="0" t="s">
        <v>40</v>
      </c>
      <c r="AC236" s="0" t="s">
        <v>40</v>
      </c>
      <c r="AD236" s="0" t="s">
        <v>40</v>
      </c>
      <c r="AF236" s="0" t="s">
        <v>254</v>
      </c>
      <c r="AG236" s="0" t="n">
        <v>50</v>
      </c>
      <c r="AH236" s="0" t="n">
        <v>0.85</v>
      </c>
      <c r="AI236" s="0" t="s">
        <v>257</v>
      </c>
      <c r="AJ236" s="0" t="s">
        <v>252</v>
      </c>
      <c r="AK236" s="0" t="s">
        <v>72</v>
      </c>
    </row>
    <row r="237" customFormat="false" ht="12.8" hidden="false" customHeight="false" outlineLevel="0" collapsed="false">
      <c r="A237" s="0" t="s">
        <v>226</v>
      </c>
      <c r="B237" s="0" t="n">
        <v>2011</v>
      </c>
      <c r="C237" s="0" t="s">
        <v>59</v>
      </c>
      <c r="D237" s="0" t="s">
        <v>258</v>
      </c>
      <c r="E237" s="0" t="n">
        <v>0</v>
      </c>
      <c r="F237" s="0" t="n">
        <v>10.4</v>
      </c>
      <c r="G237" s="0" t="n">
        <v>26.3</v>
      </c>
      <c r="H237" s="0" t="n">
        <v>48.1</v>
      </c>
      <c r="I237" s="0" t="n">
        <v>24.8</v>
      </c>
      <c r="J237" s="0" t="n">
        <v>2.3</v>
      </c>
      <c r="K237" s="0" t="n">
        <v>1</v>
      </c>
      <c r="L237" s="0" t="n">
        <v>30.4</v>
      </c>
      <c r="M237" s="0" t="n">
        <v>30.9</v>
      </c>
      <c r="N237" s="0" t="n">
        <v>20.6</v>
      </c>
      <c r="O237" s="0" t="n">
        <v>0</v>
      </c>
      <c r="P237" s="0" t="n">
        <v>0</v>
      </c>
      <c r="Q237" s="0" t="n">
        <v>0</v>
      </c>
      <c r="R237" s="0" t="s">
        <v>40</v>
      </c>
      <c r="S237" s="0" t="s">
        <v>40</v>
      </c>
      <c r="T237" s="0" t="s">
        <v>40</v>
      </c>
      <c r="U237" s="0" t="s">
        <v>40</v>
      </c>
      <c r="V237" s="0" t="s">
        <v>40</v>
      </c>
      <c r="W237" s="0" t="s">
        <v>40</v>
      </c>
      <c r="X237" s="0" t="s">
        <v>40</v>
      </c>
      <c r="Y237" s="0" t="s">
        <v>40</v>
      </c>
      <c r="Z237" s="0" t="s">
        <v>40</v>
      </c>
      <c r="AA237" s="0" t="s">
        <v>40</v>
      </c>
      <c r="AB237" s="0" t="s">
        <v>40</v>
      </c>
      <c r="AC237" s="0" t="s">
        <v>40</v>
      </c>
      <c r="AD237" s="0" t="s">
        <v>40</v>
      </c>
      <c r="AF237" s="0" t="s">
        <v>259</v>
      </c>
      <c r="AG237" s="0" t="n">
        <v>80</v>
      </c>
      <c r="AH237" s="0" t="n">
        <v>0.8</v>
      </c>
      <c r="AI237" s="0" t="s">
        <v>139</v>
      </c>
      <c r="AJ237" s="0" t="s">
        <v>243</v>
      </c>
      <c r="AK237" s="0" t="s">
        <v>65</v>
      </c>
    </row>
    <row r="238" customFormat="false" ht="12.8" hidden="false" customHeight="false" outlineLevel="0" collapsed="false">
      <c r="A238" s="0" t="s">
        <v>226</v>
      </c>
      <c r="B238" s="0" t="n">
        <v>2011</v>
      </c>
      <c r="C238" s="0" t="s">
        <v>59</v>
      </c>
      <c r="D238" s="0" t="s">
        <v>260</v>
      </c>
      <c r="E238" s="0" t="n">
        <v>0</v>
      </c>
      <c r="F238" s="0" t="n">
        <v>9.6</v>
      </c>
      <c r="G238" s="0" t="n">
        <v>24.4</v>
      </c>
      <c r="I238" s="0" t="n">
        <v>2.5</v>
      </c>
      <c r="N238" s="0" t="n">
        <v>3</v>
      </c>
      <c r="O238" s="0" t="n">
        <v>2.3</v>
      </c>
      <c r="P238" s="0" t="n">
        <v>6.8</v>
      </c>
      <c r="Q238" s="0" t="n">
        <v>3.3</v>
      </c>
      <c r="R238" s="0" t="s">
        <v>40</v>
      </c>
      <c r="S238" s="0" t="s">
        <v>40</v>
      </c>
      <c r="T238" s="0" t="s">
        <v>40</v>
      </c>
      <c r="V238" s="0" t="s">
        <v>61</v>
      </c>
      <c r="AA238" s="0" t="s">
        <v>41</v>
      </c>
      <c r="AB238" s="0" t="s">
        <v>40</v>
      </c>
      <c r="AC238" s="0" t="s">
        <v>40</v>
      </c>
      <c r="AD238" s="0" t="s">
        <v>40</v>
      </c>
      <c r="AF238" s="0" t="s">
        <v>259</v>
      </c>
      <c r="AG238" s="0" t="n">
        <v>80</v>
      </c>
      <c r="AH238" s="0" t="n">
        <v>0.8</v>
      </c>
      <c r="AI238" s="0" t="s">
        <v>261</v>
      </c>
      <c r="AJ238" s="0" t="s">
        <v>243</v>
      </c>
      <c r="AK238" s="0" t="s">
        <v>65</v>
      </c>
    </row>
    <row r="239" customFormat="false" ht="12.8" hidden="false" customHeight="false" outlineLevel="0" collapsed="false">
      <c r="A239" s="0" t="s">
        <v>226</v>
      </c>
      <c r="B239" s="0" t="n">
        <v>2011</v>
      </c>
      <c r="C239" s="0" t="s">
        <v>59</v>
      </c>
      <c r="D239" s="0" t="s">
        <v>262</v>
      </c>
      <c r="E239" s="0" t="n">
        <v>0</v>
      </c>
      <c r="F239" s="0" t="n">
        <v>10.4</v>
      </c>
      <c r="G239" s="0" t="n">
        <v>26.3</v>
      </c>
      <c r="I239" s="0" t="n">
        <v>2.5</v>
      </c>
      <c r="J239" s="0" t="n">
        <v>1.6</v>
      </c>
      <c r="K239" s="0" t="n">
        <v>2</v>
      </c>
      <c r="L239" s="0" t="n">
        <v>30.4</v>
      </c>
      <c r="M239" s="0" t="n">
        <v>28.6</v>
      </c>
      <c r="N239" s="0" t="n">
        <v>25.5</v>
      </c>
      <c r="O239" s="0" t="n">
        <v>0</v>
      </c>
      <c r="P239" s="0" t="n">
        <v>0</v>
      </c>
      <c r="Q239" s="0" t="n">
        <v>0</v>
      </c>
      <c r="R239" s="0" t="s">
        <v>40</v>
      </c>
      <c r="S239" s="0" t="s">
        <v>40</v>
      </c>
      <c r="T239" s="0" t="s">
        <v>40</v>
      </c>
      <c r="V239" s="0" t="s">
        <v>61</v>
      </c>
      <c r="W239" s="0" t="s">
        <v>40</v>
      </c>
      <c r="X239" s="0" t="s">
        <v>40</v>
      </c>
      <c r="Y239" s="0" t="s">
        <v>40</v>
      </c>
      <c r="Z239" s="0" t="s">
        <v>40</v>
      </c>
      <c r="AA239" s="0" t="s">
        <v>40</v>
      </c>
      <c r="AB239" s="0" t="s">
        <v>40</v>
      </c>
      <c r="AC239" s="0" t="s">
        <v>40</v>
      </c>
      <c r="AD239" s="0" t="s">
        <v>40</v>
      </c>
      <c r="AF239" s="0" t="s">
        <v>259</v>
      </c>
      <c r="AG239" s="0" t="n">
        <v>80</v>
      </c>
      <c r="AH239" s="0" t="n">
        <v>0.8</v>
      </c>
      <c r="AI239" s="0" t="s">
        <v>264</v>
      </c>
      <c r="AJ239" s="0" t="s">
        <v>243</v>
      </c>
      <c r="AK239" s="0" t="s">
        <v>65</v>
      </c>
    </row>
    <row r="240" customFormat="false" ht="12.8" hidden="false" customHeight="false" outlineLevel="0" collapsed="false">
      <c r="A240" s="0" t="s">
        <v>226</v>
      </c>
      <c r="B240" s="0" t="n">
        <v>2011</v>
      </c>
      <c r="C240" s="0" t="s">
        <v>59</v>
      </c>
      <c r="D240" s="0" t="s">
        <v>265</v>
      </c>
      <c r="E240" s="0" t="n">
        <v>0</v>
      </c>
      <c r="F240" s="0" t="n">
        <v>10.4</v>
      </c>
      <c r="G240" s="0" t="n">
        <v>26.3</v>
      </c>
      <c r="I240" s="0" t="n">
        <v>3</v>
      </c>
      <c r="J240" s="0" t="n">
        <v>1.8</v>
      </c>
      <c r="K240" s="0" t="n">
        <v>0</v>
      </c>
      <c r="L240" s="0" t="n">
        <v>32.7</v>
      </c>
      <c r="M240" s="0" t="n">
        <v>29.1</v>
      </c>
      <c r="N240" s="0" t="n">
        <v>22.5</v>
      </c>
      <c r="O240" s="0" t="n">
        <v>0</v>
      </c>
      <c r="P240" s="0" t="n">
        <v>0.3</v>
      </c>
      <c r="Q240" s="0" t="n">
        <v>0</v>
      </c>
      <c r="R240" s="0" t="s">
        <v>40</v>
      </c>
      <c r="S240" s="0" t="s">
        <v>40</v>
      </c>
      <c r="T240" s="0" t="s">
        <v>40</v>
      </c>
      <c r="V240" s="0" t="s">
        <v>41</v>
      </c>
      <c r="W240" s="0" t="s">
        <v>40</v>
      </c>
      <c r="X240" s="0" t="s">
        <v>40</v>
      </c>
      <c r="Y240" s="0" t="s">
        <v>40</v>
      </c>
      <c r="Z240" s="0" t="s">
        <v>40</v>
      </c>
      <c r="AA240" s="0" t="s">
        <v>40</v>
      </c>
      <c r="AB240" s="0" t="s">
        <v>40</v>
      </c>
      <c r="AC240" s="0" t="s">
        <v>40</v>
      </c>
      <c r="AD240" s="0" t="s">
        <v>40</v>
      </c>
      <c r="AF240" s="0" t="s">
        <v>259</v>
      </c>
      <c r="AG240" s="0" t="n">
        <v>80</v>
      </c>
      <c r="AH240" s="0" t="n">
        <v>0.8</v>
      </c>
      <c r="AI240" s="0" t="s">
        <v>196</v>
      </c>
      <c r="AJ240" s="0" t="s">
        <v>243</v>
      </c>
      <c r="AK240" s="0" t="s">
        <v>65</v>
      </c>
    </row>
    <row r="241" customFormat="false" ht="12.8" hidden="false" customHeight="false" outlineLevel="0" collapsed="false">
      <c r="A241" s="0" t="s">
        <v>226</v>
      </c>
      <c r="B241" s="0" t="n">
        <v>2011</v>
      </c>
      <c r="C241" s="0" t="s">
        <v>59</v>
      </c>
      <c r="D241" s="0" t="s">
        <v>266</v>
      </c>
      <c r="E241" s="0" t="n">
        <v>0</v>
      </c>
      <c r="F241" s="0" t="n">
        <v>10.4</v>
      </c>
      <c r="G241" s="0" t="n">
        <v>26.3</v>
      </c>
      <c r="H241" s="0" t="n">
        <v>48.1</v>
      </c>
      <c r="I241" s="0" t="n">
        <v>24.8</v>
      </c>
      <c r="J241" s="0" t="n">
        <v>8.7</v>
      </c>
      <c r="K241" s="0" t="n">
        <v>0.9</v>
      </c>
      <c r="L241" s="0" t="n">
        <v>25.4</v>
      </c>
      <c r="M241" s="0" t="n">
        <v>11.8</v>
      </c>
      <c r="N241" s="0" t="n">
        <v>0</v>
      </c>
      <c r="O241" s="0" t="n">
        <v>0</v>
      </c>
      <c r="P241" s="0" t="n">
        <v>0</v>
      </c>
      <c r="Q241" s="0" t="n">
        <v>0</v>
      </c>
      <c r="R241" s="0" t="s">
        <v>40</v>
      </c>
      <c r="S241" s="0" t="s">
        <v>40</v>
      </c>
      <c r="T241" s="0" t="s">
        <v>40</v>
      </c>
      <c r="U241" s="0" t="s">
        <v>40</v>
      </c>
      <c r="V241" s="0" t="s">
        <v>40</v>
      </c>
      <c r="W241" s="0" t="s">
        <v>40</v>
      </c>
      <c r="X241" s="0" t="s">
        <v>40</v>
      </c>
      <c r="Y241" s="0" t="s">
        <v>40</v>
      </c>
      <c r="Z241" s="0" t="s">
        <v>40</v>
      </c>
      <c r="AA241" s="0" t="s">
        <v>40</v>
      </c>
      <c r="AB241" s="0" t="s">
        <v>40</v>
      </c>
      <c r="AC241" s="0" t="s">
        <v>40</v>
      </c>
      <c r="AD241" s="0" t="s">
        <v>40</v>
      </c>
      <c r="AF241" s="0" t="s">
        <v>259</v>
      </c>
      <c r="AG241" s="0" t="n">
        <v>80</v>
      </c>
      <c r="AH241" s="0" t="n">
        <v>0.8</v>
      </c>
      <c r="AI241" s="0" t="s">
        <v>169</v>
      </c>
      <c r="AJ241" s="0" t="s">
        <v>243</v>
      </c>
      <c r="AK241" s="0" t="s">
        <v>65</v>
      </c>
    </row>
    <row r="242" customFormat="false" ht="12.8" hidden="false" customHeight="false" outlineLevel="0" collapsed="false">
      <c r="A242" s="0" t="s">
        <v>226</v>
      </c>
      <c r="B242" s="0" t="n">
        <v>2011</v>
      </c>
      <c r="C242" s="0" t="s">
        <v>59</v>
      </c>
      <c r="D242" s="0" t="s">
        <v>267</v>
      </c>
      <c r="E242" s="0" t="n">
        <v>0</v>
      </c>
      <c r="F242" s="0" t="n">
        <v>10.4</v>
      </c>
      <c r="G242" s="0" t="n">
        <v>26.3</v>
      </c>
      <c r="H242" s="0" t="n">
        <v>48.1</v>
      </c>
      <c r="I242" s="0" t="n">
        <v>24.8</v>
      </c>
      <c r="J242" s="0" t="n">
        <v>2.3</v>
      </c>
      <c r="L242" s="0" t="n">
        <v>1.5</v>
      </c>
      <c r="M242" s="0" t="n">
        <v>30.1</v>
      </c>
      <c r="N242" s="0" t="n">
        <v>26.1</v>
      </c>
      <c r="O242" s="0" t="n">
        <v>0</v>
      </c>
      <c r="P242" s="0" t="n">
        <v>0</v>
      </c>
      <c r="Q242" s="0" t="n">
        <v>0</v>
      </c>
      <c r="R242" s="0" t="s">
        <v>40</v>
      </c>
      <c r="S242" s="0" t="s">
        <v>40</v>
      </c>
      <c r="T242" s="0" t="s">
        <v>40</v>
      </c>
      <c r="U242" s="0" t="s">
        <v>40</v>
      </c>
      <c r="V242" s="0" t="s">
        <v>40</v>
      </c>
      <c r="W242" s="0" t="s">
        <v>40</v>
      </c>
      <c r="Y242" s="0" t="s">
        <v>41</v>
      </c>
      <c r="Z242" s="0" t="s">
        <v>40</v>
      </c>
      <c r="AA242" s="0" t="s">
        <v>40</v>
      </c>
      <c r="AB242" s="0" t="s">
        <v>40</v>
      </c>
      <c r="AC242" s="0" t="s">
        <v>40</v>
      </c>
      <c r="AD242" s="0" t="s">
        <v>40</v>
      </c>
      <c r="AF242" s="0" t="s">
        <v>259</v>
      </c>
      <c r="AG242" s="0" t="n">
        <v>80</v>
      </c>
      <c r="AH242" s="0" t="n">
        <v>0.8</v>
      </c>
      <c r="AI242" s="0" t="s">
        <v>151</v>
      </c>
      <c r="AJ242" s="0" t="s">
        <v>243</v>
      </c>
      <c r="AK242" s="0" t="s">
        <v>65</v>
      </c>
    </row>
    <row r="243" customFormat="false" ht="12.8" hidden="false" customHeight="false" outlineLevel="0" collapsed="false">
      <c r="A243" s="0" t="s">
        <v>226</v>
      </c>
      <c r="B243" s="0" t="n">
        <v>2011</v>
      </c>
      <c r="C243" s="0" t="s">
        <v>59</v>
      </c>
      <c r="D243" s="0" t="s">
        <v>268</v>
      </c>
      <c r="E243" s="0" t="n">
        <v>0</v>
      </c>
      <c r="F243" s="0" t="n">
        <v>10.4</v>
      </c>
      <c r="G243" s="0" t="n">
        <v>23</v>
      </c>
      <c r="H243" s="0" t="n">
        <v>20.8</v>
      </c>
      <c r="I243" s="0" t="n">
        <v>16.5</v>
      </c>
      <c r="J243" s="0" t="n">
        <v>5.6</v>
      </c>
      <c r="K243" s="0" t="n">
        <v>0</v>
      </c>
      <c r="L243" s="0" t="n">
        <v>34.4</v>
      </c>
      <c r="M243" s="0" t="n">
        <v>29.6</v>
      </c>
      <c r="N243" s="0" t="n">
        <v>24.9</v>
      </c>
      <c r="O243" s="0" t="n">
        <v>0</v>
      </c>
      <c r="P243" s="0" t="n">
        <v>0</v>
      </c>
      <c r="Q243" s="0" t="n">
        <v>0</v>
      </c>
      <c r="R243" s="0" t="s">
        <v>40</v>
      </c>
      <c r="S243" s="0" t="s">
        <v>40</v>
      </c>
      <c r="T243" s="0" t="s">
        <v>40</v>
      </c>
      <c r="U243" s="0" t="s">
        <v>40</v>
      </c>
      <c r="V243" s="0" t="s">
        <v>40</v>
      </c>
      <c r="W243" s="0" t="s">
        <v>40</v>
      </c>
      <c r="X243" s="0" t="s">
        <v>40</v>
      </c>
      <c r="Y243" s="0" t="s">
        <v>40</v>
      </c>
      <c r="Z243" s="0" t="s">
        <v>40</v>
      </c>
      <c r="AA243" s="0" t="s">
        <v>40</v>
      </c>
      <c r="AB243" s="0" t="s">
        <v>40</v>
      </c>
      <c r="AC243" s="0" t="s">
        <v>40</v>
      </c>
      <c r="AD243" s="0" t="s">
        <v>40</v>
      </c>
      <c r="AF243" s="0" t="s">
        <v>269</v>
      </c>
      <c r="AG243" s="0" t="n">
        <v>45</v>
      </c>
      <c r="AH243" s="0" t="n">
        <v>0.8</v>
      </c>
      <c r="AI243" s="0" t="s">
        <v>139</v>
      </c>
      <c r="AJ243" s="0" t="s">
        <v>243</v>
      </c>
      <c r="AK243" s="0" t="s">
        <v>65</v>
      </c>
    </row>
    <row r="244" customFormat="false" ht="12.8" hidden="false" customHeight="false" outlineLevel="0" collapsed="false">
      <c r="A244" s="0" t="s">
        <v>226</v>
      </c>
      <c r="B244" s="0" t="n">
        <v>2011</v>
      </c>
      <c r="C244" s="0" t="s">
        <v>59</v>
      </c>
      <c r="D244" s="0" t="s">
        <v>270</v>
      </c>
      <c r="E244" s="0" t="n">
        <v>0</v>
      </c>
      <c r="F244" s="0" t="n">
        <v>10.4</v>
      </c>
      <c r="I244" s="0" t="n">
        <v>1.5</v>
      </c>
      <c r="J244" s="0" t="n">
        <v>23.7</v>
      </c>
      <c r="K244" s="0" t="n">
        <v>0</v>
      </c>
      <c r="L244" s="0" t="n">
        <v>36.3</v>
      </c>
      <c r="M244" s="0" t="n">
        <v>30.9</v>
      </c>
      <c r="N244" s="0" t="n">
        <v>23.1</v>
      </c>
      <c r="O244" s="0" t="n">
        <v>0</v>
      </c>
      <c r="P244" s="0" t="n">
        <v>1.9</v>
      </c>
      <c r="Q244" s="0" t="n">
        <v>0</v>
      </c>
      <c r="R244" s="0" t="s">
        <v>40</v>
      </c>
      <c r="S244" s="0" t="s">
        <v>40</v>
      </c>
      <c r="V244" s="0" t="s">
        <v>61</v>
      </c>
      <c r="W244" s="0" t="s">
        <v>40</v>
      </c>
      <c r="X244" s="0" t="s">
        <v>40</v>
      </c>
      <c r="Y244" s="0" t="s">
        <v>40</v>
      </c>
      <c r="Z244" s="0" t="s">
        <v>40</v>
      </c>
      <c r="AA244" s="0" t="s">
        <v>40</v>
      </c>
      <c r="AB244" s="0" t="s">
        <v>40</v>
      </c>
      <c r="AC244" s="0" t="s">
        <v>40</v>
      </c>
      <c r="AD244" s="0" t="s">
        <v>40</v>
      </c>
      <c r="AF244" s="0" t="s">
        <v>269</v>
      </c>
      <c r="AG244" s="0" t="n">
        <v>45</v>
      </c>
      <c r="AH244" s="0" t="n">
        <v>0.8</v>
      </c>
      <c r="AI244" s="0" t="s">
        <v>264</v>
      </c>
      <c r="AJ244" s="0" t="s">
        <v>243</v>
      </c>
      <c r="AK244" s="0" t="s">
        <v>65</v>
      </c>
    </row>
    <row r="245" customFormat="false" ht="12.8" hidden="false" customHeight="false" outlineLevel="0" collapsed="false">
      <c r="A245" s="0" t="s">
        <v>226</v>
      </c>
      <c r="B245" s="0" t="n">
        <v>2011</v>
      </c>
      <c r="C245" s="0" t="s">
        <v>59</v>
      </c>
      <c r="D245" s="0" t="s">
        <v>271</v>
      </c>
      <c r="E245" s="0" t="n">
        <v>0</v>
      </c>
      <c r="F245" s="0" t="n">
        <v>10.4</v>
      </c>
      <c r="I245" s="0" t="n">
        <v>1.5</v>
      </c>
      <c r="J245" s="0" t="n">
        <v>25</v>
      </c>
      <c r="K245" s="0" t="n">
        <v>0</v>
      </c>
      <c r="L245" s="0" t="n">
        <v>36.2</v>
      </c>
      <c r="M245" s="0" t="n">
        <v>31.6</v>
      </c>
      <c r="N245" s="0" t="n">
        <v>23.7</v>
      </c>
      <c r="O245" s="0" t="n">
        <v>0</v>
      </c>
      <c r="P245" s="0" t="n">
        <v>1.9</v>
      </c>
      <c r="Q245" s="0" t="n">
        <v>0</v>
      </c>
      <c r="R245" s="0" t="s">
        <v>40</v>
      </c>
      <c r="S245" s="0" t="s">
        <v>40</v>
      </c>
      <c r="V245" s="0" t="s">
        <v>41</v>
      </c>
      <c r="W245" s="0" t="s">
        <v>40</v>
      </c>
      <c r="X245" s="0" t="s">
        <v>40</v>
      </c>
      <c r="Y245" s="0" t="s">
        <v>40</v>
      </c>
      <c r="Z245" s="0" t="s">
        <v>40</v>
      </c>
      <c r="AA245" s="0" t="s">
        <v>40</v>
      </c>
      <c r="AB245" s="0" t="s">
        <v>40</v>
      </c>
      <c r="AC245" s="0" t="s">
        <v>40</v>
      </c>
      <c r="AD245" s="0" t="s">
        <v>40</v>
      </c>
      <c r="AF245" s="0" t="s">
        <v>269</v>
      </c>
      <c r="AG245" s="0" t="n">
        <v>45</v>
      </c>
      <c r="AH245" s="0" t="n">
        <v>0.8</v>
      </c>
      <c r="AI245" s="0" t="s">
        <v>196</v>
      </c>
      <c r="AJ245" s="0" t="s">
        <v>243</v>
      </c>
      <c r="AK245" s="0" t="s">
        <v>65</v>
      </c>
    </row>
    <row r="246" customFormat="false" ht="12.8" hidden="false" customHeight="false" outlineLevel="0" collapsed="false">
      <c r="A246" s="0" t="s">
        <v>226</v>
      </c>
      <c r="B246" s="0" t="n">
        <v>2011</v>
      </c>
      <c r="C246" s="0" t="s">
        <v>59</v>
      </c>
      <c r="D246" s="0" t="s">
        <v>302</v>
      </c>
      <c r="E246" s="0" t="n">
        <v>0</v>
      </c>
      <c r="F246" s="0" t="n">
        <v>10.4</v>
      </c>
      <c r="I246" s="0" t="n">
        <v>1.5</v>
      </c>
      <c r="J246" s="0" t="n">
        <v>23.7</v>
      </c>
      <c r="K246" s="0" t="n">
        <v>0</v>
      </c>
      <c r="L246" s="0" t="n">
        <v>36.3</v>
      </c>
      <c r="M246" s="0" t="n">
        <v>30.9</v>
      </c>
      <c r="N246" s="0" t="n">
        <v>23.1</v>
      </c>
      <c r="O246" s="0" t="n">
        <v>0</v>
      </c>
      <c r="P246" s="0" t="n">
        <v>1.9</v>
      </c>
      <c r="Q246" s="0" t="n">
        <v>0</v>
      </c>
      <c r="R246" s="0" t="s">
        <v>40</v>
      </c>
      <c r="S246" s="0" t="s">
        <v>40</v>
      </c>
      <c r="V246" s="0" t="s">
        <v>61</v>
      </c>
      <c r="W246" s="0" t="s">
        <v>40</v>
      </c>
      <c r="X246" s="0" t="s">
        <v>40</v>
      </c>
      <c r="Y246" s="0" t="s">
        <v>40</v>
      </c>
      <c r="Z246" s="0" t="s">
        <v>40</v>
      </c>
      <c r="AA246" s="0" t="s">
        <v>40</v>
      </c>
      <c r="AB246" s="0" t="s">
        <v>40</v>
      </c>
      <c r="AC246" s="0" t="s">
        <v>40</v>
      </c>
      <c r="AD246" s="0" t="s">
        <v>40</v>
      </c>
      <c r="AF246" s="0" t="s">
        <v>269</v>
      </c>
      <c r="AG246" s="0" t="n">
        <v>45</v>
      </c>
      <c r="AH246" s="0" t="n">
        <v>0.8</v>
      </c>
      <c r="AI246" s="0" t="s">
        <v>264</v>
      </c>
      <c r="AJ246" s="0" t="s">
        <v>243</v>
      </c>
      <c r="AK246" s="0" t="s">
        <v>65</v>
      </c>
    </row>
    <row r="247" customFormat="false" ht="12.8" hidden="false" customHeight="false" outlineLevel="0" collapsed="false">
      <c r="A247" s="0" t="s">
        <v>226</v>
      </c>
      <c r="B247" s="0" t="n">
        <v>2011</v>
      </c>
      <c r="C247" s="0" t="s">
        <v>59</v>
      </c>
      <c r="D247" s="0" t="s">
        <v>274</v>
      </c>
      <c r="I247" s="0" t="n">
        <v>6</v>
      </c>
      <c r="K247" s="0" t="n">
        <v>3</v>
      </c>
      <c r="M247" s="0" t="n">
        <v>2.5</v>
      </c>
      <c r="N247" s="0" t="n">
        <v>2</v>
      </c>
      <c r="O247" s="0" t="n">
        <v>0</v>
      </c>
      <c r="P247" s="0" t="n">
        <v>0</v>
      </c>
      <c r="Q247" s="0" t="n">
        <v>0</v>
      </c>
      <c r="V247" s="0" t="s">
        <v>78</v>
      </c>
      <c r="X247" s="0" t="s">
        <v>78</v>
      </c>
      <c r="Z247" s="0" t="s">
        <v>78</v>
      </c>
      <c r="AA247" s="0" t="s">
        <v>78</v>
      </c>
      <c r="AB247" s="0" t="s">
        <v>40</v>
      </c>
      <c r="AC247" s="0" t="s">
        <v>40</v>
      </c>
      <c r="AD247" s="0" t="s">
        <v>40</v>
      </c>
      <c r="AF247" s="0" t="s">
        <v>275</v>
      </c>
      <c r="AG247" s="0" t="n">
        <v>200</v>
      </c>
      <c r="AH247" s="0" t="n">
        <v>1</v>
      </c>
      <c r="AI247" s="0" t="s">
        <v>182</v>
      </c>
      <c r="AK247" s="0" t="s">
        <v>81</v>
      </c>
    </row>
    <row r="248" customFormat="false" ht="12.8" hidden="false" customHeight="false" outlineLevel="0" collapsed="false">
      <c r="A248" s="0" t="s">
        <v>226</v>
      </c>
      <c r="B248" s="0" t="n">
        <v>2011</v>
      </c>
      <c r="C248" s="0" t="s">
        <v>59</v>
      </c>
      <c r="D248" s="0" t="s">
        <v>277</v>
      </c>
      <c r="I248" s="0" t="n">
        <v>4</v>
      </c>
      <c r="J248" s="0" t="n">
        <v>4.9</v>
      </c>
      <c r="K248" s="0" t="n">
        <v>7.8</v>
      </c>
      <c r="L248" s="0" t="n">
        <v>26.5</v>
      </c>
      <c r="N248" s="0" t="n">
        <v>1.5</v>
      </c>
      <c r="O248" s="0" t="n">
        <v>0</v>
      </c>
      <c r="P248" s="0" t="n">
        <v>0.8</v>
      </c>
      <c r="Q248" s="0" t="n">
        <v>0</v>
      </c>
      <c r="V248" s="0" t="s">
        <v>41</v>
      </c>
      <c r="W248" s="0" t="s">
        <v>40</v>
      </c>
      <c r="X248" s="0" t="s">
        <v>40</v>
      </c>
      <c r="Y248" s="0" t="s">
        <v>40</v>
      </c>
      <c r="AA248" s="0" t="s">
        <v>41</v>
      </c>
      <c r="AB248" s="0" t="s">
        <v>40</v>
      </c>
      <c r="AC248" s="0" t="s">
        <v>40</v>
      </c>
      <c r="AD248" s="0" t="s">
        <v>40</v>
      </c>
      <c r="AF248" s="0" t="s">
        <v>250</v>
      </c>
      <c r="AG248" s="0" t="n">
        <v>80</v>
      </c>
      <c r="AH248" s="0" t="n">
        <v>0.85</v>
      </c>
      <c r="AI248" s="0" t="s">
        <v>278</v>
      </c>
      <c r="AJ248" s="0" t="s">
        <v>252</v>
      </c>
      <c r="AK248" s="0" t="s">
        <v>65</v>
      </c>
    </row>
    <row r="249" customFormat="false" ht="12.8" hidden="false" customHeight="false" outlineLevel="0" collapsed="false">
      <c r="A249" s="0" t="s">
        <v>226</v>
      </c>
      <c r="B249" s="0" t="n">
        <v>2011</v>
      </c>
      <c r="C249" s="0" t="s">
        <v>59</v>
      </c>
      <c r="D249" s="0" t="s">
        <v>279</v>
      </c>
      <c r="J249" s="0" t="n">
        <v>7</v>
      </c>
      <c r="L249" s="0" t="n">
        <v>2</v>
      </c>
      <c r="M249" s="0" t="n">
        <v>2</v>
      </c>
      <c r="N249" s="0" t="n">
        <v>2.5</v>
      </c>
      <c r="O249" s="0" t="n">
        <v>2.7</v>
      </c>
      <c r="P249" s="0" t="n">
        <v>4.7</v>
      </c>
      <c r="Q249" s="0" t="n">
        <v>1.4</v>
      </c>
      <c r="W249" s="0" t="s">
        <v>78</v>
      </c>
      <c r="Y249" s="0" t="s">
        <v>78</v>
      </c>
      <c r="Z249" s="0" t="s">
        <v>78</v>
      </c>
      <c r="AA249" s="0" t="s">
        <v>78</v>
      </c>
      <c r="AB249" s="0" t="s">
        <v>40</v>
      </c>
      <c r="AC249" s="0" t="s">
        <v>40</v>
      </c>
      <c r="AD249" s="0" t="s">
        <v>40</v>
      </c>
      <c r="AF249" s="0" t="s">
        <v>275</v>
      </c>
      <c r="AG249" s="0" t="n">
        <v>200</v>
      </c>
      <c r="AH249" s="0" t="n">
        <v>1</v>
      </c>
      <c r="AI249" s="0" t="s">
        <v>182</v>
      </c>
      <c r="AK249" s="0" t="s">
        <v>81</v>
      </c>
    </row>
    <row r="250" customFormat="false" ht="12.8" hidden="false" customHeight="false" outlineLevel="0" collapsed="false">
      <c r="A250" s="0" t="s">
        <v>226</v>
      </c>
      <c r="B250" s="0" t="n">
        <v>2011</v>
      </c>
      <c r="C250" s="0" t="s">
        <v>59</v>
      </c>
      <c r="D250" s="0" t="s">
        <v>281</v>
      </c>
      <c r="E250" s="0" t="n">
        <v>5.1</v>
      </c>
      <c r="F250" s="0" t="n">
        <v>23.5</v>
      </c>
      <c r="G250" s="0" t="n">
        <v>28.3</v>
      </c>
      <c r="H250" s="0" t="n">
        <v>90.5</v>
      </c>
      <c r="I250" s="0" t="n">
        <v>75</v>
      </c>
      <c r="J250" s="0" t="n">
        <v>41.3</v>
      </c>
      <c r="K250" s="0" t="n">
        <v>22.7</v>
      </c>
      <c r="L250" s="0" t="n">
        <v>16.7</v>
      </c>
      <c r="M250" s="0" t="n">
        <v>13.7</v>
      </c>
      <c r="N250" s="0" t="n">
        <v>15.4</v>
      </c>
      <c r="O250" s="0" t="n">
        <v>0</v>
      </c>
      <c r="P250" s="0" t="n">
        <v>0</v>
      </c>
      <c r="Q250" s="0" t="n">
        <v>0</v>
      </c>
      <c r="R250" s="0" t="s">
        <v>40</v>
      </c>
      <c r="S250" s="0" t="s">
        <v>40</v>
      </c>
      <c r="T250" s="0" t="s">
        <v>40</v>
      </c>
      <c r="U250" s="0" t="s">
        <v>40</v>
      </c>
      <c r="V250" s="0" t="s">
        <v>40</v>
      </c>
      <c r="W250" s="0" t="s">
        <v>40</v>
      </c>
      <c r="X250" s="0" t="s">
        <v>40</v>
      </c>
      <c r="Y250" s="0" t="s">
        <v>40</v>
      </c>
      <c r="Z250" s="0" t="s">
        <v>40</v>
      </c>
      <c r="AA250" s="0" t="s">
        <v>40</v>
      </c>
      <c r="AB250" s="0" t="s">
        <v>40</v>
      </c>
      <c r="AC250" s="0" t="s">
        <v>40</v>
      </c>
      <c r="AD250" s="0" t="s">
        <v>40</v>
      </c>
      <c r="AF250" s="0" t="s">
        <v>275</v>
      </c>
      <c r="AG250" s="0" t="n">
        <v>200</v>
      </c>
      <c r="AH250" s="0" t="n">
        <v>1</v>
      </c>
      <c r="AI250" s="0" t="s">
        <v>139</v>
      </c>
      <c r="AK250" s="0" t="s">
        <v>81</v>
      </c>
    </row>
    <row r="251" customFormat="false" ht="12.8" hidden="false" customHeight="false" outlineLevel="0" collapsed="false">
      <c r="A251" s="0" t="s">
        <v>226</v>
      </c>
      <c r="B251" s="0" t="n">
        <v>2011</v>
      </c>
      <c r="C251" s="0" t="s">
        <v>59</v>
      </c>
      <c r="D251" s="0" t="s">
        <v>282</v>
      </c>
      <c r="I251" s="0" t="n">
        <v>5</v>
      </c>
      <c r="K251" s="0" t="n">
        <v>1.5</v>
      </c>
      <c r="N251" s="0" t="n">
        <v>2</v>
      </c>
      <c r="O251" s="0" t="n">
        <v>0</v>
      </c>
      <c r="P251" s="0" t="n">
        <v>0</v>
      </c>
      <c r="Q251" s="0" t="n">
        <v>0</v>
      </c>
      <c r="V251" s="0" t="s">
        <v>78</v>
      </c>
      <c r="X251" s="0" t="s">
        <v>78</v>
      </c>
      <c r="AA251" s="0" t="s">
        <v>78</v>
      </c>
      <c r="AB251" s="0" t="s">
        <v>40</v>
      </c>
      <c r="AC251" s="0" t="s">
        <v>40</v>
      </c>
      <c r="AD251" s="0" t="s">
        <v>40</v>
      </c>
      <c r="AF251" s="0" t="s">
        <v>283</v>
      </c>
      <c r="AG251" s="0" t="n">
        <v>160</v>
      </c>
      <c r="AH251" s="0" t="n">
        <v>1</v>
      </c>
      <c r="AI251" s="0" t="s">
        <v>255</v>
      </c>
      <c r="AK251" s="0" t="s">
        <v>81</v>
      </c>
    </row>
    <row r="252" customFormat="false" ht="12.8" hidden="false" customHeight="false" outlineLevel="0" collapsed="false">
      <c r="A252" s="0" t="s">
        <v>226</v>
      </c>
      <c r="B252" s="0" t="n">
        <v>2011</v>
      </c>
      <c r="C252" s="0" t="s">
        <v>59</v>
      </c>
      <c r="D252" s="0" t="s">
        <v>284</v>
      </c>
      <c r="E252" s="0" t="n">
        <v>2.9</v>
      </c>
      <c r="F252" s="0" t="n">
        <v>13.5</v>
      </c>
      <c r="G252" s="0" t="n">
        <v>42.3</v>
      </c>
      <c r="H252" s="0" t="n">
        <v>62.2</v>
      </c>
      <c r="I252" s="0" t="n">
        <v>49.7</v>
      </c>
      <c r="J252" s="0" t="n">
        <v>31.1</v>
      </c>
      <c r="K252" s="0" t="n">
        <v>17.2</v>
      </c>
      <c r="L252" s="0" t="n">
        <v>27.1</v>
      </c>
      <c r="M252" s="0" t="n">
        <v>29</v>
      </c>
      <c r="N252" s="0" t="n">
        <v>17.1</v>
      </c>
      <c r="O252" s="0" t="n">
        <v>3.4</v>
      </c>
      <c r="P252" s="0" t="n">
        <v>3.1</v>
      </c>
      <c r="Q252" s="0" t="n">
        <v>3.9</v>
      </c>
      <c r="R252" s="0" t="s">
        <v>40</v>
      </c>
      <c r="S252" s="0" t="s">
        <v>40</v>
      </c>
      <c r="T252" s="0" t="s">
        <v>40</v>
      </c>
      <c r="U252" s="0" t="s">
        <v>40</v>
      </c>
      <c r="V252" s="0" t="s">
        <v>40</v>
      </c>
      <c r="W252" s="0" t="s">
        <v>40</v>
      </c>
      <c r="X252" s="0" t="s">
        <v>40</v>
      </c>
      <c r="Y252" s="0" t="s">
        <v>40</v>
      </c>
      <c r="Z252" s="0" t="s">
        <v>40</v>
      </c>
      <c r="AA252" s="0" t="s">
        <v>40</v>
      </c>
      <c r="AB252" s="0" t="s">
        <v>40</v>
      </c>
      <c r="AC252" s="0" t="s">
        <v>40</v>
      </c>
      <c r="AD252" s="0" t="s">
        <v>40</v>
      </c>
      <c r="AF252" s="0" t="s">
        <v>283</v>
      </c>
      <c r="AG252" s="0" t="n">
        <v>160</v>
      </c>
      <c r="AH252" s="0" t="n">
        <v>1</v>
      </c>
      <c r="AI252" s="0" t="s">
        <v>139</v>
      </c>
      <c r="AJ252" s="0" t="s">
        <v>243</v>
      </c>
      <c r="AK252" s="0" t="s">
        <v>81</v>
      </c>
    </row>
    <row r="253" customFormat="false" ht="12.8" hidden="false" customHeight="false" outlineLevel="0" collapsed="false">
      <c r="A253" s="0" t="s">
        <v>226</v>
      </c>
      <c r="B253" s="0" t="n">
        <v>2011</v>
      </c>
      <c r="C253" s="0" t="s">
        <v>59</v>
      </c>
      <c r="D253" s="0" t="s">
        <v>285</v>
      </c>
      <c r="I253" s="0" t="n">
        <v>3.5</v>
      </c>
      <c r="L253" s="0" t="n">
        <v>1.5</v>
      </c>
      <c r="N253" s="0" t="n">
        <v>1.5</v>
      </c>
      <c r="O253" s="0" t="n">
        <v>5.1</v>
      </c>
      <c r="P253" s="0" t="n">
        <v>7.4</v>
      </c>
      <c r="Q253" s="0" t="n">
        <v>1.5</v>
      </c>
      <c r="V253" s="0" t="s">
        <v>61</v>
      </c>
      <c r="Y253" s="0" t="s">
        <v>61</v>
      </c>
      <c r="AA253" s="0" t="s">
        <v>61</v>
      </c>
      <c r="AB253" s="0" t="s">
        <v>40</v>
      </c>
      <c r="AC253" s="0" t="s">
        <v>40</v>
      </c>
      <c r="AD253" s="0" t="s">
        <v>40</v>
      </c>
      <c r="AF253" s="0" t="s">
        <v>250</v>
      </c>
      <c r="AG253" s="0" t="n">
        <v>80</v>
      </c>
      <c r="AH253" s="0" t="n">
        <v>0.85</v>
      </c>
      <c r="AI253" s="0" t="s">
        <v>286</v>
      </c>
      <c r="AJ253" s="0" t="s">
        <v>252</v>
      </c>
      <c r="AK253" s="0" t="s">
        <v>65</v>
      </c>
    </row>
    <row r="254" customFormat="false" ht="12.8" hidden="false" customHeight="false" outlineLevel="0" collapsed="false">
      <c r="A254" s="0" t="s">
        <v>226</v>
      </c>
      <c r="B254" s="0" t="n">
        <v>2011</v>
      </c>
      <c r="C254" s="0" t="s">
        <v>59</v>
      </c>
      <c r="D254" s="0" t="s">
        <v>287</v>
      </c>
      <c r="I254" s="0" t="n">
        <v>4</v>
      </c>
      <c r="M254" s="0" t="n">
        <v>2</v>
      </c>
      <c r="N254" s="0" t="n">
        <v>26.8</v>
      </c>
      <c r="O254" s="0" t="n">
        <v>0</v>
      </c>
      <c r="P254" s="0" t="n">
        <v>0.8</v>
      </c>
      <c r="Q254" s="0" t="n">
        <v>0</v>
      </c>
      <c r="V254" s="0" t="s">
        <v>41</v>
      </c>
      <c r="Z254" s="0" t="s">
        <v>41</v>
      </c>
      <c r="AA254" s="0" t="s">
        <v>40</v>
      </c>
      <c r="AB254" s="0" t="s">
        <v>40</v>
      </c>
      <c r="AC254" s="0" t="s">
        <v>40</v>
      </c>
      <c r="AD254" s="0" t="s">
        <v>40</v>
      </c>
      <c r="AF254" s="0" t="s">
        <v>250</v>
      </c>
      <c r="AG254" s="0" t="n">
        <v>80</v>
      </c>
      <c r="AH254" s="0" t="n">
        <v>0.85</v>
      </c>
      <c r="AI254" s="0" t="s">
        <v>255</v>
      </c>
      <c r="AJ254" s="0" t="s">
        <v>252</v>
      </c>
      <c r="AK254" s="0" t="s">
        <v>65</v>
      </c>
    </row>
    <row r="255" customFormat="false" ht="12.8" hidden="false" customHeight="false" outlineLevel="0" collapsed="false">
      <c r="A255" s="0" t="s">
        <v>226</v>
      </c>
      <c r="B255" s="0" t="n">
        <v>2011</v>
      </c>
      <c r="C255" s="0" t="s">
        <v>59</v>
      </c>
      <c r="D255" s="0" t="s">
        <v>288</v>
      </c>
      <c r="E255" s="0" t="n">
        <v>0</v>
      </c>
      <c r="F255" s="0" t="n">
        <v>8.3</v>
      </c>
      <c r="G255" s="0" t="n">
        <v>35.1</v>
      </c>
      <c r="H255" s="0" t="n">
        <v>47.5</v>
      </c>
      <c r="I255" s="0" t="n">
        <v>17.5</v>
      </c>
      <c r="J255" s="0" t="n">
        <v>0.3</v>
      </c>
      <c r="K255" s="0" t="n">
        <v>0</v>
      </c>
      <c r="L255" s="0" t="n">
        <v>21.9</v>
      </c>
      <c r="M255" s="0" t="n">
        <v>15.1</v>
      </c>
      <c r="N255" s="0" t="n">
        <v>13</v>
      </c>
      <c r="O255" s="0" t="n">
        <v>0</v>
      </c>
      <c r="P255" s="0" t="n">
        <v>0</v>
      </c>
      <c r="Q255" s="0" t="n">
        <v>0</v>
      </c>
      <c r="R255" s="0" t="s">
        <v>40</v>
      </c>
      <c r="S255" s="0" t="s">
        <v>40</v>
      </c>
      <c r="T255" s="0" t="s">
        <v>40</v>
      </c>
      <c r="U255" s="0" t="s">
        <v>40</v>
      </c>
      <c r="V255" s="0" t="s">
        <v>40</v>
      </c>
      <c r="W255" s="0" t="s">
        <v>40</v>
      </c>
      <c r="X255" s="0" t="s">
        <v>40</v>
      </c>
      <c r="Y255" s="0" t="s">
        <v>40</v>
      </c>
      <c r="Z255" s="0" t="s">
        <v>40</v>
      </c>
      <c r="AA255" s="0" t="s">
        <v>40</v>
      </c>
      <c r="AB255" s="0" t="s">
        <v>40</v>
      </c>
      <c r="AC255" s="0" t="s">
        <v>40</v>
      </c>
      <c r="AD255" s="0" t="s">
        <v>40</v>
      </c>
      <c r="AF255" s="0" t="s">
        <v>250</v>
      </c>
      <c r="AG255" s="0" t="n">
        <v>80</v>
      </c>
      <c r="AH255" s="0" t="n">
        <v>0.85</v>
      </c>
      <c r="AI255" s="0" t="s">
        <v>289</v>
      </c>
      <c r="AJ255" s="0" t="s">
        <v>252</v>
      </c>
      <c r="AK255" s="0" t="s">
        <v>65</v>
      </c>
    </row>
    <row r="256" customFormat="false" ht="12.8" hidden="false" customHeight="false" outlineLevel="0" collapsed="false">
      <c r="A256" s="0" t="s">
        <v>226</v>
      </c>
      <c r="B256" s="0" t="n">
        <v>2011</v>
      </c>
      <c r="C256" s="0" t="s">
        <v>59</v>
      </c>
      <c r="D256" s="0" t="s">
        <v>290</v>
      </c>
      <c r="E256" s="0" t="n">
        <v>0</v>
      </c>
      <c r="F256" s="0" t="n">
        <v>8.3</v>
      </c>
      <c r="G256" s="0" t="n">
        <v>35.1</v>
      </c>
      <c r="H256" s="0" t="n">
        <v>47.5</v>
      </c>
      <c r="I256" s="0" t="n">
        <v>17.5</v>
      </c>
      <c r="J256" s="0" t="n">
        <v>0.3</v>
      </c>
      <c r="M256" s="0" t="n">
        <v>1.5</v>
      </c>
      <c r="N256" s="0" t="n">
        <v>22.5</v>
      </c>
      <c r="O256" s="0" t="n">
        <v>0</v>
      </c>
      <c r="P256" s="0" t="n">
        <v>0</v>
      </c>
      <c r="Q256" s="0" t="n">
        <v>0</v>
      </c>
      <c r="R256" s="0" t="s">
        <v>40</v>
      </c>
      <c r="S256" s="0" t="s">
        <v>40</v>
      </c>
      <c r="T256" s="0" t="s">
        <v>40</v>
      </c>
      <c r="U256" s="0" t="s">
        <v>40</v>
      </c>
      <c r="V256" s="0" t="s">
        <v>40</v>
      </c>
      <c r="W256" s="0" t="s">
        <v>40</v>
      </c>
      <c r="Z256" s="0" t="s">
        <v>41</v>
      </c>
      <c r="AA256" s="0" t="s">
        <v>40</v>
      </c>
      <c r="AB256" s="0" t="s">
        <v>40</v>
      </c>
      <c r="AC256" s="0" t="s">
        <v>40</v>
      </c>
      <c r="AD256" s="0" t="s">
        <v>40</v>
      </c>
      <c r="AF256" s="0" t="s">
        <v>250</v>
      </c>
      <c r="AG256" s="0" t="n">
        <v>80</v>
      </c>
      <c r="AH256" s="0" t="n">
        <v>0.85</v>
      </c>
      <c r="AI256" s="0" t="s">
        <v>291</v>
      </c>
      <c r="AJ256" s="0" t="s">
        <v>252</v>
      </c>
      <c r="AK256" s="0" t="s">
        <v>65</v>
      </c>
    </row>
    <row r="257" customFormat="false" ht="12.8" hidden="false" customHeight="false" outlineLevel="0" collapsed="false">
      <c r="A257" s="0" t="s">
        <v>226</v>
      </c>
      <c r="B257" s="0" t="n">
        <v>2011</v>
      </c>
      <c r="C257" s="0" t="s">
        <v>59</v>
      </c>
      <c r="D257" s="0" t="s">
        <v>292</v>
      </c>
      <c r="E257" s="0" t="n">
        <v>0</v>
      </c>
      <c r="F257" s="0" t="n">
        <v>10.1</v>
      </c>
      <c r="G257" s="0" t="n">
        <v>30.1</v>
      </c>
      <c r="H257" s="0" t="n">
        <v>17</v>
      </c>
      <c r="I257" s="0" t="n">
        <v>10</v>
      </c>
      <c r="J257" s="0" t="n">
        <v>5.6</v>
      </c>
      <c r="K257" s="0" t="n">
        <v>0</v>
      </c>
      <c r="L257" s="0" t="n">
        <v>23.4</v>
      </c>
      <c r="M257" s="0" t="n">
        <v>18.3</v>
      </c>
      <c r="N257" s="0" t="n">
        <v>10.1</v>
      </c>
      <c r="O257" s="0" t="n">
        <v>0</v>
      </c>
      <c r="P257" s="0" t="n">
        <v>0</v>
      </c>
      <c r="Q257" s="0" t="n">
        <v>0</v>
      </c>
      <c r="R257" s="0" t="s">
        <v>40</v>
      </c>
      <c r="S257" s="0" t="s">
        <v>40</v>
      </c>
      <c r="T257" s="0" t="s">
        <v>40</v>
      </c>
      <c r="U257" s="0" t="s">
        <v>40</v>
      </c>
      <c r="V257" s="0" t="s">
        <v>40</v>
      </c>
      <c r="W257" s="0" t="s">
        <v>40</v>
      </c>
      <c r="X257" s="0" t="s">
        <v>40</v>
      </c>
      <c r="Y257" s="0" t="s">
        <v>40</v>
      </c>
      <c r="Z257" s="0" t="s">
        <v>40</v>
      </c>
      <c r="AA257" s="0" t="s">
        <v>40</v>
      </c>
      <c r="AB257" s="0" t="s">
        <v>40</v>
      </c>
      <c r="AC257" s="0" t="s">
        <v>40</v>
      </c>
      <c r="AD257" s="0" t="s">
        <v>40</v>
      </c>
      <c r="AF257" s="0" t="s">
        <v>293</v>
      </c>
      <c r="AG257" s="0" t="n">
        <v>45</v>
      </c>
      <c r="AH257" s="0" t="n">
        <v>0.85</v>
      </c>
      <c r="AI257" s="0" t="s">
        <v>289</v>
      </c>
      <c r="AJ257" s="0" t="s">
        <v>252</v>
      </c>
      <c r="AK257" s="0" t="s">
        <v>65</v>
      </c>
    </row>
    <row r="258" customFormat="false" ht="12.8" hidden="false" customHeight="false" outlineLevel="0" collapsed="false">
      <c r="A258" s="0" t="s">
        <v>226</v>
      </c>
      <c r="B258" s="0" t="n">
        <v>2011</v>
      </c>
      <c r="C258" s="0" t="s">
        <v>59</v>
      </c>
      <c r="D258" s="0" t="s">
        <v>154</v>
      </c>
      <c r="I258" s="0" t="n">
        <v>5</v>
      </c>
      <c r="L258" s="0" t="n">
        <v>2</v>
      </c>
      <c r="N258" s="0" t="n">
        <v>2.5</v>
      </c>
      <c r="O258" s="0" t="n">
        <v>0</v>
      </c>
      <c r="P258" s="0" t="n">
        <v>0</v>
      </c>
      <c r="Q258" s="0" t="n">
        <v>0</v>
      </c>
      <c r="V258" s="0" t="s">
        <v>61</v>
      </c>
      <c r="Y258" s="0" t="s">
        <v>41</v>
      </c>
      <c r="AA258" s="0" t="s">
        <v>41</v>
      </c>
      <c r="AB258" s="0" t="s">
        <v>40</v>
      </c>
      <c r="AC258" s="0" t="s">
        <v>40</v>
      </c>
      <c r="AD258" s="0" t="s">
        <v>40</v>
      </c>
      <c r="AF258" s="0" t="s">
        <v>294</v>
      </c>
      <c r="AG258" s="0" t="n">
        <v>80</v>
      </c>
      <c r="AH258" s="0" t="n">
        <v>1</v>
      </c>
      <c r="AI258" s="0" t="s">
        <v>182</v>
      </c>
      <c r="AJ258" s="0" t="s">
        <v>252</v>
      </c>
      <c r="AK258" s="0" t="s">
        <v>72</v>
      </c>
    </row>
    <row r="259" customFormat="false" ht="12.8" hidden="false" customHeight="false" outlineLevel="0" collapsed="false">
      <c r="A259" s="0" t="s">
        <v>226</v>
      </c>
      <c r="B259" s="0" t="n">
        <v>2011</v>
      </c>
      <c r="C259" s="0" t="s">
        <v>59</v>
      </c>
      <c r="D259" s="0" t="s">
        <v>295</v>
      </c>
      <c r="I259" s="0" t="n">
        <v>5</v>
      </c>
      <c r="J259" s="0" t="n">
        <v>9.6</v>
      </c>
      <c r="L259" s="0" t="n">
        <v>2</v>
      </c>
      <c r="N259" s="0" t="n">
        <v>2</v>
      </c>
      <c r="O259" s="0" t="n">
        <v>11.5</v>
      </c>
      <c r="P259" s="0" t="n">
        <v>8.9</v>
      </c>
      <c r="Q259" s="0" t="n">
        <v>5.2</v>
      </c>
      <c r="V259" s="0" t="s">
        <v>41</v>
      </c>
      <c r="W259" s="0" t="s">
        <v>40</v>
      </c>
      <c r="Y259" s="0" t="s">
        <v>41</v>
      </c>
      <c r="AA259" s="0" t="s">
        <v>41</v>
      </c>
      <c r="AB259" s="0" t="s">
        <v>40</v>
      </c>
      <c r="AC259" s="0" t="s">
        <v>40</v>
      </c>
      <c r="AD259" s="0" t="s">
        <v>40</v>
      </c>
      <c r="AF259" s="0" t="s">
        <v>294</v>
      </c>
      <c r="AG259" s="0" t="n">
        <v>80</v>
      </c>
      <c r="AH259" s="0" t="n">
        <v>1</v>
      </c>
      <c r="AI259" s="0" t="s">
        <v>278</v>
      </c>
      <c r="AJ259" s="0" t="s">
        <v>252</v>
      </c>
      <c r="AK259" s="0" t="s">
        <v>72</v>
      </c>
    </row>
    <row r="260" customFormat="false" ht="12.8" hidden="false" customHeight="false" outlineLevel="0" collapsed="false">
      <c r="A260" s="0" t="s">
        <v>303</v>
      </c>
      <c r="B260" s="0" t="s">
        <v>223</v>
      </c>
      <c r="C260" s="0" t="s">
        <v>116</v>
      </c>
      <c r="D260" s="0" t="s">
        <v>304</v>
      </c>
      <c r="N260" s="0" t="n">
        <v>14</v>
      </c>
      <c r="AA260" s="0" t="s">
        <v>107</v>
      </c>
      <c r="AF260" s="0" t="s">
        <v>305</v>
      </c>
    </row>
    <row r="261" customFormat="false" ht="12.8" hidden="false" customHeight="false" outlineLevel="0" collapsed="false">
      <c r="A261" s="0" t="s">
        <v>303</v>
      </c>
      <c r="B261" s="0" t="s">
        <v>223</v>
      </c>
      <c r="C261" s="0" t="s">
        <v>99</v>
      </c>
      <c r="D261" s="0" t="s">
        <v>306</v>
      </c>
      <c r="N261" s="0" t="n">
        <v>60</v>
      </c>
      <c r="AA261" s="0" t="s">
        <v>101</v>
      </c>
      <c r="AF261" s="0" t="s">
        <v>200</v>
      </c>
    </row>
    <row r="262" customFormat="false" ht="12.8" hidden="false" customHeight="false" outlineLevel="0" collapsed="false">
      <c r="A262" s="0" t="s">
        <v>303</v>
      </c>
      <c r="B262" s="0" t="s">
        <v>223</v>
      </c>
      <c r="C262" s="0" t="s">
        <v>99</v>
      </c>
      <c r="D262" s="0" t="s">
        <v>203</v>
      </c>
      <c r="L262" s="0" t="n">
        <v>60</v>
      </c>
      <c r="Y262" s="0" t="s">
        <v>101</v>
      </c>
      <c r="AE262" s="0" t="n">
        <v>4500</v>
      </c>
      <c r="AF262" s="0" t="s">
        <v>100</v>
      </c>
    </row>
    <row r="263" customFormat="false" ht="12.8" hidden="false" customHeight="false" outlineLevel="0" collapsed="false">
      <c r="A263" s="0" t="s">
        <v>303</v>
      </c>
      <c r="B263" s="0" t="s">
        <v>223</v>
      </c>
      <c r="C263" s="0" t="s">
        <v>99</v>
      </c>
      <c r="D263" s="0" t="s">
        <v>204</v>
      </c>
      <c r="L263" s="0" t="n">
        <v>60</v>
      </c>
      <c r="Y263" s="0" t="s">
        <v>101</v>
      </c>
      <c r="AE263" s="0" t="n">
        <v>4500</v>
      </c>
      <c r="AF263" s="0" t="s">
        <v>102</v>
      </c>
    </row>
    <row r="264" customFormat="false" ht="12.8" hidden="false" customHeight="false" outlineLevel="0" collapsed="false">
      <c r="A264" s="0" t="s">
        <v>303</v>
      </c>
      <c r="B264" s="0" t="s">
        <v>223</v>
      </c>
      <c r="C264" s="0" t="s">
        <v>99</v>
      </c>
      <c r="D264" s="0" t="s">
        <v>307</v>
      </c>
      <c r="K264" s="0" t="n">
        <v>30</v>
      </c>
      <c r="L264" s="0" t="n">
        <v>30</v>
      </c>
      <c r="X264" s="0" t="s">
        <v>104</v>
      </c>
      <c r="Y264" s="0" t="s">
        <v>101</v>
      </c>
      <c r="AE264" s="0" t="n">
        <v>4500</v>
      </c>
      <c r="AF264" s="0" t="s">
        <v>308</v>
      </c>
    </row>
    <row r="265" customFormat="false" ht="12.8" hidden="false" customHeight="false" outlineLevel="0" collapsed="false">
      <c r="A265" s="0" t="s">
        <v>303</v>
      </c>
      <c r="B265" s="0" t="s">
        <v>223</v>
      </c>
      <c r="C265" s="0" t="s">
        <v>116</v>
      </c>
      <c r="D265" s="0" t="s">
        <v>309</v>
      </c>
      <c r="J265" s="0" t="n">
        <v>8</v>
      </c>
      <c r="W265" s="0" t="s">
        <v>180</v>
      </c>
      <c r="AF265" s="0" t="s">
        <v>310</v>
      </c>
    </row>
    <row r="266" customFormat="false" ht="12.8" hidden="false" customHeight="false" outlineLevel="0" collapsed="false">
      <c r="A266" s="0" t="s">
        <v>303</v>
      </c>
      <c r="B266" s="0" t="s">
        <v>223</v>
      </c>
      <c r="C266" s="0" t="s">
        <v>311</v>
      </c>
      <c r="D266" s="0" t="s">
        <v>210</v>
      </c>
      <c r="O266" s="0" t="n">
        <v>12</v>
      </c>
      <c r="AB266" s="0" t="s">
        <v>211</v>
      </c>
      <c r="AF266" s="0" t="s">
        <v>212</v>
      </c>
    </row>
    <row r="267" customFormat="false" ht="12.8" hidden="false" customHeight="false" outlineLevel="0" collapsed="false">
      <c r="A267" s="0" t="s">
        <v>303</v>
      </c>
      <c r="B267" s="0" t="s">
        <v>223</v>
      </c>
      <c r="C267" s="0" t="s">
        <v>312</v>
      </c>
      <c r="D267" s="0" t="s">
        <v>313</v>
      </c>
      <c r="M267" s="0" t="n">
        <v>4</v>
      </c>
      <c r="Z267" s="0" t="s">
        <v>41</v>
      </c>
      <c r="AF267" s="0" t="s">
        <v>314</v>
      </c>
    </row>
    <row r="268" customFormat="false" ht="12.8" hidden="false" customHeight="false" outlineLevel="0" collapsed="false">
      <c r="A268" s="0" t="s">
        <v>303</v>
      </c>
      <c r="B268" s="0" t="s">
        <v>223</v>
      </c>
      <c r="C268" s="0" t="s">
        <v>312</v>
      </c>
      <c r="D268" s="0" t="s">
        <v>315</v>
      </c>
      <c r="J268" s="0" t="n">
        <v>26</v>
      </c>
      <c r="K268" s="0" t="n">
        <v>42</v>
      </c>
      <c r="L268" s="0" t="n">
        <v>42</v>
      </c>
      <c r="M268" s="0" t="n">
        <v>28</v>
      </c>
      <c r="W268" s="0" t="s">
        <v>40</v>
      </c>
      <c r="X268" s="0" t="s">
        <v>40</v>
      </c>
      <c r="Y268" s="0" t="s">
        <v>40</v>
      </c>
      <c r="Z268" s="0" t="s">
        <v>40</v>
      </c>
      <c r="AF268" s="0" t="s">
        <v>221</v>
      </c>
      <c r="AK268" s="0" t="s">
        <v>222</v>
      </c>
    </row>
    <row r="269" customFormat="false" ht="12.8" hidden="false" customHeight="false" outlineLevel="0" collapsed="false">
      <c r="A269" s="0" t="s">
        <v>303</v>
      </c>
      <c r="B269" s="0" t="s">
        <v>223</v>
      </c>
      <c r="C269" s="0" t="s">
        <v>38</v>
      </c>
      <c r="D269" s="0" t="s">
        <v>316</v>
      </c>
      <c r="E269" s="0" t="n">
        <v>0</v>
      </c>
      <c r="F269" s="0" t="n">
        <v>3.6</v>
      </c>
      <c r="G269" s="0" t="n">
        <v>18.8</v>
      </c>
      <c r="H269" s="0" t="n">
        <v>28.9</v>
      </c>
      <c r="I269" s="0" t="n">
        <v>89.8</v>
      </c>
      <c r="J269" s="0" t="n">
        <v>61</v>
      </c>
      <c r="K269" s="0" t="n">
        <v>28.8</v>
      </c>
      <c r="L269" s="0" t="n">
        <v>29.5</v>
      </c>
      <c r="M269" s="0" t="n">
        <v>19.5</v>
      </c>
      <c r="N269" s="0" t="n">
        <v>11.8</v>
      </c>
      <c r="O269" s="0" t="n">
        <v>7.4</v>
      </c>
      <c r="P269" s="0" t="n">
        <v>2.4</v>
      </c>
      <c r="Q269" s="0" t="n">
        <v>0</v>
      </c>
      <c r="R269" s="0" t="s">
        <v>40</v>
      </c>
      <c r="S269" s="0" t="s">
        <v>40</v>
      </c>
      <c r="T269" s="0" t="s">
        <v>40</v>
      </c>
      <c r="U269" s="0" t="s">
        <v>40</v>
      </c>
      <c r="V269" s="0" t="s">
        <v>40</v>
      </c>
      <c r="W269" s="0" t="s">
        <v>40</v>
      </c>
      <c r="X269" s="0" t="s">
        <v>40</v>
      </c>
      <c r="Y269" s="0" t="s">
        <v>40</v>
      </c>
      <c r="Z269" s="0" t="s">
        <v>40</v>
      </c>
      <c r="AA269" s="0" t="s">
        <v>40</v>
      </c>
      <c r="AB269" s="0" t="s">
        <v>40</v>
      </c>
      <c r="AC269" s="0" t="s">
        <v>40</v>
      </c>
      <c r="AD269" s="0" t="s">
        <v>40</v>
      </c>
      <c r="AF269" s="0" t="s">
        <v>317</v>
      </c>
      <c r="AG269" s="0" t="n">
        <v>65</v>
      </c>
      <c r="AH269" s="0" t="n">
        <v>0.85</v>
      </c>
      <c r="AI269" s="0" t="s">
        <v>139</v>
      </c>
      <c r="AJ269" s="0" t="s">
        <v>318</v>
      </c>
      <c r="AK269" s="0" t="s">
        <v>81</v>
      </c>
    </row>
    <row r="270" customFormat="false" ht="12.8" hidden="false" customHeight="false" outlineLevel="0" collapsed="false">
      <c r="A270" s="0" t="s">
        <v>303</v>
      </c>
      <c r="B270" s="0" t="s">
        <v>223</v>
      </c>
      <c r="C270" s="0" t="s">
        <v>38</v>
      </c>
      <c r="D270" s="0" t="s">
        <v>319</v>
      </c>
      <c r="E270" s="0" t="n">
        <v>0</v>
      </c>
      <c r="F270" s="0" t="n">
        <v>3.6</v>
      </c>
      <c r="G270" s="0" t="n">
        <v>18.8</v>
      </c>
      <c r="I270" s="0" t="n">
        <v>3.5</v>
      </c>
      <c r="J270" s="0" t="n">
        <v>46.6</v>
      </c>
      <c r="K270" s="0" t="n">
        <v>12.9</v>
      </c>
      <c r="L270" s="0" t="n">
        <v>28</v>
      </c>
      <c r="M270" s="0" t="n">
        <v>17.3</v>
      </c>
      <c r="N270" s="0" t="n">
        <v>15.5</v>
      </c>
      <c r="O270" s="0" t="n">
        <v>12.3</v>
      </c>
      <c r="P270" s="0" t="n">
        <v>0.1</v>
      </c>
      <c r="Q270" s="0" t="n">
        <v>0</v>
      </c>
      <c r="R270" s="0" t="s">
        <v>40</v>
      </c>
      <c r="S270" s="0" t="s">
        <v>40</v>
      </c>
      <c r="T270" s="0" t="s">
        <v>40</v>
      </c>
      <c r="V270" s="0" t="s">
        <v>41</v>
      </c>
      <c r="W270" s="0" t="s">
        <v>40</v>
      </c>
      <c r="X270" s="0" t="s">
        <v>40</v>
      </c>
      <c r="Y270" s="0" t="s">
        <v>40</v>
      </c>
      <c r="Z270" s="0" t="s">
        <v>40</v>
      </c>
      <c r="AA270" s="0" t="s">
        <v>40</v>
      </c>
      <c r="AB270" s="0" t="s">
        <v>40</v>
      </c>
      <c r="AC270" s="0" t="s">
        <v>40</v>
      </c>
      <c r="AD270" s="0" t="s">
        <v>40</v>
      </c>
      <c r="AF270" s="0" t="s">
        <v>317</v>
      </c>
      <c r="AG270" s="0" t="n">
        <v>65</v>
      </c>
      <c r="AH270" s="0" t="n">
        <v>0.85</v>
      </c>
      <c r="AI270" s="0" t="s">
        <v>196</v>
      </c>
      <c r="AJ270" s="0" t="s">
        <v>318</v>
      </c>
      <c r="AK270" s="0" t="s">
        <v>65</v>
      </c>
    </row>
    <row r="271" customFormat="false" ht="12.8" hidden="false" customHeight="false" outlineLevel="0" collapsed="false">
      <c r="A271" s="0" t="s">
        <v>303</v>
      </c>
      <c r="B271" s="0" t="s">
        <v>223</v>
      </c>
      <c r="C271" s="0" t="s">
        <v>38</v>
      </c>
      <c r="D271" s="0" t="s">
        <v>320</v>
      </c>
      <c r="E271" s="0" t="n">
        <v>0</v>
      </c>
      <c r="F271" s="0" t="n">
        <v>4.3</v>
      </c>
      <c r="G271" s="0" t="n">
        <v>17.6</v>
      </c>
      <c r="H271" s="0" t="n">
        <v>25.5</v>
      </c>
      <c r="I271" s="0" t="n">
        <v>59.2</v>
      </c>
      <c r="J271" s="0" t="n">
        <v>73</v>
      </c>
      <c r="K271" s="0" t="n">
        <v>37.1</v>
      </c>
      <c r="L271" s="0" t="n">
        <v>31.7</v>
      </c>
      <c r="M271" s="0" t="n">
        <v>28.5</v>
      </c>
      <c r="N271" s="0" t="n">
        <v>15.3</v>
      </c>
      <c r="O271" s="0" t="n">
        <v>16.5</v>
      </c>
      <c r="P271" s="0" t="n">
        <v>2</v>
      </c>
      <c r="Q271" s="0" t="n">
        <v>0</v>
      </c>
      <c r="R271" s="0" t="s">
        <v>40</v>
      </c>
      <c r="S271" s="0" t="s">
        <v>40</v>
      </c>
      <c r="T271" s="0" t="s">
        <v>40</v>
      </c>
      <c r="U271" s="0" t="s">
        <v>40</v>
      </c>
      <c r="V271" s="0" t="s">
        <v>40</v>
      </c>
      <c r="W271" s="0" t="s">
        <v>40</v>
      </c>
      <c r="X271" s="0" t="s">
        <v>40</v>
      </c>
      <c r="Y271" s="0" t="s">
        <v>40</v>
      </c>
      <c r="Z271" s="0" t="s">
        <v>40</v>
      </c>
      <c r="AA271" s="0" t="s">
        <v>40</v>
      </c>
      <c r="AB271" s="0" t="s">
        <v>40</v>
      </c>
      <c r="AC271" s="0" t="s">
        <v>40</v>
      </c>
      <c r="AD271" s="0" t="s">
        <v>40</v>
      </c>
      <c r="AF271" s="0" t="s">
        <v>321</v>
      </c>
      <c r="AG271" s="0" t="n">
        <v>65</v>
      </c>
      <c r="AH271" s="0" t="n">
        <v>0.85</v>
      </c>
      <c r="AI271" s="0" t="s">
        <v>139</v>
      </c>
      <c r="AJ271" s="0" t="s">
        <v>318</v>
      </c>
      <c r="AK271" s="0" t="s">
        <v>65</v>
      </c>
    </row>
    <row r="272" customFormat="false" ht="12.8" hidden="false" customHeight="false" outlineLevel="0" collapsed="false">
      <c r="A272" s="0" t="s">
        <v>303</v>
      </c>
      <c r="B272" s="0" t="s">
        <v>223</v>
      </c>
      <c r="C272" s="0" t="s">
        <v>38</v>
      </c>
      <c r="D272" s="0" t="s">
        <v>322</v>
      </c>
      <c r="E272" s="0" t="n">
        <v>0</v>
      </c>
      <c r="F272" s="0" t="n">
        <v>4.3</v>
      </c>
      <c r="G272" s="0" t="n">
        <v>17.6</v>
      </c>
      <c r="J272" s="0" t="n">
        <v>4</v>
      </c>
      <c r="K272" s="0" t="n">
        <v>37.8</v>
      </c>
      <c r="L272" s="0" t="n">
        <v>33.2</v>
      </c>
      <c r="M272" s="0" t="n">
        <v>28.3</v>
      </c>
      <c r="N272" s="0" t="n">
        <v>14.5</v>
      </c>
      <c r="O272" s="0" t="n">
        <v>15.8</v>
      </c>
      <c r="P272" s="0" t="n">
        <v>4.6</v>
      </c>
      <c r="Q272" s="0" t="n">
        <v>0</v>
      </c>
      <c r="R272" s="0" t="s">
        <v>40</v>
      </c>
      <c r="S272" s="0" t="s">
        <v>40</v>
      </c>
      <c r="T272" s="0" t="s">
        <v>40</v>
      </c>
      <c r="W272" s="0" t="s">
        <v>41</v>
      </c>
      <c r="X272" s="0" t="s">
        <v>40</v>
      </c>
      <c r="Y272" s="0" t="s">
        <v>40</v>
      </c>
      <c r="Z272" s="0" t="s">
        <v>40</v>
      </c>
      <c r="AA272" s="0" t="s">
        <v>40</v>
      </c>
      <c r="AB272" s="0" t="s">
        <v>40</v>
      </c>
      <c r="AC272" s="0" t="s">
        <v>40</v>
      </c>
      <c r="AD272" s="0" t="s">
        <v>40</v>
      </c>
      <c r="AF272" s="0" t="s">
        <v>321</v>
      </c>
      <c r="AG272" s="0" t="n">
        <v>65</v>
      </c>
      <c r="AH272" s="0" t="n">
        <v>0.85</v>
      </c>
      <c r="AI272" s="0" t="s">
        <v>196</v>
      </c>
      <c r="AJ272" s="0" t="s">
        <v>318</v>
      </c>
      <c r="AK272" s="0" t="s">
        <v>65</v>
      </c>
    </row>
    <row r="273" customFormat="false" ht="12.8" hidden="false" customHeight="false" outlineLevel="0" collapsed="false">
      <c r="A273" s="0" t="s">
        <v>303</v>
      </c>
      <c r="B273" s="0" t="s">
        <v>223</v>
      </c>
      <c r="C273" s="0" t="s">
        <v>59</v>
      </c>
      <c r="D273" s="0" t="s">
        <v>323</v>
      </c>
      <c r="E273" s="0" t="n">
        <v>0</v>
      </c>
      <c r="F273" s="0" t="n">
        <v>2.6</v>
      </c>
      <c r="G273" s="0" t="n">
        <v>16.6</v>
      </c>
      <c r="H273" s="0" t="n">
        <v>30.1</v>
      </c>
      <c r="I273" s="0" t="n">
        <v>67.5</v>
      </c>
      <c r="J273" s="0" t="n">
        <v>38.9</v>
      </c>
      <c r="K273" s="0" t="n">
        <v>33.5</v>
      </c>
      <c r="L273" s="0" t="n">
        <v>31.4</v>
      </c>
      <c r="M273" s="0" t="n">
        <v>20.2</v>
      </c>
      <c r="N273" s="0" t="n">
        <v>11.6</v>
      </c>
      <c r="O273" s="0" t="n">
        <v>11.6</v>
      </c>
      <c r="P273" s="0" t="n">
        <v>0</v>
      </c>
      <c r="Q273" s="0" t="n">
        <v>0</v>
      </c>
      <c r="R273" s="0" t="s">
        <v>40</v>
      </c>
      <c r="S273" s="0" t="s">
        <v>40</v>
      </c>
      <c r="T273" s="0" t="s">
        <v>40</v>
      </c>
      <c r="U273" s="0" t="s">
        <v>40</v>
      </c>
      <c r="V273" s="0" t="s">
        <v>40</v>
      </c>
      <c r="W273" s="0" t="s">
        <v>40</v>
      </c>
      <c r="X273" s="0" t="s">
        <v>40</v>
      </c>
      <c r="Y273" s="0" t="s">
        <v>40</v>
      </c>
      <c r="Z273" s="0" t="s">
        <v>40</v>
      </c>
      <c r="AA273" s="0" t="s">
        <v>40</v>
      </c>
      <c r="AB273" s="0" t="s">
        <v>40</v>
      </c>
      <c r="AC273" s="0" t="s">
        <v>40</v>
      </c>
      <c r="AD273" s="0" t="s">
        <v>40</v>
      </c>
      <c r="AF273" s="0" t="s">
        <v>324</v>
      </c>
      <c r="AG273" s="0" t="n">
        <v>85</v>
      </c>
      <c r="AH273" s="0" t="n">
        <v>0.85</v>
      </c>
      <c r="AI273" s="0" t="s">
        <v>139</v>
      </c>
      <c r="AJ273" s="0" t="s">
        <v>318</v>
      </c>
      <c r="AK273" s="0" t="s">
        <v>65</v>
      </c>
    </row>
    <row r="274" customFormat="false" ht="12.8" hidden="false" customHeight="false" outlineLevel="0" collapsed="false">
      <c r="A274" s="0" t="s">
        <v>303</v>
      </c>
      <c r="B274" s="0" t="s">
        <v>223</v>
      </c>
      <c r="C274" s="0" t="s">
        <v>59</v>
      </c>
      <c r="D274" s="0" t="s">
        <v>325</v>
      </c>
      <c r="E274" s="0" t="n">
        <v>0</v>
      </c>
      <c r="F274" s="0" t="n">
        <v>1.4</v>
      </c>
      <c r="G274" s="0" t="n">
        <v>11.8</v>
      </c>
      <c r="H274" s="0" t="n">
        <v>30</v>
      </c>
      <c r="I274" s="0" t="n">
        <v>71.3</v>
      </c>
      <c r="J274" s="0" t="n">
        <v>67.8</v>
      </c>
      <c r="K274" s="0" t="n">
        <v>37.7</v>
      </c>
      <c r="L274" s="0" t="n">
        <v>35.4</v>
      </c>
      <c r="M274" s="0" t="n">
        <v>23</v>
      </c>
      <c r="N274" s="0" t="n">
        <v>17.8</v>
      </c>
      <c r="O274" s="0" t="n">
        <v>14.8</v>
      </c>
      <c r="P274" s="0" t="n">
        <v>4</v>
      </c>
      <c r="Q274" s="0" t="n">
        <v>0</v>
      </c>
      <c r="R274" s="0" t="s">
        <v>40</v>
      </c>
      <c r="S274" s="0" t="s">
        <v>40</v>
      </c>
      <c r="T274" s="0" t="s">
        <v>40</v>
      </c>
      <c r="U274" s="0" t="s">
        <v>40</v>
      </c>
      <c r="V274" s="0" t="s">
        <v>40</v>
      </c>
      <c r="W274" s="0" t="s">
        <v>40</v>
      </c>
      <c r="X274" s="0" t="s">
        <v>40</v>
      </c>
      <c r="Y274" s="0" t="s">
        <v>40</v>
      </c>
      <c r="Z274" s="0" t="s">
        <v>40</v>
      </c>
      <c r="AA274" s="0" t="s">
        <v>40</v>
      </c>
      <c r="AB274" s="0" t="s">
        <v>40</v>
      </c>
      <c r="AC274" s="0" t="s">
        <v>40</v>
      </c>
      <c r="AD274" s="0" t="s">
        <v>40</v>
      </c>
      <c r="AF274" s="0" t="s">
        <v>326</v>
      </c>
      <c r="AG274" s="0" t="n">
        <v>85</v>
      </c>
      <c r="AH274" s="0" t="n">
        <v>0.85</v>
      </c>
      <c r="AI274" s="0" t="s">
        <v>139</v>
      </c>
      <c r="AJ274" s="0" t="s">
        <v>318</v>
      </c>
      <c r="AK274" s="0" t="s">
        <v>65</v>
      </c>
    </row>
    <row r="275" customFormat="false" ht="12.8" hidden="false" customHeight="false" outlineLevel="0" collapsed="false">
      <c r="A275" s="0" t="s">
        <v>303</v>
      </c>
      <c r="B275" s="0" t="s">
        <v>223</v>
      </c>
      <c r="C275" s="0" t="s">
        <v>59</v>
      </c>
      <c r="D275" s="0" t="s">
        <v>327</v>
      </c>
      <c r="E275" s="0" t="n">
        <v>0</v>
      </c>
      <c r="F275" s="0" t="n">
        <v>0.8</v>
      </c>
      <c r="G275" s="0" t="n">
        <v>11</v>
      </c>
      <c r="I275" s="0" t="n">
        <v>3</v>
      </c>
      <c r="K275" s="0" t="n">
        <v>2.5</v>
      </c>
      <c r="M275" s="0" t="n">
        <v>2.5</v>
      </c>
      <c r="N275" s="0" t="n">
        <v>18</v>
      </c>
      <c r="O275" s="0" t="n">
        <v>3.1</v>
      </c>
      <c r="P275" s="0" t="n">
        <v>5.6</v>
      </c>
      <c r="Q275" s="0" t="n">
        <v>2.6</v>
      </c>
      <c r="R275" s="0" t="s">
        <v>40</v>
      </c>
      <c r="S275" s="0" t="s">
        <v>40</v>
      </c>
      <c r="T275" s="0" t="s">
        <v>40</v>
      </c>
      <c r="V275" s="0" t="s">
        <v>41</v>
      </c>
      <c r="X275" s="0" t="s">
        <v>41</v>
      </c>
      <c r="Z275" s="0" t="s">
        <v>41</v>
      </c>
      <c r="AA275" s="0" t="s">
        <v>40</v>
      </c>
      <c r="AB275" s="0" t="s">
        <v>40</v>
      </c>
      <c r="AC275" s="0" t="s">
        <v>40</v>
      </c>
      <c r="AD275" s="0" t="s">
        <v>40</v>
      </c>
      <c r="AF275" s="0" t="s">
        <v>326</v>
      </c>
      <c r="AG275" s="0" t="n">
        <v>85</v>
      </c>
      <c r="AH275" s="0" t="n">
        <v>0.85</v>
      </c>
      <c r="AI275" s="0" t="s">
        <v>328</v>
      </c>
      <c r="AJ275" s="0" t="s">
        <v>318</v>
      </c>
      <c r="AK275" s="0" t="s">
        <v>65</v>
      </c>
    </row>
    <row r="276" customFormat="false" ht="12.8" hidden="false" customHeight="false" outlineLevel="0" collapsed="false">
      <c r="A276" s="0" t="s">
        <v>303</v>
      </c>
      <c r="B276" s="0" t="s">
        <v>223</v>
      </c>
      <c r="C276" s="0" t="s">
        <v>59</v>
      </c>
      <c r="D276" s="0" t="s">
        <v>329</v>
      </c>
      <c r="E276" s="0" t="n">
        <v>0</v>
      </c>
      <c r="F276" s="0" t="n">
        <v>0.8</v>
      </c>
      <c r="G276" s="0" t="n">
        <v>11</v>
      </c>
      <c r="I276" s="0" t="n">
        <v>3</v>
      </c>
      <c r="K276" s="0" t="n">
        <v>2.5</v>
      </c>
      <c r="M276" s="0" t="n">
        <v>2.5</v>
      </c>
      <c r="N276" s="0" t="n">
        <v>18</v>
      </c>
      <c r="O276" s="0" t="n">
        <v>3.1</v>
      </c>
      <c r="P276" s="0" t="n">
        <v>5.6</v>
      </c>
      <c r="Q276" s="0" t="n">
        <v>2.6</v>
      </c>
      <c r="R276" s="0" t="s">
        <v>40</v>
      </c>
      <c r="S276" s="0" t="s">
        <v>40</v>
      </c>
      <c r="T276" s="0" t="s">
        <v>40</v>
      </c>
      <c r="V276" s="0" t="s">
        <v>61</v>
      </c>
      <c r="X276" s="0" t="s">
        <v>41</v>
      </c>
      <c r="Z276" s="0" t="s">
        <v>41</v>
      </c>
      <c r="AA276" s="0" t="s">
        <v>40</v>
      </c>
      <c r="AB276" s="0" t="s">
        <v>40</v>
      </c>
      <c r="AC276" s="0" t="s">
        <v>40</v>
      </c>
      <c r="AD276" s="0" t="s">
        <v>40</v>
      </c>
      <c r="AF276" s="0" t="s">
        <v>326</v>
      </c>
      <c r="AG276" s="0" t="n">
        <v>85</v>
      </c>
      <c r="AH276" s="0" t="n">
        <v>0.85</v>
      </c>
      <c r="AI276" s="0" t="s">
        <v>261</v>
      </c>
      <c r="AJ276" s="0" t="s">
        <v>318</v>
      </c>
      <c r="AK276" s="0" t="s">
        <v>65</v>
      </c>
    </row>
    <row r="277" customFormat="false" ht="12.8" hidden="false" customHeight="false" outlineLevel="0" collapsed="false">
      <c r="A277" s="0" t="s">
        <v>303</v>
      </c>
      <c r="B277" s="0" t="s">
        <v>223</v>
      </c>
      <c r="C277" s="0" t="s">
        <v>59</v>
      </c>
      <c r="D277" s="0" t="s">
        <v>330</v>
      </c>
      <c r="E277" s="0" t="n">
        <v>0</v>
      </c>
      <c r="F277" s="0" t="n">
        <v>1.4</v>
      </c>
      <c r="G277" s="0" t="n">
        <v>11.8</v>
      </c>
      <c r="I277" s="0" t="n">
        <v>3</v>
      </c>
      <c r="J277" s="0" t="n">
        <v>68.6</v>
      </c>
      <c r="K277" s="0" t="n">
        <v>16.9</v>
      </c>
      <c r="L277" s="0" t="n">
        <v>35.4</v>
      </c>
      <c r="M277" s="0" t="n">
        <v>23</v>
      </c>
      <c r="N277" s="0" t="n">
        <v>17.8</v>
      </c>
      <c r="O277" s="0" t="n">
        <v>14.8</v>
      </c>
      <c r="P277" s="0" t="n">
        <v>4</v>
      </c>
      <c r="Q277" s="0" t="n">
        <v>0</v>
      </c>
      <c r="R277" s="0" t="s">
        <v>40</v>
      </c>
      <c r="S277" s="0" t="s">
        <v>40</v>
      </c>
      <c r="T277" s="0" t="s">
        <v>40</v>
      </c>
      <c r="V277" s="0" t="s">
        <v>41</v>
      </c>
      <c r="W277" s="0" t="s">
        <v>40</v>
      </c>
      <c r="X277" s="0" t="s">
        <v>40</v>
      </c>
      <c r="Y277" s="0" t="s">
        <v>40</v>
      </c>
      <c r="Z277" s="0" t="s">
        <v>40</v>
      </c>
      <c r="AA277" s="0" t="s">
        <v>40</v>
      </c>
      <c r="AB277" s="0" t="s">
        <v>40</v>
      </c>
      <c r="AC277" s="0" t="s">
        <v>40</v>
      </c>
      <c r="AD277" s="0" t="s">
        <v>40</v>
      </c>
      <c r="AF277" s="0" t="s">
        <v>326</v>
      </c>
      <c r="AG277" s="0" t="n">
        <v>85</v>
      </c>
      <c r="AH277" s="0" t="n">
        <v>0.85</v>
      </c>
      <c r="AI277" s="0" t="s">
        <v>196</v>
      </c>
      <c r="AJ277" s="0" t="s">
        <v>318</v>
      </c>
      <c r="AK277" s="0" t="s">
        <v>65</v>
      </c>
    </row>
    <row r="278" customFormat="false" ht="12.8" hidden="false" customHeight="false" outlineLevel="0" collapsed="false">
      <c r="A278" s="0" t="s">
        <v>303</v>
      </c>
      <c r="B278" s="0" t="s">
        <v>223</v>
      </c>
      <c r="C278" s="0" t="s">
        <v>59</v>
      </c>
      <c r="D278" s="0" t="s">
        <v>331</v>
      </c>
      <c r="E278" s="0" t="n">
        <v>0</v>
      </c>
      <c r="F278" s="0" t="n">
        <v>1.4</v>
      </c>
      <c r="G278" s="0" t="n">
        <v>11.8</v>
      </c>
      <c r="H278" s="0" t="n">
        <v>30</v>
      </c>
      <c r="I278" s="0" t="n">
        <v>71.3</v>
      </c>
      <c r="K278" s="0" t="n">
        <v>2</v>
      </c>
      <c r="L278" s="0" t="n">
        <v>58.4</v>
      </c>
      <c r="M278" s="0" t="n">
        <v>25.8</v>
      </c>
      <c r="N278" s="0" t="n">
        <v>16.7</v>
      </c>
      <c r="O278" s="0" t="n">
        <v>9.5</v>
      </c>
      <c r="P278" s="0" t="n">
        <v>4.9</v>
      </c>
      <c r="Q278" s="0" t="n">
        <v>1.1</v>
      </c>
      <c r="R278" s="0" t="s">
        <v>40</v>
      </c>
      <c r="S278" s="0" t="s">
        <v>40</v>
      </c>
      <c r="T278" s="0" t="s">
        <v>40</v>
      </c>
      <c r="U278" s="0" t="s">
        <v>40</v>
      </c>
      <c r="V278" s="0" t="s">
        <v>40</v>
      </c>
      <c r="X278" s="0" t="s">
        <v>41</v>
      </c>
      <c r="Y278" s="0" t="s">
        <v>40</v>
      </c>
      <c r="Z278" s="0" t="s">
        <v>40</v>
      </c>
      <c r="AA278" s="0" t="s">
        <v>40</v>
      </c>
      <c r="AB278" s="0" t="s">
        <v>40</v>
      </c>
      <c r="AC278" s="0" t="s">
        <v>40</v>
      </c>
      <c r="AD278" s="0" t="s">
        <v>40</v>
      </c>
      <c r="AF278" s="0" t="s">
        <v>326</v>
      </c>
      <c r="AG278" s="0" t="n">
        <v>85</v>
      </c>
      <c r="AH278" s="0" t="n">
        <v>0.85</v>
      </c>
      <c r="AI278" s="0" t="s">
        <v>169</v>
      </c>
      <c r="AJ278" s="0" t="s">
        <v>318</v>
      </c>
      <c r="AK278" s="0" t="s">
        <v>65</v>
      </c>
    </row>
    <row r="279" customFormat="false" ht="12.8" hidden="false" customHeight="false" outlineLevel="0" collapsed="false">
      <c r="A279" s="0" t="s">
        <v>303</v>
      </c>
      <c r="B279" s="0" t="s">
        <v>223</v>
      </c>
      <c r="C279" s="0" t="s">
        <v>59</v>
      </c>
      <c r="D279" s="0" t="s">
        <v>332</v>
      </c>
      <c r="E279" s="0" t="n">
        <v>0</v>
      </c>
      <c r="F279" s="0" t="n">
        <v>1.4</v>
      </c>
      <c r="G279" s="0" t="n">
        <v>11.8</v>
      </c>
      <c r="H279" s="0" t="n">
        <v>30</v>
      </c>
      <c r="I279" s="0" t="n">
        <v>71.3</v>
      </c>
      <c r="J279" s="0" t="n">
        <v>67.8</v>
      </c>
      <c r="L279" s="0" t="n">
        <v>1.5</v>
      </c>
      <c r="M279" s="0" t="n">
        <v>49.1</v>
      </c>
      <c r="N279" s="0" t="n">
        <v>17.8</v>
      </c>
      <c r="O279" s="0" t="n">
        <v>9.7</v>
      </c>
      <c r="P279" s="0" t="n">
        <v>5</v>
      </c>
      <c r="Q279" s="0" t="n">
        <v>0.9</v>
      </c>
      <c r="R279" s="0" t="s">
        <v>40</v>
      </c>
      <c r="S279" s="0" t="s">
        <v>40</v>
      </c>
      <c r="T279" s="0" t="s">
        <v>40</v>
      </c>
      <c r="U279" s="0" t="s">
        <v>40</v>
      </c>
      <c r="V279" s="0" t="s">
        <v>40</v>
      </c>
      <c r="W279" s="0" t="s">
        <v>40</v>
      </c>
      <c r="Y279" s="0" t="s">
        <v>41</v>
      </c>
      <c r="Z279" s="0" t="s">
        <v>40</v>
      </c>
      <c r="AA279" s="0" t="s">
        <v>40</v>
      </c>
      <c r="AB279" s="0" t="s">
        <v>40</v>
      </c>
      <c r="AC279" s="0" t="s">
        <v>40</v>
      </c>
      <c r="AD279" s="0" t="s">
        <v>40</v>
      </c>
      <c r="AF279" s="0" t="s">
        <v>326</v>
      </c>
      <c r="AG279" s="0" t="n">
        <v>85</v>
      </c>
      <c r="AH279" s="0" t="n">
        <v>0.85</v>
      </c>
      <c r="AI279" s="0" t="s">
        <v>333</v>
      </c>
      <c r="AJ279" s="0" t="s">
        <v>318</v>
      </c>
      <c r="AK279" s="0" t="s">
        <v>65</v>
      </c>
    </row>
    <row r="280" customFormat="false" ht="12.8" hidden="false" customHeight="false" outlineLevel="0" collapsed="false">
      <c r="A280" s="0" t="s">
        <v>303</v>
      </c>
      <c r="B280" s="0" t="s">
        <v>223</v>
      </c>
      <c r="C280" s="0" t="s">
        <v>59</v>
      </c>
      <c r="D280" s="0" t="s">
        <v>334</v>
      </c>
      <c r="E280" s="0" t="n">
        <v>0</v>
      </c>
      <c r="F280" s="0" t="n">
        <v>1.4</v>
      </c>
      <c r="G280" s="0" t="n">
        <v>11.8</v>
      </c>
      <c r="I280" s="0" t="n">
        <v>1.5</v>
      </c>
      <c r="J280" s="0" t="n">
        <v>116.1</v>
      </c>
      <c r="K280" s="0" t="n">
        <v>41.5</v>
      </c>
      <c r="L280" s="0" t="n">
        <v>34.9</v>
      </c>
      <c r="M280" s="0" t="n">
        <v>22</v>
      </c>
      <c r="N280" s="0" t="n">
        <v>15.3</v>
      </c>
      <c r="O280" s="0" t="n">
        <v>14.6</v>
      </c>
      <c r="P280" s="0" t="n">
        <v>0</v>
      </c>
      <c r="Q280" s="0" t="n">
        <v>0</v>
      </c>
      <c r="R280" s="0" t="s">
        <v>40</v>
      </c>
      <c r="S280" s="0" t="s">
        <v>40</v>
      </c>
      <c r="T280" s="0" t="s">
        <v>40</v>
      </c>
      <c r="V280" s="0" t="s">
        <v>61</v>
      </c>
      <c r="W280" s="0" t="s">
        <v>40</v>
      </c>
      <c r="X280" s="0" t="s">
        <v>40</v>
      </c>
      <c r="Y280" s="0" t="s">
        <v>40</v>
      </c>
      <c r="Z280" s="0" t="s">
        <v>40</v>
      </c>
      <c r="AA280" s="0" t="s">
        <v>40</v>
      </c>
      <c r="AB280" s="0" t="s">
        <v>40</v>
      </c>
      <c r="AC280" s="0" t="s">
        <v>40</v>
      </c>
      <c r="AD280" s="0" t="s">
        <v>40</v>
      </c>
      <c r="AF280" s="0" t="s">
        <v>326</v>
      </c>
      <c r="AG280" s="0" t="n">
        <v>85</v>
      </c>
      <c r="AH280" s="0" t="n">
        <v>0.85</v>
      </c>
      <c r="AI280" s="0" t="s">
        <v>264</v>
      </c>
      <c r="AJ280" s="0" t="s">
        <v>318</v>
      </c>
      <c r="AK280" s="0" t="s">
        <v>65</v>
      </c>
    </row>
    <row r="281" customFormat="false" ht="12.8" hidden="false" customHeight="false" outlineLevel="0" collapsed="false">
      <c r="A281" s="0" t="s">
        <v>303</v>
      </c>
      <c r="B281" s="0" t="s">
        <v>223</v>
      </c>
      <c r="C281" s="0" t="s">
        <v>59</v>
      </c>
      <c r="D281" s="0" t="s">
        <v>335</v>
      </c>
      <c r="E281" s="0" t="n">
        <v>0</v>
      </c>
      <c r="F281" s="0" t="n">
        <v>1.4</v>
      </c>
      <c r="G281" s="0" t="n">
        <v>11.8</v>
      </c>
      <c r="I281" s="0" t="n">
        <v>1.5</v>
      </c>
      <c r="J281" s="0" t="n">
        <v>97.7</v>
      </c>
      <c r="K281" s="0" t="n">
        <v>35.5</v>
      </c>
      <c r="L281" s="0" t="n">
        <v>34.5</v>
      </c>
      <c r="M281" s="0" t="n">
        <v>21.6</v>
      </c>
      <c r="N281" s="0" t="n">
        <v>18.4</v>
      </c>
      <c r="O281" s="0" t="n">
        <v>14.7</v>
      </c>
      <c r="P281" s="0" t="n">
        <v>0</v>
      </c>
      <c r="Q281" s="0" t="n">
        <v>0</v>
      </c>
      <c r="R281" s="0" t="s">
        <v>40</v>
      </c>
      <c r="S281" s="0" t="s">
        <v>40</v>
      </c>
      <c r="T281" s="0" t="s">
        <v>40</v>
      </c>
      <c r="V281" s="0" t="s">
        <v>61</v>
      </c>
      <c r="W281" s="0" t="s">
        <v>40</v>
      </c>
      <c r="X281" s="0" t="s">
        <v>40</v>
      </c>
      <c r="Y281" s="0" t="s">
        <v>40</v>
      </c>
      <c r="Z281" s="0" t="s">
        <v>40</v>
      </c>
      <c r="AA281" s="0" t="s">
        <v>40</v>
      </c>
      <c r="AB281" s="0" t="s">
        <v>40</v>
      </c>
      <c r="AC281" s="0" t="s">
        <v>40</v>
      </c>
      <c r="AD281" s="0" t="s">
        <v>40</v>
      </c>
      <c r="AF281" s="0" t="s">
        <v>326</v>
      </c>
      <c r="AG281" s="0" t="n">
        <v>45</v>
      </c>
      <c r="AH281" s="0" t="n">
        <v>0.85</v>
      </c>
      <c r="AI281" s="0" t="s">
        <v>264</v>
      </c>
      <c r="AJ281" s="0" t="s">
        <v>318</v>
      </c>
      <c r="AK281" s="0" t="s">
        <v>65</v>
      </c>
    </row>
    <row r="282" customFormat="false" ht="12.8" hidden="false" customHeight="false" outlineLevel="0" collapsed="false">
      <c r="A282" s="0" t="s">
        <v>303</v>
      </c>
      <c r="B282" s="0" t="s">
        <v>223</v>
      </c>
      <c r="C282" s="0" t="s">
        <v>59</v>
      </c>
      <c r="D282" s="0" t="s">
        <v>336</v>
      </c>
      <c r="E282" s="0" t="n">
        <v>0</v>
      </c>
      <c r="F282" s="0" t="n">
        <v>1.4</v>
      </c>
      <c r="G282" s="0" t="n">
        <v>11.8</v>
      </c>
      <c r="I282" s="0" t="n">
        <v>2.5</v>
      </c>
      <c r="J282" s="0" t="n">
        <v>57.8</v>
      </c>
      <c r="K282" s="0" t="n">
        <v>16.5</v>
      </c>
      <c r="L282" s="0" t="n">
        <v>34.9</v>
      </c>
      <c r="M282" s="0" t="n">
        <v>22.6</v>
      </c>
      <c r="N282" s="0" t="n">
        <v>20.5</v>
      </c>
      <c r="O282" s="0" t="n">
        <v>15.5</v>
      </c>
      <c r="P282" s="0" t="n">
        <v>3.8</v>
      </c>
      <c r="Q282" s="0" t="n">
        <v>0</v>
      </c>
      <c r="R282" s="0" t="s">
        <v>40</v>
      </c>
      <c r="S282" s="0" t="s">
        <v>40</v>
      </c>
      <c r="T282" s="0" t="s">
        <v>40</v>
      </c>
      <c r="V282" s="0" t="s">
        <v>41</v>
      </c>
      <c r="W282" s="0" t="s">
        <v>40</v>
      </c>
      <c r="X282" s="0" t="s">
        <v>40</v>
      </c>
      <c r="Y282" s="0" t="s">
        <v>40</v>
      </c>
      <c r="Z282" s="0" t="s">
        <v>40</v>
      </c>
      <c r="AA282" s="0" t="s">
        <v>40</v>
      </c>
      <c r="AB282" s="0" t="s">
        <v>40</v>
      </c>
      <c r="AC282" s="0" t="s">
        <v>40</v>
      </c>
      <c r="AD282" s="0" t="s">
        <v>40</v>
      </c>
      <c r="AF282" s="0" t="s">
        <v>326</v>
      </c>
      <c r="AG282" s="0" t="n">
        <v>45</v>
      </c>
      <c r="AH282" s="0" t="n">
        <v>0.85</v>
      </c>
      <c r="AI282" s="0" t="s">
        <v>196</v>
      </c>
      <c r="AJ282" s="0" t="s">
        <v>318</v>
      </c>
      <c r="AK282" s="0" t="s">
        <v>65</v>
      </c>
    </row>
    <row r="283" customFormat="false" ht="12.8" hidden="false" customHeight="false" outlineLevel="0" collapsed="false">
      <c r="A283" s="0" t="s">
        <v>303</v>
      </c>
      <c r="B283" s="0" t="s">
        <v>223</v>
      </c>
      <c r="C283" s="0" t="s">
        <v>59</v>
      </c>
      <c r="D283" s="0" t="s">
        <v>337</v>
      </c>
      <c r="E283" s="0" t="n">
        <v>0</v>
      </c>
      <c r="F283" s="0" t="n">
        <v>0.8</v>
      </c>
      <c r="G283" s="0" t="n">
        <v>11</v>
      </c>
      <c r="I283" s="0" t="n">
        <v>2.5</v>
      </c>
      <c r="K283" s="0" t="n">
        <v>2</v>
      </c>
      <c r="L283" s="0" t="n">
        <v>57.2</v>
      </c>
      <c r="M283" s="0" t="n">
        <v>27</v>
      </c>
      <c r="N283" s="0" t="n">
        <v>21.7</v>
      </c>
      <c r="O283" s="0" t="n">
        <v>11.3</v>
      </c>
      <c r="P283" s="0" t="n">
        <v>5.8</v>
      </c>
      <c r="Q283" s="0" t="n">
        <v>1.7</v>
      </c>
      <c r="R283" s="0" t="s">
        <v>40</v>
      </c>
      <c r="S283" s="0" t="s">
        <v>40</v>
      </c>
      <c r="T283" s="0" t="s">
        <v>40</v>
      </c>
      <c r="V283" s="0" t="s">
        <v>41</v>
      </c>
      <c r="X283" s="0" t="s">
        <v>41</v>
      </c>
      <c r="Y283" s="0" t="s">
        <v>40</v>
      </c>
      <c r="Z283" s="0" t="s">
        <v>40</v>
      </c>
      <c r="AA283" s="0" t="s">
        <v>40</v>
      </c>
      <c r="AB283" s="0" t="s">
        <v>40</v>
      </c>
      <c r="AC283" s="0" t="s">
        <v>40</v>
      </c>
      <c r="AD283" s="0" t="s">
        <v>40</v>
      </c>
      <c r="AF283" s="0" t="s">
        <v>326</v>
      </c>
      <c r="AG283" s="0" t="n">
        <v>45</v>
      </c>
      <c r="AH283" s="0" t="n">
        <v>0.85</v>
      </c>
      <c r="AI283" s="0" t="s">
        <v>177</v>
      </c>
      <c r="AJ283" s="0" t="s">
        <v>318</v>
      </c>
      <c r="AK283" s="0" t="s">
        <v>65</v>
      </c>
    </row>
    <row r="284" customFormat="false" ht="12.8" hidden="false" customHeight="false" outlineLevel="0" collapsed="false">
      <c r="A284" s="0" t="s">
        <v>303</v>
      </c>
      <c r="B284" s="0" t="s">
        <v>223</v>
      </c>
      <c r="C284" s="0" t="s">
        <v>59</v>
      </c>
      <c r="D284" s="0" t="s">
        <v>338</v>
      </c>
      <c r="E284" s="0" t="n">
        <v>0</v>
      </c>
      <c r="F284" s="0" t="n">
        <v>1.9</v>
      </c>
      <c r="G284" s="0" t="n">
        <v>15.7</v>
      </c>
      <c r="I284" s="0" t="n">
        <v>3</v>
      </c>
      <c r="K284" s="0" t="n">
        <v>2</v>
      </c>
      <c r="M284" s="0" t="n">
        <v>2</v>
      </c>
      <c r="N284" s="0" t="n">
        <v>16.2</v>
      </c>
      <c r="O284" s="0" t="n">
        <v>15.3</v>
      </c>
      <c r="P284" s="0" t="n">
        <v>0.6</v>
      </c>
      <c r="Q284" s="0" t="n">
        <v>0</v>
      </c>
      <c r="R284" s="0" t="s">
        <v>40</v>
      </c>
      <c r="S284" s="0" t="s">
        <v>40</v>
      </c>
      <c r="T284" s="0" t="s">
        <v>40</v>
      </c>
      <c r="V284" s="0" t="s">
        <v>41</v>
      </c>
      <c r="X284" s="0" t="s">
        <v>41</v>
      </c>
      <c r="Z284" s="0" t="s">
        <v>41</v>
      </c>
      <c r="AA284" s="0" t="s">
        <v>40</v>
      </c>
      <c r="AB284" s="0" t="s">
        <v>40</v>
      </c>
      <c r="AC284" s="0" t="s">
        <v>40</v>
      </c>
      <c r="AD284" s="0" t="s">
        <v>40</v>
      </c>
      <c r="AF284" s="0" t="s">
        <v>324</v>
      </c>
      <c r="AG284" s="0" t="n">
        <v>85</v>
      </c>
      <c r="AH284" s="0" t="n">
        <v>0.85</v>
      </c>
      <c r="AI284" s="0" t="s">
        <v>328</v>
      </c>
      <c r="AJ284" s="0" t="s">
        <v>318</v>
      </c>
      <c r="AK284" s="0" t="s">
        <v>65</v>
      </c>
    </row>
    <row r="285" customFormat="false" ht="12.8" hidden="false" customHeight="false" outlineLevel="0" collapsed="false">
      <c r="A285" s="0" t="s">
        <v>303</v>
      </c>
      <c r="B285" s="0" t="s">
        <v>223</v>
      </c>
      <c r="C285" s="0" t="s">
        <v>59</v>
      </c>
      <c r="D285" s="0" t="s">
        <v>339</v>
      </c>
      <c r="E285" s="0" t="n">
        <v>0</v>
      </c>
      <c r="F285" s="0" t="n">
        <v>0.8</v>
      </c>
      <c r="G285" s="0" t="n">
        <v>11</v>
      </c>
      <c r="I285" s="0" t="n">
        <v>1.5</v>
      </c>
      <c r="J285" s="0" t="n">
        <v>2.5</v>
      </c>
      <c r="K285" s="0" t="n">
        <v>35.5</v>
      </c>
      <c r="L285" s="0" t="n">
        <v>20.4</v>
      </c>
      <c r="M285" s="0" t="n">
        <v>24.4</v>
      </c>
      <c r="N285" s="0" t="n">
        <v>21.3</v>
      </c>
      <c r="O285" s="0" t="n">
        <v>17.6</v>
      </c>
      <c r="P285" s="0" t="n">
        <v>2.9</v>
      </c>
      <c r="Q285" s="0" t="n">
        <v>0</v>
      </c>
      <c r="R285" s="0" t="s">
        <v>40</v>
      </c>
      <c r="S285" s="0" t="s">
        <v>40</v>
      </c>
      <c r="T285" s="0" t="s">
        <v>40</v>
      </c>
      <c r="V285" s="0" t="s">
        <v>61</v>
      </c>
      <c r="W285" s="0" t="s">
        <v>41</v>
      </c>
      <c r="X285" s="0" t="s">
        <v>40</v>
      </c>
      <c r="Y285" s="0" t="s">
        <v>40</v>
      </c>
      <c r="Z285" s="0" t="s">
        <v>40</v>
      </c>
      <c r="AA285" s="0" t="s">
        <v>40</v>
      </c>
      <c r="AB285" s="0" t="s">
        <v>40</v>
      </c>
      <c r="AC285" s="0" t="s">
        <v>40</v>
      </c>
      <c r="AD285" s="0" t="s">
        <v>40</v>
      </c>
      <c r="AF285" s="0" t="s">
        <v>326</v>
      </c>
      <c r="AG285" s="0" t="n">
        <v>45</v>
      </c>
      <c r="AH285" s="0" t="n">
        <v>0.85</v>
      </c>
      <c r="AI285" s="0" t="s">
        <v>273</v>
      </c>
      <c r="AJ285" s="0" t="s">
        <v>318</v>
      </c>
      <c r="AK285" s="0" t="s">
        <v>65</v>
      </c>
    </row>
    <row r="286" customFormat="false" ht="12.8" hidden="false" customHeight="false" outlineLevel="0" collapsed="false">
      <c r="A286" s="0" t="s">
        <v>303</v>
      </c>
      <c r="B286" s="0" t="s">
        <v>223</v>
      </c>
      <c r="C286" s="0" t="s">
        <v>59</v>
      </c>
      <c r="D286" s="0" t="s">
        <v>340</v>
      </c>
      <c r="I286" s="0" t="n">
        <v>4.5</v>
      </c>
      <c r="J286" s="0" t="n">
        <v>3.5</v>
      </c>
      <c r="L286" s="0" t="n">
        <v>2</v>
      </c>
      <c r="N286" s="0" t="n">
        <v>2</v>
      </c>
      <c r="O286" s="0" t="n">
        <v>0</v>
      </c>
      <c r="P286" s="0" t="n">
        <v>1</v>
      </c>
      <c r="Q286" s="0" t="n">
        <v>2.2</v>
      </c>
      <c r="V286" s="0" t="s">
        <v>180</v>
      </c>
      <c r="W286" s="0" t="s">
        <v>78</v>
      </c>
      <c r="Y286" s="0" t="s">
        <v>78</v>
      </c>
      <c r="AA286" s="0" t="s">
        <v>78</v>
      </c>
      <c r="AB286" s="0" t="s">
        <v>40</v>
      </c>
      <c r="AC286" s="0" t="s">
        <v>40</v>
      </c>
      <c r="AD286" s="0" t="s">
        <v>40</v>
      </c>
      <c r="AF286" s="0" t="s">
        <v>181</v>
      </c>
      <c r="AG286" s="0" t="n">
        <v>200</v>
      </c>
      <c r="AH286" s="0" t="n">
        <v>0.85</v>
      </c>
      <c r="AI286" s="0" t="s">
        <v>182</v>
      </c>
      <c r="AJ286" s="0" t="s">
        <v>318</v>
      </c>
    </row>
    <row r="287" customFormat="false" ht="12.8" hidden="false" customHeight="false" outlineLevel="0" collapsed="false">
      <c r="A287" s="0" t="s">
        <v>303</v>
      </c>
      <c r="B287" s="0" t="s">
        <v>223</v>
      </c>
      <c r="C287" s="0" t="s">
        <v>59</v>
      </c>
      <c r="D287" s="0" t="s">
        <v>341</v>
      </c>
      <c r="I287" s="0" t="n">
        <v>5</v>
      </c>
      <c r="K287" s="0" t="n">
        <v>3</v>
      </c>
      <c r="L287" s="0" t="n">
        <v>2</v>
      </c>
      <c r="N287" s="0" t="n">
        <v>1.5</v>
      </c>
      <c r="O287" s="0" t="n">
        <v>0.7</v>
      </c>
      <c r="P287" s="0" t="n">
        <v>2.5</v>
      </c>
      <c r="Q287" s="0" t="n">
        <v>0</v>
      </c>
      <c r="V287" s="0" t="s">
        <v>78</v>
      </c>
      <c r="X287" s="0" t="s">
        <v>78</v>
      </c>
      <c r="Y287" s="0" t="s">
        <v>78</v>
      </c>
      <c r="AA287" s="0" t="s">
        <v>78</v>
      </c>
      <c r="AB287" s="0" t="s">
        <v>40</v>
      </c>
      <c r="AC287" s="0" t="s">
        <v>40</v>
      </c>
      <c r="AD287" s="0" t="s">
        <v>40</v>
      </c>
      <c r="AF287" s="0" t="s">
        <v>181</v>
      </c>
      <c r="AG287" s="0" t="n">
        <v>200</v>
      </c>
      <c r="AH287" s="0" t="n">
        <v>0.85</v>
      </c>
      <c r="AI287" s="0" t="s">
        <v>255</v>
      </c>
      <c r="AJ287" s="0" t="s">
        <v>318</v>
      </c>
    </row>
    <row r="288" customFormat="false" ht="12.8" hidden="false" customHeight="false" outlineLevel="0" collapsed="false">
      <c r="A288" s="0" t="s">
        <v>303</v>
      </c>
      <c r="B288" s="0" t="s">
        <v>223</v>
      </c>
      <c r="C288" s="0" t="s">
        <v>59</v>
      </c>
      <c r="D288" s="0" t="s">
        <v>342</v>
      </c>
      <c r="E288" s="0" t="n">
        <v>1.1</v>
      </c>
      <c r="F288" s="0" t="n">
        <v>11.5</v>
      </c>
      <c r="G288" s="0" t="n">
        <v>16</v>
      </c>
      <c r="H288" s="0" t="n">
        <v>59.9</v>
      </c>
      <c r="I288" s="0" t="n">
        <v>77</v>
      </c>
      <c r="J288" s="0" t="n">
        <v>103.1</v>
      </c>
      <c r="K288" s="0" t="n">
        <v>76.1</v>
      </c>
      <c r="L288" s="0" t="n">
        <v>52.8</v>
      </c>
      <c r="M288" s="0" t="n">
        <v>26.5</v>
      </c>
      <c r="N288" s="0" t="n">
        <v>18.7</v>
      </c>
      <c r="O288" s="0" t="n">
        <v>8.8</v>
      </c>
      <c r="P288" s="0" t="n">
        <v>5.7</v>
      </c>
      <c r="Q288" s="0" t="n">
        <v>2.7</v>
      </c>
      <c r="R288" s="0" t="s">
        <v>40</v>
      </c>
      <c r="S288" s="0" t="s">
        <v>40</v>
      </c>
      <c r="T288" s="0" t="s">
        <v>40</v>
      </c>
      <c r="U288" s="0" t="s">
        <v>40</v>
      </c>
      <c r="V288" s="0" t="s">
        <v>40</v>
      </c>
      <c r="W288" s="0" t="s">
        <v>40</v>
      </c>
      <c r="X288" s="0" t="s">
        <v>40</v>
      </c>
      <c r="Y288" s="0" t="s">
        <v>40</v>
      </c>
      <c r="Z288" s="0" t="s">
        <v>40</v>
      </c>
      <c r="AA288" s="0" t="s">
        <v>40</v>
      </c>
      <c r="AB288" s="0" t="s">
        <v>40</v>
      </c>
      <c r="AC288" s="0" t="s">
        <v>40</v>
      </c>
      <c r="AD288" s="0" t="s">
        <v>40</v>
      </c>
      <c r="AF288" s="0" t="s">
        <v>343</v>
      </c>
      <c r="AG288" s="0" t="n">
        <v>150</v>
      </c>
      <c r="AH288" s="0" t="n">
        <v>0.85</v>
      </c>
      <c r="AI288" s="0" t="s">
        <v>139</v>
      </c>
      <c r="AJ288" s="0" t="s">
        <v>318</v>
      </c>
      <c r="AK288" s="0" t="s">
        <v>81</v>
      </c>
    </row>
    <row r="289" customFormat="false" ht="12.8" hidden="false" customHeight="false" outlineLevel="0" collapsed="false">
      <c r="A289" s="0" t="s">
        <v>303</v>
      </c>
      <c r="B289" s="0" t="s">
        <v>223</v>
      </c>
      <c r="C289" s="0" t="s">
        <v>59</v>
      </c>
      <c r="D289" s="0" t="s">
        <v>344</v>
      </c>
      <c r="E289" s="0" t="n">
        <v>2.8</v>
      </c>
      <c r="F289" s="0" t="n">
        <v>13.2</v>
      </c>
      <c r="I289" s="0" t="n">
        <v>3.5</v>
      </c>
      <c r="J289" s="0" t="n">
        <v>4</v>
      </c>
      <c r="L289" s="0" t="n">
        <v>2</v>
      </c>
      <c r="N289" s="0" t="n">
        <v>1.5</v>
      </c>
      <c r="O289" s="0" t="n">
        <v>1.8</v>
      </c>
      <c r="P289" s="0" t="n">
        <v>4.5</v>
      </c>
      <c r="Q289" s="0" t="n">
        <v>2.9</v>
      </c>
      <c r="R289" s="0" t="s">
        <v>40</v>
      </c>
      <c r="S289" s="0" t="s">
        <v>40</v>
      </c>
      <c r="V289" s="0" t="s">
        <v>180</v>
      </c>
      <c r="W289" s="0" t="s">
        <v>78</v>
      </c>
      <c r="Y289" s="0" t="s">
        <v>78</v>
      </c>
      <c r="AA289" s="0" t="s">
        <v>78</v>
      </c>
      <c r="AB289" s="0" t="s">
        <v>40</v>
      </c>
      <c r="AC289" s="0" t="s">
        <v>40</v>
      </c>
      <c r="AD289" s="0" t="s">
        <v>40</v>
      </c>
      <c r="AF289" s="0" t="s">
        <v>343</v>
      </c>
      <c r="AG289" s="0" t="n">
        <v>150</v>
      </c>
      <c r="AH289" s="0" t="n">
        <v>0.85</v>
      </c>
      <c r="AI289" s="0" t="s">
        <v>261</v>
      </c>
      <c r="AJ289" s="0" t="s">
        <v>318</v>
      </c>
      <c r="AK289" s="0" t="s">
        <v>81</v>
      </c>
    </row>
    <row r="290" customFormat="false" ht="12.8" hidden="false" customHeight="false" outlineLevel="0" collapsed="false">
      <c r="A290" s="0" t="s">
        <v>303</v>
      </c>
      <c r="B290" s="0" t="s">
        <v>223</v>
      </c>
      <c r="C290" s="0" t="s">
        <v>59</v>
      </c>
      <c r="D290" s="0" t="s">
        <v>345</v>
      </c>
      <c r="E290" s="0" t="n">
        <v>2.8</v>
      </c>
      <c r="F290" s="0" t="n">
        <v>13.2</v>
      </c>
      <c r="I290" s="0" t="n">
        <v>5</v>
      </c>
      <c r="K290" s="0" t="n">
        <v>3.5</v>
      </c>
      <c r="L290" s="0" t="n">
        <v>2</v>
      </c>
      <c r="N290" s="0" t="n">
        <v>1.5</v>
      </c>
      <c r="O290" s="0" t="n">
        <v>23.2</v>
      </c>
      <c r="P290" s="0" t="n">
        <v>0</v>
      </c>
      <c r="Q290" s="0" t="n">
        <v>0</v>
      </c>
      <c r="R290" s="0" t="s">
        <v>40</v>
      </c>
      <c r="S290" s="0" t="s">
        <v>40</v>
      </c>
      <c r="V290" s="0" t="s">
        <v>78</v>
      </c>
      <c r="X290" s="0" t="s">
        <v>78</v>
      </c>
      <c r="Y290" s="0" t="s">
        <v>78</v>
      </c>
      <c r="AA290" s="0" t="s">
        <v>78</v>
      </c>
      <c r="AB290" s="0" t="s">
        <v>40</v>
      </c>
      <c r="AC290" s="0" t="s">
        <v>40</v>
      </c>
      <c r="AD290" s="0" t="s">
        <v>40</v>
      </c>
      <c r="AF290" s="0" t="s">
        <v>343</v>
      </c>
      <c r="AG290" s="0" t="n">
        <v>150</v>
      </c>
      <c r="AH290" s="0" t="n">
        <v>0.85</v>
      </c>
      <c r="AI290" s="0" t="s">
        <v>328</v>
      </c>
      <c r="AJ290" s="0" t="s">
        <v>318</v>
      </c>
      <c r="AK290" s="0" t="s">
        <v>81</v>
      </c>
    </row>
    <row r="291" customFormat="false" ht="12.8" hidden="false" customHeight="false" outlineLevel="0" collapsed="false">
      <c r="A291" s="0" t="s">
        <v>303</v>
      </c>
      <c r="B291" s="0" t="s">
        <v>223</v>
      </c>
      <c r="C291" s="0" t="s">
        <v>59</v>
      </c>
      <c r="D291" s="0" t="s">
        <v>346</v>
      </c>
      <c r="E291" s="0" t="n">
        <v>1.1</v>
      </c>
      <c r="F291" s="0" t="n">
        <v>11.5</v>
      </c>
      <c r="G291" s="0" t="n">
        <v>16</v>
      </c>
      <c r="H291" s="0" t="n">
        <v>59.9</v>
      </c>
      <c r="J291" s="0" t="n">
        <v>4</v>
      </c>
      <c r="K291" s="0" t="n">
        <v>108.5</v>
      </c>
      <c r="L291" s="0" t="n">
        <v>14.4</v>
      </c>
      <c r="M291" s="0" t="n">
        <v>29.2</v>
      </c>
      <c r="N291" s="0" t="n">
        <v>19.6</v>
      </c>
      <c r="O291" s="0" t="n">
        <v>5.9</v>
      </c>
      <c r="P291" s="0" t="n">
        <v>5.3</v>
      </c>
      <c r="Q291" s="0" t="n">
        <v>2.9</v>
      </c>
      <c r="R291" s="0" t="s">
        <v>40</v>
      </c>
      <c r="S291" s="0" t="s">
        <v>40</v>
      </c>
      <c r="T291" s="0" t="s">
        <v>40</v>
      </c>
      <c r="U291" s="0" t="s">
        <v>40</v>
      </c>
      <c r="W291" s="0" t="s">
        <v>78</v>
      </c>
      <c r="X291" s="0" t="s">
        <v>40</v>
      </c>
      <c r="Y291" s="0" t="s">
        <v>40</v>
      </c>
      <c r="Z291" s="0" t="s">
        <v>40</v>
      </c>
      <c r="AA291" s="0" t="s">
        <v>40</v>
      </c>
      <c r="AB291" s="0" t="s">
        <v>40</v>
      </c>
      <c r="AC291" s="0" t="s">
        <v>40</v>
      </c>
      <c r="AD291" s="0" t="s">
        <v>40</v>
      </c>
      <c r="AF291" s="0" t="s">
        <v>343</v>
      </c>
      <c r="AG291" s="0" t="n">
        <v>150</v>
      </c>
      <c r="AH291" s="0" t="n">
        <v>0.85</v>
      </c>
      <c r="AI291" s="0" t="s">
        <v>149</v>
      </c>
      <c r="AJ291" s="0" t="s">
        <v>318</v>
      </c>
      <c r="AK291" s="0" t="s">
        <v>81</v>
      </c>
    </row>
    <row r="292" customFormat="false" ht="12.8" hidden="false" customHeight="false" outlineLevel="0" collapsed="false">
      <c r="A292" s="0" t="s">
        <v>303</v>
      </c>
      <c r="B292" s="0" t="s">
        <v>223</v>
      </c>
      <c r="C292" s="0" t="s">
        <v>59</v>
      </c>
      <c r="D292" s="0" t="s">
        <v>347</v>
      </c>
      <c r="E292" s="0" t="n">
        <v>0</v>
      </c>
      <c r="F292" s="0" t="n">
        <v>4</v>
      </c>
      <c r="G292" s="0" t="n">
        <v>18.4</v>
      </c>
      <c r="H292" s="0" t="n">
        <v>1.5</v>
      </c>
      <c r="J292" s="0" t="n">
        <v>2.5</v>
      </c>
      <c r="K292" s="0" t="n">
        <v>49.3</v>
      </c>
      <c r="L292" s="0" t="n">
        <v>34.8</v>
      </c>
      <c r="M292" s="0" t="n">
        <v>22.3</v>
      </c>
      <c r="N292" s="0" t="n">
        <v>15.6</v>
      </c>
      <c r="O292" s="0" t="n">
        <v>15.4</v>
      </c>
      <c r="P292" s="0" t="n">
        <v>0.5</v>
      </c>
      <c r="Q292" s="0" t="n">
        <v>0</v>
      </c>
      <c r="R292" s="0" t="s">
        <v>40</v>
      </c>
      <c r="S292" s="0" t="s">
        <v>40</v>
      </c>
      <c r="T292" s="0" t="s">
        <v>40</v>
      </c>
      <c r="U292" s="0" t="s">
        <v>61</v>
      </c>
      <c r="W292" s="0" t="s">
        <v>61</v>
      </c>
      <c r="X292" s="0" t="s">
        <v>40</v>
      </c>
      <c r="Y292" s="0" t="s">
        <v>40</v>
      </c>
      <c r="Z292" s="0" t="s">
        <v>40</v>
      </c>
      <c r="AA292" s="0" t="s">
        <v>40</v>
      </c>
      <c r="AB292" s="0" t="s">
        <v>40</v>
      </c>
      <c r="AC292" s="0" t="s">
        <v>40</v>
      </c>
      <c r="AD292" s="0" t="s">
        <v>40</v>
      </c>
      <c r="AF292" s="0" t="s">
        <v>324</v>
      </c>
      <c r="AG292" s="0" t="n">
        <v>85</v>
      </c>
      <c r="AH292" s="0" t="n">
        <v>0.85</v>
      </c>
      <c r="AI292" s="0" t="s">
        <v>348</v>
      </c>
      <c r="AJ292" s="0" t="s">
        <v>318</v>
      </c>
      <c r="AK292" s="0" t="s">
        <v>65</v>
      </c>
    </row>
    <row r="293" customFormat="false" ht="12.8" hidden="false" customHeight="false" outlineLevel="0" collapsed="false">
      <c r="A293" s="0" t="s">
        <v>303</v>
      </c>
      <c r="B293" s="0" t="s">
        <v>223</v>
      </c>
      <c r="C293" s="0" t="s">
        <v>59</v>
      </c>
      <c r="D293" s="0" t="s">
        <v>349</v>
      </c>
      <c r="E293" s="0" t="n">
        <v>0</v>
      </c>
      <c r="F293" s="0" t="n">
        <v>2.6</v>
      </c>
      <c r="G293" s="0" t="n">
        <v>16.6</v>
      </c>
      <c r="H293" s="0" t="n">
        <v>30.1</v>
      </c>
      <c r="I293" s="0" t="n">
        <v>67.5</v>
      </c>
      <c r="J293" s="0" t="n">
        <v>2</v>
      </c>
      <c r="K293" s="0" t="n">
        <v>17.6</v>
      </c>
      <c r="L293" s="0" t="n">
        <v>12.6</v>
      </c>
      <c r="M293" s="0" t="n">
        <v>18.1</v>
      </c>
      <c r="N293" s="0" t="n">
        <v>16.1</v>
      </c>
      <c r="O293" s="0" t="n">
        <v>11.9</v>
      </c>
      <c r="P293" s="0" t="n">
        <v>2.3</v>
      </c>
      <c r="Q293" s="0" t="n">
        <v>0</v>
      </c>
      <c r="R293" s="0" t="s">
        <v>40</v>
      </c>
      <c r="S293" s="0" t="s">
        <v>40</v>
      </c>
      <c r="T293" s="0" t="s">
        <v>40</v>
      </c>
      <c r="U293" s="0" t="s">
        <v>40</v>
      </c>
      <c r="V293" s="0" t="s">
        <v>40</v>
      </c>
      <c r="W293" s="0" t="s">
        <v>61</v>
      </c>
      <c r="X293" s="0" t="s">
        <v>40</v>
      </c>
      <c r="Y293" s="0" t="s">
        <v>40</v>
      </c>
      <c r="Z293" s="0" t="s">
        <v>40</v>
      </c>
      <c r="AA293" s="0" t="s">
        <v>40</v>
      </c>
      <c r="AB293" s="0" t="s">
        <v>40</v>
      </c>
      <c r="AC293" s="0" t="s">
        <v>40</v>
      </c>
      <c r="AD293" s="0" t="s">
        <v>40</v>
      </c>
      <c r="AF293" s="0" t="s">
        <v>324</v>
      </c>
      <c r="AG293" s="0" t="n">
        <v>85</v>
      </c>
      <c r="AH293" s="0" t="n">
        <v>0.85</v>
      </c>
      <c r="AI293" s="0" t="s">
        <v>350</v>
      </c>
      <c r="AJ293" s="0" t="s">
        <v>318</v>
      </c>
      <c r="AK293" s="0" t="s">
        <v>65</v>
      </c>
    </row>
    <row r="294" customFormat="false" ht="12.8" hidden="false" customHeight="false" outlineLevel="0" collapsed="false">
      <c r="A294" s="0" t="s">
        <v>303</v>
      </c>
      <c r="B294" s="0" t="s">
        <v>223</v>
      </c>
      <c r="C294" s="0" t="s">
        <v>59</v>
      </c>
      <c r="D294" s="0" t="s">
        <v>351</v>
      </c>
      <c r="E294" s="0" t="n">
        <v>0</v>
      </c>
      <c r="F294" s="0" t="n">
        <v>2.6</v>
      </c>
      <c r="G294" s="0" t="n">
        <v>16.6</v>
      </c>
      <c r="H294" s="0" t="n">
        <v>30.1</v>
      </c>
      <c r="I294" s="0" t="n">
        <v>67.5</v>
      </c>
      <c r="K294" s="0" t="n">
        <v>2</v>
      </c>
      <c r="L294" s="0" t="n">
        <v>40.9</v>
      </c>
      <c r="M294" s="0" t="n">
        <v>21.9</v>
      </c>
      <c r="N294" s="0" t="n">
        <v>18.1</v>
      </c>
      <c r="O294" s="0" t="n">
        <v>7.2</v>
      </c>
      <c r="P294" s="0" t="n">
        <v>3.8</v>
      </c>
      <c r="Q294" s="0" t="n">
        <v>0</v>
      </c>
      <c r="R294" s="0" t="s">
        <v>40</v>
      </c>
      <c r="S294" s="0" t="s">
        <v>40</v>
      </c>
      <c r="T294" s="0" t="s">
        <v>40</v>
      </c>
      <c r="U294" s="0" t="s">
        <v>40</v>
      </c>
      <c r="V294" s="0" t="s">
        <v>40</v>
      </c>
      <c r="X294" s="0" t="s">
        <v>41</v>
      </c>
      <c r="Y294" s="0" t="s">
        <v>40</v>
      </c>
      <c r="Z294" s="0" t="s">
        <v>40</v>
      </c>
      <c r="AA294" s="0" t="s">
        <v>40</v>
      </c>
      <c r="AB294" s="0" t="s">
        <v>40</v>
      </c>
      <c r="AC294" s="0" t="s">
        <v>40</v>
      </c>
      <c r="AD294" s="0" t="s">
        <v>40</v>
      </c>
      <c r="AF294" s="0" t="s">
        <v>324</v>
      </c>
      <c r="AG294" s="0" t="n">
        <v>85</v>
      </c>
      <c r="AH294" s="0" t="n">
        <v>0.85</v>
      </c>
      <c r="AI294" s="0" t="s">
        <v>149</v>
      </c>
      <c r="AJ294" s="0" t="s">
        <v>318</v>
      </c>
      <c r="AK294" s="0" t="s">
        <v>65</v>
      </c>
    </row>
    <row r="295" customFormat="false" ht="12.8" hidden="false" customHeight="false" outlineLevel="0" collapsed="false">
      <c r="A295" s="0" t="s">
        <v>303</v>
      </c>
      <c r="B295" s="0" t="s">
        <v>223</v>
      </c>
      <c r="C295" s="0" t="s">
        <v>59</v>
      </c>
      <c r="D295" s="0" t="s">
        <v>352</v>
      </c>
      <c r="E295" s="0" t="n">
        <v>0</v>
      </c>
      <c r="F295" s="0" t="n">
        <v>2.6</v>
      </c>
      <c r="G295" s="0" t="n">
        <v>16.6</v>
      </c>
      <c r="H295" s="0" t="n">
        <v>29.5</v>
      </c>
      <c r="I295" s="0" t="n">
        <v>57.3</v>
      </c>
      <c r="J295" s="0" t="n">
        <v>49</v>
      </c>
      <c r="K295" s="0" t="n">
        <v>23.9</v>
      </c>
      <c r="L295" s="0" t="n">
        <v>30.1</v>
      </c>
      <c r="M295" s="0" t="n">
        <v>18.4</v>
      </c>
      <c r="N295" s="0" t="n">
        <v>18.7</v>
      </c>
      <c r="O295" s="0" t="n">
        <v>13.6</v>
      </c>
      <c r="P295" s="0" t="n">
        <v>1.5</v>
      </c>
      <c r="Q295" s="0" t="n">
        <v>0</v>
      </c>
      <c r="R295" s="0" t="s">
        <v>40</v>
      </c>
      <c r="S295" s="0" t="s">
        <v>40</v>
      </c>
      <c r="T295" s="0" t="s">
        <v>40</v>
      </c>
      <c r="U295" s="0" t="s">
        <v>40</v>
      </c>
      <c r="V295" s="0" t="s">
        <v>40</v>
      </c>
      <c r="W295" s="0" t="s">
        <v>40</v>
      </c>
      <c r="X295" s="0" t="s">
        <v>40</v>
      </c>
      <c r="Y295" s="0" t="s">
        <v>40</v>
      </c>
      <c r="Z295" s="0" t="s">
        <v>40</v>
      </c>
      <c r="AA295" s="0" t="s">
        <v>40</v>
      </c>
      <c r="AB295" s="0" t="s">
        <v>40</v>
      </c>
      <c r="AC295" s="0" t="s">
        <v>40</v>
      </c>
      <c r="AD295" s="0" t="s">
        <v>40</v>
      </c>
      <c r="AF295" s="0" t="s">
        <v>324</v>
      </c>
      <c r="AG295" s="0" t="n">
        <v>45</v>
      </c>
      <c r="AH295" s="0" t="n">
        <v>0.85</v>
      </c>
      <c r="AI295" s="0" t="s">
        <v>139</v>
      </c>
      <c r="AJ295" s="0" t="s">
        <v>318</v>
      </c>
      <c r="AK295" s="0" t="s">
        <v>65</v>
      </c>
    </row>
    <row r="296" customFormat="false" ht="12.8" hidden="false" customHeight="false" outlineLevel="0" collapsed="false">
      <c r="A296" s="0" t="s">
        <v>303</v>
      </c>
      <c r="B296" s="0" t="s">
        <v>223</v>
      </c>
      <c r="C296" s="0" t="s">
        <v>59</v>
      </c>
      <c r="D296" s="0" t="s">
        <v>353</v>
      </c>
      <c r="I296" s="0" t="n">
        <v>4.5</v>
      </c>
      <c r="J296" s="0" t="n">
        <v>3</v>
      </c>
      <c r="L296" s="0" t="n">
        <v>2</v>
      </c>
      <c r="M296" s="0" t="n">
        <v>42.5</v>
      </c>
      <c r="N296" s="0" t="n">
        <v>29.6</v>
      </c>
      <c r="O296" s="0" t="n">
        <v>13.7</v>
      </c>
      <c r="P296" s="0" t="n">
        <v>8</v>
      </c>
      <c r="Q296" s="0" t="n">
        <v>0</v>
      </c>
      <c r="V296" s="0" t="s">
        <v>61</v>
      </c>
      <c r="W296" s="0" t="s">
        <v>41</v>
      </c>
      <c r="Y296" s="0" t="s">
        <v>41</v>
      </c>
      <c r="Z296" s="0" t="s">
        <v>40</v>
      </c>
      <c r="AA296" s="0" t="s">
        <v>40</v>
      </c>
      <c r="AB296" s="0" t="s">
        <v>40</v>
      </c>
      <c r="AC296" s="0" t="s">
        <v>40</v>
      </c>
      <c r="AD296" s="0" t="s">
        <v>40</v>
      </c>
      <c r="AF296" s="0" t="s">
        <v>155</v>
      </c>
      <c r="AG296" s="0" t="n">
        <v>85</v>
      </c>
      <c r="AH296" s="0" t="n">
        <v>0.85</v>
      </c>
      <c r="AI296" s="0" t="s">
        <v>182</v>
      </c>
      <c r="AJ296" s="0" t="s">
        <v>318</v>
      </c>
      <c r="AK296" s="0" t="s">
        <v>72</v>
      </c>
    </row>
    <row r="297" customFormat="false" ht="12.8" hidden="false" customHeight="false" outlineLevel="0" collapsed="false">
      <c r="A297" s="0" t="s">
        <v>303</v>
      </c>
      <c r="B297" s="0" t="s">
        <v>223</v>
      </c>
      <c r="C297" s="0" t="s">
        <v>59</v>
      </c>
      <c r="D297" s="0" t="s">
        <v>354</v>
      </c>
      <c r="I297" s="0" t="n">
        <v>5</v>
      </c>
      <c r="J297" s="0" t="n">
        <v>103.5</v>
      </c>
      <c r="K297" s="0" t="n">
        <v>2</v>
      </c>
      <c r="L297" s="0" t="n">
        <v>1.5</v>
      </c>
      <c r="M297" s="0" t="n">
        <v>34.8</v>
      </c>
      <c r="N297" s="0" t="n">
        <v>13.9</v>
      </c>
      <c r="O297" s="0" t="n">
        <v>8.1</v>
      </c>
      <c r="P297" s="0" t="n">
        <v>0</v>
      </c>
      <c r="Q297" s="0" t="n">
        <v>0</v>
      </c>
      <c r="V297" s="0" t="s">
        <v>41</v>
      </c>
      <c r="W297" s="0" t="s">
        <v>40</v>
      </c>
      <c r="X297" s="0" t="s">
        <v>41</v>
      </c>
      <c r="Y297" s="0" t="s">
        <v>41</v>
      </c>
      <c r="Z297" s="0" t="s">
        <v>40</v>
      </c>
      <c r="AA297" s="0" t="s">
        <v>40</v>
      </c>
      <c r="AB297" s="0" t="s">
        <v>40</v>
      </c>
      <c r="AC297" s="0" t="s">
        <v>40</v>
      </c>
      <c r="AD297" s="0" t="s">
        <v>40</v>
      </c>
      <c r="AF297" s="0" t="s">
        <v>155</v>
      </c>
      <c r="AG297" s="0" t="n">
        <v>85</v>
      </c>
      <c r="AH297" s="0" t="n">
        <v>0.85</v>
      </c>
      <c r="AI297" s="0" t="s">
        <v>278</v>
      </c>
      <c r="AJ297" s="0" t="s">
        <v>318</v>
      </c>
      <c r="AK297" s="0" t="s">
        <v>72</v>
      </c>
    </row>
    <row r="298" customFormat="false" ht="12.8" hidden="false" customHeight="false" outlineLevel="0" collapsed="false">
      <c r="A298" s="0" t="s">
        <v>303</v>
      </c>
      <c r="B298" s="0" t="s">
        <v>223</v>
      </c>
      <c r="C298" s="0" t="s">
        <v>59</v>
      </c>
      <c r="D298" s="0" t="s">
        <v>355</v>
      </c>
      <c r="E298" s="0" t="n">
        <v>0</v>
      </c>
      <c r="F298" s="0" t="n">
        <v>5.9</v>
      </c>
      <c r="I298" s="0" t="n">
        <v>4</v>
      </c>
      <c r="J298" s="0" t="n">
        <v>3</v>
      </c>
      <c r="L298" s="0" t="n">
        <v>1.5</v>
      </c>
      <c r="M298" s="0" t="n">
        <v>1.5</v>
      </c>
      <c r="N298" s="0" t="n">
        <v>40.8</v>
      </c>
      <c r="O298" s="0" t="n">
        <v>17</v>
      </c>
      <c r="P298" s="0" t="n">
        <v>7</v>
      </c>
      <c r="Q298" s="0" t="n">
        <v>0</v>
      </c>
      <c r="R298" s="0" t="s">
        <v>40</v>
      </c>
      <c r="S298" s="0" t="s">
        <v>40</v>
      </c>
      <c r="V298" s="0" t="s">
        <v>41</v>
      </c>
      <c r="W298" s="0" t="s">
        <v>41</v>
      </c>
      <c r="Y298" s="0" t="s">
        <v>41</v>
      </c>
      <c r="Z298" s="0" t="s">
        <v>41</v>
      </c>
      <c r="AA298" s="0" t="s">
        <v>40</v>
      </c>
      <c r="AB298" s="0" t="s">
        <v>40</v>
      </c>
      <c r="AC298" s="0" t="s">
        <v>40</v>
      </c>
      <c r="AD298" s="0" t="s">
        <v>40</v>
      </c>
      <c r="AF298" s="0" t="s">
        <v>155</v>
      </c>
      <c r="AG298" s="0" t="n">
        <v>85</v>
      </c>
      <c r="AH298" s="0" t="n">
        <v>0.85</v>
      </c>
      <c r="AI298" s="0" t="s">
        <v>328</v>
      </c>
      <c r="AJ298" s="0" t="s">
        <v>318</v>
      </c>
      <c r="AK298" s="0" t="s">
        <v>72</v>
      </c>
    </row>
    <row r="299" customFormat="false" ht="12.8" hidden="false" customHeight="false" outlineLevel="0" collapsed="false">
      <c r="A299" s="0" t="s">
        <v>356</v>
      </c>
      <c r="B299" s="0" t="n">
        <v>2011</v>
      </c>
      <c r="C299" s="0" t="s">
        <v>311</v>
      </c>
      <c r="D299" s="0" t="s">
        <v>304</v>
      </c>
      <c r="N299" s="0" t="n">
        <v>8</v>
      </c>
      <c r="AA299" s="0" t="s">
        <v>107</v>
      </c>
      <c r="AF299" s="0" t="s">
        <v>305</v>
      </c>
    </row>
    <row r="300" customFormat="false" ht="12.8" hidden="false" customHeight="false" outlineLevel="0" collapsed="false">
      <c r="A300" s="0" t="s">
        <v>356</v>
      </c>
      <c r="B300" s="0" t="n">
        <v>2011</v>
      </c>
      <c r="C300" s="0" t="s">
        <v>99</v>
      </c>
      <c r="D300" s="0" t="s">
        <v>306</v>
      </c>
      <c r="N300" s="0" t="n">
        <v>40</v>
      </c>
      <c r="AA300" s="0" t="s">
        <v>101</v>
      </c>
      <c r="AF300" s="0" t="s">
        <v>200</v>
      </c>
    </row>
    <row r="301" customFormat="false" ht="12.8" hidden="false" customHeight="false" outlineLevel="0" collapsed="false">
      <c r="A301" s="0" t="s">
        <v>356</v>
      </c>
      <c r="B301" s="0" t="n">
        <v>2011</v>
      </c>
      <c r="C301" s="0" t="s">
        <v>99</v>
      </c>
      <c r="D301" s="0" t="s">
        <v>203</v>
      </c>
      <c r="L301" s="0" t="n">
        <v>50</v>
      </c>
      <c r="Y301" s="0" t="s">
        <v>101</v>
      </c>
      <c r="AE301" s="0" t="n">
        <v>4000</v>
      </c>
      <c r="AF301" s="0" t="s">
        <v>100</v>
      </c>
    </row>
    <row r="302" customFormat="false" ht="12.8" hidden="false" customHeight="false" outlineLevel="0" collapsed="false">
      <c r="A302" s="0" t="s">
        <v>356</v>
      </c>
      <c r="B302" s="0" t="n">
        <v>2011</v>
      </c>
      <c r="C302" s="0" t="s">
        <v>99</v>
      </c>
      <c r="D302" s="0" t="s">
        <v>204</v>
      </c>
      <c r="L302" s="0" t="n">
        <v>50</v>
      </c>
      <c r="Y302" s="0" t="s">
        <v>101</v>
      </c>
      <c r="AE302" s="0" t="n">
        <v>4000</v>
      </c>
      <c r="AF302" s="0" t="s">
        <v>102</v>
      </c>
    </row>
    <row r="303" customFormat="false" ht="12.8" hidden="false" customHeight="false" outlineLevel="0" collapsed="false">
      <c r="A303" s="0" t="s">
        <v>356</v>
      </c>
      <c r="B303" s="0" t="n">
        <v>2011</v>
      </c>
      <c r="C303" s="0" t="s">
        <v>99</v>
      </c>
      <c r="D303" s="0" t="s">
        <v>307</v>
      </c>
      <c r="K303" s="0" t="n">
        <v>25</v>
      </c>
      <c r="L303" s="0" t="n">
        <v>25</v>
      </c>
      <c r="X303" s="0" t="s">
        <v>104</v>
      </c>
      <c r="Y303" s="0" t="s">
        <v>101</v>
      </c>
      <c r="AE303" s="0" t="n">
        <v>4000</v>
      </c>
      <c r="AF303" s="0" t="s">
        <v>308</v>
      </c>
    </row>
    <row r="304" customFormat="false" ht="12.8" hidden="false" customHeight="false" outlineLevel="0" collapsed="false">
      <c r="A304" s="0" t="s">
        <v>356</v>
      </c>
      <c r="B304" s="0" t="n">
        <v>2011</v>
      </c>
      <c r="C304" s="0" t="s">
        <v>311</v>
      </c>
      <c r="D304" s="0" t="s">
        <v>309</v>
      </c>
      <c r="J304" s="0" t="n">
        <v>8</v>
      </c>
      <c r="W304" s="0" t="s">
        <v>180</v>
      </c>
      <c r="AF304" s="0" t="s">
        <v>310</v>
      </c>
    </row>
    <row r="305" customFormat="false" ht="12.8" hidden="false" customHeight="false" outlineLevel="0" collapsed="false">
      <c r="A305" s="0" t="s">
        <v>356</v>
      </c>
      <c r="B305" s="0" t="n">
        <v>2011</v>
      </c>
      <c r="C305" s="0" t="s">
        <v>311</v>
      </c>
      <c r="D305" s="0" t="s">
        <v>210</v>
      </c>
      <c r="O305" s="0" t="n">
        <v>12</v>
      </c>
      <c r="AB305" s="0" t="s">
        <v>211</v>
      </c>
      <c r="AF305" s="0" t="s">
        <v>212</v>
      </c>
    </row>
    <row r="306" customFormat="false" ht="12.8" hidden="false" customHeight="false" outlineLevel="0" collapsed="false">
      <c r="A306" s="0" t="s">
        <v>356</v>
      </c>
      <c r="B306" s="0" t="n">
        <v>2011</v>
      </c>
      <c r="C306" s="0" t="s">
        <v>312</v>
      </c>
      <c r="D306" s="0" t="s">
        <v>313</v>
      </c>
      <c r="M306" s="0" t="n">
        <v>4.5</v>
      </c>
      <c r="Z306" s="0" t="s">
        <v>41</v>
      </c>
      <c r="AF306" s="0" t="s">
        <v>314</v>
      </c>
    </row>
    <row r="307" customFormat="false" ht="12.8" hidden="false" customHeight="false" outlineLevel="0" collapsed="false">
      <c r="A307" s="0" t="s">
        <v>356</v>
      </c>
      <c r="B307" s="0" t="n">
        <v>2011</v>
      </c>
      <c r="C307" s="0" t="s">
        <v>312</v>
      </c>
      <c r="D307" s="0" t="s">
        <v>315</v>
      </c>
      <c r="J307" s="0" t="n">
        <v>32</v>
      </c>
      <c r="K307" s="0" t="n">
        <v>48</v>
      </c>
      <c r="L307" s="0" t="n">
        <v>48</v>
      </c>
      <c r="M307" s="0" t="n">
        <v>32</v>
      </c>
      <c r="W307" s="0" t="s">
        <v>40</v>
      </c>
      <c r="X307" s="0" t="s">
        <v>40</v>
      </c>
      <c r="Y307" s="0" t="s">
        <v>40</v>
      </c>
      <c r="Z307" s="0" t="s">
        <v>40</v>
      </c>
      <c r="AF307" s="0" t="s">
        <v>221</v>
      </c>
      <c r="AK307" s="0" t="s">
        <v>222</v>
      </c>
    </row>
    <row r="308" customFormat="false" ht="12.8" hidden="false" customHeight="false" outlineLevel="0" collapsed="false">
      <c r="A308" s="0" t="s">
        <v>356</v>
      </c>
      <c r="B308" s="0" t="n">
        <v>2011</v>
      </c>
      <c r="C308" s="0" t="s">
        <v>38</v>
      </c>
      <c r="D308" s="0" t="s">
        <v>316</v>
      </c>
      <c r="E308" s="0" t="n">
        <v>0</v>
      </c>
      <c r="F308" s="0" t="n">
        <v>6.9</v>
      </c>
      <c r="G308" s="0" t="n">
        <v>20.9</v>
      </c>
      <c r="H308" s="0" t="n">
        <v>30.7</v>
      </c>
      <c r="I308" s="0" t="n">
        <v>11.3</v>
      </c>
      <c r="J308" s="0" t="n">
        <v>0</v>
      </c>
      <c r="K308" s="0" t="n">
        <v>0</v>
      </c>
      <c r="L308" s="0" t="n">
        <v>12.2</v>
      </c>
      <c r="M308" s="0" t="n">
        <v>30.8</v>
      </c>
      <c r="N308" s="0" t="n">
        <v>10.1</v>
      </c>
      <c r="O308" s="0" t="n">
        <v>0</v>
      </c>
      <c r="P308" s="0" t="n">
        <v>0.6</v>
      </c>
      <c r="Q308" s="0" t="n">
        <v>1</v>
      </c>
      <c r="R308" s="0" t="s">
        <v>40</v>
      </c>
      <c r="S308" s="0" t="s">
        <v>40</v>
      </c>
      <c r="T308" s="0" t="s">
        <v>40</v>
      </c>
      <c r="U308" s="0" t="s">
        <v>40</v>
      </c>
      <c r="V308" s="0" t="s">
        <v>40</v>
      </c>
      <c r="W308" s="0" t="s">
        <v>40</v>
      </c>
      <c r="X308" s="0" t="s">
        <v>40</v>
      </c>
      <c r="Y308" s="0" t="s">
        <v>40</v>
      </c>
      <c r="Z308" s="0" t="s">
        <v>40</v>
      </c>
      <c r="AA308" s="0" t="s">
        <v>40</v>
      </c>
      <c r="AB308" s="0" t="s">
        <v>40</v>
      </c>
      <c r="AC308" s="0" t="s">
        <v>40</v>
      </c>
      <c r="AD308" s="0" t="s">
        <v>40</v>
      </c>
      <c r="AF308" s="0" t="s">
        <v>317</v>
      </c>
      <c r="AG308" s="0" t="n">
        <v>65</v>
      </c>
      <c r="AH308" s="0" t="n">
        <v>0.85</v>
      </c>
      <c r="AI308" s="0" t="s">
        <v>139</v>
      </c>
      <c r="AJ308" s="0" t="s">
        <v>318</v>
      </c>
      <c r="AK308" s="0" t="s">
        <v>46</v>
      </c>
    </row>
    <row r="309" customFormat="false" ht="12.8" hidden="false" customHeight="false" outlineLevel="0" collapsed="false">
      <c r="A309" s="0" t="s">
        <v>356</v>
      </c>
      <c r="B309" s="0" t="n">
        <v>2011</v>
      </c>
      <c r="C309" s="0" t="s">
        <v>38</v>
      </c>
      <c r="D309" s="0" t="s">
        <v>319</v>
      </c>
      <c r="E309" s="0" t="n">
        <v>0</v>
      </c>
      <c r="F309" s="0" t="n">
        <v>6.9</v>
      </c>
      <c r="H309" s="0" t="n">
        <v>1.5</v>
      </c>
      <c r="I309" s="0" t="n">
        <v>11.2</v>
      </c>
      <c r="J309" s="0" t="n">
        <v>0</v>
      </c>
      <c r="K309" s="0" t="n">
        <v>0</v>
      </c>
      <c r="L309" s="0" t="n">
        <v>12.6</v>
      </c>
      <c r="M309" s="0" t="n">
        <v>31.3</v>
      </c>
      <c r="N309" s="0" t="n">
        <v>12.2</v>
      </c>
      <c r="O309" s="0" t="n">
        <v>0</v>
      </c>
      <c r="P309" s="0" t="n">
        <v>0.8</v>
      </c>
      <c r="Q309" s="0" t="n">
        <v>1.1</v>
      </c>
      <c r="R309" s="0" t="s">
        <v>40</v>
      </c>
      <c r="S309" s="0" t="s">
        <v>40</v>
      </c>
      <c r="U309" s="0" t="s">
        <v>41</v>
      </c>
      <c r="V309" s="0" t="s">
        <v>40</v>
      </c>
      <c r="W309" s="0" t="s">
        <v>40</v>
      </c>
      <c r="X309" s="0" t="s">
        <v>40</v>
      </c>
      <c r="Y309" s="0" t="s">
        <v>40</v>
      </c>
      <c r="Z309" s="0" t="s">
        <v>40</v>
      </c>
      <c r="AA309" s="0" t="s">
        <v>40</v>
      </c>
      <c r="AB309" s="0" t="s">
        <v>40</v>
      </c>
      <c r="AC309" s="0" t="s">
        <v>40</v>
      </c>
      <c r="AD309" s="0" t="s">
        <v>40</v>
      </c>
      <c r="AF309" s="0" t="s">
        <v>317</v>
      </c>
      <c r="AG309" s="0" t="n">
        <v>65</v>
      </c>
      <c r="AH309" s="0" t="n">
        <v>0.85</v>
      </c>
      <c r="AI309" s="0" t="s">
        <v>196</v>
      </c>
      <c r="AJ309" s="0" t="s">
        <v>318</v>
      </c>
      <c r="AK309" s="0" t="s">
        <v>46</v>
      </c>
    </row>
    <row r="310" customFormat="false" ht="12.8" hidden="false" customHeight="false" outlineLevel="0" collapsed="false">
      <c r="A310" s="0" t="s">
        <v>356</v>
      </c>
      <c r="B310" s="0" t="n">
        <v>2011</v>
      </c>
      <c r="C310" s="0" t="s">
        <v>38</v>
      </c>
      <c r="D310" s="0" t="s">
        <v>320</v>
      </c>
      <c r="E310" s="0" t="n">
        <v>0</v>
      </c>
      <c r="F310" s="0" t="n">
        <v>7.8</v>
      </c>
      <c r="G310" s="0" t="n">
        <v>20.4</v>
      </c>
      <c r="H310" s="0" t="n">
        <v>23.6</v>
      </c>
      <c r="I310" s="0" t="n">
        <v>22.6</v>
      </c>
      <c r="J310" s="0" t="n">
        <v>0</v>
      </c>
      <c r="K310" s="0" t="n">
        <v>0</v>
      </c>
      <c r="L310" s="0" t="n">
        <v>13</v>
      </c>
      <c r="M310" s="0" t="n">
        <v>38.1</v>
      </c>
      <c r="N310" s="0" t="n">
        <v>12.7</v>
      </c>
      <c r="O310" s="0" t="n">
        <v>2.7</v>
      </c>
      <c r="P310" s="0" t="n">
        <v>0.6</v>
      </c>
      <c r="Q310" s="0" t="n">
        <v>2.4</v>
      </c>
      <c r="R310" s="0" t="s">
        <v>40</v>
      </c>
      <c r="S310" s="0" t="s">
        <v>40</v>
      </c>
      <c r="T310" s="0" t="s">
        <v>40</v>
      </c>
      <c r="U310" s="0" t="s">
        <v>40</v>
      </c>
      <c r="V310" s="0" t="s">
        <v>40</v>
      </c>
      <c r="W310" s="0" t="s">
        <v>40</v>
      </c>
      <c r="X310" s="0" t="s">
        <v>40</v>
      </c>
      <c r="Y310" s="0" t="s">
        <v>40</v>
      </c>
      <c r="Z310" s="0" t="s">
        <v>40</v>
      </c>
      <c r="AA310" s="0" t="s">
        <v>40</v>
      </c>
      <c r="AB310" s="0" t="s">
        <v>40</v>
      </c>
      <c r="AC310" s="0" t="s">
        <v>40</v>
      </c>
      <c r="AD310" s="0" t="s">
        <v>40</v>
      </c>
      <c r="AF310" s="0" t="s">
        <v>321</v>
      </c>
      <c r="AG310" s="0" t="n">
        <v>65</v>
      </c>
      <c r="AH310" s="0" t="n">
        <v>0.85</v>
      </c>
      <c r="AI310" s="0" t="s">
        <v>139</v>
      </c>
      <c r="AJ310" s="0" t="s">
        <v>318</v>
      </c>
      <c r="AK310" s="0" t="s">
        <v>46</v>
      </c>
    </row>
    <row r="311" customFormat="false" ht="12.8" hidden="false" customHeight="false" outlineLevel="0" collapsed="false">
      <c r="A311" s="0" t="s">
        <v>356</v>
      </c>
      <c r="B311" s="0" t="n">
        <v>2011</v>
      </c>
      <c r="C311" s="0" t="s">
        <v>38</v>
      </c>
      <c r="D311" s="0" t="s">
        <v>322</v>
      </c>
      <c r="E311" s="0" t="n">
        <v>0</v>
      </c>
      <c r="F311" s="0" t="n">
        <v>7.8</v>
      </c>
      <c r="I311" s="0" t="n">
        <v>1</v>
      </c>
      <c r="J311" s="0" t="n">
        <v>13.8</v>
      </c>
      <c r="K311" s="0" t="n">
        <v>0</v>
      </c>
      <c r="L311" s="0" t="n">
        <v>4.6</v>
      </c>
      <c r="M311" s="0" t="n">
        <v>36.6</v>
      </c>
      <c r="N311" s="0" t="n">
        <v>16.5</v>
      </c>
      <c r="O311" s="0" t="n">
        <v>1.9</v>
      </c>
      <c r="P311" s="0" t="n">
        <v>2</v>
      </c>
      <c r="Q311" s="0" t="n">
        <v>2.5</v>
      </c>
      <c r="R311" s="0" t="s">
        <v>40</v>
      </c>
      <c r="S311" s="0" t="s">
        <v>40</v>
      </c>
      <c r="V311" s="0" t="s">
        <v>41</v>
      </c>
      <c r="W311" s="0" t="s">
        <v>40</v>
      </c>
      <c r="X311" s="0" t="s">
        <v>40</v>
      </c>
      <c r="Y311" s="0" t="s">
        <v>40</v>
      </c>
      <c r="Z311" s="0" t="s">
        <v>40</v>
      </c>
      <c r="AA311" s="0" t="s">
        <v>40</v>
      </c>
      <c r="AB311" s="0" t="s">
        <v>40</v>
      </c>
      <c r="AC311" s="0" t="s">
        <v>40</v>
      </c>
      <c r="AD311" s="0" t="s">
        <v>40</v>
      </c>
      <c r="AF311" s="0" t="s">
        <v>321</v>
      </c>
      <c r="AG311" s="0" t="n">
        <v>65</v>
      </c>
      <c r="AH311" s="0" t="n">
        <v>0.85</v>
      </c>
      <c r="AI311" s="0" t="s">
        <v>196</v>
      </c>
      <c r="AJ311" s="0" t="s">
        <v>318</v>
      </c>
      <c r="AK311" s="0" t="s">
        <v>46</v>
      </c>
    </row>
    <row r="312" customFormat="false" ht="12.8" hidden="false" customHeight="false" outlineLevel="0" collapsed="false">
      <c r="A312" s="0" t="s">
        <v>356</v>
      </c>
      <c r="B312" s="0" t="n">
        <v>2011</v>
      </c>
      <c r="C312" s="0" t="s">
        <v>59</v>
      </c>
      <c r="D312" s="0" t="s">
        <v>323</v>
      </c>
      <c r="E312" s="0" t="n">
        <v>0</v>
      </c>
      <c r="F312" s="0" t="n">
        <v>8.7</v>
      </c>
      <c r="G312" s="0" t="n">
        <v>25.1</v>
      </c>
      <c r="H312" s="0" t="n">
        <v>40.1</v>
      </c>
      <c r="I312" s="0" t="n">
        <v>8.1</v>
      </c>
      <c r="J312" s="0" t="n">
        <v>0</v>
      </c>
      <c r="K312" s="0" t="n">
        <v>0</v>
      </c>
      <c r="L312" s="0" t="n">
        <v>2.9</v>
      </c>
      <c r="M312" s="0" t="n">
        <v>25.1</v>
      </c>
      <c r="N312" s="0" t="n">
        <v>13.2</v>
      </c>
      <c r="O312" s="0" t="n">
        <v>0</v>
      </c>
      <c r="P312" s="0" t="n">
        <v>2.2</v>
      </c>
      <c r="Q312" s="0" t="n">
        <v>0.6</v>
      </c>
      <c r="R312" s="0" t="s">
        <v>40</v>
      </c>
      <c r="S312" s="0" t="s">
        <v>40</v>
      </c>
      <c r="T312" s="0" t="s">
        <v>40</v>
      </c>
      <c r="U312" s="0" t="s">
        <v>40</v>
      </c>
      <c r="V312" s="0" t="s">
        <v>40</v>
      </c>
      <c r="W312" s="0" t="s">
        <v>40</v>
      </c>
      <c r="X312" s="0" t="s">
        <v>40</v>
      </c>
      <c r="Y312" s="0" t="s">
        <v>40</v>
      </c>
      <c r="Z312" s="0" t="s">
        <v>40</v>
      </c>
      <c r="AA312" s="0" t="s">
        <v>40</v>
      </c>
      <c r="AB312" s="0" t="s">
        <v>40</v>
      </c>
      <c r="AC312" s="0" t="s">
        <v>40</v>
      </c>
      <c r="AD312" s="0" t="s">
        <v>40</v>
      </c>
      <c r="AF312" s="0" t="s">
        <v>324</v>
      </c>
      <c r="AG312" s="0" t="n">
        <v>85</v>
      </c>
      <c r="AH312" s="0" t="n">
        <v>0.85</v>
      </c>
      <c r="AI312" s="0" t="s">
        <v>139</v>
      </c>
      <c r="AJ312" s="0" t="s">
        <v>318</v>
      </c>
      <c r="AK312" s="0" t="s">
        <v>65</v>
      </c>
    </row>
    <row r="313" customFormat="false" ht="12.8" hidden="false" customHeight="false" outlineLevel="0" collapsed="false">
      <c r="A313" s="0" t="s">
        <v>356</v>
      </c>
      <c r="B313" s="0" t="n">
        <v>2011</v>
      </c>
      <c r="C313" s="0" t="s">
        <v>59</v>
      </c>
      <c r="D313" s="0" t="s">
        <v>325</v>
      </c>
      <c r="E313" s="0" t="n">
        <v>0</v>
      </c>
      <c r="F313" s="0" t="n">
        <v>9.3</v>
      </c>
      <c r="G313" s="0" t="n">
        <v>26.4</v>
      </c>
      <c r="H313" s="0" t="n">
        <v>44.5</v>
      </c>
      <c r="I313" s="0" t="n">
        <v>13.8</v>
      </c>
      <c r="J313" s="0" t="n">
        <v>0</v>
      </c>
      <c r="K313" s="0" t="n">
        <v>0</v>
      </c>
      <c r="L313" s="0" t="n">
        <v>12.2</v>
      </c>
      <c r="M313" s="0" t="n">
        <v>35.7</v>
      </c>
      <c r="N313" s="0" t="n">
        <v>16.9</v>
      </c>
      <c r="O313" s="0" t="n">
        <v>0</v>
      </c>
      <c r="P313" s="0" t="n">
        <v>3.2</v>
      </c>
      <c r="Q313" s="0" t="n">
        <v>2.8</v>
      </c>
      <c r="R313" s="0" t="s">
        <v>40</v>
      </c>
      <c r="S313" s="0" t="s">
        <v>40</v>
      </c>
      <c r="T313" s="0" t="s">
        <v>40</v>
      </c>
      <c r="U313" s="0" t="s">
        <v>40</v>
      </c>
      <c r="V313" s="0" t="s">
        <v>40</v>
      </c>
      <c r="W313" s="0" t="s">
        <v>40</v>
      </c>
      <c r="X313" s="0" t="s">
        <v>40</v>
      </c>
      <c r="Y313" s="0" t="s">
        <v>40</v>
      </c>
      <c r="Z313" s="0" t="s">
        <v>40</v>
      </c>
      <c r="AA313" s="0" t="s">
        <v>40</v>
      </c>
      <c r="AB313" s="0" t="s">
        <v>40</v>
      </c>
      <c r="AC313" s="0" t="s">
        <v>40</v>
      </c>
      <c r="AD313" s="0" t="s">
        <v>40</v>
      </c>
      <c r="AF313" s="0" t="s">
        <v>326</v>
      </c>
      <c r="AG313" s="0" t="n">
        <v>85</v>
      </c>
      <c r="AH313" s="0" t="n">
        <v>0.85</v>
      </c>
      <c r="AI313" s="0" t="s">
        <v>139</v>
      </c>
      <c r="AJ313" s="0" t="s">
        <v>318</v>
      </c>
      <c r="AK313" s="0" t="s">
        <v>72</v>
      </c>
    </row>
    <row r="314" customFormat="false" ht="12.8" hidden="false" customHeight="false" outlineLevel="0" collapsed="false">
      <c r="A314" s="0" t="s">
        <v>356</v>
      </c>
      <c r="B314" s="0" t="n">
        <v>2011</v>
      </c>
      <c r="C314" s="0" t="s">
        <v>59</v>
      </c>
      <c r="D314" s="0" t="s">
        <v>327</v>
      </c>
      <c r="E314" s="0" t="n">
        <v>0</v>
      </c>
      <c r="F314" s="0" t="n">
        <v>8.5</v>
      </c>
      <c r="H314" s="0" t="n">
        <v>2</v>
      </c>
      <c r="M314" s="0" t="n">
        <v>1</v>
      </c>
      <c r="N314" s="0" t="n">
        <v>1</v>
      </c>
      <c r="O314" s="0" t="n">
        <v>0.1</v>
      </c>
      <c r="P314" s="0" t="n">
        <v>3.3</v>
      </c>
      <c r="Q314" s="0" t="n">
        <v>2.9</v>
      </c>
      <c r="R314" s="0" t="s">
        <v>40</v>
      </c>
      <c r="S314" s="0" t="s">
        <v>40</v>
      </c>
      <c r="U314" s="0" t="s">
        <v>41</v>
      </c>
      <c r="Z314" s="0" t="s">
        <v>41</v>
      </c>
      <c r="AA314" s="0" t="s">
        <v>41</v>
      </c>
      <c r="AB314" s="0" t="s">
        <v>40</v>
      </c>
      <c r="AC314" s="0" t="s">
        <v>40</v>
      </c>
      <c r="AD314" s="0" t="s">
        <v>40</v>
      </c>
      <c r="AF314" s="0" t="s">
        <v>326</v>
      </c>
      <c r="AG314" s="0" t="n">
        <v>85</v>
      </c>
      <c r="AH314" s="0" t="n">
        <v>0.85</v>
      </c>
      <c r="AI314" s="0" t="s">
        <v>328</v>
      </c>
      <c r="AJ314" s="0" t="s">
        <v>318</v>
      </c>
      <c r="AK314" s="0" t="s">
        <v>65</v>
      </c>
    </row>
    <row r="315" customFormat="false" ht="12.8" hidden="false" customHeight="false" outlineLevel="0" collapsed="false">
      <c r="A315" s="0" t="s">
        <v>356</v>
      </c>
      <c r="B315" s="0" t="n">
        <v>2011</v>
      </c>
      <c r="C315" s="0" t="s">
        <v>59</v>
      </c>
      <c r="D315" s="0" t="s">
        <v>329</v>
      </c>
      <c r="E315" s="0" t="n">
        <v>0</v>
      </c>
      <c r="F315" s="0" t="n">
        <v>8.5</v>
      </c>
      <c r="H315" s="0" t="n">
        <v>1</v>
      </c>
      <c r="M315" s="0" t="n">
        <v>1</v>
      </c>
      <c r="N315" s="0" t="n">
        <v>1</v>
      </c>
      <c r="O315" s="0" t="n">
        <v>0.2</v>
      </c>
      <c r="P315" s="0" t="n">
        <v>3.4</v>
      </c>
      <c r="Q315" s="0" t="n">
        <v>2.1</v>
      </c>
      <c r="R315" s="0" t="s">
        <v>40</v>
      </c>
      <c r="S315" s="0" t="s">
        <v>40</v>
      </c>
      <c r="U315" s="0" t="s">
        <v>61</v>
      </c>
      <c r="Z315" s="0" t="s">
        <v>41</v>
      </c>
      <c r="AA315" s="0" t="s">
        <v>41</v>
      </c>
      <c r="AB315" s="0" t="s">
        <v>40</v>
      </c>
      <c r="AC315" s="0" t="s">
        <v>40</v>
      </c>
      <c r="AD315" s="0" t="s">
        <v>40</v>
      </c>
      <c r="AF315" s="0" t="s">
        <v>326</v>
      </c>
      <c r="AG315" s="0" t="n">
        <v>85</v>
      </c>
      <c r="AH315" s="0" t="n">
        <v>0.85</v>
      </c>
      <c r="AI315" s="0" t="s">
        <v>261</v>
      </c>
      <c r="AJ315" s="0" t="s">
        <v>318</v>
      </c>
      <c r="AK315" s="0" t="s">
        <v>65</v>
      </c>
    </row>
    <row r="316" customFormat="false" ht="12.8" hidden="false" customHeight="false" outlineLevel="0" collapsed="false">
      <c r="A316" s="0" t="s">
        <v>356</v>
      </c>
      <c r="B316" s="0" t="n">
        <v>2011</v>
      </c>
      <c r="C316" s="0" t="s">
        <v>59</v>
      </c>
      <c r="D316" s="0" t="s">
        <v>330</v>
      </c>
      <c r="E316" s="0" t="n">
        <v>0</v>
      </c>
      <c r="F316" s="0" t="n">
        <v>9.3</v>
      </c>
      <c r="H316" s="0" t="n">
        <v>2</v>
      </c>
      <c r="I316" s="0" t="n">
        <v>16.2</v>
      </c>
      <c r="J316" s="0" t="n">
        <v>0</v>
      </c>
      <c r="K316" s="0" t="n">
        <v>0</v>
      </c>
      <c r="L316" s="0" t="n">
        <v>13</v>
      </c>
      <c r="M316" s="0" t="n">
        <v>32.3</v>
      </c>
      <c r="N316" s="0" t="n">
        <v>19.1</v>
      </c>
      <c r="O316" s="0" t="n">
        <v>0</v>
      </c>
      <c r="P316" s="0" t="n">
        <v>1.2</v>
      </c>
      <c r="Q316" s="0" t="n">
        <v>0.9</v>
      </c>
      <c r="R316" s="0" t="s">
        <v>40</v>
      </c>
      <c r="S316" s="0" t="s">
        <v>40</v>
      </c>
      <c r="U316" s="0" t="s">
        <v>41</v>
      </c>
      <c r="V316" s="0" t="s">
        <v>40</v>
      </c>
      <c r="W316" s="0" t="s">
        <v>40</v>
      </c>
      <c r="X316" s="0" t="s">
        <v>40</v>
      </c>
      <c r="Y316" s="0" t="s">
        <v>40</v>
      </c>
      <c r="Z316" s="0" t="s">
        <v>40</v>
      </c>
      <c r="AA316" s="0" t="s">
        <v>40</v>
      </c>
      <c r="AB316" s="0" t="s">
        <v>40</v>
      </c>
      <c r="AC316" s="0" t="s">
        <v>40</v>
      </c>
      <c r="AD316" s="0" t="s">
        <v>40</v>
      </c>
      <c r="AF316" s="0" t="s">
        <v>326</v>
      </c>
      <c r="AG316" s="0" t="n">
        <v>85</v>
      </c>
      <c r="AH316" s="0" t="n">
        <v>0.85</v>
      </c>
      <c r="AI316" s="0" t="s">
        <v>196</v>
      </c>
      <c r="AJ316" s="0" t="s">
        <v>318</v>
      </c>
      <c r="AK316" s="0" t="s">
        <v>65</v>
      </c>
    </row>
    <row r="317" customFormat="false" ht="12.8" hidden="false" customHeight="false" outlineLevel="0" collapsed="false">
      <c r="A317" s="0" t="s">
        <v>356</v>
      </c>
      <c r="B317" s="0" t="n">
        <v>2011</v>
      </c>
      <c r="C317" s="0" t="s">
        <v>59</v>
      </c>
      <c r="D317" s="0" t="s">
        <v>331</v>
      </c>
      <c r="E317" s="0" t="n">
        <v>0</v>
      </c>
      <c r="F317" s="0" t="n">
        <v>9.3</v>
      </c>
      <c r="G317" s="0" t="n">
        <v>26.4</v>
      </c>
      <c r="H317" s="0" t="n">
        <v>44.5</v>
      </c>
      <c r="M317" s="0" t="n">
        <v>1</v>
      </c>
      <c r="N317" s="0" t="n">
        <v>30</v>
      </c>
      <c r="O317" s="0" t="n">
        <v>0</v>
      </c>
      <c r="P317" s="0" t="n">
        <v>1.9</v>
      </c>
      <c r="Q317" s="0" t="n">
        <v>0.7</v>
      </c>
      <c r="R317" s="0" t="s">
        <v>40</v>
      </c>
      <c r="S317" s="0" t="s">
        <v>40</v>
      </c>
      <c r="T317" s="0" t="s">
        <v>40</v>
      </c>
      <c r="U317" s="0" t="s">
        <v>40</v>
      </c>
      <c r="Z317" s="0" t="s">
        <v>41</v>
      </c>
      <c r="AA317" s="0" t="s">
        <v>40</v>
      </c>
      <c r="AB317" s="0" t="s">
        <v>40</v>
      </c>
      <c r="AC317" s="0" t="s">
        <v>40</v>
      </c>
      <c r="AD317" s="0" t="s">
        <v>40</v>
      </c>
      <c r="AF317" s="0" t="s">
        <v>326</v>
      </c>
      <c r="AG317" s="0" t="n">
        <v>85</v>
      </c>
      <c r="AH317" s="0" t="n">
        <v>0.85</v>
      </c>
      <c r="AI317" s="0" t="s">
        <v>169</v>
      </c>
      <c r="AJ317" s="0" t="s">
        <v>318</v>
      </c>
      <c r="AK317" s="0" t="s">
        <v>65</v>
      </c>
    </row>
    <row r="318" customFormat="false" ht="12.8" hidden="false" customHeight="false" outlineLevel="0" collapsed="false">
      <c r="A318" s="0" t="s">
        <v>356</v>
      </c>
      <c r="B318" s="0" t="n">
        <v>2011</v>
      </c>
      <c r="C318" s="0" t="s">
        <v>59</v>
      </c>
      <c r="D318" s="0" t="s">
        <v>332</v>
      </c>
      <c r="E318" s="0" t="n">
        <v>0</v>
      </c>
      <c r="F318" s="0" t="n">
        <v>9.3</v>
      </c>
      <c r="G318" s="0" t="n">
        <v>26.4</v>
      </c>
      <c r="H318" s="0" t="n">
        <v>44.5</v>
      </c>
      <c r="I318" s="0" t="n">
        <v>13.8</v>
      </c>
      <c r="M318" s="0" t="n">
        <v>1</v>
      </c>
      <c r="N318" s="0" t="n">
        <v>16.8</v>
      </c>
      <c r="O318" s="0" t="n">
        <v>0</v>
      </c>
      <c r="P318" s="0" t="n">
        <v>2.4</v>
      </c>
      <c r="Q318" s="0" t="n">
        <v>0</v>
      </c>
      <c r="R318" s="0" t="s">
        <v>40</v>
      </c>
      <c r="S318" s="0" t="s">
        <v>40</v>
      </c>
      <c r="T318" s="0" t="s">
        <v>40</v>
      </c>
      <c r="U318" s="0" t="s">
        <v>40</v>
      </c>
      <c r="V318" s="0" t="s">
        <v>40</v>
      </c>
      <c r="Z318" s="0" t="s">
        <v>41</v>
      </c>
      <c r="AA318" s="0" t="s">
        <v>40</v>
      </c>
      <c r="AB318" s="0" t="s">
        <v>40</v>
      </c>
      <c r="AC318" s="0" t="s">
        <v>40</v>
      </c>
      <c r="AD318" s="0" t="s">
        <v>40</v>
      </c>
      <c r="AF318" s="0" t="s">
        <v>326</v>
      </c>
      <c r="AG318" s="0" t="n">
        <v>85</v>
      </c>
      <c r="AH318" s="0" t="n">
        <v>0.85</v>
      </c>
      <c r="AI318" s="0" t="s">
        <v>333</v>
      </c>
      <c r="AJ318" s="0" t="s">
        <v>318</v>
      </c>
      <c r="AK318" s="0" t="s">
        <v>65</v>
      </c>
    </row>
    <row r="319" customFormat="false" ht="12.8" hidden="false" customHeight="false" outlineLevel="0" collapsed="false">
      <c r="A319" s="0" t="s">
        <v>356</v>
      </c>
      <c r="B319" s="0" t="n">
        <v>2011</v>
      </c>
      <c r="C319" s="0" t="s">
        <v>59</v>
      </c>
      <c r="D319" s="0" t="s">
        <v>334</v>
      </c>
      <c r="E319" s="0" t="n">
        <v>0</v>
      </c>
      <c r="F319" s="0" t="n">
        <v>9.3</v>
      </c>
      <c r="H319" s="0" t="n">
        <v>1</v>
      </c>
      <c r="I319" s="0" t="n">
        <v>35.8</v>
      </c>
      <c r="J319" s="0" t="n">
        <v>0</v>
      </c>
      <c r="K319" s="0" t="n">
        <v>0</v>
      </c>
      <c r="L319" s="0" t="n">
        <v>14.4</v>
      </c>
      <c r="M319" s="0" t="n">
        <v>34.2</v>
      </c>
      <c r="N319" s="0" t="n">
        <v>15.1</v>
      </c>
      <c r="O319" s="0" t="n">
        <v>0</v>
      </c>
      <c r="P319" s="0" t="n">
        <v>2.7</v>
      </c>
      <c r="Q319" s="0" t="n">
        <v>2.6</v>
      </c>
      <c r="R319" s="0" t="s">
        <v>40</v>
      </c>
      <c r="S319" s="0" t="s">
        <v>40</v>
      </c>
      <c r="U319" s="0" t="s">
        <v>61</v>
      </c>
      <c r="V319" s="0" t="s">
        <v>40</v>
      </c>
      <c r="W319" s="0" t="s">
        <v>40</v>
      </c>
      <c r="X319" s="0" t="s">
        <v>40</v>
      </c>
      <c r="Y319" s="0" t="s">
        <v>40</v>
      </c>
      <c r="Z319" s="0" t="s">
        <v>40</v>
      </c>
      <c r="AA319" s="0" t="s">
        <v>40</v>
      </c>
      <c r="AB319" s="0" t="s">
        <v>40</v>
      </c>
      <c r="AC319" s="0" t="s">
        <v>40</v>
      </c>
      <c r="AD319" s="0" t="s">
        <v>40</v>
      </c>
      <c r="AF319" s="0" t="s">
        <v>326</v>
      </c>
      <c r="AG319" s="0" t="n">
        <v>85</v>
      </c>
      <c r="AH319" s="0" t="n">
        <v>0.85</v>
      </c>
      <c r="AI319" s="0" t="s">
        <v>264</v>
      </c>
      <c r="AJ319" s="0" t="s">
        <v>318</v>
      </c>
      <c r="AK319" s="0" t="s">
        <v>65</v>
      </c>
    </row>
    <row r="320" customFormat="false" ht="12.8" hidden="false" customHeight="false" outlineLevel="0" collapsed="false">
      <c r="A320" s="0" t="s">
        <v>356</v>
      </c>
      <c r="B320" s="0" t="n">
        <v>2011</v>
      </c>
      <c r="C320" s="0" t="s">
        <v>59</v>
      </c>
      <c r="D320" s="0" t="s">
        <v>357</v>
      </c>
      <c r="E320" s="0" t="n">
        <v>0</v>
      </c>
      <c r="F320" s="0" t="n">
        <v>9.3</v>
      </c>
      <c r="M320" s="0" t="n">
        <v>1</v>
      </c>
      <c r="N320" s="0" t="n">
        <v>35.7</v>
      </c>
      <c r="O320" s="0" t="n">
        <v>0</v>
      </c>
      <c r="P320" s="0" t="n">
        <v>8.4</v>
      </c>
      <c r="Q320" s="0" t="n">
        <v>4.5</v>
      </c>
      <c r="R320" s="0" t="s">
        <v>40</v>
      </c>
      <c r="S320" s="0" t="s">
        <v>40</v>
      </c>
      <c r="Z320" s="0" t="s">
        <v>41</v>
      </c>
      <c r="AA320" s="0" t="s">
        <v>40</v>
      </c>
      <c r="AB320" s="0" t="s">
        <v>40</v>
      </c>
      <c r="AC320" s="0" t="s">
        <v>40</v>
      </c>
      <c r="AD320" s="0" t="s">
        <v>40</v>
      </c>
      <c r="AF320" s="0" t="s">
        <v>326</v>
      </c>
      <c r="AG320" s="0" t="n">
        <v>45</v>
      </c>
      <c r="AH320" s="0" t="n">
        <v>0.85</v>
      </c>
      <c r="AI320" s="0" t="s">
        <v>264</v>
      </c>
      <c r="AJ320" s="0" t="s">
        <v>318</v>
      </c>
      <c r="AK320" s="0" t="s">
        <v>65</v>
      </c>
    </row>
    <row r="321" customFormat="false" ht="12.8" hidden="false" customHeight="false" outlineLevel="0" collapsed="false">
      <c r="A321" s="0" t="s">
        <v>356</v>
      </c>
      <c r="B321" s="0" t="n">
        <v>2011</v>
      </c>
      <c r="C321" s="0" t="s">
        <v>59</v>
      </c>
      <c r="D321" s="0" t="s">
        <v>336</v>
      </c>
      <c r="E321" s="0" t="n">
        <v>0</v>
      </c>
      <c r="F321" s="0" t="n">
        <v>9.3</v>
      </c>
      <c r="M321" s="0" t="n">
        <v>1</v>
      </c>
      <c r="N321" s="0" t="n">
        <v>35.7</v>
      </c>
      <c r="O321" s="0" t="n">
        <v>0</v>
      </c>
      <c r="P321" s="0" t="n">
        <v>8.4</v>
      </c>
      <c r="Q321" s="0" t="n">
        <v>4.5</v>
      </c>
      <c r="R321" s="0" t="s">
        <v>40</v>
      </c>
      <c r="S321" s="0" t="s">
        <v>40</v>
      </c>
      <c r="Z321" s="0" t="s">
        <v>41</v>
      </c>
      <c r="AA321" s="0" t="s">
        <v>40</v>
      </c>
      <c r="AB321" s="0" t="s">
        <v>40</v>
      </c>
      <c r="AC321" s="0" t="s">
        <v>40</v>
      </c>
      <c r="AD321" s="0" t="s">
        <v>40</v>
      </c>
      <c r="AF321" s="0" t="s">
        <v>326</v>
      </c>
      <c r="AG321" s="0" t="n">
        <v>45</v>
      </c>
      <c r="AH321" s="0" t="n">
        <v>0.85</v>
      </c>
      <c r="AI321" s="0" t="s">
        <v>196</v>
      </c>
      <c r="AJ321" s="0" t="s">
        <v>318</v>
      </c>
      <c r="AK321" s="0" t="s">
        <v>65</v>
      </c>
    </row>
    <row r="322" customFormat="false" ht="12.8" hidden="false" customHeight="false" outlineLevel="0" collapsed="false">
      <c r="A322" s="0" t="s">
        <v>356</v>
      </c>
      <c r="B322" s="0" t="n">
        <v>2011</v>
      </c>
      <c r="C322" s="0" t="s">
        <v>59</v>
      </c>
      <c r="D322" s="0" t="s">
        <v>337</v>
      </c>
      <c r="E322" s="0" t="n">
        <v>0</v>
      </c>
      <c r="F322" s="0" t="n">
        <v>8.5</v>
      </c>
      <c r="G322" s="0" t="n">
        <v>1</v>
      </c>
      <c r="L322" s="0" t="n">
        <v>1</v>
      </c>
      <c r="M322" s="0" t="n">
        <v>33.3</v>
      </c>
      <c r="N322" s="0" t="n">
        <v>0</v>
      </c>
      <c r="O322" s="0" t="n">
        <v>9.1</v>
      </c>
      <c r="P322" s="0" t="n">
        <v>4.4</v>
      </c>
      <c r="Q322" s="0" t="n">
        <v>0</v>
      </c>
      <c r="R322" s="0" t="s">
        <v>40</v>
      </c>
      <c r="S322" s="0" t="s">
        <v>40</v>
      </c>
      <c r="T322" s="0" t="s">
        <v>41</v>
      </c>
      <c r="Y322" s="0" t="s">
        <v>41</v>
      </c>
      <c r="Z322" s="0" t="s">
        <v>40</v>
      </c>
      <c r="AA322" s="0" t="s">
        <v>40</v>
      </c>
      <c r="AB322" s="0" t="s">
        <v>40</v>
      </c>
      <c r="AC322" s="0" t="s">
        <v>40</v>
      </c>
      <c r="AD322" s="0" t="s">
        <v>40</v>
      </c>
      <c r="AF322" s="0" t="s">
        <v>326</v>
      </c>
      <c r="AG322" s="0" t="n">
        <v>45</v>
      </c>
      <c r="AH322" s="0" t="n">
        <v>0.85</v>
      </c>
      <c r="AI322" s="0" t="s">
        <v>177</v>
      </c>
      <c r="AJ322" s="0" t="s">
        <v>318</v>
      </c>
      <c r="AK322" s="0" t="s">
        <v>65</v>
      </c>
    </row>
    <row r="323" customFormat="false" ht="12.8" hidden="false" customHeight="false" outlineLevel="0" collapsed="false">
      <c r="A323" s="0" t="s">
        <v>356</v>
      </c>
      <c r="B323" s="0" t="n">
        <v>2011</v>
      </c>
      <c r="C323" s="0" t="s">
        <v>59</v>
      </c>
      <c r="D323" s="0" t="s">
        <v>338</v>
      </c>
      <c r="E323" s="0" t="n">
        <v>0</v>
      </c>
      <c r="F323" s="0" t="n">
        <v>7.7</v>
      </c>
      <c r="H323" s="0" t="n">
        <v>2.5</v>
      </c>
      <c r="M323" s="0" t="n">
        <v>1</v>
      </c>
      <c r="N323" s="0" t="n">
        <v>13.3</v>
      </c>
      <c r="O323" s="0" t="n">
        <v>0.1</v>
      </c>
      <c r="P323" s="0" t="n">
        <v>2.3</v>
      </c>
      <c r="Q323" s="0" t="n">
        <v>0.7</v>
      </c>
      <c r="R323" s="0" t="s">
        <v>40</v>
      </c>
      <c r="S323" s="0" t="s">
        <v>40</v>
      </c>
      <c r="U323" s="0" t="s">
        <v>41</v>
      </c>
      <c r="Z323" s="0" t="s">
        <v>41</v>
      </c>
      <c r="AA323" s="0" t="s">
        <v>40</v>
      </c>
      <c r="AB323" s="0" t="s">
        <v>40</v>
      </c>
      <c r="AC323" s="0" t="s">
        <v>40</v>
      </c>
      <c r="AD323" s="0" t="s">
        <v>40</v>
      </c>
      <c r="AF323" s="0" t="s">
        <v>324</v>
      </c>
      <c r="AG323" s="0" t="n">
        <v>85</v>
      </c>
      <c r="AH323" s="0" t="n">
        <v>0.85</v>
      </c>
      <c r="AI323" s="0" t="s">
        <v>328</v>
      </c>
      <c r="AJ323" s="0" t="s">
        <v>318</v>
      </c>
      <c r="AK323" s="0" t="s">
        <v>65</v>
      </c>
    </row>
    <row r="324" customFormat="false" ht="12.8" hidden="false" customHeight="false" outlineLevel="0" collapsed="false">
      <c r="A324" s="0" t="s">
        <v>356</v>
      </c>
      <c r="B324" s="0" t="n">
        <v>2011</v>
      </c>
      <c r="C324" s="0" t="s">
        <v>59</v>
      </c>
      <c r="D324" s="0" t="s">
        <v>339</v>
      </c>
      <c r="E324" s="0" t="n">
        <v>0</v>
      </c>
      <c r="F324" s="0" t="n">
        <v>8.5</v>
      </c>
      <c r="H324" s="0" t="n">
        <v>1</v>
      </c>
      <c r="M324" s="0" t="n">
        <v>1</v>
      </c>
      <c r="N324" s="0" t="n">
        <v>33.3</v>
      </c>
      <c r="O324" s="0" t="n">
        <v>0</v>
      </c>
      <c r="P324" s="0" t="n">
        <v>9.1</v>
      </c>
      <c r="Q324" s="0" t="n">
        <v>4.4</v>
      </c>
      <c r="R324" s="0" t="s">
        <v>40</v>
      </c>
      <c r="S324" s="0" t="s">
        <v>40</v>
      </c>
      <c r="U324" s="0" t="s">
        <v>61</v>
      </c>
      <c r="Z324" s="0" t="s">
        <v>41</v>
      </c>
      <c r="AA324" s="0" t="s">
        <v>40</v>
      </c>
      <c r="AB324" s="0" t="s">
        <v>40</v>
      </c>
      <c r="AC324" s="0" t="s">
        <v>40</v>
      </c>
      <c r="AD324" s="0" t="s">
        <v>40</v>
      </c>
      <c r="AF324" s="0" t="s">
        <v>326</v>
      </c>
      <c r="AG324" s="0" t="n">
        <v>45</v>
      </c>
      <c r="AH324" s="0" t="n">
        <v>0.85</v>
      </c>
      <c r="AI324" s="0" t="s">
        <v>273</v>
      </c>
      <c r="AJ324" s="0" t="s">
        <v>318</v>
      </c>
      <c r="AK324" s="0" t="s">
        <v>65</v>
      </c>
    </row>
    <row r="325" customFormat="false" ht="12.8" hidden="false" customHeight="false" outlineLevel="0" collapsed="false">
      <c r="A325" s="0" t="s">
        <v>356</v>
      </c>
      <c r="B325" s="0" t="n">
        <v>2011</v>
      </c>
      <c r="C325" s="0" t="s">
        <v>59</v>
      </c>
      <c r="D325" s="0" t="s">
        <v>340</v>
      </c>
      <c r="H325" s="0" t="n">
        <v>4</v>
      </c>
      <c r="J325" s="0" t="n">
        <v>3</v>
      </c>
      <c r="K325" s="0" t="n">
        <v>1</v>
      </c>
      <c r="M325" s="0" t="n">
        <v>1</v>
      </c>
      <c r="N325" s="0" t="n">
        <v>33.3</v>
      </c>
      <c r="O325" s="0" t="n">
        <v>0</v>
      </c>
      <c r="P325" s="0" t="n">
        <v>9.1</v>
      </c>
      <c r="Q325" s="0" t="n">
        <v>4.4</v>
      </c>
      <c r="U325" s="0" t="s">
        <v>180</v>
      </c>
      <c r="W325" s="0" t="s">
        <v>78</v>
      </c>
      <c r="X325" s="0" t="s">
        <v>78</v>
      </c>
      <c r="Z325" s="0" t="s">
        <v>78</v>
      </c>
      <c r="AA325" s="0" t="s">
        <v>40</v>
      </c>
      <c r="AB325" s="0" t="s">
        <v>40</v>
      </c>
      <c r="AC325" s="0" t="s">
        <v>40</v>
      </c>
      <c r="AD325" s="0" t="s">
        <v>40</v>
      </c>
      <c r="AF325" s="0" t="s">
        <v>181</v>
      </c>
      <c r="AG325" s="0" t="n">
        <v>200</v>
      </c>
      <c r="AH325" s="0" t="n">
        <v>0.85</v>
      </c>
      <c r="AI325" s="0" t="s">
        <v>182</v>
      </c>
      <c r="AJ325" s="0" t="s">
        <v>318</v>
      </c>
      <c r="AK325" s="0" t="s">
        <v>81</v>
      </c>
    </row>
    <row r="326" customFormat="false" ht="12.8" hidden="false" customHeight="false" outlineLevel="0" collapsed="false">
      <c r="A326" s="0" t="s">
        <v>356</v>
      </c>
      <c r="B326" s="0" t="n">
        <v>2011</v>
      </c>
      <c r="C326" s="0" t="s">
        <v>59</v>
      </c>
      <c r="D326" s="0" t="s">
        <v>341</v>
      </c>
      <c r="I326" s="0" t="n">
        <v>5</v>
      </c>
      <c r="J326" s="0" t="n">
        <v>1.5</v>
      </c>
      <c r="M326" s="0" t="n">
        <v>1</v>
      </c>
      <c r="N326" s="0" t="n">
        <v>33.3</v>
      </c>
      <c r="O326" s="0" t="n">
        <v>0</v>
      </c>
      <c r="P326" s="0" t="n">
        <v>9.1</v>
      </c>
      <c r="Q326" s="0" t="n">
        <v>4.4</v>
      </c>
      <c r="V326" s="0" t="s">
        <v>78</v>
      </c>
      <c r="W326" s="0" t="s">
        <v>78</v>
      </c>
      <c r="Z326" s="0" t="s">
        <v>78</v>
      </c>
      <c r="AA326" s="0" t="s">
        <v>40</v>
      </c>
      <c r="AB326" s="0" t="s">
        <v>40</v>
      </c>
      <c r="AC326" s="0" t="s">
        <v>40</v>
      </c>
      <c r="AD326" s="0" t="s">
        <v>40</v>
      </c>
      <c r="AF326" s="0" t="s">
        <v>181</v>
      </c>
      <c r="AG326" s="0" t="n">
        <v>200</v>
      </c>
      <c r="AH326" s="0" t="n">
        <v>0.85</v>
      </c>
      <c r="AI326" s="0" t="s">
        <v>255</v>
      </c>
      <c r="AJ326" s="0" t="s">
        <v>318</v>
      </c>
      <c r="AK326" s="0" t="s">
        <v>81</v>
      </c>
    </row>
    <row r="327" customFormat="false" ht="12.8" hidden="false" customHeight="false" outlineLevel="0" collapsed="false">
      <c r="A327" s="0" t="s">
        <v>356</v>
      </c>
      <c r="B327" s="0" t="n">
        <v>2011</v>
      </c>
      <c r="C327" s="0" t="s">
        <v>59</v>
      </c>
      <c r="D327" s="0" t="s">
        <v>342</v>
      </c>
      <c r="E327" s="0" t="n">
        <v>2.1</v>
      </c>
      <c r="F327" s="0" t="n">
        <v>15.2</v>
      </c>
      <c r="G327" s="0" t="n">
        <v>49.1</v>
      </c>
      <c r="H327" s="0" t="n">
        <v>75</v>
      </c>
      <c r="I327" s="0" t="n">
        <v>64.1</v>
      </c>
      <c r="J327" s="0" t="n">
        <v>17.8</v>
      </c>
      <c r="K327" s="0" t="n">
        <v>0</v>
      </c>
      <c r="L327" s="0" t="n">
        <v>10.3</v>
      </c>
      <c r="M327" s="0" t="n">
        <v>27.1</v>
      </c>
      <c r="N327" s="0" t="n">
        <v>12.8</v>
      </c>
      <c r="O327" s="0" t="n">
        <v>0</v>
      </c>
      <c r="P327" s="0" t="n">
        <v>1.5</v>
      </c>
      <c r="Q327" s="0" t="n">
        <v>3.9</v>
      </c>
      <c r="R327" s="0" t="s">
        <v>40</v>
      </c>
      <c r="S327" s="0" t="s">
        <v>40</v>
      </c>
      <c r="T327" s="0" t="s">
        <v>40</v>
      </c>
      <c r="U327" s="0" t="s">
        <v>40</v>
      </c>
      <c r="V327" s="0" t="s">
        <v>40</v>
      </c>
      <c r="W327" s="0" t="s">
        <v>40</v>
      </c>
      <c r="X327" s="0" t="s">
        <v>40</v>
      </c>
      <c r="Y327" s="0" t="s">
        <v>40</v>
      </c>
      <c r="Z327" s="0" t="s">
        <v>40</v>
      </c>
      <c r="AA327" s="0" t="s">
        <v>40</v>
      </c>
      <c r="AB327" s="0" t="s">
        <v>40</v>
      </c>
      <c r="AC327" s="0" t="s">
        <v>40</v>
      </c>
      <c r="AD327" s="0" t="s">
        <v>40</v>
      </c>
      <c r="AF327" s="0" t="s">
        <v>343</v>
      </c>
      <c r="AG327" s="0" t="n">
        <v>150</v>
      </c>
      <c r="AH327" s="0" t="n">
        <v>0.85</v>
      </c>
      <c r="AI327" s="0" t="s">
        <v>139</v>
      </c>
      <c r="AJ327" s="0" t="s">
        <v>318</v>
      </c>
      <c r="AK327" s="0" t="s">
        <v>81</v>
      </c>
    </row>
    <row r="328" customFormat="false" ht="12.8" hidden="false" customHeight="false" outlineLevel="0" collapsed="false">
      <c r="A328" s="0" t="s">
        <v>356</v>
      </c>
      <c r="B328" s="0" t="n">
        <v>2011</v>
      </c>
      <c r="C328" s="0" t="s">
        <v>59</v>
      </c>
      <c r="D328" s="0" t="s">
        <v>344</v>
      </c>
      <c r="E328" s="0" t="n">
        <v>4.4</v>
      </c>
      <c r="F328" s="0" t="n">
        <v>17.8</v>
      </c>
      <c r="G328" s="0" t="n">
        <v>51.9</v>
      </c>
      <c r="H328" s="0" t="n">
        <v>1</v>
      </c>
      <c r="J328" s="0" t="n">
        <v>2</v>
      </c>
      <c r="L328" s="0" t="n">
        <v>1</v>
      </c>
      <c r="M328" s="0" t="n">
        <v>27.1</v>
      </c>
      <c r="N328" s="0" t="n">
        <v>12.8</v>
      </c>
      <c r="O328" s="0" t="n">
        <v>0</v>
      </c>
      <c r="P328" s="0" t="n">
        <v>1.5</v>
      </c>
      <c r="Q328" s="0" t="n">
        <v>3.9</v>
      </c>
      <c r="R328" s="0" t="s">
        <v>40</v>
      </c>
      <c r="S328" s="0" t="s">
        <v>40</v>
      </c>
      <c r="T328" s="0" t="s">
        <v>40</v>
      </c>
      <c r="U328" s="0" t="s">
        <v>180</v>
      </c>
      <c r="W328" s="0" t="s">
        <v>78</v>
      </c>
      <c r="Y328" s="0" t="s">
        <v>78</v>
      </c>
      <c r="Z328" s="0" t="s">
        <v>40</v>
      </c>
      <c r="AA328" s="0" t="s">
        <v>40</v>
      </c>
      <c r="AB328" s="0" t="s">
        <v>40</v>
      </c>
      <c r="AC328" s="0" t="s">
        <v>40</v>
      </c>
      <c r="AD328" s="0" t="s">
        <v>40</v>
      </c>
      <c r="AF328" s="0" t="s">
        <v>343</v>
      </c>
      <c r="AG328" s="0" t="n">
        <v>150</v>
      </c>
      <c r="AH328" s="0" t="n">
        <v>0.85</v>
      </c>
      <c r="AI328" s="0" t="s">
        <v>261</v>
      </c>
      <c r="AJ328" s="0" t="s">
        <v>318</v>
      </c>
      <c r="AK328" s="0" t="s">
        <v>81</v>
      </c>
    </row>
    <row r="329" customFormat="false" ht="12.8" hidden="false" customHeight="false" outlineLevel="0" collapsed="false">
      <c r="A329" s="0" t="s">
        <v>356</v>
      </c>
      <c r="B329" s="0" t="n">
        <v>2011</v>
      </c>
      <c r="C329" s="0" t="s">
        <v>59</v>
      </c>
      <c r="D329" s="0" t="s">
        <v>345</v>
      </c>
      <c r="E329" s="0" t="n">
        <v>4.4</v>
      </c>
      <c r="F329" s="0" t="n">
        <v>17.8</v>
      </c>
      <c r="G329" s="0" t="n">
        <v>51.9</v>
      </c>
      <c r="I329" s="0" t="n">
        <v>2.5</v>
      </c>
      <c r="J329" s="0" t="n">
        <v>1</v>
      </c>
      <c r="M329" s="0" t="n">
        <v>1</v>
      </c>
      <c r="N329" s="0" t="n">
        <v>12.8</v>
      </c>
      <c r="O329" s="0" t="n">
        <v>0</v>
      </c>
      <c r="P329" s="0" t="n">
        <v>1.5</v>
      </c>
      <c r="Q329" s="0" t="n">
        <v>3.9</v>
      </c>
      <c r="R329" s="0" t="s">
        <v>40</v>
      </c>
      <c r="S329" s="0" t="s">
        <v>40</v>
      </c>
      <c r="T329" s="0" t="s">
        <v>40</v>
      </c>
      <c r="V329" s="0" t="s">
        <v>78</v>
      </c>
      <c r="W329" s="0" t="s">
        <v>78</v>
      </c>
      <c r="Z329" s="0" t="s">
        <v>78</v>
      </c>
      <c r="AA329" s="0" t="s">
        <v>40</v>
      </c>
      <c r="AB329" s="0" t="s">
        <v>40</v>
      </c>
      <c r="AC329" s="0" t="s">
        <v>40</v>
      </c>
      <c r="AD329" s="0" t="s">
        <v>40</v>
      </c>
      <c r="AF329" s="0" t="s">
        <v>343</v>
      </c>
      <c r="AG329" s="0" t="n">
        <v>150</v>
      </c>
      <c r="AH329" s="0" t="n">
        <v>0.85</v>
      </c>
      <c r="AI329" s="0" t="s">
        <v>328</v>
      </c>
      <c r="AJ329" s="0" t="s">
        <v>318</v>
      </c>
      <c r="AK329" s="0" t="s">
        <v>81</v>
      </c>
    </row>
    <row r="330" customFormat="false" ht="12.8" hidden="false" customHeight="false" outlineLevel="0" collapsed="false">
      <c r="A330" s="0" t="s">
        <v>356</v>
      </c>
      <c r="B330" s="0" t="n">
        <v>2011</v>
      </c>
      <c r="C330" s="0" t="s">
        <v>59</v>
      </c>
      <c r="D330" s="0" t="s">
        <v>346</v>
      </c>
      <c r="E330" s="0" t="n">
        <v>2.1</v>
      </c>
      <c r="F330" s="0" t="n">
        <v>15.2</v>
      </c>
      <c r="G330" s="0" t="n">
        <v>49.1</v>
      </c>
      <c r="H330" s="0" t="n">
        <v>75</v>
      </c>
      <c r="L330" s="0" t="n">
        <v>2</v>
      </c>
      <c r="M330" s="0" t="n">
        <v>73.9</v>
      </c>
      <c r="N330" s="0" t="n">
        <v>18.2</v>
      </c>
      <c r="O330" s="0" t="n">
        <v>0.3</v>
      </c>
      <c r="P330" s="0" t="n">
        <v>0.8</v>
      </c>
      <c r="Q330" s="0" t="n">
        <v>0.6</v>
      </c>
      <c r="R330" s="0" t="s">
        <v>40</v>
      </c>
      <c r="S330" s="0" t="s">
        <v>40</v>
      </c>
      <c r="T330" s="0" t="s">
        <v>40</v>
      </c>
      <c r="U330" s="0" t="s">
        <v>40</v>
      </c>
      <c r="Y330" s="0" t="s">
        <v>78</v>
      </c>
      <c r="Z330" s="0" t="s">
        <v>40</v>
      </c>
      <c r="AA330" s="0" t="s">
        <v>40</v>
      </c>
      <c r="AB330" s="0" t="s">
        <v>40</v>
      </c>
      <c r="AC330" s="0" t="s">
        <v>40</v>
      </c>
      <c r="AD330" s="0" t="s">
        <v>40</v>
      </c>
      <c r="AF330" s="0" t="s">
        <v>343</v>
      </c>
      <c r="AG330" s="0" t="n">
        <v>150</v>
      </c>
      <c r="AH330" s="0" t="n">
        <v>0.85</v>
      </c>
      <c r="AI330" s="0" t="s">
        <v>149</v>
      </c>
      <c r="AJ330" s="0" t="s">
        <v>318</v>
      </c>
      <c r="AK330" s="0" t="s">
        <v>81</v>
      </c>
    </row>
    <row r="331" customFormat="false" ht="12.8" hidden="false" customHeight="false" outlineLevel="0" collapsed="false">
      <c r="A331" s="0" t="s">
        <v>356</v>
      </c>
      <c r="B331" s="0" t="n">
        <v>2011</v>
      </c>
      <c r="C331" s="0" t="s">
        <v>59</v>
      </c>
      <c r="D331" s="0" t="s">
        <v>358</v>
      </c>
      <c r="H331" s="0" t="n">
        <v>3.5</v>
      </c>
      <c r="M331" s="0" t="n">
        <v>1</v>
      </c>
      <c r="N331" s="0" t="n">
        <v>18.2</v>
      </c>
      <c r="O331" s="0" t="n">
        <v>0.3</v>
      </c>
      <c r="P331" s="0" t="n">
        <v>0.8</v>
      </c>
      <c r="Q331" s="0" t="n">
        <v>0.6</v>
      </c>
      <c r="U331" s="0" t="s">
        <v>41</v>
      </c>
      <c r="Z331" s="0" t="s">
        <v>41</v>
      </c>
      <c r="AA331" s="0" t="s">
        <v>40</v>
      </c>
      <c r="AB331" s="0" t="s">
        <v>40</v>
      </c>
      <c r="AC331" s="0" t="s">
        <v>40</v>
      </c>
      <c r="AD331" s="0" t="s">
        <v>40</v>
      </c>
      <c r="AF331" s="0" t="s">
        <v>326</v>
      </c>
      <c r="AG331" s="0" t="n">
        <v>85</v>
      </c>
      <c r="AH331" s="0" t="n">
        <v>0.85</v>
      </c>
      <c r="AI331" s="0" t="s">
        <v>255</v>
      </c>
      <c r="AJ331" s="0" t="s">
        <v>359</v>
      </c>
      <c r="AK331" s="0" t="s">
        <v>81</v>
      </c>
    </row>
    <row r="332" customFormat="false" ht="12.8" hidden="false" customHeight="false" outlineLevel="0" collapsed="false">
      <c r="A332" s="0" t="s">
        <v>356</v>
      </c>
      <c r="B332" s="0" t="n">
        <v>2011</v>
      </c>
      <c r="C332" s="0" t="s">
        <v>59</v>
      </c>
      <c r="D332" s="0" t="s">
        <v>360</v>
      </c>
      <c r="E332" s="0" t="n">
        <v>0</v>
      </c>
      <c r="F332" s="0" t="n">
        <v>9.3</v>
      </c>
      <c r="G332" s="0" t="n">
        <v>21.6</v>
      </c>
      <c r="H332" s="0" t="n">
        <v>13</v>
      </c>
      <c r="I332" s="0" t="n">
        <v>3.4</v>
      </c>
      <c r="J332" s="0" t="n">
        <v>0</v>
      </c>
      <c r="K332" s="0" t="n">
        <v>0</v>
      </c>
      <c r="L332" s="0" t="n">
        <v>16.4</v>
      </c>
      <c r="M332" s="0" t="n">
        <v>34.2</v>
      </c>
      <c r="N332" s="0" t="n">
        <v>4.3</v>
      </c>
      <c r="O332" s="0" t="n">
        <v>0</v>
      </c>
      <c r="P332" s="0" t="n">
        <v>5.9</v>
      </c>
      <c r="Q332" s="0" t="n">
        <v>3.7</v>
      </c>
      <c r="R332" s="0" t="s">
        <v>40</v>
      </c>
      <c r="S332" s="0" t="s">
        <v>40</v>
      </c>
      <c r="T332" s="0" t="s">
        <v>40</v>
      </c>
      <c r="U332" s="0" t="s">
        <v>40</v>
      </c>
      <c r="V332" s="0" t="s">
        <v>40</v>
      </c>
      <c r="W332" s="0" t="s">
        <v>40</v>
      </c>
      <c r="X332" s="0" t="s">
        <v>40</v>
      </c>
      <c r="Y332" s="0" t="s">
        <v>40</v>
      </c>
      <c r="Z332" s="0" t="s">
        <v>40</v>
      </c>
      <c r="AA332" s="0" t="s">
        <v>40</v>
      </c>
      <c r="AB332" s="0" t="s">
        <v>40</v>
      </c>
      <c r="AC332" s="0" t="s">
        <v>40</v>
      </c>
      <c r="AD332" s="0" t="s">
        <v>40</v>
      </c>
      <c r="AF332" s="0" t="s">
        <v>326</v>
      </c>
      <c r="AG332" s="0" t="n">
        <v>45</v>
      </c>
      <c r="AH332" s="0" t="n">
        <v>0.85</v>
      </c>
      <c r="AI332" s="0" t="s">
        <v>139</v>
      </c>
      <c r="AJ332" s="0" t="s">
        <v>318</v>
      </c>
      <c r="AK332" s="0" t="s">
        <v>81</v>
      </c>
    </row>
    <row r="333" customFormat="false" ht="12.8" hidden="false" customHeight="false" outlineLevel="0" collapsed="false">
      <c r="A333" s="0" t="s">
        <v>356</v>
      </c>
      <c r="B333" s="0" t="n">
        <v>2011</v>
      </c>
      <c r="C333" s="0" t="s">
        <v>59</v>
      </c>
      <c r="D333" s="0" t="s">
        <v>347</v>
      </c>
      <c r="E333" s="0" t="n">
        <v>0</v>
      </c>
      <c r="F333" s="0" t="n">
        <v>10.6</v>
      </c>
      <c r="H333" s="0" t="n">
        <v>2</v>
      </c>
      <c r="M333" s="0" t="n">
        <v>1</v>
      </c>
      <c r="N333" s="0" t="n">
        <v>41</v>
      </c>
      <c r="O333" s="0" t="n">
        <v>0.7</v>
      </c>
      <c r="P333" s="0" t="n">
        <v>0.9</v>
      </c>
      <c r="Q333" s="0" t="n">
        <v>2.3</v>
      </c>
      <c r="R333" s="0" t="s">
        <v>40</v>
      </c>
      <c r="S333" s="0" t="s">
        <v>40</v>
      </c>
      <c r="U333" s="0" t="s">
        <v>61</v>
      </c>
      <c r="Z333" s="0" t="s">
        <v>41</v>
      </c>
      <c r="AA333" s="0" t="s">
        <v>40</v>
      </c>
      <c r="AB333" s="0" t="s">
        <v>40</v>
      </c>
      <c r="AC333" s="0" t="s">
        <v>40</v>
      </c>
      <c r="AD333" s="0" t="s">
        <v>40</v>
      </c>
      <c r="AF333" s="0" t="s">
        <v>324</v>
      </c>
      <c r="AG333" s="0" t="n">
        <v>85</v>
      </c>
      <c r="AH333" s="0" t="n">
        <v>0.85</v>
      </c>
      <c r="AI333" s="0" t="s">
        <v>348</v>
      </c>
      <c r="AJ333" s="0" t="s">
        <v>318</v>
      </c>
      <c r="AK333" s="0" t="s">
        <v>65</v>
      </c>
    </row>
    <row r="334" customFormat="false" ht="12.8" hidden="false" customHeight="false" outlineLevel="0" collapsed="false">
      <c r="A334" s="0" t="s">
        <v>356</v>
      </c>
      <c r="B334" s="0" t="n">
        <v>2011</v>
      </c>
      <c r="C334" s="0" t="s">
        <v>59</v>
      </c>
      <c r="D334" s="0" t="s">
        <v>349</v>
      </c>
      <c r="E334" s="0" t="n">
        <v>0</v>
      </c>
      <c r="F334" s="0" t="n">
        <v>8.7</v>
      </c>
      <c r="G334" s="0" t="n">
        <v>25.1</v>
      </c>
      <c r="H334" s="0" t="n">
        <v>40.1</v>
      </c>
      <c r="N334" s="0" t="n">
        <v>1</v>
      </c>
      <c r="O334" s="0" t="n">
        <v>0.7</v>
      </c>
      <c r="P334" s="0" t="n">
        <v>0.9</v>
      </c>
      <c r="Q334" s="0" t="n">
        <v>2.4</v>
      </c>
      <c r="R334" s="0" t="s">
        <v>40</v>
      </c>
      <c r="S334" s="0" t="s">
        <v>40</v>
      </c>
      <c r="T334" s="0" t="s">
        <v>40</v>
      </c>
      <c r="U334" s="0" t="s">
        <v>40</v>
      </c>
      <c r="AA334" s="0" t="s">
        <v>41</v>
      </c>
      <c r="AB334" s="0" t="s">
        <v>40</v>
      </c>
      <c r="AC334" s="0" t="s">
        <v>40</v>
      </c>
      <c r="AD334" s="0" t="s">
        <v>40</v>
      </c>
      <c r="AF334" s="0" t="s">
        <v>324</v>
      </c>
      <c r="AG334" s="0" t="n">
        <v>85</v>
      </c>
      <c r="AH334" s="0" t="n">
        <v>0.85</v>
      </c>
      <c r="AI334" s="0" t="s">
        <v>350</v>
      </c>
      <c r="AJ334" s="0" t="s">
        <v>318</v>
      </c>
      <c r="AK334" s="0" t="s">
        <v>65</v>
      </c>
    </row>
    <row r="335" customFormat="false" ht="12.8" hidden="false" customHeight="false" outlineLevel="0" collapsed="false">
      <c r="A335" s="0" t="s">
        <v>356</v>
      </c>
      <c r="B335" s="0" t="n">
        <v>2011</v>
      </c>
      <c r="C335" s="0" t="s">
        <v>59</v>
      </c>
      <c r="D335" s="0" t="s">
        <v>351</v>
      </c>
      <c r="E335" s="0" t="n">
        <v>0</v>
      </c>
      <c r="F335" s="0" t="n">
        <v>8.7</v>
      </c>
      <c r="G335" s="0" t="n">
        <v>25.1</v>
      </c>
      <c r="H335" s="0" t="n">
        <v>40.1</v>
      </c>
      <c r="N335" s="0" t="n">
        <v>1</v>
      </c>
      <c r="O335" s="0" t="n">
        <v>0.7</v>
      </c>
      <c r="P335" s="0" t="n">
        <v>0.9</v>
      </c>
      <c r="Q335" s="0" t="n">
        <v>2.5</v>
      </c>
      <c r="R335" s="0" t="s">
        <v>40</v>
      </c>
      <c r="S335" s="0" t="s">
        <v>40</v>
      </c>
      <c r="T335" s="0" t="s">
        <v>40</v>
      </c>
      <c r="U335" s="0" t="s">
        <v>40</v>
      </c>
      <c r="AA335" s="0" t="s">
        <v>41</v>
      </c>
      <c r="AB335" s="0" t="s">
        <v>40</v>
      </c>
      <c r="AC335" s="0" t="s">
        <v>40</v>
      </c>
      <c r="AD335" s="0" t="s">
        <v>40</v>
      </c>
      <c r="AF335" s="0" t="s">
        <v>324</v>
      </c>
      <c r="AG335" s="0" t="n">
        <v>85</v>
      </c>
      <c r="AH335" s="0" t="n">
        <v>0.85</v>
      </c>
      <c r="AI335" s="0" t="s">
        <v>149</v>
      </c>
      <c r="AJ335" s="0" t="s">
        <v>318</v>
      </c>
      <c r="AK335" s="0" t="s">
        <v>65</v>
      </c>
    </row>
    <row r="336" customFormat="false" ht="12.8" hidden="false" customHeight="false" outlineLevel="0" collapsed="false">
      <c r="A336" s="0" t="s">
        <v>356</v>
      </c>
      <c r="B336" s="0" t="n">
        <v>2011</v>
      </c>
      <c r="C336" s="0" t="s">
        <v>59</v>
      </c>
      <c r="D336" s="0" t="s">
        <v>352</v>
      </c>
      <c r="E336" s="0" t="n">
        <v>0</v>
      </c>
      <c r="F336" s="0" t="n">
        <v>8.7</v>
      </c>
      <c r="G336" s="0" t="n">
        <v>20.3</v>
      </c>
      <c r="H336" s="0" t="n">
        <v>8.5</v>
      </c>
      <c r="I336" s="0" t="n">
        <v>0</v>
      </c>
      <c r="J336" s="0" t="n">
        <v>0.4</v>
      </c>
      <c r="K336" s="0" t="n">
        <v>0</v>
      </c>
      <c r="L336" s="0" t="n">
        <v>11.5</v>
      </c>
      <c r="M336" s="0" t="n">
        <v>30</v>
      </c>
      <c r="N336" s="0" t="n">
        <v>0</v>
      </c>
      <c r="O336" s="0" t="n">
        <v>0.7</v>
      </c>
      <c r="P336" s="0" t="n">
        <v>0.9</v>
      </c>
      <c r="Q336" s="0" t="n">
        <v>2.6</v>
      </c>
      <c r="R336" s="0" t="s">
        <v>40</v>
      </c>
      <c r="S336" s="0" t="s">
        <v>40</v>
      </c>
      <c r="T336" s="0" t="s">
        <v>40</v>
      </c>
      <c r="U336" s="0" t="s">
        <v>40</v>
      </c>
      <c r="V336" s="0" t="s">
        <v>40</v>
      </c>
      <c r="W336" s="0" t="s">
        <v>40</v>
      </c>
      <c r="X336" s="0" t="s">
        <v>40</v>
      </c>
      <c r="Y336" s="0" t="s">
        <v>40</v>
      </c>
      <c r="Z336" s="0" t="s">
        <v>40</v>
      </c>
      <c r="AA336" s="0" t="s">
        <v>40</v>
      </c>
      <c r="AB336" s="0" t="s">
        <v>40</v>
      </c>
      <c r="AC336" s="0" t="s">
        <v>40</v>
      </c>
      <c r="AD336" s="0" t="s">
        <v>40</v>
      </c>
      <c r="AF336" s="0" t="s">
        <v>324</v>
      </c>
      <c r="AG336" s="0" t="n">
        <v>45</v>
      </c>
      <c r="AH336" s="0" t="n">
        <v>0.85</v>
      </c>
      <c r="AI336" s="0" t="s">
        <v>139</v>
      </c>
      <c r="AJ336" s="0" t="s">
        <v>318</v>
      </c>
      <c r="AK336" s="0" t="s">
        <v>65</v>
      </c>
    </row>
    <row r="337" customFormat="false" ht="12.8" hidden="false" customHeight="false" outlineLevel="0" collapsed="false">
      <c r="A337" s="0" t="s">
        <v>356</v>
      </c>
      <c r="B337" s="0" t="n">
        <v>2011</v>
      </c>
      <c r="C337" s="0" t="s">
        <v>59</v>
      </c>
      <c r="D337" s="0" t="s">
        <v>353</v>
      </c>
      <c r="H337" s="0" t="n">
        <v>3</v>
      </c>
      <c r="M337" s="0" t="n">
        <v>1</v>
      </c>
      <c r="N337" s="0" t="n">
        <v>41</v>
      </c>
      <c r="O337" s="0" t="n">
        <v>0.7</v>
      </c>
      <c r="P337" s="0" t="n">
        <v>0.9</v>
      </c>
      <c r="Q337" s="0" t="n">
        <v>2.7</v>
      </c>
      <c r="U337" s="0" t="s">
        <v>61</v>
      </c>
      <c r="Z337" s="0" t="s">
        <v>41</v>
      </c>
      <c r="AA337" s="0" t="s">
        <v>40</v>
      </c>
      <c r="AB337" s="0" t="s">
        <v>40</v>
      </c>
      <c r="AC337" s="0" t="s">
        <v>40</v>
      </c>
      <c r="AD337" s="0" t="s">
        <v>40</v>
      </c>
      <c r="AF337" s="0" t="s">
        <v>155</v>
      </c>
      <c r="AG337" s="0" t="n">
        <v>85</v>
      </c>
      <c r="AH337" s="0" t="n">
        <v>0.85</v>
      </c>
      <c r="AI337" s="0" t="s">
        <v>182</v>
      </c>
      <c r="AJ337" s="0" t="s">
        <v>318</v>
      </c>
      <c r="AK337" s="0" t="s">
        <v>72</v>
      </c>
    </row>
    <row r="338" customFormat="false" ht="12.8" hidden="false" customHeight="false" outlineLevel="0" collapsed="false">
      <c r="A338" s="0" t="s">
        <v>356</v>
      </c>
      <c r="B338" s="0" t="n">
        <v>2011</v>
      </c>
      <c r="C338" s="0" t="s">
        <v>59</v>
      </c>
      <c r="D338" s="0" t="s">
        <v>354</v>
      </c>
      <c r="H338" s="0" t="n">
        <v>3</v>
      </c>
      <c r="I338" s="0" t="n">
        <v>16.6</v>
      </c>
      <c r="M338" s="0" t="n">
        <v>1</v>
      </c>
      <c r="N338" s="0" t="n">
        <v>41</v>
      </c>
      <c r="O338" s="0" t="n">
        <v>0.7</v>
      </c>
      <c r="P338" s="0" t="n">
        <v>0.9</v>
      </c>
      <c r="Q338" s="0" t="n">
        <v>2.8</v>
      </c>
      <c r="U338" s="0" t="s">
        <v>41</v>
      </c>
      <c r="V338" s="0" t="s">
        <v>40</v>
      </c>
      <c r="Z338" s="0" t="s">
        <v>41</v>
      </c>
      <c r="AA338" s="0" t="s">
        <v>40</v>
      </c>
      <c r="AB338" s="0" t="s">
        <v>40</v>
      </c>
      <c r="AC338" s="0" t="s">
        <v>40</v>
      </c>
      <c r="AD338" s="0" t="s">
        <v>40</v>
      </c>
      <c r="AF338" s="0" t="s">
        <v>155</v>
      </c>
      <c r="AG338" s="0" t="n">
        <v>85</v>
      </c>
      <c r="AH338" s="0" t="n">
        <v>0.85</v>
      </c>
      <c r="AI338" s="0" t="s">
        <v>278</v>
      </c>
      <c r="AJ338" s="0" t="s">
        <v>318</v>
      </c>
      <c r="AK338" s="0" t="s">
        <v>72</v>
      </c>
    </row>
    <row r="339" customFormat="false" ht="12.8" hidden="false" customHeight="false" outlineLevel="0" collapsed="false">
      <c r="A339" s="0" t="s">
        <v>356</v>
      </c>
      <c r="B339" s="0" t="n">
        <v>2011</v>
      </c>
      <c r="C339" s="0" t="s">
        <v>59</v>
      </c>
      <c r="D339" s="0" t="s">
        <v>355</v>
      </c>
      <c r="E339" s="0" t="n">
        <v>0</v>
      </c>
      <c r="F339" s="0" t="n">
        <v>8.2</v>
      </c>
      <c r="G339" s="0" t="n">
        <v>2.2</v>
      </c>
      <c r="L339" s="0" t="n">
        <v>1</v>
      </c>
      <c r="M339" s="0" t="n">
        <v>25.1</v>
      </c>
      <c r="N339" s="0" t="n">
        <v>13.2</v>
      </c>
      <c r="O339" s="0" t="n">
        <v>0</v>
      </c>
      <c r="P339" s="0" t="n">
        <v>2.2</v>
      </c>
      <c r="Q339" s="0" t="n">
        <v>0.6</v>
      </c>
      <c r="R339" s="0" t="s">
        <v>40</v>
      </c>
      <c r="S339" s="0" t="s">
        <v>40</v>
      </c>
      <c r="T339" s="0" t="s">
        <v>41</v>
      </c>
      <c r="Y339" s="0" t="s">
        <v>41</v>
      </c>
      <c r="Z339" s="0" t="s">
        <v>40</v>
      </c>
      <c r="AA339" s="0" t="s">
        <v>40</v>
      </c>
      <c r="AB339" s="0" t="s">
        <v>40</v>
      </c>
      <c r="AC339" s="0" t="s">
        <v>40</v>
      </c>
      <c r="AD339" s="0" t="s">
        <v>40</v>
      </c>
      <c r="AF339" s="0" t="s">
        <v>155</v>
      </c>
      <c r="AG339" s="0" t="n">
        <v>85</v>
      </c>
      <c r="AH339" s="0" t="n">
        <v>0.85</v>
      </c>
      <c r="AI339" s="0" t="s">
        <v>328</v>
      </c>
      <c r="AJ339" s="0" t="s">
        <v>318</v>
      </c>
      <c r="AK339" s="0" t="s">
        <v>72</v>
      </c>
    </row>
    <row r="340" customFormat="false" ht="12.8" hidden="false" customHeight="false" outlineLevel="0" collapsed="false">
      <c r="A340" s="0" t="s">
        <v>356</v>
      </c>
      <c r="B340" s="0" t="s">
        <v>223</v>
      </c>
      <c r="C340" s="0" t="s">
        <v>311</v>
      </c>
      <c r="D340" s="0" t="s">
        <v>304</v>
      </c>
      <c r="N340" s="0" t="n">
        <v>14</v>
      </c>
      <c r="AA340" s="0" t="s">
        <v>107</v>
      </c>
      <c r="AF340" s="0" t="s">
        <v>305</v>
      </c>
    </row>
    <row r="341" customFormat="false" ht="12.8" hidden="false" customHeight="false" outlineLevel="0" collapsed="false">
      <c r="A341" s="0" t="s">
        <v>356</v>
      </c>
      <c r="B341" s="0" t="s">
        <v>223</v>
      </c>
      <c r="C341" s="0" t="s">
        <v>99</v>
      </c>
      <c r="D341" s="0" t="s">
        <v>306</v>
      </c>
      <c r="N341" s="0" t="n">
        <v>60</v>
      </c>
      <c r="AA341" s="0" t="s">
        <v>101</v>
      </c>
      <c r="AF341" s="0" t="s">
        <v>200</v>
      </c>
    </row>
    <row r="342" customFormat="false" ht="12.8" hidden="false" customHeight="false" outlineLevel="0" collapsed="false">
      <c r="A342" s="0" t="s">
        <v>356</v>
      </c>
      <c r="B342" s="0" t="s">
        <v>223</v>
      </c>
      <c r="C342" s="0" t="s">
        <v>99</v>
      </c>
      <c r="D342" s="0" t="s">
        <v>203</v>
      </c>
      <c r="L342" s="0" t="n">
        <v>60</v>
      </c>
      <c r="Y342" s="0" t="s">
        <v>101</v>
      </c>
      <c r="AE342" s="0" t="n">
        <v>4500</v>
      </c>
      <c r="AF342" s="0" t="s">
        <v>100</v>
      </c>
    </row>
    <row r="343" customFormat="false" ht="12.8" hidden="false" customHeight="false" outlineLevel="0" collapsed="false">
      <c r="A343" s="0" t="s">
        <v>356</v>
      </c>
      <c r="B343" s="0" t="s">
        <v>223</v>
      </c>
      <c r="C343" s="0" t="s">
        <v>99</v>
      </c>
      <c r="D343" s="0" t="s">
        <v>204</v>
      </c>
      <c r="L343" s="0" t="n">
        <v>60</v>
      </c>
      <c r="Y343" s="0" t="s">
        <v>101</v>
      </c>
      <c r="AE343" s="0" t="n">
        <v>4500</v>
      </c>
      <c r="AF343" s="0" t="s">
        <v>102</v>
      </c>
    </row>
    <row r="344" customFormat="false" ht="12.8" hidden="false" customHeight="false" outlineLevel="0" collapsed="false">
      <c r="A344" s="0" t="s">
        <v>356</v>
      </c>
      <c r="B344" s="0" t="s">
        <v>223</v>
      </c>
      <c r="C344" s="0" t="s">
        <v>99</v>
      </c>
      <c r="D344" s="0" t="s">
        <v>307</v>
      </c>
      <c r="K344" s="0" t="n">
        <v>30</v>
      </c>
      <c r="L344" s="0" t="n">
        <v>30</v>
      </c>
      <c r="X344" s="0" t="s">
        <v>104</v>
      </c>
      <c r="Y344" s="0" t="s">
        <v>101</v>
      </c>
      <c r="AE344" s="0" t="n">
        <v>4500</v>
      </c>
      <c r="AF344" s="0" t="s">
        <v>308</v>
      </c>
    </row>
    <row r="345" customFormat="false" ht="12.8" hidden="false" customHeight="false" outlineLevel="0" collapsed="false">
      <c r="A345" s="0" t="s">
        <v>356</v>
      </c>
      <c r="B345" s="0" t="s">
        <v>223</v>
      </c>
      <c r="C345" s="0" t="s">
        <v>311</v>
      </c>
      <c r="D345" s="0" t="s">
        <v>309</v>
      </c>
      <c r="J345" s="0" t="n">
        <v>8</v>
      </c>
      <c r="W345" s="0" t="s">
        <v>180</v>
      </c>
      <c r="AF345" s="0" t="s">
        <v>310</v>
      </c>
    </row>
    <row r="346" customFormat="false" ht="12.8" hidden="false" customHeight="false" outlineLevel="0" collapsed="false">
      <c r="A346" s="0" t="s">
        <v>356</v>
      </c>
      <c r="B346" s="0" t="s">
        <v>223</v>
      </c>
      <c r="C346" s="0" t="s">
        <v>311</v>
      </c>
      <c r="D346" s="0" t="s">
        <v>210</v>
      </c>
      <c r="O346" s="0" t="n">
        <v>12</v>
      </c>
      <c r="AB346" s="0" t="s">
        <v>211</v>
      </c>
      <c r="AF346" s="0" t="s">
        <v>212</v>
      </c>
    </row>
    <row r="347" customFormat="false" ht="12.8" hidden="false" customHeight="false" outlineLevel="0" collapsed="false">
      <c r="A347" s="0" t="s">
        <v>356</v>
      </c>
      <c r="B347" s="0" t="s">
        <v>223</v>
      </c>
      <c r="C347" s="0" t="s">
        <v>312</v>
      </c>
      <c r="D347" s="0" t="s">
        <v>313</v>
      </c>
      <c r="M347" s="0" t="n">
        <v>5</v>
      </c>
      <c r="Z347" s="0" t="s">
        <v>41</v>
      </c>
      <c r="AF347" s="0" t="s">
        <v>314</v>
      </c>
    </row>
    <row r="348" customFormat="false" ht="12.8" hidden="false" customHeight="false" outlineLevel="0" collapsed="false">
      <c r="A348" s="0" t="s">
        <v>356</v>
      </c>
      <c r="B348" s="0" t="s">
        <v>223</v>
      </c>
      <c r="C348" s="0" t="s">
        <v>312</v>
      </c>
      <c r="D348" s="0" t="s">
        <v>315</v>
      </c>
      <c r="J348" s="0" t="n">
        <v>36</v>
      </c>
      <c r="K348" s="0" t="n">
        <v>54</v>
      </c>
      <c r="L348" s="0" t="n">
        <v>54</v>
      </c>
      <c r="M348" s="0" t="n">
        <v>36</v>
      </c>
      <c r="W348" s="0" t="s">
        <v>40</v>
      </c>
      <c r="X348" s="0" t="s">
        <v>40</v>
      </c>
      <c r="Y348" s="0" t="s">
        <v>40</v>
      </c>
      <c r="Z348" s="0" t="s">
        <v>40</v>
      </c>
      <c r="AF348" s="0" t="s">
        <v>221</v>
      </c>
      <c r="AK348" s="0" t="s">
        <v>222</v>
      </c>
    </row>
    <row r="349" customFormat="false" ht="12.8" hidden="false" customHeight="false" outlineLevel="0" collapsed="false">
      <c r="A349" s="0" t="s">
        <v>356</v>
      </c>
      <c r="B349" s="0" t="s">
        <v>223</v>
      </c>
      <c r="C349" s="0" t="s">
        <v>38</v>
      </c>
      <c r="D349" s="0" t="s">
        <v>316</v>
      </c>
      <c r="E349" s="0" t="n">
        <v>0</v>
      </c>
      <c r="F349" s="0" t="n">
        <v>3.6</v>
      </c>
      <c r="G349" s="0" t="n">
        <v>18.8</v>
      </c>
      <c r="H349" s="0" t="n">
        <v>28.9</v>
      </c>
      <c r="I349" s="0" t="n">
        <v>89.8</v>
      </c>
      <c r="J349" s="0" t="n">
        <v>61</v>
      </c>
      <c r="K349" s="0" t="n">
        <v>28.8</v>
      </c>
      <c r="L349" s="0" t="n">
        <v>29.5</v>
      </c>
      <c r="M349" s="0" t="n">
        <v>19.5</v>
      </c>
      <c r="N349" s="0" t="n">
        <v>11.8</v>
      </c>
      <c r="O349" s="0" t="n">
        <v>7.4</v>
      </c>
      <c r="P349" s="0" t="n">
        <v>2.4</v>
      </c>
      <c r="Q349" s="0" t="n">
        <v>0</v>
      </c>
      <c r="R349" s="0" t="s">
        <v>40</v>
      </c>
      <c r="S349" s="0" t="s">
        <v>40</v>
      </c>
      <c r="T349" s="0" t="s">
        <v>40</v>
      </c>
      <c r="U349" s="0" t="s">
        <v>40</v>
      </c>
      <c r="V349" s="0" t="s">
        <v>40</v>
      </c>
      <c r="W349" s="0" t="s">
        <v>40</v>
      </c>
      <c r="X349" s="0" t="s">
        <v>40</v>
      </c>
      <c r="Y349" s="0" t="s">
        <v>40</v>
      </c>
      <c r="Z349" s="0" t="s">
        <v>40</v>
      </c>
      <c r="AA349" s="0" t="s">
        <v>40</v>
      </c>
      <c r="AB349" s="0" t="s">
        <v>40</v>
      </c>
      <c r="AC349" s="0" t="s">
        <v>40</v>
      </c>
      <c r="AD349" s="0" t="s">
        <v>40</v>
      </c>
      <c r="AF349" s="0" t="s">
        <v>317</v>
      </c>
      <c r="AG349" s="0" t="n">
        <v>65</v>
      </c>
      <c r="AH349" s="0" t="n">
        <v>0.85</v>
      </c>
      <c r="AI349" s="0" t="s">
        <v>139</v>
      </c>
      <c r="AJ349" s="0" t="s">
        <v>318</v>
      </c>
      <c r="AK349" s="0" t="s">
        <v>46</v>
      </c>
    </row>
    <row r="350" customFormat="false" ht="12.8" hidden="false" customHeight="false" outlineLevel="0" collapsed="false">
      <c r="A350" s="0" t="s">
        <v>356</v>
      </c>
      <c r="B350" s="0" t="s">
        <v>223</v>
      </c>
      <c r="C350" s="0" t="s">
        <v>38</v>
      </c>
      <c r="D350" s="0" t="s">
        <v>319</v>
      </c>
      <c r="E350" s="0" t="n">
        <v>0</v>
      </c>
      <c r="F350" s="0" t="n">
        <v>3.6</v>
      </c>
      <c r="G350" s="0" t="n">
        <v>18.8</v>
      </c>
      <c r="I350" s="0" t="n">
        <v>3.5</v>
      </c>
      <c r="J350" s="0" t="n">
        <v>46.6</v>
      </c>
      <c r="K350" s="0" t="n">
        <v>12.9</v>
      </c>
      <c r="L350" s="0" t="n">
        <v>28</v>
      </c>
      <c r="M350" s="0" t="n">
        <v>17.3</v>
      </c>
      <c r="N350" s="0" t="n">
        <v>15.5</v>
      </c>
      <c r="O350" s="0" t="n">
        <v>12.3</v>
      </c>
      <c r="P350" s="0" t="n">
        <v>0.1</v>
      </c>
      <c r="Q350" s="0" t="n">
        <v>0</v>
      </c>
      <c r="R350" s="0" t="s">
        <v>40</v>
      </c>
      <c r="S350" s="0" t="s">
        <v>40</v>
      </c>
      <c r="T350" s="0" t="s">
        <v>40</v>
      </c>
      <c r="V350" s="0" t="s">
        <v>41</v>
      </c>
      <c r="W350" s="0" t="s">
        <v>40</v>
      </c>
      <c r="X350" s="0" t="s">
        <v>40</v>
      </c>
      <c r="Y350" s="0" t="s">
        <v>40</v>
      </c>
      <c r="Z350" s="0" t="s">
        <v>40</v>
      </c>
      <c r="AA350" s="0" t="s">
        <v>40</v>
      </c>
      <c r="AB350" s="0" t="s">
        <v>40</v>
      </c>
      <c r="AC350" s="0" t="s">
        <v>40</v>
      </c>
      <c r="AD350" s="0" t="s">
        <v>40</v>
      </c>
      <c r="AF350" s="0" t="s">
        <v>317</v>
      </c>
      <c r="AG350" s="0" t="n">
        <v>65</v>
      </c>
      <c r="AH350" s="0" t="n">
        <v>0.85</v>
      </c>
      <c r="AI350" s="0" t="s">
        <v>196</v>
      </c>
      <c r="AJ350" s="0" t="s">
        <v>318</v>
      </c>
      <c r="AK350" s="0" t="s">
        <v>46</v>
      </c>
    </row>
    <row r="351" customFormat="false" ht="12.8" hidden="false" customHeight="false" outlineLevel="0" collapsed="false">
      <c r="A351" s="0" t="s">
        <v>356</v>
      </c>
      <c r="B351" s="0" t="s">
        <v>223</v>
      </c>
      <c r="C351" s="0" t="s">
        <v>38</v>
      </c>
      <c r="D351" s="0" t="s">
        <v>320</v>
      </c>
      <c r="E351" s="0" t="n">
        <v>0</v>
      </c>
      <c r="F351" s="0" t="n">
        <v>4.3</v>
      </c>
      <c r="G351" s="0" t="n">
        <v>17.6</v>
      </c>
      <c r="H351" s="0" t="n">
        <v>25.5</v>
      </c>
      <c r="I351" s="0" t="n">
        <v>59.2</v>
      </c>
      <c r="J351" s="0" t="n">
        <v>73</v>
      </c>
      <c r="K351" s="0" t="n">
        <v>37.1</v>
      </c>
      <c r="L351" s="0" t="n">
        <v>31.7</v>
      </c>
      <c r="M351" s="0" t="n">
        <v>28.5</v>
      </c>
      <c r="N351" s="0" t="n">
        <v>15.3</v>
      </c>
      <c r="O351" s="0" t="n">
        <v>16.5</v>
      </c>
      <c r="P351" s="0" t="n">
        <v>2</v>
      </c>
      <c r="Q351" s="0" t="n">
        <v>0</v>
      </c>
      <c r="R351" s="0" t="s">
        <v>40</v>
      </c>
      <c r="S351" s="0" t="s">
        <v>40</v>
      </c>
      <c r="T351" s="0" t="s">
        <v>40</v>
      </c>
      <c r="U351" s="0" t="s">
        <v>40</v>
      </c>
      <c r="V351" s="0" t="s">
        <v>40</v>
      </c>
      <c r="W351" s="0" t="s">
        <v>40</v>
      </c>
      <c r="X351" s="0" t="s">
        <v>40</v>
      </c>
      <c r="Y351" s="0" t="s">
        <v>40</v>
      </c>
      <c r="Z351" s="0" t="s">
        <v>40</v>
      </c>
      <c r="AA351" s="0" t="s">
        <v>40</v>
      </c>
      <c r="AB351" s="0" t="s">
        <v>40</v>
      </c>
      <c r="AC351" s="0" t="s">
        <v>40</v>
      </c>
      <c r="AD351" s="0" t="s">
        <v>40</v>
      </c>
      <c r="AF351" s="0" t="s">
        <v>321</v>
      </c>
      <c r="AG351" s="0" t="n">
        <v>65</v>
      </c>
      <c r="AH351" s="0" t="n">
        <v>0.85</v>
      </c>
      <c r="AI351" s="0" t="s">
        <v>139</v>
      </c>
      <c r="AJ351" s="0" t="s">
        <v>318</v>
      </c>
      <c r="AK351" s="0" t="s">
        <v>46</v>
      </c>
    </row>
    <row r="352" customFormat="false" ht="12.8" hidden="false" customHeight="false" outlineLevel="0" collapsed="false">
      <c r="A352" s="0" t="s">
        <v>356</v>
      </c>
      <c r="B352" s="0" t="s">
        <v>223</v>
      </c>
      <c r="C352" s="0" t="s">
        <v>38</v>
      </c>
      <c r="D352" s="0" t="s">
        <v>322</v>
      </c>
      <c r="E352" s="0" t="n">
        <v>0</v>
      </c>
      <c r="F352" s="0" t="n">
        <v>4.3</v>
      </c>
      <c r="G352" s="0" t="n">
        <v>17.6</v>
      </c>
      <c r="J352" s="0" t="n">
        <v>4</v>
      </c>
      <c r="K352" s="0" t="n">
        <v>37.8</v>
      </c>
      <c r="L352" s="0" t="n">
        <v>33.2</v>
      </c>
      <c r="M352" s="0" t="n">
        <v>28.3</v>
      </c>
      <c r="N352" s="0" t="n">
        <v>14.5</v>
      </c>
      <c r="O352" s="0" t="n">
        <v>15.8</v>
      </c>
      <c r="P352" s="0" t="n">
        <v>4.6</v>
      </c>
      <c r="Q352" s="0" t="n">
        <v>0</v>
      </c>
      <c r="R352" s="0" t="s">
        <v>40</v>
      </c>
      <c r="S352" s="0" t="s">
        <v>40</v>
      </c>
      <c r="T352" s="0" t="s">
        <v>40</v>
      </c>
      <c r="W352" s="0" t="s">
        <v>41</v>
      </c>
      <c r="X352" s="0" t="s">
        <v>40</v>
      </c>
      <c r="Y352" s="0" t="s">
        <v>40</v>
      </c>
      <c r="Z352" s="0" t="s">
        <v>40</v>
      </c>
      <c r="AA352" s="0" t="s">
        <v>40</v>
      </c>
      <c r="AB352" s="0" t="s">
        <v>40</v>
      </c>
      <c r="AC352" s="0" t="s">
        <v>40</v>
      </c>
      <c r="AD352" s="0" t="s">
        <v>40</v>
      </c>
      <c r="AF352" s="0" t="s">
        <v>321</v>
      </c>
      <c r="AG352" s="0" t="n">
        <v>65</v>
      </c>
      <c r="AH352" s="0" t="n">
        <v>0.85</v>
      </c>
      <c r="AI352" s="0" t="s">
        <v>196</v>
      </c>
      <c r="AJ352" s="0" t="s">
        <v>318</v>
      </c>
      <c r="AK352" s="0" t="s">
        <v>46</v>
      </c>
    </row>
    <row r="353" customFormat="false" ht="12.8" hidden="false" customHeight="false" outlineLevel="0" collapsed="false">
      <c r="A353" s="0" t="s">
        <v>356</v>
      </c>
      <c r="B353" s="0" t="s">
        <v>223</v>
      </c>
      <c r="C353" s="0" t="s">
        <v>59</v>
      </c>
      <c r="D353" s="0" t="s">
        <v>323</v>
      </c>
      <c r="E353" s="0" t="n">
        <v>0</v>
      </c>
      <c r="F353" s="0" t="n">
        <v>2.6</v>
      </c>
      <c r="G353" s="0" t="n">
        <v>16.6</v>
      </c>
      <c r="H353" s="0" t="n">
        <v>30.1</v>
      </c>
      <c r="I353" s="0" t="n">
        <v>67.5</v>
      </c>
      <c r="J353" s="0" t="n">
        <v>38.9</v>
      </c>
      <c r="K353" s="0" t="n">
        <v>33.5</v>
      </c>
      <c r="L353" s="0" t="n">
        <v>31.4</v>
      </c>
      <c r="M353" s="0" t="n">
        <v>20.2</v>
      </c>
      <c r="N353" s="0" t="n">
        <v>11.6</v>
      </c>
      <c r="O353" s="0" t="n">
        <v>11.6</v>
      </c>
      <c r="P353" s="0" t="n">
        <v>0</v>
      </c>
      <c r="Q353" s="0" t="n">
        <v>0</v>
      </c>
      <c r="R353" s="0" t="s">
        <v>40</v>
      </c>
      <c r="S353" s="0" t="s">
        <v>40</v>
      </c>
      <c r="T353" s="0" t="s">
        <v>40</v>
      </c>
      <c r="U353" s="0" t="s">
        <v>40</v>
      </c>
      <c r="V353" s="0" t="s">
        <v>40</v>
      </c>
      <c r="W353" s="0" t="s">
        <v>40</v>
      </c>
      <c r="X353" s="0" t="s">
        <v>40</v>
      </c>
      <c r="Y353" s="0" t="s">
        <v>40</v>
      </c>
      <c r="Z353" s="0" t="s">
        <v>40</v>
      </c>
      <c r="AA353" s="0" t="s">
        <v>40</v>
      </c>
      <c r="AB353" s="0" t="s">
        <v>40</v>
      </c>
      <c r="AC353" s="0" t="s">
        <v>40</v>
      </c>
      <c r="AD353" s="0" t="s">
        <v>40</v>
      </c>
      <c r="AF353" s="0" t="s">
        <v>324</v>
      </c>
      <c r="AG353" s="0" t="n">
        <v>85</v>
      </c>
      <c r="AH353" s="0" t="n">
        <v>0.85</v>
      </c>
      <c r="AI353" s="0" t="s">
        <v>139</v>
      </c>
      <c r="AJ353" s="0" t="s">
        <v>318</v>
      </c>
      <c r="AK353" s="0" t="s">
        <v>65</v>
      </c>
    </row>
    <row r="354" customFormat="false" ht="12.8" hidden="false" customHeight="false" outlineLevel="0" collapsed="false">
      <c r="A354" s="0" t="s">
        <v>356</v>
      </c>
      <c r="B354" s="0" t="s">
        <v>223</v>
      </c>
      <c r="C354" s="0" t="s">
        <v>59</v>
      </c>
      <c r="D354" s="0" t="s">
        <v>325</v>
      </c>
      <c r="E354" s="0" t="n">
        <v>0</v>
      </c>
      <c r="F354" s="0" t="n">
        <v>1.4</v>
      </c>
      <c r="G354" s="0" t="n">
        <v>11.8</v>
      </c>
      <c r="H354" s="0" t="n">
        <v>30</v>
      </c>
      <c r="I354" s="0" t="n">
        <v>71.3</v>
      </c>
      <c r="J354" s="0" t="n">
        <v>67.8</v>
      </c>
      <c r="K354" s="0" t="n">
        <v>37.7</v>
      </c>
      <c r="L354" s="0" t="n">
        <v>35.4</v>
      </c>
      <c r="M354" s="0" t="n">
        <v>23</v>
      </c>
      <c r="N354" s="0" t="n">
        <v>17.8</v>
      </c>
      <c r="O354" s="0" t="n">
        <v>14.8</v>
      </c>
      <c r="P354" s="0" t="n">
        <v>4</v>
      </c>
      <c r="Q354" s="0" t="n">
        <v>0</v>
      </c>
      <c r="R354" s="0" t="s">
        <v>40</v>
      </c>
      <c r="S354" s="0" t="s">
        <v>40</v>
      </c>
      <c r="T354" s="0" t="s">
        <v>40</v>
      </c>
      <c r="U354" s="0" t="s">
        <v>40</v>
      </c>
      <c r="V354" s="0" t="s">
        <v>40</v>
      </c>
      <c r="W354" s="0" t="s">
        <v>40</v>
      </c>
      <c r="X354" s="0" t="s">
        <v>40</v>
      </c>
      <c r="Y354" s="0" t="s">
        <v>40</v>
      </c>
      <c r="Z354" s="0" t="s">
        <v>40</v>
      </c>
      <c r="AA354" s="0" t="s">
        <v>40</v>
      </c>
      <c r="AB354" s="0" t="s">
        <v>40</v>
      </c>
      <c r="AC354" s="0" t="s">
        <v>40</v>
      </c>
      <c r="AD354" s="0" t="s">
        <v>40</v>
      </c>
      <c r="AF354" s="0" t="s">
        <v>326</v>
      </c>
      <c r="AG354" s="0" t="n">
        <v>85</v>
      </c>
      <c r="AH354" s="0" t="n">
        <v>0.85</v>
      </c>
      <c r="AI354" s="0" t="s">
        <v>139</v>
      </c>
      <c r="AJ354" s="0" t="s">
        <v>318</v>
      </c>
      <c r="AK354" s="0" t="s">
        <v>72</v>
      </c>
    </row>
    <row r="355" customFormat="false" ht="12.8" hidden="false" customHeight="false" outlineLevel="0" collapsed="false">
      <c r="A355" s="0" t="s">
        <v>356</v>
      </c>
      <c r="B355" s="0" t="s">
        <v>223</v>
      </c>
      <c r="C355" s="0" t="s">
        <v>59</v>
      </c>
      <c r="D355" s="0" t="s">
        <v>327</v>
      </c>
      <c r="E355" s="0" t="n">
        <v>0</v>
      </c>
      <c r="F355" s="0" t="n">
        <v>0.8</v>
      </c>
      <c r="G355" s="0" t="n">
        <v>11</v>
      </c>
      <c r="I355" s="0" t="n">
        <v>3</v>
      </c>
      <c r="K355" s="0" t="n">
        <v>2.5</v>
      </c>
      <c r="M355" s="0" t="n">
        <v>2.5</v>
      </c>
      <c r="N355" s="0" t="n">
        <v>18</v>
      </c>
      <c r="O355" s="0" t="n">
        <v>3.1</v>
      </c>
      <c r="P355" s="0" t="n">
        <v>5.6</v>
      </c>
      <c r="Q355" s="0" t="n">
        <v>2.6</v>
      </c>
      <c r="R355" s="0" t="s">
        <v>40</v>
      </c>
      <c r="S355" s="0" t="s">
        <v>40</v>
      </c>
      <c r="T355" s="0" t="s">
        <v>40</v>
      </c>
      <c r="V355" s="0" t="s">
        <v>41</v>
      </c>
      <c r="X355" s="0" t="s">
        <v>41</v>
      </c>
      <c r="Z355" s="0" t="s">
        <v>41</v>
      </c>
      <c r="AA355" s="0" t="s">
        <v>40</v>
      </c>
      <c r="AB355" s="0" t="s">
        <v>40</v>
      </c>
      <c r="AC355" s="0" t="s">
        <v>40</v>
      </c>
      <c r="AD355" s="0" t="s">
        <v>40</v>
      </c>
      <c r="AF355" s="0" t="s">
        <v>326</v>
      </c>
      <c r="AG355" s="0" t="n">
        <v>85</v>
      </c>
      <c r="AH355" s="0" t="n">
        <v>0.85</v>
      </c>
      <c r="AI355" s="0" t="s">
        <v>328</v>
      </c>
      <c r="AJ355" s="0" t="s">
        <v>318</v>
      </c>
      <c r="AK355" s="0" t="s">
        <v>65</v>
      </c>
    </row>
    <row r="356" customFormat="false" ht="12.8" hidden="false" customHeight="false" outlineLevel="0" collapsed="false">
      <c r="A356" s="0" t="s">
        <v>356</v>
      </c>
      <c r="B356" s="0" t="s">
        <v>223</v>
      </c>
      <c r="C356" s="0" t="s">
        <v>59</v>
      </c>
      <c r="D356" s="0" t="s">
        <v>329</v>
      </c>
      <c r="E356" s="0" t="n">
        <v>0</v>
      </c>
      <c r="F356" s="0" t="n">
        <v>0.8</v>
      </c>
      <c r="G356" s="0" t="n">
        <v>11</v>
      </c>
      <c r="I356" s="0" t="n">
        <v>3</v>
      </c>
      <c r="K356" s="0" t="n">
        <v>2.5</v>
      </c>
      <c r="M356" s="0" t="n">
        <v>2.5</v>
      </c>
      <c r="N356" s="0" t="n">
        <v>18</v>
      </c>
      <c r="O356" s="0" t="n">
        <v>3.1</v>
      </c>
      <c r="P356" s="0" t="n">
        <v>5.6</v>
      </c>
      <c r="Q356" s="0" t="n">
        <v>2.6</v>
      </c>
      <c r="R356" s="0" t="s">
        <v>40</v>
      </c>
      <c r="S356" s="0" t="s">
        <v>40</v>
      </c>
      <c r="T356" s="0" t="s">
        <v>40</v>
      </c>
      <c r="V356" s="0" t="s">
        <v>61</v>
      </c>
      <c r="X356" s="0" t="s">
        <v>41</v>
      </c>
      <c r="Z356" s="0" t="s">
        <v>41</v>
      </c>
      <c r="AA356" s="0" t="s">
        <v>40</v>
      </c>
      <c r="AB356" s="0" t="s">
        <v>40</v>
      </c>
      <c r="AC356" s="0" t="s">
        <v>40</v>
      </c>
      <c r="AD356" s="0" t="s">
        <v>40</v>
      </c>
      <c r="AF356" s="0" t="s">
        <v>326</v>
      </c>
      <c r="AG356" s="0" t="n">
        <v>85</v>
      </c>
      <c r="AH356" s="0" t="n">
        <v>0.85</v>
      </c>
      <c r="AI356" s="0" t="s">
        <v>261</v>
      </c>
      <c r="AJ356" s="0" t="s">
        <v>318</v>
      </c>
      <c r="AK356" s="0" t="s">
        <v>65</v>
      </c>
    </row>
    <row r="357" customFormat="false" ht="12.8" hidden="false" customHeight="false" outlineLevel="0" collapsed="false">
      <c r="A357" s="0" t="s">
        <v>356</v>
      </c>
      <c r="B357" s="0" t="s">
        <v>223</v>
      </c>
      <c r="C357" s="0" t="s">
        <v>59</v>
      </c>
      <c r="D357" s="0" t="s">
        <v>330</v>
      </c>
      <c r="E357" s="0" t="n">
        <v>0</v>
      </c>
      <c r="F357" s="0" t="n">
        <v>1.4</v>
      </c>
      <c r="G357" s="0" t="n">
        <v>11.8</v>
      </c>
      <c r="I357" s="0" t="n">
        <v>3</v>
      </c>
      <c r="J357" s="0" t="n">
        <v>68.6</v>
      </c>
      <c r="K357" s="0" t="n">
        <v>16.9</v>
      </c>
      <c r="L357" s="0" t="n">
        <v>35.4</v>
      </c>
      <c r="M357" s="0" t="n">
        <v>23</v>
      </c>
      <c r="N357" s="0" t="n">
        <v>17.8</v>
      </c>
      <c r="O357" s="0" t="n">
        <v>14.8</v>
      </c>
      <c r="P357" s="0" t="n">
        <v>4</v>
      </c>
      <c r="Q357" s="0" t="n">
        <v>0</v>
      </c>
      <c r="R357" s="0" t="s">
        <v>40</v>
      </c>
      <c r="S357" s="0" t="s">
        <v>40</v>
      </c>
      <c r="T357" s="0" t="s">
        <v>40</v>
      </c>
      <c r="V357" s="0" t="s">
        <v>41</v>
      </c>
      <c r="W357" s="0" t="s">
        <v>40</v>
      </c>
      <c r="X357" s="0" t="s">
        <v>40</v>
      </c>
      <c r="Y357" s="0" t="s">
        <v>40</v>
      </c>
      <c r="Z357" s="0" t="s">
        <v>40</v>
      </c>
      <c r="AA357" s="0" t="s">
        <v>40</v>
      </c>
      <c r="AB357" s="0" t="s">
        <v>40</v>
      </c>
      <c r="AC357" s="0" t="s">
        <v>40</v>
      </c>
      <c r="AD357" s="0" t="s">
        <v>40</v>
      </c>
      <c r="AF357" s="0" t="s">
        <v>326</v>
      </c>
      <c r="AG357" s="0" t="n">
        <v>85</v>
      </c>
      <c r="AH357" s="0" t="n">
        <v>0.85</v>
      </c>
      <c r="AI357" s="0" t="s">
        <v>196</v>
      </c>
      <c r="AJ357" s="0" t="s">
        <v>318</v>
      </c>
      <c r="AK357" s="0" t="s">
        <v>65</v>
      </c>
    </row>
    <row r="358" customFormat="false" ht="12.8" hidden="false" customHeight="false" outlineLevel="0" collapsed="false">
      <c r="A358" s="0" t="s">
        <v>356</v>
      </c>
      <c r="B358" s="0" t="s">
        <v>223</v>
      </c>
      <c r="C358" s="0" t="s">
        <v>59</v>
      </c>
      <c r="D358" s="0" t="s">
        <v>331</v>
      </c>
      <c r="E358" s="0" t="n">
        <v>0</v>
      </c>
      <c r="F358" s="0" t="n">
        <v>1.4</v>
      </c>
      <c r="G358" s="0" t="n">
        <v>11.8</v>
      </c>
      <c r="H358" s="0" t="n">
        <v>30</v>
      </c>
      <c r="I358" s="0" t="n">
        <v>71.3</v>
      </c>
      <c r="K358" s="0" t="n">
        <v>2</v>
      </c>
      <c r="L358" s="0" t="n">
        <v>58.4</v>
      </c>
      <c r="M358" s="0" t="n">
        <v>25.8</v>
      </c>
      <c r="N358" s="0" t="n">
        <v>16.7</v>
      </c>
      <c r="O358" s="0" t="n">
        <v>9.5</v>
      </c>
      <c r="P358" s="0" t="n">
        <v>4.9</v>
      </c>
      <c r="Q358" s="0" t="n">
        <v>1.1</v>
      </c>
      <c r="R358" s="0" t="s">
        <v>40</v>
      </c>
      <c r="S358" s="0" t="s">
        <v>40</v>
      </c>
      <c r="T358" s="0" t="s">
        <v>40</v>
      </c>
      <c r="U358" s="0" t="s">
        <v>40</v>
      </c>
      <c r="V358" s="0" t="s">
        <v>40</v>
      </c>
      <c r="X358" s="0" t="s">
        <v>41</v>
      </c>
      <c r="Y358" s="0" t="s">
        <v>40</v>
      </c>
      <c r="Z358" s="0" t="s">
        <v>40</v>
      </c>
      <c r="AA358" s="0" t="s">
        <v>40</v>
      </c>
      <c r="AB358" s="0" t="s">
        <v>40</v>
      </c>
      <c r="AC358" s="0" t="s">
        <v>40</v>
      </c>
      <c r="AD358" s="0" t="s">
        <v>40</v>
      </c>
      <c r="AF358" s="0" t="s">
        <v>326</v>
      </c>
      <c r="AG358" s="0" t="n">
        <v>85</v>
      </c>
      <c r="AH358" s="0" t="n">
        <v>0.85</v>
      </c>
      <c r="AI358" s="0" t="s">
        <v>169</v>
      </c>
      <c r="AJ358" s="0" t="s">
        <v>318</v>
      </c>
      <c r="AK358" s="0" t="s">
        <v>65</v>
      </c>
    </row>
    <row r="359" customFormat="false" ht="12.8" hidden="false" customHeight="false" outlineLevel="0" collapsed="false">
      <c r="A359" s="0" t="s">
        <v>356</v>
      </c>
      <c r="B359" s="0" t="s">
        <v>223</v>
      </c>
      <c r="C359" s="0" t="s">
        <v>59</v>
      </c>
      <c r="D359" s="0" t="s">
        <v>332</v>
      </c>
      <c r="E359" s="0" t="n">
        <v>0</v>
      </c>
      <c r="F359" s="0" t="n">
        <v>1.4</v>
      </c>
      <c r="G359" s="0" t="n">
        <v>11.8</v>
      </c>
      <c r="H359" s="0" t="n">
        <v>30</v>
      </c>
      <c r="I359" s="0" t="n">
        <v>71.3</v>
      </c>
      <c r="J359" s="0" t="n">
        <v>67.8</v>
      </c>
      <c r="L359" s="0" t="n">
        <v>1.5</v>
      </c>
      <c r="M359" s="0" t="n">
        <v>49.1</v>
      </c>
      <c r="N359" s="0" t="n">
        <v>17.8</v>
      </c>
      <c r="O359" s="0" t="n">
        <v>9.7</v>
      </c>
      <c r="P359" s="0" t="n">
        <v>5</v>
      </c>
      <c r="Q359" s="0" t="n">
        <v>0.9</v>
      </c>
      <c r="R359" s="0" t="s">
        <v>40</v>
      </c>
      <c r="S359" s="0" t="s">
        <v>40</v>
      </c>
      <c r="T359" s="0" t="s">
        <v>40</v>
      </c>
      <c r="U359" s="0" t="s">
        <v>40</v>
      </c>
      <c r="V359" s="0" t="s">
        <v>40</v>
      </c>
      <c r="W359" s="0" t="s">
        <v>40</v>
      </c>
      <c r="Y359" s="0" t="s">
        <v>41</v>
      </c>
      <c r="Z359" s="0" t="s">
        <v>40</v>
      </c>
      <c r="AA359" s="0" t="s">
        <v>40</v>
      </c>
      <c r="AB359" s="0" t="s">
        <v>40</v>
      </c>
      <c r="AC359" s="0" t="s">
        <v>40</v>
      </c>
      <c r="AD359" s="0" t="s">
        <v>40</v>
      </c>
      <c r="AF359" s="0" t="s">
        <v>326</v>
      </c>
      <c r="AG359" s="0" t="n">
        <v>85</v>
      </c>
      <c r="AH359" s="0" t="n">
        <v>0.85</v>
      </c>
      <c r="AI359" s="0" t="s">
        <v>333</v>
      </c>
      <c r="AJ359" s="0" t="s">
        <v>318</v>
      </c>
      <c r="AK359" s="0" t="s">
        <v>65</v>
      </c>
    </row>
    <row r="360" customFormat="false" ht="12.8" hidden="false" customHeight="false" outlineLevel="0" collapsed="false">
      <c r="A360" s="0" t="s">
        <v>356</v>
      </c>
      <c r="B360" s="0" t="s">
        <v>223</v>
      </c>
      <c r="C360" s="0" t="s">
        <v>59</v>
      </c>
      <c r="D360" s="0" t="s">
        <v>334</v>
      </c>
      <c r="E360" s="0" t="n">
        <v>0</v>
      </c>
      <c r="F360" s="0" t="n">
        <v>1.4</v>
      </c>
      <c r="G360" s="0" t="n">
        <v>11.8</v>
      </c>
      <c r="I360" s="0" t="n">
        <v>1.5</v>
      </c>
      <c r="J360" s="0" t="n">
        <v>116.1</v>
      </c>
      <c r="K360" s="0" t="n">
        <v>41.5</v>
      </c>
      <c r="L360" s="0" t="n">
        <v>34.9</v>
      </c>
      <c r="M360" s="0" t="n">
        <v>22</v>
      </c>
      <c r="N360" s="0" t="n">
        <v>15.3</v>
      </c>
      <c r="O360" s="0" t="n">
        <v>14.6</v>
      </c>
      <c r="P360" s="0" t="n">
        <v>0</v>
      </c>
      <c r="Q360" s="0" t="n">
        <v>0</v>
      </c>
      <c r="R360" s="0" t="s">
        <v>40</v>
      </c>
      <c r="S360" s="0" t="s">
        <v>40</v>
      </c>
      <c r="T360" s="0" t="s">
        <v>40</v>
      </c>
      <c r="V360" s="0" t="s">
        <v>61</v>
      </c>
      <c r="W360" s="0" t="s">
        <v>40</v>
      </c>
      <c r="X360" s="0" t="s">
        <v>40</v>
      </c>
      <c r="Y360" s="0" t="s">
        <v>40</v>
      </c>
      <c r="Z360" s="0" t="s">
        <v>40</v>
      </c>
      <c r="AA360" s="0" t="s">
        <v>40</v>
      </c>
      <c r="AB360" s="0" t="s">
        <v>40</v>
      </c>
      <c r="AC360" s="0" t="s">
        <v>40</v>
      </c>
      <c r="AD360" s="0" t="s">
        <v>40</v>
      </c>
      <c r="AF360" s="0" t="s">
        <v>326</v>
      </c>
      <c r="AG360" s="0" t="n">
        <v>85</v>
      </c>
      <c r="AH360" s="0" t="n">
        <v>0.85</v>
      </c>
      <c r="AI360" s="0" t="s">
        <v>264</v>
      </c>
      <c r="AJ360" s="0" t="s">
        <v>318</v>
      </c>
      <c r="AK360" s="0" t="s">
        <v>65</v>
      </c>
    </row>
    <row r="361" customFormat="false" ht="12.8" hidden="false" customHeight="false" outlineLevel="0" collapsed="false">
      <c r="A361" s="0" t="s">
        <v>356</v>
      </c>
      <c r="B361" s="0" t="s">
        <v>223</v>
      </c>
      <c r="C361" s="0" t="s">
        <v>59</v>
      </c>
      <c r="D361" s="0" t="s">
        <v>357</v>
      </c>
      <c r="E361" s="0" t="n">
        <v>0</v>
      </c>
      <c r="F361" s="0" t="n">
        <v>1.4</v>
      </c>
      <c r="G361" s="0" t="n">
        <v>11.8</v>
      </c>
      <c r="I361" s="0" t="n">
        <v>1.5</v>
      </c>
      <c r="J361" s="0" t="n">
        <v>97.7</v>
      </c>
      <c r="K361" s="0" t="n">
        <v>35.5</v>
      </c>
      <c r="L361" s="0" t="n">
        <v>34.5</v>
      </c>
      <c r="M361" s="0" t="n">
        <v>21.6</v>
      </c>
      <c r="N361" s="0" t="n">
        <v>18.4</v>
      </c>
      <c r="O361" s="0" t="n">
        <v>14.7</v>
      </c>
      <c r="P361" s="0" t="n">
        <v>0</v>
      </c>
      <c r="Q361" s="0" t="n">
        <v>0</v>
      </c>
      <c r="R361" s="0" t="s">
        <v>40</v>
      </c>
      <c r="S361" s="0" t="s">
        <v>40</v>
      </c>
      <c r="T361" s="0" t="s">
        <v>40</v>
      </c>
      <c r="V361" s="0" t="s">
        <v>61</v>
      </c>
      <c r="W361" s="0" t="s">
        <v>40</v>
      </c>
      <c r="X361" s="0" t="s">
        <v>40</v>
      </c>
      <c r="Y361" s="0" t="s">
        <v>40</v>
      </c>
      <c r="Z361" s="0" t="s">
        <v>40</v>
      </c>
      <c r="AA361" s="0" t="s">
        <v>40</v>
      </c>
      <c r="AB361" s="0" t="s">
        <v>40</v>
      </c>
      <c r="AC361" s="0" t="s">
        <v>40</v>
      </c>
      <c r="AD361" s="0" t="s">
        <v>40</v>
      </c>
      <c r="AF361" s="0" t="s">
        <v>326</v>
      </c>
      <c r="AG361" s="0" t="n">
        <v>45</v>
      </c>
      <c r="AH361" s="0" t="n">
        <v>0.85</v>
      </c>
      <c r="AI361" s="0" t="s">
        <v>264</v>
      </c>
      <c r="AJ361" s="0" t="s">
        <v>318</v>
      </c>
      <c r="AK361" s="0" t="s">
        <v>65</v>
      </c>
    </row>
    <row r="362" customFormat="false" ht="12.8" hidden="false" customHeight="false" outlineLevel="0" collapsed="false">
      <c r="A362" s="0" t="s">
        <v>356</v>
      </c>
      <c r="B362" s="0" t="s">
        <v>223</v>
      </c>
      <c r="C362" s="0" t="s">
        <v>59</v>
      </c>
      <c r="D362" s="0" t="s">
        <v>336</v>
      </c>
      <c r="E362" s="0" t="n">
        <v>0</v>
      </c>
      <c r="F362" s="0" t="n">
        <v>1.4</v>
      </c>
      <c r="G362" s="0" t="n">
        <v>11.8</v>
      </c>
      <c r="I362" s="0" t="n">
        <v>2.5</v>
      </c>
      <c r="J362" s="0" t="n">
        <v>57.8</v>
      </c>
      <c r="K362" s="0" t="n">
        <v>16.5</v>
      </c>
      <c r="L362" s="0" t="n">
        <v>34.9</v>
      </c>
      <c r="M362" s="0" t="n">
        <v>22.6</v>
      </c>
      <c r="N362" s="0" t="n">
        <v>20.5</v>
      </c>
      <c r="O362" s="0" t="n">
        <v>15.5</v>
      </c>
      <c r="P362" s="0" t="n">
        <v>3.8</v>
      </c>
      <c r="Q362" s="0" t="n">
        <v>0</v>
      </c>
      <c r="R362" s="0" t="s">
        <v>40</v>
      </c>
      <c r="S362" s="0" t="s">
        <v>40</v>
      </c>
      <c r="T362" s="0" t="s">
        <v>40</v>
      </c>
      <c r="V362" s="0" t="s">
        <v>41</v>
      </c>
      <c r="W362" s="0" t="s">
        <v>40</v>
      </c>
      <c r="X362" s="0" t="s">
        <v>40</v>
      </c>
      <c r="Y362" s="0" t="s">
        <v>40</v>
      </c>
      <c r="Z362" s="0" t="s">
        <v>40</v>
      </c>
      <c r="AA362" s="0" t="s">
        <v>40</v>
      </c>
      <c r="AB362" s="0" t="s">
        <v>40</v>
      </c>
      <c r="AC362" s="0" t="s">
        <v>40</v>
      </c>
      <c r="AD362" s="0" t="s">
        <v>40</v>
      </c>
      <c r="AF362" s="0" t="s">
        <v>326</v>
      </c>
      <c r="AG362" s="0" t="n">
        <v>45</v>
      </c>
      <c r="AH362" s="0" t="n">
        <v>0.85</v>
      </c>
      <c r="AI362" s="0" t="s">
        <v>196</v>
      </c>
      <c r="AJ362" s="0" t="s">
        <v>318</v>
      </c>
      <c r="AK362" s="0" t="s">
        <v>65</v>
      </c>
    </row>
    <row r="363" customFormat="false" ht="12.8" hidden="false" customHeight="false" outlineLevel="0" collapsed="false">
      <c r="A363" s="0" t="s">
        <v>356</v>
      </c>
      <c r="B363" s="0" t="s">
        <v>223</v>
      </c>
      <c r="C363" s="0" t="s">
        <v>59</v>
      </c>
      <c r="D363" s="0" t="s">
        <v>337</v>
      </c>
      <c r="E363" s="0" t="n">
        <v>0</v>
      </c>
      <c r="F363" s="0" t="n">
        <v>0.8</v>
      </c>
      <c r="G363" s="0" t="n">
        <v>11</v>
      </c>
      <c r="I363" s="0" t="n">
        <v>2.5</v>
      </c>
      <c r="K363" s="0" t="n">
        <v>2</v>
      </c>
      <c r="L363" s="0" t="n">
        <v>57.2</v>
      </c>
      <c r="M363" s="0" t="n">
        <v>27</v>
      </c>
      <c r="N363" s="0" t="n">
        <v>21.7</v>
      </c>
      <c r="O363" s="0" t="n">
        <v>11.3</v>
      </c>
      <c r="P363" s="0" t="n">
        <v>5.8</v>
      </c>
      <c r="Q363" s="0" t="n">
        <v>1.7</v>
      </c>
      <c r="R363" s="0" t="s">
        <v>40</v>
      </c>
      <c r="S363" s="0" t="s">
        <v>40</v>
      </c>
      <c r="T363" s="0" t="s">
        <v>40</v>
      </c>
      <c r="V363" s="0" t="s">
        <v>41</v>
      </c>
      <c r="X363" s="0" t="s">
        <v>41</v>
      </c>
      <c r="Y363" s="0" t="s">
        <v>40</v>
      </c>
      <c r="Z363" s="0" t="s">
        <v>40</v>
      </c>
      <c r="AA363" s="0" t="s">
        <v>40</v>
      </c>
      <c r="AB363" s="0" t="s">
        <v>40</v>
      </c>
      <c r="AC363" s="0" t="s">
        <v>40</v>
      </c>
      <c r="AD363" s="0" t="s">
        <v>40</v>
      </c>
      <c r="AF363" s="0" t="s">
        <v>326</v>
      </c>
      <c r="AG363" s="0" t="n">
        <v>45</v>
      </c>
      <c r="AH363" s="0" t="n">
        <v>0.85</v>
      </c>
      <c r="AI363" s="0" t="s">
        <v>177</v>
      </c>
      <c r="AJ363" s="0" t="s">
        <v>318</v>
      </c>
      <c r="AK363" s="0" t="s">
        <v>65</v>
      </c>
    </row>
    <row r="364" customFormat="false" ht="12.8" hidden="false" customHeight="false" outlineLevel="0" collapsed="false">
      <c r="A364" s="0" t="s">
        <v>356</v>
      </c>
      <c r="B364" s="0" t="s">
        <v>223</v>
      </c>
      <c r="C364" s="0" t="s">
        <v>59</v>
      </c>
      <c r="D364" s="0" t="s">
        <v>338</v>
      </c>
      <c r="E364" s="0" t="n">
        <v>0</v>
      </c>
      <c r="F364" s="0" t="n">
        <v>1.9</v>
      </c>
      <c r="G364" s="0" t="n">
        <v>15.7</v>
      </c>
      <c r="I364" s="0" t="n">
        <v>3</v>
      </c>
      <c r="K364" s="0" t="n">
        <v>2</v>
      </c>
      <c r="M364" s="0" t="n">
        <v>2</v>
      </c>
      <c r="N364" s="0" t="n">
        <v>16.2</v>
      </c>
      <c r="O364" s="0" t="n">
        <v>15.3</v>
      </c>
      <c r="P364" s="0" t="n">
        <v>0.6</v>
      </c>
      <c r="Q364" s="0" t="n">
        <v>0</v>
      </c>
      <c r="R364" s="0" t="s">
        <v>40</v>
      </c>
      <c r="S364" s="0" t="s">
        <v>40</v>
      </c>
      <c r="T364" s="0" t="s">
        <v>40</v>
      </c>
      <c r="V364" s="0" t="s">
        <v>41</v>
      </c>
      <c r="X364" s="0" t="s">
        <v>41</v>
      </c>
      <c r="Z364" s="0" t="s">
        <v>41</v>
      </c>
      <c r="AA364" s="0" t="s">
        <v>40</v>
      </c>
      <c r="AB364" s="0" t="s">
        <v>40</v>
      </c>
      <c r="AC364" s="0" t="s">
        <v>40</v>
      </c>
      <c r="AD364" s="0" t="s">
        <v>40</v>
      </c>
      <c r="AF364" s="0" t="s">
        <v>324</v>
      </c>
      <c r="AG364" s="0" t="n">
        <v>85</v>
      </c>
      <c r="AH364" s="0" t="n">
        <v>0.85</v>
      </c>
      <c r="AI364" s="0" t="s">
        <v>328</v>
      </c>
      <c r="AJ364" s="0" t="s">
        <v>318</v>
      </c>
      <c r="AK364" s="0" t="s">
        <v>65</v>
      </c>
    </row>
    <row r="365" customFormat="false" ht="12.8" hidden="false" customHeight="false" outlineLevel="0" collapsed="false">
      <c r="A365" s="0" t="s">
        <v>356</v>
      </c>
      <c r="B365" s="0" t="s">
        <v>223</v>
      </c>
      <c r="C365" s="0" t="s">
        <v>59</v>
      </c>
      <c r="D365" s="0" t="s">
        <v>339</v>
      </c>
      <c r="E365" s="0" t="n">
        <v>0</v>
      </c>
      <c r="F365" s="0" t="n">
        <v>0.8</v>
      </c>
      <c r="G365" s="0" t="n">
        <v>11</v>
      </c>
      <c r="I365" s="0" t="n">
        <v>1.5</v>
      </c>
      <c r="J365" s="0" t="n">
        <v>2.5</v>
      </c>
      <c r="K365" s="0" t="n">
        <v>35.5</v>
      </c>
      <c r="L365" s="0" t="n">
        <v>20.4</v>
      </c>
      <c r="M365" s="0" t="n">
        <v>24.4</v>
      </c>
      <c r="N365" s="0" t="n">
        <v>21.3</v>
      </c>
      <c r="O365" s="0" t="n">
        <v>17.6</v>
      </c>
      <c r="P365" s="0" t="n">
        <v>2.9</v>
      </c>
      <c r="Q365" s="0" t="n">
        <v>0</v>
      </c>
      <c r="R365" s="0" t="s">
        <v>40</v>
      </c>
      <c r="S365" s="0" t="s">
        <v>40</v>
      </c>
      <c r="T365" s="0" t="s">
        <v>40</v>
      </c>
      <c r="V365" s="0" t="s">
        <v>61</v>
      </c>
      <c r="W365" s="0" t="s">
        <v>41</v>
      </c>
      <c r="X365" s="0" t="s">
        <v>40</v>
      </c>
      <c r="Y365" s="0" t="s">
        <v>40</v>
      </c>
      <c r="Z365" s="0" t="s">
        <v>40</v>
      </c>
      <c r="AA365" s="0" t="s">
        <v>40</v>
      </c>
      <c r="AB365" s="0" t="s">
        <v>40</v>
      </c>
      <c r="AC365" s="0" t="s">
        <v>40</v>
      </c>
      <c r="AD365" s="0" t="s">
        <v>40</v>
      </c>
      <c r="AF365" s="0" t="s">
        <v>326</v>
      </c>
      <c r="AG365" s="0" t="n">
        <v>45</v>
      </c>
      <c r="AH365" s="0" t="n">
        <v>0.85</v>
      </c>
      <c r="AI365" s="0" t="s">
        <v>273</v>
      </c>
      <c r="AJ365" s="0" t="s">
        <v>318</v>
      </c>
      <c r="AK365" s="0" t="s">
        <v>65</v>
      </c>
    </row>
    <row r="366" customFormat="false" ht="12.8" hidden="false" customHeight="false" outlineLevel="0" collapsed="false">
      <c r="A366" s="0" t="s">
        <v>356</v>
      </c>
      <c r="B366" s="0" t="s">
        <v>223</v>
      </c>
      <c r="C366" s="0" t="s">
        <v>59</v>
      </c>
      <c r="D366" s="0" t="s">
        <v>340</v>
      </c>
      <c r="I366" s="0" t="n">
        <v>4.5</v>
      </c>
      <c r="J366" s="0" t="n">
        <v>3.5</v>
      </c>
      <c r="L366" s="0" t="n">
        <v>2</v>
      </c>
      <c r="N366" s="0" t="n">
        <v>2</v>
      </c>
      <c r="O366" s="0" t="n">
        <v>0</v>
      </c>
      <c r="P366" s="0" t="n">
        <v>1</v>
      </c>
      <c r="Q366" s="0" t="n">
        <v>2.2</v>
      </c>
      <c r="V366" s="0" t="s">
        <v>180</v>
      </c>
      <c r="W366" s="0" t="s">
        <v>78</v>
      </c>
      <c r="Y366" s="0" t="s">
        <v>78</v>
      </c>
      <c r="AA366" s="0" t="s">
        <v>78</v>
      </c>
      <c r="AB366" s="0" t="s">
        <v>40</v>
      </c>
      <c r="AC366" s="0" t="s">
        <v>40</v>
      </c>
      <c r="AD366" s="0" t="s">
        <v>40</v>
      </c>
      <c r="AF366" s="0" t="s">
        <v>181</v>
      </c>
      <c r="AG366" s="0" t="n">
        <v>200</v>
      </c>
      <c r="AH366" s="0" t="n">
        <v>0.85</v>
      </c>
      <c r="AI366" s="0" t="s">
        <v>182</v>
      </c>
      <c r="AJ366" s="0" t="s">
        <v>318</v>
      </c>
      <c r="AK366" s="0" t="s">
        <v>81</v>
      </c>
    </row>
    <row r="367" customFormat="false" ht="12.8" hidden="false" customHeight="false" outlineLevel="0" collapsed="false">
      <c r="A367" s="0" t="s">
        <v>356</v>
      </c>
      <c r="B367" s="0" t="s">
        <v>223</v>
      </c>
      <c r="C367" s="0" t="s">
        <v>59</v>
      </c>
      <c r="D367" s="0" t="s">
        <v>341</v>
      </c>
      <c r="I367" s="0" t="n">
        <v>5</v>
      </c>
      <c r="K367" s="0" t="n">
        <v>3</v>
      </c>
      <c r="L367" s="0" t="n">
        <v>2</v>
      </c>
      <c r="N367" s="0" t="n">
        <v>1.5</v>
      </c>
      <c r="O367" s="0" t="n">
        <v>0.7</v>
      </c>
      <c r="P367" s="0" t="n">
        <v>2.5</v>
      </c>
      <c r="Q367" s="0" t="n">
        <v>0</v>
      </c>
      <c r="V367" s="0" t="s">
        <v>78</v>
      </c>
      <c r="X367" s="0" t="s">
        <v>78</v>
      </c>
      <c r="Y367" s="0" t="s">
        <v>78</v>
      </c>
      <c r="AA367" s="0" t="s">
        <v>78</v>
      </c>
      <c r="AB367" s="0" t="s">
        <v>40</v>
      </c>
      <c r="AC367" s="0" t="s">
        <v>40</v>
      </c>
      <c r="AD367" s="0" t="s">
        <v>40</v>
      </c>
      <c r="AF367" s="0" t="s">
        <v>181</v>
      </c>
      <c r="AG367" s="0" t="n">
        <v>200</v>
      </c>
      <c r="AH367" s="0" t="n">
        <v>0.85</v>
      </c>
      <c r="AI367" s="0" t="s">
        <v>255</v>
      </c>
      <c r="AJ367" s="0" t="s">
        <v>318</v>
      </c>
      <c r="AK367" s="0" t="s">
        <v>81</v>
      </c>
    </row>
    <row r="368" customFormat="false" ht="12.8" hidden="false" customHeight="false" outlineLevel="0" collapsed="false">
      <c r="A368" s="0" t="s">
        <v>356</v>
      </c>
      <c r="B368" s="0" t="s">
        <v>223</v>
      </c>
      <c r="C368" s="0" t="s">
        <v>59</v>
      </c>
      <c r="D368" s="0" t="s">
        <v>342</v>
      </c>
      <c r="E368" s="0" t="n">
        <v>1.1</v>
      </c>
      <c r="F368" s="0" t="n">
        <v>11.5</v>
      </c>
      <c r="G368" s="0" t="n">
        <v>16</v>
      </c>
      <c r="H368" s="0" t="n">
        <v>59.9</v>
      </c>
      <c r="I368" s="0" t="n">
        <v>77</v>
      </c>
      <c r="J368" s="0" t="n">
        <v>103.1</v>
      </c>
      <c r="K368" s="0" t="n">
        <v>76.1</v>
      </c>
      <c r="L368" s="0" t="n">
        <v>52.8</v>
      </c>
      <c r="M368" s="0" t="n">
        <v>26.5</v>
      </c>
      <c r="N368" s="0" t="n">
        <v>18.7</v>
      </c>
      <c r="O368" s="0" t="n">
        <v>8.8</v>
      </c>
      <c r="P368" s="0" t="n">
        <v>5.7</v>
      </c>
      <c r="Q368" s="0" t="n">
        <v>2.7</v>
      </c>
      <c r="R368" s="0" t="s">
        <v>40</v>
      </c>
      <c r="S368" s="0" t="s">
        <v>40</v>
      </c>
      <c r="T368" s="0" t="s">
        <v>40</v>
      </c>
      <c r="U368" s="0" t="s">
        <v>40</v>
      </c>
      <c r="V368" s="0" t="s">
        <v>40</v>
      </c>
      <c r="W368" s="0" t="s">
        <v>40</v>
      </c>
      <c r="X368" s="0" t="s">
        <v>40</v>
      </c>
      <c r="Y368" s="0" t="s">
        <v>40</v>
      </c>
      <c r="Z368" s="0" t="s">
        <v>40</v>
      </c>
      <c r="AA368" s="0" t="s">
        <v>40</v>
      </c>
      <c r="AB368" s="0" t="s">
        <v>40</v>
      </c>
      <c r="AC368" s="0" t="s">
        <v>40</v>
      </c>
      <c r="AD368" s="0" t="s">
        <v>40</v>
      </c>
      <c r="AF368" s="0" t="s">
        <v>343</v>
      </c>
      <c r="AG368" s="0" t="n">
        <v>150</v>
      </c>
      <c r="AH368" s="0" t="n">
        <v>0.85</v>
      </c>
      <c r="AI368" s="0" t="s">
        <v>139</v>
      </c>
      <c r="AJ368" s="0" t="s">
        <v>318</v>
      </c>
      <c r="AK368" s="0" t="s">
        <v>81</v>
      </c>
    </row>
    <row r="369" customFormat="false" ht="12.8" hidden="false" customHeight="false" outlineLevel="0" collapsed="false">
      <c r="A369" s="0" t="s">
        <v>356</v>
      </c>
      <c r="B369" s="0" t="s">
        <v>223</v>
      </c>
      <c r="C369" s="0" t="s">
        <v>59</v>
      </c>
      <c r="D369" s="0" t="s">
        <v>344</v>
      </c>
      <c r="E369" s="0" t="n">
        <v>2.8</v>
      </c>
      <c r="F369" s="0" t="n">
        <v>13.2</v>
      </c>
      <c r="I369" s="0" t="n">
        <v>3.5</v>
      </c>
      <c r="J369" s="0" t="n">
        <v>4</v>
      </c>
      <c r="L369" s="0" t="n">
        <v>2</v>
      </c>
      <c r="N369" s="0" t="n">
        <v>1.5</v>
      </c>
      <c r="O369" s="0" t="n">
        <v>1.8</v>
      </c>
      <c r="P369" s="0" t="n">
        <v>4.5</v>
      </c>
      <c r="Q369" s="0" t="n">
        <v>2.9</v>
      </c>
      <c r="R369" s="0" t="s">
        <v>40</v>
      </c>
      <c r="S369" s="0" t="s">
        <v>40</v>
      </c>
      <c r="V369" s="0" t="s">
        <v>180</v>
      </c>
      <c r="W369" s="0" t="s">
        <v>78</v>
      </c>
      <c r="Y369" s="0" t="s">
        <v>78</v>
      </c>
      <c r="AA369" s="0" t="s">
        <v>78</v>
      </c>
      <c r="AB369" s="0" t="s">
        <v>40</v>
      </c>
      <c r="AC369" s="0" t="s">
        <v>40</v>
      </c>
      <c r="AD369" s="0" t="s">
        <v>40</v>
      </c>
      <c r="AF369" s="0" t="s">
        <v>343</v>
      </c>
      <c r="AG369" s="0" t="n">
        <v>150</v>
      </c>
      <c r="AH369" s="0" t="n">
        <v>0.85</v>
      </c>
      <c r="AI369" s="0" t="s">
        <v>261</v>
      </c>
      <c r="AJ369" s="0" t="s">
        <v>318</v>
      </c>
      <c r="AK369" s="0" t="s">
        <v>81</v>
      </c>
    </row>
    <row r="370" customFormat="false" ht="12.8" hidden="false" customHeight="false" outlineLevel="0" collapsed="false">
      <c r="A370" s="0" t="s">
        <v>356</v>
      </c>
      <c r="B370" s="0" t="s">
        <v>223</v>
      </c>
      <c r="C370" s="0" t="s">
        <v>59</v>
      </c>
      <c r="D370" s="0" t="s">
        <v>345</v>
      </c>
      <c r="E370" s="0" t="n">
        <v>2.8</v>
      </c>
      <c r="F370" s="0" t="n">
        <v>13.2</v>
      </c>
      <c r="I370" s="0" t="n">
        <v>5</v>
      </c>
      <c r="K370" s="0" t="n">
        <v>3.5</v>
      </c>
      <c r="L370" s="0" t="n">
        <v>2</v>
      </c>
      <c r="N370" s="0" t="n">
        <v>1.5</v>
      </c>
      <c r="O370" s="0" t="n">
        <v>23.2</v>
      </c>
      <c r="P370" s="0" t="n">
        <v>0</v>
      </c>
      <c r="Q370" s="0" t="n">
        <v>0</v>
      </c>
      <c r="R370" s="0" t="s">
        <v>40</v>
      </c>
      <c r="S370" s="0" t="s">
        <v>40</v>
      </c>
      <c r="V370" s="0" t="s">
        <v>78</v>
      </c>
      <c r="X370" s="0" t="s">
        <v>78</v>
      </c>
      <c r="Y370" s="0" t="s">
        <v>78</v>
      </c>
      <c r="AA370" s="0" t="s">
        <v>78</v>
      </c>
      <c r="AB370" s="0" t="s">
        <v>40</v>
      </c>
      <c r="AC370" s="0" t="s">
        <v>40</v>
      </c>
      <c r="AD370" s="0" t="s">
        <v>40</v>
      </c>
      <c r="AF370" s="0" t="s">
        <v>343</v>
      </c>
      <c r="AG370" s="0" t="n">
        <v>150</v>
      </c>
      <c r="AH370" s="0" t="n">
        <v>0.85</v>
      </c>
      <c r="AI370" s="0" t="s">
        <v>328</v>
      </c>
      <c r="AJ370" s="0" t="s">
        <v>318</v>
      </c>
      <c r="AK370" s="0" t="s">
        <v>81</v>
      </c>
    </row>
    <row r="371" customFormat="false" ht="12.8" hidden="false" customHeight="false" outlineLevel="0" collapsed="false">
      <c r="A371" s="0" t="s">
        <v>356</v>
      </c>
      <c r="B371" s="0" t="s">
        <v>223</v>
      </c>
      <c r="C371" s="0" t="s">
        <v>59</v>
      </c>
      <c r="D371" s="0" t="s">
        <v>346</v>
      </c>
      <c r="E371" s="0" t="n">
        <v>1.1</v>
      </c>
      <c r="F371" s="0" t="n">
        <v>11.5</v>
      </c>
      <c r="G371" s="0" t="n">
        <v>16</v>
      </c>
      <c r="H371" s="0" t="n">
        <v>59.9</v>
      </c>
      <c r="J371" s="0" t="n">
        <v>4</v>
      </c>
      <c r="K371" s="0" t="n">
        <v>108.5</v>
      </c>
      <c r="L371" s="0" t="n">
        <v>14.4</v>
      </c>
      <c r="M371" s="0" t="n">
        <v>29.2</v>
      </c>
      <c r="N371" s="0" t="n">
        <v>19.6</v>
      </c>
      <c r="O371" s="0" t="n">
        <v>5.9</v>
      </c>
      <c r="P371" s="0" t="n">
        <v>5.3</v>
      </c>
      <c r="Q371" s="0" t="n">
        <v>2.9</v>
      </c>
      <c r="R371" s="0" t="s">
        <v>40</v>
      </c>
      <c r="S371" s="0" t="s">
        <v>40</v>
      </c>
      <c r="T371" s="0" t="s">
        <v>40</v>
      </c>
      <c r="U371" s="0" t="s">
        <v>40</v>
      </c>
      <c r="W371" s="0" t="s">
        <v>78</v>
      </c>
      <c r="X371" s="0" t="s">
        <v>40</v>
      </c>
      <c r="Y371" s="0" t="s">
        <v>40</v>
      </c>
      <c r="Z371" s="0" t="s">
        <v>40</v>
      </c>
      <c r="AA371" s="0" t="s">
        <v>40</v>
      </c>
      <c r="AB371" s="0" t="s">
        <v>40</v>
      </c>
      <c r="AC371" s="0" t="s">
        <v>40</v>
      </c>
      <c r="AD371" s="0" t="s">
        <v>40</v>
      </c>
      <c r="AF371" s="0" t="s">
        <v>343</v>
      </c>
      <c r="AG371" s="0" t="n">
        <v>150</v>
      </c>
      <c r="AH371" s="0" t="n">
        <v>0.85</v>
      </c>
      <c r="AI371" s="0" t="s">
        <v>149</v>
      </c>
      <c r="AJ371" s="0" t="s">
        <v>318</v>
      </c>
      <c r="AK371" s="0" t="s">
        <v>81</v>
      </c>
    </row>
    <row r="372" customFormat="false" ht="12.8" hidden="false" customHeight="false" outlineLevel="0" collapsed="false">
      <c r="A372" s="0" t="s">
        <v>356</v>
      </c>
      <c r="B372" s="0" t="s">
        <v>223</v>
      </c>
      <c r="C372" s="0" t="s">
        <v>59</v>
      </c>
      <c r="D372" s="0" t="s">
        <v>358</v>
      </c>
      <c r="I372" s="0" t="n">
        <v>5</v>
      </c>
      <c r="K372" s="0" t="n">
        <v>2</v>
      </c>
      <c r="L372" s="0" t="n">
        <v>1.5</v>
      </c>
      <c r="N372" s="0" t="n">
        <v>1</v>
      </c>
      <c r="O372" s="0" t="n">
        <v>9.7</v>
      </c>
      <c r="P372" s="0" t="n">
        <v>5</v>
      </c>
      <c r="Q372" s="0" t="n">
        <v>0.9</v>
      </c>
      <c r="V372" s="0" t="s">
        <v>41</v>
      </c>
      <c r="X372" s="0" t="s">
        <v>41</v>
      </c>
      <c r="Y372" s="0" t="s">
        <v>41</v>
      </c>
      <c r="AA372" s="0" t="s">
        <v>41</v>
      </c>
      <c r="AB372" s="0" t="s">
        <v>40</v>
      </c>
      <c r="AC372" s="0" t="s">
        <v>40</v>
      </c>
      <c r="AD372" s="0" t="s">
        <v>40</v>
      </c>
      <c r="AF372" s="0" t="s">
        <v>326</v>
      </c>
      <c r="AG372" s="0" t="n">
        <v>85</v>
      </c>
      <c r="AH372" s="0" t="n">
        <v>0.85</v>
      </c>
      <c r="AI372" s="0" t="s">
        <v>255</v>
      </c>
      <c r="AJ372" s="0" t="s">
        <v>359</v>
      </c>
      <c r="AK372" s="0" t="s">
        <v>81</v>
      </c>
    </row>
    <row r="373" customFormat="false" ht="12.8" hidden="false" customHeight="false" outlineLevel="0" collapsed="false">
      <c r="A373" s="0" t="s">
        <v>356</v>
      </c>
      <c r="B373" s="0" t="s">
        <v>223</v>
      </c>
      <c r="C373" s="0" t="s">
        <v>59</v>
      </c>
      <c r="D373" s="0" t="s">
        <v>360</v>
      </c>
      <c r="E373" s="0" t="n">
        <v>0</v>
      </c>
      <c r="F373" s="0" t="n">
        <v>1.4</v>
      </c>
      <c r="G373" s="0" t="n">
        <v>11.8</v>
      </c>
      <c r="H373" s="0" t="n">
        <v>29.7</v>
      </c>
      <c r="I373" s="0" t="n">
        <v>62.8</v>
      </c>
      <c r="J373" s="0" t="n">
        <v>53.8</v>
      </c>
      <c r="K373" s="0" t="n">
        <v>32.4</v>
      </c>
      <c r="L373" s="0" t="n">
        <v>34.9</v>
      </c>
      <c r="M373" s="0" t="n">
        <v>22.6</v>
      </c>
      <c r="N373" s="0" t="n">
        <v>20.5</v>
      </c>
      <c r="O373" s="0" t="n">
        <v>15.5</v>
      </c>
      <c r="P373" s="0" t="n">
        <v>3.8</v>
      </c>
      <c r="Q373" s="0" t="n">
        <v>0</v>
      </c>
      <c r="R373" s="0" t="s">
        <v>40</v>
      </c>
      <c r="S373" s="0" t="s">
        <v>40</v>
      </c>
      <c r="T373" s="0" t="s">
        <v>40</v>
      </c>
      <c r="U373" s="0" t="s">
        <v>40</v>
      </c>
      <c r="V373" s="0" t="s">
        <v>40</v>
      </c>
      <c r="W373" s="0" t="s">
        <v>40</v>
      </c>
      <c r="X373" s="0" t="s">
        <v>40</v>
      </c>
      <c r="Y373" s="0" t="s">
        <v>40</v>
      </c>
      <c r="Z373" s="0" t="s">
        <v>40</v>
      </c>
      <c r="AA373" s="0" t="s">
        <v>40</v>
      </c>
      <c r="AB373" s="0" t="s">
        <v>40</v>
      </c>
      <c r="AC373" s="0" t="s">
        <v>40</v>
      </c>
      <c r="AD373" s="0" t="s">
        <v>40</v>
      </c>
      <c r="AF373" s="0" t="s">
        <v>326</v>
      </c>
      <c r="AG373" s="0" t="n">
        <v>45</v>
      </c>
      <c r="AH373" s="0" t="n">
        <v>0.85</v>
      </c>
      <c r="AI373" s="0" t="s">
        <v>139</v>
      </c>
      <c r="AJ373" s="0" t="s">
        <v>318</v>
      </c>
      <c r="AK373" s="0" t="s">
        <v>81</v>
      </c>
    </row>
    <row r="374" customFormat="false" ht="12.8" hidden="false" customHeight="false" outlineLevel="0" collapsed="false">
      <c r="A374" s="0" t="s">
        <v>356</v>
      </c>
      <c r="B374" s="0" t="s">
        <v>223</v>
      </c>
      <c r="C374" s="0" t="s">
        <v>59</v>
      </c>
      <c r="D374" s="0" t="s">
        <v>347</v>
      </c>
      <c r="E374" s="0" t="n">
        <v>0</v>
      </c>
      <c r="F374" s="0" t="n">
        <v>4</v>
      </c>
      <c r="G374" s="0" t="n">
        <v>18.4</v>
      </c>
      <c r="H374" s="0" t="n">
        <v>1.5</v>
      </c>
      <c r="J374" s="0" t="n">
        <v>2.5</v>
      </c>
      <c r="K374" s="0" t="n">
        <v>49.3</v>
      </c>
      <c r="L374" s="0" t="n">
        <v>34.8</v>
      </c>
      <c r="M374" s="0" t="n">
        <v>22.3</v>
      </c>
      <c r="N374" s="0" t="n">
        <v>15.6</v>
      </c>
      <c r="O374" s="0" t="n">
        <v>15.4</v>
      </c>
      <c r="P374" s="0" t="n">
        <v>0.5</v>
      </c>
      <c r="Q374" s="0" t="n">
        <v>0</v>
      </c>
      <c r="R374" s="0" t="s">
        <v>40</v>
      </c>
      <c r="S374" s="0" t="s">
        <v>40</v>
      </c>
      <c r="T374" s="0" t="s">
        <v>40</v>
      </c>
      <c r="U374" s="0" t="s">
        <v>61</v>
      </c>
      <c r="W374" s="0" t="s">
        <v>61</v>
      </c>
      <c r="X374" s="0" t="s">
        <v>40</v>
      </c>
      <c r="Y374" s="0" t="s">
        <v>40</v>
      </c>
      <c r="Z374" s="0" t="s">
        <v>40</v>
      </c>
      <c r="AA374" s="0" t="s">
        <v>40</v>
      </c>
      <c r="AB374" s="0" t="s">
        <v>40</v>
      </c>
      <c r="AC374" s="0" t="s">
        <v>40</v>
      </c>
      <c r="AD374" s="0" t="s">
        <v>40</v>
      </c>
      <c r="AF374" s="0" t="s">
        <v>324</v>
      </c>
      <c r="AG374" s="0" t="n">
        <v>85</v>
      </c>
      <c r="AH374" s="0" t="n">
        <v>0.85</v>
      </c>
      <c r="AI374" s="0" t="s">
        <v>348</v>
      </c>
      <c r="AJ374" s="0" t="s">
        <v>318</v>
      </c>
      <c r="AK374" s="0" t="s">
        <v>65</v>
      </c>
    </row>
    <row r="375" customFormat="false" ht="12.8" hidden="false" customHeight="false" outlineLevel="0" collapsed="false">
      <c r="A375" s="0" t="s">
        <v>356</v>
      </c>
      <c r="B375" s="0" t="s">
        <v>223</v>
      </c>
      <c r="C375" s="0" t="s">
        <v>59</v>
      </c>
      <c r="D375" s="0" t="s">
        <v>349</v>
      </c>
      <c r="E375" s="0" t="n">
        <v>0</v>
      </c>
      <c r="F375" s="0" t="n">
        <v>2.6</v>
      </c>
      <c r="G375" s="0" t="n">
        <v>16.6</v>
      </c>
      <c r="H375" s="0" t="n">
        <v>30.1</v>
      </c>
      <c r="I375" s="0" t="n">
        <v>67.5</v>
      </c>
      <c r="J375" s="0" t="n">
        <v>2</v>
      </c>
      <c r="K375" s="0" t="n">
        <v>17.6</v>
      </c>
      <c r="L375" s="0" t="n">
        <v>12.6</v>
      </c>
      <c r="M375" s="0" t="n">
        <v>18.1</v>
      </c>
      <c r="N375" s="0" t="n">
        <v>16.1</v>
      </c>
      <c r="O375" s="0" t="n">
        <v>11.9</v>
      </c>
      <c r="P375" s="0" t="n">
        <v>2.3</v>
      </c>
      <c r="Q375" s="0" t="n">
        <v>0</v>
      </c>
      <c r="R375" s="0" t="s">
        <v>40</v>
      </c>
      <c r="S375" s="0" t="s">
        <v>40</v>
      </c>
      <c r="T375" s="0" t="s">
        <v>40</v>
      </c>
      <c r="U375" s="0" t="s">
        <v>40</v>
      </c>
      <c r="V375" s="0" t="s">
        <v>40</v>
      </c>
      <c r="W375" s="0" t="s">
        <v>61</v>
      </c>
      <c r="X375" s="0" t="s">
        <v>40</v>
      </c>
      <c r="Y375" s="0" t="s">
        <v>40</v>
      </c>
      <c r="Z375" s="0" t="s">
        <v>40</v>
      </c>
      <c r="AA375" s="0" t="s">
        <v>40</v>
      </c>
      <c r="AB375" s="0" t="s">
        <v>40</v>
      </c>
      <c r="AC375" s="0" t="s">
        <v>40</v>
      </c>
      <c r="AD375" s="0" t="s">
        <v>40</v>
      </c>
      <c r="AF375" s="0" t="s">
        <v>324</v>
      </c>
      <c r="AG375" s="0" t="n">
        <v>85</v>
      </c>
      <c r="AH375" s="0" t="n">
        <v>0.85</v>
      </c>
      <c r="AI375" s="0" t="s">
        <v>350</v>
      </c>
      <c r="AJ375" s="0" t="s">
        <v>318</v>
      </c>
      <c r="AK375" s="0" t="s">
        <v>65</v>
      </c>
    </row>
    <row r="376" customFormat="false" ht="12.8" hidden="false" customHeight="false" outlineLevel="0" collapsed="false">
      <c r="A376" s="0" t="s">
        <v>356</v>
      </c>
      <c r="B376" s="0" t="s">
        <v>223</v>
      </c>
      <c r="C376" s="0" t="s">
        <v>59</v>
      </c>
      <c r="D376" s="0" t="s">
        <v>351</v>
      </c>
      <c r="E376" s="0" t="n">
        <v>0</v>
      </c>
      <c r="F376" s="0" t="n">
        <v>2.6</v>
      </c>
      <c r="G376" s="0" t="n">
        <v>16.6</v>
      </c>
      <c r="H376" s="0" t="n">
        <v>30.1</v>
      </c>
      <c r="I376" s="0" t="n">
        <v>67.5</v>
      </c>
      <c r="K376" s="0" t="n">
        <v>2</v>
      </c>
      <c r="L376" s="0" t="n">
        <v>40.9</v>
      </c>
      <c r="M376" s="0" t="n">
        <v>21.9</v>
      </c>
      <c r="N376" s="0" t="n">
        <v>18.1</v>
      </c>
      <c r="O376" s="0" t="n">
        <v>7.2</v>
      </c>
      <c r="P376" s="0" t="n">
        <v>3.8</v>
      </c>
      <c r="Q376" s="0" t="n">
        <v>0</v>
      </c>
      <c r="R376" s="0" t="s">
        <v>40</v>
      </c>
      <c r="S376" s="0" t="s">
        <v>40</v>
      </c>
      <c r="T376" s="0" t="s">
        <v>40</v>
      </c>
      <c r="U376" s="0" t="s">
        <v>40</v>
      </c>
      <c r="V376" s="0" t="s">
        <v>40</v>
      </c>
      <c r="X376" s="0" t="s">
        <v>41</v>
      </c>
      <c r="Y376" s="0" t="s">
        <v>40</v>
      </c>
      <c r="Z376" s="0" t="s">
        <v>40</v>
      </c>
      <c r="AA376" s="0" t="s">
        <v>40</v>
      </c>
      <c r="AB376" s="0" t="s">
        <v>40</v>
      </c>
      <c r="AC376" s="0" t="s">
        <v>40</v>
      </c>
      <c r="AD376" s="0" t="s">
        <v>40</v>
      </c>
      <c r="AF376" s="0" t="s">
        <v>324</v>
      </c>
      <c r="AG376" s="0" t="n">
        <v>85</v>
      </c>
      <c r="AH376" s="0" t="n">
        <v>0.85</v>
      </c>
      <c r="AI376" s="0" t="s">
        <v>149</v>
      </c>
      <c r="AJ376" s="0" t="s">
        <v>318</v>
      </c>
      <c r="AK376" s="0" t="s">
        <v>65</v>
      </c>
    </row>
    <row r="377" customFormat="false" ht="12.8" hidden="false" customHeight="false" outlineLevel="0" collapsed="false">
      <c r="A377" s="0" t="s">
        <v>356</v>
      </c>
      <c r="B377" s="0" t="s">
        <v>223</v>
      </c>
      <c r="C377" s="0" t="s">
        <v>59</v>
      </c>
      <c r="D377" s="0" t="s">
        <v>352</v>
      </c>
      <c r="E377" s="0" t="n">
        <v>0</v>
      </c>
      <c r="F377" s="0" t="n">
        <v>2.6</v>
      </c>
      <c r="G377" s="0" t="n">
        <v>16.6</v>
      </c>
      <c r="H377" s="0" t="n">
        <v>29.5</v>
      </c>
      <c r="I377" s="0" t="n">
        <v>57.3</v>
      </c>
      <c r="J377" s="0" t="n">
        <v>49</v>
      </c>
      <c r="K377" s="0" t="n">
        <v>23.9</v>
      </c>
      <c r="L377" s="0" t="n">
        <v>30.1</v>
      </c>
      <c r="M377" s="0" t="n">
        <v>18.4</v>
      </c>
      <c r="N377" s="0" t="n">
        <v>18.7</v>
      </c>
      <c r="O377" s="0" t="n">
        <v>13.6</v>
      </c>
      <c r="P377" s="0" t="n">
        <v>1.5</v>
      </c>
      <c r="Q377" s="0" t="n">
        <v>0</v>
      </c>
      <c r="R377" s="0" t="s">
        <v>40</v>
      </c>
      <c r="S377" s="0" t="s">
        <v>40</v>
      </c>
      <c r="T377" s="0" t="s">
        <v>40</v>
      </c>
      <c r="U377" s="0" t="s">
        <v>40</v>
      </c>
      <c r="V377" s="0" t="s">
        <v>40</v>
      </c>
      <c r="W377" s="0" t="s">
        <v>40</v>
      </c>
      <c r="X377" s="0" t="s">
        <v>40</v>
      </c>
      <c r="Y377" s="0" t="s">
        <v>40</v>
      </c>
      <c r="Z377" s="0" t="s">
        <v>40</v>
      </c>
      <c r="AA377" s="0" t="s">
        <v>40</v>
      </c>
      <c r="AB377" s="0" t="s">
        <v>40</v>
      </c>
      <c r="AC377" s="0" t="s">
        <v>40</v>
      </c>
      <c r="AD377" s="0" t="s">
        <v>40</v>
      </c>
      <c r="AF377" s="0" t="s">
        <v>324</v>
      </c>
      <c r="AG377" s="0" t="n">
        <v>45</v>
      </c>
      <c r="AH377" s="0" t="n">
        <v>0.85</v>
      </c>
      <c r="AI377" s="0" t="s">
        <v>139</v>
      </c>
      <c r="AJ377" s="0" t="s">
        <v>318</v>
      </c>
      <c r="AK377" s="0" t="s">
        <v>65</v>
      </c>
    </row>
    <row r="378" customFormat="false" ht="12.8" hidden="false" customHeight="false" outlineLevel="0" collapsed="false">
      <c r="A378" s="0" t="s">
        <v>356</v>
      </c>
      <c r="B378" s="0" t="s">
        <v>223</v>
      </c>
      <c r="C378" s="0" t="s">
        <v>59</v>
      </c>
      <c r="D378" s="0" t="s">
        <v>353</v>
      </c>
      <c r="I378" s="0" t="n">
        <v>4.5</v>
      </c>
      <c r="J378" s="0" t="n">
        <v>3</v>
      </c>
      <c r="L378" s="0" t="n">
        <v>2</v>
      </c>
      <c r="M378" s="0" t="n">
        <v>42.5</v>
      </c>
      <c r="N378" s="0" t="n">
        <v>29.6</v>
      </c>
      <c r="O378" s="0" t="n">
        <v>13.7</v>
      </c>
      <c r="P378" s="0" t="n">
        <v>8</v>
      </c>
      <c r="Q378" s="0" t="n">
        <v>0</v>
      </c>
      <c r="V378" s="0" t="s">
        <v>61</v>
      </c>
      <c r="W378" s="0" t="s">
        <v>41</v>
      </c>
      <c r="Y378" s="0" t="s">
        <v>41</v>
      </c>
      <c r="Z378" s="0" t="s">
        <v>40</v>
      </c>
      <c r="AA378" s="0" t="s">
        <v>40</v>
      </c>
      <c r="AB378" s="0" t="s">
        <v>40</v>
      </c>
      <c r="AC378" s="0" t="s">
        <v>40</v>
      </c>
      <c r="AD378" s="0" t="s">
        <v>40</v>
      </c>
      <c r="AF378" s="0" t="s">
        <v>155</v>
      </c>
      <c r="AG378" s="0" t="n">
        <v>85</v>
      </c>
      <c r="AH378" s="0" t="n">
        <v>0.85</v>
      </c>
      <c r="AI378" s="0" t="s">
        <v>182</v>
      </c>
      <c r="AJ378" s="0" t="s">
        <v>318</v>
      </c>
      <c r="AK378" s="0" t="s">
        <v>72</v>
      </c>
    </row>
    <row r="379" customFormat="false" ht="12.8" hidden="false" customHeight="false" outlineLevel="0" collapsed="false">
      <c r="A379" s="0" t="s">
        <v>356</v>
      </c>
      <c r="B379" s="0" t="s">
        <v>223</v>
      </c>
      <c r="C379" s="0" t="s">
        <v>59</v>
      </c>
      <c r="D379" s="0" t="s">
        <v>354</v>
      </c>
      <c r="I379" s="0" t="n">
        <v>5</v>
      </c>
      <c r="J379" s="0" t="n">
        <v>103.5</v>
      </c>
      <c r="K379" s="0" t="n">
        <v>2</v>
      </c>
      <c r="L379" s="0" t="n">
        <v>1.5</v>
      </c>
      <c r="M379" s="0" t="n">
        <v>34.8</v>
      </c>
      <c r="N379" s="0" t="n">
        <v>13.9</v>
      </c>
      <c r="O379" s="0" t="n">
        <v>8.1</v>
      </c>
      <c r="P379" s="0" t="n">
        <v>0</v>
      </c>
      <c r="Q379" s="0" t="n">
        <v>0</v>
      </c>
      <c r="V379" s="0" t="s">
        <v>41</v>
      </c>
      <c r="W379" s="0" t="s">
        <v>40</v>
      </c>
      <c r="X379" s="0" t="s">
        <v>41</v>
      </c>
      <c r="Y379" s="0" t="s">
        <v>41</v>
      </c>
      <c r="Z379" s="0" t="s">
        <v>40</v>
      </c>
      <c r="AA379" s="0" t="s">
        <v>40</v>
      </c>
      <c r="AB379" s="0" t="s">
        <v>40</v>
      </c>
      <c r="AC379" s="0" t="s">
        <v>40</v>
      </c>
      <c r="AD379" s="0" t="s">
        <v>40</v>
      </c>
      <c r="AF379" s="0" t="s">
        <v>155</v>
      </c>
      <c r="AG379" s="0" t="n">
        <v>85</v>
      </c>
      <c r="AH379" s="0" t="n">
        <v>0.85</v>
      </c>
      <c r="AI379" s="0" t="s">
        <v>278</v>
      </c>
      <c r="AJ379" s="0" t="s">
        <v>318</v>
      </c>
      <c r="AK379" s="0" t="s">
        <v>72</v>
      </c>
    </row>
    <row r="380" customFormat="false" ht="12.8" hidden="false" customHeight="false" outlineLevel="0" collapsed="false">
      <c r="A380" s="0" t="s">
        <v>356</v>
      </c>
      <c r="B380" s="0" t="s">
        <v>223</v>
      </c>
      <c r="C380" s="0" t="s">
        <v>59</v>
      </c>
      <c r="D380" s="0" t="s">
        <v>355</v>
      </c>
      <c r="E380" s="0" t="n">
        <v>0</v>
      </c>
      <c r="F380" s="0" t="n">
        <v>5.9</v>
      </c>
      <c r="I380" s="0" t="n">
        <v>4</v>
      </c>
      <c r="J380" s="0" t="n">
        <v>3</v>
      </c>
      <c r="L380" s="0" t="n">
        <v>1.5</v>
      </c>
      <c r="M380" s="0" t="n">
        <v>1.5</v>
      </c>
      <c r="N380" s="0" t="n">
        <v>40.8</v>
      </c>
      <c r="O380" s="0" t="n">
        <v>17</v>
      </c>
      <c r="P380" s="0" t="n">
        <v>7</v>
      </c>
      <c r="Q380" s="0" t="n">
        <v>0</v>
      </c>
      <c r="R380" s="0" t="s">
        <v>40</v>
      </c>
      <c r="S380" s="0" t="s">
        <v>40</v>
      </c>
      <c r="V380" s="0" t="s">
        <v>41</v>
      </c>
      <c r="W380" s="0" t="s">
        <v>41</v>
      </c>
      <c r="Y380" s="0" t="s">
        <v>41</v>
      </c>
      <c r="Z380" s="0" t="s">
        <v>41</v>
      </c>
      <c r="AA380" s="0" t="s">
        <v>40</v>
      </c>
      <c r="AB380" s="0" t="s">
        <v>40</v>
      </c>
      <c r="AC380" s="0" t="s">
        <v>40</v>
      </c>
      <c r="AD380" s="0" t="s">
        <v>40</v>
      </c>
      <c r="AF380" s="0" t="s">
        <v>155</v>
      </c>
      <c r="AG380" s="0" t="n">
        <v>85</v>
      </c>
      <c r="AH380" s="0" t="n">
        <v>0.85</v>
      </c>
      <c r="AI380" s="0" t="s">
        <v>328</v>
      </c>
      <c r="AJ380" s="0" t="s">
        <v>318</v>
      </c>
      <c r="AK380" s="0" t="s">
        <v>72</v>
      </c>
    </row>
    <row r="381" customFormat="false" ht="12.8" hidden="false" customHeight="false" outlineLevel="0" collapsed="false">
      <c r="A381" s="0" t="s">
        <v>361</v>
      </c>
      <c r="B381" s="0" t="s">
        <v>362</v>
      </c>
      <c r="C381" s="0" t="s">
        <v>99</v>
      </c>
      <c r="D381" s="0" t="s">
        <v>363</v>
      </c>
      <c r="K381" s="0" t="n">
        <v>50</v>
      </c>
      <c r="X381" s="0" t="s">
        <v>101</v>
      </c>
      <c r="AE381" s="0" t="n">
        <v>3500</v>
      </c>
      <c r="AF381" s="0" t="s">
        <v>364</v>
      </c>
    </row>
    <row r="382" customFormat="false" ht="12.8" hidden="false" customHeight="false" outlineLevel="0" collapsed="false">
      <c r="A382" s="0" t="s">
        <v>361</v>
      </c>
      <c r="B382" s="0" t="s">
        <v>362</v>
      </c>
      <c r="C382" s="0" t="s">
        <v>99</v>
      </c>
      <c r="D382" s="0" t="s">
        <v>365</v>
      </c>
      <c r="L382" s="0" t="n">
        <v>50</v>
      </c>
      <c r="Y382" s="0" t="s">
        <v>101</v>
      </c>
      <c r="AE382" s="0" t="n">
        <v>3500</v>
      </c>
      <c r="AF382" s="0" t="s">
        <v>366</v>
      </c>
    </row>
    <row r="383" customFormat="false" ht="12.8" hidden="false" customHeight="false" outlineLevel="0" collapsed="false">
      <c r="A383" s="0" t="s">
        <v>361</v>
      </c>
      <c r="B383" s="0" t="s">
        <v>362</v>
      </c>
      <c r="C383" s="0" t="s">
        <v>367</v>
      </c>
      <c r="D383" s="0" t="s">
        <v>368</v>
      </c>
      <c r="E383" s="0" t="n">
        <v>0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18</v>
      </c>
      <c r="K383" s="0" t="n">
        <v>18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s">
        <v>40</v>
      </c>
      <c r="S383" s="0" t="s">
        <v>40</v>
      </c>
      <c r="T383" s="0" t="s">
        <v>40</v>
      </c>
      <c r="U383" s="0" t="s">
        <v>40</v>
      </c>
      <c r="V383" s="0" t="s">
        <v>40</v>
      </c>
      <c r="W383" s="0" t="s">
        <v>40</v>
      </c>
      <c r="X383" s="0" t="s">
        <v>40</v>
      </c>
      <c r="Y383" s="0" t="s">
        <v>40</v>
      </c>
      <c r="Z383" s="0" t="s">
        <v>40</v>
      </c>
      <c r="AA383" s="0" t="s">
        <v>40</v>
      </c>
      <c r="AB383" s="0" t="s">
        <v>40</v>
      </c>
      <c r="AC383" s="0" t="s">
        <v>40</v>
      </c>
      <c r="AD383" s="0" t="s">
        <v>40</v>
      </c>
      <c r="AF383" s="0" t="s">
        <v>369</v>
      </c>
      <c r="AI383" s="0" t="s">
        <v>40</v>
      </c>
      <c r="AJ383" s="0" t="s">
        <v>370</v>
      </c>
      <c r="AK383" s="0" t="s">
        <v>371</v>
      </c>
    </row>
    <row r="384" customFormat="false" ht="12.8" hidden="false" customHeight="false" outlineLevel="0" collapsed="false">
      <c r="A384" s="0" t="s">
        <v>361</v>
      </c>
      <c r="B384" s="0" t="s">
        <v>362</v>
      </c>
      <c r="C384" s="0" t="s">
        <v>367</v>
      </c>
      <c r="D384" s="0" t="s">
        <v>372</v>
      </c>
      <c r="E384" s="0" t="n">
        <v>0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7</v>
      </c>
      <c r="L384" s="0" t="n">
        <v>7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s">
        <v>40</v>
      </c>
      <c r="S384" s="0" t="s">
        <v>40</v>
      </c>
      <c r="T384" s="0" t="s">
        <v>40</v>
      </c>
      <c r="U384" s="0" t="s">
        <v>40</v>
      </c>
      <c r="V384" s="0" t="s">
        <v>40</v>
      </c>
      <c r="W384" s="0" t="s">
        <v>40</v>
      </c>
      <c r="X384" s="0" t="s">
        <v>40</v>
      </c>
      <c r="Y384" s="0" t="s">
        <v>40</v>
      </c>
      <c r="Z384" s="0" t="s">
        <v>40</v>
      </c>
      <c r="AA384" s="0" t="s">
        <v>40</v>
      </c>
      <c r="AB384" s="0" t="s">
        <v>40</v>
      </c>
      <c r="AC384" s="0" t="s">
        <v>40</v>
      </c>
      <c r="AD384" s="0" t="s">
        <v>40</v>
      </c>
      <c r="AF384" s="0" t="s">
        <v>373</v>
      </c>
      <c r="AI384" s="0" t="s">
        <v>40</v>
      </c>
      <c r="AJ384" s="0" t="s">
        <v>374</v>
      </c>
      <c r="AK384" s="0" t="s">
        <v>371</v>
      </c>
    </row>
    <row r="385" customFormat="false" ht="12.8" hidden="false" customHeight="false" outlineLevel="0" collapsed="false">
      <c r="A385" s="0" t="s">
        <v>361</v>
      </c>
      <c r="B385" s="0" t="s">
        <v>362</v>
      </c>
      <c r="C385" s="0" t="s">
        <v>367</v>
      </c>
      <c r="D385" s="0" t="s">
        <v>375</v>
      </c>
      <c r="E385" s="0" t="n">
        <v>0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9</v>
      </c>
      <c r="O385" s="0" t="n">
        <v>9</v>
      </c>
      <c r="P385" s="0" t="n">
        <v>0</v>
      </c>
      <c r="Q385" s="0" t="n">
        <v>0</v>
      </c>
      <c r="R385" s="0" t="s">
        <v>40</v>
      </c>
      <c r="S385" s="0" t="s">
        <v>40</v>
      </c>
      <c r="T385" s="0" t="s">
        <v>40</v>
      </c>
      <c r="U385" s="0" t="s">
        <v>40</v>
      </c>
      <c r="V385" s="0" t="s">
        <v>40</v>
      </c>
      <c r="W385" s="0" t="s">
        <v>40</v>
      </c>
      <c r="X385" s="0" t="s">
        <v>40</v>
      </c>
      <c r="Y385" s="0" t="s">
        <v>40</v>
      </c>
      <c r="Z385" s="0" t="s">
        <v>40</v>
      </c>
      <c r="AA385" s="0" t="s">
        <v>40</v>
      </c>
      <c r="AB385" s="0" t="s">
        <v>40</v>
      </c>
      <c r="AC385" s="0" t="s">
        <v>40</v>
      </c>
      <c r="AD385" s="0" t="s">
        <v>40</v>
      </c>
      <c r="AF385" s="0" t="s">
        <v>373</v>
      </c>
      <c r="AI385" s="0" t="s">
        <v>40</v>
      </c>
      <c r="AJ385" s="0" t="s">
        <v>376</v>
      </c>
      <c r="AK385" s="0" t="s">
        <v>371</v>
      </c>
    </row>
    <row r="386" customFormat="false" ht="12.8" hidden="false" customHeight="false" outlineLevel="0" collapsed="false">
      <c r="A386" s="0" t="s">
        <v>361</v>
      </c>
      <c r="B386" s="0" t="s">
        <v>362</v>
      </c>
      <c r="C386" s="0" t="s">
        <v>367</v>
      </c>
      <c r="D386" s="0" t="s">
        <v>377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9</v>
      </c>
      <c r="J386" s="0" t="n">
        <v>9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9</v>
      </c>
      <c r="P386" s="0" t="n">
        <v>9</v>
      </c>
      <c r="Q386" s="0" t="n">
        <v>0</v>
      </c>
      <c r="R386" s="0" t="s">
        <v>40</v>
      </c>
      <c r="S386" s="0" t="s">
        <v>40</v>
      </c>
      <c r="T386" s="0" t="s">
        <v>40</v>
      </c>
      <c r="U386" s="0" t="s">
        <v>40</v>
      </c>
      <c r="V386" s="0" t="s">
        <v>40</v>
      </c>
      <c r="W386" s="0" t="s">
        <v>40</v>
      </c>
      <c r="X386" s="0" t="s">
        <v>40</v>
      </c>
      <c r="Y386" s="0" t="s">
        <v>40</v>
      </c>
      <c r="Z386" s="0" t="s">
        <v>40</v>
      </c>
      <c r="AA386" s="0" t="s">
        <v>40</v>
      </c>
      <c r="AB386" s="0" t="s">
        <v>40</v>
      </c>
      <c r="AC386" s="0" t="s">
        <v>40</v>
      </c>
      <c r="AD386" s="0" t="s">
        <v>40</v>
      </c>
      <c r="AF386" s="0" t="s">
        <v>378</v>
      </c>
      <c r="AI386" s="0" t="s">
        <v>40</v>
      </c>
      <c r="AJ386" s="0" t="s">
        <v>379</v>
      </c>
      <c r="AK386" s="0" t="s">
        <v>371</v>
      </c>
    </row>
    <row r="387" customFormat="false" ht="12.8" hidden="false" customHeight="false" outlineLevel="0" collapsed="false">
      <c r="A387" s="0" t="s">
        <v>361</v>
      </c>
      <c r="B387" s="0" t="s">
        <v>362</v>
      </c>
      <c r="C387" s="0" t="s">
        <v>367</v>
      </c>
      <c r="D387" s="0" t="s">
        <v>380</v>
      </c>
      <c r="E387" s="0" t="n">
        <v>0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21</v>
      </c>
      <c r="O387" s="0" t="n">
        <v>14</v>
      </c>
      <c r="P387" s="0" t="n">
        <v>14</v>
      </c>
      <c r="Q387" s="0" t="n">
        <v>0</v>
      </c>
      <c r="R387" s="0" t="s">
        <v>40</v>
      </c>
      <c r="S387" s="0" t="s">
        <v>40</v>
      </c>
      <c r="T387" s="0" t="s">
        <v>40</v>
      </c>
      <c r="U387" s="0" t="s">
        <v>40</v>
      </c>
      <c r="V387" s="0" t="s">
        <v>40</v>
      </c>
      <c r="W387" s="0" t="s">
        <v>40</v>
      </c>
      <c r="X387" s="0" t="s">
        <v>40</v>
      </c>
      <c r="Y387" s="0" t="s">
        <v>40</v>
      </c>
      <c r="Z387" s="0" t="s">
        <v>40</v>
      </c>
      <c r="AA387" s="0" t="s">
        <v>40</v>
      </c>
      <c r="AB387" s="0" t="s">
        <v>40</v>
      </c>
      <c r="AC387" s="0" t="s">
        <v>40</v>
      </c>
      <c r="AD387" s="0" t="s">
        <v>40</v>
      </c>
      <c r="AF387" s="0" t="s">
        <v>381</v>
      </c>
      <c r="AI387" s="0" t="s">
        <v>40</v>
      </c>
      <c r="AJ387" s="0" t="s">
        <v>376</v>
      </c>
      <c r="AK387" s="0" t="s">
        <v>371</v>
      </c>
    </row>
    <row r="388" customFormat="false" ht="12.8" hidden="false" customHeight="false" outlineLevel="0" collapsed="false">
      <c r="A388" s="0" t="s">
        <v>361</v>
      </c>
      <c r="B388" s="0" t="s">
        <v>362</v>
      </c>
      <c r="C388" s="0" t="s">
        <v>367</v>
      </c>
      <c r="D388" s="0" t="s">
        <v>382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7</v>
      </c>
      <c r="O388" s="0" t="n">
        <v>7</v>
      </c>
      <c r="P388" s="0" t="n">
        <v>7</v>
      </c>
      <c r="Q388" s="0" t="n">
        <v>0</v>
      </c>
      <c r="R388" s="0" t="s">
        <v>40</v>
      </c>
      <c r="S388" s="0" t="s">
        <v>40</v>
      </c>
      <c r="T388" s="0" t="s">
        <v>40</v>
      </c>
      <c r="U388" s="0" t="s">
        <v>40</v>
      </c>
      <c r="V388" s="0" t="s">
        <v>40</v>
      </c>
      <c r="W388" s="0" t="s">
        <v>40</v>
      </c>
      <c r="X388" s="0" t="s">
        <v>40</v>
      </c>
      <c r="Y388" s="0" t="s">
        <v>40</v>
      </c>
      <c r="Z388" s="0" t="s">
        <v>40</v>
      </c>
      <c r="AA388" s="0" t="s">
        <v>40</v>
      </c>
      <c r="AB388" s="0" t="s">
        <v>40</v>
      </c>
      <c r="AC388" s="0" t="s">
        <v>40</v>
      </c>
      <c r="AD388" s="0" t="s">
        <v>40</v>
      </c>
      <c r="AF388" s="0" t="s">
        <v>383</v>
      </c>
      <c r="AI388" s="0" t="s">
        <v>40</v>
      </c>
      <c r="AJ388" s="0" t="s">
        <v>376</v>
      </c>
      <c r="AK388" s="0" t="s">
        <v>371</v>
      </c>
    </row>
    <row r="389" customFormat="false" ht="12.8" hidden="false" customHeight="false" outlineLevel="0" collapsed="false">
      <c r="A389" s="0" t="s">
        <v>361</v>
      </c>
      <c r="B389" s="0" t="s">
        <v>362</v>
      </c>
      <c r="C389" s="0" t="s">
        <v>384</v>
      </c>
      <c r="D389" s="0" t="s">
        <v>385</v>
      </c>
      <c r="J389" s="0" t="n">
        <v>7</v>
      </c>
      <c r="M389" s="0" t="n">
        <v>89</v>
      </c>
      <c r="N389" s="0" t="n">
        <v>89</v>
      </c>
      <c r="W389" s="0" t="s">
        <v>78</v>
      </c>
      <c r="Z389" s="0" t="s">
        <v>40</v>
      </c>
      <c r="AA389" s="0" t="s">
        <v>40</v>
      </c>
      <c r="AF389" s="0" t="s">
        <v>386</v>
      </c>
      <c r="AI389" s="0" t="s">
        <v>387</v>
      </c>
      <c r="AJ389" s="0" t="s">
        <v>388</v>
      </c>
      <c r="AK389" s="0" t="s">
        <v>115</v>
      </c>
    </row>
    <row r="390" customFormat="false" ht="12.8" hidden="false" customHeight="false" outlineLevel="0" collapsed="false">
      <c r="A390" s="0" t="s">
        <v>361</v>
      </c>
      <c r="B390" s="0" t="s">
        <v>362</v>
      </c>
      <c r="C390" s="0" t="s">
        <v>384</v>
      </c>
      <c r="D390" s="0" t="s">
        <v>389</v>
      </c>
      <c r="N390" s="0" t="n">
        <v>12</v>
      </c>
      <c r="AA390" s="0" t="s">
        <v>107</v>
      </c>
      <c r="AF390" s="0" t="s">
        <v>390</v>
      </c>
      <c r="AI390" s="0" t="s">
        <v>391</v>
      </c>
      <c r="AJ390" s="0" t="s">
        <v>392</v>
      </c>
    </row>
    <row r="391" customFormat="false" ht="12.8" hidden="false" customHeight="false" outlineLevel="0" collapsed="false">
      <c r="A391" s="0" t="s">
        <v>361</v>
      </c>
      <c r="B391" s="0" t="s">
        <v>362</v>
      </c>
      <c r="C391" s="0" t="s">
        <v>384</v>
      </c>
      <c r="D391" s="0" t="s">
        <v>393</v>
      </c>
      <c r="N391" s="0" t="n">
        <v>15</v>
      </c>
      <c r="AA391" s="0" t="s">
        <v>107</v>
      </c>
      <c r="AF391" s="0" t="s">
        <v>394</v>
      </c>
      <c r="AI391" s="0" t="s">
        <v>391</v>
      </c>
      <c r="AJ391" s="0" t="s">
        <v>392</v>
      </c>
    </row>
    <row r="392" customFormat="false" ht="12.8" hidden="false" customHeight="false" outlineLevel="0" collapsed="false">
      <c r="A392" s="0" t="s">
        <v>361</v>
      </c>
      <c r="B392" s="0" t="s">
        <v>362</v>
      </c>
      <c r="C392" s="0" t="s">
        <v>395</v>
      </c>
      <c r="D392" s="0" t="s">
        <v>396</v>
      </c>
      <c r="I392" s="0" t="n">
        <v>4.1028</v>
      </c>
      <c r="N392" s="0" t="n">
        <v>15</v>
      </c>
      <c r="V392" s="0" t="s">
        <v>61</v>
      </c>
      <c r="AA392" s="0" t="s">
        <v>107</v>
      </c>
      <c r="AF392" s="0" t="s">
        <v>397</v>
      </c>
      <c r="AI392" s="0" t="s">
        <v>391</v>
      </c>
      <c r="AJ392" s="0" t="s">
        <v>392</v>
      </c>
    </row>
    <row r="393" customFormat="false" ht="12.8" hidden="false" customHeight="false" outlineLevel="0" collapsed="false">
      <c r="A393" s="0" t="s">
        <v>361</v>
      </c>
      <c r="B393" s="0" t="s">
        <v>362</v>
      </c>
      <c r="C393" s="0" t="s">
        <v>38</v>
      </c>
      <c r="D393" s="0" t="s">
        <v>398</v>
      </c>
      <c r="J393" s="0" t="n">
        <v>1.1691</v>
      </c>
      <c r="K393" s="0" t="n">
        <v>6.6</v>
      </c>
      <c r="L393" s="0" t="n">
        <v>18.8</v>
      </c>
      <c r="M393" s="0" t="n">
        <v>30.9</v>
      </c>
      <c r="N393" s="0" t="n">
        <v>23</v>
      </c>
      <c r="O393" s="0" t="n">
        <v>17.2</v>
      </c>
      <c r="P393" s="0" t="n">
        <v>3.3</v>
      </c>
      <c r="Q393" s="0" t="n">
        <v>4.4</v>
      </c>
      <c r="R393" s="0" t="s">
        <v>41</v>
      </c>
      <c r="S393" s="0" t="s">
        <v>41</v>
      </c>
      <c r="T393" s="0" t="s">
        <v>41</v>
      </c>
      <c r="U393" s="0" t="s">
        <v>41</v>
      </c>
      <c r="V393" s="0" t="s">
        <v>41</v>
      </c>
      <c r="W393" s="0" t="s">
        <v>41</v>
      </c>
      <c r="X393" s="0" t="s">
        <v>40</v>
      </c>
      <c r="Y393" s="0" t="s">
        <v>40</v>
      </c>
      <c r="Z393" s="0" t="s">
        <v>40</v>
      </c>
      <c r="AA393" s="0" t="s">
        <v>40</v>
      </c>
      <c r="AB393" s="0" t="s">
        <v>40</v>
      </c>
      <c r="AC393" s="0" t="s">
        <v>40</v>
      </c>
      <c r="AD393" s="0" t="s">
        <v>40</v>
      </c>
      <c r="AF393" s="0" t="s">
        <v>399</v>
      </c>
      <c r="AG393" s="0" t="s">
        <v>400</v>
      </c>
      <c r="AH393" s="0" t="s">
        <v>401</v>
      </c>
      <c r="AI393" s="0" t="s">
        <v>387</v>
      </c>
      <c r="AJ393" s="0" t="s">
        <v>402</v>
      </c>
      <c r="AK393" s="0" t="s">
        <v>46</v>
      </c>
    </row>
    <row r="394" customFormat="false" ht="12.8" hidden="false" customHeight="false" outlineLevel="0" collapsed="false">
      <c r="A394" s="0" t="s">
        <v>361</v>
      </c>
      <c r="B394" s="0" t="s">
        <v>362</v>
      </c>
      <c r="C394" s="0" t="s">
        <v>38</v>
      </c>
      <c r="D394" s="0" t="s">
        <v>403</v>
      </c>
      <c r="E394" s="0" t="n">
        <v>0</v>
      </c>
      <c r="F394" s="0" t="n">
        <v>2.9</v>
      </c>
      <c r="G394" s="0" t="n">
        <v>7.5</v>
      </c>
      <c r="H394" s="0" t="n">
        <v>34</v>
      </c>
      <c r="I394" s="0" t="n">
        <v>35.6</v>
      </c>
      <c r="J394" s="0" t="n">
        <v>0</v>
      </c>
      <c r="K394" s="0" t="n">
        <v>3.2</v>
      </c>
      <c r="L394" s="0" t="n">
        <v>19.7</v>
      </c>
      <c r="M394" s="0" t="n">
        <v>31.4</v>
      </c>
      <c r="N394" s="0" t="n">
        <v>22.5</v>
      </c>
      <c r="O394" s="0" t="n">
        <v>17.5</v>
      </c>
      <c r="P394" s="0" t="n">
        <v>2.8</v>
      </c>
      <c r="Q394" s="0" t="n">
        <v>4.3</v>
      </c>
      <c r="R394" s="0" t="s">
        <v>40</v>
      </c>
      <c r="S394" s="0" t="s">
        <v>40</v>
      </c>
      <c r="T394" s="0" t="s">
        <v>40</v>
      </c>
      <c r="U394" s="0" t="s">
        <v>40</v>
      </c>
      <c r="V394" s="0" t="s">
        <v>40</v>
      </c>
      <c r="W394" s="0" t="s">
        <v>40</v>
      </c>
      <c r="X394" s="0" t="s">
        <v>40</v>
      </c>
      <c r="Y394" s="0" t="s">
        <v>40</v>
      </c>
      <c r="Z394" s="0" t="s">
        <v>40</v>
      </c>
      <c r="AA394" s="0" t="s">
        <v>40</v>
      </c>
      <c r="AB394" s="0" t="s">
        <v>40</v>
      </c>
      <c r="AC394" s="0" t="s">
        <v>40</v>
      </c>
      <c r="AD394" s="0" t="s">
        <v>40</v>
      </c>
      <c r="AF394" s="0" t="s">
        <v>399</v>
      </c>
      <c r="AG394" s="0" t="s">
        <v>400</v>
      </c>
      <c r="AH394" s="0" t="s">
        <v>401</v>
      </c>
      <c r="AI394" s="0" t="s">
        <v>40</v>
      </c>
      <c r="AJ394" s="0" t="s">
        <v>402</v>
      </c>
      <c r="AK394" s="0" t="s">
        <v>46</v>
      </c>
    </row>
    <row r="395" customFormat="false" ht="12.8" hidden="false" customHeight="false" outlineLevel="0" collapsed="false">
      <c r="A395" s="0" t="s">
        <v>361</v>
      </c>
      <c r="B395" s="0" t="s">
        <v>362</v>
      </c>
      <c r="C395" s="0" t="s">
        <v>59</v>
      </c>
      <c r="D395" s="0" t="s">
        <v>404</v>
      </c>
      <c r="I395" s="0" t="n">
        <v>4.1028</v>
      </c>
      <c r="V395" s="0" t="s">
        <v>61</v>
      </c>
      <c r="AF395" s="0" t="s">
        <v>155</v>
      </c>
      <c r="AG395" s="0" t="s">
        <v>405</v>
      </c>
      <c r="AH395" s="0" t="s">
        <v>406</v>
      </c>
      <c r="AI395" s="0" t="s">
        <v>407</v>
      </c>
      <c r="AJ395" s="0" t="s">
        <v>408</v>
      </c>
      <c r="AK395" s="0" t="s">
        <v>72</v>
      </c>
    </row>
    <row r="396" customFormat="false" ht="12.8" hidden="false" customHeight="false" outlineLevel="0" collapsed="false">
      <c r="A396" s="0" t="s">
        <v>361</v>
      </c>
      <c r="B396" s="0" t="s">
        <v>362</v>
      </c>
      <c r="C396" s="0" t="s">
        <v>59</v>
      </c>
      <c r="D396" s="0" t="s">
        <v>409</v>
      </c>
      <c r="E396" s="0" t="n">
        <v>1.2</v>
      </c>
      <c r="F396" s="0" t="n">
        <v>6.7</v>
      </c>
      <c r="G396" s="0" t="n">
        <v>19.5</v>
      </c>
      <c r="H396" s="0" t="n">
        <v>46.8</v>
      </c>
      <c r="I396" s="0" t="n">
        <v>29.3</v>
      </c>
      <c r="J396" s="0" t="n">
        <v>0</v>
      </c>
      <c r="K396" s="0" t="n">
        <v>0</v>
      </c>
      <c r="L396" s="0" t="n">
        <v>10.8</v>
      </c>
      <c r="M396" s="0" t="n">
        <v>48.6</v>
      </c>
      <c r="N396" s="0" t="n">
        <v>0</v>
      </c>
      <c r="O396" s="0" t="n">
        <v>0</v>
      </c>
      <c r="P396" s="0" t="n">
        <v>0</v>
      </c>
      <c r="Q396" s="0" t="n">
        <v>0</v>
      </c>
      <c r="R396" s="0" t="s">
        <v>40</v>
      </c>
      <c r="S396" s="0" t="s">
        <v>40</v>
      </c>
      <c r="T396" s="0" t="s">
        <v>40</v>
      </c>
      <c r="U396" s="0" t="s">
        <v>40</v>
      </c>
      <c r="V396" s="0" t="s">
        <v>40</v>
      </c>
      <c r="W396" s="0" t="s">
        <v>40</v>
      </c>
      <c r="X396" s="0" t="s">
        <v>40</v>
      </c>
      <c r="Y396" s="0" t="s">
        <v>40</v>
      </c>
      <c r="Z396" s="0" t="s">
        <v>40</v>
      </c>
      <c r="AA396" s="0" t="s">
        <v>40</v>
      </c>
      <c r="AB396" s="0" t="s">
        <v>40</v>
      </c>
      <c r="AC396" s="0" t="s">
        <v>40</v>
      </c>
      <c r="AD396" s="0" t="s">
        <v>40</v>
      </c>
      <c r="AF396" s="0" t="s">
        <v>155</v>
      </c>
      <c r="AG396" s="0" t="s">
        <v>405</v>
      </c>
      <c r="AH396" s="0" t="s">
        <v>406</v>
      </c>
      <c r="AI396" s="0" t="s">
        <v>40</v>
      </c>
      <c r="AJ396" s="0" t="s">
        <v>410</v>
      </c>
      <c r="AK396" s="0" t="s">
        <v>72</v>
      </c>
    </row>
    <row r="397" customFormat="false" ht="12.8" hidden="false" customHeight="false" outlineLevel="0" collapsed="false">
      <c r="A397" s="0" t="s">
        <v>361</v>
      </c>
      <c r="B397" s="0" t="s">
        <v>362</v>
      </c>
      <c r="C397" s="0" t="s">
        <v>59</v>
      </c>
      <c r="D397" s="0" t="s">
        <v>411</v>
      </c>
      <c r="E397" s="0" t="n">
        <v>1.5</v>
      </c>
      <c r="I397" s="0" t="n">
        <v>4.6993</v>
      </c>
      <c r="L397" s="0" t="n">
        <v>1.0096</v>
      </c>
      <c r="N397" s="0" t="n">
        <v>1.0208</v>
      </c>
      <c r="R397" s="0" t="s">
        <v>40</v>
      </c>
      <c r="V397" s="0" t="s">
        <v>61</v>
      </c>
      <c r="Y397" s="0" t="s">
        <v>41</v>
      </c>
      <c r="AA397" s="0" t="s">
        <v>41</v>
      </c>
      <c r="AF397" s="0" t="s">
        <v>155</v>
      </c>
      <c r="AG397" s="0" t="s">
        <v>405</v>
      </c>
      <c r="AH397" s="0" t="s">
        <v>406</v>
      </c>
      <c r="AI397" s="0" t="s">
        <v>412</v>
      </c>
      <c r="AJ397" s="0" t="s">
        <v>413</v>
      </c>
      <c r="AK397" s="0" t="s">
        <v>72</v>
      </c>
    </row>
    <row r="398" customFormat="false" ht="12.8" hidden="false" customHeight="false" outlineLevel="0" collapsed="false">
      <c r="A398" s="0" t="s">
        <v>361</v>
      </c>
      <c r="B398" s="0" t="s">
        <v>362</v>
      </c>
      <c r="C398" s="0" t="s">
        <v>59</v>
      </c>
      <c r="D398" s="0" t="s">
        <v>414</v>
      </c>
      <c r="I398" s="0" t="n">
        <v>2.4712</v>
      </c>
      <c r="J398" s="0" t="n">
        <v>0</v>
      </c>
      <c r="K398" s="0" t="n">
        <v>0</v>
      </c>
      <c r="L398" s="0" t="n">
        <v>10.9528571428571</v>
      </c>
      <c r="M398" s="0" t="n">
        <v>21.9057142857143</v>
      </c>
      <c r="N398" s="0" t="n">
        <v>21.9057142857143</v>
      </c>
      <c r="O398" s="0" t="n">
        <v>17</v>
      </c>
      <c r="P398" s="0" t="n">
        <v>7</v>
      </c>
      <c r="Q398" s="0" t="n">
        <v>7.7</v>
      </c>
      <c r="V398" s="0" t="s">
        <v>61</v>
      </c>
      <c r="W398" s="0" t="s">
        <v>40</v>
      </c>
      <c r="X398" s="0" t="s">
        <v>40</v>
      </c>
      <c r="Y398" s="0" t="s">
        <v>40</v>
      </c>
      <c r="Z398" s="0" t="s">
        <v>40</v>
      </c>
      <c r="AA398" s="0" t="s">
        <v>40</v>
      </c>
      <c r="AB398" s="0" t="s">
        <v>40</v>
      </c>
      <c r="AC398" s="0" t="s">
        <v>40</v>
      </c>
      <c r="AD398" s="0" t="s">
        <v>40</v>
      </c>
      <c r="AF398" s="0" t="s">
        <v>415</v>
      </c>
      <c r="AG398" s="0" t="s">
        <v>416</v>
      </c>
      <c r="AH398" s="0" t="s">
        <v>417</v>
      </c>
      <c r="AI398" s="0" t="s">
        <v>418</v>
      </c>
      <c r="AJ398" s="0" t="s">
        <v>419</v>
      </c>
      <c r="AK398" s="0" t="s">
        <v>65</v>
      </c>
    </row>
    <row r="399" customFormat="false" ht="12.8" hidden="false" customHeight="false" outlineLevel="0" collapsed="false">
      <c r="A399" s="0" t="s">
        <v>361</v>
      </c>
      <c r="B399" s="0" t="s">
        <v>362</v>
      </c>
      <c r="C399" s="0" t="s">
        <v>59</v>
      </c>
      <c r="D399" s="0" t="s">
        <v>420</v>
      </c>
      <c r="I399" s="0" t="n">
        <v>2.477</v>
      </c>
      <c r="J399" s="0" t="n">
        <v>0</v>
      </c>
      <c r="K399" s="0" t="n">
        <v>0</v>
      </c>
      <c r="L399" s="0" t="n">
        <v>11.0521428571429</v>
      </c>
      <c r="M399" s="0" t="n">
        <v>22.1042857142857</v>
      </c>
      <c r="N399" s="0" t="n">
        <v>22.1042857142857</v>
      </c>
      <c r="O399" s="0" t="n">
        <v>17</v>
      </c>
      <c r="P399" s="0" t="n">
        <v>7</v>
      </c>
      <c r="Q399" s="0" t="n">
        <v>7.7</v>
      </c>
      <c r="R399" s="0" t="s">
        <v>41</v>
      </c>
      <c r="S399" s="0" t="s">
        <v>41</v>
      </c>
      <c r="T399" s="0" t="s">
        <v>41</v>
      </c>
      <c r="U399" s="0" t="s">
        <v>41</v>
      </c>
      <c r="V399" s="0" t="s">
        <v>41</v>
      </c>
      <c r="W399" s="0" t="s">
        <v>40</v>
      </c>
      <c r="X399" s="0" t="s">
        <v>40</v>
      </c>
      <c r="Y399" s="0" t="s">
        <v>40</v>
      </c>
      <c r="Z399" s="0" t="s">
        <v>40</v>
      </c>
      <c r="AA399" s="0" t="s">
        <v>40</v>
      </c>
      <c r="AB399" s="0" t="s">
        <v>40</v>
      </c>
      <c r="AC399" s="0" t="s">
        <v>40</v>
      </c>
      <c r="AD399" s="0" t="s">
        <v>40</v>
      </c>
      <c r="AF399" s="0" t="s">
        <v>415</v>
      </c>
      <c r="AG399" s="0" t="s">
        <v>416</v>
      </c>
      <c r="AH399" s="0" t="s">
        <v>417</v>
      </c>
      <c r="AI399" s="0" t="s">
        <v>421</v>
      </c>
      <c r="AJ399" s="0" t="s">
        <v>422</v>
      </c>
      <c r="AK399" s="0" t="s">
        <v>65</v>
      </c>
    </row>
    <row r="400" customFormat="false" ht="12.8" hidden="false" customHeight="false" outlineLevel="0" collapsed="false">
      <c r="A400" s="0" t="s">
        <v>361</v>
      </c>
      <c r="B400" s="0" t="s">
        <v>362</v>
      </c>
      <c r="C400" s="0" t="s">
        <v>59</v>
      </c>
      <c r="D400" s="0" t="s">
        <v>423</v>
      </c>
      <c r="E400" s="0" t="n">
        <v>0</v>
      </c>
      <c r="F400" s="0" t="n">
        <v>0</v>
      </c>
      <c r="G400" s="0" t="n">
        <v>2</v>
      </c>
      <c r="H400" s="0" t="n">
        <v>29.8</v>
      </c>
      <c r="I400" s="0" t="n">
        <v>32.8</v>
      </c>
      <c r="J400" s="0" t="n">
        <v>0</v>
      </c>
      <c r="K400" s="0" t="n">
        <v>0</v>
      </c>
      <c r="L400" s="0" t="n">
        <v>19.8</v>
      </c>
      <c r="M400" s="0" t="n">
        <v>26.7</v>
      </c>
      <c r="N400" s="0" t="n">
        <v>23.7</v>
      </c>
      <c r="O400" s="0" t="n">
        <v>18</v>
      </c>
      <c r="P400" s="0" t="n">
        <v>7.8</v>
      </c>
      <c r="Q400" s="0" t="n">
        <v>5.1</v>
      </c>
      <c r="R400" s="0" t="s">
        <v>40</v>
      </c>
      <c r="S400" s="0" t="s">
        <v>40</v>
      </c>
      <c r="T400" s="0" t="s">
        <v>40</v>
      </c>
      <c r="U400" s="0" t="s">
        <v>40</v>
      </c>
      <c r="V400" s="0" t="s">
        <v>40</v>
      </c>
      <c r="W400" s="0" t="s">
        <v>40</v>
      </c>
      <c r="X400" s="0" t="s">
        <v>40</v>
      </c>
      <c r="Y400" s="0" t="s">
        <v>40</v>
      </c>
      <c r="Z400" s="0" t="s">
        <v>40</v>
      </c>
      <c r="AA400" s="0" t="s">
        <v>40</v>
      </c>
      <c r="AB400" s="0" t="s">
        <v>40</v>
      </c>
      <c r="AC400" s="0" t="s">
        <v>40</v>
      </c>
      <c r="AD400" s="0" t="s">
        <v>40</v>
      </c>
      <c r="AF400" s="0" t="s">
        <v>415</v>
      </c>
      <c r="AG400" s="0" t="s">
        <v>416</v>
      </c>
      <c r="AH400" s="0" t="s">
        <v>417</v>
      </c>
      <c r="AI400" s="0" t="s">
        <v>40</v>
      </c>
      <c r="AJ400" s="0" t="s">
        <v>424</v>
      </c>
      <c r="AK400" s="0" t="s">
        <v>65</v>
      </c>
    </row>
    <row r="401" customFormat="false" ht="12.8" hidden="false" customHeight="false" outlineLevel="0" collapsed="false">
      <c r="A401" s="0" t="s">
        <v>361</v>
      </c>
      <c r="B401" s="0" t="s">
        <v>362</v>
      </c>
      <c r="C401" s="0" t="s">
        <v>59</v>
      </c>
      <c r="D401" s="0" t="s">
        <v>425</v>
      </c>
      <c r="I401" s="0" t="n">
        <v>5.0991</v>
      </c>
      <c r="N401" s="0" t="n">
        <v>0.9789</v>
      </c>
      <c r="O401" s="0" t="n">
        <v>7.9</v>
      </c>
      <c r="P401" s="0" t="n">
        <v>2.9</v>
      </c>
      <c r="Q401" s="0" t="n">
        <v>6.1</v>
      </c>
      <c r="R401" s="0" t="s">
        <v>78</v>
      </c>
      <c r="S401" s="0" t="s">
        <v>78</v>
      </c>
      <c r="T401" s="0" t="s">
        <v>78</v>
      </c>
      <c r="U401" s="0" t="s">
        <v>78</v>
      </c>
      <c r="V401" s="0" t="s">
        <v>78</v>
      </c>
      <c r="W401" s="0" t="s">
        <v>78</v>
      </c>
      <c r="X401" s="0" t="s">
        <v>78</v>
      </c>
      <c r="Y401" s="0" t="s">
        <v>78</v>
      </c>
      <c r="Z401" s="0" t="s">
        <v>78</v>
      </c>
      <c r="AA401" s="0" t="s">
        <v>78</v>
      </c>
      <c r="AB401" s="0" t="s">
        <v>40</v>
      </c>
      <c r="AC401" s="0" t="s">
        <v>40</v>
      </c>
      <c r="AD401" s="0" t="s">
        <v>40</v>
      </c>
      <c r="AF401" s="0" t="s">
        <v>181</v>
      </c>
      <c r="AG401" s="0" t="s">
        <v>426</v>
      </c>
      <c r="AH401" s="0" t="s">
        <v>427</v>
      </c>
      <c r="AI401" s="0" t="s">
        <v>428</v>
      </c>
      <c r="AJ401" s="0" t="s">
        <v>429</v>
      </c>
      <c r="AK401" s="0" t="s">
        <v>81</v>
      </c>
    </row>
    <row r="402" customFormat="false" ht="12.8" hidden="false" customHeight="false" outlineLevel="0" collapsed="false">
      <c r="A402" s="0" t="s">
        <v>361</v>
      </c>
      <c r="B402" s="0" t="s">
        <v>362</v>
      </c>
      <c r="C402" s="0" t="s">
        <v>59</v>
      </c>
      <c r="D402" s="0" t="s">
        <v>430</v>
      </c>
      <c r="I402" s="0" t="n">
        <v>5.5751</v>
      </c>
      <c r="M402" s="0" t="n">
        <v>1.0085</v>
      </c>
      <c r="N402" s="0" t="n">
        <v>22.8</v>
      </c>
      <c r="O402" s="0" t="n">
        <v>7.9</v>
      </c>
      <c r="P402" s="0" t="n">
        <v>7.9</v>
      </c>
      <c r="Q402" s="0" t="n">
        <v>7.7</v>
      </c>
      <c r="R402" s="0" t="s">
        <v>78</v>
      </c>
      <c r="S402" s="0" t="s">
        <v>78</v>
      </c>
      <c r="T402" s="0" t="s">
        <v>78</v>
      </c>
      <c r="U402" s="0" t="s">
        <v>78</v>
      </c>
      <c r="V402" s="0" t="s">
        <v>78</v>
      </c>
      <c r="W402" s="0" t="s">
        <v>78</v>
      </c>
      <c r="X402" s="0" t="s">
        <v>78</v>
      </c>
      <c r="Y402" s="0" t="s">
        <v>78</v>
      </c>
      <c r="Z402" s="0" t="s">
        <v>78</v>
      </c>
      <c r="AA402" s="0" t="s">
        <v>40</v>
      </c>
      <c r="AB402" s="0" t="s">
        <v>40</v>
      </c>
      <c r="AC402" s="0" t="s">
        <v>40</v>
      </c>
      <c r="AD402" s="0" t="s">
        <v>40</v>
      </c>
      <c r="AF402" s="0" t="s">
        <v>185</v>
      </c>
      <c r="AG402" s="0" t="s">
        <v>426</v>
      </c>
      <c r="AH402" s="0" t="s">
        <v>427</v>
      </c>
      <c r="AI402" s="0" t="s">
        <v>428</v>
      </c>
      <c r="AJ402" s="0" t="s">
        <v>429</v>
      </c>
      <c r="AK402" s="0" t="s">
        <v>81</v>
      </c>
    </row>
    <row r="403" customFormat="false" ht="12.8" hidden="false" customHeight="false" outlineLevel="0" collapsed="false">
      <c r="A403" s="0" t="s">
        <v>361</v>
      </c>
      <c r="B403" s="0" t="s">
        <v>362</v>
      </c>
      <c r="C403" s="0" t="s">
        <v>59</v>
      </c>
      <c r="D403" s="0" t="s">
        <v>431</v>
      </c>
      <c r="I403" s="0" t="n">
        <v>5.4703</v>
      </c>
      <c r="M403" s="0" t="n">
        <v>1.0241</v>
      </c>
      <c r="N403" s="0" t="n">
        <v>23.7</v>
      </c>
      <c r="O403" s="0" t="n">
        <v>5.3</v>
      </c>
      <c r="P403" s="0" t="n">
        <v>4.1</v>
      </c>
      <c r="Q403" s="0" t="n">
        <v>9.3</v>
      </c>
      <c r="R403" s="0" t="s">
        <v>78</v>
      </c>
      <c r="S403" s="0" t="s">
        <v>78</v>
      </c>
      <c r="T403" s="0" t="s">
        <v>78</v>
      </c>
      <c r="U403" s="0" t="s">
        <v>78</v>
      </c>
      <c r="V403" s="0" t="s">
        <v>78</v>
      </c>
      <c r="W403" s="0" t="s">
        <v>78</v>
      </c>
      <c r="X403" s="0" t="s">
        <v>78</v>
      </c>
      <c r="Y403" s="0" t="s">
        <v>78</v>
      </c>
      <c r="Z403" s="0" t="s">
        <v>78</v>
      </c>
      <c r="AA403" s="0" t="s">
        <v>40</v>
      </c>
      <c r="AB403" s="0" t="s">
        <v>40</v>
      </c>
      <c r="AC403" s="0" t="s">
        <v>40</v>
      </c>
      <c r="AD403" s="0" t="s">
        <v>40</v>
      </c>
      <c r="AF403" s="0" t="s">
        <v>432</v>
      </c>
      <c r="AG403" s="0" t="s">
        <v>426</v>
      </c>
      <c r="AH403" s="0" t="s">
        <v>427</v>
      </c>
      <c r="AI403" s="0" t="s">
        <v>428</v>
      </c>
      <c r="AJ403" s="0" t="s">
        <v>429</v>
      </c>
      <c r="AK403" s="0" t="s">
        <v>81</v>
      </c>
    </row>
    <row r="404" customFormat="false" ht="12.8" hidden="false" customHeight="false" outlineLevel="0" collapsed="false">
      <c r="A404" s="0" t="s">
        <v>361</v>
      </c>
      <c r="B404" s="0" t="s">
        <v>433</v>
      </c>
      <c r="C404" s="0" t="s">
        <v>99</v>
      </c>
      <c r="D404" s="0" t="s">
        <v>363</v>
      </c>
      <c r="K404" s="0" t="n">
        <v>40</v>
      </c>
      <c r="X404" s="0" t="s">
        <v>101</v>
      </c>
      <c r="AE404" s="0" t="n">
        <v>3000</v>
      </c>
      <c r="AF404" s="0" t="s">
        <v>364</v>
      </c>
    </row>
    <row r="405" customFormat="false" ht="12.8" hidden="false" customHeight="false" outlineLevel="0" collapsed="false">
      <c r="A405" s="0" t="s">
        <v>361</v>
      </c>
      <c r="B405" s="0" t="s">
        <v>433</v>
      </c>
      <c r="C405" s="0" t="s">
        <v>99</v>
      </c>
      <c r="D405" s="0" t="s">
        <v>365</v>
      </c>
      <c r="L405" s="0" t="n">
        <v>40</v>
      </c>
      <c r="Y405" s="0" t="s">
        <v>101</v>
      </c>
      <c r="AE405" s="0" t="n">
        <v>3000</v>
      </c>
      <c r="AF405" s="0" t="s">
        <v>366</v>
      </c>
    </row>
    <row r="406" customFormat="false" ht="12.8" hidden="false" customHeight="false" outlineLevel="0" collapsed="false">
      <c r="A406" s="0" t="s">
        <v>361</v>
      </c>
      <c r="B406" s="0" t="s">
        <v>433</v>
      </c>
      <c r="C406" s="0" t="s">
        <v>367</v>
      </c>
      <c r="D406" s="0" t="s">
        <v>368</v>
      </c>
      <c r="E406" s="0" t="n">
        <v>0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18</v>
      </c>
      <c r="K406" s="0" t="n">
        <v>18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s">
        <v>40</v>
      </c>
      <c r="S406" s="0" t="s">
        <v>40</v>
      </c>
      <c r="T406" s="0" t="s">
        <v>40</v>
      </c>
      <c r="U406" s="0" t="s">
        <v>40</v>
      </c>
      <c r="V406" s="0" t="s">
        <v>40</v>
      </c>
      <c r="W406" s="0" t="s">
        <v>40</v>
      </c>
      <c r="X406" s="0" t="s">
        <v>40</v>
      </c>
      <c r="Y406" s="0" t="s">
        <v>40</v>
      </c>
      <c r="Z406" s="0" t="s">
        <v>40</v>
      </c>
      <c r="AA406" s="0" t="s">
        <v>40</v>
      </c>
      <c r="AB406" s="0" t="s">
        <v>40</v>
      </c>
      <c r="AC406" s="0" t="s">
        <v>40</v>
      </c>
      <c r="AD406" s="0" t="s">
        <v>40</v>
      </c>
      <c r="AF406" s="0" t="s">
        <v>369</v>
      </c>
      <c r="AI406" s="0" t="s">
        <v>40</v>
      </c>
      <c r="AJ406" s="0" t="s">
        <v>370</v>
      </c>
      <c r="AK406" s="0" t="s">
        <v>371</v>
      </c>
    </row>
    <row r="407" customFormat="false" ht="12.8" hidden="false" customHeight="false" outlineLevel="0" collapsed="false">
      <c r="A407" s="0" t="s">
        <v>361</v>
      </c>
      <c r="B407" s="0" t="s">
        <v>433</v>
      </c>
      <c r="C407" s="0" t="s">
        <v>367</v>
      </c>
      <c r="D407" s="0" t="s">
        <v>372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7</v>
      </c>
      <c r="L407" s="0" t="n">
        <v>7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s">
        <v>40</v>
      </c>
      <c r="S407" s="0" t="s">
        <v>40</v>
      </c>
      <c r="T407" s="0" t="s">
        <v>40</v>
      </c>
      <c r="U407" s="0" t="s">
        <v>40</v>
      </c>
      <c r="V407" s="0" t="s">
        <v>40</v>
      </c>
      <c r="W407" s="0" t="s">
        <v>40</v>
      </c>
      <c r="X407" s="0" t="s">
        <v>40</v>
      </c>
      <c r="Y407" s="0" t="s">
        <v>40</v>
      </c>
      <c r="Z407" s="0" t="s">
        <v>40</v>
      </c>
      <c r="AA407" s="0" t="s">
        <v>40</v>
      </c>
      <c r="AB407" s="0" t="s">
        <v>40</v>
      </c>
      <c r="AC407" s="0" t="s">
        <v>40</v>
      </c>
      <c r="AD407" s="0" t="s">
        <v>40</v>
      </c>
      <c r="AF407" s="0" t="s">
        <v>373</v>
      </c>
      <c r="AI407" s="0" t="s">
        <v>40</v>
      </c>
      <c r="AJ407" s="0" t="s">
        <v>374</v>
      </c>
      <c r="AK407" s="0" t="s">
        <v>371</v>
      </c>
    </row>
    <row r="408" customFormat="false" ht="12.8" hidden="false" customHeight="false" outlineLevel="0" collapsed="false">
      <c r="A408" s="0" t="s">
        <v>361</v>
      </c>
      <c r="B408" s="0" t="s">
        <v>433</v>
      </c>
      <c r="C408" s="0" t="s">
        <v>367</v>
      </c>
      <c r="D408" s="0" t="s">
        <v>375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9</v>
      </c>
      <c r="O408" s="0" t="n">
        <v>9</v>
      </c>
      <c r="P408" s="0" t="n">
        <v>0</v>
      </c>
      <c r="Q408" s="0" t="n">
        <v>0</v>
      </c>
      <c r="R408" s="0" t="s">
        <v>40</v>
      </c>
      <c r="S408" s="0" t="s">
        <v>40</v>
      </c>
      <c r="T408" s="0" t="s">
        <v>40</v>
      </c>
      <c r="U408" s="0" t="s">
        <v>40</v>
      </c>
      <c r="V408" s="0" t="s">
        <v>40</v>
      </c>
      <c r="W408" s="0" t="s">
        <v>40</v>
      </c>
      <c r="X408" s="0" t="s">
        <v>40</v>
      </c>
      <c r="Y408" s="0" t="s">
        <v>40</v>
      </c>
      <c r="Z408" s="0" t="s">
        <v>40</v>
      </c>
      <c r="AA408" s="0" t="s">
        <v>40</v>
      </c>
      <c r="AB408" s="0" t="s">
        <v>40</v>
      </c>
      <c r="AC408" s="0" t="s">
        <v>40</v>
      </c>
      <c r="AD408" s="0" t="s">
        <v>40</v>
      </c>
      <c r="AF408" s="0" t="s">
        <v>373</v>
      </c>
      <c r="AI408" s="0" t="s">
        <v>40</v>
      </c>
      <c r="AJ408" s="0" t="s">
        <v>376</v>
      </c>
      <c r="AK408" s="0" t="s">
        <v>371</v>
      </c>
    </row>
    <row r="409" customFormat="false" ht="12.8" hidden="false" customHeight="false" outlineLevel="0" collapsed="false">
      <c r="A409" s="0" t="s">
        <v>361</v>
      </c>
      <c r="B409" s="0" t="s">
        <v>433</v>
      </c>
      <c r="C409" s="0" t="s">
        <v>367</v>
      </c>
      <c r="D409" s="0" t="s">
        <v>377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9</v>
      </c>
      <c r="J409" s="0" t="n">
        <v>9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9</v>
      </c>
      <c r="P409" s="0" t="n">
        <v>9</v>
      </c>
      <c r="Q409" s="0" t="n">
        <v>0</v>
      </c>
      <c r="R409" s="0" t="s">
        <v>40</v>
      </c>
      <c r="S409" s="0" t="s">
        <v>40</v>
      </c>
      <c r="T409" s="0" t="s">
        <v>40</v>
      </c>
      <c r="U409" s="0" t="s">
        <v>40</v>
      </c>
      <c r="V409" s="0" t="s">
        <v>40</v>
      </c>
      <c r="W409" s="0" t="s">
        <v>40</v>
      </c>
      <c r="X409" s="0" t="s">
        <v>40</v>
      </c>
      <c r="Y409" s="0" t="s">
        <v>40</v>
      </c>
      <c r="Z409" s="0" t="s">
        <v>40</v>
      </c>
      <c r="AA409" s="0" t="s">
        <v>40</v>
      </c>
      <c r="AB409" s="0" t="s">
        <v>40</v>
      </c>
      <c r="AC409" s="0" t="s">
        <v>40</v>
      </c>
      <c r="AD409" s="0" t="s">
        <v>40</v>
      </c>
      <c r="AF409" s="0" t="s">
        <v>378</v>
      </c>
      <c r="AI409" s="0" t="s">
        <v>40</v>
      </c>
      <c r="AJ409" s="0" t="s">
        <v>379</v>
      </c>
      <c r="AK409" s="0" t="s">
        <v>371</v>
      </c>
    </row>
    <row r="410" customFormat="false" ht="12.8" hidden="false" customHeight="false" outlineLevel="0" collapsed="false">
      <c r="A410" s="0" t="s">
        <v>361</v>
      </c>
      <c r="B410" s="0" t="s">
        <v>433</v>
      </c>
      <c r="C410" s="0" t="s">
        <v>367</v>
      </c>
      <c r="D410" s="0" t="s">
        <v>380</v>
      </c>
      <c r="E410" s="0" t="n">
        <v>0</v>
      </c>
      <c r="F410" s="0" t="n">
        <v>0</v>
      </c>
      <c r="G410" s="0" t="n">
        <v>0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21</v>
      </c>
      <c r="O410" s="0" t="n">
        <v>14</v>
      </c>
      <c r="P410" s="0" t="n">
        <v>14</v>
      </c>
      <c r="Q410" s="0" t="n">
        <v>0</v>
      </c>
      <c r="R410" s="0" t="s">
        <v>40</v>
      </c>
      <c r="S410" s="0" t="s">
        <v>40</v>
      </c>
      <c r="T410" s="0" t="s">
        <v>40</v>
      </c>
      <c r="U410" s="0" t="s">
        <v>40</v>
      </c>
      <c r="V410" s="0" t="s">
        <v>40</v>
      </c>
      <c r="W410" s="0" t="s">
        <v>40</v>
      </c>
      <c r="X410" s="0" t="s">
        <v>40</v>
      </c>
      <c r="Y410" s="0" t="s">
        <v>40</v>
      </c>
      <c r="Z410" s="0" t="s">
        <v>40</v>
      </c>
      <c r="AA410" s="0" t="s">
        <v>40</v>
      </c>
      <c r="AB410" s="0" t="s">
        <v>40</v>
      </c>
      <c r="AC410" s="0" t="s">
        <v>40</v>
      </c>
      <c r="AD410" s="0" t="s">
        <v>40</v>
      </c>
      <c r="AF410" s="0" t="s">
        <v>381</v>
      </c>
      <c r="AI410" s="0" t="s">
        <v>40</v>
      </c>
      <c r="AJ410" s="0" t="s">
        <v>376</v>
      </c>
      <c r="AK410" s="0" t="s">
        <v>371</v>
      </c>
    </row>
    <row r="411" customFormat="false" ht="12.8" hidden="false" customHeight="false" outlineLevel="0" collapsed="false">
      <c r="A411" s="0" t="s">
        <v>361</v>
      </c>
      <c r="B411" s="0" t="s">
        <v>433</v>
      </c>
      <c r="C411" s="0" t="s">
        <v>367</v>
      </c>
      <c r="D411" s="0" t="s">
        <v>382</v>
      </c>
      <c r="E411" s="0" t="n">
        <v>0</v>
      </c>
      <c r="F411" s="0" t="n">
        <v>0</v>
      </c>
      <c r="G411" s="0" t="n">
        <v>0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7</v>
      </c>
      <c r="O411" s="0" t="n">
        <v>7</v>
      </c>
      <c r="P411" s="0" t="n">
        <v>7</v>
      </c>
      <c r="Q411" s="0" t="n">
        <v>0</v>
      </c>
      <c r="R411" s="0" t="s">
        <v>40</v>
      </c>
      <c r="S411" s="0" t="s">
        <v>40</v>
      </c>
      <c r="T411" s="0" t="s">
        <v>40</v>
      </c>
      <c r="U411" s="0" t="s">
        <v>40</v>
      </c>
      <c r="V411" s="0" t="s">
        <v>40</v>
      </c>
      <c r="W411" s="0" t="s">
        <v>40</v>
      </c>
      <c r="X411" s="0" t="s">
        <v>40</v>
      </c>
      <c r="Y411" s="0" t="s">
        <v>40</v>
      </c>
      <c r="Z411" s="0" t="s">
        <v>40</v>
      </c>
      <c r="AA411" s="0" t="s">
        <v>40</v>
      </c>
      <c r="AB411" s="0" t="s">
        <v>40</v>
      </c>
      <c r="AC411" s="0" t="s">
        <v>40</v>
      </c>
      <c r="AD411" s="0" t="s">
        <v>40</v>
      </c>
      <c r="AF411" s="0" t="s">
        <v>383</v>
      </c>
      <c r="AI411" s="0" t="s">
        <v>40</v>
      </c>
      <c r="AJ411" s="0" t="s">
        <v>376</v>
      </c>
      <c r="AK411" s="0" t="s">
        <v>371</v>
      </c>
    </row>
    <row r="412" customFormat="false" ht="12.8" hidden="false" customHeight="false" outlineLevel="0" collapsed="false">
      <c r="A412" s="0" t="s">
        <v>361</v>
      </c>
      <c r="B412" s="0" t="s">
        <v>433</v>
      </c>
      <c r="C412" s="0" t="s">
        <v>384</v>
      </c>
      <c r="D412" s="0" t="s">
        <v>385</v>
      </c>
      <c r="J412" s="0" t="n">
        <v>5</v>
      </c>
      <c r="M412" s="0" t="n">
        <v>54</v>
      </c>
      <c r="N412" s="0" t="n">
        <v>54</v>
      </c>
      <c r="W412" s="0" t="s">
        <v>78</v>
      </c>
      <c r="Z412" s="0" t="s">
        <v>40</v>
      </c>
      <c r="AA412" s="0" t="s">
        <v>40</v>
      </c>
      <c r="AF412" s="0" t="s">
        <v>386</v>
      </c>
      <c r="AI412" s="0" t="s">
        <v>387</v>
      </c>
      <c r="AJ412" s="0" t="s">
        <v>388</v>
      </c>
      <c r="AK412" s="0" t="s">
        <v>115</v>
      </c>
    </row>
    <row r="413" customFormat="false" ht="12.8" hidden="false" customHeight="false" outlineLevel="0" collapsed="false">
      <c r="A413" s="0" t="s">
        <v>361</v>
      </c>
      <c r="B413" s="0" t="s">
        <v>433</v>
      </c>
      <c r="C413" s="0" t="s">
        <v>384</v>
      </c>
      <c r="D413" s="0" t="s">
        <v>389</v>
      </c>
      <c r="N413" s="0" t="n">
        <v>8</v>
      </c>
      <c r="AA413" s="0" t="s">
        <v>107</v>
      </c>
      <c r="AF413" s="0" t="s">
        <v>390</v>
      </c>
      <c r="AI413" s="0" t="s">
        <v>391</v>
      </c>
      <c r="AJ413" s="0" t="s">
        <v>392</v>
      </c>
    </row>
    <row r="414" customFormat="false" ht="12.8" hidden="false" customHeight="false" outlineLevel="0" collapsed="false">
      <c r="A414" s="0" t="s">
        <v>361</v>
      </c>
      <c r="B414" s="0" t="s">
        <v>433</v>
      </c>
      <c r="C414" s="0" t="s">
        <v>384</v>
      </c>
      <c r="D414" s="0" t="s">
        <v>393</v>
      </c>
      <c r="N414" s="0" t="n">
        <v>12</v>
      </c>
      <c r="AA414" s="0" t="s">
        <v>107</v>
      </c>
      <c r="AF414" s="0" t="s">
        <v>394</v>
      </c>
      <c r="AI414" s="0" t="s">
        <v>391</v>
      </c>
      <c r="AJ414" s="0" t="s">
        <v>392</v>
      </c>
    </row>
    <row r="415" customFormat="false" ht="12.8" hidden="false" customHeight="false" outlineLevel="0" collapsed="false">
      <c r="A415" s="0" t="s">
        <v>361</v>
      </c>
      <c r="B415" s="0" t="s">
        <v>433</v>
      </c>
      <c r="C415" s="0" t="s">
        <v>395</v>
      </c>
      <c r="D415" s="0" t="s">
        <v>396</v>
      </c>
      <c r="H415" s="0" t="n">
        <v>3.0323</v>
      </c>
      <c r="N415" s="0" t="n">
        <v>12</v>
      </c>
      <c r="U415" s="0" t="s">
        <v>61</v>
      </c>
      <c r="AA415" s="0" t="s">
        <v>107</v>
      </c>
      <c r="AF415" s="0" t="s">
        <v>397</v>
      </c>
      <c r="AI415" s="0" t="s">
        <v>391</v>
      </c>
      <c r="AJ415" s="0" t="s">
        <v>392</v>
      </c>
    </row>
    <row r="416" customFormat="false" ht="12.8" hidden="false" customHeight="false" outlineLevel="0" collapsed="false">
      <c r="A416" s="0" t="s">
        <v>361</v>
      </c>
      <c r="B416" s="0" t="s">
        <v>433</v>
      </c>
      <c r="C416" s="0" t="s">
        <v>38</v>
      </c>
      <c r="D416" s="0" t="s">
        <v>398</v>
      </c>
      <c r="J416" s="0" t="n">
        <v>2.0822</v>
      </c>
      <c r="K416" s="0" t="n">
        <v>0</v>
      </c>
      <c r="L416" s="0" t="n">
        <v>0</v>
      </c>
      <c r="M416" s="0" t="n">
        <v>7.3</v>
      </c>
      <c r="N416" s="0" t="n">
        <v>22.3</v>
      </c>
      <c r="O416" s="0" t="n">
        <v>17.9</v>
      </c>
      <c r="P416" s="0" t="n">
        <v>6.2</v>
      </c>
      <c r="Q416" s="0" t="n">
        <v>3.2</v>
      </c>
      <c r="R416" s="0" t="s">
        <v>41</v>
      </c>
      <c r="S416" s="0" t="s">
        <v>41</v>
      </c>
      <c r="T416" s="0" t="s">
        <v>41</v>
      </c>
      <c r="U416" s="0" t="s">
        <v>41</v>
      </c>
      <c r="V416" s="0" t="s">
        <v>41</v>
      </c>
      <c r="W416" s="0" t="s">
        <v>41</v>
      </c>
      <c r="X416" s="0" t="s">
        <v>40</v>
      </c>
      <c r="Y416" s="0" t="s">
        <v>40</v>
      </c>
      <c r="Z416" s="0" t="s">
        <v>40</v>
      </c>
      <c r="AA416" s="0" t="s">
        <v>40</v>
      </c>
      <c r="AB416" s="0" t="s">
        <v>40</v>
      </c>
      <c r="AC416" s="0" t="s">
        <v>40</v>
      </c>
      <c r="AD416" s="0" t="s">
        <v>40</v>
      </c>
      <c r="AF416" s="0" t="s">
        <v>399</v>
      </c>
      <c r="AG416" s="0" t="s">
        <v>400</v>
      </c>
      <c r="AH416" s="0" t="s">
        <v>401</v>
      </c>
      <c r="AI416" s="0" t="s">
        <v>387</v>
      </c>
      <c r="AJ416" s="0" t="s">
        <v>402</v>
      </c>
      <c r="AK416" s="0" t="s">
        <v>46</v>
      </c>
    </row>
    <row r="417" customFormat="false" ht="12.8" hidden="false" customHeight="false" outlineLevel="0" collapsed="false">
      <c r="A417" s="0" t="s">
        <v>361</v>
      </c>
      <c r="B417" s="0" t="s">
        <v>433</v>
      </c>
      <c r="C417" s="0" t="s">
        <v>38</v>
      </c>
      <c r="D417" s="0" t="s">
        <v>403</v>
      </c>
      <c r="E417" s="0" t="n">
        <v>0.3</v>
      </c>
      <c r="F417" s="0" t="n">
        <v>1.8</v>
      </c>
      <c r="G417" s="0" t="n">
        <v>14.3</v>
      </c>
      <c r="H417" s="0" t="n">
        <v>17.6</v>
      </c>
      <c r="I417" s="0" t="n">
        <v>25.9</v>
      </c>
      <c r="J417" s="0" t="n">
        <v>29.1</v>
      </c>
      <c r="K417" s="0" t="n">
        <v>0</v>
      </c>
      <c r="L417" s="0" t="n">
        <v>0</v>
      </c>
      <c r="M417" s="0" t="n">
        <v>6</v>
      </c>
      <c r="N417" s="0" t="n">
        <v>22.7</v>
      </c>
      <c r="O417" s="0" t="n">
        <v>17.7</v>
      </c>
      <c r="P417" s="0" t="n">
        <v>6.2</v>
      </c>
      <c r="Q417" s="0" t="n">
        <v>3.2</v>
      </c>
      <c r="R417" s="0" t="s">
        <v>40</v>
      </c>
      <c r="S417" s="0" t="s">
        <v>40</v>
      </c>
      <c r="T417" s="0" t="s">
        <v>40</v>
      </c>
      <c r="U417" s="0" t="s">
        <v>40</v>
      </c>
      <c r="V417" s="0" t="s">
        <v>40</v>
      </c>
      <c r="W417" s="0" t="s">
        <v>40</v>
      </c>
      <c r="X417" s="0" t="s">
        <v>40</v>
      </c>
      <c r="Y417" s="0" t="s">
        <v>40</v>
      </c>
      <c r="Z417" s="0" t="s">
        <v>40</v>
      </c>
      <c r="AA417" s="0" t="s">
        <v>40</v>
      </c>
      <c r="AB417" s="0" t="s">
        <v>40</v>
      </c>
      <c r="AC417" s="0" t="s">
        <v>40</v>
      </c>
      <c r="AD417" s="0" t="s">
        <v>40</v>
      </c>
      <c r="AF417" s="0" t="s">
        <v>399</v>
      </c>
      <c r="AG417" s="0" t="s">
        <v>400</v>
      </c>
      <c r="AH417" s="0" t="s">
        <v>401</v>
      </c>
      <c r="AI417" s="0" t="s">
        <v>40</v>
      </c>
      <c r="AJ417" s="0" t="s">
        <v>402</v>
      </c>
      <c r="AK417" s="0" t="s">
        <v>46</v>
      </c>
    </row>
    <row r="418" customFormat="false" ht="12.8" hidden="false" customHeight="false" outlineLevel="0" collapsed="false">
      <c r="A418" s="0" t="s">
        <v>361</v>
      </c>
      <c r="B418" s="0" t="s">
        <v>433</v>
      </c>
      <c r="C418" s="0" t="s">
        <v>59</v>
      </c>
      <c r="D418" s="0" t="s">
        <v>404</v>
      </c>
      <c r="H418" s="0" t="n">
        <v>3.0323</v>
      </c>
      <c r="U418" s="0" t="s">
        <v>61</v>
      </c>
      <c r="AF418" s="0" t="s">
        <v>155</v>
      </c>
      <c r="AG418" s="0" t="s">
        <v>405</v>
      </c>
      <c r="AH418" s="0" t="s">
        <v>406</v>
      </c>
      <c r="AI418" s="0" t="s">
        <v>407</v>
      </c>
      <c r="AJ418" s="0" t="s">
        <v>408</v>
      </c>
      <c r="AK418" s="0" t="s">
        <v>72</v>
      </c>
    </row>
    <row r="419" customFormat="false" ht="12.8" hidden="false" customHeight="false" outlineLevel="0" collapsed="false">
      <c r="A419" s="0" t="s">
        <v>361</v>
      </c>
      <c r="B419" s="0" t="s">
        <v>433</v>
      </c>
      <c r="C419" s="0" t="s">
        <v>59</v>
      </c>
      <c r="D419" s="0" t="s">
        <v>409</v>
      </c>
      <c r="E419" s="0" t="n">
        <v>1.5</v>
      </c>
      <c r="F419" s="0" t="n">
        <v>4.4</v>
      </c>
      <c r="G419" s="0" t="n">
        <v>31.3</v>
      </c>
      <c r="H419" s="0" t="n">
        <v>24.2</v>
      </c>
      <c r="I419" s="0" t="n">
        <v>20.2</v>
      </c>
      <c r="J419" s="0" t="n">
        <v>15.3</v>
      </c>
      <c r="K419" s="0" t="n">
        <v>0</v>
      </c>
      <c r="L419" s="0" t="n">
        <v>0</v>
      </c>
      <c r="M419" s="0" t="n">
        <v>0</v>
      </c>
      <c r="N419" s="0" t="n">
        <v>19.4</v>
      </c>
      <c r="O419" s="0" t="n">
        <v>16.1</v>
      </c>
      <c r="P419" s="0" t="n">
        <v>5</v>
      </c>
      <c r="Q419" s="0" t="n">
        <v>4.8</v>
      </c>
      <c r="R419" s="0" t="s">
        <v>40</v>
      </c>
      <c r="S419" s="0" t="s">
        <v>40</v>
      </c>
      <c r="T419" s="0" t="s">
        <v>40</v>
      </c>
      <c r="U419" s="0" t="s">
        <v>40</v>
      </c>
      <c r="V419" s="0" t="s">
        <v>40</v>
      </c>
      <c r="W419" s="0" t="s">
        <v>40</v>
      </c>
      <c r="X419" s="0" t="s">
        <v>40</v>
      </c>
      <c r="Y419" s="0" t="s">
        <v>40</v>
      </c>
      <c r="Z419" s="0" t="s">
        <v>40</v>
      </c>
      <c r="AA419" s="0" t="s">
        <v>40</v>
      </c>
      <c r="AB419" s="0" t="s">
        <v>40</v>
      </c>
      <c r="AC419" s="0" t="s">
        <v>40</v>
      </c>
      <c r="AD419" s="0" t="s">
        <v>40</v>
      </c>
      <c r="AF419" s="0" t="s">
        <v>155</v>
      </c>
      <c r="AG419" s="0" t="s">
        <v>405</v>
      </c>
      <c r="AH419" s="0" t="s">
        <v>406</v>
      </c>
      <c r="AI419" s="0" t="s">
        <v>40</v>
      </c>
      <c r="AJ419" s="0" t="s">
        <v>410</v>
      </c>
      <c r="AK419" s="0" t="s">
        <v>72</v>
      </c>
    </row>
    <row r="420" customFormat="false" ht="12.8" hidden="false" customHeight="false" outlineLevel="0" collapsed="false">
      <c r="A420" s="0" t="s">
        <v>361</v>
      </c>
      <c r="B420" s="0" t="s">
        <v>433</v>
      </c>
      <c r="C420" s="0" t="s">
        <v>59</v>
      </c>
      <c r="D420" s="0" t="s">
        <v>411</v>
      </c>
      <c r="E420" s="0" t="n">
        <v>1.8</v>
      </c>
      <c r="I420" s="0" t="n">
        <v>3.7049</v>
      </c>
      <c r="P420" s="0" t="n">
        <v>1.6914</v>
      </c>
      <c r="R420" s="0" t="s">
        <v>40</v>
      </c>
      <c r="V420" s="0" t="s">
        <v>61</v>
      </c>
      <c r="AF420" s="0" t="s">
        <v>155</v>
      </c>
      <c r="AG420" s="0" t="s">
        <v>405</v>
      </c>
      <c r="AH420" s="0" t="s">
        <v>406</v>
      </c>
      <c r="AI420" s="0" t="s">
        <v>412</v>
      </c>
      <c r="AJ420" s="0" t="s">
        <v>413</v>
      </c>
      <c r="AK420" s="0" t="s">
        <v>72</v>
      </c>
    </row>
    <row r="421" customFormat="false" ht="12.8" hidden="false" customHeight="false" outlineLevel="0" collapsed="false">
      <c r="A421" s="0" t="s">
        <v>361</v>
      </c>
      <c r="B421" s="0" t="s">
        <v>433</v>
      </c>
      <c r="C421" s="0" t="s">
        <v>59</v>
      </c>
      <c r="D421" s="0" t="s">
        <v>414</v>
      </c>
      <c r="J421" s="0" t="n">
        <v>3.0057</v>
      </c>
      <c r="W421" s="0" t="s">
        <v>61</v>
      </c>
      <c r="AF421" s="0" t="s">
        <v>415</v>
      </c>
      <c r="AG421" s="0" t="s">
        <v>416</v>
      </c>
      <c r="AH421" s="0" t="s">
        <v>417</v>
      </c>
      <c r="AI421" s="0" t="s">
        <v>418</v>
      </c>
      <c r="AJ421" s="0" t="s">
        <v>419</v>
      </c>
      <c r="AK421" s="0" t="s">
        <v>65</v>
      </c>
    </row>
    <row r="422" customFormat="false" ht="12.8" hidden="false" customHeight="false" outlineLevel="0" collapsed="false">
      <c r="A422" s="0" t="s">
        <v>361</v>
      </c>
      <c r="B422" s="0" t="s">
        <v>433</v>
      </c>
      <c r="C422" s="0" t="s">
        <v>59</v>
      </c>
      <c r="D422" s="0" t="s">
        <v>420</v>
      </c>
      <c r="J422" s="0" t="n">
        <v>3.0225</v>
      </c>
      <c r="K422" s="0" t="n">
        <v>0</v>
      </c>
      <c r="L422" s="0" t="n">
        <v>0</v>
      </c>
      <c r="M422" s="0" t="n">
        <v>11.2</v>
      </c>
      <c r="N422" s="0" t="n">
        <v>17.8</v>
      </c>
      <c r="O422" s="0" t="n">
        <v>21.3</v>
      </c>
      <c r="P422" s="0" t="n">
        <v>6.4</v>
      </c>
      <c r="Q422" s="0" t="n">
        <v>9.1</v>
      </c>
      <c r="W422" s="0" t="s">
        <v>41</v>
      </c>
      <c r="X422" s="0" t="s">
        <v>40</v>
      </c>
      <c r="Y422" s="0" t="s">
        <v>40</v>
      </c>
      <c r="Z422" s="0" t="s">
        <v>40</v>
      </c>
      <c r="AA422" s="0" t="s">
        <v>40</v>
      </c>
      <c r="AB422" s="0" t="s">
        <v>40</v>
      </c>
      <c r="AC422" s="0" t="s">
        <v>40</v>
      </c>
      <c r="AD422" s="0" t="s">
        <v>40</v>
      </c>
      <c r="AF422" s="0" t="s">
        <v>415</v>
      </c>
      <c r="AG422" s="0" t="s">
        <v>416</v>
      </c>
      <c r="AH422" s="0" t="s">
        <v>417</v>
      </c>
      <c r="AI422" s="0" t="s">
        <v>421</v>
      </c>
      <c r="AJ422" s="0" t="s">
        <v>422</v>
      </c>
      <c r="AK422" s="0" t="s">
        <v>65</v>
      </c>
    </row>
    <row r="423" customFormat="false" ht="12.8" hidden="false" customHeight="false" outlineLevel="0" collapsed="false">
      <c r="A423" s="0" t="s">
        <v>361</v>
      </c>
      <c r="B423" s="0" t="s">
        <v>433</v>
      </c>
      <c r="C423" s="0" t="s">
        <v>59</v>
      </c>
      <c r="D423" s="0" t="s">
        <v>423</v>
      </c>
      <c r="E423" s="0" t="n">
        <v>0</v>
      </c>
      <c r="F423" s="0" t="n">
        <v>0</v>
      </c>
      <c r="G423" s="0" t="n">
        <v>16</v>
      </c>
      <c r="H423" s="0" t="n">
        <v>20.4</v>
      </c>
      <c r="I423" s="0" t="n">
        <v>23.2</v>
      </c>
      <c r="J423" s="0" t="n">
        <v>20.7</v>
      </c>
      <c r="K423" s="0" t="n">
        <v>0</v>
      </c>
      <c r="L423" s="0" t="n">
        <v>0</v>
      </c>
      <c r="M423" s="0" t="n">
        <v>0.6</v>
      </c>
      <c r="N423" s="0" t="n">
        <v>24.5</v>
      </c>
      <c r="O423" s="0" t="n">
        <v>15</v>
      </c>
      <c r="P423" s="0" t="n">
        <v>2.4</v>
      </c>
      <c r="Q423" s="0" t="n">
        <v>5.4</v>
      </c>
      <c r="R423" s="0" t="s">
        <v>40</v>
      </c>
      <c r="S423" s="0" t="s">
        <v>40</v>
      </c>
      <c r="T423" s="0" t="s">
        <v>40</v>
      </c>
      <c r="U423" s="0" t="s">
        <v>40</v>
      </c>
      <c r="V423" s="0" t="s">
        <v>40</v>
      </c>
      <c r="W423" s="0" t="s">
        <v>40</v>
      </c>
      <c r="X423" s="0" t="s">
        <v>40</v>
      </c>
      <c r="Y423" s="0" t="s">
        <v>40</v>
      </c>
      <c r="Z423" s="0" t="s">
        <v>40</v>
      </c>
      <c r="AA423" s="0" t="s">
        <v>40</v>
      </c>
      <c r="AB423" s="0" t="s">
        <v>40</v>
      </c>
      <c r="AC423" s="0" t="s">
        <v>40</v>
      </c>
      <c r="AD423" s="0" t="s">
        <v>40</v>
      </c>
      <c r="AF423" s="0" t="s">
        <v>415</v>
      </c>
      <c r="AG423" s="0" t="s">
        <v>416</v>
      </c>
      <c r="AH423" s="0" t="s">
        <v>417</v>
      </c>
      <c r="AI423" s="0" t="s">
        <v>40</v>
      </c>
      <c r="AJ423" s="0" t="s">
        <v>424</v>
      </c>
      <c r="AK423" s="0" t="s">
        <v>65</v>
      </c>
    </row>
    <row r="424" customFormat="false" ht="12.8" hidden="false" customHeight="false" outlineLevel="0" collapsed="false">
      <c r="A424" s="0" t="s">
        <v>361</v>
      </c>
      <c r="B424" s="0" t="s">
        <v>433</v>
      </c>
      <c r="C424" s="0" t="s">
        <v>59</v>
      </c>
      <c r="D424" s="0" t="s">
        <v>425</v>
      </c>
      <c r="I424" s="0" t="n">
        <v>4.1039</v>
      </c>
      <c r="V424" s="0" t="s">
        <v>78</v>
      </c>
      <c r="AF424" s="0" t="s">
        <v>181</v>
      </c>
      <c r="AG424" s="0" t="s">
        <v>426</v>
      </c>
      <c r="AH424" s="0" t="s">
        <v>427</v>
      </c>
      <c r="AI424" s="0" t="s">
        <v>428</v>
      </c>
      <c r="AJ424" s="0" t="s">
        <v>429</v>
      </c>
      <c r="AK424" s="0" t="s">
        <v>81</v>
      </c>
    </row>
    <row r="425" customFormat="false" ht="12.8" hidden="false" customHeight="false" outlineLevel="0" collapsed="false">
      <c r="A425" s="0" t="s">
        <v>361</v>
      </c>
      <c r="B425" s="0" t="s">
        <v>433</v>
      </c>
      <c r="C425" s="0" t="s">
        <v>59</v>
      </c>
      <c r="D425" s="0" t="s">
        <v>430</v>
      </c>
      <c r="I425" s="0" t="n">
        <v>4.7262</v>
      </c>
      <c r="R425" s="0" t="s">
        <v>78</v>
      </c>
      <c r="S425" s="0" t="s">
        <v>78</v>
      </c>
      <c r="T425" s="0" t="s">
        <v>78</v>
      </c>
      <c r="U425" s="0" t="s">
        <v>78</v>
      </c>
      <c r="V425" s="0" t="s">
        <v>78</v>
      </c>
      <c r="W425" s="0" t="s">
        <v>78</v>
      </c>
      <c r="AF425" s="0" t="s">
        <v>185</v>
      </c>
      <c r="AG425" s="0" t="s">
        <v>426</v>
      </c>
      <c r="AH425" s="0" t="s">
        <v>427</v>
      </c>
      <c r="AI425" s="0" t="s">
        <v>428</v>
      </c>
      <c r="AJ425" s="0" t="s">
        <v>429</v>
      </c>
      <c r="AK425" s="0" t="s">
        <v>81</v>
      </c>
    </row>
    <row r="426" customFormat="false" ht="12.8" hidden="false" customHeight="false" outlineLevel="0" collapsed="false">
      <c r="A426" s="0" t="s">
        <v>361</v>
      </c>
      <c r="B426" s="0" t="s">
        <v>433</v>
      </c>
      <c r="C426" s="0" t="s">
        <v>59</v>
      </c>
      <c r="D426" s="0" t="s">
        <v>431</v>
      </c>
      <c r="I426" s="0" t="n">
        <v>4.6201</v>
      </c>
      <c r="J426" s="0" t="n">
        <v>33.4</v>
      </c>
      <c r="K426" s="0" t="n">
        <v>0</v>
      </c>
      <c r="L426" s="0" t="n">
        <v>0</v>
      </c>
      <c r="M426" s="0" t="n">
        <v>2.5</v>
      </c>
      <c r="N426" s="0" t="n">
        <v>22.1</v>
      </c>
      <c r="O426" s="0" t="n">
        <v>14.6</v>
      </c>
      <c r="P426" s="0" t="n">
        <v>1.7</v>
      </c>
      <c r="Q426" s="0" t="n">
        <v>7.3</v>
      </c>
      <c r="R426" s="0" t="s">
        <v>78</v>
      </c>
      <c r="S426" s="0" t="s">
        <v>78</v>
      </c>
      <c r="T426" s="0" t="s">
        <v>78</v>
      </c>
      <c r="U426" s="0" t="s">
        <v>78</v>
      </c>
      <c r="V426" s="0" t="s">
        <v>78</v>
      </c>
      <c r="W426" s="0" t="s">
        <v>40</v>
      </c>
      <c r="X426" s="0" t="s">
        <v>40</v>
      </c>
      <c r="Y426" s="0" t="s">
        <v>40</v>
      </c>
      <c r="Z426" s="0" t="s">
        <v>40</v>
      </c>
      <c r="AA426" s="0" t="s">
        <v>40</v>
      </c>
      <c r="AB426" s="0" t="s">
        <v>40</v>
      </c>
      <c r="AC426" s="0" t="s">
        <v>40</v>
      </c>
      <c r="AD426" s="0" t="s">
        <v>40</v>
      </c>
      <c r="AF426" s="0" t="s">
        <v>432</v>
      </c>
      <c r="AG426" s="0" t="s">
        <v>426</v>
      </c>
      <c r="AH426" s="0" t="s">
        <v>427</v>
      </c>
      <c r="AI426" s="0" t="s">
        <v>428</v>
      </c>
      <c r="AJ426" s="0" t="s">
        <v>429</v>
      </c>
      <c r="AK426" s="0" t="s">
        <v>81</v>
      </c>
    </row>
    <row r="427" customFormat="false" ht="12.8" hidden="false" customHeight="false" outlineLevel="0" collapsed="false">
      <c r="A427" s="0" t="s">
        <v>361</v>
      </c>
      <c r="B427" s="0" t="s">
        <v>223</v>
      </c>
      <c r="C427" s="0" t="s">
        <v>99</v>
      </c>
      <c r="D427" s="0" t="s">
        <v>363</v>
      </c>
      <c r="K427" s="0" t="n">
        <v>50</v>
      </c>
      <c r="X427" s="0" t="s">
        <v>101</v>
      </c>
      <c r="AE427" s="0" t="n">
        <v>3500</v>
      </c>
      <c r="AF427" s="0" t="s">
        <v>364</v>
      </c>
    </row>
    <row r="428" customFormat="false" ht="12.8" hidden="false" customHeight="false" outlineLevel="0" collapsed="false">
      <c r="A428" s="0" t="s">
        <v>361</v>
      </c>
      <c r="B428" s="0" t="s">
        <v>223</v>
      </c>
      <c r="C428" s="0" t="s">
        <v>99</v>
      </c>
      <c r="D428" s="0" t="s">
        <v>365</v>
      </c>
      <c r="L428" s="0" t="n">
        <v>50</v>
      </c>
      <c r="Y428" s="0" t="s">
        <v>101</v>
      </c>
      <c r="AE428" s="0" t="n">
        <v>3500</v>
      </c>
      <c r="AF428" s="0" t="s">
        <v>366</v>
      </c>
    </row>
    <row r="429" customFormat="false" ht="12.8" hidden="false" customHeight="false" outlineLevel="0" collapsed="false">
      <c r="A429" s="0" t="s">
        <v>361</v>
      </c>
      <c r="B429" s="0" t="s">
        <v>223</v>
      </c>
      <c r="C429" s="0" t="s">
        <v>367</v>
      </c>
      <c r="D429" s="0" t="s">
        <v>368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0</v>
      </c>
      <c r="J429" s="0" t="n">
        <v>18</v>
      </c>
      <c r="K429" s="0" t="n">
        <v>18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s">
        <v>40</v>
      </c>
      <c r="S429" s="0" t="s">
        <v>40</v>
      </c>
      <c r="T429" s="0" t="s">
        <v>40</v>
      </c>
      <c r="U429" s="0" t="s">
        <v>40</v>
      </c>
      <c r="V429" s="0" t="s">
        <v>40</v>
      </c>
      <c r="W429" s="0" t="s">
        <v>40</v>
      </c>
      <c r="X429" s="0" t="s">
        <v>40</v>
      </c>
      <c r="Y429" s="0" t="s">
        <v>40</v>
      </c>
      <c r="Z429" s="0" t="s">
        <v>40</v>
      </c>
      <c r="AA429" s="0" t="s">
        <v>40</v>
      </c>
      <c r="AB429" s="0" t="s">
        <v>40</v>
      </c>
      <c r="AC429" s="0" t="s">
        <v>40</v>
      </c>
      <c r="AD429" s="0" t="s">
        <v>40</v>
      </c>
      <c r="AF429" s="0" t="s">
        <v>369</v>
      </c>
      <c r="AI429" s="0" t="s">
        <v>40</v>
      </c>
      <c r="AJ429" s="0" t="s">
        <v>370</v>
      </c>
      <c r="AK429" s="0" t="s">
        <v>371</v>
      </c>
    </row>
    <row r="430" customFormat="false" ht="12.8" hidden="false" customHeight="false" outlineLevel="0" collapsed="false">
      <c r="A430" s="0" t="s">
        <v>361</v>
      </c>
      <c r="B430" s="0" t="s">
        <v>223</v>
      </c>
      <c r="C430" s="0" t="s">
        <v>367</v>
      </c>
      <c r="D430" s="0" t="s">
        <v>372</v>
      </c>
      <c r="E430" s="0" t="n">
        <v>0</v>
      </c>
      <c r="F430" s="0" t="n">
        <v>0</v>
      </c>
      <c r="G430" s="0" t="n">
        <v>0</v>
      </c>
      <c r="H430" s="0" t="n">
        <v>0</v>
      </c>
      <c r="I430" s="0" t="n">
        <v>0</v>
      </c>
      <c r="J430" s="0" t="n">
        <v>0</v>
      </c>
      <c r="K430" s="0" t="n">
        <v>7</v>
      </c>
      <c r="L430" s="0" t="n">
        <v>7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s">
        <v>40</v>
      </c>
      <c r="S430" s="0" t="s">
        <v>40</v>
      </c>
      <c r="T430" s="0" t="s">
        <v>40</v>
      </c>
      <c r="U430" s="0" t="s">
        <v>40</v>
      </c>
      <c r="V430" s="0" t="s">
        <v>40</v>
      </c>
      <c r="W430" s="0" t="s">
        <v>40</v>
      </c>
      <c r="X430" s="0" t="s">
        <v>40</v>
      </c>
      <c r="Y430" s="0" t="s">
        <v>40</v>
      </c>
      <c r="Z430" s="0" t="s">
        <v>40</v>
      </c>
      <c r="AA430" s="0" t="s">
        <v>40</v>
      </c>
      <c r="AB430" s="0" t="s">
        <v>40</v>
      </c>
      <c r="AC430" s="0" t="s">
        <v>40</v>
      </c>
      <c r="AD430" s="0" t="s">
        <v>40</v>
      </c>
      <c r="AF430" s="0" t="s">
        <v>373</v>
      </c>
      <c r="AI430" s="0" t="s">
        <v>40</v>
      </c>
      <c r="AJ430" s="0" t="s">
        <v>374</v>
      </c>
      <c r="AK430" s="0" t="s">
        <v>371</v>
      </c>
    </row>
    <row r="431" customFormat="false" ht="12.8" hidden="false" customHeight="false" outlineLevel="0" collapsed="false">
      <c r="A431" s="0" t="s">
        <v>361</v>
      </c>
      <c r="B431" s="0" t="s">
        <v>223</v>
      </c>
      <c r="C431" s="0" t="s">
        <v>367</v>
      </c>
      <c r="D431" s="0" t="s">
        <v>375</v>
      </c>
      <c r="E431" s="0" t="n">
        <v>0</v>
      </c>
      <c r="F431" s="0" t="n">
        <v>0</v>
      </c>
      <c r="G431" s="0" t="n">
        <v>0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9</v>
      </c>
      <c r="O431" s="0" t="n">
        <v>9</v>
      </c>
      <c r="P431" s="0" t="n">
        <v>0</v>
      </c>
      <c r="Q431" s="0" t="n">
        <v>0</v>
      </c>
      <c r="R431" s="0" t="s">
        <v>40</v>
      </c>
      <c r="S431" s="0" t="s">
        <v>40</v>
      </c>
      <c r="T431" s="0" t="s">
        <v>40</v>
      </c>
      <c r="U431" s="0" t="s">
        <v>40</v>
      </c>
      <c r="V431" s="0" t="s">
        <v>40</v>
      </c>
      <c r="W431" s="0" t="s">
        <v>40</v>
      </c>
      <c r="X431" s="0" t="s">
        <v>40</v>
      </c>
      <c r="Y431" s="0" t="s">
        <v>40</v>
      </c>
      <c r="Z431" s="0" t="s">
        <v>40</v>
      </c>
      <c r="AA431" s="0" t="s">
        <v>40</v>
      </c>
      <c r="AB431" s="0" t="s">
        <v>40</v>
      </c>
      <c r="AC431" s="0" t="s">
        <v>40</v>
      </c>
      <c r="AD431" s="0" t="s">
        <v>40</v>
      </c>
      <c r="AF431" s="0" t="s">
        <v>373</v>
      </c>
      <c r="AI431" s="0" t="s">
        <v>40</v>
      </c>
      <c r="AJ431" s="0" t="s">
        <v>376</v>
      </c>
      <c r="AK431" s="0" t="s">
        <v>371</v>
      </c>
    </row>
    <row r="432" customFormat="false" ht="12.8" hidden="false" customHeight="false" outlineLevel="0" collapsed="false">
      <c r="A432" s="0" t="s">
        <v>361</v>
      </c>
      <c r="B432" s="0" t="s">
        <v>223</v>
      </c>
      <c r="C432" s="0" t="s">
        <v>367</v>
      </c>
      <c r="D432" s="0" t="s">
        <v>377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9</v>
      </c>
      <c r="J432" s="0" t="n">
        <v>9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9</v>
      </c>
      <c r="P432" s="0" t="n">
        <v>9</v>
      </c>
      <c r="Q432" s="0" t="n">
        <v>0</v>
      </c>
      <c r="R432" s="0" t="s">
        <v>40</v>
      </c>
      <c r="S432" s="0" t="s">
        <v>40</v>
      </c>
      <c r="T432" s="0" t="s">
        <v>40</v>
      </c>
      <c r="U432" s="0" t="s">
        <v>40</v>
      </c>
      <c r="V432" s="0" t="s">
        <v>40</v>
      </c>
      <c r="W432" s="0" t="s">
        <v>40</v>
      </c>
      <c r="X432" s="0" t="s">
        <v>40</v>
      </c>
      <c r="Y432" s="0" t="s">
        <v>40</v>
      </c>
      <c r="Z432" s="0" t="s">
        <v>40</v>
      </c>
      <c r="AA432" s="0" t="s">
        <v>40</v>
      </c>
      <c r="AB432" s="0" t="s">
        <v>40</v>
      </c>
      <c r="AC432" s="0" t="s">
        <v>40</v>
      </c>
      <c r="AD432" s="0" t="s">
        <v>40</v>
      </c>
      <c r="AF432" s="0" t="s">
        <v>378</v>
      </c>
      <c r="AI432" s="0" t="s">
        <v>40</v>
      </c>
      <c r="AJ432" s="0" t="s">
        <v>379</v>
      </c>
      <c r="AK432" s="0" t="s">
        <v>371</v>
      </c>
    </row>
    <row r="433" customFormat="false" ht="12.8" hidden="false" customHeight="false" outlineLevel="0" collapsed="false">
      <c r="A433" s="0" t="s">
        <v>361</v>
      </c>
      <c r="B433" s="0" t="s">
        <v>223</v>
      </c>
      <c r="C433" s="0" t="s">
        <v>367</v>
      </c>
      <c r="D433" s="0" t="s">
        <v>380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21</v>
      </c>
      <c r="O433" s="0" t="n">
        <v>14</v>
      </c>
      <c r="P433" s="0" t="n">
        <v>14</v>
      </c>
      <c r="Q433" s="0" t="n">
        <v>0</v>
      </c>
      <c r="R433" s="0" t="s">
        <v>40</v>
      </c>
      <c r="S433" s="0" t="s">
        <v>40</v>
      </c>
      <c r="T433" s="0" t="s">
        <v>40</v>
      </c>
      <c r="U433" s="0" t="s">
        <v>40</v>
      </c>
      <c r="V433" s="0" t="s">
        <v>40</v>
      </c>
      <c r="W433" s="0" t="s">
        <v>40</v>
      </c>
      <c r="X433" s="0" t="s">
        <v>40</v>
      </c>
      <c r="Y433" s="0" t="s">
        <v>40</v>
      </c>
      <c r="Z433" s="0" t="s">
        <v>40</v>
      </c>
      <c r="AA433" s="0" t="s">
        <v>40</v>
      </c>
      <c r="AB433" s="0" t="s">
        <v>40</v>
      </c>
      <c r="AC433" s="0" t="s">
        <v>40</v>
      </c>
      <c r="AD433" s="0" t="s">
        <v>40</v>
      </c>
      <c r="AF433" s="0" t="s">
        <v>381</v>
      </c>
      <c r="AI433" s="0" t="s">
        <v>40</v>
      </c>
      <c r="AJ433" s="0" t="s">
        <v>376</v>
      </c>
      <c r="AK433" s="0" t="s">
        <v>371</v>
      </c>
    </row>
    <row r="434" customFormat="false" ht="12.8" hidden="false" customHeight="false" outlineLevel="0" collapsed="false">
      <c r="A434" s="0" t="s">
        <v>361</v>
      </c>
      <c r="B434" s="0" t="s">
        <v>223</v>
      </c>
      <c r="C434" s="0" t="s">
        <v>367</v>
      </c>
      <c r="D434" s="0" t="s">
        <v>382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7</v>
      </c>
      <c r="O434" s="0" t="n">
        <v>7</v>
      </c>
      <c r="P434" s="0" t="n">
        <v>7</v>
      </c>
      <c r="Q434" s="0" t="n">
        <v>0</v>
      </c>
      <c r="R434" s="0" t="s">
        <v>40</v>
      </c>
      <c r="S434" s="0" t="s">
        <v>40</v>
      </c>
      <c r="T434" s="0" t="s">
        <v>40</v>
      </c>
      <c r="U434" s="0" t="s">
        <v>40</v>
      </c>
      <c r="V434" s="0" t="s">
        <v>40</v>
      </c>
      <c r="W434" s="0" t="s">
        <v>40</v>
      </c>
      <c r="X434" s="0" t="s">
        <v>40</v>
      </c>
      <c r="Y434" s="0" t="s">
        <v>40</v>
      </c>
      <c r="Z434" s="0" t="s">
        <v>40</v>
      </c>
      <c r="AA434" s="0" t="s">
        <v>40</v>
      </c>
      <c r="AB434" s="0" t="s">
        <v>40</v>
      </c>
      <c r="AC434" s="0" t="s">
        <v>40</v>
      </c>
      <c r="AD434" s="0" t="s">
        <v>40</v>
      </c>
      <c r="AF434" s="0" t="s">
        <v>383</v>
      </c>
      <c r="AI434" s="0" t="s">
        <v>40</v>
      </c>
      <c r="AJ434" s="0" t="s">
        <v>376</v>
      </c>
      <c r="AK434" s="0" t="s">
        <v>371</v>
      </c>
    </row>
    <row r="435" customFormat="false" ht="12.8" hidden="false" customHeight="false" outlineLevel="0" collapsed="false">
      <c r="A435" s="0" t="s">
        <v>361</v>
      </c>
      <c r="B435" s="0" t="s">
        <v>223</v>
      </c>
      <c r="C435" s="0" t="s">
        <v>384</v>
      </c>
      <c r="D435" s="0" t="s">
        <v>385</v>
      </c>
      <c r="J435" s="0" t="n">
        <v>6</v>
      </c>
      <c r="M435" s="0" t="n">
        <v>71</v>
      </c>
      <c r="N435" s="0" t="n">
        <v>71</v>
      </c>
      <c r="W435" s="0" t="s">
        <v>78</v>
      </c>
      <c r="Z435" s="0" t="s">
        <v>40</v>
      </c>
      <c r="AA435" s="0" t="s">
        <v>40</v>
      </c>
      <c r="AF435" s="0" t="s">
        <v>386</v>
      </c>
      <c r="AI435" s="0" t="s">
        <v>387</v>
      </c>
      <c r="AJ435" s="0" t="s">
        <v>388</v>
      </c>
      <c r="AK435" s="0" t="s">
        <v>115</v>
      </c>
    </row>
    <row r="436" customFormat="false" ht="12.8" hidden="false" customHeight="false" outlineLevel="0" collapsed="false">
      <c r="A436" s="0" t="s">
        <v>361</v>
      </c>
      <c r="B436" s="0" t="s">
        <v>223</v>
      </c>
      <c r="C436" s="0" t="s">
        <v>384</v>
      </c>
      <c r="D436" s="0" t="s">
        <v>389</v>
      </c>
      <c r="N436" s="0" t="n">
        <v>10</v>
      </c>
      <c r="AA436" s="0" t="s">
        <v>107</v>
      </c>
      <c r="AF436" s="0" t="s">
        <v>390</v>
      </c>
      <c r="AI436" s="0" t="s">
        <v>391</v>
      </c>
      <c r="AJ436" s="0" t="s">
        <v>392</v>
      </c>
    </row>
    <row r="437" customFormat="false" ht="12.8" hidden="false" customHeight="false" outlineLevel="0" collapsed="false">
      <c r="A437" s="0" t="s">
        <v>361</v>
      </c>
      <c r="B437" s="0" t="s">
        <v>223</v>
      </c>
      <c r="C437" s="0" t="s">
        <v>384</v>
      </c>
      <c r="D437" s="0" t="s">
        <v>393</v>
      </c>
      <c r="N437" s="0" t="n">
        <v>14</v>
      </c>
      <c r="AA437" s="0" t="s">
        <v>107</v>
      </c>
      <c r="AF437" s="0" t="s">
        <v>394</v>
      </c>
      <c r="AI437" s="0" t="s">
        <v>391</v>
      </c>
      <c r="AJ437" s="0" t="s">
        <v>392</v>
      </c>
    </row>
    <row r="438" customFormat="false" ht="12.8" hidden="false" customHeight="false" outlineLevel="0" collapsed="false">
      <c r="A438" s="0" t="s">
        <v>361</v>
      </c>
      <c r="B438" s="0" t="s">
        <v>223</v>
      </c>
      <c r="C438" s="0" t="s">
        <v>395</v>
      </c>
      <c r="D438" s="0" t="s">
        <v>396</v>
      </c>
      <c r="I438" s="0" t="n">
        <v>4.614</v>
      </c>
      <c r="N438" s="0" t="n">
        <v>14</v>
      </c>
      <c r="V438" s="0" t="s">
        <v>61</v>
      </c>
      <c r="AA438" s="0" t="s">
        <v>107</v>
      </c>
      <c r="AF438" s="0" t="s">
        <v>397</v>
      </c>
      <c r="AI438" s="0" t="s">
        <v>391</v>
      </c>
      <c r="AJ438" s="0" t="s">
        <v>392</v>
      </c>
    </row>
    <row r="439" customFormat="false" ht="12.8" hidden="false" customHeight="false" outlineLevel="0" collapsed="false">
      <c r="A439" s="0" t="s">
        <v>361</v>
      </c>
      <c r="B439" s="0" t="s">
        <v>223</v>
      </c>
      <c r="C439" s="0" t="s">
        <v>38</v>
      </c>
      <c r="D439" s="0" t="s">
        <v>398</v>
      </c>
      <c r="J439" s="0" t="n">
        <v>3.9526</v>
      </c>
      <c r="K439" s="0" t="n">
        <v>0</v>
      </c>
      <c r="L439" s="0" t="n">
        <v>0</v>
      </c>
      <c r="M439" s="0" t="n">
        <v>12.3</v>
      </c>
      <c r="N439" s="0" t="n">
        <v>18.4</v>
      </c>
      <c r="O439" s="0" t="n">
        <v>16.4</v>
      </c>
      <c r="P439" s="0" t="n">
        <v>3.8</v>
      </c>
      <c r="Q439" s="0" t="n">
        <v>2.5</v>
      </c>
      <c r="R439" s="0" t="s">
        <v>41</v>
      </c>
      <c r="S439" s="0" t="s">
        <v>41</v>
      </c>
      <c r="T439" s="0" t="s">
        <v>41</v>
      </c>
      <c r="U439" s="0" t="s">
        <v>41</v>
      </c>
      <c r="V439" s="0" t="s">
        <v>41</v>
      </c>
      <c r="W439" s="0" t="s">
        <v>41</v>
      </c>
      <c r="X439" s="0" t="s">
        <v>40</v>
      </c>
      <c r="Y439" s="0" t="s">
        <v>40</v>
      </c>
      <c r="Z439" s="0" t="s">
        <v>40</v>
      </c>
      <c r="AA439" s="0" t="s">
        <v>40</v>
      </c>
      <c r="AB439" s="0" t="s">
        <v>40</v>
      </c>
      <c r="AC439" s="0" t="s">
        <v>40</v>
      </c>
      <c r="AD439" s="0" t="s">
        <v>40</v>
      </c>
      <c r="AF439" s="0" t="s">
        <v>399</v>
      </c>
      <c r="AG439" s="0" t="s">
        <v>400</v>
      </c>
      <c r="AH439" s="0" t="s">
        <v>401</v>
      </c>
      <c r="AI439" s="0" t="s">
        <v>387</v>
      </c>
      <c r="AJ439" s="0" t="s">
        <v>402</v>
      </c>
      <c r="AK439" s="0" t="s">
        <v>46</v>
      </c>
    </row>
    <row r="440" customFormat="false" ht="12.8" hidden="false" customHeight="false" outlineLevel="0" collapsed="false">
      <c r="A440" s="0" t="s">
        <v>361</v>
      </c>
      <c r="B440" s="0" t="s">
        <v>223</v>
      </c>
      <c r="C440" s="0" t="s">
        <v>38</v>
      </c>
      <c r="D440" s="0" t="s">
        <v>403</v>
      </c>
      <c r="E440" s="0" t="n">
        <v>0</v>
      </c>
      <c r="F440" s="0" t="n">
        <v>3</v>
      </c>
      <c r="G440" s="0" t="n">
        <v>10.7</v>
      </c>
      <c r="H440" s="0" t="n">
        <v>27.2</v>
      </c>
      <c r="I440" s="0" t="n">
        <v>60.9</v>
      </c>
      <c r="J440" s="0" t="n">
        <v>59</v>
      </c>
      <c r="K440" s="0" t="n">
        <v>1.5</v>
      </c>
      <c r="L440" s="0" t="n">
        <v>0</v>
      </c>
      <c r="M440" s="0" t="n">
        <v>14</v>
      </c>
      <c r="N440" s="0" t="n">
        <v>17.3</v>
      </c>
      <c r="O440" s="0" t="n">
        <v>14.7</v>
      </c>
      <c r="P440" s="0" t="n">
        <v>5.8</v>
      </c>
      <c r="Q440" s="0" t="n">
        <v>3.3</v>
      </c>
      <c r="R440" s="0" t="s">
        <v>40</v>
      </c>
      <c r="S440" s="0" t="s">
        <v>40</v>
      </c>
      <c r="T440" s="0" t="s">
        <v>40</v>
      </c>
      <c r="U440" s="0" t="s">
        <v>40</v>
      </c>
      <c r="V440" s="0" t="s">
        <v>40</v>
      </c>
      <c r="W440" s="0" t="s">
        <v>40</v>
      </c>
      <c r="X440" s="0" t="s">
        <v>40</v>
      </c>
      <c r="Y440" s="0" t="s">
        <v>40</v>
      </c>
      <c r="Z440" s="0" t="s">
        <v>40</v>
      </c>
      <c r="AA440" s="0" t="s">
        <v>40</v>
      </c>
      <c r="AB440" s="0" t="s">
        <v>40</v>
      </c>
      <c r="AC440" s="0" t="s">
        <v>40</v>
      </c>
      <c r="AD440" s="0" t="s">
        <v>40</v>
      </c>
      <c r="AF440" s="0" t="s">
        <v>399</v>
      </c>
      <c r="AG440" s="0" t="s">
        <v>400</v>
      </c>
      <c r="AH440" s="0" t="s">
        <v>401</v>
      </c>
      <c r="AI440" s="0" t="s">
        <v>40</v>
      </c>
      <c r="AJ440" s="0" t="s">
        <v>402</v>
      </c>
      <c r="AK440" s="0" t="s">
        <v>46</v>
      </c>
    </row>
    <row r="441" customFormat="false" ht="12.8" hidden="false" customHeight="false" outlineLevel="0" collapsed="false">
      <c r="A441" s="0" t="s">
        <v>361</v>
      </c>
      <c r="B441" s="0" t="s">
        <v>223</v>
      </c>
      <c r="C441" s="0" t="s">
        <v>59</v>
      </c>
      <c r="D441" s="0" t="s">
        <v>404</v>
      </c>
      <c r="I441" s="0" t="n">
        <v>4.614</v>
      </c>
      <c r="J441" s="0" t="n">
        <v>2.1855</v>
      </c>
      <c r="V441" s="0" t="s">
        <v>61</v>
      </c>
      <c r="W441" s="0" t="s">
        <v>41</v>
      </c>
      <c r="AF441" s="0" t="s">
        <v>155</v>
      </c>
      <c r="AG441" s="0" t="s">
        <v>405</v>
      </c>
      <c r="AH441" s="0" t="s">
        <v>406</v>
      </c>
      <c r="AI441" s="0" t="s">
        <v>407</v>
      </c>
      <c r="AJ441" s="0" t="s">
        <v>408</v>
      </c>
      <c r="AK441" s="0" t="s">
        <v>72</v>
      </c>
    </row>
    <row r="442" customFormat="false" ht="12.8" hidden="false" customHeight="false" outlineLevel="0" collapsed="false">
      <c r="A442" s="0" t="s">
        <v>361</v>
      </c>
      <c r="B442" s="0" t="s">
        <v>223</v>
      </c>
      <c r="C442" s="0" t="s">
        <v>59</v>
      </c>
      <c r="D442" s="0" t="s">
        <v>409</v>
      </c>
      <c r="E442" s="0" t="n">
        <v>0.6</v>
      </c>
      <c r="F442" s="0" t="n">
        <v>8.9</v>
      </c>
      <c r="G442" s="0" t="n">
        <v>22.2</v>
      </c>
      <c r="H442" s="0" t="n">
        <v>42.9</v>
      </c>
      <c r="I442" s="0" t="n">
        <v>65</v>
      </c>
      <c r="J442" s="0" t="n">
        <v>62.1</v>
      </c>
      <c r="K442" s="0" t="n">
        <v>0</v>
      </c>
      <c r="L442" s="0" t="n">
        <v>0</v>
      </c>
      <c r="M442" s="0" t="n">
        <v>1.4</v>
      </c>
      <c r="N442" s="0" t="n">
        <v>14.9</v>
      </c>
      <c r="O442" s="0" t="n">
        <v>8.8</v>
      </c>
      <c r="P442" s="0" t="n">
        <v>1</v>
      </c>
      <c r="Q442" s="0" t="n">
        <v>0</v>
      </c>
      <c r="R442" s="0" t="s">
        <v>40</v>
      </c>
      <c r="S442" s="0" t="s">
        <v>40</v>
      </c>
      <c r="T442" s="0" t="s">
        <v>40</v>
      </c>
      <c r="U442" s="0" t="s">
        <v>40</v>
      </c>
      <c r="V442" s="0" t="s">
        <v>40</v>
      </c>
      <c r="W442" s="0" t="s">
        <v>40</v>
      </c>
      <c r="X442" s="0" t="s">
        <v>40</v>
      </c>
      <c r="Y442" s="0" t="s">
        <v>40</v>
      </c>
      <c r="Z442" s="0" t="s">
        <v>40</v>
      </c>
      <c r="AA442" s="0" t="s">
        <v>40</v>
      </c>
      <c r="AB442" s="0" t="s">
        <v>40</v>
      </c>
      <c r="AC442" s="0" t="s">
        <v>40</v>
      </c>
      <c r="AD442" s="0" t="s">
        <v>40</v>
      </c>
      <c r="AF442" s="0" t="s">
        <v>155</v>
      </c>
      <c r="AG442" s="0" t="s">
        <v>405</v>
      </c>
      <c r="AH442" s="0" t="s">
        <v>406</v>
      </c>
      <c r="AI442" s="0" t="s">
        <v>40</v>
      </c>
      <c r="AJ442" s="0" t="s">
        <v>410</v>
      </c>
      <c r="AK442" s="0" t="s">
        <v>72</v>
      </c>
    </row>
    <row r="443" customFormat="false" ht="12.8" hidden="false" customHeight="false" outlineLevel="0" collapsed="false">
      <c r="A443" s="0" t="s">
        <v>361</v>
      </c>
      <c r="B443" s="0" t="s">
        <v>223</v>
      </c>
      <c r="C443" s="0" t="s">
        <v>59</v>
      </c>
      <c r="D443" s="0" t="s">
        <v>411</v>
      </c>
      <c r="E443" s="0" t="n">
        <v>0.8</v>
      </c>
      <c r="J443" s="0" t="n">
        <v>6.0323</v>
      </c>
      <c r="O443" s="0" t="n">
        <v>1.3901</v>
      </c>
      <c r="R443" s="0" t="s">
        <v>40</v>
      </c>
      <c r="W443" s="0" t="s">
        <v>61</v>
      </c>
      <c r="AF443" s="0" t="s">
        <v>155</v>
      </c>
      <c r="AG443" s="0" t="s">
        <v>405</v>
      </c>
      <c r="AH443" s="0" t="s">
        <v>406</v>
      </c>
      <c r="AI443" s="0" t="s">
        <v>412</v>
      </c>
      <c r="AJ443" s="0" t="s">
        <v>413</v>
      </c>
      <c r="AK443" s="0" t="s">
        <v>72</v>
      </c>
    </row>
    <row r="444" customFormat="false" ht="12.8" hidden="false" customHeight="false" outlineLevel="0" collapsed="false">
      <c r="A444" s="0" t="s">
        <v>361</v>
      </c>
      <c r="B444" s="0" t="s">
        <v>223</v>
      </c>
      <c r="C444" s="0" t="s">
        <v>59</v>
      </c>
      <c r="D444" s="0" t="s">
        <v>414</v>
      </c>
      <c r="J444" s="0" t="n">
        <v>4.0226</v>
      </c>
      <c r="K444" s="0" t="n">
        <v>1.1423</v>
      </c>
      <c r="L444" s="0" t="n">
        <v>0</v>
      </c>
      <c r="M444" s="0" t="n">
        <v>7.5</v>
      </c>
      <c r="N444" s="0" t="n">
        <v>28.8</v>
      </c>
      <c r="O444" s="0" t="n">
        <v>19.4</v>
      </c>
      <c r="P444" s="0" t="n">
        <v>11.8</v>
      </c>
      <c r="Q444" s="0" t="n">
        <v>8</v>
      </c>
      <c r="W444" s="0" t="s">
        <v>61</v>
      </c>
      <c r="X444" s="0" t="s">
        <v>41</v>
      </c>
      <c r="Y444" s="0" t="s">
        <v>40</v>
      </c>
      <c r="Z444" s="0" t="s">
        <v>40</v>
      </c>
      <c r="AA444" s="0" t="s">
        <v>40</v>
      </c>
      <c r="AB444" s="0" t="s">
        <v>40</v>
      </c>
      <c r="AC444" s="0" t="s">
        <v>40</v>
      </c>
      <c r="AD444" s="0" t="s">
        <v>40</v>
      </c>
      <c r="AF444" s="0" t="s">
        <v>415</v>
      </c>
      <c r="AG444" s="0" t="s">
        <v>416</v>
      </c>
      <c r="AH444" s="0" t="s">
        <v>417</v>
      </c>
      <c r="AI444" s="0" t="s">
        <v>418</v>
      </c>
      <c r="AJ444" s="0" t="s">
        <v>419</v>
      </c>
      <c r="AK444" s="0" t="s">
        <v>65</v>
      </c>
    </row>
    <row r="445" customFormat="false" ht="12.8" hidden="false" customHeight="false" outlineLevel="0" collapsed="false">
      <c r="A445" s="0" t="s">
        <v>361</v>
      </c>
      <c r="B445" s="0" t="s">
        <v>223</v>
      </c>
      <c r="C445" s="0" t="s">
        <v>59</v>
      </c>
      <c r="D445" s="0" t="s">
        <v>420</v>
      </c>
      <c r="J445" s="0" t="n">
        <v>5.3344</v>
      </c>
      <c r="K445" s="0" t="n">
        <v>3.8</v>
      </c>
      <c r="L445" s="0" t="n">
        <v>0</v>
      </c>
      <c r="M445" s="0" t="n">
        <v>8.5</v>
      </c>
      <c r="N445" s="0" t="n">
        <v>15.4</v>
      </c>
      <c r="O445" s="0" t="n">
        <v>21.5</v>
      </c>
      <c r="P445" s="0" t="n">
        <v>8.3</v>
      </c>
      <c r="Q445" s="0" t="n">
        <v>6.2</v>
      </c>
      <c r="W445" s="0" t="s">
        <v>41</v>
      </c>
      <c r="X445" s="0" t="s">
        <v>40</v>
      </c>
      <c r="Y445" s="0" t="s">
        <v>40</v>
      </c>
      <c r="Z445" s="0" t="s">
        <v>40</v>
      </c>
      <c r="AA445" s="0" t="s">
        <v>40</v>
      </c>
      <c r="AB445" s="0" t="s">
        <v>40</v>
      </c>
      <c r="AC445" s="0" t="s">
        <v>40</v>
      </c>
      <c r="AD445" s="0" t="s">
        <v>40</v>
      </c>
      <c r="AF445" s="0" t="s">
        <v>415</v>
      </c>
      <c r="AG445" s="0" t="s">
        <v>416</v>
      </c>
      <c r="AH445" s="0" t="s">
        <v>417</v>
      </c>
      <c r="AI445" s="0" t="s">
        <v>421</v>
      </c>
      <c r="AJ445" s="0" t="s">
        <v>422</v>
      </c>
      <c r="AK445" s="0" t="s">
        <v>65</v>
      </c>
    </row>
    <row r="446" customFormat="false" ht="12.8" hidden="false" customHeight="false" outlineLevel="0" collapsed="false">
      <c r="A446" s="0" t="s">
        <v>361</v>
      </c>
      <c r="B446" s="0" t="s">
        <v>223</v>
      </c>
      <c r="C446" s="0" t="s">
        <v>59</v>
      </c>
      <c r="D446" s="0" t="s">
        <v>423</v>
      </c>
      <c r="E446" s="0" t="n">
        <v>0</v>
      </c>
      <c r="F446" s="0" t="n">
        <v>0</v>
      </c>
      <c r="G446" s="0" t="n">
        <v>0</v>
      </c>
      <c r="H446" s="0" t="n">
        <v>22.4</v>
      </c>
      <c r="I446" s="0" t="n">
        <v>59.3</v>
      </c>
      <c r="J446" s="0" t="n">
        <v>54.1</v>
      </c>
      <c r="K446" s="0" t="n">
        <v>5.2</v>
      </c>
      <c r="L446" s="0" t="n">
        <v>0</v>
      </c>
      <c r="M446" s="0" t="n">
        <v>6.4</v>
      </c>
      <c r="N446" s="0" t="n">
        <v>18.5</v>
      </c>
      <c r="O446" s="0" t="n">
        <v>16.2</v>
      </c>
      <c r="P446" s="0" t="n">
        <v>1.7</v>
      </c>
      <c r="Q446" s="0" t="n">
        <v>1.8</v>
      </c>
      <c r="R446" s="0" t="s">
        <v>40</v>
      </c>
      <c r="S446" s="0" t="s">
        <v>40</v>
      </c>
      <c r="T446" s="0" t="s">
        <v>40</v>
      </c>
      <c r="U446" s="0" t="s">
        <v>40</v>
      </c>
      <c r="V446" s="0" t="s">
        <v>40</v>
      </c>
      <c r="W446" s="0" t="s">
        <v>40</v>
      </c>
      <c r="X446" s="0" t="s">
        <v>40</v>
      </c>
      <c r="Y446" s="0" t="s">
        <v>40</v>
      </c>
      <c r="Z446" s="0" t="s">
        <v>40</v>
      </c>
      <c r="AA446" s="0" t="s">
        <v>40</v>
      </c>
      <c r="AB446" s="0" t="s">
        <v>40</v>
      </c>
      <c r="AC446" s="0" t="s">
        <v>40</v>
      </c>
      <c r="AD446" s="0" t="s">
        <v>40</v>
      </c>
      <c r="AF446" s="0" t="s">
        <v>415</v>
      </c>
      <c r="AG446" s="0" t="s">
        <v>416</v>
      </c>
      <c r="AH446" s="0" t="s">
        <v>417</v>
      </c>
      <c r="AI446" s="0" t="s">
        <v>40</v>
      </c>
      <c r="AJ446" s="0" t="s">
        <v>424</v>
      </c>
      <c r="AK446" s="0" t="s">
        <v>65</v>
      </c>
    </row>
    <row r="447" customFormat="false" ht="12.8" hidden="false" customHeight="false" outlineLevel="0" collapsed="false">
      <c r="A447" s="0" t="s">
        <v>361</v>
      </c>
      <c r="B447" s="0" t="s">
        <v>223</v>
      </c>
      <c r="C447" s="0" t="s">
        <v>59</v>
      </c>
      <c r="D447" s="0" t="s">
        <v>425</v>
      </c>
      <c r="I447" s="0" t="n">
        <v>5.4004</v>
      </c>
      <c r="J447" s="0" t="n">
        <v>2.1846</v>
      </c>
      <c r="K447" s="0" t="n">
        <v>0</v>
      </c>
      <c r="L447" s="0" t="n">
        <v>0</v>
      </c>
      <c r="M447" s="0" t="n">
        <v>12</v>
      </c>
      <c r="N447" s="0" t="n">
        <v>21.8</v>
      </c>
      <c r="O447" s="0" t="n">
        <v>5</v>
      </c>
      <c r="P447" s="0" t="n">
        <v>2.3</v>
      </c>
      <c r="Q447" s="0" t="n">
        <v>1.6</v>
      </c>
      <c r="R447" s="0" t="s">
        <v>78</v>
      </c>
      <c r="S447" s="0" t="s">
        <v>78</v>
      </c>
      <c r="T447" s="0" t="s">
        <v>78</v>
      </c>
      <c r="U447" s="0" t="s">
        <v>78</v>
      </c>
      <c r="V447" s="0" t="s">
        <v>78</v>
      </c>
      <c r="W447" s="0" t="s">
        <v>78</v>
      </c>
      <c r="X447" s="0" t="s">
        <v>40</v>
      </c>
      <c r="Y447" s="0" t="s">
        <v>40</v>
      </c>
      <c r="Z447" s="0" t="s">
        <v>40</v>
      </c>
      <c r="AA447" s="0" t="s">
        <v>40</v>
      </c>
      <c r="AB447" s="0" t="s">
        <v>40</v>
      </c>
      <c r="AC447" s="0" t="s">
        <v>40</v>
      </c>
      <c r="AD447" s="0" t="s">
        <v>40</v>
      </c>
      <c r="AF447" s="0" t="s">
        <v>181</v>
      </c>
      <c r="AG447" s="0" t="s">
        <v>426</v>
      </c>
      <c r="AH447" s="0" t="s">
        <v>427</v>
      </c>
      <c r="AI447" s="0" t="s">
        <v>428</v>
      </c>
      <c r="AJ447" s="0" t="s">
        <v>429</v>
      </c>
      <c r="AK447" s="0" t="s">
        <v>81</v>
      </c>
    </row>
    <row r="448" customFormat="false" ht="12.8" hidden="false" customHeight="false" outlineLevel="0" collapsed="false">
      <c r="A448" s="0" t="s">
        <v>361</v>
      </c>
      <c r="B448" s="0" t="s">
        <v>223</v>
      </c>
      <c r="C448" s="0" t="s">
        <v>59</v>
      </c>
      <c r="D448" s="0" t="s">
        <v>430</v>
      </c>
      <c r="I448" s="0" t="n">
        <v>5.5938</v>
      </c>
      <c r="J448" s="0" t="n">
        <v>2.7899</v>
      </c>
      <c r="K448" s="0" t="n">
        <v>24.1</v>
      </c>
      <c r="L448" s="0" t="n">
        <v>0</v>
      </c>
      <c r="M448" s="0" t="n">
        <v>11</v>
      </c>
      <c r="N448" s="0" t="n">
        <v>18.4</v>
      </c>
      <c r="O448" s="0" t="n">
        <v>9.1</v>
      </c>
      <c r="P448" s="0" t="n">
        <v>8.6</v>
      </c>
      <c r="Q448" s="0" t="n">
        <v>6.6</v>
      </c>
      <c r="R448" s="0" t="s">
        <v>78</v>
      </c>
      <c r="S448" s="0" t="s">
        <v>78</v>
      </c>
      <c r="T448" s="0" t="s">
        <v>78</v>
      </c>
      <c r="U448" s="0" t="s">
        <v>78</v>
      </c>
      <c r="V448" s="0" t="s">
        <v>78</v>
      </c>
      <c r="W448" s="0" t="s">
        <v>78</v>
      </c>
      <c r="X448" s="0" t="s">
        <v>40</v>
      </c>
      <c r="Y448" s="0" t="s">
        <v>40</v>
      </c>
      <c r="Z448" s="0" t="s">
        <v>40</v>
      </c>
      <c r="AA448" s="0" t="s">
        <v>40</v>
      </c>
      <c r="AB448" s="0" t="s">
        <v>40</v>
      </c>
      <c r="AC448" s="0" t="s">
        <v>40</v>
      </c>
      <c r="AD448" s="0" t="s">
        <v>40</v>
      </c>
      <c r="AF448" s="0" t="s">
        <v>185</v>
      </c>
      <c r="AG448" s="0" t="s">
        <v>426</v>
      </c>
      <c r="AH448" s="0" t="s">
        <v>427</v>
      </c>
      <c r="AI448" s="0" t="s">
        <v>428</v>
      </c>
      <c r="AJ448" s="0" t="s">
        <v>429</v>
      </c>
      <c r="AK448" s="0" t="s">
        <v>81</v>
      </c>
    </row>
    <row r="449" customFormat="false" ht="12.8" hidden="false" customHeight="false" outlineLevel="0" collapsed="false">
      <c r="A449" s="0" t="s">
        <v>361</v>
      </c>
      <c r="B449" s="0" t="s">
        <v>223</v>
      </c>
      <c r="C449" s="0" t="s">
        <v>59</v>
      </c>
      <c r="D449" s="0" t="s">
        <v>431</v>
      </c>
      <c r="I449" s="0" t="n">
        <v>5.4941</v>
      </c>
      <c r="J449" s="0" t="n">
        <v>2.7695</v>
      </c>
      <c r="K449" s="0" t="n">
        <v>23.6</v>
      </c>
      <c r="L449" s="0" t="n">
        <v>0</v>
      </c>
      <c r="M449" s="0" t="n">
        <v>11.4</v>
      </c>
      <c r="N449" s="0" t="n">
        <v>17.3</v>
      </c>
      <c r="O449" s="0" t="n">
        <v>9.2</v>
      </c>
      <c r="P449" s="0" t="n">
        <v>8.2</v>
      </c>
      <c r="Q449" s="0" t="n">
        <v>7</v>
      </c>
      <c r="R449" s="0" t="s">
        <v>78</v>
      </c>
      <c r="S449" s="0" t="s">
        <v>78</v>
      </c>
      <c r="T449" s="0" t="s">
        <v>78</v>
      </c>
      <c r="U449" s="0" t="s">
        <v>78</v>
      </c>
      <c r="V449" s="0" t="s">
        <v>78</v>
      </c>
      <c r="W449" s="0" t="s">
        <v>78</v>
      </c>
      <c r="X449" s="0" t="s">
        <v>40</v>
      </c>
      <c r="Y449" s="0" t="s">
        <v>40</v>
      </c>
      <c r="Z449" s="0" t="s">
        <v>40</v>
      </c>
      <c r="AA449" s="0" t="s">
        <v>40</v>
      </c>
      <c r="AB449" s="0" t="s">
        <v>40</v>
      </c>
      <c r="AC449" s="0" t="s">
        <v>40</v>
      </c>
      <c r="AD449" s="0" t="s">
        <v>40</v>
      </c>
      <c r="AF449" s="0" t="s">
        <v>432</v>
      </c>
      <c r="AG449" s="0" t="s">
        <v>426</v>
      </c>
      <c r="AH449" s="0" t="s">
        <v>427</v>
      </c>
      <c r="AI449" s="0" t="s">
        <v>428</v>
      </c>
      <c r="AJ449" s="0" t="s">
        <v>429</v>
      </c>
      <c r="AK449" s="0" t="s">
        <v>81</v>
      </c>
    </row>
    <row r="450" customFormat="false" ht="12.8" hidden="false" customHeight="false" outlineLevel="0" collapsed="false">
      <c r="A450" s="0" t="s">
        <v>434</v>
      </c>
      <c r="B450" s="0" t="n">
        <v>2002</v>
      </c>
      <c r="C450" s="0" t="s">
        <v>99</v>
      </c>
      <c r="D450" s="0" t="s">
        <v>435</v>
      </c>
      <c r="K450" s="0" t="n">
        <v>45</v>
      </c>
      <c r="S450" s="0" t="s">
        <v>436</v>
      </c>
      <c r="T450" s="0" t="s">
        <v>436</v>
      </c>
      <c r="U450" s="0" t="s">
        <v>436</v>
      </c>
      <c r="V450" s="0" t="s">
        <v>436</v>
      </c>
      <c r="W450" s="0" t="s">
        <v>436</v>
      </c>
      <c r="X450" s="0" t="s">
        <v>101</v>
      </c>
    </row>
    <row r="451" customFormat="false" ht="12.8" hidden="false" customHeight="false" outlineLevel="0" collapsed="false">
      <c r="A451" s="0" t="s">
        <v>434</v>
      </c>
      <c r="B451" s="0" t="n">
        <v>2002</v>
      </c>
      <c r="C451" s="0" t="s">
        <v>99</v>
      </c>
      <c r="D451" s="0" t="s">
        <v>437</v>
      </c>
      <c r="K451" s="0" t="n">
        <v>45</v>
      </c>
      <c r="S451" s="0" t="s">
        <v>436</v>
      </c>
      <c r="T451" s="0" t="s">
        <v>436</v>
      </c>
      <c r="U451" s="0" t="s">
        <v>436</v>
      </c>
      <c r="V451" s="0" t="s">
        <v>436</v>
      </c>
      <c r="W451" s="0" t="s">
        <v>436</v>
      </c>
      <c r="X451" s="0" t="s">
        <v>101</v>
      </c>
      <c r="AE451" s="0" t="n">
        <v>3500</v>
      </c>
    </row>
    <row r="452" customFormat="false" ht="12.8" hidden="false" customHeight="false" outlineLevel="0" collapsed="false">
      <c r="A452" s="0" t="s">
        <v>434</v>
      </c>
      <c r="B452" s="0" t="n">
        <v>2002</v>
      </c>
      <c r="C452" s="0" t="s">
        <v>99</v>
      </c>
      <c r="D452" s="0" t="s">
        <v>438</v>
      </c>
      <c r="K452" s="0" t="n">
        <v>45</v>
      </c>
      <c r="S452" s="0" t="s">
        <v>436</v>
      </c>
      <c r="T452" s="0" t="s">
        <v>436</v>
      </c>
      <c r="U452" s="0" t="s">
        <v>436</v>
      </c>
      <c r="V452" s="0" t="s">
        <v>436</v>
      </c>
      <c r="W452" s="0" t="s">
        <v>436</v>
      </c>
      <c r="X452" s="0" t="s">
        <v>101</v>
      </c>
      <c r="AE452" s="0" t="n">
        <v>4000</v>
      </c>
    </row>
    <row r="453" customFormat="false" ht="12.8" hidden="false" customHeight="false" outlineLevel="0" collapsed="false">
      <c r="A453" s="0" t="s">
        <v>434</v>
      </c>
      <c r="B453" s="0" t="n">
        <v>2002</v>
      </c>
      <c r="C453" s="0" t="s">
        <v>99</v>
      </c>
      <c r="D453" s="0" t="s">
        <v>439</v>
      </c>
      <c r="J453" s="0" t="n">
        <v>22.5</v>
      </c>
      <c r="K453" s="0" t="n">
        <v>22.5</v>
      </c>
      <c r="S453" s="0" t="s">
        <v>436</v>
      </c>
      <c r="T453" s="0" t="s">
        <v>436</v>
      </c>
      <c r="U453" s="0" t="s">
        <v>436</v>
      </c>
      <c r="V453" s="0" t="s">
        <v>436</v>
      </c>
      <c r="W453" s="0" t="s">
        <v>104</v>
      </c>
      <c r="X453" s="0" t="s">
        <v>101</v>
      </c>
    </row>
    <row r="454" customFormat="false" ht="12.8" hidden="false" customHeight="false" outlineLevel="0" collapsed="false">
      <c r="A454" s="0" t="s">
        <v>434</v>
      </c>
      <c r="B454" s="0" t="n">
        <v>2002</v>
      </c>
      <c r="C454" s="0" t="s">
        <v>99</v>
      </c>
      <c r="D454" s="0" t="s">
        <v>440</v>
      </c>
      <c r="K454" s="0" t="n">
        <v>45</v>
      </c>
      <c r="S454" s="0" t="s">
        <v>436</v>
      </c>
      <c r="T454" s="0" t="s">
        <v>436</v>
      </c>
      <c r="U454" s="0" t="s">
        <v>436</v>
      </c>
      <c r="V454" s="0" t="s">
        <v>436</v>
      </c>
      <c r="W454" s="0" t="s">
        <v>436</v>
      </c>
      <c r="X454" s="0" t="s">
        <v>101</v>
      </c>
      <c r="AE454" s="0" t="n">
        <v>3500</v>
      </c>
    </row>
    <row r="455" customFormat="false" ht="12.8" hidden="false" customHeight="false" outlineLevel="0" collapsed="false">
      <c r="A455" s="0" t="s">
        <v>434</v>
      </c>
      <c r="B455" s="0" t="n">
        <v>2002</v>
      </c>
      <c r="C455" s="0" t="s">
        <v>59</v>
      </c>
      <c r="D455" s="0" t="s">
        <v>441</v>
      </c>
      <c r="J455" s="0" t="n">
        <v>2</v>
      </c>
      <c r="L455" s="0" t="n">
        <v>0.608</v>
      </c>
      <c r="M455" s="0" t="n">
        <v>19.4285714285714</v>
      </c>
      <c r="N455" s="0" t="n">
        <v>10.375</v>
      </c>
      <c r="O455" s="0" t="n">
        <v>6.92857142857143</v>
      </c>
      <c r="P455" s="0" t="n">
        <v>1.41071428571429</v>
      </c>
      <c r="Q455" s="0" t="n">
        <v>0.65</v>
      </c>
      <c r="S455" s="0" t="s">
        <v>41</v>
      </c>
      <c r="T455" s="0" t="s">
        <v>41</v>
      </c>
      <c r="U455" s="0" t="s">
        <v>41</v>
      </c>
      <c r="V455" s="0" t="s">
        <v>41</v>
      </c>
      <c r="W455" s="0" t="s">
        <v>41</v>
      </c>
      <c r="X455" s="0" t="s">
        <v>41</v>
      </c>
      <c r="Y455" s="0" t="s">
        <v>41</v>
      </c>
      <c r="Z455" s="0" t="s">
        <v>40</v>
      </c>
      <c r="AA455" s="0" t="s">
        <v>40</v>
      </c>
      <c r="AB455" s="0" t="s">
        <v>40</v>
      </c>
      <c r="AC455" s="0" t="s">
        <v>40</v>
      </c>
      <c r="AD455" s="0" t="s">
        <v>40</v>
      </c>
      <c r="AK455" s="0" t="s">
        <v>65</v>
      </c>
    </row>
    <row r="456" customFormat="false" ht="12.8" hidden="false" customHeight="false" outlineLevel="0" collapsed="false">
      <c r="A456" s="0" t="s">
        <v>434</v>
      </c>
      <c r="B456" s="0" t="n">
        <v>2002</v>
      </c>
      <c r="C456" s="0" t="s">
        <v>59</v>
      </c>
      <c r="D456" s="0" t="s">
        <v>442</v>
      </c>
      <c r="J456" s="0" t="n">
        <v>2</v>
      </c>
      <c r="K456" s="0" t="n">
        <v>23.3214285714286</v>
      </c>
      <c r="L456" s="0" t="n">
        <v>0.107142857142857</v>
      </c>
      <c r="M456" s="0" t="n">
        <v>17.2142857142857</v>
      </c>
      <c r="N456" s="0" t="n">
        <v>13.0535714285714</v>
      </c>
      <c r="O456" s="0" t="n">
        <v>5.71428571428571</v>
      </c>
      <c r="P456" s="0" t="n">
        <v>0.357142857142857</v>
      </c>
      <c r="Q456" s="0" t="n">
        <v>0</v>
      </c>
      <c r="S456" s="0" t="s">
        <v>41</v>
      </c>
      <c r="T456" s="0" t="s">
        <v>41</v>
      </c>
      <c r="U456" s="0" t="s">
        <v>41</v>
      </c>
      <c r="V456" s="0" t="s">
        <v>41</v>
      </c>
      <c r="W456" s="0" t="s">
        <v>41</v>
      </c>
      <c r="X456" s="0" t="s">
        <v>40</v>
      </c>
      <c r="Y456" s="0" t="s">
        <v>40</v>
      </c>
      <c r="Z456" s="0" t="s">
        <v>40</v>
      </c>
      <c r="AA456" s="0" t="s">
        <v>40</v>
      </c>
      <c r="AB456" s="0" t="s">
        <v>40</v>
      </c>
      <c r="AC456" s="0" t="s">
        <v>40</v>
      </c>
      <c r="AD456" s="0" t="s">
        <v>40</v>
      </c>
      <c r="AK456" s="0" t="s">
        <v>65</v>
      </c>
    </row>
    <row r="457" customFormat="false" ht="12.8" hidden="false" customHeight="false" outlineLevel="0" collapsed="false">
      <c r="A457" s="0" t="s">
        <v>434</v>
      </c>
      <c r="B457" s="0" t="n">
        <v>2002</v>
      </c>
      <c r="C457" s="0" t="s">
        <v>59</v>
      </c>
      <c r="D457" s="0" t="s">
        <v>443</v>
      </c>
      <c r="J457" s="0" t="n">
        <v>2</v>
      </c>
      <c r="M457" s="0" t="n">
        <v>1.567</v>
      </c>
      <c r="N457" s="0" t="n">
        <v>12.5892857142857</v>
      </c>
      <c r="O457" s="0" t="n">
        <v>2.85714285714286</v>
      </c>
      <c r="P457" s="0" t="n">
        <v>0</v>
      </c>
      <c r="Q457" s="0" t="n">
        <v>0</v>
      </c>
      <c r="S457" s="0" t="s">
        <v>41</v>
      </c>
      <c r="T457" s="0" t="s">
        <v>41</v>
      </c>
      <c r="U457" s="0" t="s">
        <v>41</v>
      </c>
      <c r="V457" s="0" t="s">
        <v>41</v>
      </c>
      <c r="W457" s="0" t="s">
        <v>41</v>
      </c>
      <c r="X457" s="0" t="s">
        <v>41</v>
      </c>
      <c r="Y457" s="0" t="s">
        <v>41</v>
      </c>
      <c r="Z457" s="0" t="s">
        <v>41</v>
      </c>
      <c r="AA457" s="0" t="s">
        <v>40</v>
      </c>
      <c r="AB457" s="0" t="s">
        <v>40</v>
      </c>
      <c r="AC457" s="0" t="s">
        <v>40</v>
      </c>
      <c r="AD457" s="0" t="s">
        <v>40</v>
      </c>
      <c r="AK457" s="0" t="s">
        <v>81</v>
      </c>
    </row>
    <row r="458" customFormat="false" ht="12.8" hidden="false" customHeight="false" outlineLevel="0" collapsed="false">
      <c r="A458" s="0" t="s">
        <v>434</v>
      </c>
      <c r="B458" s="0" t="n">
        <v>2002</v>
      </c>
      <c r="C458" s="0" t="s">
        <v>59</v>
      </c>
      <c r="D458" s="0" t="s">
        <v>444</v>
      </c>
      <c r="J458" s="0" t="n">
        <v>2</v>
      </c>
      <c r="K458" s="0" t="n">
        <v>16.2321428571429</v>
      </c>
      <c r="L458" s="0" t="n">
        <v>0</v>
      </c>
      <c r="M458" s="0" t="n">
        <v>16.0892857142857</v>
      </c>
      <c r="N458" s="0" t="n">
        <v>12.5535714285714</v>
      </c>
      <c r="O458" s="0" t="n">
        <v>5</v>
      </c>
      <c r="P458" s="0" t="n">
        <v>0</v>
      </c>
      <c r="Q458" s="0" t="n">
        <v>0</v>
      </c>
      <c r="S458" s="0" t="s">
        <v>41</v>
      </c>
      <c r="T458" s="0" t="s">
        <v>41</v>
      </c>
      <c r="U458" s="0" t="s">
        <v>41</v>
      </c>
      <c r="V458" s="0" t="s">
        <v>41</v>
      </c>
      <c r="W458" s="0" t="s">
        <v>41</v>
      </c>
      <c r="X458" s="0" t="s">
        <v>40</v>
      </c>
      <c r="Y458" s="0" t="s">
        <v>40</v>
      </c>
      <c r="Z458" s="0" t="s">
        <v>40</v>
      </c>
      <c r="AA458" s="0" t="s">
        <v>40</v>
      </c>
      <c r="AB458" s="0" t="s">
        <v>40</v>
      </c>
      <c r="AC458" s="0" t="s">
        <v>40</v>
      </c>
      <c r="AD458" s="0" t="s">
        <v>40</v>
      </c>
      <c r="AK458" s="0" t="s">
        <v>65</v>
      </c>
    </row>
    <row r="459" customFormat="false" ht="12.8" hidden="false" customHeight="false" outlineLevel="0" collapsed="false">
      <c r="A459" s="0" t="s">
        <v>434</v>
      </c>
      <c r="B459" s="0" t="n">
        <v>2002</v>
      </c>
      <c r="C459" s="0" t="s">
        <v>59</v>
      </c>
      <c r="D459" s="0" t="s">
        <v>445</v>
      </c>
      <c r="E459" s="0" t="n">
        <v>0</v>
      </c>
      <c r="H459" s="0" t="n">
        <v>3.35</v>
      </c>
      <c r="J459" s="0" t="n">
        <v>2.528</v>
      </c>
      <c r="K459" s="0" t="n">
        <v>44.2142857142857</v>
      </c>
      <c r="L459" s="0" t="n">
        <v>1.96428571428571</v>
      </c>
      <c r="M459" s="0" t="n">
        <v>33.3571428571429</v>
      </c>
      <c r="N459" s="0" t="n">
        <v>21.8928571428571</v>
      </c>
      <c r="O459" s="0" t="n">
        <v>14</v>
      </c>
      <c r="P459" s="0" t="n">
        <v>4.46428571428571</v>
      </c>
      <c r="Q459" s="0" t="n">
        <v>0</v>
      </c>
      <c r="R459" s="0" t="s">
        <v>40</v>
      </c>
      <c r="S459" s="0" t="s">
        <v>78</v>
      </c>
      <c r="T459" s="0" t="s">
        <v>78</v>
      </c>
      <c r="U459" s="0" t="s">
        <v>78</v>
      </c>
      <c r="V459" s="0" t="s">
        <v>78</v>
      </c>
      <c r="W459" s="0" t="s">
        <v>78</v>
      </c>
      <c r="X459" s="0" t="s">
        <v>40</v>
      </c>
      <c r="Y459" s="0" t="s">
        <v>40</v>
      </c>
      <c r="Z459" s="0" t="s">
        <v>40</v>
      </c>
      <c r="AA459" s="0" t="s">
        <v>40</v>
      </c>
      <c r="AB459" s="0" t="s">
        <v>40</v>
      </c>
      <c r="AC459" s="0" t="s">
        <v>40</v>
      </c>
      <c r="AD459" s="0" t="s">
        <v>40</v>
      </c>
      <c r="AK459" s="0" t="s">
        <v>81</v>
      </c>
    </row>
    <row r="460" customFormat="false" ht="12.8" hidden="false" customHeight="false" outlineLevel="0" collapsed="false">
      <c r="A460" s="0" t="s">
        <v>434</v>
      </c>
      <c r="B460" s="0" t="n">
        <v>2002</v>
      </c>
      <c r="C460" s="0" t="s">
        <v>59</v>
      </c>
      <c r="D460" s="0" t="s">
        <v>446</v>
      </c>
      <c r="E460" s="0" t="n">
        <v>0</v>
      </c>
      <c r="H460" s="0" t="n">
        <v>2.604</v>
      </c>
      <c r="J460" s="0" t="n">
        <v>2.093</v>
      </c>
      <c r="K460" s="0" t="n">
        <v>17.75</v>
      </c>
      <c r="L460" s="0" t="n">
        <v>0</v>
      </c>
      <c r="M460" s="0" t="n">
        <v>37.25</v>
      </c>
      <c r="N460" s="0" t="n">
        <v>15.8928571428571</v>
      </c>
      <c r="O460" s="0" t="n">
        <v>5.35714285714286</v>
      </c>
      <c r="P460" s="0" t="n">
        <v>0.964285714285714</v>
      </c>
      <c r="Q460" s="0" t="n">
        <v>0</v>
      </c>
      <c r="R460" s="0" t="s">
        <v>40</v>
      </c>
      <c r="S460" s="0" t="s">
        <v>78</v>
      </c>
      <c r="T460" s="0" t="s">
        <v>78</v>
      </c>
      <c r="U460" s="0" t="s">
        <v>78</v>
      </c>
      <c r="V460" s="0" t="s">
        <v>78</v>
      </c>
      <c r="W460" s="0" t="s">
        <v>78</v>
      </c>
      <c r="X460" s="0" t="s">
        <v>40</v>
      </c>
      <c r="Y460" s="0" t="s">
        <v>40</v>
      </c>
      <c r="Z460" s="0" t="s">
        <v>40</v>
      </c>
      <c r="AA460" s="0" t="s">
        <v>40</v>
      </c>
      <c r="AB460" s="0" t="s">
        <v>40</v>
      </c>
      <c r="AC460" s="0" t="s">
        <v>40</v>
      </c>
      <c r="AD460" s="0" t="s">
        <v>40</v>
      </c>
      <c r="AK460" s="0" t="s">
        <v>81</v>
      </c>
    </row>
    <row r="461" customFormat="false" ht="12.8" hidden="false" customHeight="false" outlineLevel="0" collapsed="false">
      <c r="A461" s="0" t="s">
        <v>434</v>
      </c>
      <c r="B461" s="0" t="n">
        <v>2002</v>
      </c>
      <c r="C461" s="0" t="s">
        <v>38</v>
      </c>
      <c r="D461" s="0" t="s">
        <v>447</v>
      </c>
      <c r="E461" s="0" t="n">
        <v>0</v>
      </c>
      <c r="J461" s="0" t="n">
        <v>5.155</v>
      </c>
      <c r="K461" s="0" t="n">
        <v>32.0714285714286</v>
      </c>
      <c r="L461" s="0" t="n">
        <v>7.42857142857143</v>
      </c>
      <c r="M461" s="0" t="n">
        <v>36.8928571428571</v>
      </c>
      <c r="N461" s="0" t="n">
        <v>26.2142857142857</v>
      </c>
      <c r="O461" s="0" t="n">
        <v>5.21428571428571</v>
      </c>
      <c r="P461" s="0" t="n">
        <v>0</v>
      </c>
      <c r="Q461" s="0" t="n">
        <v>0</v>
      </c>
      <c r="R461" s="0" t="s">
        <v>40</v>
      </c>
      <c r="S461" s="0" t="s">
        <v>41</v>
      </c>
      <c r="T461" s="0" t="s">
        <v>41</v>
      </c>
      <c r="U461" s="0" t="s">
        <v>41</v>
      </c>
      <c r="V461" s="0" t="s">
        <v>41</v>
      </c>
      <c r="W461" s="0" t="s">
        <v>41</v>
      </c>
      <c r="X461" s="0" t="s">
        <v>40</v>
      </c>
      <c r="Y461" s="0" t="s">
        <v>40</v>
      </c>
      <c r="Z461" s="0" t="s">
        <v>40</v>
      </c>
      <c r="AA461" s="0" t="s">
        <v>40</v>
      </c>
      <c r="AB461" s="0" t="s">
        <v>40</v>
      </c>
      <c r="AC461" s="0" t="s">
        <v>40</v>
      </c>
      <c r="AD461" s="0" t="s">
        <v>40</v>
      </c>
      <c r="AK461" s="0" t="s">
        <v>46</v>
      </c>
    </row>
    <row r="462" customFormat="false" ht="12.8" hidden="false" customHeight="false" outlineLevel="0" collapsed="false">
      <c r="A462" s="0" t="s">
        <v>434</v>
      </c>
      <c r="B462" s="0" t="n">
        <v>2002</v>
      </c>
      <c r="C462" s="0" t="s">
        <v>38</v>
      </c>
      <c r="D462" s="0" t="s">
        <v>448</v>
      </c>
      <c r="E462" s="0" t="n">
        <v>0</v>
      </c>
      <c r="F462" s="0" t="n">
        <v>11.7857142857143</v>
      </c>
      <c r="G462" s="0" t="n">
        <v>36.0714285714286</v>
      </c>
      <c r="H462" s="0" t="n">
        <v>25.6428571428571</v>
      </c>
      <c r="I462" s="0" t="n">
        <v>21.8928571428571</v>
      </c>
      <c r="J462" s="0" t="n">
        <v>47.2857142857143</v>
      </c>
      <c r="K462" s="0" t="n">
        <v>29.6071428571429</v>
      </c>
      <c r="L462" s="0" t="n">
        <v>0</v>
      </c>
      <c r="M462" s="0" t="n">
        <v>35.0357142857143</v>
      </c>
      <c r="N462" s="0" t="n">
        <v>25.1785714285714</v>
      </c>
      <c r="O462" s="0" t="n">
        <v>5.71428571428571</v>
      </c>
      <c r="P462" s="0" t="n">
        <v>0</v>
      </c>
      <c r="Q462" s="0" t="n">
        <v>0</v>
      </c>
      <c r="R462" s="0" t="s">
        <v>40</v>
      </c>
      <c r="S462" s="0" t="s">
        <v>40</v>
      </c>
      <c r="T462" s="0" t="s">
        <v>40</v>
      </c>
      <c r="U462" s="0" t="s">
        <v>40</v>
      </c>
      <c r="V462" s="0" t="s">
        <v>40</v>
      </c>
      <c r="W462" s="0" t="s">
        <v>40</v>
      </c>
      <c r="X462" s="0" t="s">
        <v>40</v>
      </c>
      <c r="Y462" s="0" t="s">
        <v>40</v>
      </c>
      <c r="Z462" s="0" t="s">
        <v>40</v>
      </c>
      <c r="AA462" s="0" t="s">
        <v>40</v>
      </c>
      <c r="AB462" s="0" t="s">
        <v>40</v>
      </c>
      <c r="AC462" s="0" t="s">
        <v>40</v>
      </c>
      <c r="AD462" s="0" t="s">
        <v>40</v>
      </c>
      <c r="AK462" s="0" t="s">
        <v>46</v>
      </c>
    </row>
    <row r="463" customFormat="false" ht="12.8" hidden="false" customHeight="false" outlineLevel="0" collapsed="false">
      <c r="A463" s="0" t="s">
        <v>434</v>
      </c>
      <c r="B463" s="0" t="n">
        <v>2002</v>
      </c>
      <c r="C463" s="0" t="s">
        <v>38</v>
      </c>
      <c r="D463" s="0" t="s">
        <v>449</v>
      </c>
      <c r="E463" s="0" t="n">
        <v>0</v>
      </c>
      <c r="F463" s="0" t="n">
        <v>13.5357142857143</v>
      </c>
      <c r="G463" s="0" t="n">
        <v>38.6428571428571</v>
      </c>
      <c r="J463" s="0" t="n">
        <v>2.814</v>
      </c>
      <c r="K463" s="0" t="n">
        <v>32.1071428571429</v>
      </c>
      <c r="L463" s="0" t="n">
        <v>0.857142857142857</v>
      </c>
      <c r="M463" s="0" t="n">
        <v>36.2857142857143</v>
      </c>
      <c r="N463" s="0" t="n">
        <v>27</v>
      </c>
      <c r="O463" s="0" t="n">
        <v>6.39285714285714</v>
      </c>
      <c r="P463" s="0" t="n">
        <v>0</v>
      </c>
      <c r="Q463" s="0" t="n">
        <v>0</v>
      </c>
      <c r="R463" s="0" t="s">
        <v>40</v>
      </c>
      <c r="S463" s="0" t="s">
        <v>40</v>
      </c>
      <c r="T463" s="0" t="s">
        <v>40</v>
      </c>
      <c r="U463" s="0" t="s">
        <v>41</v>
      </c>
      <c r="V463" s="0" t="s">
        <v>41</v>
      </c>
      <c r="W463" s="0" t="s">
        <v>41</v>
      </c>
      <c r="X463" s="0" t="s">
        <v>40</v>
      </c>
      <c r="Y463" s="0" t="s">
        <v>40</v>
      </c>
      <c r="Z463" s="0" t="s">
        <v>40</v>
      </c>
      <c r="AA463" s="0" t="s">
        <v>40</v>
      </c>
      <c r="AB463" s="0" t="s">
        <v>40</v>
      </c>
      <c r="AC463" s="0" t="s">
        <v>40</v>
      </c>
      <c r="AD463" s="0" t="s">
        <v>40</v>
      </c>
      <c r="AK463" s="0" t="s">
        <v>46</v>
      </c>
    </row>
    <row r="464" customFormat="false" ht="12.8" hidden="false" customHeight="false" outlineLevel="0" collapsed="false">
      <c r="A464" s="0" t="s">
        <v>434</v>
      </c>
      <c r="B464" s="0" t="n">
        <v>2002</v>
      </c>
      <c r="C464" s="0" t="s">
        <v>38</v>
      </c>
      <c r="D464" s="0" t="s">
        <v>450</v>
      </c>
      <c r="E464" s="0" t="n">
        <v>0</v>
      </c>
      <c r="F464" s="0" t="n">
        <v>12.8214285714286</v>
      </c>
      <c r="G464" s="0" t="n">
        <v>30.8928571428571</v>
      </c>
      <c r="H464" s="0" t="n">
        <v>18.3928571428571</v>
      </c>
      <c r="J464" s="0" t="n">
        <v>1.664</v>
      </c>
      <c r="K464" s="0" t="n">
        <v>4.5</v>
      </c>
      <c r="L464" s="0" t="n">
        <v>0</v>
      </c>
      <c r="M464" s="0" t="n">
        <v>37.7142857142857</v>
      </c>
      <c r="N464" s="0" t="n">
        <v>7.67857142857143</v>
      </c>
      <c r="O464" s="0" t="n">
        <v>13.3214285714286</v>
      </c>
      <c r="P464" s="0" t="n">
        <v>3.46428571428571</v>
      </c>
      <c r="Q464" s="0" t="n">
        <v>0</v>
      </c>
      <c r="R464" s="0" t="s">
        <v>40</v>
      </c>
      <c r="S464" s="0" t="s">
        <v>40</v>
      </c>
      <c r="T464" s="0" t="s">
        <v>40</v>
      </c>
      <c r="U464" s="0" t="s">
        <v>40</v>
      </c>
      <c r="V464" s="0" t="s">
        <v>41</v>
      </c>
      <c r="W464" s="0" t="s">
        <v>41</v>
      </c>
      <c r="X464" s="0" t="s">
        <v>40</v>
      </c>
      <c r="Y464" s="0" t="s">
        <v>40</v>
      </c>
      <c r="Z464" s="0" t="s">
        <v>40</v>
      </c>
      <c r="AA464" s="0" t="s">
        <v>40</v>
      </c>
      <c r="AB464" s="0" t="s">
        <v>40</v>
      </c>
      <c r="AC464" s="0" t="s">
        <v>40</v>
      </c>
      <c r="AD464" s="0" t="s">
        <v>40</v>
      </c>
      <c r="AK464" s="0" t="s">
        <v>46</v>
      </c>
    </row>
    <row r="465" customFormat="false" ht="12.8" hidden="false" customHeight="false" outlineLevel="0" collapsed="false">
      <c r="A465" s="0" t="s">
        <v>434</v>
      </c>
      <c r="B465" s="0" t="n">
        <v>2002</v>
      </c>
      <c r="C465" s="0" t="s">
        <v>38</v>
      </c>
      <c r="D465" s="0" t="s">
        <v>451</v>
      </c>
      <c r="E465" s="0" t="n">
        <v>0</v>
      </c>
      <c r="J465" s="0" t="n">
        <v>3.9</v>
      </c>
      <c r="K465" s="0" t="n">
        <v>0</v>
      </c>
      <c r="L465" s="0" t="n">
        <v>5.07142857142857</v>
      </c>
      <c r="M465" s="0" t="n">
        <v>39.6785714285714</v>
      </c>
      <c r="N465" s="0" t="n">
        <v>7.39285714285714</v>
      </c>
      <c r="O465" s="0" t="n">
        <v>12.4285714285714</v>
      </c>
      <c r="P465" s="0" t="n">
        <v>3.03571428571429</v>
      </c>
      <c r="Q465" s="0" t="n">
        <v>0</v>
      </c>
      <c r="R465" s="0" t="s">
        <v>40</v>
      </c>
      <c r="S465" s="0" t="s">
        <v>41</v>
      </c>
      <c r="T465" s="0" t="s">
        <v>41</v>
      </c>
      <c r="U465" s="0" t="s">
        <v>41</v>
      </c>
      <c r="V465" s="0" t="s">
        <v>41</v>
      </c>
      <c r="W465" s="0" t="s">
        <v>41</v>
      </c>
      <c r="X465" s="0" t="s">
        <v>40</v>
      </c>
      <c r="Y465" s="0" t="s">
        <v>40</v>
      </c>
      <c r="Z465" s="0" t="s">
        <v>40</v>
      </c>
      <c r="AA465" s="0" t="s">
        <v>40</v>
      </c>
      <c r="AB465" s="0" t="s">
        <v>40</v>
      </c>
      <c r="AC465" s="0" t="s">
        <v>40</v>
      </c>
      <c r="AD465" s="0" t="s">
        <v>40</v>
      </c>
      <c r="AK465" s="0" t="s">
        <v>46</v>
      </c>
    </row>
    <row r="466" customFormat="false" ht="12.8" hidden="false" customHeight="false" outlineLevel="0" collapsed="false">
      <c r="A466" s="0" t="s">
        <v>434</v>
      </c>
      <c r="B466" s="0" t="n">
        <v>2002</v>
      </c>
      <c r="C466" s="0" t="s">
        <v>38</v>
      </c>
      <c r="D466" s="0" t="s">
        <v>452</v>
      </c>
      <c r="E466" s="0" t="n">
        <v>0</v>
      </c>
      <c r="F466" s="0" t="n">
        <v>11.1071428571429</v>
      </c>
      <c r="G466" s="0" t="n">
        <v>28.3214285714286</v>
      </c>
      <c r="H466" s="0" t="n">
        <v>17.3571428571429</v>
      </c>
      <c r="I466" s="0" t="n">
        <v>8.28571428571429</v>
      </c>
      <c r="J466" s="0" t="n">
        <v>46.9285714285714</v>
      </c>
      <c r="K466" s="0" t="n">
        <v>2.03571428571429</v>
      </c>
      <c r="L466" s="0" t="n">
        <v>0</v>
      </c>
      <c r="M466" s="0" t="n">
        <v>36.5</v>
      </c>
      <c r="N466" s="0" t="n">
        <v>5.71428571428571</v>
      </c>
      <c r="O466" s="0" t="n">
        <v>12.4285714285714</v>
      </c>
      <c r="P466" s="0" t="n">
        <v>3.07142857142857</v>
      </c>
      <c r="Q466" s="0" t="n">
        <v>0</v>
      </c>
      <c r="R466" s="0" t="s">
        <v>40</v>
      </c>
      <c r="S466" s="0" t="s">
        <v>40</v>
      </c>
      <c r="T466" s="0" t="s">
        <v>40</v>
      </c>
      <c r="U466" s="0" t="s">
        <v>40</v>
      </c>
      <c r="V466" s="0" t="s">
        <v>40</v>
      </c>
      <c r="W466" s="0" t="s">
        <v>40</v>
      </c>
      <c r="X466" s="0" t="s">
        <v>40</v>
      </c>
      <c r="Y466" s="0" t="s">
        <v>40</v>
      </c>
      <c r="Z466" s="0" t="s">
        <v>40</v>
      </c>
      <c r="AA466" s="0" t="s">
        <v>40</v>
      </c>
      <c r="AB466" s="0" t="s">
        <v>40</v>
      </c>
      <c r="AC466" s="0" t="s">
        <v>40</v>
      </c>
      <c r="AD466" s="0" t="s">
        <v>40</v>
      </c>
      <c r="AK466" s="0" t="s">
        <v>46</v>
      </c>
    </row>
    <row r="467" customFormat="false" ht="12.8" hidden="false" customHeight="false" outlineLevel="0" collapsed="false">
      <c r="A467" s="0" t="s">
        <v>434</v>
      </c>
      <c r="B467" s="0" t="n">
        <v>2002</v>
      </c>
      <c r="C467" s="0" t="s">
        <v>38</v>
      </c>
      <c r="D467" s="0" t="s">
        <v>453</v>
      </c>
      <c r="E467" s="0" t="n">
        <v>0</v>
      </c>
      <c r="J467" s="0" t="n">
        <v>5.161</v>
      </c>
      <c r="K467" s="0" t="n">
        <v>43.5</v>
      </c>
      <c r="L467" s="0" t="n">
        <v>0</v>
      </c>
      <c r="M467" s="0" t="n">
        <v>41.5</v>
      </c>
      <c r="N467" s="0" t="n">
        <v>24.0714285714286</v>
      </c>
      <c r="O467" s="0" t="n">
        <v>13.25</v>
      </c>
      <c r="P467" s="0" t="n">
        <v>9.03571428571429</v>
      </c>
      <c r="Q467" s="0" t="n">
        <v>6.83333333333333</v>
      </c>
      <c r="R467" s="0" t="s">
        <v>40</v>
      </c>
      <c r="S467" s="0" t="s">
        <v>41</v>
      </c>
      <c r="T467" s="0" t="s">
        <v>41</v>
      </c>
      <c r="U467" s="0" t="s">
        <v>41</v>
      </c>
      <c r="V467" s="0" t="s">
        <v>41</v>
      </c>
      <c r="W467" s="0" t="s">
        <v>41</v>
      </c>
      <c r="X467" s="0" t="s">
        <v>40</v>
      </c>
      <c r="Y467" s="0" t="s">
        <v>40</v>
      </c>
      <c r="Z467" s="0" t="s">
        <v>40</v>
      </c>
      <c r="AA467" s="0" t="s">
        <v>40</v>
      </c>
      <c r="AB467" s="0" t="s">
        <v>40</v>
      </c>
      <c r="AC467" s="0" t="s">
        <v>40</v>
      </c>
      <c r="AD467" s="0" t="s">
        <v>40</v>
      </c>
      <c r="AK467" s="0" t="s">
        <v>46</v>
      </c>
    </row>
    <row r="468" customFormat="false" ht="12.8" hidden="false" customHeight="false" outlineLevel="0" collapsed="false">
      <c r="A468" s="0" t="s">
        <v>434</v>
      </c>
      <c r="B468" s="0" t="n">
        <v>2002</v>
      </c>
      <c r="C468" s="0" t="s">
        <v>38</v>
      </c>
      <c r="D468" s="0" t="s">
        <v>454</v>
      </c>
      <c r="E468" s="0" t="n">
        <v>0</v>
      </c>
      <c r="F468" s="0" t="n">
        <v>11.4642857142857</v>
      </c>
      <c r="G468" s="0" t="n">
        <v>34.3214285714286</v>
      </c>
      <c r="H468" s="0" t="n">
        <v>35.3571428571429</v>
      </c>
      <c r="I468" s="0" t="n">
        <v>16.75</v>
      </c>
      <c r="J468" s="0" t="n">
        <v>60.3571428571429</v>
      </c>
      <c r="K468" s="0" t="n">
        <v>25.8571428571429</v>
      </c>
      <c r="L468" s="0" t="n">
        <v>7.17857142857143</v>
      </c>
      <c r="M468" s="0" t="n">
        <v>33.2857142857143</v>
      </c>
      <c r="N468" s="0" t="n">
        <v>30.3571428571429</v>
      </c>
      <c r="O468" s="0" t="n">
        <v>18.6428571428571</v>
      </c>
      <c r="P468" s="0" t="n">
        <v>0</v>
      </c>
      <c r="Q468" s="0" t="n">
        <v>0</v>
      </c>
      <c r="R468" s="0" t="s">
        <v>40</v>
      </c>
      <c r="S468" s="0" t="s">
        <v>40</v>
      </c>
      <c r="T468" s="0" t="s">
        <v>40</v>
      </c>
      <c r="U468" s="0" t="s">
        <v>40</v>
      </c>
      <c r="V468" s="0" t="s">
        <v>40</v>
      </c>
      <c r="W468" s="0" t="s">
        <v>40</v>
      </c>
      <c r="X468" s="0" t="s">
        <v>40</v>
      </c>
      <c r="Y468" s="0" t="s">
        <v>40</v>
      </c>
      <c r="Z468" s="0" t="s">
        <v>40</v>
      </c>
      <c r="AA468" s="0" t="s">
        <v>40</v>
      </c>
      <c r="AB468" s="0" t="s">
        <v>40</v>
      </c>
      <c r="AC468" s="0" t="s">
        <v>40</v>
      </c>
      <c r="AD468" s="0" t="s">
        <v>40</v>
      </c>
      <c r="AK468" s="0" t="s">
        <v>46</v>
      </c>
    </row>
    <row r="469" customFormat="false" ht="12.8" hidden="false" customHeight="false" outlineLevel="0" collapsed="false">
      <c r="A469" s="0" t="s">
        <v>434</v>
      </c>
      <c r="B469" s="0" t="n">
        <v>2002</v>
      </c>
      <c r="C469" s="0" t="s">
        <v>38</v>
      </c>
      <c r="D469" s="0" t="s">
        <v>455</v>
      </c>
      <c r="E469" s="0" t="n">
        <v>0</v>
      </c>
      <c r="F469" s="0" t="n">
        <v>13.0357142857143</v>
      </c>
      <c r="G469" s="0" t="n">
        <v>36.4642857142857</v>
      </c>
      <c r="H469" s="0" t="n">
        <v>37.4642857142857</v>
      </c>
      <c r="I469" s="0" t="n">
        <v>17.6428571428571</v>
      </c>
      <c r="K469" s="0" t="n">
        <v>2.687</v>
      </c>
      <c r="L469" s="0" t="n">
        <v>11.9642857142857</v>
      </c>
      <c r="M469" s="0" t="n">
        <v>29.8571428571429</v>
      </c>
      <c r="N469" s="0" t="n">
        <v>27.3928571428571</v>
      </c>
      <c r="O469" s="0" t="n">
        <v>20.2142857142857</v>
      </c>
      <c r="P469" s="0" t="n">
        <v>0</v>
      </c>
      <c r="Q469" s="0" t="n">
        <v>0</v>
      </c>
      <c r="R469" s="0" t="s">
        <v>40</v>
      </c>
      <c r="S469" s="0" t="s">
        <v>40</v>
      </c>
      <c r="T469" s="0" t="s">
        <v>40</v>
      </c>
      <c r="U469" s="0" t="s">
        <v>40</v>
      </c>
      <c r="V469" s="0" t="s">
        <v>40</v>
      </c>
      <c r="W469" s="0" t="s">
        <v>41</v>
      </c>
      <c r="X469" s="0" t="s">
        <v>41</v>
      </c>
      <c r="Y469" s="0" t="s">
        <v>40</v>
      </c>
      <c r="Z469" s="0" t="s">
        <v>40</v>
      </c>
      <c r="AA469" s="0" t="s">
        <v>40</v>
      </c>
      <c r="AB469" s="0" t="s">
        <v>40</v>
      </c>
      <c r="AC469" s="0" t="s">
        <v>40</v>
      </c>
      <c r="AD469" s="0" t="s">
        <v>40</v>
      </c>
      <c r="AK469" s="0" t="s">
        <v>46</v>
      </c>
    </row>
    <row r="470" customFormat="false" ht="12.8" hidden="false" customHeight="false" outlineLevel="0" collapsed="false">
      <c r="A470" s="0" t="s">
        <v>434</v>
      </c>
      <c r="B470" s="0" t="n">
        <v>2002</v>
      </c>
      <c r="C470" s="0" t="s">
        <v>38</v>
      </c>
      <c r="D470" s="0" t="s">
        <v>456</v>
      </c>
      <c r="E470" s="0" t="n">
        <v>0</v>
      </c>
      <c r="J470" s="0" t="n">
        <v>4.325</v>
      </c>
      <c r="K470" s="0" t="n">
        <v>10.5</v>
      </c>
      <c r="L470" s="0" t="n">
        <v>0.107142857142857</v>
      </c>
      <c r="M470" s="0" t="n">
        <v>42.75</v>
      </c>
      <c r="N470" s="0" t="n">
        <v>6.89285714285714</v>
      </c>
      <c r="O470" s="0" t="n">
        <v>13.6785714285714</v>
      </c>
      <c r="P470" s="0" t="n">
        <v>9.03571428571429</v>
      </c>
      <c r="Q470" s="0" t="n">
        <v>6.83333333333333</v>
      </c>
      <c r="R470" s="0" t="s">
        <v>40</v>
      </c>
      <c r="S470" s="0" t="s">
        <v>41</v>
      </c>
      <c r="T470" s="0" t="s">
        <v>41</v>
      </c>
      <c r="U470" s="0" t="s">
        <v>41</v>
      </c>
      <c r="V470" s="0" t="s">
        <v>41</v>
      </c>
      <c r="W470" s="0" t="s">
        <v>41</v>
      </c>
      <c r="X470" s="0" t="s">
        <v>40</v>
      </c>
      <c r="Y470" s="0" t="s">
        <v>40</v>
      </c>
      <c r="Z470" s="0" t="s">
        <v>40</v>
      </c>
      <c r="AA470" s="0" t="s">
        <v>40</v>
      </c>
      <c r="AB470" s="0" t="s">
        <v>40</v>
      </c>
      <c r="AC470" s="0" t="s">
        <v>40</v>
      </c>
      <c r="AD470" s="0" t="s">
        <v>40</v>
      </c>
      <c r="AK470" s="0" t="s">
        <v>46</v>
      </c>
    </row>
    <row r="471" customFormat="false" ht="12.8" hidden="false" customHeight="false" outlineLevel="0" collapsed="false">
      <c r="A471" s="0" t="s">
        <v>434</v>
      </c>
      <c r="B471" s="0" t="n">
        <v>2002</v>
      </c>
      <c r="C471" s="0" t="s">
        <v>38</v>
      </c>
      <c r="D471" s="0" t="s">
        <v>457</v>
      </c>
      <c r="E471" s="0" t="n">
        <v>0</v>
      </c>
      <c r="F471" s="0" t="n">
        <v>10.9285714285714</v>
      </c>
      <c r="G471" s="0" t="n">
        <v>27.3928571428571</v>
      </c>
      <c r="H471" s="0" t="n">
        <v>25.5357142857143</v>
      </c>
      <c r="I471" s="0" t="n">
        <v>5.60714285714286</v>
      </c>
      <c r="J471" s="0" t="n">
        <v>58.9285714285714</v>
      </c>
      <c r="K471" s="0" t="n">
        <v>0</v>
      </c>
      <c r="L471" s="0" t="n">
        <v>1.75</v>
      </c>
      <c r="M471" s="0" t="n">
        <v>35.5</v>
      </c>
      <c r="N471" s="0" t="n">
        <v>12.1785714285714</v>
      </c>
      <c r="O471" s="0" t="n">
        <v>19.3214285714286</v>
      </c>
      <c r="P471" s="0" t="n">
        <v>3.03571428571429</v>
      </c>
      <c r="Q471" s="0" t="n">
        <v>0</v>
      </c>
      <c r="R471" s="0" t="s">
        <v>40</v>
      </c>
      <c r="S471" s="0" t="s">
        <v>40</v>
      </c>
      <c r="T471" s="0" t="s">
        <v>40</v>
      </c>
      <c r="U471" s="0" t="s">
        <v>40</v>
      </c>
      <c r="V471" s="0" t="s">
        <v>40</v>
      </c>
      <c r="W471" s="0" t="s">
        <v>40</v>
      </c>
      <c r="X471" s="0" t="s">
        <v>40</v>
      </c>
      <c r="Y471" s="0" t="s">
        <v>40</v>
      </c>
      <c r="Z471" s="0" t="s">
        <v>40</v>
      </c>
      <c r="AA471" s="0" t="s">
        <v>40</v>
      </c>
      <c r="AB471" s="0" t="s">
        <v>40</v>
      </c>
      <c r="AC471" s="0" t="s">
        <v>40</v>
      </c>
      <c r="AD471" s="0" t="s">
        <v>40</v>
      </c>
      <c r="AK471" s="0" t="s">
        <v>46</v>
      </c>
    </row>
    <row r="472" customFormat="false" ht="12.8" hidden="false" customHeight="false" outlineLevel="0" collapsed="false">
      <c r="A472" s="0" t="s">
        <v>434</v>
      </c>
      <c r="B472" s="0" t="n">
        <v>2002</v>
      </c>
      <c r="C472" s="0" t="s">
        <v>38</v>
      </c>
      <c r="D472" s="0" t="s">
        <v>458</v>
      </c>
      <c r="E472" s="0" t="n">
        <v>0</v>
      </c>
      <c r="F472" s="0" t="n">
        <v>12.4642857142857</v>
      </c>
      <c r="G472" s="0" t="n">
        <v>29.4285714285714</v>
      </c>
      <c r="H472" s="0" t="n">
        <v>27.6785714285714</v>
      </c>
      <c r="I472" s="0" t="n">
        <v>6.5</v>
      </c>
      <c r="K472" s="0" t="n">
        <v>1.783</v>
      </c>
      <c r="L472" s="0" t="n">
        <v>5.39285714285714</v>
      </c>
      <c r="M472" s="0" t="n">
        <v>37.75</v>
      </c>
      <c r="N472" s="0" t="n">
        <v>9.57142857142857</v>
      </c>
      <c r="O472" s="0" t="n">
        <v>20.4642857142857</v>
      </c>
      <c r="P472" s="0" t="n">
        <v>3.32142857142857</v>
      </c>
      <c r="Q472" s="0" t="n">
        <v>1.27777777777778</v>
      </c>
      <c r="R472" s="0" t="s">
        <v>40</v>
      </c>
      <c r="S472" s="0" t="s">
        <v>40</v>
      </c>
      <c r="T472" s="0" t="s">
        <v>40</v>
      </c>
      <c r="U472" s="0" t="s">
        <v>40</v>
      </c>
      <c r="V472" s="0" t="s">
        <v>40</v>
      </c>
      <c r="W472" s="0" t="s">
        <v>41</v>
      </c>
      <c r="X472" s="0" t="s">
        <v>41</v>
      </c>
      <c r="Y472" s="0" t="s">
        <v>40</v>
      </c>
      <c r="Z472" s="0" t="s">
        <v>40</v>
      </c>
      <c r="AA472" s="0" t="s">
        <v>40</v>
      </c>
      <c r="AB472" s="0" t="s">
        <v>40</v>
      </c>
      <c r="AC472" s="0" t="s">
        <v>40</v>
      </c>
      <c r="AD472" s="0" t="s">
        <v>40</v>
      </c>
      <c r="AK472" s="0" t="s">
        <v>46</v>
      </c>
    </row>
    <row r="473" customFormat="false" ht="12.8" hidden="false" customHeight="false" outlineLevel="0" collapsed="false">
      <c r="A473" s="0" t="s">
        <v>434</v>
      </c>
      <c r="B473" s="0" t="n">
        <v>2002</v>
      </c>
      <c r="C473" s="0" t="s">
        <v>59</v>
      </c>
      <c r="D473" s="0" t="s">
        <v>459</v>
      </c>
      <c r="E473" s="0" t="n">
        <v>0</v>
      </c>
      <c r="I473" s="0" t="n">
        <v>3.487</v>
      </c>
      <c r="K473" s="0" t="n">
        <v>2.848</v>
      </c>
      <c r="L473" s="0" t="n">
        <v>10.6785714285714</v>
      </c>
      <c r="M473" s="0" t="n">
        <v>38.8571428571429</v>
      </c>
      <c r="N473" s="0" t="n">
        <v>20.75</v>
      </c>
      <c r="O473" s="0" t="n">
        <v>13.8571428571429</v>
      </c>
      <c r="P473" s="0" t="n">
        <v>2.82142857142857</v>
      </c>
      <c r="Q473" s="0" t="n">
        <v>1.3</v>
      </c>
      <c r="R473" s="0" t="s">
        <v>40</v>
      </c>
      <c r="S473" s="0" t="s">
        <v>41</v>
      </c>
      <c r="T473" s="0" t="s">
        <v>41</v>
      </c>
      <c r="U473" s="0" t="s">
        <v>41</v>
      </c>
      <c r="V473" s="0" t="s">
        <v>41</v>
      </c>
      <c r="W473" s="0" t="s">
        <v>41</v>
      </c>
      <c r="X473" s="0" t="s">
        <v>41</v>
      </c>
      <c r="Y473" s="0" t="s">
        <v>40</v>
      </c>
      <c r="Z473" s="0" t="s">
        <v>40</v>
      </c>
      <c r="AA473" s="0" t="s">
        <v>40</v>
      </c>
      <c r="AB473" s="0" t="s">
        <v>40</v>
      </c>
      <c r="AC473" s="0" t="s">
        <v>40</v>
      </c>
      <c r="AD473" s="0" t="s">
        <v>40</v>
      </c>
      <c r="AK473" s="0" t="s">
        <v>65</v>
      </c>
    </row>
    <row r="474" customFormat="false" ht="12.8" hidden="false" customHeight="false" outlineLevel="0" collapsed="false">
      <c r="A474" s="0" t="s">
        <v>434</v>
      </c>
      <c r="B474" s="0" t="n">
        <v>2002</v>
      </c>
      <c r="C474" s="0" t="s">
        <v>59</v>
      </c>
      <c r="D474" s="0" t="s">
        <v>460</v>
      </c>
      <c r="E474" s="0" t="n">
        <v>0</v>
      </c>
      <c r="I474" s="0" t="n">
        <v>3.487</v>
      </c>
      <c r="J474" s="0" t="n">
        <v>68.9642857142857</v>
      </c>
      <c r="K474" s="0" t="n">
        <v>32.75</v>
      </c>
      <c r="L474" s="0" t="n">
        <v>10.6785714285714</v>
      </c>
      <c r="M474" s="0" t="n">
        <v>38.8571428571429</v>
      </c>
      <c r="N474" s="0" t="n">
        <v>20.75</v>
      </c>
      <c r="O474" s="0" t="n">
        <v>13.8571428571429</v>
      </c>
      <c r="P474" s="0" t="n">
        <v>2.82142857142857</v>
      </c>
      <c r="Q474" s="0" t="n">
        <v>1.3</v>
      </c>
      <c r="R474" s="0" t="s">
        <v>40</v>
      </c>
      <c r="S474" s="0" t="s">
        <v>41</v>
      </c>
      <c r="T474" s="0" t="s">
        <v>41</v>
      </c>
      <c r="U474" s="0" t="s">
        <v>41</v>
      </c>
      <c r="V474" s="0" t="s">
        <v>41</v>
      </c>
      <c r="W474" s="0" t="s">
        <v>40</v>
      </c>
      <c r="X474" s="0" t="s">
        <v>40</v>
      </c>
      <c r="Y474" s="0" t="s">
        <v>40</v>
      </c>
      <c r="Z474" s="0" t="s">
        <v>40</v>
      </c>
      <c r="AA474" s="0" t="s">
        <v>40</v>
      </c>
      <c r="AB474" s="0" t="s">
        <v>40</v>
      </c>
      <c r="AC474" s="0" t="s">
        <v>40</v>
      </c>
      <c r="AD474" s="0" t="s">
        <v>40</v>
      </c>
      <c r="AK474" s="0" t="s">
        <v>65</v>
      </c>
    </row>
    <row r="475" customFormat="false" ht="12.8" hidden="false" customHeight="false" outlineLevel="0" collapsed="false">
      <c r="A475" s="0" t="s">
        <v>434</v>
      </c>
      <c r="B475" s="0" t="n">
        <v>2002</v>
      </c>
      <c r="C475" s="0" t="s">
        <v>59</v>
      </c>
      <c r="D475" s="0" t="s">
        <v>461</v>
      </c>
      <c r="E475" s="0" t="n">
        <v>0</v>
      </c>
      <c r="F475" s="0" t="n">
        <v>17.1785714285714</v>
      </c>
      <c r="G475" s="0" t="n">
        <v>49.1428571428571</v>
      </c>
      <c r="H475" s="0" t="n">
        <v>33.3571428571429</v>
      </c>
      <c r="I475" s="0" t="n">
        <v>35.6428571428571</v>
      </c>
      <c r="J475" s="0" t="n">
        <v>68.6428571428571</v>
      </c>
      <c r="K475" s="0" t="n">
        <v>46.6428571428571</v>
      </c>
      <c r="L475" s="0" t="n">
        <v>0.214285714285714</v>
      </c>
      <c r="M475" s="0" t="n">
        <v>34.4285714285714</v>
      </c>
      <c r="N475" s="0" t="n">
        <v>26.1071428571429</v>
      </c>
      <c r="O475" s="0" t="n">
        <v>11.4285714285714</v>
      </c>
      <c r="P475" s="0" t="n">
        <v>0.714285714285714</v>
      </c>
      <c r="Q475" s="0" t="n">
        <v>0</v>
      </c>
      <c r="R475" s="0" t="s">
        <v>40</v>
      </c>
      <c r="S475" s="0" t="s">
        <v>40</v>
      </c>
      <c r="T475" s="0" t="s">
        <v>40</v>
      </c>
      <c r="U475" s="0" t="s">
        <v>40</v>
      </c>
      <c r="V475" s="0" t="s">
        <v>40</v>
      </c>
      <c r="W475" s="0" t="s">
        <v>40</v>
      </c>
      <c r="X475" s="0" t="s">
        <v>40</v>
      </c>
      <c r="Y475" s="0" t="s">
        <v>40</v>
      </c>
      <c r="Z475" s="0" t="s">
        <v>40</v>
      </c>
      <c r="AA475" s="0" t="s">
        <v>40</v>
      </c>
      <c r="AB475" s="0" t="s">
        <v>40</v>
      </c>
      <c r="AC475" s="0" t="s">
        <v>40</v>
      </c>
      <c r="AD475" s="0" t="s">
        <v>40</v>
      </c>
      <c r="AK475" s="0" t="s">
        <v>65</v>
      </c>
    </row>
    <row r="476" customFormat="false" ht="12.8" hidden="false" customHeight="false" outlineLevel="0" collapsed="false">
      <c r="A476" s="0" t="s">
        <v>434</v>
      </c>
      <c r="B476" s="0" t="n">
        <v>2002</v>
      </c>
      <c r="C476" s="0" t="s">
        <v>59</v>
      </c>
      <c r="D476" s="0" t="s">
        <v>462</v>
      </c>
      <c r="E476" s="0" t="n">
        <v>0</v>
      </c>
      <c r="F476" s="0" t="n">
        <v>18.9285714285714</v>
      </c>
      <c r="G476" s="0" t="n">
        <v>51.7142857142857</v>
      </c>
      <c r="J476" s="0" t="n">
        <v>3.966</v>
      </c>
      <c r="L476" s="0" t="n">
        <v>2.25</v>
      </c>
      <c r="M476" s="0" t="n">
        <v>35.6428571428571</v>
      </c>
      <c r="N476" s="0" t="n">
        <v>27.75</v>
      </c>
      <c r="O476" s="0" t="n">
        <v>12.5357142857143</v>
      </c>
      <c r="P476" s="0" t="n">
        <v>1.25</v>
      </c>
      <c r="Q476" s="0" t="n">
        <v>0</v>
      </c>
      <c r="R476" s="0" t="s">
        <v>40</v>
      </c>
      <c r="S476" s="0" t="s">
        <v>40</v>
      </c>
      <c r="T476" s="0" t="s">
        <v>40</v>
      </c>
      <c r="U476" s="0" t="s">
        <v>41</v>
      </c>
      <c r="V476" s="0" t="s">
        <v>41</v>
      </c>
      <c r="W476" s="0" t="s">
        <v>41</v>
      </c>
      <c r="X476" s="0" t="s">
        <v>40</v>
      </c>
      <c r="Y476" s="0" t="s">
        <v>40</v>
      </c>
      <c r="Z476" s="0" t="s">
        <v>40</v>
      </c>
      <c r="AA476" s="0" t="s">
        <v>40</v>
      </c>
      <c r="AB476" s="0" t="s">
        <v>40</v>
      </c>
      <c r="AC476" s="0" t="s">
        <v>40</v>
      </c>
      <c r="AD476" s="0" t="s">
        <v>40</v>
      </c>
      <c r="AK476" s="0" t="s">
        <v>65</v>
      </c>
    </row>
    <row r="477" customFormat="false" ht="12.8" hidden="false" customHeight="false" outlineLevel="0" collapsed="false">
      <c r="A477" s="0" t="s">
        <v>434</v>
      </c>
      <c r="B477" s="0" t="n">
        <v>2002</v>
      </c>
      <c r="C477" s="0" t="s">
        <v>59</v>
      </c>
      <c r="D477" s="0" t="s">
        <v>463</v>
      </c>
      <c r="E477" s="0" t="n">
        <v>0</v>
      </c>
      <c r="H477" s="0" t="n">
        <v>2.34</v>
      </c>
      <c r="I477" s="0" t="n">
        <v>0</v>
      </c>
      <c r="J477" s="0" t="n">
        <v>70.2142857142857</v>
      </c>
      <c r="K477" s="0" t="n">
        <v>2.96428571428571</v>
      </c>
      <c r="L477" s="0" t="n">
        <v>0.571428571428571</v>
      </c>
      <c r="M477" s="0" t="n">
        <v>40.5714285714286</v>
      </c>
      <c r="N477" s="0" t="n">
        <v>17</v>
      </c>
      <c r="O477" s="0" t="n">
        <v>14.3928571428571</v>
      </c>
      <c r="P477" s="0" t="n">
        <v>3.67857142857143</v>
      </c>
      <c r="Q477" s="0" t="n">
        <v>2.2</v>
      </c>
      <c r="R477" s="0" t="s">
        <v>40</v>
      </c>
      <c r="S477" s="0" t="s">
        <v>41</v>
      </c>
      <c r="T477" s="0" t="s">
        <v>41</v>
      </c>
      <c r="U477" s="0" t="s">
        <v>41</v>
      </c>
      <c r="V477" s="0" t="s">
        <v>40</v>
      </c>
      <c r="W477" s="0" t="s">
        <v>40</v>
      </c>
      <c r="X477" s="0" t="s">
        <v>40</v>
      </c>
      <c r="Y477" s="0" t="s">
        <v>40</v>
      </c>
      <c r="Z477" s="0" t="s">
        <v>40</v>
      </c>
      <c r="AA477" s="0" t="s">
        <v>40</v>
      </c>
      <c r="AB477" s="0" t="s">
        <v>40</v>
      </c>
      <c r="AC477" s="0" t="s">
        <v>40</v>
      </c>
      <c r="AD477" s="0" t="s">
        <v>40</v>
      </c>
      <c r="AK477" s="0" t="s">
        <v>65</v>
      </c>
    </row>
    <row r="478" customFormat="false" ht="12.8" hidden="false" customHeight="false" outlineLevel="0" collapsed="false">
      <c r="A478" s="0" t="s">
        <v>434</v>
      </c>
      <c r="B478" s="0" t="n">
        <v>2002</v>
      </c>
      <c r="C478" s="0" t="s">
        <v>59</v>
      </c>
      <c r="D478" s="0" t="s">
        <v>464</v>
      </c>
      <c r="E478" s="0" t="n">
        <v>0</v>
      </c>
      <c r="F478" s="0" t="n">
        <v>18.25</v>
      </c>
      <c r="G478" s="0" t="n">
        <v>47.6785714285714</v>
      </c>
      <c r="H478" s="0" t="n">
        <v>15.6785714285714</v>
      </c>
      <c r="J478" s="0" t="n">
        <v>2.539</v>
      </c>
      <c r="L478" s="0" t="n">
        <v>0</v>
      </c>
      <c r="M478" s="0" t="n">
        <v>37.8214285714286</v>
      </c>
      <c r="N478" s="0" t="n">
        <v>21.1071428571429</v>
      </c>
      <c r="O478" s="0" t="n">
        <v>10.25</v>
      </c>
      <c r="P478" s="0" t="n">
        <v>0.5</v>
      </c>
      <c r="Q478" s="0" t="n">
        <v>0</v>
      </c>
      <c r="R478" s="0" t="s">
        <v>40</v>
      </c>
      <c r="S478" s="0" t="s">
        <v>40</v>
      </c>
      <c r="T478" s="0" t="s">
        <v>40</v>
      </c>
      <c r="U478" s="0" t="s">
        <v>40</v>
      </c>
      <c r="V478" s="0" t="s">
        <v>41</v>
      </c>
      <c r="W478" s="0" t="s">
        <v>41</v>
      </c>
      <c r="X478" s="0" t="s">
        <v>40</v>
      </c>
      <c r="Y478" s="0" t="s">
        <v>40</v>
      </c>
      <c r="Z478" s="0" t="s">
        <v>40</v>
      </c>
      <c r="AA478" s="0" t="s">
        <v>40</v>
      </c>
      <c r="AB478" s="0" t="s">
        <v>40</v>
      </c>
      <c r="AC478" s="0" t="s">
        <v>40</v>
      </c>
      <c r="AD478" s="0" t="s">
        <v>40</v>
      </c>
      <c r="AK478" s="0" t="s">
        <v>65</v>
      </c>
    </row>
    <row r="479" customFormat="false" ht="12.8" hidden="false" customHeight="false" outlineLevel="0" collapsed="false">
      <c r="A479" s="0" t="s">
        <v>434</v>
      </c>
      <c r="B479" s="0" t="n">
        <v>2002</v>
      </c>
      <c r="C479" s="0" t="s">
        <v>59</v>
      </c>
      <c r="D479" s="0" t="s">
        <v>465</v>
      </c>
      <c r="E479" s="0" t="n">
        <v>0</v>
      </c>
      <c r="F479" s="0" t="n">
        <v>16.4285714285714</v>
      </c>
      <c r="G479" s="0" t="n">
        <v>45.2142857142857</v>
      </c>
      <c r="H479" s="0" t="n">
        <v>14.5714285714286</v>
      </c>
      <c r="I479" s="0" t="n">
        <v>15.8214285714286</v>
      </c>
      <c r="J479" s="0" t="n">
        <v>72.1071428571429</v>
      </c>
      <c r="K479" s="0" t="n">
        <v>19.3214285714286</v>
      </c>
      <c r="L479" s="0" t="n">
        <v>0</v>
      </c>
      <c r="M479" s="0" t="n">
        <v>36.9642857142857</v>
      </c>
      <c r="N479" s="0" t="n">
        <v>19.5</v>
      </c>
      <c r="O479" s="0" t="n">
        <v>9.57142857142857</v>
      </c>
      <c r="P479" s="0" t="n">
        <v>0.214285714285714</v>
      </c>
      <c r="Q479" s="0" t="n">
        <v>0</v>
      </c>
      <c r="R479" s="0" t="s">
        <v>40</v>
      </c>
      <c r="S479" s="0" t="s">
        <v>40</v>
      </c>
      <c r="T479" s="0" t="s">
        <v>40</v>
      </c>
      <c r="U479" s="0" t="s">
        <v>40</v>
      </c>
      <c r="V479" s="0" t="s">
        <v>40</v>
      </c>
      <c r="W479" s="0" t="s">
        <v>40</v>
      </c>
      <c r="X479" s="0" t="s">
        <v>40</v>
      </c>
      <c r="Y479" s="0" t="s">
        <v>40</v>
      </c>
      <c r="Z479" s="0" t="s">
        <v>40</v>
      </c>
      <c r="AA479" s="0" t="s">
        <v>40</v>
      </c>
      <c r="AB479" s="0" t="s">
        <v>40</v>
      </c>
      <c r="AC479" s="0" t="s">
        <v>40</v>
      </c>
      <c r="AD479" s="0" t="s">
        <v>40</v>
      </c>
      <c r="AK479" s="0" t="s">
        <v>65</v>
      </c>
    </row>
    <row r="480" customFormat="false" ht="12.8" hidden="false" customHeight="false" outlineLevel="0" collapsed="false">
      <c r="A480" s="0" t="s">
        <v>434</v>
      </c>
      <c r="B480" s="0" t="n">
        <v>2002</v>
      </c>
      <c r="C480" s="0" t="s">
        <v>59</v>
      </c>
      <c r="D480" s="0" t="s">
        <v>466</v>
      </c>
      <c r="E480" s="0" t="n">
        <v>0</v>
      </c>
      <c r="H480" s="0" t="n">
        <v>2.34</v>
      </c>
      <c r="K480" s="0" t="n">
        <v>2.049</v>
      </c>
      <c r="L480" s="0" t="n">
        <v>0.571428571428571</v>
      </c>
      <c r="M480" s="0" t="n">
        <v>40.5714285714286</v>
      </c>
      <c r="N480" s="0" t="n">
        <v>17</v>
      </c>
      <c r="O480" s="0" t="n">
        <v>14.3928571428571</v>
      </c>
      <c r="P480" s="0" t="n">
        <v>3.67857142857143</v>
      </c>
      <c r="Q480" s="0" t="n">
        <v>2.2</v>
      </c>
      <c r="R480" s="0" t="s">
        <v>40</v>
      </c>
      <c r="S480" s="0" t="s">
        <v>41</v>
      </c>
      <c r="T480" s="0" t="s">
        <v>41</v>
      </c>
      <c r="U480" s="0" t="s">
        <v>41</v>
      </c>
      <c r="V480" s="0" t="s">
        <v>41</v>
      </c>
      <c r="W480" s="0" t="s">
        <v>41</v>
      </c>
      <c r="X480" s="0" t="s">
        <v>41</v>
      </c>
      <c r="Y480" s="0" t="s">
        <v>40</v>
      </c>
      <c r="Z480" s="0" t="s">
        <v>40</v>
      </c>
      <c r="AA480" s="0" t="s">
        <v>40</v>
      </c>
      <c r="AB480" s="0" t="s">
        <v>40</v>
      </c>
      <c r="AC480" s="0" t="s">
        <v>40</v>
      </c>
      <c r="AD480" s="0" t="s">
        <v>40</v>
      </c>
      <c r="AK480" s="0" t="s">
        <v>65</v>
      </c>
    </row>
    <row r="481" customFormat="false" ht="12.8" hidden="false" customHeight="false" outlineLevel="0" collapsed="false">
      <c r="A481" s="0" t="s">
        <v>434</v>
      </c>
      <c r="B481" s="0" t="n">
        <v>2002</v>
      </c>
      <c r="C481" s="0" t="s">
        <v>59</v>
      </c>
      <c r="D481" s="0" t="s">
        <v>467</v>
      </c>
      <c r="E481" s="0" t="n">
        <v>0</v>
      </c>
      <c r="F481" s="0" t="n">
        <v>11.2142857142857</v>
      </c>
      <c r="G481" s="0" t="n">
        <v>36.3928571428571</v>
      </c>
      <c r="H481" s="0" t="n">
        <v>18.0714285714286</v>
      </c>
      <c r="I481" s="0" t="n">
        <v>30.8214285714286</v>
      </c>
      <c r="J481" s="0" t="n">
        <v>82.5714285714286</v>
      </c>
      <c r="K481" s="0" t="n">
        <v>34.8571428571429</v>
      </c>
      <c r="L481" s="0" t="n">
        <v>0</v>
      </c>
      <c r="M481" s="0" t="n">
        <v>33.3214285714286</v>
      </c>
      <c r="N481" s="0" t="n">
        <v>29.25</v>
      </c>
      <c r="O481" s="0" t="n">
        <v>13.8928571428571</v>
      </c>
      <c r="P481" s="0" t="n">
        <v>0</v>
      </c>
      <c r="Q481" s="0" t="n">
        <v>0</v>
      </c>
      <c r="R481" s="0" t="s">
        <v>40</v>
      </c>
      <c r="S481" s="0" t="s">
        <v>40</v>
      </c>
      <c r="T481" s="0" t="s">
        <v>40</v>
      </c>
      <c r="U481" s="0" t="s">
        <v>40</v>
      </c>
      <c r="V481" s="0" t="s">
        <v>40</v>
      </c>
      <c r="W481" s="0" t="s">
        <v>40</v>
      </c>
      <c r="X481" s="0" t="s">
        <v>40</v>
      </c>
      <c r="Y481" s="0" t="s">
        <v>40</v>
      </c>
      <c r="Z481" s="0" t="s">
        <v>40</v>
      </c>
      <c r="AA481" s="0" t="s">
        <v>40</v>
      </c>
      <c r="AB481" s="0" t="s">
        <v>40</v>
      </c>
      <c r="AC481" s="0" t="s">
        <v>40</v>
      </c>
      <c r="AD481" s="0" t="s">
        <v>40</v>
      </c>
      <c r="AK481" s="0" t="s">
        <v>72</v>
      </c>
    </row>
    <row r="482" customFormat="false" ht="12.8" hidden="false" customHeight="false" outlineLevel="0" collapsed="false">
      <c r="A482" s="0" t="s">
        <v>434</v>
      </c>
      <c r="B482" s="0" t="n">
        <v>2002</v>
      </c>
      <c r="C482" s="0" t="s">
        <v>59</v>
      </c>
      <c r="D482" s="0" t="s">
        <v>468</v>
      </c>
      <c r="E482" s="0" t="n">
        <v>0</v>
      </c>
      <c r="F482" s="0" t="n">
        <v>10.5714285714286</v>
      </c>
      <c r="G482" s="0" t="n">
        <v>28.5</v>
      </c>
      <c r="H482" s="0" t="n">
        <v>10.8928571428571</v>
      </c>
      <c r="I482" s="0" t="n">
        <v>17.3214285714286</v>
      </c>
      <c r="J482" s="0" t="n">
        <v>84.2142857142857</v>
      </c>
      <c r="K482" s="0" t="n">
        <v>0</v>
      </c>
      <c r="L482" s="0" t="n">
        <v>0</v>
      </c>
      <c r="M482" s="0" t="n">
        <v>37.5357142857143</v>
      </c>
      <c r="N482" s="0" t="n">
        <v>3.78571428571429</v>
      </c>
      <c r="O482" s="0" t="n">
        <v>14.0357142857143</v>
      </c>
      <c r="P482" s="0" t="n">
        <v>5.57142857142857</v>
      </c>
      <c r="Q482" s="0" t="n">
        <v>2.84210526315789</v>
      </c>
      <c r="R482" s="0" t="s">
        <v>40</v>
      </c>
      <c r="S482" s="0" t="s">
        <v>40</v>
      </c>
      <c r="T482" s="0" t="s">
        <v>40</v>
      </c>
      <c r="U482" s="0" t="s">
        <v>40</v>
      </c>
      <c r="V482" s="0" t="s">
        <v>40</v>
      </c>
      <c r="W482" s="0" t="s">
        <v>40</v>
      </c>
      <c r="X482" s="0" t="s">
        <v>40</v>
      </c>
      <c r="Y482" s="0" t="s">
        <v>40</v>
      </c>
      <c r="Z482" s="0" t="s">
        <v>40</v>
      </c>
      <c r="AA482" s="0" t="s">
        <v>40</v>
      </c>
      <c r="AB482" s="0" t="s">
        <v>40</v>
      </c>
      <c r="AC482" s="0" t="s">
        <v>40</v>
      </c>
      <c r="AD482" s="0" t="s">
        <v>40</v>
      </c>
      <c r="AK482" s="0" t="s">
        <v>72</v>
      </c>
    </row>
    <row r="483" customFormat="false" ht="12.8" hidden="false" customHeight="false" outlineLevel="0" collapsed="false">
      <c r="A483" s="0" t="s">
        <v>434</v>
      </c>
      <c r="B483" s="0" t="n">
        <v>2002</v>
      </c>
      <c r="C483" s="0" t="s">
        <v>59</v>
      </c>
      <c r="D483" s="0" t="s">
        <v>469</v>
      </c>
      <c r="E483" s="0" t="n">
        <v>0</v>
      </c>
      <c r="I483" s="0" t="n">
        <v>2.646</v>
      </c>
      <c r="J483" s="0" t="n">
        <v>69.7142857142857</v>
      </c>
      <c r="K483" s="0" t="n">
        <v>18.6071428571429</v>
      </c>
      <c r="L483" s="0" t="n">
        <v>2.89285714285714</v>
      </c>
      <c r="M483" s="0" t="n">
        <v>46.9285714285714</v>
      </c>
      <c r="N483" s="0" t="n">
        <v>10.7857142857143</v>
      </c>
      <c r="O483" s="0" t="n">
        <v>13.2142857142857</v>
      </c>
      <c r="P483" s="0" t="n">
        <v>0.678571428571429</v>
      </c>
      <c r="Q483" s="0" t="n">
        <v>2.4</v>
      </c>
      <c r="R483" s="0" t="s">
        <v>40</v>
      </c>
      <c r="S483" s="0" t="s">
        <v>41</v>
      </c>
      <c r="T483" s="0" t="s">
        <v>41</v>
      </c>
      <c r="U483" s="0" t="s">
        <v>41</v>
      </c>
      <c r="V483" s="0" t="s">
        <v>41</v>
      </c>
      <c r="W483" s="0" t="s">
        <v>40</v>
      </c>
      <c r="X483" s="0" t="s">
        <v>40</v>
      </c>
      <c r="Y483" s="0" t="s">
        <v>40</v>
      </c>
      <c r="Z483" s="0" t="s">
        <v>40</v>
      </c>
      <c r="AA483" s="0" t="s">
        <v>40</v>
      </c>
      <c r="AB483" s="0" t="s">
        <v>40</v>
      </c>
      <c r="AC483" s="0" t="s">
        <v>40</v>
      </c>
      <c r="AD483" s="0" t="s">
        <v>40</v>
      </c>
      <c r="AK483" s="0" t="s">
        <v>65</v>
      </c>
    </row>
    <row r="484" customFormat="false" ht="12.8" hidden="false" customHeight="false" outlineLevel="0" collapsed="false">
      <c r="A484" s="0" t="s">
        <v>434</v>
      </c>
      <c r="B484" s="0" t="n">
        <v>2002</v>
      </c>
      <c r="C484" s="0" t="s">
        <v>59</v>
      </c>
      <c r="D484" s="0" t="s">
        <v>470</v>
      </c>
      <c r="E484" s="0" t="n">
        <v>0</v>
      </c>
      <c r="I484" s="0" t="n">
        <v>1.826</v>
      </c>
      <c r="J484" s="0" t="n">
        <v>56.8928571428572</v>
      </c>
      <c r="K484" s="0" t="n">
        <v>0</v>
      </c>
      <c r="L484" s="0" t="n">
        <v>5.60714285714286</v>
      </c>
      <c r="M484" s="0" t="n">
        <v>44.8928571428572</v>
      </c>
      <c r="N484" s="0" t="n">
        <v>0</v>
      </c>
      <c r="O484" s="0" t="n">
        <v>13.3928571428571</v>
      </c>
      <c r="P484" s="0" t="n">
        <v>3.07142857142857</v>
      </c>
      <c r="Q484" s="0" t="n">
        <v>4.5</v>
      </c>
      <c r="R484" s="0" t="s">
        <v>40</v>
      </c>
      <c r="S484" s="0" t="s">
        <v>41</v>
      </c>
      <c r="T484" s="0" t="s">
        <v>41</v>
      </c>
      <c r="U484" s="0" t="s">
        <v>41</v>
      </c>
      <c r="V484" s="0" t="s">
        <v>41</v>
      </c>
      <c r="W484" s="0" t="s">
        <v>40</v>
      </c>
      <c r="X484" s="0" t="s">
        <v>40</v>
      </c>
      <c r="Y484" s="0" t="s">
        <v>40</v>
      </c>
      <c r="Z484" s="0" t="s">
        <v>40</v>
      </c>
      <c r="AA484" s="0" t="s">
        <v>40</v>
      </c>
      <c r="AB484" s="0" t="s">
        <v>40</v>
      </c>
      <c r="AC484" s="0" t="s">
        <v>40</v>
      </c>
      <c r="AD484" s="0" t="s">
        <v>40</v>
      </c>
      <c r="AK484" s="0" t="s">
        <v>65</v>
      </c>
    </row>
    <row r="485" customFormat="false" ht="12.8" hidden="false" customHeight="false" outlineLevel="0" collapsed="false">
      <c r="A485" s="0" t="s">
        <v>434</v>
      </c>
      <c r="B485" s="0" t="n">
        <v>2002</v>
      </c>
      <c r="C485" s="0" t="s">
        <v>59</v>
      </c>
      <c r="D485" s="0" t="s">
        <v>471</v>
      </c>
      <c r="E485" s="0" t="n">
        <v>0</v>
      </c>
      <c r="F485" s="0" t="n">
        <v>10.75</v>
      </c>
      <c r="G485" s="0" t="n">
        <v>36.6071428571429</v>
      </c>
      <c r="H485" s="0" t="n">
        <v>21.75</v>
      </c>
      <c r="I485" s="0" t="n">
        <v>21.75</v>
      </c>
      <c r="J485" s="0" t="n">
        <v>45</v>
      </c>
      <c r="K485" s="0" t="n">
        <v>32.4642857142857</v>
      </c>
      <c r="L485" s="0" t="n">
        <v>0</v>
      </c>
      <c r="M485" s="0" t="n">
        <v>32.1785714285714</v>
      </c>
      <c r="N485" s="0" t="n">
        <v>25.1071428571429</v>
      </c>
      <c r="O485" s="0" t="n">
        <v>10</v>
      </c>
      <c r="P485" s="0" t="n">
        <v>0</v>
      </c>
      <c r="Q485" s="0" t="n">
        <v>0</v>
      </c>
      <c r="R485" s="0" t="s">
        <v>40</v>
      </c>
      <c r="S485" s="0" t="s">
        <v>40</v>
      </c>
      <c r="T485" s="0" t="s">
        <v>40</v>
      </c>
      <c r="U485" s="0" t="s">
        <v>40</v>
      </c>
      <c r="V485" s="0" t="s">
        <v>40</v>
      </c>
      <c r="W485" s="0" t="s">
        <v>40</v>
      </c>
      <c r="X485" s="0" t="s">
        <v>40</v>
      </c>
      <c r="Y485" s="0" t="s">
        <v>40</v>
      </c>
      <c r="Z485" s="0" t="s">
        <v>40</v>
      </c>
      <c r="AA485" s="0" t="s">
        <v>40</v>
      </c>
      <c r="AB485" s="0" t="s">
        <v>40</v>
      </c>
      <c r="AC485" s="0" t="s">
        <v>40</v>
      </c>
      <c r="AD485" s="0" t="s">
        <v>40</v>
      </c>
      <c r="AK485" s="0" t="s">
        <v>65</v>
      </c>
    </row>
    <row r="486" customFormat="false" ht="12.8" hidden="false" customHeight="false" outlineLevel="0" collapsed="false">
      <c r="A486" s="0" t="s">
        <v>434</v>
      </c>
      <c r="B486" s="0" t="n">
        <v>2002</v>
      </c>
      <c r="C486" s="0" t="s">
        <v>59</v>
      </c>
      <c r="D486" s="0" t="s">
        <v>472</v>
      </c>
      <c r="E486" s="0" t="n">
        <v>0</v>
      </c>
      <c r="F486" s="0" t="n">
        <v>10.2142857142857</v>
      </c>
      <c r="G486" s="0" t="n">
        <v>28.6071428571429</v>
      </c>
      <c r="H486" s="0" t="n">
        <v>13.8928571428571</v>
      </c>
      <c r="I486" s="0" t="n">
        <v>8.07142857142857</v>
      </c>
      <c r="J486" s="0" t="n">
        <v>47.1428571428571</v>
      </c>
      <c r="K486" s="0" t="n">
        <v>0</v>
      </c>
      <c r="L486" s="0" t="n">
        <v>0.142857142857143</v>
      </c>
      <c r="M486" s="0" t="n">
        <v>41.8214285714286</v>
      </c>
      <c r="N486" s="0" t="n">
        <v>0</v>
      </c>
      <c r="O486" s="0" t="n">
        <v>12.1071428571429</v>
      </c>
      <c r="P486" s="0" t="n">
        <v>4.35714285714286</v>
      </c>
      <c r="Q486" s="0" t="n">
        <v>2.64705882352941</v>
      </c>
      <c r="R486" s="0" t="s">
        <v>40</v>
      </c>
      <c r="S486" s="0" t="s">
        <v>40</v>
      </c>
      <c r="T486" s="0" t="s">
        <v>40</v>
      </c>
      <c r="U486" s="0" t="s">
        <v>40</v>
      </c>
      <c r="V486" s="0" t="s">
        <v>40</v>
      </c>
      <c r="W486" s="0" t="s">
        <v>40</v>
      </c>
      <c r="X486" s="0" t="s">
        <v>40</v>
      </c>
      <c r="Y486" s="0" t="s">
        <v>40</v>
      </c>
      <c r="Z486" s="0" t="s">
        <v>40</v>
      </c>
      <c r="AA486" s="0" t="s">
        <v>40</v>
      </c>
      <c r="AB486" s="0" t="s">
        <v>40</v>
      </c>
      <c r="AC486" s="0" t="s">
        <v>40</v>
      </c>
      <c r="AD486" s="0" t="s">
        <v>40</v>
      </c>
      <c r="AK486" s="0" t="s">
        <v>65</v>
      </c>
    </row>
    <row r="487" customFormat="false" ht="12.8" hidden="false" customHeight="false" outlineLevel="0" collapsed="false">
      <c r="A487" s="0" t="s">
        <v>434</v>
      </c>
      <c r="B487" s="0" t="n">
        <v>2002</v>
      </c>
      <c r="C487" s="0" t="s">
        <v>59</v>
      </c>
      <c r="D487" s="0" t="s">
        <v>473</v>
      </c>
      <c r="E487" s="0" t="n">
        <v>0</v>
      </c>
      <c r="I487" s="0" t="n">
        <v>2.646</v>
      </c>
      <c r="J487" s="0" t="n">
        <v>69.7142857142857</v>
      </c>
      <c r="K487" s="0" t="n">
        <v>18.6071428571429</v>
      </c>
      <c r="L487" s="0" t="n">
        <v>2.89285714285714</v>
      </c>
      <c r="M487" s="0" t="n">
        <v>46.9285714285714</v>
      </c>
      <c r="N487" s="0" t="n">
        <v>10.7857142857143</v>
      </c>
      <c r="O487" s="0" t="n">
        <v>13.2142857142857</v>
      </c>
      <c r="P487" s="0" t="n">
        <v>0.678571428571429</v>
      </c>
      <c r="Q487" s="0" t="n">
        <v>2.22222222222222</v>
      </c>
      <c r="R487" s="0" t="s">
        <v>40</v>
      </c>
      <c r="S487" s="0" t="s">
        <v>41</v>
      </c>
      <c r="T487" s="0" t="s">
        <v>41</v>
      </c>
      <c r="U487" s="0" t="s">
        <v>41</v>
      </c>
      <c r="V487" s="0" t="s">
        <v>41</v>
      </c>
      <c r="W487" s="0" t="s">
        <v>40</v>
      </c>
      <c r="X487" s="0" t="s">
        <v>40</v>
      </c>
      <c r="Y487" s="0" t="s">
        <v>40</v>
      </c>
      <c r="Z487" s="0" t="s">
        <v>40</v>
      </c>
      <c r="AA487" s="0" t="s">
        <v>40</v>
      </c>
      <c r="AB487" s="0" t="s">
        <v>40</v>
      </c>
      <c r="AC487" s="0" t="s">
        <v>40</v>
      </c>
      <c r="AD487" s="0" t="s">
        <v>40</v>
      </c>
      <c r="AK487" s="0" t="s">
        <v>65</v>
      </c>
    </row>
    <row r="488" customFormat="false" ht="12.8" hidden="false" customHeight="false" outlineLevel="0" collapsed="false">
      <c r="A488" s="0" t="s">
        <v>434</v>
      </c>
      <c r="B488" s="0" t="n">
        <v>2002</v>
      </c>
      <c r="C488" s="0" t="s">
        <v>59</v>
      </c>
      <c r="D488" s="0" t="s">
        <v>474</v>
      </c>
      <c r="E488" s="0" t="n">
        <v>0</v>
      </c>
      <c r="I488" s="0" t="n">
        <v>1.826</v>
      </c>
      <c r="K488" s="0" t="n">
        <v>1.593</v>
      </c>
      <c r="L488" s="0" t="n">
        <v>5.60714285714286</v>
      </c>
      <c r="M488" s="0" t="n">
        <v>44.8928571428572</v>
      </c>
      <c r="N488" s="0" t="n">
        <v>0</v>
      </c>
      <c r="O488" s="0" t="n">
        <v>13.3928571428571</v>
      </c>
      <c r="P488" s="0" t="n">
        <v>3.07142857142857</v>
      </c>
      <c r="Q488" s="0" t="n">
        <v>4.55555555555556</v>
      </c>
      <c r="R488" s="0" t="s">
        <v>40</v>
      </c>
      <c r="S488" s="0" t="s">
        <v>41</v>
      </c>
      <c r="T488" s="0" t="s">
        <v>41</v>
      </c>
      <c r="U488" s="0" t="s">
        <v>41</v>
      </c>
      <c r="V488" s="0" t="s">
        <v>41</v>
      </c>
      <c r="W488" s="0" t="s">
        <v>41</v>
      </c>
      <c r="X488" s="0" t="s">
        <v>41</v>
      </c>
      <c r="Y488" s="0" t="s">
        <v>40</v>
      </c>
      <c r="Z488" s="0" t="s">
        <v>40</v>
      </c>
      <c r="AA488" s="0" t="s">
        <v>40</v>
      </c>
      <c r="AB488" s="0" t="s">
        <v>40</v>
      </c>
      <c r="AC488" s="0" t="s">
        <v>40</v>
      </c>
      <c r="AD488" s="0" t="s">
        <v>40</v>
      </c>
      <c r="AK488" s="0" t="s">
        <v>65</v>
      </c>
    </row>
    <row r="489" customFormat="false" ht="12.8" hidden="false" customHeight="false" outlineLevel="0" collapsed="false">
      <c r="A489" s="0" t="s">
        <v>434</v>
      </c>
      <c r="B489" s="0" t="n">
        <v>2002</v>
      </c>
      <c r="C489" s="0" t="s">
        <v>59</v>
      </c>
      <c r="D489" s="0" t="s">
        <v>475</v>
      </c>
      <c r="E489" s="0" t="n">
        <v>0</v>
      </c>
      <c r="J489" s="0" t="n">
        <v>4.81</v>
      </c>
      <c r="L489" s="0" t="n">
        <v>0.971</v>
      </c>
      <c r="M489" s="0" t="n">
        <v>36.5714285714286</v>
      </c>
      <c r="N489" s="0" t="n">
        <v>31.25</v>
      </c>
      <c r="O489" s="0" t="n">
        <v>11.25</v>
      </c>
      <c r="P489" s="0" t="n">
        <v>7.42857142857143</v>
      </c>
      <c r="Q489" s="0" t="n">
        <v>6.88235294117647</v>
      </c>
      <c r="R489" s="0" t="s">
        <v>40</v>
      </c>
      <c r="S489" s="0" t="s">
        <v>41</v>
      </c>
      <c r="T489" s="0" t="s">
        <v>41</v>
      </c>
      <c r="U489" s="0" t="s">
        <v>41</v>
      </c>
      <c r="V489" s="0" t="s">
        <v>41</v>
      </c>
      <c r="W489" s="0" t="s">
        <v>41</v>
      </c>
      <c r="X489" s="0" t="s">
        <v>41</v>
      </c>
      <c r="Y489" s="0" t="s">
        <v>41</v>
      </c>
      <c r="Z489" s="0" t="s">
        <v>40</v>
      </c>
      <c r="AA489" s="0" t="s">
        <v>40</v>
      </c>
      <c r="AB489" s="0" t="s">
        <v>40</v>
      </c>
      <c r="AC489" s="0" t="s">
        <v>40</v>
      </c>
      <c r="AD489" s="0" t="s">
        <v>40</v>
      </c>
      <c r="AK489" s="0" t="s">
        <v>72</v>
      </c>
    </row>
    <row r="490" customFormat="false" ht="12.8" hidden="false" customHeight="false" outlineLevel="0" collapsed="false">
      <c r="A490" s="0" t="s">
        <v>434</v>
      </c>
      <c r="B490" s="0" t="n">
        <v>2002</v>
      </c>
      <c r="C490" s="0" t="s">
        <v>59</v>
      </c>
      <c r="D490" s="0" t="s">
        <v>476</v>
      </c>
      <c r="E490" s="0" t="n">
        <v>0</v>
      </c>
      <c r="J490" s="0" t="n">
        <v>4.81</v>
      </c>
      <c r="K490" s="0" t="n">
        <v>29.5357142857143</v>
      </c>
      <c r="L490" s="0" t="n">
        <v>8.42857142857143</v>
      </c>
      <c r="M490" s="0" t="n">
        <v>43.7142857142857</v>
      </c>
      <c r="N490" s="0" t="n">
        <v>18.8214285714286</v>
      </c>
      <c r="O490" s="0" t="n">
        <v>18.4285714285714</v>
      </c>
      <c r="P490" s="0" t="n">
        <v>2.64285714285714</v>
      </c>
      <c r="Q490" s="0" t="n">
        <v>0.764705882352941</v>
      </c>
      <c r="R490" s="0" t="s">
        <v>40</v>
      </c>
      <c r="S490" s="0" t="s">
        <v>41</v>
      </c>
      <c r="T490" s="0" t="s">
        <v>41</v>
      </c>
      <c r="U490" s="0" t="s">
        <v>41</v>
      </c>
      <c r="V490" s="0" t="s">
        <v>41</v>
      </c>
      <c r="W490" s="0" t="s">
        <v>41</v>
      </c>
      <c r="X490" s="0" t="s">
        <v>40</v>
      </c>
      <c r="Y490" s="0" t="s">
        <v>40</v>
      </c>
      <c r="Z490" s="0" t="s">
        <v>40</v>
      </c>
      <c r="AA490" s="0" t="s">
        <v>40</v>
      </c>
      <c r="AB490" s="0" t="s">
        <v>40</v>
      </c>
      <c r="AC490" s="0" t="s">
        <v>40</v>
      </c>
      <c r="AD490" s="0" t="s">
        <v>40</v>
      </c>
      <c r="AK490" s="0" t="s">
        <v>72</v>
      </c>
    </row>
    <row r="491" customFormat="false" ht="12.8" hidden="false" customHeight="false" outlineLevel="0" collapsed="false">
      <c r="A491" s="0" t="s">
        <v>434</v>
      </c>
      <c r="B491" s="0" t="n">
        <v>2002</v>
      </c>
      <c r="C491" s="0" t="s">
        <v>59</v>
      </c>
      <c r="D491" s="0" t="s">
        <v>477</v>
      </c>
      <c r="E491" s="0" t="n">
        <v>0</v>
      </c>
      <c r="F491" s="0" t="n">
        <v>13.5357142857143</v>
      </c>
      <c r="G491" s="0" t="n">
        <v>39.8571428571429</v>
      </c>
      <c r="H491" s="0" t="n">
        <v>24.1428571428571</v>
      </c>
      <c r="J491" s="0" t="n">
        <v>3.315</v>
      </c>
      <c r="K491" s="0" t="n">
        <v>43.6785714285714</v>
      </c>
      <c r="L491" s="0" t="n">
        <v>2.85714285714286</v>
      </c>
      <c r="M491" s="0" t="n">
        <v>36.8928571428571</v>
      </c>
      <c r="N491" s="0" t="n">
        <v>32.9285714285714</v>
      </c>
      <c r="O491" s="0" t="n">
        <v>11.4642857142857</v>
      </c>
      <c r="P491" s="0" t="n">
        <v>7.5</v>
      </c>
      <c r="Q491" s="0" t="n">
        <v>6.33333333333333</v>
      </c>
      <c r="R491" s="0" t="s">
        <v>40</v>
      </c>
      <c r="S491" s="0" t="s">
        <v>40</v>
      </c>
      <c r="T491" s="0" t="s">
        <v>40</v>
      </c>
      <c r="U491" s="0" t="s">
        <v>40</v>
      </c>
      <c r="V491" s="0" t="s">
        <v>41</v>
      </c>
      <c r="W491" s="0" t="s">
        <v>41</v>
      </c>
      <c r="X491" s="0" t="s">
        <v>40</v>
      </c>
      <c r="Y491" s="0" t="s">
        <v>40</v>
      </c>
      <c r="Z491" s="0" t="s">
        <v>40</v>
      </c>
      <c r="AA491" s="0" t="s">
        <v>40</v>
      </c>
      <c r="AB491" s="0" t="s">
        <v>40</v>
      </c>
      <c r="AC491" s="0" t="s">
        <v>40</v>
      </c>
      <c r="AD491" s="0" t="s">
        <v>40</v>
      </c>
      <c r="AK491" s="0" t="s">
        <v>72</v>
      </c>
    </row>
    <row r="492" customFormat="false" ht="12.8" hidden="false" customHeight="false" outlineLevel="0" collapsed="false">
      <c r="A492" s="0" t="s">
        <v>434</v>
      </c>
      <c r="B492" s="0" t="n">
        <v>2002</v>
      </c>
      <c r="C492" s="0" t="s">
        <v>59</v>
      </c>
      <c r="D492" s="0" t="s">
        <v>478</v>
      </c>
      <c r="E492" s="0" t="n">
        <v>0</v>
      </c>
      <c r="F492" s="0" t="n">
        <v>12.9285714285714</v>
      </c>
      <c r="G492" s="0" t="n">
        <v>31.8571428571429</v>
      </c>
      <c r="H492" s="0" t="n">
        <v>16.3928571428571</v>
      </c>
      <c r="J492" s="0" t="n">
        <v>2.965</v>
      </c>
      <c r="K492" s="0" t="n">
        <v>6.75</v>
      </c>
      <c r="L492" s="0" t="n">
        <v>0.392857142857143</v>
      </c>
      <c r="M492" s="0" t="n">
        <v>37.4642857142857</v>
      </c>
      <c r="N492" s="0" t="n">
        <v>12.5714285714286</v>
      </c>
      <c r="O492" s="0" t="n">
        <v>12.7142857142857</v>
      </c>
      <c r="P492" s="0" t="n">
        <v>7.14285714285714</v>
      </c>
      <c r="Q492" s="0" t="n">
        <v>6.22222222222222</v>
      </c>
      <c r="R492" s="0" t="s">
        <v>40</v>
      </c>
      <c r="S492" s="0" t="s">
        <v>40</v>
      </c>
      <c r="T492" s="0" t="s">
        <v>40</v>
      </c>
      <c r="U492" s="0" t="s">
        <v>40</v>
      </c>
      <c r="V492" s="0" t="s">
        <v>41</v>
      </c>
      <c r="W492" s="0" t="s">
        <v>41</v>
      </c>
      <c r="X492" s="0" t="s">
        <v>40</v>
      </c>
      <c r="Y492" s="0" t="s">
        <v>40</v>
      </c>
      <c r="Z492" s="0" t="s">
        <v>40</v>
      </c>
      <c r="AA492" s="0" t="s">
        <v>40</v>
      </c>
      <c r="AB492" s="0" t="s">
        <v>40</v>
      </c>
      <c r="AC492" s="0" t="s">
        <v>40</v>
      </c>
      <c r="AD492" s="0" t="s">
        <v>40</v>
      </c>
      <c r="AK492" s="0" t="s">
        <v>72</v>
      </c>
    </row>
    <row r="493" customFormat="false" ht="12.8" hidden="false" customHeight="false" outlineLevel="0" collapsed="false">
      <c r="A493" s="0" t="s">
        <v>434</v>
      </c>
      <c r="B493" s="0" t="n">
        <v>2002</v>
      </c>
      <c r="C493" s="0" t="s">
        <v>59</v>
      </c>
      <c r="D493" s="0" t="s">
        <v>479</v>
      </c>
      <c r="E493" s="0" t="n">
        <v>0</v>
      </c>
      <c r="J493" s="0" t="n">
        <v>3.778</v>
      </c>
      <c r="K493" s="0" t="n">
        <v>0</v>
      </c>
      <c r="L493" s="0" t="n">
        <v>6.10714285714286</v>
      </c>
      <c r="M493" s="0" t="n">
        <v>44.7857142857143</v>
      </c>
      <c r="N493" s="0" t="n">
        <v>5.28571428571429</v>
      </c>
      <c r="O493" s="0" t="n">
        <v>16.3214285714286</v>
      </c>
      <c r="P493" s="0" t="n">
        <v>5.64285714285714</v>
      </c>
      <c r="Q493" s="0" t="n">
        <v>3.82352941176471</v>
      </c>
      <c r="R493" s="0" t="s">
        <v>40</v>
      </c>
      <c r="S493" s="0" t="s">
        <v>41</v>
      </c>
      <c r="T493" s="0" t="s">
        <v>41</v>
      </c>
      <c r="U493" s="0" t="s">
        <v>41</v>
      </c>
      <c r="V493" s="0" t="s">
        <v>41</v>
      </c>
      <c r="W493" s="0" t="s">
        <v>41</v>
      </c>
      <c r="X493" s="0" t="s">
        <v>40</v>
      </c>
      <c r="Y493" s="0" t="s">
        <v>40</v>
      </c>
      <c r="Z493" s="0" t="s">
        <v>40</v>
      </c>
      <c r="AA493" s="0" t="s">
        <v>40</v>
      </c>
      <c r="AB493" s="0" t="s">
        <v>40</v>
      </c>
      <c r="AC493" s="0" t="s">
        <v>40</v>
      </c>
      <c r="AD493" s="0" t="s">
        <v>40</v>
      </c>
      <c r="AK493" s="0" t="s">
        <v>72</v>
      </c>
    </row>
    <row r="494" customFormat="false" ht="12.8" hidden="false" customHeight="false" outlineLevel="0" collapsed="false">
      <c r="A494" s="0" t="s">
        <v>434</v>
      </c>
      <c r="B494" s="0" t="n">
        <v>2002</v>
      </c>
      <c r="C494" s="0" t="s">
        <v>59</v>
      </c>
      <c r="D494" s="0" t="s">
        <v>480</v>
      </c>
      <c r="E494" s="0" t="n">
        <v>0</v>
      </c>
      <c r="J494" s="0" t="n">
        <v>4.81</v>
      </c>
      <c r="L494" s="0" t="n">
        <v>1.303</v>
      </c>
      <c r="N494" s="0" t="n">
        <v>1.899</v>
      </c>
      <c r="O494" s="0" t="n">
        <v>11.25</v>
      </c>
      <c r="P494" s="0" t="n">
        <v>7.42857142857143</v>
      </c>
      <c r="Q494" s="0" t="n">
        <v>6.88235294117647</v>
      </c>
      <c r="R494" s="0" t="s">
        <v>40</v>
      </c>
      <c r="S494" s="0" t="s">
        <v>41</v>
      </c>
      <c r="T494" s="0" t="s">
        <v>41</v>
      </c>
      <c r="U494" s="0" t="s">
        <v>41</v>
      </c>
      <c r="V494" s="0" t="s">
        <v>41</v>
      </c>
      <c r="W494" s="0" t="s">
        <v>41</v>
      </c>
      <c r="X494" s="0" t="s">
        <v>41</v>
      </c>
      <c r="Y494" s="0" t="s">
        <v>41</v>
      </c>
      <c r="Z494" s="0" t="s">
        <v>41</v>
      </c>
      <c r="AA494" s="0" t="s">
        <v>41</v>
      </c>
      <c r="AB494" s="0" t="s">
        <v>40</v>
      </c>
      <c r="AC494" s="0" t="s">
        <v>40</v>
      </c>
      <c r="AD494" s="0" t="s">
        <v>40</v>
      </c>
      <c r="AK494" s="0" t="s">
        <v>72</v>
      </c>
    </row>
    <row r="495" customFormat="false" ht="12.8" hidden="false" customHeight="false" outlineLevel="0" collapsed="false">
      <c r="A495" s="0" t="s">
        <v>434</v>
      </c>
      <c r="B495" s="0" t="n">
        <v>2002</v>
      </c>
      <c r="C495" s="0" t="s">
        <v>59</v>
      </c>
      <c r="D495" s="0" t="s">
        <v>481</v>
      </c>
      <c r="E495" s="0" t="n">
        <v>0</v>
      </c>
      <c r="I495" s="0" t="n">
        <v>3.28</v>
      </c>
      <c r="K495" s="0" t="n">
        <v>2.691</v>
      </c>
      <c r="L495" s="0" t="n">
        <v>8.14285714285714</v>
      </c>
      <c r="M495" s="0" t="n">
        <v>35.3214285714286</v>
      </c>
      <c r="N495" s="0" t="n">
        <v>20</v>
      </c>
      <c r="O495" s="0" t="n">
        <v>11.3214285714286</v>
      </c>
      <c r="P495" s="0" t="n">
        <v>2.64285714285714</v>
      </c>
      <c r="Q495" s="0" t="n">
        <v>0.842105263157895</v>
      </c>
      <c r="R495" s="0" t="s">
        <v>40</v>
      </c>
      <c r="S495" s="0" t="s">
        <v>41</v>
      </c>
      <c r="T495" s="0" t="s">
        <v>41</v>
      </c>
      <c r="U495" s="0" t="s">
        <v>41</v>
      </c>
      <c r="V495" s="0" t="s">
        <v>41</v>
      </c>
      <c r="W495" s="0" t="s">
        <v>41</v>
      </c>
      <c r="X495" s="0" t="s">
        <v>41</v>
      </c>
      <c r="Y495" s="0" t="s">
        <v>40</v>
      </c>
      <c r="Z495" s="0" t="s">
        <v>40</v>
      </c>
      <c r="AA495" s="0" t="s">
        <v>40</v>
      </c>
      <c r="AB495" s="0" t="s">
        <v>40</v>
      </c>
      <c r="AC495" s="0" t="s">
        <v>40</v>
      </c>
      <c r="AD495" s="0" t="s">
        <v>40</v>
      </c>
      <c r="AK495" s="0" t="s">
        <v>65</v>
      </c>
    </row>
    <row r="496" customFormat="false" ht="12.8" hidden="false" customHeight="false" outlineLevel="0" collapsed="false">
      <c r="A496" s="0" t="s">
        <v>434</v>
      </c>
      <c r="B496" s="0" t="n">
        <v>2002</v>
      </c>
      <c r="C496" s="0" t="s">
        <v>59</v>
      </c>
      <c r="D496" s="0" t="s">
        <v>482</v>
      </c>
      <c r="E496" s="0" t="n">
        <v>0</v>
      </c>
      <c r="I496" s="0" t="n">
        <v>2.17</v>
      </c>
      <c r="K496" s="0" t="n">
        <v>1.885</v>
      </c>
      <c r="L496" s="0" t="n">
        <v>0</v>
      </c>
      <c r="M496" s="0" t="n">
        <v>36.8928571428571</v>
      </c>
      <c r="N496" s="0" t="n">
        <v>16.25</v>
      </c>
      <c r="O496" s="0" t="n">
        <v>12.0357142857143</v>
      </c>
      <c r="P496" s="0" t="n">
        <v>3.53571428571429</v>
      </c>
      <c r="Q496" s="0" t="n">
        <v>1.63157894736842</v>
      </c>
      <c r="R496" s="0" t="s">
        <v>40</v>
      </c>
      <c r="S496" s="0" t="s">
        <v>41</v>
      </c>
      <c r="T496" s="0" t="s">
        <v>41</v>
      </c>
      <c r="U496" s="0" t="s">
        <v>41</v>
      </c>
      <c r="V496" s="0" t="s">
        <v>41</v>
      </c>
      <c r="W496" s="0" t="s">
        <v>41</v>
      </c>
      <c r="X496" s="0" t="s">
        <v>41</v>
      </c>
      <c r="Y496" s="0" t="s">
        <v>40</v>
      </c>
      <c r="Z496" s="0" t="s">
        <v>40</v>
      </c>
      <c r="AA496" s="0" t="s">
        <v>40</v>
      </c>
      <c r="AB496" s="0" t="s">
        <v>40</v>
      </c>
      <c r="AC496" s="0" t="s">
        <v>40</v>
      </c>
      <c r="AD496" s="0" t="s">
        <v>40</v>
      </c>
      <c r="AK496" s="0" t="s">
        <v>65</v>
      </c>
    </row>
    <row r="497" customFormat="false" ht="12.8" hidden="false" customHeight="false" outlineLevel="0" collapsed="false">
      <c r="A497" s="0" t="s">
        <v>434</v>
      </c>
      <c r="B497" s="0" t="n">
        <v>2002</v>
      </c>
      <c r="C497" s="0" t="s">
        <v>59</v>
      </c>
      <c r="D497" s="0" t="s">
        <v>483</v>
      </c>
      <c r="E497" s="0" t="n">
        <v>0</v>
      </c>
      <c r="I497" s="0" t="n">
        <v>2.262</v>
      </c>
      <c r="K497" s="0" t="n">
        <v>2.168</v>
      </c>
      <c r="M497" s="0" t="n">
        <v>0.846</v>
      </c>
      <c r="N497" s="0" t="n">
        <v>9.75</v>
      </c>
      <c r="O497" s="0" t="n">
        <v>5.57142857142857</v>
      </c>
      <c r="P497" s="0" t="n">
        <v>4.17857142857143</v>
      </c>
      <c r="R497" s="0" t="s">
        <v>40</v>
      </c>
      <c r="S497" s="0" t="s">
        <v>41</v>
      </c>
      <c r="T497" s="0" t="s">
        <v>41</v>
      </c>
      <c r="U497" s="0" t="s">
        <v>41</v>
      </c>
      <c r="V497" s="0" t="s">
        <v>41</v>
      </c>
      <c r="W497" s="0" t="s">
        <v>41</v>
      </c>
      <c r="X497" s="0" t="s">
        <v>41</v>
      </c>
      <c r="Y497" s="0" t="s">
        <v>41</v>
      </c>
      <c r="Z497" s="0" t="s">
        <v>41</v>
      </c>
      <c r="AA497" s="0" t="s">
        <v>40</v>
      </c>
      <c r="AB497" s="0" t="s">
        <v>40</v>
      </c>
      <c r="AC497" s="0" t="s">
        <v>40</v>
      </c>
      <c r="AD497" s="0" t="s">
        <v>40</v>
      </c>
      <c r="AK497" s="0" t="s">
        <v>65</v>
      </c>
    </row>
    <row r="498" customFormat="false" ht="12.8" hidden="false" customHeight="false" outlineLevel="0" collapsed="false">
      <c r="A498" s="0" t="s">
        <v>434</v>
      </c>
      <c r="B498" s="0" t="n">
        <v>2002</v>
      </c>
      <c r="C498" s="0" t="s">
        <v>59</v>
      </c>
      <c r="D498" s="0" t="s">
        <v>484</v>
      </c>
      <c r="E498" s="0" t="n">
        <v>0</v>
      </c>
      <c r="F498" s="0" t="n">
        <v>3.6</v>
      </c>
      <c r="G498" s="0" t="n">
        <v>8.4</v>
      </c>
      <c r="H498" s="0" t="n">
        <v>36</v>
      </c>
      <c r="I498" s="0" t="n">
        <v>56.8</v>
      </c>
      <c r="J498" s="0" t="n">
        <v>85.6</v>
      </c>
      <c r="K498" s="0" t="n">
        <v>29.6</v>
      </c>
      <c r="L498" s="0" t="n">
        <v>22.8</v>
      </c>
      <c r="M498" s="0" t="n">
        <v>26.4</v>
      </c>
      <c r="N498" s="0" t="n">
        <v>13.6</v>
      </c>
      <c r="O498" s="0" t="n">
        <v>1.6</v>
      </c>
      <c r="P498" s="0" t="n">
        <v>0</v>
      </c>
      <c r="R498" s="0" t="s">
        <v>40</v>
      </c>
      <c r="S498" s="0" t="s">
        <v>40</v>
      </c>
      <c r="T498" s="0" t="s">
        <v>40</v>
      </c>
      <c r="U498" s="0" t="s">
        <v>40</v>
      </c>
      <c r="V498" s="0" t="s">
        <v>40</v>
      </c>
      <c r="W498" s="0" t="s">
        <v>40</v>
      </c>
      <c r="X498" s="0" t="s">
        <v>40</v>
      </c>
      <c r="Y498" s="0" t="s">
        <v>40</v>
      </c>
      <c r="Z498" s="0" t="s">
        <v>40</v>
      </c>
      <c r="AA498" s="0" t="s">
        <v>40</v>
      </c>
      <c r="AB498" s="0" t="s">
        <v>40</v>
      </c>
      <c r="AC498" s="0" t="s">
        <v>40</v>
      </c>
      <c r="AD498" s="0" t="s">
        <v>40</v>
      </c>
      <c r="AK498" s="0" t="s">
        <v>65</v>
      </c>
    </row>
    <row r="499" customFormat="false" ht="12.8" hidden="false" customHeight="false" outlineLevel="0" collapsed="false">
      <c r="A499" s="0" t="s">
        <v>434</v>
      </c>
      <c r="B499" s="0" t="n">
        <v>2002</v>
      </c>
      <c r="C499" s="0" t="s">
        <v>59</v>
      </c>
      <c r="D499" s="0" t="s">
        <v>485</v>
      </c>
      <c r="E499" s="0" t="n">
        <v>0</v>
      </c>
      <c r="F499" s="0" t="n">
        <v>3.6</v>
      </c>
      <c r="G499" s="0" t="n">
        <v>8.4</v>
      </c>
      <c r="H499" s="0" t="n">
        <v>21.6</v>
      </c>
      <c r="K499" s="0" t="n">
        <v>4.816</v>
      </c>
      <c r="M499" s="0" t="n">
        <v>1.3776</v>
      </c>
      <c r="N499" s="0" t="n">
        <v>13.6</v>
      </c>
      <c r="O499" s="0" t="n">
        <v>1.6</v>
      </c>
      <c r="P499" s="0" t="n">
        <v>0</v>
      </c>
      <c r="R499" s="0" t="s">
        <v>40</v>
      </c>
      <c r="S499" s="0" t="s">
        <v>40</v>
      </c>
      <c r="T499" s="0" t="s">
        <v>40</v>
      </c>
      <c r="U499" s="0" t="s">
        <v>40</v>
      </c>
      <c r="V499" s="0" t="s">
        <v>41</v>
      </c>
      <c r="W499" s="0" t="s">
        <v>41</v>
      </c>
      <c r="X499" s="0" t="s">
        <v>41</v>
      </c>
      <c r="Y499" s="0" t="s">
        <v>41</v>
      </c>
      <c r="Z499" s="0" t="s">
        <v>41</v>
      </c>
      <c r="AA499" s="0" t="s">
        <v>40</v>
      </c>
      <c r="AB499" s="0" t="s">
        <v>40</v>
      </c>
      <c r="AC499" s="0" t="s">
        <v>40</v>
      </c>
      <c r="AD499" s="0" t="s">
        <v>40</v>
      </c>
      <c r="AK499" s="0" t="s">
        <v>65</v>
      </c>
    </row>
    <row r="500" customFormat="false" ht="12.8" hidden="false" customHeight="false" outlineLevel="0" collapsed="false">
      <c r="A500" s="0" t="s">
        <v>434</v>
      </c>
      <c r="B500" s="0" t="n">
        <v>2002</v>
      </c>
      <c r="C500" s="0" t="s">
        <v>59</v>
      </c>
      <c r="D500" s="0" t="s">
        <v>486</v>
      </c>
      <c r="E500" s="0" t="n">
        <v>0</v>
      </c>
      <c r="F500" s="0" t="n">
        <v>10.2142857142857</v>
      </c>
      <c r="G500" s="0" t="n">
        <v>35.9285714285714</v>
      </c>
      <c r="H500" s="0" t="n">
        <v>20.9642857142857</v>
      </c>
      <c r="I500" s="0" t="n">
        <v>19.0714285714286</v>
      </c>
      <c r="J500" s="0" t="n">
        <v>46.3214285714286</v>
      </c>
      <c r="K500" s="0" t="n">
        <v>24.7857142857143</v>
      </c>
      <c r="L500" s="0" t="n">
        <v>1.78571428571429</v>
      </c>
      <c r="M500" s="0" t="n">
        <v>31.1428571428571</v>
      </c>
      <c r="N500" s="0" t="n">
        <v>17.1785714285714</v>
      </c>
      <c r="O500" s="0" t="n">
        <v>4.14285714285714</v>
      </c>
      <c r="P500" s="0" t="n">
        <v>0</v>
      </c>
      <c r="Q500" s="0" t="n">
        <v>0</v>
      </c>
      <c r="R500" s="0" t="s">
        <v>40</v>
      </c>
      <c r="S500" s="0" t="s">
        <v>40</v>
      </c>
      <c r="T500" s="0" t="s">
        <v>40</v>
      </c>
      <c r="U500" s="0" t="s">
        <v>40</v>
      </c>
      <c r="V500" s="0" t="s">
        <v>40</v>
      </c>
      <c r="W500" s="0" t="s">
        <v>40</v>
      </c>
      <c r="X500" s="0" t="s">
        <v>40</v>
      </c>
      <c r="Y500" s="0" t="s">
        <v>40</v>
      </c>
      <c r="Z500" s="0" t="s">
        <v>40</v>
      </c>
      <c r="AA500" s="0" t="s">
        <v>40</v>
      </c>
      <c r="AB500" s="0" t="s">
        <v>40</v>
      </c>
      <c r="AC500" s="0" t="s">
        <v>40</v>
      </c>
      <c r="AD500" s="0" t="s">
        <v>40</v>
      </c>
      <c r="AK500" s="0" t="s">
        <v>65</v>
      </c>
    </row>
    <row r="501" customFormat="false" ht="12.8" hidden="false" customHeight="false" outlineLevel="0" collapsed="false">
      <c r="A501" s="0" t="s">
        <v>434</v>
      </c>
      <c r="B501" s="0" t="n">
        <v>2002</v>
      </c>
      <c r="C501" s="0" t="s">
        <v>59</v>
      </c>
      <c r="D501" s="0" t="s">
        <v>487</v>
      </c>
      <c r="E501" s="0" t="n">
        <v>0</v>
      </c>
      <c r="I501" s="0" t="n">
        <v>2.413</v>
      </c>
      <c r="K501" s="0" t="n">
        <v>2.099</v>
      </c>
      <c r="L501" s="0" t="n">
        <v>0</v>
      </c>
      <c r="M501" s="0" t="n">
        <v>43.7142857142857</v>
      </c>
      <c r="N501" s="0" t="n">
        <v>9.10714285714286</v>
      </c>
      <c r="O501" s="0" t="n">
        <v>11.2857142857143</v>
      </c>
      <c r="P501" s="0" t="n">
        <v>0.392857142857143</v>
      </c>
      <c r="Q501" s="0" t="n">
        <v>0.916666666666667</v>
      </c>
      <c r="R501" s="0" t="s">
        <v>40</v>
      </c>
      <c r="S501" s="0" t="s">
        <v>41</v>
      </c>
      <c r="T501" s="0" t="s">
        <v>41</v>
      </c>
      <c r="U501" s="0" t="s">
        <v>41</v>
      </c>
      <c r="V501" s="0" t="s">
        <v>41</v>
      </c>
      <c r="W501" s="0" t="s">
        <v>41</v>
      </c>
      <c r="X501" s="0" t="s">
        <v>41</v>
      </c>
      <c r="Y501" s="0" t="s">
        <v>40</v>
      </c>
      <c r="Z501" s="0" t="s">
        <v>40</v>
      </c>
      <c r="AA501" s="0" t="s">
        <v>40</v>
      </c>
      <c r="AB501" s="0" t="s">
        <v>40</v>
      </c>
      <c r="AC501" s="0" t="s">
        <v>40</v>
      </c>
      <c r="AD501" s="0" t="s">
        <v>40</v>
      </c>
      <c r="AK501" s="0" t="s">
        <v>65</v>
      </c>
    </row>
    <row r="502" customFormat="false" ht="12.8" hidden="false" customHeight="false" outlineLevel="0" collapsed="false">
      <c r="A502" s="0" t="s">
        <v>434</v>
      </c>
      <c r="B502" s="0" t="n">
        <v>2002</v>
      </c>
      <c r="C502" s="0" t="s">
        <v>59</v>
      </c>
      <c r="D502" s="0" t="s">
        <v>488</v>
      </c>
      <c r="E502" s="0" t="n">
        <v>0</v>
      </c>
      <c r="I502" s="0" t="n">
        <v>2.425</v>
      </c>
      <c r="J502" s="0" t="n">
        <v>62.3214285714286</v>
      </c>
      <c r="K502" s="0" t="n">
        <v>12.6428571428571</v>
      </c>
      <c r="L502" s="0" t="n">
        <v>0</v>
      </c>
      <c r="M502" s="0" t="n">
        <v>43.7142857142857</v>
      </c>
      <c r="N502" s="0" t="n">
        <v>9.10714285714286</v>
      </c>
      <c r="O502" s="0" t="n">
        <v>11.2857142857143</v>
      </c>
      <c r="P502" s="0" t="n">
        <v>0.392857142857143</v>
      </c>
      <c r="Q502" s="0" t="n">
        <v>0.916666666666667</v>
      </c>
      <c r="R502" s="0" t="s">
        <v>40</v>
      </c>
      <c r="S502" s="0" t="s">
        <v>41</v>
      </c>
      <c r="T502" s="0" t="s">
        <v>41</v>
      </c>
      <c r="U502" s="0" t="s">
        <v>41</v>
      </c>
      <c r="V502" s="0" t="s">
        <v>41</v>
      </c>
      <c r="W502" s="0" t="s">
        <v>40</v>
      </c>
      <c r="X502" s="0" t="s">
        <v>40</v>
      </c>
      <c r="Y502" s="0" t="s">
        <v>40</v>
      </c>
      <c r="Z502" s="0" t="s">
        <v>40</v>
      </c>
      <c r="AA502" s="0" t="s">
        <v>40</v>
      </c>
      <c r="AB502" s="0" t="s">
        <v>40</v>
      </c>
      <c r="AC502" s="0" t="s">
        <v>40</v>
      </c>
      <c r="AD502" s="0" t="s">
        <v>40</v>
      </c>
      <c r="AK502" s="0" t="s">
        <v>65</v>
      </c>
    </row>
    <row r="503" customFormat="false" ht="12.8" hidden="false" customHeight="false" outlineLevel="0" collapsed="false">
      <c r="A503" s="0" t="s">
        <v>434</v>
      </c>
      <c r="B503" s="0" t="n">
        <v>2002</v>
      </c>
      <c r="C503" s="0" t="s">
        <v>59</v>
      </c>
      <c r="D503" s="0" t="s">
        <v>489</v>
      </c>
      <c r="E503" s="0" t="n">
        <v>0</v>
      </c>
      <c r="F503" s="0" t="n">
        <v>11.8571428571429</v>
      </c>
      <c r="G503" s="0" t="n">
        <v>38.3928571428571</v>
      </c>
      <c r="J503" s="0" t="n">
        <v>2.3301</v>
      </c>
      <c r="K503" s="0" t="n">
        <v>27.1785714285714</v>
      </c>
      <c r="L503" s="0" t="n">
        <v>4.32142857142857</v>
      </c>
      <c r="M503" s="0" t="n">
        <v>32.75</v>
      </c>
      <c r="N503" s="0" t="n">
        <v>18.9285714285714</v>
      </c>
      <c r="O503" s="0" t="n">
        <v>4.71428571428571</v>
      </c>
      <c r="P503" s="0" t="n">
        <v>0</v>
      </c>
      <c r="Q503" s="0" t="n">
        <v>0</v>
      </c>
      <c r="R503" s="0" t="s">
        <v>40</v>
      </c>
      <c r="S503" s="0" t="s">
        <v>40</v>
      </c>
      <c r="T503" s="0" t="s">
        <v>40</v>
      </c>
      <c r="U503" s="0" t="s">
        <v>41</v>
      </c>
      <c r="V503" s="0" t="s">
        <v>41</v>
      </c>
      <c r="W503" s="0" t="s">
        <v>41</v>
      </c>
      <c r="X503" s="0" t="s">
        <v>40</v>
      </c>
      <c r="Y503" s="0" t="s">
        <v>40</v>
      </c>
      <c r="Z503" s="0" t="s">
        <v>40</v>
      </c>
      <c r="AA503" s="0" t="s">
        <v>40</v>
      </c>
      <c r="AB503" s="0" t="s">
        <v>40</v>
      </c>
      <c r="AC503" s="0" t="s">
        <v>40</v>
      </c>
      <c r="AD503" s="0" t="s">
        <v>40</v>
      </c>
      <c r="AK503" s="0" t="s">
        <v>65</v>
      </c>
    </row>
    <row r="504" customFormat="false" ht="12.8" hidden="false" customHeight="false" outlineLevel="0" collapsed="false">
      <c r="A504" s="0" t="s">
        <v>434</v>
      </c>
      <c r="B504" s="0" t="n">
        <v>2002</v>
      </c>
      <c r="C504" s="0" t="s">
        <v>59</v>
      </c>
      <c r="D504" s="0" t="s">
        <v>490</v>
      </c>
      <c r="E504" s="0" t="n">
        <v>0</v>
      </c>
      <c r="F504" s="0" t="n">
        <v>9.67857142857143</v>
      </c>
      <c r="G504" s="0" t="n">
        <v>27.9285714285714</v>
      </c>
      <c r="H504" s="0" t="n">
        <v>11.25</v>
      </c>
      <c r="I504" s="0" t="n">
        <v>8.14285714285714</v>
      </c>
      <c r="J504" s="0" t="n">
        <v>34.3214285714286</v>
      </c>
      <c r="K504" s="0" t="n">
        <v>0.25</v>
      </c>
      <c r="L504" s="0" t="n">
        <v>4.14285714285714</v>
      </c>
      <c r="M504" s="0" t="n">
        <v>27.1428571428571</v>
      </c>
      <c r="N504" s="0" t="n">
        <v>3.35714285714286</v>
      </c>
      <c r="O504" s="0" t="n">
        <v>10.0714285714286</v>
      </c>
      <c r="P504" s="0" t="n">
        <v>1.5</v>
      </c>
      <c r="Q504" s="0" t="n">
        <v>0.1</v>
      </c>
      <c r="R504" s="0" t="s">
        <v>40</v>
      </c>
      <c r="S504" s="0" t="s">
        <v>40</v>
      </c>
      <c r="T504" s="0" t="s">
        <v>40</v>
      </c>
      <c r="U504" s="0" t="s">
        <v>40</v>
      </c>
      <c r="V504" s="0" t="s">
        <v>40</v>
      </c>
      <c r="W504" s="0" t="s">
        <v>40</v>
      </c>
      <c r="X504" s="0" t="s">
        <v>40</v>
      </c>
      <c r="Y504" s="0" t="s">
        <v>40</v>
      </c>
      <c r="Z504" s="0" t="s">
        <v>40</v>
      </c>
      <c r="AA504" s="0" t="s">
        <v>40</v>
      </c>
      <c r="AB504" s="0" t="s">
        <v>40</v>
      </c>
      <c r="AC504" s="0" t="s">
        <v>40</v>
      </c>
      <c r="AD504" s="0" t="s">
        <v>40</v>
      </c>
      <c r="AK504" s="0" t="s">
        <v>65</v>
      </c>
    </row>
    <row r="505" customFormat="false" ht="12.8" hidden="false" customHeight="false" outlineLevel="0" collapsed="false">
      <c r="A505" s="0" t="s">
        <v>434</v>
      </c>
      <c r="B505" s="0" t="n">
        <v>2002</v>
      </c>
      <c r="C505" s="0" t="s">
        <v>59</v>
      </c>
      <c r="D505" s="0" t="s">
        <v>491</v>
      </c>
      <c r="E505" s="0" t="n">
        <v>0</v>
      </c>
      <c r="I505" s="0" t="n">
        <v>1.663</v>
      </c>
      <c r="K505" s="0" t="n">
        <v>1.38</v>
      </c>
      <c r="L505" s="0" t="n">
        <v>3.82142857142857</v>
      </c>
      <c r="M505" s="0" t="n">
        <v>42.3928571428572</v>
      </c>
      <c r="N505" s="0" t="n">
        <v>0.392857142857143</v>
      </c>
      <c r="O505" s="0" t="n">
        <v>12.1071428571429</v>
      </c>
      <c r="P505" s="0" t="n">
        <v>2.10714285714286</v>
      </c>
      <c r="Q505" s="0" t="n">
        <v>2.25</v>
      </c>
      <c r="R505" s="0" t="s">
        <v>40</v>
      </c>
      <c r="S505" s="0" t="s">
        <v>41</v>
      </c>
      <c r="T505" s="0" t="s">
        <v>41</v>
      </c>
      <c r="U505" s="0" t="s">
        <v>41</v>
      </c>
      <c r="V505" s="0" t="s">
        <v>41</v>
      </c>
      <c r="W505" s="0" t="s">
        <v>41</v>
      </c>
      <c r="X505" s="0" t="s">
        <v>41</v>
      </c>
      <c r="Y505" s="0" t="s">
        <v>40</v>
      </c>
      <c r="Z505" s="0" t="s">
        <v>40</v>
      </c>
      <c r="AA505" s="0" t="s">
        <v>40</v>
      </c>
      <c r="AB505" s="0" t="s">
        <v>40</v>
      </c>
      <c r="AC505" s="0" t="s">
        <v>40</v>
      </c>
      <c r="AD505" s="0" t="s">
        <v>40</v>
      </c>
      <c r="AK505" s="0" t="s">
        <v>65</v>
      </c>
    </row>
    <row r="506" customFormat="false" ht="12.8" hidden="false" customHeight="false" outlineLevel="0" collapsed="false">
      <c r="A506" s="0" t="s">
        <v>434</v>
      </c>
      <c r="B506" s="0" t="n">
        <v>2002</v>
      </c>
      <c r="C506" s="0" t="s">
        <v>59</v>
      </c>
      <c r="D506" s="0" t="s">
        <v>492</v>
      </c>
      <c r="E506" s="0" t="n">
        <v>0</v>
      </c>
      <c r="I506" s="0" t="n">
        <v>1.675</v>
      </c>
      <c r="J506" s="0" t="n">
        <v>49.2857142857143</v>
      </c>
      <c r="K506" s="0" t="n">
        <v>0</v>
      </c>
      <c r="L506" s="0" t="n">
        <v>3.82142857142857</v>
      </c>
      <c r="M506" s="0" t="n">
        <v>42.3928571428572</v>
      </c>
      <c r="N506" s="0" t="n">
        <v>0.392857142857143</v>
      </c>
      <c r="O506" s="0" t="n">
        <v>12.1071428571429</v>
      </c>
      <c r="P506" s="0" t="n">
        <v>2.10714285714286</v>
      </c>
      <c r="Q506" s="0" t="n">
        <v>2.25</v>
      </c>
      <c r="R506" s="0" t="s">
        <v>40</v>
      </c>
      <c r="S506" s="0" t="s">
        <v>41</v>
      </c>
      <c r="T506" s="0" t="s">
        <v>41</v>
      </c>
      <c r="U506" s="0" t="s">
        <v>41</v>
      </c>
      <c r="V506" s="0" t="s">
        <v>41</v>
      </c>
      <c r="W506" s="0" t="s">
        <v>40</v>
      </c>
      <c r="X506" s="0" t="s">
        <v>40</v>
      </c>
      <c r="Y506" s="0" t="s">
        <v>40</v>
      </c>
      <c r="Z506" s="0" t="s">
        <v>40</v>
      </c>
      <c r="AA506" s="0" t="s">
        <v>40</v>
      </c>
      <c r="AB506" s="0" t="s">
        <v>40</v>
      </c>
      <c r="AC506" s="0" t="s">
        <v>40</v>
      </c>
      <c r="AD506" s="0" t="s">
        <v>40</v>
      </c>
      <c r="AK506" s="0" t="s">
        <v>65</v>
      </c>
    </row>
    <row r="507" customFormat="false" ht="12.8" hidden="false" customHeight="false" outlineLevel="0" collapsed="false">
      <c r="A507" s="0" t="s">
        <v>434</v>
      </c>
      <c r="B507" s="0" t="n">
        <v>2002</v>
      </c>
      <c r="C507" s="0" t="s">
        <v>59</v>
      </c>
      <c r="D507" s="0" t="s">
        <v>493</v>
      </c>
      <c r="E507" s="0" t="n">
        <v>0</v>
      </c>
      <c r="F507" s="0" t="n">
        <v>11.25</v>
      </c>
      <c r="G507" s="0" t="n">
        <v>30.5357142857143</v>
      </c>
      <c r="H507" s="0" t="n">
        <v>12.6428571428571</v>
      </c>
      <c r="J507" s="0" t="n">
        <v>1.1889</v>
      </c>
      <c r="K507" s="0" t="n">
        <v>2.82142857142857</v>
      </c>
      <c r="L507" s="0" t="n">
        <v>6.67857142857143</v>
      </c>
      <c r="M507" s="0" t="n">
        <v>28.6428571428571</v>
      </c>
      <c r="N507" s="0" t="n">
        <v>5.10714285714286</v>
      </c>
      <c r="O507" s="0" t="n">
        <v>10.6071428571429</v>
      </c>
      <c r="P507" s="0" t="n">
        <v>1.71428571428571</v>
      </c>
      <c r="Q507" s="0" t="n">
        <v>0</v>
      </c>
      <c r="R507" s="0" t="s">
        <v>40</v>
      </c>
      <c r="S507" s="0" t="s">
        <v>40</v>
      </c>
      <c r="T507" s="0" t="s">
        <v>40</v>
      </c>
      <c r="U507" s="0" t="s">
        <v>40</v>
      </c>
      <c r="V507" s="0" t="s">
        <v>41</v>
      </c>
      <c r="W507" s="0" t="s">
        <v>41</v>
      </c>
      <c r="X507" s="0" t="s">
        <v>40</v>
      </c>
      <c r="Y507" s="0" t="s">
        <v>40</v>
      </c>
      <c r="Z507" s="0" t="s">
        <v>40</v>
      </c>
      <c r="AA507" s="0" t="s">
        <v>40</v>
      </c>
      <c r="AB507" s="0" t="s">
        <v>40</v>
      </c>
      <c r="AC507" s="0" t="s">
        <v>40</v>
      </c>
      <c r="AD507" s="0" t="s">
        <v>40</v>
      </c>
      <c r="AK507" s="0" t="s">
        <v>65</v>
      </c>
    </row>
    <row r="508" customFormat="false" ht="12.8" hidden="false" customHeight="false" outlineLevel="0" collapsed="false">
      <c r="A508" s="0" t="s">
        <v>434</v>
      </c>
      <c r="B508" s="0" t="n">
        <v>2009</v>
      </c>
      <c r="C508" s="0" t="s">
        <v>99</v>
      </c>
      <c r="D508" s="0" t="s">
        <v>435</v>
      </c>
      <c r="E508" s="0" t="n">
        <v>0</v>
      </c>
      <c r="K508" s="0" t="n">
        <v>45</v>
      </c>
      <c r="S508" s="0" t="s">
        <v>436</v>
      </c>
      <c r="T508" s="0" t="s">
        <v>436</v>
      </c>
      <c r="U508" s="0" t="s">
        <v>436</v>
      </c>
      <c r="V508" s="0" t="s">
        <v>436</v>
      </c>
      <c r="W508" s="0" t="s">
        <v>436</v>
      </c>
      <c r="X508" s="0" t="s">
        <v>101</v>
      </c>
    </row>
    <row r="509" customFormat="false" ht="12.8" hidden="false" customHeight="false" outlineLevel="0" collapsed="false">
      <c r="A509" s="0" t="s">
        <v>434</v>
      </c>
      <c r="B509" s="0" t="n">
        <v>2009</v>
      </c>
      <c r="C509" s="0" t="s">
        <v>99</v>
      </c>
      <c r="D509" s="0" t="s">
        <v>437</v>
      </c>
      <c r="E509" s="0" t="n">
        <v>0</v>
      </c>
      <c r="K509" s="0" t="n">
        <v>55</v>
      </c>
      <c r="S509" s="0" t="s">
        <v>436</v>
      </c>
      <c r="T509" s="0" t="s">
        <v>436</v>
      </c>
      <c r="U509" s="0" t="s">
        <v>436</v>
      </c>
      <c r="V509" s="0" t="s">
        <v>436</v>
      </c>
      <c r="W509" s="0" t="s">
        <v>436</v>
      </c>
      <c r="X509" s="0" t="s">
        <v>101</v>
      </c>
      <c r="AE509" s="0" t="n">
        <v>4000</v>
      </c>
    </row>
    <row r="510" customFormat="false" ht="12.8" hidden="false" customHeight="false" outlineLevel="0" collapsed="false">
      <c r="A510" s="0" t="s">
        <v>434</v>
      </c>
      <c r="B510" s="0" t="n">
        <v>2009</v>
      </c>
      <c r="C510" s="0" t="s">
        <v>99</v>
      </c>
      <c r="D510" s="0" t="s">
        <v>438</v>
      </c>
      <c r="E510" s="0" t="n">
        <v>0</v>
      </c>
      <c r="K510" s="0" t="n">
        <v>55</v>
      </c>
      <c r="S510" s="0" t="s">
        <v>436</v>
      </c>
      <c r="T510" s="0" t="s">
        <v>436</v>
      </c>
      <c r="U510" s="0" t="s">
        <v>436</v>
      </c>
      <c r="V510" s="0" t="s">
        <v>436</v>
      </c>
      <c r="W510" s="0" t="s">
        <v>436</v>
      </c>
      <c r="X510" s="0" t="s">
        <v>101</v>
      </c>
      <c r="AE510" s="0" t="n">
        <v>4500</v>
      </c>
    </row>
    <row r="511" customFormat="false" ht="12.8" hidden="false" customHeight="false" outlineLevel="0" collapsed="false">
      <c r="A511" s="0" t="s">
        <v>434</v>
      </c>
      <c r="B511" s="0" t="n">
        <v>2009</v>
      </c>
      <c r="C511" s="0" t="s">
        <v>99</v>
      </c>
      <c r="D511" s="0" t="s">
        <v>439</v>
      </c>
      <c r="E511" s="0" t="n">
        <v>0</v>
      </c>
      <c r="J511" s="0" t="n">
        <v>27.5</v>
      </c>
      <c r="K511" s="0" t="n">
        <v>27.5</v>
      </c>
      <c r="S511" s="0" t="s">
        <v>436</v>
      </c>
      <c r="T511" s="0" t="s">
        <v>436</v>
      </c>
      <c r="U511" s="0" t="s">
        <v>436</v>
      </c>
      <c r="V511" s="0" t="s">
        <v>436</v>
      </c>
      <c r="W511" s="0" t="s">
        <v>104</v>
      </c>
      <c r="X511" s="0" t="s">
        <v>101</v>
      </c>
    </row>
    <row r="512" customFormat="false" ht="12.8" hidden="false" customHeight="false" outlineLevel="0" collapsed="false">
      <c r="A512" s="0" t="s">
        <v>434</v>
      </c>
      <c r="B512" s="0" t="n">
        <v>2009</v>
      </c>
      <c r="C512" s="0" t="s">
        <v>99</v>
      </c>
      <c r="D512" s="0" t="s">
        <v>440</v>
      </c>
      <c r="E512" s="0" t="n">
        <v>0</v>
      </c>
      <c r="K512" s="0" t="n">
        <v>55</v>
      </c>
      <c r="S512" s="0" t="s">
        <v>436</v>
      </c>
      <c r="T512" s="0" t="s">
        <v>436</v>
      </c>
      <c r="U512" s="0" t="s">
        <v>436</v>
      </c>
      <c r="V512" s="0" t="s">
        <v>436</v>
      </c>
      <c r="W512" s="0" t="s">
        <v>436</v>
      </c>
      <c r="X512" s="0" t="s">
        <v>101</v>
      </c>
      <c r="AE512" s="0" t="n">
        <v>4000</v>
      </c>
    </row>
    <row r="513" customFormat="false" ht="12.8" hidden="false" customHeight="false" outlineLevel="0" collapsed="false">
      <c r="A513" s="0" t="s">
        <v>434</v>
      </c>
      <c r="B513" s="0" t="n">
        <v>2009</v>
      </c>
      <c r="C513" s="0" t="s">
        <v>59</v>
      </c>
      <c r="D513" s="0" t="s">
        <v>494</v>
      </c>
      <c r="E513" s="0" t="n">
        <v>0</v>
      </c>
      <c r="J513" s="0" t="n">
        <v>2</v>
      </c>
      <c r="K513" s="0" t="n">
        <v>6.92857142857143</v>
      </c>
      <c r="L513" s="0" t="n">
        <v>0</v>
      </c>
      <c r="M513" s="0" t="n">
        <v>0.517857142857143</v>
      </c>
      <c r="N513" s="0" t="n">
        <v>0</v>
      </c>
      <c r="O513" s="0" t="n">
        <v>0.714285714285714</v>
      </c>
      <c r="P513" s="0" t="n">
        <v>4.17857142857143</v>
      </c>
      <c r="Q513" s="0" t="n">
        <v>0.710526315789474</v>
      </c>
      <c r="S513" s="0" t="s">
        <v>41</v>
      </c>
      <c r="T513" s="0" t="s">
        <v>41</v>
      </c>
      <c r="U513" s="0" t="s">
        <v>41</v>
      </c>
      <c r="V513" s="0" t="s">
        <v>41</v>
      </c>
      <c r="W513" s="0" t="s">
        <v>41</v>
      </c>
      <c r="X513" s="0" t="s">
        <v>40</v>
      </c>
      <c r="Y513" s="0" t="s">
        <v>40</v>
      </c>
      <c r="Z513" s="0" t="s">
        <v>40</v>
      </c>
      <c r="AA513" s="0" t="s">
        <v>40</v>
      </c>
      <c r="AB513" s="0" t="s">
        <v>40</v>
      </c>
      <c r="AC513" s="0" t="s">
        <v>40</v>
      </c>
      <c r="AD513" s="0" t="s">
        <v>40</v>
      </c>
      <c r="AK513" s="0" t="s">
        <v>65</v>
      </c>
    </row>
    <row r="514" customFormat="false" ht="12.8" hidden="false" customHeight="false" outlineLevel="0" collapsed="false">
      <c r="A514" s="0" t="s">
        <v>434</v>
      </c>
      <c r="B514" s="0" t="n">
        <v>2009</v>
      </c>
      <c r="C514" s="0" t="s">
        <v>59</v>
      </c>
      <c r="D514" s="0" t="s">
        <v>495</v>
      </c>
      <c r="E514" s="0" t="n">
        <v>0</v>
      </c>
      <c r="J514" s="0" t="n">
        <v>2</v>
      </c>
      <c r="M514" s="0" t="n">
        <v>0.878</v>
      </c>
      <c r="N514" s="0" t="n">
        <v>0</v>
      </c>
      <c r="O514" s="0" t="n">
        <v>2.57142857142857</v>
      </c>
      <c r="P514" s="0" t="n">
        <v>1.51785714285714</v>
      </c>
      <c r="Q514" s="0" t="n">
        <v>0</v>
      </c>
      <c r="S514" s="0" t="s">
        <v>41</v>
      </c>
      <c r="T514" s="0" t="s">
        <v>41</v>
      </c>
      <c r="U514" s="0" t="s">
        <v>41</v>
      </c>
      <c r="V514" s="0" t="s">
        <v>41</v>
      </c>
      <c r="W514" s="0" t="s">
        <v>41</v>
      </c>
      <c r="X514" s="0" t="s">
        <v>41</v>
      </c>
      <c r="Y514" s="0" t="s">
        <v>41</v>
      </c>
      <c r="Z514" s="0" t="s">
        <v>41</v>
      </c>
      <c r="AA514" s="0" t="s">
        <v>40</v>
      </c>
      <c r="AB514" s="0" t="s">
        <v>40</v>
      </c>
      <c r="AC514" s="0" t="s">
        <v>40</v>
      </c>
      <c r="AD514" s="0" t="s">
        <v>40</v>
      </c>
      <c r="AK514" s="0" t="s">
        <v>81</v>
      </c>
    </row>
    <row r="515" customFormat="false" ht="12.8" hidden="false" customHeight="false" outlineLevel="0" collapsed="false">
      <c r="A515" s="0" t="s">
        <v>434</v>
      </c>
      <c r="B515" s="0" t="n">
        <v>2009</v>
      </c>
      <c r="C515" s="0" t="s">
        <v>59</v>
      </c>
      <c r="D515" s="0" t="s">
        <v>496</v>
      </c>
      <c r="E515" s="0" t="n">
        <v>0</v>
      </c>
      <c r="J515" s="0" t="n">
        <v>2</v>
      </c>
      <c r="K515" s="0" t="n">
        <v>2.44642857142857</v>
      </c>
      <c r="L515" s="0" t="n">
        <v>0</v>
      </c>
      <c r="M515" s="0" t="n">
        <v>0</v>
      </c>
      <c r="N515" s="0" t="n">
        <v>0</v>
      </c>
      <c r="O515" s="0" t="n">
        <v>3.10714285714286</v>
      </c>
      <c r="P515" s="0" t="n">
        <v>1.30357142857143</v>
      </c>
      <c r="Q515" s="0" t="n">
        <v>0</v>
      </c>
      <c r="S515" s="0" t="s">
        <v>41</v>
      </c>
      <c r="T515" s="0" t="s">
        <v>41</v>
      </c>
      <c r="U515" s="0" t="s">
        <v>41</v>
      </c>
      <c r="V515" s="0" t="s">
        <v>41</v>
      </c>
      <c r="W515" s="0" t="s">
        <v>41</v>
      </c>
      <c r="X515" s="0" t="s">
        <v>40</v>
      </c>
      <c r="Y515" s="0" t="s">
        <v>40</v>
      </c>
      <c r="Z515" s="0" t="s">
        <v>40</v>
      </c>
      <c r="AA515" s="0" t="s">
        <v>40</v>
      </c>
      <c r="AB515" s="0" t="s">
        <v>40</v>
      </c>
      <c r="AC515" s="0" t="s">
        <v>40</v>
      </c>
      <c r="AD515" s="0" t="s">
        <v>40</v>
      </c>
      <c r="AK515" s="0" t="s">
        <v>65</v>
      </c>
    </row>
    <row r="516" customFormat="false" ht="12.8" hidden="false" customHeight="false" outlineLevel="0" collapsed="false">
      <c r="A516" s="0" t="s">
        <v>434</v>
      </c>
      <c r="B516" s="0" t="n">
        <v>2009</v>
      </c>
      <c r="C516" s="0" t="s">
        <v>59</v>
      </c>
      <c r="D516" s="0" t="s">
        <v>445</v>
      </c>
      <c r="E516" s="0" t="n">
        <v>0</v>
      </c>
      <c r="I516" s="0" t="n">
        <v>5.663</v>
      </c>
      <c r="K516" s="0" t="n">
        <v>2.883</v>
      </c>
      <c r="L516" s="0" t="n">
        <v>0</v>
      </c>
      <c r="M516" s="0" t="n">
        <v>2.75</v>
      </c>
      <c r="N516" s="0" t="n">
        <v>0</v>
      </c>
      <c r="O516" s="0" t="n">
        <v>0</v>
      </c>
      <c r="P516" s="0" t="n">
        <v>0</v>
      </c>
      <c r="Q516" s="0" t="n">
        <v>1.73684210526316</v>
      </c>
      <c r="R516" s="0" t="s">
        <v>40</v>
      </c>
      <c r="S516" s="0" t="s">
        <v>78</v>
      </c>
      <c r="T516" s="0" t="s">
        <v>78</v>
      </c>
      <c r="U516" s="0" t="s">
        <v>78</v>
      </c>
      <c r="V516" s="0" t="s">
        <v>78</v>
      </c>
      <c r="W516" s="0" t="s">
        <v>78</v>
      </c>
      <c r="X516" s="0" t="s">
        <v>78</v>
      </c>
      <c r="Y516" s="0" t="s">
        <v>40</v>
      </c>
      <c r="Z516" s="0" t="s">
        <v>40</v>
      </c>
      <c r="AA516" s="0" t="s">
        <v>40</v>
      </c>
      <c r="AB516" s="0" t="s">
        <v>40</v>
      </c>
      <c r="AC516" s="0" t="s">
        <v>40</v>
      </c>
      <c r="AD516" s="0" t="s">
        <v>40</v>
      </c>
      <c r="AK516" s="0" t="s">
        <v>81</v>
      </c>
    </row>
    <row r="517" customFormat="false" ht="12.8" hidden="false" customHeight="false" outlineLevel="0" collapsed="false">
      <c r="A517" s="0" t="s">
        <v>434</v>
      </c>
      <c r="B517" s="0" t="n">
        <v>2009</v>
      </c>
      <c r="C517" s="0" t="s">
        <v>59</v>
      </c>
      <c r="D517" s="0" t="s">
        <v>497</v>
      </c>
      <c r="E517" s="0" t="n">
        <v>0</v>
      </c>
      <c r="I517" s="0" t="n">
        <v>5.059</v>
      </c>
      <c r="K517" s="0" t="n">
        <v>2.337</v>
      </c>
      <c r="L517" s="0" t="n">
        <v>5.35714285714286</v>
      </c>
      <c r="M517" s="0" t="n">
        <v>1.32142857142857</v>
      </c>
      <c r="N517" s="0" t="n">
        <v>0</v>
      </c>
      <c r="O517" s="0" t="n">
        <v>0</v>
      </c>
      <c r="P517" s="0" t="n">
        <v>1.96428571428571</v>
      </c>
      <c r="Q517" s="0" t="n">
        <v>4.05263157894737</v>
      </c>
      <c r="R517" s="0" t="s">
        <v>40</v>
      </c>
      <c r="S517" s="0" t="s">
        <v>78</v>
      </c>
      <c r="T517" s="0" t="s">
        <v>78</v>
      </c>
      <c r="U517" s="0" t="s">
        <v>78</v>
      </c>
      <c r="V517" s="0" t="s">
        <v>78</v>
      </c>
      <c r="W517" s="0" t="s">
        <v>78</v>
      </c>
      <c r="X517" s="0" t="s">
        <v>78</v>
      </c>
      <c r="Y517" s="0" t="s">
        <v>40</v>
      </c>
      <c r="Z517" s="0" t="s">
        <v>40</v>
      </c>
      <c r="AA517" s="0" t="s">
        <v>40</v>
      </c>
      <c r="AB517" s="0" t="s">
        <v>40</v>
      </c>
      <c r="AC517" s="0" t="s">
        <v>40</v>
      </c>
      <c r="AD517" s="0" t="s">
        <v>40</v>
      </c>
      <c r="AK517" s="0" t="s">
        <v>81</v>
      </c>
    </row>
    <row r="518" customFormat="false" ht="12.8" hidden="false" customHeight="false" outlineLevel="0" collapsed="false">
      <c r="A518" s="0" t="s">
        <v>434</v>
      </c>
      <c r="B518" s="0" t="n">
        <v>2009</v>
      </c>
      <c r="C518" s="0" t="s">
        <v>38</v>
      </c>
      <c r="D518" s="0" t="s">
        <v>447</v>
      </c>
      <c r="E518" s="0" t="n">
        <v>0</v>
      </c>
      <c r="I518" s="0" t="n">
        <v>4.7223</v>
      </c>
      <c r="J518" s="0" t="n">
        <v>68.0357142857143</v>
      </c>
      <c r="K518" s="0" t="n">
        <v>7.64285714285714</v>
      </c>
      <c r="L518" s="0" t="n">
        <v>3.57142857142857</v>
      </c>
      <c r="M518" s="0" t="n">
        <v>2.39285714285714</v>
      </c>
      <c r="N518" s="0" t="n">
        <v>0.464285714285714</v>
      </c>
      <c r="O518" s="0" t="n">
        <v>1.75</v>
      </c>
      <c r="P518" s="0" t="n">
        <v>8.07142857142857</v>
      </c>
      <c r="Q518" s="0" t="n">
        <v>0</v>
      </c>
      <c r="R518" s="0" t="s">
        <v>40</v>
      </c>
      <c r="S518" s="0" t="s">
        <v>41</v>
      </c>
      <c r="T518" s="0" t="s">
        <v>41</v>
      </c>
      <c r="U518" s="0" t="s">
        <v>41</v>
      </c>
      <c r="V518" s="0" t="s">
        <v>41</v>
      </c>
      <c r="W518" s="0" t="s">
        <v>40</v>
      </c>
      <c r="X518" s="0" t="s">
        <v>40</v>
      </c>
      <c r="Y518" s="0" t="s">
        <v>40</v>
      </c>
      <c r="Z518" s="0" t="s">
        <v>40</v>
      </c>
      <c r="AA518" s="0" t="s">
        <v>40</v>
      </c>
      <c r="AB518" s="0" t="s">
        <v>40</v>
      </c>
      <c r="AC518" s="0" t="s">
        <v>40</v>
      </c>
      <c r="AD518" s="0" t="s">
        <v>40</v>
      </c>
      <c r="AK518" s="0" t="s">
        <v>46</v>
      </c>
    </row>
    <row r="519" customFormat="false" ht="12.8" hidden="false" customHeight="false" outlineLevel="0" collapsed="false">
      <c r="A519" s="0" t="s">
        <v>434</v>
      </c>
      <c r="B519" s="0" t="n">
        <v>2009</v>
      </c>
      <c r="C519" s="0" t="s">
        <v>38</v>
      </c>
      <c r="D519" s="0" t="s">
        <v>448</v>
      </c>
      <c r="E519" s="0" t="n">
        <v>0</v>
      </c>
      <c r="F519" s="0" t="n">
        <v>7.82142857142857</v>
      </c>
      <c r="G519" s="0" t="n">
        <v>32.6785714285714</v>
      </c>
      <c r="H519" s="0" t="n">
        <v>38.6071428571429</v>
      </c>
      <c r="I519" s="0" t="n">
        <v>66.9642857142857</v>
      </c>
      <c r="J519" s="0" t="n">
        <v>47.6785714285714</v>
      </c>
      <c r="K519" s="0" t="n">
        <v>15</v>
      </c>
      <c r="L519" s="0" t="n">
        <v>0</v>
      </c>
      <c r="M519" s="0" t="n">
        <v>0.0357142857142857</v>
      </c>
      <c r="N519" s="0" t="n">
        <v>0</v>
      </c>
      <c r="O519" s="0" t="n">
        <v>5.14285714285714</v>
      </c>
      <c r="P519" s="0" t="n">
        <v>3.03571428571429</v>
      </c>
      <c r="Q519" s="0" t="n">
        <v>0</v>
      </c>
      <c r="R519" s="0" t="s">
        <v>40</v>
      </c>
      <c r="S519" s="0" t="s">
        <v>40</v>
      </c>
      <c r="T519" s="0" t="s">
        <v>40</v>
      </c>
      <c r="U519" s="0" t="s">
        <v>40</v>
      </c>
      <c r="V519" s="0" t="s">
        <v>40</v>
      </c>
      <c r="W519" s="0" t="s">
        <v>40</v>
      </c>
      <c r="X519" s="0" t="s">
        <v>40</v>
      </c>
      <c r="Y519" s="0" t="s">
        <v>40</v>
      </c>
      <c r="Z519" s="0" t="s">
        <v>40</v>
      </c>
      <c r="AA519" s="0" t="s">
        <v>40</v>
      </c>
      <c r="AB519" s="0" t="s">
        <v>40</v>
      </c>
      <c r="AC519" s="0" t="s">
        <v>40</v>
      </c>
      <c r="AD519" s="0" t="s">
        <v>40</v>
      </c>
      <c r="AK519" s="0" t="s">
        <v>46</v>
      </c>
    </row>
    <row r="520" customFormat="false" ht="12.8" hidden="false" customHeight="false" outlineLevel="0" collapsed="false">
      <c r="A520" s="0" t="s">
        <v>434</v>
      </c>
      <c r="B520" s="0" t="n">
        <v>2009</v>
      </c>
      <c r="C520" s="0" t="s">
        <v>38</v>
      </c>
      <c r="D520" s="0" t="s">
        <v>449</v>
      </c>
      <c r="E520" s="0" t="n">
        <v>0</v>
      </c>
      <c r="F520" s="0" t="n">
        <v>9.07142857142857</v>
      </c>
      <c r="G520" s="0" t="n">
        <v>34.6785714285714</v>
      </c>
      <c r="H520" s="0" t="n">
        <v>40.1785714285714</v>
      </c>
      <c r="I520" s="0" t="n">
        <v>69.0714285714286</v>
      </c>
      <c r="K520" s="0" t="n">
        <v>1.949</v>
      </c>
      <c r="L520" s="0" t="n">
        <v>0.464285714285714</v>
      </c>
      <c r="M520" s="0" t="n">
        <v>0</v>
      </c>
      <c r="N520" s="0" t="n">
        <v>0</v>
      </c>
      <c r="O520" s="0" t="n">
        <v>5.35714285714286</v>
      </c>
      <c r="P520" s="0" t="n">
        <v>3.46428571428571</v>
      </c>
      <c r="Q520" s="0" t="n">
        <v>0.0625</v>
      </c>
      <c r="R520" s="0" t="s">
        <v>40</v>
      </c>
      <c r="S520" s="0" t="s">
        <v>40</v>
      </c>
      <c r="T520" s="0" t="s">
        <v>40</v>
      </c>
      <c r="U520" s="0" t="s">
        <v>40</v>
      </c>
      <c r="V520" s="0" t="s">
        <v>40</v>
      </c>
      <c r="W520" s="0" t="s">
        <v>41</v>
      </c>
      <c r="X520" s="0" t="s">
        <v>41</v>
      </c>
      <c r="Y520" s="0" t="s">
        <v>40</v>
      </c>
      <c r="Z520" s="0" t="s">
        <v>40</v>
      </c>
      <c r="AA520" s="0" t="s">
        <v>40</v>
      </c>
      <c r="AB520" s="0" t="s">
        <v>40</v>
      </c>
      <c r="AC520" s="0" t="s">
        <v>40</v>
      </c>
      <c r="AD520" s="0" t="s">
        <v>40</v>
      </c>
      <c r="AK520" s="0" t="s">
        <v>46</v>
      </c>
    </row>
    <row r="521" customFormat="false" ht="12.8" hidden="false" customHeight="false" outlineLevel="0" collapsed="false">
      <c r="A521" s="0" t="s">
        <v>434</v>
      </c>
      <c r="B521" s="0" t="n">
        <v>2009</v>
      </c>
      <c r="C521" s="0" t="s">
        <v>38</v>
      </c>
      <c r="D521" s="0" t="s">
        <v>498</v>
      </c>
      <c r="E521" s="0" t="n">
        <v>0</v>
      </c>
      <c r="J521" s="0" t="n">
        <v>5.872</v>
      </c>
      <c r="K521" s="0" t="n">
        <v>0</v>
      </c>
      <c r="L521" s="0" t="n">
        <v>5.21428571428571</v>
      </c>
      <c r="M521" s="0" t="n">
        <v>0.321428571428571</v>
      </c>
      <c r="N521" s="0" t="n">
        <v>0.214285714285714</v>
      </c>
      <c r="O521" s="0" t="n">
        <v>6</v>
      </c>
      <c r="P521" s="0" t="n">
        <v>6.78571428571429</v>
      </c>
      <c r="Q521" s="0" t="n">
        <v>0</v>
      </c>
      <c r="R521" s="0" t="s">
        <v>40</v>
      </c>
      <c r="S521" s="0" t="s">
        <v>41</v>
      </c>
      <c r="T521" s="0" t="s">
        <v>41</v>
      </c>
      <c r="U521" s="0" t="s">
        <v>41</v>
      </c>
      <c r="V521" s="0" t="s">
        <v>41</v>
      </c>
      <c r="W521" s="0" t="s">
        <v>41</v>
      </c>
      <c r="X521" s="0" t="s">
        <v>40</v>
      </c>
      <c r="Y521" s="0" t="s">
        <v>40</v>
      </c>
      <c r="Z521" s="0" t="s">
        <v>40</v>
      </c>
      <c r="AA521" s="0" t="s">
        <v>40</v>
      </c>
      <c r="AB521" s="0" t="s">
        <v>40</v>
      </c>
      <c r="AC521" s="0" t="s">
        <v>40</v>
      </c>
      <c r="AD521" s="0" t="s">
        <v>40</v>
      </c>
      <c r="AK521" s="0" t="s">
        <v>46</v>
      </c>
    </row>
    <row r="522" customFormat="false" ht="12.8" hidden="false" customHeight="false" outlineLevel="0" collapsed="false">
      <c r="A522" s="0" t="s">
        <v>434</v>
      </c>
      <c r="B522" s="0" t="n">
        <v>2009</v>
      </c>
      <c r="C522" s="0" t="s">
        <v>38</v>
      </c>
      <c r="D522" s="0" t="s">
        <v>499</v>
      </c>
      <c r="E522" s="0" t="n">
        <v>0</v>
      </c>
      <c r="F522" s="0" t="n">
        <v>7.5</v>
      </c>
      <c r="G522" s="0" t="n">
        <v>18.9642857142857</v>
      </c>
      <c r="H522" s="0" t="n">
        <v>32.6071428571429</v>
      </c>
      <c r="I522" s="0" t="n">
        <v>57.7142857142857</v>
      </c>
      <c r="J522" s="0" t="n">
        <v>39.6428571428571</v>
      </c>
      <c r="K522" s="0" t="n">
        <v>0</v>
      </c>
      <c r="L522" s="0" t="n">
        <v>7.25</v>
      </c>
      <c r="M522" s="0" t="n">
        <v>0</v>
      </c>
      <c r="N522" s="0" t="n">
        <v>0</v>
      </c>
      <c r="O522" s="0" t="n">
        <v>8.92857142857143</v>
      </c>
      <c r="P522" s="0" t="n">
        <v>2.25</v>
      </c>
      <c r="Q522" s="0" t="n">
        <v>0</v>
      </c>
      <c r="R522" s="0" t="s">
        <v>40</v>
      </c>
      <c r="S522" s="0" t="s">
        <v>40</v>
      </c>
      <c r="T522" s="0" t="s">
        <v>40</v>
      </c>
      <c r="U522" s="0" t="s">
        <v>40</v>
      </c>
      <c r="V522" s="0" t="s">
        <v>40</v>
      </c>
      <c r="W522" s="0" t="s">
        <v>40</v>
      </c>
      <c r="X522" s="0" t="s">
        <v>40</v>
      </c>
      <c r="Y522" s="0" t="s">
        <v>40</v>
      </c>
      <c r="Z522" s="0" t="s">
        <v>40</v>
      </c>
      <c r="AA522" s="0" t="s">
        <v>40</v>
      </c>
      <c r="AB522" s="0" t="s">
        <v>40</v>
      </c>
      <c r="AC522" s="0" t="s">
        <v>40</v>
      </c>
      <c r="AD522" s="0" t="s">
        <v>40</v>
      </c>
      <c r="AK522" s="0" t="s">
        <v>46</v>
      </c>
    </row>
    <row r="523" customFormat="false" ht="12.8" hidden="false" customHeight="false" outlineLevel="0" collapsed="false">
      <c r="A523" s="0" t="s">
        <v>434</v>
      </c>
      <c r="B523" s="0" t="n">
        <v>2009</v>
      </c>
      <c r="C523" s="0" t="s">
        <v>38</v>
      </c>
      <c r="D523" s="0" t="s">
        <v>500</v>
      </c>
      <c r="E523" s="0" t="n">
        <v>0</v>
      </c>
      <c r="F523" s="0" t="n">
        <v>8.82142857142857</v>
      </c>
      <c r="G523" s="0" t="n">
        <v>21.1071428571429</v>
      </c>
      <c r="H523" s="0" t="n">
        <v>34.3928571428571</v>
      </c>
      <c r="J523" s="0" t="n">
        <v>2.907</v>
      </c>
      <c r="K523" s="0" t="n">
        <v>0</v>
      </c>
      <c r="L523" s="0" t="n">
        <v>7.39285714285714</v>
      </c>
      <c r="M523" s="0" t="n">
        <v>0</v>
      </c>
      <c r="N523" s="0" t="n">
        <v>0</v>
      </c>
      <c r="O523" s="0" t="n">
        <v>3.92857142857143</v>
      </c>
      <c r="P523" s="0" t="n">
        <v>5.89285714285714</v>
      </c>
      <c r="Q523" s="0" t="n">
        <v>0.1875</v>
      </c>
      <c r="R523" s="0" t="s">
        <v>40</v>
      </c>
      <c r="S523" s="0" t="s">
        <v>40</v>
      </c>
      <c r="T523" s="0" t="s">
        <v>40</v>
      </c>
      <c r="U523" s="0" t="s">
        <v>40</v>
      </c>
      <c r="V523" s="0" t="s">
        <v>41</v>
      </c>
      <c r="W523" s="0" t="s">
        <v>41</v>
      </c>
      <c r="X523" s="0" t="s">
        <v>40</v>
      </c>
      <c r="Y523" s="0" t="s">
        <v>40</v>
      </c>
      <c r="Z523" s="0" t="s">
        <v>40</v>
      </c>
      <c r="AA523" s="0" t="s">
        <v>40</v>
      </c>
      <c r="AB523" s="0" t="s">
        <v>40</v>
      </c>
      <c r="AC523" s="0" t="s">
        <v>40</v>
      </c>
      <c r="AD523" s="0" t="s">
        <v>40</v>
      </c>
      <c r="AK523" s="0" t="s">
        <v>46</v>
      </c>
    </row>
    <row r="524" customFormat="false" ht="12.8" hidden="false" customHeight="false" outlineLevel="0" collapsed="false">
      <c r="A524" s="0" t="s">
        <v>434</v>
      </c>
      <c r="B524" s="0" t="n">
        <v>2009</v>
      </c>
      <c r="C524" s="0" t="s">
        <v>38</v>
      </c>
      <c r="D524" s="0" t="s">
        <v>453</v>
      </c>
      <c r="E524" s="0" t="n">
        <v>0</v>
      </c>
      <c r="K524" s="0" t="n">
        <v>7.42</v>
      </c>
      <c r="L524" s="0" t="n">
        <v>0</v>
      </c>
      <c r="M524" s="0" t="n">
        <v>6.82142857142857</v>
      </c>
      <c r="N524" s="0" t="n">
        <v>2.39285714285714</v>
      </c>
      <c r="O524" s="0" t="n">
        <v>3.71428571428571</v>
      </c>
      <c r="P524" s="0" t="n">
        <v>8.92857142857143</v>
      </c>
      <c r="Q524" s="0" t="n">
        <v>1.6875</v>
      </c>
      <c r="R524" s="0" t="s">
        <v>40</v>
      </c>
      <c r="S524" s="0" t="s">
        <v>41</v>
      </c>
      <c r="T524" s="0" t="s">
        <v>41</v>
      </c>
      <c r="U524" s="0" t="s">
        <v>41</v>
      </c>
      <c r="V524" s="0" t="s">
        <v>41</v>
      </c>
      <c r="W524" s="0" t="s">
        <v>41</v>
      </c>
      <c r="X524" s="0" t="s">
        <v>41</v>
      </c>
      <c r="Y524" s="0" t="s">
        <v>40</v>
      </c>
      <c r="Z524" s="0" t="s">
        <v>40</v>
      </c>
      <c r="AA524" s="0" t="s">
        <v>40</v>
      </c>
      <c r="AB524" s="0" t="s">
        <v>40</v>
      </c>
      <c r="AC524" s="0" t="s">
        <v>40</v>
      </c>
      <c r="AD524" s="0" t="s">
        <v>40</v>
      </c>
      <c r="AK524" s="0" t="s">
        <v>46</v>
      </c>
    </row>
    <row r="525" customFormat="false" ht="12.8" hidden="false" customHeight="false" outlineLevel="0" collapsed="false">
      <c r="A525" s="0" t="s">
        <v>434</v>
      </c>
      <c r="B525" s="0" t="n">
        <v>2009</v>
      </c>
      <c r="C525" s="0" t="s">
        <v>38</v>
      </c>
      <c r="D525" s="0" t="s">
        <v>454</v>
      </c>
      <c r="E525" s="0" t="n">
        <v>0</v>
      </c>
      <c r="F525" s="0" t="n">
        <v>7.53571428571429</v>
      </c>
      <c r="G525" s="0" t="n">
        <v>30.0357142857143</v>
      </c>
      <c r="H525" s="0" t="n">
        <v>37.6428571428571</v>
      </c>
      <c r="I525" s="0" t="n">
        <v>61.8214285714286</v>
      </c>
      <c r="J525" s="0" t="n">
        <v>71.8214285714286</v>
      </c>
      <c r="K525" s="0" t="n">
        <v>9.14285714285714</v>
      </c>
      <c r="L525" s="0" t="n">
        <v>3.60714285714286</v>
      </c>
      <c r="M525" s="0" t="n">
        <v>5.82142857142857</v>
      </c>
      <c r="N525" s="0" t="n">
        <v>0</v>
      </c>
      <c r="O525" s="0" t="n">
        <v>7.96428571428571</v>
      </c>
      <c r="P525" s="0" t="n">
        <v>4.92857142857143</v>
      </c>
      <c r="Q525" s="0" t="n">
        <v>0.947368421052632</v>
      </c>
      <c r="R525" s="0" t="s">
        <v>40</v>
      </c>
      <c r="S525" s="0" t="s">
        <v>40</v>
      </c>
      <c r="T525" s="0" t="s">
        <v>40</v>
      </c>
      <c r="U525" s="0" t="s">
        <v>40</v>
      </c>
      <c r="V525" s="0" t="s">
        <v>40</v>
      </c>
      <c r="W525" s="0" t="s">
        <v>40</v>
      </c>
      <c r="X525" s="0" t="s">
        <v>40</v>
      </c>
      <c r="Y525" s="0" t="s">
        <v>40</v>
      </c>
      <c r="Z525" s="0" t="s">
        <v>40</v>
      </c>
      <c r="AA525" s="0" t="s">
        <v>40</v>
      </c>
      <c r="AB525" s="0" t="s">
        <v>40</v>
      </c>
      <c r="AC525" s="0" t="s">
        <v>40</v>
      </c>
      <c r="AD525" s="0" t="s">
        <v>40</v>
      </c>
      <c r="AK525" s="0" t="s">
        <v>46</v>
      </c>
    </row>
    <row r="526" customFormat="false" ht="12.8" hidden="false" customHeight="false" outlineLevel="0" collapsed="false">
      <c r="A526" s="0" t="s">
        <v>434</v>
      </c>
      <c r="B526" s="0" t="n">
        <v>2009</v>
      </c>
      <c r="C526" s="0" t="s">
        <v>38</v>
      </c>
      <c r="D526" s="0" t="s">
        <v>455</v>
      </c>
      <c r="E526" s="0" t="n">
        <v>0</v>
      </c>
      <c r="F526" s="0" t="n">
        <v>11.25</v>
      </c>
      <c r="G526" s="0" t="n">
        <v>31.9285714285714</v>
      </c>
      <c r="H526" s="0" t="n">
        <v>39.8571428571429</v>
      </c>
      <c r="I526" s="0" t="n">
        <v>75.1428571428571</v>
      </c>
      <c r="L526" s="0" t="n">
        <v>4.731</v>
      </c>
      <c r="M526" s="0" t="n">
        <v>2.46428571428571</v>
      </c>
      <c r="N526" s="0" t="n">
        <v>4.39285714285714</v>
      </c>
      <c r="O526" s="0" t="n">
        <v>7.14285714285714</v>
      </c>
      <c r="P526" s="0" t="n">
        <v>5.07142857142857</v>
      </c>
      <c r="Q526" s="0" t="n">
        <v>1.52941176470588</v>
      </c>
      <c r="R526" s="0" t="s">
        <v>40</v>
      </c>
      <c r="S526" s="0" t="s">
        <v>40</v>
      </c>
      <c r="T526" s="0" t="s">
        <v>40</v>
      </c>
      <c r="U526" s="0" t="s">
        <v>40</v>
      </c>
      <c r="V526" s="0" t="s">
        <v>40</v>
      </c>
      <c r="W526" s="0" t="s">
        <v>41</v>
      </c>
      <c r="X526" s="0" t="s">
        <v>41</v>
      </c>
      <c r="Y526" s="0" t="s">
        <v>41</v>
      </c>
      <c r="Z526" s="0" t="s">
        <v>40</v>
      </c>
      <c r="AA526" s="0" t="s">
        <v>40</v>
      </c>
      <c r="AB526" s="0" t="s">
        <v>40</v>
      </c>
      <c r="AC526" s="0" t="s">
        <v>40</v>
      </c>
      <c r="AD526" s="0" t="s">
        <v>40</v>
      </c>
      <c r="AK526" s="0" t="s">
        <v>46</v>
      </c>
    </row>
    <row r="527" customFormat="false" ht="12.8" hidden="false" customHeight="false" outlineLevel="0" collapsed="false">
      <c r="A527" s="0" t="s">
        <v>434</v>
      </c>
      <c r="B527" s="0" t="n">
        <v>2009</v>
      </c>
      <c r="C527" s="0" t="s">
        <v>38</v>
      </c>
      <c r="D527" s="0" t="s">
        <v>501</v>
      </c>
      <c r="E527" s="0" t="n">
        <v>0</v>
      </c>
      <c r="J527" s="0" t="n">
        <v>5.382</v>
      </c>
      <c r="K527" s="0" t="n">
        <v>1.92857142857143</v>
      </c>
      <c r="L527" s="0" t="n">
        <v>1.5</v>
      </c>
      <c r="M527" s="0" t="n">
        <v>5.64285714285714</v>
      </c>
      <c r="N527" s="0" t="n">
        <v>2.07142857142857</v>
      </c>
      <c r="O527" s="0" t="n">
        <v>7.14285714285714</v>
      </c>
      <c r="P527" s="0" t="n">
        <v>9.32142857142857</v>
      </c>
      <c r="Q527" s="0" t="n">
        <v>1.6875</v>
      </c>
      <c r="R527" s="0" t="s">
        <v>40</v>
      </c>
      <c r="S527" s="0" t="s">
        <v>41</v>
      </c>
      <c r="T527" s="0" t="s">
        <v>41</v>
      </c>
      <c r="U527" s="0" t="s">
        <v>41</v>
      </c>
      <c r="V527" s="0" t="s">
        <v>41</v>
      </c>
      <c r="W527" s="0" t="s">
        <v>40</v>
      </c>
      <c r="X527" s="0" t="s">
        <v>40</v>
      </c>
      <c r="Y527" s="0" t="s">
        <v>40</v>
      </c>
      <c r="Z527" s="0" t="s">
        <v>40</v>
      </c>
      <c r="AA527" s="0" t="s">
        <v>40</v>
      </c>
      <c r="AB527" s="0" t="s">
        <v>40</v>
      </c>
      <c r="AC527" s="0" t="s">
        <v>40</v>
      </c>
      <c r="AD527" s="0" t="s">
        <v>40</v>
      </c>
      <c r="AK527" s="0" t="s">
        <v>46</v>
      </c>
    </row>
    <row r="528" customFormat="false" ht="12.8" hidden="false" customHeight="false" outlineLevel="0" collapsed="false">
      <c r="A528" s="0" t="s">
        <v>434</v>
      </c>
      <c r="B528" s="0" t="n">
        <v>2009</v>
      </c>
      <c r="C528" s="0" t="s">
        <v>38</v>
      </c>
      <c r="D528" s="0" t="s">
        <v>502</v>
      </c>
      <c r="E528" s="0" t="n">
        <v>0</v>
      </c>
      <c r="F528" s="0" t="n">
        <v>7.32142857142857</v>
      </c>
      <c r="G528" s="0" t="n">
        <v>18.0357142857143</v>
      </c>
      <c r="H528" s="0" t="n">
        <v>31.1428571428571</v>
      </c>
      <c r="I528" s="0" t="n">
        <v>54.25</v>
      </c>
      <c r="J528" s="0" t="n">
        <v>57.25</v>
      </c>
      <c r="K528" s="0" t="n">
        <v>0</v>
      </c>
      <c r="L528" s="0" t="n">
        <v>9.89285714285714</v>
      </c>
      <c r="M528" s="0" t="n">
        <v>4.03571428571429</v>
      </c>
      <c r="N528" s="0" t="n">
        <v>0</v>
      </c>
      <c r="O528" s="0" t="n">
        <v>11.5357142857143</v>
      </c>
      <c r="P528" s="0" t="n">
        <v>5.03571428571429</v>
      </c>
      <c r="Q528" s="0" t="n">
        <v>0.947368421052632</v>
      </c>
      <c r="R528" s="0" t="s">
        <v>40</v>
      </c>
      <c r="S528" s="0" t="s">
        <v>40</v>
      </c>
      <c r="T528" s="0" t="s">
        <v>40</v>
      </c>
      <c r="U528" s="0" t="s">
        <v>40</v>
      </c>
      <c r="V528" s="0" t="s">
        <v>40</v>
      </c>
      <c r="W528" s="0" t="s">
        <v>40</v>
      </c>
      <c r="X528" s="0" t="s">
        <v>40</v>
      </c>
      <c r="Y528" s="0" t="s">
        <v>40</v>
      </c>
      <c r="Z528" s="0" t="s">
        <v>40</v>
      </c>
      <c r="AA528" s="0" t="s">
        <v>40</v>
      </c>
      <c r="AB528" s="0" t="s">
        <v>40</v>
      </c>
      <c r="AC528" s="0" t="s">
        <v>40</v>
      </c>
      <c r="AD528" s="0" t="s">
        <v>40</v>
      </c>
      <c r="AK528" s="0" t="s">
        <v>46</v>
      </c>
    </row>
    <row r="529" customFormat="false" ht="12.8" hidden="false" customHeight="false" outlineLevel="0" collapsed="false">
      <c r="A529" s="0" t="s">
        <v>434</v>
      </c>
      <c r="B529" s="0" t="n">
        <v>2009</v>
      </c>
      <c r="C529" s="0" t="s">
        <v>38</v>
      </c>
      <c r="D529" s="0" t="s">
        <v>503</v>
      </c>
      <c r="E529" s="0" t="n">
        <v>0</v>
      </c>
      <c r="F529" s="0" t="n">
        <v>10.1785714285714</v>
      </c>
      <c r="G529" s="0" t="n">
        <v>19.7142857142857</v>
      </c>
      <c r="H529" s="0" t="n">
        <v>33.3571428571429</v>
      </c>
      <c r="I529" s="0" t="n">
        <v>55.6428571428572</v>
      </c>
      <c r="K529" s="0" t="n">
        <v>1.88</v>
      </c>
      <c r="L529" s="0" t="n">
        <v>8.78571428571429</v>
      </c>
      <c r="M529" s="0" t="n">
        <v>0</v>
      </c>
      <c r="N529" s="0" t="n">
        <v>3.67857142857143</v>
      </c>
      <c r="O529" s="0" t="n">
        <v>11.2857142857143</v>
      </c>
      <c r="P529" s="0" t="n">
        <v>5.07142857142857</v>
      </c>
      <c r="Q529" s="0" t="n">
        <v>1.52941176470588</v>
      </c>
      <c r="R529" s="0" t="s">
        <v>40</v>
      </c>
      <c r="S529" s="0" t="s">
        <v>40</v>
      </c>
      <c r="T529" s="0" t="s">
        <v>40</v>
      </c>
      <c r="U529" s="0" t="s">
        <v>40</v>
      </c>
      <c r="V529" s="0" t="s">
        <v>41</v>
      </c>
      <c r="W529" s="0" t="s">
        <v>41</v>
      </c>
      <c r="X529" s="0" t="s">
        <v>40</v>
      </c>
      <c r="Y529" s="0" t="s">
        <v>40</v>
      </c>
      <c r="Z529" s="0" t="s">
        <v>40</v>
      </c>
      <c r="AA529" s="0" t="s">
        <v>40</v>
      </c>
      <c r="AB529" s="0" t="s">
        <v>40</v>
      </c>
      <c r="AC529" s="0" t="s">
        <v>40</v>
      </c>
      <c r="AD529" s="0" t="s">
        <v>40</v>
      </c>
      <c r="AK529" s="0" t="s">
        <v>46</v>
      </c>
    </row>
    <row r="530" customFormat="false" ht="12.8" hidden="false" customHeight="false" outlineLevel="0" collapsed="false">
      <c r="A530" s="0" t="s">
        <v>434</v>
      </c>
      <c r="B530" s="0" t="n">
        <v>2009</v>
      </c>
      <c r="C530" s="0" t="s">
        <v>59</v>
      </c>
      <c r="D530" s="0" t="s">
        <v>504</v>
      </c>
      <c r="E530" s="0" t="n">
        <v>0</v>
      </c>
      <c r="I530" s="0" t="n">
        <v>7.35</v>
      </c>
      <c r="K530" s="0" t="n">
        <v>3.006</v>
      </c>
      <c r="L530" s="0" t="n">
        <v>1.53571428571429</v>
      </c>
      <c r="M530" s="0" t="n">
        <v>6.71428571428571</v>
      </c>
      <c r="N530" s="0" t="n">
        <v>0</v>
      </c>
      <c r="O530" s="0" t="n">
        <v>0</v>
      </c>
      <c r="P530" s="0" t="n">
        <v>7.71428571428571</v>
      </c>
      <c r="Q530" s="0" t="n">
        <v>3.05263157894737</v>
      </c>
      <c r="R530" s="0" t="s">
        <v>40</v>
      </c>
      <c r="S530" s="0" t="s">
        <v>41</v>
      </c>
      <c r="T530" s="0" t="s">
        <v>41</v>
      </c>
      <c r="U530" s="0" t="s">
        <v>41</v>
      </c>
      <c r="V530" s="0" t="s">
        <v>41</v>
      </c>
      <c r="W530" s="0" t="s">
        <v>41</v>
      </c>
      <c r="X530" s="0" t="s">
        <v>41</v>
      </c>
      <c r="Y530" s="0" t="s">
        <v>40</v>
      </c>
      <c r="Z530" s="0" t="s">
        <v>40</v>
      </c>
      <c r="AA530" s="0" t="s">
        <v>40</v>
      </c>
      <c r="AB530" s="0" t="s">
        <v>40</v>
      </c>
      <c r="AC530" s="0" t="s">
        <v>40</v>
      </c>
      <c r="AD530" s="0" t="s">
        <v>40</v>
      </c>
      <c r="AK530" s="0" t="s">
        <v>65</v>
      </c>
    </row>
    <row r="531" customFormat="false" ht="12.8" hidden="false" customHeight="false" outlineLevel="0" collapsed="false">
      <c r="A531" s="0" t="s">
        <v>434</v>
      </c>
      <c r="B531" s="0" t="n">
        <v>2009</v>
      </c>
      <c r="C531" s="0" t="s">
        <v>59</v>
      </c>
      <c r="D531" s="0" t="s">
        <v>505</v>
      </c>
      <c r="E531" s="0" t="n">
        <v>0</v>
      </c>
      <c r="F531" s="0" t="n">
        <v>16.5357142857143</v>
      </c>
      <c r="G531" s="0" t="n">
        <v>55.7142857142857</v>
      </c>
      <c r="H531" s="0" t="n">
        <v>45.1785714285714</v>
      </c>
      <c r="J531" s="0" t="n">
        <v>4.669</v>
      </c>
      <c r="K531" s="0" t="n">
        <v>21.8928571428571</v>
      </c>
      <c r="L531" s="0" t="n">
        <v>0.642857142857143</v>
      </c>
      <c r="M531" s="0" t="n">
        <v>0.214285714285714</v>
      </c>
      <c r="N531" s="0" t="n">
        <v>0.0357142857142857</v>
      </c>
      <c r="O531" s="0" t="n">
        <v>2.28571428571429</v>
      </c>
      <c r="P531" s="0" t="n">
        <v>7.10714285714286</v>
      </c>
      <c r="Q531" s="0" t="n">
        <v>1.94736842105263</v>
      </c>
      <c r="R531" s="0" t="s">
        <v>40</v>
      </c>
      <c r="S531" s="0" t="s">
        <v>40</v>
      </c>
      <c r="T531" s="0" t="s">
        <v>40</v>
      </c>
      <c r="U531" s="0" t="s">
        <v>40</v>
      </c>
      <c r="V531" s="0" t="s">
        <v>41</v>
      </c>
      <c r="W531" s="0" t="s">
        <v>41</v>
      </c>
      <c r="X531" s="0" t="s">
        <v>40</v>
      </c>
      <c r="Y531" s="0" t="s">
        <v>40</v>
      </c>
      <c r="Z531" s="0" t="s">
        <v>40</v>
      </c>
      <c r="AA531" s="0" t="s">
        <v>40</v>
      </c>
      <c r="AB531" s="0" t="s">
        <v>40</v>
      </c>
      <c r="AC531" s="0" t="s">
        <v>40</v>
      </c>
      <c r="AD531" s="0" t="s">
        <v>40</v>
      </c>
      <c r="AK531" s="0" t="s">
        <v>65</v>
      </c>
    </row>
    <row r="532" customFormat="false" ht="12.8" hidden="false" customHeight="false" outlineLevel="0" collapsed="false">
      <c r="A532" s="0" t="s">
        <v>434</v>
      </c>
      <c r="B532" s="0" t="n">
        <v>2009</v>
      </c>
      <c r="C532" s="0" t="s">
        <v>59</v>
      </c>
      <c r="D532" s="0" t="s">
        <v>460</v>
      </c>
      <c r="E532" s="0" t="n">
        <v>0</v>
      </c>
      <c r="I532" s="0" t="n">
        <v>7.35</v>
      </c>
      <c r="J532" s="0" t="n">
        <v>92.8928571428571</v>
      </c>
      <c r="K532" s="0" t="n">
        <v>14.4642857142857</v>
      </c>
      <c r="L532" s="0" t="n">
        <v>1.53571428571429</v>
      </c>
      <c r="M532" s="0" t="n">
        <v>6.71428571428571</v>
      </c>
      <c r="N532" s="0" t="n">
        <v>0</v>
      </c>
      <c r="O532" s="0" t="n">
        <v>0</v>
      </c>
      <c r="P532" s="0" t="n">
        <v>7.71428571428571</v>
      </c>
      <c r="Q532" s="0" t="n">
        <v>3.05263157894737</v>
      </c>
      <c r="R532" s="0" t="s">
        <v>40</v>
      </c>
      <c r="S532" s="0" t="s">
        <v>41</v>
      </c>
      <c r="T532" s="0" t="s">
        <v>41</v>
      </c>
      <c r="U532" s="0" t="s">
        <v>41</v>
      </c>
      <c r="V532" s="0" t="s">
        <v>41</v>
      </c>
      <c r="W532" s="0" t="s">
        <v>40</v>
      </c>
      <c r="X532" s="0" t="s">
        <v>40</v>
      </c>
      <c r="Y532" s="0" t="s">
        <v>40</v>
      </c>
      <c r="Z532" s="0" t="s">
        <v>40</v>
      </c>
      <c r="AA532" s="0" t="s">
        <v>40</v>
      </c>
      <c r="AB532" s="0" t="s">
        <v>40</v>
      </c>
      <c r="AC532" s="0" t="s">
        <v>40</v>
      </c>
      <c r="AD532" s="0" t="s">
        <v>40</v>
      </c>
      <c r="AK532" s="0" t="s">
        <v>65</v>
      </c>
    </row>
    <row r="533" customFormat="false" ht="12.8" hidden="false" customHeight="false" outlineLevel="0" collapsed="false">
      <c r="A533" s="0" t="s">
        <v>434</v>
      </c>
      <c r="B533" s="0" t="n">
        <v>2009</v>
      </c>
      <c r="C533" s="0" t="s">
        <v>59</v>
      </c>
      <c r="D533" s="0" t="s">
        <v>461</v>
      </c>
      <c r="E533" s="0" t="n">
        <v>0</v>
      </c>
      <c r="F533" s="0" t="n">
        <v>15.3214285714286</v>
      </c>
      <c r="G533" s="0" t="n">
        <v>53.6785714285714</v>
      </c>
      <c r="H533" s="0" t="n">
        <v>43.2857142857143</v>
      </c>
      <c r="I533" s="0" t="n">
        <v>65.3571428571429</v>
      </c>
      <c r="J533" s="0" t="n">
        <v>108.357142857143</v>
      </c>
      <c r="K533" s="0" t="n">
        <v>13.8571428571429</v>
      </c>
      <c r="L533" s="0" t="n">
        <v>0</v>
      </c>
      <c r="M533" s="0" t="n">
        <v>1.03571428571429</v>
      </c>
      <c r="N533" s="0" t="n">
        <v>0</v>
      </c>
      <c r="O533" s="0" t="n">
        <v>1.42857142857143</v>
      </c>
      <c r="P533" s="0" t="n">
        <v>8.35714285714286</v>
      </c>
      <c r="Q533" s="0" t="n">
        <v>1.42105263157895</v>
      </c>
      <c r="R533" s="0" t="s">
        <v>40</v>
      </c>
      <c r="S533" s="0" t="s">
        <v>40</v>
      </c>
      <c r="T533" s="0" t="s">
        <v>40</v>
      </c>
      <c r="U533" s="0" t="s">
        <v>40</v>
      </c>
      <c r="V533" s="0" t="s">
        <v>40</v>
      </c>
      <c r="W533" s="0" t="s">
        <v>40</v>
      </c>
      <c r="X533" s="0" t="s">
        <v>40</v>
      </c>
      <c r="Y533" s="0" t="s">
        <v>40</v>
      </c>
      <c r="Z533" s="0" t="s">
        <v>40</v>
      </c>
      <c r="AA533" s="0" t="s">
        <v>40</v>
      </c>
      <c r="AB533" s="0" t="s">
        <v>40</v>
      </c>
      <c r="AC533" s="0" t="s">
        <v>40</v>
      </c>
      <c r="AD533" s="0" t="s">
        <v>40</v>
      </c>
      <c r="AK533" s="0" t="s">
        <v>65</v>
      </c>
    </row>
    <row r="534" customFormat="false" ht="12.8" hidden="false" customHeight="false" outlineLevel="0" collapsed="false">
      <c r="A534" s="0" t="s">
        <v>434</v>
      </c>
      <c r="B534" s="0" t="n">
        <v>2009</v>
      </c>
      <c r="C534" s="0" t="s">
        <v>59</v>
      </c>
      <c r="D534" s="0" t="s">
        <v>506</v>
      </c>
      <c r="E534" s="0" t="n">
        <v>0</v>
      </c>
      <c r="I534" s="0" t="n">
        <v>4.194</v>
      </c>
      <c r="K534" s="0" t="n">
        <v>2.181</v>
      </c>
      <c r="L534" s="0" t="n">
        <v>0.892857142857143</v>
      </c>
      <c r="M534" s="0" t="n">
        <v>1.35714285714286</v>
      </c>
      <c r="N534" s="0" t="n">
        <v>0.0357142857142857</v>
      </c>
      <c r="O534" s="0" t="n">
        <v>7.28571428571429</v>
      </c>
      <c r="P534" s="0" t="n">
        <v>7.5</v>
      </c>
      <c r="Q534" s="0" t="n">
        <v>1.2</v>
      </c>
      <c r="R534" s="0" t="s">
        <v>40</v>
      </c>
      <c r="S534" s="0" t="s">
        <v>41</v>
      </c>
      <c r="T534" s="0" t="s">
        <v>41</v>
      </c>
      <c r="U534" s="0" t="s">
        <v>41</v>
      </c>
      <c r="V534" s="0" t="s">
        <v>41</v>
      </c>
      <c r="W534" s="0" t="s">
        <v>41</v>
      </c>
      <c r="X534" s="0" t="s">
        <v>41</v>
      </c>
      <c r="Y534" s="0" t="s">
        <v>40</v>
      </c>
      <c r="Z534" s="0" t="s">
        <v>40</v>
      </c>
      <c r="AA534" s="0" t="s">
        <v>40</v>
      </c>
      <c r="AB534" s="0" t="s">
        <v>40</v>
      </c>
      <c r="AC534" s="0" t="s">
        <v>40</v>
      </c>
      <c r="AD534" s="0" t="s">
        <v>40</v>
      </c>
      <c r="AK534" s="0" t="s">
        <v>65</v>
      </c>
    </row>
    <row r="535" customFormat="false" ht="12.8" hidden="false" customHeight="false" outlineLevel="0" collapsed="false">
      <c r="A535" s="0" t="s">
        <v>434</v>
      </c>
      <c r="B535" s="0" t="n">
        <v>2009</v>
      </c>
      <c r="C535" s="0" t="s">
        <v>59</v>
      </c>
      <c r="D535" s="0" t="s">
        <v>507</v>
      </c>
      <c r="E535" s="0" t="n">
        <v>0</v>
      </c>
      <c r="I535" s="0" t="n">
        <v>4.194</v>
      </c>
      <c r="J535" s="0" t="n">
        <v>66.3214285714286</v>
      </c>
      <c r="K535" s="0" t="n">
        <v>11.5714285714286</v>
      </c>
      <c r="L535" s="0" t="n">
        <v>0.892857142857143</v>
      </c>
      <c r="M535" s="0" t="n">
        <v>1.35714285714286</v>
      </c>
      <c r="N535" s="0" t="n">
        <v>0.0357142857142857</v>
      </c>
      <c r="O535" s="0" t="n">
        <v>7.28571428571429</v>
      </c>
      <c r="P535" s="0" t="n">
        <v>7.5</v>
      </c>
      <c r="Q535" s="0" t="n">
        <v>1.2</v>
      </c>
      <c r="R535" s="0" t="s">
        <v>40</v>
      </c>
      <c r="S535" s="0" t="s">
        <v>41</v>
      </c>
      <c r="T535" s="0" t="s">
        <v>41</v>
      </c>
      <c r="U535" s="0" t="s">
        <v>41</v>
      </c>
      <c r="V535" s="0" t="s">
        <v>41</v>
      </c>
      <c r="W535" s="0" t="s">
        <v>40</v>
      </c>
      <c r="X535" s="0" t="s">
        <v>40</v>
      </c>
      <c r="Y535" s="0" t="s">
        <v>40</v>
      </c>
      <c r="Z535" s="0" t="s">
        <v>40</v>
      </c>
      <c r="AA535" s="0" t="s">
        <v>40</v>
      </c>
      <c r="AB535" s="0" t="s">
        <v>40</v>
      </c>
      <c r="AC535" s="0" t="s">
        <v>40</v>
      </c>
      <c r="AD535" s="0" t="s">
        <v>40</v>
      </c>
      <c r="AK535" s="0" t="s">
        <v>65</v>
      </c>
    </row>
    <row r="536" customFormat="false" ht="12.8" hidden="false" customHeight="false" outlineLevel="0" collapsed="false">
      <c r="A536" s="0" t="s">
        <v>434</v>
      </c>
      <c r="B536" s="0" t="n">
        <v>2009</v>
      </c>
      <c r="C536" s="0" t="s">
        <v>59</v>
      </c>
      <c r="D536" s="0" t="s">
        <v>508</v>
      </c>
      <c r="E536" s="0" t="n">
        <v>0</v>
      </c>
      <c r="F536" s="0" t="n">
        <v>15.1428571428571</v>
      </c>
      <c r="G536" s="0" t="n">
        <v>39.75</v>
      </c>
      <c r="H536" s="0" t="n">
        <v>34.5</v>
      </c>
      <c r="I536" s="0" t="n">
        <v>66.5357142857143</v>
      </c>
      <c r="J536" s="0" t="n">
        <v>85.0714285714286</v>
      </c>
      <c r="K536" s="0" t="n">
        <v>0</v>
      </c>
      <c r="L536" s="0" t="n">
        <v>7</v>
      </c>
      <c r="M536" s="0" t="n">
        <v>0.285714285714286</v>
      </c>
      <c r="N536" s="0" t="n">
        <v>0</v>
      </c>
      <c r="O536" s="0" t="n">
        <v>3.10714285714286</v>
      </c>
      <c r="P536" s="0" t="n">
        <v>9</v>
      </c>
      <c r="Q536" s="0" t="n">
        <v>1.15789473684211</v>
      </c>
      <c r="R536" s="0" t="s">
        <v>40</v>
      </c>
      <c r="S536" s="0" t="s">
        <v>40</v>
      </c>
      <c r="T536" s="0" t="s">
        <v>40</v>
      </c>
      <c r="U536" s="0" t="s">
        <v>40</v>
      </c>
      <c r="V536" s="0" t="s">
        <v>40</v>
      </c>
      <c r="W536" s="0" t="s">
        <v>40</v>
      </c>
      <c r="X536" s="0" t="s">
        <v>40</v>
      </c>
      <c r="Y536" s="0" t="s">
        <v>40</v>
      </c>
      <c r="Z536" s="0" t="s">
        <v>40</v>
      </c>
      <c r="AA536" s="0" t="s">
        <v>40</v>
      </c>
      <c r="AB536" s="0" t="s">
        <v>40</v>
      </c>
      <c r="AC536" s="0" t="s">
        <v>40</v>
      </c>
      <c r="AD536" s="0" t="s">
        <v>40</v>
      </c>
      <c r="AK536" s="0" t="s">
        <v>65</v>
      </c>
    </row>
    <row r="537" customFormat="false" ht="12.8" hidden="false" customHeight="false" outlineLevel="0" collapsed="false">
      <c r="A537" s="0" t="s">
        <v>434</v>
      </c>
      <c r="B537" s="0" t="n">
        <v>2009</v>
      </c>
      <c r="C537" s="0" t="s">
        <v>59</v>
      </c>
      <c r="D537" s="0" t="s">
        <v>509</v>
      </c>
      <c r="E537" s="0" t="n">
        <v>0</v>
      </c>
      <c r="F537" s="0" t="n">
        <v>16.4642857142857</v>
      </c>
      <c r="G537" s="0" t="n">
        <v>41.6785714285714</v>
      </c>
      <c r="H537" s="0" t="n">
        <v>36.2142857142857</v>
      </c>
      <c r="J537" s="0" t="n">
        <v>3.92</v>
      </c>
      <c r="L537" s="0" t="n">
        <v>6.82142857142857</v>
      </c>
      <c r="M537" s="0" t="n">
        <v>0</v>
      </c>
      <c r="N537" s="0" t="n">
        <v>0</v>
      </c>
      <c r="O537" s="0" t="n">
        <v>5.42857142857143</v>
      </c>
      <c r="P537" s="0" t="n">
        <v>6.60714285714286</v>
      </c>
      <c r="Q537" s="0" t="n">
        <v>1.73684210526316</v>
      </c>
      <c r="R537" s="0" t="s">
        <v>40</v>
      </c>
      <c r="S537" s="0" t="s">
        <v>40</v>
      </c>
      <c r="T537" s="0" t="s">
        <v>40</v>
      </c>
      <c r="U537" s="0" t="s">
        <v>40</v>
      </c>
      <c r="V537" s="0" t="s">
        <v>40</v>
      </c>
      <c r="W537" s="0" t="s">
        <v>40</v>
      </c>
      <c r="X537" s="0" t="s">
        <v>40</v>
      </c>
      <c r="Y537" s="0" t="s">
        <v>40</v>
      </c>
      <c r="Z537" s="0" t="s">
        <v>40</v>
      </c>
      <c r="AA537" s="0" t="s">
        <v>40</v>
      </c>
      <c r="AB537" s="0" t="s">
        <v>40</v>
      </c>
      <c r="AC537" s="0" t="s">
        <v>40</v>
      </c>
      <c r="AD537" s="0" t="s">
        <v>40</v>
      </c>
      <c r="AK537" s="0" t="s">
        <v>65</v>
      </c>
    </row>
    <row r="538" customFormat="false" ht="12.8" hidden="false" customHeight="false" outlineLevel="0" collapsed="false">
      <c r="A538" s="0" t="s">
        <v>434</v>
      </c>
      <c r="B538" s="0" t="n">
        <v>2009</v>
      </c>
      <c r="C538" s="0" t="s">
        <v>59</v>
      </c>
      <c r="D538" s="0" t="s">
        <v>467</v>
      </c>
      <c r="E538" s="0" t="n">
        <v>0</v>
      </c>
      <c r="F538" s="0" t="n">
        <v>7.14285714285714</v>
      </c>
      <c r="G538" s="0" t="n">
        <v>31.8214285714286</v>
      </c>
      <c r="H538" s="0" t="n">
        <v>32.1071428571429</v>
      </c>
      <c r="I538" s="0" t="n">
        <v>68.6428571428571</v>
      </c>
      <c r="J538" s="0" t="n">
        <v>101.928571428571</v>
      </c>
      <c r="K538" s="0" t="n">
        <v>10.8928571428571</v>
      </c>
      <c r="L538" s="0" t="n">
        <v>0</v>
      </c>
      <c r="M538" s="0" t="n">
        <v>0.285714285714286</v>
      </c>
      <c r="N538" s="0" t="n">
        <v>0</v>
      </c>
      <c r="O538" s="0" t="n">
        <v>5.46428571428571</v>
      </c>
      <c r="P538" s="0" t="n">
        <v>2.78571428571429</v>
      </c>
      <c r="Q538" s="0" t="n">
        <v>0</v>
      </c>
      <c r="R538" s="0" t="s">
        <v>40</v>
      </c>
      <c r="S538" s="0" t="s">
        <v>40</v>
      </c>
      <c r="T538" s="0" t="s">
        <v>40</v>
      </c>
      <c r="U538" s="0" t="s">
        <v>40</v>
      </c>
      <c r="V538" s="0" t="s">
        <v>40</v>
      </c>
      <c r="W538" s="0" t="s">
        <v>40</v>
      </c>
      <c r="X538" s="0" t="s">
        <v>40</v>
      </c>
      <c r="Y538" s="0" t="s">
        <v>40</v>
      </c>
      <c r="Z538" s="0" t="s">
        <v>40</v>
      </c>
      <c r="AA538" s="0" t="s">
        <v>40</v>
      </c>
      <c r="AB538" s="0" t="s">
        <v>40</v>
      </c>
      <c r="AC538" s="0" t="s">
        <v>40</v>
      </c>
      <c r="AD538" s="0" t="s">
        <v>40</v>
      </c>
      <c r="AK538" s="0" t="s">
        <v>72</v>
      </c>
    </row>
    <row r="539" customFormat="false" ht="12.8" hidden="false" customHeight="false" outlineLevel="0" collapsed="false">
      <c r="A539" s="0" t="s">
        <v>434</v>
      </c>
      <c r="B539" s="0" t="n">
        <v>2009</v>
      </c>
      <c r="C539" s="0" t="s">
        <v>59</v>
      </c>
      <c r="D539" s="0" t="s">
        <v>510</v>
      </c>
      <c r="E539" s="0" t="n">
        <v>0</v>
      </c>
      <c r="F539" s="0" t="n">
        <v>6.82142857142857</v>
      </c>
      <c r="G539" s="0" t="n">
        <v>18.2142857142857</v>
      </c>
      <c r="H539" s="0" t="n">
        <v>27.5357142857143</v>
      </c>
      <c r="I539" s="0" t="n">
        <v>59.75</v>
      </c>
      <c r="J539" s="0" t="n">
        <v>80.8928571428571</v>
      </c>
      <c r="K539" s="0" t="n">
        <v>0</v>
      </c>
      <c r="L539" s="0" t="n">
        <v>7.57142857142857</v>
      </c>
      <c r="M539" s="0" t="n">
        <v>0.464285714285714</v>
      </c>
      <c r="N539" s="0" t="n">
        <v>0</v>
      </c>
      <c r="O539" s="0" t="n">
        <v>9.71428571428571</v>
      </c>
      <c r="P539" s="0" t="n">
        <v>2.14285714285714</v>
      </c>
      <c r="Q539" s="0" t="n">
        <v>0</v>
      </c>
      <c r="R539" s="0" t="s">
        <v>40</v>
      </c>
      <c r="S539" s="0" t="s">
        <v>40</v>
      </c>
      <c r="T539" s="0" t="s">
        <v>40</v>
      </c>
      <c r="U539" s="0" t="s">
        <v>40</v>
      </c>
      <c r="V539" s="0" t="s">
        <v>40</v>
      </c>
      <c r="W539" s="0" t="s">
        <v>40</v>
      </c>
      <c r="X539" s="0" t="s">
        <v>40</v>
      </c>
      <c r="Y539" s="0" t="s">
        <v>40</v>
      </c>
      <c r="Z539" s="0" t="s">
        <v>40</v>
      </c>
      <c r="AA539" s="0" t="s">
        <v>40</v>
      </c>
      <c r="AB539" s="0" t="s">
        <v>40</v>
      </c>
      <c r="AC539" s="0" t="s">
        <v>40</v>
      </c>
      <c r="AD539" s="0" t="s">
        <v>40</v>
      </c>
      <c r="AK539" s="0" t="s">
        <v>72</v>
      </c>
    </row>
    <row r="540" customFormat="false" ht="12.8" hidden="false" customHeight="false" outlineLevel="0" collapsed="false">
      <c r="A540" s="0" t="s">
        <v>434</v>
      </c>
      <c r="B540" s="0" t="n">
        <v>2009</v>
      </c>
      <c r="C540" s="0" t="s">
        <v>59</v>
      </c>
      <c r="D540" s="0" t="s">
        <v>469</v>
      </c>
      <c r="E540" s="0" t="n">
        <v>0</v>
      </c>
      <c r="I540" s="0" t="n">
        <v>3.339</v>
      </c>
      <c r="J540" s="0" t="n">
        <v>76.4642857142857</v>
      </c>
      <c r="K540" s="0" t="n">
        <v>0</v>
      </c>
      <c r="L540" s="0" t="n">
        <v>0.178571428571429</v>
      </c>
      <c r="M540" s="0" t="n">
        <v>3.64285714285714</v>
      </c>
      <c r="N540" s="0" t="n">
        <v>0</v>
      </c>
      <c r="O540" s="0" t="n">
        <v>7.75</v>
      </c>
      <c r="P540" s="0" t="n">
        <v>4.53571428571429</v>
      </c>
      <c r="Q540" s="0" t="n">
        <v>1.375</v>
      </c>
      <c r="R540" s="0" t="s">
        <v>40</v>
      </c>
      <c r="S540" s="0" t="s">
        <v>41</v>
      </c>
      <c r="T540" s="0" t="s">
        <v>41</v>
      </c>
      <c r="U540" s="0" t="s">
        <v>41</v>
      </c>
      <c r="V540" s="0" t="s">
        <v>41</v>
      </c>
      <c r="W540" s="0" t="s">
        <v>40</v>
      </c>
      <c r="X540" s="0" t="s">
        <v>40</v>
      </c>
      <c r="Y540" s="0" t="s">
        <v>40</v>
      </c>
      <c r="Z540" s="0" t="s">
        <v>40</v>
      </c>
      <c r="AA540" s="0" t="s">
        <v>40</v>
      </c>
      <c r="AB540" s="0" t="s">
        <v>40</v>
      </c>
      <c r="AC540" s="0" t="s">
        <v>40</v>
      </c>
      <c r="AD540" s="0" t="s">
        <v>40</v>
      </c>
      <c r="AK540" s="0" t="s">
        <v>65</v>
      </c>
    </row>
    <row r="541" customFormat="false" ht="12.8" hidden="false" customHeight="false" outlineLevel="0" collapsed="false">
      <c r="A541" s="0" t="s">
        <v>434</v>
      </c>
      <c r="B541" s="0" t="n">
        <v>2009</v>
      </c>
      <c r="C541" s="0" t="s">
        <v>59</v>
      </c>
      <c r="D541" s="0" t="s">
        <v>511</v>
      </c>
      <c r="E541" s="0" t="n">
        <v>0</v>
      </c>
      <c r="I541" s="0" t="n">
        <v>2.579</v>
      </c>
      <c r="J541" s="0" t="n">
        <v>62.5714285714286</v>
      </c>
      <c r="K541" s="0" t="n">
        <v>0</v>
      </c>
      <c r="L541" s="0" t="n">
        <v>4.10714285714286</v>
      </c>
      <c r="M541" s="0" t="n">
        <v>3.78571428571429</v>
      </c>
      <c r="N541" s="0" t="n">
        <v>0</v>
      </c>
      <c r="O541" s="0" t="n">
        <v>10.75</v>
      </c>
      <c r="P541" s="0" t="n">
        <v>4.21428571428571</v>
      </c>
      <c r="Q541" s="0" t="n">
        <v>0</v>
      </c>
      <c r="R541" s="0" t="s">
        <v>40</v>
      </c>
      <c r="S541" s="0" t="s">
        <v>41</v>
      </c>
      <c r="T541" s="0" t="s">
        <v>41</v>
      </c>
      <c r="U541" s="0" t="s">
        <v>41</v>
      </c>
      <c r="V541" s="0" t="s">
        <v>41</v>
      </c>
      <c r="W541" s="0" t="s">
        <v>40</v>
      </c>
      <c r="X541" s="0" t="s">
        <v>40</v>
      </c>
      <c r="Y541" s="0" t="s">
        <v>40</v>
      </c>
      <c r="Z541" s="0" t="s">
        <v>40</v>
      </c>
      <c r="AA541" s="0" t="s">
        <v>40</v>
      </c>
      <c r="AB541" s="0" t="s">
        <v>40</v>
      </c>
      <c r="AC541" s="0" t="s">
        <v>40</v>
      </c>
      <c r="AD541" s="0" t="s">
        <v>40</v>
      </c>
      <c r="AK541" s="0" t="s">
        <v>65</v>
      </c>
    </row>
    <row r="542" customFormat="false" ht="12.8" hidden="false" customHeight="false" outlineLevel="0" collapsed="false">
      <c r="A542" s="0" t="s">
        <v>434</v>
      </c>
      <c r="B542" s="0" t="n">
        <v>2009</v>
      </c>
      <c r="C542" s="0" t="s">
        <v>59</v>
      </c>
      <c r="D542" s="0" t="s">
        <v>471</v>
      </c>
      <c r="E542" s="0" t="n">
        <v>0</v>
      </c>
      <c r="F542" s="0" t="n">
        <v>2.96428571428571</v>
      </c>
      <c r="G542" s="0" t="n">
        <v>25.2857142857143</v>
      </c>
      <c r="H542" s="0" t="n">
        <v>33.4285714285714</v>
      </c>
      <c r="I542" s="0" t="n">
        <v>60.2142857142857</v>
      </c>
      <c r="J542" s="0" t="n">
        <v>52.7857142857143</v>
      </c>
      <c r="K542" s="0" t="n">
        <v>4.89285714285714</v>
      </c>
      <c r="L542" s="0" t="n">
        <v>0</v>
      </c>
      <c r="M542" s="0" t="n">
        <v>0</v>
      </c>
      <c r="N542" s="0" t="n">
        <v>0</v>
      </c>
      <c r="O542" s="0" t="n">
        <v>6.21428571428571</v>
      </c>
      <c r="P542" s="0" t="n">
        <v>2.60714285714286</v>
      </c>
      <c r="Q542" s="0" t="n">
        <v>0</v>
      </c>
      <c r="R542" s="0" t="s">
        <v>40</v>
      </c>
      <c r="S542" s="0" t="s">
        <v>40</v>
      </c>
      <c r="T542" s="0" t="s">
        <v>40</v>
      </c>
      <c r="U542" s="0" t="s">
        <v>40</v>
      </c>
      <c r="V542" s="0" t="s">
        <v>40</v>
      </c>
      <c r="W542" s="0" t="s">
        <v>40</v>
      </c>
      <c r="X542" s="0" t="s">
        <v>40</v>
      </c>
      <c r="Y542" s="0" t="s">
        <v>40</v>
      </c>
      <c r="Z542" s="0" t="s">
        <v>40</v>
      </c>
      <c r="AA542" s="0" t="s">
        <v>40</v>
      </c>
      <c r="AB542" s="0" t="s">
        <v>40</v>
      </c>
      <c r="AC542" s="0" t="s">
        <v>40</v>
      </c>
      <c r="AD542" s="0" t="s">
        <v>40</v>
      </c>
      <c r="AK542" s="0" t="s">
        <v>65</v>
      </c>
    </row>
    <row r="543" customFormat="false" ht="12.8" hidden="false" customHeight="false" outlineLevel="0" collapsed="false">
      <c r="A543" s="0" t="s">
        <v>434</v>
      </c>
      <c r="B543" s="0" t="n">
        <v>2009</v>
      </c>
      <c r="C543" s="0" t="s">
        <v>59</v>
      </c>
      <c r="D543" s="0" t="s">
        <v>512</v>
      </c>
      <c r="E543" s="0" t="n">
        <v>0</v>
      </c>
      <c r="F543" s="0" t="n">
        <v>2.82142857142857</v>
      </c>
      <c r="G543" s="0" t="n">
        <v>13</v>
      </c>
      <c r="H543" s="0" t="n">
        <v>27.3214285714286</v>
      </c>
      <c r="I543" s="0" t="n">
        <v>51.8214285714286</v>
      </c>
      <c r="J543" s="0" t="n">
        <v>44.1071428571429</v>
      </c>
      <c r="K543" s="0" t="n">
        <v>0</v>
      </c>
      <c r="L543" s="0" t="n">
        <v>8.46428571428571</v>
      </c>
      <c r="M543" s="0" t="n">
        <v>0</v>
      </c>
      <c r="N543" s="0" t="n">
        <v>2.35714285714286</v>
      </c>
      <c r="O543" s="0" t="n">
        <v>9.17857142857143</v>
      </c>
      <c r="P543" s="0" t="n">
        <v>2.03571428571429</v>
      </c>
      <c r="Q543" s="0" t="n">
        <v>0</v>
      </c>
      <c r="R543" s="0" t="s">
        <v>40</v>
      </c>
      <c r="S543" s="0" t="s">
        <v>40</v>
      </c>
      <c r="T543" s="0" t="s">
        <v>40</v>
      </c>
      <c r="U543" s="0" t="s">
        <v>40</v>
      </c>
      <c r="V543" s="0" t="s">
        <v>40</v>
      </c>
      <c r="W543" s="0" t="s">
        <v>40</v>
      </c>
      <c r="X543" s="0" t="s">
        <v>40</v>
      </c>
      <c r="Y543" s="0" t="s">
        <v>40</v>
      </c>
      <c r="Z543" s="0" t="s">
        <v>40</v>
      </c>
      <c r="AA543" s="0" t="s">
        <v>40</v>
      </c>
      <c r="AB543" s="0" t="s">
        <v>40</v>
      </c>
      <c r="AC543" s="0" t="s">
        <v>40</v>
      </c>
      <c r="AD543" s="0" t="s">
        <v>40</v>
      </c>
      <c r="AK543" s="0" t="s">
        <v>65</v>
      </c>
    </row>
    <row r="544" customFormat="false" ht="12.8" hidden="false" customHeight="false" outlineLevel="0" collapsed="false">
      <c r="A544" s="0" t="s">
        <v>434</v>
      </c>
      <c r="B544" s="0" t="n">
        <v>2009</v>
      </c>
      <c r="C544" s="0" t="s">
        <v>59</v>
      </c>
      <c r="D544" s="0" t="s">
        <v>473</v>
      </c>
      <c r="E544" s="0" t="n">
        <v>0</v>
      </c>
      <c r="I544" s="0" t="n">
        <v>3.339</v>
      </c>
      <c r="J544" s="0" t="n">
        <v>76.4642857142857</v>
      </c>
      <c r="K544" s="0" t="n">
        <v>0</v>
      </c>
      <c r="L544" s="0" t="n">
        <v>0.178571428571429</v>
      </c>
      <c r="M544" s="0" t="n">
        <v>3.64285714285714</v>
      </c>
      <c r="N544" s="0" t="n">
        <v>0</v>
      </c>
      <c r="O544" s="0" t="n">
        <v>7.75</v>
      </c>
      <c r="P544" s="0" t="n">
        <v>4.53571428571429</v>
      </c>
      <c r="Q544" s="0" t="n">
        <v>1.375</v>
      </c>
      <c r="R544" s="0" t="s">
        <v>40</v>
      </c>
      <c r="S544" s="0" t="s">
        <v>41</v>
      </c>
      <c r="T544" s="0" t="s">
        <v>41</v>
      </c>
      <c r="U544" s="0" t="s">
        <v>41</v>
      </c>
      <c r="V544" s="0" t="s">
        <v>41</v>
      </c>
      <c r="W544" s="0" t="s">
        <v>40</v>
      </c>
      <c r="X544" s="0" t="s">
        <v>40</v>
      </c>
      <c r="Y544" s="0" t="s">
        <v>40</v>
      </c>
      <c r="Z544" s="0" t="s">
        <v>40</v>
      </c>
      <c r="AA544" s="0" t="s">
        <v>40</v>
      </c>
      <c r="AB544" s="0" t="s">
        <v>40</v>
      </c>
      <c r="AC544" s="0" t="s">
        <v>40</v>
      </c>
      <c r="AD544" s="0" t="s">
        <v>40</v>
      </c>
      <c r="AK544" s="0" t="s">
        <v>65</v>
      </c>
    </row>
    <row r="545" customFormat="false" ht="12.8" hidden="false" customHeight="false" outlineLevel="0" collapsed="false">
      <c r="A545" s="0" t="s">
        <v>434</v>
      </c>
      <c r="B545" s="0" t="n">
        <v>2009</v>
      </c>
      <c r="C545" s="0" t="s">
        <v>59</v>
      </c>
      <c r="D545" s="0" t="s">
        <v>513</v>
      </c>
      <c r="E545" s="0" t="n">
        <v>0</v>
      </c>
      <c r="I545" s="0" t="n">
        <v>2.579</v>
      </c>
      <c r="J545" s="0" t="n">
        <v>62.5714285714286</v>
      </c>
      <c r="K545" s="0" t="n">
        <v>0</v>
      </c>
      <c r="L545" s="0" t="n">
        <v>4.10714285714286</v>
      </c>
      <c r="M545" s="0" t="n">
        <v>3.78571428571429</v>
      </c>
      <c r="N545" s="0" t="n">
        <v>0</v>
      </c>
      <c r="O545" s="0" t="n">
        <v>10.75</v>
      </c>
      <c r="P545" s="0" t="n">
        <v>4.21428571428571</v>
      </c>
      <c r="Q545" s="0" t="n">
        <v>0</v>
      </c>
      <c r="R545" s="0" t="s">
        <v>40</v>
      </c>
      <c r="S545" s="0" t="s">
        <v>41</v>
      </c>
      <c r="T545" s="0" t="s">
        <v>41</v>
      </c>
      <c r="U545" s="0" t="s">
        <v>41</v>
      </c>
      <c r="V545" s="0" t="s">
        <v>41</v>
      </c>
      <c r="W545" s="0" t="s">
        <v>40</v>
      </c>
      <c r="X545" s="0" t="s">
        <v>40</v>
      </c>
      <c r="Y545" s="0" t="s">
        <v>40</v>
      </c>
      <c r="Z545" s="0" t="s">
        <v>40</v>
      </c>
      <c r="AA545" s="0" t="s">
        <v>40</v>
      </c>
      <c r="AB545" s="0" t="s">
        <v>40</v>
      </c>
      <c r="AC545" s="0" t="s">
        <v>40</v>
      </c>
      <c r="AD545" s="0" t="s">
        <v>40</v>
      </c>
      <c r="AK545" s="0" t="s">
        <v>65</v>
      </c>
    </row>
    <row r="546" customFormat="false" ht="12.8" hidden="false" customHeight="false" outlineLevel="0" collapsed="false">
      <c r="A546" s="0" t="s">
        <v>434</v>
      </c>
      <c r="B546" s="0" t="n">
        <v>2009</v>
      </c>
      <c r="C546" s="0" t="s">
        <v>59</v>
      </c>
      <c r="D546" s="0" t="s">
        <v>514</v>
      </c>
      <c r="E546" s="0" t="n">
        <v>0</v>
      </c>
      <c r="I546" s="0" t="n">
        <v>4.3</v>
      </c>
      <c r="L546" s="0" t="n">
        <v>2.386</v>
      </c>
      <c r="M546" s="0" t="n">
        <v>0.107142857142857</v>
      </c>
      <c r="N546" s="0" t="n">
        <v>2.17857142857143</v>
      </c>
      <c r="O546" s="0" t="n">
        <v>2.39285714285714</v>
      </c>
      <c r="P546" s="0" t="n">
        <v>8.32142857142857</v>
      </c>
      <c r="Q546" s="0" t="n">
        <v>0.235294117647059</v>
      </c>
      <c r="R546" s="0" t="s">
        <v>40</v>
      </c>
      <c r="S546" s="0" t="s">
        <v>41</v>
      </c>
      <c r="T546" s="0" t="s">
        <v>41</v>
      </c>
      <c r="U546" s="0" t="s">
        <v>41</v>
      </c>
      <c r="V546" s="0" t="s">
        <v>41</v>
      </c>
      <c r="W546" s="0" t="s">
        <v>41</v>
      </c>
      <c r="X546" s="0" t="s">
        <v>41</v>
      </c>
      <c r="Y546" s="0" t="s">
        <v>41</v>
      </c>
      <c r="Z546" s="0" t="s">
        <v>40</v>
      </c>
      <c r="AA546" s="0" t="s">
        <v>40</v>
      </c>
      <c r="AB546" s="0" t="s">
        <v>40</v>
      </c>
      <c r="AC546" s="0" t="s">
        <v>40</v>
      </c>
      <c r="AD546" s="0" t="s">
        <v>40</v>
      </c>
      <c r="AK546" s="0" t="s">
        <v>72</v>
      </c>
    </row>
    <row r="547" customFormat="false" ht="12.8" hidden="false" customHeight="false" outlineLevel="0" collapsed="false">
      <c r="A547" s="0" t="s">
        <v>434</v>
      </c>
      <c r="B547" s="0" t="n">
        <v>2009</v>
      </c>
      <c r="C547" s="0" t="s">
        <v>59</v>
      </c>
      <c r="D547" s="0" t="s">
        <v>476</v>
      </c>
      <c r="E547" s="0" t="n">
        <v>0</v>
      </c>
      <c r="J547" s="0" t="n">
        <v>6.473</v>
      </c>
      <c r="K547" s="0" t="n">
        <v>20.8928571428571</v>
      </c>
      <c r="L547" s="0" t="n">
        <v>2.92857142857143</v>
      </c>
      <c r="M547" s="0" t="n">
        <v>3.28571428571429</v>
      </c>
      <c r="N547" s="0" t="n">
        <v>0</v>
      </c>
      <c r="O547" s="0" t="n">
        <v>4.39285714285714</v>
      </c>
      <c r="P547" s="0" t="n">
        <v>4.42857142857143</v>
      </c>
      <c r="Q547" s="0" t="n">
        <v>0.882352941176471</v>
      </c>
      <c r="R547" s="0" t="s">
        <v>40</v>
      </c>
      <c r="S547" s="0" t="s">
        <v>41</v>
      </c>
      <c r="T547" s="0" t="s">
        <v>41</v>
      </c>
      <c r="U547" s="0" t="s">
        <v>41</v>
      </c>
      <c r="V547" s="0" t="s">
        <v>41</v>
      </c>
      <c r="W547" s="0" t="s">
        <v>41</v>
      </c>
      <c r="X547" s="0" t="s">
        <v>40</v>
      </c>
      <c r="Y547" s="0" t="s">
        <v>40</v>
      </c>
      <c r="Z547" s="0" t="s">
        <v>40</v>
      </c>
      <c r="AA547" s="0" t="s">
        <v>40</v>
      </c>
      <c r="AB547" s="0" t="s">
        <v>40</v>
      </c>
      <c r="AC547" s="0" t="s">
        <v>40</v>
      </c>
      <c r="AD547" s="0" t="s">
        <v>40</v>
      </c>
      <c r="AK547" s="0" t="s">
        <v>72</v>
      </c>
    </row>
    <row r="548" customFormat="false" ht="12.8" hidden="false" customHeight="false" outlineLevel="0" collapsed="false">
      <c r="A548" s="0" t="s">
        <v>434</v>
      </c>
      <c r="B548" s="0" t="n">
        <v>2009</v>
      </c>
      <c r="C548" s="0" t="s">
        <v>59</v>
      </c>
      <c r="D548" s="0" t="s">
        <v>477</v>
      </c>
      <c r="E548" s="0" t="n">
        <v>0</v>
      </c>
      <c r="F548" s="0" t="n">
        <v>8.67857142857143</v>
      </c>
      <c r="G548" s="0" t="n">
        <v>34.7142857142857</v>
      </c>
      <c r="H548" s="0" t="n">
        <v>38.4285714285714</v>
      </c>
      <c r="J548" s="0" t="n">
        <v>4.861</v>
      </c>
      <c r="K548" s="0" t="n">
        <v>23</v>
      </c>
      <c r="L548" s="0" t="n">
        <v>2.89285714285714</v>
      </c>
      <c r="M548" s="0" t="n">
        <v>1.57142857142857</v>
      </c>
      <c r="N548" s="0" t="n">
        <v>0.357142857142857</v>
      </c>
      <c r="O548" s="0" t="n">
        <v>2.5</v>
      </c>
      <c r="P548" s="0" t="n">
        <v>8.60714285714286</v>
      </c>
      <c r="Q548" s="0" t="n">
        <v>0</v>
      </c>
      <c r="R548" s="0" t="s">
        <v>40</v>
      </c>
      <c r="S548" s="0" t="s">
        <v>40</v>
      </c>
      <c r="T548" s="0" t="s">
        <v>40</v>
      </c>
      <c r="U548" s="0" t="s">
        <v>40</v>
      </c>
      <c r="V548" s="0" t="s">
        <v>41</v>
      </c>
      <c r="W548" s="0" t="s">
        <v>41</v>
      </c>
      <c r="X548" s="0" t="s">
        <v>40</v>
      </c>
      <c r="Y548" s="0" t="s">
        <v>40</v>
      </c>
      <c r="Z548" s="0" t="s">
        <v>40</v>
      </c>
      <c r="AA548" s="0" t="s">
        <v>40</v>
      </c>
      <c r="AB548" s="0" t="s">
        <v>40</v>
      </c>
      <c r="AC548" s="0" t="s">
        <v>40</v>
      </c>
      <c r="AD548" s="0" t="s">
        <v>40</v>
      </c>
      <c r="AK548" s="0" t="s">
        <v>72</v>
      </c>
    </row>
    <row r="549" customFormat="false" ht="12.8" hidden="false" customHeight="false" outlineLevel="0" collapsed="false">
      <c r="A549" s="0" t="s">
        <v>434</v>
      </c>
      <c r="B549" s="0" t="n">
        <v>2009</v>
      </c>
      <c r="C549" s="0" t="s">
        <v>59</v>
      </c>
      <c r="D549" s="0" t="s">
        <v>515</v>
      </c>
      <c r="E549" s="0" t="n">
        <v>0</v>
      </c>
      <c r="J549" s="0" t="n">
        <v>5.13</v>
      </c>
      <c r="K549" s="0" t="n">
        <v>0</v>
      </c>
      <c r="L549" s="0" t="n">
        <v>4.35714285714286</v>
      </c>
      <c r="M549" s="0" t="n">
        <v>3.96428571428571</v>
      </c>
      <c r="N549" s="0" t="n">
        <v>0</v>
      </c>
      <c r="O549" s="0" t="n">
        <v>9.92857142857143</v>
      </c>
      <c r="P549" s="0" t="n">
        <v>4.67857142857143</v>
      </c>
      <c r="Q549" s="0" t="n">
        <v>1.47058823529412</v>
      </c>
      <c r="R549" s="0" t="s">
        <v>40</v>
      </c>
      <c r="S549" s="0" t="s">
        <v>41</v>
      </c>
      <c r="T549" s="0" t="s">
        <v>41</v>
      </c>
      <c r="U549" s="0" t="s">
        <v>41</v>
      </c>
      <c r="V549" s="0" t="s">
        <v>41</v>
      </c>
      <c r="W549" s="0" t="s">
        <v>41</v>
      </c>
      <c r="X549" s="0" t="s">
        <v>40</v>
      </c>
      <c r="Y549" s="0" t="s">
        <v>40</v>
      </c>
      <c r="Z549" s="0" t="s">
        <v>40</v>
      </c>
      <c r="AA549" s="0" t="s">
        <v>40</v>
      </c>
      <c r="AB549" s="0" t="s">
        <v>40</v>
      </c>
      <c r="AC549" s="0" t="s">
        <v>40</v>
      </c>
      <c r="AD549" s="0" t="s">
        <v>40</v>
      </c>
      <c r="AK549" s="0" t="s">
        <v>72</v>
      </c>
    </row>
    <row r="550" customFormat="false" ht="12.8" hidden="false" customHeight="false" outlineLevel="0" collapsed="false">
      <c r="A550" s="0" t="s">
        <v>434</v>
      </c>
      <c r="B550" s="0" t="n">
        <v>2009</v>
      </c>
      <c r="C550" s="0" t="s">
        <v>59</v>
      </c>
      <c r="D550" s="0" t="s">
        <v>516</v>
      </c>
      <c r="E550" s="0" t="n">
        <v>0</v>
      </c>
      <c r="F550" s="0" t="n">
        <v>8.46428571428571</v>
      </c>
      <c r="G550" s="0" t="n">
        <v>20.9642857142857</v>
      </c>
      <c r="H550" s="0" t="n">
        <v>32.3928571428571</v>
      </c>
      <c r="K550" s="0" t="n">
        <v>4.018</v>
      </c>
      <c r="L550" s="0" t="n">
        <v>10.1785714285714</v>
      </c>
      <c r="M550" s="0" t="n">
        <v>0</v>
      </c>
      <c r="N550" s="0" t="n">
        <v>0.857142857142857</v>
      </c>
      <c r="O550" s="0" t="n">
        <v>6.39285714285714</v>
      </c>
      <c r="P550" s="0" t="n">
        <v>8.10714285714286</v>
      </c>
      <c r="Q550" s="0" t="n">
        <v>0.166666666666667</v>
      </c>
      <c r="R550" s="0" t="s">
        <v>40</v>
      </c>
      <c r="S550" s="0" t="s">
        <v>40</v>
      </c>
      <c r="T550" s="0" t="s">
        <v>40</v>
      </c>
      <c r="U550" s="0" t="s">
        <v>40</v>
      </c>
      <c r="V550" s="0" t="s">
        <v>41</v>
      </c>
      <c r="W550" s="0" t="s">
        <v>41</v>
      </c>
      <c r="X550" s="0" t="s">
        <v>41</v>
      </c>
      <c r="Y550" s="0" t="s">
        <v>40</v>
      </c>
      <c r="Z550" s="0" t="s">
        <v>40</v>
      </c>
      <c r="AA550" s="0" t="s">
        <v>40</v>
      </c>
      <c r="AB550" s="0" t="s">
        <v>40</v>
      </c>
      <c r="AC550" s="0" t="s">
        <v>40</v>
      </c>
      <c r="AD550" s="0" t="s">
        <v>40</v>
      </c>
      <c r="AK550" s="0" t="s">
        <v>72</v>
      </c>
    </row>
    <row r="551" customFormat="false" ht="12.8" hidden="false" customHeight="false" outlineLevel="0" collapsed="false">
      <c r="A551" s="0" t="s">
        <v>434</v>
      </c>
      <c r="B551" s="0" t="n">
        <v>2009</v>
      </c>
      <c r="C551" s="0" t="s">
        <v>59</v>
      </c>
      <c r="D551" s="0" t="s">
        <v>481</v>
      </c>
      <c r="E551" s="0" t="n">
        <v>0</v>
      </c>
      <c r="I551" s="0" t="n">
        <v>4.527</v>
      </c>
      <c r="K551" s="0" t="n">
        <v>2.722</v>
      </c>
      <c r="L551" s="0" t="n">
        <v>0</v>
      </c>
      <c r="M551" s="0" t="n">
        <v>2.92857142857143</v>
      </c>
      <c r="N551" s="0" t="n">
        <v>0</v>
      </c>
      <c r="O551" s="0" t="n">
        <v>0</v>
      </c>
      <c r="P551" s="0" t="n">
        <v>4.17857142857143</v>
      </c>
      <c r="Q551" s="0" t="n">
        <v>3.10526315789474</v>
      </c>
      <c r="R551" s="0" t="s">
        <v>40</v>
      </c>
      <c r="S551" s="0" t="s">
        <v>41</v>
      </c>
      <c r="T551" s="0" t="s">
        <v>41</v>
      </c>
      <c r="U551" s="0" t="s">
        <v>41</v>
      </c>
      <c r="V551" s="0" t="s">
        <v>41</v>
      </c>
      <c r="W551" s="0" t="s">
        <v>41</v>
      </c>
      <c r="X551" s="0" t="s">
        <v>41</v>
      </c>
      <c r="Y551" s="0" t="s">
        <v>41</v>
      </c>
      <c r="Z551" s="0" t="s">
        <v>40</v>
      </c>
      <c r="AA551" s="0" t="s">
        <v>40</v>
      </c>
      <c r="AB551" s="0" t="s">
        <v>40</v>
      </c>
      <c r="AC551" s="0" t="s">
        <v>40</v>
      </c>
      <c r="AD551" s="0" t="s">
        <v>40</v>
      </c>
      <c r="AK551" s="0" t="s">
        <v>65</v>
      </c>
    </row>
    <row r="552" customFormat="false" ht="12.8" hidden="false" customHeight="false" outlineLevel="0" collapsed="false">
      <c r="A552" s="0" t="s">
        <v>434</v>
      </c>
      <c r="B552" s="0" t="n">
        <v>2009</v>
      </c>
      <c r="C552" s="0" t="s">
        <v>59</v>
      </c>
      <c r="D552" s="0" t="s">
        <v>517</v>
      </c>
      <c r="E552" s="0" t="n">
        <v>0</v>
      </c>
      <c r="I552" s="0" t="n">
        <v>4.02</v>
      </c>
      <c r="K552" s="0" t="n">
        <v>1.99</v>
      </c>
      <c r="L552" s="0" t="n">
        <v>0</v>
      </c>
      <c r="M552" s="0" t="n">
        <v>3.35714285714286</v>
      </c>
      <c r="N552" s="0" t="n">
        <v>0</v>
      </c>
      <c r="O552" s="0" t="n">
        <v>0</v>
      </c>
      <c r="P552" s="0" t="n">
        <v>3.67857142857143</v>
      </c>
      <c r="Q552" s="0" t="n">
        <v>3</v>
      </c>
      <c r="R552" s="0" t="s">
        <v>40</v>
      </c>
      <c r="S552" s="0" t="s">
        <v>41</v>
      </c>
      <c r="T552" s="0" t="s">
        <v>41</v>
      </c>
      <c r="U552" s="0" t="s">
        <v>41</v>
      </c>
      <c r="V552" s="0" t="s">
        <v>41</v>
      </c>
      <c r="W552" s="0" t="s">
        <v>41</v>
      </c>
      <c r="X552" s="0" t="s">
        <v>41</v>
      </c>
      <c r="Y552" s="0" t="s">
        <v>40</v>
      </c>
      <c r="Z552" s="0" t="s">
        <v>40</v>
      </c>
      <c r="AA552" s="0" t="s">
        <v>40</v>
      </c>
      <c r="AB552" s="0" t="s">
        <v>40</v>
      </c>
      <c r="AC552" s="0" t="s">
        <v>40</v>
      </c>
      <c r="AD552" s="0" t="s">
        <v>40</v>
      </c>
      <c r="AK552" s="0" t="s">
        <v>65</v>
      </c>
    </row>
    <row r="553" customFormat="false" ht="12.8" hidden="false" customHeight="false" outlineLevel="0" collapsed="false">
      <c r="A553" s="0" t="s">
        <v>434</v>
      </c>
      <c r="B553" s="0" t="n">
        <v>2009</v>
      </c>
      <c r="C553" s="0" t="s">
        <v>59</v>
      </c>
      <c r="D553" s="0" t="s">
        <v>518</v>
      </c>
      <c r="E553" s="0" t="n">
        <v>0</v>
      </c>
      <c r="I553" s="0" t="n">
        <v>3.77</v>
      </c>
      <c r="K553" s="0" t="n">
        <v>2.71</v>
      </c>
      <c r="M553" s="0" t="n">
        <v>1.41</v>
      </c>
      <c r="N553" s="0" t="n">
        <v>16.25</v>
      </c>
      <c r="O553" s="0" t="n">
        <v>9.28571428571429</v>
      </c>
      <c r="P553" s="0" t="n">
        <v>6.96428571428571</v>
      </c>
      <c r="Q553" s="0" t="n">
        <v>0</v>
      </c>
      <c r="R553" s="0" t="s">
        <v>40</v>
      </c>
      <c r="S553" s="0" t="s">
        <v>41</v>
      </c>
      <c r="T553" s="0" t="s">
        <v>41</v>
      </c>
      <c r="U553" s="0" t="s">
        <v>41</v>
      </c>
      <c r="V553" s="0" t="s">
        <v>41</v>
      </c>
      <c r="W553" s="0" t="s">
        <v>41</v>
      </c>
      <c r="X553" s="0" t="s">
        <v>41</v>
      </c>
      <c r="Y553" s="0" t="s">
        <v>41</v>
      </c>
      <c r="Z553" s="0" t="s">
        <v>41</v>
      </c>
      <c r="AA553" s="0" t="s">
        <v>40</v>
      </c>
      <c r="AB553" s="0" t="s">
        <v>40</v>
      </c>
      <c r="AC553" s="0" t="s">
        <v>40</v>
      </c>
      <c r="AD553" s="0" t="s">
        <v>40</v>
      </c>
      <c r="AK553" s="0" t="s">
        <v>65</v>
      </c>
    </row>
    <row r="554" customFormat="false" ht="12.8" hidden="false" customHeight="false" outlineLevel="0" collapsed="false">
      <c r="A554" s="0" t="s">
        <v>434</v>
      </c>
      <c r="B554" s="0" t="n">
        <v>2009</v>
      </c>
      <c r="C554" s="0" t="s">
        <v>59</v>
      </c>
      <c r="D554" s="0" t="s">
        <v>484</v>
      </c>
      <c r="E554" s="0" t="n">
        <v>0</v>
      </c>
      <c r="F554" s="0" t="n">
        <v>6</v>
      </c>
      <c r="G554" s="0" t="n">
        <v>14</v>
      </c>
      <c r="H554" s="0" t="n">
        <v>36</v>
      </c>
      <c r="I554" s="0" t="n">
        <v>71</v>
      </c>
      <c r="J554" s="0" t="n">
        <v>107</v>
      </c>
      <c r="K554" s="0" t="n">
        <v>37</v>
      </c>
      <c r="L554" s="0" t="n">
        <v>38</v>
      </c>
      <c r="M554" s="0" t="n">
        <v>44</v>
      </c>
      <c r="N554" s="0" t="n">
        <v>17</v>
      </c>
      <c r="O554" s="0" t="n">
        <v>2</v>
      </c>
      <c r="P554" s="0" t="n">
        <v>0</v>
      </c>
      <c r="Q554" s="0" t="n">
        <v>0</v>
      </c>
      <c r="R554" s="0" t="s">
        <v>40</v>
      </c>
      <c r="S554" s="0" t="s">
        <v>40</v>
      </c>
      <c r="T554" s="0" t="s">
        <v>40</v>
      </c>
      <c r="U554" s="0" t="s">
        <v>40</v>
      </c>
      <c r="V554" s="0" t="s">
        <v>40</v>
      </c>
      <c r="W554" s="0" t="s">
        <v>40</v>
      </c>
      <c r="X554" s="0" t="s">
        <v>40</v>
      </c>
      <c r="Y554" s="0" t="s">
        <v>40</v>
      </c>
      <c r="Z554" s="0" t="s">
        <v>40</v>
      </c>
      <c r="AA554" s="0" t="s">
        <v>40</v>
      </c>
      <c r="AB554" s="0" t="s">
        <v>40</v>
      </c>
      <c r="AC554" s="0" t="s">
        <v>40</v>
      </c>
      <c r="AD554" s="0" t="s">
        <v>40</v>
      </c>
      <c r="AK554" s="0" t="s">
        <v>65</v>
      </c>
    </row>
    <row r="555" customFormat="false" ht="12.8" hidden="false" customHeight="false" outlineLevel="0" collapsed="false">
      <c r="A555" s="0" t="s">
        <v>434</v>
      </c>
      <c r="B555" s="0" t="n">
        <v>2009</v>
      </c>
      <c r="C555" s="0" t="s">
        <v>59</v>
      </c>
      <c r="D555" s="0" t="s">
        <v>485</v>
      </c>
      <c r="E555" s="0" t="n">
        <v>0</v>
      </c>
      <c r="F555" s="0" t="n">
        <v>6</v>
      </c>
      <c r="G555" s="0" t="n">
        <v>14</v>
      </c>
      <c r="H555" s="0" t="n">
        <v>36</v>
      </c>
      <c r="K555" s="0" t="n">
        <v>6.02</v>
      </c>
      <c r="M555" s="0" t="n">
        <v>2.296</v>
      </c>
      <c r="N555" s="0" t="n">
        <v>17</v>
      </c>
      <c r="O555" s="0" t="n">
        <v>2</v>
      </c>
      <c r="P555" s="0" t="n">
        <v>0</v>
      </c>
      <c r="Q555" s="0" t="n">
        <v>0</v>
      </c>
      <c r="R555" s="0" t="s">
        <v>40</v>
      </c>
      <c r="S555" s="0" t="s">
        <v>40</v>
      </c>
      <c r="T555" s="0" t="s">
        <v>40</v>
      </c>
      <c r="U555" s="0" t="s">
        <v>40</v>
      </c>
      <c r="V555" s="0" t="s">
        <v>41</v>
      </c>
      <c r="W555" s="0" t="s">
        <v>41</v>
      </c>
      <c r="X555" s="0" t="s">
        <v>41</v>
      </c>
      <c r="Y555" s="0" t="s">
        <v>41</v>
      </c>
      <c r="Z555" s="0" t="s">
        <v>41</v>
      </c>
      <c r="AA555" s="0" t="s">
        <v>40</v>
      </c>
      <c r="AB555" s="0" t="s">
        <v>40</v>
      </c>
      <c r="AC555" s="0" t="s">
        <v>40</v>
      </c>
      <c r="AD555" s="0" t="s">
        <v>40</v>
      </c>
      <c r="AK555" s="0" t="s">
        <v>65</v>
      </c>
    </row>
    <row r="556" customFormat="false" ht="12.8" hidden="false" customHeight="false" outlineLevel="0" collapsed="false">
      <c r="A556" s="0" t="s">
        <v>434</v>
      </c>
      <c r="B556" s="0" t="n">
        <v>2009</v>
      </c>
      <c r="C556" s="0" t="s">
        <v>59</v>
      </c>
      <c r="D556" s="0" t="s">
        <v>486</v>
      </c>
      <c r="E556" s="0" t="n">
        <v>0</v>
      </c>
      <c r="F556" s="0" t="n">
        <v>0.857142857142857</v>
      </c>
      <c r="G556" s="0" t="n">
        <v>21.3571428571429</v>
      </c>
      <c r="H556" s="0" t="n">
        <v>32</v>
      </c>
      <c r="I556" s="0" t="n">
        <v>57.9285714285714</v>
      </c>
      <c r="J556" s="0" t="n">
        <v>49.6785714285714</v>
      </c>
      <c r="K556" s="0" t="n">
        <v>4.78571428571429</v>
      </c>
      <c r="L556" s="0" t="n">
        <v>0</v>
      </c>
      <c r="M556" s="0" t="n">
        <v>0</v>
      </c>
      <c r="N556" s="0" t="n">
        <v>0</v>
      </c>
      <c r="O556" s="0" t="n">
        <v>7.75</v>
      </c>
      <c r="P556" s="0" t="n">
        <v>7.28571428571429</v>
      </c>
      <c r="Q556" s="0" t="n">
        <v>0</v>
      </c>
      <c r="R556" s="0" t="s">
        <v>40</v>
      </c>
      <c r="S556" s="0" t="s">
        <v>40</v>
      </c>
      <c r="T556" s="0" t="s">
        <v>40</v>
      </c>
      <c r="U556" s="0" t="s">
        <v>40</v>
      </c>
      <c r="V556" s="0" t="s">
        <v>40</v>
      </c>
      <c r="W556" s="0" t="s">
        <v>40</v>
      </c>
      <c r="X556" s="0" t="s">
        <v>40</v>
      </c>
      <c r="Y556" s="0" t="s">
        <v>40</v>
      </c>
      <c r="Z556" s="0" t="s">
        <v>40</v>
      </c>
      <c r="AA556" s="0" t="s">
        <v>40</v>
      </c>
      <c r="AB556" s="0" t="s">
        <v>40</v>
      </c>
      <c r="AC556" s="0" t="s">
        <v>40</v>
      </c>
      <c r="AD556" s="0" t="s">
        <v>40</v>
      </c>
      <c r="AK556" s="0" t="s">
        <v>65</v>
      </c>
    </row>
    <row r="557" customFormat="false" ht="12.8" hidden="false" customHeight="false" outlineLevel="0" collapsed="false">
      <c r="A557" s="0" t="s">
        <v>434</v>
      </c>
      <c r="B557" s="0" t="n">
        <v>2009</v>
      </c>
      <c r="C557" s="0" t="s">
        <v>59</v>
      </c>
      <c r="D557" s="0" t="s">
        <v>487</v>
      </c>
      <c r="E557" s="0" t="n">
        <v>0</v>
      </c>
      <c r="I557" s="0" t="n">
        <v>3.136</v>
      </c>
      <c r="K557" s="0" t="n">
        <v>2.114</v>
      </c>
      <c r="L557" s="0" t="n">
        <v>3.39285714285714</v>
      </c>
      <c r="M557" s="0" t="n">
        <v>1.89285714285714</v>
      </c>
      <c r="N557" s="0" t="n">
        <v>0</v>
      </c>
      <c r="O557" s="0" t="n">
        <v>6.25</v>
      </c>
      <c r="P557" s="0" t="n">
        <v>4.32142857142857</v>
      </c>
      <c r="Q557" s="0" t="n">
        <v>0</v>
      </c>
      <c r="R557" s="0" t="s">
        <v>40</v>
      </c>
      <c r="S557" s="0" t="s">
        <v>41</v>
      </c>
      <c r="T557" s="0" t="s">
        <v>41</v>
      </c>
      <c r="U557" s="0" t="s">
        <v>41</v>
      </c>
      <c r="V557" s="0" t="s">
        <v>41</v>
      </c>
      <c r="W557" s="0" t="s">
        <v>41</v>
      </c>
      <c r="X557" s="0" t="s">
        <v>41</v>
      </c>
      <c r="Y557" s="0" t="s">
        <v>40</v>
      </c>
      <c r="Z557" s="0" t="s">
        <v>40</v>
      </c>
      <c r="AA557" s="0" t="s">
        <v>40</v>
      </c>
      <c r="AB557" s="0" t="s">
        <v>40</v>
      </c>
      <c r="AC557" s="0" t="s">
        <v>40</v>
      </c>
      <c r="AD557" s="0" t="s">
        <v>40</v>
      </c>
      <c r="AK557" s="0" t="s">
        <v>65</v>
      </c>
    </row>
    <row r="558" customFormat="false" ht="12.8" hidden="false" customHeight="false" outlineLevel="0" collapsed="false">
      <c r="A558" s="0" t="s">
        <v>434</v>
      </c>
      <c r="B558" s="0" t="n">
        <v>2009</v>
      </c>
      <c r="C558" s="0" t="s">
        <v>59</v>
      </c>
      <c r="D558" s="0" t="s">
        <v>488</v>
      </c>
      <c r="E558" s="0" t="n">
        <v>0</v>
      </c>
      <c r="I558" s="0" t="n">
        <v>3.15</v>
      </c>
      <c r="J558" s="0" t="n">
        <v>75.0714285714286</v>
      </c>
      <c r="K558" s="0" t="n">
        <v>0.428571428571429</v>
      </c>
      <c r="L558" s="0" t="n">
        <v>3.39285714285714</v>
      </c>
      <c r="M558" s="0" t="n">
        <v>1.89285714285714</v>
      </c>
      <c r="N558" s="0" t="n">
        <v>0</v>
      </c>
      <c r="O558" s="0" t="n">
        <v>6.25</v>
      </c>
      <c r="P558" s="0" t="n">
        <v>4.32142857142857</v>
      </c>
      <c r="Q558" s="0" t="n">
        <v>0</v>
      </c>
      <c r="R558" s="0" t="s">
        <v>40</v>
      </c>
      <c r="S558" s="0" t="s">
        <v>41</v>
      </c>
      <c r="T558" s="0" t="s">
        <v>41</v>
      </c>
      <c r="U558" s="0" t="s">
        <v>41</v>
      </c>
      <c r="V558" s="0" t="s">
        <v>41</v>
      </c>
      <c r="W558" s="0" t="s">
        <v>40</v>
      </c>
      <c r="X558" s="0" t="s">
        <v>40</v>
      </c>
      <c r="Y558" s="0" t="s">
        <v>40</v>
      </c>
      <c r="Z558" s="0" t="s">
        <v>40</v>
      </c>
      <c r="AA558" s="0" t="s">
        <v>40</v>
      </c>
      <c r="AB558" s="0" t="s">
        <v>40</v>
      </c>
      <c r="AC558" s="0" t="s">
        <v>40</v>
      </c>
      <c r="AD558" s="0" t="s">
        <v>40</v>
      </c>
      <c r="AK558" s="0" t="s">
        <v>65</v>
      </c>
    </row>
    <row r="559" customFormat="false" ht="12.8" hidden="false" customHeight="false" outlineLevel="0" collapsed="false">
      <c r="A559" s="0" t="s">
        <v>434</v>
      </c>
      <c r="B559" s="0" t="n">
        <v>2009</v>
      </c>
      <c r="C559" s="0" t="s">
        <v>59</v>
      </c>
      <c r="D559" s="0" t="s">
        <v>489</v>
      </c>
      <c r="E559" s="0" t="n">
        <v>0</v>
      </c>
      <c r="F559" s="0" t="n">
        <v>1</v>
      </c>
      <c r="G559" s="0" t="n">
        <v>23.3214285714286</v>
      </c>
      <c r="H559" s="0" t="n">
        <v>33.7142857142857</v>
      </c>
      <c r="J559" s="0" t="n">
        <v>3.3</v>
      </c>
      <c r="K559" s="0" t="n">
        <v>4.17857142857143</v>
      </c>
      <c r="L559" s="0" t="n">
        <v>0</v>
      </c>
      <c r="M559" s="0" t="n">
        <v>1.89285714285714</v>
      </c>
      <c r="N559" s="0" t="n">
        <v>0</v>
      </c>
      <c r="O559" s="0" t="n">
        <v>7.39285714285714</v>
      </c>
      <c r="P559" s="0" t="n">
        <v>0</v>
      </c>
      <c r="Q559" s="0" t="n">
        <v>0</v>
      </c>
      <c r="R559" s="0" t="s">
        <v>40</v>
      </c>
      <c r="S559" s="0" t="s">
        <v>40</v>
      </c>
      <c r="T559" s="0" t="s">
        <v>40</v>
      </c>
      <c r="U559" s="0" t="s">
        <v>40</v>
      </c>
      <c r="V559" s="0" t="s">
        <v>41</v>
      </c>
      <c r="W559" s="0" t="s">
        <v>41</v>
      </c>
      <c r="X559" s="0" t="s">
        <v>40</v>
      </c>
      <c r="Y559" s="0" t="s">
        <v>40</v>
      </c>
      <c r="Z559" s="0" t="s">
        <v>40</v>
      </c>
      <c r="AA559" s="0" t="s">
        <v>40</v>
      </c>
      <c r="AB559" s="0" t="s">
        <v>40</v>
      </c>
      <c r="AC559" s="0" t="s">
        <v>40</v>
      </c>
      <c r="AD559" s="0" t="s">
        <v>40</v>
      </c>
      <c r="AK559" s="0" t="s">
        <v>65</v>
      </c>
    </row>
    <row r="560" customFormat="false" ht="12.8" hidden="false" customHeight="false" outlineLevel="0" collapsed="false">
      <c r="A560" s="0" t="s">
        <v>434</v>
      </c>
      <c r="B560" s="0" t="n">
        <v>2009</v>
      </c>
      <c r="C560" s="0" t="s">
        <v>59</v>
      </c>
      <c r="D560" s="0" t="s">
        <v>519</v>
      </c>
      <c r="E560" s="0" t="n">
        <v>0</v>
      </c>
      <c r="I560" s="0" t="n">
        <v>2.431</v>
      </c>
      <c r="K560" s="0" t="n">
        <v>0</v>
      </c>
      <c r="L560" s="0" t="n">
        <v>5.32142857142857</v>
      </c>
      <c r="M560" s="0" t="n">
        <v>1.89285714285714</v>
      </c>
      <c r="N560" s="0" t="n">
        <v>0</v>
      </c>
      <c r="O560" s="0" t="n">
        <v>9.57142857142857</v>
      </c>
      <c r="P560" s="0" t="n">
        <v>1.71428571428571</v>
      </c>
      <c r="Q560" s="0" t="n">
        <v>0</v>
      </c>
      <c r="R560" s="0" t="s">
        <v>40</v>
      </c>
      <c r="S560" s="0" t="s">
        <v>41</v>
      </c>
      <c r="T560" s="0" t="s">
        <v>41</v>
      </c>
      <c r="U560" s="0" t="s">
        <v>41</v>
      </c>
      <c r="V560" s="0" t="s">
        <v>41</v>
      </c>
      <c r="W560" s="0" t="s">
        <v>40</v>
      </c>
      <c r="X560" s="0" t="s">
        <v>40</v>
      </c>
      <c r="Y560" s="0" t="s">
        <v>40</v>
      </c>
      <c r="Z560" s="0" t="s">
        <v>40</v>
      </c>
      <c r="AA560" s="0" t="s">
        <v>40</v>
      </c>
      <c r="AB560" s="0" t="s">
        <v>40</v>
      </c>
      <c r="AC560" s="0" t="s">
        <v>40</v>
      </c>
      <c r="AD560" s="0" t="s">
        <v>40</v>
      </c>
      <c r="AK560" s="0" t="s">
        <v>65</v>
      </c>
    </row>
    <row r="561" customFormat="false" ht="12.8" hidden="false" customHeight="false" outlineLevel="0" collapsed="false">
      <c r="A561" s="0" t="s">
        <v>434</v>
      </c>
      <c r="B561" s="0" t="n">
        <v>2009</v>
      </c>
      <c r="C561" s="0" t="s">
        <v>59</v>
      </c>
      <c r="D561" s="0" t="s">
        <v>520</v>
      </c>
      <c r="E561" s="0" t="n">
        <v>0</v>
      </c>
      <c r="F561" s="0" t="n">
        <v>0.714285714285714</v>
      </c>
      <c r="G561" s="0" t="n">
        <v>9.71428571428571</v>
      </c>
      <c r="H561" s="0" t="n">
        <v>25.6428571428571</v>
      </c>
      <c r="I561" s="0" t="n">
        <v>48</v>
      </c>
      <c r="J561" s="0" t="n">
        <v>39.5714285714286</v>
      </c>
      <c r="K561" s="0" t="n">
        <v>0</v>
      </c>
      <c r="L561" s="0" t="n">
        <v>0</v>
      </c>
      <c r="M561" s="0" t="n">
        <v>0</v>
      </c>
      <c r="N561" s="0" t="n">
        <v>2.28571428571429</v>
      </c>
      <c r="O561" s="0" t="n">
        <v>9.10714285714286</v>
      </c>
      <c r="P561" s="0" t="n">
        <v>0.928571428571429</v>
      </c>
      <c r="Q561" s="0" t="n">
        <v>0</v>
      </c>
      <c r="R561" s="0" t="s">
        <v>40</v>
      </c>
      <c r="S561" s="0" t="s">
        <v>40</v>
      </c>
      <c r="T561" s="0" t="s">
        <v>40</v>
      </c>
      <c r="U561" s="0" t="s">
        <v>40</v>
      </c>
      <c r="V561" s="0" t="s">
        <v>40</v>
      </c>
      <c r="W561" s="0" t="s">
        <v>40</v>
      </c>
      <c r="X561" s="0" t="s">
        <v>40</v>
      </c>
      <c r="Y561" s="0" t="s">
        <v>40</v>
      </c>
      <c r="Z561" s="0" t="s">
        <v>40</v>
      </c>
      <c r="AA561" s="0" t="s">
        <v>40</v>
      </c>
      <c r="AB561" s="0" t="s">
        <v>40</v>
      </c>
      <c r="AC561" s="0" t="s">
        <v>40</v>
      </c>
      <c r="AD561" s="0" t="s">
        <v>40</v>
      </c>
      <c r="AK561" s="0" t="s">
        <v>65</v>
      </c>
    </row>
    <row r="562" customFormat="false" ht="12.8" hidden="false" customHeight="false" outlineLevel="0" collapsed="false">
      <c r="A562" s="0" t="s">
        <v>434</v>
      </c>
      <c r="B562" s="0" t="n">
        <v>2009</v>
      </c>
      <c r="C562" s="0" t="s">
        <v>59</v>
      </c>
      <c r="D562" s="0" t="s">
        <v>521</v>
      </c>
      <c r="E562" s="0" t="n">
        <v>0</v>
      </c>
      <c r="F562" s="0" t="n">
        <v>0.821428571428571</v>
      </c>
      <c r="G562" s="0" t="n">
        <v>11.5</v>
      </c>
      <c r="H562" s="0" t="n">
        <v>27.4642857142857</v>
      </c>
      <c r="J562" s="0" t="n">
        <v>2.3886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8.46428571428571</v>
      </c>
      <c r="P562" s="0" t="n">
        <v>1.82142857142857</v>
      </c>
      <c r="Q562" s="0" t="n">
        <v>0</v>
      </c>
      <c r="R562" s="0" t="s">
        <v>40</v>
      </c>
      <c r="S562" s="0" t="s">
        <v>40</v>
      </c>
      <c r="T562" s="0" t="s">
        <v>40</v>
      </c>
      <c r="U562" s="0" t="s">
        <v>40</v>
      </c>
      <c r="V562" s="0" t="s">
        <v>41</v>
      </c>
      <c r="W562" s="0" t="s">
        <v>41</v>
      </c>
      <c r="X562" s="0" t="s">
        <v>40</v>
      </c>
      <c r="Y562" s="0" t="s">
        <v>40</v>
      </c>
      <c r="Z562" s="0" t="s">
        <v>40</v>
      </c>
      <c r="AA562" s="0" t="s">
        <v>40</v>
      </c>
      <c r="AB562" s="0" t="s">
        <v>40</v>
      </c>
      <c r="AC562" s="0" t="s">
        <v>40</v>
      </c>
      <c r="AD562" s="0" t="s">
        <v>40</v>
      </c>
      <c r="AK562" s="0" t="s">
        <v>65</v>
      </c>
    </row>
    <row r="563" customFormat="false" ht="12.8" hidden="false" customHeight="false" outlineLevel="0" collapsed="false">
      <c r="A563" s="0" t="s">
        <v>522</v>
      </c>
      <c r="B563" s="0" t="n">
        <v>2008</v>
      </c>
      <c r="C563" s="0" t="s">
        <v>59</v>
      </c>
      <c r="D563" s="0" t="s">
        <v>523</v>
      </c>
      <c r="E563" s="0" t="n">
        <v>2.9</v>
      </c>
      <c r="F563" s="0" t="n">
        <v>20.6</v>
      </c>
      <c r="G563" s="0" t="n">
        <v>16</v>
      </c>
      <c r="H563" s="0" t="n">
        <v>27.7</v>
      </c>
      <c r="I563" s="0" t="n">
        <v>65</v>
      </c>
      <c r="J563" s="0" t="n">
        <v>71.4</v>
      </c>
      <c r="K563" s="0" t="n">
        <v>30.7</v>
      </c>
      <c r="L563" s="0" t="n">
        <v>13.6</v>
      </c>
      <c r="M563" s="0" t="n">
        <v>13.8</v>
      </c>
      <c r="N563" s="0" t="n">
        <v>15.5</v>
      </c>
      <c r="O563" s="0" t="n">
        <v>9</v>
      </c>
      <c r="P563" s="0" t="n">
        <v>3.2</v>
      </c>
      <c r="Q563" s="0" t="n">
        <v>1.9</v>
      </c>
      <c r="R563" s="0" t="s">
        <v>40</v>
      </c>
      <c r="S563" s="0" t="s">
        <v>40</v>
      </c>
      <c r="T563" s="0" t="s">
        <v>40</v>
      </c>
      <c r="U563" s="0" t="s">
        <v>40</v>
      </c>
      <c r="V563" s="0" t="s">
        <v>40</v>
      </c>
      <c r="W563" s="0" t="s">
        <v>40</v>
      </c>
      <c r="X563" s="0" t="s">
        <v>40</v>
      </c>
      <c r="Y563" s="0" t="s">
        <v>40</v>
      </c>
      <c r="Z563" s="0" t="s">
        <v>40</v>
      </c>
      <c r="AA563" s="0" t="s">
        <v>40</v>
      </c>
      <c r="AB563" s="0" t="s">
        <v>40</v>
      </c>
      <c r="AC563" s="0" t="s">
        <v>40</v>
      </c>
      <c r="AD563" s="0" t="s">
        <v>40</v>
      </c>
      <c r="AF563" s="0" t="s">
        <v>138</v>
      </c>
      <c r="AG563" s="0" t="n">
        <v>80</v>
      </c>
      <c r="AH563" s="0" t="n">
        <v>0.7</v>
      </c>
      <c r="AI563" s="0" t="s">
        <v>139</v>
      </c>
      <c r="AK563" s="0" t="s">
        <v>65</v>
      </c>
    </row>
    <row r="564" customFormat="false" ht="12.8" hidden="false" customHeight="false" outlineLevel="0" collapsed="false">
      <c r="A564" s="0" t="s">
        <v>522</v>
      </c>
      <c r="B564" s="0" t="n">
        <v>2008</v>
      </c>
      <c r="C564" s="0" t="s">
        <v>59</v>
      </c>
      <c r="D564" s="0" t="s">
        <v>524</v>
      </c>
      <c r="E564" s="0" t="n">
        <v>2.9</v>
      </c>
      <c r="I564" s="0" t="n">
        <v>3</v>
      </c>
      <c r="J564" s="0" t="n">
        <v>76.2</v>
      </c>
      <c r="K564" s="0" t="n">
        <v>20.7</v>
      </c>
      <c r="L564" s="0" t="n">
        <v>16</v>
      </c>
      <c r="M564" s="0" t="n">
        <v>13.9</v>
      </c>
      <c r="N564" s="0" t="n">
        <v>19.2</v>
      </c>
      <c r="O564" s="0" t="n">
        <v>7.9</v>
      </c>
      <c r="P564" s="0" t="n">
        <v>3.7</v>
      </c>
      <c r="Q564" s="0" t="n">
        <v>3</v>
      </c>
      <c r="R564" s="0" t="s">
        <v>40</v>
      </c>
      <c r="V564" s="0" t="s">
        <v>61</v>
      </c>
      <c r="W564" s="0" t="s">
        <v>40</v>
      </c>
      <c r="X564" s="0" t="s">
        <v>40</v>
      </c>
      <c r="Y564" s="0" t="s">
        <v>40</v>
      </c>
      <c r="Z564" s="0" t="s">
        <v>40</v>
      </c>
      <c r="AA564" s="0" t="s">
        <v>40</v>
      </c>
      <c r="AB564" s="0" t="s">
        <v>40</v>
      </c>
      <c r="AC564" s="0" t="s">
        <v>40</v>
      </c>
      <c r="AD564" s="0" t="s">
        <v>40</v>
      </c>
      <c r="AF564" s="0" t="s">
        <v>138</v>
      </c>
      <c r="AG564" s="0" t="n">
        <v>80</v>
      </c>
      <c r="AH564" s="0" t="n">
        <v>0.7</v>
      </c>
      <c r="AI564" s="0" t="s">
        <v>264</v>
      </c>
      <c r="AK564" s="0" t="s">
        <v>65</v>
      </c>
    </row>
    <row r="565" customFormat="false" ht="12.8" hidden="false" customHeight="false" outlineLevel="0" collapsed="false">
      <c r="A565" s="0" t="s">
        <v>522</v>
      </c>
      <c r="B565" s="0" t="n">
        <v>2008</v>
      </c>
      <c r="C565" s="0" t="s">
        <v>59</v>
      </c>
      <c r="D565" s="0" t="s">
        <v>525</v>
      </c>
      <c r="E565" s="0" t="n">
        <v>2.9</v>
      </c>
      <c r="F565" s="0" t="n">
        <v>20.6</v>
      </c>
      <c r="G565" s="0" t="n">
        <v>23.1</v>
      </c>
      <c r="H565" s="0" t="n">
        <v>22.7</v>
      </c>
      <c r="K565" s="0" t="n">
        <v>3</v>
      </c>
      <c r="L565" s="0" t="n">
        <v>78.4</v>
      </c>
      <c r="M565" s="0" t="n">
        <v>13.1</v>
      </c>
      <c r="N565" s="0" t="n">
        <v>14.8</v>
      </c>
      <c r="O565" s="0" t="n">
        <v>6.9</v>
      </c>
      <c r="P565" s="0" t="n">
        <v>1.3</v>
      </c>
      <c r="Q565" s="0" t="n">
        <v>2.8</v>
      </c>
      <c r="R565" s="0" t="s">
        <v>40</v>
      </c>
      <c r="S565" s="0" t="s">
        <v>40</v>
      </c>
      <c r="T565" s="0" t="s">
        <v>40</v>
      </c>
      <c r="U565" s="0" t="s">
        <v>40</v>
      </c>
      <c r="X565" s="0" t="s">
        <v>41</v>
      </c>
      <c r="Y565" s="0" t="s">
        <v>40</v>
      </c>
      <c r="Z565" s="0" t="s">
        <v>40</v>
      </c>
      <c r="AA565" s="0" t="s">
        <v>40</v>
      </c>
      <c r="AB565" s="0" t="s">
        <v>40</v>
      </c>
      <c r="AC565" s="0" t="s">
        <v>40</v>
      </c>
      <c r="AD565" s="0" t="s">
        <v>40</v>
      </c>
      <c r="AF565" s="0" t="s">
        <v>138</v>
      </c>
      <c r="AG565" s="0" t="n">
        <v>80</v>
      </c>
      <c r="AH565" s="0" t="n">
        <v>0.7</v>
      </c>
      <c r="AI565" s="0" t="s">
        <v>169</v>
      </c>
      <c r="AK565" s="0" t="s">
        <v>65</v>
      </c>
    </row>
    <row r="566" customFormat="false" ht="12.8" hidden="false" customHeight="false" outlineLevel="0" collapsed="false">
      <c r="A566" s="0" t="s">
        <v>522</v>
      </c>
      <c r="B566" s="0" t="n">
        <v>2008</v>
      </c>
      <c r="C566" s="0" t="s">
        <v>59</v>
      </c>
      <c r="D566" s="0" t="s">
        <v>526</v>
      </c>
      <c r="E566" s="0" t="n">
        <v>2.9</v>
      </c>
      <c r="F566" s="0" t="n">
        <v>20.6</v>
      </c>
      <c r="G566" s="0" t="n">
        <v>23.1</v>
      </c>
      <c r="H566" s="0" t="n">
        <v>22.7</v>
      </c>
      <c r="I566" s="0" t="n">
        <v>64.1</v>
      </c>
      <c r="J566" s="0" t="n">
        <v>62.7</v>
      </c>
      <c r="L566" s="0" t="n">
        <v>1</v>
      </c>
      <c r="M566" s="0" t="n">
        <v>29</v>
      </c>
      <c r="N566" s="0" t="n">
        <v>10.9</v>
      </c>
      <c r="O566" s="0" t="n">
        <v>6.9</v>
      </c>
      <c r="P566" s="0" t="n">
        <v>1.3</v>
      </c>
      <c r="Q566" s="0" t="n">
        <v>2.8</v>
      </c>
      <c r="R566" s="0" t="s">
        <v>40</v>
      </c>
      <c r="S566" s="0" t="s">
        <v>40</v>
      </c>
      <c r="T566" s="0" t="s">
        <v>40</v>
      </c>
      <c r="U566" s="0" t="s">
        <v>40</v>
      </c>
      <c r="V566" s="0" t="s">
        <v>40</v>
      </c>
      <c r="W566" s="0" t="s">
        <v>40</v>
      </c>
      <c r="Y566" s="0" t="s">
        <v>41</v>
      </c>
      <c r="Z566" s="0" t="s">
        <v>40</v>
      </c>
      <c r="AA566" s="0" t="s">
        <v>40</v>
      </c>
      <c r="AB566" s="0" t="s">
        <v>40</v>
      </c>
      <c r="AC566" s="0" t="s">
        <v>40</v>
      </c>
      <c r="AD566" s="0" t="s">
        <v>40</v>
      </c>
      <c r="AF566" s="0" t="s">
        <v>138</v>
      </c>
      <c r="AG566" s="0" t="n">
        <v>80</v>
      </c>
      <c r="AH566" s="0" t="n">
        <v>0.7</v>
      </c>
      <c r="AI566" s="0" t="s">
        <v>151</v>
      </c>
      <c r="AK566" s="0" t="s">
        <v>65</v>
      </c>
    </row>
    <row r="567" customFormat="false" ht="12.8" hidden="false" customHeight="false" outlineLevel="0" collapsed="false">
      <c r="A567" s="0" t="s">
        <v>522</v>
      </c>
      <c r="B567" s="0" t="n">
        <v>2008</v>
      </c>
      <c r="C567" s="0" t="s">
        <v>59</v>
      </c>
      <c r="D567" s="0" t="s">
        <v>527</v>
      </c>
      <c r="E567" s="0" t="n">
        <v>2.9</v>
      </c>
      <c r="F567" s="0" t="n">
        <v>20.6</v>
      </c>
      <c r="G567" s="0" t="n">
        <v>23.1</v>
      </c>
      <c r="J567" s="0" t="n">
        <v>4</v>
      </c>
      <c r="K567" s="0" t="n">
        <v>30.6</v>
      </c>
      <c r="L567" s="0" t="n">
        <v>6.3</v>
      </c>
      <c r="M567" s="0" t="n">
        <v>13.8</v>
      </c>
      <c r="N567" s="0" t="n">
        <v>18.9</v>
      </c>
      <c r="O567" s="0" t="n">
        <v>8.1</v>
      </c>
      <c r="P567" s="0" t="n">
        <v>0.1</v>
      </c>
      <c r="Q567" s="0" t="n">
        <v>2</v>
      </c>
      <c r="R567" s="0" t="s">
        <v>40</v>
      </c>
      <c r="S567" s="0" t="s">
        <v>40</v>
      </c>
      <c r="T567" s="0" t="s">
        <v>40</v>
      </c>
      <c r="W567" s="0" t="s">
        <v>41</v>
      </c>
      <c r="X567" s="0" t="s">
        <v>40</v>
      </c>
      <c r="Y567" s="0" t="s">
        <v>40</v>
      </c>
      <c r="Z567" s="0" t="s">
        <v>40</v>
      </c>
      <c r="AA567" s="0" t="s">
        <v>40</v>
      </c>
      <c r="AB567" s="0" t="s">
        <v>40</v>
      </c>
      <c r="AC567" s="0" t="s">
        <v>40</v>
      </c>
      <c r="AD567" s="0" t="s">
        <v>40</v>
      </c>
      <c r="AF567" s="0" t="s">
        <v>138</v>
      </c>
      <c r="AG567" s="0" t="n">
        <v>80</v>
      </c>
      <c r="AH567" s="0" t="n">
        <v>0.7</v>
      </c>
      <c r="AI567" s="0" t="s">
        <v>167</v>
      </c>
      <c r="AK567" s="0" t="s">
        <v>65</v>
      </c>
    </row>
    <row r="568" customFormat="false" ht="12.8" hidden="false" customHeight="false" outlineLevel="0" collapsed="false">
      <c r="A568" s="0" t="s">
        <v>522</v>
      </c>
      <c r="B568" s="0" t="n">
        <v>2008</v>
      </c>
      <c r="C568" s="0" t="s">
        <v>59</v>
      </c>
      <c r="D568" s="0" t="s">
        <v>528</v>
      </c>
      <c r="I568" s="0" t="n">
        <v>3</v>
      </c>
      <c r="J568" s="0" t="n">
        <v>78</v>
      </c>
      <c r="K568" s="0" t="n">
        <v>22.5</v>
      </c>
      <c r="M568" s="0" t="n">
        <v>1.5</v>
      </c>
      <c r="N568" s="0" t="n">
        <v>25.4</v>
      </c>
      <c r="O568" s="0" t="n">
        <v>8.8</v>
      </c>
      <c r="P568" s="0" t="n">
        <v>1</v>
      </c>
      <c r="Q568" s="0" t="n">
        <v>3</v>
      </c>
      <c r="V568" s="0" t="s">
        <v>61</v>
      </c>
      <c r="W568" s="0" t="s">
        <v>40</v>
      </c>
      <c r="X568" s="0" t="s">
        <v>40</v>
      </c>
      <c r="Z568" s="0" t="s">
        <v>41</v>
      </c>
      <c r="AA568" s="0" t="s">
        <v>40</v>
      </c>
      <c r="AB568" s="0" t="s">
        <v>40</v>
      </c>
      <c r="AC568" s="0" t="s">
        <v>40</v>
      </c>
      <c r="AD568" s="0" t="s">
        <v>40</v>
      </c>
      <c r="AF568" s="0" t="s">
        <v>138</v>
      </c>
      <c r="AG568" s="0" t="n">
        <v>80</v>
      </c>
      <c r="AH568" s="0" t="n">
        <v>0.7</v>
      </c>
      <c r="AI568" s="0" t="s">
        <v>529</v>
      </c>
      <c r="AK568" s="0" t="s">
        <v>65</v>
      </c>
    </row>
    <row r="569" customFormat="false" ht="12.8" hidden="false" customHeight="false" outlineLevel="0" collapsed="false">
      <c r="A569" s="0" t="s">
        <v>522</v>
      </c>
      <c r="B569" s="0" t="n">
        <v>2008</v>
      </c>
      <c r="C569" s="0" t="s">
        <v>59</v>
      </c>
      <c r="D569" s="0" t="s">
        <v>530</v>
      </c>
      <c r="E569" s="0" t="n">
        <v>2.9</v>
      </c>
      <c r="F569" s="0" t="n">
        <v>20.6</v>
      </c>
      <c r="G569" s="0" t="n">
        <v>16</v>
      </c>
      <c r="H569" s="0" t="n">
        <v>25.4</v>
      </c>
      <c r="I569" s="0" t="n">
        <v>63.7</v>
      </c>
      <c r="J569" s="0" t="n">
        <v>64.9</v>
      </c>
      <c r="K569" s="0" t="n">
        <v>6.5</v>
      </c>
      <c r="L569" s="0" t="n">
        <v>0</v>
      </c>
      <c r="M569" s="0" t="n">
        <v>12.3</v>
      </c>
      <c r="N569" s="0" t="n">
        <v>18.8</v>
      </c>
      <c r="O569" s="0" t="n">
        <v>9.9</v>
      </c>
      <c r="P569" s="0" t="n">
        <v>3.2</v>
      </c>
      <c r="Q569" s="0" t="n">
        <v>1.9</v>
      </c>
      <c r="R569" s="0" t="s">
        <v>40</v>
      </c>
      <c r="S569" s="0" t="s">
        <v>40</v>
      </c>
      <c r="T569" s="0" t="s">
        <v>40</v>
      </c>
      <c r="U569" s="0" t="s">
        <v>40</v>
      </c>
      <c r="V569" s="0" t="s">
        <v>40</v>
      </c>
      <c r="W569" s="0" t="s">
        <v>40</v>
      </c>
      <c r="X569" s="0" t="s">
        <v>40</v>
      </c>
      <c r="Y569" s="0" t="s">
        <v>40</v>
      </c>
      <c r="Z569" s="0" t="s">
        <v>40</v>
      </c>
      <c r="AA569" s="0" t="s">
        <v>40</v>
      </c>
      <c r="AB569" s="0" t="s">
        <v>40</v>
      </c>
      <c r="AC569" s="0" t="s">
        <v>40</v>
      </c>
      <c r="AD569" s="0" t="s">
        <v>40</v>
      </c>
      <c r="AF569" s="0" t="s">
        <v>138</v>
      </c>
      <c r="AG569" s="0" t="n">
        <v>45</v>
      </c>
      <c r="AH569" s="0" t="n">
        <v>0.7</v>
      </c>
      <c r="AI569" s="0" t="s">
        <v>139</v>
      </c>
      <c r="AK569" s="0" t="s">
        <v>65</v>
      </c>
    </row>
    <row r="570" customFormat="false" ht="12.8" hidden="false" customHeight="false" outlineLevel="0" collapsed="false">
      <c r="A570" s="0" t="s">
        <v>522</v>
      </c>
      <c r="B570" s="0" t="n">
        <v>2008</v>
      </c>
      <c r="C570" s="0" t="s">
        <v>59</v>
      </c>
      <c r="D570" s="0" t="s">
        <v>531</v>
      </c>
      <c r="E570" s="0" t="n">
        <v>2.9</v>
      </c>
      <c r="I570" s="0" t="n">
        <v>3</v>
      </c>
      <c r="J570" s="0" t="n">
        <v>68.2</v>
      </c>
      <c r="K570" s="0" t="n">
        <v>1.9</v>
      </c>
      <c r="L570" s="0" t="n">
        <v>0.1</v>
      </c>
      <c r="M570" s="0" t="n">
        <v>11</v>
      </c>
      <c r="N570" s="0" t="n">
        <v>21.7</v>
      </c>
      <c r="O570" s="0" t="n">
        <v>8.8</v>
      </c>
      <c r="P570" s="0" t="n">
        <v>3.7</v>
      </c>
      <c r="Q570" s="0" t="n">
        <v>2.9</v>
      </c>
      <c r="R570" s="0" t="s">
        <v>40</v>
      </c>
      <c r="V570" s="0" t="s">
        <v>61</v>
      </c>
      <c r="W570" s="0" t="s">
        <v>40</v>
      </c>
      <c r="X570" s="0" t="s">
        <v>40</v>
      </c>
      <c r="Y570" s="0" t="s">
        <v>40</v>
      </c>
      <c r="Z570" s="0" t="s">
        <v>40</v>
      </c>
      <c r="AA570" s="0" t="s">
        <v>40</v>
      </c>
      <c r="AB570" s="0" t="s">
        <v>40</v>
      </c>
      <c r="AC570" s="0" t="s">
        <v>40</v>
      </c>
      <c r="AD570" s="0" t="s">
        <v>40</v>
      </c>
      <c r="AF570" s="0" t="s">
        <v>138</v>
      </c>
      <c r="AG570" s="0" t="n">
        <v>45</v>
      </c>
      <c r="AH570" s="0" t="n">
        <v>0.7</v>
      </c>
      <c r="AI570" s="0" t="s">
        <v>264</v>
      </c>
      <c r="AK570" s="0" t="s">
        <v>65</v>
      </c>
    </row>
    <row r="571" customFormat="false" ht="12.8" hidden="false" customHeight="false" outlineLevel="0" collapsed="false">
      <c r="A571" s="0" t="s">
        <v>522</v>
      </c>
      <c r="B571" s="0" t="n">
        <v>2008</v>
      </c>
      <c r="C571" s="0" t="s">
        <v>59</v>
      </c>
      <c r="D571" s="0" t="s">
        <v>532</v>
      </c>
      <c r="E571" s="0" t="n">
        <v>2.9</v>
      </c>
      <c r="F571" s="0" t="n">
        <v>20.6</v>
      </c>
      <c r="G571" s="0" t="n">
        <v>23.1</v>
      </c>
      <c r="H571" s="0" t="n">
        <v>20.8</v>
      </c>
      <c r="K571" s="0" t="n">
        <v>2</v>
      </c>
      <c r="L571" s="0" t="n">
        <v>61.3</v>
      </c>
      <c r="M571" s="0" t="n">
        <v>10.8</v>
      </c>
      <c r="N571" s="0" t="n">
        <v>17.2</v>
      </c>
      <c r="O571" s="0" t="n">
        <v>7.7</v>
      </c>
      <c r="P571" s="0" t="n">
        <v>1.2</v>
      </c>
      <c r="Q571" s="0" t="n">
        <v>2.7</v>
      </c>
      <c r="R571" s="0" t="s">
        <v>40</v>
      </c>
      <c r="S571" s="0" t="s">
        <v>40</v>
      </c>
      <c r="T571" s="0" t="s">
        <v>40</v>
      </c>
      <c r="U571" s="0" t="s">
        <v>40</v>
      </c>
      <c r="X571" s="0" t="s">
        <v>41</v>
      </c>
      <c r="Y571" s="0" t="s">
        <v>40</v>
      </c>
      <c r="Z571" s="0" t="s">
        <v>40</v>
      </c>
      <c r="AA571" s="0" t="s">
        <v>40</v>
      </c>
      <c r="AB571" s="0" t="s">
        <v>40</v>
      </c>
      <c r="AC571" s="0" t="s">
        <v>40</v>
      </c>
      <c r="AD571" s="0" t="s">
        <v>40</v>
      </c>
      <c r="AF571" s="0" t="s">
        <v>138</v>
      </c>
      <c r="AG571" s="0" t="n">
        <v>45</v>
      </c>
      <c r="AH571" s="0" t="n">
        <v>0.7</v>
      </c>
      <c r="AI571" s="0" t="s">
        <v>169</v>
      </c>
      <c r="AK571" s="0" t="s">
        <v>65</v>
      </c>
    </row>
    <row r="572" customFormat="false" ht="12.8" hidden="false" customHeight="false" outlineLevel="0" collapsed="false">
      <c r="A572" s="0" t="s">
        <v>522</v>
      </c>
      <c r="B572" s="0" t="n">
        <v>2008</v>
      </c>
      <c r="C572" s="0" t="s">
        <v>59</v>
      </c>
      <c r="D572" s="0" t="s">
        <v>533</v>
      </c>
      <c r="E572" s="0" t="n">
        <v>2.9</v>
      </c>
      <c r="F572" s="0" t="n">
        <v>20.6</v>
      </c>
      <c r="G572" s="0" t="n">
        <v>23.1</v>
      </c>
      <c r="H572" s="0" t="n">
        <v>20.8</v>
      </c>
      <c r="I572" s="0" t="n">
        <v>62.3</v>
      </c>
      <c r="J572" s="0" t="n">
        <v>55.2</v>
      </c>
      <c r="M572" s="0" t="n">
        <v>1.5</v>
      </c>
      <c r="N572" s="0" t="n">
        <v>10.7</v>
      </c>
      <c r="O572" s="0" t="n">
        <v>8.8</v>
      </c>
      <c r="P572" s="0" t="n">
        <v>0.1</v>
      </c>
      <c r="Q572" s="0" t="n">
        <v>2.4</v>
      </c>
      <c r="R572" s="0" t="s">
        <v>40</v>
      </c>
      <c r="S572" s="0" t="s">
        <v>40</v>
      </c>
      <c r="T572" s="0" t="s">
        <v>40</v>
      </c>
      <c r="U572" s="0" t="s">
        <v>40</v>
      </c>
      <c r="V572" s="0" t="s">
        <v>40</v>
      </c>
      <c r="W572" s="0" t="s">
        <v>40</v>
      </c>
      <c r="Z572" s="0" t="s">
        <v>41</v>
      </c>
      <c r="AA572" s="0" t="s">
        <v>40</v>
      </c>
      <c r="AB572" s="0" t="s">
        <v>40</v>
      </c>
      <c r="AC572" s="0" t="s">
        <v>40</v>
      </c>
      <c r="AD572" s="0" t="s">
        <v>40</v>
      </c>
      <c r="AF572" s="0" t="s">
        <v>138</v>
      </c>
      <c r="AG572" s="0" t="n">
        <v>45</v>
      </c>
      <c r="AH572" s="0" t="n">
        <v>0.7</v>
      </c>
      <c r="AI572" s="0" t="s">
        <v>151</v>
      </c>
      <c r="AK572" s="0" t="s">
        <v>65</v>
      </c>
    </row>
    <row r="573" customFormat="false" ht="12.8" hidden="false" customHeight="false" outlineLevel="0" collapsed="false">
      <c r="A573" s="0" t="s">
        <v>522</v>
      </c>
      <c r="B573" s="0" t="n">
        <v>2008</v>
      </c>
      <c r="C573" s="0" t="s">
        <v>59</v>
      </c>
      <c r="D573" s="0" t="s">
        <v>534</v>
      </c>
      <c r="E573" s="0" t="n">
        <v>2.9</v>
      </c>
      <c r="F573" s="0" t="n">
        <v>20.6</v>
      </c>
      <c r="G573" s="0" t="n">
        <v>23.1</v>
      </c>
      <c r="J573" s="0" t="n">
        <v>4</v>
      </c>
      <c r="K573" s="0" t="n">
        <v>10.8</v>
      </c>
      <c r="L573" s="0" t="n">
        <v>0</v>
      </c>
      <c r="M573" s="0" t="n">
        <v>11</v>
      </c>
      <c r="N573" s="0" t="n">
        <v>21.7</v>
      </c>
      <c r="O573" s="0" t="n">
        <v>8.8</v>
      </c>
      <c r="P573" s="0" t="n">
        <v>1.9</v>
      </c>
      <c r="Q573" s="0" t="n">
        <v>0.8</v>
      </c>
      <c r="R573" s="0" t="s">
        <v>40</v>
      </c>
      <c r="S573" s="0" t="s">
        <v>40</v>
      </c>
      <c r="T573" s="0" t="s">
        <v>40</v>
      </c>
      <c r="W573" s="0" t="s">
        <v>41</v>
      </c>
      <c r="X573" s="0" t="s">
        <v>40</v>
      </c>
      <c r="Y573" s="0" t="s">
        <v>40</v>
      </c>
      <c r="Z573" s="0" t="s">
        <v>40</v>
      </c>
      <c r="AA573" s="0" t="s">
        <v>40</v>
      </c>
      <c r="AB573" s="0" t="s">
        <v>40</v>
      </c>
      <c r="AC573" s="0" t="s">
        <v>40</v>
      </c>
      <c r="AD573" s="0" t="s">
        <v>40</v>
      </c>
      <c r="AF573" s="0" t="s">
        <v>138</v>
      </c>
      <c r="AG573" s="0" t="n">
        <v>45</v>
      </c>
      <c r="AH573" s="0" t="n">
        <v>0.7</v>
      </c>
      <c r="AI573" s="0" t="s">
        <v>167</v>
      </c>
      <c r="AK573" s="0" t="s">
        <v>65</v>
      </c>
    </row>
    <row r="574" customFormat="false" ht="12.8" hidden="false" customHeight="false" outlineLevel="0" collapsed="false">
      <c r="A574" s="0" t="s">
        <v>522</v>
      </c>
      <c r="B574" s="0" t="n">
        <v>2008</v>
      </c>
      <c r="C574" s="0" t="s">
        <v>59</v>
      </c>
      <c r="D574" s="0" t="s">
        <v>535</v>
      </c>
      <c r="I574" s="0" t="n">
        <v>3</v>
      </c>
      <c r="J574" s="0" t="n">
        <v>70</v>
      </c>
      <c r="K574" s="0" t="n">
        <v>3.7</v>
      </c>
      <c r="N574" s="0" t="n">
        <v>1</v>
      </c>
      <c r="O574" s="0" t="n">
        <v>19</v>
      </c>
      <c r="P574" s="0" t="n">
        <v>0</v>
      </c>
      <c r="Q574" s="0" t="n">
        <v>1.3</v>
      </c>
      <c r="V574" s="0" t="s">
        <v>61</v>
      </c>
      <c r="W574" s="0" t="s">
        <v>40</v>
      </c>
      <c r="X574" s="0" t="s">
        <v>40</v>
      </c>
      <c r="AA574" s="0" t="s">
        <v>41</v>
      </c>
      <c r="AB574" s="0" t="s">
        <v>40</v>
      </c>
      <c r="AC574" s="0" t="s">
        <v>40</v>
      </c>
      <c r="AD574" s="0" t="s">
        <v>40</v>
      </c>
      <c r="AF574" s="0" t="s">
        <v>138</v>
      </c>
      <c r="AG574" s="0" t="n">
        <v>45</v>
      </c>
      <c r="AH574" s="0" t="n">
        <v>0.7</v>
      </c>
      <c r="AI574" s="0" t="s">
        <v>529</v>
      </c>
      <c r="AK574" s="0" t="s">
        <v>65</v>
      </c>
    </row>
    <row r="575" customFormat="false" ht="12.8" hidden="false" customHeight="false" outlineLevel="0" collapsed="false">
      <c r="A575" s="0" t="s">
        <v>522</v>
      </c>
      <c r="B575" s="0" t="n">
        <v>2008</v>
      </c>
      <c r="C575" s="0" t="s">
        <v>59</v>
      </c>
      <c r="D575" s="0" t="s">
        <v>536</v>
      </c>
      <c r="E575" s="0" t="n">
        <v>2.3</v>
      </c>
      <c r="F575" s="0" t="n">
        <v>20.1</v>
      </c>
      <c r="G575" s="0" t="n">
        <v>15.5</v>
      </c>
      <c r="H575" s="0" t="n">
        <v>27.2</v>
      </c>
      <c r="I575" s="0" t="n">
        <v>64</v>
      </c>
      <c r="J575" s="0" t="n">
        <v>70.5</v>
      </c>
      <c r="K575" s="0" t="n">
        <v>29.7</v>
      </c>
      <c r="L575" s="0" t="n">
        <v>12.6</v>
      </c>
      <c r="M575" s="0" t="n">
        <v>13</v>
      </c>
      <c r="N575" s="0" t="n">
        <v>14.7</v>
      </c>
      <c r="O575" s="0" t="n">
        <v>8.4</v>
      </c>
      <c r="P575" s="0" t="n">
        <v>2.2</v>
      </c>
      <c r="Q575" s="0" t="n">
        <v>1.3</v>
      </c>
      <c r="R575" s="0" t="s">
        <v>40</v>
      </c>
      <c r="S575" s="0" t="s">
        <v>40</v>
      </c>
      <c r="T575" s="0" t="s">
        <v>40</v>
      </c>
      <c r="U575" s="0" t="s">
        <v>40</v>
      </c>
      <c r="V575" s="0" t="s">
        <v>40</v>
      </c>
      <c r="W575" s="0" t="s">
        <v>40</v>
      </c>
      <c r="X575" s="0" t="s">
        <v>40</v>
      </c>
      <c r="Y575" s="0" t="s">
        <v>40</v>
      </c>
      <c r="Z575" s="0" t="s">
        <v>40</v>
      </c>
      <c r="AA575" s="0" t="s">
        <v>40</v>
      </c>
      <c r="AB575" s="0" t="s">
        <v>40</v>
      </c>
      <c r="AC575" s="0" t="s">
        <v>40</v>
      </c>
      <c r="AD575" s="0" t="s">
        <v>40</v>
      </c>
      <c r="AF575" s="0" t="s">
        <v>537</v>
      </c>
      <c r="AG575" s="0" t="n">
        <v>80</v>
      </c>
      <c r="AH575" s="0" t="n">
        <v>0.7</v>
      </c>
      <c r="AI575" s="0" t="s">
        <v>139</v>
      </c>
      <c r="AK575" s="0" t="s">
        <v>65</v>
      </c>
    </row>
    <row r="576" customFormat="false" ht="12.8" hidden="false" customHeight="false" outlineLevel="0" collapsed="false">
      <c r="A576" s="0" t="s">
        <v>522</v>
      </c>
      <c r="B576" s="0" t="n">
        <v>2008</v>
      </c>
      <c r="C576" s="0" t="s">
        <v>59</v>
      </c>
      <c r="D576" s="0" t="s">
        <v>538</v>
      </c>
      <c r="I576" s="0" t="n">
        <v>3</v>
      </c>
      <c r="J576" s="0" t="n">
        <v>77.2</v>
      </c>
      <c r="K576" s="0" t="n">
        <v>19.9</v>
      </c>
      <c r="L576" s="0" t="n">
        <v>15</v>
      </c>
      <c r="M576" s="0" t="n">
        <v>13</v>
      </c>
      <c r="N576" s="0" t="n">
        <v>18.5</v>
      </c>
      <c r="O576" s="0" t="n">
        <v>7.2</v>
      </c>
      <c r="P576" s="0" t="n">
        <v>3</v>
      </c>
      <c r="Q576" s="0" t="n">
        <v>2.4</v>
      </c>
      <c r="V576" s="0" t="s">
        <v>61</v>
      </c>
      <c r="W576" s="0" t="s">
        <v>40</v>
      </c>
      <c r="X576" s="0" t="s">
        <v>40</v>
      </c>
      <c r="Y576" s="0" t="s">
        <v>40</v>
      </c>
      <c r="Z576" s="0" t="s">
        <v>40</v>
      </c>
      <c r="AA576" s="0" t="s">
        <v>40</v>
      </c>
      <c r="AB576" s="0" t="s">
        <v>40</v>
      </c>
      <c r="AC576" s="0" t="s">
        <v>40</v>
      </c>
      <c r="AD576" s="0" t="s">
        <v>40</v>
      </c>
      <c r="AF576" s="0" t="s">
        <v>537</v>
      </c>
      <c r="AG576" s="0" t="n">
        <v>80</v>
      </c>
      <c r="AH576" s="0" t="n">
        <v>0.7</v>
      </c>
      <c r="AI576" s="0" t="s">
        <v>264</v>
      </c>
      <c r="AK576" s="0" t="s">
        <v>65</v>
      </c>
    </row>
    <row r="577" customFormat="false" ht="12.8" hidden="false" customHeight="false" outlineLevel="0" collapsed="false">
      <c r="A577" s="0" t="s">
        <v>522</v>
      </c>
      <c r="B577" s="0" t="n">
        <v>2008</v>
      </c>
      <c r="C577" s="0" t="s">
        <v>59</v>
      </c>
      <c r="D577" s="0" t="s">
        <v>539</v>
      </c>
      <c r="E577" s="0" t="n">
        <v>2.3</v>
      </c>
      <c r="F577" s="0" t="n">
        <v>20.1</v>
      </c>
      <c r="G577" s="0" t="n">
        <v>22.5</v>
      </c>
      <c r="H577" s="0" t="n">
        <v>22.2</v>
      </c>
      <c r="K577" s="0" t="n">
        <v>2.5</v>
      </c>
      <c r="L577" s="0" t="n">
        <v>76.5</v>
      </c>
      <c r="M577" s="0" t="n">
        <v>12.3</v>
      </c>
      <c r="N577" s="0" t="n">
        <v>14</v>
      </c>
      <c r="O577" s="0" t="n">
        <v>6.3</v>
      </c>
      <c r="P577" s="0" t="n">
        <v>0.8</v>
      </c>
      <c r="Q577" s="0" t="n">
        <v>2.5</v>
      </c>
      <c r="R577" s="0" t="s">
        <v>40</v>
      </c>
      <c r="S577" s="0" t="s">
        <v>40</v>
      </c>
      <c r="T577" s="0" t="s">
        <v>40</v>
      </c>
      <c r="U577" s="0" t="s">
        <v>40</v>
      </c>
      <c r="X577" s="0" t="s">
        <v>41</v>
      </c>
      <c r="Y577" s="0" t="s">
        <v>40</v>
      </c>
      <c r="Z577" s="0" t="s">
        <v>40</v>
      </c>
      <c r="AA577" s="0" t="s">
        <v>40</v>
      </c>
      <c r="AB577" s="0" t="s">
        <v>40</v>
      </c>
      <c r="AC577" s="0" t="s">
        <v>40</v>
      </c>
      <c r="AD577" s="0" t="s">
        <v>40</v>
      </c>
      <c r="AF577" s="0" t="s">
        <v>537</v>
      </c>
      <c r="AG577" s="0" t="n">
        <v>80</v>
      </c>
      <c r="AH577" s="0" t="n">
        <v>0.7</v>
      </c>
      <c r="AI577" s="0" t="s">
        <v>169</v>
      </c>
      <c r="AK577" s="0" t="s">
        <v>65</v>
      </c>
    </row>
    <row r="578" customFormat="false" ht="12.8" hidden="false" customHeight="false" outlineLevel="0" collapsed="false">
      <c r="A578" s="0" t="s">
        <v>522</v>
      </c>
      <c r="B578" s="0" t="n">
        <v>2008</v>
      </c>
      <c r="C578" s="0" t="s">
        <v>59</v>
      </c>
      <c r="D578" s="0" t="s">
        <v>540</v>
      </c>
      <c r="E578" s="0" t="n">
        <v>2.3</v>
      </c>
      <c r="F578" s="0" t="n">
        <v>20.1</v>
      </c>
      <c r="G578" s="0" t="n">
        <v>22.5</v>
      </c>
      <c r="H578" s="0" t="n">
        <v>22.2</v>
      </c>
      <c r="I578" s="0" t="n">
        <v>63.3</v>
      </c>
      <c r="J578" s="0" t="n">
        <v>61.8</v>
      </c>
      <c r="L578" s="0" t="n">
        <v>1</v>
      </c>
      <c r="M578" s="0" t="n">
        <v>27.9</v>
      </c>
      <c r="N578" s="0" t="n">
        <v>10.3</v>
      </c>
      <c r="O578" s="0" t="n">
        <v>6.3</v>
      </c>
      <c r="P578" s="0" t="n">
        <v>0.8</v>
      </c>
      <c r="Q578" s="0" t="n">
        <v>2.5</v>
      </c>
      <c r="R578" s="0" t="s">
        <v>40</v>
      </c>
      <c r="S578" s="0" t="s">
        <v>40</v>
      </c>
      <c r="T578" s="0" t="s">
        <v>40</v>
      </c>
      <c r="U578" s="0" t="s">
        <v>40</v>
      </c>
      <c r="V578" s="0" t="s">
        <v>40</v>
      </c>
      <c r="W578" s="0" t="s">
        <v>40</v>
      </c>
      <c r="Y578" s="0" t="s">
        <v>41</v>
      </c>
      <c r="Z578" s="0" t="s">
        <v>40</v>
      </c>
      <c r="AA578" s="0" t="s">
        <v>40</v>
      </c>
      <c r="AB578" s="0" t="s">
        <v>40</v>
      </c>
      <c r="AC578" s="0" t="s">
        <v>40</v>
      </c>
      <c r="AD578" s="0" t="s">
        <v>40</v>
      </c>
      <c r="AF578" s="0" t="s">
        <v>537</v>
      </c>
      <c r="AG578" s="0" t="n">
        <v>80</v>
      </c>
      <c r="AH578" s="0" t="n">
        <v>0.7</v>
      </c>
      <c r="AI578" s="0" t="s">
        <v>151</v>
      </c>
      <c r="AK578" s="0" t="s">
        <v>65</v>
      </c>
    </row>
    <row r="579" customFormat="false" ht="12.8" hidden="false" customHeight="false" outlineLevel="0" collapsed="false">
      <c r="A579" s="0" t="s">
        <v>522</v>
      </c>
      <c r="B579" s="0" t="n">
        <v>2008</v>
      </c>
      <c r="C579" s="0" t="s">
        <v>59</v>
      </c>
      <c r="D579" s="0" t="s">
        <v>541</v>
      </c>
      <c r="E579" s="0" t="n">
        <v>2.3</v>
      </c>
      <c r="F579" s="0" t="n">
        <v>20.1</v>
      </c>
      <c r="G579" s="0" t="n">
        <v>22.5</v>
      </c>
      <c r="J579" s="0" t="n">
        <v>4</v>
      </c>
      <c r="K579" s="0" t="n">
        <v>29.5</v>
      </c>
      <c r="L579" s="0" t="n">
        <v>5.6</v>
      </c>
      <c r="M579" s="0" t="n">
        <v>12.9</v>
      </c>
      <c r="N579" s="0" t="n">
        <v>18.2</v>
      </c>
      <c r="O579" s="0" t="n">
        <v>7.5</v>
      </c>
      <c r="P579" s="0" t="n">
        <v>0</v>
      </c>
      <c r="Q579" s="0" t="n">
        <v>1.7</v>
      </c>
      <c r="R579" s="0" t="s">
        <v>40</v>
      </c>
      <c r="S579" s="0" t="s">
        <v>40</v>
      </c>
      <c r="T579" s="0" t="s">
        <v>40</v>
      </c>
      <c r="W579" s="0" t="s">
        <v>41</v>
      </c>
      <c r="X579" s="0" t="s">
        <v>40</v>
      </c>
      <c r="Y579" s="0" t="s">
        <v>40</v>
      </c>
      <c r="Z579" s="0" t="s">
        <v>40</v>
      </c>
      <c r="AA579" s="0" t="s">
        <v>40</v>
      </c>
      <c r="AB579" s="0" t="s">
        <v>40</v>
      </c>
      <c r="AC579" s="0" t="s">
        <v>40</v>
      </c>
      <c r="AD579" s="0" t="s">
        <v>40</v>
      </c>
      <c r="AF579" s="0" t="s">
        <v>537</v>
      </c>
      <c r="AG579" s="0" t="n">
        <v>80</v>
      </c>
      <c r="AH579" s="0" t="n">
        <v>0.7</v>
      </c>
      <c r="AI579" s="0" t="s">
        <v>167</v>
      </c>
      <c r="AK579" s="0" t="s">
        <v>65</v>
      </c>
    </row>
    <row r="580" customFormat="false" ht="12.8" hidden="false" customHeight="false" outlineLevel="0" collapsed="false">
      <c r="A580" s="0" t="s">
        <v>522</v>
      </c>
      <c r="B580" s="0" t="n">
        <v>2008</v>
      </c>
      <c r="C580" s="0" t="s">
        <v>59</v>
      </c>
      <c r="D580" s="0" t="s">
        <v>542</v>
      </c>
      <c r="I580" s="0" t="n">
        <v>3</v>
      </c>
      <c r="J580" s="0" t="n">
        <v>76.6</v>
      </c>
      <c r="K580" s="0" t="n">
        <v>21.7</v>
      </c>
      <c r="M580" s="0" t="n">
        <v>1</v>
      </c>
      <c r="N580" s="0" t="n">
        <v>23</v>
      </c>
      <c r="O580" s="0" t="n">
        <v>9.1</v>
      </c>
      <c r="P580" s="0" t="n">
        <v>0</v>
      </c>
      <c r="Q580" s="0" t="n">
        <v>2.5</v>
      </c>
      <c r="V580" s="0" t="s">
        <v>61</v>
      </c>
      <c r="W580" s="0" t="s">
        <v>40</v>
      </c>
      <c r="X580" s="0" t="s">
        <v>40</v>
      </c>
      <c r="Z580" s="0" t="s">
        <v>41</v>
      </c>
      <c r="AA580" s="0" t="s">
        <v>40</v>
      </c>
      <c r="AB580" s="0" t="s">
        <v>40</v>
      </c>
      <c r="AC580" s="0" t="s">
        <v>40</v>
      </c>
      <c r="AD580" s="0" t="s">
        <v>40</v>
      </c>
      <c r="AF580" s="0" t="s">
        <v>537</v>
      </c>
      <c r="AG580" s="0" t="n">
        <v>80</v>
      </c>
      <c r="AH580" s="0" t="n">
        <v>0.7</v>
      </c>
      <c r="AI580" s="0" t="s">
        <v>529</v>
      </c>
      <c r="AK580" s="0" t="s">
        <v>65</v>
      </c>
    </row>
    <row r="581" customFormat="false" ht="12.8" hidden="false" customHeight="false" outlineLevel="0" collapsed="false">
      <c r="A581" s="0" t="s">
        <v>522</v>
      </c>
      <c r="B581" s="0" t="n">
        <v>2008</v>
      </c>
      <c r="C581" s="0" t="s">
        <v>59</v>
      </c>
      <c r="D581" s="0" t="s">
        <v>543</v>
      </c>
      <c r="E581" s="0" t="n">
        <v>2.3</v>
      </c>
      <c r="F581" s="0" t="n">
        <v>20.1</v>
      </c>
      <c r="G581" s="0" t="n">
        <v>15.5</v>
      </c>
      <c r="H581" s="0" t="n">
        <v>24.9</v>
      </c>
      <c r="I581" s="0" t="n">
        <v>62.7</v>
      </c>
      <c r="J581" s="0" t="n">
        <v>64</v>
      </c>
      <c r="K581" s="0" t="n">
        <v>5.5</v>
      </c>
      <c r="L581" s="0" t="n">
        <v>0</v>
      </c>
      <c r="M581" s="0" t="n">
        <v>11.2</v>
      </c>
      <c r="N581" s="0" t="n">
        <v>19.1</v>
      </c>
      <c r="O581" s="0" t="n">
        <v>8.9</v>
      </c>
      <c r="P581" s="0" t="n">
        <v>2.6</v>
      </c>
      <c r="Q581" s="0" t="n">
        <v>1.7</v>
      </c>
      <c r="R581" s="0" t="s">
        <v>40</v>
      </c>
      <c r="S581" s="0" t="s">
        <v>40</v>
      </c>
      <c r="T581" s="0" t="s">
        <v>40</v>
      </c>
      <c r="U581" s="0" t="s">
        <v>40</v>
      </c>
      <c r="V581" s="0" t="s">
        <v>40</v>
      </c>
      <c r="W581" s="0" t="s">
        <v>40</v>
      </c>
      <c r="X581" s="0" t="s">
        <v>40</v>
      </c>
      <c r="Y581" s="0" t="s">
        <v>40</v>
      </c>
      <c r="Z581" s="0" t="s">
        <v>40</v>
      </c>
      <c r="AA581" s="0" t="s">
        <v>40</v>
      </c>
      <c r="AB581" s="0" t="s">
        <v>40</v>
      </c>
      <c r="AC581" s="0" t="s">
        <v>40</v>
      </c>
      <c r="AD581" s="0" t="s">
        <v>40</v>
      </c>
      <c r="AF581" s="0" t="s">
        <v>537</v>
      </c>
      <c r="AG581" s="0" t="n">
        <v>45</v>
      </c>
      <c r="AH581" s="0" t="n">
        <v>0.7</v>
      </c>
      <c r="AI581" s="0" t="s">
        <v>139</v>
      </c>
      <c r="AK581" s="0" t="s">
        <v>65</v>
      </c>
    </row>
    <row r="582" customFormat="false" ht="12.8" hidden="false" customHeight="false" outlineLevel="0" collapsed="false">
      <c r="A582" s="0" t="s">
        <v>522</v>
      </c>
      <c r="B582" s="0" t="n">
        <v>2008</v>
      </c>
      <c r="C582" s="0" t="s">
        <v>59</v>
      </c>
      <c r="D582" s="0" t="s">
        <v>544</v>
      </c>
      <c r="I582" s="0" t="n">
        <v>3</v>
      </c>
      <c r="J582" s="0" t="n">
        <v>69.1</v>
      </c>
      <c r="K582" s="0" t="n">
        <v>1</v>
      </c>
      <c r="L582" s="0" t="n">
        <v>0</v>
      </c>
      <c r="M582" s="0" t="n">
        <v>10.4</v>
      </c>
      <c r="N582" s="0" t="n">
        <v>21.1</v>
      </c>
      <c r="O582" s="0" t="n">
        <v>7.6</v>
      </c>
      <c r="P582" s="0" t="n">
        <v>3.1</v>
      </c>
      <c r="Q582" s="0" t="n">
        <v>2.3</v>
      </c>
      <c r="V582" s="0" t="s">
        <v>61</v>
      </c>
      <c r="W582" s="0" t="s">
        <v>40</v>
      </c>
      <c r="X582" s="0" t="s">
        <v>40</v>
      </c>
      <c r="Y582" s="0" t="s">
        <v>40</v>
      </c>
      <c r="Z582" s="0" t="s">
        <v>40</v>
      </c>
      <c r="AA582" s="0" t="s">
        <v>40</v>
      </c>
      <c r="AB582" s="0" t="s">
        <v>40</v>
      </c>
      <c r="AC582" s="0" t="s">
        <v>40</v>
      </c>
      <c r="AD582" s="0" t="s">
        <v>40</v>
      </c>
      <c r="AF582" s="0" t="s">
        <v>537</v>
      </c>
      <c r="AG582" s="0" t="n">
        <v>45</v>
      </c>
      <c r="AH582" s="0" t="n">
        <v>0.7</v>
      </c>
      <c r="AI582" s="0" t="s">
        <v>264</v>
      </c>
      <c r="AK582" s="0" t="s">
        <v>65</v>
      </c>
    </row>
    <row r="583" customFormat="false" ht="12.8" hidden="false" customHeight="false" outlineLevel="0" collapsed="false">
      <c r="A583" s="0" t="s">
        <v>522</v>
      </c>
      <c r="B583" s="0" t="n">
        <v>2008</v>
      </c>
      <c r="C583" s="0" t="s">
        <v>59</v>
      </c>
      <c r="D583" s="0" t="s">
        <v>175</v>
      </c>
      <c r="E583" s="0" t="n">
        <v>2.3</v>
      </c>
      <c r="F583" s="0" t="n">
        <v>20.1</v>
      </c>
      <c r="G583" s="0" t="n">
        <v>22.5</v>
      </c>
      <c r="H583" s="0" t="n">
        <v>20.3</v>
      </c>
      <c r="K583" s="0" t="n">
        <v>2</v>
      </c>
      <c r="L583" s="0" t="n">
        <v>59.4</v>
      </c>
      <c r="M583" s="0" t="n">
        <v>9</v>
      </c>
      <c r="N583" s="0" t="n">
        <v>17.3</v>
      </c>
      <c r="O583" s="0" t="n">
        <v>6.8</v>
      </c>
      <c r="P583" s="0" t="n">
        <v>0</v>
      </c>
      <c r="Q583" s="0" t="n">
        <v>2.2</v>
      </c>
      <c r="R583" s="0" t="s">
        <v>40</v>
      </c>
      <c r="S583" s="0" t="s">
        <v>40</v>
      </c>
      <c r="T583" s="0" t="s">
        <v>40</v>
      </c>
      <c r="U583" s="0" t="s">
        <v>40</v>
      </c>
      <c r="X583" s="0" t="s">
        <v>41</v>
      </c>
      <c r="Y583" s="0" t="s">
        <v>40</v>
      </c>
      <c r="Z583" s="0" t="s">
        <v>40</v>
      </c>
      <c r="AA583" s="0" t="s">
        <v>40</v>
      </c>
      <c r="AB583" s="0" t="s">
        <v>40</v>
      </c>
      <c r="AC583" s="0" t="s">
        <v>40</v>
      </c>
      <c r="AD583" s="0" t="s">
        <v>40</v>
      </c>
      <c r="AF583" s="0" t="s">
        <v>537</v>
      </c>
      <c r="AG583" s="0" t="n">
        <v>45</v>
      </c>
      <c r="AH583" s="0" t="n">
        <v>0.7</v>
      </c>
      <c r="AI583" s="0" t="s">
        <v>169</v>
      </c>
      <c r="AK583" s="0" t="s">
        <v>65</v>
      </c>
    </row>
    <row r="584" customFormat="false" ht="12.8" hidden="false" customHeight="false" outlineLevel="0" collapsed="false">
      <c r="A584" s="0" t="s">
        <v>522</v>
      </c>
      <c r="B584" s="0" t="n">
        <v>2008</v>
      </c>
      <c r="C584" s="0" t="s">
        <v>59</v>
      </c>
      <c r="D584" s="0" t="s">
        <v>545</v>
      </c>
      <c r="E584" s="0" t="n">
        <v>2.3</v>
      </c>
      <c r="F584" s="0" t="n">
        <v>20.1</v>
      </c>
      <c r="G584" s="0" t="n">
        <v>22.5</v>
      </c>
      <c r="H584" s="0" t="n">
        <v>20.3</v>
      </c>
      <c r="I584" s="0" t="n">
        <v>61.5</v>
      </c>
      <c r="J584" s="0" t="n">
        <v>54.4</v>
      </c>
      <c r="M584" s="0" t="n">
        <v>1</v>
      </c>
      <c r="N584" s="0" t="n">
        <v>7.7</v>
      </c>
      <c r="O584" s="0" t="n">
        <v>8.8</v>
      </c>
      <c r="P584" s="0" t="n">
        <v>0</v>
      </c>
      <c r="Q584" s="0" t="n">
        <v>1.9</v>
      </c>
      <c r="R584" s="0" t="s">
        <v>40</v>
      </c>
      <c r="S584" s="0" t="s">
        <v>40</v>
      </c>
      <c r="T584" s="0" t="s">
        <v>40</v>
      </c>
      <c r="U584" s="0" t="s">
        <v>40</v>
      </c>
      <c r="V584" s="0" t="s">
        <v>40</v>
      </c>
      <c r="W584" s="0" t="s">
        <v>40</v>
      </c>
      <c r="Z584" s="0" t="s">
        <v>41</v>
      </c>
      <c r="AA584" s="0" t="s">
        <v>40</v>
      </c>
      <c r="AB584" s="0" t="s">
        <v>40</v>
      </c>
      <c r="AC584" s="0" t="s">
        <v>40</v>
      </c>
      <c r="AD584" s="0" t="s">
        <v>40</v>
      </c>
      <c r="AF584" s="0" t="s">
        <v>537</v>
      </c>
      <c r="AG584" s="0" t="n">
        <v>45</v>
      </c>
      <c r="AH584" s="0" t="n">
        <v>0.7</v>
      </c>
      <c r="AI584" s="0" t="s">
        <v>151</v>
      </c>
      <c r="AK584" s="0" t="s">
        <v>65</v>
      </c>
    </row>
    <row r="585" customFormat="false" ht="12.8" hidden="false" customHeight="false" outlineLevel="0" collapsed="false">
      <c r="A585" s="0" t="s">
        <v>522</v>
      </c>
      <c r="B585" s="0" t="n">
        <v>2008</v>
      </c>
      <c r="C585" s="0" t="s">
        <v>59</v>
      </c>
      <c r="D585" s="0" t="s">
        <v>178</v>
      </c>
      <c r="E585" s="0" t="n">
        <v>2.3</v>
      </c>
      <c r="F585" s="0" t="n">
        <v>20.1</v>
      </c>
      <c r="G585" s="0" t="n">
        <v>22.5</v>
      </c>
      <c r="J585" s="0" t="n">
        <v>3.5</v>
      </c>
      <c r="K585" s="0" t="n">
        <v>9.7</v>
      </c>
      <c r="L585" s="0" t="n">
        <v>0</v>
      </c>
      <c r="M585" s="0" t="n">
        <v>10.6</v>
      </c>
      <c r="N585" s="0" t="n">
        <v>21.6</v>
      </c>
      <c r="O585" s="0" t="n">
        <v>7.4</v>
      </c>
      <c r="P585" s="0" t="n">
        <v>1.4</v>
      </c>
      <c r="Q585" s="0" t="n">
        <v>0.5</v>
      </c>
      <c r="R585" s="0" t="s">
        <v>40</v>
      </c>
      <c r="S585" s="0" t="s">
        <v>40</v>
      </c>
      <c r="T585" s="0" t="s">
        <v>40</v>
      </c>
      <c r="W585" s="0" t="s">
        <v>41</v>
      </c>
      <c r="X585" s="0" t="s">
        <v>40</v>
      </c>
      <c r="Y585" s="0" t="s">
        <v>40</v>
      </c>
      <c r="Z585" s="0" t="s">
        <v>40</v>
      </c>
      <c r="AA585" s="0" t="s">
        <v>40</v>
      </c>
      <c r="AB585" s="0" t="s">
        <v>40</v>
      </c>
      <c r="AC585" s="0" t="s">
        <v>40</v>
      </c>
      <c r="AD585" s="0" t="s">
        <v>40</v>
      </c>
      <c r="AF585" s="0" t="s">
        <v>537</v>
      </c>
      <c r="AG585" s="0" t="n">
        <v>45</v>
      </c>
      <c r="AH585" s="0" t="n">
        <v>0.7</v>
      </c>
      <c r="AI585" s="0" t="s">
        <v>167</v>
      </c>
      <c r="AK585" s="0" t="s">
        <v>65</v>
      </c>
    </row>
    <row r="586" customFormat="false" ht="12.8" hidden="false" customHeight="false" outlineLevel="0" collapsed="false">
      <c r="A586" s="0" t="s">
        <v>522</v>
      </c>
      <c r="B586" s="0" t="n">
        <v>2008</v>
      </c>
      <c r="C586" s="0" t="s">
        <v>59</v>
      </c>
      <c r="D586" s="0" t="s">
        <v>546</v>
      </c>
      <c r="I586" s="0" t="n">
        <v>3.186</v>
      </c>
      <c r="J586" s="0" t="n">
        <v>68.5</v>
      </c>
      <c r="K586" s="0" t="n">
        <v>2.8</v>
      </c>
      <c r="N586" s="0" t="n">
        <v>1.0023</v>
      </c>
      <c r="O586" s="0" t="n">
        <v>16.6</v>
      </c>
      <c r="P586" s="0" t="n">
        <v>2.4</v>
      </c>
      <c r="Q586" s="0" t="n">
        <v>0.1</v>
      </c>
      <c r="V586" s="0" t="s">
        <v>61</v>
      </c>
      <c r="W586" s="0" t="s">
        <v>40</v>
      </c>
      <c r="X586" s="0" t="s">
        <v>40</v>
      </c>
      <c r="AA586" s="0" t="s">
        <v>41</v>
      </c>
      <c r="AB586" s="0" t="s">
        <v>40</v>
      </c>
      <c r="AC586" s="0" t="s">
        <v>40</v>
      </c>
      <c r="AD586" s="0" t="s">
        <v>40</v>
      </c>
      <c r="AF586" s="0" t="s">
        <v>537</v>
      </c>
      <c r="AG586" s="0" t="n">
        <v>45</v>
      </c>
      <c r="AH586" s="0" t="n">
        <v>0.7</v>
      </c>
      <c r="AI586" s="0" t="s">
        <v>529</v>
      </c>
      <c r="AK586" s="0" t="s">
        <v>65</v>
      </c>
    </row>
    <row r="587" customFormat="false" ht="12.8" hidden="false" customHeight="false" outlineLevel="0" collapsed="false">
      <c r="A587" s="0" t="s">
        <v>522</v>
      </c>
      <c r="B587" s="0" t="n">
        <v>2008</v>
      </c>
      <c r="C587" s="0" t="s">
        <v>59</v>
      </c>
      <c r="D587" s="0" t="s">
        <v>547</v>
      </c>
      <c r="I587" s="0" t="n">
        <v>4.5</v>
      </c>
      <c r="K587" s="0" t="n">
        <v>3</v>
      </c>
      <c r="M587" s="0" t="n">
        <v>2</v>
      </c>
      <c r="N587" s="0" t="n">
        <v>27.2</v>
      </c>
      <c r="O587" s="0" t="n">
        <v>3.6</v>
      </c>
      <c r="P587" s="0" t="n">
        <v>4.5</v>
      </c>
      <c r="Q587" s="0" t="n">
        <v>2</v>
      </c>
      <c r="V587" s="0" t="s">
        <v>61</v>
      </c>
      <c r="X587" s="0" t="s">
        <v>41</v>
      </c>
      <c r="Z587" s="0" t="s">
        <v>41</v>
      </c>
      <c r="AA587" s="0" t="s">
        <v>40</v>
      </c>
      <c r="AB587" s="0" t="s">
        <v>40</v>
      </c>
      <c r="AC587" s="0" t="s">
        <v>40</v>
      </c>
      <c r="AD587" s="0" t="s">
        <v>40</v>
      </c>
      <c r="AF587" s="0" t="s">
        <v>548</v>
      </c>
      <c r="AG587" s="0" t="n">
        <v>80</v>
      </c>
      <c r="AH587" s="0" t="n">
        <v>0.7</v>
      </c>
      <c r="AI587" s="0" t="s">
        <v>144</v>
      </c>
      <c r="AK587" s="0" t="s">
        <v>65</v>
      </c>
    </row>
    <row r="588" customFormat="false" ht="12.8" hidden="false" customHeight="false" outlineLevel="0" collapsed="false">
      <c r="A588" s="0" t="s">
        <v>522</v>
      </c>
      <c r="B588" s="0" t="n">
        <v>2008</v>
      </c>
      <c r="C588" s="0" t="s">
        <v>59</v>
      </c>
      <c r="D588" s="0" t="s">
        <v>549</v>
      </c>
      <c r="H588" s="0" t="n">
        <v>3</v>
      </c>
      <c r="J588" s="0" t="n">
        <v>3</v>
      </c>
      <c r="K588" s="0" t="n">
        <v>2</v>
      </c>
      <c r="M588" s="0" t="n">
        <v>2</v>
      </c>
      <c r="N588" s="0" t="n">
        <v>0</v>
      </c>
      <c r="O588" s="0" t="n">
        <v>2</v>
      </c>
      <c r="P588" s="0" t="n">
        <v>1.6</v>
      </c>
      <c r="Q588" s="0" t="n">
        <v>0</v>
      </c>
      <c r="U588" s="0" t="s">
        <v>180</v>
      </c>
      <c r="W588" s="0" t="s">
        <v>78</v>
      </c>
      <c r="X588" s="0" t="s">
        <v>78</v>
      </c>
      <c r="Z588" s="0" t="s">
        <v>78</v>
      </c>
      <c r="AA588" s="0" t="s">
        <v>40</v>
      </c>
      <c r="AB588" s="0" t="s">
        <v>40</v>
      </c>
      <c r="AC588" s="0" t="s">
        <v>40</v>
      </c>
      <c r="AD588" s="0" t="s">
        <v>40</v>
      </c>
      <c r="AF588" s="0" t="s">
        <v>181</v>
      </c>
      <c r="AG588" s="0" t="n">
        <v>170</v>
      </c>
      <c r="AH588" s="0" t="n">
        <v>0.7</v>
      </c>
      <c r="AI588" s="0" t="s">
        <v>182</v>
      </c>
      <c r="AK588" s="0" t="s">
        <v>81</v>
      </c>
    </row>
    <row r="589" customFormat="false" ht="12.8" hidden="false" customHeight="false" outlineLevel="0" collapsed="false">
      <c r="A589" s="0" t="s">
        <v>522</v>
      </c>
      <c r="B589" s="0" t="n">
        <v>2008</v>
      </c>
      <c r="C589" s="0" t="s">
        <v>59</v>
      </c>
      <c r="D589" s="0" t="s">
        <v>550</v>
      </c>
      <c r="H589" s="0" t="n">
        <v>3</v>
      </c>
      <c r="J589" s="0" t="n">
        <v>2</v>
      </c>
      <c r="M589" s="0" t="n">
        <v>2</v>
      </c>
      <c r="N589" s="0" t="n">
        <v>17.3</v>
      </c>
      <c r="O589" s="0" t="n">
        <v>5.1</v>
      </c>
      <c r="P589" s="0" t="n">
        <v>4.5</v>
      </c>
      <c r="Q589" s="0" t="n">
        <v>4.7</v>
      </c>
      <c r="U589" s="0" t="s">
        <v>180</v>
      </c>
      <c r="W589" s="0" t="s">
        <v>78</v>
      </c>
      <c r="Z589" s="0" t="s">
        <v>78</v>
      </c>
      <c r="AA589" s="0" t="s">
        <v>40</v>
      </c>
      <c r="AB589" s="0" t="s">
        <v>40</v>
      </c>
      <c r="AC589" s="0" t="s">
        <v>40</v>
      </c>
      <c r="AD589" s="0" t="s">
        <v>40</v>
      </c>
      <c r="AF589" s="0" t="s">
        <v>181</v>
      </c>
      <c r="AG589" s="0" t="n">
        <v>50</v>
      </c>
      <c r="AH589" s="0" t="n">
        <v>0.7</v>
      </c>
      <c r="AI589" s="0" t="s">
        <v>182</v>
      </c>
      <c r="AK589" s="0" t="s">
        <v>81</v>
      </c>
    </row>
    <row r="590" customFormat="false" ht="12.8" hidden="false" customHeight="false" outlineLevel="0" collapsed="false">
      <c r="A590" s="0" t="s">
        <v>522</v>
      </c>
      <c r="B590" s="0" t="n">
        <v>2008</v>
      </c>
      <c r="C590" s="0" t="s">
        <v>59</v>
      </c>
      <c r="D590" s="0" t="s">
        <v>551</v>
      </c>
      <c r="E590" s="0" t="n">
        <v>3.6</v>
      </c>
      <c r="F590" s="0" t="n">
        <v>27.6</v>
      </c>
      <c r="G590" s="0" t="n">
        <v>29.3</v>
      </c>
      <c r="H590" s="0" t="n">
        <v>25</v>
      </c>
      <c r="I590" s="0" t="n">
        <v>82.7</v>
      </c>
      <c r="J590" s="0" t="n">
        <v>81.5</v>
      </c>
      <c r="K590" s="0" t="n">
        <v>60.3</v>
      </c>
      <c r="L590" s="0" t="n">
        <v>32.9</v>
      </c>
      <c r="M590" s="0" t="n">
        <v>15.5</v>
      </c>
      <c r="N590" s="0" t="n">
        <v>17.3</v>
      </c>
      <c r="O590" s="0" t="n">
        <v>5.1</v>
      </c>
      <c r="P590" s="0" t="n">
        <v>4.5</v>
      </c>
      <c r="Q590" s="0" t="n">
        <v>4.7</v>
      </c>
      <c r="R590" s="0" t="s">
        <v>40</v>
      </c>
      <c r="S590" s="0" t="s">
        <v>40</v>
      </c>
      <c r="T590" s="0" t="s">
        <v>40</v>
      </c>
      <c r="U590" s="0" t="s">
        <v>40</v>
      </c>
      <c r="V590" s="0" t="s">
        <v>40</v>
      </c>
      <c r="W590" s="0" t="s">
        <v>40</v>
      </c>
      <c r="X590" s="0" t="s">
        <v>40</v>
      </c>
      <c r="Y590" s="0" t="s">
        <v>40</v>
      </c>
      <c r="Z590" s="0" t="s">
        <v>40</v>
      </c>
      <c r="AA590" s="0" t="s">
        <v>40</v>
      </c>
      <c r="AB590" s="0" t="s">
        <v>40</v>
      </c>
      <c r="AC590" s="0" t="s">
        <v>40</v>
      </c>
      <c r="AD590" s="0" t="s">
        <v>40</v>
      </c>
      <c r="AF590" s="0" t="s">
        <v>185</v>
      </c>
      <c r="AG590" s="0" t="n">
        <v>120</v>
      </c>
      <c r="AH590" s="0" t="n">
        <v>0.7</v>
      </c>
      <c r="AI590" s="0" t="s">
        <v>139</v>
      </c>
      <c r="AK590" s="0" t="s">
        <v>81</v>
      </c>
    </row>
    <row r="591" customFormat="false" ht="12.8" hidden="false" customHeight="false" outlineLevel="0" collapsed="false">
      <c r="A591" s="0" t="s">
        <v>522</v>
      </c>
      <c r="B591" s="0" t="n">
        <v>2008</v>
      </c>
      <c r="C591" s="0" t="s">
        <v>59</v>
      </c>
      <c r="D591" s="0" t="s">
        <v>552</v>
      </c>
      <c r="H591" s="0" t="n">
        <v>3</v>
      </c>
      <c r="J591" s="0" t="n">
        <v>3</v>
      </c>
      <c r="K591" s="0" t="n">
        <v>2</v>
      </c>
      <c r="M591" s="0" t="n">
        <v>2</v>
      </c>
      <c r="N591" s="0" t="n">
        <v>4.4</v>
      </c>
      <c r="O591" s="0" t="n">
        <v>4.8</v>
      </c>
      <c r="P591" s="0" t="n">
        <v>0</v>
      </c>
      <c r="Q591" s="0" t="n">
        <v>3</v>
      </c>
      <c r="U591" s="0" t="s">
        <v>180</v>
      </c>
      <c r="W591" s="0" t="s">
        <v>78</v>
      </c>
      <c r="X591" s="0" t="s">
        <v>78</v>
      </c>
      <c r="Z591" s="0" t="s">
        <v>78</v>
      </c>
      <c r="AA591" s="0" t="s">
        <v>40</v>
      </c>
      <c r="AB591" s="0" t="s">
        <v>40</v>
      </c>
      <c r="AC591" s="0" t="s">
        <v>40</v>
      </c>
      <c r="AD591" s="0" t="s">
        <v>40</v>
      </c>
      <c r="AF591" s="0" t="s">
        <v>185</v>
      </c>
      <c r="AG591" s="0" t="n">
        <v>120</v>
      </c>
      <c r="AH591" s="0" t="n">
        <v>0.7</v>
      </c>
      <c r="AI591" s="0" t="s">
        <v>182</v>
      </c>
      <c r="AK591" s="0" t="s">
        <v>81</v>
      </c>
    </row>
    <row r="592" customFormat="false" ht="12.8" hidden="false" customHeight="false" outlineLevel="0" collapsed="false">
      <c r="A592" s="0" t="s">
        <v>522</v>
      </c>
      <c r="B592" s="0" t="n">
        <v>2008</v>
      </c>
      <c r="C592" s="0" t="s">
        <v>59</v>
      </c>
      <c r="D592" s="0" t="s">
        <v>553</v>
      </c>
      <c r="E592" s="0" t="n">
        <v>7</v>
      </c>
      <c r="F592" s="0" t="n">
        <v>30.5</v>
      </c>
      <c r="G592" s="0" t="n">
        <v>32.6</v>
      </c>
      <c r="H592" s="0" t="n">
        <v>26.2</v>
      </c>
      <c r="K592" s="0" t="n">
        <v>4</v>
      </c>
      <c r="L592" s="0" t="n">
        <v>127.1</v>
      </c>
      <c r="M592" s="0" t="n">
        <v>16.3</v>
      </c>
      <c r="N592" s="0" t="n">
        <v>19.5</v>
      </c>
      <c r="O592" s="0" t="n">
        <v>3.8</v>
      </c>
      <c r="P592" s="0" t="n">
        <v>3.5</v>
      </c>
      <c r="Q592" s="0" t="n">
        <v>4.8</v>
      </c>
      <c r="R592" s="0" t="s">
        <v>40</v>
      </c>
      <c r="S592" s="0" t="s">
        <v>40</v>
      </c>
      <c r="T592" s="0" t="s">
        <v>40</v>
      </c>
      <c r="U592" s="0" t="s">
        <v>40</v>
      </c>
      <c r="X592" s="0" t="s">
        <v>78</v>
      </c>
      <c r="Y592" s="0" t="s">
        <v>40</v>
      </c>
      <c r="Z592" s="0" t="s">
        <v>40</v>
      </c>
      <c r="AA592" s="0" t="s">
        <v>40</v>
      </c>
      <c r="AB592" s="0" t="s">
        <v>40</v>
      </c>
      <c r="AC592" s="0" t="s">
        <v>40</v>
      </c>
      <c r="AD592" s="0" t="s">
        <v>40</v>
      </c>
      <c r="AF592" s="0" t="s">
        <v>185</v>
      </c>
      <c r="AG592" s="0" t="n">
        <v>120</v>
      </c>
      <c r="AH592" s="0" t="n">
        <v>0.7</v>
      </c>
      <c r="AI592" s="0" t="s">
        <v>169</v>
      </c>
      <c r="AK592" s="0" t="s">
        <v>81</v>
      </c>
    </row>
    <row r="593" customFormat="false" ht="12.8" hidden="false" customHeight="false" outlineLevel="0" collapsed="false">
      <c r="A593" s="0" t="s">
        <v>522</v>
      </c>
      <c r="B593" s="0" t="n">
        <v>2008</v>
      </c>
      <c r="C593" s="0" t="s">
        <v>59</v>
      </c>
      <c r="D593" s="0" t="s">
        <v>554</v>
      </c>
      <c r="E593" s="0" t="n">
        <v>7</v>
      </c>
      <c r="F593" s="0" t="n">
        <v>30.5</v>
      </c>
      <c r="G593" s="0" t="n">
        <v>32.6</v>
      </c>
      <c r="H593" s="0" t="n">
        <v>26.2</v>
      </c>
      <c r="I593" s="0" t="n">
        <v>84.2</v>
      </c>
      <c r="J593" s="0" t="n">
        <v>84</v>
      </c>
      <c r="L593" s="0" t="n">
        <v>2.5</v>
      </c>
      <c r="M593" s="0" t="n">
        <v>32.6</v>
      </c>
      <c r="N593" s="0" t="n">
        <v>12.2</v>
      </c>
      <c r="O593" s="0" t="n">
        <v>5.5</v>
      </c>
      <c r="P593" s="0" t="n">
        <v>2.1</v>
      </c>
      <c r="Q593" s="0" t="n">
        <v>4.1</v>
      </c>
      <c r="R593" s="0" t="s">
        <v>40</v>
      </c>
      <c r="S593" s="0" t="s">
        <v>40</v>
      </c>
      <c r="T593" s="0" t="s">
        <v>40</v>
      </c>
      <c r="U593" s="0" t="s">
        <v>40</v>
      </c>
      <c r="V593" s="0" t="s">
        <v>40</v>
      </c>
      <c r="W593" s="0" t="s">
        <v>40</v>
      </c>
      <c r="Y593" s="0" t="s">
        <v>78</v>
      </c>
      <c r="Z593" s="0" t="s">
        <v>40</v>
      </c>
      <c r="AA593" s="0" t="s">
        <v>40</v>
      </c>
      <c r="AB593" s="0" t="s">
        <v>40</v>
      </c>
      <c r="AC593" s="0" t="s">
        <v>40</v>
      </c>
      <c r="AD593" s="0" t="s">
        <v>40</v>
      </c>
      <c r="AF593" s="0" t="s">
        <v>185</v>
      </c>
      <c r="AG593" s="0" t="n">
        <v>120</v>
      </c>
      <c r="AH593" s="0" t="n">
        <v>0.7</v>
      </c>
      <c r="AI593" s="0" t="s">
        <v>151</v>
      </c>
      <c r="AK593" s="0" t="s">
        <v>81</v>
      </c>
    </row>
    <row r="594" customFormat="false" ht="12.8" hidden="false" customHeight="false" outlineLevel="0" collapsed="false">
      <c r="A594" s="0" t="s">
        <v>522</v>
      </c>
      <c r="B594" s="0" t="n">
        <v>2008</v>
      </c>
      <c r="C594" s="0" t="s">
        <v>38</v>
      </c>
      <c r="D594" s="0" t="s">
        <v>555</v>
      </c>
      <c r="E594" s="0" t="n">
        <v>0.9</v>
      </c>
      <c r="F594" s="0" t="n">
        <v>14.3</v>
      </c>
      <c r="G594" s="0" t="n">
        <v>16.7</v>
      </c>
      <c r="H594" s="0" t="n">
        <v>32.7</v>
      </c>
      <c r="I594" s="0" t="n">
        <v>50.7</v>
      </c>
      <c r="J594" s="0" t="n">
        <v>55.2</v>
      </c>
      <c r="K594" s="0" t="n">
        <v>40.7</v>
      </c>
      <c r="L594" s="0" t="n">
        <v>18</v>
      </c>
      <c r="M594" s="0" t="n">
        <v>16.1</v>
      </c>
      <c r="N594" s="0" t="n">
        <v>8.8</v>
      </c>
      <c r="O594" s="0" t="n">
        <v>6</v>
      </c>
      <c r="P594" s="0" t="n">
        <v>1.9</v>
      </c>
      <c r="Q594" s="0" t="n">
        <v>0</v>
      </c>
      <c r="R594" s="0" t="s">
        <v>40</v>
      </c>
      <c r="S594" s="0" t="s">
        <v>40</v>
      </c>
      <c r="T594" s="0" t="s">
        <v>40</v>
      </c>
      <c r="U594" s="0" t="s">
        <v>40</v>
      </c>
      <c r="V594" s="0" t="s">
        <v>40</v>
      </c>
      <c r="W594" s="0" t="s">
        <v>40</v>
      </c>
      <c r="X594" s="0" t="s">
        <v>40</v>
      </c>
      <c r="Y594" s="0" t="s">
        <v>40</v>
      </c>
      <c r="Z594" s="0" t="s">
        <v>40</v>
      </c>
      <c r="AA594" s="0" t="s">
        <v>40</v>
      </c>
      <c r="AB594" s="0" t="s">
        <v>40</v>
      </c>
      <c r="AC594" s="0" t="s">
        <v>40</v>
      </c>
      <c r="AD594" s="0" t="s">
        <v>40</v>
      </c>
      <c r="AF594" s="0" t="s">
        <v>556</v>
      </c>
      <c r="AG594" s="0" t="n">
        <v>120</v>
      </c>
      <c r="AH594" s="0" t="n">
        <v>0.65</v>
      </c>
      <c r="AI594" s="0" t="s">
        <v>289</v>
      </c>
      <c r="AK594" s="0" t="s">
        <v>65</v>
      </c>
    </row>
    <row r="595" customFormat="false" ht="12.8" hidden="false" customHeight="false" outlineLevel="0" collapsed="false">
      <c r="A595" s="0" t="s">
        <v>522</v>
      </c>
      <c r="B595" s="0" t="n">
        <v>2008</v>
      </c>
      <c r="C595" s="0" t="s">
        <v>38</v>
      </c>
      <c r="D595" s="0" t="s">
        <v>557</v>
      </c>
      <c r="J595" s="0" t="n">
        <v>3.5</v>
      </c>
      <c r="K595" s="0" t="n">
        <v>24.8</v>
      </c>
      <c r="L595" s="0" t="n">
        <v>20.4</v>
      </c>
      <c r="M595" s="0" t="n">
        <v>12.1</v>
      </c>
      <c r="N595" s="0" t="n">
        <v>16.8</v>
      </c>
      <c r="O595" s="0" t="n">
        <v>3.2</v>
      </c>
      <c r="P595" s="0" t="n">
        <v>2.1</v>
      </c>
      <c r="Q595" s="0" t="n">
        <v>1.6</v>
      </c>
      <c r="W595" s="0" t="s">
        <v>41</v>
      </c>
      <c r="X595" s="0" t="s">
        <v>40</v>
      </c>
      <c r="Y595" s="0" t="s">
        <v>40</v>
      </c>
      <c r="Z595" s="0" t="s">
        <v>40</v>
      </c>
      <c r="AA595" s="0" t="s">
        <v>40</v>
      </c>
      <c r="AB595" s="0" t="s">
        <v>40</v>
      </c>
      <c r="AC595" s="0" t="s">
        <v>40</v>
      </c>
      <c r="AD595" s="0" t="s">
        <v>40</v>
      </c>
      <c r="AF595" s="0" t="s">
        <v>556</v>
      </c>
      <c r="AG595" s="0" t="n">
        <v>120</v>
      </c>
      <c r="AH595" s="0" t="n">
        <v>0.65</v>
      </c>
      <c r="AI595" s="0" t="s">
        <v>558</v>
      </c>
      <c r="AK595" s="0" t="s">
        <v>65</v>
      </c>
    </row>
    <row r="596" customFormat="false" ht="12.8" hidden="false" customHeight="false" outlineLevel="0" collapsed="false">
      <c r="A596" s="0" t="s">
        <v>522</v>
      </c>
      <c r="B596" s="0" t="n">
        <v>2008</v>
      </c>
      <c r="C596" s="0" t="s">
        <v>38</v>
      </c>
      <c r="D596" s="0" t="s">
        <v>559</v>
      </c>
      <c r="J596" s="0" t="n">
        <v>3.5</v>
      </c>
      <c r="K596" s="0" t="n">
        <v>28.2</v>
      </c>
      <c r="N596" s="0" t="n">
        <v>2</v>
      </c>
      <c r="O596" s="0" t="n">
        <v>6</v>
      </c>
      <c r="P596" s="0" t="n">
        <v>1.9</v>
      </c>
      <c r="Q596" s="0" t="n">
        <v>0</v>
      </c>
      <c r="W596" s="0" t="s">
        <v>41</v>
      </c>
      <c r="X596" s="0" t="s">
        <v>40</v>
      </c>
      <c r="AA596" s="0" t="s">
        <v>41</v>
      </c>
      <c r="AB596" s="0" t="s">
        <v>40</v>
      </c>
      <c r="AC596" s="0" t="s">
        <v>40</v>
      </c>
      <c r="AD596" s="0" t="s">
        <v>40</v>
      </c>
      <c r="AF596" s="0" t="s">
        <v>556</v>
      </c>
      <c r="AG596" s="0" t="n">
        <v>120</v>
      </c>
      <c r="AH596" s="0" t="n">
        <v>0.65</v>
      </c>
      <c r="AI596" s="0" t="s">
        <v>158</v>
      </c>
      <c r="AK596" s="0" t="s">
        <v>65</v>
      </c>
    </row>
    <row r="597" customFormat="false" ht="12.8" hidden="false" customHeight="false" outlineLevel="0" collapsed="false">
      <c r="A597" s="0" t="s">
        <v>522</v>
      </c>
      <c r="B597" s="0" t="n">
        <v>2008</v>
      </c>
      <c r="C597" s="0" t="s">
        <v>38</v>
      </c>
      <c r="D597" s="0" t="s">
        <v>560</v>
      </c>
      <c r="E597" s="0" t="n">
        <v>0.2</v>
      </c>
      <c r="F597" s="0" t="n">
        <v>16.2</v>
      </c>
      <c r="G597" s="0" t="n">
        <v>18.2</v>
      </c>
      <c r="H597" s="0" t="n">
        <v>18</v>
      </c>
      <c r="I597" s="0" t="n">
        <v>67.3</v>
      </c>
      <c r="J597" s="0" t="n">
        <v>61.8</v>
      </c>
      <c r="K597" s="0" t="n">
        <v>20.1</v>
      </c>
      <c r="L597" s="0" t="n">
        <v>2</v>
      </c>
      <c r="M597" s="0" t="n">
        <v>10.1</v>
      </c>
      <c r="N597" s="0" t="n">
        <v>18.8</v>
      </c>
      <c r="O597" s="0" t="n">
        <v>3.9</v>
      </c>
      <c r="P597" s="0" t="n">
        <v>1.1</v>
      </c>
      <c r="Q597" s="0" t="n">
        <v>0</v>
      </c>
      <c r="R597" s="0" t="s">
        <v>40</v>
      </c>
      <c r="S597" s="0" t="s">
        <v>40</v>
      </c>
      <c r="T597" s="0" t="s">
        <v>40</v>
      </c>
      <c r="U597" s="0" t="s">
        <v>40</v>
      </c>
      <c r="V597" s="0" t="s">
        <v>40</v>
      </c>
      <c r="W597" s="0" t="s">
        <v>40</v>
      </c>
      <c r="X597" s="0" t="s">
        <v>40</v>
      </c>
      <c r="Y597" s="0" t="s">
        <v>40</v>
      </c>
      <c r="Z597" s="0" t="s">
        <v>40</v>
      </c>
      <c r="AA597" s="0" t="s">
        <v>40</v>
      </c>
      <c r="AB597" s="0" t="s">
        <v>40</v>
      </c>
      <c r="AC597" s="0" t="s">
        <v>40</v>
      </c>
      <c r="AD597" s="0" t="s">
        <v>40</v>
      </c>
      <c r="AF597" s="0" t="s">
        <v>561</v>
      </c>
      <c r="AG597" s="0" t="n">
        <v>65</v>
      </c>
      <c r="AH597" s="0" t="n">
        <v>0.7</v>
      </c>
      <c r="AI597" s="0" t="s">
        <v>139</v>
      </c>
      <c r="AK597" s="0" t="s">
        <v>65</v>
      </c>
    </row>
    <row r="598" customFormat="false" ht="12.8" hidden="false" customHeight="false" outlineLevel="0" collapsed="false">
      <c r="A598" s="0" t="s">
        <v>522</v>
      </c>
      <c r="B598" s="0" t="n">
        <v>2008</v>
      </c>
      <c r="C598" s="0" t="s">
        <v>38</v>
      </c>
      <c r="D598" s="0" t="s">
        <v>562</v>
      </c>
      <c r="E598" s="0" t="n">
        <v>0.2</v>
      </c>
      <c r="F598" s="0" t="n">
        <v>16.2</v>
      </c>
      <c r="G598" s="0" t="n">
        <v>18.2</v>
      </c>
      <c r="J598" s="0" t="n">
        <v>4</v>
      </c>
      <c r="K598" s="0" t="n">
        <v>14.6</v>
      </c>
      <c r="L598" s="0" t="n">
        <v>0</v>
      </c>
      <c r="M598" s="0" t="n">
        <v>10.4</v>
      </c>
      <c r="N598" s="0" t="n">
        <v>19.9</v>
      </c>
      <c r="O598" s="0" t="n">
        <v>2.7</v>
      </c>
      <c r="P598" s="0" t="n">
        <v>0.1</v>
      </c>
      <c r="Q598" s="0" t="n">
        <v>0.7</v>
      </c>
      <c r="R598" s="0" t="s">
        <v>40</v>
      </c>
      <c r="S598" s="0" t="s">
        <v>40</v>
      </c>
      <c r="T598" s="0" t="s">
        <v>40</v>
      </c>
      <c r="W598" s="0" t="s">
        <v>41</v>
      </c>
      <c r="X598" s="0" t="s">
        <v>40</v>
      </c>
      <c r="Y598" s="0" t="s">
        <v>40</v>
      </c>
      <c r="Z598" s="0" t="s">
        <v>40</v>
      </c>
      <c r="AA598" s="0" t="s">
        <v>40</v>
      </c>
      <c r="AB598" s="0" t="s">
        <v>40</v>
      </c>
      <c r="AC598" s="0" t="s">
        <v>40</v>
      </c>
      <c r="AD598" s="0" t="s">
        <v>40</v>
      </c>
      <c r="AF598" s="0" t="s">
        <v>561</v>
      </c>
      <c r="AG598" s="0" t="n">
        <v>65</v>
      </c>
      <c r="AH598" s="0" t="n">
        <v>0.7</v>
      </c>
      <c r="AI598" s="0" t="s">
        <v>167</v>
      </c>
      <c r="AK598" s="0" t="s">
        <v>65</v>
      </c>
    </row>
    <row r="599" customFormat="false" ht="12.8" hidden="false" customHeight="false" outlineLevel="0" collapsed="false">
      <c r="A599" s="0" t="s">
        <v>522</v>
      </c>
      <c r="B599" s="0" t="n">
        <v>2008</v>
      </c>
      <c r="C599" s="0" t="s">
        <v>116</v>
      </c>
      <c r="D599" s="0" t="s">
        <v>563</v>
      </c>
      <c r="N599" s="0" t="n">
        <v>14</v>
      </c>
      <c r="AA599" s="0" t="s">
        <v>107</v>
      </c>
      <c r="AF599" s="0" t="s">
        <v>305</v>
      </c>
    </row>
    <row r="600" customFormat="false" ht="12.8" hidden="false" customHeight="false" outlineLevel="0" collapsed="false">
      <c r="A600" s="0" t="s">
        <v>522</v>
      </c>
      <c r="B600" s="0" t="n">
        <v>2008</v>
      </c>
      <c r="C600" s="0" t="s">
        <v>99</v>
      </c>
      <c r="D600" s="0" t="s">
        <v>306</v>
      </c>
      <c r="N600" s="0" t="n">
        <v>50</v>
      </c>
      <c r="AA600" s="0" t="s">
        <v>101</v>
      </c>
      <c r="AF600" s="0" t="s">
        <v>200</v>
      </c>
    </row>
    <row r="601" customFormat="false" ht="12.8" hidden="false" customHeight="false" outlineLevel="0" collapsed="false">
      <c r="A601" s="0" t="s">
        <v>522</v>
      </c>
      <c r="B601" s="0" t="n">
        <v>2008</v>
      </c>
      <c r="C601" s="0" t="s">
        <v>99</v>
      </c>
      <c r="D601" s="0" t="s">
        <v>564</v>
      </c>
      <c r="L601" s="0" t="n">
        <v>60</v>
      </c>
      <c r="Y601" s="0" t="s">
        <v>101</v>
      </c>
      <c r="AE601" s="0" t="n">
        <v>4000</v>
      </c>
      <c r="AF601" s="0" t="s">
        <v>565</v>
      </c>
    </row>
    <row r="602" customFormat="false" ht="12.8" hidden="false" customHeight="false" outlineLevel="0" collapsed="false">
      <c r="A602" s="0" t="s">
        <v>522</v>
      </c>
      <c r="B602" s="0" t="n">
        <v>2008</v>
      </c>
      <c r="C602" s="0" t="s">
        <v>99</v>
      </c>
      <c r="D602" s="0" t="s">
        <v>566</v>
      </c>
      <c r="L602" s="0" t="n">
        <v>50</v>
      </c>
      <c r="Y602" s="0" t="s">
        <v>101</v>
      </c>
      <c r="AE602" s="0" t="n">
        <v>4500</v>
      </c>
      <c r="AF602" s="0" t="s">
        <v>206</v>
      </c>
    </row>
    <row r="603" customFormat="false" ht="12.8" hidden="false" customHeight="false" outlineLevel="0" collapsed="false">
      <c r="A603" s="0" t="s">
        <v>522</v>
      </c>
      <c r="B603" s="0" t="n">
        <v>2008</v>
      </c>
      <c r="C603" s="0" t="s">
        <v>99</v>
      </c>
      <c r="D603" s="0" t="s">
        <v>307</v>
      </c>
      <c r="L603" s="0" t="n">
        <v>25</v>
      </c>
      <c r="M603" s="0" t="n">
        <v>25</v>
      </c>
      <c r="Y603" s="0" t="s">
        <v>104</v>
      </c>
      <c r="AF603" s="0" t="s">
        <v>308</v>
      </c>
    </row>
    <row r="604" customFormat="false" ht="12.8" hidden="false" customHeight="false" outlineLevel="0" collapsed="false">
      <c r="A604" s="0" t="s">
        <v>522</v>
      </c>
      <c r="B604" s="0" t="n">
        <v>2008</v>
      </c>
      <c r="C604" s="0" t="s">
        <v>116</v>
      </c>
      <c r="D604" s="0" t="s">
        <v>309</v>
      </c>
      <c r="J604" s="0" t="n">
        <v>12</v>
      </c>
      <c r="W604" s="0" t="s">
        <v>78</v>
      </c>
      <c r="AF604" s="0" t="s">
        <v>310</v>
      </c>
    </row>
    <row r="605" customFormat="false" ht="12.8" hidden="false" customHeight="false" outlineLevel="0" collapsed="false">
      <c r="A605" s="0" t="s">
        <v>522</v>
      </c>
      <c r="B605" s="0" t="n">
        <v>2008</v>
      </c>
      <c r="C605" s="0" t="s">
        <v>116</v>
      </c>
      <c r="D605" s="0" t="s">
        <v>210</v>
      </c>
      <c r="O605" s="0" t="n">
        <v>15</v>
      </c>
      <c r="AB605" s="0" t="s">
        <v>211</v>
      </c>
      <c r="AF605" s="0" t="s">
        <v>212</v>
      </c>
    </row>
    <row r="606" customFormat="false" ht="12.8" hidden="false" customHeight="false" outlineLevel="0" collapsed="false">
      <c r="A606" s="0" t="s">
        <v>522</v>
      </c>
      <c r="B606" s="0" t="n">
        <v>2008</v>
      </c>
      <c r="C606" s="0" t="s">
        <v>213</v>
      </c>
      <c r="D606" s="0" t="s">
        <v>567</v>
      </c>
      <c r="M606" s="0" t="n">
        <v>5</v>
      </c>
      <c r="Z606" s="0" t="s">
        <v>211</v>
      </c>
      <c r="AF606" s="0" t="s">
        <v>314</v>
      </c>
    </row>
    <row r="607" customFormat="false" ht="12.8" hidden="false" customHeight="false" outlineLevel="0" collapsed="false">
      <c r="A607" s="0" t="s">
        <v>522</v>
      </c>
      <c r="B607" s="0" t="n">
        <v>2008</v>
      </c>
      <c r="C607" s="0" t="s">
        <v>213</v>
      </c>
      <c r="D607" s="0" t="s">
        <v>568</v>
      </c>
      <c r="J607" s="0" t="n">
        <v>36</v>
      </c>
      <c r="K607" s="0" t="n">
        <v>54</v>
      </c>
      <c r="L607" s="0" t="n">
        <v>54</v>
      </c>
      <c r="M607" s="0" t="n">
        <v>36</v>
      </c>
      <c r="W607" s="0" t="s">
        <v>40</v>
      </c>
      <c r="X607" s="0" t="s">
        <v>40</v>
      </c>
      <c r="Y607" s="0" t="s">
        <v>40</v>
      </c>
      <c r="Z607" s="0" t="s">
        <v>40</v>
      </c>
      <c r="AF607" s="0" t="s">
        <v>221</v>
      </c>
      <c r="AK607" s="0" t="s">
        <v>222</v>
      </c>
    </row>
    <row r="608" customFormat="false" ht="12.8" hidden="false" customHeight="false" outlineLevel="0" collapsed="false">
      <c r="A608" s="0" t="s">
        <v>522</v>
      </c>
      <c r="B608" s="0" t="n">
        <v>2008</v>
      </c>
      <c r="C608" s="0" t="s">
        <v>213</v>
      </c>
      <c r="D608" s="0" t="s">
        <v>569</v>
      </c>
      <c r="O608" s="0" t="n">
        <v>5</v>
      </c>
      <c r="R608" s="0" t="s">
        <v>40</v>
      </c>
      <c r="AB608" s="0" t="s">
        <v>41</v>
      </c>
      <c r="AF608" s="0" t="s">
        <v>570</v>
      </c>
    </row>
    <row r="609" customFormat="false" ht="12.8" hidden="false" customHeight="false" outlineLevel="0" collapsed="false">
      <c r="A609" s="0" t="s">
        <v>522</v>
      </c>
      <c r="B609" s="0" t="n">
        <v>2008</v>
      </c>
      <c r="C609" s="0" t="s">
        <v>213</v>
      </c>
      <c r="D609" s="0" t="s">
        <v>571</v>
      </c>
      <c r="L609" s="0" t="n">
        <v>36</v>
      </c>
      <c r="M609" s="0" t="n">
        <v>54</v>
      </c>
      <c r="N609" s="0" t="n">
        <v>54</v>
      </c>
      <c r="O609" s="0" t="n">
        <v>36</v>
      </c>
      <c r="R609" s="0" t="s">
        <v>40</v>
      </c>
      <c r="Y609" s="0" t="s">
        <v>40</v>
      </c>
      <c r="Z609" s="0" t="s">
        <v>40</v>
      </c>
      <c r="AA609" s="0" t="s">
        <v>40</v>
      </c>
      <c r="AB609" s="0" t="s">
        <v>40</v>
      </c>
      <c r="AF609" s="0" t="s">
        <v>572</v>
      </c>
      <c r="AK609" s="0" t="s">
        <v>222</v>
      </c>
    </row>
    <row r="610" customFormat="false" ht="12.8" hidden="false" customHeight="false" outlineLevel="0" collapsed="false">
      <c r="A610" s="0" t="s">
        <v>522</v>
      </c>
      <c r="B610" s="0" t="n">
        <v>2011</v>
      </c>
      <c r="C610" s="0" t="s">
        <v>59</v>
      </c>
      <c r="D610" s="0" t="s">
        <v>523</v>
      </c>
      <c r="E610" s="0" t="n">
        <v>0.2</v>
      </c>
      <c r="F610" s="0" t="n">
        <v>10.2</v>
      </c>
      <c r="G610" s="0" t="n">
        <v>14.7</v>
      </c>
      <c r="H610" s="0" t="n">
        <v>35.1</v>
      </c>
      <c r="I610" s="0" t="n">
        <v>22.1</v>
      </c>
      <c r="J610" s="0" t="n">
        <v>0</v>
      </c>
      <c r="K610" s="0" t="n">
        <v>0.8</v>
      </c>
      <c r="L610" s="0" t="n">
        <v>10.4</v>
      </c>
      <c r="M610" s="0" t="n">
        <v>9.5</v>
      </c>
      <c r="N610" s="0" t="n">
        <v>0</v>
      </c>
      <c r="O610" s="0" t="n">
        <v>0</v>
      </c>
      <c r="P610" s="0" t="n">
        <v>1.4</v>
      </c>
      <c r="Q610" s="0" t="n">
        <v>3.9</v>
      </c>
      <c r="R610" s="0" t="s">
        <v>40</v>
      </c>
      <c r="S610" s="0" t="s">
        <v>40</v>
      </c>
      <c r="T610" s="0" t="s">
        <v>40</v>
      </c>
      <c r="U610" s="0" t="s">
        <v>40</v>
      </c>
      <c r="V610" s="0" t="s">
        <v>40</v>
      </c>
      <c r="W610" s="0" t="s">
        <v>40</v>
      </c>
      <c r="X610" s="0" t="s">
        <v>40</v>
      </c>
      <c r="Y610" s="0" t="s">
        <v>40</v>
      </c>
      <c r="Z610" s="0" t="s">
        <v>40</v>
      </c>
      <c r="AA610" s="0" t="s">
        <v>40</v>
      </c>
      <c r="AB610" s="0" t="s">
        <v>40</v>
      </c>
      <c r="AC610" s="0" t="s">
        <v>40</v>
      </c>
      <c r="AD610" s="0" t="s">
        <v>40</v>
      </c>
      <c r="AF610" s="0" t="s">
        <v>138</v>
      </c>
      <c r="AG610" s="0" t="n">
        <v>80</v>
      </c>
      <c r="AH610" s="0" t="n">
        <v>0.7</v>
      </c>
      <c r="AI610" s="0" t="s">
        <v>139</v>
      </c>
      <c r="AK610" s="0" t="s">
        <v>65</v>
      </c>
    </row>
    <row r="611" customFormat="false" ht="12.8" hidden="false" customHeight="false" outlineLevel="0" collapsed="false">
      <c r="A611" s="0" t="s">
        <v>522</v>
      </c>
      <c r="B611" s="0" t="n">
        <v>2011</v>
      </c>
      <c r="C611" s="0" t="s">
        <v>59</v>
      </c>
      <c r="D611" s="0" t="s">
        <v>524</v>
      </c>
      <c r="E611" s="0" t="n">
        <v>0.2</v>
      </c>
      <c r="H611" s="0" t="n">
        <v>1.5</v>
      </c>
      <c r="I611" s="0" t="n">
        <v>21.8</v>
      </c>
      <c r="J611" s="0" t="n">
        <v>0</v>
      </c>
      <c r="K611" s="0" t="n">
        <v>0.3</v>
      </c>
      <c r="L611" s="0" t="n">
        <v>10.5</v>
      </c>
      <c r="M611" s="0" t="n">
        <v>9.8</v>
      </c>
      <c r="N611" s="0" t="n">
        <v>0</v>
      </c>
      <c r="O611" s="0" t="n">
        <v>0</v>
      </c>
      <c r="P611" s="0" t="n">
        <v>1.6</v>
      </c>
      <c r="Q611" s="0" t="n">
        <v>3.8</v>
      </c>
      <c r="R611" s="0" t="s">
        <v>40</v>
      </c>
      <c r="U611" s="0" t="s">
        <v>61</v>
      </c>
      <c r="V611" s="0" t="s">
        <v>40</v>
      </c>
      <c r="W611" s="0" t="s">
        <v>40</v>
      </c>
      <c r="X611" s="0" t="s">
        <v>40</v>
      </c>
      <c r="Y611" s="0" t="s">
        <v>40</v>
      </c>
      <c r="Z611" s="0" t="s">
        <v>40</v>
      </c>
      <c r="AA611" s="0" t="s">
        <v>40</v>
      </c>
      <c r="AB611" s="0" t="s">
        <v>40</v>
      </c>
      <c r="AC611" s="0" t="s">
        <v>40</v>
      </c>
      <c r="AD611" s="0" t="s">
        <v>40</v>
      </c>
      <c r="AF611" s="0" t="s">
        <v>138</v>
      </c>
      <c r="AG611" s="0" t="n">
        <v>80</v>
      </c>
      <c r="AH611" s="0" t="n">
        <v>0.7</v>
      </c>
      <c r="AI611" s="0" t="s">
        <v>264</v>
      </c>
      <c r="AK611" s="0" t="s">
        <v>65</v>
      </c>
    </row>
    <row r="612" customFormat="false" ht="12.8" hidden="false" customHeight="false" outlineLevel="0" collapsed="false">
      <c r="A612" s="0" t="s">
        <v>522</v>
      </c>
      <c r="B612" s="0" t="n">
        <v>2011</v>
      </c>
      <c r="C612" s="0" t="s">
        <v>59</v>
      </c>
      <c r="D612" s="0" t="s">
        <v>525</v>
      </c>
      <c r="E612" s="0" t="n">
        <v>0.2</v>
      </c>
      <c r="F612" s="0" t="n">
        <v>10.2</v>
      </c>
      <c r="G612" s="0" t="n">
        <v>25.8</v>
      </c>
      <c r="H612" s="0" t="n">
        <v>26.9</v>
      </c>
      <c r="I612" s="0" t="n">
        <v>21.9</v>
      </c>
      <c r="M612" s="0" t="n">
        <v>1</v>
      </c>
      <c r="N612" s="0" t="n">
        <v>0.9</v>
      </c>
      <c r="O612" s="0" t="n">
        <v>0</v>
      </c>
      <c r="P612" s="0" t="n">
        <v>1.2</v>
      </c>
      <c r="Q612" s="0" t="n">
        <v>2.9</v>
      </c>
      <c r="R612" s="0" t="s">
        <v>40</v>
      </c>
      <c r="S612" s="0" t="s">
        <v>40</v>
      </c>
      <c r="T612" s="0" t="s">
        <v>40</v>
      </c>
      <c r="U612" s="0" t="s">
        <v>40</v>
      </c>
      <c r="V612" s="0" t="s">
        <v>40</v>
      </c>
      <c r="Z612" s="0" t="s">
        <v>41</v>
      </c>
      <c r="AA612" s="0" t="s">
        <v>40</v>
      </c>
      <c r="AB612" s="0" t="s">
        <v>40</v>
      </c>
      <c r="AC612" s="0" t="s">
        <v>40</v>
      </c>
      <c r="AD612" s="0" t="s">
        <v>40</v>
      </c>
      <c r="AF612" s="0" t="s">
        <v>138</v>
      </c>
      <c r="AG612" s="0" t="n">
        <v>80</v>
      </c>
      <c r="AH612" s="0" t="n">
        <v>0.7</v>
      </c>
      <c r="AI612" s="0" t="s">
        <v>169</v>
      </c>
      <c r="AK612" s="0" t="s">
        <v>65</v>
      </c>
    </row>
    <row r="613" customFormat="false" ht="12.8" hidden="false" customHeight="false" outlineLevel="0" collapsed="false">
      <c r="A613" s="0" t="s">
        <v>522</v>
      </c>
      <c r="B613" s="0" t="n">
        <v>2011</v>
      </c>
      <c r="C613" s="0" t="s">
        <v>59</v>
      </c>
      <c r="D613" s="0" t="s">
        <v>526</v>
      </c>
      <c r="E613" s="0" t="n">
        <v>0.2</v>
      </c>
      <c r="F613" s="0" t="n">
        <v>10.2</v>
      </c>
      <c r="G613" s="0" t="n">
        <v>25.8</v>
      </c>
      <c r="H613" s="0" t="n">
        <v>26.9</v>
      </c>
      <c r="I613" s="0" t="n">
        <v>21.9</v>
      </c>
      <c r="M613" s="0" t="n">
        <v>1</v>
      </c>
      <c r="N613" s="0" t="n">
        <v>0</v>
      </c>
      <c r="O613" s="0" t="n">
        <v>0</v>
      </c>
      <c r="P613" s="0" t="n">
        <v>1.4</v>
      </c>
      <c r="Q613" s="0" t="n">
        <v>1.9</v>
      </c>
      <c r="R613" s="0" t="s">
        <v>40</v>
      </c>
      <c r="S613" s="0" t="s">
        <v>40</v>
      </c>
      <c r="T613" s="0" t="s">
        <v>40</v>
      </c>
      <c r="U613" s="0" t="s">
        <v>40</v>
      </c>
      <c r="V613" s="0" t="s">
        <v>40</v>
      </c>
      <c r="Z613" s="0" t="s">
        <v>41</v>
      </c>
      <c r="AA613" s="0" t="s">
        <v>40</v>
      </c>
      <c r="AB613" s="0" t="s">
        <v>40</v>
      </c>
      <c r="AC613" s="0" t="s">
        <v>40</v>
      </c>
      <c r="AD613" s="0" t="s">
        <v>40</v>
      </c>
      <c r="AF613" s="0" t="s">
        <v>138</v>
      </c>
      <c r="AG613" s="0" t="n">
        <v>80</v>
      </c>
      <c r="AH613" s="0" t="n">
        <v>0.7</v>
      </c>
      <c r="AI613" s="0" t="s">
        <v>151</v>
      </c>
      <c r="AK613" s="0" t="s">
        <v>65</v>
      </c>
    </row>
    <row r="614" customFormat="false" ht="12.8" hidden="false" customHeight="false" outlineLevel="0" collapsed="false">
      <c r="A614" s="0" t="s">
        <v>522</v>
      </c>
      <c r="B614" s="0" t="n">
        <v>2011</v>
      </c>
      <c r="C614" s="0" t="s">
        <v>59</v>
      </c>
      <c r="D614" s="0" t="s">
        <v>527</v>
      </c>
      <c r="E614" s="0" t="n">
        <v>0.2</v>
      </c>
      <c r="F614" s="0" t="n">
        <v>10.2</v>
      </c>
      <c r="G614" s="0" t="n">
        <v>25.8</v>
      </c>
      <c r="J614" s="0" t="n">
        <v>1</v>
      </c>
      <c r="K614" s="0" t="n">
        <v>0.5</v>
      </c>
      <c r="L614" s="0" t="n">
        <v>10.9</v>
      </c>
      <c r="M614" s="0" t="n">
        <v>9.7</v>
      </c>
      <c r="N614" s="0" t="n">
        <v>0</v>
      </c>
      <c r="O614" s="0" t="n">
        <v>0</v>
      </c>
      <c r="P614" s="0" t="n">
        <v>1.7</v>
      </c>
      <c r="Q614" s="0" t="n">
        <v>3.8</v>
      </c>
      <c r="R614" s="0" t="s">
        <v>40</v>
      </c>
      <c r="S614" s="0" t="s">
        <v>40</v>
      </c>
      <c r="T614" s="0" t="s">
        <v>40</v>
      </c>
      <c r="W614" s="0" t="s">
        <v>41</v>
      </c>
      <c r="X614" s="0" t="s">
        <v>40</v>
      </c>
      <c r="Y614" s="0" t="s">
        <v>40</v>
      </c>
      <c r="Z614" s="0" t="s">
        <v>40</v>
      </c>
      <c r="AA614" s="0" t="s">
        <v>40</v>
      </c>
      <c r="AB614" s="0" t="s">
        <v>40</v>
      </c>
      <c r="AC614" s="0" t="s">
        <v>40</v>
      </c>
      <c r="AD614" s="0" t="s">
        <v>40</v>
      </c>
      <c r="AF614" s="0" t="s">
        <v>138</v>
      </c>
      <c r="AG614" s="0" t="n">
        <v>80</v>
      </c>
      <c r="AH614" s="0" t="n">
        <v>0.7</v>
      </c>
      <c r="AI614" s="0" t="s">
        <v>167</v>
      </c>
      <c r="AK614" s="0" t="s">
        <v>65</v>
      </c>
    </row>
    <row r="615" customFormat="false" ht="12.8" hidden="false" customHeight="false" outlineLevel="0" collapsed="false">
      <c r="A615" s="0" t="s">
        <v>522</v>
      </c>
      <c r="B615" s="0" t="n">
        <v>2011</v>
      </c>
      <c r="C615" s="0" t="s">
        <v>59</v>
      </c>
      <c r="D615" s="0" t="s">
        <v>528</v>
      </c>
      <c r="E615" s="0" t="n">
        <v>0</v>
      </c>
      <c r="H615" s="0" t="n">
        <v>1.5</v>
      </c>
      <c r="I615" s="0" t="n">
        <v>22.1</v>
      </c>
      <c r="M615" s="0" t="n">
        <v>1</v>
      </c>
      <c r="N615" s="0" t="n">
        <v>0</v>
      </c>
      <c r="O615" s="0" t="n">
        <v>0</v>
      </c>
      <c r="P615" s="0" t="n">
        <v>1.4</v>
      </c>
      <c r="Q615" s="0" t="n">
        <v>1.9</v>
      </c>
      <c r="R615" s="0" t="s">
        <v>40</v>
      </c>
      <c r="U615" s="0" t="s">
        <v>61</v>
      </c>
      <c r="V615" s="0" t="s">
        <v>40</v>
      </c>
      <c r="Z615" s="0" t="s">
        <v>41</v>
      </c>
      <c r="AA615" s="0" t="s">
        <v>40</v>
      </c>
      <c r="AB615" s="0" t="s">
        <v>40</v>
      </c>
      <c r="AC615" s="0" t="s">
        <v>40</v>
      </c>
      <c r="AD615" s="0" t="s">
        <v>40</v>
      </c>
      <c r="AF615" s="0" t="s">
        <v>138</v>
      </c>
      <c r="AG615" s="0" t="n">
        <v>80</v>
      </c>
      <c r="AH615" s="0" t="n">
        <v>0.7</v>
      </c>
      <c r="AI615" s="0" t="s">
        <v>529</v>
      </c>
      <c r="AK615" s="0" t="s">
        <v>65</v>
      </c>
    </row>
    <row r="616" customFormat="false" ht="12.8" hidden="false" customHeight="false" outlineLevel="0" collapsed="false">
      <c r="A616" s="0" t="s">
        <v>522</v>
      </c>
      <c r="B616" s="0" t="n">
        <v>2011</v>
      </c>
      <c r="C616" s="0" t="s">
        <v>59</v>
      </c>
      <c r="D616" s="0" t="s">
        <v>530</v>
      </c>
      <c r="E616" s="0" t="n">
        <v>0.2</v>
      </c>
      <c r="F616" s="0" t="n">
        <v>10.2</v>
      </c>
      <c r="G616" s="0" t="n">
        <v>13.2</v>
      </c>
      <c r="H616" s="0" t="n">
        <v>9.8</v>
      </c>
      <c r="I616" s="0" t="n">
        <v>13.2</v>
      </c>
      <c r="J616" s="0" t="n">
        <v>0</v>
      </c>
      <c r="K616" s="0" t="n">
        <v>2.4</v>
      </c>
      <c r="L616" s="0" t="n">
        <v>7</v>
      </c>
      <c r="M616" s="0" t="n">
        <v>6.7</v>
      </c>
      <c r="N616" s="0" t="n">
        <v>0</v>
      </c>
      <c r="O616" s="0" t="n">
        <v>0</v>
      </c>
      <c r="P616" s="0" t="n">
        <v>3.5</v>
      </c>
      <c r="Q616" s="0" t="n">
        <v>4.2</v>
      </c>
      <c r="R616" s="0" t="s">
        <v>40</v>
      </c>
      <c r="S616" s="0" t="s">
        <v>40</v>
      </c>
      <c r="T616" s="0" t="s">
        <v>40</v>
      </c>
      <c r="U616" s="0" t="s">
        <v>40</v>
      </c>
      <c r="V616" s="0" t="s">
        <v>40</v>
      </c>
      <c r="W616" s="0" t="s">
        <v>40</v>
      </c>
      <c r="X616" s="0" t="s">
        <v>40</v>
      </c>
      <c r="Y616" s="0" t="s">
        <v>40</v>
      </c>
      <c r="Z616" s="0" t="s">
        <v>40</v>
      </c>
      <c r="AA616" s="0" t="s">
        <v>40</v>
      </c>
      <c r="AB616" s="0" t="s">
        <v>40</v>
      </c>
      <c r="AC616" s="0" t="s">
        <v>40</v>
      </c>
      <c r="AD616" s="0" t="s">
        <v>40</v>
      </c>
      <c r="AF616" s="0" t="s">
        <v>138</v>
      </c>
      <c r="AG616" s="0" t="n">
        <v>45</v>
      </c>
      <c r="AH616" s="0" t="n">
        <v>0.7</v>
      </c>
      <c r="AI616" s="0" t="s">
        <v>139</v>
      </c>
      <c r="AK616" s="0" t="s">
        <v>65</v>
      </c>
    </row>
    <row r="617" customFormat="false" ht="12.8" hidden="false" customHeight="false" outlineLevel="0" collapsed="false">
      <c r="A617" s="0" t="s">
        <v>522</v>
      </c>
      <c r="B617" s="0" t="n">
        <v>2011</v>
      </c>
      <c r="C617" s="0" t="s">
        <v>59</v>
      </c>
      <c r="D617" s="0" t="s">
        <v>531</v>
      </c>
      <c r="E617" s="0" t="n">
        <v>0.2</v>
      </c>
      <c r="I617" s="0" t="n">
        <v>1.5</v>
      </c>
      <c r="J617" s="0" t="n">
        <v>0.9</v>
      </c>
      <c r="K617" s="0" t="n">
        <v>5.3</v>
      </c>
      <c r="L617" s="0" t="n">
        <v>4</v>
      </c>
      <c r="M617" s="0" t="n">
        <v>7.2</v>
      </c>
      <c r="N617" s="0" t="n">
        <v>0</v>
      </c>
      <c r="O617" s="0" t="n">
        <v>0</v>
      </c>
      <c r="P617" s="0" t="n">
        <v>2.8</v>
      </c>
      <c r="Q617" s="0" t="n">
        <v>4.2</v>
      </c>
      <c r="R617" s="0" t="s">
        <v>40</v>
      </c>
      <c r="V617" s="0" t="s">
        <v>61</v>
      </c>
      <c r="W617" s="0" t="s">
        <v>40</v>
      </c>
      <c r="X617" s="0" t="s">
        <v>40</v>
      </c>
      <c r="Y617" s="0" t="s">
        <v>40</v>
      </c>
      <c r="Z617" s="0" t="s">
        <v>40</v>
      </c>
      <c r="AA617" s="0" t="s">
        <v>40</v>
      </c>
      <c r="AB617" s="0" t="s">
        <v>40</v>
      </c>
      <c r="AC617" s="0" t="s">
        <v>40</v>
      </c>
      <c r="AD617" s="0" t="s">
        <v>40</v>
      </c>
      <c r="AF617" s="0" t="s">
        <v>138</v>
      </c>
      <c r="AG617" s="0" t="n">
        <v>45</v>
      </c>
      <c r="AH617" s="0" t="n">
        <v>0.7</v>
      </c>
      <c r="AI617" s="0" t="s">
        <v>264</v>
      </c>
      <c r="AK617" s="0" t="s">
        <v>65</v>
      </c>
    </row>
    <row r="618" customFormat="false" ht="12.8" hidden="false" customHeight="false" outlineLevel="0" collapsed="false">
      <c r="A618" s="0" t="s">
        <v>522</v>
      </c>
      <c r="B618" s="0" t="n">
        <v>2011</v>
      </c>
      <c r="C618" s="0" t="s">
        <v>59</v>
      </c>
      <c r="D618" s="0" t="s">
        <v>532</v>
      </c>
      <c r="E618" s="0" t="n">
        <v>0.2</v>
      </c>
      <c r="F618" s="0" t="n">
        <v>10.2</v>
      </c>
      <c r="G618" s="0" t="n">
        <v>23</v>
      </c>
      <c r="H618" s="0" t="n">
        <v>5.1</v>
      </c>
      <c r="I618" s="0" t="n">
        <v>13.2</v>
      </c>
      <c r="J618" s="0" t="n">
        <v>0</v>
      </c>
      <c r="K618" s="0" t="n">
        <v>2.4</v>
      </c>
      <c r="L618" s="0" t="n">
        <v>9.9</v>
      </c>
      <c r="M618" s="0" t="n">
        <v>7.8</v>
      </c>
      <c r="N618" s="0" t="n">
        <v>0</v>
      </c>
      <c r="O618" s="0" t="n">
        <v>0</v>
      </c>
      <c r="P618" s="0" t="n">
        <v>3.5</v>
      </c>
      <c r="Q618" s="0" t="n">
        <v>3.3</v>
      </c>
      <c r="R618" s="0" t="s">
        <v>40</v>
      </c>
      <c r="S618" s="0" t="s">
        <v>40</v>
      </c>
      <c r="T618" s="0" t="s">
        <v>40</v>
      </c>
      <c r="U618" s="0" t="s">
        <v>40</v>
      </c>
      <c r="V618" s="0" t="s">
        <v>40</v>
      </c>
      <c r="W618" s="0" t="s">
        <v>40</v>
      </c>
      <c r="X618" s="0" t="s">
        <v>40</v>
      </c>
      <c r="Y618" s="0" t="s">
        <v>40</v>
      </c>
      <c r="Z618" s="0" t="s">
        <v>40</v>
      </c>
      <c r="AA618" s="0" t="s">
        <v>40</v>
      </c>
      <c r="AB618" s="0" t="s">
        <v>40</v>
      </c>
      <c r="AC618" s="0" t="s">
        <v>40</v>
      </c>
      <c r="AD618" s="0" t="s">
        <v>40</v>
      </c>
      <c r="AF618" s="0" t="s">
        <v>138</v>
      </c>
      <c r="AG618" s="0" t="n">
        <v>45</v>
      </c>
      <c r="AH618" s="0" t="n">
        <v>0.7</v>
      </c>
      <c r="AI618" s="0" t="s">
        <v>169</v>
      </c>
      <c r="AK618" s="0" t="s">
        <v>65</v>
      </c>
    </row>
    <row r="619" customFormat="false" ht="12.8" hidden="false" customHeight="false" outlineLevel="0" collapsed="false">
      <c r="A619" s="0" t="s">
        <v>522</v>
      </c>
      <c r="B619" s="0" t="n">
        <v>2011</v>
      </c>
      <c r="C619" s="0" t="s">
        <v>59</v>
      </c>
      <c r="D619" s="0" t="s">
        <v>533</v>
      </c>
      <c r="E619" s="0" t="n">
        <v>0.2</v>
      </c>
      <c r="F619" s="0" t="n">
        <v>10.2</v>
      </c>
      <c r="G619" s="0" t="n">
        <v>23</v>
      </c>
      <c r="H619" s="0" t="n">
        <v>5.1</v>
      </c>
      <c r="I619" s="0" t="n">
        <v>13.1</v>
      </c>
      <c r="J619" s="0" t="n">
        <v>0</v>
      </c>
      <c r="K619" s="0" t="n">
        <v>0</v>
      </c>
      <c r="L619" s="0" t="n">
        <v>2.4</v>
      </c>
      <c r="M619" s="0" t="n">
        <v>7</v>
      </c>
      <c r="N619" s="0" t="n">
        <v>6.7</v>
      </c>
      <c r="O619" s="0" t="n">
        <v>0</v>
      </c>
      <c r="P619" s="0" t="n">
        <v>0</v>
      </c>
      <c r="Q619" s="0" t="n">
        <v>3.5</v>
      </c>
      <c r="R619" s="0" t="s">
        <v>40</v>
      </c>
      <c r="S619" s="0" t="s">
        <v>40</v>
      </c>
      <c r="T619" s="0" t="s">
        <v>40</v>
      </c>
      <c r="U619" s="0" t="s">
        <v>40</v>
      </c>
      <c r="V619" s="0" t="s">
        <v>40</v>
      </c>
      <c r="W619" s="0" t="s">
        <v>40</v>
      </c>
      <c r="X619" s="0" t="s">
        <v>40</v>
      </c>
      <c r="Y619" s="0" t="s">
        <v>40</v>
      </c>
      <c r="Z619" s="0" t="s">
        <v>40</v>
      </c>
      <c r="AA619" s="0" t="s">
        <v>40</v>
      </c>
      <c r="AB619" s="0" t="s">
        <v>40</v>
      </c>
      <c r="AC619" s="0" t="s">
        <v>40</v>
      </c>
      <c r="AD619" s="0" t="s">
        <v>40</v>
      </c>
      <c r="AF619" s="0" t="s">
        <v>138</v>
      </c>
      <c r="AG619" s="0" t="n">
        <v>45</v>
      </c>
      <c r="AH619" s="0" t="n">
        <v>0.7</v>
      </c>
      <c r="AI619" s="0" t="s">
        <v>151</v>
      </c>
      <c r="AK619" s="0" t="s">
        <v>65</v>
      </c>
    </row>
    <row r="620" customFormat="false" ht="12.8" hidden="false" customHeight="false" outlineLevel="0" collapsed="false">
      <c r="A620" s="0" t="s">
        <v>522</v>
      </c>
      <c r="B620" s="0" t="n">
        <v>2011</v>
      </c>
      <c r="C620" s="0" t="s">
        <v>59</v>
      </c>
      <c r="D620" s="0" t="s">
        <v>534</v>
      </c>
      <c r="E620" s="0" t="n">
        <v>0.2</v>
      </c>
      <c r="F620" s="0" t="n">
        <v>10.2</v>
      </c>
      <c r="G620" s="0" t="n">
        <v>23</v>
      </c>
      <c r="H620" s="0" t="n">
        <v>5.1</v>
      </c>
      <c r="I620" s="0" t="n">
        <v>13.1</v>
      </c>
      <c r="J620" s="0" t="n">
        <v>0</v>
      </c>
      <c r="K620" s="0" t="n">
        <v>0</v>
      </c>
      <c r="L620" s="0" t="n">
        <v>2.4</v>
      </c>
      <c r="M620" s="0" t="n">
        <v>7</v>
      </c>
      <c r="N620" s="0" t="n">
        <v>6.7</v>
      </c>
      <c r="O620" s="0" t="n">
        <v>0</v>
      </c>
      <c r="P620" s="0" t="n">
        <v>0</v>
      </c>
      <c r="Q620" s="0" t="n">
        <v>3.5</v>
      </c>
      <c r="R620" s="0" t="s">
        <v>40</v>
      </c>
      <c r="S620" s="0" t="s">
        <v>40</v>
      </c>
      <c r="T620" s="0" t="s">
        <v>40</v>
      </c>
      <c r="U620" s="0" t="s">
        <v>40</v>
      </c>
      <c r="V620" s="0" t="s">
        <v>40</v>
      </c>
      <c r="W620" s="0" t="s">
        <v>40</v>
      </c>
      <c r="X620" s="0" t="s">
        <v>40</v>
      </c>
      <c r="Y620" s="0" t="s">
        <v>40</v>
      </c>
      <c r="Z620" s="0" t="s">
        <v>40</v>
      </c>
      <c r="AA620" s="0" t="s">
        <v>40</v>
      </c>
      <c r="AB620" s="0" t="s">
        <v>40</v>
      </c>
      <c r="AC620" s="0" t="s">
        <v>40</v>
      </c>
      <c r="AD620" s="0" t="s">
        <v>40</v>
      </c>
      <c r="AF620" s="0" t="s">
        <v>138</v>
      </c>
      <c r="AG620" s="0" t="n">
        <v>45</v>
      </c>
      <c r="AH620" s="0" t="n">
        <v>0.7</v>
      </c>
      <c r="AI620" s="0" t="s">
        <v>167</v>
      </c>
      <c r="AK620" s="0" t="s">
        <v>65</v>
      </c>
    </row>
    <row r="621" customFormat="false" ht="12.8" hidden="false" customHeight="false" outlineLevel="0" collapsed="false">
      <c r="A621" s="0" t="s">
        <v>522</v>
      </c>
      <c r="B621" s="0" t="n">
        <v>2011</v>
      </c>
      <c r="C621" s="0" t="s">
        <v>59</v>
      </c>
      <c r="D621" s="0" t="s">
        <v>535</v>
      </c>
      <c r="E621" s="0" t="n">
        <v>0</v>
      </c>
      <c r="I621" s="0" t="n">
        <v>1</v>
      </c>
      <c r="J621" s="0" t="n">
        <v>3.7</v>
      </c>
      <c r="K621" s="0" t="n">
        <v>6.4</v>
      </c>
      <c r="L621" s="0" t="n">
        <v>8.8</v>
      </c>
      <c r="M621" s="0" t="n">
        <v>7</v>
      </c>
      <c r="N621" s="0" t="n">
        <v>6.7</v>
      </c>
      <c r="O621" s="0" t="n">
        <v>0</v>
      </c>
      <c r="P621" s="0" t="n">
        <v>0</v>
      </c>
      <c r="Q621" s="0" t="n">
        <v>3.5</v>
      </c>
      <c r="R621" s="0" t="s">
        <v>40</v>
      </c>
      <c r="V621" s="0" t="s">
        <v>61</v>
      </c>
      <c r="W621" s="0" t="s">
        <v>40</v>
      </c>
      <c r="X621" s="0" t="s">
        <v>40</v>
      </c>
      <c r="Y621" s="0" t="s">
        <v>40</v>
      </c>
      <c r="Z621" s="0" t="s">
        <v>40</v>
      </c>
      <c r="AA621" s="0" t="s">
        <v>40</v>
      </c>
      <c r="AB621" s="0" t="s">
        <v>40</v>
      </c>
      <c r="AC621" s="0" t="s">
        <v>40</v>
      </c>
      <c r="AD621" s="0" t="s">
        <v>40</v>
      </c>
      <c r="AF621" s="0" t="s">
        <v>138</v>
      </c>
      <c r="AG621" s="0" t="n">
        <v>45</v>
      </c>
      <c r="AH621" s="0" t="n">
        <v>0.7</v>
      </c>
      <c r="AI621" s="0" t="s">
        <v>529</v>
      </c>
      <c r="AK621" s="0" t="s">
        <v>65</v>
      </c>
    </row>
    <row r="622" customFormat="false" ht="12.8" hidden="false" customHeight="false" outlineLevel="0" collapsed="false">
      <c r="A622" s="0" t="s">
        <v>522</v>
      </c>
      <c r="B622" s="0" t="n">
        <v>2011</v>
      </c>
      <c r="C622" s="0" t="s">
        <v>59</v>
      </c>
      <c r="D622" s="0" t="s">
        <v>536</v>
      </c>
      <c r="E622" s="0" t="n">
        <v>0</v>
      </c>
      <c r="F622" s="0" t="n">
        <v>9.6</v>
      </c>
      <c r="G622" s="0" t="n">
        <v>14.2</v>
      </c>
      <c r="H622" s="0" t="n">
        <v>34.3</v>
      </c>
      <c r="I622" s="0" t="n">
        <v>21.2</v>
      </c>
      <c r="J622" s="0" t="n">
        <v>0</v>
      </c>
      <c r="K622" s="0" t="n">
        <v>0</v>
      </c>
      <c r="L622" s="0" t="n">
        <v>9.5</v>
      </c>
      <c r="M622" s="0" t="n">
        <v>9.1</v>
      </c>
      <c r="N622" s="0" t="n">
        <v>0</v>
      </c>
      <c r="O622" s="0" t="n">
        <v>0</v>
      </c>
      <c r="P622" s="0" t="n">
        <v>1.3</v>
      </c>
      <c r="Q622" s="0" t="n">
        <v>3.8</v>
      </c>
      <c r="R622" s="0" t="s">
        <v>40</v>
      </c>
      <c r="S622" s="0" t="s">
        <v>40</v>
      </c>
      <c r="T622" s="0" t="s">
        <v>40</v>
      </c>
      <c r="U622" s="0" t="s">
        <v>40</v>
      </c>
      <c r="V622" s="0" t="s">
        <v>40</v>
      </c>
      <c r="W622" s="0" t="s">
        <v>40</v>
      </c>
      <c r="X622" s="0" t="s">
        <v>40</v>
      </c>
      <c r="Y622" s="0" t="s">
        <v>40</v>
      </c>
      <c r="Z622" s="0" t="s">
        <v>40</v>
      </c>
      <c r="AA622" s="0" t="s">
        <v>40</v>
      </c>
      <c r="AB622" s="0" t="s">
        <v>40</v>
      </c>
      <c r="AC622" s="0" t="s">
        <v>40</v>
      </c>
      <c r="AD622" s="0" t="s">
        <v>40</v>
      </c>
      <c r="AF622" s="0" t="s">
        <v>537</v>
      </c>
      <c r="AG622" s="0" t="n">
        <v>80</v>
      </c>
      <c r="AH622" s="0" t="n">
        <v>0.7</v>
      </c>
      <c r="AI622" s="0" t="s">
        <v>139</v>
      </c>
      <c r="AK622" s="0" t="s">
        <v>65</v>
      </c>
    </row>
    <row r="623" customFormat="false" ht="12.8" hidden="false" customHeight="false" outlineLevel="0" collapsed="false">
      <c r="A623" s="0" t="s">
        <v>522</v>
      </c>
      <c r="B623" s="0" t="n">
        <v>2011</v>
      </c>
      <c r="C623" s="0" t="s">
        <v>59</v>
      </c>
      <c r="D623" s="0" t="s">
        <v>538</v>
      </c>
      <c r="E623" s="0" t="n">
        <v>0</v>
      </c>
      <c r="H623" s="0" t="n">
        <v>1.5</v>
      </c>
      <c r="I623" s="0" t="n">
        <v>20.8</v>
      </c>
      <c r="J623" s="0" t="n">
        <v>0</v>
      </c>
      <c r="K623" s="0" t="n">
        <v>0</v>
      </c>
      <c r="L623" s="0" t="n">
        <v>9.4</v>
      </c>
      <c r="M623" s="0" t="n">
        <v>8.6</v>
      </c>
      <c r="N623" s="0" t="n">
        <v>0</v>
      </c>
      <c r="O623" s="0" t="n">
        <v>0</v>
      </c>
      <c r="P623" s="0" t="n">
        <v>1.6</v>
      </c>
      <c r="Q623" s="0" t="n">
        <v>3.8</v>
      </c>
      <c r="R623" s="0" t="s">
        <v>40</v>
      </c>
      <c r="U623" s="0" t="s">
        <v>61</v>
      </c>
      <c r="V623" s="0" t="s">
        <v>40</v>
      </c>
      <c r="W623" s="0" t="s">
        <v>40</v>
      </c>
      <c r="X623" s="0" t="s">
        <v>40</v>
      </c>
      <c r="Y623" s="0" t="s">
        <v>40</v>
      </c>
      <c r="Z623" s="0" t="s">
        <v>40</v>
      </c>
      <c r="AA623" s="0" t="s">
        <v>40</v>
      </c>
      <c r="AB623" s="0" t="s">
        <v>40</v>
      </c>
      <c r="AC623" s="0" t="s">
        <v>40</v>
      </c>
      <c r="AD623" s="0" t="s">
        <v>40</v>
      </c>
      <c r="AF623" s="0" t="s">
        <v>537</v>
      </c>
      <c r="AG623" s="0" t="n">
        <v>80</v>
      </c>
      <c r="AH623" s="0" t="n">
        <v>0.7</v>
      </c>
      <c r="AI623" s="0" t="s">
        <v>264</v>
      </c>
      <c r="AK623" s="0" t="s">
        <v>65</v>
      </c>
    </row>
    <row r="624" customFormat="false" ht="12.8" hidden="false" customHeight="false" outlineLevel="0" collapsed="false">
      <c r="A624" s="0" t="s">
        <v>522</v>
      </c>
      <c r="B624" s="0" t="n">
        <v>2011</v>
      </c>
      <c r="C624" s="0" t="s">
        <v>59</v>
      </c>
      <c r="D624" s="0" t="s">
        <v>539</v>
      </c>
      <c r="E624" s="0" t="n">
        <v>0</v>
      </c>
      <c r="F624" s="0" t="n">
        <v>9.6</v>
      </c>
      <c r="G624" s="0" t="n">
        <v>25.3</v>
      </c>
      <c r="H624" s="0" t="n">
        <v>26.2</v>
      </c>
      <c r="M624" s="0" t="n">
        <v>1</v>
      </c>
      <c r="N624" s="0" t="n">
        <v>0</v>
      </c>
      <c r="O624" s="0" t="n">
        <v>0</v>
      </c>
      <c r="P624" s="0" t="n">
        <v>0.6</v>
      </c>
      <c r="Q624" s="0" t="n">
        <v>2.9</v>
      </c>
      <c r="R624" s="0" t="s">
        <v>40</v>
      </c>
      <c r="S624" s="0" t="s">
        <v>40</v>
      </c>
      <c r="T624" s="0" t="s">
        <v>40</v>
      </c>
      <c r="U624" s="0" t="s">
        <v>40</v>
      </c>
      <c r="Z624" s="0" t="s">
        <v>41</v>
      </c>
      <c r="AA624" s="0" t="s">
        <v>40</v>
      </c>
      <c r="AB624" s="0" t="s">
        <v>40</v>
      </c>
      <c r="AC624" s="0" t="s">
        <v>40</v>
      </c>
      <c r="AD624" s="0" t="s">
        <v>40</v>
      </c>
      <c r="AF624" s="0" t="s">
        <v>537</v>
      </c>
      <c r="AG624" s="0" t="n">
        <v>80</v>
      </c>
      <c r="AH624" s="0" t="n">
        <v>0.7</v>
      </c>
      <c r="AI624" s="0" t="s">
        <v>169</v>
      </c>
      <c r="AK624" s="0" t="s">
        <v>65</v>
      </c>
    </row>
    <row r="625" customFormat="false" ht="12.8" hidden="false" customHeight="false" outlineLevel="0" collapsed="false">
      <c r="A625" s="0" t="s">
        <v>522</v>
      </c>
      <c r="B625" s="0" t="n">
        <v>2011</v>
      </c>
      <c r="C625" s="0" t="s">
        <v>59</v>
      </c>
      <c r="D625" s="0" t="s">
        <v>540</v>
      </c>
      <c r="E625" s="0" t="n">
        <v>0</v>
      </c>
      <c r="F625" s="0" t="n">
        <v>9.6</v>
      </c>
      <c r="G625" s="0" t="n">
        <v>25.3</v>
      </c>
      <c r="H625" s="0" t="n">
        <v>26.2</v>
      </c>
      <c r="I625" s="0" t="n">
        <v>21.1</v>
      </c>
      <c r="M625" s="0" t="n">
        <v>1</v>
      </c>
      <c r="N625" s="0" t="n">
        <v>0</v>
      </c>
      <c r="O625" s="0" t="n">
        <v>0</v>
      </c>
      <c r="P625" s="0" t="n">
        <v>0.6</v>
      </c>
      <c r="Q625" s="0" t="n">
        <v>2.9</v>
      </c>
      <c r="R625" s="0" t="s">
        <v>40</v>
      </c>
      <c r="S625" s="0" t="s">
        <v>40</v>
      </c>
      <c r="T625" s="0" t="s">
        <v>40</v>
      </c>
      <c r="U625" s="0" t="s">
        <v>40</v>
      </c>
      <c r="V625" s="0" t="s">
        <v>40</v>
      </c>
      <c r="Z625" s="0" t="s">
        <v>41</v>
      </c>
      <c r="AA625" s="0" t="s">
        <v>40</v>
      </c>
      <c r="AB625" s="0" t="s">
        <v>40</v>
      </c>
      <c r="AC625" s="0" t="s">
        <v>40</v>
      </c>
      <c r="AD625" s="0" t="s">
        <v>40</v>
      </c>
      <c r="AF625" s="0" t="s">
        <v>537</v>
      </c>
      <c r="AG625" s="0" t="n">
        <v>80</v>
      </c>
      <c r="AH625" s="0" t="n">
        <v>0.7</v>
      </c>
      <c r="AI625" s="0" t="s">
        <v>151</v>
      </c>
      <c r="AK625" s="0" t="s">
        <v>65</v>
      </c>
    </row>
    <row r="626" customFormat="false" ht="12.8" hidden="false" customHeight="false" outlineLevel="0" collapsed="false">
      <c r="A626" s="0" t="s">
        <v>522</v>
      </c>
      <c r="B626" s="0" t="n">
        <v>2011</v>
      </c>
      <c r="C626" s="0" t="s">
        <v>59</v>
      </c>
      <c r="D626" s="0" t="s">
        <v>541</v>
      </c>
      <c r="E626" s="0" t="n">
        <v>0</v>
      </c>
      <c r="F626" s="0" t="n">
        <v>9.6</v>
      </c>
      <c r="G626" s="0" t="n">
        <v>25.3</v>
      </c>
      <c r="J626" s="0" t="n">
        <v>1</v>
      </c>
      <c r="K626" s="0" t="n">
        <v>0</v>
      </c>
      <c r="L626" s="0" t="n">
        <v>9.4</v>
      </c>
      <c r="M626" s="0" t="n">
        <v>9</v>
      </c>
      <c r="N626" s="0" t="n">
        <v>0</v>
      </c>
      <c r="O626" s="0" t="n">
        <v>0</v>
      </c>
      <c r="P626" s="0" t="n">
        <v>1.6</v>
      </c>
      <c r="Q626" s="0" t="n">
        <v>3.8</v>
      </c>
      <c r="R626" s="0" t="s">
        <v>40</v>
      </c>
      <c r="S626" s="0" t="s">
        <v>40</v>
      </c>
      <c r="T626" s="0" t="s">
        <v>40</v>
      </c>
      <c r="W626" s="0" t="s">
        <v>41</v>
      </c>
      <c r="X626" s="0" t="s">
        <v>40</v>
      </c>
      <c r="Y626" s="0" t="s">
        <v>40</v>
      </c>
      <c r="Z626" s="0" t="s">
        <v>40</v>
      </c>
      <c r="AA626" s="0" t="s">
        <v>40</v>
      </c>
      <c r="AB626" s="0" t="s">
        <v>40</v>
      </c>
      <c r="AC626" s="0" t="s">
        <v>40</v>
      </c>
      <c r="AD626" s="0" t="s">
        <v>40</v>
      </c>
      <c r="AF626" s="0" t="s">
        <v>537</v>
      </c>
      <c r="AG626" s="0" t="n">
        <v>80</v>
      </c>
      <c r="AH626" s="0" t="n">
        <v>0.7</v>
      </c>
      <c r="AI626" s="0" t="s">
        <v>167</v>
      </c>
      <c r="AK626" s="0" t="s">
        <v>65</v>
      </c>
    </row>
    <row r="627" customFormat="false" ht="12.8" hidden="false" customHeight="false" outlineLevel="0" collapsed="false">
      <c r="A627" s="0" t="s">
        <v>522</v>
      </c>
      <c r="B627" s="0" t="n">
        <v>2011</v>
      </c>
      <c r="C627" s="0" t="s">
        <v>59</v>
      </c>
      <c r="D627" s="0" t="s">
        <v>542</v>
      </c>
      <c r="E627" s="0" t="n">
        <v>0</v>
      </c>
      <c r="H627" s="0" t="n">
        <v>1.5</v>
      </c>
      <c r="I627" s="0" t="n">
        <v>21.1</v>
      </c>
      <c r="J627" s="0" t="n">
        <v>0</v>
      </c>
      <c r="K627" s="0" t="n">
        <v>1.3</v>
      </c>
      <c r="M627" s="0" t="n">
        <v>1</v>
      </c>
      <c r="N627" s="0" t="n">
        <v>0</v>
      </c>
      <c r="O627" s="0" t="n">
        <v>0</v>
      </c>
      <c r="P627" s="0" t="n">
        <v>1.6</v>
      </c>
      <c r="Q627" s="0" t="n">
        <v>3.8</v>
      </c>
      <c r="R627" s="0" t="s">
        <v>40</v>
      </c>
      <c r="U627" s="0" t="s">
        <v>61</v>
      </c>
      <c r="V627" s="0" t="s">
        <v>40</v>
      </c>
      <c r="W627" s="0" t="s">
        <v>40</v>
      </c>
      <c r="X627" s="0" t="s">
        <v>40</v>
      </c>
      <c r="Z627" s="0" t="s">
        <v>41</v>
      </c>
      <c r="AA627" s="0" t="s">
        <v>40</v>
      </c>
      <c r="AB627" s="0" t="s">
        <v>40</v>
      </c>
      <c r="AC627" s="0" t="s">
        <v>40</v>
      </c>
      <c r="AD627" s="0" t="s">
        <v>40</v>
      </c>
      <c r="AF627" s="0" t="s">
        <v>537</v>
      </c>
      <c r="AG627" s="0" t="n">
        <v>80</v>
      </c>
      <c r="AH627" s="0" t="n">
        <v>0.7</v>
      </c>
      <c r="AI627" s="0" t="s">
        <v>529</v>
      </c>
      <c r="AK627" s="0" t="s">
        <v>65</v>
      </c>
    </row>
    <row r="628" customFormat="false" ht="12.8" hidden="false" customHeight="false" outlineLevel="0" collapsed="false">
      <c r="A628" s="0" t="s">
        <v>522</v>
      </c>
      <c r="B628" s="0" t="n">
        <v>2011</v>
      </c>
      <c r="C628" s="0" t="s">
        <v>59</v>
      </c>
      <c r="D628" s="0" t="s">
        <v>543</v>
      </c>
      <c r="E628" s="0" t="n">
        <v>0</v>
      </c>
      <c r="F628" s="0" t="n">
        <v>9.6</v>
      </c>
      <c r="G628" s="0" t="n">
        <v>12.7</v>
      </c>
      <c r="H628" s="0" t="n">
        <v>9.1</v>
      </c>
      <c r="I628" s="0" t="n">
        <v>12.4</v>
      </c>
      <c r="J628" s="0" t="n">
        <v>0</v>
      </c>
      <c r="K628" s="0" t="n">
        <v>2.1</v>
      </c>
      <c r="L628" s="0" t="n">
        <v>5.2</v>
      </c>
      <c r="M628" s="0" t="n">
        <v>6.4</v>
      </c>
      <c r="N628" s="0" t="n">
        <v>0</v>
      </c>
      <c r="O628" s="0" t="n">
        <v>0</v>
      </c>
      <c r="P628" s="0" t="n">
        <v>3.1</v>
      </c>
      <c r="Q628" s="0" t="n">
        <v>4.2</v>
      </c>
      <c r="R628" s="0" t="s">
        <v>40</v>
      </c>
      <c r="S628" s="0" t="s">
        <v>40</v>
      </c>
      <c r="T628" s="0" t="s">
        <v>40</v>
      </c>
      <c r="U628" s="0" t="s">
        <v>40</v>
      </c>
      <c r="V628" s="0" t="s">
        <v>40</v>
      </c>
      <c r="W628" s="0" t="s">
        <v>40</v>
      </c>
      <c r="X628" s="0" t="s">
        <v>40</v>
      </c>
      <c r="Y628" s="0" t="s">
        <v>40</v>
      </c>
      <c r="Z628" s="0" t="s">
        <v>40</v>
      </c>
      <c r="AA628" s="0" t="s">
        <v>40</v>
      </c>
      <c r="AB628" s="0" t="s">
        <v>40</v>
      </c>
      <c r="AC628" s="0" t="s">
        <v>40</v>
      </c>
      <c r="AD628" s="0" t="s">
        <v>40</v>
      </c>
      <c r="AF628" s="0" t="s">
        <v>537</v>
      </c>
      <c r="AG628" s="0" t="n">
        <v>45</v>
      </c>
      <c r="AH628" s="0" t="n">
        <v>0.7</v>
      </c>
      <c r="AI628" s="0" t="s">
        <v>139</v>
      </c>
      <c r="AK628" s="0" t="s">
        <v>65</v>
      </c>
    </row>
    <row r="629" customFormat="false" ht="12.8" hidden="false" customHeight="false" outlineLevel="0" collapsed="false">
      <c r="A629" s="0" t="s">
        <v>522</v>
      </c>
      <c r="B629" s="0" t="n">
        <v>2011</v>
      </c>
      <c r="C629" s="0" t="s">
        <v>59</v>
      </c>
      <c r="D629" s="0" t="s">
        <v>544</v>
      </c>
      <c r="E629" s="0" t="n">
        <v>0</v>
      </c>
      <c r="I629" s="0" t="n">
        <v>1</v>
      </c>
      <c r="J629" s="0" t="n">
        <v>0</v>
      </c>
      <c r="K629" s="0" t="n">
        <v>4.6</v>
      </c>
      <c r="L629" s="0" t="n">
        <v>1.2</v>
      </c>
      <c r="M629" s="0" t="n">
        <v>6.1</v>
      </c>
      <c r="N629" s="0" t="n">
        <v>0</v>
      </c>
      <c r="O629" s="0" t="n">
        <v>0</v>
      </c>
      <c r="P629" s="0" t="n">
        <v>1.8</v>
      </c>
      <c r="Q629" s="0" t="n">
        <v>4.3</v>
      </c>
      <c r="R629" s="0" t="s">
        <v>40</v>
      </c>
      <c r="V629" s="0" t="s">
        <v>61</v>
      </c>
      <c r="W629" s="0" t="s">
        <v>40</v>
      </c>
      <c r="X629" s="0" t="s">
        <v>40</v>
      </c>
      <c r="Y629" s="0" t="s">
        <v>40</v>
      </c>
      <c r="Z629" s="0" t="s">
        <v>40</v>
      </c>
      <c r="AA629" s="0" t="s">
        <v>40</v>
      </c>
      <c r="AB629" s="0" t="s">
        <v>40</v>
      </c>
      <c r="AC629" s="0" t="s">
        <v>40</v>
      </c>
      <c r="AD629" s="0" t="s">
        <v>40</v>
      </c>
      <c r="AF629" s="0" t="s">
        <v>537</v>
      </c>
      <c r="AG629" s="0" t="n">
        <v>45</v>
      </c>
      <c r="AH629" s="0" t="n">
        <v>0.7</v>
      </c>
      <c r="AI629" s="0" t="s">
        <v>264</v>
      </c>
      <c r="AK629" s="0" t="s">
        <v>65</v>
      </c>
    </row>
    <row r="630" customFormat="false" ht="12.8" hidden="false" customHeight="false" outlineLevel="0" collapsed="false">
      <c r="A630" s="0" t="s">
        <v>522</v>
      </c>
      <c r="B630" s="0" t="n">
        <v>2011</v>
      </c>
      <c r="C630" s="0" t="s">
        <v>59</v>
      </c>
      <c r="D630" s="0" t="s">
        <v>175</v>
      </c>
      <c r="E630" s="0" t="n">
        <v>0</v>
      </c>
      <c r="F630" s="0" t="n">
        <v>9.6</v>
      </c>
      <c r="G630" s="0" t="n">
        <v>12.7</v>
      </c>
      <c r="H630" s="0" t="n">
        <v>9.1</v>
      </c>
      <c r="I630" s="0" t="n">
        <v>12.4</v>
      </c>
      <c r="J630" s="0" t="n">
        <v>0</v>
      </c>
      <c r="K630" s="0" t="n">
        <v>2.1</v>
      </c>
      <c r="L630" s="0" t="n">
        <v>5.2</v>
      </c>
      <c r="M630" s="0" t="n">
        <v>6.4</v>
      </c>
      <c r="N630" s="0" t="n">
        <v>0</v>
      </c>
      <c r="O630" s="0" t="n">
        <v>0</v>
      </c>
      <c r="P630" s="0" t="n">
        <v>3.1</v>
      </c>
      <c r="Q630" s="0" t="n">
        <v>4.2</v>
      </c>
      <c r="R630" s="0" t="s">
        <v>40</v>
      </c>
      <c r="S630" s="0" t="s">
        <v>40</v>
      </c>
      <c r="T630" s="0" t="s">
        <v>40</v>
      </c>
      <c r="U630" s="0" t="s">
        <v>40</v>
      </c>
      <c r="V630" s="0" t="s">
        <v>40</v>
      </c>
      <c r="W630" s="0" t="s">
        <v>40</v>
      </c>
      <c r="X630" s="0" t="s">
        <v>40</v>
      </c>
      <c r="Y630" s="0" t="s">
        <v>40</v>
      </c>
      <c r="Z630" s="0" t="s">
        <v>40</v>
      </c>
      <c r="AA630" s="0" t="s">
        <v>40</v>
      </c>
      <c r="AB630" s="0" t="s">
        <v>40</v>
      </c>
      <c r="AC630" s="0" t="s">
        <v>40</v>
      </c>
      <c r="AD630" s="0" t="s">
        <v>40</v>
      </c>
      <c r="AF630" s="0" t="s">
        <v>537</v>
      </c>
      <c r="AG630" s="0" t="n">
        <v>45</v>
      </c>
      <c r="AH630" s="0" t="n">
        <v>0.7</v>
      </c>
      <c r="AI630" s="0" t="s">
        <v>169</v>
      </c>
      <c r="AK630" s="0" t="s">
        <v>65</v>
      </c>
    </row>
    <row r="631" customFormat="false" ht="12.8" hidden="false" customHeight="false" outlineLevel="0" collapsed="false">
      <c r="A631" s="0" t="s">
        <v>522</v>
      </c>
      <c r="B631" s="0" t="n">
        <v>2011</v>
      </c>
      <c r="C631" s="0" t="s">
        <v>59</v>
      </c>
      <c r="D631" s="0" t="s">
        <v>545</v>
      </c>
      <c r="E631" s="0" t="n">
        <v>0</v>
      </c>
      <c r="F631" s="0" t="n">
        <v>9.6</v>
      </c>
      <c r="G631" s="0" t="n">
        <v>12.7</v>
      </c>
      <c r="H631" s="0" t="n">
        <v>9.1</v>
      </c>
      <c r="I631" s="0" t="n">
        <v>12.4</v>
      </c>
      <c r="J631" s="0" t="n">
        <v>0</v>
      </c>
      <c r="K631" s="0" t="n">
        <v>2.1</v>
      </c>
      <c r="L631" s="0" t="n">
        <v>5.2</v>
      </c>
      <c r="M631" s="0" t="n">
        <v>6.4</v>
      </c>
      <c r="N631" s="0" t="n">
        <v>0</v>
      </c>
      <c r="O631" s="0" t="n">
        <v>0</v>
      </c>
      <c r="P631" s="0" t="n">
        <v>3.1</v>
      </c>
      <c r="Q631" s="0" t="n">
        <v>4.2</v>
      </c>
      <c r="R631" s="0" t="s">
        <v>40</v>
      </c>
      <c r="S631" s="0" t="s">
        <v>40</v>
      </c>
      <c r="T631" s="0" t="s">
        <v>40</v>
      </c>
      <c r="U631" s="0" t="s">
        <v>40</v>
      </c>
      <c r="V631" s="0" t="s">
        <v>40</v>
      </c>
      <c r="W631" s="0" t="s">
        <v>40</v>
      </c>
      <c r="X631" s="0" t="s">
        <v>40</v>
      </c>
      <c r="Y631" s="0" t="s">
        <v>40</v>
      </c>
      <c r="Z631" s="0" t="s">
        <v>40</v>
      </c>
      <c r="AA631" s="0" t="s">
        <v>40</v>
      </c>
      <c r="AB631" s="0" t="s">
        <v>40</v>
      </c>
      <c r="AC631" s="0" t="s">
        <v>40</v>
      </c>
      <c r="AD631" s="0" t="s">
        <v>40</v>
      </c>
      <c r="AF631" s="0" t="s">
        <v>537</v>
      </c>
      <c r="AG631" s="0" t="n">
        <v>45</v>
      </c>
      <c r="AH631" s="0" t="n">
        <v>0.7</v>
      </c>
      <c r="AI631" s="0" t="s">
        <v>151</v>
      </c>
      <c r="AK631" s="0" t="s">
        <v>65</v>
      </c>
    </row>
    <row r="632" customFormat="false" ht="12.8" hidden="false" customHeight="false" outlineLevel="0" collapsed="false">
      <c r="A632" s="0" t="s">
        <v>522</v>
      </c>
      <c r="B632" s="0" t="n">
        <v>2011</v>
      </c>
      <c r="C632" s="0" t="s">
        <v>59</v>
      </c>
      <c r="D632" s="0" t="s">
        <v>178</v>
      </c>
      <c r="E632" s="0" t="n">
        <v>0</v>
      </c>
      <c r="F632" s="0" t="n">
        <v>9.6</v>
      </c>
      <c r="G632" s="0" t="n">
        <v>12.7</v>
      </c>
      <c r="H632" s="0" t="n">
        <v>9.1</v>
      </c>
      <c r="I632" s="0" t="n">
        <v>12.4</v>
      </c>
      <c r="J632" s="0" t="n">
        <v>0</v>
      </c>
      <c r="K632" s="0" t="n">
        <v>2</v>
      </c>
      <c r="L632" s="0" t="n">
        <v>5.5</v>
      </c>
      <c r="M632" s="0" t="n">
        <v>6.3</v>
      </c>
      <c r="N632" s="0" t="n">
        <v>0</v>
      </c>
      <c r="O632" s="0" t="n">
        <v>0</v>
      </c>
      <c r="P632" s="0" t="n">
        <v>3.7</v>
      </c>
      <c r="Q632" s="0" t="n">
        <v>4.1</v>
      </c>
      <c r="R632" s="0" t="s">
        <v>40</v>
      </c>
      <c r="S632" s="0" t="s">
        <v>40</v>
      </c>
      <c r="T632" s="0" t="s">
        <v>40</v>
      </c>
      <c r="U632" s="0" t="s">
        <v>40</v>
      </c>
      <c r="V632" s="0" t="s">
        <v>40</v>
      </c>
      <c r="W632" s="0" t="s">
        <v>40</v>
      </c>
      <c r="X632" s="0" t="s">
        <v>40</v>
      </c>
      <c r="Y632" s="0" t="s">
        <v>40</v>
      </c>
      <c r="Z632" s="0" t="s">
        <v>40</v>
      </c>
      <c r="AA632" s="0" t="s">
        <v>40</v>
      </c>
      <c r="AB632" s="0" t="s">
        <v>40</v>
      </c>
      <c r="AC632" s="0" t="s">
        <v>40</v>
      </c>
      <c r="AD632" s="0" t="s">
        <v>40</v>
      </c>
      <c r="AF632" s="0" t="s">
        <v>537</v>
      </c>
      <c r="AG632" s="0" t="n">
        <v>45</v>
      </c>
      <c r="AH632" s="0" t="n">
        <v>0.7</v>
      </c>
      <c r="AI632" s="0" t="s">
        <v>167</v>
      </c>
      <c r="AK632" s="0" t="s">
        <v>65</v>
      </c>
    </row>
    <row r="633" customFormat="false" ht="12.8" hidden="false" customHeight="false" outlineLevel="0" collapsed="false">
      <c r="A633" s="0" t="s">
        <v>522</v>
      </c>
      <c r="B633" s="0" t="n">
        <v>2011</v>
      </c>
      <c r="C633" s="0" t="s">
        <v>59</v>
      </c>
      <c r="D633" s="0" t="s">
        <v>546</v>
      </c>
      <c r="E633" s="0" t="n">
        <v>0</v>
      </c>
      <c r="F633" s="0" t="n">
        <v>9.6</v>
      </c>
      <c r="G633" s="0" t="n">
        <v>12.7</v>
      </c>
      <c r="H633" s="0" t="n">
        <v>9.1</v>
      </c>
      <c r="I633" s="0" t="n">
        <v>12.4</v>
      </c>
      <c r="J633" s="0" t="n">
        <v>0</v>
      </c>
      <c r="K633" s="0" t="n">
        <v>2.1</v>
      </c>
      <c r="L633" s="0" t="n">
        <v>5.2</v>
      </c>
      <c r="M633" s="0" t="n">
        <v>6.4</v>
      </c>
      <c r="N633" s="0" t="n">
        <v>0</v>
      </c>
      <c r="O633" s="0" t="n">
        <v>0</v>
      </c>
      <c r="P633" s="0" t="n">
        <v>3.1</v>
      </c>
      <c r="Q633" s="0" t="n">
        <v>4.2</v>
      </c>
      <c r="R633" s="0" t="s">
        <v>40</v>
      </c>
      <c r="S633" s="0" t="s">
        <v>40</v>
      </c>
      <c r="T633" s="0" t="s">
        <v>40</v>
      </c>
      <c r="U633" s="0" t="s">
        <v>40</v>
      </c>
      <c r="V633" s="0" t="s">
        <v>40</v>
      </c>
      <c r="W633" s="0" t="s">
        <v>40</v>
      </c>
      <c r="X633" s="0" t="s">
        <v>40</v>
      </c>
      <c r="Y633" s="0" t="s">
        <v>40</v>
      </c>
      <c r="Z633" s="0" t="s">
        <v>40</v>
      </c>
      <c r="AA633" s="0" t="s">
        <v>40</v>
      </c>
      <c r="AB633" s="0" t="s">
        <v>40</v>
      </c>
      <c r="AC633" s="0" t="s">
        <v>40</v>
      </c>
      <c r="AD633" s="0" t="s">
        <v>40</v>
      </c>
      <c r="AF633" s="0" t="s">
        <v>537</v>
      </c>
      <c r="AG633" s="0" t="n">
        <v>45</v>
      </c>
      <c r="AH633" s="0" t="n">
        <v>0.7</v>
      </c>
      <c r="AI633" s="0" t="s">
        <v>529</v>
      </c>
      <c r="AK633" s="0" t="s">
        <v>65</v>
      </c>
    </row>
    <row r="634" customFormat="false" ht="12.8" hidden="false" customHeight="false" outlineLevel="0" collapsed="false">
      <c r="A634" s="0" t="s">
        <v>522</v>
      </c>
      <c r="B634" s="0" t="n">
        <v>2011</v>
      </c>
      <c r="C634" s="0" t="s">
        <v>59</v>
      </c>
      <c r="D634" s="0" t="s">
        <v>547</v>
      </c>
      <c r="H634" s="0" t="n">
        <v>2.5</v>
      </c>
      <c r="L634" s="0" t="n">
        <v>2</v>
      </c>
      <c r="U634" s="0" t="s">
        <v>61</v>
      </c>
      <c r="Y634" s="0" t="s">
        <v>41</v>
      </c>
      <c r="AF634" s="0" t="s">
        <v>548</v>
      </c>
      <c r="AG634" s="0" t="n">
        <v>80</v>
      </c>
      <c r="AH634" s="0" t="n">
        <v>0.7</v>
      </c>
      <c r="AI634" s="0" t="s">
        <v>144</v>
      </c>
      <c r="AK634" s="0" t="s">
        <v>65</v>
      </c>
    </row>
    <row r="635" customFormat="false" ht="12.8" hidden="false" customHeight="false" outlineLevel="0" collapsed="false">
      <c r="A635" s="0" t="s">
        <v>522</v>
      </c>
      <c r="B635" s="0" t="n">
        <v>2011</v>
      </c>
      <c r="C635" s="0" t="s">
        <v>59</v>
      </c>
      <c r="D635" s="0" t="s">
        <v>549</v>
      </c>
      <c r="H635" s="0" t="n">
        <v>3</v>
      </c>
      <c r="J635" s="0" t="n">
        <v>3</v>
      </c>
      <c r="M635" s="0" t="n">
        <v>2</v>
      </c>
      <c r="N635" s="0" t="n">
        <v>0.1</v>
      </c>
      <c r="O635" s="0" t="n">
        <v>0</v>
      </c>
      <c r="P635" s="0" t="n">
        <v>1.2</v>
      </c>
      <c r="Q635" s="0" t="n">
        <v>3.9</v>
      </c>
      <c r="U635" s="0" t="s">
        <v>180</v>
      </c>
      <c r="W635" s="0" t="s">
        <v>78</v>
      </c>
      <c r="Z635" s="0" t="s">
        <v>78</v>
      </c>
      <c r="AA635" s="0" t="s">
        <v>40</v>
      </c>
      <c r="AB635" s="0" t="s">
        <v>40</v>
      </c>
      <c r="AC635" s="0" t="s">
        <v>40</v>
      </c>
      <c r="AD635" s="0" t="s">
        <v>40</v>
      </c>
      <c r="AF635" s="0" t="s">
        <v>181</v>
      </c>
      <c r="AG635" s="0" t="n">
        <v>170</v>
      </c>
      <c r="AH635" s="0" t="n">
        <v>0.7</v>
      </c>
      <c r="AI635" s="0" t="s">
        <v>182</v>
      </c>
      <c r="AK635" s="0" t="s">
        <v>81</v>
      </c>
    </row>
    <row r="636" customFormat="false" ht="12.8" hidden="false" customHeight="false" outlineLevel="0" collapsed="false">
      <c r="A636" s="0" t="s">
        <v>522</v>
      </c>
      <c r="B636" s="0" t="n">
        <v>2011</v>
      </c>
      <c r="C636" s="0" t="s">
        <v>59</v>
      </c>
      <c r="D636" s="0" t="s">
        <v>550</v>
      </c>
      <c r="H636" s="0" t="n">
        <v>2.5</v>
      </c>
      <c r="M636" s="0" t="n">
        <v>1</v>
      </c>
      <c r="N636" s="0" t="n">
        <v>0.1</v>
      </c>
      <c r="O636" s="0" t="n">
        <v>0</v>
      </c>
      <c r="P636" s="0" t="n">
        <v>1.2</v>
      </c>
      <c r="Q636" s="0" t="n">
        <v>3.9</v>
      </c>
      <c r="U636" s="0" t="s">
        <v>180</v>
      </c>
      <c r="Z636" s="0" t="s">
        <v>78</v>
      </c>
      <c r="AA636" s="0" t="s">
        <v>40</v>
      </c>
      <c r="AB636" s="0" t="s">
        <v>40</v>
      </c>
      <c r="AC636" s="0" t="s">
        <v>40</v>
      </c>
      <c r="AD636" s="0" t="s">
        <v>40</v>
      </c>
      <c r="AF636" s="0" t="s">
        <v>181</v>
      </c>
      <c r="AG636" s="0" t="n">
        <v>50</v>
      </c>
      <c r="AH636" s="0" t="n">
        <v>0.7</v>
      </c>
      <c r="AI636" s="0" t="s">
        <v>182</v>
      </c>
      <c r="AK636" s="0" t="s">
        <v>81</v>
      </c>
    </row>
    <row r="637" customFormat="false" ht="12.8" hidden="false" customHeight="false" outlineLevel="0" collapsed="false">
      <c r="A637" s="0" t="s">
        <v>522</v>
      </c>
      <c r="B637" s="0" t="n">
        <v>2011</v>
      </c>
      <c r="C637" s="0" t="s">
        <v>59</v>
      </c>
      <c r="D637" s="0" t="s">
        <v>551</v>
      </c>
      <c r="E637" s="0" t="n">
        <v>0.4</v>
      </c>
      <c r="F637" s="0" t="n">
        <v>14.3</v>
      </c>
      <c r="G637" s="0" t="n">
        <v>34.1</v>
      </c>
      <c r="H637" s="0" t="n">
        <v>55.4</v>
      </c>
      <c r="I637" s="0" t="n">
        <v>50.7</v>
      </c>
      <c r="J637" s="0" t="n">
        <v>24.6</v>
      </c>
      <c r="K637" s="0" t="n">
        <v>5.6</v>
      </c>
      <c r="L637" s="0" t="n">
        <v>10.3</v>
      </c>
      <c r="M637" s="0" t="n">
        <v>8</v>
      </c>
      <c r="N637" s="0" t="n">
        <v>0.1</v>
      </c>
      <c r="O637" s="0" t="n">
        <v>0</v>
      </c>
      <c r="P637" s="0" t="n">
        <v>1.2</v>
      </c>
      <c r="Q637" s="0" t="n">
        <v>3.9</v>
      </c>
      <c r="R637" s="0" t="s">
        <v>40</v>
      </c>
      <c r="S637" s="0" t="s">
        <v>40</v>
      </c>
      <c r="T637" s="0" t="s">
        <v>40</v>
      </c>
      <c r="U637" s="0" t="s">
        <v>40</v>
      </c>
      <c r="V637" s="0" t="s">
        <v>40</v>
      </c>
      <c r="W637" s="0" t="s">
        <v>40</v>
      </c>
      <c r="X637" s="0" t="s">
        <v>40</v>
      </c>
      <c r="Y637" s="0" t="s">
        <v>40</v>
      </c>
      <c r="Z637" s="0" t="s">
        <v>40</v>
      </c>
      <c r="AA637" s="0" t="s">
        <v>40</v>
      </c>
      <c r="AB637" s="0" t="s">
        <v>40</v>
      </c>
      <c r="AC637" s="0" t="s">
        <v>40</v>
      </c>
      <c r="AD637" s="0" t="s">
        <v>40</v>
      </c>
      <c r="AF637" s="0" t="s">
        <v>185</v>
      </c>
      <c r="AG637" s="0" t="n">
        <v>120</v>
      </c>
      <c r="AH637" s="0" t="n">
        <v>0.7</v>
      </c>
      <c r="AI637" s="0" t="s">
        <v>139</v>
      </c>
      <c r="AK637" s="0" t="s">
        <v>81</v>
      </c>
    </row>
    <row r="638" customFormat="false" ht="12.8" hidden="false" customHeight="false" outlineLevel="0" collapsed="false">
      <c r="A638" s="0" t="s">
        <v>522</v>
      </c>
      <c r="B638" s="0" t="n">
        <v>2011</v>
      </c>
      <c r="C638" s="0" t="s">
        <v>59</v>
      </c>
      <c r="D638" s="0" t="s">
        <v>552</v>
      </c>
      <c r="H638" s="0" t="n">
        <v>3</v>
      </c>
      <c r="J638" s="0" t="n">
        <v>3</v>
      </c>
      <c r="L638" s="0" t="n">
        <v>2</v>
      </c>
      <c r="U638" s="0" t="s">
        <v>180</v>
      </c>
      <c r="W638" s="0" t="s">
        <v>78</v>
      </c>
      <c r="Y638" s="0" t="s">
        <v>78</v>
      </c>
      <c r="AF638" s="0" t="s">
        <v>185</v>
      </c>
      <c r="AG638" s="0" t="n">
        <v>120</v>
      </c>
      <c r="AH638" s="0" t="n">
        <v>0.7</v>
      </c>
      <c r="AI638" s="0" t="s">
        <v>182</v>
      </c>
      <c r="AK638" s="0" t="s">
        <v>81</v>
      </c>
    </row>
    <row r="639" customFormat="false" ht="12.8" hidden="false" customHeight="false" outlineLevel="0" collapsed="false">
      <c r="A639" s="0" t="s">
        <v>522</v>
      </c>
      <c r="B639" s="0" t="n">
        <v>2011</v>
      </c>
      <c r="C639" s="0" t="s">
        <v>59</v>
      </c>
      <c r="D639" s="0" t="s">
        <v>553</v>
      </c>
      <c r="E639" s="0" t="n">
        <v>3.2</v>
      </c>
      <c r="F639" s="0" t="n">
        <v>17.6</v>
      </c>
      <c r="G639" s="0" t="n">
        <v>36.9</v>
      </c>
      <c r="H639" s="0" t="n">
        <v>56.8</v>
      </c>
      <c r="J639" s="0" t="n">
        <v>2</v>
      </c>
      <c r="K639" s="0" t="n">
        <v>34.2</v>
      </c>
      <c r="L639" s="0" t="n">
        <v>2.8</v>
      </c>
      <c r="M639" s="0" t="n">
        <v>9.5</v>
      </c>
      <c r="N639" s="0" t="n">
        <v>3.1</v>
      </c>
      <c r="O639" s="0" t="n">
        <v>0</v>
      </c>
      <c r="P639" s="0" t="n">
        <v>1.1</v>
      </c>
      <c r="Q639" s="0" t="n">
        <v>3.8</v>
      </c>
      <c r="R639" s="0" t="s">
        <v>40</v>
      </c>
      <c r="S639" s="0" t="s">
        <v>40</v>
      </c>
      <c r="T639" s="0" t="s">
        <v>40</v>
      </c>
      <c r="U639" s="0" t="s">
        <v>40</v>
      </c>
      <c r="W639" s="0" t="s">
        <v>78</v>
      </c>
      <c r="X639" s="0" t="s">
        <v>40</v>
      </c>
      <c r="Y639" s="0" t="s">
        <v>40</v>
      </c>
      <c r="Z639" s="0" t="s">
        <v>40</v>
      </c>
      <c r="AA639" s="0" t="s">
        <v>40</v>
      </c>
      <c r="AB639" s="0" t="s">
        <v>40</v>
      </c>
      <c r="AC639" s="0" t="s">
        <v>40</v>
      </c>
      <c r="AD639" s="0" t="s">
        <v>40</v>
      </c>
      <c r="AF639" s="0" t="s">
        <v>185</v>
      </c>
      <c r="AG639" s="0" t="n">
        <v>120</v>
      </c>
      <c r="AH639" s="0" t="n">
        <v>0.7</v>
      </c>
      <c r="AI639" s="0" t="s">
        <v>169</v>
      </c>
      <c r="AK639" s="0" t="s">
        <v>81</v>
      </c>
    </row>
    <row r="640" customFormat="false" ht="12.8" hidden="false" customHeight="false" outlineLevel="0" collapsed="false">
      <c r="A640" s="0" t="s">
        <v>522</v>
      </c>
      <c r="B640" s="0" t="n">
        <v>2011</v>
      </c>
      <c r="C640" s="0" t="s">
        <v>59</v>
      </c>
      <c r="D640" s="0" t="s">
        <v>554</v>
      </c>
      <c r="E640" s="0" t="n">
        <v>3.2</v>
      </c>
      <c r="F640" s="0" t="n">
        <v>17.6</v>
      </c>
      <c r="G640" s="0" t="n">
        <v>36.9</v>
      </c>
      <c r="H640" s="0" t="n">
        <v>56.8</v>
      </c>
      <c r="I640" s="0" t="n">
        <v>52.5</v>
      </c>
      <c r="L640" s="0" t="n">
        <v>2</v>
      </c>
      <c r="M640" s="0" t="n">
        <v>28.5</v>
      </c>
      <c r="N640" s="0" t="n">
        <v>2.6</v>
      </c>
      <c r="O640" s="0" t="n">
        <v>0</v>
      </c>
      <c r="P640" s="0" t="n">
        <v>1.5</v>
      </c>
      <c r="Q640" s="0" t="n">
        <v>3.9</v>
      </c>
      <c r="R640" s="0" t="s">
        <v>40</v>
      </c>
      <c r="S640" s="0" t="s">
        <v>40</v>
      </c>
      <c r="T640" s="0" t="s">
        <v>40</v>
      </c>
      <c r="U640" s="0" t="s">
        <v>40</v>
      </c>
      <c r="V640" s="0" t="s">
        <v>40</v>
      </c>
      <c r="Y640" s="0" t="s">
        <v>78</v>
      </c>
      <c r="Z640" s="0" t="s">
        <v>40</v>
      </c>
      <c r="AA640" s="0" t="s">
        <v>40</v>
      </c>
      <c r="AB640" s="0" t="s">
        <v>40</v>
      </c>
      <c r="AC640" s="0" t="s">
        <v>40</v>
      </c>
      <c r="AD640" s="0" t="s">
        <v>40</v>
      </c>
      <c r="AF640" s="0" t="s">
        <v>185</v>
      </c>
      <c r="AG640" s="0" t="n">
        <v>120</v>
      </c>
      <c r="AH640" s="0" t="n">
        <v>0.7</v>
      </c>
      <c r="AI640" s="0" t="s">
        <v>151</v>
      </c>
      <c r="AK640" s="0" t="s">
        <v>81</v>
      </c>
    </row>
    <row r="641" customFormat="false" ht="12.8" hidden="false" customHeight="false" outlineLevel="0" collapsed="false">
      <c r="A641" s="0" t="s">
        <v>522</v>
      </c>
      <c r="B641" s="0" t="n">
        <v>2011</v>
      </c>
      <c r="C641" s="0" t="s">
        <v>38</v>
      </c>
      <c r="D641" s="0" t="s">
        <v>555</v>
      </c>
      <c r="E641" s="0" t="n">
        <v>0</v>
      </c>
      <c r="F641" s="0" t="n">
        <v>6.7</v>
      </c>
      <c r="G641" s="0" t="n">
        <v>19.2</v>
      </c>
      <c r="H641" s="0" t="n">
        <v>43</v>
      </c>
      <c r="I641" s="0" t="n">
        <v>33.2</v>
      </c>
      <c r="J641" s="0" t="n">
        <v>8.7</v>
      </c>
      <c r="K641" s="0" t="n">
        <v>2.5</v>
      </c>
      <c r="L641" s="0" t="n">
        <v>7.4</v>
      </c>
      <c r="M641" s="0" t="n">
        <v>11.3</v>
      </c>
      <c r="N641" s="0" t="n">
        <v>0</v>
      </c>
      <c r="O641" s="0" t="n">
        <v>0</v>
      </c>
      <c r="P641" s="0" t="n">
        <v>0</v>
      </c>
      <c r="Q641" s="0" t="n">
        <v>1.8</v>
      </c>
      <c r="R641" s="0" t="s">
        <v>40</v>
      </c>
      <c r="S641" s="0" t="s">
        <v>40</v>
      </c>
      <c r="T641" s="0" t="s">
        <v>40</v>
      </c>
      <c r="U641" s="0" t="s">
        <v>40</v>
      </c>
      <c r="V641" s="0" t="s">
        <v>40</v>
      </c>
      <c r="W641" s="0" t="s">
        <v>40</v>
      </c>
      <c r="X641" s="0" t="s">
        <v>40</v>
      </c>
      <c r="Y641" s="0" t="s">
        <v>40</v>
      </c>
      <c r="Z641" s="0" t="s">
        <v>40</v>
      </c>
      <c r="AA641" s="0" t="s">
        <v>40</v>
      </c>
      <c r="AB641" s="0" t="s">
        <v>40</v>
      </c>
      <c r="AC641" s="0" t="s">
        <v>40</v>
      </c>
      <c r="AD641" s="0" t="s">
        <v>40</v>
      </c>
      <c r="AF641" s="0" t="s">
        <v>556</v>
      </c>
      <c r="AG641" s="0" t="n">
        <v>120</v>
      </c>
      <c r="AH641" s="0" t="n">
        <v>0.65</v>
      </c>
      <c r="AI641" s="0" t="s">
        <v>289</v>
      </c>
      <c r="AK641" s="0" t="s">
        <v>65</v>
      </c>
    </row>
    <row r="642" customFormat="false" ht="12.8" hidden="false" customHeight="false" outlineLevel="0" collapsed="false">
      <c r="A642" s="0" t="s">
        <v>522</v>
      </c>
      <c r="B642" s="0" t="n">
        <v>2011</v>
      </c>
      <c r="C642" s="0" t="s">
        <v>38</v>
      </c>
      <c r="D642" s="0" t="s">
        <v>557</v>
      </c>
      <c r="J642" s="0" t="n">
        <v>3</v>
      </c>
      <c r="K642" s="0" t="n">
        <v>0.3</v>
      </c>
      <c r="L642" s="0" t="n">
        <v>9.4</v>
      </c>
      <c r="M642" s="0" t="n">
        <v>9.9</v>
      </c>
      <c r="N642" s="0" t="n">
        <v>0</v>
      </c>
      <c r="O642" s="0" t="n">
        <v>0</v>
      </c>
      <c r="P642" s="0" t="n">
        <v>0</v>
      </c>
      <c r="Q642" s="0" t="n">
        <v>2.4</v>
      </c>
      <c r="W642" s="0" t="s">
        <v>41</v>
      </c>
      <c r="X642" s="0" t="s">
        <v>40</v>
      </c>
      <c r="Y642" s="0" t="s">
        <v>40</v>
      </c>
      <c r="Z642" s="0" t="s">
        <v>40</v>
      </c>
      <c r="AA642" s="0" t="s">
        <v>40</v>
      </c>
      <c r="AB642" s="0" t="s">
        <v>40</v>
      </c>
      <c r="AC642" s="0" t="s">
        <v>40</v>
      </c>
      <c r="AD642" s="0" t="s">
        <v>40</v>
      </c>
      <c r="AF642" s="0" t="s">
        <v>556</v>
      </c>
      <c r="AG642" s="0" t="n">
        <v>120</v>
      </c>
      <c r="AH642" s="0" t="n">
        <v>0.65</v>
      </c>
      <c r="AI642" s="0" t="s">
        <v>558</v>
      </c>
      <c r="AK642" s="0" t="s">
        <v>65</v>
      </c>
    </row>
    <row r="643" customFormat="false" ht="12.8" hidden="false" customHeight="false" outlineLevel="0" collapsed="false">
      <c r="A643" s="0" t="s">
        <v>522</v>
      </c>
      <c r="B643" s="0" t="n">
        <v>2011</v>
      </c>
      <c r="C643" s="0" t="s">
        <v>38</v>
      </c>
      <c r="D643" s="0" t="s">
        <v>559</v>
      </c>
      <c r="J643" s="0" t="n">
        <v>3</v>
      </c>
      <c r="K643" s="0" t="n">
        <v>4.7</v>
      </c>
      <c r="N643" s="0" t="n">
        <v>1</v>
      </c>
      <c r="O643" s="0" t="n">
        <v>0</v>
      </c>
      <c r="P643" s="0" t="n">
        <v>0</v>
      </c>
      <c r="Q643" s="0" t="n">
        <v>2.4</v>
      </c>
      <c r="W643" s="0" t="s">
        <v>41</v>
      </c>
      <c r="X643" s="0" t="s">
        <v>40</v>
      </c>
      <c r="AA643" s="0" t="s">
        <v>41</v>
      </c>
      <c r="AB643" s="0" t="s">
        <v>40</v>
      </c>
      <c r="AC643" s="0" t="s">
        <v>40</v>
      </c>
      <c r="AD643" s="0" t="s">
        <v>40</v>
      </c>
      <c r="AF643" s="0" t="s">
        <v>556</v>
      </c>
      <c r="AG643" s="0" t="n">
        <v>120</v>
      </c>
      <c r="AH643" s="0" t="n">
        <v>0.65</v>
      </c>
      <c r="AI643" s="0" t="s">
        <v>158</v>
      </c>
      <c r="AK643" s="0" t="s">
        <v>65</v>
      </c>
    </row>
    <row r="644" customFormat="false" ht="12.8" hidden="false" customHeight="false" outlineLevel="0" collapsed="false">
      <c r="A644" s="0" t="s">
        <v>522</v>
      </c>
      <c r="B644" s="0" t="n">
        <v>2011</v>
      </c>
      <c r="C644" s="0" t="s">
        <v>38</v>
      </c>
      <c r="D644" s="0" t="s">
        <v>560</v>
      </c>
      <c r="E644" s="0" t="n">
        <v>0</v>
      </c>
      <c r="F644" s="0" t="n">
        <v>7</v>
      </c>
      <c r="G644" s="0" t="n">
        <v>20.7</v>
      </c>
      <c r="H644" s="0" t="n">
        <v>14.2</v>
      </c>
      <c r="I644" s="0" t="n">
        <v>19.4</v>
      </c>
      <c r="J644" s="0" t="n">
        <v>0</v>
      </c>
      <c r="K644" s="0" t="n">
        <v>0</v>
      </c>
      <c r="L644" s="0" t="n">
        <v>6.4</v>
      </c>
      <c r="M644" s="0" t="n">
        <v>7.7</v>
      </c>
      <c r="N644" s="0" t="n">
        <v>0</v>
      </c>
      <c r="O644" s="0" t="n">
        <v>0</v>
      </c>
      <c r="P644" s="0" t="n">
        <v>0</v>
      </c>
      <c r="Q644" s="0" t="n">
        <v>2.4</v>
      </c>
      <c r="R644" s="0" t="s">
        <v>40</v>
      </c>
      <c r="S644" s="0" t="s">
        <v>40</v>
      </c>
      <c r="T644" s="0" t="s">
        <v>40</v>
      </c>
      <c r="U644" s="0" t="s">
        <v>40</v>
      </c>
      <c r="V644" s="0" t="s">
        <v>40</v>
      </c>
      <c r="W644" s="0" t="s">
        <v>40</v>
      </c>
      <c r="X644" s="0" t="s">
        <v>40</v>
      </c>
      <c r="Y644" s="0" t="s">
        <v>40</v>
      </c>
      <c r="Z644" s="0" t="s">
        <v>40</v>
      </c>
      <c r="AA644" s="0" t="s">
        <v>40</v>
      </c>
      <c r="AB644" s="0" t="s">
        <v>40</v>
      </c>
      <c r="AC644" s="0" t="s">
        <v>40</v>
      </c>
      <c r="AD644" s="0" t="s">
        <v>40</v>
      </c>
      <c r="AF644" s="0" t="s">
        <v>561</v>
      </c>
      <c r="AG644" s="0" t="n">
        <v>65</v>
      </c>
      <c r="AH644" s="0" t="n">
        <v>0.7</v>
      </c>
      <c r="AI644" s="0" t="s">
        <v>139</v>
      </c>
      <c r="AK644" s="0" t="s">
        <v>65</v>
      </c>
    </row>
    <row r="645" customFormat="false" ht="12.8" hidden="false" customHeight="false" outlineLevel="0" collapsed="false">
      <c r="A645" s="0" t="s">
        <v>522</v>
      </c>
      <c r="B645" s="0" t="n">
        <v>2011</v>
      </c>
      <c r="C645" s="0" t="s">
        <v>38</v>
      </c>
      <c r="D645" s="0" t="s">
        <v>562</v>
      </c>
      <c r="E645" s="0" t="n">
        <v>0</v>
      </c>
      <c r="F645" s="0" t="n">
        <v>9.6</v>
      </c>
      <c r="G645" s="0" t="n">
        <v>25.3</v>
      </c>
      <c r="J645" s="0" t="n">
        <v>1</v>
      </c>
      <c r="K645" s="0" t="n">
        <v>0</v>
      </c>
      <c r="L645" s="0" t="n">
        <v>6.4</v>
      </c>
      <c r="M645" s="0" t="n">
        <v>7.7</v>
      </c>
      <c r="N645" s="0" t="n">
        <v>0</v>
      </c>
      <c r="O645" s="0" t="n">
        <v>0</v>
      </c>
      <c r="P645" s="0" t="n">
        <v>0</v>
      </c>
      <c r="Q645" s="0" t="n">
        <v>3.8</v>
      </c>
      <c r="R645" s="0" t="s">
        <v>40</v>
      </c>
      <c r="S645" s="0" t="s">
        <v>40</v>
      </c>
      <c r="T645" s="0" t="s">
        <v>40</v>
      </c>
      <c r="W645" s="0" t="s">
        <v>41</v>
      </c>
      <c r="X645" s="0" t="s">
        <v>40</v>
      </c>
      <c r="Y645" s="0" t="s">
        <v>40</v>
      </c>
      <c r="Z645" s="0" t="s">
        <v>40</v>
      </c>
      <c r="AA645" s="0" t="s">
        <v>40</v>
      </c>
      <c r="AB645" s="0" t="s">
        <v>40</v>
      </c>
      <c r="AC645" s="0" t="s">
        <v>40</v>
      </c>
      <c r="AD645" s="0" t="s">
        <v>40</v>
      </c>
      <c r="AF645" s="0" t="s">
        <v>561</v>
      </c>
      <c r="AG645" s="0" t="n">
        <v>65</v>
      </c>
      <c r="AH645" s="0" t="n">
        <v>0.7</v>
      </c>
      <c r="AI645" s="0" t="s">
        <v>167</v>
      </c>
      <c r="AK645" s="0" t="s">
        <v>65</v>
      </c>
    </row>
    <row r="646" customFormat="false" ht="12.8" hidden="false" customHeight="false" outlineLevel="0" collapsed="false">
      <c r="A646" s="0" t="s">
        <v>522</v>
      </c>
      <c r="B646" s="0" t="n">
        <v>2011</v>
      </c>
      <c r="C646" s="0" t="s">
        <v>116</v>
      </c>
      <c r="D646" s="0" t="s">
        <v>563</v>
      </c>
      <c r="N646" s="0" t="n">
        <v>8</v>
      </c>
      <c r="AA646" s="0" t="s">
        <v>107</v>
      </c>
      <c r="AF646" s="0" t="s">
        <v>305</v>
      </c>
    </row>
    <row r="647" customFormat="false" ht="12.8" hidden="false" customHeight="false" outlineLevel="0" collapsed="false">
      <c r="A647" s="0" t="s">
        <v>522</v>
      </c>
      <c r="B647" s="0" t="n">
        <v>2011</v>
      </c>
      <c r="C647" s="0" t="s">
        <v>99</v>
      </c>
      <c r="D647" s="0" t="s">
        <v>306</v>
      </c>
      <c r="N647" s="0" t="n">
        <v>40</v>
      </c>
      <c r="AA647" s="0" t="s">
        <v>101</v>
      </c>
      <c r="AF647" s="0" t="s">
        <v>200</v>
      </c>
    </row>
    <row r="648" customFormat="false" ht="12.8" hidden="false" customHeight="false" outlineLevel="0" collapsed="false">
      <c r="A648" s="0" t="s">
        <v>522</v>
      </c>
      <c r="B648" s="0" t="n">
        <v>2011</v>
      </c>
      <c r="C648" s="0" t="s">
        <v>99</v>
      </c>
      <c r="D648" s="0" t="s">
        <v>564</v>
      </c>
      <c r="L648" s="0" t="n">
        <v>40</v>
      </c>
      <c r="Y648" s="0" t="s">
        <v>101</v>
      </c>
      <c r="AE648" s="0" t="n">
        <v>3500</v>
      </c>
      <c r="AF648" s="0" t="s">
        <v>565</v>
      </c>
    </row>
    <row r="649" customFormat="false" ht="12.8" hidden="false" customHeight="false" outlineLevel="0" collapsed="false">
      <c r="A649" s="0" t="s">
        <v>522</v>
      </c>
      <c r="B649" s="0" t="n">
        <v>2011</v>
      </c>
      <c r="C649" s="0" t="s">
        <v>99</v>
      </c>
      <c r="D649" s="0" t="s">
        <v>566</v>
      </c>
      <c r="L649" s="0" t="n">
        <v>40</v>
      </c>
      <c r="Y649" s="0" t="s">
        <v>101</v>
      </c>
      <c r="AE649" s="0" t="n">
        <v>4000</v>
      </c>
      <c r="AF649" s="0" t="s">
        <v>206</v>
      </c>
    </row>
    <row r="650" customFormat="false" ht="12.8" hidden="false" customHeight="false" outlineLevel="0" collapsed="false">
      <c r="A650" s="0" t="s">
        <v>522</v>
      </c>
      <c r="B650" s="0" t="n">
        <v>2011</v>
      </c>
      <c r="C650" s="0" t="s">
        <v>99</v>
      </c>
      <c r="D650" s="0" t="s">
        <v>307</v>
      </c>
      <c r="L650" s="0" t="n">
        <v>20</v>
      </c>
      <c r="M650" s="0" t="n">
        <v>20</v>
      </c>
      <c r="Y650" s="0" t="s">
        <v>101</v>
      </c>
      <c r="Z650" s="0" t="s">
        <v>104</v>
      </c>
      <c r="AF650" s="0" t="s">
        <v>308</v>
      </c>
    </row>
    <row r="651" customFormat="false" ht="12.8" hidden="false" customHeight="false" outlineLevel="0" collapsed="false">
      <c r="A651" s="0" t="s">
        <v>522</v>
      </c>
      <c r="B651" s="0" t="n">
        <v>2011</v>
      </c>
      <c r="C651" s="0" t="s">
        <v>116</v>
      </c>
      <c r="D651" s="0" t="s">
        <v>309</v>
      </c>
      <c r="J651" s="0" t="n">
        <v>8</v>
      </c>
      <c r="W651" s="0" t="s">
        <v>78</v>
      </c>
      <c r="AF651" s="0" t="s">
        <v>310</v>
      </c>
    </row>
    <row r="652" customFormat="false" ht="12.8" hidden="false" customHeight="false" outlineLevel="0" collapsed="false">
      <c r="A652" s="0" t="s">
        <v>522</v>
      </c>
      <c r="B652" s="0" t="n">
        <v>2011</v>
      </c>
      <c r="C652" s="0" t="s">
        <v>116</v>
      </c>
      <c r="D652" s="0" t="s">
        <v>210</v>
      </c>
      <c r="O652" s="0" t="n">
        <v>12</v>
      </c>
      <c r="AB652" s="0" t="s">
        <v>211</v>
      </c>
      <c r="AF652" s="0" t="s">
        <v>212</v>
      </c>
    </row>
    <row r="653" customFormat="false" ht="12.8" hidden="false" customHeight="false" outlineLevel="0" collapsed="false">
      <c r="A653" s="0" t="s">
        <v>522</v>
      </c>
      <c r="B653" s="0" t="n">
        <v>2011</v>
      </c>
      <c r="C653" s="0" t="s">
        <v>213</v>
      </c>
      <c r="D653" s="0" t="s">
        <v>567</v>
      </c>
      <c r="M653" s="0" t="n">
        <v>4.5</v>
      </c>
      <c r="Z653" s="0" t="s">
        <v>211</v>
      </c>
      <c r="AF653" s="0" t="s">
        <v>314</v>
      </c>
    </row>
    <row r="654" customFormat="false" ht="12.8" hidden="false" customHeight="false" outlineLevel="0" collapsed="false">
      <c r="A654" s="0" t="s">
        <v>522</v>
      </c>
      <c r="B654" s="0" t="n">
        <v>2011</v>
      </c>
      <c r="C654" s="0" t="s">
        <v>213</v>
      </c>
      <c r="D654" s="0" t="s">
        <v>568</v>
      </c>
      <c r="J654" s="0" t="n">
        <v>32</v>
      </c>
      <c r="K654" s="0" t="n">
        <v>48</v>
      </c>
      <c r="L654" s="0" t="n">
        <v>48</v>
      </c>
      <c r="M654" s="0" t="n">
        <v>32</v>
      </c>
      <c r="W654" s="0" t="s">
        <v>40</v>
      </c>
      <c r="X654" s="0" t="s">
        <v>40</v>
      </c>
      <c r="Y654" s="0" t="s">
        <v>40</v>
      </c>
      <c r="Z654" s="0" t="s">
        <v>40</v>
      </c>
      <c r="AF654" s="0" t="s">
        <v>221</v>
      </c>
      <c r="AK654" s="0" t="s">
        <v>222</v>
      </c>
    </row>
    <row r="655" customFormat="false" ht="12.8" hidden="false" customHeight="false" outlineLevel="0" collapsed="false">
      <c r="A655" s="0" t="s">
        <v>522</v>
      </c>
      <c r="B655" s="0" t="n">
        <v>2011</v>
      </c>
      <c r="C655" s="0" t="s">
        <v>213</v>
      </c>
      <c r="D655" s="0" t="s">
        <v>569</v>
      </c>
      <c r="M655" s="0" t="n">
        <v>4</v>
      </c>
      <c r="R655" s="0" t="s">
        <v>40</v>
      </c>
      <c r="S655" s="0" t="s">
        <v>40</v>
      </c>
      <c r="T655" s="0" t="s">
        <v>40</v>
      </c>
      <c r="U655" s="0" t="s">
        <v>40</v>
      </c>
      <c r="V655" s="0" t="s">
        <v>40</v>
      </c>
      <c r="Z655" s="0" t="s">
        <v>41</v>
      </c>
      <c r="AA655" s="0" t="s">
        <v>40</v>
      </c>
      <c r="AB655" s="0" t="s">
        <v>40</v>
      </c>
      <c r="AC655" s="0" t="s">
        <v>40</v>
      </c>
      <c r="AD655" s="0" t="s">
        <v>40</v>
      </c>
      <c r="AF655" s="0" t="s">
        <v>570</v>
      </c>
    </row>
    <row r="656" customFormat="false" ht="12.8" hidden="false" customHeight="false" outlineLevel="0" collapsed="false">
      <c r="A656" s="0" t="s">
        <v>522</v>
      </c>
      <c r="B656" s="0" t="n">
        <v>2011</v>
      </c>
      <c r="C656" s="0" t="s">
        <v>213</v>
      </c>
      <c r="D656" s="0" t="s">
        <v>571</v>
      </c>
      <c r="J656" s="0" t="n">
        <v>28</v>
      </c>
      <c r="K656" s="0" t="n">
        <v>42</v>
      </c>
      <c r="L656" s="0" t="n">
        <v>42</v>
      </c>
      <c r="M656" s="0" t="n">
        <v>28</v>
      </c>
      <c r="R656" s="0" t="s">
        <v>40</v>
      </c>
      <c r="S656" s="0" t="s">
        <v>40</v>
      </c>
      <c r="T656" s="0" t="s">
        <v>40</v>
      </c>
      <c r="U656" s="0" t="s">
        <v>40</v>
      </c>
      <c r="V656" s="0" t="s">
        <v>40</v>
      </c>
      <c r="W656" s="0" t="s">
        <v>40</v>
      </c>
      <c r="X656" s="0" t="s">
        <v>40</v>
      </c>
      <c r="Y656" s="0" t="s">
        <v>40</v>
      </c>
      <c r="Z656" s="0" t="s">
        <v>40</v>
      </c>
      <c r="AA656" s="0" t="s">
        <v>40</v>
      </c>
      <c r="AB656" s="0" t="s">
        <v>40</v>
      </c>
      <c r="AC656" s="0" t="s">
        <v>40</v>
      </c>
      <c r="AD656" s="0" t="s">
        <v>40</v>
      </c>
      <c r="AF656" s="0" t="s">
        <v>572</v>
      </c>
      <c r="AK656" s="0" t="s">
        <v>222</v>
      </c>
    </row>
    <row r="657" customFormat="false" ht="12.8" hidden="false" customHeight="false" outlineLevel="0" collapsed="false">
      <c r="A657" s="0" t="s">
        <v>573</v>
      </c>
      <c r="B657" s="0" t="n">
        <v>2049</v>
      </c>
      <c r="C657" s="0" t="s">
        <v>574</v>
      </c>
      <c r="D657" s="0" t="s">
        <v>575</v>
      </c>
      <c r="E657" s="0" t="n">
        <v>0</v>
      </c>
      <c r="I657" s="0" t="n">
        <v>6.01798993019669</v>
      </c>
      <c r="J657" s="0" t="n">
        <v>1.88671612721932</v>
      </c>
      <c r="K657" s="0" t="n">
        <v>1.85178563084826</v>
      </c>
      <c r="L657" s="0" t="n">
        <v>0</v>
      </c>
      <c r="M657" s="0" t="n">
        <v>8.46444467667494</v>
      </c>
      <c r="N657" s="0" t="n">
        <v>0</v>
      </c>
      <c r="O657" s="0" t="n">
        <v>15.993636517876</v>
      </c>
      <c r="P657" s="0" t="n">
        <v>9.22093488772086</v>
      </c>
      <c r="Q657" s="0" t="n">
        <v>5.4817924454828</v>
      </c>
      <c r="V657" s="0" t="s">
        <v>41</v>
      </c>
      <c r="W657" s="0" t="s">
        <v>41</v>
      </c>
      <c r="X657" s="0" t="s">
        <v>41</v>
      </c>
      <c r="Y657" s="0" t="s">
        <v>40</v>
      </c>
      <c r="Z657" s="0" t="s">
        <v>40</v>
      </c>
      <c r="AA657" s="0" t="s">
        <v>40</v>
      </c>
      <c r="AB657" s="0" t="s">
        <v>40</v>
      </c>
      <c r="AC657" s="0" t="s">
        <v>40</v>
      </c>
      <c r="AD657" s="0" t="s">
        <v>40</v>
      </c>
      <c r="AK657" s="0" t="s">
        <v>46</v>
      </c>
    </row>
    <row r="658" customFormat="false" ht="12.8" hidden="false" customHeight="false" outlineLevel="0" collapsed="false">
      <c r="A658" s="0" t="s">
        <v>573</v>
      </c>
      <c r="B658" s="0" t="n">
        <v>2049</v>
      </c>
      <c r="C658" s="0" t="s">
        <v>574</v>
      </c>
      <c r="D658" s="0" t="s">
        <v>576</v>
      </c>
      <c r="E658" s="0" t="n">
        <v>0</v>
      </c>
      <c r="J658" s="0" t="n">
        <v>7.38801118706652</v>
      </c>
      <c r="L658" s="0" t="n">
        <v>1.68339772829604</v>
      </c>
      <c r="M658" s="0" t="n">
        <v>6.62005225699323</v>
      </c>
      <c r="N658" s="0" t="n">
        <v>0</v>
      </c>
      <c r="O658" s="0" t="n">
        <v>11.9607609526105</v>
      </c>
      <c r="P658" s="0" t="n">
        <v>3.31369494053845</v>
      </c>
      <c r="Q658" s="0" t="n">
        <v>1.82518031419495</v>
      </c>
      <c r="W658" s="0" t="s">
        <v>41</v>
      </c>
      <c r="Y658" s="0" t="s">
        <v>41</v>
      </c>
      <c r="Z658" s="0" t="s">
        <v>40</v>
      </c>
      <c r="AA658" s="0" t="s">
        <v>40</v>
      </c>
      <c r="AB658" s="0" t="s">
        <v>40</v>
      </c>
      <c r="AC658" s="0" t="s">
        <v>40</v>
      </c>
      <c r="AD658" s="0" t="s">
        <v>40</v>
      </c>
      <c r="AK658" s="0" t="s">
        <v>46</v>
      </c>
    </row>
    <row r="659" customFormat="false" ht="12.8" hidden="false" customHeight="false" outlineLevel="0" collapsed="false">
      <c r="A659" s="0" t="s">
        <v>573</v>
      </c>
      <c r="B659" s="0" t="n">
        <v>2049</v>
      </c>
      <c r="C659" s="0" t="s">
        <v>574</v>
      </c>
      <c r="D659" s="0" t="s">
        <v>577</v>
      </c>
      <c r="E659" s="0" t="n">
        <v>0</v>
      </c>
      <c r="F659" s="0" t="n">
        <v>12.4927434080945</v>
      </c>
      <c r="G659" s="0" t="n">
        <v>42.1403031951154</v>
      </c>
      <c r="H659" s="0" t="n">
        <v>73.8963617949125</v>
      </c>
      <c r="I659" s="0" t="n">
        <v>94.5680571402387</v>
      </c>
      <c r="J659" s="0" t="n">
        <v>56.5805467293611</v>
      </c>
      <c r="K659" s="0" t="n">
        <v>45.365869931385</v>
      </c>
      <c r="L659" s="0" t="n">
        <v>0</v>
      </c>
      <c r="M659" s="0" t="n">
        <v>7.8177998420539</v>
      </c>
      <c r="N659" s="0" t="n">
        <v>3.39811490678833</v>
      </c>
      <c r="O659" s="0" t="n">
        <v>17.426246948201</v>
      </c>
      <c r="P659" s="0" t="n">
        <v>8.95285025654493</v>
      </c>
      <c r="Q659" s="0" t="n">
        <v>4.27596614917703</v>
      </c>
      <c r="R659" s="0" t="s">
        <v>40</v>
      </c>
      <c r="S659" s="0" t="s">
        <v>40</v>
      </c>
      <c r="T659" s="0" t="s">
        <v>40</v>
      </c>
      <c r="U659" s="0" t="s">
        <v>40</v>
      </c>
      <c r="V659" s="0" t="s">
        <v>40</v>
      </c>
      <c r="W659" s="0" t="s">
        <v>40</v>
      </c>
      <c r="X659" s="0" t="s">
        <v>40</v>
      </c>
      <c r="Y659" s="0" t="s">
        <v>40</v>
      </c>
      <c r="Z659" s="0" t="s">
        <v>40</v>
      </c>
      <c r="AA659" s="0" t="s">
        <v>40</v>
      </c>
      <c r="AB659" s="0" t="s">
        <v>40</v>
      </c>
      <c r="AC659" s="0" t="s">
        <v>40</v>
      </c>
      <c r="AD659" s="0" t="s">
        <v>40</v>
      </c>
      <c r="AK659" s="0" t="s">
        <v>46</v>
      </c>
    </row>
    <row r="660" customFormat="false" ht="12.8" hidden="false" customHeight="false" outlineLevel="0" collapsed="false">
      <c r="A660" s="0" t="s">
        <v>573</v>
      </c>
      <c r="B660" s="0" t="n">
        <v>2049</v>
      </c>
      <c r="C660" s="0" t="s">
        <v>574</v>
      </c>
      <c r="D660" s="0" t="s">
        <v>578</v>
      </c>
      <c r="E660" s="0" t="n">
        <v>0</v>
      </c>
      <c r="F660" s="0" t="n">
        <v>12.4927434080945</v>
      </c>
      <c r="G660" s="0" t="n">
        <v>40.4245639924421</v>
      </c>
      <c r="L660" s="0" t="n">
        <v>7.01388678652151</v>
      </c>
      <c r="M660" s="0" t="n">
        <v>4.70572421219789</v>
      </c>
      <c r="N660" s="0" t="n">
        <v>1.01804427142819</v>
      </c>
      <c r="O660" s="0" t="n">
        <v>14.4581462244994</v>
      </c>
      <c r="P660" s="0" t="n">
        <v>3.1364939065798</v>
      </c>
      <c r="Q660" s="0" t="n">
        <v>2.13767365514902</v>
      </c>
      <c r="R660" s="0" t="s">
        <v>40</v>
      </c>
      <c r="S660" s="0" t="s">
        <v>40</v>
      </c>
      <c r="T660" s="0" t="s">
        <v>40</v>
      </c>
      <c r="Y660" s="0" t="s">
        <v>41</v>
      </c>
      <c r="Z660" s="0" t="s">
        <v>40</v>
      </c>
      <c r="AA660" s="0" t="s">
        <v>40</v>
      </c>
      <c r="AB660" s="0" t="s">
        <v>40</v>
      </c>
      <c r="AC660" s="0" t="s">
        <v>40</v>
      </c>
      <c r="AD660" s="0" t="s">
        <v>40</v>
      </c>
      <c r="AK660" s="0" t="s">
        <v>46</v>
      </c>
    </row>
    <row r="661" customFormat="false" ht="12.8" hidden="false" customHeight="false" outlineLevel="0" collapsed="false">
      <c r="A661" s="0" t="s">
        <v>573</v>
      </c>
      <c r="B661" s="0" t="n">
        <v>2049</v>
      </c>
      <c r="C661" s="0" t="s">
        <v>574</v>
      </c>
      <c r="D661" s="0" t="s">
        <v>579</v>
      </c>
      <c r="E661" s="0" t="n">
        <v>0</v>
      </c>
      <c r="F661" s="0" t="n">
        <v>10.3271914608996</v>
      </c>
      <c r="G661" s="0" t="n">
        <v>35.4072925053081</v>
      </c>
      <c r="H661" s="0" t="n">
        <v>64.8450726709848</v>
      </c>
      <c r="I661" s="0" t="n">
        <v>70.5990983373848</v>
      </c>
      <c r="J661" s="0" t="n">
        <v>54.7389959771889</v>
      </c>
      <c r="K661" s="0" t="n">
        <v>53.380186061317</v>
      </c>
      <c r="L661" s="0" t="n">
        <v>0</v>
      </c>
      <c r="M661" s="0" t="n">
        <v>1.31083934397984</v>
      </c>
      <c r="N661" s="0" t="n">
        <v>0</v>
      </c>
      <c r="O661" s="0" t="n">
        <v>10.8998511305653</v>
      </c>
      <c r="P661" s="0" t="n">
        <v>2.5859228840858</v>
      </c>
      <c r="Q661" s="0" t="n">
        <v>1.25814209834053</v>
      </c>
      <c r="R661" s="0" t="s">
        <v>40</v>
      </c>
      <c r="S661" s="0" t="s">
        <v>40</v>
      </c>
      <c r="T661" s="0" t="s">
        <v>40</v>
      </c>
      <c r="U661" s="0" t="s">
        <v>40</v>
      </c>
      <c r="V661" s="0" t="s">
        <v>40</v>
      </c>
      <c r="W661" s="0" t="s">
        <v>40</v>
      </c>
      <c r="X661" s="0" t="s">
        <v>40</v>
      </c>
      <c r="Y661" s="0" t="s">
        <v>40</v>
      </c>
      <c r="Z661" s="0" t="s">
        <v>40</v>
      </c>
      <c r="AA661" s="0" t="s">
        <v>40</v>
      </c>
      <c r="AB661" s="0" t="s">
        <v>40</v>
      </c>
      <c r="AC661" s="0" t="s">
        <v>40</v>
      </c>
      <c r="AD661" s="0" t="s">
        <v>40</v>
      </c>
      <c r="AK661" s="0" t="s">
        <v>46</v>
      </c>
    </row>
    <row r="662" customFormat="false" ht="12.8" hidden="false" customHeight="false" outlineLevel="0" collapsed="false">
      <c r="A662" s="0" t="s">
        <v>573</v>
      </c>
      <c r="B662" s="0" t="n">
        <v>2049</v>
      </c>
      <c r="C662" s="0" t="s">
        <v>574</v>
      </c>
      <c r="D662" s="0" t="s">
        <v>580</v>
      </c>
      <c r="E662" s="0" t="n">
        <v>0</v>
      </c>
      <c r="K662" s="0" t="n">
        <v>6.76840565645401</v>
      </c>
      <c r="L662" s="0" t="n">
        <v>0</v>
      </c>
      <c r="M662" s="0" t="n">
        <v>1.00010229114132</v>
      </c>
      <c r="N662" s="0" t="n">
        <v>0</v>
      </c>
      <c r="O662" s="0" t="n">
        <v>9.98693951827721</v>
      </c>
      <c r="P662" s="0" t="n">
        <v>3.42190400023821</v>
      </c>
      <c r="Q662" s="0" t="n">
        <v>1.09259933442393</v>
      </c>
      <c r="R662" s="0" t="s">
        <v>40</v>
      </c>
      <c r="S662" s="0" t="s">
        <v>40</v>
      </c>
      <c r="T662" s="0" t="s">
        <v>40</v>
      </c>
      <c r="U662" s="0" t="s">
        <v>40</v>
      </c>
      <c r="V662" s="0" t="s">
        <v>40</v>
      </c>
      <c r="W662" s="0" t="s">
        <v>40</v>
      </c>
      <c r="X662" s="0" t="s">
        <v>41</v>
      </c>
      <c r="Y662" s="0" t="s">
        <v>40</v>
      </c>
      <c r="Z662" s="0" t="s">
        <v>40</v>
      </c>
      <c r="AA662" s="0" t="s">
        <v>40</v>
      </c>
      <c r="AB662" s="0" t="s">
        <v>40</v>
      </c>
      <c r="AC662" s="0" t="s">
        <v>40</v>
      </c>
      <c r="AD662" s="0" t="s">
        <v>40</v>
      </c>
      <c r="AK662" s="0" t="s">
        <v>46</v>
      </c>
    </row>
    <row r="663" customFormat="false" ht="12.8" hidden="false" customHeight="false" outlineLevel="0" collapsed="false">
      <c r="A663" s="0" t="s">
        <v>573</v>
      </c>
      <c r="B663" s="0" t="n">
        <v>2049</v>
      </c>
      <c r="C663" s="0" t="s">
        <v>574</v>
      </c>
      <c r="D663" s="0" t="s">
        <v>581</v>
      </c>
      <c r="E663" s="0" t="n">
        <v>0</v>
      </c>
      <c r="F663" s="0" t="n">
        <v>10.3271914608996</v>
      </c>
      <c r="G663" s="0" t="n">
        <v>35.4072925053081</v>
      </c>
      <c r="H663" s="0" t="n">
        <v>64.8450726709848</v>
      </c>
      <c r="I663" s="0" t="n">
        <v>57.1282483775104</v>
      </c>
      <c r="J663" s="0" t="n">
        <v>19.5280416257258</v>
      </c>
      <c r="K663" s="0" t="n">
        <v>3.44858047529202</v>
      </c>
      <c r="L663" s="0" t="n">
        <v>0</v>
      </c>
      <c r="M663" s="0" t="n">
        <v>3.23718414233009</v>
      </c>
      <c r="N663" s="0" t="n">
        <v>0</v>
      </c>
      <c r="O663" s="0" t="n">
        <v>10.5235737412188</v>
      </c>
      <c r="P663" s="0" t="n">
        <v>2.67532082882728</v>
      </c>
      <c r="Q663" s="0" t="n">
        <v>1.31046773326198</v>
      </c>
      <c r="R663" s="0" t="s">
        <v>40</v>
      </c>
      <c r="S663" s="0" t="s">
        <v>40</v>
      </c>
      <c r="T663" s="0" t="s">
        <v>40</v>
      </c>
      <c r="U663" s="0" t="s">
        <v>40</v>
      </c>
      <c r="V663" s="0" t="s">
        <v>40</v>
      </c>
      <c r="W663" s="0" t="s">
        <v>40</v>
      </c>
      <c r="X663" s="0" t="s">
        <v>40</v>
      </c>
      <c r="Y663" s="0" t="s">
        <v>40</v>
      </c>
      <c r="Z663" s="0" t="s">
        <v>40</v>
      </c>
      <c r="AA663" s="0" t="s">
        <v>40</v>
      </c>
      <c r="AB663" s="0" t="s">
        <v>40</v>
      </c>
      <c r="AC663" s="0" t="s">
        <v>40</v>
      </c>
      <c r="AD663" s="0" t="s">
        <v>40</v>
      </c>
      <c r="AK663" s="0" t="s">
        <v>46</v>
      </c>
    </row>
    <row r="664" customFormat="false" ht="12.8" hidden="false" customHeight="false" outlineLevel="0" collapsed="false">
      <c r="A664" s="0" t="s">
        <v>573</v>
      </c>
      <c r="B664" s="0" t="n">
        <v>2049</v>
      </c>
      <c r="C664" s="0" t="s">
        <v>574</v>
      </c>
      <c r="D664" s="0" t="s">
        <v>582</v>
      </c>
      <c r="E664" s="0" t="n">
        <v>0</v>
      </c>
      <c r="K664" s="0" t="n">
        <v>4.732343617</v>
      </c>
      <c r="L664" s="0" t="n">
        <v>0</v>
      </c>
      <c r="M664" s="0" t="n">
        <v>0.819114338905459</v>
      </c>
      <c r="N664" s="0" t="n">
        <v>0</v>
      </c>
      <c r="O664" s="0" t="n">
        <v>10.2878202770064</v>
      </c>
      <c r="P664" s="0" t="n">
        <v>3.42624997772919</v>
      </c>
      <c r="Q664" s="0" t="n">
        <v>1.06251646757595</v>
      </c>
      <c r="R664" s="0" t="s">
        <v>40</v>
      </c>
      <c r="S664" s="0" t="s">
        <v>40</v>
      </c>
      <c r="T664" s="0" t="s">
        <v>40</v>
      </c>
      <c r="U664" s="0" t="s">
        <v>40</v>
      </c>
      <c r="V664" s="0" t="s">
        <v>40</v>
      </c>
      <c r="W664" s="0" t="s">
        <v>40</v>
      </c>
      <c r="X664" s="0" t="s">
        <v>41</v>
      </c>
      <c r="Y664" s="0" t="s">
        <v>40</v>
      </c>
      <c r="Z664" s="0" t="s">
        <v>40</v>
      </c>
      <c r="AA664" s="0" t="s">
        <v>40</v>
      </c>
      <c r="AB664" s="0" t="s">
        <v>40</v>
      </c>
      <c r="AC664" s="0" t="s">
        <v>40</v>
      </c>
      <c r="AD664" s="0" t="s">
        <v>40</v>
      </c>
      <c r="AK664" s="0" t="s">
        <v>46</v>
      </c>
    </row>
    <row r="665" customFormat="false" ht="12.8" hidden="false" customHeight="false" outlineLevel="0" collapsed="false">
      <c r="A665" s="0" t="s">
        <v>573</v>
      </c>
      <c r="B665" s="0" t="n">
        <v>2049</v>
      </c>
      <c r="C665" s="0" t="s">
        <v>59</v>
      </c>
      <c r="D665" s="0" t="s">
        <v>583</v>
      </c>
      <c r="E665" s="0" t="n">
        <v>0</v>
      </c>
      <c r="F665" s="0" t="n">
        <v>11.8670765029957</v>
      </c>
      <c r="G665" s="0" t="n">
        <v>43.5916915868986</v>
      </c>
      <c r="H665" s="0" t="n">
        <v>48.7565006548838</v>
      </c>
      <c r="I665" s="0" t="n">
        <v>138.439728102238</v>
      </c>
      <c r="J665" s="0" t="n">
        <v>86.3785175123308</v>
      </c>
      <c r="K665" s="0" t="n">
        <v>57.452662533335</v>
      </c>
      <c r="L665" s="0" t="n">
        <v>0</v>
      </c>
      <c r="M665" s="0" t="n">
        <v>12.8436101844775</v>
      </c>
      <c r="N665" s="0" t="n">
        <v>7.48005995756947</v>
      </c>
      <c r="O665" s="0" t="n">
        <v>19.5796645778414</v>
      </c>
      <c r="P665" s="0" t="n">
        <v>11.305204699345</v>
      </c>
      <c r="Q665" s="0" t="n">
        <v>5.97512442022081</v>
      </c>
      <c r="R665" s="0" t="s">
        <v>40</v>
      </c>
      <c r="S665" s="0" t="s">
        <v>40</v>
      </c>
      <c r="T665" s="0" t="s">
        <v>40</v>
      </c>
      <c r="U665" s="0" t="s">
        <v>40</v>
      </c>
      <c r="V665" s="0" t="s">
        <v>40</v>
      </c>
      <c r="W665" s="0" t="s">
        <v>40</v>
      </c>
      <c r="X665" s="0" t="s">
        <v>40</v>
      </c>
      <c r="Y665" s="0" t="s">
        <v>40</v>
      </c>
      <c r="Z665" s="0" t="s">
        <v>40</v>
      </c>
      <c r="AA665" s="0" t="s">
        <v>40</v>
      </c>
      <c r="AB665" s="0" t="s">
        <v>40</v>
      </c>
      <c r="AC665" s="0" t="s">
        <v>40</v>
      </c>
      <c r="AD665" s="0" t="s">
        <v>40</v>
      </c>
      <c r="AK665" s="0" t="s">
        <v>65</v>
      </c>
    </row>
    <row r="666" customFormat="false" ht="12.8" hidden="false" customHeight="false" outlineLevel="0" collapsed="false">
      <c r="A666" s="0" t="s">
        <v>573</v>
      </c>
      <c r="B666" s="0" t="n">
        <v>2049</v>
      </c>
      <c r="C666" s="0" t="s">
        <v>59</v>
      </c>
      <c r="D666" s="0" t="s">
        <v>584</v>
      </c>
      <c r="E666" s="0" t="n">
        <v>0</v>
      </c>
      <c r="F666" s="0" t="n">
        <v>11.8670765029957</v>
      </c>
      <c r="G666" s="0" t="n">
        <v>43.5916915868986</v>
      </c>
      <c r="H666" s="0" t="n">
        <v>45.7639863597458</v>
      </c>
      <c r="L666" s="0" t="n">
        <v>6.35634230402391</v>
      </c>
      <c r="M666" s="0" t="n">
        <v>6.75828384794174</v>
      </c>
      <c r="N666" s="0" t="n">
        <v>3.43977750426013</v>
      </c>
      <c r="O666" s="0" t="n">
        <v>15.8887805486723</v>
      </c>
      <c r="P666" s="0" t="n">
        <v>11.3515538121548</v>
      </c>
      <c r="Q666" s="0" t="n">
        <v>7.7362807519221</v>
      </c>
      <c r="R666" s="0" t="s">
        <v>40</v>
      </c>
      <c r="S666" s="0" t="s">
        <v>40</v>
      </c>
      <c r="T666" s="0" t="s">
        <v>40</v>
      </c>
      <c r="U666" s="0" t="s">
        <v>40</v>
      </c>
      <c r="V666" s="0" t="s">
        <v>40</v>
      </c>
      <c r="W666" s="0" t="s">
        <v>40</v>
      </c>
      <c r="X666" s="0" t="s">
        <v>40</v>
      </c>
      <c r="Y666" s="0" t="s">
        <v>41</v>
      </c>
      <c r="Z666" s="0" t="s">
        <v>40</v>
      </c>
      <c r="AA666" s="0" t="s">
        <v>40</v>
      </c>
      <c r="AB666" s="0" t="s">
        <v>40</v>
      </c>
      <c r="AC666" s="0" t="s">
        <v>40</v>
      </c>
      <c r="AD666" s="0" t="s">
        <v>40</v>
      </c>
      <c r="AK666" s="0" t="s">
        <v>65</v>
      </c>
    </row>
    <row r="667" customFormat="false" ht="12.8" hidden="false" customHeight="false" outlineLevel="0" collapsed="false">
      <c r="A667" s="0" t="s">
        <v>573</v>
      </c>
      <c r="B667" s="0" t="n">
        <v>2049</v>
      </c>
      <c r="C667" s="0" t="s">
        <v>59</v>
      </c>
      <c r="D667" s="0" t="s">
        <v>585</v>
      </c>
      <c r="E667" s="0" t="n">
        <v>0</v>
      </c>
      <c r="I667" s="0" t="n">
        <v>6.91129384046068</v>
      </c>
      <c r="J667" s="0" t="n">
        <v>2.38561457945154</v>
      </c>
      <c r="K667" s="0" t="n">
        <v>2.23947702257193</v>
      </c>
      <c r="M667" s="0" t="n">
        <v>11.7948072580956</v>
      </c>
      <c r="N667" s="0" t="n">
        <v>10.6029677452166</v>
      </c>
      <c r="O667" s="0" t="n">
        <v>17.9514694457482</v>
      </c>
      <c r="P667" s="0" t="n">
        <v>13.0804420222856</v>
      </c>
      <c r="Q667" s="0" t="n">
        <v>8.91732344746315</v>
      </c>
      <c r="R667" s="0" t="s">
        <v>40</v>
      </c>
      <c r="S667" s="0" t="s">
        <v>40</v>
      </c>
      <c r="T667" s="0" t="s">
        <v>40</v>
      </c>
      <c r="U667" s="0" t="s">
        <v>40</v>
      </c>
      <c r="V667" s="0" t="s">
        <v>41</v>
      </c>
      <c r="W667" s="0" t="s">
        <v>41</v>
      </c>
      <c r="X667" s="0" t="s">
        <v>41</v>
      </c>
      <c r="Y667" s="0" t="s">
        <v>40</v>
      </c>
      <c r="Z667" s="0" t="s">
        <v>40</v>
      </c>
      <c r="AA667" s="0" t="s">
        <v>40</v>
      </c>
      <c r="AB667" s="0" t="s">
        <v>40</v>
      </c>
      <c r="AC667" s="0" t="s">
        <v>40</v>
      </c>
      <c r="AD667" s="0" t="s">
        <v>40</v>
      </c>
      <c r="AK667" s="0" t="s">
        <v>72</v>
      </c>
    </row>
    <row r="668" customFormat="false" ht="12.8" hidden="false" customHeight="false" outlineLevel="0" collapsed="false">
      <c r="A668" s="0" t="s">
        <v>573</v>
      </c>
      <c r="B668" s="0" t="n">
        <v>2049</v>
      </c>
      <c r="C668" s="0" t="s">
        <v>59</v>
      </c>
      <c r="D668" s="0" t="s">
        <v>586</v>
      </c>
      <c r="E668" s="0" t="n">
        <v>0</v>
      </c>
      <c r="F668" s="0" t="n">
        <v>16.5508503925364</v>
      </c>
      <c r="G668" s="0" t="n">
        <v>60.3141590349654</v>
      </c>
      <c r="H668" s="0" t="n">
        <v>65.5177121130913</v>
      </c>
      <c r="K668" s="0" t="n">
        <v>5.56884608567125</v>
      </c>
      <c r="L668" s="0" t="n">
        <v>0</v>
      </c>
      <c r="M668" s="0" t="n">
        <v>14.2020342153358</v>
      </c>
      <c r="N668" s="0" t="n">
        <v>4.77267631800424</v>
      </c>
      <c r="O668" s="0" t="n">
        <v>18.4978612522291</v>
      </c>
      <c r="P668" s="0" t="n">
        <v>7.33424273267716</v>
      </c>
      <c r="Q668" s="0" t="n">
        <v>6.39297437982764</v>
      </c>
      <c r="R668" s="0" t="s">
        <v>40</v>
      </c>
      <c r="S668" s="0" t="s">
        <v>40</v>
      </c>
      <c r="T668" s="0" t="s">
        <v>40</v>
      </c>
      <c r="U668" s="0" t="s">
        <v>40</v>
      </c>
      <c r="V668" s="0" t="s">
        <v>40</v>
      </c>
      <c r="W668" s="0" t="s">
        <v>40</v>
      </c>
      <c r="X668" s="0" t="s">
        <v>41</v>
      </c>
      <c r="Y668" s="0" t="s">
        <v>40</v>
      </c>
      <c r="Z668" s="0" t="s">
        <v>40</v>
      </c>
      <c r="AA668" s="0" t="s">
        <v>40</v>
      </c>
      <c r="AB668" s="0" t="s">
        <v>40</v>
      </c>
      <c r="AC668" s="0" t="s">
        <v>40</v>
      </c>
      <c r="AD668" s="0" t="s">
        <v>40</v>
      </c>
      <c r="AK668" s="0" t="s">
        <v>72</v>
      </c>
    </row>
    <row r="669" customFormat="false" ht="12.8" hidden="false" customHeight="false" outlineLevel="0" collapsed="false">
      <c r="A669" s="0" t="s">
        <v>573</v>
      </c>
      <c r="B669" s="0" t="n">
        <v>2049</v>
      </c>
      <c r="C669" s="0" t="s">
        <v>59</v>
      </c>
      <c r="D669" s="0" t="s">
        <v>587</v>
      </c>
      <c r="E669" s="0" t="n">
        <v>0</v>
      </c>
      <c r="I669" s="0" t="n">
        <v>5.05539358907669</v>
      </c>
      <c r="K669" s="0" t="n">
        <v>3.34177329104572</v>
      </c>
      <c r="M669" s="0" t="n">
        <v>1.880970664508</v>
      </c>
      <c r="N669" s="0" t="n">
        <v>3.9653707018845</v>
      </c>
      <c r="O669" s="0" t="n">
        <v>10.0686470420244</v>
      </c>
      <c r="P669" s="0" t="n">
        <v>7.2735436154297</v>
      </c>
      <c r="Q669" s="0" t="n">
        <v>5.17105034293125</v>
      </c>
      <c r="R669" s="0" t="s">
        <v>40</v>
      </c>
      <c r="S669" s="0" t="s">
        <v>40</v>
      </c>
      <c r="T669" s="0" t="s">
        <v>40</v>
      </c>
      <c r="U669" s="0" t="s">
        <v>40</v>
      </c>
      <c r="V669" s="0" t="s">
        <v>41</v>
      </c>
      <c r="W669" s="0" t="s">
        <v>40</v>
      </c>
      <c r="X669" s="0" t="s">
        <v>41</v>
      </c>
      <c r="Y669" s="0" t="s">
        <v>40</v>
      </c>
      <c r="Z669" s="0" t="s">
        <v>41</v>
      </c>
      <c r="AA669" s="0" t="s">
        <v>40</v>
      </c>
      <c r="AB669" s="0" t="s">
        <v>40</v>
      </c>
      <c r="AC669" s="0" t="s">
        <v>40</v>
      </c>
      <c r="AD669" s="0" t="s">
        <v>40</v>
      </c>
      <c r="AK669" s="0" t="s">
        <v>65</v>
      </c>
    </row>
    <row r="670" customFormat="false" ht="12.8" hidden="false" customHeight="false" outlineLevel="0" collapsed="false">
      <c r="A670" s="0" t="s">
        <v>573</v>
      </c>
      <c r="B670" s="0" t="n">
        <v>2049</v>
      </c>
      <c r="C670" s="0" t="s">
        <v>59</v>
      </c>
      <c r="D670" s="0" t="s">
        <v>588</v>
      </c>
      <c r="E670" s="0" t="n">
        <v>0</v>
      </c>
      <c r="F670" s="0" t="n">
        <v>9.88922820786167</v>
      </c>
      <c r="G670" s="0" t="n">
        <v>36.3264136814852</v>
      </c>
      <c r="H670" s="0" t="n">
        <v>40.1022788890914</v>
      </c>
      <c r="L670" s="0" t="n">
        <v>5.21876013497776</v>
      </c>
      <c r="M670" s="0" t="n">
        <v>11.9394431313717</v>
      </c>
      <c r="N670" s="0" t="n">
        <v>1.40302088002938</v>
      </c>
      <c r="O670" s="0" t="n">
        <v>11.5607371236224</v>
      </c>
      <c r="P670" s="0" t="n">
        <v>7.07702609598126</v>
      </c>
      <c r="Q670" s="0" t="n">
        <v>1.87785081026816</v>
      </c>
      <c r="R670" s="0" t="s">
        <v>40</v>
      </c>
      <c r="S670" s="0" t="s">
        <v>40</v>
      </c>
      <c r="T670" s="0" t="s">
        <v>40</v>
      </c>
      <c r="U670" s="0" t="s">
        <v>40</v>
      </c>
      <c r="V670" s="0" t="s">
        <v>40</v>
      </c>
      <c r="W670" s="0" t="s">
        <v>40</v>
      </c>
      <c r="X670" s="0" t="s">
        <v>40</v>
      </c>
      <c r="Y670" s="0" t="s">
        <v>41</v>
      </c>
      <c r="Z670" s="0" t="s">
        <v>40</v>
      </c>
      <c r="AA670" s="0" t="s">
        <v>40</v>
      </c>
      <c r="AB670" s="0" t="s">
        <v>40</v>
      </c>
      <c r="AC670" s="0" t="s">
        <v>40</v>
      </c>
      <c r="AD670" s="0" t="s">
        <v>40</v>
      </c>
      <c r="AK670" s="0" t="s">
        <v>65</v>
      </c>
    </row>
    <row r="671" customFormat="false" ht="12.8" hidden="false" customHeight="false" outlineLevel="0" collapsed="false">
      <c r="A671" s="0" t="s">
        <v>573</v>
      </c>
      <c r="B671" s="0" t="n">
        <v>2049</v>
      </c>
      <c r="C671" s="0" t="s">
        <v>589</v>
      </c>
      <c r="D671" s="0" t="s">
        <v>590</v>
      </c>
      <c r="L671" s="0" t="n">
        <v>70</v>
      </c>
      <c r="Y671" s="0" t="s">
        <v>101</v>
      </c>
    </row>
    <row r="672" customFormat="false" ht="12.8" hidden="false" customHeight="false" outlineLevel="0" collapsed="false">
      <c r="A672" s="0" t="s">
        <v>573</v>
      </c>
      <c r="B672" s="0" t="n">
        <v>2049</v>
      </c>
      <c r="C672" s="0" t="s">
        <v>384</v>
      </c>
      <c r="D672" s="0" t="s">
        <v>591</v>
      </c>
      <c r="L672" s="0" t="n">
        <v>18</v>
      </c>
      <c r="Y672" s="0" t="s">
        <v>107</v>
      </c>
    </row>
    <row r="673" customFormat="false" ht="12.8" hidden="false" customHeight="false" outlineLevel="0" collapsed="false">
      <c r="A673" s="0" t="s">
        <v>573</v>
      </c>
      <c r="B673" s="0" t="n">
        <v>2049</v>
      </c>
      <c r="C673" s="0" t="s">
        <v>384</v>
      </c>
      <c r="D673" s="0" t="s">
        <v>594</v>
      </c>
      <c r="H673" s="0" t="n">
        <v>0</v>
      </c>
      <c r="I673" s="0" t="n">
        <v>0</v>
      </c>
      <c r="J673" s="0" t="n">
        <v>40</v>
      </c>
      <c r="K673" s="0" t="n">
        <v>50</v>
      </c>
      <c r="L673" s="0" t="n">
        <v>30</v>
      </c>
      <c r="M673" s="0" t="n">
        <v>20</v>
      </c>
      <c r="R673" s="0" t="s">
        <v>40</v>
      </c>
      <c r="S673" s="0" t="s">
        <v>40</v>
      </c>
      <c r="T673" s="0" t="s">
        <v>40</v>
      </c>
      <c r="U673" s="0" t="s">
        <v>40</v>
      </c>
      <c r="V673" s="0" t="s">
        <v>40</v>
      </c>
      <c r="W673" s="0" t="s">
        <v>40</v>
      </c>
      <c r="X673" s="0" t="s">
        <v>40</v>
      </c>
      <c r="Y673" s="0" t="s">
        <v>40</v>
      </c>
      <c r="Z673" s="0" t="s">
        <v>40</v>
      </c>
      <c r="AA673" s="0" t="s">
        <v>40</v>
      </c>
      <c r="AB673" s="0" t="s">
        <v>40</v>
      </c>
      <c r="AC673" s="0" t="s">
        <v>40</v>
      </c>
      <c r="AD673" s="0" t="s">
        <v>40</v>
      </c>
    </row>
    <row r="674" customFormat="false" ht="12.8" hidden="false" customHeight="false" outlineLevel="0" collapsed="false">
      <c r="A674" s="0" t="s">
        <v>573</v>
      </c>
      <c r="B674" s="0" t="n">
        <v>2049</v>
      </c>
      <c r="C674" s="0" t="s">
        <v>589</v>
      </c>
      <c r="D674" s="0" t="s">
        <v>595</v>
      </c>
      <c r="I674" s="0" t="n">
        <v>35</v>
      </c>
      <c r="V674" s="0" t="s">
        <v>101</v>
      </c>
    </row>
    <row r="675" customFormat="false" ht="12.8" hidden="false" customHeight="false" outlineLevel="0" collapsed="false">
      <c r="A675" s="0" t="s">
        <v>573</v>
      </c>
      <c r="B675" s="0" t="n">
        <v>2049</v>
      </c>
      <c r="C675" s="0" t="s">
        <v>589</v>
      </c>
      <c r="D675" s="0" t="s">
        <v>596</v>
      </c>
      <c r="I675" s="0" t="n">
        <v>45</v>
      </c>
      <c r="V675" s="0" t="s">
        <v>101</v>
      </c>
    </row>
    <row r="676" customFormat="false" ht="12.8" hidden="false" customHeight="false" outlineLevel="0" collapsed="false">
      <c r="A676" s="0" t="s">
        <v>573</v>
      </c>
      <c r="B676" s="0" t="n">
        <v>2049</v>
      </c>
      <c r="C676" s="0" t="s">
        <v>589</v>
      </c>
      <c r="D676" s="0" t="s">
        <v>103</v>
      </c>
      <c r="I676" s="0" t="n">
        <v>25</v>
      </c>
      <c r="V676" s="0" t="s">
        <v>104</v>
      </c>
    </row>
    <row r="677" customFormat="false" ht="12.8" hidden="false" customHeight="false" outlineLevel="0" collapsed="false">
      <c r="A677" s="0" t="s">
        <v>573</v>
      </c>
      <c r="B677" s="0" t="n">
        <v>2057</v>
      </c>
      <c r="C677" s="0" t="s">
        <v>574</v>
      </c>
      <c r="D677" s="0" t="s">
        <v>575</v>
      </c>
      <c r="E677" s="0" t="n">
        <v>0</v>
      </c>
      <c r="I677" s="0" t="n">
        <v>6.54316689423782</v>
      </c>
      <c r="J677" s="0" t="n">
        <v>33.4566922772213</v>
      </c>
      <c r="K677" s="0" t="n">
        <v>21.1688485853702</v>
      </c>
      <c r="L677" s="0" t="n">
        <v>5.551902066122</v>
      </c>
      <c r="M677" s="0" t="n">
        <v>0.97136043757536</v>
      </c>
      <c r="N677" s="0" t="n">
        <v>7.61401055313619</v>
      </c>
      <c r="O677" s="0" t="n">
        <v>0.800848362032998</v>
      </c>
      <c r="P677" s="0" t="n">
        <v>14.3893388656692</v>
      </c>
      <c r="Q677" s="0" t="n">
        <v>4.17581239332354</v>
      </c>
      <c r="R677" s="0" t="s">
        <v>40</v>
      </c>
      <c r="S677" s="0" t="s">
        <v>40</v>
      </c>
      <c r="T677" s="0" t="s">
        <v>40</v>
      </c>
      <c r="U677" s="0" t="s">
        <v>40</v>
      </c>
      <c r="V677" s="0" t="s">
        <v>41</v>
      </c>
      <c r="W677" s="0" t="s">
        <v>40</v>
      </c>
      <c r="X677" s="0" t="s">
        <v>40</v>
      </c>
      <c r="Y677" s="0" t="s">
        <v>40</v>
      </c>
      <c r="Z677" s="0" t="s">
        <v>40</v>
      </c>
      <c r="AA677" s="0" t="s">
        <v>40</v>
      </c>
      <c r="AB677" s="0" t="s">
        <v>40</v>
      </c>
      <c r="AC677" s="0" t="s">
        <v>40</v>
      </c>
      <c r="AD677" s="0" t="s">
        <v>40</v>
      </c>
      <c r="AK677" s="0" t="s">
        <v>46</v>
      </c>
    </row>
    <row r="678" customFormat="false" ht="12.8" hidden="false" customHeight="false" outlineLevel="0" collapsed="false">
      <c r="A678" s="0" t="s">
        <v>573</v>
      </c>
      <c r="B678" s="0" t="n">
        <v>2057</v>
      </c>
      <c r="C678" s="0" t="s">
        <v>574</v>
      </c>
      <c r="D678" s="0" t="s">
        <v>576</v>
      </c>
      <c r="E678" s="0" t="n">
        <v>0</v>
      </c>
      <c r="J678" s="0" t="n">
        <v>6.50380943300001</v>
      </c>
      <c r="K678" s="0" t="n">
        <v>15.349367019853</v>
      </c>
      <c r="L678" s="0" t="n">
        <v>4.27122115948209</v>
      </c>
      <c r="M678" s="0" t="n">
        <v>0</v>
      </c>
      <c r="N678" s="0" t="n">
        <v>6.74225343004602</v>
      </c>
      <c r="O678" s="0" t="n">
        <v>0</v>
      </c>
      <c r="P678" s="0" t="n">
        <v>8.48843859415901</v>
      </c>
      <c r="Q678" s="0" t="n">
        <v>0.903004294738782</v>
      </c>
      <c r="R678" s="0" t="s">
        <v>40</v>
      </c>
      <c r="S678" s="0" t="s">
        <v>40</v>
      </c>
      <c r="T678" s="0" t="s">
        <v>40</v>
      </c>
      <c r="U678" s="0" t="s">
        <v>40</v>
      </c>
      <c r="V678" s="0" t="s">
        <v>40</v>
      </c>
      <c r="W678" s="0" t="s">
        <v>41</v>
      </c>
      <c r="X678" s="0" t="s">
        <v>40</v>
      </c>
      <c r="Y678" s="0" t="s">
        <v>40</v>
      </c>
      <c r="Z678" s="0" t="s">
        <v>40</v>
      </c>
      <c r="AA678" s="0" t="s">
        <v>40</v>
      </c>
      <c r="AB678" s="0" t="s">
        <v>40</v>
      </c>
      <c r="AC678" s="0" t="s">
        <v>40</v>
      </c>
      <c r="AD678" s="0" t="s">
        <v>40</v>
      </c>
      <c r="AK678" s="0" t="s">
        <v>46</v>
      </c>
    </row>
    <row r="679" customFormat="false" ht="12.8" hidden="false" customHeight="false" outlineLevel="0" collapsed="false">
      <c r="A679" s="0" t="s">
        <v>573</v>
      </c>
      <c r="B679" s="0" t="n">
        <v>2057</v>
      </c>
      <c r="C679" s="0" t="s">
        <v>574</v>
      </c>
      <c r="D679" s="0" t="s">
        <v>577</v>
      </c>
      <c r="E679" s="0" t="n">
        <v>0</v>
      </c>
      <c r="F679" s="0" t="n">
        <v>17.9027282105725</v>
      </c>
      <c r="G679" s="0" t="n">
        <v>49.3917353824307</v>
      </c>
      <c r="H679" s="0" t="n">
        <v>114.687352840733</v>
      </c>
      <c r="I679" s="0" t="n">
        <v>59.2579487938915</v>
      </c>
      <c r="J679" s="0" t="n">
        <v>33.506805450944</v>
      </c>
      <c r="K679" s="0" t="n">
        <v>19.4607738713009</v>
      </c>
      <c r="L679" s="0" t="n">
        <v>9.05037535962506</v>
      </c>
      <c r="M679" s="0" t="n">
        <v>3.99667064182749</v>
      </c>
      <c r="N679" s="0" t="n">
        <v>12.1827567897585</v>
      </c>
      <c r="O679" s="0" t="n">
        <v>0.61923551332999</v>
      </c>
      <c r="P679" s="0" t="n">
        <v>12.9829764470477</v>
      </c>
      <c r="Q679" s="0" t="n">
        <v>2.07571654669572</v>
      </c>
      <c r="R679" s="0" t="s">
        <v>40</v>
      </c>
      <c r="S679" s="0" t="s">
        <v>40</v>
      </c>
      <c r="T679" s="0" t="s">
        <v>40</v>
      </c>
      <c r="U679" s="0" t="s">
        <v>40</v>
      </c>
      <c r="V679" s="0" t="s">
        <v>40</v>
      </c>
      <c r="W679" s="0" t="s">
        <v>40</v>
      </c>
      <c r="X679" s="0" t="s">
        <v>40</v>
      </c>
      <c r="Y679" s="0" t="s">
        <v>40</v>
      </c>
      <c r="Z679" s="0" t="s">
        <v>40</v>
      </c>
      <c r="AA679" s="0" t="s">
        <v>40</v>
      </c>
      <c r="AB679" s="0" t="s">
        <v>40</v>
      </c>
      <c r="AC679" s="0" t="s">
        <v>40</v>
      </c>
      <c r="AD679" s="0" t="s">
        <v>40</v>
      </c>
      <c r="AK679" s="0" t="s">
        <v>46</v>
      </c>
    </row>
    <row r="680" customFormat="false" ht="12.8" hidden="false" customHeight="false" outlineLevel="0" collapsed="false">
      <c r="A680" s="0" t="s">
        <v>573</v>
      </c>
      <c r="B680" s="0" t="n">
        <v>2057</v>
      </c>
      <c r="C680" s="0" t="s">
        <v>574</v>
      </c>
      <c r="D680" s="0" t="s">
        <v>578</v>
      </c>
      <c r="E680" s="0" t="n">
        <v>0</v>
      </c>
      <c r="F680" s="0" t="n">
        <v>17.9027282105725</v>
      </c>
      <c r="G680" s="0" t="n">
        <v>43.7436779656458</v>
      </c>
      <c r="K680" s="0" t="n">
        <v>4.94489661898756</v>
      </c>
      <c r="L680" s="0" t="n">
        <v>0</v>
      </c>
      <c r="M680" s="0" t="n">
        <v>0.0043943930701719</v>
      </c>
      <c r="N680" s="0" t="n">
        <v>9.9439477859873</v>
      </c>
      <c r="O680" s="0" t="n">
        <v>0.737204090260082</v>
      </c>
      <c r="P680" s="0" t="n">
        <v>7.96419584847838</v>
      </c>
      <c r="Q680" s="0" t="n">
        <v>2.16031509360229</v>
      </c>
      <c r="R680" s="0" t="s">
        <v>40</v>
      </c>
      <c r="S680" s="0" t="s">
        <v>40</v>
      </c>
      <c r="T680" s="0" t="s">
        <v>40</v>
      </c>
      <c r="U680" s="0" t="s">
        <v>40</v>
      </c>
      <c r="V680" s="0" t="s">
        <v>40</v>
      </c>
      <c r="W680" s="0" t="s">
        <v>40</v>
      </c>
      <c r="X680" s="0" t="s">
        <v>41</v>
      </c>
      <c r="Y680" s="0" t="s">
        <v>40</v>
      </c>
      <c r="Z680" s="0" t="s">
        <v>40</v>
      </c>
      <c r="AA680" s="0" t="s">
        <v>40</v>
      </c>
      <c r="AB680" s="0" t="s">
        <v>40</v>
      </c>
      <c r="AC680" s="0" t="s">
        <v>40</v>
      </c>
      <c r="AD680" s="0" t="s">
        <v>40</v>
      </c>
      <c r="AK680" s="0" t="s">
        <v>46</v>
      </c>
    </row>
    <row r="681" customFormat="false" ht="12.8" hidden="false" customHeight="false" outlineLevel="0" collapsed="false">
      <c r="A681" s="0" t="s">
        <v>573</v>
      </c>
      <c r="B681" s="0" t="n">
        <v>2057</v>
      </c>
      <c r="C681" s="0" t="s">
        <v>574</v>
      </c>
      <c r="D681" s="0" t="s">
        <v>579</v>
      </c>
      <c r="E681" s="0" t="n">
        <v>0</v>
      </c>
      <c r="F681" s="0" t="n">
        <v>14.7754968560535</v>
      </c>
      <c r="G681" s="0" t="n">
        <v>42.531094586249</v>
      </c>
      <c r="H681" s="0" t="n">
        <v>95.8315983048215</v>
      </c>
      <c r="I681" s="0" t="n">
        <v>44.7857955527505</v>
      </c>
      <c r="J681" s="0" t="n">
        <v>19.985862628697</v>
      </c>
      <c r="K681" s="0" t="n">
        <v>10.485437454138</v>
      </c>
      <c r="L681" s="0" t="n">
        <v>2.11337252918677</v>
      </c>
      <c r="M681" s="0" t="n">
        <v>0</v>
      </c>
      <c r="N681" s="0" t="n">
        <v>4.75076605464809</v>
      </c>
      <c r="O681" s="0" t="n">
        <v>0</v>
      </c>
      <c r="P681" s="0" t="n">
        <v>6.18421633030359</v>
      </c>
      <c r="Q681" s="0" t="n">
        <v>0.137959480429466</v>
      </c>
      <c r="R681" s="0" t="s">
        <v>40</v>
      </c>
      <c r="S681" s="0" t="s">
        <v>40</v>
      </c>
      <c r="T681" s="0" t="s">
        <v>40</v>
      </c>
      <c r="U681" s="0" t="s">
        <v>40</v>
      </c>
      <c r="V681" s="0" t="s">
        <v>40</v>
      </c>
      <c r="W681" s="0" t="s">
        <v>40</v>
      </c>
      <c r="X681" s="0" t="s">
        <v>40</v>
      </c>
      <c r="Y681" s="0" t="s">
        <v>40</v>
      </c>
      <c r="Z681" s="0" t="s">
        <v>40</v>
      </c>
      <c r="AA681" s="0" t="s">
        <v>40</v>
      </c>
      <c r="AB681" s="0" t="s">
        <v>40</v>
      </c>
      <c r="AC681" s="0" t="s">
        <v>40</v>
      </c>
      <c r="AD681" s="0" t="s">
        <v>40</v>
      </c>
      <c r="AK681" s="0" t="s">
        <v>46</v>
      </c>
    </row>
    <row r="682" customFormat="false" ht="12.8" hidden="false" customHeight="false" outlineLevel="0" collapsed="false">
      <c r="A682" s="0" t="s">
        <v>573</v>
      </c>
      <c r="B682" s="0" t="n">
        <v>2057</v>
      </c>
      <c r="C682" s="0" t="s">
        <v>574</v>
      </c>
      <c r="D682" s="0" t="s">
        <v>580</v>
      </c>
      <c r="E682" s="0" t="n">
        <v>0</v>
      </c>
      <c r="K682" s="0" t="n">
        <v>5.045301834</v>
      </c>
      <c r="L682" s="0" t="n">
        <v>0.795824005379473</v>
      </c>
      <c r="M682" s="0" t="n">
        <v>0</v>
      </c>
      <c r="N682" s="0" t="n">
        <v>4.96257733067071</v>
      </c>
      <c r="O682" s="0" t="n">
        <v>0</v>
      </c>
      <c r="P682" s="0" t="n">
        <v>6.83081178245663</v>
      </c>
      <c r="Q682" s="0" t="n">
        <v>0.383097606429266</v>
      </c>
      <c r="R682" s="0" t="s">
        <v>40</v>
      </c>
      <c r="S682" s="0" t="s">
        <v>40</v>
      </c>
      <c r="T682" s="0" t="s">
        <v>40</v>
      </c>
      <c r="U682" s="0" t="s">
        <v>40</v>
      </c>
      <c r="V682" s="0" t="s">
        <v>40</v>
      </c>
      <c r="W682" s="0" t="s">
        <v>40</v>
      </c>
      <c r="X682" s="0" t="s">
        <v>41</v>
      </c>
      <c r="Y682" s="0" t="s">
        <v>40</v>
      </c>
      <c r="Z682" s="0" t="s">
        <v>40</v>
      </c>
      <c r="AA682" s="0" t="s">
        <v>40</v>
      </c>
      <c r="AB682" s="0" t="s">
        <v>40</v>
      </c>
      <c r="AC682" s="0" t="s">
        <v>40</v>
      </c>
      <c r="AD682" s="0" t="s">
        <v>40</v>
      </c>
      <c r="AK682" s="0" t="s">
        <v>46</v>
      </c>
    </row>
    <row r="683" customFormat="false" ht="12.8" hidden="false" customHeight="false" outlineLevel="0" collapsed="false">
      <c r="A683" s="0" t="s">
        <v>573</v>
      </c>
      <c r="B683" s="0" t="n">
        <v>2057</v>
      </c>
      <c r="C683" s="0" t="s">
        <v>574</v>
      </c>
      <c r="D683" s="0" t="s">
        <v>581</v>
      </c>
      <c r="E683" s="0" t="n">
        <v>0</v>
      </c>
      <c r="F683" s="0" t="n">
        <v>14.7754968560535</v>
      </c>
      <c r="G683" s="0" t="n">
        <v>42.531094586249</v>
      </c>
      <c r="H683" s="0" t="n">
        <v>9.39255065310682</v>
      </c>
      <c r="I683" s="0" t="n">
        <v>0</v>
      </c>
      <c r="J683" s="0" t="n">
        <v>30.8246241877121</v>
      </c>
      <c r="K683" s="0" t="n">
        <v>10.3704700686588</v>
      </c>
      <c r="L683" s="0" t="n">
        <v>1.03789593867703</v>
      </c>
      <c r="M683" s="0" t="n">
        <v>0</v>
      </c>
      <c r="N683" s="0" t="n">
        <v>4.99669595768206</v>
      </c>
      <c r="O683" s="0" t="n">
        <v>0</v>
      </c>
      <c r="P683" s="0" t="n">
        <v>6.14375244051613</v>
      </c>
      <c r="Q683" s="0" t="n">
        <v>0.120730299362466</v>
      </c>
      <c r="R683" s="0" t="s">
        <v>40</v>
      </c>
      <c r="S683" s="0" t="s">
        <v>40</v>
      </c>
      <c r="T683" s="0" t="s">
        <v>40</v>
      </c>
      <c r="U683" s="0" t="s">
        <v>40</v>
      </c>
      <c r="V683" s="0" t="s">
        <v>40</v>
      </c>
      <c r="W683" s="0" t="s">
        <v>40</v>
      </c>
      <c r="X683" s="0" t="s">
        <v>40</v>
      </c>
      <c r="Y683" s="0" t="s">
        <v>40</v>
      </c>
      <c r="Z683" s="0" t="s">
        <v>40</v>
      </c>
      <c r="AA683" s="0" t="s">
        <v>40</v>
      </c>
      <c r="AB683" s="0" t="s">
        <v>40</v>
      </c>
      <c r="AC683" s="0" t="s">
        <v>40</v>
      </c>
      <c r="AD683" s="0" t="s">
        <v>40</v>
      </c>
      <c r="AK683" s="0" t="s">
        <v>46</v>
      </c>
    </row>
    <row r="684" customFormat="false" ht="12.8" hidden="false" customHeight="false" outlineLevel="0" collapsed="false">
      <c r="A684" s="0" t="s">
        <v>573</v>
      </c>
      <c r="B684" s="0" t="n">
        <v>2057</v>
      </c>
      <c r="C684" s="0" t="s">
        <v>574</v>
      </c>
      <c r="D684" s="0" t="s">
        <v>582</v>
      </c>
      <c r="E684" s="0" t="n">
        <v>0</v>
      </c>
      <c r="K684" s="0" t="n">
        <v>1.75408031888079</v>
      </c>
      <c r="L684" s="0" t="n">
        <v>2.35222073572587</v>
      </c>
      <c r="M684" s="0" t="n">
        <v>0</v>
      </c>
      <c r="N684" s="0" t="n">
        <v>4.36394539551962</v>
      </c>
      <c r="O684" s="0" t="n">
        <v>0</v>
      </c>
      <c r="P684" s="0" t="n">
        <v>6.93252600368267</v>
      </c>
      <c r="Q684" s="0" t="n">
        <v>0.426725093858668</v>
      </c>
      <c r="R684" s="0" t="s">
        <v>40</v>
      </c>
      <c r="S684" s="0" t="s">
        <v>40</v>
      </c>
      <c r="T684" s="0" t="s">
        <v>40</v>
      </c>
      <c r="U684" s="0" t="s">
        <v>40</v>
      </c>
      <c r="V684" s="0" t="s">
        <v>40</v>
      </c>
      <c r="W684" s="0" t="s">
        <v>40</v>
      </c>
      <c r="X684" s="0" t="s">
        <v>41</v>
      </c>
      <c r="Y684" s="0" t="s">
        <v>40</v>
      </c>
      <c r="Z684" s="0" t="s">
        <v>40</v>
      </c>
      <c r="AA684" s="0" t="s">
        <v>40</v>
      </c>
      <c r="AB684" s="0" t="s">
        <v>40</v>
      </c>
      <c r="AC684" s="0" t="s">
        <v>40</v>
      </c>
      <c r="AD684" s="0" t="s">
        <v>40</v>
      </c>
      <c r="AK684" s="0" t="s">
        <v>46</v>
      </c>
    </row>
    <row r="685" customFormat="false" ht="12.8" hidden="false" customHeight="false" outlineLevel="0" collapsed="false">
      <c r="A685" s="0" t="s">
        <v>573</v>
      </c>
      <c r="B685" s="0" t="n">
        <v>2057</v>
      </c>
      <c r="C685" s="0" t="s">
        <v>59</v>
      </c>
      <c r="D685" s="0" t="s">
        <v>583</v>
      </c>
      <c r="E685" s="0" t="n">
        <v>0</v>
      </c>
      <c r="F685" s="0" t="n">
        <v>17.0573242251098</v>
      </c>
      <c r="G685" s="0" t="n">
        <v>51.524602097155</v>
      </c>
      <c r="H685" s="0" t="n">
        <v>74.5427868907505</v>
      </c>
      <c r="I685" s="0" t="n">
        <v>88.7999352397723</v>
      </c>
      <c r="J685" s="0" t="n">
        <v>31.448425118641</v>
      </c>
      <c r="K685" s="0" t="n">
        <v>19.4908151026408</v>
      </c>
      <c r="L685" s="0" t="n">
        <v>9.88170982118689</v>
      </c>
      <c r="M685" s="0" t="n">
        <v>6.52599113381541</v>
      </c>
      <c r="N685" s="0" t="n">
        <v>14.9442185592418</v>
      </c>
      <c r="O685" s="0" t="n">
        <v>7.51525986449956</v>
      </c>
      <c r="P685" s="0" t="n">
        <v>13.9668485275006</v>
      </c>
      <c r="Q685" s="0" t="n">
        <v>5.04356626123451</v>
      </c>
      <c r="R685" s="0" t="s">
        <v>40</v>
      </c>
      <c r="S685" s="0" t="s">
        <v>40</v>
      </c>
      <c r="T685" s="0" t="s">
        <v>40</v>
      </c>
      <c r="U685" s="0" t="s">
        <v>40</v>
      </c>
      <c r="V685" s="0" t="s">
        <v>40</v>
      </c>
      <c r="W685" s="0" t="s">
        <v>40</v>
      </c>
      <c r="X685" s="0" t="s">
        <v>40</v>
      </c>
      <c r="Y685" s="0" t="s">
        <v>40</v>
      </c>
      <c r="Z685" s="0" t="s">
        <v>40</v>
      </c>
      <c r="AA685" s="0" t="s">
        <v>40</v>
      </c>
      <c r="AB685" s="0" t="s">
        <v>40</v>
      </c>
      <c r="AC685" s="0" t="s">
        <v>40</v>
      </c>
      <c r="AD685" s="0" t="s">
        <v>40</v>
      </c>
      <c r="AK685" s="0" t="s">
        <v>65</v>
      </c>
    </row>
    <row r="686" customFormat="false" ht="12.8" hidden="false" customHeight="false" outlineLevel="0" collapsed="false">
      <c r="A686" s="0" t="s">
        <v>573</v>
      </c>
      <c r="B686" s="0" t="n">
        <v>2057</v>
      </c>
      <c r="C686" s="0" t="s">
        <v>59</v>
      </c>
      <c r="D686" s="0" t="s">
        <v>584</v>
      </c>
      <c r="E686" s="0" t="n">
        <v>0</v>
      </c>
      <c r="F686" s="0" t="n">
        <v>17.0573242251098</v>
      </c>
      <c r="G686" s="0" t="n">
        <v>51.524602097155</v>
      </c>
      <c r="H686" s="0" t="n">
        <v>70.1822247314293</v>
      </c>
      <c r="L686" s="0" t="n">
        <v>3.28869397049656</v>
      </c>
      <c r="M686" s="0" t="n">
        <v>4.64935796004092</v>
      </c>
      <c r="N686" s="0" t="n">
        <v>8.98251078394085</v>
      </c>
      <c r="O686" s="0" t="n">
        <v>6.66871667191698</v>
      </c>
      <c r="P686" s="0" t="n">
        <v>13.8113471091033</v>
      </c>
      <c r="Q686" s="0" t="n">
        <v>3.65577414278898</v>
      </c>
      <c r="R686" s="0" t="s">
        <v>40</v>
      </c>
      <c r="S686" s="0" t="s">
        <v>40</v>
      </c>
      <c r="T686" s="0" t="s">
        <v>40</v>
      </c>
      <c r="U686" s="0" t="s">
        <v>40</v>
      </c>
      <c r="V686" s="0" t="s">
        <v>40</v>
      </c>
      <c r="W686" s="0" t="s">
        <v>40</v>
      </c>
      <c r="X686" s="0" t="s">
        <v>40</v>
      </c>
      <c r="Y686" s="0" t="s">
        <v>41</v>
      </c>
      <c r="Z686" s="0" t="s">
        <v>40</v>
      </c>
      <c r="AA686" s="0" t="s">
        <v>40</v>
      </c>
      <c r="AB686" s="0" t="s">
        <v>40</v>
      </c>
      <c r="AC686" s="0" t="s">
        <v>40</v>
      </c>
      <c r="AD686" s="0" t="s">
        <v>40</v>
      </c>
      <c r="AK686" s="0" t="s">
        <v>65</v>
      </c>
    </row>
    <row r="687" customFormat="false" ht="12.8" hidden="false" customHeight="false" outlineLevel="0" collapsed="false">
      <c r="A687" s="0" t="s">
        <v>573</v>
      </c>
      <c r="B687" s="0" t="n">
        <v>2057</v>
      </c>
      <c r="C687" s="0" t="s">
        <v>59</v>
      </c>
      <c r="D687" s="0" t="s">
        <v>585</v>
      </c>
      <c r="E687" s="0" t="n">
        <v>0</v>
      </c>
      <c r="H687" s="0" t="n">
        <v>6.31708784994787</v>
      </c>
      <c r="J687" s="0" t="n">
        <v>2.15266240005212</v>
      </c>
      <c r="K687" s="0" t="n">
        <v>29.3350453343045</v>
      </c>
      <c r="L687" s="0" t="n">
        <v>13.453038446445</v>
      </c>
      <c r="M687" s="0" t="n">
        <v>7.10049172722819</v>
      </c>
      <c r="N687" s="0" t="n">
        <v>15.6519509030024</v>
      </c>
      <c r="O687" s="0" t="n">
        <v>4.81198632419617</v>
      </c>
      <c r="P687" s="0" t="n">
        <v>15.888858154641</v>
      </c>
      <c r="Q687" s="0" t="n">
        <v>6.63129928306371</v>
      </c>
      <c r="R687" s="0" t="s">
        <v>40</v>
      </c>
      <c r="S687" s="0" t="s">
        <v>40</v>
      </c>
      <c r="T687" s="0" t="s">
        <v>40</v>
      </c>
      <c r="U687" s="0" t="s">
        <v>41</v>
      </c>
      <c r="V687" s="0" t="s">
        <v>40</v>
      </c>
      <c r="W687" s="0" t="s">
        <v>41</v>
      </c>
      <c r="X687" s="0" t="s">
        <v>40</v>
      </c>
      <c r="Y687" s="0" t="s">
        <v>40</v>
      </c>
      <c r="Z687" s="0" t="s">
        <v>40</v>
      </c>
      <c r="AA687" s="0" t="s">
        <v>40</v>
      </c>
      <c r="AB687" s="0" t="s">
        <v>40</v>
      </c>
      <c r="AC687" s="0" t="s">
        <v>40</v>
      </c>
      <c r="AD687" s="0" t="s">
        <v>40</v>
      </c>
      <c r="AK687" s="0" t="s">
        <v>72</v>
      </c>
    </row>
    <row r="688" customFormat="false" ht="12.8" hidden="false" customHeight="false" outlineLevel="0" collapsed="false">
      <c r="A688" s="0" t="s">
        <v>573</v>
      </c>
      <c r="B688" s="0" t="n">
        <v>2057</v>
      </c>
      <c r="C688" s="0" t="s">
        <v>59</v>
      </c>
      <c r="D688" s="0" t="s">
        <v>586</v>
      </c>
      <c r="E688" s="0" t="n">
        <v>0</v>
      </c>
      <c r="F688" s="0" t="n">
        <v>23.7654507435116</v>
      </c>
      <c r="G688" s="0" t="n">
        <v>71.6699528726731</v>
      </c>
      <c r="H688" s="0" t="n">
        <v>102.04927815981</v>
      </c>
      <c r="J688" s="0" t="n">
        <v>3.09908397628188</v>
      </c>
      <c r="K688" s="0" t="n">
        <v>18.0753237100017</v>
      </c>
      <c r="L688" s="0" t="n">
        <v>10.7602935911497</v>
      </c>
      <c r="M688" s="0" t="n">
        <v>7.77487732667341</v>
      </c>
      <c r="N688" s="0" t="n">
        <v>13.9415424027455</v>
      </c>
      <c r="O688" s="0" t="n">
        <v>4.16442706870499</v>
      </c>
      <c r="P688" s="0" t="n">
        <v>12.7791273899075</v>
      </c>
      <c r="Q688" s="0" t="n">
        <v>6.22588980621046</v>
      </c>
      <c r="R688" s="0" t="s">
        <v>40</v>
      </c>
      <c r="S688" s="0" t="s">
        <v>40</v>
      </c>
      <c r="T688" s="0" t="s">
        <v>40</v>
      </c>
      <c r="U688" s="0" t="s">
        <v>40</v>
      </c>
      <c r="V688" s="0" t="s">
        <v>40</v>
      </c>
      <c r="W688" s="0" t="s">
        <v>41</v>
      </c>
      <c r="X688" s="0" t="s">
        <v>40</v>
      </c>
      <c r="Y688" s="0" t="s">
        <v>40</v>
      </c>
      <c r="Z688" s="0" t="s">
        <v>40</v>
      </c>
      <c r="AA688" s="0" t="s">
        <v>40</v>
      </c>
      <c r="AB688" s="0" t="s">
        <v>40</v>
      </c>
      <c r="AC688" s="0" t="s">
        <v>40</v>
      </c>
      <c r="AD688" s="0" t="s">
        <v>40</v>
      </c>
      <c r="AK688" s="0" t="s">
        <v>72</v>
      </c>
    </row>
    <row r="689" customFormat="false" ht="12.8" hidden="false" customHeight="false" outlineLevel="0" collapsed="false">
      <c r="A689" s="0" t="s">
        <v>573</v>
      </c>
      <c r="B689" s="0" t="n">
        <v>2057</v>
      </c>
      <c r="C689" s="0" t="s">
        <v>59</v>
      </c>
      <c r="D689" s="0" t="s">
        <v>587</v>
      </c>
      <c r="E689" s="0" t="n">
        <v>0</v>
      </c>
      <c r="I689" s="0" t="n">
        <v>6.46823722649153</v>
      </c>
      <c r="K689" s="0" t="n">
        <v>3.13618123631333</v>
      </c>
      <c r="L689" s="0" t="n">
        <v>10.2955652241195</v>
      </c>
      <c r="M689" s="0" t="n">
        <v>4.1345219749746</v>
      </c>
      <c r="N689" s="0" t="n">
        <v>11.5459350376536</v>
      </c>
      <c r="O689" s="0" t="n">
        <v>2.20964562099579</v>
      </c>
      <c r="P689" s="0" t="n">
        <v>7.73199629461797</v>
      </c>
      <c r="Q689" s="0" t="n">
        <v>3.54461060181055</v>
      </c>
      <c r="R689" s="0" t="s">
        <v>40</v>
      </c>
      <c r="S689" s="0" t="s">
        <v>40</v>
      </c>
      <c r="T689" s="0" t="s">
        <v>40</v>
      </c>
      <c r="U689" s="0" t="s">
        <v>40</v>
      </c>
      <c r="V689" s="0" t="s">
        <v>41</v>
      </c>
      <c r="W689" s="0" t="s">
        <v>40</v>
      </c>
      <c r="X689" s="0" t="s">
        <v>41</v>
      </c>
      <c r="Y689" s="0" t="s">
        <v>40</v>
      </c>
      <c r="Z689" s="0" t="s">
        <v>40</v>
      </c>
      <c r="AA689" s="0" t="s">
        <v>40</v>
      </c>
      <c r="AB689" s="0" t="s">
        <v>40</v>
      </c>
      <c r="AC689" s="0" t="s">
        <v>40</v>
      </c>
      <c r="AD689" s="0" t="s">
        <v>40</v>
      </c>
      <c r="AK689" s="0" t="s">
        <v>65</v>
      </c>
    </row>
    <row r="690" customFormat="false" ht="12.8" hidden="false" customHeight="false" outlineLevel="0" collapsed="false">
      <c r="A690" s="0" t="s">
        <v>573</v>
      </c>
      <c r="B690" s="0" t="n">
        <v>2057</v>
      </c>
      <c r="C690" s="0" t="s">
        <v>59</v>
      </c>
      <c r="D690" s="0" t="s">
        <v>588</v>
      </c>
      <c r="E690" s="0" t="n">
        <v>0</v>
      </c>
      <c r="F690" s="0" t="n">
        <v>14.2144291911387</v>
      </c>
      <c r="G690" s="0" t="n">
        <v>42.9371642529863</v>
      </c>
      <c r="H690" s="0" t="n">
        <v>52.5352873952729</v>
      </c>
      <c r="L690" s="0" t="n">
        <v>5.3053190004353</v>
      </c>
      <c r="M690" s="0" t="n">
        <v>3.705158336988</v>
      </c>
      <c r="N690" s="0" t="n">
        <v>8.17742204297765</v>
      </c>
      <c r="O690" s="0" t="n">
        <v>5.70685779863335</v>
      </c>
      <c r="P690" s="0" t="n">
        <v>4.44707786982482</v>
      </c>
      <c r="Q690" s="0" t="n">
        <v>2.72141437636819</v>
      </c>
      <c r="R690" s="0" t="s">
        <v>40</v>
      </c>
      <c r="S690" s="0" t="s">
        <v>40</v>
      </c>
      <c r="T690" s="0" t="s">
        <v>40</v>
      </c>
      <c r="U690" s="0" t="s">
        <v>40</v>
      </c>
      <c r="V690" s="0" t="s">
        <v>40</v>
      </c>
      <c r="W690" s="0" t="s">
        <v>40</v>
      </c>
      <c r="X690" s="0" t="s">
        <v>40</v>
      </c>
      <c r="Y690" s="0" t="s">
        <v>41</v>
      </c>
      <c r="Z690" s="0" t="s">
        <v>40</v>
      </c>
      <c r="AA690" s="0" t="s">
        <v>40</v>
      </c>
      <c r="AB690" s="0" t="s">
        <v>40</v>
      </c>
      <c r="AC690" s="0" t="s">
        <v>40</v>
      </c>
      <c r="AD690" s="0" t="s">
        <v>40</v>
      </c>
      <c r="AK690" s="0" t="s">
        <v>65</v>
      </c>
    </row>
    <row r="691" customFormat="false" ht="12.8" hidden="false" customHeight="false" outlineLevel="0" collapsed="false">
      <c r="A691" s="0" t="s">
        <v>573</v>
      </c>
      <c r="B691" s="0" t="n">
        <v>2057</v>
      </c>
      <c r="C691" s="0" t="s">
        <v>589</v>
      </c>
      <c r="D691" s="0" t="s">
        <v>590</v>
      </c>
      <c r="L691" s="0" t="n">
        <v>120</v>
      </c>
      <c r="Y691" s="0" t="s">
        <v>101</v>
      </c>
    </row>
    <row r="692" customFormat="false" ht="12.8" hidden="false" customHeight="false" outlineLevel="0" collapsed="false">
      <c r="A692" s="0" t="s">
        <v>573</v>
      </c>
      <c r="B692" s="0" t="n">
        <v>2057</v>
      </c>
      <c r="C692" s="0" t="s">
        <v>384</v>
      </c>
      <c r="D692" s="0" t="s">
        <v>591</v>
      </c>
      <c r="L692" s="0" t="n">
        <v>18</v>
      </c>
      <c r="Y692" s="0" t="s">
        <v>107</v>
      </c>
    </row>
    <row r="693" customFormat="false" ht="12.8" hidden="false" customHeight="false" outlineLevel="0" collapsed="false">
      <c r="A693" s="0" t="s">
        <v>573</v>
      </c>
      <c r="B693" s="0" t="n">
        <v>2057</v>
      </c>
      <c r="C693" s="0" t="s">
        <v>384</v>
      </c>
      <c r="D693" s="0" t="s">
        <v>594</v>
      </c>
      <c r="H693" s="0" t="n">
        <v>0</v>
      </c>
      <c r="I693" s="0" t="n">
        <v>0</v>
      </c>
      <c r="J693" s="0" t="n">
        <v>40</v>
      </c>
      <c r="K693" s="0" t="n">
        <v>50</v>
      </c>
      <c r="L693" s="0" t="n">
        <v>30</v>
      </c>
      <c r="M693" s="0" t="n">
        <v>20</v>
      </c>
      <c r="R693" s="0" t="s">
        <v>40</v>
      </c>
      <c r="S693" s="0" t="s">
        <v>40</v>
      </c>
      <c r="T693" s="0" t="s">
        <v>40</v>
      </c>
      <c r="U693" s="0" t="s">
        <v>40</v>
      </c>
      <c r="V693" s="0" t="s">
        <v>40</v>
      </c>
      <c r="W693" s="0" t="s">
        <v>40</v>
      </c>
      <c r="X693" s="0" t="s">
        <v>40</v>
      </c>
      <c r="Y693" s="0" t="s">
        <v>40</v>
      </c>
      <c r="Z693" s="0" t="s">
        <v>40</v>
      </c>
      <c r="AA693" s="0" t="s">
        <v>40</v>
      </c>
      <c r="AB693" s="0" t="s">
        <v>40</v>
      </c>
      <c r="AC693" s="0" t="s">
        <v>40</v>
      </c>
      <c r="AD693" s="0" t="s">
        <v>40</v>
      </c>
    </row>
    <row r="694" customFormat="false" ht="12.8" hidden="false" customHeight="false" outlineLevel="0" collapsed="false">
      <c r="A694" s="0" t="s">
        <v>573</v>
      </c>
      <c r="B694" s="0" t="n">
        <v>2057</v>
      </c>
      <c r="C694" s="0" t="s">
        <v>589</v>
      </c>
      <c r="D694" s="0" t="s">
        <v>595</v>
      </c>
      <c r="I694" s="0" t="n">
        <v>120</v>
      </c>
      <c r="V694" s="0" t="s">
        <v>101</v>
      </c>
    </row>
    <row r="695" customFormat="false" ht="12.8" hidden="false" customHeight="false" outlineLevel="0" collapsed="false">
      <c r="A695" s="0" t="s">
        <v>573</v>
      </c>
      <c r="B695" s="0" t="n">
        <v>2057</v>
      </c>
      <c r="C695" s="0" t="s">
        <v>589</v>
      </c>
      <c r="D695" s="0" t="s">
        <v>596</v>
      </c>
      <c r="I695" s="0" t="n">
        <v>65</v>
      </c>
      <c r="V695" s="0" t="s">
        <v>101</v>
      </c>
    </row>
    <row r="696" customFormat="false" ht="12.8" hidden="false" customHeight="false" outlineLevel="0" collapsed="false">
      <c r="A696" s="0" t="s">
        <v>573</v>
      </c>
      <c r="B696" s="0" t="n">
        <v>2057</v>
      </c>
      <c r="C696" s="0" t="s">
        <v>589</v>
      </c>
      <c r="D696" s="0" t="s">
        <v>103</v>
      </c>
      <c r="I696" s="0" t="n">
        <v>45</v>
      </c>
      <c r="V696" s="0" t="s">
        <v>104</v>
      </c>
    </row>
    <row r="697" customFormat="false" ht="12.8" hidden="false" customHeight="false" outlineLevel="0" collapsed="false">
      <c r="A697" s="0" t="s">
        <v>573</v>
      </c>
      <c r="B697" s="0" t="s">
        <v>597</v>
      </c>
      <c r="C697" s="0" t="s">
        <v>574</v>
      </c>
      <c r="D697" s="0" t="s">
        <v>575</v>
      </c>
      <c r="E697" s="0" t="n">
        <v>0</v>
      </c>
      <c r="J697" s="0" t="n">
        <v>8.24641045990586</v>
      </c>
      <c r="K697" s="0" t="n">
        <v>2.77797626494829</v>
      </c>
      <c r="L697" s="0" t="n">
        <v>7.11948959310749</v>
      </c>
      <c r="M697" s="0" t="n">
        <v>18.1651413526285</v>
      </c>
      <c r="N697" s="0" t="n">
        <v>0</v>
      </c>
      <c r="O697" s="0" t="n">
        <v>15.4579390032065</v>
      </c>
      <c r="P697" s="0" t="n">
        <v>8.9127140800758</v>
      </c>
      <c r="Q697" s="0" t="n">
        <v>3.95610351897323</v>
      </c>
      <c r="R697" s="0" t="s">
        <v>40</v>
      </c>
      <c r="S697" s="0" t="s">
        <v>41</v>
      </c>
      <c r="T697" s="0" t="s">
        <v>41</v>
      </c>
      <c r="U697" s="0" t="s">
        <v>41</v>
      </c>
      <c r="V697" s="0" t="s">
        <v>41</v>
      </c>
      <c r="W697" s="0" t="s">
        <v>41</v>
      </c>
      <c r="X697" s="0" t="s">
        <v>41</v>
      </c>
      <c r="Y697" s="0" t="s">
        <v>40</v>
      </c>
      <c r="Z697" s="0" t="s">
        <v>40</v>
      </c>
      <c r="AA697" s="0" t="s">
        <v>40</v>
      </c>
      <c r="AB697" s="0" t="s">
        <v>40</v>
      </c>
      <c r="AC697" s="0" t="s">
        <v>40</v>
      </c>
      <c r="AD697" s="0" t="s">
        <v>40</v>
      </c>
      <c r="AK697" s="0" t="s">
        <v>46</v>
      </c>
    </row>
    <row r="698" customFormat="false" ht="12.8" hidden="false" customHeight="false" outlineLevel="0" collapsed="false">
      <c r="A698" s="0" t="s">
        <v>573</v>
      </c>
      <c r="B698" s="0" t="s">
        <v>597</v>
      </c>
      <c r="C698" s="0" t="s">
        <v>574</v>
      </c>
      <c r="D698" s="0" t="s">
        <v>576</v>
      </c>
      <c r="E698" s="0" t="n">
        <v>0</v>
      </c>
      <c r="K698" s="0" t="n">
        <v>8.30447798107801</v>
      </c>
      <c r="L698" s="0" t="n">
        <v>16.1766655922808</v>
      </c>
      <c r="M698" s="0" t="n">
        <v>16.9616316047103</v>
      </c>
      <c r="N698" s="0" t="n">
        <v>0</v>
      </c>
      <c r="O698" s="0" t="n">
        <v>9.45646605611761</v>
      </c>
      <c r="P698" s="0" t="n">
        <v>8.75495131257962</v>
      </c>
      <c r="Q698" s="0" t="n">
        <v>3.68419953425681</v>
      </c>
      <c r="R698" s="0" t="s">
        <v>40</v>
      </c>
      <c r="S698" s="0" t="s">
        <v>41</v>
      </c>
      <c r="T698" s="0" t="s">
        <v>41</v>
      </c>
      <c r="U698" s="0" t="s">
        <v>41</v>
      </c>
      <c r="V698" s="0" t="s">
        <v>41</v>
      </c>
      <c r="W698" s="0" t="s">
        <v>41</v>
      </c>
      <c r="X698" s="0" t="s">
        <v>41</v>
      </c>
      <c r="Y698" s="0" t="s">
        <v>40</v>
      </c>
      <c r="Z698" s="0" t="s">
        <v>40</v>
      </c>
      <c r="AA698" s="0" t="s">
        <v>40</v>
      </c>
      <c r="AB698" s="0" t="s">
        <v>40</v>
      </c>
      <c r="AC698" s="0" t="s">
        <v>40</v>
      </c>
      <c r="AD698" s="0" t="s">
        <v>40</v>
      </c>
      <c r="AK698" s="0" t="s">
        <v>46</v>
      </c>
    </row>
    <row r="699" customFormat="false" ht="12.8" hidden="false" customHeight="false" outlineLevel="0" collapsed="false">
      <c r="A699" s="0" t="s">
        <v>573</v>
      </c>
      <c r="B699" s="0" t="s">
        <v>597</v>
      </c>
      <c r="C699" s="0" t="s">
        <v>574</v>
      </c>
      <c r="D699" s="0" t="s">
        <v>577</v>
      </c>
      <c r="E699" s="0" t="n">
        <v>0</v>
      </c>
      <c r="F699" s="0" t="n">
        <v>5.98971558403258</v>
      </c>
      <c r="G699" s="0" t="n">
        <v>22.8182232013364</v>
      </c>
      <c r="H699" s="0" t="n">
        <v>39.3963247493334</v>
      </c>
      <c r="I699" s="0" t="n">
        <v>57.6122702106265</v>
      </c>
      <c r="J699" s="0" t="n">
        <v>91.4156403915469</v>
      </c>
      <c r="K699" s="0" t="n">
        <v>58.6333353823421</v>
      </c>
      <c r="L699" s="0" t="n">
        <v>10.9874238313326</v>
      </c>
      <c r="M699" s="0" t="n">
        <v>14.405030125691</v>
      </c>
      <c r="N699" s="0" t="n">
        <v>0</v>
      </c>
      <c r="O699" s="0" t="n">
        <v>17.4868154305513</v>
      </c>
      <c r="P699" s="0" t="n">
        <v>12.5287111408501</v>
      </c>
      <c r="Q699" s="0" t="n">
        <v>5.32103502018141</v>
      </c>
      <c r="R699" s="0" t="s">
        <v>40</v>
      </c>
      <c r="S699" s="0" t="s">
        <v>40</v>
      </c>
      <c r="T699" s="0" t="s">
        <v>40</v>
      </c>
      <c r="U699" s="0" t="s">
        <v>40</v>
      </c>
      <c r="V699" s="0" t="s">
        <v>40</v>
      </c>
      <c r="W699" s="0" t="s">
        <v>40</v>
      </c>
      <c r="X699" s="0" t="s">
        <v>40</v>
      </c>
      <c r="Y699" s="0" t="s">
        <v>40</v>
      </c>
      <c r="Z699" s="0" t="s">
        <v>40</v>
      </c>
      <c r="AA699" s="0" t="s">
        <v>40</v>
      </c>
      <c r="AB699" s="0" t="s">
        <v>40</v>
      </c>
      <c r="AC699" s="0" t="s">
        <v>40</v>
      </c>
      <c r="AD699" s="0" t="s">
        <v>40</v>
      </c>
      <c r="AK699" s="0" t="s">
        <v>46</v>
      </c>
    </row>
    <row r="700" customFormat="false" ht="12.8" hidden="false" customHeight="false" outlineLevel="0" collapsed="false">
      <c r="A700" s="0" t="s">
        <v>573</v>
      </c>
      <c r="B700" s="0" t="s">
        <v>597</v>
      </c>
      <c r="C700" s="0" t="s">
        <v>574</v>
      </c>
      <c r="D700" s="0" t="s">
        <v>578</v>
      </c>
      <c r="E700" s="0" t="n">
        <v>0</v>
      </c>
      <c r="F700" s="0" t="n">
        <v>8.09987174290987</v>
      </c>
      <c r="G700" s="0" t="n">
        <v>26.1354552258224</v>
      </c>
      <c r="H700" s="0" t="n">
        <v>41.0046018576402</v>
      </c>
      <c r="M700" s="0" t="n">
        <v>7.09644254545534</v>
      </c>
      <c r="N700" s="0" t="n">
        <v>0</v>
      </c>
      <c r="O700" s="0" t="n">
        <v>2.56051803907416</v>
      </c>
      <c r="P700" s="0" t="n">
        <v>6.87114930630004</v>
      </c>
      <c r="Q700" s="0" t="n">
        <v>3.27232000831493</v>
      </c>
      <c r="R700" s="0" t="s">
        <v>40</v>
      </c>
      <c r="S700" s="0" t="s">
        <v>40</v>
      </c>
      <c r="T700" s="0" t="s">
        <v>40</v>
      </c>
      <c r="U700" s="0" t="s">
        <v>40</v>
      </c>
      <c r="V700" s="0" t="s">
        <v>41</v>
      </c>
      <c r="W700" s="0" t="s">
        <v>41</v>
      </c>
      <c r="X700" s="0" t="s">
        <v>41</v>
      </c>
      <c r="Y700" s="0" t="s">
        <v>41</v>
      </c>
      <c r="Z700" s="0" t="s">
        <v>41</v>
      </c>
      <c r="AA700" s="0" t="s">
        <v>40</v>
      </c>
      <c r="AB700" s="0" t="s">
        <v>40</v>
      </c>
      <c r="AC700" s="0" t="s">
        <v>40</v>
      </c>
      <c r="AD700" s="0" t="s">
        <v>40</v>
      </c>
      <c r="AK700" s="0" t="s">
        <v>46</v>
      </c>
    </row>
    <row r="701" customFormat="false" ht="12.8" hidden="false" customHeight="false" outlineLevel="0" collapsed="false">
      <c r="A701" s="0" t="s">
        <v>573</v>
      </c>
      <c r="B701" s="0" t="s">
        <v>597</v>
      </c>
      <c r="C701" s="0" t="s">
        <v>574</v>
      </c>
      <c r="D701" s="0" t="s">
        <v>579</v>
      </c>
      <c r="E701" s="0" t="n">
        <v>0</v>
      </c>
      <c r="F701" s="0" t="n">
        <v>4.63372690550165</v>
      </c>
      <c r="G701" s="0" t="n">
        <v>17.5368880785283</v>
      </c>
      <c r="H701" s="0" t="n">
        <v>35.1648154831493</v>
      </c>
      <c r="I701" s="0" t="n">
        <v>58.9880191357794</v>
      </c>
      <c r="J701" s="0" t="n">
        <v>58.4587682379565</v>
      </c>
      <c r="K701" s="0" t="n">
        <v>66.5170502504919</v>
      </c>
      <c r="L701" s="0" t="n">
        <v>3.88887166674973</v>
      </c>
      <c r="M701" s="0" t="n">
        <v>10.7416943162863</v>
      </c>
      <c r="N701" s="0" t="n">
        <v>0</v>
      </c>
      <c r="O701" s="0" t="n">
        <v>9.8067238658451</v>
      </c>
      <c r="P701" s="0" t="n">
        <v>5.69650052766425</v>
      </c>
      <c r="Q701" s="0" t="n">
        <v>2.32442181583095</v>
      </c>
      <c r="R701" s="0" t="s">
        <v>40</v>
      </c>
      <c r="S701" s="0" t="s">
        <v>40</v>
      </c>
      <c r="T701" s="0" t="s">
        <v>40</v>
      </c>
      <c r="U701" s="0" t="s">
        <v>40</v>
      </c>
      <c r="V701" s="0" t="s">
        <v>40</v>
      </c>
      <c r="W701" s="0" t="s">
        <v>40</v>
      </c>
      <c r="X701" s="0" t="s">
        <v>40</v>
      </c>
      <c r="Y701" s="0" t="s">
        <v>40</v>
      </c>
      <c r="Z701" s="0" t="s">
        <v>40</v>
      </c>
      <c r="AA701" s="0" t="s">
        <v>40</v>
      </c>
      <c r="AB701" s="0" t="s">
        <v>40</v>
      </c>
      <c r="AC701" s="0" t="s">
        <v>40</v>
      </c>
      <c r="AD701" s="0" t="s">
        <v>40</v>
      </c>
      <c r="AK701" s="0" t="s">
        <v>46</v>
      </c>
    </row>
    <row r="702" customFormat="false" ht="12.8" hidden="false" customHeight="false" outlineLevel="0" collapsed="false">
      <c r="A702" s="0" t="s">
        <v>573</v>
      </c>
      <c r="B702" s="0" t="s">
        <v>597</v>
      </c>
      <c r="C702" s="0" t="s">
        <v>574</v>
      </c>
      <c r="D702" s="0" t="s">
        <v>580</v>
      </c>
      <c r="E702" s="0" t="n">
        <v>0</v>
      </c>
      <c r="K702" s="0" t="n">
        <v>7.04036122625781</v>
      </c>
      <c r="L702" s="0" t="n">
        <v>7.35670649568288</v>
      </c>
      <c r="M702" s="0" t="n">
        <v>14.704495892254</v>
      </c>
      <c r="N702" s="0" t="n">
        <v>0</v>
      </c>
      <c r="O702" s="0" t="n">
        <v>7.63574584337015</v>
      </c>
      <c r="P702" s="0" t="n">
        <v>6.19870072165353</v>
      </c>
      <c r="Q702" s="0" t="n">
        <v>1.85182529785233</v>
      </c>
      <c r="R702" s="0" t="s">
        <v>40</v>
      </c>
      <c r="S702" s="0" t="s">
        <v>41</v>
      </c>
      <c r="T702" s="0" t="s">
        <v>41</v>
      </c>
      <c r="U702" s="0" t="s">
        <v>41</v>
      </c>
      <c r="V702" s="0" t="s">
        <v>41</v>
      </c>
      <c r="W702" s="0" t="s">
        <v>41</v>
      </c>
      <c r="X702" s="0" t="s">
        <v>41</v>
      </c>
      <c r="Y702" s="0" t="s">
        <v>40</v>
      </c>
      <c r="Z702" s="0" t="s">
        <v>40</v>
      </c>
      <c r="AA702" s="0" t="s">
        <v>40</v>
      </c>
      <c r="AB702" s="0" t="s">
        <v>40</v>
      </c>
      <c r="AC702" s="0" t="s">
        <v>40</v>
      </c>
      <c r="AD702" s="0" t="s">
        <v>40</v>
      </c>
      <c r="AK702" s="0" t="s">
        <v>46</v>
      </c>
    </row>
    <row r="703" customFormat="false" ht="12.8" hidden="false" customHeight="false" outlineLevel="0" collapsed="false">
      <c r="A703" s="0" t="s">
        <v>573</v>
      </c>
      <c r="B703" s="0" t="s">
        <v>597</v>
      </c>
      <c r="C703" s="0" t="s">
        <v>574</v>
      </c>
      <c r="D703" s="0" t="s">
        <v>581</v>
      </c>
      <c r="E703" s="0" t="n">
        <v>0</v>
      </c>
      <c r="F703" s="0" t="n">
        <v>4.63372690550165</v>
      </c>
      <c r="G703" s="0" t="n">
        <v>17.5368880785283</v>
      </c>
      <c r="H703" s="0" t="n">
        <v>35.1648154831493</v>
      </c>
      <c r="I703" s="0" t="n">
        <v>58.9880191357794</v>
      </c>
      <c r="J703" s="0" t="n">
        <v>26.116447655559</v>
      </c>
      <c r="K703" s="0" t="n">
        <v>13.4395333845313</v>
      </c>
      <c r="L703" s="0" t="n">
        <v>2.40673324963971</v>
      </c>
      <c r="M703" s="0" t="n">
        <v>11.5330877174688</v>
      </c>
      <c r="N703" s="0" t="n">
        <v>0</v>
      </c>
      <c r="O703" s="0" t="n">
        <v>10.1875339791531</v>
      </c>
      <c r="P703" s="0" t="n">
        <v>5.62278538597846</v>
      </c>
      <c r="Q703" s="0" t="n">
        <v>2.29370371640042</v>
      </c>
      <c r="R703" s="0" t="s">
        <v>40</v>
      </c>
      <c r="S703" s="0" t="s">
        <v>40</v>
      </c>
      <c r="T703" s="0" t="s">
        <v>40</v>
      </c>
      <c r="U703" s="0" t="s">
        <v>40</v>
      </c>
      <c r="V703" s="0" t="s">
        <v>40</v>
      </c>
      <c r="W703" s="0" t="s">
        <v>40</v>
      </c>
      <c r="X703" s="0" t="s">
        <v>40</v>
      </c>
      <c r="Y703" s="0" t="s">
        <v>40</v>
      </c>
      <c r="Z703" s="0" t="s">
        <v>40</v>
      </c>
      <c r="AA703" s="0" t="s">
        <v>40</v>
      </c>
      <c r="AB703" s="0" t="s">
        <v>40</v>
      </c>
      <c r="AC703" s="0" t="s">
        <v>40</v>
      </c>
      <c r="AD703" s="0" t="s">
        <v>40</v>
      </c>
      <c r="AK703" s="0" t="s">
        <v>46</v>
      </c>
    </row>
    <row r="704" customFormat="false" ht="12.8" hidden="false" customHeight="false" outlineLevel="0" collapsed="false">
      <c r="A704" s="0" t="s">
        <v>573</v>
      </c>
      <c r="B704" s="0" t="s">
        <v>597</v>
      </c>
      <c r="C704" s="0" t="s">
        <v>574</v>
      </c>
      <c r="D704" s="0" t="s">
        <v>582</v>
      </c>
      <c r="E704" s="0" t="n">
        <v>0</v>
      </c>
      <c r="K704" s="0" t="n">
        <v>5.25702711979819</v>
      </c>
      <c r="L704" s="0" t="n">
        <v>0</v>
      </c>
      <c r="M704" s="0" t="n">
        <v>10.2125827360053</v>
      </c>
      <c r="N704" s="0" t="n">
        <v>0</v>
      </c>
      <c r="O704" s="0" t="n">
        <v>10.8516767371803</v>
      </c>
      <c r="P704" s="0" t="n">
        <v>7.02224879481744</v>
      </c>
      <c r="Q704" s="0" t="n">
        <v>1.58604405038414</v>
      </c>
      <c r="R704" s="0" t="s">
        <v>40</v>
      </c>
      <c r="S704" s="0" t="s">
        <v>41</v>
      </c>
      <c r="T704" s="0" t="s">
        <v>41</v>
      </c>
      <c r="U704" s="0" t="s">
        <v>41</v>
      </c>
      <c r="V704" s="0" t="s">
        <v>41</v>
      </c>
      <c r="W704" s="0" t="s">
        <v>41</v>
      </c>
      <c r="X704" s="0" t="s">
        <v>41</v>
      </c>
      <c r="Y704" s="0" t="s">
        <v>40</v>
      </c>
      <c r="Z704" s="0" t="s">
        <v>40</v>
      </c>
      <c r="AA704" s="0" t="s">
        <v>40</v>
      </c>
      <c r="AB704" s="0" t="s">
        <v>40</v>
      </c>
      <c r="AC704" s="0" t="s">
        <v>40</v>
      </c>
      <c r="AD704" s="0" t="s">
        <v>40</v>
      </c>
      <c r="AK704" s="0" t="s">
        <v>46</v>
      </c>
    </row>
    <row r="705" customFormat="false" ht="12.8" hidden="false" customHeight="false" outlineLevel="0" collapsed="false">
      <c r="A705" s="0" t="s">
        <v>573</v>
      </c>
      <c r="B705" s="0" t="s">
        <v>597</v>
      </c>
      <c r="C705" s="0" t="s">
        <v>59</v>
      </c>
      <c r="D705" s="0" t="s">
        <v>583</v>
      </c>
      <c r="E705" s="0" t="n">
        <v>0</v>
      </c>
      <c r="F705" s="0" t="n">
        <v>11.0528968974013</v>
      </c>
      <c r="G705" s="0" t="n">
        <v>31.5571360169774</v>
      </c>
      <c r="H705" s="0" t="n">
        <v>32.1052686678094</v>
      </c>
      <c r="I705" s="0" t="n">
        <v>106.010558041931</v>
      </c>
      <c r="J705" s="0" t="n">
        <v>123.785399930016</v>
      </c>
      <c r="K705" s="0" t="n">
        <v>68.7123580184086</v>
      </c>
      <c r="L705" s="0" t="n">
        <v>15.3646047109052</v>
      </c>
      <c r="M705" s="0" t="n">
        <v>21.8546288602215</v>
      </c>
      <c r="N705" s="0" t="n">
        <v>0.0368045072034773</v>
      </c>
      <c r="O705" s="0" t="n">
        <v>17.051661402219</v>
      </c>
      <c r="P705" s="0" t="n">
        <v>13.6432767905563</v>
      </c>
      <c r="Q705" s="0" t="n">
        <v>5.73345443192694</v>
      </c>
      <c r="R705" s="0" t="s">
        <v>40</v>
      </c>
      <c r="S705" s="0" t="s">
        <v>40</v>
      </c>
      <c r="T705" s="0" t="s">
        <v>40</v>
      </c>
      <c r="U705" s="0" t="s">
        <v>40</v>
      </c>
      <c r="V705" s="0" t="s">
        <v>40</v>
      </c>
      <c r="W705" s="0" t="s">
        <v>40</v>
      </c>
      <c r="X705" s="0" t="s">
        <v>40</v>
      </c>
      <c r="Y705" s="0" t="s">
        <v>40</v>
      </c>
      <c r="Z705" s="0" t="s">
        <v>40</v>
      </c>
      <c r="AA705" s="0" t="s">
        <v>40</v>
      </c>
      <c r="AB705" s="0" t="s">
        <v>40</v>
      </c>
      <c r="AC705" s="0" t="s">
        <v>40</v>
      </c>
      <c r="AD705" s="0" t="s">
        <v>40</v>
      </c>
      <c r="AK705" s="0" t="s">
        <v>65</v>
      </c>
    </row>
    <row r="706" customFormat="false" ht="12.8" hidden="false" customHeight="false" outlineLevel="0" collapsed="false">
      <c r="A706" s="0" t="s">
        <v>573</v>
      </c>
      <c r="B706" s="0" t="s">
        <v>597</v>
      </c>
      <c r="C706" s="0" t="s">
        <v>59</v>
      </c>
      <c r="D706" s="0" t="s">
        <v>584</v>
      </c>
      <c r="E706" s="0" t="n">
        <v>0</v>
      </c>
      <c r="F706" s="0" t="n">
        <v>11.0528968974013</v>
      </c>
      <c r="G706" s="0" t="n">
        <v>31.5571360169774</v>
      </c>
      <c r="H706" s="0" t="n">
        <v>28.9345594953489</v>
      </c>
      <c r="L706" s="0" t="n">
        <v>6.94624385229659</v>
      </c>
      <c r="M706" s="0" t="n">
        <v>19.1770733583355</v>
      </c>
      <c r="N706" s="0" t="n">
        <v>5.08519178430042</v>
      </c>
      <c r="O706" s="0" t="n">
        <v>12.3663915870905</v>
      </c>
      <c r="P706" s="0" t="n">
        <v>12.6351618722226</v>
      </c>
      <c r="Q706" s="0" t="n">
        <v>6.11496926170515</v>
      </c>
      <c r="R706" s="0" t="s">
        <v>40</v>
      </c>
      <c r="S706" s="0" t="s">
        <v>40</v>
      </c>
      <c r="T706" s="0" t="s">
        <v>40</v>
      </c>
      <c r="U706" s="0" t="s">
        <v>40</v>
      </c>
      <c r="V706" s="0" t="s">
        <v>41</v>
      </c>
      <c r="W706" s="0" t="s">
        <v>41</v>
      </c>
      <c r="X706" s="0" t="s">
        <v>41</v>
      </c>
      <c r="Y706" s="0" t="s">
        <v>41</v>
      </c>
      <c r="Z706" s="0" t="s">
        <v>40</v>
      </c>
      <c r="AA706" s="0" t="s">
        <v>40</v>
      </c>
      <c r="AB706" s="0" t="s">
        <v>40</v>
      </c>
      <c r="AC706" s="0" t="s">
        <v>40</v>
      </c>
      <c r="AD706" s="0" t="s">
        <v>40</v>
      </c>
      <c r="AK706" s="0" t="s">
        <v>65</v>
      </c>
    </row>
    <row r="707" customFormat="false" ht="12.8" hidden="false" customHeight="false" outlineLevel="0" collapsed="false">
      <c r="A707" s="0" t="s">
        <v>573</v>
      </c>
      <c r="B707" s="0" t="s">
        <v>597</v>
      </c>
      <c r="C707" s="0" t="s">
        <v>59</v>
      </c>
      <c r="D707" s="0" t="s">
        <v>585</v>
      </c>
      <c r="E707" s="0" t="n">
        <v>0</v>
      </c>
      <c r="I707" s="0" t="n">
        <v>5.3605225235397</v>
      </c>
      <c r="J707" s="0" t="n">
        <v>3.23313086199057</v>
      </c>
      <c r="L707" s="0" t="n">
        <v>3.41128032579243</v>
      </c>
      <c r="M707" s="0" t="n">
        <v>25.4966360182018</v>
      </c>
      <c r="N707" s="0" t="n">
        <v>0</v>
      </c>
      <c r="O707" s="0" t="n">
        <v>21.4362049472925</v>
      </c>
      <c r="P707" s="0" t="n">
        <v>17.3940865719852</v>
      </c>
      <c r="Q707" s="0" t="n">
        <v>8.14060721162757</v>
      </c>
      <c r="R707" s="0" t="s">
        <v>40</v>
      </c>
      <c r="S707" s="0" t="s">
        <v>41</v>
      </c>
      <c r="T707" s="0" t="s">
        <v>41</v>
      </c>
      <c r="U707" s="0" t="s">
        <v>41</v>
      </c>
      <c r="V707" s="0" t="s">
        <v>41</v>
      </c>
      <c r="W707" s="0" t="s">
        <v>41</v>
      </c>
      <c r="X707" s="0" t="s">
        <v>41</v>
      </c>
      <c r="Y707" s="0" t="s">
        <v>41</v>
      </c>
      <c r="Z707" s="0" t="s">
        <v>40</v>
      </c>
      <c r="AA707" s="0" t="s">
        <v>40</v>
      </c>
      <c r="AB707" s="0" t="s">
        <v>40</v>
      </c>
      <c r="AC707" s="0" t="s">
        <v>40</v>
      </c>
      <c r="AD707" s="0" t="s">
        <v>40</v>
      </c>
      <c r="AK707" s="0" t="s">
        <v>72</v>
      </c>
    </row>
    <row r="708" customFormat="false" ht="12.8" hidden="false" customHeight="false" outlineLevel="0" collapsed="false">
      <c r="A708" s="0" t="s">
        <v>573</v>
      </c>
      <c r="B708" s="0" t="s">
        <v>597</v>
      </c>
      <c r="C708" s="0" t="s">
        <v>59</v>
      </c>
      <c r="D708" s="0" t="s">
        <v>586</v>
      </c>
      <c r="E708" s="0" t="n">
        <v>0</v>
      </c>
      <c r="F708" s="0" t="n">
        <v>15.4296423996621</v>
      </c>
      <c r="G708" s="0" t="n">
        <v>43.5902113219204</v>
      </c>
      <c r="H708" s="0" t="n">
        <v>40.5575527819681</v>
      </c>
      <c r="K708" s="0" t="n">
        <v>6.11586500366543</v>
      </c>
      <c r="L708" s="0" t="n">
        <v>26.7255848898311</v>
      </c>
      <c r="M708" s="0" t="n">
        <v>22.5778511265078</v>
      </c>
      <c r="N708" s="0" t="n">
        <v>1.24908303281935</v>
      </c>
      <c r="O708" s="0" t="n">
        <v>23.6725437069902</v>
      </c>
      <c r="P708" s="0" t="n">
        <v>7.99628073915896</v>
      </c>
      <c r="Q708" s="0" t="n">
        <v>4.32973971759649</v>
      </c>
      <c r="R708" s="0" t="s">
        <v>40</v>
      </c>
      <c r="S708" s="0" t="s">
        <v>40</v>
      </c>
      <c r="T708" s="0" t="s">
        <v>40</v>
      </c>
      <c r="U708" s="0" t="s">
        <v>40</v>
      </c>
      <c r="V708" s="0" t="s">
        <v>41</v>
      </c>
      <c r="W708" s="0" t="s">
        <v>41</v>
      </c>
      <c r="X708" s="0" t="s">
        <v>41</v>
      </c>
      <c r="Y708" s="0" t="s">
        <v>40</v>
      </c>
      <c r="Z708" s="0" t="s">
        <v>40</v>
      </c>
      <c r="AA708" s="0" t="s">
        <v>40</v>
      </c>
      <c r="AB708" s="0" t="s">
        <v>40</v>
      </c>
      <c r="AC708" s="0" t="s">
        <v>40</v>
      </c>
      <c r="AD708" s="0" t="s">
        <v>40</v>
      </c>
      <c r="AK708" s="0" t="s">
        <v>72</v>
      </c>
    </row>
    <row r="709" customFormat="false" ht="12.8" hidden="false" customHeight="false" outlineLevel="0" collapsed="false">
      <c r="A709" s="0" t="s">
        <v>573</v>
      </c>
      <c r="B709" s="0" t="s">
        <v>597</v>
      </c>
      <c r="C709" s="0" t="s">
        <v>59</v>
      </c>
      <c r="D709" s="0" t="s">
        <v>587</v>
      </c>
      <c r="E709" s="0" t="n">
        <v>0</v>
      </c>
      <c r="J709" s="0" t="n">
        <v>5.61156808122413</v>
      </c>
      <c r="K709" s="0" t="n">
        <v>1.99472502839575</v>
      </c>
      <c r="M709" s="0" t="n">
        <v>2.92774654037718</v>
      </c>
      <c r="N709" s="0" t="n">
        <v>9.76105504116907</v>
      </c>
      <c r="O709" s="0" t="n">
        <v>15.4632711283097</v>
      </c>
      <c r="P709" s="0" t="n">
        <v>6.34881718591814</v>
      </c>
      <c r="Q709" s="0" t="n">
        <v>3.48690958922505</v>
      </c>
      <c r="R709" s="0" t="s">
        <v>40</v>
      </c>
      <c r="S709" s="0" t="s">
        <v>41</v>
      </c>
      <c r="T709" s="0" t="s">
        <v>41</v>
      </c>
      <c r="U709" s="0" t="s">
        <v>41</v>
      </c>
      <c r="V709" s="0" t="s">
        <v>41</v>
      </c>
      <c r="W709" s="0" t="s">
        <v>41</v>
      </c>
      <c r="X709" s="0" t="s">
        <v>41</v>
      </c>
      <c r="Y709" s="0" t="s">
        <v>41</v>
      </c>
      <c r="Z709" s="0" t="s">
        <v>41</v>
      </c>
      <c r="AA709" s="0" t="s">
        <v>40</v>
      </c>
      <c r="AB709" s="0" t="s">
        <v>40</v>
      </c>
      <c r="AC709" s="0" t="s">
        <v>40</v>
      </c>
      <c r="AD709" s="0" t="s">
        <v>40</v>
      </c>
      <c r="AK709" s="0" t="s">
        <v>65</v>
      </c>
    </row>
    <row r="710" customFormat="false" ht="12.8" hidden="false" customHeight="false" outlineLevel="0" collapsed="false">
      <c r="A710" s="0" t="s">
        <v>573</v>
      </c>
      <c r="B710" s="0" t="s">
        <v>597</v>
      </c>
      <c r="C710" s="0" t="s">
        <v>59</v>
      </c>
      <c r="D710" s="0" t="s">
        <v>588</v>
      </c>
      <c r="E710" s="0" t="n">
        <v>0</v>
      </c>
      <c r="F710" s="0" t="n">
        <v>9.21074681793187</v>
      </c>
      <c r="G710" s="0" t="n">
        <v>26.297612987753</v>
      </c>
      <c r="H710" s="0" t="n">
        <v>33.4864651016947</v>
      </c>
      <c r="L710" s="0" t="n">
        <v>5.56655625495008</v>
      </c>
      <c r="N710" s="0" t="n">
        <v>1.67796405387794</v>
      </c>
      <c r="O710" s="0" t="n">
        <v>12.7281558053676</v>
      </c>
      <c r="P710" s="0" t="n">
        <v>11.1365459244492</v>
      </c>
      <c r="Q710" s="0" t="n">
        <v>0.856195234611227</v>
      </c>
      <c r="R710" s="0" t="s">
        <v>40</v>
      </c>
      <c r="S710" s="0" t="s">
        <v>40</v>
      </c>
      <c r="T710" s="0" t="s">
        <v>40</v>
      </c>
      <c r="U710" s="0" t="s">
        <v>40</v>
      </c>
      <c r="V710" s="0" t="s">
        <v>41</v>
      </c>
      <c r="W710" s="0" t="s">
        <v>41</v>
      </c>
      <c r="X710" s="0" t="s">
        <v>41</v>
      </c>
      <c r="Y710" s="0" t="s">
        <v>41</v>
      </c>
      <c r="Z710" s="0" t="s">
        <v>41</v>
      </c>
      <c r="AA710" s="0" t="s">
        <v>41</v>
      </c>
      <c r="AB710" s="0" t="s">
        <v>40</v>
      </c>
      <c r="AC710" s="0" t="s">
        <v>40</v>
      </c>
      <c r="AD710" s="0" t="s">
        <v>40</v>
      </c>
      <c r="AK710" s="0" t="s">
        <v>65</v>
      </c>
    </row>
    <row r="711" customFormat="false" ht="12.8" hidden="false" customHeight="false" outlineLevel="0" collapsed="false">
      <c r="A711" s="0" t="s">
        <v>573</v>
      </c>
      <c r="B711" s="0" t="s">
        <v>597</v>
      </c>
      <c r="C711" s="0" t="s">
        <v>589</v>
      </c>
      <c r="D711" s="0" t="s">
        <v>590</v>
      </c>
      <c r="L711" s="0" t="n">
        <v>70</v>
      </c>
      <c r="T711" s="0" t="s">
        <v>101</v>
      </c>
      <c r="U711" s="0" t="s">
        <v>101</v>
      </c>
      <c r="V711" s="0" t="s">
        <v>101</v>
      </c>
      <c r="W711" s="0" t="s">
        <v>101</v>
      </c>
      <c r="X711" s="0" t="s">
        <v>101</v>
      </c>
      <c r="Y711" s="0" t="s">
        <v>101</v>
      </c>
    </row>
    <row r="712" customFormat="false" ht="12.8" hidden="false" customHeight="false" outlineLevel="0" collapsed="false">
      <c r="A712" s="0" t="s">
        <v>573</v>
      </c>
      <c r="B712" s="0" t="s">
        <v>597</v>
      </c>
      <c r="C712" s="0" t="s">
        <v>384</v>
      </c>
      <c r="D712" s="0" t="s">
        <v>591</v>
      </c>
      <c r="L712" s="0" t="n">
        <v>180</v>
      </c>
      <c r="T712" s="0" t="s">
        <v>107</v>
      </c>
      <c r="U712" s="0" t="s">
        <v>107</v>
      </c>
      <c r="V712" s="0" t="s">
        <v>107</v>
      </c>
      <c r="W712" s="0" t="s">
        <v>107</v>
      </c>
      <c r="X712" s="0" t="s">
        <v>107</v>
      </c>
      <c r="Y712" s="0" t="s">
        <v>107</v>
      </c>
    </row>
    <row r="713" customFormat="false" ht="12.8" hidden="false" customHeight="false" outlineLevel="0" collapsed="false">
      <c r="A713" s="0" t="s">
        <v>573</v>
      </c>
      <c r="B713" s="0" t="s">
        <v>597</v>
      </c>
      <c r="C713" s="0" t="s">
        <v>384</v>
      </c>
      <c r="D713" s="0" t="s">
        <v>592</v>
      </c>
      <c r="J713" s="0" t="n">
        <v>40</v>
      </c>
      <c r="K713" s="0" t="n">
        <v>50</v>
      </c>
      <c r="M713" s="0" t="n">
        <v>50</v>
      </c>
      <c r="U713" s="0" t="s">
        <v>107</v>
      </c>
      <c r="V713" s="0" t="s">
        <v>107</v>
      </c>
      <c r="W713" s="0" t="s">
        <v>107</v>
      </c>
      <c r="X713" s="0" t="s">
        <v>107</v>
      </c>
      <c r="Y713" s="0" t="s">
        <v>107</v>
      </c>
      <c r="Z713" s="0" t="s">
        <v>107</v>
      </c>
    </row>
    <row r="714" customFormat="false" ht="12.8" hidden="false" customHeight="false" outlineLevel="0" collapsed="false">
      <c r="A714" s="0" t="s">
        <v>573</v>
      </c>
      <c r="B714" s="0" t="s">
        <v>597</v>
      </c>
      <c r="C714" s="0" t="s">
        <v>384</v>
      </c>
      <c r="D714" s="0" t="s">
        <v>593</v>
      </c>
      <c r="J714" s="0" t="n">
        <v>40</v>
      </c>
      <c r="K714" s="0" t="n">
        <v>60</v>
      </c>
      <c r="M714" s="0" t="n">
        <v>70</v>
      </c>
      <c r="U714" s="0" t="s">
        <v>107</v>
      </c>
      <c r="V714" s="0" t="s">
        <v>107</v>
      </c>
      <c r="W714" s="0" t="s">
        <v>107</v>
      </c>
      <c r="X714" s="0" t="s">
        <v>107</v>
      </c>
      <c r="Y714" s="0" t="s">
        <v>107</v>
      </c>
      <c r="Z714" s="0" t="s">
        <v>107</v>
      </c>
    </row>
    <row r="715" customFormat="false" ht="12.8" hidden="false" customHeight="false" outlineLevel="0" collapsed="false">
      <c r="A715" s="0" t="s">
        <v>573</v>
      </c>
      <c r="B715" s="0" t="s">
        <v>597</v>
      </c>
      <c r="C715" s="0" t="s">
        <v>384</v>
      </c>
      <c r="D715" s="0" t="s">
        <v>594</v>
      </c>
      <c r="H715" s="0" t="n">
        <v>0</v>
      </c>
      <c r="I715" s="0" t="n">
        <v>0</v>
      </c>
      <c r="J715" s="0" t="n">
        <v>40</v>
      </c>
      <c r="K715" s="0" t="n">
        <v>50</v>
      </c>
      <c r="L715" s="0" t="n">
        <v>30</v>
      </c>
      <c r="M715" s="0" t="n">
        <v>20</v>
      </c>
      <c r="U715" s="0" t="s">
        <v>40</v>
      </c>
      <c r="V715" s="0" t="s">
        <v>40</v>
      </c>
      <c r="W715" s="0" t="s">
        <v>40</v>
      </c>
      <c r="X715" s="0" t="s">
        <v>40</v>
      </c>
      <c r="Y715" s="0" t="s">
        <v>40</v>
      </c>
      <c r="Z715" s="0" t="s">
        <v>40</v>
      </c>
    </row>
    <row r="716" customFormat="false" ht="12.8" hidden="false" customHeight="false" outlineLevel="0" collapsed="false">
      <c r="A716" s="0" t="s">
        <v>573</v>
      </c>
      <c r="B716" s="0" t="s">
        <v>597</v>
      </c>
      <c r="C716" s="0" t="s">
        <v>589</v>
      </c>
      <c r="D716" s="0" t="s">
        <v>595</v>
      </c>
      <c r="H716" s="0" t="n">
        <v>17.5</v>
      </c>
      <c r="I716" s="0" t="n">
        <v>17.5</v>
      </c>
      <c r="R716" s="0" t="s">
        <v>436</v>
      </c>
      <c r="S716" s="0" t="s">
        <v>436</v>
      </c>
      <c r="T716" s="0" t="s">
        <v>436</v>
      </c>
      <c r="U716" s="0" t="s">
        <v>101</v>
      </c>
      <c r="V716" s="0" t="s">
        <v>104</v>
      </c>
      <c r="AA716" s="0" t="s">
        <v>436</v>
      </c>
      <c r="AB716" s="0" t="s">
        <v>436</v>
      </c>
      <c r="AC716" s="0" t="s">
        <v>436</v>
      </c>
      <c r="AD716" s="0" t="s">
        <v>436</v>
      </c>
    </row>
    <row r="717" customFormat="false" ht="12.8" hidden="false" customHeight="false" outlineLevel="0" collapsed="false">
      <c r="A717" s="0" t="s">
        <v>573</v>
      </c>
      <c r="B717" s="0" t="s">
        <v>597</v>
      </c>
      <c r="C717" s="0" t="s">
        <v>589</v>
      </c>
      <c r="D717" s="0" t="s">
        <v>596</v>
      </c>
      <c r="I717" s="0" t="n">
        <v>45</v>
      </c>
      <c r="R717" s="0" t="s">
        <v>436</v>
      </c>
      <c r="S717" s="0" t="s">
        <v>436</v>
      </c>
      <c r="T717" s="0" t="s">
        <v>436</v>
      </c>
      <c r="U717" s="0" t="s">
        <v>436</v>
      </c>
      <c r="V717" s="0" t="s">
        <v>101</v>
      </c>
      <c r="AA717" s="0" t="s">
        <v>436</v>
      </c>
      <c r="AB717" s="0" t="s">
        <v>436</v>
      </c>
      <c r="AC717" s="0" t="s">
        <v>436</v>
      </c>
      <c r="AD717" s="0" t="s">
        <v>436</v>
      </c>
    </row>
    <row r="718" customFormat="false" ht="12.8" hidden="false" customHeight="false" outlineLevel="0" collapsed="false">
      <c r="A718" s="0" t="s">
        <v>573</v>
      </c>
      <c r="B718" s="0" t="s">
        <v>597</v>
      </c>
      <c r="C718" s="0" t="s">
        <v>589</v>
      </c>
      <c r="D718" s="0" t="s">
        <v>103</v>
      </c>
      <c r="I718" s="0" t="n">
        <v>25</v>
      </c>
      <c r="R718" s="0" t="s">
        <v>436</v>
      </c>
      <c r="S718" s="0" t="s">
        <v>436</v>
      </c>
      <c r="T718" s="0" t="s">
        <v>436</v>
      </c>
      <c r="U718" s="0" t="s">
        <v>436</v>
      </c>
      <c r="V718" s="0" t="s">
        <v>104</v>
      </c>
      <c r="AA718" s="0" t="s">
        <v>436</v>
      </c>
      <c r="AB718" s="0" t="s">
        <v>436</v>
      </c>
      <c r="AC718" s="0" t="s">
        <v>436</v>
      </c>
      <c r="AD718" s="0" t="s">
        <v>436</v>
      </c>
    </row>
    <row r="719" customFormat="false" ht="12.8" hidden="false" customHeight="false" outlineLevel="0" collapsed="false">
      <c r="A719" s="0" t="s">
        <v>573</v>
      </c>
      <c r="B719" s="0" t="s">
        <v>598</v>
      </c>
      <c r="C719" s="0" t="s">
        <v>574</v>
      </c>
      <c r="D719" s="0" t="s">
        <v>599</v>
      </c>
      <c r="E719" s="0" t="n">
        <v>0</v>
      </c>
      <c r="I719" s="0" t="n">
        <v>5.03791942857143</v>
      </c>
      <c r="K719" s="0" t="n">
        <v>1.47389971428571</v>
      </c>
      <c r="L719" s="0" t="n">
        <v>0</v>
      </c>
      <c r="M719" s="0" t="n">
        <v>4</v>
      </c>
      <c r="N719" s="0" t="n">
        <v>5</v>
      </c>
      <c r="O719" s="0" t="n">
        <v>0</v>
      </c>
      <c r="P719" s="0" t="n">
        <v>0</v>
      </c>
      <c r="Q719" s="0" t="n">
        <v>0</v>
      </c>
      <c r="R719" s="0" t="s">
        <v>40</v>
      </c>
      <c r="S719" s="0" t="s">
        <v>40</v>
      </c>
      <c r="T719" s="0" t="s">
        <v>40</v>
      </c>
      <c r="U719" s="0" t="s">
        <v>40</v>
      </c>
      <c r="V719" s="0" t="s">
        <v>61</v>
      </c>
      <c r="W719" s="0" t="s">
        <v>40</v>
      </c>
      <c r="X719" s="0" t="s">
        <v>41</v>
      </c>
      <c r="Y719" s="0" t="s">
        <v>40</v>
      </c>
      <c r="Z719" s="0" t="s">
        <v>40</v>
      </c>
      <c r="AA719" s="0" t="s">
        <v>40</v>
      </c>
      <c r="AB719" s="0" t="s">
        <v>40</v>
      </c>
      <c r="AC719" s="0" t="s">
        <v>40</v>
      </c>
      <c r="AD719" s="0" t="s">
        <v>40</v>
      </c>
      <c r="AK719" s="0" t="s">
        <v>46</v>
      </c>
    </row>
    <row r="720" customFormat="false" ht="12.8" hidden="false" customHeight="false" outlineLevel="0" collapsed="false">
      <c r="A720" s="0" t="s">
        <v>573</v>
      </c>
      <c r="B720" s="0" t="s">
        <v>598</v>
      </c>
      <c r="C720" s="0" t="s">
        <v>574</v>
      </c>
      <c r="D720" s="0" t="s">
        <v>600</v>
      </c>
      <c r="E720" s="0" t="n">
        <v>0</v>
      </c>
      <c r="I720" s="0" t="n">
        <v>4.03622971428571</v>
      </c>
      <c r="K720" s="0" t="n">
        <v>1.58841971428571</v>
      </c>
      <c r="L720" s="0" t="n">
        <v>0</v>
      </c>
      <c r="M720" s="0" t="n">
        <v>9</v>
      </c>
      <c r="N720" s="0" t="n">
        <v>7</v>
      </c>
      <c r="O720" s="0" t="n">
        <v>0</v>
      </c>
      <c r="P720" s="0" t="n">
        <v>0</v>
      </c>
      <c r="Q720" s="0" t="n">
        <v>0</v>
      </c>
      <c r="R720" s="0" t="s">
        <v>40</v>
      </c>
      <c r="S720" s="0" t="s">
        <v>40</v>
      </c>
      <c r="T720" s="0" t="s">
        <v>40</v>
      </c>
      <c r="U720" s="0" t="s">
        <v>40</v>
      </c>
      <c r="V720" s="0" t="s">
        <v>41</v>
      </c>
      <c r="W720" s="0" t="s">
        <v>40</v>
      </c>
      <c r="X720" s="0" t="s">
        <v>41</v>
      </c>
      <c r="Y720" s="0" t="s">
        <v>40</v>
      </c>
      <c r="Z720" s="0" t="s">
        <v>40</v>
      </c>
      <c r="AA720" s="0" t="s">
        <v>40</v>
      </c>
      <c r="AB720" s="0" t="s">
        <v>40</v>
      </c>
      <c r="AC720" s="0" t="s">
        <v>40</v>
      </c>
      <c r="AD720" s="0" t="s">
        <v>40</v>
      </c>
      <c r="AK720" s="0" t="s">
        <v>46</v>
      </c>
    </row>
    <row r="721" customFormat="false" ht="12.8" hidden="false" customHeight="false" outlineLevel="0" collapsed="false">
      <c r="A721" s="0" t="s">
        <v>573</v>
      </c>
      <c r="B721" s="0" t="s">
        <v>598</v>
      </c>
      <c r="C721" s="0" t="s">
        <v>574</v>
      </c>
      <c r="D721" s="0" t="s">
        <v>601</v>
      </c>
      <c r="E721" s="0" t="n">
        <v>0</v>
      </c>
      <c r="F721" s="0" t="n">
        <v>2</v>
      </c>
      <c r="G721" s="0" t="n">
        <v>17</v>
      </c>
      <c r="H721" s="0" t="n">
        <v>28</v>
      </c>
      <c r="I721" s="0" t="n">
        <v>42</v>
      </c>
      <c r="J721" s="0" t="n">
        <v>28</v>
      </c>
      <c r="K721" s="0" t="n">
        <v>16</v>
      </c>
      <c r="L721" s="0" t="n">
        <v>0</v>
      </c>
      <c r="M721" s="0" t="n">
        <v>9</v>
      </c>
      <c r="N721" s="0" t="n">
        <v>8</v>
      </c>
      <c r="O721" s="0" t="n">
        <v>0</v>
      </c>
      <c r="P721" s="0" t="n">
        <v>0</v>
      </c>
      <c r="Q721" s="0" t="n">
        <v>0</v>
      </c>
      <c r="R721" s="0" t="s">
        <v>40</v>
      </c>
      <c r="S721" s="0" t="s">
        <v>40</v>
      </c>
      <c r="T721" s="0" t="s">
        <v>40</v>
      </c>
      <c r="U721" s="0" t="s">
        <v>40</v>
      </c>
      <c r="V721" s="0" t="s">
        <v>40</v>
      </c>
      <c r="W721" s="0" t="s">
        <v>40</v>
      </c>
      <c r="X721" s="0" t="s">
        <v>40</v>
      </c>
      <c r="Y721" s="0" t="s">
        <v>40</v>
      </c>
      <c r="Z721" s="0" t="s">
        <v>40</v>
      </c>
      <c r="AA721" s="0" t="s">
        <v>40</v>
      </c>
      <c r="AB721" s="0" t="s">
        <v>40</v>
      </c>
      <c r="AC721" s="0" t="s">
        <v>40</v>
      </c>
      <c r="AD721" s="0" t="s">
        <v>40</v>
      </c>
      <c r="AK721" s="0" t="s">
        <v>46</v>
      </c>
    </row>
    <row r="722" customFormat="false" ht="12.8" hidden="false" customHeight="false" outlineLevel="0" collapsed="false">
      <c r="A722" s="0" t="s">
        <v>573</v>
      </c>
      <c r="B722" s="0" t="s">
        <v>598</v>
      </c>
      <c r="C722" s="0" t="s">
        <v>574</v>
      </c>
      <c r="D722" s="0" t="s">
        <v>602</v>
      </c>
      <c r="E722" s="0" t="n">
        <v>0</v>
      </c>
      <c r="F722" s="0" t="n">
        <v>2</v>
      </c>
      <c r="G722" s="0" t="n">
        <v>17</v>
      </c>
      <c r="H722" s="0" t="n">
        <v>28</v>
      </c>
      <c r="K722" s="0" t="n">
        <v>2.40159142857143</v>
      </c>
      <c r="L722" s="0" t="n">
        <v>0</v>
      </c>
      <c r="M722" s="0" t="n">
        <v>9</v>
      </c>
      <c r="N722" s="0" t="n">
        <v>6</v>
      </c>
      <c r="O722" s="0" t="n">
        <v>0</v>
      </c>
      <c r="P722" s="0" t="n">
        <v>0</v>
      </c>
      <c r="Q722" s="0" t="n">
        <v>0</v>
      </c>
      <c r="R722" s="0" t="s">
        <v>40</v>
      </c>
      <c r="S722" s="0" t="s">
        <v>40</v>
      </c>
      <c r="T722" s="0" t="s">
        <v>40</v>
      </c>
      <c r="U722" s="0" t="s">
        <v>40</v>
      </c>
      <c r="V722" s="0" t="s">
        <v>40</v>
      </c>
      <c r="W722" s="0" t="s">
        <v>40</v>
      </c>
      <c r="X722" s="0" t="s">
        <v>41</v>
      </c>
      <c r="Y722" s="0" t="s">
        <v>40</v>
      </c>
      <c r="Z722" s="0" t="s">
        <v>40</v>
      </c>
      <c r="AA722" s="0" t="s">
        <v>40</v>
      </c>
      <c r="AB722" s="0" t="s">
        <v>40</v>
      </c>
      <c r="AC722" s="0" t="s">
        <v>40</v>
      </c>
      <c r="AD722" s="0" t="s">
        <v>40</v>
      </c>
      <c r="AK722" s="0" t="s">
        <v>46</v>
      </c>
    </row>
    <row r="723" customFormat="false" ht="12.8" hidden="false" customHeight="false" outlineLevel="0" collapsed="false">
      <c r="A723" s="0" t="s">
        <v>573</v>
      </c>
      <c r="B723" s="0" t="s">
        <v>598</v>
      </c>
      <c r="C723" s="0" t="s">
        <v>574</v>
      </c>
      <c r="D723" s="0" t="s">
        <v>579</v>
      </c>
      <c r="E723" s="0" t="n">
        <v>0</v>
      </c>
      <c r="F723" s="0" t="n">
        <v>1</v>
      </c>
      <c r="G723" s="0" t="n">
        <v>15</v>
      </c>
      <c r="H723" s="0" t="n">
        <v>33</v>
      </c>
      <c r="I723" s="0" t="n">
        <v>27</v>
      </c>
      <c r="J723" s="0" t="n">
        <v>42</v>
      </c>
      <c r="K723" s="0" t="n">
        <v>2</v>
      </c>
      <c r="L723" s="0" t="n">
        <v>0</v>
      </c>
      <c r="M723" s="0" t="n">
        <v>3</v>
      </c>
      <c r="N723" s="0" t="n">
        <v>8</v>
      </c>
      <c r="O723" s="0" t="n">
        <v>0</v>
      </c>
      <c r="P723" s="0" t="n">
        <v>0</v>
      </c>
      <c r="Q723" s="0" t="n">
        <v>0</v>
      </c>
      <c r="R723" s="0" t="s">
        <v>40</v>
      </c>
      <c r="S723" s="0" t="s">
        <v>40</v>
      </c>
      <c r="T723" s="0" t="s">
        <v>40</v>
      </c>
      <c r="U723" s="0" t="s">
        <v>40</v>
      </c>
      <c r="V723" s="0" t="s">
        <v>40</v>
      </c>
      <c r="W723" s="0" t="s">
        <v>40</v>
      </c>
      <c r="X723" s="0" t="s">
        <v>40</v>
      </c>
      <c r="Y723" s="0" t="s">
        <v>40</v>
      </c>
      <c r="Z723" s="0" t="s">
        <v>40</v>
      </c>
      <c r="AA723" s="0" t="s">
        <v>40</v>
      </c>
      <c r="AB723" s="0" t="s">
        <v>40</v>
      </c>
      <c r="AC723" s="0" t="s">
        <v>40</v>
      </c>
      <c r="AD723" s="0" t="s">
        <v>40</v>
      </c>
      <c r="AK723" s="0" t="s">
        <v>46</v>
      </c>
    </row>
    <row r="724" customFormat="false" ht="12.8" hidden="false" customHeight="false" outlineLevel="0" collapsed="false">
      <c r="A724" s="0" t="s">
        <v>573</v>
      </c>
      <c r="B724" s="0" t="s">
        <v>598</v>
      </c>
      <c r="C724" s="0" t="s">
        <v>574</v>
      </c>
      <c r="D724" s="0" t="s">
        <v>603</v>
      </c>
      <c r="E724" s="0" t="n">
        <v>0</v>
      </c>
      <c r="K724" s="0" t="n">
        <v>4.96621542857143</v>
      </c>
      <c r="L724" s="0" t="n">
        <v>0</v>
      </c>
      <c r="M724" s="0" t="n">
        <v>3</v>
      </c>
      <c r="N724" s="0" t="n">
        <v>12</v>
      </c>
      <c r="O724" s="0" t="n">
        <v>0</v>
      </c>
      <c r="P724" s="0" t="n">
        <v>0</v>
      </c>
      <c r="Q724" s="0" t="n">
        <v>0</v>
      </c>
      <c r="R724" s="0" t="s">
        <v>40</v>
      </c>
      <c r="S724" s="0" t="s">
        <v>40</v>
      </c>
      <c r="T724" s="0" t="s">
        <v>40</v>
      </c>
      <c r="U724" s="0" t="s">
        <v>40</v>
      </c>
      <c r="V724" s="0" t="s">
        <v>40</v>
      </c>
      <c r="W724" s="0" t="s">
        <v>40</v>
      </c>
      <c r="X724" s="0" t="s">
        <v>41</v>
      </c>
      <c r="Y724" s="0" t="s">
        <v>40</v>
      </c>
      <c r="Z724" s="0" t="s">
        <v>40</v>
      </c>
      <c r="AA724" s="0" t="s">
        <v>40</v>
      </c>
      <c r="AB724" s="0" t="s">
        <v>40</v>
      </c>
      <c r="AC724" s="0" t="s">
        <v>40</v>
      </c>
      <c r="AD724" s="0" t="s">
        <v>40</v>
      </c>
      <c r="AK724" s="0" t="s">
        <v>46</v>
      </c>
    </row>
    <row r="725" customFormat="false" ht="12.8" hidden="false" customHeight="false" outlineLevel="0" collapsed="false">
      <c r="A725" s="0" t="s">
        <v>573</v>
      </c>
      <c r="B725" s="0" t="s">
        <v>598</v>
      </c>
      <c r="C725" s="0" t="s">
        <v>574</v>
      </c>
      <c r="D725" s="0" t="s">
        <v>604</v>
      </c>
      <c r="E725" s="0" t="n">
        <v>0</v>
      </c>
      <c r="F725" s="0" t="n">
        <v>1</v>
      </c>
      <c r="G725" s="0" t="n">
        <v>14</v>
      </c>
      <c r="H725" s="0" t="n">
        <v>30</v>
      </c>
      <c r="I725" s="0" t="n">
        <v>23</v>
      </c>
      <c r="J725" s="0" t="n">
        <v>13</v>
      </c>
      <c r="K725" s="0" t="n">
        <v>0</v>
      </c>
      <c r="L725" s="0" t="n">
        <v>0</v>
      </c>
      <c r="M725" s="0" t="n">
        <v>8</v>
      </c>
      <c r="N725" s="0" t="n">
        <v>10</v>
      </c>
      <c r="O725" s="0" t="n">
        <v>0</v>
      </c>
      <c r="P725" s="0" t="n">
        <v>0</v>
      </c>
      <c r="Q725" s="0" t="n">
        <v>0</v>
      </c>
      <c r="R725" s="0" t="s">
        <v>40</v>
      </c>
      <c r="S725" s="0" t="s">
        <v>40</v>
      </c>
      <c r="T725" s="0" t="s">
        <v>40</v>
      </c>
      <c r="U725" s="0" t="s">
        <v>40</v>
      </c>
      <c r="V725" s="0" t="s">
        <v>40</v>
      </c>
      <c r="W725" s="0" t="s">
        <v>40</v>
      </c>
      <c r="X725" s="0" t="s">
        <v>40</v>
      </c>
      <c r="Y725" s="0" t="s">
        <v>40</v>
      </c>
      <c r="Z725" s="0" t="s">
        <v>40</v>
      </c>
      <c r="AA725" s="0" t="s">
        <v>40</v>
      </c>
      <c r="AB725" s="0" t="s">
        <v>40</v>
      </c>
      <c r="AC725" s="0" t="s">
        <v>40</v>
      </c>
      <c r="AD725" s="0" t="s">
        <v>40</v>
      </c>
      <c r="AK725" s="0" t="s">
        <v>46</v>
      </c>
    </row>
    <row r="726" customFormat="false" ht="12.8" hidden="false" customHeight="false" outlineLevel="0" collapsed="false">
      <c r="A726" s="0" t="s">
        <v>573</v>
      </c>
      <c r="B726" s="0" t="s">
        <v>598</v>
      </c>
      <c r="C726" s="0" t="s">
        <v>574</v>
      </c>
      <c r="D726" s="0" t="s">
        <v>605</v>
      </c>
      <c r="E726" s="0" t="n">
        <v>0</v>
      </c>
      <c r="J726" s="0" t="n">
        <v>3.22426428571428</v>
      </c>
      <c r="K726" s="0" t="n">
        <v>0</v>
      </c>
      <c r="L726" s="0" t="n">
        <v>0</v>
      </c>
      <c r="M726" s="0" t="n">
        <v>7</v>
      </c>
      <c r="N726" s="0" t="n">
        <v>8</v>
      </c>
      <c r="O726" s="0" t="n">
        <v>0</v>
      </c>
      <c r="P726" s="0" t="n">
        <v>0</v>
      </c>
      <c r="Q726" s="0" t="n">
        <v>0</v>
      </c>
      <c r="R726" s="0" t="s">
        <v>40</v>
      </c>
      <c r="S726" s="0" t="s">
        <v>40</v>
      </c>
      <c r="T726" s="0" t="s">
        <v>40</v>
      </c>
      <c r="U726" s="0" t="s">
        <v>40</v>
      </c>
      <c r="V726" s="0" t="s">
        <v>40</v>
      </c>
      <c r="W726" s="0" t="s">
        <v>41</v>
      </c>
      <c r="X726" s="0" t="s">
        <v>40</v>
      </c>
      <c r="Y726" s="0" t="s">
        <v>40</v>
      </c>
      <c r="Z726" s="0" t="s">
        <v>40</v>
      </c>
      <c r="AA726" s="0" t="s">
        <v>40</v>
      </c>
      <c r="AB726" s="0" t="s">
        <v>40</v>
      </c>
      <c r="AC726" s="0" t="s">
        <v>40</v>
      </c>
      <c r="AD726" s="0" t="s">
        <v>40</v>
      </c>
      <c r="AK726" s="0" t="s">
        <v>46</v>
      </c>
    </row>
    <row r="727" customFormat="false" ht="12.8" hidden="false" customHeight="false" outlineLevel="0" collapsed="false">
      <c r="A727" s="0" t="s">
        <v>573</v>
      </c>
      <c r="B727" s="0" t="s">
        <v>598</v>
      </c>
      <c r="C727" s="0" t="s">
        <v>59</v>
      </c>
      <c r="D727" s="0" t="s">
        <v>606</v>
      </c>
      <c r="E727" s="0" t="n">
        <v>0</v>
      </c>
      <c r="I727" s="0" t="n">
        <v>5.20872133333333</v>
      </c>
      <c r="K727" s="0" t="n">
        <v>1.724076</v>
      </c>
      <c r="L727" s="0" t="n">
        <v>0</v>
      </c>
      <c r="M727" s="0" t="n">
        <v>12</v>
      </c>
      <c r="N727" s="0" t="n">
        <v>2</v>
      </c>
      <c r="O727" s="0" t="n">
        <v>0</v>
      </c>
      <c r="P727" s="0" t="n">
        <v>0</v>
      </c>
      <c r="Q727" s="0" t="n">
        <v>0</v>
      </c>
      <c r="R727" s="0" t="s">
        <v>40</v>
      </c>
      <c r="S727" s="0" t="s">
        <v>40</v>
      </c>
      <c r="T727" s="0" t="s">
        <v>40</v>
      </c>
      <c r="U727" s="0" t="s">
        <v>40</v>
      </c>
      <c r="V727" s="0" t="s">
        <v>61</v>
      </c>
      <c r="W727" s="0" t="s">
        <v>40</v>
      </c>
      <c r="X727" s="0" t="s">
        <v>41</v>
      </c>
      <c r="Y727" s="0" t="s">
        <v>40</v>
      </c>
      <c r="Z727" s="0" t="s">
        <v>40</v>
      </c>
      <c r="AA727" s="0" t="s">
        <v>40</v>
      </c>
      <c r="AB727" s="0" t="s">
        <v>40</v>
      </c>
      <c r="AC727" s="0" t="s">
        <v>40</v>
      </c>
      <c r="AD727" s="0" t="s">
        <v>40</v>
      </c>
      <c r="AK727" s="0" t="s">
        <v>72</v>
      </c>
    </row>
    <row r="728" customFormat="false" ht="12.8" hidden="false" customHeight="false" outlineLevel="0" collapsed="false">
      <c r="A728" s="0" t="s">
        <v>573</v>
      </c>
      <c r="B728" s="0" t="s">
        <v>598</v>
      </c>
      <c r="C728" s="0" t="s">
        <v>59</v>
      </c>
      <c r="D728" s="0" t="s">
        <v>607</v>
      </c>
      <c r="E728" s="0" t="n">
        <v>0</v>
      </c>
      <c r="F728" s="0" t="n">
        <v>3</v>
      </c>
      <c r="G728" s="0" t="n">
        <v>21</v>
      </c>
      <c r="K728" s="0" t="n">
        <v>5.61497066666667</v>
      </c>
      <c r="L728" s="0" t="n">
        <v>0</v>
      </c>
      <c r="M728" s="0" t="n">
        <v>11</v>
      </c>
      <c r="N728" s="0" t="n">
        <v>4</v>
      </c>
      <c r="O728" s="0" t="n">
        <v>0</v>
      </c>
      <c r="P728" s="0" t="n">
        <v>0</v>
      </c>
      <c r="Q728" s="0" t="n">
        <v>0</v>
      </c>
      <c r="R728" s="0" t="s">
        <v>40</v>
      </c>
      <c r="S728" s="0" t="s">
        <v>40</v>
      </c>
      <c r="T728" s="0" t="s">
        <v>40</v>
      </c>
      <c r="U728" s="0" t="s">
        <v>40</v>
      </c>
      <c r="V728" s="0" t="s">
        <v>40</v>
      </c>
      <c r="W728" s="0" t="s">
        <v>40</v>
      </c>
      <c r="X728" s="0" t="s">
        <v>41</v>
      </c>
      <c r="Y728" s="0" t="s">
        <v>40</v>
      </c>
      <c r="Z728" s="0" t="s">
        <v>40</v>
      </c>
      <c r="AA728" s="0" t="s">
        <v>40</v>
      </c>
      <c r="AB728" s="0" t="s">
        <v>40</v>
      </c>
      <c r="AC728" s="0" t="s">
        <v>40</v>
      </c>
      <c r="AD728" s="0" t="s">
        <v>40</v>
      </c>
      <c r="AK728" s="0" t="s">
        <v>72</v>
      </c>
    </row>
    <row r="729" customFormat="false" ht="12.8" hidden="false" customHeight="false" outlineLevel="0" collapsed="false">
      <c r="A729" s="0" t="s">
        <v>573</v>
      </c>
      <c r="B729" s="0" t="s">
        <v>598</v>
      </c>
      <c r="C729" s="0" t="s">
        <v>59</v>
      </c>
      <c r="D729" s="0" t="s">
        <v>608</v>
      </c>
      <c r="E729" s="0" t="n">
        <v>0</v>
      </c>
      <c r="I729" s="0" t="n">
        <v>5.0999612</v>
      </c>
      <c r="K729" s="0" t="n">
        <v>3.57070594285714</v>
      </c>
      <c r="N729" s="0" t="n">
        <v>1.0915328</v>
      </c>
      <c r="O729" s="0" t="n">
        <v>0</v>
      </c>
      <c r="P729" s="0" t="n">
        <v>0</v>
      </c>
      <c r="Q729" s="0" t="n">
        <v>0</v>
      </c>
      <c r="R729" s="0" t="s">
        <v>40</v>
      </c>
      <c r="S729" s="0" t="s">
        <v>40</v>
      </c>
      <c r="T729" s="0" t="s">
        <v>40</v>
      </c>
      <c r="U729" s="0" t="s">
        <v>40</v>
      </c>
      <c r="V729" s="0" t="s">
        <v>78</v>
      </c>
      <c r="W729" s="0" t="s">
        <v>40</v>
      </c>
      <c r="X729" s="0" t="s">
        <v>78</v>
      </c>
      <c r="Y729" s="0" t="s">
        <v>40</v>
      </c>
      <c r="Z729" s="0" t="s">
        <v>40</v>
      </c>
      <c r="AA729" s="0" t="s">
        <v>78</v>
      </c>
      <c r="AB729" s="0" t="s">
        <v>40</v>
      </c>
      <c r="AC729" s="0" t="s">
        <v>40</v>
      </c>
      <c r="AD729" s="0" t="s">
        <v>40</v>
      </c>
      <c r="AK729" s="0" t="s">
        <v>81</v>
      </c>
    </row>
    <row r="730" customFormat="false" ht="12.8" hidden="false" customHeight="false" outlineLevel="0" collapsed="false">
      <c r="A730" s="0" t="s">
        <v>573</v>
      </c>
      <c r="B730" s="0" t="s">
        <v>598</v>
      </c>
      <c r="C730" s="0" t="s">
        <v>59</v>
      </c>
      <c r="D730" s="0" t="s">
        <v>609</v>
      </c>
      <c r="E730" s="0" t="n">
        <v>0</v>
      </c>
      <c r="I730" s="0" t="n">
        <v>4.67023114285714</v>
      </c>
      <c r="K730" s="0" t="n">
        <v>2.17973885714286</v>
      </c>
      <c r="L730" s="0" t="n">
        <v>0</v>
      </c>
      <c r="M730" s="0" t="n">
        <v>8</v>
      </c>
      <c r="N730" s="0" t="n">
        <v>5</v>
      </c>
      <c r="O730" s="0" t="n">
        <v>0</v>
      </c>
      <c r="P730" s="0" t="n">
        <v>0</v>
      </c>
      <c r="Q730" s="0" t="n">
        <v>0</v>
      </c>
      <c r="R730" s="0" t="s">
        <v>40</v>
      </c>
      <c r="S730" s="0" t="s">
        <v>40</v>
      </c>
      <c r="T730" s="0" t="s">
        <v>40</v>
      </c>
      <c r="U730" s="0" t="s">
        <v>40</v>
      </c>
      <c r="V730" s="0" t="s">
        <v>41</v>
      </c>
      <c r="W730" s="0" t="s">
        <v>40</v>
      </c>
      <c r="X730" s="0" t="s">
        <v>41</v>
      </c>
      <c r="Y730" s="0" t="s">
        <v>40</v>
      </c>
      <c r="Z730" s="0" t="s">
        <v>40</v>
      </c>
      <c r="AA730" s="0" t="s">
        <v>40</v>
      </c>
      <c r="AB730" s="0" t="s">
        <v>40</v>
      </c>
      <c r="AC730" s="0" t="s">
        <v>40</v>
      </c>
      <c r="AD730" s="0" t="s">
        <v>40</v>
      </c>
      <c r="AK730" s="0" t="s">
        <v>72</v>
      </c>
    </row>
    <row r="731" customFormat="false" ht="12.8" hidden="false" customHeight="false" outlineLevel="0" collapsed="false">
      <c r="A731" s="0" t="s">
        <v>573</v>
      </c>
      <c r="B731" s="0" t="s">
        <v>598</v>
      </c>
      <c r="C731" s="0" t="s">
        <v>59</v>
      </c>
      <c r="D731" s="0" t="s">
        <v>610</v>
      </c>
      <c r="E731" s="0" t="n">
        <v>0</v>
      </c>
      <c r="F731" s="0" t="n">
        <v>1</v>
      </c>
      <c r="G731" s="0" t="n">
        <v>20</v>
      </c>
      <c r="H731" s="0" t="n">
        <v>32</v>
      </c>
      <c r="K731" s="0" t="n">
        <v>3.56275571428571</v>
      </c>
      <c r="L731" s="0" t="n">
        <v>0</v>
      </c>
      <c r="M731" s="0" t="n">
        <v>8</v>
      </c>
      <c r="N731" s="0" t="n">
        <v>4</v>
      </c>
      <c r="O731" s="0" t="n">
        <v>0</v>
      </c>
      <c r="P731" s="0" t="n">
        <v>0</v>
      </c>
      <c r="Q731" s="0" t="n">
        <v>0</v>
      </c>
      <c r="R731" s="0" t="s">
        <v>40</v>
      </c>
      <c r="S731" s="0" t="s">
        <v>40</v>
      </c>
      <c r="T731" s="0" t="s">
        <v>40</v>
      </c>
      <c r="U731" s="0" t="s">
        <v>40</v>
      </c>
      <c r="V731" s="0" t="s">
        <v>40</v>
      </c>
      <c r="W731" s="0" t="s">
        <v>40</v>
      </c>
      <c r="X731" s="0" t="s">
        <v>41</v>
      </c>
      <c r="Y731" s="0" t="s">
        <v>40</v>
      </c>
      <c r="Z731" s="0" t="s">
        <v>40</v>
      </c>
      <c r="AA731" s="0" t="s">
        <v>40</v>
      </c>
      <c r="AB731" s="0" t="s">
        <v>40</v>
      </c>
      <c r="AC731" s="0" t="s">
        <v>40</v>
      </c>
      <c r="AD731" s="0" t="s">
        <v>40</v>
      </c>
      <c r="AK731" s="0" t="s">
        <v>72</v>
      </c>
    </row>
    <row r="732" customFormat="false" ht="12.8" hidden="false" customHeight="false" outlineLevel="0" collapsed="false">
      <c r="A732" s="0" t="s">
        <v>573</v>
      </c>
      <c r="B732" s="0" t="s">
        <v>598</v>
      </c>
      <c r="C732" s="0" t="s">
        <v>59</v>
      </c>
      <c r="D732" s="0" t="s">
        <v>611</v>
      </c>
      <c r="E732" s="0" t="n">
        <v>0</v>
      </c>
      <c r="I732" s="0" t="n">
        <v>4.88509617142857</v>
      </c>
      <c r="K732" s="0" t="n">
        <v>2.8752224</v>
      </c>
      <c r="L732" s="0" t="n">
        <v>10</v>
      </c>
      <c r="M732" s="0" t="n">
        <v>8</v>
      </c>
      <c r="N732" s="0" t="n">
        <v>6</v>
      </c>
      <c r="O732" s="0" t="n">
        <v>0</v>
      </c>
      <c r="P732" s="0" t="n">
        <v>0</v>
      </c>
      <c r="Q732" s="0" t="n">
        <v>0</v>
      </c>
      <c r="R732" s="0" t="s">
        <v>40</v>
      </c>
      <c r="S732" s="0" t="s">
        <v>40</v>
      </c>
      <c r="T732" s="0" t="s">
        <v>40</v>
      </c>
      <c r="U732" s="0" t="s">
        <v>40</v>
      </c>
      <c r="V732" s="0" t="s">
        <v>41</v>
      </c>
      <c r="W732" s="0" t="s">
        <v>40</v>
      </c>
      <c r="X732" s="0" t="s">
        <v>41</v>
      </c>
      <c r="Y732" s="0" t="s">
        <v>40</v>
      </c>
      <c r="Z732" s="0" t="s">
        <v>40</v>
      </c>
      <c r="AA732" s="0" t="s">
        <v>40</v>
      </c>
      <c r="AB732" s="0" t="s">
        <v>40</v>
      </c>
      <c r="AC732" s="0" t="s">
        <v>40</v>
      </c>
      <c r="AD732" s="0" t="s">
        <v>40</v>
      </c>
      <c r="AK732" s="0" t="s">
        <v>65</v>
      </c>
    </row>
    <row r="733" customFormat="false" ht="12.8" hidden="false" customHeight="false" outlineLevel="0" collapsed="false">
      <c r="A733" s="0" t="s">
        <v>573</v>
      </c>
      <c r="B733" s="0" t="s">
        <v>598</v>
      </c>
      <c r="C733" s="0" t="s">
        <v>59</v>
      </c>
      <c r="D733" s="0" t="s">
        <v>612</v>
      </c>
      <c r="E733" s="0" t="n">
        <v>0</v>
      </c>
      <c r="F733" s="0" t="n">
        <v>2</v>
      </c>
      <c r="G733" s="0" t="n">
        <v>21</v>
      </c>
      <c r="H733" s="0" t="n">
        <v>32</v>
      </c>
      <c r="K733" s="0" t="n">
        <v>4.27628205714286</v>
      </c>
      <c r="L733" s="0" t="n">
        <v>8</v>
      </c>
      <c r="M733" s="0" t="n">
        <v>12</v>
      </c>
      <c r="N733" s="0" t="n">
        <v>5</v>
      </c>
      <c r="O733" s="0" t="n">
        <v>0</v>
      </c>
      <c r="P733" s="0" t="n">
        <v>0</v>
      </c>
      <c r="Q733" s="0" t="n">
        <v>0</v>
      </c>
      <c r="R733" s="0" t="s">
        <v>40</v>
      </c>
      <c r="S733" s="0" t="s">
        <v>40</v>
      </c>
      <c r="T733" s="0" t="s">
        <v>40</v>
      </c>
      <c r="U733" s="0" t="s">
        <v>40</v>
      </c>
      <c r="V733" s="0" t="s">
        <v>40</v>
      </c>
      <c r="W733" s="0" t="s">
        <v>40</v>
      </c>
      <c r="X733" s="0" t="s">
        <v>41</v>
      </c>
      <c r="Y733" s="0" t="s">
        <v>40</v>
      </c>
      <c r="Z733" s="0" t="s">
        <v>40</v>
      </c>
      <c r="AA733" s="0" t="s">
        <v>40</v>
      </c>
      <c r="AB733" s="0" t="s">
        <v>40</v>
      </c>
      <c r="AC733" s="0" t="s">
        <v>40</v>
      </c>
      <c r="AD733" s="0" t="s">
        <v>40</v>
      </c>
      <c r="AK733" s="0" t="s">
        <v>65</v>
      </c>
    </row>
    <row r="734" customFormat="false" ht="12.8" hidden="false" customHeight="false" outlineLevel="0" collapsed="false">
      <c r="A734" s="0" t="s">
        <v>573</v>
      </c>
      <c r="B734" s="0" t="s">
        <v>598</v>
      </c>
      <c r="C734" s="0" t="s">
        <v>384</v>
      </c>
      <c r="D734" s="0" t="s">
        <v>613</v>
      </c>
      <c r="L734" s="0" t="n">
        <v>12</v>
      </c>
      <c r="Y734" s="0" t="s">
        <v>107</v>
      </c>
    </row>
    <row r="735" customFormat="false" ht="12.8" hidden="false" customHeight="false" outlineLevel="0" collapsed="false">
      <c r="A735" s="0" t="s">
        <v>573</v>
      </c>
      <c r="B735" s="0" t="s">
        <v>598</v>
      </c>
      <c r="C735" s="0" t="s">
        <v>384</v>
      </c>
      <c r="D735" s="0" t="s">
        <v>591</v>
      </c>
      <c r="L735" s="0" t="n">
        <v>18</v>
      </c>
      <c r="Y735" s="0" t="s">
        <v>107</v>
      </c>
    </row>
    <row r="736" customFormat="false" ht="12.8" hidden="false" customHeight="false" outlineLevel="0" collapsed="false">
      <c r="A736" s="0" t="s">
        <v>573</v>
      </c>
      <c r="B736" s="0" t="s">
        <v>598</v>
      </c>
      <c r="C736" s="0" t="s">
        <v>384</v>
      </c>
      <c r="D736" s="0" t="s">
        <v>614</v>
      </c>
      <c r="H736" s="0" t="n">
        <v>0</v>
      </c>
      <c r="I736" s="0" t="n">
        <v>0</v>
      </c>
      <c r="J736" s="0" t="n">
        <v>40</v>
      </c>
      <c r="K736" s="0" t="n">
        <v>50</v>
      </c>
      <c r="L736" s="0" t="n">
        <v>30</v>
      </c>
      <c r="M736" s="0" t="n">
        <v>20</v>
      </c>
      <c r="R736" s="0" t="s">
        <v>40</v>
      </c>
      <c r="S736" s="0" t="s">
        <v>40</v>
      </c>
      <c r="T736" s="0" t="s">
        <v>40</v>
      </c>
      <c r="U736" s="0" t="s">
        <v>40</v>
      </c>
      <c r="V736" s="0" t="s">
        <v>40</v>
      </c>
      <c r="W736" s="0" t="s">
        <v>40</v>
      </c>
      <c r="X736" s="0" t="s">
        <v>40</v>
      </c>
      <c r="Y736" s="0" t="s">
        <v>40</v>
      </c>
      <c r="Z736" s="0" t="s">
        <v>40</v>
      </c>
      <c r="AA736" s="0" t="s">
        <v>40</v>
      </c>
      <c r="AB736" s="0" t="s">
        <v>40</v>
      </c>
      <c r="AC736" s="0" t="s">
        <v>40</v>
      </c>
      <c r="AD736" s="0" t="s">
        <v>40</v>
      </c>
    </row>
    <row r="737" customFormat="false" ht="12.8" hidden="false" customHeight="false" outlineLevel="0" collapsed="false">
      <c r="A737" s="0" t="s">
        <v>573</v>
      </c>
      <c r="B737" s="0" t="s">
        <v>598</v>
      </c>
      <c r="C737" s="0" t="s">
        <v>615</v>
      </c>
      <c r="D737" s="0" t="s">
        <v>616</v>
      </c>
      <c r="I737" s="0" t="n">
        <v>120</v>
      </c>
      <c r="V737" s="0" t="s">
        <v>101</v>
      </c>
    </row>
    <row r="738" customFormat="false" ht="12.8" hidden="false" customHeight="false" outlineLevel="0" collapsed="false">
      <c r="A738" s="0" t="s">
        <v>573</v>
      </c>
      <c r="B738" s="0" t="s">
        <v>598</v>
      </c>
      <c r="C738" s="0" t="s">
        <v>589</v>
      </c>
      <c r="D738" s="0" t="s">
        <v>596</v>
      </c>
      <c r="I738" s="0" t="n">
        <v>65</v>
      </c>
      <c r="V738" s="0" t="s">
        <v>101</v>
      </c>
    </row>
    <row r="739" customFormat="false" ht="12.8" hidden="false" customHeight="false" outlineLevel="0" collapsed="false">
      <c r="A739" s="0" t="s">
        <v>573</v>
      </c>
      <c r="B739" s="0" t="s">
        <v>598</v>
      </c>
      <c r="C739" s="0" t="s">
        <v>589</v>
      </c>
      <c r="D739" s="0" t="s">
        <v>617</v>
      </c>
      <c r="I739" s="0" t="n">
        <v>45</v>
      </c>
      <c r="V739" s="0" t="s">
        <v>104</v>
      </c>
    </row>
    <row r="740" customFormat="false" ht="12.8" hidden="false" customHeight="false" outlineLevel="0" collapsed="false">
      <c r="A740" s="0" t="s">
        <v>573</v>
      </c>
      <c r="B740" s="0" t="s">
        <v>618</v>
      </c>
      <c r="C740" s="0" t="s">
        <v>574</v>
      </c>
      <c r="D740" s="0" t="s">
        <v>575</v>
      </c>
      <c r="J740" s="0" t="n">
        <v>7.67412409150659</v>
      </c>
      <c r="L740" s="0" t="n">
        <v>4.03848434064707</v>
      </c>
      <c r="M740" s="0" t="n">
        <v>45.7742360799497</v>
      </c>
      <c r="N740" s="0" t="n">
        <v>0</v>
      </c>
      <c r="O740" s="0" t="n">
        <v>12.7436855498862</v>
      </c>
      <c r="P740" s="0" t="n">
        <v>0</v>
      </c>
      <c r="Q740" s="0" t="n">
        <v>0</v>
      </c>
      <c r="R740" s="0" t="s">
        <v>40</v>
      </c>
      <c r="S740" s="0" t="s">
        <v>41</v>
      </c>
      <c r="T740" s="0" t="s">
        <v>41</v>
      </c>
      <c r="U740" s="0" t="s">
        <v>41</v>
      </c>
      <c r="V740" s="0" t="s">
        <v>41</v>
      </c>
      <c r="W740" s="0" t="s">
        <v>41</v>
      </c>
      <c r="X740" s="0" t="s">
        <v>41</v>
      </c>
      <c r="Y740" s="0" t="s">
        <v>41</v>
      </c>
      <c r="Z740" s="0" t="s">
        <v>40</v>
      </c>
      <c r="AA740" s="0" t="s">
        <v>40</v>
      </c>
      <c r="AB740" s="0" t="s">
        <v>40</v>
      </c>
      <c r="AC740" s="0" t="s">
        <v>40</v>
      </c>
      <c r="AD740" s="0" t="s">
        <v>40</v>
      </c>
      <c r="AK740" s="0" t="s">
        <v>46</v>
      </c>
    </row>
    <row r="741" customFormat="false" ht="12.8" hidden="false" customHeight="false" outlineLevel="0" collapsed="false">
      <c r="A741" s="0" t="s">
        <v>573</v>
      </c>
      <c r="B741" s="0" t="s">
        <v>618</v>
      </c>
      <c r="C741" s="0" t="s">
        <v>574</v>
      </c>
      <c r="D741" s="0" t="s">
        <v>576</v>
      </c>
      <c r="K741" s="0" t="n">
        <v>7.97172849618214</v>
      </c>
      <c r="M741" s="0" t="n">
        <v>2.87608348257559</v>
      </c>
      <c r="N741" s="0" t="n">
        <v>0.376380315091976</v>
      </c>
      <c r="O741" s="0" t="n">
        <v>9.37424685143528</v>
      </c>
      <c r="P741" s="0" t="n">
        <v>0.230704641173768</v>
      </c>
      <c r="Q741" s="0" t="n">
        <v>0.352281275691668</v>
      </c>
      <c r="R741" s="0" t="s">
        <v>40</v>
      </c>
      <c r="S741" s="0" t="s">
        <v>41</v>
      </c>
      <c r="T741" s="0" t="s">
        <v>41</v>
      </c>
      <c r="U741" s="0" t="s">
        <v>41</v>
      </c>
      <c r="V741" s="0" t="s">
        <v>41</v>
      </c>
      <c r="W741" s="0" t="s">
        <v>41</v>
      </c>
      <c r="X741" s="0" t="s">
        <v>41</v>
      </c>
      <c r="Y741" s="0" t="s">
        <v>41</v>
      </c>
      <c r="Z741" s="0" t="s">
        <v>41</v>
      </c>
      <c r="AA741" s="0" t="s">
        <v>40</v>
      </c>
      <c r="AB741" s="0" t="s">
        <v>40</v>
      </c>
      <c r="AC741" s="0" t="s">
        <v>40</v>
      </c>
      <c r="AD741" s="0" t="s">
        <v>40</v>
      </c>
      <c r="AK741" s="0" t="s">
        <v>46</v>
      </c>
    </row>
    <row r="742" customFormat="false" ht="12.8" hidden="false" customHeight="false" outlineLevel="0" collapsed="false">
      <c r="A742" s="0" t="s">
        <v>573</v>
      </c>
      <c r="B742" s="0" t="s">
        <v>618</v>
      </c>
      <c r="C742" s="0" t="s">
        <v>574</v>
      </c>
      <c r="D742" s="0" t="s">
        <v>577</v>
      </c>
      <c r="E742" s="0" t="n">
        <v>0</v>
      </c>
      <c r="F742" s="0" t="n">
        <v>9.44782876760351</v>
      </c>
      <c r="G742" s="0" t="n">
        <v>19.6898870177781</v>
      </c>
      <c r="H742" s="0" t="n">
        <v>70.1026789733129</v>
      </c>
      <c r="I742" s="0" t="n">
        <v>53.0119170668901</v>
      </c>
      <c r="J742" s="0" t="n">
        <v>88.4178396266644</v>
      </c>
      <c r="K742" s="0" t="n">
        <v>46.7349041276021</v>
      </c>
      <c r="L742" s="0" t="n">
        <v>57.4798275382638</v>
      </c>
      <c r="M742" s="0" t="n">
        <v>25.9180462427944</v>
      </c>
      <c r="N742" s="0" t="n">
        <v>0.868459278759801</v>
      </c>
      <c r="O742" s="0" t="n">
        <v>12.3718927027113</v>
      </c>
      <c r="P742" s="0" t="n">
        <v>2.12720102986446</v>
      </c>
      <c r="Q742" s="0" t="n">
        <v>1.47456342327623</v>
      </c>
      <c r="R742" s="0" t="s">
        <v>40</v>
      </c>
      <c r="S742" s="0" t="s">
        <v>40</v>
      </c>
      <c r="T742" s="0" t="s">
        <v>40</v>
      </c>
      <c r="U742" s="0" t="s">
        <v>40</v>
      </c>
      <c r="V742" s="0" t="s">
        <v>40</v>
      </c>
      <c r="W742" s="0" t="s">
        <v>40</v>
      </c>
      <c r="X742" s="0" t="s">
        <v>40</v>
      </c>
      <c r="Y742" s="0" t="s">
        <v>40</v>
      </c>
      <c r="Z742" s="0" t="s">
        <v>40</v>
      </c>
      <c r="AA742" s="0" t="s">
        <v>40</v>
      </c>
      <c r="AB742" s="0" t="s">
        <v>40</v>
      </c>
      <c r="AC742" s="0" t="s">
        <v>40</v>
      </c>
      <c r="AD742" s="0" t="s">
        <v>40</v>
      </c>
      <c r="AK742" s="0" t="s">
        <v>46</v>
      </c>
    </row>
    <row r="743" customFormat="false" ht="12.8" hidden="false" customHeight="false" outlineLevel="0" collapsed="false">
      <c r="A743" s="0" t="s">
        <v>573</v>
      </c>
      <c r="B743" s="0" t="s">
        <v>618</v>
      </c>
      <c r="C743" s="0" t="s">
        <v>574</v>
      </c>
      <c r="D743" s="0" t="s">
        <v>578</v>
      </c>
      <c r="E743" s="0" t="n">
        <v>0</v>
      </c>
      <c r="F743" s="0" t="n">
        <v>9.44782876760351</v>
      </c>
      <c r="G743" s="0" t="n">
        <v>19.6898870177781</v>
      </c>
      <c r="H743" s="0" t="n">
        <v>65.9461548724035</v>
      </c>
      <c r="M743" s="0" t="n">
        <v>6.94981591770774</v>
      </c>
      <c r="N743" s="0" t="n">
        <v>3.7383776103458</v>
      </c>
      <c r="O743" s="0" t="n">
        <v>8.32020449904892</v>
      </c>
      <c r="P743" s="0" t="n">
        <v>1.84278482275763</v>
      </c>
      <c r="Q743" s="0" t="n">
        <v>1.3163009615809</v>
      </c>
      <c r="R743" s="0" t="s">
        <v>40</v>
      </c>
      <c r="S743" s="0" t="s">
        <v>40</v>
      </c>
      <c r="T743" s="0" t="s">
        <v>40</v>
      </c>
      <c r="U743" s="0" t="s">
        <v>40</v>
      </c>
      <c r="V743" s="0" t="s">
        <v>41</v>
      </c>
      <c r="W743" s="0" t="s">
        <v>41</v>
      </c>
      <c r="X743" s="0" t="s">
        <v>41</v>
      </c>
      <c r="Y743" s="0" t="s">
        <v>41</v>
      </c>
      <c r="Z743" s="0" t="s">
        <v>41</v>
      </c>
      <c r="AA743" s="0" t="s">
        <v>40</v>
      </c>
      <c r="AB743" s="0" t="s">
        <v>40</v>
      </c>
      <c r="AC743" s="0" t="s">
        <v>40</v>
      </c>
      <c r="AD743" s="0" t="s">
        <v>40</v>
      </c>
      <c r="AK743" s="0" t="s">
        <v>46</v>
      </c>
    </row>
    <row r="744" customFormat="false" ht="12.8" hidden="false" customHeight="false" outlineLevel="0" collapsed="false">
      <c r="A744" s="0" t="s">
        <v>573</v>
      </c>
      <c r="B744" s="0" t="s">
        <v>618</v>
      </c>
      <c r="C744" s="0" t="s">
        <v>574</v>
      </c>
      <c r="D744" s="0" t="s">
        <v>579</v>
      </c>
      <c r="E744" s="0" t="n">
        <v>0</v>
      </c>
      <c r="F744" s="0" t="n">
        <v>2.66299907882392</v>
      </c>
      <c r="G744" s="0" t="n">
        <v>8.35612834809473</v>
      </c>
      <c r="H744" s="0" t="n">
        <v>54.5660796004014</v>
      </c>
      <c r="I744" s="0" t="n">
        <v>62.7739487716311</v>
      </c>
      <c r="J744" s="0" t="n">
        <v>39.3577209228206</v>
      </c>
      <c r="K744" s="0" t="n">
        <v>62.1043344736597</v>
      </c>
      <c r="L744" s="0" t="n">
        <v>39.13386232669</v>
      </c>
      <c r="M744" s="0" t="n">
        <v>30.1328716677515</v>
      </c>
      <c r="N744" s="0" t="n">
        <v>0</v>
      </c>
      <c r="O744" s="0" t="n">
        <v>6.35338542477665</v>
      </c>
      <c r="P744" s="0" t="n">
        <v>0.206062656017846</v>
      </c>
      <c r="Q744" s="0" t="n">
        <v>0</v>
      </c>
      <c r="R744" s="0" t="s">
        <v>40</v>
      </c>
      <c r="S744" s="0" t="s">
        <v>40</v>
      </c>
      <c r="T744" s="0" t="s">
        <v>40</v>
      </c>
      <c r="U744" s="0" t="s">
        <v>40</v>
      </c>
      <c r="V744" s="0" t="s">
        <v>40</v>
      </c>
      <c r="W744" s="0" t="s">
        <v>40</v>
      </c>
      <c r="X744" s="0" t="s">
        <v>40</v>
      </c>
      <c r="Y744" s="0" t="s">
        <v>40</v>
      </c>
      <c r="Z744" s="0" t="s">
        <v>40</v>
      </c>
      <c r="AA744" s="0" t="s">
        <v>40</v>
      </c>
      <c r="AB744" s="0" t="s">
        <v>40</v>
      </c>
      <c r="AC744" s="0" t="s">
        <v>40</v>
      </c>
      <c r="AD744" s="0" t="s">
        <v>40</v>
      </c>
      <c r="AK744" s="0" t="s">
        <v>46</v>
      </c>
    </row>
    <row r="745" customFormat="false" ht="12.8" hidden="false" customHeight="false" outlineLevel="0" collapsed="false">
      <c r="A745" s="0" t="s">
        <v>573</v>
      </c>
      <c r="B745" s="0" t="s">
        <v>618</v>
      </c>
      <c r="C745" s="0" t="s">
        <v>574</v>
      </c>
      <c r="D745" s="0" t="s">
        <v>580</v>
      </c>
      <c r="K745" s="0" t="n">
        <v>6.88738595001292</v>
      </c>
      <c r="M745" s="0" t="n">
        <v>2.57751757210197</v>
      </c>
      <c r="N745" s="0" t="n">
        <v>0</v>
      </c>
      <c r="O745" s="0" t="n">
        <v>6.20957588583258</v>
      </c>
      <c r="P745" s="0" t="n">
        <v>0</v>
      </c>
      <c r="Q745" s="0" t="n">
        <v>0</v>
      </c>
      <c r="R745" s="0" t="s">
        <v>40</v>
      </c>
      <c r="S745" s="0" t="s">
        <v>41</v>
      </c>
      <c r="T745" s="0" t="s">
        <v>41</v>
      </c>
      <c r="U745" s="0" t="s">
        <v>41</v>
      </c>
      <c r="V745" s="0" t="s">
        <v>41</v>
      </c>
      <c r="W745" s="0" t="s">
        <v>41</v>
      </c>
      <c r="X745" s="0" t="s">
        <v>41</v>
      </c>
      <c r="Y745" s="0" t="s">
        <v>41</v>
      </c>
      <c r="Z745" s="0" t="s">
        <v>41</v>
      </c>
      <c r="AA745" s="0" t="s">
        <v>40</v>
      </c>
      <c r="AB745" s="0" t="s">
        <v>40</v>
      </c>
      <c r="AC745" s="0" t="s">
        <v>40</v>
      </c>
      <c r="AD745" s="0" t="s">
        <v>40</v>
      </c>
      <c r="AK745" s="0" t="s">
        <v>46</v>
      </c>
    </row>
    <row r="746" customFormat="false" ht="12.8" hidden="false" customHeight="false" outlineLevel="0" collapsed="false">
      <c r="A746" s="0" t="s">
        <v>573</v>
      </c>
      <c r="B746" s="0" t="s">
        <v>618</v>
      </c>
      <c r="C746" s="0" t="s">
        <v>574</v>
      </c>
      <c r="D746" s="0" t="s">
        <v>581</v>
      </c>
      <c r="E746" s="0" t="n">
        <v>0</v>
      </c>
      <c r="F746" s="0" t="n">
        <v>2.66299907882392</v>
      </c>
      <c r="G746" s="0" t="n">
        <v>8.35612834809473</v>
      </c>
      <c r="H746" s="0" t="n">
        <v>54.5660796004014</v>
      </c>
      <c r="I746" s="0" t="n">
        <v>62.7739487716311</v>
      </c>
      <c r="J746" s="0" t="n">
        <v>24.8631893071266</v>
      </c>
      <c r="K746" s="0" t="n">
        <v>30.5019769513479</v>
      </c>
      <c r="L746" s="0" t="n">
        <v>31.2810727603008</v>
      </c>
      <c r="M746" s="0" t="n">
        <v>18.9476804305541</v>
      </c>
      <c r="N746" s="0" t="n">
        <v>0</v>
      </c>
      <c r="O746" s="0" t="n">
        <v>7.05012905730904</v>
      </c>
      <c r="P746" s="0" t="n">
        <v>0.276758017198302</v>
      </c>
      <c r="Q746" s="0" t="n">
        <v>0</v>
      </c>
      <c r="R746" s="0" t="s">
        <v>40</v>
      </c>
      <c r="S746" s="0" t="s">
        <v>40</v>
      </c>
      <c r="T746" s="0" t="s">
        <v>40</v>
      </c>
      <c r="U746" s="0" t="s">
        <v>40</v>
      </c>
      <c r="V746" s="0" t="s">
        <v>40</v>
      </c>
      <c r="W746" s="0" t="s">
        <v>40</v>
      </c>
      <c r="X746" s="0" t="s">
        <v>40</v>
      </c>
      <c r="Y746" s="0" t="s">
        <v>40</v>
      </c>
      <c r="Z746" s="0" t="s">
        <v>40</v>
      </c>
      <c r="AA746" s="0" t="s">
        <v>40</v>
      </c>
      <c r="AB746" s="0" t="s">
        <v>40</v>
      </c>
      <c r="AC746" s="0" t="s">
        <v>40</v>
      </c>
      <c r="AD746" s="0" t="s">
        <v>40</v>
      </c>
      <c r="AK746" s="0" t="s">
        <v>46</v>
      </c>
    </row>
    <row r="747" customFormat="false" ht="12.8" hidden="false" customHeight="false" outlineLevel="0" collapsed="false">
      <c r="A747" s="0" t="s">
        <v>573</v>
      </c>
      <c r="B747" s="0" t="s">
        <v>618</v>
      </c>
      <c r="C747" s="0" t="s">
        <v>574</v>
      </c>
      <c r="D747" s="0" t="s">
        <v>582</v>
      </c>
      <c r="K747" s="0" t="n">
        <v>5.83119073593698</v>
      </c>
      <c r="M747" s="0" t="n">
        <v>1.4834324238751</v>
      </c>
      <c r="N747" s="0" t="n">
        <v>0</v>
      </c>
      <c r="O747" s="0" t="n">
        <v>7.60223264053068</v>
      </c>
      <c r="P747" s="0" t="n">
        <v>0</v>
      </c>
      <c r="Q747" s="0" t="n">
        <v>0</v>
      </c>
      <c r="R747" s="0" t="s">
        <v>40</v>
      </c>
      <c r="S747" s="0" t="s">
        <v>41</v>
      </c>
      <c r="T747" s="0" t="s">
        <v>41</v>
      </c>
      <c r="U747" s="0" t="s">
        <v>41</v>
      </c>
      <c r="V747" s="0" t="s">
        <v>41</v>
      </c>
      <c r="W747" s="0" t="s">
        <v>41</v>
      </c>
      <c r="X747" s="0" t="s">
        <v>41</v>
      </c>
      <c r="Y747" s="0" t="s">
        <v>41</v>
      </c>
      <c r="Z747" s="0" t="s">
        <v>41</v>
      </c>
      <c r="AA747" s="0" t="s">
        <v>40</v>
      </c>
      <c r="AB747" s="0" t="s">
        <v>40</v>
      </c>
      <c r="AC747" s="0" t="s">
        <v>40</v>
      </c>
      <c r="AD747" s="0" t="s">
        <v>40</v>
      </c>
      <c r="AK747" s="0" t="s">
        <v>46</v>
      </c>
    </row>
    <row r="748" customFormat="false" ht="12.8" hidden="false" customHeight="false" outlineLevel="0" collapsed="false">
      <c r="A748" s="0" t="s">
        <v>573</v>
      </c>
      <c r="B748" s="0" t="s">
        <v>618</v>
      </c>
      <c r="C748" s="0" t="s">
        <v>59</v>
      </c>
      <c r="D748" s="0" t="s">
        <v>583</v>
      </c>
      <c r="E748" s="0" t="n">
        <v>0</v>
      </c>
      <c r="F748" s="0" t="n">
        <v>8.95373320882662</v>
      </c>
      <c r="G748" s="0" t="n">
        <v>19.5750216614861</v>
      </c>
      <c r="H748" s="0" t="n">
        <v>48.032447191442</v>
      </c>
      <c r="I748" s="0" t="n">
        <v>76.0903818106749</v>
      </c>
      <c r="J748" s="0" t="n">
        <v>134.781275708173</v>
      </c>
      <c r="K748" s="0" t="n">
        <v>55.1981021458411</v>
      </c>
      <c r="L748" s="0" t="n">
        <v>52.9349857604757</v>
      </c>
      <c r="M748" s="0" t="n">
        <v>31.4431963059981</v>
      </c>
      <c r="N748" s="0" t="n">
        <v>7.91612866907007</v>
      </c>
      <c r="O748" s="0" t="n">
        <v>18.9589798455916</v>
      </c>
      <c r="P748" s="0" t="n">
        <v>5.18681474881518</v>
      </c>
      <c r="Q748" s="0" t="n">
        <v>3.2890997176341</v>
      </c>
      <c r="R748" s="0" t="s">
        <v>40</v>
      </c>
      <c r="S748" s="0" t="s">
        <v>40</v>
      </c>
      <c r="T748" s="0" t="s">
        <v>40</v>
      </c>
      <c r="U748" s="0" t="s">
        <v>40</v>
      </c>
      <c r="V748" s="0" t="s">
        <v>40</v>
      </c>
      <c r="W748" s="0" t="s">
        <v>40</v>
      </c>
      <c r="X748" s="0" t="s">
        <v>40</v>
      </c>
      <c r="Y748" s="0" t="s">
        <v>40</v>
      </c>
      <c r="Z748" s="0" t="s">
        <v>40</v>
      </c>
      <c r="AA748" s="0" t="s">
        <v>40</v>
      </c>
      <c r="AB748" s="0" t="s">
        <v>40</v>
      </c>
      <c r="AC748" s="0" t="s">
        <v>40</v>
      </c>
      <c r="AD748" s="0" t="s">
        <v>40</v>
      </c>
      <c r="AK748" s="0" t="s">
        <v>65</v>
      </c>
    </row>
    <row r="749" customFormat="false" ht="12.8" hidden="false" customHeight="false" outlineLevel="0" collapsed="false">
      <c r="A749" s="0" t="s">
        <v>573</v>
      </c>
      <c r="B749" s="0" t="s">
        <v>618</v>
      </c>
      <c r="C749" s="0" t="s">
        <v>59</v>
      </c>
      <c r="D749" s="0" t="s">
        <v>584</v>
      </c>
      <c r="E749" s="0" t="n">
        <v>0</v>
      </c>
      <c r="F749" s="0" t="n">
        <v>8.95373320882662</v>
      </c>
      <c r="G749" s="0" t="n">
        <v>19.5750216614861</v>
      </c>
      <c r="H749" s="0" t="n">
        <v>43.6301978473825</v>
      </c>
      <c r="L749" s="0" t="n">
        <v>7.11429321297913</v>
      </c>
      <c r="M749" s="0" t="n">
        <v>42.5066795524193</v>
      </c>
      <c r="N749" s="0" t="n">
        <v>8.07013299210603</v>
      </c>
      <c r="O749" s="0" t="n">
        <v>15.8819497030831</v>
      </c>
      <c r="P749" s="0" t="n">
        <v>5.18350993202788</v>
      </c>
      <c r="Q749" s="0" t="n">
        <v>3.32442902134172</v>
      </c>
      <c r="R749" s="0" t="s">
        <v>40</v>
      </c>
      <c r="S749" s="0" t="s">
        <v>40</v>
      </c>
      <c r="T749" s="0" t="s">
        <v>40</v>
      </c>
      <c r="U749" s="0" t="s">
        <v>40</v>
      </c>
      <c r="V749" s="0" t="s">
        <v>41</v>
      </c>
      <c r="W749" s="0" t="s">
        <v>41</v>
      </c>
      <c r="X749" s="0" t="s">
        <v>41</v>
      </c>
      <c r="Y749" s="0" t="s">
        <v>41</v>
      </c>
      <c r="Z749" s="0" t="s">
        <v>40</v>
      </c>
      <c r="AA749" s="0" t="s">
        <v>40</v>
      </c>
      <c r="AB749" s="0" t="s">
        <v>40</v>
      </c>
      <c r="AC749" s="0" t="s">
        <v>40</v>
      </c>
      <c r="AD749" s="0" t="s">
        <v>40</v>
      </c>
      <c r="AK749" s="0" t="s">
        <v>65</v>
      </c>
    </row>
    <row r="750" customFormat="false" ht="12.8" hidden="false" customHeight="false" outlineLevel="0" collapsed="false">
      <c r="A750" s="0" t="s">
        <v>573</v>
      </c>
      <c r="B750" s="0" t="s">
        <v>618</v>
      </c>
      <c r="C750" s="0" t="s">
        <v>59</v>
      </c>
      <c r="D750" s="0" t="s">
        <v>619</v>
      </c>
      <c r="I750" s="0" t="n">
        <v>6.3064734105567</v>
      </c>
      <c r="K750" s="0" t="n">
        <v>4.68997365792194</v>
      </c>
      <c r="L750" s="0" t="n">
        <v>2.59781690134906</v>
      </c>
      <c r="M750" s="0" t="n">
        <v>48.7225959836603</v>
      </c>
      <c r="N750" s="0" t="n">
        <v>7.82944557206793</v>
      </c>
      <c r="O750" s="0" t="n">
        <v>23.1317920050151</v>
      </c>
      <c r="P750" s="0" t="n">
        <v>1.5087733245244</v>
      </c>
      <c r="Q750" s="0" t="n">
        <v>1.3890009991566</v>
      </c>
      <c r="R750" s="0" t="s">
        <v>40</v>
      </c>
      <c r="S750" s="0" t="s">
        <v>41</v>
      </c>
      <c r="T750" s="0" t="s">
        <v>41</v>
      </c>
      <c r="U750" s="0" t="s">
        <v>41</v>
      </c>
      <c r="V750" s="0" t="s">
        <v>41</v>
      </c>
      <c r="W750" s="0" t="s">
        <v>41</v>
      </c>
      <c r="X750" s="0" t="s">
        <v>41</v>
      </c>
      <c r="Y750" s="0" t="s">
        <v>41</v>
      </c>
      <c r="Z750" s="0" t="s">
        <v>40</v>
      </c>
      <c r="AA750" s="0" t="s">
        <v>40</v>
      </c>
      <c r="AB750" s="0" t="s">
        <v>40</v>
      </c>
      <c r="AC750" s="0" t="s">
        <v>40</v>
      </c>
      <c r="AD750" s="0" t="s">
        <v>40</v>
      </c>
      <c r="AK750" s="0" t="s">
        <v>72</v>
      </c>
    </row>
    <row r="751" customFormat="false" ht="12.8" hidden="false" customHeight="false" outlineLevel="0" collapsed="false">
      <c r="A751" s="0" t="s">
        <v>573</v>
      </c>
      <c r="B751" s="0" t="s">
        <v>618</v>
      </c>
      <c r="C751" s="0" t="s">
        <v>59</v>
      </c>
      <c r="D751" s="0" t="s">
        <v>620</v>
      </c>
      <c r="E751" s="0" t="n">
        <v>0</v>
      </c>
      <c r="F751" s="0" t="n">
        <v>12.5154795612658</v>
      </c>
      <c r="G751" s="0" t="n">
        <v>27.0555089741326</v>
      </c>
      <c r="H751" s="0" t="n">
        <v>61.8217730288398</v>
      </c>
      <c r="K751" s="0" t="n">
        <v>5.75829681381827</v>
      </c>
      <c r="L751" s="0" t="n">
        <v>2.67932360080911</v>
      </c>
      <c r="M751" s="0" t="n">
        <v>43.2322730541511</v>
      </c>
      <c r="N751" s="0" t="n">
        <v>8.44200509568475</v>
      </c>
      <c r="O751" s="0" t="n">
        <v>25.4165347106938</v>
      </c>
      <c r="P751" s="0" t="n">
        <v>1.13384862702107</v>
      </c>
      <c r="Q751" s="0" t="n">
        <v>1.22507390098322</v>
      </c>
      <c r="R751" s="0" t="s">
        <v>40</v>
      </c>
      <c r="S751" s="0" t="s">
        <v>40</v>
      </c>
      <c r="T751" s="0" t="s">
        <v>40</v>
      </c>
      <c r="U751" s="0" t="s">
        <v>40</v>
      </c>
      <c r="V751" s="0" t="s">
        <v>41</v>
      </c>
      <c r="W751" s="0" t="s">
        <v>41</v>
      </c>
      <c r="X751" s="0" t="s">
        <v>41</v>
      </c>
      <c r="Y751" s="0" t="s">
        <v>41</v>
      </c>
      <c r="Z751" s="0" t="s">
        <v>40</v>
      </c>
      <c r="AA751" s="0" t="s">
        <v>40</v>
      </c>
      <c r="AB751" s="0" t="s">
        <v>40</v>
      </c>
      <c r="AC751" s="0" t="s">
        <v>40</v>
      </c>
      <c r="AD751" s="0" t="s">
        <v>40</v>
      </c>
      <c r="AK751" s="0" t="s">
        <v>72</v>
      </c>
    </row>
    <row r="752" customFormat="false" ht="12.8" hidden="false" customHeight="false" outlineLevel="0" collapsed="false">
      <c r="A752" s="0" t="s">
        <v>573</v>
      </c>
      <c r="B752" s="0" t="s">
        <v>618</v>
      </c>
      <c r="C752" s="0" t="s">
        <v>59</v>
      </c>
      <c r="D752" s="0" t="s">
        <v>621</v>
      </c>
      <c r="J752" s="0" t="n">
        <v>5.28574928091614</v>
      </c>
      <c r="L752" s="0" t="n">
        <v>3.00489019705085</v>
      </c>
      <c r="N752" s="0" t="n">
        <v>1.90652091556457</v>
      </c>
      <c r="O752" s="0" t="n">
        <v>21.4172880046194</v>
      </c>
      <c r="P752" s="0" t="n">
        <v>4.23797255808753</v>
      </c>
      <c r="Q752" s="0" t="n">
        <v>0.485153131622742</v>
      </c>
      <c r="R752" s="0" t="s">
        <v>40</v>
      </c>
      <c r="S752" s="0" t="s">
        <v>41</v>
      </c>
      <c r="T752" s="0" t="s">
        <v>41</v>
      </c>
      <c r="U752" s="0" t="s">
        <v>41</v>
      </c>
      <c r="V752" s="0" t="s">
        <v>41</v>
      </c>
      <c r="W752" s="0" t="s">
        <v>41</v>
      </c>
      <c r="X752" s="0" t="s">
        <v>41</v>
      </c>
      <c r="Y752" s="0" t="s">
        <v>41</v>
      </c>
      <c r="Z752" s="0" t="s">
        <v>41</v>
      </c>
      <c r="AA752" s="0" t="s">
        <v>41</v>
      </c>
      <c r="AB752" s="0" t="s">
        <v>40</v>
      </c>
      <c r="AC752" s="0" t="s">
        <v>40</v>
      </c>
      <c r="AD752" s="0" t="s">
        <v>40</v>
      </c>
      <c r="AK752" s="0" t="s">
        <v>65</v>
      </c>
    </row>
    <row r="753" customFormat="false" ht="12.8" hidden="false" customHeight="false" outlineLevel="0" collapsed="false">
      <c r="A753" s="0" t="s">
        <v>573</v>
      </c>
      <c r="B753" s="0" t="s">
        <v>618</v>
      </c>
      <c r="C753" s="0" t="s">
        <v>59</v>
      </c>
      <c r="D753" s="0" t="s">
        <v>622</v>
      </c>
      <c r="E753" s="0" t="n">
        <v>0</v>
      </c>
      <c r="F753" s="0" t="n">
        <v>7.46143997711778</v>
      </c>
      <c r="G753" s="0" t="n">
        <v>16.3125172590226</v>
      </c>
      <c r="H753" s="0" t="n">
        <v>45.4834443197151</v>
      </c>
      <c r="L753" s="0" t="n">
        <v>5.09657657095123</v>
      </c>
      <c r="N753" s="0" t="n">
        <v>1.94484702677012</v>
      </c>
      <c r="O753" s="0" t="n">
        <v>20.9366011691647</v>
      </c>
      <c r="P753" s="0" t="n">
        <v>7.48750877131824</v>
      </c>
      <c r="Q753" s="0" t="n">
        <v>0.214300986236376</v>
      </c>
      <c r="R753" s="0" t="s">
        <v>40</v>
      </c>
      <c r="S753" s="0" t="s">
        <v>40</v>
      </c>
      <c r="T753" s="0" t="s">
        <v>40</v>
      </c>
      <c r="U753" s="0" t="s">
        <v>40</v>
      </c>
      <c r="V753" s="0" t="s">
        <v>41</v>
      </c>
      <c r="W753" s="0" t="s">
        <v>41</v>
      </c>
      <c r="X753" s="0" t="s">
        <v>41</v>
      </c>
      <c r="Y753" s="0" t="s">
        <v>41</v>
      </c>
      <c r="Z753" s="0" t="s">
        <v>41</v>
      </c>
      <c r="AA753" s="0" t="s">
        <v>41</v>
      </c>
      <c r="AB753" s="0" t="s">
        <v>40</v>
      </c>
      <c r="AC753" s="0" t="s">
        <v>40</v>
      </c>
      <c r="AD753" s="0" t="s">
        <v>40</v>
      </c>
      <c r="AK753" s="0" t="s">
        <v>65</v>
      </c>
    </row>
    <row r="754" customFormat="false" ht="12.8" hidden="false" customHeight="false" outlineLevel="0" collapsed="false">
      <c r="A754" s="0" t="s">
        <v>573</v>
      </c>
      <c r="B754" s="0" t="s">
        <v>618</v>
      </c>
      <c r="C754" s="0" t="s">
        <v>589</v>
      </c>
      <c r="D754" s="0" t="s">
        <v>590</v>
      </c>
      <c r="N754" s="0" t="n">
        <v>70</v>
      </c>
      <c r="T754" s="0" t="s">
        <v>101</v>
      </c>
      <c r="U754" s="0" t="s">
        <v>101</v>
      </c>
      <c r="V754" s="0" t="s">
        <v>101</v>
      </c>
      <c r="W754" s="0" t="s">
        <v>101</v>
      </c>
      <c r="X754" s="0" t="s">
        <v>101</v>
      </c>
      <c r="Y754" s="0" t="s">
        <v>101</v>
      </c>
      <c r="Z754" s="0" t="s">
        <v>101</v>
      </c>
      <c r="AA754" s="0" t="s">
        <v>101</v>
      </c>
    </row>
    <row r="755" customFormat="false" ht="12.8" hidden="false" customHeight="false" outlineLevel="0" collapsed="false">
      <c r="A755" s="0" t="s">
        <v>573</v>
      </c>
      <c r="B755" s="0" t="s">
        <v>618</v>
      </c>
      <c r="C755" s="0" t="s">
        <v>384</v>
      </c>
      <c r="D755" s="0" t="s">
        <v>623</v>
      </c>
      <c r="M755" s="0" t="n">
        <v>18</v>
      </c>
      <c r="T755" s="0" t="s">
        <v>107</v>
      </c>
      <c r="U755" s="0" t="s">
        <v>107</v>
      </c>
      <c r="V755" s="0" t="s">
        <v>107</v>
      </c>
      <c r="W755" s="0" t="s">
        <v>107</v>
      </c>
      <c r="X755" s="0" t="s">
        <v>107</v>
      </c>
      <c r="Y755" s="0" t="s">
        <v>107</v>
      </c>
    </row>
    <row r="756" customFormat="false" ht="12.8" hidden="false" customHeight="false" outlineLevel="0" collapsed="false">
      <c r="A756" s="0" t="s">
        <v>573</v>
      </c>
      <c r="B756" s="0" t="s">
        <v>618</v>
      </c>
      <c r="C756" s="0" t="s">
        <v>384</v>
      </c>
      <c r="D756" s="0" t="s">
        <v>624</v>
      </c>
      <c r="N756" s="0" t="n">
        <v>13</v>
      </c>
      <c r="U756" s="0" t="s">
        <v>107</v>
      </c>
      <c r="V756" s="0" t="s">
        <v>107</v>
      </c>
      <c r="W756" s="0" t="s">
        <v>107</v>
      </c>
      <c r="X756" s="0" t="s">
        <v>107</v>
      </c>
      <c r="Y756" s="0" t="s">
        <v>107</v>
      </c>
      <c r="Z756" s="0" t="s">
        <v>107</v>
      </c>
      <c r="AK756" s="0" t="s">
        <v>115</v>
      </c>
    </row>
    <row r="757" customFormat="false" ht="12.8" hidden="false" customHeight="false" outlineLevel="0" collapsed="false">
      <c r="A757" s="0" t="s">
        <v>573</v>
      </c>
      <c r="B757" s="0" t="s">
        <v>618</v>
      </c>
      <c r="C757" s="0" t="s">
        <v>384</v>
      </c>
      <c r="D757" s="0" t="s">
        <v>625</v>
      </c>
      <c r="N757" s="0" t="n">
        <v>16</v>
      </c>
      <c r="U757" s="0" t="s">
        <v>107</v>
      </c>
      <c r="V757" s="0" t="s">
        <v>107</v>
      </c>
      <c r="W757" s="0" t="s">
        <v>107</v>
      </c>
      <c r="X757" s="0" t="s">
        <v>107</v>
      </c>
      <c r="Y757" s="0" t="s">
        <v>107</v>
      </c>
      <c r="Z757" s="0" t="s">
        <v>107</v>
      </c>
      <c r="AK757" s="0" t="s">
        <v>115</v>
      </c>
    </row>
    <row r="758" customFormat="false" ht="12.8" hidden="false" customHeight="false" outlineLevel="0" collapsed="false">
      <c r="A758" s="0" t="s">
        <v>573</v>
      </c>
      <c r="B758" s="0" t="s">
        <v>618</v>
      </c>
      <c r="C758" s="0" t="s">
        <v>384</v>
      </c>
      <c r="D758" s="0" t="s">
        <v>626</v>
      </c>
      <c r="I758" s="0" t="n">
        <v>0</v>
      </c>
      <c r="J758" s="0" t="n">
        <v>0</v>
      </c>
      <c r="K758" s="0" t="n">
        <v>30</v>
      </c>
      <c r="L758" s="0" t="n">
        <v>40</v>
      </c>
      <c r="M758" s="0" t="n">
        <v>40</v>
      </c>
      <c r="N758" s="0" t="n">
        <v>20</v>
      </c>
      <c r="U758" s="0" t="s">
        <v>40</v>
      </c>
      <c r="V758" s="0" t="s">
        <v>40</v>
      </c>
      <c r="W758" s="0" t="s">
        <v>40</v>
      </c>
      <c r="X758" s="0" t="s">
        <v>40</v>
      </c>
      <c r="Y758" s="0" t="s">
        <v>40</v>
      </c>
      <c r="Z758" s="0" t="s">
        <v>40</v>
      </c>
      <c r="AK758" s="0" t="s">
        <v>115</v>
      </c>
    </row>
    <row r="759" customFormat="false" ht="12.8" hidden="false" customHeight="false" outlineLevel="0" collapsed="false">
      <c r="A759" s="0" t="s">
        <v>573</v>
      </c>
      <c r="B759" s="0" t="s">
        <v>618</v>
      </c>
      <c r="C759" s="0" t="s">
        <v>589</v>
      </c>
      <c r="D759" s="0" t="s">
        <v>208</v>
      </c>
      <c r="H759" s="0" t="n">
        <v>4</v>
      </c>
      <c r="I759" s="0" t="n">
        <v>4</v>
      </c>
      <c r="T759" s="0" t="s">
        <v>78</v>
      </c>
      <c r="U759" s="0" t="s">
        <v>107</v>
      </c>
      <c r="AA759" s="0" t="s">
        <v>436</v>
      </c>
      <c r="AB759" s="0" t="s">
        <v>436</v>
      </c>
      <c r="AC759" s="0" t="s">
        <v>436</v>
      </c>
      <c r="AD759" s="0" t="s">
        <v>436</v>
      </c>
    </row>
    <row r="760" customFormat="false" ht="12.8" hidden="false" customHeight="false" outlineLevel="0" collapsed="false">
      <c r="A760" s="0" t="s">
        <v>573</v>
      </c>
      <c r="B760" s="0" t="s">
        <v>618</v>
      </c>
      <c r="C760" s="0" t="s">
        <v>589</v>
      </c>
      <c r="D760" s="0" t="s">
        <v>596</v>
      </c>
      <c r="J760" s="0" t="n">
        <v>45</v>
      </c>
      <c r="R760" s="0" t="s">
        <v>436</v>
      </c>
      <c r="S760" s="0" t="s">
        <v>436</v>
      </c>
      <c r="T760" s="0" t="s">
        <v>436</v>
      </c>
      <c r="U760" s="0" t="s">
        <v>436</v>
      </c>
      <c r="V760" s="0" t="s">
        <v>101</v>
      </c>
      <c r="AA760" s="0" t="s">
        <v>436</v>
      </c>
      <c r="AB760" s="0" t="s">
        <v>436</v>
      </c>
      <c r="AC760" s="0" t="s">
        <v>436</v>
      </c>
      <c r="AD760" s="0" t="s">
        <v>436</v>
      </c>
    </row>
    <row r="761" customFormat="false" ht="12.8" hidden="false" customHeight="false" outlineLevel="0" collapsed="false">
      <c r="A761" s="0" t="s">
        <v>573</v>
      </c>
      <c r="B761" s="0" t="s">
        <v>618</v>
      </c>
      <c r="C761" s="0" t="s">
        <v>589</v>
      </c>
      <c r="D761" s="0" t="s">
        <v>103</v>
      </c>
      <c r="J761" s="0" t="n">
        <v>35</v>
      </c>
      <c r="R761" s="0" t="s">
        <v>436</v>
      </c>
      <c r="S761" s="0" t="s">
        <v>436</v>
      </c>
      <c r="T761" s="0" t="s">
        <v>436</v>
      </c>
      <c r="U761" s="0" t="s">
        <v>436</v>
      </c>
      <c r="V761" s="0" t="s">
        <v>104</v>
      </c>
      <c r="AA761" s="0" t="s">
        <v>436</v>
      </c>
      <c r="AB761" s="0" t="s">
        <v>436</v>
      </c>
      <c r="AC761" s="0" t="s">
        <v>436</v>
      </c>
      <c r="AD761" s="0" t="s">
        <v>436</v>
      </c>
    </row>
    <row r="762" customFormat="false" ht="12.8" hidden="false" customHeight="false" outlineLevel="0" collapsed="false">
      <c r="A762" s="0" t="s">
        <v>627</v>
      </c>
      <c r="B762" s="0" t="n">
        <v>2003</v>
      </c>
      <c r="C762" s="0" t="s">
        <v>59</v>
      </c>
      <c r="D762" s="0" t="s">
        <v>628</v>
      </c>
      <c r="E762" s="0" t="n">
        <v>0</v>
      </c>
      <c r="I762" s="0" t="n">
        <v>2.355</v>
      </c>
      <c r="K762" s="0" t="n">
        <v>0.914</v>
      </c>
      <c r="L762" s="0" t="n">
        <v>0</v>
      </c>
      <c r="M762" s="0" t="n">
        <v>0</v>
      </c>
      <c r="N762" s="0" t="n">
        <v>18</v>
      </c>
      <c r="O762" s="0" t="n">
        <v>2.03571428571429</v>
      </c>
      <c r="P762" s="0" t="n">
        <v>4</v>
      </c>
      <c r="Q762" s="0" t="n">
        <v>0</v>
      </c>
      <c r="R762" s="0" t="s">
        <v>40</v>
      </c>
      <c r="S762" s="0" t="s">
        <v>41</v>
      </c>
      <c r="T762" s="0" t="s">
        <v>41</v>
      </c>
      <c r="U762" s="0" t="s">
        <v>41</v>
      </c>
      <c r="V762" s="0" t="s">
        <v>41</v>
      </c>
      <c r="W762" s="0" t="s">
        <v>41</v>
      </c>
      <c r="X762" s="0" t="s">
        <v>41</v>
      </c>
      <c r="Y762" s="0" t="s">
        <v>40</v>
      </c>
      <c r="Z762" s="0" t="s">
        <v>40</v>
      </c>
      <c r="AA762" s="0" t="s">
        <v>40</v>
      </c>
      <c r="AB762" s="0" t="s">
        <v>40</v>
      </c>
      <c r="AC762" s="0" t="s">
        <v>40</v>
      </c>
      <c r="AD762" s="0" t="s">
        <v>40</v>
      </c>
      <c r="AK762" s="0" t="s">
        <v>65</v>
      </c>
    </row>
    <row r="763" customFormat="false" ht="12.8" hidden="false" customHeight="false" outlineLevel="0" collapsed="false">
      <c r="A763" s="0" t="s">
        <v>627</v>
      </c>
      <c r="B763" s="0" t="n">
        <v>2003</v>
      </c>
      <c r="C763" s="0" t="s">
        <v>59</v>
      </c>
      <c r="D763" s="0" t="s">
        <v>629</v>
      </c>
      <c r="E763" s="0" t="n">
        <v>0</v>
      </c>
      <c r="I763" s="0" t="n">
        <v>2.355</v>
      </c>
      <c r="J763" s="0" t="n">
        <v>32.6428571428571</v>
      </c>
      <c r="K763" s="0" t="n">
        <v>0</v>
      </c>
      <c r="L763" s="0" t="n">
        <v>0</v>
      </c>
      <c r="M763" s="0" t="n">
        <v>0</v>
      </c>
      <c r="N763" s="0" t="n">
        <v>18.8571428571429</v>
      </c>
      <c r="O763" s="0" t="n">
        <v>0.25</v>
      </c>
      <c r="P763" s="0" t="n">
        <v>3.89285714285714</v>
      </c>
      <c r="Q763" s="0" t="n">
        <v>1.9</v>
      </c>
      <c r="R763" s="0" t="s">
        <v>40</v>
      </c>
      <c r="S763" s="0" t="s">
        <v>41</v>
      </c>
      <c r="T763" s="0" t="s">
        <v>41</v>
      </c>
      <c r="U763" s="0" t="s">
        <v>41</v>
      </c>
      <c r="V763" s="0" t="s">
        <v>41</v>
      </c>
      <c r="W763" s="0" t="s">
        <v>40</v>
      </c>
      <c r="X763" s="0" t="s">
        <v>40</v>
      </c>
      <c r="Y763" s="0" t="s">
        <v>40</v>
      </c>
      <c r="Z763" s="0" t="s">
        <v>40</v>
      </c>
      <c r="AA763" s="0" t="s">
        <v>40</v>
      </c>
      <c r="AB763" s="0" t="s">
        <v>40</v>
      </c>
      <c r="AC763" s="0" t="s">
        <v>40</v>
      </c>
      <c r="AD763" s="0" t="s">
        <v>40</v>
      </c>
      <c r="AK763" s="0" t="s">
        <v>65</v>
      </c>
    </row>
    <row r="764" customFormat="false" ht="12.8" hidden="false" customHeight="false" outlineLevel="0" collapsed="false">
      <c r="A764" s="0" t="s">
        <v>627</v>
      </c>
      <c r="B764" s="0" t="n">
        <v>2003</v>
      </c>
      <c r="C764" s="0" t="s">
        <v>59</v>
      </c>
      <c r="D764" s="0" t="s">
        <v>630</v>
      </c>
      <c r="E764" s="0" t="n">
        <v>0</v>
      </c>
      <c r="F764" s="0" t="n">
        <v>2.96428571428571</v>
      </c>
      <c r="G764" s="0" t="n">
        <v>38.0357142857143</v>
      </c>
      <c r="H764" s="0" t="n">
        <v>23.5357142857143</v>
      </c>
      <c r="I764" s="0" t="n">
        <v>5</v>
      </c>
      <c r="J764" s="0" t="n">
        <v>7.14285714285714</v>
      </c>
      <c r="K764" s="0" t="n">
        <v>0</v>
      </c>
      <c r="L764" s="0" t="n">
        <v>0</v>
      </c>
      <c r="M764" s="0" t="n">
        <v>0</v>
      </c>
      <c r="N764" s="0" t="n">
        <v>20.5357142857143</v>
      </c>
      <c r="O764" s="0" t="n">
        <v>4.46428571428571</v>
      </c>
      <c r="P764" s="0" t="n">
        <v>0</v>
      </c>
      <c r="Q764" s="0" t="n">
        <v>0</v>
      </c>
      <c r="R764" s="0" t="s">
        <v>40</v>
      </c>
      <c r="S764" s="0" t="s">
        <v>40</v>
      </c>
      <c r="T764" s="0" t="s">
        <v>40</v>
      </c>
      <c r="U764" s="0" t="s">
        <v>40</v>
      </c>
      <c r="V764" s="0" t="s">
        <v>40</v>
      </c>
      <c r="W764" s="0" t="s">
        <v>40</v>
      </c>
      <c r="X764" s="0" t="s">
        <v>40</v>
      </c>
      <c r="Y764" s="0" t="s">
        <v>40</v>
      </c>
      <c r="Z764" s="0" t="s">
        <v>40</v>
      </c>
      <c r="AA764" s="0" t="s">
        <v>40</v>
      </c>
      <c r="AB764" s="0" t="s">
        <v>40</v>
      </c>
      <c r="AC764" s="0" t="s">
        <v>40</v>
      </c>
      <c r="AD764" s="0" t="s">
        <v>40</v>
      </c>
      <c r="AK764" s="0" t="s">
        <v>65</v>
      </c>
    </row>
    <row r="765" customFormat="false" ht="12.8" hidden="false" customHeight="false" outlineLevel="0" collapsed="false">
      <c r="A765" s="0" t="s">
        <v>627</v>
      </c>
      <c r="B765" s="0" t="n">
        <v>2003</v>
      </c>
      <c r="C765" s="0" t="s">
        <v>59</v>
      </c>
      <c r="D765" s="0" t="s">
        <v>631</v>
      </c>
      <c r="E765" s="0" t="n">
        <v>0</v>
      </c>
      <c r="I765" s="0" t="n">
        <v>3.471</v>
      </c>
      <c r="K765" s="0" t="n">
        <v>0.96</v>
      </c>
      <c r="L765" s="0" t="n">
        <v>0</v>
      </c>
      <c r="M765" s="0" t="n">
        <v>0</v>
      </c>
      <c r="N765" s="0" t="n">
        <v>13.5714285714286</v>
      </c>
      <c r="O765" s="0" t="n">
        <v>3.17857142857143</v>
      </c>
      <c r="P765" s="0" t="n">
        <v>3.35714285714286</v>
      </c>
      <c r="Q765" s="0" t="n">
        <v>2.11764705882353</v>
      </c>
      <c r="R765" s="0" t="s">
        <v>40</v>
      </c>
      <c r="S765" s="0" t="s">
        <v>41</v>
      </c>
      <c r="T765" s="0" t="s">
        <v>41</v>
      </c>
      <c r="U765" s="0" t="s">
        <v>41</v>
      </c>
      <c r="V765" s="0" t="s">
        <v>41</v>
      </c>
      <c r="W765" s="0" t="s">
        <v>41</v>
      </c>
      <c r="X765" s="0" t="s">
        <v>41</v>
      </c>
      <c r="Y765" s="0" t="s">
        <v>40</v>
      </c>
      <c r="Z765" s="0" t="s">
        <v>40</v>
      </c>
      <c r="AA765" s="0" t="s">
        <v>40</v>
      </c>
      <c r="AB765" s="0" t="s">
        <v>40</v>
      </c>
      <c r="AC765" s="0" t="s">
        <v>40</v>
      </c>
      <c r="AD765" s="0" t="s">
        <v>40</v>
      </c>
      <c r="AK765" s="0" t="s">
        <v>65</v>
      </c>
    </row>
    <row r="766" customFormat="false" ht="12.8" hidden="false" customHeight="false" outlineLevel="0" collapsed="false">
      <c r="A766" s="0" t="s">
        <v>627</v>
      </c>
      <c r="B766" s="0" t="n">
        <v>2003</v>
      </c>
      <c r="C766" s="0" t="s">
        <v>59</v>
      </c>
      <c r="D766" s="0" t="s">
        <v>632</v>
      </c>
      <c r="E766" s="0" t="n">
        <v>0</v>
      </c>
      <c r="I766" s="0" t="n">
        <v>1.898</v>
      </c>
      <c r="K766" s="0" t="n">
        <v>0.581</v>
      </c>
      <c r="L766" s="0" t="n">
        <v>0</v>
      </c>
      <c r="M766" s="0" t="n">
        <v>0</v>
      </c>
      <c r="N766" s="0" t="n">
        <v>11.8928571428571</v>
      </c>
      <c r="O766" s="0" t="n">
        <v>1.67857142857143</v>
      </c>
      <c r="P766" s="0" t="n">
        <v>1.14285714285714</v>
      </c>
      <c r="Q766" s="0" t="n">
        <v>0.411764705882353</v>
      </c>
      <c r="R766" s="0" t="s">
        <v>40</v>
      </c>
      <c r="S766" s="0" t="s">
        <v>41</v>
      </c>
      <c r="T766" s="0" t="s">
        <v>41</v>
      </c>
      <c r="U766" s="0" t="s">
        <v>41</v>
      </c>
      <c r="V766" s="0" t="s">
        <v>41</v>
      </c>
      <c r="W766" s="0" t="s">
        <v>41</v>
      </c>
      <c r="X766" s="0" t="s">
        <v>41</v>
      </c>
      <c r="Y766" s="0" t="s">
        <v>40</v>
      </c>
      <c r="Z766" s="0" t="s">
        <v>40</v>
      </c>
      <c r="AA766" s="0" t="s">
        <v>40</v>
      </c>
      <c r="AB766" s="0" t="s">
        <v>40</v>
      </c>
      <c r="AC766" s="0" t="s">
        <v>40</v>
      </c>
      <c r="AD766" s="0" t="s">
        <v>40</v>
      </c>
      <c r="AK766" s="0" t="s">
        <v>72</v>
      </c>
    </row>
    <row r="767" customFormat="false" ht="12.8" hidden="false" customHeight="false" outlineLevel="0" collapsed="false">
      <c r="A767" s="0" t="s">
        <v>627</v>
      </c>
      <c r="B767" s="0" t="n">
        <v>2003</v>
      </c>
      <c r="C767" s="0" t="s">
        <v>59</v>
      </c>
      <c r="D767" s="0" t="s">
        <v>633</v>
      </c>
      <c r="E767" s="0" t="n">
        <v>0</v>
      </c>
      <c r="I767" s="0" t="n">
        <v>1.921</v>
      </c>
      <c r="J767" s="0" t="n">
        <v>20.75</v>
      </c>
      <c r="K767" s="0" t="n">
        <v>0</v>
      </c>
      <c r="L767" s="0" t="n">
        <v>0</v>
      </c>
      <c r="M767" s="0" t="n">
        <v>0</v>
      </c>
      <c r="N767" s="0" t="n">
        <v>11.8928571428571</v>
      </c>
      <c r="O767" s="0" t="n">
        <v>1.67857142857143</v>
      </c>
      <c r="P767" s="0" t="n">
        <v>1.14285714285714</v>
      </c>
      <c r="Q767" s="0" t="n">
        <v>0.411764705882353</v>
      </c>
      <c r="R767" s="0" t="s">
        <v>40</v>
      </c>
      <c r="S767" s="0" t="s">
        <v>41</v>
      </c>
      <c r="T767" s="0" t="s">
        <v>41</v>
      </c>
      <c r="U767" s="0" t="s">
        <v>41</v>
      </c>
      <c r="V767" s="0" t="s">
        <v>41</v>
      </c>
      <c r="W767" s="0" t="s">
        <v>40</v>
      </c>
      <c r="X767" s="0" t="s">
        <v>40</v>
      </c>
      <c r="Y767" s="0" t="s">
        <v>40</v>
      </c>
      <c r="Z767" s="0" t="s">
        <v>40</v>
      </c>
      <c r="AA767" s="0" t="s">
        <v>40</v>
      </c>
      <c r="AB767" s="0" t="s">
        <v>40</v>
      </c>
      <c r="AC767" s="0" t="s">
        <v>40</v>
      </c>
      <c r="AD767" s="0" t="s">
        <v>40</v>
      </c>
      <c r="AK767" s="0" t="s">
        <v>72</v>
      </c>
    </row>
    <row r="768" customFormat="false" ht="12.8" hidden="false" customHeight="false" outlineLevel="0" collapsed="false">
      <c r="A768" s="0" t="s">
        <v>627</v>
      </c>
      <c r="B768" s="0" t="n">
        <v>2003</v>
      </c>
      <c r="C768" s="0" t="s">
        <v>59</v>
      </c>
      <c r="D768" s="0" t="s">
        <v>634</v>
      </c>
      <c r="E768" s="0" t="n">
        <v>0</v>
      </c>
      <c r="F768" s="0" t="n">
        <v>4.71428571428571</v>
      </c>
      <c r="G768" s="0" t="n">
        <v>35.4285714285714</v>
      </c>
      <c r="H768" s="0" t="n">
        <v>15.1428571428571</v>
      </c>
      <c r="I768" s="0" t="n">
        <v>11.0357142857143</v>
      </c>
      <c r="J768" s="0" t="n">
        <v>16.7857142857143</v>
      </c>
      <c r="K768" s="0" t="n">
        <v>0</v>
      </c>
      <c r="L768" s="0" t="n">
        <v>0</v>
      </c>
      <c r="M768" s="0" t="n">
        <v>0</v>
      </c>
      <c r="N768" s="0" t="n">
        <v>16.25</v>
      </c>
      <c r="O768" s="0" t="n">
        <v>2.39285714285714</v>
      </c>
      <c r="P768" s="0" t="n">
        <v>0</v>
      </c>
      <c r="Q768" s="0" t="n">
        <v>0</v>
      </c>
      <c r="R768" s="0" t="s">
        <v>40</v>
      </c>
      <c r="S768" s="0" t="s">
        <v>40</v>
      </c>
      <c r="T768" s="0" t="s">
        <v>40</v>
      </c>
      <c r="U768" s="0" t="s">
        <v>40</v>
      </c>
      <c r="V768" s="0" t="s">
        <v>40</v>
      </c>
      <c r="W768" s="0" t="s">
        <v>40</v>
      </c>
      <c r="X768" s="0" t="s">
        <v>40</v>
      </c>
      <c r="Y768" s="0" t="s">
        <v>40</v>
      </c>
      <c r="Z768" s="0" t="s">
        <v>40</v>
      </c>
      <c r="AA768" s="0" t="s">
        <v>40</v>
      </c>
      <c r="AB768" s="0" t="s">
        <v>40</v>
      </c>
      <c r="AC768" s="0" t="s">
        <v>40</v>
      </c>
      <c r="AD768" s="0" t="s">
        <v>40</v>
      </c>
      <c r="AK768" s="0" t="s">
        <v>72</v>
      </c>
    </row>
    <row r="769" customFormat="false" ht="12.8" hidden="false" customHeight="false" outlineLevel="0" collapsed="false">
      <c r="A769" s="0" t="s">
        <v>627</v>
      </c>
      <c r="B769" s="0" t="n">
        <v>2003</v>
      </c>
      <c r="C769" s="0" t="s">
        <v>59</v>
      </c>
      <c r="D769" s="0" t="s">
        <v>635</v>
      </c>
      <c r="E769" s="0" t="n">
        <v>0</v>
      </c>
      <c r="F769" s="0" t="n">
        <v>3.21428571428571</v>
      </c>
      <c r="G769" s="0" t="n">
        <v>32.9285714285714</v>
      </c>
      <c r="H769" s="0" t="n">
        <v>22.6785714285714</v>
      </c>
      <c r="I769" s="0" t="n">
        <v>4.42857142857143</v>
      </c>
      <c r="J769" s="0" t="n">
        <v>6.78571428571429</v>
      </c>
      <c r="K769" s="0" t="n">
        <v>0</v>
      </c>
      <c r="L769" s="0" t="n">
        <v>0</v>
      </c>
      <c r="M769" s="0" t="n">
        <v>0</v>
      </c>
      <c r="N769" s="0" t="n">
        <v>14.6428571428571</v>
      </c>
      <c r="O769" s="0" t="n">
        <v>7.21428571428571</v>
      </c>
      <c r="P769" s="0" t="n">
        <v>0</v>
      </c>
      <c r="Q769" s="0" t="n">
        <v>0</v>
      </c>
      <c r="R769" s="0" t="s">
        <v>40</v>
      </c>
      <c r="S769" s="0" t="s">
        <v>40</v>
      </c>
      <c r="T769" s="0" t="s">
        <v>40</v>
      </c>
      <c r="U769" s="0" t="s">
        <v>40</v>
      </c>
      <c r="V769" s="0" t="s">
        <v>40</v>
      </c>
      <c r="W769" s="0" t="s">
        <v>40</v>
      </c>
      <c r="X769" s="0" t="s">
        <v>40</v>
      </c>
      <c r="Y769" s="0" t="s">
        <v>40</v>
      </c>
      <c r="Z769" s="0" t="s">
        <v>40</v>
      </c>
      <c r="AA769" s="0" t="s">
        <v>40</v>
      </c>
      <c r="AB769" s="0" t="s">
        <v>40</v>
      </c>
      <c r="AC769" s="0" t="s">
        <v>40</v>
      </c>
      <c r="AD769" s="0" t="s">
        <v>40</v>
      </c>
      <c r="AK769" s="0" t="s">
        <v>65</v>
      </c>
    </row>
    <row r="770" customFormat="false" ht="12.8" hidden="false" customHeight="false" outlineLevel="0" collapsed="false">
      <c r="A770" s="0" t="s">
        <v>627</v>
      </c>
      <c r="B770" s="0" t="n">
        <v>2003</v>
      </c>
      <c r="C770" s="0" t="s">
        <v>59</v>
      </c>
      <c r="D770" s="0" t="s">
        <v>636</v>
      </c>
      <c r="E770" s="0" t="n">
        <v>0</v>
      </c>
      <c r="J770" s="0" t="n">
        <v>2.636</v>
      </c>
      <c r="K770" s="0" t="n">
        <v>0</v>
      </c>
      <c r="L770" s="0" t="n">
        <v>0</v>
      </c>
      <c r="M770" s="0" t="n">
        <v>0</v>
      </c>
      <c r="N770" s="0" t="n">
        <v>14.25</v>
      </c>
      <c r="O770" s="0" t="n">
        <v>0.107142857142857</v>
      </c>
      <c r="P770" s="0" t="n">
        <v>1.82142857142857</v>
      </c>
      <c r="Q770" s="0" t="n">
        <v>1.14285714285714</v>
      </c>
      <c r="R770" s="0" t="s">
        <v>40</v>
      </c>
      <c r="S770" s="0" t="s">
        <v>41</v>
      </c>
      <c r="T770" s="0" t="s">
        <v>41</v>
      </c>
      <c r="U770" s="0" t="s">
        <v>41</v>
      </c>
      <c r="V770" s="0" t="s">
        <v>41</v>
      </c>
      <c r="W770" s="0" t="s">
        <v>41</v>
      </c>
      <c r="X770" s="0" t="s">
        <v>40</v>
      </c>
      <c r="Y770" s="0" t="s">
        <v>40</v>
      </c>
      <c r="Z770" s="0" t="s">
        <v>40</v>
      </c>
      <c r="AA770" s="0" t="s">
        <v>40</v>
      </c>
      <c r="AB770" s="0" t="s">
        <v>40</v>
      </c>
      <c r="AC770" s="0" t="s">
        <v>40</v>
      </c>
      <c r="AD770" s="0" t="s">
        <v>40</v>
      </c>
      <c r="AK770" s="0" t="s">
        <v>65</v>
      </c>
    </row>
    <row r="771" customFormat="false" ht="12.8" hidden="false" customHeight="false" outlineLevel="0" collapsed="false">
      <c r="A771" s="0" t="s">
        <v>627</v>
      </c>
      <c r="B771" s="0" t="n">
        <v>2003</v>
      </c>
      <c r="C771" s="0" t="s">
        <v>59</v>
      </c>
      <c r="D771" s="0" t="s">
        <v>637</v>
      </c>
      <c r="E771" s="0" t="n">
        <v>0</v>
      </c>
      <c r="F771" s="0" t="n">
        <v>3.42857142857143</v>
      </c>
      <c r="G771" s="0" t="n">
        <v>35.1428571428571</v>
      </c>
      <c r="H771" s="0" t="n">
        <v>24.5714285714286</v>
      </c>
      <c r="J771" s="0" t="n">
        <v>0.941</v>
      </c>
      <c r="K771" s="0" t="n">
        <v>0</v>
      </c>
      <c r="L771" s="0" t="n">
        <v>0</v>
      </c>
      <c r="M771" s="0" t="n">
        <v>0</v>
      </c>
      <c r="N771" s="0" t="n">
        <v>11.3571428571429</v>
      </c>
      <c r="O771" s="0" t="n">
        <v>3.32142857142857</v>
      </c>
      <c r="P771" s="0" t="n">
        <v>1.57142857142857</v>
      </c>
      <c r="Q771" s="0" t="n">
        <v>1.06666666666667</v>
      </c>
      <c r="R771" s="0" t="s">
        <v>40</v>
      </c>
      <c r="S771" s="0" t="s">
        <v>40</v>
      </c>
      <c r="T771" s="0" t="s">
        <v>40</v>
      </c>
      <c r="U771" s="0" t="s">
        <v>40</v>
      </c>
      <c r="V771" s="0" t="s">
        <v>41</v>
      </c>
      <c r="W771" s="0" t="s">
        <v>41</v>
      </c>
      <c r="X771" s="0" t="s">
        <v>40</v>
      </c>
      <c r="Y771" s="0" t="s">
        <v>40</v>
      </c>
      <c r="Z771" s="0" t="s">
        <v>40</v>
      </c>
      <c r="AA771" s="0" t="s">
        <v>40</v>
      </c>
      <c r="AB771" s="0" t="s">
        <v>40</v>
      </c>
      <c r="AC771" s="0" t="s">
        <v>40</v>
      </c>
      <c r="AD771" s="0" t="s">
        <v>40</v>
      </c>
      <c r="AK771" s="0" t="s">
        <v>65</v>
      </c>
    </row>
    <row r="772" customFormat="false" ht="12.8" hidden="false" customHeight="false" outlineLevel="0" collapsed="false">
      <c r="A772" s="0" t="s">
        <v>627</v>
      </c>
      <c r="B772" s="0" t="n">
        <v>2003</v>
      </c>
      <c r="C772" s="0" t="s">
        <v>59</v>
      </c>
      <c r="D772" s="0" t="s">
        <v>638</v>
      </c>
      <c r="E772" s="0" t="n">
        <v>0</v>
      </c>
      <c r="F772" s="0" t="n">
        <v>3.60714285714286</v>
      </c>
      <c r="G772" s="0" t="n">
        <v>40.5714285714286</v>
      </c>
      <c r="H772" s="0" t="n">
        <v>25.2857142857143</v>
      </c>
      <c r="J772" s="0" t="n">
        <v>0.765</v>
      </c>
      <c r="K772" s="0" t="n">
        <v>0</v>
      </c>
      <c r="L772" s="0" t="n">
        <v>0</v>
      </c>
      <c r="M772" s="0" t="n">
        <v>0</v>
      </c>
      <c r="N772" s="0" t="n">
        <v>17.8928571428571</v>
      </c>
      <c r="O772" s="0" t="n">
        <v>0.0714285714285714</v>
      </c>
      <c r="P772" s="0" t="n">
        <v>2.39285714285714</v>
      </c>
      <c r="Q772" s="0" t="n">
        <v>2.16666666666667</v>
      </c>
      <c r="R772" s="0" t="s">
        <v>40</v>
      </c>
      <c r="S772" s="0" t="s">
        <v>40</v>
      </c>
      <c r="T772" s="0" t="s">
        <v>40</v>
      </c>
      <c r="U772" s="0" t="s">
        <v>40</v>
      </c>
      <c r="V772" s="0" t="s">
        <v>41</v>
      </c>
      <c r="W772" s="0" t="s">
        <v>41</v>
      </c>
      <c r="X772" s="0" t="s">
        <v>40</v>
      </c>
      <c r="Y772" s="0" t="s">
        <v>40</v>
      </c>
      <c r="Z772" s="0" t="s">
        <v>40</v>
      </c>
      <c r="AA772" s="0" t="s">
        <v>40</v>
      </c>
      <c r="AB772" s="0" t="s">
        <v>40</v>
      </c>
      <c r="AC772" s="0" t="s">
        <v>40</v>
      </c>
      <c r="AD772" s="0" t="s">
        <v>40</v>
      </c>
      <c r="AK772" s="0" t="s">
        <v>65</v>
      </c>
    </row>
    <row r="773" customFormat="false" ht="12.8" hidden="false" customHeight="false" outlineLevel="0" collapsed="false">
      <c r="A773" s="0" t="s">
        <v>627</v>
      </c>
      <c r="B773" s="0" t="n">
        <v>2003</v>
      </c>
      <c r="C773" s="0" t="s">
        <v>59</v>
      </c>
      <c r="D773" s="0" t="s">
        <v>639</v>
      </c>
      <c r="E773" s="0" t="n">
        <v>0</v>
      </c>
      <c r="J773" s="0" t="n">
        <v>2.778</v>
      </c>
      <c r="K773" s="0" t="n">
        <v>0</v>
      </c>
      <c r="L773" s="0" t="n">
        <v>0</v>
      </c>
      <c r="M773" s="0" t="n">
        <v>0</v>
      </c>
      <c r="N773" s="0" t="n">
        <v>17.7857142857143</v>
      </c>
      <c r="O773" s="0" t="n">
        <v>0</v>
      </c>
      <c r="P773" s="0" t="n">
        <v>3.03571428571429</v>
      </c>
      <c r="Q773" s="0" t="n">
        <v>1.9</v>
      </c>
      <c r="R773" s="0" t="s">
        <v>40</v>
      </c>
      <c r="S773" s="0" t="s">
        <v>41</v>
      </c>
      <c r="T773" s="0" t="s">
        <v>41</v>
      </c>
      <c r="U773" s="0" t="s">
        <v>41</v>
      </c>
      <c r="V773" s="0" t="s">
        <v>41</v>
      </c>
      <c r="W773" s="0" t="s">
        <v>41</v>
      </c>
      <c r="X773" s="0" t="s">
        <v>40</v>
      </c>
      <c r="Y773" s="0" t="s">
        <v>40</v>
      </c>
      <c r="Z773" s="0" t="s">
        <v>40</v>
      </c>
      <c r="AA773" s="0" t="s">
        <v>40</v>
      </c>
      <c r="AB773" s="0" t="s">
        <v>40</v>
      </c>
      <c r="AC773" s="0" t="s">
        <v>40</v>
      </c>
      <c r="AD773" s="0" t="s">
        <v>40</v>
      </c>
      <c r="AK773" s="0" t="s">
        <v>65</v>
      </c>
    </row>
    <row r="774" customFormat="false" ht="12.8" hidden="false" customHeight="false" outlineLevel="0" collapsed="false">
      <c r="A774" s="0" t="s">
        <v>627</v>
      </c>
      <c r="B774" s="0" t="n">
        <v>2003</v>
      </c>
      <c r="C774" s="0" t="s">
        <v>59</v>
      </c>
      <c r="D774" s="0" t="s">
        <v>640</v>
      </c>
      <c r="E774" s="0" t="n">
        <v>0</v>
      </c>
      <c r="J774" s="0" t="n">
        <v>3.43</v>
      </c>
      <c r="K774" s="0" t="n">
        <v>0</v>
      </c>
      <c r="L774" s="0" t="n">
        <v>0</v>
      </c>
      <c r="M774" s="0" t="n">
        <v>0</v>
      </c>
      <c r="N774" s="0" t="n">
        <v>16</v>
      </c>
      <c r="O774" s="0" t="n">
        <v>6.9</v>
      </c>
      <c r="P774" s="0" t="n">
        <v>6</v>
      </c>
      <c r="Q774" s="0" t="n">
        <v>0</v>
      </c>
      <c r="R774" s="0" t="s">
        <v>40</v>
      </c>
      <c r="S774" s="0" t="s">
        <v>41</v>
      </c>
      <c r="T774" s="0" t="s">
        <v>41</v>
      </c>
      <c r="U774" s="0" t="s">
        <v>41</v>
      </c>
      <c r="V774" s="0" t="s">
        <v>41</v>
      </c>
      <c r="W774" s="0" t="s">
        <v>41</v>
      </c>
      <c r="X774" s="0" t="s">
        <v>40</v>
      </c>
      <c r="Y774" s="0" t="s">
        <v>40</v>
      </c>
      <c r="Z774" s="0" t="s">
        <v>40</v>
      </c>
      <c r="AA774" s="0" t="s">
        <v>40</v>
      </c>
      <c r="AB774" s="0" t="s">
        <v>40</v>
      </c>
      <c r="AC774" s="0" t="s">
        <v>40</v>
      </c>
      <c r="AD774" s="0" t="s">
        <v>40</v>
      </c>
      <c r="AK774" s="0" t="s">
        <v>65</v>
      </c>
    </row>
    <row r="775" customFormat="false" ht="12.8" hidden="false" customHeight="false" outlineLevel="0" collapsed="false">
      <c r="A775" s="0" t="s">
        <v>627</v>
      </c>
      <c r="B775" s="0" t="n">
        <v>2003</v>
      </c>
      <c r="C775" s="0" t="s">
        <v>38</v>
      </c>
      <c r="D775" s="0" t="s">
        <v>641</v>
      </c>
      <c r="E775" s="0" t="n">
        <v>0</v>
      </c>
      <c r="F775" s="0" t="n">
        <v>5.75</v>
      </c>
      <c r="G775" s="0" t="n">
        <v>35.9642857142857</v>
      </c>
      <c r="H775" s="0" t="n">
        <v>21.0357142857143</v>
      </c>
      <c r="I775" s="0" t="n">
        <v>6.53571428571429</v>
      </c>
      <c r="J775" s="0" t="n">
        <v>8.78571428571429</v>
      </c>
      <c r="K775" s="0" t="n">
        <v>0</v>
      </c>
      <c r="L775" s="0" t="n">
        <v>0</v>
      </c>
      <c r="M775" s="0" t="n">
        <v>0</v>
      </c>
      <c r="N775" s="0" t="n">
        <v>18.4642857142857</v>
      </c>
      <c r="O775" s="0" t="n">
        <v>2.21428571428571</v>
      </c>
      <c r="P775" s="0" t="n">
        <v>0</v>
      </c>
      <c r="Q775" s="0" t="n">
        <v>0</v>
      </c>
      <c r="R775" s="0" t="s">
        <v>40</v>
      </c>
      <c r="S775" s="0" t="s">
        <v>40</v>
      </c>
      <c r="T775" s="0" t="s">
        <v>40</v>
      </c>
      <c r="U775" s="0" t="s">
        <v>40</v>
      </c>
      <c r="V775" s="0" t="s">
        <v>40</v>
      </c>
      <c r="W775" s="0" t="s">
        <v>40</v>
      </c>
      <c r="X775" s="0" t="s">
        <v>40</v>
      </c>
      <c r="Y775" s="0" t="s">
        <v>40</v>
      </c>
      <c r="Z775" s="0" t="s">
        <v>40</v>
      </c>
      <c r="AA775" s="0" t="s">
        <v>40</v>
      </c>
      <c r="AB775" s="0" t="s">
        <v>40</v>
      </c>
      <c r="AC775" s="0" t="s">
        <v>40</v>
      </c>
      <c r="AD775" s="0" t="s">
        <v>40</v>
      </c>
      <c r="AK775" s="0" t="s">
        <v>46</v>
      </c>
    </row>
    <row r="776" customFormat="false" ht="12.8" hidden="false" customHeight="false" outlineLevel="0" collapsed="false">
      <c r="A776" s="0" t="s">
        <v>627</v>
      </c>
      <c r="B776" s="0" t="n">
        <v>2003</v>
      </c>
      <c r="C776" s="0" t="s">
        <v>38</v>
      </c>
      <c r="D776" s="0" t="s">
        <v>642</v>
      </c>
      <c r="E776" s="0" t="n">
        <v>0</v>
      </c>
      <c r="J776" s="0" t="n">
        <v>3.164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0</v>
      </c>
      <c r="Q776" s="0" t="n">
        <v>0</v>
      </c>
      <c r="R776" s="0" t="s">
        <v>40</v>
      </c>
      <c r="S776" s="0" t="s">
        <v>41</v>
      </c>
      <c r="T776" s="0" t="s">
        <v>41</v>
      </c>
      <c r="U776" s="0" t="s">
        <v>41</v>
      </c>
      <c r="V776" s="0" t="s">
        <v>41</v>
      </c>
      <c r="W776" s="0" t="s">
        <v>41</v>
      </c>
      <c r="X776" s="0" t="s">
        <v>40</v>
      </c>
      <c r="Y776" s="0" t="s">
        <v>40</v>
      </c>
      <c r="Z776" s="0" t="s">
        <v>40</v>
      </c>
      <c r="AA776" s="0" t="s">
        <v>40</v>
      </c>
      <c r="AB776" s="0" t="s">
        <v>40</v>
      </c>
      <c r="AC776" s="0" t="s">
        <v>40</v>
      </c>
      <c r="AD776" s="0" t="s">
        <v>40</v>
      </c>
      <c r="AK776" s="0" t="s">
        <v>46</v>
      </c>
    </row>
    <row r="777" customFormat="false" ht="12.8" hidden="false" customHeight="false" outlineLevel="0" collapsed="false">
      <c r="A777" s="0" t="s">
        <v>627</v>
      </c>
      <c r="B777" s="0" t="n">
        <v>2003</v>
      </c>
      <c r="C777" s="0" t="s">
        <v>38</v>
      </c>
      <c r="D777" s="0" t="s">
        <v>643</v>
      </c>
      <c r="E777" s="0" t="n">
        <v>0</v>
      </c>
      <c r="F777" s="0" t="n">
        <v>6.21428571428571</v>
      </c>
      <c r="G777" s="0" t="n">
        <v>38.2142857142857</v>
      </c>
      <c r="J777" s="0" t="n">
        <v>1.995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0</v>
      </c>
      <c r="R777" s="0" t="s">
        <v>40</v>
      </c>
      <c r="S777" s="0" t="s">
        <v>40</v>
      </c>
      <c r="T777" s="0" t="s">
        <v>40</v>
      </c>
      <c r="U777" s="0" t="s">
        <v>41</v>
      </c>
      <c r="V777" s="0" t="s">
        <v>41</v>
      </c>
      <c r="W777" s="0" t="s">
        <v>41</v>
      </c>
      <c r="X777" s="0" t="s">
        <v>40</v>
      </c>
      <c r="Y777" s="0" t="s">
        <v>40</v>
      </c>
      <c r="Z777" s="0" t="s">
        <v>40</v>
      </c>
      <c r="AA777" s="0" t="s">
        <v>40</v>
      </c>
      <c r="AB777" s="0" t="s">
        <v>40</v>
      </c>
      <c r="AC777" s="0" t="s">
        <v>40</v>
      </c>
      <c r="AD777" s="0" t="s">
        <v>40</v>
      </c>
      <c r="AK777" s="0" t="s">
        <v>46</v>
      </c>
    </row>
    <row r="778" customFormat="false" ht="12.8" hidden="false" customHeight="false" outlineLevel="0" collapsed="false">
      <c r="A778" s="0" t="s">
        <v>627</v>
      </c>
      <c r="B778" s="0" t="n">
        <v>2003</v>
      </c>
      <c r="C778" s="0" t="s">
        <v>644</v>
      </c>
      <c r="D778" s="0" t="s">
        <v>645</v>
      </c>
      <c r="E778" s="0" t="n">
        <v>0</v>
      </c>
      <c r="I778" s="0" t="n">
        <v>4.414</v>
      </c>
      <c r="K778" s="0" t="n">
        <v>0.502</v>
      </c>
      <c r="L778" s="0" t="n">
        <v>0</v>
      </c>
      <c r="M778" s="0" t="n">
        <v>0</v>
      </c>
      <c r="N778" s="0" t="n">
        <v>13.5357142857143</v>
      </c>
      <c r="O778" s="0" t="n">
        <v>0</v>
      </c>
      <c r="P778" s="0" t="n">
        <v>0.392857142857143</v>
      </c>
      <c r="Q778" s="0" t="n">
        <v>2.5625</v>
      </c>
      <c r="R778" s="0" t="s">
        <v>40</v>
      </c>
      <c r="S778" s="0" t="s">
        <v>78</v>
      </c>
      <c r="T778" s="0" t="s">
        <v>78</v>
      </c>
      <c r="U778" s="0" t="s">
        <v>78</v>
      </c>
      <c r="V778" s="0" t="s">
        <v>78</v>
      </c>
      <c r="W778" s="0" t="s">
        <v>78</v>
      </c>
      <c r="X778" s="0" t="s">
        <v>78</v>
      </c>
      <c r="Y778" s="0" t="s">
        <v>40</v>
      </c>
      <c r="Z778" s="0" t="s">
        <v>40</v>
      </c>
      <c r="AA778" s="0" t="s">
        <v>40</v>
      </c>
      <c r="AB778" s="0" t="s">
        <v>40</v>
      </c>
      <c r="AC778" s="0" t="s">
        <v>40</v>
      </c>
      <c r="AD778" s="0" t="s">
        <v>40</v>
      </c>
      <c r="AK778" s="0" t="s">
        <v>81</v>
      </c>
    </row>
    <row r="779" customFormat="false" ht="12.8" hidden="false" customHeight="false" outlineLevel="0" collapsed="false">
      <c r="A779" s="0" t="s">
        <v>627</v>
      </c>
      <c r="B779" s="0" t="n">
        <v>2003</v>
      </c>
      <c r="C779" s="0" t="s">
        <v>38</v>
      </c>
      <c r="D779" s="0" t="s">
        <v>646</v>
      </c>
      <c r="E779" s="0" t="n">
        <v>0</v>
      </c>
      <c r="F779" s="0" t="n">
        <v>5.75</v>
      </c>
      <c r="G779" s="0" t="n">
        <v>35.9642857142857</v>
      </c>
      <c r="H779" s="0" t="n">
        <v>22.2857142857143</v>
      </c>
      <c r="I779" s="0" t="n">
        <v>12.3571428571429</v>
      </c>
      <c r="J779" s="0" t="n">
        <v>2.42857142857143</v>
      </c>
      <c r="K779" s="0" t="n">
        <v>0</v>
      </c>
      <c r="L779" s="0" t="n">
        <v>0</v>
      </c>
      <c r="M779" s="0" t="n">
        <v>0</v>
      </c>
      <c r="N779" s="0" t="n">
        <v>16.0714285714286</v>
      </c>
      <c r="O779" s="0" t="n">
        <v>13.1071428571429</v>
      </c>
      <c r="P779" s="0" t="n">
        <v>0</v>
      </c>
      <c r="Q779" s="0" t="n">
        <v>0.4</v>
      </c>
      <c r="R779" s="0" t="s">
        <v>40</v>
      </c>
      <c r="S779" s="0" t="s">
        <v>40</v>
      </c>
      <c r="T779" s="0" t="s">
        <v>40</v>
      </c>
      <c r="U779" s="0" t="s">
        <v>40</v>
      </c>
      <c r="V779" s="0" t="s">
        <v>40</v>
      </c>
      <c r="W779" s="0" t="s">
        <v>40</v>
      </c>
      <c r="X779" s="0" t="s">
        <v>40</v>
      </c>
      <c r="Y779" s="0" t="s">
        <v>40</v>
      </c>
      <c r="Z779" s="0" t="s">
        <v>40</v>
      </c>
      <c r="AA779" s="0" t="s">
        <v>40</v>
      </c>
      <c r="AB779" s="0" t="s">
        <v>40</v>
      </c>
      <c r="AC779" s="0" t="s">
        <v>40</v>
      </c>
      <c r="AD779" s="0" t="s">
        <v>40</v>
      </c>
      <c r="AK779" s="0" t="s">
        <v>46</v>
      </c>
    </row>
    <row r="780" customFormat="false" ht="12.8" hidden="false" customHeight="false" outlineLevel="0" collapsed="false">
      <c r="A780" s="0" t="s">
        <v>627</v>
      </c>
      <c r="B780" s="0" t="n">
        <v>2003</v>
      </c>
      <c r="C780" s="0" t="s">
        <v>59</v>
      </c>
      <c r="D780" s="0" t="s">
        <v>647</v>
      </c>
      <c r="E780" s="0" t="n">
        <v>0</v>
      </c>
      <c r="F780" s="0" t="n">
        <v>3.21428571428571</v>
      </c>
      <c r="G780" s="0" t="n">
        <v>32.9285714285714</v>
      </c>
      <c r="H780" s="0" t="n">
        <v>23.4285714285714</v>
      </c>
      <c r="I780" s="0" t="n">
        <v>0</v>
      </c>
      <c r="J780" s="0" t="n">
        <v>0.25</v>
      </c>
      <c r="K780" s="0" t="n">
        <v>0</v>
      </c>
      <c r="L780" s="0" t="n">
        <v>0</v>
      </c>
      <c r="M780" s="0" t="n">
        <v>0</v>
      </c>
      <c r="N780" s="0" t="n">
        <v>14.5</v>
      </c>
      <c r="O780" s="0" t="n">
        <v>11.9285714285714</v>
      </c>
      <c r="P780" s="0" t="n">
        <v>3.28571428571429</v>
      </c>
      <c r="Q780" s="0" t="n">
        <v>3.25</v>
      </c>
      <c r="R780" s="0" t="s">
        <v>40</v>
      </c>
      <c r="S780" s="0" t="s">
        <v>40</v>
      </c>
      <c r="T780" s="0" t="s">
        <v>40</v>
      </c>
      <c r="U780" s="0" t="s">
        <v>40</v>
      </c>
      <c r="V780" s="0" t="s">
        <v>40</v>
      </c>
      <c r="W780" s="0" t="s">
        <v>40</v>
      </c>
      <c r="X780" s="0" t="s">
        <v>40</v>
      </c>
      <c r="Y780" s="0" t="s">
        <v>40</v>
      </c>
      <c r="Z780" s="0" t="s">
        <v>40</v>
      </c>
      <c r="AA780" s="0" t="s">
        <v>40</v>
      </c>
      <c r="AB780" s="0" t="s">
        <v>40</v>
      </c>
      <c r="AC780" s="0" t="s">
        <v>40</v>
      </c>
      <c r="AD780" s="0" t="s">
        <v>40</v>
      </c>
      <c r="AK780" s="0" t="s">
        <v>65</v>
      </c>
    </row>
    <row r="781" customFormat="false" ht="12.8" hidden="false" customHeight="false" outlineLevel="0" collapsed="false">
      <c r="A781" s="0" t="s">
        <v>627</v>
      </c>
      <c r="B781" s="0" t="n">
        <v>2003</v>
      </c>
      <c r="C781" s="0" t="s">
        <v>38</v>
      </c>
      <c r="D781" s="0" t="s">
        <v>648</v>
      </c>
      <c r="E781" s="0" t="n">
        <v>0</v>
      </c>
      <c r="F781" s="0" t="n">
        <v>5.67857142857143</v>
      </c>
      <c r="G781" s="0" t="n">
        <v>28.3214285714286</v>
      </c>
      <c r="H781" s="0" t="n">
        <v>6.71428571428571</v>
      </c>
      <c r="I781" s="0" t="n">
        <v>0</v>
      </c>
      <c r="J781" s="0" t="n">
        <v>9.96428571428571</v>
      </c>
      <c r="K781" s="0" t="n">
        <v>0</v>
      </c>
      <c r="L781" s="0" t="n">
        <v>0</v>
      </c>
      <c r="M781" s="0" t="n">
        <v>0</v>
      </c>
      <c r="N781" s="0" t="n">
        <v>21.9642857142857</v>
      </c>
      <c r="O781" s="0" t="n">
        <v>0.857142857142857</v>
      </c>
      <c r="P781" s="0" t="n">
        <v>0.75</v>
      </c>
      <c r="Q781" s="0" t="n">
        <v>0</v>
      </c>
      <c r="R781" s="0" t="s">
        <v>40</v>
      </c>
      <c r="S781" s="0" t="s">
        <v>40</v>
      </c>
      <c r="T781" s="0" t="s">
        <v>40</v>
      </c>
      <c r="U781" s="0" t="s">
        <v>40</v>
      </c>
      <c r="V781" s="0" t="s">
        <v>40</v>
      </c>
      <c r="W781" s="0" t="s">
        <v>40</v>
      </c>
      <c r="X781" s="0" t="s">
        <v>40</v>
      </c>
      <c r="Y781" s="0" t="s">
        <v>40</v>
      </c>
      <c r="Z781" s="0" t="s">
        <v>40</v>
      </c>
      <c r="AA781" s="0" t="s">
        <v>40</v>
      </c>
      <c r="AB781" s="0" t="s">
        <v>40</v>
      </c>
      <c r="AC781" s="0" t="s">
        <v>40</v>
      </c>
      <c r="AD781" s="0" t="s">
        <v>40</v>
      </c>
      <c r="AK781" s="0" t="s">
        <v>46</v>
      </c>
    </row>
    <row r="782" customFormat="false" ht="12.8" hidden="false" customHeight="false" outlineLevel="0" collapsed="false">
      <c r="A782" s="0" t="s">
        <v>627</v>
      </c>
      <c r="B782" s="0" t="n">
        <v>2003</v>
      </c>
      <c r="C782" s="0" t="s">
        <v>38</v>
      </c>
      <c r="D782" s="0" t="s">
        <v>649</v>
      </c>
      <c r="E782" s="0" t="n">
        <v>0</v>
      </c>
      <c r="J782" s="0" t="n">
        <v>1.981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8.10714285714286</v>
      </c>
      <c r="P782" s="0" t="n">
        <v>7.35714285714286</v>
      </c>
      <c r="Q782" s="0" t="n">
        <v>0</v>
      </c>
      <c r="R782" s="0" t="s">
        <v>40</v>
      </c>
      <c r="S782" s="0" t="s">
        <v>41</v>
      </c>
      <c r="T782" s="0" t="s">
        <v>41</v>
      </c>
      <c r="U782" s="0" t="s">
        <v>41</v>
      </c>
      <c r="V782" s="0" t="s">
        <v>41</v>
      </c>
      <c r="W782" s="0" t="s">
        <v>41</v>
      </c>
      <c r="X782" s="0" t="s">
        <v>40</v>
      </c>
      <c r="Y782" s="0" t="s">
        <v>40</v>
      </c>
      <c r="Z782" s="0" t="s">
        <v>40</v>
      </c>
      <c r="AA782" s="0" t="s">
        <v>40</v>
      </c>
      <c r="AB782" s="0" t="s">
        <v>40</v>
      </c>
      <c r="AC782" s="0" t="s">
        <v>40</v>
      </c>
      <c r="AD782" s="0" t="s">
        <v>40</v>
      </c>
      <c r="AK782" s="0" t="s">
        <v>46</v>
      </c>
    </row>
    <row r="783" customFormat="false" ht="12.8" hidden="false" customHeight="false" outlineLevel="0" collapsed="false">
      <c r="A783" s="0" t="s">
        <v>627</v>
      </c>
      <c r="B783" s="0" t="n">
        <v>2003</v>
      </c>
      <c r="C783" s="0" t="s">
        <v>38</v>
      </c>
      <c r="D783" s="0" t="s">
        <v>650</v>
      </c>
      <c r="E783" s="0" t="n">
        <v>0</v>
      </c>
      <c r="F783" s="0" t="n">
        <v>6.17857142857143</v>
      </c>
      <c r="I783" s="0" t="n">
        <v>1.447</v>
      </c>
      <c r="J783" s="0" t="n">
        <v>16.5714285714286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6.32142857142857</v>
      </c>
      <c r="P783" s="0" t="n">
        <v>8.92857142857143</v>
      </c>
      <c r="Q783" s="0" t="n">
        <v>0</v>
      </c>
      <c r="R783" s="0" t="s">
        <v>40</v>
      </c>
      <c r="S783" s="0" t="s">
        <v>40</v>
      </c>
      <c r="T783" s="0" t="s">
        <v>41</v>
      </c>
      <c r="U783" s="0" t="s">
        <v>41</v>
      </c>
      <c r="V783" s="0" t="s">
        <v>41</v>
      </c>
      <c r="W783" s="0" t="s">
        <v>40</v>
      </c>
      <c r="X783" s="0" t="s">
        <v>40</v>
      </c>
      <c r="Y783" s="0" t="s">
        <v>40</v>
      </c>
      <c r="Z783" s="0" t="s">
        <v>40</v>
      </c>
      <c r="AA783" s="0" t="s">
        <v>40</v>
      </c>
      <c r="AB783" s="0" t="s">
        <v>40</v>
      </c>
      <c r="AC783" s="0" t="s">
        <v>40</v>
      </c>
      <c r="AD783" s="0" t="s">
        <v>40</v>
      </c>
      <c r="AK783" s="0" t="s">
        <v>46</v>
      </c>
    </row>
    <row r="784" customFormat="false" ht="12.8" hidden="false" customHeight="false" outlineLevel="0" collapsed="false">
      <c r="A784" s="0" t="s">
        <v>627</v>
      </c>
      <c r="B784" s="0" t="n">
        <v>2003</v>
      </c>
      <c r="C784" s="0" t="s">
        <v>38</v>
      </c>
      <c r="D784" s="0" t="s">
        <v>651</v>
      </c>
      <c r="E784" s="0" t="n">
        <v>0</v>
      </c>
      <c r="F784" s="0" t="n">
        <v>5.67857142857143</v>
      </c>
      <c r="G784" s="0" t="n">
        <v>28.3214285714286</v>
      </c>
      <c r="H784" s="0" t="n">
        <v>7.92857142857143</v>
      </c>
      <c r="I784" s="0" t="n">
        <v>5.39285714285714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20.3214285714286</v>
      </c>
      <c r="O784" s="0" t="n">
        <v>12.9642857142857</v>
      </c>
      <c r="P784" s="0" t="n">
        <v>0</v>
      </c>
      <c r="Q784" s="0" t="n">
        <v>0</v>
      </c>
      <c r="R784" s="0" t="s">
        <v>40</v>
      </c>
      <c r="S784" s="0" t="s">
        <v>40</v>
      </c>
      <c r="T784" s="0" t="s">
        <v>40</v>
      </c>
      <c r="U784" s="0" t="s">
        <v>40</v>
      </c>
      <c r="V784" s="0" t="s">
        <v>40</v>
      </c>
      <c r="W784" s="0" t="s">
        <v>40</v>
      </c>
      <c r="X784" s="0" t="s">
        <v>40</v>
      </c>
      <c r="Y784" s="0" t="s">
        <v>40</v>
      </c>
      <c r="Z784" s="0" t="s">
        <v>40</v>
      </c>
      <c r="AA784" s="0" t="s">
        <v>40</v>
      </c>
      <c r="AB784" s="0" t="s">
        <v>40</v>
      </c>
      <c r="AC784" s="0" t="s">
        <v>40</v>
      </c>
      <c r="AD784" s="0" t="s">
        <v>40</v>
      </c>
      <c r="AK784" s="0" t="s">
        <v>46</v>
      </c>
    </row>
    <row r="785" customFormat="false" ht="12.8" hidden="false" customHeight="false" outlineLevel="0" collapsed="false">
      <c r="A785" s="0" t="s">
        <v>627</v>
      </c>
      <c r="B785" s="0" t="n">
        <v>2003</v>
      </c>
      <c r="C785" s="0" t="s">
        <v>99</v>
      </c>
      <c r="D785" s="0" t="s">
        <v>206</v>
      </c>
      <c r="J785" s="0" t="n">
        <v>60</v>
      </c>
      <c r="S785" s="0" t="s">
        <v>436</v>
      </c>
      <c r="T785" s="0" t="s">
        <v>436</v>
      </c>
      <c r="U785" s="0" t="s">
        <v>436</v>
      </c>
      <c r="V785" s="0" t="s">
        <v>436</v>
      </c>
      <c r="W785" s="0" t="s">
        <v>436</v>
      </c>
      <c r="X785" s="0" t="s">
        <v>101</v>
      </c>
    </row>
    <row r="786" customFormat="false" ht="12.8" hidden="false" customHeight="false" outlineLevel="0" collapsed="false">
      <c r="A786" s="0" t="s">
        <v>627</v>
      </c>
      <c r="B786" s="0" t="n">
        <v>2003</v>
      </c>
      <c r="C786" s="0" t="s">
        <v>99</v>
      </c>
      <c r="D786" s="0" t="s">
        <v>102</v>
      </c>
      <c r="J786" s="0" t="n">
        <v>45</v>
      </c>
      <c r="S786" s="0" t="s">
        <v>436</v>
      </c>
      <c r="T786" s="0" t="s">
        <v>436</v>
      </c>
      <c r="U786" s="0" t="s">
        <v>436</v>
      </c>
      <c r="V786" s="0" t="s">
        <v>436</v>
      </c>
      <c r="W786" s="0" t="s">
        <v>436</v>
      </c>
      <c r="X786" s="0" t="s">
        <v>101</v>
      </c>
    </row>
    <row r="787" customFormat="false" ht="12.8" hidden="false" customHeight="false" outlineLevel="0" collapsed="false">
      <c r="A787" s="0" t="s">
        <v>627</v>
      </c>
      <c r="B787" s="0" t="n">
        <v>2003</v>
      </c>
      <c r="C787" s="0" t="s">
        <v>99</v>
      </c>
      <c r="D787" s="0" t="s">
        <v>652</v>
      </c>
      <c r="J787" s="0" t="n">
        <v>50</v>
      </c>
      <c r="S787" s="0" t="s">
        <v>436</v>
      </c>
      <c r="T787" s="0" t="s">
        <v>436</v>
      </c>
      <c r="U787" s="0" t="s">
        <v>436</v>
      </c>
      <c r="V787" s="0" t="s">
        <v>436</v>
      </c>
      <c r="W787" s="0" t="s">
        <v>436</v>
      </c>
      <c r="X787" s="0" t="s">
        <v>101</v>
      </c>
    </row>
    <row r="788" customFormat="false" ht="12.8" hidden="false" customHeight="false" outlineLevel="0" collapsed="false">
      <c r="A788" s="0" t="s">
        <v>627</v>
      </c>
      <c r="B788" s="0" t="n">
        <v>2003</v>
      </c>
      <c r="C788" s="0" t="s">
        <v>99</v>
      </c>
      <c r="D788" s="0" t="s">
        <v>653</v>
      </c>
      <c r="J788" s="0" t="n">
        <v>50</v>
      </c>
      <c r="S788" s="0" t="s">
        <v>436</v>
      </c>
      <c r="T788" s="0" t="s">
        <v>436</v>
      </c>
      <c r="U788" s="0" t="s">
        <v>436</v>
      </c>
      <c r="V788" s="0" t="s">
        <v>436</v>
      </c>
      <c r="W788" s="0" t="s">
        <v>436</v>
      </c>
      <c r="X788" s="0" t="s">
        <v>101</v>
      </c>
    </row>
    <row r="789" customFormat="false" ht="12.8" hidden="false" customHeight="false" outlineLevel="0" collapsed="false">
      <c r="A789" s="0" t="s">
        <v>627</v>
      </c>
      <c r="B789" s="0" t="n">
        <v>2003</v>
      </c>
      <c r="C789" s="0" t="s">
        <v>384</v>
      </c>
      <c r="D789" s="0" t="s">
        <v>654</v>
      </c>
      <c r="L789" s="0" t="n">
        <v>12</v>
      </c>
      <c r="T789" s="0" t="s">
        <v>107</v>
      </c>
      <c r="U789" s="0" t="s">
        <v>107</v>
      </c>
      <c r="V789" s="0" t="s">
        <v>107</v>
      </c>
      <c r="W789" s="0" t="s">
        <v>107</v>
      </c>
      <c r="X789" s="0" t="s">
        <v>107</v>
      </c>
      <c r="Y789" s="0" t="s">
        <v>107</v>
      </c>
    </row>
    <row r="790" customFormat="false" ht="12.8" hidden="false" customHeight="false" outlineLevel="0" collapsed="false">
      <c r="A790" s="0" t="s">
        <v>627</v>
      </c>
      <c r="B790" s="0" t="n">
        <v>2003</v>
      </c>
      <c r="C790" s="0" t="s">
        <v>384</v>
      </c>
      <c r="D790" s="0" t="s">
        <v>655</v>
      </c>
      <c r="L790" s="0" t="n">
        <v>9</v>
      </c>
      <c r="T790" s="0" t="s">
        <v>107</v>
      </c>
      <c r="U790" s="0" t="s">
        <v>107</v>
      </c>
      <c r="V790" s="0" t="s">
        <v>107</v>
      </c>
      <c r="W790" s="0" t="s">
        <v>107</v>
      </c>
      <c r="X790" s="0" t="s">
        <v>107</v>
      </c>
      <c r="Y790" s="0" t="s">
        <v>107</v>
      </c>
    </row>
    <row r="791" customFormat="false" ht="12.8" hidden="false" customHeight="false" outlineLevel="0" collapsed="false">
      <c r="A791" s="0" t="s">
        <v>627</v>
      </c>
      <c r="B791" s="0" t="n">
        <v>2003</v>
      </c>
      <c r="C791" s="0" t="s">
        <v>312</v>
      </c>
      <c r="D791" s="0" t="s">
        <v>656</v>
      </c>
      <c r="I791" s="0" t="n">
        <v>2.4836</v>
      </c>
      <c r="L791" s="0" t="n">
        <v>7</v>
      </c>
      <c r="S791" s="0" t="s">
        <v>41</v>
      </c>
      <c r="T791" s="0" t="s">
        <v>41</v>
      </c>
      <c r="U791" s="0" t="s">
        <v>41</v>
      </c>
      <c r="V791" s="0" t="s">
        <v>41</v>
      </c>
      <c r="W791" s="0" t="s">
        <v>107</v>
      </c>
      <c r="X791" s="0" t="s">
        <v>107</v>
      </c>
      <c r="Y791" s="0" t="s">
        <v>107</v>
      </c>
      <c r="AK791" s="0" t="s">
        <v>72</v>
      </c>
    </row>
    <row r="792" customFormat="false" ht="12.8" hidden="false" customHeight="false" outlineLevel="0" collapsed="false">
      <c r="A792" s="0" t="s">
        <v>627</v>
      </c>
      <c r="B792" s="0" t="n">
        <v>2003</v>
      </c>
      <c r="C792" s="0" t="s">
        <v>312</v>
      </c>
      <c r="D792" s="0" t="s">
        <v>657</v>
      </c>
      <c r="F792" s="0" t="n">
        <v>6.5</v>
      </c>
      <c r="G792" s="0" t="n">
        <v>42.4</v>
      </c>
      <c r="H792" s="0" t="n">
        <v>18.1</v>
      </c>
      <c r="I792" s="0" t="n">
        <v>28.1</v>
      </c>
      <c r="L792" s="0" t="n">
        <v>12</v>
      </c>
      <c r="S792" s="0" t="s">
        <v>40</v>
      </c>
      <c r="T792" s="0" t="s">
        <v>40</v>
      </c>
      <c r="U792" s="0" t="s">
        <v>40</v>
      </c>
      <c r="V792" s="0" t="s">
        <v>40</v>
      </c>
      <c r="W792" s="0" t="s">
        <v>107</v>
      </c>
      <c r="X792" s="0" t="s">
        <v>107</v>
      </c>
      <c r="Y792" s="0" t="s">
        <v>107</v>
      </c>
      <c r="AK792" s="0" t="s">
        <v>72</v>
      </c>
    </row>
    <row r="793" customFormat="false" ht="12.8" hidden="false" customHeight="false" outlineLevel="0" collapsed="false">
      <c r="A793" s="0" t="s">
        <v>627</v>
      </c>
      <c r="B793" s="0" t="n">
        <v>2003</v>
      </c>
      <c r="C793" s="0" t="s">
        <v>312</v>
      </c>
      <c r="D793" s="0" t="s">
        <v>658</v>
      </c>
      <c r="J793" s="0" t="n">
        <v>5</v>
      </c>
      <c r="M793" s="0" t="n">
        <v>3</v>
      </c>
      <c r="S793" s="0" t="s">
        <v>41</v>
      </c>
      <c r="T793" s="0" t="s">
        <v>41</v>
      </c>
      <c r="U793" s="0" t="s">
        <v>41</v>
      </c>
      <c r="V793" s="0" t="s">
        <v>41</v>
      </c>
      <c r="W793" s="0" t="s">
        <v>41</v>
      </c>
      <c r="X793" s="0" t="s">
        <v>107</v>
      </c>
      <c r="Y793" s="0" t="s">
        <v>107</v>
      </c>
      <c r="Z793" s="0" t="s">
        <v>107</v>
      </c>
      <c r="AA793" s="0" t="s">
        <v>107</v>
      </c>
      <c r="AK793" s="0" t="s">
        <v>72</v>
      </c>
    </row>
    <row r="794" customFormat="false" ht="12.8" hidden="false" customHeight="false" outlineLevel="0" collapsed="false">
      <c r="A794" s="0" t="s">
        <v>627</v>
      </c>
      <c r="B794" s="0" t="n">
        <v>2003</v>
      </c>
      <c r="C794" s="0" t="s">
        <v>312</v>
      </c>
      <c r="D794" s="0" t="s">
        <v>659</v>
      </c>
      <c r="J794" s="0" t="n">
        <v>5</v>
      </c>
      <c r="K794" s="0" t="n">
        <v>14.2857142857143</v>
      </c>
      <c r="L794" s="0" t="n">
        <v>35.7142857142857</v>
      </c>
      <c r="M794" s="0" t="n">
        <v>21.4285714285714</v>
      </c>
      <c r="S794" s="0" t="s">
        <v>41</v>
      </c>
      <c r="T794" s="0" t="s">
        <v>41</v>
      </c>
      <c r="U794" s="0" t="s">
        <v>41</v>
      </c>
      <c r="V794" s="0" t="s">
        <v>41</v>
      </c>
      <c r="W794" s="0" t="s">
        <v>41</v>
      </c>
      <c r="X794" s="0" t="s">
        <v>40</v>
      </c>
      <c r="Y794" s="0" t="s">
        <v>40</v>
      </c>
      <c r="Z794" s="0" t="s">
        <v>40</v>
      </c>
      <c r="AA794" s="0" t="s">
        <v>40</v>
      </c>
      <c r="AK794" s="0" t="s">
        <v>72</v>
      </c>
    </row>
    <row r="795" customFormat="false" ht="12.8" hidden="false" customHeight="false" outlineLevel="0" collapsed="false">
      <c r="A795" s="0" t="s">
        <v>627</v>
      </c>
      <c r="B795" s="0" t="n">
        <v>2005</v>
      </c>
      <c r="C795" s="0" t="s">
        <v>59</v>
      </c>
      <c r="D795" s="0" t="s">
        <v>628</v>
      </c>
      <c r="E795" s="0" t="n">
        <v>0</v>
      </c>
      <c r="I795" s="0" t="n">
        <v>3.477</v>
      </c>
      <c r="K795" s="0" t="n">
        <v>1.534</v>
      </c>
      <c r="L795" s="0" t="n">
        <v>0</v>
      </c>
      <c r="M795" s="0" t="n">
        <v>26.1428571428571</v>
      </c>
      <c r="N795" s="0" t="n">
        <v>8</v>
      </c>
      <c r="O795" s="0" t="n">
        <v>0</v>
      </c>
      <c r="P795" s="0" t="n">
        <v>0</v>
      </c>
      <c r="Q795" s="0" t="n">
        <v>3.71428571428571</v>
      </c>
      <c r="R795" s="0" t="s">
        <v>40</v>
      </c>
      <c r="S795" s="0" t="s">
        <v>61</v>
      </c>
      <c r="T795" s="0" t="s">
        <v>61</v>
      </c>
      <c r="U795" s="0" t="s">
        <v>61</v>
      </c>
      <c r="V795" s="0" t="s">
        <v>61</v>
      </c>
      <c r="W795" s="0" t="s">
        <v>41</v>
      </c>
      <c r="X795" s="0" t="s">
        <v>41</v>
      </c>
      <c r="Y795" s="0" t="s">
        <v>40</v>
      </c>
      <c r="Z795" s="0" t="s">
        <v>40</v>
      </c>
      <c r="AA795" s="0" t="s">
        <v>40</v>
      </c>
      <c r="AB795" s="0" t="s">
        <v>40</v>
      </c>
      <c r="AC795" s="0" t="s">
        <v>40</v>
      </c>
      <c r="AD795" s="0" t="s">
        <v>40</v>
      </c>
      <c r="AK795" s="0" t="s">
        <v>65</v>
      </c>
    </row>
    <row r="796" customFormat="false" ht="12.8" hidden="false" customHeight="false" outlineLevel="0" collapsed="false">
      <c r="A796" s="0" t="s">
        <v>627</v>
      </c>
      <c r="B796" s="0" t="n">
        <v>2005</v>
      </c>
      <c r="C796" s="0" t="s">
        <v>59</v>
      </c>
      <c r="D796" s="0" t="s">
        <v>629</v>
      </c>
      <c r="E796" s="0" t="n">
        <v>0</v>
      </c>
      <c r="I796" s="0" t="n">
        <v>3.477</v>
      </c>
      <c r="J796" s="0" t="n">
        <v>54.7857142857143</v>
      </c>
      <c r="K796" s="0" t="n">
        <v>0</v>
      </c>
      <c r="L796" s="0" t="n">
        <v>0.607142857142857</v>
      </c>
      <c r="M796" s="0" t="n">
        <v>25.6071428571429</v>
      </c>
      <c r="N796" s="0" t="n">
        <v>7.82142857142857</v>
      </c>
      <c r="O796" s="0" t="n">
        <v>0</v>
      </c>
      <c r="P796" s="0" t="n">
        <v>0</v>
      </c>
      <c r="Q796" s="0" t="n">
        <v>4.57142857142857</v>
      </c>
      <c r="R796" s="0" t="s">
        <v>40</v>
      </c>
      <c r="S796" s="0" t="s">
        <v>61</v>
      </c>
      <c r="T796" s="0" t="s">
        <v>61</v>
      </c>
      <c r="U796" s="0" t="s">
        <v>61</v>
      </c>
      <c r="V796" s="0" t="s">
        <v>61</v>
      </c>
      <c r="W796" s="0" t="s">
        <v>40</v>
      </c>
      <c r="X796" s="0" t="s">
        <v>40</v>
      </c>
      <c r="Y796" s="0" t="s">
        <v>40</v>
      </c>
      <c r="Z796" s="0" t="s">
        <v>40</v>
      </c>
      <c r="AA796" s="0" t="s">
        <v>40</v>
      </c>
      <c r="AB796" s="0" t="s">
        <v>40</v>
      </c>
      <c r="AC796" s="0" t="s">
        <v>40</v>
      </c>
      <c r="AD796" s="0" t="s">
        <v>40</v>
      </c>
      <c r="AK796" s="0" t="s">
        <v>65</v>
      </c>
    </row>
    <row r="797" customFormat="false" ht="12.8" hidden="false" customHeight="false" outlineLevel="0" collapsed="false">
      <c r="A797" s="0" t="s">
        <v>627</v>
      </c>
      <c r="B797" s="0" t="n">
        <v>2005</v>
      </c>
      <c r="C797" s="0" t="s">
        <v>59</v>
      </c>
      <c r="D797" s="0" t="s">
        <v>630</v>
      </c>
      <c r="E797" s="0" t="n">
        <v>0</v>
      </c>
      <c r="F797" s="0" t="n">
        <v>4.46428571428571</v>
      </c>
      <c r="G797" s="0" t="n">
        <v>19.75</v>
      </c>
      <c r="H797" s="0" t="n">
        <v>40.9285714285714</v>
      </c>
      <c r="I797" s="0" t="n">
        <v>43.3214285714286</v>
      </c>
      <c r="J797" s="0" t="n">
        <v>34.3571428571429</v>
      </c>
      <c r="K797" s="0" t="n">
        <v>0</v>
      </c>
      <c r="L797" s="0" t="n">
        <v>0</v>
      </c>
      <c r="M797" s="0" t="n">
        <v>25.8571428571429</v>
      </c>
      <c r="N797" s="0" t="n">
        <v>0</v>
      </c>
      <c r="O797" s="0" t="n">
        <v>0</v>
      </c>
      <c r="P797" s="0" t="n">
        <v>0</v>
      </c>
      <c r="Q797" s="0" t="n">
        <v>0</v>
      </c>
      <c r="R797" s="0" t="s">
        <v>40</v>
      </c>
      <c r="S797" s="0" t="s">
        <v>40</v>
      </c>
      <c r="T797" s="0" t="s">
        <v>40</v>
      </c>
      <c r="U797" s="0" t="s">
        <v>40</v>
      </c>
      <c r="V797" s="0" t="s">
        <v>40</v>
      </c>
      <c r="W797" s="0" t="s">
        <v>40</v>
      </c>
      <c r="X797" s="0" t="s">
        <v>40</v>
      </c>
      <c r="Y797" s="0" t="s">
        <v>40</v>
      </c>
      <c r="Z797" s="0" t="s">
        <v>40</v>
      </c>
      <c r="AA797" s="0" t="s">
        <v>40</v>
      </c>
      <c r="AB797" s="0" t="s">
        <v>40</v>
      </c>
      <c r="AC797" s="0" t="s">
        <v>40</v>
      </c>
      <c r="AD797" s="0" t="s">
        <v>40</v>
      </c>
      <c r="AK797" s="0" t="s">
        <v>65</v>
      </c>
    </row>
    <row r="798" customFormat="false" ht="12.8" hidden="false" customHeight="false" outlineLevel="0" collapsed="false">
      <c r="A798" s="0" t="s">
        <v>627</v>
      </c>
      <c r="B798" s="0" t="n">
        <v>2005</v>
      </c>
      <c r="C798" s="0" t="s">
        <v>59</v>
      </c>
      <c r="D798" s="0" t="s">
        <v>631</v>
      </c>
      <c r="E798" s="0" t="n">
        <v>0</v>
      </c>
      <c r="I798" s="0" t="n">
        <v>4.556</v>
      </c>
      <c r="K798" s="0" t="n">
        <v>2.887</v>
      </c>
      <c r="L798" s="0" t="n">
        <v>0</v>
      </c>
      <c r="M798" s="0" t="n">
        <v>20.3214285714286</v>
      </c>
      <c r="N798" s="0" t="n">
        <v>24.5714285714286</v>
      </c>
      <c r="O798" s="0" t="n">
        <v>0</v>
      </c>
      <c r="P798" s="0" t="n">
        <v>0</v>
      </c>
      <c r="Q798" s="0" t="n">
        <v>3.82352941176471</v>
      </c>
      <c r="R798" s="0" t="s">
        <v>40</v>
      </c>
      <c r="S798" s="0" t="s">
        <v>61</v>
      </c>
      <c r="T798" s="0" t="s">
        <v>61</v>
      </c>
      <c r="U798" s="0" t="s">
        <v>61</v>
      </c>
      <c r="V798" s="0" t="s">
        <v>61</v>
      </c>
      <c r="W798" s="0" t="s">
        <v>41</v>
      </c>
      <c r="X798" s="0" t="s">
        <v>41</v>
      </c>
      <c r="Y798" s="0" t="s">
        <v>40</v>
      </c>
      <c r="Z798" s="0" t="s">
        <v>40</v>
      </c>
      <c r="AA798" s="0" t="s">
        <v>40</v>
      </c>
      <c r="AB798" s="0" t="s">
        <v>40</v>
      </c>
      <c r="AC798" s="0" t="s">
        <v>40</v>
      </c>
      <c r="AD798" s="0" t="s">
        <v>40</v>
      </c>
      <c r="AK798" s="0" t="s">
        <v>65</v>
      </c>
    </row>
    <row r="799" customFormat="false" ht="12.8" hidden="false" customHeight="false" outlineLevel="0" collapsed="false">
      <c r="A799" s="0" t="s">
        <v>627</v>
      </c>
      <c r="B799" s="0" t="n">
        <v>2005</v>
      </c>
      <c r="C799" s="0" t="s">
        <v>59</v>
      </c>
      <c r="D799" s="0" t="s">
        <v>660</v>
      </c>
      <c r="E799" s="0" t="n">
        <v>0</v>
      </c>
      <c r="I799" s="0" t="n">
        <v>4.556</v>
      </c>
      <c r="K799" s="0" t="n">
        <v>1.863</v>
      </c>
      <c r="M799" s="0" t="n">
        <v>0.569</v>
      </c>
      <c r="N799" s="0" t="n">
        <v>24.5714285714286</v>
      </c>
      <c r="O799" s="0" t="n">
        <v>0</v>
      </c>
      <c r="P799" s="0" t="n">
        <v>0</v>
      </c>
      <c r="Q799" s="0" t="n">
        <v>3.82352941176471</v>
      </c>
      <c r="R799" s="0" t="s">
        <v>40</v>
      </c>
      <c r="S799" s="0" t="s">
        <v>61</v>
      </c>
      <c r="T799" s="0" t="s">
        <v>61</v>
      </c>
      <c r="U799" s="0" t="s">
        <v>61</v>
      </c>
      <c r="V799" s="0" t="s">
        <v>61</v>
      </c>
      <c r="W799" s="0" t="s">
        <v>41</v>
      </c>
      <c r="X799" s="0" t="s">
        <v>41</v>
      </c>
      <c r="Y799" s="0" t="s">
        <v>41</v>
      </c>
      <c r="Z799" s="0" t="s">
        <v>41</v>
      </c>
      <c r="AA799" s="0" t="s">
        <v>40</v>
      </c>
      <c r="AB799" s="0" t="s">
        <v>40</v>
      </c>
      <c r="AC799" s="0" t="s">
        <v>40</v>
      </c>
      <c r="AD799" s="0" t="s">
        <v>40</v>
      </c>
      <c r="AK799" s="0" t="s">
        <v>65</v>
      </c>
    </row>
    <row r="800" customFormat="false" ht="12.8" hidden="false" customHeight="false" outlineLevel="0" collapsed="false">
      <c r="A800" s="0" t="s">
        <v>627</v>
      </c>
      <c r="B800" s="0" t="n">
        <v>2005</v>
      </c>
      <c r="C800" s="0" t="s">
        <v>59</v>
      </c>
      <c r="D800" s="0" t="s">
        <v>632</v>
      </c>
      <c r="E800" s="0" t="n">
        <v>0</v>
      </c>
      <c r="I800" s="0" t="n">
        <v>2.923</v>
      </c>
      <c r="K800" s="0" t="n">
        <v>1.863</v>
      </c>
      <c r="L800" s="0" t="n">
        <v>0</v>
      </c>
      <c r="M800" s="0" t="n">
        <v>14.7142857142857</v>
      </c>
      <c r="N800" s="0" t="n">
        <v>16.3214285714286</v>
      </c>
      <c r="O800" s="0" t="n">
        <v>0</v>
      </c>
      <c r="P800" s="0" t="n">
        <v>0</v>
      </c>
      <c r="Q800" s="0" t="n">
        <v>0.470588235294118</v>
      </c>
      <c r="R800" s="0" t="s">
        <v>40</v>
      </c>
      <c r="S800" s="0" t="s">
        <v>61</v>
      </c>
      <c r="T800" s="0" t="s">
        <v>61</v>
      </c>
      <c r="U800" s="0" t="s">
        <v>61</v>
      </c>
      <c r="V800" s="0" t="s">
        <v>61</v>
      </c>
      <c r="W800" s="0" t="s">
        <v>41</v>
      </c>
      <c r="X800" s="0" t="s">
        <v>41</v>
      </c>
      <c r="Y800" s="0" t="s">
        <v>40</v>
      </c>
      <c r="Z800" s="0" t="s">
        <v>40</v>
      </c>
      <c r="AA800" s="0" t="s">
        <v>40</v>
      </c>
      <c r="AB800" s="0" t="s">
        <v>40</v>
      </c>
      <c r="AC800" s="0" t="s">
        <v>40</v>
      </c>
      <c r="AD800" s="0" t="s">
        <v>40</v>
      </c>
      <c r="AK800" s="0" t="s">
        <v>72</v>
      </c>
    </row>
    <row r="801" customFormat="false" ht="12.8" hidden="false" customHeight="false" outlineLevel="0" collapsed="false">
      <c r="A801" s="0" t="s">
        <v>627</v>
      </c>
      <c r="B801" s="0" t="n">
        <v>2005</v>
      </c>
      <c r="C801" s="0" t="s">
        <v>59</v>
      </c>
      <c r="D801" s="0" t="s">
        <v>633</v>
      </c>
      <c r="E801" s="0" t="n">
        <v>0</v>
      </c>
      <c r="I801" s="0" t="n">
        <v>2.94</v>
      </c>
      <c r="J801" s="0" t="n">
        <v>55.5714285714286</v>
      </c>
      <c r="K801" s="0" t="n">
        <v>10.9642857142857</v>
      </c>
      <c r="L801" s="0" t="n">
        <v>0</v>
      </c>
      <c r="M801" s="0" t="n">
        <v>14.7142857142857</v>
      </c>
      <c r="N801" s="0" t="n">
        <v>16.3214285714286</v>
      </c>
      <c r="O801" s="0" t="n">
        <v>0</v>
      </c>
      <c r="P801" s="0" t="n">
        <v>0</v>
      </c>
      <c r="Q801" s="0" t="n">
        <v>0.470588235294118</v>
      </c>
      <c r="R801" s="0" t="s">
        <v>40</v>
      </c>
      <c r="S801" s="0" t="s">
        <v>41</v>
      </c>
      <c r="T801" s="0" t="s">
        <v>41</v>
      </c>
      <c r="U801" s="0" t="s">
        <v>41</v>
      </c>
      <c r="V801" s="0" t="s">
        <v>41</v>
      </c>
      <c r="W801" s="0" t="s">
        <v>40</v>
      </c>
      <c r="X801" s="0" t="s">
        <v>40</v>
      </c>
      <c r="Y801" s="0" t="s">
        <v>40</v>
      </c>
      <c r="Z801" s="0" t="s">
        <v>40</v>
      </c>
      <c r="AA801" s="0" t="s">
        <v>40</v>
      </c>
      <c r="AB801" s="0" t="s">
        <v>40</v>
      </c>
      <c r="AC801" s="0" t="s">
        <v>40</v>
      </c>
      <c r="AD801" s="0" t="s">
        <v>40</v>
      </c>
      <c r="AK801" s="0" t="s">
        <v>72</v>
      </c>
    </row>
    <row r="802" customFormat="false" ht="12.8" hidden="false" customHeight="false" outlineLevel="0" collapsed="false">
      <c r="A802" s="0" t="s">
        <v>627</v>
      </c>
      <c r="B802" s="0" t="n">
        <v>2005</v>
      </c>
      <c r="C802" s="0" t="s">
        <v>59</v>
      </c>
      <c r="D802" s="0" t="s">
        <v>634</v>
      </c>
      <c r="E802" s="0" t="n">
        <v>0</v>
      </c>
      <c r="F802" s="0" t="n">
        <v>4.10714285714286</v>
      </c>
      <c r="G802" s="0" t="n">
        <v>22.7857142857143</v>
      </c>
      <c r="H802" s="0" t="n">
        <v>32.6785714285714</v>
      </c>
      <c r="I802" s="0" t="n">
        <v>45</v>
      </c>
      <c r="J802" s="0" t="n">
        <v>66.0357142857143</v>
      </c>
      <c r="K802" s="0" t="n">
        <v>0</v>
      </c>
      <c r="L802" s="0" t="n">
        <v>0</v>
      </c>
      <c r="M802" s="0" t="n">
        <v>15.8571428571429</v>
      </c>
      <c r="N802" s="0" t="n">
        <v>6.92857142857143</v>
      </c>
      <c r="O802" s="0" t="n">
        <v>0</v>
      </c>
      <c r="P802" s="0" t="n">
        <v>0</v>
      </c>
      <c r="Q802" s="0" t="n">
        <v>0</v>
      </c>
      <c r="R802" s="0" t="s">
        <v>40</v>
      </c>
      <c r="S802" s="0" t="s">
        <v>40</v>
      </c>
      <c r="T802" s="0" t="s">
        <v>40</v>
      </c>
      <c r="U802" s="0" t="s">
        <v>40</v>
      </c>
      <c r="V802" s="0" t="s">
        <v>40</v>
      </c>
      <c r="W802" s="0" t="s">
        <v>40</v>
      </c>
      <c r="X802" s="0" t="s">
        <v>40</v>
      </c>
      <c r="Y802" s="0" t="s">
        <v>40</v>
      </c>
      <c r="Z802" s="0" t="s">
        <v>40</v>
      </c>
      <c r="AA802" s="0" t="s">
        <v>40</v>
      </c>
      <c r="AB802" s="0" t="s">
        <v>40</v>
      </c>
      <c r="AC802" s="0" t="s">
        <v>40</v>
      </c>
      <c r="AD802" s="0" t="s">
        <v>40</v>
      </c>
      <c r="AK802" s="0" t="s">
        <v>72</v>
      </c>
    </row>
    <row r="803" customFormat="false" ht="12.8" hidden="false" customHeight="false" outlineLevel="0" collapsed="false">
      <c r="A803" s="0" t="s">
        <v>627</v>
      </c>
      <c r="B803" s="0" t="n">
        <v>2005</v>
      </c>
      <c r="C803" s="0" t="s">
        <v>59</v>
      </c>
      <c r="D803" s="0" t="s">
        <v>635</v>
      </c>
      <c r="E803" s="0" t="n">
        <v>0</v>
      </c>
      <c r="F803" s="0" t="n">
        <v>3.75</v>
      </c>
      <c r="G803" s="0" t="n">
        <v>18.6428571428571</v>
      </c>
      <c r="H803" s="0" t="n">
        <v>37.1071428571429</v>
      </c>
      <c r="I803" s="0" t="n">
        <v>41.2857142857143</v>
      </c>
      <c r="J803" s="0" t="n">
        <v>36.8214285714286</v>
      </c>
      <c r="K803" s="0" t="n">
        <v>0</v>
      </c>
      <c r="L803" s="0" t="n">
        <v>0</v>
      </c>
      <c r="M803" s="0" t="n">
        <v>18.2857142857143</v>
      </c>
      <c r="N803" s="0" t="n">
        <v>5.10714285714286</v>
      </c>
      <c r="O803" s="0" t="n">
        <v>0</v>
      </c>
      <c r="P803" s="0" t="n">
        <v>0</v>
      </c>
      <c r="Q803" s="0" t="n">
        <v>0</v>
      </c>
      <c r="R803" s="0" t="s">
        <v>40</v>
      </c>
      <c r="S803" s="0" t="s">
        <v>40</v>
      </c>
      <c r="T803" s="0" t="s">
        <v>40</v>
      </c>
      <c r="U803" s="0" t="s">
        <v>40</v>
      </c>
      <c r="V803" s="0" t="s">
        <v>40</v>
      </c>
      <c r="W803" s="0" t="s">
        <v>40</v>
      </c>
      <c r="X803" s="0" t="s">
        <v>40</v>
      </c>
      <c r="Y803" s="0" t="s">
        <v>40</v>
      </c>
      <c r="Z803" s="0" t="s">
        <v>40</v>
      </c>
      <c r="AA803" s="0" t="s">
        <v>40</v>
      </c>
      <c r="AB803" s="0" t="s">
        <v>40</v>
      </c>
      <c r="AC803" s="0" t="s">
        <v>40</v>
      </c>
      <c r="AD803" s="0" t="s">
        <v>40</v>
      </c>
      <c r="AK803" s="0" t="s">
        <v>65</v>
      </c>
    </row>
    <row r="804" customFormat="false" ht="12.8" hidden="false" customHeight="false" outlineLevel="0" collapsed="false">
      <c r="A804" s="0" t="s">
        <v>627</v>
      </c>
      <c r="B804" s="0" t="n">
        <v>2005</v>
      </c>
      <c r="C804" s="0" t="s">
        <v>59</v>
      </c>
      <c r="D804" s="0" t="s">
        <v>636</v>
      </c>
      <c r="E804" s="0" t="n">
        <v>0</v>
      </c>
      <c r="J804" s="0" t="n">
        <v>4.359</v>
      </c>
      <c r="K804" s="0" t="n">
        <v>0</v>
      </c>
      <c r="L804" s="0" t="n">
        <v>0</v>
      </c>
      <c r="M804" s="0" t="n">
        <v>17.1428571428571</v>
      </c>
      <c r="N804" s="0" t="n">
        <v>7.78571428571429</v>
      </c>
      <c r="O804" s="0" t="n">
        <v>0</v>
      </c>
      <c r="P804" s="0" t="n">
        <v>0</v>
      </c>
      <c r="Q804" s="0" t="n">
        <v>0.0666666666666667</v>
      </c>
      <c r="R804" s="0" t="s">
        <v>40</v>
      </c>
      <c r="S804" s="0" t="s">
        <v>41</v>
      </c>
      <c r="T804" s="0" t="s">
        <v>41</v>
      </c>
      <c r="U804" s="0" t="s">
        <v>41</v>
      </c>
      <c r="V804" s="0" t="s">
        <v>41</v>
      </c>
      <c r="W804" s="0" t="s">
        <v>41</v>
      </c>
      <c r="X804" s="0" t="s">
        <v>40</v>
      </c>
      <c r="Y804" s="0" t="s">
        <v>40</v>
      </c>
      <c r="Z804" s="0" t="s">
        <v>40</v>
      </c>
      <c r="AA804" s="0" t="s">
        <v>40</v>
      </c>
      <c r="AB804" s="0" t="s">
        <v>40</v>
      </c>
      <c r="AC804" s="0" t="s">
        <v>40</v>
      </c>
      <c r="AD804" s="0" t="s">
        <v>40</v>
      </c>
      <c r="AK804" s="0" t="s">
        <v>65</v>
      </c>
    </row>
    <row r="805" customFormat="false" ht="12.8" hidden="false" customHeight="false" outlineLevel="0" collapsed="false">
      <c r="A805" s="0" t="s">
        <v>627</v>
      </c>
      <c r="B805" s="0" t="n">
        <v>2005</v>
      </c>
      <c r="C805" s="0" t="s">
        <v>59</v>
      </c>
      <c r="D805" s="0" t="s">
        <v>637</v>
      </c>
      <c r="E805" s="0" t="n">
        <v>0</v>
      </c>
      <c r="F805" s="0" t="n">
        <v>4.46428571428571</v>
      </c>
      <c r="G805" s="0" t="n">
        <v>20.3214285714286</v>
      </c>
      <c r="J805" s="0" t="n">
        <v>2.358</v>
      </c>
      <c r="K805" s="0" t="n">
        <v>0</v>
      </c>
      <c r="L805" s="0" t="n">
        <v>0</v>
      </c>
      <c r="M805" s="0" t="n">
        <v>15.2857142857143</v>
      </c>
      <c r="N805" s="0" t="n">
        <v>10.3571428571429</v>
      </c>
      <c r="O805" s="0" t="n">
        <v>0</v>
      </c>
      <c r="P805" s="0" t="n">
        <v>0</v>
      </c>
      <c r="Q805" s="0" t="n">
        <v>0.266666666666667</v>
      </c>
      <c r="R805" s="0" t="s">
        <v>40</v>
      </c>
      <c r="S805" s="0" t="s">
        <v>40</v>
      </c>
      <c r="T805" s="0" t="s">
        <v>40</v>
      </c>
      <c r="U805" s="0" t="s">
        <v>41</v>
      </c>
      <c r="V805" s="0" t="s">
        <v>41</v>
      </c>
      <c r="W805" s="0" t="s">
        <v>41</v>
      </c>
      <c r="X805" s="0" t="s">
        <v>40</v>
      </c>
      <c r="Y805" s="0" t="s">
        <v>40</v>
      </c>
      <c r="Z805" s="0" t="s">
        <v>40</v>
      </c>
      <c r="AA805" s="0" t="s">
        <v>40</v>
      </c>
      <c r="AB805" s="0" t="s">
        <v>40</v>
      </c>
      <c r="AC805" s="0" t="s">
        <v>40</v>
      </c>
      <c r="AD805" s="0" t="s">
        <v>40</v>
      </c>
      <c r="AK805" s="0" t="s">
        <v>65</v>
      </c>
    </row>
    <row r="806" customFormat="false" ht="12.8" hidden="false" customHeight="false" outlineLevel="0" collapsed="false">
      <c r="A806" s="0" t="s">
        <v>627</v>
      </c>
      <c r="B806" s="0" t="n">
        <v>2005</v>
      </c>
      <c r="C806" s="0" t="s">
        <v>59</v>
      </c>
      <c r="D806" s="0" t="s">
        <v>638</v>
      </c>
      <c r="E806" s="0" t="n">
        <v>0</v>
      </c>
      <c r="F806" s="0" t="n">
        <v>5.5</v>
      </c>
      <c r="G806" s="0" t="n">
        <v>21.7142857142857</v>
      </c>
      <c r="I806" s="0" t="n">
        <v>2.528</v>
      </c>
      <c r="J806" s="0" t="n">
        <v>45.5357142857143</v>
      </c>
      <c r="K806" s="0" t="n">
        <v>0</v>
      </c>
      <c r="L806" s="0" t="n">
        <v>3.78571428571429</v>
      </c>
      <c r="M806" s="0" t="n">
        <v>16.5</v>
      </c>
      <c r="N806" s="0" t="n">
        <v>7.25</v>
      </c>
      <c r="O806" s="0" t="n">
        <v>0</v>
      </c>
      <c r="P806" s="0" t="n">
        <v>0</v>
      </c>
      <c r="Q806" s="0" t="n">
        <v>2.66666666666667</v>
      </c>
      <c r="R806" s="0" t="s">
        <v>40</v>
      </c>
      <c r="S806" s="0" t="s">
        <v>40</v>
      </c>
      <c r="T806" s="0" t="s">
        <v>40</v>
      </c>
      <c r="U806" s="0" t="s">
        <v>41</v>
      </c>
      <c r="V806" s="0" t="s">
        <v>41</v>
      </c>
      <c r="W806" s="0" t="s">
        <v>40</v>
      </c>
      <c r="X806" s="0" t="s">
        <v>40</v>
      </c>
      <c r="Y806" s="0" t="s">
        <v>40</v>
      </c>
      <c r="Z806" s="0" t="s">
        <v>40</v>
      </c>
      <c r="AA806" s="0" t="s">
        <v>40</v>
      </c>
      <c r="AB806" s="0" t="s">
        <v>40</v>
      </c>
      <c r="AC806" s="0" t="s">
        <v>40</v>
      </c>
      <c r="AD806" s="0" t="s">
        <v>40</v>
      </c>
      <c r="AK806" s="0" t="s">
        <v>65</v>
      </c>
    </row>
    <row r="807" customFormat="false" ht="12.8" hidden="false" customHeight="false" outlineLevel="0" collapsed="false">
      <c r="A807" s="0" t="s">
        <v>627</v>
      </c>
      <c r="B807" s="0" t="n">
        <v>2005</v>
      </c>
      <c r="C807" s="0" t="s">
        <v>59</v>
      </c>
      <c r="D807" s="0" t="s">
        <v>639</v>
      </c>
      <c r="E807" s="0" t="n">
        <v>0</v>
      </c>
      <c r="J807" s="0" t="n">
        <v>4.576</v>
      </c>
      <c r="K807" s="0" t="n">
        <v>0</v>
      </c>
      <c r="L807" s="0" t="n">
        <v>0</v>
      </c>
      <c r="M807" s="0" t="n">
        <v>18.1071428571429</v>
      </c>
      <c r="N807" s="0" t="n">
        <v>5.57142857142857</v>
      </c>
      <c r="O807" s="0" t="n">
        <v>0</v>
      </c>
      <c r="P807" s="0" t="n">
        <v>0</v>
      </c>
      <c r="Q807" s="0" t="n">
        <v>3</v>
      </c>
      <c r="R807" s="0" t="s">
        <v>40</v>
      </c>
      <c r="S807" s="0" t="s">
        <v>41</v>
      </c>
      <c r="T807" s="0" t="s">
        <v>41</v>
      </c>
      <c r="U807" s="0" t="s">
        <v>41</v>
      </c>
      <c r="V807" s="0" t="s">
        <v>41</v>
      </c>
      <c r="W807" s="0" t="s">
        <v>41</v>
      </c>
      <c r="X807" s="0" t="s">
        <v>40</v>
      </c>
      <c r="Y807" s="0" t="s">
        <v>40</v>
      </c>
      <c r="Z807" s="0" t="s">
        <v>40</v>
      </c>
      <c r="AA807" s="0" t="s">
        <v>40</v>
      </c>
      <c r="AB807" s="0" t="s">
        <v>40</v>
      </c>
      <c r="AC807" s="0" t="s">
        <v>40</v>
      </c>
      <c r="AD807" s="0" t="s">
        <v>40</v>
      </c>
      <c r="AK807" s="0" t="s">
        <v>65</v>
      </c>
    </row>
    <row r="808" customFormat="false" ht="12.8" hidden="false" customHeight="false" outlineLevel="0" collapsed="false">
      <c r="A808" s="0" t="s">
        <v>627</v>
      </c>
      <c r="B808" s="0" t="n">
        <v>2005</v>
      </c>
      <c r="C808" s="0" t="s">
        <v>59</v>
      </c>
      <c r="D808" s="0" t="s">
        <v>640</v>
      </c>
      <c r="E808" s="0" t="n">
        <v>0</v>
      </c>
      <c r="I808" s="0" t="n">
        <v>3.9704</v>
      </c>
      <c r="J808" s="0" t="n">
        <v>60.4</v>
      </c>
      <c r="K808" s="0" t="n">
        <v>5.9</v>
      </c>
      <c r="L808" s="0" t="n">
        <v>0</v>
      </c>
      <c r="M808" s="0" t="n">
        <v>17.7</v>
      </c>
      <c r="N808" s="0" t="n">
        <v>26.8</v>
      </c>
      <c r="O808" s="0" t="n">
        <v>0</v>
      </c>
      <c r="P808" s="0" t="n">
        <v>2.5</v>
      </c>
      <c r="Q808" s="0" t="n">
        <v>0</v>
      </c>
      <c r="R808" s="0" t="s">
        <v>40</v>
      </c>
      <c r="S808" s="0" t="s">
        <v>41</v>
      </c>
      <c r="T808" s="0" t="s">
        <v>41</v>
      </c>
      <c r="U808" s="0" t="s">
        <v>41</v>
      </c>
      <c r="V808" s="0" t="s">
        <v>41</v>
      </c>
      <c r="W808" s="0" t="s">
        <v>40</v>
      </c>
      <c r="X808" s="0" t="s">
        <v>40</v>
      </c>
      <c r="Y808" s="0" t="s">
        <v>40</v>
      </c>
      <c r="Z808" s="0" t="s">
        <v>40</v>
      </c>
      <c r="AA808" s="0" t="s">
        <v>40</v>
      </c>
      <c r="AB808" s="0" t="s">
        <v>40</v>
      </c>
      <c r="AC808" s="0" t="s">
        <v>40</v>
      </c>
      <c r="AD808" s="0" t="s">
        <v>40</v>
      </c>
      <c r="AK808" s="0" t="s">
        <v>65</v>
      </c>
    </row>
    <row r="809" customFormat="false" ht="12.8" hidden="false" customHeight="false" outlineLevel="0" collapsed="false">
      <c r="A809" s="0" t="s">
        <v>627</v>
      </c>
      <c r="B809" s="0" t="n">
        <v>2005</v>
      </c>
      <c r="C809" s="0" t="s">
        <v>59</v>
      </c>
      <c r="D809" s="0" t="s">
        <v>661</v>
      </c>
      <c r="E809" s="0" t="n">
        <v>1</v>
      </c>
      <c r="I809" s="0" t="n">
        <v>3.8724</v>
      </c>
      <c r="K809" s="0" t="n">
        <v>1.8564</v>
      </c>
      <c r="L809" s="0" t="n">
        <v>0</v>
      </c>
      <c r="M809" s="0" t="n">
        <v>14.7</v>
      </c>
      <c r="N809" s="0" t="n">
        <v>22.8</v>
      </c>
      <c r="O809" s="0" t="n">
        <v>0</v>
      </c>
      <c r="P809" s="0" t="n">
        <v>1.9</v>
      </c>
      <c r="Q809" s="0" t="n">
        <v>0</v>
      </c>
      <c r="R809" s="0" t="s">
        <v>40</v>
      </c>
      <c r="S809" s="0" t="s">
        <v>41</v>
      </c>
      <c r="T809" s="0" t="s">
        <v>41</v>
      </c>
      <c r="U809" s="0" t="s">
        <v>41</v>
      </c>
      <c r="V809" s="0" t="s">
        <v>41</v>
      </c>
      <c r="W809" s="0" t="s">
        <v>41</v>
      </c>
      <c r="X809" s="0" t="s">
        <v>41</v>
      </c>
      <c r="Y809" s="0" t="s">
        <v>40</v>
      </c>
      <c r="Z809" s="0" t="s">
        <v>40</v>
      </c>
      <c r="AA809" s="0" t="s">
        <v>40</v>
      </c>
      <c r="AB809" s="0" t="s">
        <v>40</v>
      </c>
      <c r="AC809" s="0" t="s">
        <v>40</v>
      </c>
      <c r="AD809" s="0" t="s">
        <v>40</v>
      </c>
      <c r="AK809" s="0" t="s">
        <v>65</v>
      </c>
    </row>
    <row r="810" customFormat="false" ht="12.8" hidden="false" customHeight="false" outlineLevel="0" collapsed="false">
      <c r="A810" s="0" t="s">
        <v>627</v>
      </c>
      <c r="B810" s="0" t="n">
        <v>2005</v>
      </c>
      <c r="C810" s="0" t="s">
        <v>38</v>
      </c>
      <c r="D810" s="0" t="s">
        <v>641</v>
      </c>
      <c r="E810" s="0" t="n">
        <v>0</v>
      </c>
      <c r="F810" s="0" t="n">
        <v>4.92857142857143</v>
      </c>
      <c r="G810" s="0" t="n">
        <v>23.5714285714286</v>
      </c>
      <c r="H810" s="0" t="n">
        <v>38.8214285714286</v>
      </c>
      <c r="I810" s="0" t="n">
        <v>41.0714285714286</v>
      </c>
      <c r="J810" s="0" t="n">
        <v>37.5357142857143</v>
      </c>
      <c r="K810" s="0" t="n">
        <v>0</v>
      </c>
      <c r="L810" s="0" t="n">
        <v>0</v>
      </c>
      <c r="M810" s="0" t="n">
        <v>21.1071428571429</v>
      </c>
      <c r="N810" s="0" t="n">
        <v>7.39285714285714</v>
      </c>
      <c r="O810" s="0" t="n">
        <v>0</v>
      </c>
      <c r="P810" s="0" t="n">
        <v>0</v>
      </c>
      <c r="Q810" s="0" t="n">
        <v>0</v>
      </c>
      <c r="R810" s="0" t="s">
        <v>40</v>
      </c>
      <c r="S810" s="0" t="s">
        <v>40</v>
      </c>
      <c r="T810" s="0" t="s">
        <v>40</v>
      </c>
      <c r="U810" s="0" t="s">
        <v>40</v>
      </c>
      <c r="V810" s="0" t="s">
        <v>40</v>
      </c>
      <c r="W810" s="0" t="s">
        <v>40</v>
      </c>
      <c r="X810" s="0" t="s">
        <v>40</v>
      </c>
      <c r="Y810" s="0" t="s">
        <v>40</v>
      </c>
      <c r="Z810" s="0" t="s">
        <v>40</v>
      </c>
      <c r="AA810" s="0" t="s">
        <v>40</v>
      </c>
      <c r="AB810" s="0" t="s">
        <v>40</v>
      </c>
      <c r="AC810" s="0" t="s">
        <v>40</v>
      </c>
      <c r="AD810" s="0" t="s">
        <v>40</v>
      </c>
      <c r="AK810" s="0" t="s">
        <v>46</v>
      </c>
    </row>
    <row r="811" customFormat="false" ht="12.8" hidden="false" customHeight="false" outlineLevel="0" collapsed="false">
      <c r="A811" s="0" t="s">
        <v>627</v>
      </c>
      <c r="B811" s="0" t="n">
        <v>2005</v>
      </c>
      <c r="C811" s="0" t="s">
        <v>38</v>
      </c>
      <c r="D811" s="0" t="s">
        <v>642</v>
      </c>
      <c r="E811" s="0" t="n">
        <v>0</v>
      </c>
      <c r="I811" s="0" t="n">
        <v>3.947</v>
      </c>
      <c r="J811" s="0" t="n">
        <v>53.3928571428571</v>
      </c>
      <c r="K811" s="0" t="n">
        <v>0</v>
      </c>
      <c r="L811" s="0" t="n">
        <v>1.78571428571429</v>
      </c>
      <c r="M811" s="0" t="n">
        <v>16.7142857142857</v>
      </c>
      <c r="N811" s="0" t="n">
        <v>10.1785714285714</v>
      </c>
      <c r="O811" s="0" t="n">
        <v>0</v>
      </c>
      <c r="P811" s="0" t="n">
        <v>0</v>
      </c>
      <c r="Q811" s="0" t="n">
        <v>1.58333333333333</v>
      </c>
      <c r="R811" s="0" t="s">
        <v>40</v>
      </c>
      <c r="S811" s="0" t="s">
        <v>41</v>
      </c>
      <c r="T811" s="0" t="s">
        <v>41</v>
      </c>
      <c r="U811" s="0" t="s">
        <v>41</v>
      </c>
      <c r="V811" s="0" t="s">
        <v>41</v>
      </c>
      <c r="W811" s="0" t="s">
        <v>40</v>
      </c>
      <c r="X811" s="0" t="s">
        <v>40</v>
      </c>
      <c r="Y811" s="0" t="s">
        <v>40</v>
      </c>
      <c r="Z811" s="0" t="s">
        <v>40</v>
      </c>
      <c r="AA811" s="0" t="s">
        <v>40</v>
      </c>
      <c r="AB811" s="0" t="s">
        <v>40</v>
      </c>
      <c r="AC811" s="0" t="s">
        <v>40</v>
      </c>
      <c r="AD811" s="0" t="s">
        <v>40</v>
      </c>
      <c r="AK811" s="0" t="s">
        <v>46</v>
      </c>
    </row>
    <row r="812" customFormat="false" ht="12.8" hidden="false" customHeight="false" outlineLevel="0" collapsed="false">
      <c r="A812" s="0" t="s">
        <v>627</v>
      </c>
      <c r="B812" s="0" t="n">
        <v>2005</v>
      </c>
      <c r="C812" s="0" t="s">
        <v>38</v>
      </c>
      <c r="D812" s="0" t="s">
        <v>643</v>
      </c>
      <c r="E812" s="0" t="n">
        <v>0</v>
      </c>
      <c r="F812" s="0" t="n">
        <v>5.82142857142857</v>
      </c>
      <c r="G812" s="0" t="n">
        <v>25.3571428571429</v>
      </c>
      <c r="H812" s="0" t="n">
        <v>41</v>
      </c>
      <c r="K812" s="0" t="n">
        <v>3.443</v>
      </c>
      <c r="L812" s="0" t="n">
        <v>0</v>
      </c>
      <c r="M812" s="0" t="n">
        <v>16.7857142857143</v>
      </c>
      <c r="N812" s="0" t="n">
        <v>11.4642857142857</v>
      </c>
      <c r="O812" s="0" t="n">
        <v>0</v>
      </c>
      <c r="P812" s="0" t="n">
        <v>0</v>
      </c>
      <c r="Q812" s="0" t="n">
        <v>0.0666666666666667</v>
      </c>
      <c r="R812" s="0" t="s">
        <v>40</v>
      </c>
      <c r="S812" s="0" t="s">
        <v>40</v>
      </c>
      <c r="T812" s="0" t="s">
        <v>40</v>
      </c>
      <c r="U812" s="0" t="s">
        <v>40</v>
      </c>
      <c r="V812" s="0" t="s">
        <v>41</v>
      </c>
      <c r="W812" s="0" t="s">
        <v>41</v>
      </c>
      <c r="X812" s="0" t="s">
        <v>41</v>
      </c>
      <c r="Y812" s="0" t="s">
        <v>40</v>
      </c>
      <c r="Z812" s="0" t="s">
        <v>40</v>
      </c>
      <c r="AA812" s="0" t="s">
        <v>40</v>
      </c>
      <c r="AB812" s="0" t="s">
        <v>40</v>
      </c>
      <c r="AC812" s="0" t="s">
        <v>40</v>
      </c>
      <c r="AD812" s="0" t="s">
        <v>40</v>
      </c>
      <c r="AK812" s="0" t="s">
        <v>46</v>
      </c>
    </row>
    <row r="813" customFormat="false" ht="12.8" hidden="false" customHeight="false" outlineLevel="0" collapsed="false">
      <c r="A813" s="0" t="s">
        <v>627</v>
      </c>
      <c r="B813" s="0" t="n">
        <v>2005</v>
      </c>
      <c r="C813" s="0" t="s">
        <v>644</v>
      </c>
      <c r="D813" s="0" t="s">
        <v>645</v>
      </c>
      <c r="E813" s="0" t="n">
        <v>0</v>
      </c>
      <c r="I813" s="0" t="n">
        <v>5.393</v>
      </c>
      <c r="K813" s="0" t="n">
        <v>1.628</v>
      </c>
      <c r="L813" s="0" t="n">
        <v>0</v>
      </c>
      <c r="M813" s="0" t="n">
        <v>16.2857142857143</v>
      </c>
      <c r="N813" s="0" t="n">
        <v>9.32142857142857</v>
      </c>
      <c r="O813" s="0" t="n">
        <v>0</v>
      </c>
      <c r="P813" s="0" t="n">
        <v>0</v>
      </c>
      <c r="Q813" s="0" t="n">
        <v>1.4</v>
      </c>
      <c r="R813" s="0" t="s">
        <v>40</v>
      </c>
      <c r="S813" s="0" t="s">
        <v>78</v>
      </c>
      <c r="T813" s="0" t="s">
        <v>78</v>
      </c>
      <c r="U813" s="0" t="s">
        <v>78</v>
      </c>
      <c r="V813" s="0" t="s">
        <v>78</v>
      </c>
      <c r="W813" s="0" t="s">
        <v>78</v>
      </c>
      <c r="X813" s="0" t="s">
        <v>78</v>
      </c>
      <c r="Y813" s="0" t="s">
        <v>40</v>
      </c>
      <c r="Z813" s="0" t="s">
        <v>40</v>
      </c>
      <c r="AA813" s="0" t="s">
        <v>40</v>
      </c>
      <c r="AB813" s="0" t="s">
        <v>40</v>
      </c>
      <c r="AC813" s="0" t="s">
        <v>40</v>
      </c>
      <c r="AD813" s="0" t="s">
        <v>40</v>
      </c>
      <c r="AK813" s="0" t="s">
        <v>81</v>
      </c>
    </row>
    <row r="814" customFormat="false" ht="12.8" hidden="false" customHeight="false" outlineLevel="0" collapsed="false">
      <c r="A814" s="0" t="s">
        <v>627</v>
      </c>
      <c r="B814" s="0" t="n">
        <v>2005</v>
      </c>
      <c r="C814" s="0" t="s">
        <v>38</v>
      </c>
      <c r="D814" s="0" t="s">
        <v>646</v>
      </c>
      <c r="E814" s="0" t="n">
        <v>0</v>
      </c>
      <c r="F814" s="0" t="n">
        <v>4.92857142857143</v>
      </c>
      <c r="G814" s="0" t="n">
        <v>23.5714285714286</v>
      </c>
      <c r="H814" s="0" t="n">
        <v>38.8214285714286</v>
      </c>
      <c r="I814" s="0" t="n">
        <v>63.8928571428571</v>
      </c>
      <c r="J814" s="0" t="n">
        <v>23.4285714285714</v>
      </c>
      <c r="K814" s="0" t="n">
        <v>0</v>
      </c>
      <c r="L814" s="0" t="n">
        <v>0</v>
      </c>
      <c r="M814" s="0" t="n">
        <v>11.7857142857143</v>
      </c>
      <c r="N814" s="0" t="n">
        <v>19.7857142857143</v>
      </c>
      <c r="O814" s="0" t="n">
        <v>0</v>
      </c>
      <c r="P814" s="0" t="n">
        <v>0</v>
      </c>
      <c r="Q814" s="0" t="n">
        <v>0</v>
      </c>
      <c r="R814" s="0" t="s">
        <v>40</v>
      </c>
      <c r="S814" s="0" t="s">
        <v>40</v>
      </c>
      <c r="T814" s="0" t="s">
        <v>40</v>
      </c>
      <c r="U814" s="0" t="s">
        <v>40</v>
      </c>
      <c r="V814" s="0" t="s">
        <v>40</v>
      </c>
      <c r="W814" s="0" t="s">
        <v>40</v>
      </c>
      <c r="X814" s="0" t="s">
        <v>40</v>
      </c>
      <c r="Y814" s="0" t="s">
        <v>40</v>
      </c>
      <c r="Z814" s="0" t="s">
        <v>40</v>
      </c>
      <c r="AA814" s="0" t="s">
        <v>40</v>
      </c>
      <c r="AB814" s="0" t="s">
        <v>40</v>
      </c>
      <c r="AC814" s="0" t="s">
        <v>40</v>
      </c>
      <c r="AD814" s="0" t="s">
        <v>40</v>
      </c>
      <c r="AK814" s="0" t="s">
        <v>46</v>
      </c>
    </row>
    <row r="815" customFormat="false" ht="12.8" hidden="false" customHeight="false" outlineLevel="0" collapsed="false">
      <c r="A815" s="0" t="s">
        <v>627</v>
      </c>
      <c r="B815" s="0" t="n">
        <v>2005</v>
      </c>
      <c r="C815" s="0" t="s">
        <v>59</v>
      </c>
      <c r="D815" s="0" t="s">
        <v>647</v>
      </c>
      <c r="E815" s="0" t="n">
        <v>0</v>
      </c>
      <c r="F815" s="0" t="n">
        <v>3.75</v>
      </c>
      <c r="G815" s="0" t="n">
        <v>18.6428571428571</v>
      </c>
      <c r="H815" s="0" t="n">
        <v>37.1071428571429</v>
      </c>
      <c r="I815" s="0" t="n">
        <v>45.6785714285714</v>
      </c>
      <c r="J815" s="0" t="n">
        <v>19.1071428571429</v>
      </c>
      <c r="K815" s="0" t="n">
        <v>0</v>
      </c>
      <c r="L815" s="0" t="n">
        <v>0</v>
      </c>
      <c r="M815" s="0" t="n">
        <v>11.6785714285714</v>
      </c>
      <c r="N815" s="0" t="n">
        <v>20.1071428571429</v>
      </c>
      <c r="O815" s="0" t="n">
        <v>0</v>
      </c>
      <c r="P815" s="0" t="n">
        <v>0</v>
      </c>
      <c r="Q815" s="0" t="n">
        <v>0</v>
      </c>
      <c r="R815" s="0" t="s">
        <v>40</v>
      </c>
      <c r="S815" s="0" t="s">
        <v>40</v>
      </c>
      <c r="T815" s="0" t="s">
        <v>40</v>
      </c>
      <c r="U815" s="0" t="s">
        <v>40</v>
      </c>
      <c r="V815" s="0" t="s">
        <v>40</v>
      </c>
      <c r="W815" s="0" t="s">
        <v>40</v>
      </c>
      <c r="X815" s="0" t="s">
        <v>40</v>
      </c>
      <c r="Y815" s="0" t="s">
        <v>40</v>
      </c>
      <c r="Z815" s="0" t="s">
        <v>40</v>
      </c>
      <c r="AA815" s="0" t="s">
        <v>40</v>
      </c>
      <c r="AB815" s="0" t="s">
        <v>40</v>
      </c>
      <c r="AC815" s="0" t="s">
        <v>40</v>
      </c>
      <c r="AD815" s="0" t="s">
        <v>40</v>
      </c>
      <c r="AK815" s="0" t="s">
        <v>65</v>
      </c>
    </row>
    <row r="816" customFormat="false" ht="12.8" hidden="false" customHeight="false" outlineLevel="0" collapsed="false">
      <c r="A816" s="0" t="s">
        <v>627</v>
      </c>
      <c r="B816" s="0" t="n">
        <v>2005</v>
      </c>
      <c r="C816" s="0" t="s">
        <v>38</v>
      </c>
      <c r="D816" s="0" t="s">
        <v>648</v>
      </c>
      <c r="E816" s="0" t="n">
        <v>0</v>
      </c>
      <c r="F816" s="0" t="n">
        <v>4.92857142857143</v>
      </c>
      <c r="G816" s="0" t="n">
        <v>16.8928571428571</v>
      </c>
      <c r="H816" s="0" t="n">
        <v>36.8214285714286</v>
      </c>
      <c r="I816" s="0" t="n">
        <v>31.1428571428571</v>
      </c>
      <c r="J816" s="0" t="n">
        <v>19.8928571428571</v>
      </c>
      <c r="K816" s="0" t="n">
        <v>0</v>
      </c>
      <c r="L816" s="0" t="n">
        <v>0</v>
      </c>
      <c r="M816" s="0" t="n">
        <v>17.1785714285714</v>
      </c>
      <c r="N816" s="0" t="n">
        <v>5.64285714285714</v>
      </c>
      <c r="O816" s="0" t="n">
        <v>0</v>
      </c>
      <c r="P816" s="0" t="n">
        <v>0</v>
      </c>
      <c r="Q816" s="0" t="n">
        <v>0</v>
      </c>
      <c r="R816" s="0" t="s">
        <v>40</v>
      </c>
      <c r="S816" s="0" t="s">
        <v>40</v>
      </c>
      <c r="T816" s="0" t="s">
        <v>40</v>
      </c>
      <c r="U816" s="0" t="s">
        <v>40</v>
      </c>
      <c r="V816" s="0" t="s">
        <v>40</v>
      </c>
      <c r="W816" s="0" t="s">
        <v>40</v>
      </c>
      <c r="X816" s="0" t="s">
        <v>40</v>
      </c>
      <c r="Y816" s="0" t="s">
        <v>40</v>
      </c>
      <c r="Z816" s="0" t="s">
        <v>40</v>
      </c>
      <c r="AA816" s="0" t="s">
        <v>40</v>
      </c>
      <c r="AB816" s="0" t="s">
        <v>40</v>
      </c>
      <c r="AC816" s="0" t="s">
        <v>40</v>
      </c>
      <c r="AD816" s="0" t="s">
        <v>40</v>
      </c>
      <c r="AK816" s="0" t="s">
        <v>46</v>
      </c>
    </row>
    <row r="817" customFormat="false" ht="12.8" hidden="false" customHeight="false" outlineLevel="0" collapsed="false">
      <c r="A817" s="0" t="s">
        <v>627</v>
      </c>
      <c r="B817" s="0" t="n">
        <v>2005</v>
      </c>
      <c r="C817" s="0" t="s">
        <v>38</v>
      </c>
      <c r="D817" s="0" t="s">
        <v>649</v>
      </c>
      <c r="E817" s="0" t="n">
        <v>0</v>
      </c>
      <c r="J817" s="0" t="n">
        <v>4.215</v>
      </c>
      <c r="K817" s="0" t="n">
        <v>0</v>
      </c>
      <c r="L817" s="0" t="n">
        <v>0.892857142857143</v>
      </c>
      <c r="M817" s="0" t="n">
        <v>15.6428571428571</v>
      </c>
      <c r="N817" s="0" t="n">
        <v>5.10714285714286</v>
      </c>
      <c r="O817" s="0" t="n">
        <v>0</v>
      </c>
      <c r="P817" s="0" t="n">
        <v>0</v>
      </c>
      <c r="Q817" s="0" t="n">
        <v>1.9375</v>
      </c>
      <c r="R817" s="0" t="s">
        <v>40</v>
      </c>
      <c r="S817" s="0" t="s">
        <v>41</v>
      </c>
      <c r="T817" s="0" t="s">
        <v>41</v>
      </c>
      <c r="U817" s="0" t="s">
        <v>41</v>
      </c>
      <c r="V817" s="0" t="s">
        <v>41</v>
      </c>
      <c r="W817" s="0" t="s">
        <v>41</v>
      </c>
      <c r="X817" s="0" t="s">
        <v>40</v>
      </c>
      <c r="Y817" s="0" t="s">
        <v>40</v>
      </c>
      <c r="Z817" s="0" t="s">
        <v>40</v>
      </c>
      <c r="AA817" s="0" t="s">
        <v>40</v>
      </c>
      <c r="AB817" s="0" t="s">
        <v>40</v>
      </c>
      <c r="AC817" s="0" t="s">
        <v>40</v>
      </c>
      <c r="AD817" s="0" t="s">
        <v>40</v>
      </c>
      <c r="AK817" s="0" t="s">
        <v>46</v>
      </c>
    </row>
    <row r="818" customFormat="false" ht="12.8" hidden="false" customHeight="false" outlineLevel="0" collapsed="false">
      <c r="A818" s="0" t="s">
        <v>627</v>
      </c>
      <c r="B818" s="0" t="n">
        <v>2005</v>
      </c>
      <c r="C818" s="0" t="s">
        <v>38</v>
      </c>
      <c r="D818" s="0" t="s">
        <v>650</v>
      </c>
      <c r="E818" s="0" t="n">
        <v>0</v>
      </c>
      <c r="F818" s="0" t="n">
        <v>5.82142857142857</v>
      </c>
      <c r="G818" s="0" t="n">
        <v>18.6428571428571</v>
      </c>
      <c r="H818" s="0" t="n">
        <v>38.9642857142857</v>
      </c>
      <c r="K818" s="0" t="n">
        <v>3.579</v>
      </c>
      <c r="L818" s="0" t="n">
        <v>0</v>
      </c>
      <c r="M818" s="0" t="n">
        <v>15.6785714285714</v>
      </c>
      <c r="N818" s="0" t="n">
        <v>6.17857142857143</v>
      </c>
      <c r="O818" s="0" t="n">
        <v>0</v>
      </c>
      <c r="P818" s="0" t="n">
        <v>0</v>
      </c>
      <c r="Q818" s="0" t="n">
        <v>0.777777777777778</v>
      </c>
      <c r="R818" s="0" t="s">
        <v>40</v>
      </c>
      <c r="S818" s="0" t="s">
        <v>40</v>
      </c>
      <c r="T818" s="0" t="s">
        <v>40</v>
      </c>
      <c r="U818" s="0" t="s">
        <v>40</v>
      </c>
      <c r="V818" s="0" t="s">
        <v>41</v>
      </c>
      <c r="W818" s="0" t="s">
        <v>41</v>
      </c>
      <c r="X818" s="0" t="s">
        <v>41</v>
      </c>
      <c r="Y818" s="0" t="s">
        <v>40</v>
      </c>
      <c r="Z818" s="0" t="s">
        <v>40</v>
      </c>
      <c r="AA818" s="0" t="s">
        <v>40</v>
      </c>
      <c r="AB818" s="0" t="s">
        <v>40</v>
      </c>
      <c r="AC818" s="0" t="s">
        <v>40</v>
      </c>
      <c r="AD818" s="0" t="s">
        <v>40</v>
      </c>
      <c r="AK818" s="0" t="s">
        <v>46</v>
      </c>
    </row>
    <row r="819" customFormat="false" ht="12.8" hidden="false" customHeight="false" outlineLevel="0" collapsed="false">
      <c r="A819" s="0" t="s">
        <v>627</v>
      </c>
      <c r="B819" s="0" t="n">
        <v>2005</v>
      </c>
      <c r="C819" s="0" t="s">
        <v>38</v>
      </c>
      <c r="D819" s="0" t="s">
        <v>651</v>
      </c>
      <c r="E819" s="0" t="n">
        <v>0</v>
      </c>
      <c r="F819" s="0" t="n">
        <v>4.92857142857143</v>
      </c>
      <c r="G819" s="0" t="n">
        <v>16.8928571428571</v>
      </c>
      <c r="H819" s="0" t="n">
        <v>36.8214285714286</v>
      </c>
      <c r="I819" s="0" t="n">
        <v>52.9285714285714</v>
      </c>
      <c r="J819" s="0" t="n">
        <v>4.75</v>
      </c>
      <c r="K819" s="0" t="n">
        <v>0</v>
      </c>
      <c r="L819" s="0" t="n">
        <v>0</v>
      </c>
      <c r="M819" s="0" t="n">
        <v>14.6785714285714</v>
      </c>
      <c r="N819" s="0" t="n">
        <v>20</v>
      </c>
      <c r="O819" s="0" t="n">
        <v>0</v>
      </c>
      <c r="P819" s="0" t="n">
        <v>0</v>
      </c>
      <c r="Q819" s="0" t="n">
        <v>0</v>
      </c>
      <c r="R819" s="0" t="s">
        <v>40</v>
      </c>
      <c r="S819" s="0" t="s">
        <v>40</v>
      </c>
      <c r="T819" s="0" t="s">
        <v>40</v>
      </c>
      <c r="U819" s="0" t="s">
        <v>40</v>
      </c>
      <c r="V819" s="0" t="s">
        <v>40</v>
      </c>
      <c r="W819" s="0" t="s">
        <v>40</v>
      </c>
      <c r="X819" s="0" t="s">
        <v>40</v>
      </c>
      <c r="Y819" s="0" t="s">
        <v>40</v>
      </c>
      <c r="Z819" s="0" t="s">
        <v>40</v>
      </c>
      <c r="AA819" s="0" t="s">
        <v>40</v>
      </c>
      <c r="AB819" s="0" t="s">
        <v>40</v>
      </c>
      <c r="AC819" s="0" t="s">
        <v>40</v>
      </c>
      <c r="AD819" s="0" t="s">
        <v>40</v>
      </c>
      <c r="AK819" s="0" t="s">
        <v>46</v>
      </c>
    </row>
    <row r="820" customFormat="false" ht="12.8" hidden="false" customHeight="false" outlineLevel="0" collapsed="false">
      <c r="A820" s="0" t="s">
        <v>627</v>
      </c>
      <c r="B820" s="0" t="n">
        <v>2005</v>
      </c>
      <c r="C820" s="0" t="s">
        <v>99</v>
      </c>
      <c r="D820" s="0" t="s">
        <v>206</v>
      </c>
      <c r="J820" s="0" t="n">
        <v>70</v>
      </c>
      <c r="S820" s="0" t="s">
        <v>101</v>
      </c>
      <c r="T820" s="0" t="s">
        <v>101</v>
      </c>
      <c r="U820" s="0" t="s">
        <v>101</v>
      </c>
      <c r="V820" s="0" t="s">
        <v>101</v>
      </c>
      <c r="W820" s="0" t="s">
        <v>101</v>
      </c>
      <c r="X820" s="0" t="s">
        <v>101</v>
      </c>
      <c r="AE820" s="0" t="n">
        <v>5500</v>
      </c>
    </row>
    <row r="821" customFormat="false" ht="12.8" hidden="false" customHeight="false" outlineLevel="0" collapsed="false">
      <c r="A821" s="0" t="s">
        <v>627</v>
      </c>
      <c r="B821" s="0" t="n">
        <v>2005</v>
      </c>
      <c r="C821" s="0" t="s">
        <v>99</v>
      </c>
      <c r="D821" s="0" t="s">
        <v>102</v>
      </c>
      <c r="J821" s="0" t="n">
        <v>55</v>
      </c>
      <c r="S821" s="0" t="s">
        <v>101</v>
      </c>
      <c r="T821" s="0" t="s">
        <v>101</v>
      </c>
      <c r="U821" s="0" t="s">
        <v>101</v>
      </c>
      <c r="V821" s="0" t="s">
        <v>101</v>
      </c>
      <c r="W821" s="0" t="s">
        <v>101</v>
      </c>
      <c r="X821" s="0" t="s">
        <v>101</v>
      </c>
      <c r="AE821" s="0" t="n">
        <v>4250</v>
      </c>
    </row>
    <row r="822" customFormat="false" ht="12.8" hidden="false" customHeight="false" outlineLevel="0" collapsed="false">
      <c r="A822" s="0" t="s">
        <v>627</v>
      </c>
      <c r="B822" s="0" t="n">
        <v>2005</v>
      </c>
      <c r="C822" s="0" t="s">
        <v>99</v>
      </c>
      <c r="D822" s="0" t="s">
        <v>652</v>
      </c>
      <c r="J822" s="0" t="n">
        <v>50</v>
      </c>
      <c r="S822" s="0" t="s">
        <v>101</v>
      </c>
      <c r="T822" s="0" t="s">
        <v>101</v>
      </c>
      <c r="U822" s="0" t="s">
        <v>101</v>
      </c>
      <c r="V822" s="0" t="s">
        <v>101</v>
      </c>
      <c r="W822" s="0" t="s">
        <v>101</v>
      </c>
      <c r="X822" s="0" t="s">
        <v>101</v>
      </c>
      <c r="AE822" s="0" t="n">
        <v>4000</v>
      </c>
    </row>
    <row r="823" customFormat="false" ht="12.8" hidden="false" customHeight="false" outlineLevel="0" collapsed="false">
      <c r="A823" s="0" t="s">
        <v>627</v>
      </c>
      <c r="B823" s="0" t="n">
        <v>2005</v>
      </c>
      <c r="C823" s="0" t="s">
        <v>99</v>
      </c>
      <c r="D823" s="0" t="s">
        <v>653</v>
      </c>
      <c r="J823" s="0" t="n">
        <v>50</v>
      </c>
      <c r="S823" s="0" t="s">
        <v>101</v>
      </c>
      <c r="T823" s="0" t="s">
        <v>101</v>
      </c>
      <c r="U823" s="0" t="s">
        <v>101</v>
      </c>
      <c r="V823" s="0" t="s">
        <v>101</v>
      </c>
      <c r="W823" s="0" t="s">
        <v>101</v>
      </c>
      <c r="X823" s="0" t="s">
        <v>101</v>
      </c>
      <c r="AE823" s="0" t="n">
        <v>4167</v>
      </c>
    </row>
    <row r="824" customFormat="false" ht="12.8" hidden="false" customHeight="false" outlineLevel="0" collapsed="false">
      <c r="A824" s="0" t="s">
        <v>627</v>
      </c>
      <c r="B824" s="0" t="n">
        <v>2005</v>
      </c>
      <c r="C824" s="0" t="s">
        <v>384</v>
      </c>
      <c r="D824" s="0" t="s">
        <v>654</v>
      </c>
      <c r="L824" s="0" t="n">
        <v>15</v>
      </c>
      <c r="W824" s="0" t="s">
        <v>107</v>
      </c>
      <c r="X824" s="0" t="s">
        <v>107</v>
      </c>
      <c r="Y824" s="0" t="s">
        <v>107</v>
      </c>
    </row>
    <row r="825" customFormat="false" ht="12.8" hidden="false" customHeight="false" outlineLevel="0" collapsed="false">
      <c r="A825" s="0" t="s">
        <v>627</v>
      </c>
      <c r="B825" s="0" t="n">
        <v>2005</v>
      </c>
      <c r="C825" s="0" t="s">
        <v>384</v>
      </c>
      <c r="D825" s="0" t="s">
        <v>655</v>
      </c>
      <c r="L825" s="0" t="n">
        <v>12</v>
      </c>
      <c r="W825" s="0" t="s">
        <v>107</v>
      </c>
      <c r="X825" s="0" t="s">
        <v>107</v>
      </c>
      <c r="Y825" s="0" t="s">
        <v>107</v>
      </c>
    </row>
    <row r="826" customFormat="false" ht="12.8" hidden="false" customHeight="false" outlineLevel="0" collapsed="false">
      <c r="A826" s="0" t="s">
        <v>627</v>
      </c>
      <c r="B826" s="0" t="n">
        <v>2005</v>
      </c>
      <c r="C826" s="0" t="s">
        <v>312</v>
      </c>
      <c r="D826" s="0" t="s">
        <v>662</v>
      </c>
      <c r="F826" s="0" t="n">
        <v>5.7</v>
      </c>
      <c r="G826" s="0" t="n">
        <v>27.9</v>
      </c>
      <c r="H826" s="0" t="n">
        <v>37.5</v>
      </c>
      <c r="I826" s="0" t="n">
        <v>62.7</v>
      </c>
      <c r="L826" s="0" t="n">
        <v>14</v>
      </c>
      <c r="S826" s="0" t="s">
        <v>40</v>
      </c>
      <c r="T826" s="0" t="s">
        <v>40</v>
      </c>
      <c r="U826" s="0" t="s">
        <v>40</v>
      </c>
      <c r="V826" s="0" t="s">
        <v>40</v>
      </c>
      <c r="W826" s="0" t="s">
        <v>107</v>
      </c>
      <c r="X826" s="0" t="s">
        <v>107</v>
      </c>
      <c r="Y826" s="0" t="s">
        <v>107</v>
      </c>
      <c r="AK826" s="0" t="s">
        <v>72</v>
      </c>
    </row>
    <row r="827" customFormat="false" ht="12.8" hidden="false" customHeight="false" outlineLevel="0" collapsed="false">
      <c r="A827" s="0" t="s">
        <v>627</v>
      </c>
      <c r="B827" s="0" t="n">
        <v>2005</v>
      </c>
      <c r="C827" s="0" t="s">
        <v>312</v>
      </c>
      <c r="D827" s="0" t="s">
        <v>663</v>
      </c>
      <c r="F827" s="0" t="n">
        <v>5.7</v>
      </c>
      <c r="G827" s="0" t="n">
        <v>27.9</v>
      </c>
      <c r="H827" s="0" t="n">
        <v>37.5</v>
      </c>
      <c r="I827" s="0" t="n">
        <v>62.7</v>
      </c>
      <c r="L827" s="0" t="n">
        <v>9</v>
      </c>
      <c r="S827" s="0" t="s">
        <v>40</v>
      </c>
      <c r="T827" s="0" t="s">
        <v>40</v>
      </c>
      <c r="U827" s="0" t="s">
        <v>40</v>
      </c>
      <c r="V827" s="0" t="s">
        <v>40</v>
      </c>
      <c r="W827" s="0" t="s">
        <v>107</v>
      </c>
      <c r="X827" s="0" t="s">
        <v>107</v>
      </c>
      <c r="Y827" s="0" t="s">
        <v>107</v>
      </c>
      <c r="AK827" s="0" t="s">
        <v>72</v>
      </c>
    </row>
    <row r="828" customFormat="false" ht="12.8" hidden="false" customHeight="false" outlineLevel="0" collapsed="false">
      <c r="A828" s="0" t="s">
        <v>627</v>
      </c>
      <c r="B828" s="0" t="n">
        <v>2005</v>
      </c>
      <c r="C828" s="0" t="s">
        <v>312</v>
      </c>
      <c r="D828" s="0" t="s">
        <v>658</v>
      </c>
      <c r="J828" s="0" t="n">
        <v>7</v>
      </c>
      <c r="M828" s="0" t="n">
        <v>5</v>
      </c>
      <c r="S828" s="0" t="s">
        <v>107</v>
      </c>
      <c r="T828" s="0" t="s">
        <v>107</v>
      </c>
      <c r="U828" s="0" t="s">
        <v>107</v>
      </c>
      <c r="V828" s="0" t="s">
        <v>107</v>
      </c>
      <c r="W828" s="0" t="s">
        <v>107</v>
      </c>
      <c r="X828" s="0" t="s">
        <v>107</v>
      </c>
      <c r="Y828" s="0" t="s">
        <v>107</v>
      </c>
      <c r="Z828" s="0" t="s">
        <v>107</v>
      </c>
      <c r="AA828" s="0" t="s">
        <v>107</v>
      </c>
      <c r="AK828" s="0" t="s">
        <v>72</v>
      </c>
    </row>
    <row r="829" customFormat="false" ht="12.8" hidden="false" customHeight="false" outlineLevel="0" collapsed="false">
      <c r="A829" s="0" t="s">
        <v>627</v>
      </c>
      <c r="B829" s="0" t="n">
        <v>2005</v>
      </c>
      <c r="C829" s="0" t="s">
        <v>312</v>
      </c>
      <c r="D829" s="0" t="s">
        <v>659</v>
      </c>
      <c r="J829" s="0" t="n">
        <v>7</v>
      </c>
      <c r="K829" s="0" t="n">
        <v>35.7142857142857</v>
      </c>
      <c r="L829" s="0" t="n">
        <v>89.2857142857143</v>
      </c>
      <c r="M829" s="0" t="n">
        <v>53.5714285714286</v>
      </c>
      <c r="S829" s="0" t="s">
        <v>107</v>
      </c>
      <c r="T829" s="0" t="s">
        <v>107</v>
      </c>
      <c r="U829" s="0" t="s">
        <v>107</v>
      </c>
      <c r="V829" s="0" t="s">
        <v>107</v>
      </c>
      <c r="W829" s="0" t="s">
        <v>107</v>
      </c>
      <c r="X829" s="0" t="s">
        <v>40</v>
      </c>
      <c r="Y829" s="0" t="s">
        <v>40</v>
      </c>
      <c r="Z829" s="0" t="s">
        <v>40</v>
      </c>
      <c r="AA829" s="0" t="s">
        <v>40</v>
      </c>
      <c r="AK829" s="0" t="s">
        <v>72</v>
      </c>
    </row>
    <row r="830" customFormat="false" ht="12.8" hidden="false" customHeight="false" outlineLevel="0" collapsed="false">
      <c r="A830" s="0" t="s">
        <v>627</v>
      </c>
      <c r="B830" s="0" t="n">
        <v>2011</v>
      </c>
      <c r="C830" s="0" t="s">
        <v>59</v>
      </c>
      <c r="D830" s="0" t="s">
        <v>628</v>
      </c>
      <c r="E830" s="0" t="n">
        <v>0</v>
      </c>
      <c r="I830" s="0" t="n">
        <v>3.513</v>
      </c>
      <c r="K830" s="0" t="n">
        <v>0.964</v>
      </c>
      <c r="L830" s="0" t="n">
        <v>40.3571428571429</v>
      </c>
      <c r="M830" s="0" t="n">
        <v>29.8571428571429</v>
      </c>
      <c r="N830" s="0" t="n">
        <v>0.928571428571429</v>
      </c>
      <c r="O830" s="0" t="n">
        <v>1.42857142857143</v>
      </c>
      <c r="P830" s="0" t="n">
        <v>0</v>
      </c>
      <c r="Q830" s="0" t="n">
        <v>0</v>
      </c>
      <c r="R830" s="0" t="s">
        <v>40</v>
      </c>
      <c r="S830" s="0" t="s">
        <v>41</v>
      </c>
      <c r="T830" s="0" t="s">
        <v>41</v>
      </c>
      <c r="U830" s="0" t="s">
        <v>41</v>
      </c>
      <c r="V830" s="0" t="s">
        <v>41</v>
      </c>
      <c r="W830" s="0" t="s">
        <v>41</v>
      </c>
      <c r="X830" s="0" t="s">
        <v>41</v>
      </c>
      <c r="Y830" s="0" t="s">
        <v>40</v>
      </c>
      <c r="Z830" s="0" t="s">
        <v>40</v>
      </c>
      <c r="AA830" s="0" t="s">
        <v>40</v>
      </c>
      <c r="AB830" s="0" t="s">
        <v>40</v>
      </c>
      <c r="AC830" s="0" t="s">
        <v>40</v>
      </c>
      <c r="AD830" s="0" t="s">
        <v>40</v>
      </c>
      <c r="AK830" s="0" t="s">
        <v>65</v>
      </c>
    </row>
    <row r="831" customFormat="false" ht="12.8" hidden="false" customHeight="false" outlineLevel="0" collapsed="false">
      <c r="A831" s="0" t="s">
        <v>627</v>
      </c>
      <c r="B831" s="0" t="n">
        <v>2011</v>
      </c>
      <c r="C831" s="0" t="s">
        <v>59</v>
      </c>
      <c r="D831" s="0" t="s">
        <v>629</v>
      </c>
      <c r="E831" s="0" t="n">
        <v>0</v>
      </c>
      <c r="I831" s="0" t="n">
        <v>3.513</v>
      </c>
      <c r="J831" s="0" t="n">
        <v>22.2857142857143</v>
      </c>
      <c r="K831" s="0" t="n">
        <v>9.21428571428571</v>
      </c>
      <c r="L831" s="0" t="n">
        <v>39.8928571428571</v>
      </c>
      <c r="M831" s="0" t="n">
        <v>29.8571428571429</v>
      </c>
      <c r="N831" s="0" t="n">
        <v>1</v>
      </c>
      <c r="O831" s="0" t="n">
        <v>2.21428571428571</v>
      </c>
      <c r="P831" s="0" t="n">
        <v>0</v>
      </c>
      <c r="Q831" s="0" t="n">
        <v>0</v>
      </c>
      <c r="R831" s="0" t="s">
        <v>40</v>
      </c>
      <c r="S831" s="0" t="s">
        <v>41</v>
      </c>
      <c r="T831" s="0" t="s">
        <v>41</v>
      </c>
      <c r="U831" s="0" t="s">
        <v>41</v>
      </c>
      <c r="V831" s="0" t="s">
        <v>41</v>
      </c>
      <c r="W831" s="0" t="s">
        <v>40</v>
      </c>
      <c r="X831" s="0" t="s">
        <v>40</v>
      </c>
      <c r="Y831" s="0" t="s">
        <v>40</v>
      </c>
      <c r="Z831" s="0" t="s">
        <v>40</v>
      </c>
      <c r="AA831" s="0" t="s">
        <v>40</v>
      </c>
      <c r="AB831" s="0" t="s">
        <v>40</v>
      </c>
      <c r="AC831" s="0" t="s">
        <v>40</v>
      </c>
      <c r="AD831" s="0" t="s">
        <v>40</v>
      </c>
      <c r="AK831" s="0" t="s">
        <v>65</v>
      </c>
    </row>
    <row r="832" customFormat="false" ht="12.8" hidden="false" customHeight="false" outlineLevel="0" collapsed="false">
      <c r="A832" s="0" t="s">
        <v>627</v>
      </c>
      <c r="B832" s="0" t="n">
        <v>2011</v>
      </c>
      <c r="C832" s="0" t="s">
        <v>59</v>
      </c>
      <c r="D832" s="0" t="s">
        <v>630</v>
      </c>
      <c r="E832" s="0" t="n">
        <v>0</v>
      </c>
      <c r="F832" s="0" t="n">
        <v>11.9285714285714</v>
      </c>
      <c r="G832" s="0" t="n">
        <v>34.7142857142857</v>
      </c>
      <c r="H832" s="0" t="n">
        <v>43.3571428571429</v>
      </c>
      <c r="I832" s="0" t="n">
        <v>24.4285714285714</v>
      </c>
      <c r="J832" s="0" t="n">
        <v>2.96428571428571</v>
      </c>
      <c r="K832" s="0" t="n">
        <v>0</v>
      </c>
      <c r="L832" s="0" t="n">
        <v>34.7857142857143</v>
      </c>
      <c r="M832" s="0" t="n">
        <v>16.6428571428571</v>
      </c>
      <c r="N832" s="0" t="n">
        <v>0</v>
      </c>
      <c r="O832" s="0" t="n">
        <v>0</v>
      </c>
      <c r="P832" s="0" t="n">
        <v>1.5</v>
      </c>
      <c r="Q832" s="0" t="n">
        <v>1.125</v>
      </c>
      <c r="R832" s="0" t="s">
        <v>40</v>
      </c>
      <c r="S832" s="0" t="s">
        <v>40</v>
      </c>
      <c r="T832" s="0" t="s">
        <v>40</v>
      </c>
      <c r="U832" s="0" t="s">
        <v>40</v>
      </c>
      <c r="V832" s="0" t="s">
        <v>40</v>
      </c>
      <c r="W832" s="0" t="s">
        <v>40</v>
      </c>
      <c r="X832" s="0" t="s">
        <v>40</v>
      </c>
      <c r="Y832" s="0" t="s">
        <v>40</v>
      </c>
      <c r="Z832" s="0" t="s">
        <v>40</v>
      </c>
      <c r="AA832" s="0" t="s">
        <v>40</v>
      </c>
      <c r="AB832" s="0" t="s">
        <v>40</v>
      </c>
      <c r="AC832" s="0" t="s">
        <v>40</v>
      </c>
      <c r="AD832" s="0" t="s">
        <v>40</v>
      </c>
      <c r="AK832" s="0" t="s">
        <v>65</v>
      </c>
    </row>
    <row r="833" customFormat="false" ht="12.8" hidden="false" customHeight="false" outlineLevel="0" collapsed="false">
      <c r="A833" s="0" t="s">
        <v>627</v>
      </c>
      <c r="B833" s="0" t="n">
        <v>2011</v>
      </c>
      <c r="C833" s="0" t="s">
        <v>59</v>
      </c>
      <c r="D833" s="0" t="s">
        <v>631</v>
      </c>
      <c r="E833" s="0" t="n">
        <v>0</v>
      </c>
      <c r="I833" s="0" t="n">
        <v>4.708</v>
      </c>
      <c r="K833" s="0" t="n">
        <v>1.179</v>
      </c>
      <c r="L833" s="0" t="n">
        <v>45.3214285714286</v>
      </c>
      <c r="M833" s="0" t="n">
        <v>32.9642857142857</v>
      </c>
      <c r="N833" s="0" t="n">
        <v>6.35714285714286</v>
      </c>
      <c r="O833" s="0" t="n">
        <v>0</v>
      </c>
      <c r="P833" s="0" t="n">
        <v>0.642857142857143</v>
      </c>
      <c r="Q833" s="0" t="n">
        <v>1</v>
      </c>
      <c r="R833" s="0" t="s">
        <v>40</v>
      </c>
      <c r="S833" s="0" t="s">
        <v>41</v>
      </c>
      <c r="T833" s="0" t="s">
        <v>41</v>
      </c>
      <c r="U833" s="0" t="s">
        <v>41</v>
      </c>
      <c r="V833" s="0" t="s">
        <v>41</v>
      </c>
      <c r="W833" s="0" t="s">
        <v>41</v>
      </c>
      <c r="X833" s="0" t="s">
        <v>41</v>
      </c>
      <c r="Y833" s="0" t="s">
        <v>40</v>
      </c>
      <c r="Z833" s="0" t="s">
        <v>40</v>
      </c>
      <c r="AA833" s="0" t="s">
        <v>40</v>
      </c>
      <c r="AB833" s="0" t="s">
        <v>40</v>
      </c>
      <c r="AC833" s="0" t="s">
        <v>40</v>
      </c>
      <c r="AD833" s="0" t="s">
        <v>40</v>
      </c>
      <c r="AK833" s="0" t="s">
        <v>65</v>
      </c>
    </row>
    <row r="834" customFormat="false" ht="12.8" hidden="false" customHeight="false" outlineLevel="0" collapsed="false">
      <c r="A834" s="0" t="s">
        <v>627</v>
      </c>
      <c r="B834" s="0" t="n">
        <v>2011</v>
      </c>
      <c r="C834" s="0" t="s">
        <v>59</v>
      </c>
      <c r="D834" s="0" t="s">
        <v>660</v>
      </c>
      <c r="E834" s="0" t="n">
        <v>0</v>
      </c>
      <c r="I834" s="0" t="n">
        <v>4.708</v>
      </c>
      <c r="K834" s="0" t="n">
        <v>0.589</v>
      </c>
      <c r="M834" s="0" t="n">
        <v>2.192</v>
      </c>
      <c r="N834" s="0" t="n">
        <v>6.35714285714286</v>
      </c>
      <c r="O834" s="0" t="n">
        <v>0</v>
      </c>
      <c r="P834" s="0" t="n">
        <v>0.642857142857143</v>
      </c>
      <c r="Q834" s="0" t="n">
        <v>1</v>
      </c>
      <c r="R834" s="0" t="s">
        <v>40</v>
      </c>
      <c r="S834" s="0" t="s">
        <v>41</v>
      </c>
      <c r="T834" s="0" t="s">
        <v>41</v>
      </c>
      <c r="U834" s="0" t="s">
        <v>41</v>
      </c>
      <c r="V834" s="0" t="s">
        <v>41</v>
      </c>
      <c r="W834" s="0" t="s">
        <v>41</v>
      </c>
      <c r="X834" s="0" t="s">
        <v>41</v>
      </c>
      <c r="Y834" s="0" t="s">
        <v>41</v>
      </c>
      <c r="Z834" s="0" t="s">
        <v>41</v>
      </c>
      <c r="AA834" s="0" t="s">
        <v>40</v>
      </c>
      <c r="AB834" s="0" t="s">
        <v>40</v>
      </c>
      <c r="AC834" s="0" t="s">
        <v>40</v>
      </c>
      <c r="AD834" s="0" t="s">
        <v>40</v>
      </c>
      <c r="AK834" s="0" t="s">
        <v>65</v>
      </c>
    </row>
    <row r="835" customFormat="false" ht="12.8" hidden="false" customHeight="false" outlineLevel="0" collapsed="false">
      <c r="A835" s="0" t="s">
        <v>627</v>
      </c>
      <c r="B835" s="0" t="n">
        <v>2011</v>
      </c>
      <c r="C835" s="0" t="s">
        <v>59</v>
      </c>
      <c r="D835" s="0" t="s">
        <v>632</v>
      </c>
      <c r="E835" s="0" t="n">
        <v>0</v>
      </c>
      <c r="I835" s="0" t="n">
        <v>3.034</v>
      </c>
      <c r="K835" s="0" t="n">
        <v>0.589</v>
      </c>
      <c r="L835" s="0" t="n">
        <v>34.1428571428571</v>
      </c>
      <c r="M835" s="0" t="n">
        <v>26.1071428571429</v>
      </c>
      <c r="N835" s="0" t="n">
        <v>4.39285714285714</v>
      </c>
      <c r="O835" s="0" t="n">
        <v>0</v>
      </c>
      <c r="P835" s="0" t="n">
        <v>0</v>
      </c>
      <c r="Q835" s="0" t="n">
        <v>0</v>
      </c>
      <c r="R835" s="0" t="s">
        <v>40</v>
      </c>
      <c r="S835" s="0" t="s">
        <v>41</v>
      </c>
      <c r="T835" s="0" t="s">
        <v>41</v>
      </c>
      <c r="U835" s="0" t="s">
        <v>41</v>
      </c>
      <c r="V835" s="0" t="s">
        <v>41</v>
      </c>
      <c r="W835" s="0" t="s">
        <v>41</v>
      </c>
      <c r="X835" s="0" t="s">
        <v>41</v>
      </c>
      <c r="Y835" s="0" t="s">
        <v>40</v>
      </c>
      <c r="Z835" s="0" t="s">
        <v>40</v>
      </c>
      <c r="AA835" s="0" t="s">
        <v>40</v>
      </c>
      <c r="AB835" s="0" t="s">
        <v>40</v>
      </c>
      <c r="AC835" s="0" t="s">
        <v>40</v>
      </c>
      <c r="AD835" s="0" t="s">
        <v>40</v>
      </c>
      <c r="AK835" s="0" t="s">
        <v>72</v>
      </c>
    </row>
    <row r="836" customFormat="false" ht="12.8" hidden="false" customHeight="false" outlineLevel="0" collapsed="false">
      <c r="A836" s="0" t="s">
        <v>627</v>
      </c>
      <c r="B836" s="0" t="n">
        <v>2011</v>
      </c>
      <c r="C836" s="0" t="s">
        <v>59</v>
      </c>
      <c r="D836" s="0" t="s">
        <v>633</v>
      </c>
      <c r="E836" s="0" t="n">
        <v>0</v>
      </c>
      <c r="I836" s="0" t="n">
        <v>3.037</v>
      </c>
      <c r="J836" s="0" t="n">
        <v>17.9642857142857</v>
      </c>
      <c r="K836" s="0" t="n">
        <v>3.07142857142857</v>
      </c>
      <c r="L836" s="0" t="n">
        <v>34.1428571428571</v>
      </c>
      <c r="M836" s="0" t="n">
        <v>26.1071428571429</v>
      </c>
      <c r="N836" s="0" t="n">
        <v>4.39285714285714</v>
      </c>
      <c r="O836" s="0" t="n">
        <v>0</v>
      </c>
      <c r="P836" s="0" t="n">
        <v>0</v>
      </c>
      <c r="Q836" s="0" t="n">
        <v>0</v>
      </c>
      <c r="R836" s="0" t="s">
        <v>40</v>
      </c>
      <c r="S836" s="0" t="s">
        <v>41</v>
      </c>
      <c r="T836" s="0" t="s">
        <v>41</v>
      </c>
      <c r="U836" s="0" t="s">
        <v>41</v>
      </c>
      <c r="V836" s="0" t="s">
        <v>41</v>
      </c>
      <c r="W836" s="0" t="s">
        <v>40</v>
      </c>
      <c r="X836" s="0" t="s">
        <v>40</v>
      </c>
      <c r="Y836" s="0" t="s">
        <v>40</v>
      </c>
      <c r="Z836" s="0" t="s">
        <v>40</v>
      </c>
      <c r="AA836" s="0" t="s">
        <v>40</v>
      </c>
      <c r="AB836" s="0" t="s">
        <v>40</v>
      </c>
      <c r="AC836" s="0" t="s">
        <v>40</v>
      </c>
      <c r="AD836" s="0" t="s">
        <v>40</v>
      </c>
      <c r="AK836" s="0" t="s">
        <v>72</v>
      </c>
    </row>
    <row r="837" customFormat="false" ht="12.8" hidden="false" customHeight="false" outlineLevel="0" collapsed="false">
      <c r="A837" s="0" t="s">
        <v>627</v>
      </c>
      <c r="B837" s="0" t="n">
        <v>2011</v>
      </c>
      <c r="C837" s="0" t="s">
        <v>59</v>
      </c>
      <c r="D837" s="0" t="s">
        <v>634</v>
      </c>
      <c r="E837" s="0" t="n">
        <v>0</v>
      </c>
      <c r="F837" s="0" t="n">
        <v>10.25</v>
      </c>
      <c r="G837" s="0" t="n">
        <v>31</v>
      </c>
      <c r="H837" s="0" t="n">
        <v>34.1428571428571</v>
      </c>
      <c r="I837" s="0" t="n">
        <v>35.5714285714286</v>
      </c>
      <c r="J837" s="0" t="n">
        <v>10.0714285714286</v>
      </c>
      <c r="K837" s="0" t="n">
        <v>0</v>
      </c>
      <c r="L837" s="0" t="n">
        <v>31.1071428571429</v>
      </c>
      <c r="M837" s="0" t="n">
        <v>12.4642857142857</v>
      </c>
      <c r="N837" s="0" t="n">
        <v>5.14285714285714</v>
      </c>
      <c r="O837" s="0" t="n">
        <v>0</v>
      </c>
      <c r="P837" s="0" t="n">
        <v>2.5</v>
      </c>
      <c r="Q837" s="0" t="n">
        <v>0</v>
      </c>
      <c r="R837" s="0" t="s">
        <v>40</v>
      </c>
      <c r="S837" s="0" t="s">
        <v>40</v>
      </c>
      <c r="T837" s="0" t="s">
        <v>40</v>
      </c>
      <c r="U837" s="0" t="s">
        <v>40</v>
      </c>
      <c r="V837" s="0" t="s">
        <v>40</v>
      </c>
      <c r="W837" s="0" t="s">
        <v>40</v>
      </c>
      <c r="X837" s="0" t="s">
        <v>40</v>
      </c>
      <c r="Y837" s="0" t="s">
        <v>40</v>
      </c>
      <c r="Z837" s="0" t="s">
        <v>40</v>
      </c>
      <c r="AA837" s="0" t="s">
        <v>40</v>
      </c>
      <c r="AB837" s="0" t="s">
        <v>40</v>
      </c>
      <c r="AC837" s="0" t="s">
        <v>40</v>
      </c>
      <c r="AD837" s="0" t="s">
        <v>40</v>
      </c>
      <c r="AK837" s="0" t="s">
        <v>72</v>
      </c>
    </row>
    <row r="838" customFormat="false" ht="12.8" hidden="false" customHeight="false" outlineLevel="0" collapsed="false">
      <c r="A838" s="0" t="s">
        <v>627</v>
      </c>
      <c r="B838" s="0" t="n">
        <v>2011</v>
      </c>
      <c r="C838" s="0" t="s">
        <v>59</v>
      </c>
      <c r="D838" s="0" t="s">
        <v>635</v>
      </c>
      <c r="E838" s="0" t="n">
        <v>0</v>
      </c>
      <c r="F838" s="0" t="n">
        <v>9.89285714285714</v>
      </c>
      <c r="G838" s="0" t="n">
        <v>29.7142857142857</v>
      </c>
      <c r="H838" s="0" t="n">
        <v>41.3928571428571</v>
      </c>
      <c r="I838" s="0" t="n">
        <v>21.0714285714286</v>
      </c>
      <c r="J838" s="0" t="n">
        <v>3.35714285714286</v>
      </c>
      <c r="K838" s="0" t="n">
        <v>0</v>
      </c>
      <c r="L838" s="0" t="n">
        <v>32.5357142857143</v>
      </c>
      <c r="M838" s="0" t="n">
        <v>16.6071428571429</v>
      </c>
      <c r="N838" s="0" t="n">
        <v>6.53571428571429</v>
      </c>
      <c r="O838" s="0" t="n">
        <v>0</v>
      </c>
      <c r="P838" s="0" t="n">
        <v>3.21428571428571</v>
      </c>
      <c r="Q838" s="0" t="n">
        <v>0.444444444444444</v>
      </c>
      <c r="R838" s="0" t="s">
        <v>40</v>
      </c>
      <c r="S838" s="0" t="s">
        <v>40</v>
      </c>
      <c r="T838" s="0" t="s">
        <v>40</v>
      </c>
      <c r="U838" s="0" t="s">
        <v>40</v>
      </c>
      <c r="V838" s="0" t="s">
        <v>40</v>
      </c>
      <c r="W838" s="0" t="s">
        <v>40</v>
      </c>
      <c r="X838" s="0" t="s">
        <v>40</v>
      </c>
      <c r="Y838" s="0" t="s">
        <v>40</v>
      </c>
      <c r="Z838" s="0" t="s">
        <v>40</v>
      </c>
      <c r="AA838" s="0" t="s">
        <v>40</v>
      </c>
      <c r="AB838" s="0" t="s">
        <v>40</v>
      </c>
      <c r="AC838" s="0" t="s">
        <v>40</v>
      </c>
      <c r="AD838" s="0" t="s">
        <v>40</v>
      </c>
      <c r="AK838" s="0" t="s">
        <v>65</v>
      </c>
    </row>
    <row r="839" customFormat="false" ht="12.8" hidden="false" customHeight="false" outlineLevel="0" collapsed="false">
      <c r="A839" s="0" t="s">
        <v>627</v>
      </c>
      <c r="B839" s="0" t="n">
        <v>2011</v>
      </c>
      <c r="C839" s="0" t="s">
        <v>59</v>
      </c>
      <c r="D839" s="0" t="s">
        <v>636</v>
      </c>
      <c r="E839" s="0" t="n">
        <v>0</v>
      </c>
      <c r="J839" s="0" t="n">
        <v>3.573</v>
      </c>
      <c r="K839" s="0" t="n">
        <v>2.32142857142857</v>
      </c>
      <c r="L839" s="0" t="n">
        <v>35.6428571428571</v>
      </c>
      <c r="M839" s="0" t="n">
        <v>23.8571428571429</v>
      </c>
      <c r="N839" s="0" t="n">
        <v>3.60714285714286</v>
      </c>
      <c r="O839" s="0" t="n">
        <v>0.25</v>
      </c>
      <c r="P839" s="0" t="n">
        <v>0</v>
      </c>
      <c r="Q839" s="0" t="n">
        <v>0</v>
      </c>
      <c r="R839" s="0" t="s">
        <v>40</v>
      </c>
      <c r="S839" s="0" t="s">
        <v>41</v>
      </c>
      <c r="T839" s="0" t="s">
        <v>41</v>
      </c>
      <c r="U839" s="0" t="s">
        <v>41</v>
      </c>
      <c r="V839" s="0" t="s">
        <v>41</v>
      </c>
      <c r="W839" s="0" t="s">
        <v>41</v>
      </c>
      <c r="X839" s="0" t="s">
        <v>40</v>
      </c>
      <c r="Y839" s="0" t="s">
        <v>40</v>
      </c>
      <c r="Z839" s="0" t="s">
        <v>40</v>
      </c>
      <c r="AA839" s="0" t="s">
        <v>40</v>
      </c>
      <c r="AB839" s="0" t="s">
        <v>40</v>
      </c>
      <c r="AC839" s="0" t="s">
        <v>40</v>
      </c>
      <c r="AD839" s="0" t="s">
        <v>40</v>
      </c>
      <c r="AK839" s="0" t="s">
        <v>65</v>
      </c>
    </row>
    <row r="840" customFormat="false" ht="12.8" hidden="false" customHeight="false" outlineLevel="0" collapsed="false">
      <c r="A840" s="0" t="s">
        <v>627</v>
      </c>
      <c r="B840" s="0" t="n">
        <v>2011</v>
      </c>
      <c r="C840" s="0" t="s">
        <v>59</v>
      </c>
      <c r="D840" s="0" t="s">
        <v>637</v>
      </c>
      <c r="E840" s="0" t="n">
        <v>0</v>
      </c>
      <c r="F840" s="0" t="n">
        <v>11.3928571428571</v>
      </c>
      <c r="G840" s="0" t="n">
        <v>31.5357142857143</v>
      </c>
      <c r="J840" s="0" t="n">
        <v>2.142</v>
      </c>
      <c r="K840" s="0" t="n">
        <v>8.53571428571429</v>
      </c>
      <c r="L840" s="0" t="n">
        <v>35.7142857142857</v>
      </c>
      <c r="M840" s="0" t="n">
        <v>17.9285714285714</v>
      </c>
      <c r="N840" s="0" t="n">
        <v>10.6428571428571</v>
      </c>
      <c r="O840" s="0" t="n">
        <v>0</v>
      </c>
      <c r="P840" s="0" t="n">
        <v>4.60714285714286</v>
      </c>
      <c r="Q840" s="0" t="n">
        <v>0.833333333333333</v>
      </c>
      <c r="R840" s="0" t="s">
        <v>40</v>
      </c>
      <c r="S840" s="0" t="s">
        <v>40</v>
      </c>
      <c r="T840" s="0" t="s">
        <v>40</v>
      </c>
      <c r="U840" s="0" t="s">
        <v>41</v>
      </c>
      <c r="V840" s="0" t="s">
        <v>41</v>
      </c>
      <c r="W840" s="0" t="s">
        <v>41</v>
      </c>
      <c r="X840" s="0" t="s">
        <v>40</v>
      </c>
      <c r="Y840" s="0" t="s">
        <v>40</v>
      </c>
      <c r="Z840" s="0" t="s">
        <v>40</v>
      </c>
      <c r="AA840" s="0" t="s">
        <v>40</v>
      </c>
      <c r="AB840" s="0" t="s">
        <v>40</v>
      </c>
      <c r="AC840" s="0" t="s">
        <v>40</v>
      </c>
      <c r="AD840" s="0" t="s">
        <v>40</v>
      </c>
      <c r="AK840" s="0" t="s">
        <v>65</v>
      </c>
    </row>
    <row r="841" customFormat="false" ht="12.8" hidden="false" customHeight="false" outlineLevel="0" collapsed="false">
      <c r="A841" s="0" t="s">
        <v>627</v>
      </c>
      <c r="B841" s="0" t="n">
        <v>2011</v>
      </c>
      <c r="C841" s="0" t="s">
        <v>59</v>
      </c>
      <c r="D841" s="0" t="s">
        <v>664</v>
      </c>
      <c r="E841" s="0" t="n">
        <v>0</v>
      </c>
      <c r="F841" s="0" t="n">
        <v>13.6071428571429</v>
      </c>
      <c r="G841" s="0" t="n">
        <v>36.6428571428571</v>
      </c>
      <c r="J841" s="0" t="n">
        <v>2.323</v>
      </c>
      <c r="K841" s="0" t="n">
        <v>11.6785714285714</v>
      </c>
      <c r="L841" s="0" t="n">
        <v>35.3571428571429</v>
      </c>
      <c r="M841" s="0" t="n">
        <v>18.2857142857143</v>
      </c>
      <c r="N841" s="0" t="n">
        <v>3.53571428571429</v>
      </c>
      <c r="O841" s="0" t="n">
        <v>0</v>
      </c>
      <c r="P841" s="0" t="n">
        <v>2.21428571428571</v>
      </c>
      <c r="Q841" s="0" t="n">
        <v>1.25</v>
      </c>
      <c r="R841" s="0" t="s">
        <v>40</v>
      </c>
      <c r="S841" s="0" t="s">
        <v>40</v>
      </c>
      <c r="T841" s="0" t="s">
        <v>40</v>
      </c>
      <c r="U841" s="0" t="s">
        <v>41</v>
      </c>
      <c r="V841" s="0" t="s">
        <v>41</v>
      </c>
      <c r="W841" s="0" t="s">
        <v>41</v>
      </c>
      <c r="X841" s="0" t="s">
        <v>40</v>
      </c>
      <c r="Y841" s="0" t="s">
        <v>40</v>
      </c>
      <c r="Z841" s="0" t="s">
        <v>40</v>
      </c>
      <c r="AA841" s="0" t="s">
        <v>40</v>
      </c>
      <c r="AB841" s="0" t="s">
        <v>40</v>
      </c>
      <c r="AC841" s="0" t="s">
        <v>40</v>
      </c>
      <c r="AD841" s="0" t="s">
        <v>40</v>
      </c>
      <c r="AK841" s="0" t="s">
        <v>65</v>
      </c>
    </row>
    <row r="842" customFormat="false" ht="12.8" hidden="false" customHeight="false" outlineLevel="0" collapsed="false">
      <c r="A842" s="0" t="s">
        <v>627</v>
      </c>
      <c r="B842" s="0" t="n">
        <v>2011</v>
      </c>
      <c r="C842" s="0" t="s">
        <v>59</v>
      </c>
      <c r="D842" s="0" t="s">
        <v>639</v>
      </c>
      <c r="E842" s="0" t="n">
        <v>0</v>
      </c>
      <c r="I842" s="0" t="n">
        <v>3.426</v>
      </c>
      <c r="J842" s="0" t="n">
        <v>15.6785714285714</v>
      </c>
      <c r="K842" s="0" t="n">
        <v>7.03571428571429</v>
      </c>
      <c r="L842" s="0" t="n">
        <v>34.3214285714286</v>
      </c>
      <c r="M842" s="0" t="n">
        <v>25.6428571428571</v>
      </c>
      <c r="N842" s="0" t="n">
        <v>0</v>
      </c>
      <c r="O842" s="0" t="n">
        <v>0.857142857142857</v>
      </c>
      <c r="P842" s="0" t="n">
        <v>3.28571428571429</v>
      </c>
      <c r="Q842" s="0" t="n">
        <v>2.22222222222222</v>
      </c>
      <c r="R842" s="0" t="s">
        <v>40</v>
      </c>
      <c r="S842" s="0" t="s">
        <v>41</v>
      </c>
      <c r="T842" s="0" t="s">
        <v>41</v>
      </c>
      <c r="U842" s="0" t="s">
        <v>41</v>
      </c>
      <c r="V842" s="0" t="s">
        <v>41</v>
      </c>
      <c r="W842" s="0" t="s">
        <v>41</v>
      </c>
      <c r="X842" s="0" t="s">
        <v>40</v>
      </c>
      <c r="Y842" s="0" t="s">
        <v>40</v>
      </c>
      <c r="Z842" s="0" t="s">
        <v>40</v>
      </c>
      <c r="AA842" s="0" t="s">
        <v>40</v>
      </c>
      <c r="AB842" s="0" t="s">
        <v>40</v>
      </c>
      <c r="AC842" s="0" t="s">
        <v>40</v>
      </c>
      <c r="AD842" s="0" t="s">
        <v>40</v>
      </c>
      <c r="AK842" s="0" t="s">
        <v>65</v>
      </c>
    </row>
    <row r="843" customFormat="false" ht="12.8" hidden="false" customHeight="false" outlineLevel="0" collapsed="false">
      <c r="A843" s="0" t="s">
        <v>627</v>
      </c>
      <c r="B843" s="0" t="n">
        <v>2011</v>
      </c>
      <c r="C843" s="0" t="s">
        <v>59</v>
      </c>
      <c r="D843" s="0" t="s">
        <v>640</v>
      </c>
      <c r="E843" s="0" t="n">
        <v>0</v>
      </c>
      <c r="J843" s="0" t="n">
        <v>4.7068</v>
      </c>
      <c r="K843" s="0" t="n">
        <v>9.5</v>
      </c>
      <c r="L843" s="0" t="n">
        <v>50.4</v>
      </c>
      <c r="M843" s="0" t="n">
        <v>32.4</v>
      </c>
      <c r="N843" s="0" t="n">
        <v>14.2</v>
      </c>
      <c r="O843" s="0" t="n">
        <v>2</v>
      </c>
      <c r="P843" s="0" t="n">
        <v>4.4</v>
      </c>
      <c r="Q843" s="0" t="n">
        <v>0</v>
      </c>
      <c r="R843" s="0" t="s">
        <v>40</v>
      </c>
      <c r="S843" s="0" t="s">
        <v>41</v>
      </c>
      <c r="T843" s="0" t="s">
        <v>41</v>
      </c>
      <c r="U843" s="0" t="s">
        <v>41</v>
      </c>
      <c r="V843" s="0" t="s">
        <v>41</v>
      </c>
      <c r="W843" s="0" t="s">
        <v>41</v>
      </c>
      <c r="X843" s="0" t="s">
        <v>41</v>
      </c>
      <c r="Y843" s="0" t="s">
        <v>40</v>
      </c>
      <c r="Z843" s="0" t="s">
        <v>40</v>
      </c>
      <c r="AA843" s="0" t="s">
        <v>40</v>
      </c>
      <c r="AB843" s="0" t="s">
        <v>40</v>
      </c>
      <c r="AC843" s="0" t="s">
        <v>40</v>
      </c>
      <c r="AD843" s="0" t="s">
        <v>40</v>
      </c>
      <c r="AK843" s="0" t="s">
        <v>65</v>
      </c>
    </row>
    <row r="844" customFormat="false" ht="12.8" hidden="false" customHeight="false" outlineLevel="0" collapsed="false">
      <c r="A844" s="0" t="s">
        <v>627</v>
      </c>
      <c r="B844" s="0" t="n">
        <v>2011</v>
      </c>
      <c r="C844" s="0" t="s">
        <v>38</v>
      </c>
      <c r="D844" s="0" t="s">
        <v>641</v>
      </c>
      <c r="E844" s="0" t="n">
        <v>0</v>
      </c>
      <c r="F844" s="0" t="n">
        <v>11.3214285714286</v>
      </c>
      <c r="G844" s="0" t="n">
        <v>31.1071428571429</v>
      </c>
      <c r="H844" s="0" t="n">
        <v>39.3928571428571</v>
      </c>
      <c r="I844" s="0" t="n">
        <v>23.7857142857143</v>
      </c>
      <c r="J844" s="0" t="n">
        <v>3.82142857142857</v>
      </c>
      <c r="K844" s="0" t="n">
        <v>0</v>
      </c>
      <c r="L844" s="0" t="n">
        <v>38.3214285714286</v>
      </c>
      <c r="M844" s="0" t="n">
        <v>17.6428571428571</v>
      </c>
      <c r="N844" s="0" t="n">
        <v>7.39285714285714</v>
      </c>
      <c r="O844" s="0" t="n">
        <v>0</v>
      </c>
      <c r="P844" s="0" t="n">
        <v>3.53571428571429</v>
      </c>
      <c r="Q844" s="0" t="n">
        <v>0.0555555555555556</v>
      </c>
      <c r="R844" s="0" t="s">
        <v>40</v>
      </c>
      <c r="S844" s="0" t="s">
        <v>40</v>
      </c>
      <c r="T844" s="0" t="s">
        <v>40</v>
      </c>
      <c r="U844" s="0" t="s">
        <v>40</v>
      </c>
      <c r="V844" s="0" t="s">
        <v>40</v>
      </c>
      <c r="W844" s="0" t="s">
        <v>40</v>
      </c>
      <c r="X844" s="0" t="s">
        <v>40</v>
      </c>
      <c r="Y844" s="0" t="s">
        <v>40</v>
      </c>
      <c r="Z844" s="0" t="s">
        <v>40</v>
      </c>
      <c r="AA844" s="0" t="s">
        <v>40</v>
      </c>
      <c r="AB844" s="0" t="s">
        <v>40</v>
      </c>
      <c r="AC844" s="0" t="s">
        <v>40</v>
      </c>
      <c r="AD844" s="0" t="s">
        <v>40</v>
      </c>
      <c r="AK844" s="0" t="s">
        <v>46</v>
      </c>
    </row>
    <row r="845" customFormat="false" ht="12.8" hidden="false" customHeight="false" outlineLevel="0" collapsed="false">
      <c r="A845" s="0" t="s">
        <v>627</v>
      </c>
      <c r="B845" s="0" t="n">
        <v>2011</v>
      </c>
      <c r="C845" s="0" t="s">
        <v>38</v>
      </c>
      <c r="D845" s="0" t="s">
        <v>642</v>
      </c>
      <c r="E845" s="0" t="n">
        <v>0</v>
      </c>
      <c r="J845" s="0" t="n">
        <v>4.111</v>
      </c>
      <c r="K845" s="0" t="n">
        <v>11.7857142857143</v>
      </c>
      <c r="L845" s="0" t="n">
        <v>38.9285714285714</v>
      </c>
      <c r="M845" s="0" t="n">
        <v>23.5</v>
      </c>
      <c r="N845" s="0" t="n">
        <v>7.75</v>
      </c>
      <c r="O845" s="0" t="n">
        <v>0</v>
      </c>
      <c r="P845" s="0" t="n">
        <v>3.53571428571429</v>
      </c>
      <c r="Q845" s="0" t="n">
        <v>0</v>
      </c>
      <c r="R845" s="0" t="s">
        <v>40</v>
      </c>
      <c r="S845" s="0" t="s">
        <v>41</v>
      </c>
      <c r="T845" s="0" t="s">
        <v>41</v>
      </c>
      <c r="U845" s="0" t="s">
        <v>41</v>
      </c>
      <c r="V845" s="0" t="s">
        <v>41</v>
      </c>
      <c r="W845" s="0" t="s">
        <v>41</v>
      </c>
      <c r="X845" s="0" t="s">
        <v>40</v>
      </c>
      <c r="Y845" s="0" t="s">
        <v>40</v>
      </c>
      <c r="Z845" s="0" t="s">
        <v>40</v>
      </c>
      <c r="AA845" s="0" t="s">
        <v>40</v>
      </c>
      <c r="AB845" s="0" t="s">
        <v>40</v>
      </c>
      <c r="AC845" s="0" t="s">
        <v>40</v>
      </c>
      <c r="AD845" s="0" t="s">
        <v>40</v>
      </c>
      <c r="AK845" s="0" t="s">
        <v>46</v>
      </c>
    </row>
    <row r="846" customFormat="false" ht="12.8" hidden="false" customHeight="false" outlineLevel="0" collapsed="false">
      <c r="A846" s="0" t="s">
        <v>627</v>
      </c>
      <c r="B846" s="0" t="n">
        <v>2011</v>
      </c>
      <c r="C846" s="0" t="s">
        <v>38</v>
      </c>
      <c r="D846" s="0" t="s">
        <v>643</v>
      </c>
      <c r="E846" s="0" t="n">
        <v>0</v>
      </c>
      <c r="F846" s="0" t="n">
        <v>12.8214285714286</v>
      </c>
      <c r="G846" s="0" t="n">
        <v>33</v>
      </c>
      <c r="J846" s="0" t="n">
        <v>2.944</v>
      </c>
      <c r="K846" s="0" t="n">
        <v>10.3571428571429</v>
      </c>
      <c r="L846" s="0" t="n">
        <v>39.5</v>
      </c>
      <c r="M846" s="0" t="n">
        <v>20.0357142857143</v>
      </c>
      <c r="N846" s="0" t="n">
        <v>14.5357142857143</v>
      </c>
      <c r="O846" s="0" t="n">
        <v>0</v>
      </c>
      <c r="P846" s="0" t="n">
        <v>4.64285714285714</v>
      </c>
      <c r="Q846" s="0" t="n">
        <v>0.388888888888889</v>
      </c>
      <c r="R846" s="0" t="s">
        <v>40</v>
      </c>
      <c r="S846" s="0" t="s">
        <v>40</v>
      </c>
      <c r="T846" s="0" t="s">
        <v>40</v>
      </c>
      <c r="U846" s="0" t="s">
        <v>41</v>
      </c>
      <c r="V846" s="0" t="s">
        <v>41</v>
      </c>
      <c r="W846" s="0" t="s">
        <v>41</v>
      </c>
      <c r="X846" s="0" t="s">
        <v>40</v>
      </c>
      <c r="Y846" s="0" t="s">
        <v>40</v>
      </c>
      <c r="Z846" s="0" t="s">
        <v>40</v>
      </c>
      <c r="AA846" s="0" t="s">
        <v>40</v>
      </c>
      <c r="AB846" s="0" t="s">
        <v>40</v>
      </c>
      <c r="AC846" s="0" t="s">
        <v>40</v>
      </c>
      <c r="AD846" s="0" t="s">
        <v>40</v>
      </c>
      <c r="AK846" s="0" t="s">
        <v>46</v>
      </c>
    </row>
    <row r="847" customFormat="false" ht="12.8" hidden="false" customHeight="false" outlineLevel="0" collapsed="false">
      <c r="A847" s="0" t="s">
        <v>627</v>
      </c>
      <c r="B847" s="0" t="n">
        <v>2011</v>
      </c>
      <c r="C847" s="0" t="s">
        <v>644</v>
      </c>
      <c r="D847" s="0" t="s">
        <v>645</v>
      </c>
      <c r="E847" s="0" t="n">
        <v>0</v>
      </c>
      <c r="I847" s="0" t="n">
        <v>5.958</v>
      </c>
      <c r="K847" s="0" t="n">
        <v>0.581</v>
      </c>
      <c r="L847" s="0" t="n">
        <v>49.5</v>
      </c>
      <c r="M847" s="0" t="n">
        <v>37.1785714285714</v>
      </c>
      <c r="N847" s="0" t="n">
        <v>4.78571428571429</v>
      </c>
      <c r="O847" s="0" t="n">
        <v>0</v>
      </c>
      <c r="P847" s="0" t="n">
        <v>3.78571428571429</v>
      </c>
      <c r="Q847" s="0" t="n">
        <v>0.789473684210526</v>
      </c>
      <c r="R847" s="0" t="s">
        <v>40</v>
      </c>
      <c r="S847" s="0" t="s">
        <v>78</v>
      </c>
      <c r="T847" s="0" t="s">
        <v>78</v>
      </c>
      <c r="U847" s="0" t="s">
        <v>78</v>
      </c>
      <c r="V847" s="0" t="s">
        <v>78</v>
      </c>
      <c r="W847" s="0" t="s">
        <v>78</v>
      </c>
      <c r="X847" s="0" t="s">
        <v>78</v>
      </c>
      <c r="Y847" s="0" t="s">
        <v>40</v>
      </c>
      <c r="Z847" s="0" t="s">
        <v>40</v>
      </c>
      <c r="AA847" s="0" t="s">
        <v>40</v>
      </c>
      <c r="AB847" s="0" t="s">
        <v>40</v>
      </c>
      <c r="AC847" s="0" t="s">
        <v>40</v>
      </c>
      <c r="AD847" s="0" t="s">
        <v>40</v>
      </c>
      <c r="AK847" s="0" t="s">
        <v>81</v>
      </c>
    </row>
    <row r="848" customFormat="false" ht="12.8" hidden="false" customHeight="false" outlineLevel="0" collapsed="false">
      <c r="A848" s="0" t="s">
        <v>627</v>
      </c>
      <c r="B848" s="0" t="n">
        <v>2011</v>
      </c>
      <c r="C848" s="0" t="s">
        <v>644</v>
      </c>
      <c r="D848" s="0" t="s">
        <v>665</v>
      </c>
      <c r="E848" s="0" t="n">
        <v>0</v>
      </c>
      <c r="I848" s="0" t="n">
        <v>5.958</v>
      </c>
      <c r="K848" s="0" t="n">
        <v>0.775</v>
      </c>
      <c r="L848" s="0" t="n">
        <v>1.479</v>
      </c>
      <c r="M848" s="0" t="n">
        <v>45.4642857142857</v>
      </c>
      <c r="N848" s="0" t="n">
        <v>5.64285714285714</v>
      </c>
      <c r="O848" s="0" t="n">
        <v>0</v>
      </c>
      <c r="P848" s="0" t="n">
        <v>3.78571428571429</v>
      </c>
      <c r="Q848" s="0" t="n">
        <v>0.789473684210526</v>
      </c>
      <c r="R848" s="0" t="s">
        <v>40</v>
      </c>
      <c r="S848" s="0" t="s">
        <v>78</v>
      </c>
      <c r="T848" s="0" t="s">
        <v>78</v>
      </c>
      <c r="U848" s="0" t="s">
        <v>78</v>
      </c>
      <c r="V848" s="0" t="s">
        <v>78</v>
      </c>
      <c r="W848" s="0" t="s">
        <v>78</v>
      </c>
      <c r="X848" s="0" t="s">
        <v>78</v>
      </c>
      <c r="Y848" s="0" t="s">
        <v>78</v>
      </c>
      <c r="Z848" s="0" t="s">
        <v>40</v>
      </c>
      <c r="AA848" s="0" t="s">
        <v>40</v>
      </c>
      <c r="AB848" s="0" t="s">
        <v>40</v>
      </c>
      <c r="AC848" s="0" t="s">
        <v>40</v>
      </c>
      <c r="AD848" s="0" t="s">
        <v>40</v>
      </c>
      <c r="AK848" s="0" t="s">
        <v>81</v>
      </c>
    </row>
    <row r="849" customFormat="false" ht="12.8" hidden="false" customHeight="false" outlineLevel="0" collapsed="false">
      <c r="A849" s="0" t="s">
        <v>627</v>
      </c>
      <c r="B849" s="0" t="n">
        <v>2011</v>
      </c>
      <c r="C849" s="0" t="s">
        <v>38</v>
      </c>
      <c r="D849" s="0" t="s">
        <v>646</v>
      </c>
      <c r="E849" s="0" t="n">
        <v>0</v>
      </c>
      <c r="F849" s="0" t="n">
        <v>11.3214285714286</v>
      </c>
      <c r="G849" s="0" t="n">
        <v>31.1071428571429</v>
      </c>
      <c r="H849" s="0" t="n">
        <v>49.7857142857143</v>
      </c>
      <c r="I849" s="0" t="n">
        <v>20.6071428571429</v>
      </c>
      <c r="J849" s="0" t="n">
        <v>1.17857142857143</v>
      </c>
      <c r="K849" s="0" t="n">
        <v>0</v>
      </c>
      <c r="L849" s="0" t="n">
        <v>17.4285714285714</v>
      </c>
      <c r="M849" s="0" t="n">
        <v>13.6785714285714</v>
      </c>
      <c r="N849" s="0" t="n">
        <v>0</v>
      </c>
      <c r="O849" s="0" t="n">
        <v>0</v>
      </c>
      <c r="P849" s="0" t="n">
        <v>0.678571428571429</v>
      </c>
      <c r="Q849" s="0" t="n">
        <v>0</v>
      </c>
      <c r="R849" s="0" t="s">
        <v>40</v>
      </c>
      <c r="S849" s="0" t="s">
        <v>40</v>
      </c>
      <c r="T849" s="0" t="s">
        <v>40</v>
      </c>
      <c r="U849" s="0" t="s">
        <v>40</v>
      </c>
      <c r="V849" s="0" t="s">
        <v>40</v>
      </c>
      <c r="W849" s="0" t="s">
        <v>40</v>
      </c>
      <c r="X849" s="0" t="s">
        <v>40</v>
      </c>
      <c r="Y849" s="0" t="s">
        <v>40</v>
      </c>
      <c r="Z849" s="0" t="s">
        <v>40</v>
      </c>
      <c r="AA849" s="0" t="s">
        <v>40</v>
      </c>
      <c r="AB849" s="0" t="s">
        <v>40</v>
      </c>
      <c r="AC849" s="0" t="s">
        <v>40</v>
      </c>
      <c r="AD849" s="0" t="s">
        <v>40</v>
      </c>
      <c r="AK849" s="0" t="s">
        <v>46</v>
      </c>
    </row>
    <row r="850" customFormat="false" ht="12.8" hidden="false" customHeight="false" outlineLevel="0" collapsed="false">
      <c r="A850" s="0" t="s">
        <v>627</v>
      </c>
      <c r="B850" s="0" t="n">
        <v>2011</v>
      </c>
      <c r="C850" s="0" t="s">
        <v>59</v>
      </c>
      <c r="D850" s="0" t="s">
        <v>647</v>
      </c>
      <c r="E850" s="0" t="n">
        <v>0</v>
      </c>
      <c r="F850" s="0" t="n">
        <v>9.89285714285714</v>
      </c>
      <c r="G850" s="0" t="n">
        <v>29.7142857142857</v>
      </c>
      <c r="H850" s="0" t="n">
        <v>47.1785714285714</v>
      </c>
      <c r="I850" s="0" t="n">
        <v>4.71428571428571</v>
      </c>
      <c r="J850" s="0" t="n">
        <v>0</v>
      </c>
      <c r="K850" s="0" t="n">
        <v>0</v>
      </c>
      <c r="L850" s="0" t="n">
        <v>11.4285714285714</v>
      </c>
      <c r="M850" s="0" t="n">
        <v>12.1785714285714</v>
      </c>
      <c r="N850" s="0" t="n">
        <v>0</v>
      </c>
      <c r="O850" s="0" t="n">
        <v>0</v>
      </c>
      <c r="P850" s="0" t="n">
        <v>0.964285714285714</v>
      </c>
      <c r="Q850" s="0" t="n">
        <v>0</v>
      </c>
      <c r="R850" s="0" t="s">
        <v>40</v>
      </c>
      <c r="S850" s="0" t="s">
        <v>40</v>
      </c>
      <c r="T850" s="0" t="s">
        <v>40</v>
      </c>
      <c r="U850" s="0" t="s">
        <v>40</v>
      </c>
      <c r="V850" s="0" t="s">
        <v>40</v>
      </c>
      <c r="W850" s="0" t="s">
        <v>40</v>
      </c>
      <c r="X850" s="0" t="s">
        <v>40</v>
      </c>
      <c r="Y850" s="0" t="s">
        <v>40</v>
      </c>
      <c r="Z850" s="0" t="s">
        <v>40</v>
      </c>
      <c r="AA850" s="0" t="s">
        <v>40</v>
      </c>
      <c r="AB850" s="0" t="s">
        <v>40</v>
      </c>
      <c r="AC850" s="0" t="s">
        <v>40</v>
      </c>
      <c r="AD850" s="0" t="s">
        <v>40</v>
      </c>
      <c r="AK850" s="0" t="s">
        <v>65</v>
      </c>
    </row>
    <row r="851" customFormat="false" ht="12.8" hidden="false" customHeight="false" outlineLevel="0" collapsed="false">
      <c r="A851" s="0" t="s">
        <v>627</v>
      </c>
      <c r="B851" s="0" t="n">
        <v>2011</v>
      </c>
      <c r="C851" s="0" t="s">
        <v>38</v>
      </c>
      <c r="D851" s="0" t="s">
        <v>648</v>
      </c>
      <c r="E851" s="0" t="n">
        <v>0</v>
      </c>
      <c r="F851" s="0" t="n">
        <v>11.3214285714286</v>
      </c>
      <c r="G851" s="0" t="n">
        <v>30.5357142857143</v>
      </c>
      <c r="H851" s="0" t="n">
        <v>25</v>
      </c>
      <c r="I851" s="0" t="n">
        <v>0</v>
      </c>
      <c r="J851" s="0" t="n">
        <v>4.46428571428571</v>
      </c>
      <c r="K851" s="0" t="n">
        <v>0</v>
      </c>
      <c r="L851" s="0" t="n">
        <v>28.4285714285714</v>
      </c>
      <c r="M851" s="0" t="n">
        <v>16.7142857142857</v>
      </c>
      <c r="N851" s="0" t="n">
        <v>0</v>
      </c>
      <c r="O851" s="0" t="n">
        <v>0</v>
      </c>
      <c r="P851" s="0" t="n">
        <v>3.46428571428571</v>
      </c>
      <c r="Q851" s="0" t="n">
        <v>0.4375</v>
      </c>
      <c r="R851" s="0" t="s">
        <v>40</v>
      </c>
      <c r="S851" s="0" t="s">
        <v>40</v>
      </c>
      <c r="T851" s="0" t="s">
        <v>40</v>
      </c>
      <c r="U851" s="0" t="s">
        <v>40</v>
      </c>
      <c r="V851" s="0" t="s">
        <v>40</v>
      </c>
      <c r="W851" s="0" t="s">
        <v>40</v>
      </c>
      <c r="X851" s="0" t="s">
        <v>40</v>
      </c>
      <c r="Y851" s="0" t="s">
        <v>40</v>
      </c>
      <c r="Z851" s="0" t="s">
        <v>40</v>
      </c>
      <c r="AA851" s="0" t="s">
        <v>40</v>
      </c>
      <c r="AB851" s="0" t="s">
        <v>40</v>
      </c>
      <c r="AC851" s="0" t="s">
        <v>40</v>
      </c>
      <c r="AD851" s="0" t="s">
        <v>40</v>
      </c>
      <c r="AK851" s="0" t="s">
        <v>46</v>
      </c>
    </row>
    <row r="852" customFormat="false" ht="12.8" hidden="false" customHeight="false" outlineLevel="0" collapsed="false">
      <c r="A852" s="0" t="s">
        <v>627</v>
      </c>
      <c r="B852" s="0" t="n">
        <v>2011</v>
      </c>
      <c r="C852" s="0" t="s">
        <v>38</v>
      </c>
      <c r="D852" s="0" t="s">
        <v>649</v>
      </c>
      <c r="E852" s="0" t="n">
        <v>0</v>
      </c>
      <c r="J852" s="0" t="n">
        <v>2.332</v>
      </c>
      <c r="K852" s="0" t="n">
        <v>9.5</v>
      </c>
      <c r="L852" s="0" t="n">
        <v>35.3571428571429</v>
      </c>
      <c r="M852" s="0" t="n">
        <v>16.4285714285714</v>
      </c>
      <c r="N852" s="0" t="n">
        <v>0</v>
      </c>
      <c r="O852" s="0" t="n">
        <v>0</v>
      </c>
      <c r="P852" s="0" t="n">
        <v>3.75</v>
      </c>
      <c r="Q852" s="0" t="n">
        <v>0.5</v>
      </c>
      <c r="R852" s="0" t="s">
        <v>40</v>
      </c>
      <c r="S852" s="0" t="s">
        <v>41</v>
      </c>
      <c r="T852" s="0" t="s">
        <v>41</v>
      </c>
      <c r="U852" s="0" t="s">
        <v>41</v>
      </c>
      <c r="V852" s="0" t="s">
        <v>41</v>
      </c>
      <c r="W852" s="0" t="s">
        <v>41</v>
      </c>
      <c r="X852" s="0" t="s">
        <v>40</v>
      </c>
      <c r="Y852" s="0" t="s">
        <v>40</v>
      </c>
      <c r="Z852" s="0" t="s">
        <v>40</v>
      </c>
      <c r="AA852" s="0" t="s">
        <v>40</v>
      </c>
      <c r="AB852" s="0" t="s">
        <v>40</v>
      </c>
      <c r="AC852" s="0" t="s">
        <v>40</v>
      </c>
      <c r="AD852" s="0" t="s">
        <v>40</v>
      </c>
      <c r="AK852" s="0" t="s">
        <v>46</v>
      </c>
    </row>
    <row r="853" customFormat="false" ht="12.8" hidden="false" customHeight="false" outlineLevel="0" collapsed="false">
      <c r="A853" s="0" t="s">
        <v>627</v>
      </c>
      <c r="B853" s="0" t="n">
        <v>2011</v>
      </c>
      <c r="C853" s="0" t="s">
        <v>38</v>
      </c>
      <c r="D853" s="0" t="s">
        <v>650</v>
      </c>
      <c r="E853" s="0" t="n">
        <v>0</v>
      </c>
      <c r="F853" s="0" t="n">
        <v>12.8214285714286</v>
      </c>
      <c r="G853" s="0" t="n">
        <v>32.4642857142857</v>
      </c>
      <c r="J853" s="0" t="n">
        <v>1.269</v>
      </c>
      <c r="K853" s="0" t="n">
        <v>7.96428571428571</v>
      </c>
      <c r="L853" s="0" t="n">
        <v>38.6071428571429</v>
      </c>
      <c r="M853" s="0" t="n">
        <v>12.25</v>
      </c>
      <c r="N853" s="0" t="n">
        <v>0</v>
      </c>
      <c r="O853" s="0" t="n">
        <v>0</v>
      </c>
      <c r="P853" s="0" t="n">
        <v>5.85714285714286</v>
      </c>
      <c r="Q853" s="0" t="n">
        <v>1.55555555555556</v>
      </c>
      <c r="R853" s="0" t="s">
        <v>40</v>
      </c>
      <c r="S853" s="0" t="s">
        <v>40</v>
      </c>
      <c r="T853" s="0" t="s">
        <v>40</v>
      </c>
      <c r="U853" s="0" t="s">
        <v>41</v>
      </c>
      <c r="V853" s="0" t="s">
        <v>41</v>
      </c>
      <c r="W853" s="0" t="s">
        <v>41</v>
      </c>
      <c r="X853" s="0" t="s">
        <v>40</v>
      </c>
      <c r="Y853" s="0" t="s">
        <v>40</v>
      </c>
      <c r="Z853" s="0" t="s">
        <v>40</v>
      </c>
      <c r="AA853" s="0" t="s">
        <v>40</v>
      </c>
      <c r="AB853" s="0" t="s">
        <v>40</v>
      </c>
      <c r="AC853" s="0" t="s">
        <v>40</v>
      </c>
      <c r="AD853" s="0" t="s">
        <v>40</v>
      </c>
      <c r="AK853" s="0" t="s">
        <v>46</v>
      </c>
    </row>
    <row r="854" customFormat="false" ht="12.8" hidden="false" customHeight="false" outlineLevel="0" collapsed="false">
      <c r="A854" s="0" t="s">
        <v>627</v>
      </c>
      <c r="B854" s="0" t="n">
        <v>2011</v>
      </c>
      <c r="C854" s="0" t="s">
        <v>38</v>
      </c>
      <c r="D854" s="0" t="s">
        <v>651</v>
      </c>
      <c r="E854" s="0" t="n">
        <v>0</v>
      </c>
      <c r="F854" s="0" t="n">
        <v>11.3214285714286</v>
      </c>
      <c r="G854" s="0" t="n">
        <v>30.5357142857143</v>
      </c>
      <c r="H854" s="0" t="n">
        <v>27.1071428571429</v>
      </c>
      <c r="I854" s="0" t="n">
        <v>0</v>
      </c>
      <c r="J854" s="0" t="n">
        <v>0</v>
      </c>
      <c r="K854" s="0" t="n">
        <v>0</v>
      </c>
      <c r="L854" s="0" t="n">
        <v>17.2857142857143</v>
      </c>
      <c r="M854" s="0" t="n">
        <v>10.2142857142857</v>
      </c>
      <c r="N854" s="0" t="n">
        <v>0</v>
      </c>
      <c r="O854" s="0" t="n">
        <v>0</v>
      </c>
      <c r="P854" s="0" t="n">
        <v>1</v>
      </c>
      <c r="Q854" s="0" t="n">
        <v>0</v>
      </c>
      <c r="R854" s="0" t="s">
        <v>40</v>
      </c>
      <c r="S854" s="0" t="s">
        <v>40</v>
      </c>
      <c r="T854" s="0" t="s">
        <v>40</v>
      </c>
      <c r="U854" s="0" t="s">
        <v>40</v>
      </c>
      <c r="V854" s="0" t="s">
        <v>40</v>
      </c>
      <c r="W854" s="0" t="s">
        <v>40</v>
      </c>
      <c r="X854" s="0" t="s">
        <v>40</v>
      </c>
      <c r="Y854" s="0" t="s">
        <v>40</v>
      </c>
      <c r="Z854" s="0" t="s">
        <v>40</v>
      </c>
      <c r="AA854" s="0" t="s">
        <v>40</v>
      </c>
      <c r="AB854" s="0" t="s">
        <v>40</v>
      </c>
      <c r="AC854" s="0" t="s">
        <v>40</v>
      </c>
      <c r="AD854" s="0" t="s">
        <v>40</v>
      </c>
      <c r="AK854" s="0" t="s">
        <v>46</v>
      </c>
    </row>
    <row r="855" customFormat="false" ht="12.8" hidden="false" customHeight="false" outlineLevel="0" collapsed="false">
      <c r="A855" s="0" t="s">
        <v>627</v>
      </c>
      <c r="B855" s="0" t="n">
        <v>2011</v>
      </c>
      <c r="C855" s="0" t="s">
        <v>99</v>
      </c>
      <c r="D855" s="0" t="s">
        <v>206</v>
      </c>
      <c r="J855" s="0" t="n">
        <v>60</v>
      </c>
      <c r="S855" s="0" t="s">
        <v>436</v>
      </c>
      <c r="T855" s="0" t="s">
        <v>436</v>
      </c>
      <c r="U855" s="0" t="s">
        <v>436</v>
      </c>
      <c r="V855" s="0" t="s">
        <v>436</v>
      </c>
      <c r="W855" s="0" t="s">
        <v>436</v>
      </c>
      <c r="X855" s="0" t="s">
        <v>436</v>
      </c>
    </row>
    <row r="856" customFormat="false" ht="12.8" hidden="false" customHeight="false" outlineLevel="0" collapsed="false">
      <c r="A856" s="0" t="s">
        <v>627</v>
      </c>
      <c r="B856" s="0" t="n">
        <v>2011</v>
      </c>
      <c r="C856" s="0" t="s">
        <v>99</v>
      </c>
      <c r="D856" s="0" t="s">
        <v>102</v>
      </c>
      <c r="J856" s="0" t="n">
        <v>45</v>
      </c>
      <c r="S856" s="0" t="s">
        <v>436</v>
      </c>
      <c r="T856" s="0" t="s">
        <v>436</v>
      </c>
      <c r="U856" s="0" t="s">
        <v>436</v>
      </c>
      <c r="V856" s="0" t="s">
        <v>436</v>
      </c>
      <c r="W856" s="0" t="s">
        <v>436</v>
      </c>
      <c r="X856" s="0" t="s">
        <v>436</v>
      </c>
    </row>
    <row r="857" customFormat="false" ht="12.8" hidden="false" customHeight="false" outlineLevel="0" collapsed="false">
      <c r="A857" s="0" t="s">
        <v>627</v>
      </c>
      <c r="B857" s="0" t="n">
        <v>2011</v>
      </c>
      <c r="C857" s="0" t="s">
        <v>99</v>
      </c>
      <c r="D857" s="0" t="s">
        <v>652</v>
      </c>
      <c r="J857" s="0" t="n">
        <v>50</v>
      </c>
      <c r="S857" s="0" t="s">
        <v>436</v>
      </c>
      <c r="T857" s="0" t="s">
        <v>436</v>
      </c>
      <c r="U857" s="0" t="s">
        <v>436</v>
      </c>
      <c r="V857" s="0" t="s">
        <v>436</v>
      </c>
      <c r="W857" s="0" t="s">
        <v>436</v>
      </c>
      <c r="X857" s="0" t="s">
        <v>436</v>
      </c>
    </row>
    <row r="858" customFormat="false" ht="12.8" hidden="false" customHeight="false" outlineLevel="0" collapsed="false">
      <c r="A858" s="0" t="s">
        <v>627</v>
      </c>
      <c r="B858" s="0" t="n">
        <v>2011</v>
      </c>
      <c r="C858" s="0" t="s">
        <v>99</v>
      </c>
      <c r="D858" s="0" t="s">
        <v>653</v>
      </c>
      <c r="J858" s="0" t="n">
        <v>50</v>
      </c>
      <c r="S858" s="0" t="s">
        <v>436</v>
      </c>
      <c r="T858" s="0" t="s">
        <v>436</v>
      </c>
      <c r="U858" s="0" t="s">
        <v>436</v>
      </c>
      <c r="V858" s="0" t="s">
        <v>436</v>
      </c>
      <c r="W858" s="0" t="s">
        <v>436</v>
      </c>
      <c r="X858" s="0" t="s">
        <v>436</v>
      </c>
    </row>
    <row r="859" customFormat="false" ht="12.8" hidden="false" customHeight="false" outlineLevel="0" collapsed="false">
      <c r="A859" s="0" t="s">
        <v>627</v>
      </c>
      <c r="B859" s="0" t="n">
        <v>2011</v>
      </c>
      <c r="C859" s="0" t="s">
        <v>384</v>
      </c>
      <c r="D859" s="0" t="s">
        <v>654</v>
      </c>
      <c r="L859" s="0" t="n">
        <v>13</v>
      </c>
      <c r="W859" s="0" t="s">
        <v>41</v>
      </c>
      <c r="X859" s="0" t="s">
        <v>41</v>
      </c>
      <c r="Y859" s="0" t="s">
        <v>41</v>
      </c>
    </row>
    <row r="860" customFormat="false" ht="12.8" hidden="false" customHeight="false" outlineLevel="0" collapsed="false">
      <c r="A860" s="0" t="s">
        <v>627</v>
      </c>
      <c r="B860" s="0" t="n">
        <v>2011</v>
      </c>
      <c r="C860" s="0" t="s">
        <v>384</v>
      </c>
      <c r="D860" s="0" t="s">
        <v>655</v>
      </c>
      <c r="L860" s="0" t="n">
        <v>10</v>
      </c>
      <c r="W860" s="0" t="s">
        <v>41</v>
      </c>
      <c r="X860" s="0" t="s">
        <v>41</v>
      </c>
      <c r="Y860" s="0" t="s">
        <v>41</v>
      </c>
    </row>
    <row r="861" customFormat="false" ht="12.8" hidden="false" customHeight="false" outlineLevel="0" collapsed="false">
      <c r="A861" s="0" t="s">
        <v>627</v>
      </c>
      <c r="B861" s="0" t="n">
        <v>2011</v>
      </c>
      <c r="C861" s="0" t="s">
        <v>312</v>
      </c>
      <c r="D861" s="0" t="s">
        <v>666</v>
      </c>
      <c r="F861" s="0" t="n">
        <v>13.3</v>
      </c>
      <c r="G861" s="0" t="n">
        <v>36.8</v>
      </c>
      <c r="H861" s="0" t="n">
        <v>42.3</v>
      </c>
      <c r="I861" s="0" t="n">
        <v>52.4</v>
      </c>
      <c r="L861" s="0" t="n">
        <v>10</v>
      </c>
      <c r="S861" s="0" t="s">
        <v>40</v>
      </c>
      <c r="T861" s="0" t="s">
        <v>40</v>
      </c>
      <c r="U861" s="0" t="s">
        <v>40</v>
      </c>
      <c r="V861" s="0" t="s">
        <v>40</v>
      </c>
      <c r="W861" s="0" t="s">
        <v>41</v>
      </c>
      <c r="X861" s="0" t="s">
        <v>41</v>
      </c>
      <c r="Y861" s="0" t="s">
        <v>41</v>
      </c>
      <c r="AK861" s="0" t="s">
        <v>72</v>
      </c>
    </row>
    <row r="862" customFormat="false" ht="12.8" hidden="false" customHeight="false" outlineLevel="0" collapsed="false">
      <c r="A862" s="0" t="s">
        <v>627</v>
      </c>
      <c r="B862" s="0" t="n">
        <v>2011</v>
      </c>
      <c r="C862" s="0" t="s">
        <v>312</v>
      </c>
      <c r="D862" s="0" t="s">
        <v>657</v>
      </c>
      <c r="F862" s="0" t="n">
        <v>13.3</v>
      </c>
      <c r="G862" s="0" t="n">
        <v>36.8</v>
      </c>
      <c r="H862" s="0" t="n">
        <v>42.3</v>
      </c>
      <c r="I862" s="0" t="n">
        <v>52.4</v>
      </c>
      <c r="L862" s="0" t="n">
        <v>15</v>
      </c>
      <c r="S862" s="0" t="s">
        <v>40</v>
      </c>
      <c r="T862" s="0" t="s">
        <v>40</v>
      </c>
      <c r="U862" s="0" t="s">
        <v>40</v>
      </c>
      <c r="V862" s="0" t="s">
        <v>40</v>
      </c>
      <c r="W862" s="0" t="s">
        <v>41</v>
      </c>
      <c r="X862" s="0" t="s">
        <v>41</v>
      </c>
      <c r="Y862" s="0" t="s">
        <v>41</v>
      </c>
      <c r="AK862" s="0" t="s">
        <v>72</v>
      </c>
    </row>
    <row r="863" customFormat="false" ht="12.8" hidden="false" customHeight="false" outlineLevel="0" collapsed="false">
      <c r="A863" s="0" t="s">
        <v>627</v>
      </c>
      <c r="B863" s="0" t="n">
        <v>2011</v>
      </c>
      <c r="C863" s="0" t="s">
        <v>312</v>
      </c>
      <c r="D863" s="0" t="s">
        <v>658</v>
      </c>
      <c r="J863" s="0" t="n">
        <v>5</v>
      </c>
      <c r="M863" s="0" t="n">
        <v>4</v>
      </c>
      <c r="S863" s="0" t="s">
        <v>41</v>
      </c>
      <c r="T863" s="0" t="s">
        <v>41</v>
      </c>
      <c r="U863" s="0" t="s">
        <v>41</v>
      </c>
      <c r="V863" s="0" t="s">
        <v>41</v>
      </c>
      <c r="W863" s="0" t="s">
        <v>41</v>
      </c>
      <c r="X863" s="0" t="s">
        <v>41</v>
      </c>
      <c r="Y863" s="0" t="s">
        <v>41</v>
      </c>
      <c r="Z863" s="0" t="s">
        <v>41</v>
      </c>
      <c r="AA863" s="0" t="s">
        <v>41</v>
      </c>
      <c r="AK863" s="0" t="s">
        <v>72</v>
      </c>
    </row>
    <row r="864" customFormat="false" ht="12.8" hidden="false" customHeight="false" outlineLevel="0" collapsed="false">
      <c r="A864" s="0" t="s">
        <v>627</v>
      </c>
      <c r="B864" s="0" t="n">
        <v>2011</v>
      </c>
      <c r="C864" s="0" t="s">
        <v>312</v>
      </c>
      <c r="D864" s="0" t="s">
        <v>659</v>
      </c>
      <c r="J864" s="0" t="n">
        <v>5</v>
      </c>
      <c r="K864" s="0" t="n">
        <v>28.5714285714286</v>
      </c>
      <c r="L864" s="0" t="n">
        <v>71.4285714285714</v>
      </c>
      <c r="M864" s="0" t="n">
        <v>42.8571428571429</v>
      </c>
      <c r="S864" s="0" t="s">
        <v>41</v>
      </c>
      <c r="T864" s="0" t="s">
        <v>41</v>
      </c>
      <c r="U864" s="0" t="s">
        <v>41</v>
      </c>
      <c r="V864" s="0" t="s">
        <v>41</v>
      </c>
      <c r="W864" s="0" t="s">
        <v>41</v>
      </c>
      <c r="X864" s="0" t="s">
        <v>40</v>
      </c>
      <c r="Y864" s="0" t="s">
        <v>40</v>
      </c>
      <c r="Z864" s="0" t="s">
        <v>40</v>
      </c>
      <c r="AA864" s="0" t="s">
        <v>40</v>
      </c>
      <c r="AK864" s="0" t="s">
        <v>72</v>
      </c>
    </row>
    <row r="865" customFormat="false" ht="12.8" hidden="false" customHeight="false" outlineLevel="0" collapsed="false">
      <c r="A865" s="0" t="s">
        <v>667</v>
      </c>
      <c r="B865" s="0" t="s">
        <v>433</v>
      </c>
      <c r="C865" s="0" t="s">
        <v>38</v>
      </c>
      <c r="D865" s="0" t="s">
        <v>668</v>
      </c>
      <c r="E865" s="0" t="n">
        <v>0</v>
      </c>
      <c r="F865" s="0" t="n">
        <v>1.2</v>
      </c>
      <c r="G865" s="0" t="n">
        <v>12.3</v>
      </c>
      <c r="J865" s="0" t="n">
        <v>2.8947</v>
      </c>
      <c r="M865" s="0" t="n">
        <v>1.0304</v>
      </c>
      <c r="N865" s="0" t="n">
        <v>13.1</v>
      </c>
      <c r="O865" s="0" t="n">
        <v>16.9</v>
      </c>
      <c r="P865" s="0" t="n">
        <v>0.7</v>
      </c>
      <c r="Q865" s="0" t="n">
        <v>0</v>
      </c>
      <c r="R865" s="0" t="s">
        <v>40</v>
      </c>
      <c r="S865" s="0" t="s">
        <v>40</v>
      </c>
      <c r="T865" s="0" t="s">
        <v>40</v>
      </c>
      <c r="U865" s="0" t="s">
        <v>41</v>
      </c>
      <c r="V865" s="0" t="s">
        <v>41</v>
      </c>
      <c r="W865" s="0" t="s">
        <v>41</v>
      </c>
      <c r="X865" s="0" t="s">
        <v>41</v>
      </c>
      <c r="Y865" s="0" t="s">
        <v>41</v>
      </c>
      <c r="Z865" s="0" t="s">
        <v>41</v>
      </c>
      <c r="AA865" s="0" t="s">
        <v>40</v>
      </c>
      <c r="AB865" s="0" t="s">
        <v>40</v>
      </c>
      <c r="AC865" s="0" t="s">
        <v>40</v>
      </c>
      <c r="AD865" s="0" t="s">
        <v>40</v>
      </c>
      <c r="AF865" s="0" t="s">
        <v>669</v>
      </c>
      <c r="AG865" s="0" t="n">
        <v>70</v>
      </c>
      <c r="AH865" s="0" t="s">
        <v>670</v>
      </c>
      <c r="AI865" s="0" t="s">
        <v>412</v>
      </c>
      <c r="AJ865" s="0" t="s">
        <v>671</v>
      </c>
      <c r="AK865" s="0" t="s">
        <v>46</v>
      </c>
    </row>
    <row r="866" customFormat="false" ht="12.8" hidden="false" customHeight="false" outlineLevel="0" collapsed="false">
      <c r="A866" s="0" t="s">
        <v>667</v>
      </c>
      <c r="B866" s="0" t="s">
        <v>433</v>
      </c>
      <c r="C866" s="0" t="s">
        <v>38</v>
      </c>
      <c r="D866" s="0" t="s">
        <v>672</v>
      </c>
      <c r="E866" s="0" t="n">
        <v>0</v>
      </c>
      <c r="F866" s="0" t="n">
        <v>1.4</v>
      </c>
      <c r="G866" s="0" t="n">
        <v>11.4</v>
      </c>
      <c r="J866" s="0" t="n">
        <v>1.9306</v>
      </c>
      <c r="K866" s="0" t="n">
        <v>0</v>
      </c>
      <c r="L866" s="0" t="n">
        <v>0</v>
      </c>
      <c r="M866" s="0" t="n">
        <v>18.56</v>
      </c>
      <c r="N866" s="0" t="n">
        <v>18.56</v>
      </c>
      <c r="O866" s="0" t="n">
        <v>18.7</v>
      </c>
      <c r="P866" s="0" t="n">
        <v>4.6</v>
      </c>
      <c r="Q866" s="0" t="n">
        <v>0</v>
      </c>
      <c r="R866" s="0" t="s">
        <v>40</v>
      </c>
      <c r="S866" s="0" t="s">
        <v>40</v>
      </c>
      <c r="T866" s="0" t="s">
        <v>40</v>
      </c>
      <c r="U866" s="0" t="s">
        <v>41</v>
      </c>
      <c r="V866" s="0" t="s">
        <v>41</v>
      </c>
      <c r="W866" s="0" t="s">
        <v>41</v>
      </c>
      <c r="X866" s="0" t="s">
        <v>40</v>
      </c>
      <c r="Y866" s="0" t="s">
        <v>40</v>
      </c>
      <c r="Z866" s="0" t="s">
        <v>40</v>
      </c>
      <c r="AA866" s="0" t="s">
        <v>40</v>
      </c>
      <c r="AB866" s="0" t="s">
        <v>40</v>
      </c>
      <c r="AC866" s="0" t="s">
        <v>40</v>
      </c>
      <c r="AD866" s="0" t="s">
        <v>40</v>
      </c>
      <c r="AF866" s="0" t="s">
        <v>673</v>
      </c>
      <c r="AG866" s="0" t="n">
        <v>40</v>
      </c>
      <c r="AH866" s="0" t="s">
        <v>674</v>
      </c>
      <c r="AI866" s="0" t="s">
        <v>412</v>
      </c>
      <c r="AJ866" s="0" t="s">
        <v>675</v>
      </c>
      <c r="AK866" s="0" t="s">
        <v>46</v>
      </c>
    </row>
    <row r="867" customFormat="false" ht="12.8" hidden="false" customHeight="false" outlineLevel="0" collapsed="false">
      <c r="A867" s="0" t="s">
        <v>667</v>
      </c>
      <c r="B867" s="0" t="s">
        <v>433</v>
      </c>
      <c r="C867" s="0" t="s">
        <v>38</v>
      </c>
      <c r="D867" s="0" t="s">
        <v>676</v>
      </c>
      <c r="E867" s="0" t="n">
        <v>0</v>
      </c>
      <c r="F867" s="0" t="n">
        <v>1</v>
      </c>
      <c r="G867" s="0" t="n">
        <v>8.6</v>
      </c>
      <c r="H867" s="0" t="n">
        <v>7.1</v>
      </c>
      <c r="I867" s="0" t="n">
        <v>37.2</v>
      </c>
      <c r="J867" s="0" t="n">
        <v>51.3</v>
      </c>
      <c r="K867" s="0" t="n">
        <v>0</v>
      </c>
      <c r="L867" s="0" t="n">
        <v>0.1</v>
      </c>
      <c r="M867" s="0" t="n">
        <v>7.4</v>
      </c>
      <c r="N867" s="0" t="n">
        <v>24.8</v>
      </c>
      <c r="O867" s="0" t="n">
        <v>14.3</v>
      </c>
      <c r="P867" s="0" t="n">
        <v>0</v>
      </c>
      <c r="Q867" s="0" t="n">
        <v>0</v>
      </c>
      <c r="R867" s="0" t="s">
        <v>40</v>
      </c>
      <c r="S867" s="0" t="s">
        <v>40</v>
      </c>
      <c r="T867" s="0" t="s">
        <v>40</v>
      </c>
      <c r="U867" s="0" t="s">
        <v>40</v>
      </c>
      <c r="V867" s="0" t="s">
        <v>40</v>
      </c>
      <c r="W867" s="0" t="s">
        <v>40</v>
      </c>
      <c r="X867" s="0" t="s">
        <v>40</v>
      </c>
      <c r="Y867" s="0" t="s">
        <v>40</v>
      </c>
      <c r="Z867" s="0" t="s">
        <v>40</v>
      </c>
      <c r="AA867" s="0" t="s">
        <v>40</v>
      </c>
      <c r="AB867" s="0" t="s">
        <v>40</v>
      </c>
      <c r="AC867" s="0" t="s">
        <v>40</v>
      </c>
      <c r="AD867" s="0" t="s">
        <v>40</v>
      </c>
      <c r="AF867" s="0" t="s">
        <v>677</v>
      </c>
      <c r="AG867" s="0" t="n">
        <v>80</v>
      </c>
      <c r="AH867" s="0" t="s">
        <v>674</v>
      </c>
      <c r="AI867" s="0" t="s">
        <v>40</v>
      </c>
      <c r="AJ867" s="0" t="s">
        <v>678</v>
      </c>
      <c r="AK867" s="0" t="s">
        <v>46</v>
      </c>
    </row>
    <row r="868" customFormat="false" ht="12.8" hidden="false" customHeight="false" outlineLevel="0" collapsed="false">
      <c r="A868" s="0" t="s">
        <v>667</v>
      </c>
      <c r="B868" s="0" t="s">
        <v>433</v>
      </c>
      <c r="C868" s="0" t="s">
        <v>38</v>
      </c>
      <c r="D868" s="0" t="s">
        <v>679</v>
      </c>
      <c r="J868" s="0" t="n">
        <v>4.634</v>
      </c>
      <c r="M868" s="0" t="n">
        <v>1.0108</v>
      </c>
      <c r="R868" s="0" t="s">
        <v>41</v>
      </c>
      <c r="S868" s="0" t="s">
        <v>41</v>
      </c>
      <c r="T868" s="0" t="s">
        <v>41</v>
      </c>
      <c r="U868" s="0" t="s">
        <v>41</v>
      </c>
      <c r="V868" s="0" t="s">
        <v>41</v>
      </c>
      <c r="W868" s="0" t="s">
        <v>41</v>
      </c>
      <c r="X868" s="0" t="s">
        <v>41</v>
      </c>
      <c r="Y868" s="0" t="s">
        <v>41</v>
      </c>
      <c r="Z868" s="0" t="s">
        <v>41</v>
      </c>
      <c r="AF868" s="0" t="s">
        <v>680</v>
      </c>
      <c r="AG868" s="0" t="n">
        <v>70</v>
      </c>
      <c r="AH868" s="0" t="s">
        <v>670</v>
      </c>
      <c r="AI868" s="0" t="s">
        <v>681</v>
      </c>
      <c r="AJ868" s="0" t="s">
        <v>682</v>
      </c>
      <c r="AK868" s="0" t="s">
        <v>46</v>
      </c>
    </row>
    <row r="869" customFormat="false" ht="12.8" hidden="false" customHeight="false" outlineLevel="0" collapsed="false">
      <c r="A869" s="0" t="s">
        <v>667</v>
      </c>
      <c r="B869" s="0" t="s">
        <v>433</v>
      </c>
      <c r="C869" s="0" t="s">
        <v>38</v>
      </c>
      <c r="D869" s="0" t="s">
        <v>683</v>
      </c>
      <c r="J869" s="0" t="n">
        <v>3.1711</v>
      </c>
      <c r="N869" s="0" t="n">
        <v>1.009</v>
      </c>
      <c r="R869" s="0" t="s">
        <v>41</v>
      </c>
      <c r="S869" s="0" t="s">
        <v>41</v>
      </c>
      <c r="T869" s="0" t="s">
        <v>41</v>
      </c>
      <c r="U869" s="0" t="s">
        <v>41</v>
      </c>
      <c r="V869" s="0" t="s">
        <v>41</v>
      </c>
      <c r="W869" s="0" t="s">
        <v>41</v>
      </c>
      <c r="X869" s="0" t="s">
        <v>41</v>
      </c>
      <c r="Y869" s="0" t="s">
        <v>41</v>
      </c>
      <c r="Z869" s="0" t="s">
        <v>41</v>
      </c>
      <c r="AF869" s="0" t="s">
        <v>684</v>
      </c>
      <c r="AG869" s="0" t="n">
        <v>70</v>
      </c>
      <c r="AH869" s="0" t="s">
        <v>685</v>
      </c>
      <c r="AI869" s="0" t="s">
        <v>681</v>
      </c>
      <c r="AJ869" s="0" t="s">
        <v>682</v>
      </c>
      <c r="AK869" s="0" t="s">
        <v>46</v>
      </c>
    </row>
    <row r="870" customFormat="false" ht="12.8" hidden="false" customHeight="false" outlineLevel="0" collapsed="false">
      <c r="A870" s="0" t="s">
        <v>667</v>
      </c>
      <c r="B870" s="0" t="s">
        <v>433</v>
      </c>
      <c r="C870" s="0" t="s">
        <v>38</v>
      </c>
      <c r="D870" s="0" t="s">
        <v>686</v>
      </c>
      <c r="E870" s="0" t="n">
        <v>0.4</v>
      </c>
      <c r="F870" s="0" t="n">
        <v>1.5</v>
      </c>
      <c r="G870" s="0" t="n">
        <v>14.9</v>
      </c>
      <c r="H870" s="0" t="n">
        <v>23.1</v>
      </c>
      <c r="J870" s="0" t="n">
        <v>2.9358</v>
      </c>
      <c r="M870" s="0" t="n">
        <v>1.0332</v>
      </c>
      <c r="R870" s="0" t="s">
        <v>40</v>
      </c>
      <c r="S870" s="0" t="s">
        <v>40</v>
      </c>
      <c r="T870" s="0" t="s">
        <v>40</v>
      </c>
      <c r="U870" s="0" t="s">
        <v>40</v>
      </c>
      <c r="V870" s="0" t="s">
        <v>41</v>
      </c>
      <c r="W870" s="0" t="s">
        <v>41</v>
      </c>
      <c r="X870" s="0" t="s">
        <v>41</v>
      </c>
      <c r="Y870" s="0" t="s">
        <v>41</v>
      </c>
      <c r="Z870" s="0" t="s">
        <v>41</v>
      </c>
      <c r="AA870" s="0" t="s">
        <v>41</v>
      </c>
      <c r="AB870" s="0" t="s">
        <v>41</v>
      </c>
      <c r="AC870" s="0" t="s">
        <v>41</v>
      </c>
      <c r="AF870" s="0" t="s">
        <v>687</v>
      </c>
      <c r="AG870" s="0" t="n">
        <v>70</v>
      </c>
      <c r="AH870" s="0" t="s">
        <v>674</v>
      </c>
      <c r="AI870" s="0" t="s">
        <v>384</v>
      </c>
      <c r="AJ870" s="0" t="s">
        <v>688</v>
      </c>
      <c r="AK870" s="0" t="s">
        <v>46</v>
      </c>
    </row>
    <row r="871" customFormat="false" ht="12.8" hidden="false" customHeight="false" outlineLevel="0" collapsed="false">
      <c r="A871" s="0" t="s">
        <v>667</v>
      </c>
      <c r="B871" s="0" t="s">
        <v>433</v>
      </c>
      <c r="C871" s="0" t="s">
        <v>38</v>
      </c>
      <c r="D871" s="0" t="s">
        <v>689</v>
      </c>
      <c r="J871" s="0" t="n">
        <v>4.1591</v>
      </c>
      <c r="M871" s="0" t="n">
        <v>1.037</v>
      </c>
      <c r="R871" s="0" t="s">
        <v>41</v>
      </c>
      <c r="S871" s="0" t="s">
        <v>41</v>
      </c>
      <c r="T871" s="0" t="s">
        <v>41</v>
      </c>
      <c r="U871" s="0" t="s">
        <v>41</v>
      </c>
      <c r="V871" s="0" t="s">
        <v>41</v>
      </c>
      <c r="W871" s="0" t="s">
        <v>41</v>
      </c>
      <c r="X871" s="0" t="s">
        <v>41</v>
      </c>
      <c r="Y871" s="0" t="s">
        <v>41</v>
      </c>
      <c r="Z871" s="0" t="s">
        <v>41</v>
      </c>
      <c r="AA871" s="0" t="s">
        <v>41</v>
      </c>
      <c r="AB871" s="0" t="s">
        <v>41</v>
      </c>
      <c r="AC871" s="0" t="s">
        <v>41</v>
      </c>
      <c r="AF871" s="0" t="s">
        <v>690</v>
      </c>
      <c r="AG871" s="0" t="n">
        <v>80</v>
      </c>
      <c r="AH871" s="0" t="s">
        <v>685</v>
      </c>
      <c r="AI871" s="0" t="s">
        <v>681</v>
      </c>
      <c r="AJ871" s="0" t="s">
        <v>691</v>
      </c>
      <c r="AK871" s="0" t="s">
        <v>46</v>
      </c>
    </row>
    <row r="872" customFormat="false" ht="12.8" hidden="false" customHeight="false" outlineLevel="0" collapsed="false">
      <c r="A872" s="0" t="s">
        <v>667</v>
      </c>
      <c r="B872" s="0" t="s">
        <v>433</v>
      </c>
      <c r="C872" s="0" t="s">
        <v>38</v>
      </c>
      <c r="D872" s="0" t="s">
        <v>692</v>
      </c>
      <c r="E872" s="0" t="n">
        <v>0.6</v>
      </c>
      <c r="F872" s="0" t="n">
        <v>1.4</v>
      </c>
      <c r="G872" s="0" t="n">
        <v>10.9</v>
      </c>
      <c r="H872" s="0" t="n">
        <v>19.2</v>
      </c>
      <c r="I872" s="0" t="n">
        <v>37.3</v>
      </c>
      <c r="J872" s="0" t="n">
        <v>31.3</v>
      </c>
      <c r="K872" s="0" t="n">
        <v>0</v>
      </c>
      <c r="L872" s="0" t="n">
        <v>0</v>
      </c>
      <c r="M872" s="0" t="n">
        <v>13.5</v>
      </c>
      <c r="N872" s="0" t="n">
        <v>26.6</v>
      </c>
      <c r="O872" s="0" t="n">
        <v>16.8</v>
      </c>
      <c r="P872" s="0" t="n">
        <v>4.2</v>
      </c>
      <c r="Q872" s="0" t="n">
        <v>0</v>
      </c>
      <c r="R872" s="0" t="s">
        <v>40</v>
      </c>
      <c r="S872" s="0" t="s">
        <v>40</v>
      </c>
      <c r="T872" s="0" t="s">
        <v>40</v>
      </c>
      <c r="U872" s="0" t="s">
        <v>40</v>
      </c>
      <c r="V872" s="0" t="s">
        <v>40</v>
      </c>
      <c r="W872" s="0" t="s">
        <v>40</v>
      </c>
      <c r="X872" s="0" t="s">
        <v>40</v>
      </c>
      <c r="Y872" s="0" t="s">
        <v>40</v>
      </c>
      <c r="Z872" s="0" t="s">
        <v>40</v>
      </c>
      <c r="AA872" s="0" t="s">
        <v>40</v>
      </c>
      <c r="AB872" s="0" t="s">
        <v>40</v>
      </c>
      <c r="AC872" s="0" t="s">
        <v>40</v>
      </c>
      <c r="AD872" s="0" t="s">
        <v>40</v>
      </c>
      <c r="AF872" s="0" t="s">
        <v>693</v>
      </c>
      <c r="AG872" s="0" t="n">
        <v>40</v>
      </c>
      <c r="AH872" s="0" t="s">
        <v>670</v>
      </c>
      <c r="AI872" s="0" t="s">
        <v>40</v>
      </c>
      <c r="AJ872" s="0" t="s">
        <v>694</v>
      </c>
      <c r="AK872" s="0" t="s">
        <v>46</v>
      </c>
    </row>
    <row r="873" customFormat="false" ht="12.8" hidden="false" customHeight="false" outlineLevel="0" collapsed="false">
      <c r="A873" s="0" t="s">
        <v>667</v>
      </c>
      <c r="B873" s="0" t="s">
        <v>433</v>
      </c>
      <c r="C873" s="0" t="s">
        <v>38</v>
      </c>
      <c r="D873" s="0" t="s">
        <v>695</v>
      </c>
      <c r="E873" s="0" t="n">
        <v>0</v>
      </c>
      <c r="F873" s="0" t="n">
        <v>1</v>
      </c>
      <c r="G873" s="0" t="n">
        <v>8.5</v>
      </c>
      <c r="H873" s="0" t="n">
        <v>15.7</v>
      </c>
      <c r="I873" s="0" t="n">
        <v>30.7</v>
      </c>
      <c r="J873" s="0" t="n">
        <v>24</v>
      </c>
      <c r="K873" s="0" t="n">
        <v>13.4</v>
      </c>
      <c r="L873" s="0" t="n">
        <v>0</v>
      </c>
      <c r="M873" s="0" t="n">
        <v>10.1</v>
      </c>
      <c r="N873" s="0" t="n">
        <v>17.4</v>
      </c>
      <c r="O873" s="0" t="n">
        <v>18.1</v>
      </c>
      <c r="P873" s="0" t="n">
        <v>2.4</v>
      </c>
      <c r="Q873" s="0" t="n">
        <v>0</v>
      </c>
      <c r="R873" s="0" t="s">
        <v>40</v>
      </c>
      <c r="S873" s="0" t="s">
        <v>40</v>
      </c>
      <c r="T873" s="0" t="s">
        <v>40</v>
      </c>
      <c r="U873" s="0" t="s">
        <v>40</v>
      </c>
      <c r="V873" s="0" t="s">
        <v>40</v>
      </c>
      <c r="W873" s="0" t="s">
        <v>40</v>
      </c>
      <c r="X873" s="0" t="s">
        <v>40</v>
      </c>
      <c r="Y873" s="0" t="s">
        <v>40</v>
      </c>
      <c r="Z873" s="0" t="s">
        <v>40</v>
      </c>
      <c r="AA873" s="0" t="s">
        <v>40</v>
      </c>
      <c r="AB873" s="0" t="s">
        <v>40</v>
      </c>
      <c r="AC873" s="0" t="s">
        <v>40</v>
      </c>
      <c r="AD873" s="0" t="s">
        <v>40</v>
      </c>
      <c r="AF873" s="0" t="s">
        <v>696</v>
      </c>
      <c r="AG873" s="0" t="n">
        <v>40</v>
      </c>
      <c r="AH873" s="0" t="s">
        <v>670</v>
      </c>
      <c r="AI873" s="0" t="s">
        <v>40</v>
      </c>
      <c r="AJ873" s="0" t="s">
        <v>694</v>
      </c>
      <c r="AK873" s="0" t="s">
        <v>46</v>
      </c>
    </row>
    <row r="874" customFormat="false" ht="12.8" hidden="false" customHeight="false" outlineLevel="0" collapsed="false">
      <c r="A874" s="0" t="s">
        <v>667</v>
      </c>
      <c r="B874" s="0" t="s">
        <v>433</v>
      </c>
      <c r="C874" s="0" t="s">
        <v>38</v>
      </c>
      <c r="D874" s="0" t="s">
        <v>697</v>
      </c>
      <c r="E874" s="0" t="n">
        <v>0.3</v>
      </c>
      <c r="F874" s="0" t="n">
        <v>1.2</v>
      </c>
      <c r="G874" s="0" t="n">
        <v>9.6</v>
      </c>
      <c r="H874" s="0" t="n">
        <v>17.2</v>
      </c>
      <c r="I874" s="0" t="n">
        <v>45.8</v>
      </c>
      <c r="J874" s="0" t="n">
        <v>24.4</v>
      </c>
      <c r="K874" s="0" t="n">
        <v>11.6</v>
      </c>
      <c r="L874" s="0" t="n">
        <v>0</v>
      </c>
      <c r="M874" s="0" t="n">
        <v>9</v>
      </c>
      <c r="N874" s="0" t="n">
        <v>26.6</v>
      </c>
      <c r="O874" s="0" t="n">
        <v>14.6</v>
      </c>
      <c r="P874" s="0" t="n">
        <v>3.1</v>
      </c>
      <c r="Q874" s="0" t="n">
        <v>0</v>
      </c>
      <c r="R874" s="0" t="s">
        <v>40</v>
      </c>
      <c r="S874" s="0" t="s">
        <v>40</v>
      </c>
      <c r="T874" s="0" t="s">
        <v>40</v>
      </c>
      <c r="U874" s="0" t="s">
        <v>40</v>
      </c>
      <c r="V874" s="0" t="s">
        <v>40</v>
      </c>
      <c r="W874" s="0" t="s">
        <v>40</v>
      </c>
      <c r="X874" s="0" t="s">
        <v>40</v>
      </c>
      <c r="Y874" s="0" t="s">
        <v>40</v>
      </c>
      <c r="Z874" s="0" t="s">
        <v>40</v>
      </c>
      <c r="AA874" s="0" t="s">
        <v>40</v>
      </c>
      <c r="AB874" s="0" t="s">
        <v>40</v>
      </c>
      <c r="AC874" s="0" t="s">
        <v>40</v>
      </c>
      <c r="AD874" s="0" t="s">
        <v>40</v>
      </c>
      <c r="AF874" s="0" t="s">
        <v>698</v>
      </c>
      <c r="AG874" s="0" t="n">
        <v>40</v>
      </c>
      <c r="AH874" s="0" t="s">
        <v>685</v>
      </c>
      <c r="AI874" s="0" t="s">
        <v>40</v>
      </c>
      <c r="AJ874" s="0" t="s">
        <v>699</v>
      </c>
      <c r="AK874" s="0" t="s">
        <v>46</v>
      </c>
    </row>
    <row r="875" customFormat="false" ht="12.8" hidden="false" customHeight="false" outlineLevel="0" collapsed="false">
      <c r="A875" s="0" t="s">
        <v>667</v>
      </c>
      <c r="B875" s="0" t="s">
        <v>433</v>
      </c>
      <c r="C875" s="0" t="s">
        <v>38</v>
      </c>
      <c r="D875" s="0" t="s">
        <v>700</v>
      </c>
      <c r="E875" s="0" t="n">
        <v>0.4</v>
      </c>
      <c r="F875" s="0" t="n">
        <v>1.3</v>
      </c>
      <c r="G875" s="0" t="n">
        <v>10.5</v>
      </c>
      <c r="H875" s="0" t="n">
        <v>18.8</v>
      </c>
      <c r="I875" s="0" t="n">
        <v>31.7</v>
      </c>
      <c r="J875" s="0" t="n">
        <v>33.6</v>
      </c>
      <c r="K875" s="0" t="n">
        <v>0</v>
      </c>
      <c r="L875" s="0" t="n">
        <v>1.6</v>
      </c>
      <c r="M875" s="0" t="n">
        <v>10.5</v>
      </c>
      <c r="N875" s="0" t="n">
        <v>25.8</v>
      </c>
      <c r="O875" s="0" t="n">
        <v>20.2</v>
      </c>
      <c r="P875" s="0" t="n">
        <v>0.6</v>
      </c>
      <c r="Q875" s="0" t="n">
        <v>0</v>
      </c>
      <c r="R875" s="0" t="s">
        <v>40</v>
      </c>
      <c r="S875" s="0" t="s">
        <v>40</v>
      </c>
      <c r="T875" s="0" t="s">
        <v>40</v>
      </c>
      <c r="U875" s="0" t="s">
        <v>40</v>
      </c>
      <c r="V875" s="0" t="s">
        <v>40</v>
      </c>
      <c r="W875" s="0" t="s">
        <v>40</v>
      </c>
      <c r="X875" s="0" t="s">
        <v>40</v>
      </c>
      <c r="Y875" s="0" t="s">
        <v>40</v>
      </c>
      <c r="Z875" s="0" t="s">
        <v>40</v>
      </c>
      <c r="AA875" s="0" t="s">
        <v>40</v>
      </c>
      <c r="AB875" s="0" t="s">
        <v>40</v>
      </c>
      <c r="AC875" s="0" t="s">
        <v>40</v>
      </c>
      <c r="AD875" s="0" t="s">
        <v>40</v>
      </c>
      <c r="AF875" s="0" t="s">
        <v>701</v>
      </c>
      <c r="AG875" s="0" t="n">
        <v>40</v>
      </c>
      <c r="AH875" s="0" t="s">
        <v>685</v>
      </c>
      <c r="AI875" s="0" t="s">
        <v>40</v>
      </c>
      <c r="AJ875" s="0" t="s">
        <v>702</v>
      </c>
      <c r="AK875" s="0" t="s">
        <v>46</v>
      </c>
    </row>
    <row r="876" customFormat="false" ht="12.8" hidden="false" customHeight="false" outlineLevel="0" collapsed="false">
      <c r="A876" s="0" t="s">
        <v>667</v>
      </c>
      <c r="B876" s="0" t="s">
        <v>433</v>
      </c>
      <c r="C876" s="0" t="s">
        <v>38</v>
      </c>
      <c r="D876" s="0" t="s">
        <v>703</v>
      </c>
      <c r="E876" s="0" t="n">
        <v>0</v>
      </c>
      <c r="F876" s="0" t="n">
        <v>0.9</v>
      </c>
      <c r="G876" s="0" t="n">
        <v>7.9</v>
      </c>
      <c r="K876" s="0" t="n">
        <v>1.3286</v>
      </c>
      <c r="N876" s="0" t="n">
        <v>1.1102</v>
      </c>
      <c r="R876" s="0" t="s">
        <v>40</v>
      </c>
      <c r="S876" s="0" t="s">
        <v>40</v>
      </c>
      <c r="T876" s="0" t="s">
        <v>40</v>
      </c>
      <c r="U876" s="0" t="s">
        <v>41</v>
      </c>
      <c r="V876" s="0" t="s">
        <v>41</v>
      </c>
      <c r="W876" s="0" t="s">
        <v>41</v>
      </c>
      <c r="X876" s="0" t="s">
        <v>41</v>
      </c>
      <c r="Y876" s="0" t="s">
        <v>41</v>
      </c>
      <c r="Z876" s="0" t="s">
        <v>41</v>
      </c>
      <c r="AF876" s="0" t="s">
        <v>704</v>
      </c>
      <c r="AG876" s="0" t="n">
        <v>40</v>
      </c>
      <c r="AH876" s="0" t="s">
        <v>670</v>
      </c>
      <c r="AI876" s="0" t="s">
        <v>705</v>
      </c>
      <c r="AJ876" s="0" t="s">
        <v>706</v>
      </c>
      <c r="AK876" s="0" t="s">
        <v>46</v>
      </c>
    </row>
    <row r="877" customFormat="false" ht="12.8" hidden="false" customHeight="false" outlineLevel="0" collapsed="false">
      <c r="A877" s="0" t="s">
        <v>667</v>
      </c>
      <c r="B877" s="0" t="s">
        <v>433</v>
      </c>
      <c r="C877" s="0" t="s">
        <v>38</v>
      </c>
      <c r="D877" s="0" t="s">
        <v>707</v>
      </c>
      <c r="J877" s="0" t="n">
        <v>3.5476</v>
      </c>
      <c r="K877" s="0" t="n">
        <v>0</v>
      </c>
      <c r="L877" s="0" t="n">
        <v>8.9</v>
      </c>
      <c r="M877" s="0" t="n">
        <v>7.1</v>
      </c>
      <c r="N877" s="0" t="n">
        <v>23.6</v>
      </c>
      <c r="O877" s="0" t="n">
        <v>15.7</v>
      </c>
      <c r="P877" s="0" t="n">
        <v>4.7</v>
      </c>
      <c r="Q877" s="0" t="n">
        <v>0</v>
      </c>
      <c r="R877" s="0" t="s">
        <v>41</v>
      </c>
      <c r="S877" s="0" t="s">
        <v>41</v>
      </c>
      <c r="T877" s="0" t="s">
        <v>41</v>
      </c>
      <c r="U877" s="0" t="s">
        <v>41</v>
      </c>
      <c r="V877" s="0" t="s">
        <v>41</v>
      </c>
      <c r="W877" s="0" t="s">
        <v>41</v>
      </c>
      <c r="X877" s="0" t="s">
        <v>40</v>
      </c>
      <c r="Y877" s="0" t="s">
        <v>40</v>
      </c>
      <c r="Z877" s="0" t="s">
        <v>40</v>
      </c>
      <c r="AA877" s="0" t="s">
        <v>40</v>
      </c>
      <c r="AB877" s="0" t="s">
        <v>40</v>
      </c>
      <c r="AC877" s="0" t="s">
        <v>40</v>
      </c>
      <c r="AD877" s="0" t="s">
        <v>40</v>
      </c>
      <c r="AF877" s="0" t="s">
        <v>708</v>
      </c>
      <c r="AG877" s="0" t="n">
        <v>40</v>
      </c>
      <c r="AH877" s="0" t="s">
        <v>674</v>
      </c>
      <c r="AI877" s="0" t="s">
        <v>709</v>
      </c>
      <c r="AJ877" s="0" t="s">
        <v>710</v>
      </c>
      <c r="AK877" s="0" t="s">
        <v>46</v>
      </c>
    </row>
    <row r="878" customFormat="false" ht="12.8" hidden="false" customHeight="false" outlineLevel="0" collapsed="false">
      <c r="A878" s="0" t="s">
        <v>667</v>
      </c>
      <c r="B878" s="0" t="s">
        <v>433</v>
      </c>
      <c r="C878" s="0" t="s">
        <v>38</v>
      </c>
      <c r="D878" s="0" t="s">
        <v>711</v>
      </c>
      <c r="J878" s="0" t="n">
        <v>4.6601</v>
      </c>
      <c r="M878" s="0" t="n">
        <v>1.0199</v>
      </c>
      <c r="R878" s="0" t="s">
        <v>41</v>
      </c>
      <c r="S878" s="0" t="s">
        <v>41</v>
      </c>
      <c r="T878" s="0" t="s">
        <v>41</v>
      </c>
      <c r="U878" s="0" t="s">
        <v>41</v>
      </c>
      <c r="V878" s="0" t="s">
        <v>41</v>
      </c>
      <c r="W878" s="0" t="s">
        <v>41</v>
      </c>
      <c r="X878" s="0" t="s">
        <v>41</v>
      </c>
      <c r="Y878" s="0" t="s">
        <v>41</v>
      </c>
      <c r="Z878" s="0" t="s">
        <v>41</v>
      </c>
      <c r="AA878" s="0" t="s">
        <v>41</v>
      </c>
      <c r="AB878" s="0" t="s">
        <v>41</v>
      </c>
      <c r="AC878" s="0" t="s">
        <v>41</v>
      </c>
      <c r="AF878" s="0" t="s">
        <v>712</v>
      </c>
      <c r="AG878" s="0" t="n">
        <v>70</v>
      </c>
      <c r="AH878" s="0" t="s">
        <v>670</v>
      </c>
      <c r="AI878" s="0" t="s">
        <v>713</v>
      </c>
      <c r="AJ878" s="0" t="s">
        <v>682</v>
      </c>
      <c r="AK878" s="0" t="s">
        <v>46</v>
      </c>
    </row>
    <row r="879" customFormat="false" ht="12.8" hidden="false" customHeight="false" outlineLevel="0" collapsed="false">
      <c r="A879" s="0" t="s">
        <v>667</v>
      </c>
      <c r="B879" s="0" t="s">
        <v>433</v>
      </c>
      <c r="C879" s="0" t="s">
        <v>38</v>
      </c>
      <c r="D879" s="0" t="s">
        <v>714</v>
      </c>
      <c r="J879" s="0" t="n">
        <v>4.1087</v>
      </c>
      <c r="M879" s="0" t="n">
        <v>1.0034</v>
      </c>
      <c r="R879" s="0" t="s">
        <v>41</v>
      </c>
      <c r="S879" s="0" t="s">
        <v>41</v>
      </c>
      <c r="T879" s="0" t="s">
        <v>41</v>
      </c>
      <c r="U879" s="0" t="s">
        <v>41</v>
      </c>
      <c r="V879" s="0" t="s">
        <v>41</v>
      </c>
      <c r="W879" s="0" t="s">
        <v>41</v>
      </c>
      <c r="X879" s="0" t="s">
        <v>41</v>
      </c>
      <c r="Y879" s="0" t="s">
        <v>41</v>
      </c>
      <c r="Z879" s="0" t="s">
        <v>41</v>
      </c>
      <c r="AA879" s="0" t="s">
        <v>41</v>
      </c>
      <c r="AB879" s="0" t="s">
        <v>41</v>
      </c>
      <c r="AC879" s="0" t="s">
        <v>41</v>
      </c>
      <c r="AF879" s="0" t="s">
        <v>715</v>
      </c>
      <c r="AG879" s="0" t="n">
        <v>80</v>
      </c>
      <c r="AH879" s="0" t="s">
        <v>685</v>
      </c>
      <c r="AI879" s="0" t="s">
        <v>713</v>
      </c>
      <c r="AJ879" s="0" t="s">
        <v>716</v>
      </c>
      <c r="AK879" s="0" t="s">
        <v>46</v>
      </c>
    </row>
    <row r="880" customFormat="false" ht="12.8" hidden="false" customHeight="false" outlineLevel="0" collapsed="false">
      <c r="A880" s="0" t="s">
        <v>667</v>
      </c>
      <c r="B880" s="0" t="s">
        <v>433</v>
      </c>
      <c r="C880" s="0" t="s">
        <v>38</v>
      </c>
      <c r="D880" s="0" t="s">
        <v>717</v>
      </c>
      <c r="E880" s="0" t="n">
        <v>0.3</v>
      </c>
      <c r="F880" s="0" t="n">
        <v>1.2</v>
      </c>
      <c r="G880" s="0" t="n">
        <v>9.6</v>
      </c>
      <c r="H880" s="0" t="n">
        <v>17.2</v>
      </c>
      <c r="I880" s="0" t="n">
        <v>30.2</v>
      </c>
      <c r="J880" s="0" t="n">
        <v>21.1</v>
      </c>
      <c r="K880" s="0" t="n">
        <v>1.7</v>
      </c>
      <c r="L880" s="0" t="n">
        <v>1.8</v>
      </c>
      <c r="M880" s="0" t="n">
        <v>14.1</v>
      </c>
      <c r="N880" s="0" t="n">
        <v>26.6</v>
      </c>
      <c r="O880" s="0" t="n">
        <v>15.5</v>
      </c>
      <c r="P880" s="0" t="n">
        <v>4.7</v>
      </c>
      <c r="Q880" s="0" t="n">
        <v>0</v>
      </c>
      <c r="R880" s="0" t="s">
        <v>40</v>
      </c>
      <c r="S880" s="0" t="s">
        <v>40</v>
      </c>
      <c r="T880" s="0" t="s">
        <v>40</v>
      </c>
      <c r="U880" s="0" t="s">
        <v>40</v>
      </c>
      <c r="V880" s="0" t="s">
        <v>40</v>
      </c>
      <c r="W880" s="0" t="s">
        <v>40</v>
      </c>
      <c r="X880" s="0" t="s">
        <v>40</v>
      </c>
      <c r="Y880" s="0" t="s">
        <v>40</v>
      </c>
      <c r="Z880" s="0" t="s">
        <v>40</v>
      </c>
      <c r="AA880" s="0" t="s">
        <v>40</v>
      </c>
      <c r="AB880" s="0" t="s">
        <v>40</v>
      </c>
      <c r="AC880" s="0" t="s">
        <v>40</v>
      </c>
      <c r="AD880" s="0" t="s">
        <v>40</v>
      </c>
      <c r="AF880" s="0" t="s">
        <v>718</v>
      </c>
      <c r="AG880" s="0" t="n">
        <v>40</v>
      </c>
      <c r="AH880" s="0" t="s">
        <v>685</v>
      </c>
      <c r="AI880" s="0" t="s">
        <v>719</v>
      </c>
      <c r="AJ880" s="0" t="s">
        <v>699</v>
      </c>
      <c r="AK880" s="0" t="s">
        <v>46</v>
      </c>
    </row>
    <row r="881" customFormat="false" ht="12.8" hidden="false" customHeight="false" outlineLevel="0" collapsed="false">
      <c r="A881" s="0" t="s">
        <v>667</v>
      </c>
      <c r="B881" s="0" t="s">
        <v>433</v>
      </c>
      <c r="C881" s="0" t="s">
        <v>38</v>
      </c>
      <c r="D881" s="0" t="s">
        <v>720</v>
      </c>
      <c r="E881" s="0" t="n">
        <v>0.1</v>
      </c>
      <c r="F881" s="0" t="n">
        <v>1.2</v>
      </c>
      <c r="G881" s="0" t="n">
        <v>10.1</v>
      </c>
      <c r="H881" s="0" t="n">
        <v>18.3</v>
      </c>
      <c r="I881" s="0" t="n">
        <v>28</v>
      </c>
      <c r="J881" s="0" t="n">
        <v>29.3</v>
      </c>
      <c r="K881" s="0" t="n">
        <v>0</v>
      </c>
      <c r="L881" s="0" t="n">
        <v>0.1</v>
      </c>
      <c r="M881" s="0" t="n">
        <v>9.1</v>
      </c>
      <c r="N881" s="0" t="n">
        <v>22.5</v>
      </c>
      <c r="O881" s="0" t="n">
        <v>15.1</v>
      </c>
      <c r="P881" s="0" t="n">
        <v>0</v>
      </c>
      <c r="Q881" s="0" t="n">
        <v>0</v>
      </c>
      <c r="R881" s="0" t="s">
        <v>40</v>
      </c>
      <c r="S881" s="0" t="s">
        <v>40</v>
      </c>
      <c r="T881" s="0" t="s">
        <v>40</v>
      </c>
      <c r="U881" s="0" t="s">
        <v>40</v>
      </c>
      <c r="V881" s="0" t="s">
        <v>40</v>
      </c>
      <c r="W881" s="0" t="s">
        <v>40</v>
      </c>
      <c r="X881" s="0" t="s">
        <v>40</v>
      </c>
      <c r="Y881" s="0" t="s">
        <v>40</v>
      </c>
      <c r="Z881" s="0" t="s">
        <v>40</v>
      </c>
      <c r="AA881" s="0" t="s">
        <v>40</v>
      </c>
      <c r="AB881" s="0" t="s">
        <v>40</v>
      </c>
      <c r="AC881" s="0" t="s">
        <v>40</v>
      </c>
      <c r="AD881" s="0" t="s">
        <v>40</v>
      </c>
      <c r="AF881" s="0" t="s">
        <v>721</v>
      </c>
      <c r="AG881" s="0" t="n">
        <v>40</v>
      </c>
      <c r="AH881" s="0" t="s">
        <v>685</v>
      </c>
      <c r="AI881" s="0" t="s">
        <v>40</v>
      </c>
      <c r="AJ881" s="0" t="s">
        <v>702</v>
      </c>
      <c r="AK881" s="0" t="s">
        <v>46</v>
      </c>
    </row>
    <row r="882" customFormat="false" ht="12.8" hidden="false" customHeight="false" outlineLevel="0" collapsed="false">
      <c r="A882" s="0" t="s">
        <v>667</v>
      </c>
      <c r="B882" s="0" t="s">
        <v>433</v>
      </c>
      <c r="C882" s="0" t="s">
        <v>38</v>
      </c>
      <c r="D882" s="0" t="s">
        <v>722</v>
      </c>
      <c r="E882" s="0" t="n">
        <v>0</v>
      </c>
      <c r="F882" s="0" t="n">
        <v>1.4</v>
      </c>
      <c r="G882" s="0" t="n">
        <v>11.1</v>
      </c>
      <c r="H882" s="0" t="n">
        <v>21</v>
      </c>
      <c r="I882" s="0" t="n">
        <v>36.5</v>
      </c>
      <c r="J882" s="0" t="n">
        <v>31.1</v>
      </c>
      <c r="K882" s="0" t="n">
        <v>0</v>
      </c>
      <c r="L882" s="0" t="n">
        <v>0</v>
      </c>
      <c r="M882" s="0" t="n">
        <v>0.1</v>
      </c>
      <c r="N882" s="0" t="n">
        <v>22.9</v>
      </c>
      <c r="O882" s="0" t="n">
        <v>5.9</v>
      </c>
      <c r="P882" s="0" t="n">
        <v>0</v>
      </c>
      <c r="Q882" s="0" t="n">
        <v>0</v>
      </c>
      <c r="R882" s="0" t="s">
        <v>40</v>
      </c>
      <c r="S882" s="0" t="s">
        <v>40</v>
      </c>
      <c r="T882" s="0" t="s">
        <v>40</v>
      </c>
      <c r="U882" s="0" t="s">
        <v>40</v>
      </c>
      <c r="V882" s="0" t="s">
        <v>40</v>
      </c>
      <c r="W882" s="0" t="s">
        <v>40</v>
      </c>
      <c r="X882" s="0" t="s">
        <v>40</v>
      </c>
      <c r="Y882" s="0" t="s">
        <v>40</v>
      </c>
      <c r="Z882" s="0" t="s">
        <v>40</v>
      </c>
      <c r="AA882" s="0" t="s">
        <v>40</v>
      </c>
      <c r="AB882" s="0" t="s">
        <v>40</v>
      </c>
      <c r="AC882" s="0" t="s">
        <v>40</v>
      </c>
      <c r="AD882" s="0" t="s">
        <v>40</v>
      </c>
      <c r="AF882" s="0" t="s">
        <v>723</v>
      </c>
      <c r="AG882" s="0" t="n">
        <v>40</v>
      </c>
      <c r="AH882" s="0" t="s">
        <v>685</v>
      </c>
      <c r="AI882" s="0" t="s">
        <v>40</v>
      </c>
      <c r="AJ882" s="0" t="s">
        <v>724</v>
      </c>
      <c r="AK882" s="0" t="s">
        <v>46</v>
      </c>
    </row>
    <row r="883" customFormat="false" ht="12.8" hidden="false" customHeight="false" outlineLevel="0" collapsed="false">
      <c r="A883" s="0" t="s">
        <v>667</v>
      </c>
      <c r="B883" s="0" t="s">
        <v>433</v>
      </c>
      <c r="C883" s="0" t="s">
        <v>38</v>
      </c>
      <c r="D883" s="0" t="s">
        <v>725</v>
      </c>
      <c r="E883" s="0" t="n">
        <v>0.7</v>
      </c>
      <c r="F883" s="0" t="n">
        <v>2.4</v>
      </c>
      <c r="G883" s="0" t="n">
        <v>21.2</v>
      </c>
      <c r="H883" s="0" t="n">
        <v>31.3</v>
      </c>
      <c r="L883" s="0" t="n">
        <v>2.4011</v>
      </c>
      <c r="R883" s="0" t="s">
        <v>40</v>
      </c>
      <c r="S883" s="0" t="s">
        <v>40</v>
      </c>
      <c r="T883" s="0" t="s">
        <v>40</v>
      </c>
      <c r="U883" s="0" t="s">
        <v>41</v>
      </c>
      <c r="V883" s="0" t="s">
        <v>41</v>
      </c>
      <c r="W883" s="0" t="s">
        <v>41</v>
      </c>
      <c r="X883" s="0" t="s">
        <v>41</v>
      </c>
      <c r="Y883" s="0" t="s">
        <v>41</v>
      </c>
      <c r="Z883" s="0" t="s">
        <v>41</v>
      </c>
      <c r="AF883" s="0" t="s">
        <v>726</v>
      </c>
      <c r="AG883" s="0" t="n">
        <v>80</v>
      </c>
      <c r="AH883" s="0" t="s">
        <v>727</v>
      </c>
      <c r="AI883" s="0" t="s">
        <v>705</v>
      </c>
      <c r="AJ883" s="0" t="s">
        <v>728</v>
      </c>
      <c r="AK883" s="0" t="s">
        <v>46</v>
      </c>
    </row>
    <row r="884" customFormat="false" ht="12.8" hidden="false" customHeight="false" outlineLevel="0" collapsed="false">
      <c r="A884" s="0" t="s">
        <v>667</v>
      </c>
      <c r="B884" s="0" t="s">
        <v>433</v>
      </c>
      <c r="C884" s="0" t="s">
        <v>38</v>
      </c>
      <c r="D884" s="0" t="s">
        <v>729</v>
      </c>
      <c r="E884" s="0" t="n">
        <v>0</v>
      </c>
      <c r="F884" s="0" t="n">
        <v>1.1</v>
      </c>
      <c r="G884" s="0" t="n">
        <v>12.3</v>
      </c>
      <c r="H884" s="0" t="n">
        <v>19.4</v>
      </c>
      <c r="I884" s="0" t="n">
        <v>56.4</v>
      </c>
      <c r="K884" s="0" t="n">
        <v>1.3673</v>
      </c>
      <c r="M884" s="0" t="n">
        <v>1.0261</v>
      </c>
      <c r="N884" s="0" t="n">
        <v>43.7</v>
      </c>
      <c r="O884" s="0" t="n">
        <v>21</v>
      </c>
      <c r="P884" s="0" t="n">
        <v>0</v>
      </c>
      <c r="Q884" s="0" t="n">
        <v>0</v>
      </c>
      <c r="R884" s="0" t="s">
        <v>40</v>
      </c>
      <c r="S884" s="0" t="s">
        <v>40</v>
      </c>
      <c r="T884" s="0" t="s">
        <v>40</v>
      </c>
      <c r="U884" s="0" t="s">
        <v>40</v>
      </c>
      <c r="V884" s="0" t="s">
        <v>40</v>
      </c>
      <c r="W884" s="0" t="s">
        <v>41</v>
      </c>
      <c r="X884" s="0" t="s">
        <v>41</v>
      </c>
      <c r="Y884" s="0" t="s">
        <v>41</v>
      </c>
      <c r="Z884" s="0" t="s">
        <v>41</v>
      </c>
      <c r="AA884" s="0" t="s">
        <v>40</v>
      </c>
      <c r="AB884" s="0" t="s">
        <v>40</v>
      </c>
      <c r="AC884" s="0" t="s">
        <v>40</v>
      </c>
      <c r="AD884" s="0" t="s">
        <v>40</v>
      </c>
      <c r="AF884" s="0" t="s">
        <v>730</v>
      </c>
      <c r="AG884" s="0" t="n">
        <v>70</v>
      </c>
      <c r="AH884" s="0" t="s">
        <v>727</v>
      </c>
      <c r="AI884" s="0" t="s">
        <v>731</v>
      </c>
      <c r="AJ884" s="0" t="s">
        <v>732</v>
      </c>
      <c r="AK884" s="0" t="s">
        <v>46</v>
      </c>
    </row>
    <row r="885" customFormat="false" ht="12.8" hidden="false" customHeight="false" outlineLevel="0" collapsed="false">
      <c r="A885" s="0" t="s">
        <v>667</v>
      </c>
      <c r="B885" s="0" t="s">
        <v>433</v>
      </c>
      <c r="C885" s="0" t="s">
        <v>38</v>
      </c>
      <c r="D885" s="0" t="s">
        <v>733</v>
      </c>
      <c r="E885" s="0" t="n">
        <v>0</v>
      </c>
      <c r="F885" s="0" t="n">
        <v>1.1</v>
      </c>
      <c r="G885" s="0" t="n">
        <v>7.4</v>
      </c>
      <c r="H885" s="0" t="n">
        <v>16.5</v>
      </c>
      <c r="I885" s="0" t="n">
        <v>21.6</v>
      </c>
      <c r="J885" s="0" t="n">
        <v>15.3</v>
      </c>
      <c r="K885" s="0" t="n">
        <v>0</v>
      </c>
      <c r="L885" s="0" t="n">
        <v>0</v>
      </c>
      <c r="M885" s="0" t="n">
        <v>5.8</v>
      </c>
      <c r="N885" s="0" t="n">
        <v>18.2</v>
      </c>
      <c r="O885" s="0" t="n">
        <v>10</v>
      </c>
      <c r="P885" s="0" t="n">
        <v>0</v>
      </c>
      <c r="Q885" s="0" t="n">
        <v>0</v>
      </c>
      <c r="R885" s="0" t="s">
        <v>40</v>
      </c>
      <c r="S885" s="0" t="s">
        <v>40</v>
      </c>
      <c r="T885" s="0" t="s">
        <v>40</v>
      </c>
      <c r="U885" s="0" t="s">
        <v>40</v>
      </c>
      <c r="V885" s="0" t="s">
        <v>40</v>
      </c>
      <c r="W885" s="0" t="s">
        <v>40</v>
      </c>
      <c r="X885" s="0" t="s">
        <v>40</v>
      </c>
      <c r="Y885" s="0" t="s">
        <v>40</v>
      </c>
      <c r="Z885" s="0" t="s">
        <v>40</v>
      </c>
      <c r="AA885" s="0" t="s">
        <v>40</v>
      </c>
      <c r="AB885" s="0" t="s">
        <v>40</v>
      </c>
      <c r="AC885" s="0" t="s">
        <v>40</v>
      </c>
      <c r="AD885" s="0" t="s">
        <v>40</v>
      </c>
      <c r="AF885" s="0" t="s">
        <v>734</v>
      </c>
      <c r="AG885" s="0" t="n">
        <v>30</v>
      </c>
      <c r="AH885" s="0" t="s">
        <v>674</v>
      </c>
      <c r="AI885" s="0" t="s">
        <v>40</v>
      </c>
      <c r="AJ885" s="0" t="s">
        <v>735</v>
      </c>
      <c r="AK885" s="0" t="s">
        <v>46</v>
      </c>
    </row>
    <row r="886" customFormat="false" ht="12.8" hidden="false" customHeight="false" outlineLevel="0" collapsed="false">
      <c r="A886" s="0" t="s">
        <v>667</v>
      </c>
      <c r="B886" s="0" t="s">
        <v>433</v>
      </c>
      <c r="C886" s="0" t="s">
        <v>38</v>
      </c>
      <c r="D886" s="0" t="s">
        <v>736</v>
      </c>
      <c r="E886" s="0" t="n">
        <v>1</v>
      </c>
      <c r="F886" s="0" t="n">
        <v>2</v>
      </c>
      <c r="G886" s="0" t="n">
        <v>18.7</v>
      </c>
      <c r="H886" s="0" t="n">
        <v>28.1</v>
      </c>
      <c r="L886" s="0" t="n">
        <v>2.3579</v>
      </c>
      <c r="R886" s="0" t="s">
        <v>40</v>
      </c>
      <c r="S886" s="0" t="s">
        <v>40</v>
      </c>
      <c r="T886" s="0" t="s">
        <v>40</v>
      </c>
      <c r="U886" s="0" t="s">
        <v>40</v>
      </c>
      <c r="V886" s="0" t="s">
        <v>41</v>
      </c>
      <c r="W886" s="0" t="s">
        <v>41</v>
      </c>
      <c r="X886" s="0" t="s">
        <v>41</v>
      </c>
      <c r="Y886" s="0" t="s">
        <v>41</v>
      </c>
      <c r="AF886" s="0" t="s">
        <v>737</v>
      </c>
      <c r="AG886" s="0" t="n">
        <v>80</v>
      </c>
      <c r="AH886" s="0" t="s">
        <v>727</v>
      </c>
      <c r="AI886" s="0" t="s">
        <v>384</v>
      </c>
      <c r="AJ886" s="0" t="s">
        <v>738</v>
      </c>
      <c r="AK886" s="0" t="s">
        <v>46</v>
      </c>
    </row>
    <row r="887" customFormat="false" ht="12.8" hidden="false" customHeight="false" outlineLevel="0" collapsed="false">
      <c r="A887" s="0" t="s">
        <v>667</v>
      </c>
      <c r="B887" s="0" t="s">
        <v>433</v>
      </c>
      <c r="C887" s="0" t="s">
        <v>38</v>
      </c>
      <c r="D887" s="0" t="s">
        <v>739</v>
      </c>
      <c r="E887" s="0" t="n">
        <v>1</v>
      </c>
      <c r="F887" s="0" t="n">
        <v>2</v>
      </c>
      <c r="G887" s="0" t="n">
        <v>18.7</v>
      </c>
      <c r="H887" s="0" t="n">
        <v>28.1</v>
      </c>
      <c r="L887" s="0" t="n">
        <v>2.7537</v>
      </c>
      <c r="N887" s="0" t="n">
        <v>1.6532</v>
      </c>
      <c r="R887" s="0" t="s">
        <v>40</v>
      </c>
      <c r="S887" s="0" t="s">
        <v>40</v>
      </c>
      <c r="T887" s="0" t="s">
        <v>40</v>
      </c>
      <c r="U887" s="0" t="s">
        <v>40</v>
      </c>
      <c r="V887" s="0" t="s">
        <v>41</v>
      </c>
      <c r="W887" s="0" t="s">
        <v>41</v>
      </c>
      <c r="X887" s="0" t="s">
        <v>41</v>
      </c>
      <c r="Y887" s="0" t="s">
        <v>41</v>
      </c>
      <c r="Z887" s="0" t="s">
        <v>41</v>
      </c>
      <c r="AF887" s="0" t="s">
        <v>740</v>
      </c>
      <c r="AG887" s="0" t="n">
        <v>80</v>
      </c>
      <c r="AH887" s="0" t="s">
        <v>727</v>
      </c>
      <c r="AI887" s="0" t="s">
        <v>384</v>
      </c>
      <c r="AJ887" s="0" t="s">
        <v>738</v>
      </c>
      <c r="AK887" s="0" t="s">
        <v>46</v>
      </c>
    </row>
    <row r="888" customFormat="false" ht="12.8" hidden="false" customHeight="false" outlineLevel="0" collapsed="false">
      <c r="A888" s="0" t="s">
        <v>667</v>
      </c>
      <c r="B888" s="0" t="s">
        <v>223</v>
      </c>
      <c r="C888" s="0" t="s">
        <v>38</v>
      </c>
      <c r="D888" s="0" t="s">
        <v>668</v>
      </c>
      <c r="E888" s="0" t="n">
        <v>0</v>
      </c>
      <c r="F888" s="0" t="n">
        <v>1.4</v>
      </c>
      <c r="G888" s="0" t="n">
        <v>7.1</v>
      </c>
      <c r="J888" s="0" t="n">
        <v>3.9273</v>
      </c>
      <c r="K888" s="0" t="n">
        <v>2.8441</v>
      </c>
      <c r="L888" s="0" t="n">
        <v>39.3</v>
      </c>
      <c r="M888" s="0" t="n">
        <v>33.9</v>
      </c>
      <c r="N888" s="0" t="n">
        <v>9.7</v>
      </c>
      <c r="O888" s="0" t="n">
        <v>1.9</v>
      </c>
      <c r="P888" s="0" t="n">
        <v>0</v>
      </c>
      <c r="Q888" s="0" t="n">
        <v>0</v>
      </c>
      <c r="R888" s="0" t="s">
        <v>40</v>
      </c>
      <c r="S888" s="0" t="s">
        <v>40</v>
      </c>
      <c r="T888" s="0" t="s">
        <v>40</v>
      </c>
      <c r="U888" s="0" t="s">
        <v>41</v>
      </c>
      <c r="V888" s="0" t="s">
        <v>41</v>
      </c>
      <c r="W888" s="0" t="s">
        <v>41</v>
      </c>
      <c r="X888" s="0" t="s">
        <v>41</v>
      </c>
      <c r="Y888" s="0" t="s">
        <v>40</v>
      </c>
      <c r="Z888" s="0" t="s">
        <v>40</v>
      </c>
      <c r="AA888" s="0" t="s">
        <v>40</v>
      </c>
      <c r="AB888" s="0" t="s">
        <v>40</v>
      </c>
      <c r="AC888" s="0" t="s">
        <v>40</v>
      </c>
      <c r="AD888" s="0" t="s">
        <v>40</v>
      </c>
      <c r="AF888" s="0" t="s">
        <v>669</v>
      </c>
      <c r="AG888" s="0" t="n">
        <v>70</v>
      </c>
      <c r="AH888" s="0" t="s">
        <v>670</v>
      </c>
      <c r="AI888" s="0" t="s">
        <v>412</v>
      </c>
      <c r="AJ888" s="0" t="s">
        <v>671</v>
      </c>
      <c r="AK888" s="0" t="s">
        <v>46</v>
      </c>
    </row>
    <row r="889" customFormat="false" ht="12.8" hidden="false" customHeight="false" outlineLevel="0" collapsed="false">
      <c r="A889" s="0" t="s">
        <v>667</v>
      </c>
      <c r="B889" s="0" t="s">
        <v>223</v>
      </c>
      <c r="C889" s="0" t="s">
        <v>38</v>
      </c>
      <c r="D889" s="0" t="s">
        <v>672</v>
      </c>
      <c r="E889" s="0" t="n">
        <v>0</v>
      </c>
      <c r="F889" s="0" t="n">
        <v>1.9</v>
      </c>
      <c r="G889" s="0" t="n">
        <v>8.7</v>
      </c>
      <c r="J889" s="0" t="n">
        <v>4.1722</v>
      </c>
      <c r="K889" s="0" t="n">
        <v>2.4054</v>
      </c>
      <c r="L889" s="0" t="n">
        <v>42.9</v>
      </c>
      <c r="M889" s="0" t="n">
        <v>23.2</v>
      </c>
      <c r="N889" s="0" t="n">
        <v>11.7</v>
      </c>
      <c r="O889" s="0" t="n">
        <v>1.1</v>
      </c>
      <c r="P889" s="0" t="n">
        <v>0</v>
      </c>
      <c r="Q889" s="0" t="n">
        <v>0</v>
      </c>
      <c r="R889" s="0" t="s">
        <v>40</v>
      </c>
      <c r="S889" s="0" t="s">
        <v>40</v>
      </c>
      <c r="T889" s="0" t="s">
        <v>40</v>
      </c>
      <c r="U889" s="0" t="s">
        <v>41</v>
      </c>
      <c r="V889" s="0" t="s">
        <v>41</v>
      </c>
      <c r="W889" s="0" t="s">
        <v>41</v>
      </c>
      <c r="X889" s="0" t="s">
        <v>41</v>
      </c>
      <c r="Y889" s="0" t="s">
        <v>40</v>
      </c>
      <c r="Z889" s="0" t="s">
        <v>40</v>
      </c>
      <c r="AA889" s="0" t="s">
        <v>40</v>
      </c>
      <c r="AB889" s="0" t="s">
        <v>40</v>
      </c>
      <c r="AC889" s="0" t="s">
        <v>40</v>
      </c>
      <c r="AD889" s="0" t="s">
        <v>40</v>
      </c>
      <c r="AF889" s="0" t="s">
        <v>673</v>
      </c>
      <c r="AG889" s="0" t="n">
        <v>40</v>
      </c>
      <c r="AH889" s="0" t="s">
        <v>674</v>
      </c>
      <c r="AI889" s="0" t="s">
        <v>412</v>
      </c>
      <c r="AJ889" s="0" t="s">
        <v>675</v>
      </c>
      <c r="AK889" s="0" t="s">
        <v>46</v>
      </c>
    </row>
    <row r="890" customFormat="false" ht="12.8" hidden="false" customHeight="false" outlineLevel="0" collapsed="false">
      <c r="A890" s="0" t="s">
        <v>667</v>
      </c>
      <c r="B890" s="0" t="s">
        <v>223</v>
      </c>
      <c r="C890" s="0" t="s">
        <v>38</v>
      </c>
      <c r="D890" s="0" t="s">
        <v>676</v>
      </c>
      <c r="E890" s="0" t="n">
        <v>0</v>
      </c>
      <c r="F890" s="0" t="n">
        <v>1.8</v>
      </c>
      <c r="G890" s="0" t="n">
        <v>7.5</v>
      </c>
      <c r="H890" s="0" t="n">
        <v>10.8</v>
      </c>
      <c r="I890" s="0" t="n">
        <v>42.4</v>
      </c>
      <c r="J890" s="0" t="n">
        <v>67.7</v>
      </c>
      <c r="K890" s="0" t="n">
        <v>68.6</v>
      </c>
      <c r="L890" s="0" t="n">
        <v>52</v>
      </c>
      <c r="M890" s="0" t="n">
        <v>36.5</v>
      </c>
      <c r="N890" s="0" t="n">
        <v>36.8</v>
      </c>
      <c r="O890" s="0" t="n">
        <v>6</v>
      </c>
      <c r="P890" s="0" t="n">
        <v>0</v>
      </c>
      <c r="Q890" s="0" t="n">
        <v>0</v>
      </c>
      <c r="R890" s="0" t="s">
        <v>40</v>
      </c>
      <c r="S890" s="0" t="s">
        <v>40</v>
      </c>
      <c r="T890" s="0" t="s">
        <v>40</v>
      </c>
      <c r="U890" s="0" t="s">
        <v>40</v>
      </c>
      <c r="V890" s="0" t="s">
        <v>40</v>
      </c>
      <c r="W890" s="0" t="s">
        <v>40</v>
      </c>
      <c r="X890" s="0" t="s">
        <v>40</v>
      </c>
      <c r="Y890" s="0" t="s">
        <v>40</v>
      </c>
      <c r="Z890" s="0" t="s">
        <v>40</v>
      </c>
      <c r="AA890" s="0" t="s">
        <v>40</v>
      </c>
      <c r="AB890" s="0" t="s">
        <v>40</v>
      </c>
      <c r="AC890" s="0" t="s">
        <v>40</v>
      </c>
      <c r="AD890" s="0" t="s">
        <v>40</v>
      </c>
      <c r="AF890" s="0" t="s">
        <v>677</v>
      </c>
      <c r="AG890" s="0" t="n">
        <v>80</v>
      </c>
      <c r="AH890" s="0" t="s">
        <v>674</v>
      </c>
      <c r="AI890" s="0" t="s">
        <v>40</v>
      </c>
      <c r="AJ890" s="0" t="s">
        <v>678</v>
      </c>
      <c r="AK890" s="0" t="s">
        <v>46</v>
      </c>
    </row>
    <row r="891" customFormat="false" ht="12.8" hidden="false" customHeight="false" outlineLevel="0" collapsed="false">
      <c r="A891" s="0" t="s">
        <v>667</v>
      </c>
      <c r="B891" s="0" t="s">
        <v>223</v>
      </c>
      <c r="C891" s="0" t="s">
        <v>38</v>
      </c>
      <c r="D891" s="0" t="s">
        <v>679</v>
      </c>
      <c r="J891" s="0" t="n">
        <v>5.4376</v>
      </c>
      <c r="L891" s="0" t="n">
        <v>3.1825</v>
      </c>
      <c r="R891" s="0" t="s">
        <v>41</v>
      </c>
      <c r="S891" s="0" t="s">
        <v>41</v>
      </c>
      <c r="T891" s="0" t="s">
        <v>41</v>
      </c>
      <c r="U891" s="0" t="s">
        <v>41</v>
      </c>
      <c r="V891" s="0" t="s">
        <v>41</v>
      </c>
      <c r="W891" s="0" t="s">
        <v>41</v>
      </c>
      <c r="X891" s="0" t="s">
        <v>41</v>
      </c>
      <c r="Y891" s="0" t="s">
        <v>41</v>
      </c>
      <c r="Z891" s="0" t="s">
        <v>41</v>
      </c>
      <c r="AA891" s="0" t="s">
        <v>41</v>
      </c>
      <c r="AB891" s="0" t="s">
        <v>41</v>
      </c>
      <c r="AC891" s="0" t="s">
        <v>41</v>
      </c>
      <c r="AF891" s="0" t="s">
        <v>680</v>
      </c>
      <c r="AG891" s="0" t="n">
        <v>70</v>
      </c>
      <c r="AH891" s="0" t="s">
        <v>670</v>
      </c>
      <c r="AI891" s="0" t="s">
        <v>681</v>
      </c>
      <c r="AJ891" s="0" t="s">
        <v>682</v>
      </c>
      <c r="AK891" s="0" t="s">
        <v>46</v>
      </c>
    </row>
    <row r="892" customFormat="false" ht="12.8" hidden="false" customHeight="false" outlineLevel="0" collapsed="false">
      <c r="A892" s="0" t="s">
        <v>667</v>
      </c>
      <c r="B892" s="0" t="s">
        <v>223</v>
      </c>
      <c r="C892" s="0" t="s">
        <v>38</v>
      </c>
      <c r="D892" s="0" t="s">
        <v>683</v>
      </c>
      <c r="J892" s="0" t="n">
        <v>4.5053</v>
      </c>
      <c r="M892" s="0" t="n">
        <v>2.3094</v>
      </c>
      <c r="R892" s="0" t="s">
        <v>41</v>
      </c>
      <c r="S892" s="0" t="s">
        <v>41</v>
      </c>
      <c r="T892" s="0" t="s">
        <v>41</v>
      </c>
      <c r="U892" s="0" t="s">
        <v>41</v>
      </c>
      <c r="V892" s="0" t="s">
        <v>41</v>
      </c>
      <c r="W892" s="0" t="s">
        <v>41</v>
      </c>
      <c r="X892" s="0" t="s">
        <v>41</v>
      </c>
      <c r="Y892" s="0" t="s">
        <v>41</v>
      </c>
      <c r="Z892" s="0" t="s">
        <v>41</v>
      </c>
      <c r="AA892" s="0" t="s">
        <v>41</v>
      </c>
      <c r="AB892" s="0" t="s">
        <v>41</v>
      </c>
      <c r="AC892" s="0" t="s">
        <v>41</v>
      </c>
      <c r="AF892" s="0" t="s">
        <v>684</v>
      </c>
      <c r="AG892" s="0" t="n">
        <v>70</v>
      </c>
      <c r="AH892" s="0" t="s">
        <v>685</v>
      </c>
      <c r="AI892" s="0" t="s">
        <v>681</v>
      </c>
      <c r="AJ892" s="0" t="s">
        <v>682</v>
      </c>
      <c r="AK892" s="0" t="s">
        <v>46</v>
      </c>
    </row>
    <row r="893" customFormat="false" ht="12.8" hidden="false" customHeight="false" outlineLevel="0" collapsed="false">
      <c r="A893" s="0" t="s">
        <v>667</v>
      </c>
      <c r="B893" s="0" t="s">
        <v>223</v>
      </c>
      <c r="C893" s="0" t="s">
        <v>38</v>
      </c>
      <c r="D893" s="0" t="s">
        <v>686</v>
      </c>
      <c r="E893" s="0" t="n">
        <v>0</v>
      </c>
      <c r="F893" s="0" t="n">
        <v>1</v>
      </c>
      <c r="G893" s="0" t="n">
        <v>5.6</v>
      </c>
      <c r="J893" s="0" t="n">
        <v>3.6327</v>
      </c>
      <c r="L893" s="0" t="n">
        <v>2.392</v>
      </c>
      <c r="R893" s="0" t="s">
        <v>40</v>
      </c>
      <c r="S893" s="0" t="s">
        <v>40</v>
      </c>
      <c r="T893" s="0" t="s">
        <v>40</v>
      </c>
      <c r="U893" s="0" t="s">
        <v>41</v>
      </c>
      <c r="V893" s="0" t="s">
        <v>41</v>
      </c>
      <c r="W893" s="0" t="s">
        <v>41</v>
      </c>
      <c r="X893" s="0" t="s">
        <v>41</v>
      </c>
      <c r="Y893" s="0" t="s">
        <v>41</v>
      </c>
      <c r="Z893" s="0" t="s">
        <v>41</v>
      </c>
      <c r="AA893" s="0" t="s">
        <v>41</v>
      </c>
      <c r="AB893" s="0" t="s">
        <v>41</v>
      </c>
      <c r="AC893" s="0" t="s">
        <v>41</v>
      </c>
      <c r="AF893" s="0" t="s">
        <v>687</v>
      </c>
      <c r="AG893" s="0" t="n">
        <v>70</v>
      </c>
      <c r="AH893" s="0" t="s">
        <v>674</v>
      </c>
      <c r="AI893" s="0" t="s">
        <v>384</v>
      </c>
      <c r="AJ893" s="0" t="s">
        <v>688</v>
      </c>
      <c r="AK893" s="0" t="s">
        <v>46</v>
      </c>
    </row>
    <row r="894" customFormat="false" ht="12.8" hidden="false" customHeight="false" outlineLevel="0" collapsed="false">
      <c r="A894" s="0" t="s">
        <v>667</v>
      </c>
      <c r="B894" s="0" t="s">
        <v>223</v>
      </c>
      <c r="C894" s="0" t="s">
        <v>38</v>
      </c>
      <c r="D894" s="0" t="s">
        <v>689</v>
      </c>
      <c r="J894" s="0" t="n">
        <v>5.5059</v>
      </c>
      <c r="M894" s="0" t="n">
        <v>2.6933</v>
      </c>
      <c r="R894" s="0" t="s">
        <v>41</v>
      </c>
      <c r="S894" s="0" t="s">
        <v>41</v>
      </c>
      <c r="T894" s="0" t="s">
        <v>41</v>
      </c>
      <c r="U894" s="0" t="s">
        <v>41</v>
      </c>
      <c r="V894" s="0" t="s">
        <v>41</v>
      </c>
      <c r="W894" s="0" t="s">
        <v>41</v>
      </c>
      <c r="X894" s="0" t="s">
        <v>41</v>
      </c>
      <c r="Y894" s="0" t="s">
        <v>41</v>
      </c>
      <c r="Z894" s="0" t="s">
        <v>41</v>
      </c>
      <c r="AA894" s="0" t="s">
        <v>41</v>
      </c>
      <c r="AB894" s="0" t="s">
        <v>41</v>
      </c>
      <c r="AC894" s="0" t="s">
        <v>41</v>
      </c>
      <c r="AF894" s="0" t="s">
        <v>690</v>
      </c>
      <c r="AG894" s="0" t="n">
        <v>80</v>
      </c>
      <c r="AH894" s="0" t="s">
        <v>685</v>
      </c>
      <c r="AI894" s="0" t="s">
        <v>681</v>
      </c>
      <c r="AJ894" s="0" t="s">
        <v>691</v>
      </c>
      <c r="AK894" s="0" t="s">
        <v>46</v>
      </c>
    </row>
    <row r="895" customFormat="false" ht="12.8" hidden="false" customHeight="false" outlineLevel="0" collapsed="false">
      <c r="A895" s="0" t="s">
        <v>667</v>
      </c>
      <c r="B895" s="0" t="s">
        <v>223</v>
      </c>
      <c r="C895" s="0" t="s">
        <v>38</v>
      </c>
      <c r="D895" s="0" t="s">
        <v>692</v>
      </c>
      <c r="E895" s="0" t="n">
        <v>0.1</v>
      </c>
      <c r="F895" s="0" t="n">
        <v>1.9</v>
      </c>
      <c r="G895" s="0" t="n">
        <v>7.9</v>
      </c>
      <c r="H895" s="0" t="n">
        <v>20.4</v>
      </c>
      <c r="I895" s="0" t="n">
        <v>39.7</v>
      </c>
      <c r="J895" s="0" t="n">
        <v>80.4</v>
      </c>
      <c r="K895" s="0" t="n">
        <v>62.4</v>
      </c>
      <c r="L895" s="0" t="n">
        <v>51.2</v>
      </c>
      <c r="M895" s="0" t="n">
        <v>40.8</v>
      </c>
      <c r="N895" s="0" t="n">
        <v>40</v>
      </c>
      <c r="O895" s="0" t="n">
        <v>8.7</v>
      </c>
      <c r="P895" s="0" t="n">
        <v>1.7</v>
      </c>
      <c r="Q895" s="0" t="n">
        <v>0</v>
      </c>
      <c r="R895" s="0" t="s">
        <v>40</v>
      </c>
      <c r="S895" s="0" t="s">
        <v>40</v>
      </c>
      <c r="T895" s="0" t="s">
        <v>40</v>
      </c>
      <c r="U895" s="0" t="s">
        <v>40</v>
      </c>
      <c r="V895" s="0" t="s">
        <v>40</v>
      </c>
      <c r="W895" s="0" t="s">
        <v>40</v>
      </c>
      <c r="X895" s="0" t="s">
        <v>40</v>
      </c>
      <c r="Y895" s="0" t="s">
        <v>40</v>
      </c>
      <c r="Z895" s="0" t="s">
        <v>40</v>
      </c>
      <c r="AA895" s="0" t="s">
        <v>40</v>
      </c>
      <c r="AB895" s="0" t="s">
        <v>40</v>
      </c>
      <c r="AC895" s="0" t="s">
        <v>40</v>
      </c>
      <c r="AD895" s="0" t="s">
        <v>40</v>
      </c>
      <c r="AF895" s="0" t="s">
        <v>693</v>
      </c>
      <c r="AG895" s="0" t="n">
        <v>40</v>
      </c>
      <c r="AH895" s="0" t="s">
        <v>670</v>
      </c>
      <c r="AI895" s="0" t="s">
        <v>40</v>
      </c>
      <c r="AJ895" s="0" t="s">
        <v>694</v>
      </c>
      <c r="AK895" s="0" t="s">
        <v>46</v>
      </c>
    </row>
    <row r="896" customFormat="false" ht="12.8" hidden="false" customHeight="false" outlineLevel="0" collapsed="false">
      <c r="A896" s="0" t="s">
        <v>667</v>
      </c>
      <c r="B896" s="0" t="s">
        <v>223</v>
      </c>
      <c r="C896" s="0" t="s">
        <v>38</v>
      </c>
      <c r="D896" s="0" t="s">
        <v>695</v>
      </c>
      <c r="E896" s="0" t="n">
        <v>0</v>
      </c>
      <c r="F896" s="0" t="n">
        <v>1.1</v>
      </c>
      <c r="G896" s="0" t="n">
        <v>5.9</v>
      </c>
      <c r="H896" s="0" t="n">
        <v>16.5</v>
      </c>
      <c r="I896" s="0" t="n">
        <v>32.6</v>
      </c>
      <c r="J896" s="0" t="n">
        <v>67.7</v>
      </c>
      <c r="K896" s="0" t="n">
        <v>82.2</v>
      </c>
      <c r="L896" s="0" t="n">
        <v>48.5</v>
      </c>
      <c r="M896" s="0" t="n">
        <v>33.4</v>
      </c>
      <c r="N896" s="0" t="n">
        <v>26.6</v>
      </c>
      <c r="O896" s="0" t="n">
        <v>14.9</v>
      </c>
      <c r="P896" s="0" t="n">
        <v>1.3</v>
      </c>
      <c r="Q896" s="0" t="n">
        <v>0</v>
      </c>
      <c r="R896" s="0" t="s">
        <v>40</v>
      </c>
      <c r="S896" s="0" t="s">
        <v>40</v>
      </c>
      <c r="T896" s="0" t="s">
        <v>40</v>
      </c>
      <c r="U896" s="0" t="s">
        <v>40</v>
      </c>
      <c r="V896" s="0" t="s">
        <v>40</v>
      </c>
      <c r="W896" s="0" t="s">
        <v>40</v>
      </c>
      <c r="X896" s="0" t="s">
        <v>40</v>
      </c>
      <c r="Y896" s="0" t="s">
        <v>40</v>
      </c>
      <c r="Z896" s="0" t="s">
        <v>40</v>
      </c>
      <c r="AA896" s="0" t="s">
        <v>40</v>
      </c>
      <c r="AB896" s="0" t="s">
        <v>40</v>
      </c>
      <c r="AC896" s="0" t="s">
        <v>40</v>
      </c>
      <c r="AD896" s="0" t="s">
        <v>40</v>
      </c>
      <c r="AF896" s="0" t="s">
        <v>696</v>
      </c>
      <c r="AG896" s="0" t="n">
        <v>40</v>
      </c>
      <c r="AH896" s="0" t="s">
        <v>670</v>
      </c>
      <c r="AI896" s="0" t="s">
        <v>40</v>
      </c>
      <c r="AJ896" s="0" t="s">
        <v>694</v>
      </c>
      <c r="AK896" s="0" t="s">
        <v>46</v>
      </c>
    </row>
    <row r="897" customFormat="false" ht="12.8" hidden="false" customHeight="false" outlineLevel="0" collapsed="false">
      <c r="A897" s="0" t="s">
        <v>667</v>
      </c>
      <c r="B897" s="0" t="s">
        <v>223</v>
      </c>
      <c r="C897" s="0" t="s">
        <v>38</v>
      </c>
      <c r="D897" s="0" t="s">
        <v>697</v>
      </c>
      <c r="E897" s="0" t="n">
        <v>0</v>
      </c>
      <c r="F897" s="0" t="n">
        <v>1.6</v>
      </c>
      <c r="G897" s="0" t="n">
        <v>6.9</v>
      </c>
      <c r="H897" s="0" t="n">
        <v>18.1</v>
      </c>
      <c r="I897" s="0" t="n">
        <v>50</v>
      </c>
      <c r="J897" s="0" t="n">
        <v>52.7</v>
      </c>
      <c r="K897" s="0" t="n">
        <v>91.7</v>
      </c>
      <c r="L897" s="0" t="n">
        <v>51.5</v>
      </c>
      <c r="M897" s="0" t="n">
        <v>36.7</v>
      </c>
      <c r="N897" s="0" t="n">
        <v>36.7</v>
      </c>
      <c r="O897" s="0" t="n">
        <v>7.6</v>
      </c>
      <c r="P897" s="0" t="n">
        <v>1</v>
      </c>
      <c r="Q897" s="0" t="n">
        <v>0</v>
      </c>
      <c r="R897" s="0" t="s">
        <v>40</v>
      </c>
      <c r="S897" s="0" t="s">
        <v>40</v>
      </c>
      <c r="T897" s="0" t="s">
        <v>40</v>
      </c>
      <c r="U897" s="0" t="s">
        <v>40</v>
      </c>
      <c r="V897" s="0" t="s">
        <v>40</v>
      </c>
      <c r="W897" s="0" t="s">
        <v>40</v>
      </c>
      <c r="X897" s="0" t="s">
        <v>40</v>
      </c>
      <c r="Y897" s="0" t="s">
        <v>40</v>
      </c>
      <c r="Z897" s="0" t="s">
        <v>40</v>
      </c>
      <c r="AA897" s="0" t="s">
        <v>40</v>
      </c>
      <c r="AB897" s="0" t="s">
        <v>40</v>
      </c>
      <c r="AC897" s="0" t="s">
        <v>40</v>
      </c>
      <c r="AD897" s="0" t="s">
        <v>40</v>
      </c>
      <c r="AF897" s="0" t="s">
        <v>698</v>
      </c>
      <c r="AG897" s="0" t="n">
        <v>40</v>
      </c>
      <c r="AH897" s="0" t="s">
        <v>685</v>
      </c>
      <c r="AI897" s="0" t="s">
        <v>40</v>
      </c>
      <c r="AJ897" s="0" t="s">
        <v>699</v>
      </c>
      <c r="AK897" s="0" t="s">
        <v>46</v>
      </c>
    </row>
    <row r="898" customFormat="false" ht="12.8" hidden="false" customHeight="false" outlineLevel="0" collapsed="false">
      <c r="A898" s="0" t="s">
        <v>667</v>
      </c>
      <c r="B898" s="0" t="s">
        <v>223</v>
      </c>
      <c r="C898" s="0" t="s">
        <v>38</v>
      </c>
      <c r="D898" s="0" t="s">
        <v>700</v>
      </c>
      <c r="E898" s="0" t="n">
        <v>0</v>
      </c>
      <c r="F898" s="0" t="n">
        <v>1.8</v>
      </c>
      <c r="G898" s="0" t="n">
        <v>7.8</v>
      </c>
      <c r="H898" s="0" t="n">
        <v>20.5</v>
      </c>
      <c r="I898" s="0" t="n">
        <v>36.2</v>
      </c>
      <c r="J898" s="0" t="n">
        <v>65.5</v>
      </c>
      <c r="K898" s="0" t="n">
        <v>58.1</v>
      </c>
      <c r="L898" s="0" t="n">
        <v>50.9</v>
      </c>
      <c r="M898" s="0" t="n">
        <v>44.9</v>
      </c>
      <c r="N898" s="0" t="n">
        <v>25.1</v>
      </c>
      <c r="O898" s="0" t="n">
        <v>16.7</v>
      </c>
      <c r="P898" s="0" t="n">
        <v>3.3</v>
      </c>
      <c r="Q898" s="0" t="n">
        <v>0</v>
      </c>
      <c r="R898" s="0" t="s">
        <v>40</v>
      </c>
      <c r="S898" s="0" t="s">
        <v>40</v>
      </c>
      <c r="T898" s="0" t="s">
        <v>40</v>
      </c>
      <c r="U898" s="0" t="s">
        <v>40</v>
      </c>
      <c r="V898" s="0" t="s">
        <v>40</v>
      </c>
      <c r="W898" s="0" t="s">
        <v>40</v>
      </c>
      <c r="X898" s="0" t="s">
        <v>40</v>
      </c>
      <c r="Y898" s="0" t="s">
        <v>40</v>
      </c>
      <c r="Z898" s="0" t="s">
        <v>40</v>
      </c>
      <c r="AA898" s="0" t="s">
        <v>40</v>
      </c>
      <c r="AB898" s="0" t="s">
        <v>40</v>
      </c>
      <c r="AC898" s="0" t="s">
        <v>40</v>
      </c>
      <c r="AD898" s="0" t="s">
        <v>40</v>
      </c>
      <c r="AF898" s="0" t="s">
        <v>701</v>
      </c>
      <c r="AG898" s="0" t="n">
        <v>40</v>
      </c>
      <c r="AH898" s="0" t="s">
        <v>685</v>
      </c>
      <c r="AI898" s="0" t="s">
        <v>40</v>
      </c>
      <c r="AJ898" s="0" t="s">
        <v>702</v>
      </c>
      <c r="AK898" s="0" t="s">
        <v>46</v>
      </c>
    </row>
    <row r="899" customFormat="false" ht="12.8" hidden="false" customHeight="false" outlineLevel="0" collapsed="false">
      <c r="A899" s="0" t="s">
        <v>667</v>
      </c>
      <c r="B899" s="0" t="s">
        <v>223</v>
      </c>
      <c r="C899" s="0" t="s">
        <v>38</v>
      </c>
      <c r="D899" s="0" t="s">
        <v>703</v>
      </c>
      <c r="E899" s="0" t="n">
        <v>0</v>
      </c>
      <c r="F899" s="0" t="n">
        <v>1.4</v>
      </c>
      <c r="G899" s="0" t="n">
        <v>7.1</v>
      </c>
      <c r="K899" s="0" t="n">
        <v>6.1599</v>
      </c>
      <c r="M899" s="0" t="n">
        <v>1.9956</v>
      </c>
      <c r="R899" s="0" t="s">
        <v>40</v>
      </c>
      <c r="S899" s="0" t="s">
        <v>40</v>
      </c>
      <c r="T899" s="0" t="s">
        <v>40</v>
      </c>
      <c r="U899" s="0" t="s">
        <v>41</v>
      </c>
      <c r="V899" s="0" t="s">
        <v>41</v>
      </c>
      <c r="W899" s="0" t="s">
        <v>41</v>
      </c>
      <c r="X899" s="0" t="s">
        <v>41</v>
      </c>
      <c r="Y899" s="0" t="s">
        <v>41</v>
      </c>
      <c r="Z899" s="0" t="s">
        <v>41</v>
      </c>
      <c r="AF899" s="0" t="s">
        <v>704</v>
      </c>
      <c r="AG899" s="0" t="n">
        <v>40</v>
      </c>
      <c r="AH899" s="0" t="s">
        <v>670</v>
      </c>
      <c r="AI899" s="0" t="s">
        <v>705</v>
      </c>
      <c r="AJ899" s="0" t="s">
        <v>706</v>
      </c>
      <c r="AK899" s="0" t="s">
        <v>46</v>
      </c>
    </row>
    <row r="900" customFormat="false" ht="12.8" hidden="false" customHeight="false" outlineLevel="0" collapsed="false">
      <c r="A900" s="0" t="s">
        <v>667</v>
      </c>
      <c r="B900" s="0" t="s">
        <v>223</v>
      </c>
      <c r="C900" s="0" t="s">
        <v>38</v>
      </c>
      <c r="D900" s="0" t="s">
        <v>707</v>
      </c>
      <c r="J900" s="0" t="n">
        <v>5.5832</v>
      </c>
      <c r="K900" s="0" t="n">
        <v>59.3</v>
      </c>
      <c r="L900" s="0" t="n">
        <v>35.2</v>
      </c>
      <c r="M900" s="0" t="n">
        <v>36.6</v>
      </c>
      <c r="N900" s="0" t="n">
        <v>36.8</v>
      </c>
      <c r="O900" s="0" t="n">
        <v>1.9</v>
      </c>
      <c r="P900" s="0" t="n">
        <v>2.1</v>
      </c>
      <c r="Q900" s="0" t="n">
        <v>0</v>
      </c>
      <c r="R900" s="0" t="s">
        <v>41</v>
      </c>
      <c r="S900" s="0" t="s">
        <v>41</v>
      </c>
      <c r="T900" s="0" t="s">
        <v>41</v>
      </c>
      <c r="U900" s="0" t="s">
        <v>41</v>
      </c>
      <c r="V900" s="0" t="s">
        <v>41</v>
      </c>
      <c r="W900" s="0" t="s">
        <v>41</v>
      </c>
      <c r="X900" s="0" t="s">
        <v>40</v>
      </c>
      <c r="Y900" s="0" t="s">
        <v>40</v>
      </c>
      <c r="Z900" s="0" t="s">
        <v>40</v>
      </c>
      <c r="AA900" s="0" t="s">
        <v>40</v>
      </c>
      <c r="AB900" s="0" t="s">
        <v>40</v>
      </c>
      <c r="AC900" s="0" t="s">
        <v>40</v>
      </c>
      <c r="AD900" s="0" t="s">
        <v>40</v>
      </c>
      <c r="AF900" s="0" t="s">
        <v>708</v>
      </c>
      <c r="AG900" s="0" t="n">
        <v>40</v>
      </c>
      <c r="AH900" s="0" t="s">
        <v>674</v>
      </c>
      <c r="AI900" s="0" t="s">
        <v>709</v>
      </c>
      <c r="AJ900" s="0" t="s">
        <v>710</v>
      </c>
      <c r="AK900" s="0" t="s">
        <v>46</v>
      </c>
    </row>
    <row r="901" customFormat="false" ht="12.8" hidden="false" customHeight="false" outlineLevel="0" collapsed="false">
      <c r="A901" s="0" t="s">
        <v>667</v>
      </c>
      <c r="B901" s="0" t="s">
        <v>223</v>
      </c>
      <c r="C901" s="0" t="s">
        <v>38</v>
      </c>
      <c r="D901" s="0" t="s">
        <v>711</v>
      </c>
      <c r="J901" s="0" t="n">
        <v>5.4376</v>
      </c>
      <c r="L901" s="0" t="n">
        <v>3.1697</v>
      </c>
      <c r="R901" s="0" t="s">
        <v>41</v>
      </c>
      <c r="S901" s="0" t="s">
        <v>41</v>
      </c>
      <c r="T901" s="0" t="s">
        <v>41</v>
      </c>
      <c r="U901" s="0" t="s">
        <v>41</v>
      </c>
      <c r="V901" s="0" t="s">
        <v>41</v>
      </c>
      <c r="W901" s="0" t="s">
        <v>41</v>
      </c>
      <c r="X901" s="0" t="s">
        <v>41</v>
      </c>
      <c r="Y901" s="0" t="s">
        <v>41</v>
      </c>
      <c r="Z901" s="0" t="s">
        <v>41</v>
      </c>
      <c r="AA901" s="0" t="s">
        <v>41</v>
      </c>
      <c r="AB901" s="0" t="s">
        <v>41</v>
      </c>
      <c r="AC901" s="0" t="s">
        <v>41</v>
      </c>
      <c r="AF901" s="0" t="s">
        <v>712</v>
      </c>
      <c r="AG901" s="0" t="n">
        <v>70</v>
      </c>
      <c r="AH901" s="0" t="s">
        <v>670</v>
      </c>
      <c r="AI901" s="0" t="s">
        <v>713</v>
      </c>
      <c r="AJ901" s="0" t="s">
        <v>682</v>
      </c>
      <c r="AK901" s="0" t="s">
        <v>46</v>
      </c>
    </row>
    <row r="902" customFormat="false" ht="12.8" hidden="false" customHeight="false" outlineLevel="0" collapsed="false">
      <c r="A902" s="0" t="s">
        <v>667</v>
      </c>
      <c r="B902" s="0" t="s">
        <v>223</v>
      </c>
      <c r="C902" s="0" t="s">
        <v>38</v>
      </c>
      <c r="D902" s="0" t="s">
        <v>714</v>
      </c>
      <c r="J902" s="0" t="n">
        <v>4.5438</v>
      </c>
      <c r="L902" s="0" t="n">
        <v>2.8586</v>
      </c>
      <c r="R902" s="0" t="s">
        <v>41</v>
      </c>
      <c r="S902" s="0" t="s">
        <v>41</v>
      </c>
      <c r="T902" s="0" t="s">
        <v>41</v>
      </c>
      <c r="U902" s="0" t="s">
        <v>41</v>
      </c>
      <c r="V902" s="0" t="s">
        <v>41</v>
      </c>
      <c r="W902" s="0" t="s">
        <v>41</v>
      </c>
      <c r="X902" s="0" t="s">
        <v>41</v>
      </c>
      <c r="Y902" s="0" t="s">
        <v>41</v>
      </c>
      <c r="Z902" s="0" t="s">
        <v>41</v>
      </c>
      <c r="AA902" s="0" t="s">
        <v>41</v>
      </c>
      <c r="AB902" s="0" t="s">
        <v>41</v>
      </c>
      <c r="AC902" s="0" t="s">
        <v>41</v>
      </c>
      <c r="AF902" s="0" t="s">
        <v>715</v>
      </c>
      <c r="AG902" s="0" t="n">
        <v>80</v>
      </c>
      <c r="AH902" s="0" t="s">
        <v>685</v>
      </c>
      <c r="AI902" s="0" t="s">
        <v>713</v>
      </c>
      <c r="AJ902" s="0" t="s">
        <v>716</v>
      </c>
      <c r="AK902" s="0" t="s">
        <v>46</v>
      </c>
    </row>
    <row r="903" customFormat="false" ht="12.8" hidden="false" customHeight="false" outlineLevel="0" collapsed="false">
      <c r="A903" s="0" t="s">
        <v>667</v>
      </c>
      <c r="B903" s="0" t="s">
        <v>223</v>
      </c>
      <c r="C903" s="0" t="s">
        <v>38</v>
      </c>
      <c r="D903" s="0" t="s">
        <v>717</v>
      </c>
      <c r="E903" s="0" t="n">
        <v>0</v>
      </c>
      <c r="F903" s="0" t="n">
        <v>1.6</v>
      </c>
      <c r="G903" s="0" t="n">
        <v>6.9</v>
      </c>
      <c r="H903" s="0" t="n">
        <v>18.1</v>
      </c>
      <c r="I903" s="0" t="n">
        <v>34.4</v>
      </c>
      <c r="J903" s="0" t="n">
        <v>60.7</v>
      </c>
      <c r="K903" s="0" t="n">
        <v>67</v>
      </c>
      <c r="L903" s="0" t="n">
        <v>50.2</v>
      </c>
      <c r="M903" s="0" t="n">
        <v>38</v>
      </c>
      <c r="N903" s="0" t="n">
        <v>36.8</v>
      </c>
      <c r="O903" s="0" t="n">
        <v>9.6</v>
      </c>
      <c r="P903" s="0" t="n">
        <v>1.9</v>
      </c>
      <c r="Q903" s="0" t="n">
        <v>0</v>
      </c>
      <c r="R903" s="0" t="s">
        <v>40</v>
      </c>
      <c r="S903" s="0" t="s">
        <v>40</v>
      </c>
      <c r="T903" s="0" t="s">
        <v>40</v>
      </c>
      <c r="U903" s="0" t="s">
        <v>40</v>
      </c>
      <c r="V903" s="0" t="s">
        <v>40</v>
      </c>
      <c r="W903" s="0" t="s">
        <v>40</v>
      </c>
      <c r="X903" s="0" t="s">
        <v>40</v>
      </c>
      <c r="Y903" s="0" t="s">
        <v>40</v>
      </c>
      <c r="Z903" s="0" t="s">
        <v>40</v>
      </c>
      <c r="AA903" s="0" t="s">
        <v>40</v>
      </c>
      <c r="AB903" s="0" t="s">
        <v>40</v>
      </c>
      <c r="AC903" s="0" t="s">
        <v>40</v>
      </c>
      <c r="AD903" s="0" t="s">
        <v>40</v>
      </c>
      <c r="AF903" s="0" t="s">
        <v>718</v>
      </c>
      <c r="AG903" s="0" t="n">
        <v>40</v>
      </c>
      <c r="AH903" s="0" t="s">
        <v>685</v>
      </c>
      <c r="AI903" s="0" t="s">
        <v>719</v>
      </c>
      <c r="AJ903" s="0" t="s">
        <v>699</v>
      </c>
      <c r="AK903" s="0" t="s">
        <v>46</v>
      </c>
    </row>
    <row r="904" customFormat="false" ht="12.8" hidden="false" customHeight="false" outlineLevel="0" collapsed="false">
      <c r="A904" s="0" t="s">
        <v>667</v>
      </c>
      <c r="B904" s="0" t="s">
        <v>223</v>
      </c>
      <c r="C904" s="0" t="s">
        <v>38</v>
      </c>
      <c r="D904" s="0" t="s">
        <v>720</v>
      </c>
      <c r="E904" s="0" t="n">
        <v>0</v>
      </c>
      <c r="F904" s="0" t="n">
        <v>1.6</v>
      </c>
      <c r="G904" s="0" t="n">
        <v>7.4</v>
      </c>
      <c r="H904" s="0" t="n">
        <v>20</v>
      </c>
      <c r="I904" s="0" t="n">
        <v>34</v>
      </c>
      <c r="J904" s="0" t="n">
        <v>69.2</v>
      </c>
      <c r="K904" s="0" t="n">
        <v>58</v>
      </c>
      <c r="L904" s="0" t="n">
        <v>33.4</v>
      </c>
      <c r="M904" s="0" t="n">
        <v>34.8</v>
      </c>
      <c r="N904" s="0" t="n">
        <v>28.9</v>
      </c>
      <c r="O904" s="0" t="n">
        <v>1.6</v>
      </c>
      <c r="P904" s="0" t="n">
        <v>0</v>
      </c>
      <c r="Q904" s="0" t="n">
        <v>0</v>
      </c>
      <c r="R904" s="0" t="s">
        <v>40</v>
      </c>
      <c r="S904" s="0" t="s">
        <v>40</v>
      </c>
      <c r="T904" s="0" t="s">
        <v>40</v>
      </c>
      <c r="U904" s="0" t="s">
        <v>40</v>
      </c>
      <c r="V904" s="0" t="s">
        <v>40</v>
      </c>
      <c r="W904" s="0" t="s">
        <v>40</v>
      </c>
      <c r="X904" s="0" t="s">
        <v>40</v>
      </c>
      <c r="Y904" s="0" t="s">
        <v>40</v>
      </c>
      <c r="Z904" s="0" t="s">
        <v>40</v>
      </c>
      <c r="AA904" s="0" t="s">
        <v>40</v>
      </c>
      <c r="AB904" s="0" t="s">
        <v>40</v>
      </c>
      <c r="AC904" s="0" t="s">
        <v>40</v>
      </c>
      <c r="AD904" s="0" t="s">
        <v>40</v>
      </c>
      <c r="AF904" s="0" t="s">
        <v>721</v>
      </c>
      <c r="AG904" s="0" t="n">
        <v>40</v>
      </c>
      <c r="AH904" s="0" t="s">
        <v>685</v>
      </c>
      <c r="AI904" s="0" t="s">
        <v>40</v>
      </c>
      <c r="AJ904" s="0" t="s">
        <v>702</v>
      </c>
      <c r="AK904" s="0" t="s">
        <v>46</v>
      </c>
    </row>
    <row r="905" customFormat="false" ht="12.8" hidden="false" customHeight="false" outlineLevel="0" collapsed="false">
      <c r="A905" s="0" t="s">
        <v>667</v>
      </c>
      <c r="B905" s="0" t="s">
        <v>223</v>
      </c>
      <c r="C905" s="0" t="s">
        <v>38</v>
      </c>
      <c r="D905" s="0" t="s">
        <v>722</v>
      </c>
      <c r="E905" s="0" t="n">
        <v>0</v>
      </c>
      <c r="F905" s="0" t="n">
        <v>1.6</v>
      </c>
      <c r="G905" s="0" t="n">
        <v>8.9</v>
      </c>
      <c r="H905" s="0" t="n">
        <v>24.5</v>
      </c>
      <c r="I905" s="0" t="n">
        <v>45.3</v>
      </c>
      <c r="J905" s="0" t="n">
        <v>102.6</v>
      </c>
      <c r="K905" s="0" t="n">
        <v>53.6</v>
      </c>
      <c r="L905" s="0" t="n">
        <v>33.6</v>
      </c>
      <c r="M905" s="0" t="n">
        <v>26.5</v>
      </c>
      <c r="N905" s="0" t="n">
        <v>23.7</v>
      </c>
      <c r="O905" s="0" t="n">
        <v>1.4</v>
      </c>
      <c r="P905" s="0" t="n">
        <v>0</v>
      </c>
      <c r="Q905" s="0" t="n">
        <v>0</v>
      </c>
      <c r="R905" s="0" t="s">
        <v>40</v>
      </c>
      <c r="S905" s="0" t="s">
        <v>40</v>
      </c>
      <c r="T905" s="0" t="s">
        <v>40</v>
      </c>
      <c r="U905" s="0" t="s">
        <v>40</v>
      </c>
      <c r="V905" s="0" t="s">
        <v>40</v>
      </c>
      <c r="W905" s="0" t="s">
        <v>40</v>
      </c>
      <c r="X905" s="0" t="s">
        <v>40</v>
      </c>
      <c r="Y905" s="0" t="s">
        <v>40</v>
      </c>
      <c r="Z905" s="0" t="s">
        <v>40</v>
      </c>
      <c r="AA905" s="0" t="s">
        <v>40</v>
      </c>
      <c r="AB905" s="0" t="s">
        <v>40</v>
      </c>
      <c r="AC905" s="0" t="s">
        <v>40</v>
      </c>
      <c r="AD905" s="0" t="s">
        <v>40</v>
      </c>
      <c r="AF905" s="0" t="s">
        <v>723</v>
      </c>
      <c r="AG905" s="0" t="n">
        <v>40</v>
      </c>
      <c r="AH905" s="0" t="s">
        <v>685</v>
      </c>
      <c r="AI905" s="0" t="s">
        <v>40</v>
      </c>
      <c r="AJ905" s="0" t="s">
        <v>724</v>
      </c>
      <c r="AK905" s="0" t="s">
        <v>46</v>
      </c>
    </row>
    <row r="906" customFormat="false" ht="12.8" hidden="false" customHeight="false" outlineLevel="0" collapsed="false">
      <c r="A906" s="0" t="s">
        <v>667</v>
      </c>
      <c r="B906" s="0" t="s">
        <v>223</v>
      </c>
      <c r="C906" s="0" t="s">
        <v>38</v>
      </c>
      <c r="D906" s="0" t="s">
        <v>725</v>
      </c>
      <c r="E906" s="0" t="n">
        <v>0</v>
      </c>
      <c r="F906" s="0" t="n">
        <v>3.5</v>
      </c>
      <c r="G906" s="0" t="n">
        <v>14.9</v>
      </c>
      <c r="H906" s="0" t="n">
        <v>36.6</v>
      </c>
      <c r="L906" s="0" t="n">
        <v>6.2522</v>
      </c>
      <c r="R906" s="0" t="s">
        <v>40</v>
      </c>
      <c r="S906" s="0" t="s">
        <v>40</v>
      </c>
      <c r="T906" s="0" t="s">
        <v>40</v>
      </c>
      <c r="U906" s="0" t="s">
        <v>41</v>
      </c>
      <c r="V906" s="0" t="s">
        <v>41</v>
      </c>
      <c r="W906" s="0" t="s">
        <v>41</v>
      </c>
      <c r="X906" s="0" t="s">
        <v>41</v>
      </c>
      <c r="Y906" s="0" t="s">
        <v>41</v>
      </c>
      <c r="Z906" s="0" t="s">
        <v>41</v>
      </c>
      <c r="AF906" s="0" t="s">
        <v>726</v>
      </c>
      <c r="AG906" s="0" t="n">
        <v>80</v>
      </c>
      <c r="AH906" s="0" t="s">
        <v>727</v>
      </c>
      <c r="AI906" s="0" t="s">
        <v>705</v>
      </c>
      <c r="AJ906" s="0" t="s">
        <v>728</v>
      </c>
      <c r="AK906" s="0" t="s">
        <v>46</v>
      </c>
    </row>
    <row r="907" customFormat="false" ht="12.8" hidden="false" customHeight="false" outlineLevel="0" collapsed="false">
      <c r="A907" s="0" t="s">
        <v>667</v>
      </c>
      <c r="B907" s="0" t="s">
        <v>223</v>
      </c>
      <c r="C907" s="0" t="s">
        <v>38</v>
      </c>
      <c r="D907" s="0" t="s">
        <v>729</v>
      </c>
      <c r="E907" s="0" t="n">
        <v>0</v>
      </c>
      <c r="F907" s="0" t="n">
        <v>1.2</v>
      </c>
      <c r="G907" s="0" t="n">
        <v>6.8</v>
      </c>
      <c r="H907" s="0" t="n">
        <v>19.1</v>
      </c>
      <c r="K907" s="0" t="n">
        <v>4.9353</v>
      </c>
      <c r="M907" s="0" t="n">
        <v>2.1312</v>
      </c>
      <c r="N907" s="0" t="n">
        <v>59.9</v>
      </c>
      <c r="O907" s="0" t="n">
        <v>16.8</v>
      </c>
      <c r="P907" s="0" t="n">
        <v>1.8</v>
      </c>
      <c r="Q907" s="0" t="n">
        <v>0</v>
      </c>
      <c r="R907" s="0" t="s">
        <v>40</v>
      </c>
      <c r="S907" s="0" t="s">
        <v>40</v>
      </c>
      <c r="T907" s="0" t="s">
        <v>40</v>
      </c>
      <c r="U907" s="0" t="s">
        <v>40</v>
      </c>
      <c r="V907" s="0" t="s">
        <v>41</v>
      </c>
      <c r="W907" s="0" t="s">
        <v>41</v>
      </c>
      <c r="X907" s="0" t="s">
        <v>41</v>
      </c>
      <c r="Y907" s="0" t="s">
        <v>41</v>
      </c>
      <c r="Z907" s="0" t="s">
        <v>41</v>
      </c>
      <c r="AA907" s="0" t="s">
        <v>40</v>
      </c>
      <c r="AB907" s="0" t="s">
        <v>40</v>
      </c>
      <c r="AC907" s="0" t="s">
        <v>40</v>
      </c>
      <c r="AD907" s="0" t="s">
        <v>40</v>
      </c>
      <c r="AF907" s="0" t="s">
        <v>730</v>
      </c>
      <c r="AG907" s="0" t="n">
        <v>70</v>
      </c>
      <c r="AH907" s="0" t="s">
        <v>727</v>
      </c>
      <c r="AI907" s="0" t="s">
        <v>731</v>
      </c>
      <c r="AJ907" s="0" t="s">
        <v>732</v>
      </c>
      <c r="AK907" s="0" t="s">
        <v>46</v>
      </c>
    </row>
    <row r="908" customFormat="false" ht="12.8" hidden="false" customHeight="false" outlineLevel="0" collapsed="false">
      <c r="A908" s="0" t="s">
        <v>667</v>
      </c>
      <c r="B908" s="0" t="s">
        <v>223</v>
      </c>
      <c r="C908" s="0" t="s">
        <v>38</v>
      </c>
      <c r="D908" s="0" t="s">
        <v>733</v>
      </c>
      <c r="E908" s="0" t="n">
        <v>0</v>
      </c>
      <c r="F908" s="0" t="n">
        <v>1.2</v>
      </c>
      <c r="G908" s="0" t="n">
        <v>7.4</v>
      </c>
      <c r="H908" s="0" t="n">
        <v>21</v>
      </c>
      <c r="I908" s="0" t="n">
        <v>35.5</v>
      </c>
      <c r="J908" s="0" t="n">
        <v>80.1</v>
      </c>
      <c r="K908" s="0" t="n">
        <v>39.2</v>
      </c>
      <c r="L908" s="0" t="n">
        <v>35.8</v>
      </c>
      <c r="M908" s="0" t="n">
        <v>20.2</v>
      </c>
      <c r="N908" s="0" t="n">
        <v>29.6</v>
      </c>
      <c r="O908" s="0" t="n">
        <v>4.1</v>
      </c>
      <c r="P908" s="0" t="n">
        <v>0</v>
      </c>
      <c r="Q908" s="0" t="n">
        <v>0</v>
      </c>
      <c r="R908" s="0" t="s">
        <v>40</v>
      </c>
      <c r="S908" s="0" t="s">
        <v>40</v>
      </c>
      <c r="T908" s="0" t="s">
        <v>40</v>
      </c>
      <c r="U908" s="0" t="s">
        <v>40</v>
      </c>
      <c r="V908" s="0" t="s">
        <v>40</v>
      </c>
      <c r="W908" s="0" t="s">
        <v>40</v>
      </c>
      <c r="X908" s="0" t="s">
        <v>40</v>
      </c>
      <c r="Y908" s="0" t="s">
        <v>40</v>
      </c>
      <c r="Z908" s="0" t="s">
        <v>40</v>
      </c>
      <c r="AA908" s="0" t="s">
        <v>40</v>
      </c>
      <c r="AB908" s="0" t="s">
        <v>40</v>
      </c>
      <c r="AC908" s="0" t="s">
        <v>40</v>
      </c>
      <c r="AD908" s="0" t="s">
        <v>40</v>
      </c>
      <c r="AF908" s="0" t="s">
        <v>734</v>
      </c>
      <c r="AG908" s="0" t="n">
        <v>30</v>
      </c>
      <c r="AH908" s="0" t="s">
        <v>674</v>
      </c>
      <c r="AI908" s="0" t="s">
        <v>40</v>
      </c>
      <c r="AJ908" s="0" t="s">
        <v>735</v>
      </c>
      <c r="AK908" s="0" t="s">
        <v>46</v>
      </c>
    </row>
    <row r="909" customFormat="false" ht="12.8" hidden="false" customHeight="false" outlineLevel="0" collapsed="false">
      <c r="A909" s="0" t="s">
        <v>667</v>
      </c>
      <c r="B909" s="0" t="s">
        <v>223</v>
      </c>
      <c r="C909" s="0" t="s">
        <v>38</v>
      </c>
      <c r="D909" s="0" t="s">
        <v>736</v>
      </c>
      <c r="E909" s="0" t="n">
        <v>0.4</v>
      </c>
      <c r="F909" s="0" t="n">
        <v>2.7</v>
      </c>
      <c r="G909" s="0" t="n">
        <v>11.7</v>
      </c>
      <c r="H909" s="0" t="n">
        <v>30.4</v>
      </c>
      <c r="M909" s="0" t="n">
        <v>5.9075</v>
      </c>
      <c r="R909" s="0" t="s">
        <v>40</v>
      </c>
      <c r="S909" s="0" t="s">
        <v>40</v>
      </c>
      <c r="T909" s="0" t="s">
        <v>40</v>
      </c>
      <c r="U909" s="0" t="s">
        <v>40</v>
      </c>
      <c r="V909" s="0" t="s">
        <v>41</v>
      </c>
      <c r="W909" s="0" t="s">
        <v>41</v>
      </c>
      <c r="X909" s="0" t="s">
        <v>41</v>
      </c>
      <c r="Y909" s="0" t="s">
        <v>41</v>
      </c>
      <c r="Z909" s="0" t="s">
        <v>41</v>
      </c>
      <c r="AA909" s="0" t="s">
        <v>41</v>
      </c>
      <c r="AB909" s="0" t="s">
        <v>41</v>
      </c>
      <c r="AC909" s="0" t="s">
        <v>41</v>
      </c>
      <c r="AF909" s="0" t="s">
        <v>737</v>
      </c>
      <c r="AG909" s="0" t="n">
        <v>80</v>
      </c>
      <c r="AH909" s="0" t="s">
        <v>727</v>
      </c>
      <c r="AI909" s="0" t="s">
        <v>384</v>
      </c>
      <c r="AJ909" s="0" t="s">
        <v>738</v>
      </c>
      <c r="AK909" s="0" t="s">
        <v>46</v>
      </c>
    </row>
    <row r="910" customFormat="false" ht="12.8" hidden="false" customHeight="false" outlineLevel="0" collapsed="false">
      <c r="A910" s="0" t="s">
        <v>667</v>
      </c>
      <c r="B910" s="0" t="s">
        <v>223</v>
      </c>
      <c r="C910" s="0" t="s">
        <v>38</v>
      </c>
      <c r="D910" s="0" t="s">
        <v>739</v>
      </c>
      <c r="E910" s="0" t="n">
        <v>0.4</v>
      </c>
      <c r="F910" s="0" t="n">
        <v>2.7</v>
      </c>
      <c r="G910" s="0" t="n">
        <v>11.7</v>
      </c>
      <c r="H910" s="0" t="n">
        <v>30.4</v>
      </c>
      <c r="L910" s="0" t="n">
        <v>7.0239</v>
      </c>
      <c r="R910" s="0" t="s">
        <v>40</v>
      </c>
      <c r="S910" s="0" t="s">
        <v>40</v>
      </c>
      <c r="T910" s="0" t="s">
        <v>40</v>
      </c>
      <c r="U910" s="0" t="s">
        <v>40</v>
      </c>
      <c r="V910" s="0" t="s">
        <v>41</v>
      </c>
      <c r="W910" s="0" t="s">
        <v>41</v>
      </c>
      <c r="X910" s="0" t="s">
        <v>41</v>
      </c>
      <c r="Y910" s="0" t="s">
        <v>41</v>
      </c>
      <c r="Z910" s="0" t="s">
        <v>41</v>
      </c>
      <c r="AA910" s="0" t="s">
        <v>41</v>
      </c>
      <c r="AF910" s="0" t="s">
        <v>740</v>
      </c>
      <c r="AG910" s="0" t="n">
        <v>80</v>
      </c>
      <c r="AH910" s="0" t="s">
        <v>727</v>
      </c>
      <c r="AI910" s="0" t="s">
        <v>384</v>
      </c>
      <c r="AJ910" s="0" t="s">
        <v>738</v>
      </c>
      <c r="AK910" s="0" t="s">
        <v>46</v>
      </c>
    </row>
    <row r="911" customFormat="false" ht="12.8" hidden="false" customHeight="false" outlineLevel="0" collapsed="false">
      <c r="A911" s="0" t="s">
        <v>667</v>
      </c>
      <c r="B911" s="0" t="s">
        <v>741</v>
      </c>
      <c r="C911" s="0" t="s">
        <v>38</v>
      </c>
      <c r="D911" s="0" t="s">
        <v>668</v>
      </c>
      <c r="E911" s="0" t="n">
        <v>0</v>
      </c>
      <c r="F911" s="0" t="n">
        <v>6</v>
      </c>
      <c r="J911" s="0" t="n">
        <v>4.4913</v>
      </c>
      <c r="L911" s="0" t="n">
        <v>2.1899</v>
      </c>
      <c r="M911" s="0" t="n">
        <v>47.9</v>
      </c>
      <c r="N911" s="0" t="n">
        <v>29.3</v>
      </c>
      <c r="O911" s="0" t="n">
        <v>8.1</v>
      </c>
      <c r="P911" s="0" t="n">
        <v>8.4</v>
      </c>
      <c r="Q911" s="0" t="n">
        <v>0</v>
      </c>
      <c r="R911" s="0" t="s">
        <v>40</v>
      </c>
      <c r="S911" s="0" t="s">
        <v>40</v>
      </c>
      <c r="T911" s="0" t="s">
        <v>41</v>
      </c>
      <c r="U911" s="0" t="s">
        <v>41</v>
      </c>
      <c r="V911" s="0" t="s">
        <v>41</v>
      </c>
      <c r="W911" s="0" t="s">
        <v>41</v>
      </c>
      <c r="X911" s="0" t="s">
        <v>41</v>
      </c>
      <c r="Y911" s="0" t="s">
        <v>41</v>
      </c>
      <c r="Z911" s="0" t="s">
        <v>40</v>
      </c>
      <c r="AA911" s="0" t="s">
        <v>40</v>
      </c>
      <c r="AB911" s="0" t="s">
        <v>40</v>
      </c>
      <c r="AC911" s="0" t="s">
        <v>40</v>
      </c>
      <c r="AD911" s="0" t="s">
        <v>40</v>
      </c>
      <c r="AF911" s="0" t="s">
        <v>669</v>
      </c>
      <c r="AG911" s="0" t="n">
        <v>70</v>
      </c>
      <c r="AH911" s="0" t="s">
        <v>670</v>
      </c>
      <c r="AI911" s="0" t="s">
        <v>412</v>
      </c>
      <c r="AJ911" s="0" t="s">
        <v>671</v>
      </c>
      <c r="AK911" s="0" t="s">
        <v>46</v>
      </c>
    </row>
    <row r="912" customFormat="false" ht="12.8" hidden="false" customHeight="false" outlineLevel="0" collapsed="false">
      <c r="A912" s="0" t="s">
        <v>667</v>
      </c>
      <c r="B912" s="0" t="s">
        <v>741</v>
      </c>
      <c r="C912" s="0" t="s">
        <v>38</v>
      </c>
      <c r="D912" s="0" t="s">
        <v>672</v>
      </c>
      <c r="E912" s="0" t="n">
        <v>0</v>
      </c>
      <c r="F912" s="0" t="n">
        <v>7.2</v>
      </c>
      <c r="J912" s="0" t="n">
        <v>2.9919</v>
      </c>
      <c r="L912" s="0" t="n">
        <v>1.4907</v>
      </c>
      <c r="M912" s="0" t="n">
        <v>39.4</v>
      </c>
      <c r="N912" s="0" t="n">
        <v>28.7</v>
      </c>
      <c r="O912" s="0" t="n">
        <v>5.4</v>
      </c>
      <c r="P912" s="0" t="n">
        <v>10</v>
      </c>
      <c r="Q912" s="0" t="n">
        <v>0</v>
      </c>
      <c r="R912" s="0" t="s">
        <v>40</v>
      </c>
      <c r="S912" s="0" t="s">
        <v>40</v>
      </c>
      <c r="T912" s="0" t="s">
        <v>41</v>
      </c>
      <c r="U912" s="0" t="s">
        <v>41</v>
      </c>
      <c r="V912" s="0" t="s">
        <v>41</v>
      </c>
      <c r="W912" s="0" t="s">
        <v>41</v>
      </c>
      <c r="X912" s="0" t="s">
        <v>41</v>
      </c>
      <c r="Y912" s="0" t="s">
        <v>41</v>
      </c>
      <c r="Z912" s="0" t="s">
        <v>40</v>
      </c>
      <c r="AA912" s="0" t="s">
        <v>40</v>
      </c>
      <c r="AB912" s="0" t="s">
        <v>40</v>
      </c>
      <c r="AC912" s="0" t="s">
        <v>40</v>
      </c>
      <c r="AD912" s="0" t="s">
        <v>40</v>
      </c>
      <c r="AF912" s="0" t="s">
        <v>673</v>
      </c>
      <c r="AG912" s="0" t="n">
        <v>40</v>
      </c>
      <c r="AH912" s="0" t="s">
        <v>674</v>
      </c>
      <c r="AI912" s="0" t="s">
        <v>412</v>
      </c>
      <c r="AJ912" s="0" t="s">
        <v>675</v>
      </c>
      <c r="AK912" s="0" t="s">
        <v>46</v>
      </c>
    </row>
    <row r="913" customFormat="false" ht="12.8" hidden="false" customHeight="false" outlineLevel="0" collapsed="false">
      <c r="A913" s="0" t="s">
        <v>667</v>
      </c>
      <c r="B913" s="0" t="s">
        <v>741</v>
      </c>
      <c r="C913" s="0" t="s">
        <v>38</v>
      </c>
      <c r="D913" s="0" t="s">
        <v>676</v>
      </c>
      <c r="E913" s="0" t="n">
        <v>0</v>
      </c>
      <c r="F913" s="0" t="n">
        <v>5.3</v>
      </c>
      <c r="G913" s="0" t="n">
        <v>8</v>
      </c>
      <c r="H913" s="0" t="n">
        <v>29.1</v>
      </c>
      <c r="I913" s="0" t="n">
        <v>33.7</v>
      </c>
      <c r="J913" s="0" t="n">
        <v>40.9</v>
      </c>
      <c r="K913" s="0" t="n">
        <v>33.5</v>
      </c>
      <c r="L913" s="0" t="n">
        <v>36.4</v>
      </c>
      <c r="M913" s="0" t="n">
        <v>40.9</v>
      </c>
      <c r="N913" s="0" t="n">
        <v>21.5</v>
      </c>
      <c r="O913" s="0" t="n">
        <v>0</v>
      </c>
      <c r="P913" s="0" t="n">
        <v>0</v>
      </c>
      <c r="Q913" s="0" t="n">
        <v>0</v>
      </c>
      <c r="R913" s="0" t="s">
        <v>40</v>
      </c>
      <c r="S913" s="0" t="s">
        <v>40</v>
      </c>
      <c r="T913" s="0" t="s">
        <v>40</v>
      </c>
      <c r="U913" s="0" t="s">
        <v>40</v>
      </c>
      <c r="V913" s="0" t="s">
        <v>40</v>
      </c>
      <c r="W913" s="0" t="s">
        <v>40</v>
      </c>
      <c r="X913" s="0" t="s">
        <v>40</v>
      </c>
      <c r="Y913" s="0" t="s">
        <v>40</v>
      </c>
      <c r="Z913" s="0" t="s">
        <v>40</v>
      </c>
      <c r="AA913" s="0" t="s">
        <v>40</v>
      </c>
      <c r="AB913" s="0" t="s">
        <v>40</v>
      </c>
      <c r="AC913" s="0" t="s">
        <v>40</v>
      </c>
      <c r="AD913" s="0" t="s">
        <v>40</v>
      </c>
      <c r="AF913" s="0" t="s">
        <v>677</v>
      </c>
      <c r="AG913" s="0" t="n">
        <v>80</v>
      </c>
      <c r="AH913" s="0" t="s">
        <v>674</v>
      </c>
      <c r="AI913" s="0" t="s">
        <v>40</v>
      </c>
      <c r="AJ913" s="0" t="s">
        <v>678</v>
      </c>
      <c r="AK913" s="0" t="s">
        <v>46</v>
      </c>
    </row>
    <row r="914" customFormat="false" ht="12.8" hidden="false" customHeight="false" outlineLevel="0" collapsed="false">
      <c r="A914" s="0" t="s">
        <v>667</v>
      </c>
      <c r="B914" s="0" t="s">
        <v>741</v>
      </c>
      <c r="C914" s="0" t="s">
        <v>38</v>
      </c>
      <c r="D914" s="0" t="s">
        <v>679</v>
      </c>
      <c r="J914" s="0" t="n">
        <v>6.2415</v>
      </c>
      <c r="L914" s="0" t="n">
        <v>2.0694</v>
      </c>
      <c r="N914" s="0" t="n">
        <v>1.921</v>
      </c>
      <c r="R914" s="0" t="s">
        <v>41</v>
      </c>
      <c r="S914" s="0" t="s">
        <v>41</v>
      </c>
      <c r="T914" s="0" t="s">
        <v>41</v>
      </c>
      <c r="U914" s="0" t="s">
        <v>41</v>
      </c>
      <c r="V914" s="0" t="s">
        <v>41</v>
      </c>
      <c r="W914" s="0" t="s">
        <v>41</v>
      </c>
      <c r="X914" s="0" t="s">
        <v>41</v>
      </c>
      <c r="Y914" s="0" t="s">
        <v>41</v>
      </c>
      <c r="Z914" s="0" t="s">
        <v>41</v>
      </c>
      <c r="AF914" s="0" t="s">
        <v>680</v>
      </c>
      <c r="AG914" s="0" t="n">
        <v>70</v>
      </c>
      <c r="AH914" s="0" t="s">
        <v>670</v>
      </c>
      <c r="AI914" s="0" t="s">
        <v>681</v>
      </c>
      <c r="AJ914" s="0" t="s">
        <v>682</v>
      </c>
      <c r="AK914" s="0" t="s">
        <v>46</v>
      </c>
    </row>
    <row r="915" customFormat="false" ht="12.8" hidden="false" customHeight="false" outlineLevel="0" collapsed="false">
      <c r="A915" s="0" t="s">
        <v>667</v>
      </c>
      <c r="B915" s="0" t="s">
        <v>741</v>
      </c>
      <c r="C915" s="0" t="s">
        <v>38</v>
      </c>
      <c r="D915" s="0" t="s">
        <v>683</v>
      </c>
      <c r="J915" s="0" t="n">
        <v>4.2532</v>
      </c>
      <c r="L915" s="0" t="n">
        <v>1.8812</v>
      </c>
      <c r="N915" s="0" t="n">
        <v>1.2909</v>
      </c>
      <c r="R915" s="0" t="s">
        <v>41</v>
      </c>
      <c r="S915" s="0" t="s">
        <v>41</v>
      </c>
      <c r="T915" s="0" t="s">
        <v>41</v>
      </c>
      <c r="U915" s="0" t="s">
        <v>41</v>
      </c>
      <c r="V915" s="0" t="s">
        <v>41</v>
      </c>
      <c r="W915" s="0" t="s">
        <v>41</v>
      </c>
      <c r="X915" s="0" t="s">
        <v>41</v>
      </c>
      <c r="Y915" s="0" t="s">
        <v>41</v>
      </c>
      <c r="Z915" s="0" t="s">
        <v>41</v>
      </c>
      <c r="AF915" s="0" t="s">
        <v>684</v>
      </c>
      <c r="AG915" s="0" t="n">
        <v>70</v>
      </c>
      <c r="AH915" s="0" t="s">
        <v>685</v>
      </c>
      <c r="AI915" s="0" t="s">
        <v>681</v>
      </c>
      <c r="AJ915" s="0" t="s">
        <v>682</v>
      </c>
      <c r="AK915" s="0" t="s">
        <v>46</v>
      </c>
    </row>
    <row r="916" customFormat="false" ht="12.8" hidden="false" customHeight="false" outlineLevel="0" collapsed="false">
      <c r="A916" s="0" t="s">
        <v>667</v>
      </c>
      <c r="B916" s="0" t="s">
        <v>741</v>
      </c>
      <c r="C916" s="0" t="s">
        <v>38</v>
      </c>
      <c r="D916" s="0" t="s">
        <v>686</v>
      </c>
      <c r="E916" s="0" t="n">
        <v>0.5</v>
      </c>
      <c r="F916" s="0" t="n">
        <v>7.7</v>
      </c>
      <c r="G916" s="0" t="n">
        <v>21.8</v>
      </c>
      <c r="J916" s="0" t="n">
        <v>4.743</v>
      </c>
      <c r="L916" s="0" t="n">
        <v>2.5558</v>
      </c>
      <c r="R916" s="0" t="s">
        <v>40</v>
      </c>
      <c r="S916" s="0" t="s">
        <v>40</v>
      </c>
      <c r="T916" s="0" t="s">
        <v>40</v>
      </c>
      <c r="U916" s="0" t="s">
        <v>41</v>
      </c>
      <c r="V916" s="0" t="s">
        <v>41</v>
      </c>
      <c r="W916" s="0" t="s">
        <v>41</v>
      </c>
      <c r="X916" s="0" t="s">
        <v>41</v>
      </c>
      <c r="Y916" s="0" t="s">
        <v>41</v>
      </c>
      <c r="Z916" s="0" t="s">
        <v>41</v>
      </c>
      <c r="AA916" s="0" t="s">
        <v>41</v>
      </c>
      <c r="AB916" s="0" t="s">
        <v>41</v>
      </c>
      <c r="AC916" s="0" t="s">
        <v>41</v>
      </c>
      <c r="AF916" s="0" t="s">
        <v>687</v>
      </c>
      <c r="AG916" s="0" t="n">
        <v>70</v>
      </c>
      <c r="AH916" s="0" t="s">
        <v>674</v>
      </c>
      <c r="AI916" s="0" t="s">
        <v>384</v>
      </c>
      <c r="AJ916" s="0" t="s">
        <v>688</v>
      </c>
      <c r="AK916" s="0" t="s">
        <v>46</v>
      </c>
    </row>
    <row r="917" customFormat="false" ht="12.8" hidden="false" customHeight="false" outlineLevel="0" collapsed="false">
      <c r="A917" s="0" t="s">
        <v>667</v>
      </c>
      <c r="B917" s="0" t="s">
        <v>741</v>
      </c>
      <c r="C917" s="0" t="s">
        <v>38</v>
      </c>
      <c r="D917" s="0" t="s">
        <v>689</v>
      </c>
      <c r="J917" s="0" t="n">
        <v>5.3621</v>
      </c>
      <c r="L917" s="0" t="n">
        <v>2.2853</v>
      </c>
      <c r="P917" s="0" t="n">
        <v>1.6331</v>
      </c>
      <c r="R917" s="0" t="s">
        <v>41</v>
      </c>
      <c r="S917" s="0" t="s">
        <v>41</v>
      </c>
      <c r="T917" s="0" t="s">
        <v>41</v>
      </c>
      <c r="U917" s="0" t="s">
        <v>41</v>
      </c>
      <c r="V917" s="0" t="s">
        <v>41</v>
      </c>
      <c r="W917" s="0" t="s">
        <v>41</v>
      </c>
      <c r="X917" s="0" t="s">
        <v>41</v>
      </c>
      <c r="Y917" s="0" t="s">
        <v>41</v>
      </c>
      <c r="Z917" s="0" t="s">
        <v>41</v>
      </c>
      <c r="AA917" s="0" t="s">
        <v>41</v>
      </c>
      <c r="AF917" s="0" t="s">
        <v>690</v>
      </c>
      <c r="AG917" s="0" t="n">
        <v>80</v>
      </c>
      <c r="AH917" s="0" t="s">
        <v>685</v>
      </c>
      <c r="AI917" s="0" t="s">
        <v>681</v>
      </c>
      <c r="AJ917" s="0" t="s">
        <v>691</v>
      </c>
      <c r="AK917" s="0" t="s">
        <v>46</v>
      </c>
    </row>
    <row r="918" customFormat="false" ht="12.8" hidden="false" customHeight="false" outlineLevel="0" collapsed="false">
      <c r="A918" s="0" t="s">
        <v>667</v>
      </c>
      <c r="B918" s="0" t="s">
        <v>741</v>
      </c>
      <c r="C918" s="0" t="s">
        <v>38</v>
      </c>
      <c r="D918" s="0" t="s">
        <v>692</v>
      </c>
      <c r="E918" s="0" t="n">
        <v>0.6</v>
      </c>
      <c r="F918" s="0" t="n">
        <v>6.8</v>
      </c>
      <c r="G918" s="0" t="n">
        <v>18.3</v>
      </c>
      <c r="H918" s="0" t="n">
        <v>32.9</v>
      </c>
      <c r="I918" s="0" t="n">
        <v>26.6</v>
      </c>
      <c r="J918" s="0" t="n">
        <v>40.7</v>
      </c>
      <c r="K918" s="0" t="n">
        <v>22.4</v>
      </c>
      <c r="L918" s="0" t="n">
        <v>46.4</v>
      </c>
      <c r="M918" s="0" t="n">
        <v>31.5</v>
      </c>
      <c r="N918" s="0" t="n">
        <v>23</v>
      </c>
      <c r="O918" s="0" t="n">
        <v>13.6</v>
      </c>
      <c r="P918" s="0" t="n">
        <v>6.9</v>
      </c>
      <c r="Q918" s="0" t="n">
        <v>0</v>
      </c>
      <c r="R918" s="0" t="s">
        <v>40</v>
      </c>
      <c r="S918" s="0" t="s">
        <v>40</v>
      </c>
      <c r="T918" s="0" t="s">
        <v>40</v>
      </c>
      <c r="U918" s="0" t="s">
        <v>40</v>
      </c>
      <c r="V918" s="0" t="s">
        <v>40</v>
      </c>
      <c r="W918" s="0" t="s">
        <v>40</v>
      </c>
      <c r="X918" s="0" t="s">
        <v>40</v>
      </c>
      <c r="Y918" s="0" t="s">
        <v>40</v>
      </c>
      <c r="Z918" s="0" t="s">
        <v>40</v>
      </c>
      <c r="AA918" s="0" t="s">
        <v>40</v>
      </c>
      <c r="AB918" s="0" t="s">
        <v>40</v>
      </c>
      <c r="AC918" s="0" t="s">
        <v>40</v>
      </c>
      <c r="AD918" s="0" t="s">
        <v>40</v>
      </c>
      <c r="AF918" s="0" t="s">
        <v>693</v>
      </c>
      <c r="AG918" s="0" t="n">
        <v>40</v>
      </c>
      <c r="AH918" s="0" t="s">
        <v>670</v>
      </c>
      <c r="AI918" s="0" t="s">
        <v>40</v>
      </c>
      <c r="AJ918" s="0" t="s">
        <v>694</v>
      </c>
      <c r="AK918" s="0" t="s">
        <v>46</v>
      </c>
    </row>
    <row r="919" customFormat="false" ht="12.8" hidden="false" customHeight="false" outlineLevel="0" collapsed="false">
      <c r="A919" s="0" t="s">
        <v>667</v>
      </c>
      <c r="B919" s="0" t="s">
        <v>741</v>
      </c>
      <c r="C919" s="0" t="s">
        <v>38</v>
      </c>
      <c r="D919" s="0" t="s">
        <v>695</v>
      </c>
      <c r="E919" s="0" t="n">
        <v>0</v>
      </c>
      <c r="F919" s="0" t="n">
        <v>5</v>
      </c>
      <c r="G919" s="0" t="n">
        <v>14.9</v>
      </c>
      <c r="H919" s="0" t="n">
        <v>26.9</v>
      </c>
      <c r="I919" s="0" t="n">
        <v>19.9</v>
      </c>
      <c r="J919" s="0" t="n">
        <v>55</v>
      </c>
      <c r="K919" s="0" t="n">
        <v>29.1</v>
      </c>
      <c r="L919" s="0" t="n">
        <v>37.6</v>
      </c>
      <c r="M919" s="0" t="n">
        <v>20.3</v>
      </c>
      <c r="N919" s="0" t="n">
        <v>27.2</v>
      </c>
      <c r="O919" s="0" t="n">
        <v>13.9</v>
      </c>
      <c r="P919" s="0" t="n">
        <v>0</v>
      </c>
      <c r="Q919" s="0" t="n">
        <v>0</v>
      </c>
      <c r="R919" s="0" t="s">
        <v>40</v>
      </c>
      <c r="S919" s="0" t="s">
        <v>40</v>
      </c>
      <c r="T919" s="0" t="s">
        <v>40</v>
      </c>
      <c r="U919" s="0" t="s">
        <v>40</v>
      </c>
      <c r="V919" s="0" t="s">
        <v>40</v>
      </c>
      <c r="W919" s="0" t="s">
        <v>40</v>
      </c>
      <c r="X919" s="0" t="s">
        <v>40</v>
      </c>
      <c r="Y919" s="0" t="s">
        <v>40</v>
      </c>
      <c r="Z919" s="0" t="s">
        <v>40</v>
      </c>
      <c r="AA919" s="0" t="s">
        <v>40</v>
      </c>
      <c r="AB919" s="0" t="s">
        <v>40</v>
      </c>
      <c r="AC919" s="0" t="s">
        <v>40</v>
      </c>
      <c r="AD919" s="0" t="s">
        <v>40</v>
      </c>
      <c r="AF919" s="0" t="s">
        <v>696</v>
      </c>
      <c r="AG919" s="0" t="n">
        <v>40</v>
      </c>
      <c r="AH919" s="0" t="s">
        <v>670</v>
      </c>
      <c r="AI919" s="0" t="s">
        <v>40</v>
      </c>
      <c r="AJ919" s="0" t="s">
        <v>694</v>
      </c>
      <c r="AK919" s="0" t="s">
        <v>46</v>
      </c>
    </row>
    <row r="920" customFormat="false" ht="12.8" hidden="false" customHeight="false" outlineLevel="0" collapsed="false">
      <c r="A920" s="0" t="s">
        <v>667</v>
      </c>
      <c r="B920" s="0" t="s">
        <v>741</v>
      </c>
      <c r="C920" s="0" t="s">
        <v>38</v>
      </c>
      <c r="D920" s="0" t="s">
        <v>697</v>
      </c>
      <c r="E920" s="0" t="n">
        <v>0.3</v>
      </c>
      <c r="F920" s="0" t="n">
        <v>5.9</v>
      </c>
      <c r="G920" s="0" t="n">
        <v>16.3</v>
      </c>
      <c r="H920" s="0" t="n">
        <v>29.7</v>
      </c>
      <c r="I920" s="0" t="n">
        <v>28.7</v>
      </c>
      <c r="J920" s="0" t="n">
        <v>49.8</v>
      </c>
      <c r="K920" s="0" t="n">
        <v>32.2</v>
      </c>
      <c r="L920" s="0" t="n">
        <v>41.7</v>
      </c>
      <c r="M920" s="0" t="n">
        <v>27</v>
      </c>
      <c r="N920" s="0" t="n">
        <v>25.1</v>
      </c>
      <c r="O920" s="0" t="n">
        <v>11.3</v>
      </c>
      <c r="P920" s="0" t="n">
        <v>8.8</v>
      </c>
      <c r="Q920" s="0" t="n">
        <v>0</v>
      </c>
      <c r="R920" s="0" t="s">
        <v>40</v>
      </c>
      <c r="S920" s="0" t="s">
        <v>40</v>
      </c>
      <c r="T920" s="0" t="s">
        <v>40</v>
      </c>
      <c r="U920" s="0" t="s">
        <v>40</v>
      </c>
      <c r="V920" s="0" t="s">
        <v>40</v>
      </c>
      <c r="W920" s="0" t="s">
        <v>40</v>
      </c>
      <c r="X920" s="0" t="s">
        <v>40</v>
      </c>
      <c r="Y920" s="0" t="s">
        <v>40</v>
      </c>
      <c r="Z920" s="0" t="s">
        <v>40</v>
      </c>
      <c r="AA920" s="0" t="s">
        <v>40</v>
      </c>
      <c r="AB920" s="0" t="s">
        <v>40</v>
      </c>
      <c r="AC920" s="0" t="s">
        <v>40</v>
      </c>
      <c r="AD920" s="0" t="s">
        <v>40</v>
      </c>
      <c r="AF920" s="0" t="s">
        <v>698</v>
      </c>
      <c r="AG920" s="0" t="n">
        <v>40</v>
      </c>
      <c r="AH920" s="0" t="s">
        <v>685</v>
      </c>
      <c r="AI920" s="0" t="s">
        <v>40</v>
      </c>
      <c r="AJ920" s="0" t="s">
        <v>699</v>
      </c>
      <c r="AK920" s="0" t="s">
        <v>46</v>
      </c>
    </row>
    <row r="921" customFormat="false" ht="12.8" hidden="false" customHeight="false" outlineLevel="0" collapsed="false">
      <c r="A921" s="0" t="s">
        <v>667</v>
      </c>
      <c r="B921" s="0" t="s">
        <v>741</v>
      </c>
      <c r="C921" s="0" t="s">
        <v>38</v>
      </c>
      <c r="D921" s="0" t="s">
        <v>700</v>
      </c>
      <c r="E921" s="0" t="n">
        <v>0.5</v>
      </c>
      <c r="F921" s="0" t="n">
        <v>6.6</v>
      </c>
      <c r="G921" s="0" t="n">
        <v>17.9</v>
      </c>
      <c r="H921" s="0" t="n">
        <v>21</v>
      </c>
      <c r="I921" s="0" t="n">
        <v>31.1</v>
      </c>
      <c r="J921" s="0" t="n">
        <v>36.1</v>
      </c>
      <c r="K921" s="0" t="n">
        <v>18.4</v>
      </c>
      <c r="L921" s="0" t="n">
        <v>35.1</v>
      </c>
      <c r="M921" s="0" t="n">
        <v>31.6</v>
      </c>
      <c r="N921" s="0" t="n">
        <v>26.1</v>
      </c>
      <c r="O921" s="0" t="n">
        <v>8.1</v>
      </c>
      <c r="P921" s="0" t="n">
        <v>9.2</v>
      </c>
      <c r="Q921" s="0" t="n">
        <v>0</v>
      </c>
      <c r="R921" s="0" t="s">
        <v>40</v>
      </c>
      <c r="S921" s="0" t="s">
        <v>40</v>
      </c>
      <c r="T921" s="0" t="s">
        <v>40</v>
      </c>
      <c r="U921" s="0" t="s">
        <v>40</v>
      </c>
      <c r="V921" s="0" t="s">
        <v>40</v>
      </c>
      <c r="W921" s="0" t="s">
        <v>40</v>
      </c>
      <c r="X921" s="0" t="s">
        <v>40</v>
      </c>
      <c r="Y921" s="0" t="s">
        <v>40</v>
      </c>
      <c r="Z921" s="0" t="s">
        <v>40</v>
      </c>
      <c r="AA921" s="0" t="s">
        <v>40</v>
      </c>
      <c r="AB921" s="0" t="s">
        <v>40</v>
      </c>
      <c r="AC921" s="0" t="s">
        <v>40</v>
      </c>
      <c r="AD921" s="0" t="s">
        <v>40</v>
      </c>
      <c r="AF921" s="0" t="s">
        <v>701</v>
      </c>
      <c r="AG921" s="0" t="n">
        <v>40</v>
      </c>
      <c r="AH921" s="0" t="s">
        <v>685</v>
      </c>
      <c r="AI921" s="0" t="s">
        <v>40</v>
      </c>
      <c r="AJ921" s="0" t="s">
        <v>702</v>
      </c>
      <c r="AK921" s="0" t="s">
        <v>46</v>
      </c>
    </row>
    <row r="922" customFormat="false" ht="12.8" hidden="false" customHeight="false" outlineLevel="0" collapsed="false">
      <c r="A922" s="0" t="s">
        <v>667</v>
      </c>
      <c r="B922" s="0" t="s">
        <v>741</v>
      </c>
      <c r="C922" s="0" t="s">
        <v>38</v>
      </c>
      <c r="D922" s="0" t="s">
        <v>703</v>
      </c>
      <c r="E922" s="0" t="n">
        <v>0</v>
      </c>
      <c r="F922" s="0" t="n">
        <v>4.6</v>
      </c>
      <c r="J922" s="0" t="n">
        <v>3.0788</v>
      </c>
      <c r="M922" s="0" t="n">
        <v>1.3864</v>
      </c>
      <c r="R922" s="0" t="s">
        <v>40</v>
      </c>
      <c r="S922" s="0" t="s">
        <v>40</v>
      </c>
      <c r="T922" s="0" t="s">
        <v>41</v>
      </c>
      <c r="U922" s="0" t="s">
        <v>41</v>
      </c>
      <c r="V922" s="0" t="s">
        <v>41</v>
      </c>
      <c r="W922" s="0" t="s">
        <v>41</v>
      </c>
      <c r="X922" s="0" t="s">
        <v>41</v>
      </c>
      <c r="Y922" s="0" t="s">
        <v>41</v>
      </c>
      <c r="Z922" s="0" t="s">
        <v>41</v>
      </c>
      <c r="AA922" s="0" t="s">
        <v>41</v>
      </c>
      <c r="AB922" s="0" t="s">
        <v>41</v>
      </c>
      <c r="AC922" s="0" t="s">
        <v>41</v>
      </c>
      <c r="AF922" s="0" t="s">
        <v>704</v>
      </c>
      <c r="AG922" s="0" t="n">
        <v>40</v>
      </c>
      <c r="AH922" s="0" t="s">
        <v>670</v>
      </c>
      <c r="AI922" s="0" t="s">
        <v>705</v>
      </c>
      <c r="AJ922" s="0" t="s">
        <v>706</v>
      </c>
      <c r="AK922" s="0" t="s">
        <v>46</v>
      </c>
    </row>
    <row r="923" customFormat="false" ht="12.8" hidden="false" customHeight="false" outlineLevel="0" collapsed="false">
      <c r="A923" s="0" t="s">
        <v>667</v>
      </c>
      <c r="B923" s="0" t="s">
        <v>741</v>
      </c>
      <c r="C923" s="0" t="s">
        <v>38</v>
      </c>
      <c r="D923" s="0" t="s">
        <v>707</v>
      </c>
      <c r="I923" s="0" t="n">
        <v>2.6098</v>
      </c>
      <c r="J923" s="0" t="n">
        <v>49.2</v>
      </c>
      <c r="K923" s="0" t="n">
        <v>0.1</v>
      </c>
      <c r="L923" s="0" t="n">
        <v>35.1</v>
      </c>
      <c r="M923" s="0" t="n">
        <v>25.3</v>
      </c>
      <c r="N923" s="0" t="n">
        <v>22.5</v>
      </c>
      <c r="O923" s="0" t="n">
        <v>12.2</v>
      </c>
      <c r="P923" s="0" t="n">
        <v>0.6</v>
      </c>
      <c r="Q923" s="0" t="n">
        <v>0</v>
      </c>
      <c r="R923" s="0" t="s">
        <v>41</v>
      </c>
      <c r="S923" s="0" t="s">
        <v>41</v>
      </c>
      <c r="T923" s="0" t="s">
        <v>41</v>
      </c>
      <c r="U923" s="0" t="s">
        <v>41</v>
      </c>
      <c r="V923" s="0" t="s">
        <v>41</v>
      </c>
      <c r="W923" s="0" t="s">
        <v>40</v>
      </c>
      <c r="X923" s="0" t="s">
        <v>40</v>
      </c>
      <c r="Y923" s="0" t="s">
        <v>40</v>
      </c>
      <c r="Z923" s="0" t="s">
        <v>40</v>
      </c>
      <c r="AA923" s="0" t="s">
        <v>40</v>
      </c>
      <c r="AB923" s="0" t="s">
        <v>40</v>
      </c>
      <c r="AC923" s="0" t="s">
        <v>40</v>
      </c>
      <c r="AD923" s="0" t="s">
        <v>40</v>
      </c>
      <c r="AF923" s="0" t="s">
        <v>708</v>
      </c>
      <c r="AG923" s="0" t="n">
        <v>40</v>
      </c>
      <c r="AH923" s="0" t="s">
        <v>674</v>
      </c>
      <c r="AI923" s="0" t="s">
        <v>709</v>
      </c>
      <c r="AJ923" s="0" t="s">
        <v>710</v>
      </c>
      <c r="AK923" s="0" t="s">
        <v>46</v>
      </c>
    </row>
    <row r="924" customFormat="false" ht="12.8" hidden="false" customHeight="false" outlineLevel="0" collapsed="false">
      <c r="A924" s="0" t="s">
        <v>667</v>
      </c>
      <c r="B924" s="0" t="s">
        <v>741</v>
      </c>
      <c r="C924" s="0" t="s">
        <v>38</v>
      </c>
      <c r="D924" s="0" t="s">
        <v>711</v>
      </c>
      <c r="J924" s="0" t="n">
        <v>5.0287</v>
      </c>
      <c r="L924" s="0" t="n">
        <v>2.5532</v>
      </c>
      <c r="M924" s="0" t="n">
        <v>1.9269</v>
      </c>
      <c r="R924" s="0" t="s">
        <v>41</v>
      </c>
      <c r="S924" s="0" t="s">
        <v>41</v>
      </c>
      <c r="T924" s="0" t="s">
        <v>41</v>
      </c>
      <c r="U924" s="0" t="s">
        <v>41</v>
      </c>
      <c r="V924" s="0" t="s">
        <v>41</v>
      </c>
      <c r="W924" s="0" t="s">
        <v>41</v>
      </c>
      <c r="X924" s="0" t="s">
        <v>41</v>
      </c>
      <c r="Y924" s="0" t="s">
        <v>41</v>
      </c>
      <c r="Z924" s="0" t="s">
        <v>41</v>
      </c>
      <c r="AA924" s="0" t="s">
        <v>41</v>
      </c>
      <c r="AB924" s="0" t="s">
        <v>41</v>
      </c>
      <c r="AC924" s="0" t="s">
        <v>41</v>
      </c>
      <c r="AF924" s="0" t="s">
        <v>712</v>
      </c>
      <c r="AG924" s="0" t="n">
        <v>70</v>
      </c>
      <c r="AH924" s="0" t="s">
        <v>670</v>
      </c>
      <c r="AI924" s="0" t="s">
        <v>713</v>
      </c>
      <c r="AJ924" s="0" t="s">
        <v>682</v>
      </c>
      <c r="AK924" s="0" t="s">
        <v>46</v>
      </c>
    </row>
    <row r="925" customFormat="false" ht="12.8" hidden="false" customHeight="false" outlineLevel="0" collapsed="false">
      <c r="A925" s="0" t="s">
        <v>667</v>
      </c>
      <c r="B925" s="0" t="s">
        <v>741</v>
      </c>
      <c r="C925" s="0" t="s">
        <v>38</v>
      </c>
      <c r="D925" s="0" t="s">
        <v>714</v>
      </c>
      <c r="J925" s="0" t="n">
        <v>4.3508</v>
      </c>
      <c r="L925" s="0" t="n">
        <v>2.3554</v>
      </c>
      <c r="N925" s="0" t="n">
        <v>2.0412</v>
      </c>
      <c r="R925" s="0" t="s">
        <v>41</v>
      </c>
      <c r="S925" s="0" t="s">
        <v>41</v>
      </c>
      <c r="T925" s="0" t="s">
        <v>41</v>
      </c>
      <c r="U925" s="0" t="s">
        <v>41</v>
      </c>
      <c r="V925" s="0" t="s">
        <v>41</v>
      </c>
      <c r="W925" s="0" t="s">
        <v>41</v>
      </c>
      <c r="X925" s="0" t="s">
        <v>41</v>
      </c>
      <c r="Y925" s="0" t="s">
        <v>41</v>
      </c>
      <c r="Z925" s="0" t="s">
        <v>41</v>
      </c>
      <c r="AA925" s="0" t="s">
        <v>41</v>
      </c>
      <c r="AB925" s="0" t="s">
        <v>41</v>
      </c>
      <c r="AC925" s="0" t="s">
        <v>41</v>
      </c>
      <c r="AF925" s="0" t="s">
        <v>715</v>
      </c>
      <c r="AG925" s="0" t="n">
        <v>80</v>
      </c>
      <c r="AH925" s="0" t="s">
        <v>685</v>
      </c>
      <c r="AI925" s="0" t="s">
        <v>713</v>
      </c>
      <c r="AJ925" s="0" t="s">
        <v>716</v>
      </c>
      <c r="AK925" s="0" t="s">
        <v>46</v>
      </c>
    </row>
    <row r="926" customFormat="false" ht="12.8" hidden="false" customHeight="false" outlineLevel="0" collapsed="false">
      <c r="A926" s="0" t="s">
        <v>667</v>
      </c>
      <c r="B926" s="0" t="s">
        <v>741</v>
      </c>
      <c r="C926" s="0" t="s">
        <v>38</v>
      </c>
      <c r="D926" s="0" t="s">
        <v>717</v>
      </c>
      <c r="E926" s="0" t="n">
        <v>0.3</v>
      </c>
      <c r="F926" s="0" t="n">
        <v>5.9</v>
      </c>
      <c r="G926" s="0" t="n">
        <v>16.3</v>
      </c>
      <c r="H926" s="0" t="n">
        <v>26.9</v>
      </c>
      <c r="I926" s="0" t="n">
        <v>19.3</v>
      </c>
      <c r="J926" s="0" t="n">
        <v>55.4</v>
      </c>
      <c r="K926" s="0" t="n">
        <v>18.2</v>
      </c>
      <c r="L926" s="0" t="n">
        <v>36.4</v>
      </c>
      <c r="M926" s="0" t="n">
        <v>29.5</v>
      </c>
      <c r="N926" s="0" t="n">
        <v>28</v>
      </c>
      <c r="O926" s="0" t="n">
        <v>11.2</v>
      </c>
      <c r="P926" s="0" t="n">
        <v>9.6</v>
      </c>
      <c r="Q926" s="0" t="n">
        <v>0</v>
      </c>
      <c r="R926" s="0" t="s">
        <v>40</v>
      </c>
      <c r="S926" s="0" t="s">
        <v>40</v>
      </c>
      <c r="T926" s="0" t="s">
        <v>40</v>
      </c>
      <c r="U926" s="0" t="s">
        <v>40</v>
      </c>
      <c r="V926" s="0" t="s">
        <v>40</v>
      </c>
      <c r="W926" s="0" t="s">
        <v>40</v>
      </c>
      <c r="X926" s="0" t="s">
        <v>40</v>
      </c>
      <c r="Y926" s="0" t="s">
        <v>40</v>
      </c>
      <c r="Z926" s="0" t="s">
        <v>40</v>
      </c>
      <c r="AA926" s="0" t="s">
        <v>40</v>
      </c>
      <c r="AB926" s="0" t="s">
        <v>40</v>
      </c>
      <c r="AC926" s="0" t="s">
        <v>40</v>
      </c>
      <c r="AD926" s="0" t="s">
        <v>40</v>
      </c>
      <c r="AF926" s="0" t="s">
        <v>718</v>
      </c>
      <c r="AG926" s="0" t="n">
        <v>40</v>
      </c>
      <c r="AH926" s="0" t="s">
        <v>685</v>
      </c>
      <c r="AI926" s="0" t="s">
        <v>719</v>
      </c>
      <c r="AJ926" s="0" t="s">
        <v>699</v>
      </c>
      <c r="AK926" s="0" t="s">
        <v>46</v>
      </c>
    </row>
    <row r="927" customFormat="false" ht="12.8" hidden="false" customHeight="false" outlineLevel="0" collapsed="false">
      <c r="A927" s="0" t="s">
        <v>667</v>
      </c>
      <c r="B927" s="0" t="s">
        <v>741</v>
      </c>
      <c r="C927" s="0" t="s">
        <v>38</v>
      </c>
      <c r="D927" s="0" t="s">
        <v>720</v>
      </c>
      <c r="E927" s="0" t="n">
        <v>0.2</v>
      </c>
      <c r="F927" s="0" t="n">
        <v>6.2</v>
      </c>
      <c r="G927" s="0" t="n">
        <v>17.4</v>
      </c>
      <c r="H927" s="0" t="n">
        <v>24.4</v>
      </c>
      <c r="I927" s="0" t="n">
        <v>24.4</v>
      </c>
      <c r="J927" s="0" t="n">
        <v>30.5</v>
      </c>
      <c r="K927" s="0" t="n">
        <v>18.8</v>
      </c>
      <c r="L927" s="0" t="n">
        <v>29.4</v>
      </c>
      <c r="M927" s="0" t="n">
        <v>28.9</v>
      </c>
      <c r="N927" s="0" t="n">
        <v>14.3</v>
      </c>
      <c r="O927" s="0" t="n">
        <v>7.5</v>
      </c>
      <c r="P927" s="0" t="n">
        <v>6.2</v>
      </c>
      <c r="Q927" s="0" t="n">
        <v>0</v>
      </c>
      <c r="R927" s="0" t="s">
        <v>40</v>
      </c>
      <c r="S927" s="0" t="s">
        <v>40</v>
      </c>
      <c r="T927" s="0" t="s">
        <v>40</v>
      </c>
      <c r="U927" s="0" t="s">
        <v>40</v>
      </c>
      <c r="V927" s="0" t="s">
        <v>40</v>
      </c>
      <c r="W927" s="0" t="s">
        <v>40</v>
      </c>
      <c r="X927" s="0" t="s">
        <v>40</v>
      </c>
      <c r="Y927" s="0" t="s">
        <v>40</v>
      </c>
      <c r="Z927" s="0" t="s">
        <v>40</v>
      </c>
      <c r="AA927" s="0" t="s">
        <v>40</v>
      </c>
      <c r="AB927" s="0" t="s">
        <v>40</v>
      </c>
      <c r="AC927" s="0" t="s">
        <v>40</v>
      </c>
      <c r="AD927" s="0" t="s">
        <v>40</v>
      </c>
      <c r="AF927" s="0" t="s">
        <v>721</v>
      </c>
      <c r="AG927" s="0" t="n">
        <v>40</v>
      </c>
      <c r="AH927" s="0" t="s">
        <v>685</v>
      </c>
      <c r="AI927" s="0" t="s">
        <v>40</v>
      </c>
      <c r="AJ927" s="0" t="s">
        <v>702</v>
      </c>
      <c r="AK927" s="0" t="s">
        <v>46</v>
      </c>
    </row>
    <row r="928" customFormat="false" ht="12.8" hidden="false" customHeight="false" outlineLevel="0" collapsed="false">
      <c r="A928" s="0" t="s">
        <v>667</v>
      </c>
      <c r="B928" s="0" t="s">
        <v>741</v>
      </c>
      <c r="C928" s="0" t="s">
        <v>38</v>
      </c>
      <c r="D928" s="0" t="s">
        <v>722</v>
      </c>
      <c r="E928" s="0" t="n">
        <v>0</v>
      </c>
      <c r="F928" s="0" t="n">
        <v>7.1</v>
      </c>
      <c r="G928" s="0" t="n">
        <v>20.2</v>
      </c>
      <c r="H928" s="0" t="n">
        <v>30.1</v>
      </c>
      <c r="I928" s="0" t="n">
        <v>35</v>
      </c>
      <c r="J928" s="0" t="n">
        <v>61</v>
      </c>
      <c r="K928" s="0" t="n">
        <v>2.5</v>
      </c>
      <c r="L928" s="0" t="n">
        <v>29.9</v>
      </c>
      <c r="M928" s="0" t="n">
        <v>22.3</v>
      </c>
      <c r="N928" s="0" t="n">
        <v>9.4</v>
      </c>
      <c r="O928" s="0" t="n">
        <v>9.2</v>
      </c>
      <c r="P928" s="0" t="n">
        <v>3.2</v>
      </c>
      <c r="Q928" s="0" t="n">
        <v>0</v>
      </c>
      <c r="R928" s="0" t="s">
        <v>40</v>
      </c>
      <c r="S928" s="0" t="s">
        <v>40</v>
      </c>
      <c r="T928" s="0" t="s">
        <v>40</v>
      </c>
      <c r="U928" s="0" t="s">
        <v>40</v>
      </c>
      <c r="V928" s="0" t="s">
        <v>40</v>
      </c>
      <c r="W928" s="0" t="s">
        <v>40</v>
      </c>
      <c r="X928" s="0" t="s">
        <v>40</v>
      </c>
      <c r="Y928" s="0" t="s">
        <v>40</v>
      </c>
      <c r="Z928" s="0" t="s">
        <v>40</v>
      </c>
      <c r="AA928" s="0" t="s">
        <v>40</v>
      </c>
      <c r="AB928" s="0" t="s">
        <v>40</v>
      </c>
      <c r="AC928" s="0" t="s">
        <v>40</v>
      </c>
      <c r="AD928" s="0" t="s">
        <v>40</v>
      </c>
      <c r="AF928" s="0" t="s">
        <v>723</v>
      </c>
      <c r="AG928" s="0" t="n">
        <v>40</v>
      </c>
      <c r="AH928" s="0" t="s">
        <v>685</v>
      </c>
      <c r="AI928" s="0" t="s">
        <v>40</v>
      </c>
      <c r="AJ928" s="0" t="s">
        <v>724</v>
      </c>
      <c r="AK928" s="0" t="s">
        <v>46</v>
      </c>
    </row>
    <row r="929" customFormat="false" ht="12.8" hidden="false" customHeight="false" outlineLevel="0" collapsed="false">
      <c r="A929" s="0" t="s">
        <v>667</v>
      </c>
      <c r="B929" s="0" t="s">
        <v>741</v>
      </c>
      <c r="C929" s="0" t="s">
        <v>38</v>
      </c>
      <c r="D929" s="0" t="s">
        <v>725</v>
      </c>
      <c r="E929" s="0" t="n">
        <v>1.1</v>
      </c>
      <c r="F929" s="0" t="n">
        <v>11.5</v>
      </c>
      <c r="G929" s="0" t="n">
        <v>30.4</v>
      </c>
      <c r="K929" s="0" t="n">
        <v>4.3771</v>
      </c>
      <c r="N929" s="0" t="n">
        <v>2.9327</v>
      </c>
      <c r="R929" s="0" t="s">
        <v>40</v>
      </c>
      <c r="S929" s="0" t="s">
        <v>40</v>
      </c>
      <c r="T929" s="0" t="s">
        <v>40</v>
      </c>
      <c r="U929" s="0" t="s">
        <v>41</v>
      </c>
      <c r="V929" s="0" t="s">
        <v>41</v>
      </c>
      <c r="W929" s="0" t="s">
        <v>41</v>
      </c>
      <c r="X929" s="0" t="s">
        <v>41</v>
      </c>
      <c r="Y929" s="0" t="s">
        <v>41</v>
      </c>
      <c r="Z929" s="0" t="s">
        <v>41</v>
      </c>
      <c r="AF929" s="0" t="s">
        <v>726</v>
      </c>
      <c r="AG929" s="0" t="n">
        <v>80</v>
      </c>
      <c r="AH929" s="0" t="s">
        <v>727</v>
      </c>
      <c r="AI929" s="0" t="s">
        <v>705</v>
      </c>
      <c r="AJ929" s="0" t="s">
        <v>728</v>
      </c>
      <c r="AK929" s="0" t="s">
        <v>46</v>
      </c>
    </row>
    <row r="930" customFormat="false" ht="12.8" hidden="false" customHeight="false" outlineLevel="0" collapsed="false">
      <c r="A930" s="0" t="s">
        <v>667</v>
      </c>
      <c r="B930" s="0" t="s">
        <v>741</v>
      </c>
      <c r="C930" s="0" t="s">
        <v>38</v>
      </c>
      <c r="D930" s="0" t="s">
        <v>729</v>
      </c>
      <c r="E930" s="0" t="n">
        <v>0</v>
      </c>
      <c r="F930" s="0" t="n">
        <v>5.9</v>
      </c>
      <c r="G930" s="0" t="n">
        <v>18.1</v>
      </c>
      <c r="H930" s="0" t="n">
        <v>47.7</v>
      </c>
      <c r="K930" s="0" t="n">
        <v>3.8238</v>
      </c>
      <c r="M930" s="0" t="n">
        <v>2.06</v>
      </c>
      <c r="N930" s="0" t="n">
        <v>98.4</v>
      </c>
      <c r="O930" s="0" t="n">
        <v>16</v>
      </c>
      <c r="P930" s="0" t="n">
        <v>4.9</v>
      </c>
      <c r="Q930" s="0" t="n">
        <v>0</v>
      </c>
      <c r="R930" s="0" t="s">
        <v>40</v>
      </c>
      <c r="S930" s="0" t="s">
        <v>40</v>
      </c>
      <c r="T930" s="0" t="s">
        <v>40</v>
      </c>
      <c r="U930" s="0" t="s">
        <v>40</v>
      </c>
      <c r="V930" s="0" t="s">
        <v>41</v>
      </c>
      <c r="W930" s="0" t="s">
        <v>41</v>
      </c>
      <c r="X930" s="0" t="s">
        <v>41</v>
      </c>
      <c r="Y930" s="0" t="s">
        <v>41</v>
      </c>
      <c r="Z930" s="0" t="s">
        <v>41</v>
      </c>
      <c r="AA930" s="0" t="s">
        <v>40</v>
      </c>
      <c r="AB930" s="0" t="s">
        <v>40</v>
      </c>
      <c r="AC930" s="0" t="s">
        <v>40</v>
      </c>
      <c r="AD930" s="0" t="s">
        <v>40</v>
      </c>
      <c r="AF930" s="0" t="s">
        <v>730</v>
      </c>
      <c r="AG930" s="0" t="n">
        <v>70</v>
      </c>
      <c r="AH930" s="0" t="s">
        <v>727</v>
      </c>
      <c r="AI930" s="0" t="s">
        <v>731</v>
      </c>
      <c r="AJ930" s="0" t="s">
        <v>732</v>
      </c>
      <c r="AK930" s="0" t="s">
        <v>46</v>
      </c>
    </row>
    <row r="931" customFormat="false" ht="12.8" hidden="false" customHeight="false" outlineLevel="0" collapsed="false">
      <c r="A931" s="0" t="s">
        <v>667</v>
      </c>
      <c r="B931" s="0" t="s">
        <v>741</v>
      </c>
      <c r="C931" s="0" t="s">
        <v>38</v>
      </c>
      <c r="D931" s="0" t="s">
        <v>733</v>
      </c>
      <c r="E931" s="0" t="n">
        <v>0</v>
      </c>
      <c r="F931" s="0" t="n">
        <v>5.5</v>
      </c>
      <c r="G931" s="0" t="n">
        <v>15.5</v>
      </c>
      <c r="H931" s="0" t="n">
        <v>17.4</v>
      </c>
      <c r="I931" s="0" t="n">
        <v>25</v>
      </c>
      <c r="J931" s="0" t="n">
        <v>38.1</v>
      </c>
      <c r="K931" s="0" t="n">
        <v>3.7</v>
      </c>
      <c r="L931" s="0" t="n">
        <v>28.4</v>
      </c>
      <c r="M931" s="0" t="n">
        <v>11.2</v>
      </c>
      <c r="N931" s="0" t="n">
        <v>12.2</v>
      </c>
      <c r="O931" s="0" t="n">
        <v>3.5</v>
      </c>
      <c r="P931" s="0" t="n">
        <v>5.2</v>
      </c>
      <c r="Q931" s="0" t="n">
        <v>0</v>
      </c>
      <c r="R931" s="0" t="s">
        <v>40</v>
      </c>
      <c r="S931" s="0" t="s">
        <v>40</v>
      </c>
      <c r="T931" s="0" t="s">
        <v>40</v>
      </c>
      <c r="U931" s="0" t="s">
        <v>40</v>
      </c>
      <c r="V931" s="0" t="s">
        <v>40</v>
      </c>
      <c r="W931" s="0" t="s">
        <v>40</v>
      </c>
      <c r="X931" s="0" t="s">
        <v>40</v>
      </c>
      <c r="Y931" s="0" t="s">
        <v>40</v>
      </c>
      <c r="Z931" s="0" t="s">
        <v>40</v>
      </c>
      <c r="AA931" s="0" t="s">
        <v>40</v>
      </c>
      <c r="AB931" s="0" t="s">
        <v>40</v>
      </c>
      <c r="AC931" s="0" t="s">
        <v>40</v>
      </c>
      <c r="AD931" s="0" t="s">
        <v>40</v>
      </c>
      <c r="AF931" s="0" t="s">
        <v>734</v>
      </c>
      <c r="AG931" s="0" t="n">
        <v>30</v>
      </c>
      <c r="AH931" s="0" t="s">
        <v>674</v>
      </c>
      <c r="AI931" s="0" t="s">
        <v>40</v>
      </c>
      <c r="AJ931" s="0" t="s">
        <v>735</v>
      </c>
      <c r="AK931" s="0" t="s">
        <v>46</v>
      </c>
    </row>
    <row r="932" customFormat="false" ht="12.8" hidden="false" customHeight="false" outlineLevel="0" collapsed="false">
      <c r="A932" s="0" t="s">
        <v>667</v>
      </c>
      <c r="B932" s="0" t="s">
        <v>741</v>
      </c>
      <c r="C932" s="0" t="s">
        <v>38</v>
      </c>
      <c r="D932" s="0" t="s">
        <v>736</v>
      </c>
      <c r="E932" s="0" t="n">
        <v>1.2</v>
      </c>
      <c r="F932" s="0" t="n">
        <v>9.8</v>
      </c>
      <c r="G932" s="0" t="n">
        <v>26.9</v>
      </c>
      <c r="L932" s="0" t="n">
        <v>5.3158</v>
      </c>
      <c r="N932" s="0" t="n">
        <v>2.3251</v>
      </c>
      <c r="R932" s="0" t="s">
        <v>40</v>
      </c>
      <c r="S932" s="0" t="s">
        <v>40</v>
      </c>
      <c r="T932" s="0" t="s">
        <v>40</v>
      </c>
      <c r="U932" s="0" t="s">
        <v>41</v>
      </c>
      <c r="V932" s="0" t="s">
        <v>41</v>
      </c>
      <c r="W932" s="0" t="s">
        <v>41</v>
      </c>
      <c r="X932" s="0" t="s">
        <v>41</v>
      </c>
      <c r="Y932" s="0" t="s">
        <v>41</v>
      </c>
      <c r="Z932" s="0" t="s">
        <v>41</v>
      </c>
      <c r="AF932" s="0" t="s">
        <v>737</v>
      </c>
      <c r="AG932" s="0" t="n">
        <v>80</v>
      </c>
      <c r="AH932" s="0" t="s">
        <v>727</v>
      </c>
      <c r="AI932" s="0" t="s">
        <v>384</v>
      </c>
      <c r="AJ932" s="0" t="s">
        <v>738</v>
      </c>
      <c r="AK932" s="0" t="s">
        <v>46</v>
      </c>
    </row>
    <row r="933" customFormat="false" ht="12.8" hidden="false" customHeight="false" outlineLevel="0" collapsed="false">
      <c r="A933" s="0" t="s">
        <v>667</v>
      </c>
      <c r="B933" s="0" t="s">
        <v>741</v>
      </c>
      <c r="C933" s="0" t="s">
        <v>38</v>
      </c>
      <c r="D933" s="0" t="s">
        <v>739</v>
      </c>
      <c r="E933" s="0" t="n">
        <v>1.2</v>
      </c>
      <c r="F933" s="0" t="n">
        <v>9.8</v>
      </c>
      <c r="G933" s="0" t="n">
        <v>26.9</v>
      </c>
      <c r="K933" s="0" t="n">
        <v>5.5151</v>
      </c>
      <c r="M933" s="0" t="n">
        <v>2.6253</v>
      </c>
      <c r="R933" s="0" t="s">
        <v>40</v>
      </c>
      <c r="S933" s="0" t="s">
        <v>40</v>
      </c>
      <c r="T933" s="0" t="s">
        <v>40</v>
      </c>
      <c r="U933" s="0" t="s">
        <v>40</v>
      </c>
      <c r="V933" s="0" t="s">
        <v>41</v>
      </c>
      <c r="W933" s="0" t="s">
        <v>41</v>
      </c>
      <c r="X933" s="0" t="s">
        <v>41</v>
      </c>
      <c r="Y933" s="0" t="s">
        <v>41</v>
      </c>
      <c r="Z933" s="0" t="s">
        <v>41</v>
      </c>
      <c r="AA933" s="0" t="s">
        <v>41</v>
      </c>
      <c r="AF933" s="0" t="s">
        <v>740</v>
      </c>
      <c r="AG933" s="0" t="n">
        <v>80</v>
      </c>
      <c r="AH933" s="0" t="s">
        <v>727</v>
      </c>
      <c r="AI933" s="0" t="s">
        <v>384</v>
      </c>
      <c r="AJ933" s="0" t="s">
        <v>738</v>
      </c>
      <c r="AK933" s="0" t="s">
        <v>46</v>
      </c>
    </row>
    <row r="934" customFormat="false" ht="12.8" hidden="false" customHeight="false" outlineLevel="0" collapsed="false">
      <c r="A934" s="0" t="s">
        <v>742</v>
      </c>
      <c r="B934" s="0" t="s">
        <v>743</v>
      </c>
      <c r="C934" s="0" t="s">
        <v>59</v>
      </c>
      <c r="D934" s="0" t="s">
        <v>744</v>
      </c>
      <c r="J934" s="0" t="n">
        <v>7.6547</v>
      </c>
      <c r="M934" s="0" t="n">
        <v>3.7126</v>
      </c>
      <c r="N934" s="0" t="n">
        <v>19.5</v>
      </c>
      <c r="O934" s="0" t="n">
        <v>18.1</v>
      </c>
      <c r="P934" s="0" t="n">
        <v>7.6</v>
      </c>
      <c r="Q934" s="0" t="n">
        <v>4.3</v>
      </c>
      <c r="W934" s="0" t="s">
        <v>61</v>
      </c>
      <c r="Z934" s="0" t="s">
        <v>41</v>
      </c>
      <c r="AA934" s="0" t="s">
        <v>40</v>
      </c>
      <c r="AB934" s="0" t="s">
        <v>40</v>
      </c>
      <c r="AC934" s="0" t="s">
        <v>40</v>
      </c>
      <c r="AD934" s="0" t="s">
        <v>40</v>
      </c>
      <c r="AG934" s="0" t="n">
        <v>100</v>
      </c>
      <c r="AH934" s="0" t="n">
        <v>0.9</v>
      </c>
      <c r="AI934" s="0" t="s">
        <v>147</v>
      </c>
      <c r="AK934" s="0" t="s">
        <v>65</v>
      </c>
    </row>
    <row r="935" customFormat="false" ht="12.8" hidden="false" customHeight="false" outlineLevel="0" collapsed="false">
      <c r="A935" s="0" t="s">
        <v>742</v>
      </c>
      <c r="B935" s="0" t="s">
        <v>743</v>
      </c>
      <c r="C935" s="0" t="s">
        <v>38</v>
      </c>
      <c r="D935" s="0" t="s">
        <v>745</v>
      </c>
      <c r="J935" s="0" t="n">
        <v>4.8034</v>
      </c>
      <c r="K935" s="0" t="n">
        <v>49.6</v>
      </c>
      <c r="L935" s="0" t="n">
        <v>12.8</v>
      </c>
      <c r="M935" s="0" t="n">
        <v>34.9</v>
      </c>
      <c r="N935" s="0" t="n">
        <v>10</v>
      </c>
      <c r="O935" s="0" t="n">
        <v>7.7</v>
      </c>
      <c r="P935" s="0" t="n">
        <v>3.1</v>
      </c>
      <c r="Q935" s="0" t="n">
        <v>0</v>
      </c>
      <c r="W935" s="0" t="s">
        <v>41</v>
      </c>
      <c r="X935" s="0" t="s">
        <v>40</v>
      </c>
      <c r="Y935" s="0" t="s">
        <v>40</v>
      </c>
      <c r="Z935" s="0" t="s">
        <v>40</v>
      </c>
      <c r="AA935" s="0" t="s">
        <v>40</v>
      </c>
      <c r="AB935" s="0" t="s">
        <v>40</v>
      </c>
      <c r="AC935" s="0" t="s">
        <v>40</v>
      </c>
      <c r="AD935" s="0" t="s">
        <v>40</v>
      </c>
      <c r="AG935" s="0" t="n">
        <v>100</v>
      </c>
      <c r="AH935" s="0" t="n">
        <v>0.8</v>
      </c>
      <c r="AI935" s="0" t="s">
        <v>746</v>
      </c>
      <c r="AK935" s="0" t="s">
        <v>46</v>
      </c>
    </row>
    <row r="936" customFormat="false" ht="12.8" hidden="false" customHeight="false" outlineLevel="0" collapsed="false">
      <c r="A936" s="0" t="s">
        <v>742</v>
      </c>
      <c r="B936" s="0" t="s">
        <v>743</v>
      </c>
      <c r="C936" s="0" t="s">
        <v>38</v>
      </c>
      <c r="D936" s="0" t="s">
        <v>747</v>
      </c>
      <c r="J936" s="0" t="n">
        <v>4.4662</v>
      </c>
      <c r="K936" s="0" t="n">
        <v>25.7</v>
      </c>
      <c r="L936" s="0" t="n">
        <v>18.7</v>
      </c>
      <c r="M936" s="0" t="n">
        <v>13.9</v>
      </c>
      <c r="N936" s="0" t="n">
        <v>15.1</v>
      </c>
      <c r="O936" s="0" t="n">
        <v>2.9</v>
      </c>
      <c r="P936" s="0" t="n">
        <v>0</v>
      </c>
      <c r="Q936" s="0" t="n">
        <v>0</v>
      </c>
      <c r="W936" s="0" t="s">
        <v>41</v>
      </c>
      <c r="X936" s="0" t="s">
        <v>40</v>
      </c>
      <c r="Y936" s="0" t="s">
        <v>40</v>
      </c>
      <c r="Z936" s="0" t="s">
        <v>40</v>
      </c>
      <c r="AA936" s="0" t="s">
        <v>40</v>
      </c>
      <c r="AB936" s="0" t="s">
        <v>40</v>
      </c>
      <c r="AC936" s="0" t="s">
        <v>40</v>
      </c>
      <c r="AD936" s="0" t="s">
        <v>40</v>
      </c>
      <c r="AG936" s="0" t="n">
        <v>100</v>
      </c>
      <c r="AH936" s="0" t="n">
        <v>0.7</v>
      </c>
      <c r="AI936" s="0" t="s">
        <v>748</v>
      </c>
      <c r="AK936" s="0" t="s">
        <v>46</v>
      </c>
    </row>
    <row r="937" customFormat="false" ht="12.8" hidden="false" customHeight="false" outlineLevel="0" collapsed="false">
      <c r="A937" s="0" t="s">
        <v>742</v>
      </c>
      <c r="B937" s="0" t="s">
        <v>743</v>
      </c>
      <c r="C937" s="0" t="s">
        <v>38</v>
      </c>
      <c r="D937" s="0" t="s">
        <v>749</v>
      </c>
      <c r="J937" s="0" t="n">
        <v>4.4662</v>
      </c>
      <c r="K937" s="0" t="n">
        <v>25.7</v>
      </c>
      <c r="L937" s="0" t="n">
        <v>18.7</v>
      </c>
      <c r="M937" s="0" t="n">
        <v>15.6</v>
      </c>
      <c r="N937" s="0" t="n">
        <v>4.9</v>
      </c>
      <c r="O937" s="0" t="n">
        <v>9.2</v>
      </c>
      <c r="P937" s="0" t="n">
        <v>0.6</v>
      </c>
      <c r="Q937" s="0" t="n">
        <v>0</v>
      </c>
      <c r="W937" s="0" t="s">
        <v>41</v>
      </c>
      <c r="X937" s="0" t="s">
        <v>40</v>
      </c>
      <c r="Y937" s="0" t="s">
        <v>40</v>
      </c>
      <c r="Z937" s="0" t="s">
        <v>40</v>
      </c>
      <c r="AA937" s="0" t="s">
        <v>40</v>
      </c>
      <c r="AB937" s="0" t="s">
        <v>40</v>
      </c>
      <c r="AC937" s="0" t="s">
        <v>40</v>
      </c>
      <c r="AD937" s="0" t="s">
        <v>40</v>
      </c>
      <c r="AG937" s="0" t="n">
        <v>100</v>
      </c>
      <c r="AH937" s="0" t="n">
        <v>0.7</v>
      </c>
      <c r="AI937" s="0" t="s">
        <v>750</v>
      </c>
      <c r="AK937" s="0" t="s">
        <v>46</v>
      </c>
    </row>
    <row r="938" customFormat="false" ht="12.8" hidden="false" customHeight="false" outlineLevel="0" collapsed="false">
      <c r="A938" s="0" t="s">
        <v>742</v>
      </c>
      <c r="B938" s="0" t="s">
        <v>743</v>
      </c>
      <c r="C938" s="0" t="s">
        <v>38</v>
      </c>
      <c r="D938" s="0" t="s">
        <v>751</v>
      </c>
      <c r="J938" s="0" t="n">
        <v>4.0404</v>
      </c>
      <c r="K938" s="0" t="n">
        <v>0</v>
      </c>
      <c r="L938" s="0" t="n">
        <v>22</v>
      </c>
      <c r="M938" s="0" t="n">
        <v>36.1</v>
      </c>
      <c r="N938" s="0" t="n">
        <v>1</v>
      </c>
      <c r="O938" s="0" t="n">
        <v>6.3</v>
      </c>
      <c r="P938" s="0" t="n">
        <v>2.1</v>
      </c>
      <c r="Q938" s="0" t="n">
        <v>0</v>
      </c>
      <c r="W938" s="0" t="s">
        <v>41</v>
      </c>
      <c r="X938" s="0" t="s">
        <v>40</v>
      </c>
      <c r="Y938" s="0" t="s">
        <v>40</v>
      </c>
      <c r="Z938" s="0" t="s">
        <v>40</v>
      </c>
      <c r="AA938" s="0" t="s">
        <v>40</v>
      </c>
      <c r="AB938" s="0" t="s">
        <v>40</v>
      </c>
      <c r="AC938" s="0" t="s">
        <v>40</v>
      </c>
      <c r="AD938" s="0" t="s">
        <v>40</v>
      </c>
      <c r="AG938" s="0" t="n">
        <v>50</v>
      </c>
      <c r="AH938" s="0" t="n">
        <v>0.7</v>
      </c>
      <c r="AI938" s="0" t="s">
        <v>752</v>
      </c>
      <c r="AK938" s="0" t="s">
        <v>46</v>
      </c>
    </row>
    <row r="939" customFormat="false" ht="12.8" hidden="false" customHeight="false" outlineLevel="0" collapsed="false">
      <c r="A939" s="0" t="s">
        <v>742</v>
      </c>
      <c r="B939" s="0" t="s">
        <v>743</v>
      </c>
      <c r="C939" s="0" t="s">
        <v>38</v>
      </c>
      <c r="D939" s="0" t="s">
        <v>753</v>
      </c>
      <c r="E939" s="0" t="n">
        <v>0</v>
      </c>
      <c r="F939" s="0" t="n">
        <v>1.8</v>
      </c>
      <c r="G939" s="0" t="n">
        <v>7.9</v>
      </c>
      <c r="K939" s="0" t="n">
        <v>5.3838</v>
      </c>
      <c r="M939" s="0" t="n">
        <v>1.8053</v>
      </c>
      <c r="N939" s="0" t="n">
        <v>38.9</v>
      </c>
      <c r="O939" s="0" t="n">
        <v>7.2</v>
      </c>
      <c r="P939" s="0" t="n">
        <v>3.3</v>
      </c>
      <c r="Q939" s="0" t="n">
        <v>0</v>
      </c>
      <c r="R939" s="0" t="s">
        <v>40</v>
      </c>
      <c r="S939" s="0" t="s">
        <v>40</v>
      </c>
      <c r="T939" s="0" t="s">
        <v>40</v>
      </c>
      <c r="X939" s="0" t="s">
        <v>41</v>
      </c>
      <c r="Z939" s="0" t="s">
        <v>41</v>
      </c>
      <c r="AA939" s="0" t="s">
        <v>40</v>
      </c>
      <c r="AB939" s="0" t="s">
        <v>40</v>
      </c>
      <c r="AC939" s="0" t="s">
        <v>40</v>
      </c>
      <c r="AD939" s="0" t="s">
        <v>40</v>
      </c>
      <c r="AG939" s="0" t="n">
        <v>100</v>
      </c>
      <c r="AH939" s="0" t="n">
        <v>0.8</v>
      </c>
      <c r="AI939" s="0" t="s">
        <v>731</v>
      </c>
      <c r="AK939" s="0" t="s">
        <v>46</v>
      </c>
    </row>
    <row r="940" customFormat="false" ht="12.8" hidden="false" customHeight="false" outlineLevel="0" collapsed="false">
      <c r="A940" s="0" t="s">
        <v>742</v>
      </c>
      <c r="B940" s="0" t="s">
        <v>743</v>
      </c>
      <c r="C940" s="0" t="s">
        <v>38</v>
      </c>
      <c r="D940" s="0" t="s">
        <v>754</v>
      </c>
      <c r="E940" s="0" t="n">
        <v>0</v>
      </c>
      <c r="F940" s="0" t="n">
        <v>0.9</v>
      </c>
      <c r="G940" s="0" t="n">
        <v>5.7</v>
      </c>
      <c r="L940" s="0" t="n">
        <v>4.483</v>
      </c>
      <c r="M940" s="0" t="n">
        <v>50.6</v>
      </c>
      <c r="N940" s="0" t="n">
        <v>8.7</v>
      </c>
      <c r="O940" s="0" t="n">
        <v>3.5</v>
      </c>
      <c r="P940" s="0" t="n">
        <v>1.4</v>
      </c>
      <c r="Q940" s="0" t="n">
        <v>0</v>
      </c>
      <c r="R940" s="0" t="s">
        <v>40</v>
      </c>
      <c r="S940" s="0" t="s">
        <v>40</v>
      </c>
      <c r="T940" s="0" t="s">
        <v>40</v>
      </c>
      <c r="Y940" s="0" t="s">
        <v>41</v>
      </c>
      <c r="Z940" s="0" t="s">
        <v>40</v>
      </c>
      <c r="AA940" s="0" t="s">
        <v>40</v>
      </c>
      <c r="AB940" s="0" t="s">
        <v>40</v>
      </c>
      <c r="AC940" s="0" t="s">
        <v>40</v>
      </c>
      <c r="AD940" s="0" t="s">
        <v>40</v>
      </c>
      <c r="AG940" s="0" t="n">
        <v>100</v>
      </c>
      <c r="AH940" s="0" t="n">
        <v>0.7</v>
      </c>
      <c r="AI940" s="0" t="s">
        <v>755</v>
      </c>
      <c r="AK940" s="0" t="s">
        <v>46</v>
      </c>
    </row>
    <row r="941" customFormat="false" ht="12.8" hidden="false" customHeight="false" outlineLevel="0" collapsed="false">
      <c r="A941" s="0" t="s">
        <v>742</v>
      </c>
      <c r="B941" s="0" t="s">
        <v>743</v>
      </c>
      <c r="C941" s="0" t="s">
        <v>38</v>
      </c>
      <c r="D941" s="0" t="s">
        <v>756</v>
      </c>
      <c r="E941" s="0" t="n">
        <v>0</v>
      </c>
      <c r="F941" s="0" t="n">
        <v>0.9</v>
      </c>
      <c r="G941" s="0" t="n">
        <v>5.7</v>
      </c>
      <c r="H941" s="0" t="n">
        <v>16.3</v>
      </c>
      <c r="I941" s="0" t="n">
        <v>43.6</v>
      </c>
      <c r="L941" s="0" t="n">
        <v>3.4106</v>
      </c>
      <c r="M941" s="0" t="n">
        <v>15.4</v>
      </c>
      <c r="N941" s="0" t="n">
        <v>14.6</v>
      </c>
      <c r="O941" s="0" t="n">
        <v>3.5</v>
      </c>
      <c r="P941" s="0" t="n">
        <v>1.4</v>
      </c>
      <c r="Q941" s="0" t="n">
        <v>0</v>
      </c>
      <c r="R941" s="0" t="s">
        <v>40</v>
      </c>
      <c r="S941" s="0" t="s">
        <v>40</v>
      </c>
      <c r="T941" s="0" t="s">
        <v>40</v>
      </c>
      <c r="U941" s="0" t="s">
        <v>40</v>
      </c>
      <c r="V941" s="0" t="s">
        <v>40</v>
      </c>
      <c r="Y941" s="0" t="s">
        <v>41</v>
      </c>
      <c r="Z941" s="0" t="s">
        <v>40</v>
      </c>
      <c r="AA941" s="0" t="s">
        <v>40</v>
      </c>
      <c r="AB941" s="0" t="s">
        <v>40</v>
      </c>
      <c r="AC941" s="0" t="s">
        <v>40</v>
      </c>
      <c r="AD941" s="0" t="s">
        <v>40</v>
      </c>
      <c r="AG941" s="0" t="n">
        <v>100</v>
      </c>
      <c r="AH941" s="0" t="n">
        <v>0.7</v>
      </c>
      <c r="AI941" s="0" t="s">
        <v>757</v>
      </c>
      <c r="AK941" s="0" t="s">
        <v>46</v>
      </c>
    </row>
    <row r="942" customFormat="false" ht="12.8" hidden="false" customHeight="false" outlineLevel="0" collapsed="false">
      <c r="A942" s="0" t="s">
        <v>742</v>
      </c>
      <c r="B942" s="0" t="s">
        <v>743</v>
      </c>
      <c r="C942" s="0" t="s">
        <v>38</v>
      </c>
      <c r="D942" s="0" t="s">
        <v>758</v>
      </c>
      <c r="E942" s="0" t="n">
        <v>0</v>
      </c>
      <c r="F942" s="0" t="n">
        <v>1.1</v>
      </c>
      <c r="G942" s="0" t="n">
        <v>6.6</v>
      </c>
      <c r="K942" s="0" t="n">
        <v>4.9999</v>
      </c>
      <c r="L942" s="0" t="n">
        <v>47.7</v>
      </c>
      <c r="M942" s="0" t="n">
        <v>27.6</v>
      </c>
      <c r="N942" s="0" t="n">
        <v>0</v>
      </c>
      <c r="O942" s="0" t="n">
        <v>0.4</v>
      </c>
      <c r="P942" s="0" t="n">
        <v>0.4</v>
      </c>
      <c r="Q942" s="0" t="n">
        <v>0</v>
      </c>
      <c r="R942" s="0" t="s">
        <v>40</v>
      </c>
      <c r="S942" s="0" t="s">
        <v>40</v>
      </c>
      <c r="T942" s="0" t="s">
        <v>40</v>
      </c>
      <c r="X942" s="0" t="s">
        <v>41</v>
      </c>
      <c r="Y942" s="0" t="s">
        <v>40</v>
      </c>
      <c r="Z942" s="0" t="s">
        <v>40</v>
      </c>
      <c r="AA942" s="0" t="s">
        <v>40</v>
      </c>
      <c r="AB942" s="0" t="s">
        <v>40</v>
      </c>
      <c r="AC942" s="0" t="s">
        <v>40</v>
      </c>
      <c r="AD942" s="0" t="s">
        <v>40</v>
      </c>
      <c r="AG942" s="0" t="n">
        <v>100</v>
      </c>
      <c r="AH942" s="0" t="n">
        <v>0.75</v>
      </c>
      <c r="AI942" s="0" t="s">
        <v>759</v>
      </c>
      <c r="AK942" s="0" t="s">
        <v>46</v>
      </c>
    </row>
    <row r="943" customFormat="false" ht="12.8" hidden="false" customHeight="false" outlineLevel="0" collapsed="false">
      <c r="A943" s="0" t="s">
        <v>742</v>
      </c>
      <c r="B943" s="0" t="s">
        <v>743</v>
      </c>
      <c r="C943" s="0" t="s">
        <v>38</v>
      </c>
      <c r="D943" s="0" t="s">
        <v>760</v>
      </c>
      <c r="J943" s="0" t="n">
        <v>4.9248</v>
      </c>
      <c r="M943" s="0" t="n">
        <v>1.8255</v>
      </c>
      <c r="N943" s="0" t="n">
        <v>18.1</v>
      </c>
      <c r="O943" s="0" t="n">
        <v>0.4</v>
      </c>
      <c r="P943" s="0" t="n">
        <v>0.4</v>
      </c>
      <c r="Q943" s="0" t="n">
        <v>0</v>
      </c>
      <c r="W943" s="0" t="s">
        <v>41</v>
      </c>
      <c r="Z943" s="0" t="s">
        <v>41</v>
      </c>
      <c r="AA943" s="0" t="s">
        <v>40</v>
      </c>
      <c r="AB943" s="0" t="s">
        <v>40</v>
      </c>
      <c r="AC943" s="0" t="s">
        <v>40</v>
      </c>
      <c r="AD943" s="0" t="s">
        <v>40</v>
      </c>
      <c r="AG943" s="0" t="n">
        <v>100</v>
      </c>
      <c r="AH943" s="0" t="n">
        <v>0.7</v>
      </c>
      <c r="AI943" s="0" t="s">
        <v>761</v>
      </c>
      <c r="AK943" s="0" t="s">
        <v>46</v>
      </c>
    </row>
    <row r="944" customFormat="false" ht="12.8" hidden="false" customHeight="false" outlineLevel="0" collapsed="false">
      <c r="A944" s="0" t="s">
        <v>742</v>
      </c>
      <c r="B944" s="0" t="s">
        <v>743</v>
      </c>
      <c r="C944" s="0" t="s">
        <v>38</v>
      </c>
      <c r="D944" s="0" t="s">
        <v>762</v>
      </c>
      <c r="J944" s="0" t="n">
        <v>4.0982</v>
      </c>
      <c r="M944" s="0" t="n">
        <v>1.283</v>
      </c>
      <c r="N944" s="0" t="n">
        <v>17.2</v>
      </c>
      <c r="O944" s="0" t="n">
        <v>0.8</v>
      </c>
      <c r="P944" s="0" t="n">
        <v>0.7</v>
      </c>
      <c r="Q944" s="0" t="n">
        <v>0</v>
      </c>
      <c r="W944" s="0" t="s">
        <v>41</v>
      </c>
      <c r="Z944" s="0" t="s">
        <v>41</v>
      </c>
      <c r="AA944" s="0" t="s">
        <v>40</v>
      </c>
      <c r="AB944" s="0" t="s">
        <v>40</v>
      </c>
      <c r="AC944" s="0" t="s">
        <v>40</v>
      </c>
      <c r="AD944" s="0" t="s">
        <v>40</v>
      </c>
      <c r="AG944" s="0" t="n">
        <v>50</v>
      </c>
      <c r="AH944" s="0" t="n">
        <v>0.7</v>
      </c>
      <c r="AI944" s="0" t="s">
        <v>761</v>
      </c>
      <c r="AK944" s="0" t="s">
        <v>46</v>
      </c>
    </row>
    <row r="945" customFormat="false" ht="12.8" hidden="false" customHeight="false" outlineLevel="0" collapsed="false">
      <c r="A945" s="0" t="s">
        <v>742</v>
      </c>
      <c r="B945" s="0" t="s">
        <v>743</v>
      </c>
      <c r="C945" s="0" t="s">
        <v>38</v>
      </c>
      <c r="D945" s="0" t="s">
        <v>763</v>
      </c>
      <c r="J945" s="0" t="n">
        <v>3.9248</v>
      </c>
      <c r="L945" s="0" t="n">
        <v>1.635</v>
      </c>
      <c r="M945" s="0" t="n">
        <v>21.1</v>
      </c>
      <c r="N945" s="0" t="n">
        <v>15</v>
      </c>
      <c r="O945" s="0" t="n">
        <v>0.4</v>
      </c>
      <c r="P945" s="0" t="n">
        <v>0.4</v>
      </c>
      <c r="Q945" s="0" t="n">
        <v>0</v>
      </c>
      <c r="W945" s="0" t="s">
        <v>41</v>
      </c>
      <c r="Y945" s="0" t="s">
        <v>41</v>
      </c>
      <c r="Z945" s="0" t="s">
        <v>40</v>
      </c>
      <c r="AA945" s="0" t="s">
        <v>40</v>
      </c>
      <c r="AB945" s="0" t="s">
        <v>40</v>
      </c>
      <c r="AC945" s="0" t="s">
        <v>40</v>
      </c>
      <c r="AD945" s="0" t="s">
        <v>40</v>
      </c>
      <c r="AG945" s="0" t="n">
        <v>100</v>
      </c>
      <c r="AH945" s="0" t="n">
        <v>0.7</v>
      </c>
      <c r="AI945" s="0" t="s">
        <v>764</v>
      </c>
      <c r="AK945" s="0" t="s">
        <v>46</v>
      </c>
    </row>
    <row r="946" customFormat="false" ht="12.8" hidden="false" customHeight="false" outlineLevel="0" collapsed="false">
      <c r="A946" s="0" t="s">
        <v>742</v>
      </c>
      <c r="B946" s="0" t="s">
        <v>743</v>
      </c>
      <c r="C946" s="0" t="s">
        <v>38</v>
      </c>
      <c r="D946" s="0" t="s">
        <v>765</v>
      </c>
      <c r="J946" s="0" t="n">
        <v>4.7352</v>
      </c>
      <c r="L946" s="0" t="n">
        <v>1.0324</v>
      </c>
      <c r="N946" s="0" t="n">
        <v>1.3476</v>
      </c>
      <c r="O946" s="0" t="n">
        <v>1.4</v>
      </c>
      <c r="P946" s="0" t="n">
        <v>1.4</v>
      </c>
      <c r="Q946" s="0" t="n">
        <v>0</v>
      </c>
      <c r="W946" s="0" t="s">
        <v>41</v>
      </c>
      <c r="Y946" s="0" t="s">
        <v>41</v>
      </c>
      <c r="AG946" s="0" t="n">
        <v>100</v>
      </c>
      <c r="AH946" s="0" t="n">
        <v>0.8</v>
      </c>
      <c r="AI946" s="0" t="s">
        <v>766</v>
      </c>
      <c r="AK946" s="0" t="s">
        <v>46</v>
      </c>
    </row>
    <row r="947" customFormat="false" ht="12.8" hidden="false" customHeight="false" outlineLevel="0" collapsed="false">
      <c r="A947" s="0" t="s">
        <v>742</v>
      </c>
      <c r="B947" s="0" t="s">
        <v>743</v>
      </c>
      <c r="C947" s="0" t="s">
        <v>38</v>
      </c>
      <c r="D947" s="0" t="s">
        <v>767</v>
      </c>
      <c r="E947" s="0" t="n">
        <v>0</v>
      </c>
      <c r="F947" s="0" t="n">
        <v>1.2</v>
      </c>
      <c r="G947" s="0" t="n">
        <v>6.2</v>
      </c>
      <c r="J947" s="0" t="n">
        <v>3.8327</v>
      </c>
      <c r="K947" s="0" t="n">
        <v>5</v>
      </c>
      <c r="L947" s="0" t="n">
        <v>18.2</v>
      </c>
      <c r="M947" s="0" t="n">
        <v>14.1</v>
      </c>
      <c r="N947" s="0" t="n">
        <v>15.7</v>
      </c>
      <c r="O947" s="0" t="n">
        <v>7.7</v>
      </c>
      <c r="P947" s="0" t="n">
        <v>0</v>
      </c>
      <c r="Q947" s="0" t="n">
        <v>0</v>
      </c>
      <c r="R947" s="0" t="s">
        <v>40</v>
      </c>
      <c r="S947" s="0" t="s">
        <v>40</v>
      </c>
      <c r="T947" s="0" t="s">
        <v>40</v>
      </c>
      <c r="W947" s="0" t="s">
        <v>41</v>
      </c>
      <c r="X947" s="0" t="s">
        <v>40</v>
      </c>
      <c r="Y947" s="0" t="s">
        <v>40</v>
      </c>
      <c r="Z947" s="0" t="s">
        <v>40</v>
      </c>
      <c r="AA947" s="0" t="s">
        <v>40</v>
      </c>
      <c r="AB947" s="0" t="s">
        <v>40</v>
      </c>
      <c r="AC947" s="0" t="s">
        <v>40</v>
      </c>
      <c r="AD947" s="0" t="s">
        <v>40</v>
      </c>
      <c r="AG947" s="0" t="n">
        <v>50</v>
      </c>
      <c r="AH947" s="0" t="n">
        <v>0.75</v>
      </c>
      <c r="AI947" s="0" t="s">
        <v>759</v>
      </c>
      <c r="AK947" s="0" t="s">
        <v>46</v>
      </c>
    </row>
    <row r="948" customFormat="false" ht="12.8" hidden="false" customHeight="false" outlineLevel="0" collapsed="false">
      <c r="A948" s="0" t="s">
        <v>742</v>
      </c>
      <c r="B948" s="0" t="s">
        <v>743</v>
      </c>
      <c r="C948" s="0" t="s">
        <v>38</v>
      </c>
      <c r="D948" s="0" t="s">
        <v>768</v>
      </c>
      <c r="E948" s="0" t="n">
        <v>0</v>
      </c>
      <c r="F948" s="0" t="n">
        <v>1.2</v>
      </c>
      <c r="G948" s="0" t="n">
        <v>6.6</v>
      </c>
      <c r="J948" s="0" t="n">
        <v>4.5277</v>
      </c>
      <c r="K948" s="0" t="n">
        <v>25.9</v>
      </c>
      <c r="L948" s="0" t="n">
        <v>23.7</v>
      </c>
      <c r="M948" s="0" t="n">
        <v>36.7</v>
      </c>
      <c r="N948" s="0" t="n">
        <v>7.3</v>
      </c>
      <c r="O948" s="0" t="n">
        <v>9.6</v>
      </c>
      <c r="P948" s="0" t="n">
        <v>2.2</v>
      </c>
      <c r="Q948" s="0" t="n">
        <v>0</v>
      </c>
      <c r="R948" s="0" t="s">
        <v>40</v>
      </c>
      <c r="S948" s="0" t="s">
        <v>40</v>
      </c>
      <c r="T948" s="0" t="s">
        <v>40</v>
      </c>
      <c r="W948" s="0" t="s">
        <v>41</v>
      </c>
      <c r="X948" s="0" t="s">
        <v>40</v>
      </c>
      <c r="Y948" s="0" t="s">
        <v>40</v>
      </c>
      <c r="Z948" s="0" t="s">
        <v>40</v>
      </c>
      <c r="AA948" s="0" t="s">
        <v>40</v>
      </c>
      <c r="AB948" s="0" t="s">
        <v>40</v>
      </c>
      <c r="AC948" s="0" t="s">
        <v>40</v>
      </c>
      <c r="AD948" s="0" t="s">
        <v>40</v>
      </c>
      <c r="AG948" s="0" t="n">
        <v>100</v>
      </c>
      <c r="AH948" s="0" t="n">
        <v>0.75</v>
      </c>
      <c r="AI948" s="0" t="s">
        <v>769</v>
      </c>
      <c r="AK948" s="0" t="s">
        <v>46</v>
      </c>
    </row>
    <row r="949" customFormat="false" ht="12.8" hidden="false" customHeight="false" outlineLevel="0" collapsed="false">
      <c r="A949" s="0" t="s">
        <v>742</v>
      </c>
      <c r="B949" s="0" t="s">
        <v>743</v>
      </c>
      <c r="C949" s="0" t="s">
        <v>38</v>
      </c>
      <c r="D949" s="0" t="s">
        <v>770</v>
      </c>
      <c r="E949" s="0" t="n">
        <v>0</v>
      </c>
      <c r="F949" s="0" t="n">
        <v>1.2</v>
      </c>
      <c r="G949" s="0" t="n">
        <v>6.6</v>
      </c>
      <c r="J949" s="0" t="n">
        <v>3.2772</v>
      </c>
      <c r="K949" s="0" t="n">
        <v>33.5</v>
      </c>
      <c r="L949" s="0" t="n">
        <v>22.3</v>
      </c>
      <c r="M949" s="0" t="n">
        <v>34.4</v>
      </c>
      <c r="N949" s="0" t="n">
        <v>9.3</v>
      </c>
      <c r="O949" s="0" t="n">
        <v>6.1</v>
      </c>
      <c r="P949" s="0" t="n">
        <v>2.3</v>
      </c>
      <c r="Q949" s="0" t="n">
        <v>0</v>
      </c>
      <c r="R949" s="0" t="s">
        <v>40</v>
      </c>
      <c r="S949" s="0" t="s">
        <v>40</v>
      </c>
      <c r="T949" s="0" t="s">
        <v>40</v>
      </c>
      <c r="W949" s="0" t="s">
        <v>41</v>
      </c>
      <c r="X949" s="0" t="s">
        <v>40</v>
      </c>
      <c r="Y949" s="0" t="s">
        <v>40</v>
      </c>
      <c r="Z949" s="0" t="s">
        <v>40</v>
      </c>
      <c r="AA949" s="0" t="s">
        <v>40</v>
      </c>
      <c r="AB949" s="0" t="s">
        <v>40</v>
      </c>
      <c r="AC949" s="0" t="s">
        <v>40</v>
      </c>
      <c r="AD949" s="0" t="s">
        <v>40</v>
      </c>
      <c r="AG949" s="0" t="n">
        <v>100</v>
      </c>
      <c r="AH949" s="0" t="n">
        <v>0.75</v>
      </c>
      <c r="AI949" s="0" t="s">
        <v>771</v>
      </c>
      <c r="AK949" s="0" t="s">
        <v>46</v>
      </c>
    </row>
    <row r="950" customFormat="false" ht="12.8" hidden="false" customHeight="false" outlineLevel="0" collapsed="false">
      <c r="A950" s="0" t="s">
        <v>742</v>
      </c>
      <c r="B950" s="0" t="s">
        <v>743</v>
      </c>
      <c r="C950" s="0" t="s">
        <v>38</v>
      </c>
      <c r="D950" s="0" t="s">
        <v>772</v>
      </c>
      <c r="E950" s="0" t="n">
        <v>0</v>
      </c>
      <c r="F950" s="0" t="n">
        <v>0.8</v>
      </c>
      <c r="G950" s="0" t="n">
        <v>3.8</v>
      </c>
      <c r="H950" s="0" t="n">
        <v>9.9</v>
      </c>
      <c r="I950" s="0" t="n">
        <v>29.4</v>
      </c>
      <c r="J950" s="0" t="n">
        <v>35.1</v>
      </c>
      <c r="K950" s="0" t="n">
        <v>11.7</v>
      </c>
      <c r="L950" s="0" t="n">
        <v>10.1</v>
      </c>
      <c r="M950" s="0" t="n">
        <v>32.4</v>
      </c>
      <c r="N950" s="0" t="n">
        <v>5.6</v>
      </c>
      <c r="O950" s="0" t="n">
        <v>5.1</v>
      </c>
      <c r="P950" s="0" t="n">
        <v>1.4</v>
      </c>
      <c r="Q950" s="0" t="n">
        <v>0</v>
      </c>
      <c r="R950" s="0" t="s">
        <v>40</v>
      </c>
      <c r="S950" s="0" t="s">
        <v>40</v>
      </c>
      <c r="T950" s="0" t="s">
        <v>40</v>
      </c>
      <c r="U950" s="0" t="s">
        <v>40</v>
      </c>
      <c r="V950" s="0" t="s">
        <v>40</v>
      </c>
      <c r="W950" s="0" t="s">
        <v>40</v>
      </c>
      <c r="X950" s="0" t="s">
        <v>40</v>
      </c>
      <c r="Y950" s="0" t="s">
        <v>40</v>
      </c>
      <c r="Z950" s="0" t="s">
        <v>40</v>
      </c>
      <c r="AA950" s="0" t="s">
        <v>40</v>
      </c>
      <c r="AB950" s="0" t="s">
        <v>40</v>
      </c>
      <c r="AC950" s="0" t="s">
        <v>40</v>
      </c>
      <c r="AD950" s="0" t="s">
        <v>40</v>
      </c>
      <c r="AG950" s="0" t="n">
        <v>50</v>
      </c>
      <c r="AH950" s="0" t="n">
        <v>0.6</v>
      </c>
      <c r="AI950" s="0" t="s">
        <v>773</v>
      </c>
      <c r="AK950" s="0" t="s">
        <v>46</v>
      </c>
    </row>
    <row r="951" customFormat="false" ht="12.8" hidden="false" customHeight="false" outlineLevel="0" collapsed="false">
      <c r="A951" s="0" t="s">
        <v>742</v>
      </c>
      <c r="B951" s="0" t="s">
        <v>743</v>
      </c>
      <c r="C951" s="0" t="s">
        <v>38</v>
      </c>
      <c r="D951" s="0" t="s">
        <v>774</v>
      </c>
      <c r="E951" s="0" t="n">
        <v>0</v>
      </c>
      <c r="F951" s="0" t="n">
        <v>0.5</v>
      </c>
      <c r="G951" s="0" t="n">
        <v>3.1</v>
      </c>
      <c r="H951" s="0" t="n">
        <v>8.2</v>
      </c>
      <c r="I951" s="0" t="n">
        <v>26.2</v>
      </c>
      <c r="J951" s="0" t="n">
        <v>34.8</v>
      </c>
      <c r="K951" s="0" t="n">
        <v>10.9</v>
      </c>
      <c r="L951" s="0" t="n">
        <v>16.7</v>
      </c>
      <c r="M951" s="0" t="n">
        <v>35.8</v>
      </c>
      <c r="N951" s="0" t="n">
        <v>3.8</v>
      </c>
      <c r="O951" s="0" t="n">
        <v>6.1</v>
      </c>
      <c r="P951" s="0" t="n">
        <v>0.8</v>
      </c>
      <c r="Q951" s="0" t="n">
        <v>0</v>
      </c>
      <c r="R951" s="0" t="s">
        <v>40</v>
      </c>
      <c r="S951" s="0" t="s">
        <v>40</v>
      </c>
      <c r="T951" s="0" t="s">
        <v>40</v>
      </c>
      <c r="U951" s="0" t="s">
        <v>40</v>
      </c>
      <c r="V951" s="0" t="s">
        <v>40</v>
      </c>
      <c r="W951" s="0" t="s">
        <v>40</v>
      </c>
      <c r="X951" s="0" t="s">
        <v>40</v>
      </c>
      <c r="Y951" s="0" t="s">
        <v>40</v>
      </c>
      <c r="Z951" s="0" t="s">
        <v>40</v>
      </c>
      <c r="AA951" s="0" t="s">
        <v>40</v>
      </c>
      <c r="AB951" s="0" t="s">
        <v>40</v>
      </c>
      <c r="AC951" s="0" t="s">
        <v>40</v>
      </c>
      <c r="AD951" s="0" t="s">
        <v>40</v>
      </c>
      <c r="AG951" s="0" t="n">
        <v>50</v>
      </c>
      <c r="AH951" s="0" t="n">
        <v>0.6</v>
      </c>
      <c r="AI951" s="0" t="s">
        <v>773</v>
      </c>
      <c r="AK951" s="0" t="s">
        <v>46</v>
      </c>
    </row>
    <row r="952" customFormat="false" ht="12.8" hidden="false" customHeight="false" outlineLevel="0" collapsed="false">
      <c r="A952" s="0" t="s">
        <v>742</v>
      </c>
      <c r="B952" s="0" t="s">
        <v>743</v>
      </c>
      <c r="C952" s="0" t="s">
        <v>38</v>
      </c>
      <c r="D952" s="0" t="s">
        <v>775</v>
      </c>
      <c r="E952" s="0" t="n">
        <v>0</v>
      </c>
      <c r="F952" s="0" t="n">
        <v>1.1</v>
      </c>
      <c r="G952" s="0" t="n">
        <v>5.8</v>
      </c>
      <c r="H952" s="0" t="n">
        <v>15.1</v>
      </c>
      <c r="I952" s="0" t="n">
        <v>27.1</v>
      </c>
      <c r="J952" s="0" t="n">
        <v>54.6</v>
      </c>
      <c r="K952" s="0" t="n">
        <v>36.8</v>
      </c>
      <c r="L952" s="0" t="n">
        <v>20.3</v>
      </c>
      <c r="M952" s="0" t="n">
        <v>33</v>
      </c>
      <c r="N952" s="0" t="n">
        <v>8.2</v>
      </c>
      <c r="O952" s="0" t="n">
        <v>10</v>
      </c>
      <c r="P952" s="0" t="n">
        <v>2.2</v>
      </c>
      <c r="Q952" s="0" t="n">
        <v>0</v>
      </c>
      <c r="R952" s="0" t="s">
        <v>40</v>
      </c>
      <c r="S952" s="0" t="s">
        <v>40</v>
      </c>
      <c r="T952" s="0" t="s">
        <v>40</v>
      </c>
      <c r="U952" s="0" t="s">
        <v>40</v>
      </c>
      <c r="V952" s="0" t="s">
        <v>40</v>
      </c>
      <c r="W952" s="0" t="s">
        <v>40</v>
      </c>
      <c r="X952" s="0" t="s">
        <v>40</v>
      </c>
      <c r="Y952" s="0" t="s">
        <v>40</v>
      </c>
      <c r="Z952" s="0" t="s">
        <v>40</v>
      </c>
      <c r="AA952" s="0" t="s">
        <v>40</v>
      </c>
      <c r="AB952" s="0" t="s">
        <v>40</v>
      </c>
      <c r="AC952" s="0" t="s">
        <v>40</v>
      </c>
      <c r="AD952" s="0" t="s">
        <v>40</v>
      </c>
      <c r="AG952" s="0" t="n">
        <v>100</v>
      </c>
      <c r="AH952" s="0" t="n">
        <v>0.7</v>
      </c>
      <c r="AI952" s="0" t="s">
        <v>776</v>
      </c>
      <c r="AK952" s="0" t="s">
        <v>46</v>
      </c>
    </row>
    <row r="953" customFormat="false" ht="12.8" hidden="false" customHeight="false" outlineLevel="0" collapsed="false">
      <c r="A953" s="0" t="s">
        <v>742</v>
      </c>
      <c r="B953" s="0" t="s">
        <v>743</v>
      </c>
      <c r="C953" s="0" t="s">
        <v>38</v>
      </c>
      <c r="D953" s="0" t="s">
        <v>777</v>
      </c>
      <c r="E953" s="0" t="n">
        <v>0</v>
      </c>
      <c r="F953" s="0" t="n">
        <v>0.8</v>
      </c>
      <c r="G953" s="0" t="n">
        <v>4.2</v>
      </c>
      <c r="H953" s="0" t="n">
        <v>10.8</v>
      </c>
      <c r="I953" s="0" t="n">
        <v>31.1</v>
      </c>
      <c r="J953" s="0" t="n">
        <v>35.2</v>
      </c>
      <c r="K953" s="0" t="n">
        <v>7.9</v>
      </c>
      <c r="L953" s="0" t="n">
        <v>11.1</v>
      </c>
      <c r="M953" s="0" t="n">
        <v>31.4</v>
      </c>
      <c r="N953" s="0" t="n">
        <v>5.5</v>
      </c>
      <c r="O953" s="0" t="n">
        <v>5.4</v>
      </c>
      <c r="P953" s="0" t="n">
        <v>1.7</v>
      </c>
      <c r="Q953" s="0" t="n">
        <v>0</v>
      </c>
      <c r="R953" s="0" t="s">
        <v>40</v>
      </c>
      <c r="S953" s="0" t="s">
        <v>40</v>
      </c>
      <c r="T953" s="0" t="s">
        <v>40</v>
      </c>
      <c r="U953" s="0" t="s">
        <v>40</v>
      </c>
      <c r="V953" s="0" t="s">
        <v>40</v>
      </c>
      <c r="W953" s="0" t="s">
        <v>40</v>
      </c>
      <c r="X953" s="0" t="s">
        <v>40</v>
      </c>
      <c r="Y953" s="0" t="s">
        <v>40</v>
      </c>
      <c r="Z953" s="0" t="s">
        <v>40</v>
      </c>
      <c r="AA953" s="0" t="s">
        <v>40</v>
      </c>
      <c r="AB953" s="0" t="s">
        <v>40</v>
      </c>
      <c r="AC953" s="0" t="s">
        <v>40</v>
      </c>
      <c r="AD953" s="0" t="s">
        <v>40</v>
      </c>
      <c r="AG953" s="0" t="n">
        <v>50</v>
      </c>
      <c r="AH953" s="0" t="n">
        <v>0.6</v>
      </c>
      <c r="AI953" s="0" t="s">
        <v>776</v>
      </c>
      <c r="AK953" s="0" t="s">
        <v>46</v>
      </c>
    </row>
    <row r="954" customFormat="false" ht="12.8" hidden="false" customHeight="false" outlineLevel="0" collapsed="false">
      <c r="A954" s="0" t="s">
        <v>742</v>
      </c>
      <c r="B954" s="0" t="s">
        <v>743</v>
      </c>
      <c r="C954" s="0" t="s">
        <v>38</v>
      </c>
      <c r="D954" s="0" t="s">
        <v>778</v>
      </c>
      <c r="E954" s="0" t="n">
        <v>0</v>
      </c>
      <c r="F954" s="0" t="n">
        <v>0.7</v>
      </c>
      <c r="G954" s="0" t="n">
        <v>4.3</v>
      </c>
      <c r="H954" s="0" t="n">
        <v>12.3</v>
      </c>
      <c r="I954" s="0" t="n">
        <v>34.4</v>
      </c>
      <c r="J954" s="0" t="n">
        <v>55</v>
      </c>
      <c r="K954" s="0" t="n">
        <v>30.2</v>
      </c>
      <c r="L954" s="0" t="n">
        <v>19.6</v>
      </c>
      <c r="M954" s="0" t="n">
        <v>20.2</v>
      </c>
      <c r="N954" s="0" t="n">
        <v>13.2</v>
      </c>
      <c r="O954" s="0" t="n">
        <v>2.9</v>
      </c>
      <c r="P954" s="0" t="n">
        <v>0</v>
      </c>
      <c r="Q954" s="0" t="n">
        <v>0</v>
      </c>
      <c r="R954" s="0" t="s">
        <v>40</v>
      </c>
      <c r="S954" s="0" t="s">
        <v>40</v>
      </c>
      <c r="T954" s="0" t="s">
        <v>40</v>
      </c>
      <c r="U954" s="0" t="s">
        <v>40</v>
      </c>
      <c r="V954" s="0" t="s">
        <v>40</v>
      </c>
      <c r="W954" s="0" t="s">
        <v>40</v>
      </c>
      <c r="X954" s="0" t="s">
        <v>40</v>
      </c>
      <c r="Y954" s="0" t="s">
        <v>40</v>
      </c>
      <c r="Z954" s="0" t="s">
        <v>40</v>
      </c>
      <c r="AA954" s="0" t="s">
        <v>40</v>
      </c>
      <c r="AB954" s="0" t="s">
        <v>40</v>
      </c>
      <c r="AC954" s="0" t="s">
        <v>40</v>
      </c>
      <c r="AD954" s="0" t="s">
        <v>40</v>
      </c>
      <c r="AG954" s="0" t="n">
        <v>100</v>
      </c>
      <c r="AH954" s="0" t="n">
        <v>0.6</v>
      </c>
      <c r="AI954" s="0" t="s">
        <v>776</v>
      </c>
      <c r="AK954" s="0" t="s">
        <v>46</v>
      </c>
    </row>
    <row r="955" customFormat="false" ht="12.8" hidden="false" customHeight="false" outlineLevel="0" collapsed="false">
      <c r="A955" s="0" t="s">
        <v>742</v>
      </c>
      <c r="B955" s="0" t="s">
        <v>743</v>
      </c>
      <c r="C955" s="0" t="s">
        <v>99</v>
      </c>
      <c r="D955" s="0" t="s">
        <v>779</v>
      </c>
      <c r="L955" s="0" t="n">
        <v>50</v>
      </c>
      <c r="Y955" s="0" t="s">
        <v>101</v>
      </c>
      <c r="AE955" s="0" t="n">
        <v>4500</v>
      </c>
      <c r="AI955" s="0" t="s">
        <v>780</v>
      </c>
    </row>
    <row r="956" customFormat="false" ht="12.8" hidden="false" customHeight="false" outlineLevel="0" collapsed="false">
      <c r="A956" s="0" t="s">
        <v>742</v>
      </c>
      <c r="B956" s="0" t="s">
        <v>781</v>
      </c>
      <c r="C956" s="0" t="s">
        <v>59</v>
      </c>
      <c r="D956" s="0" t="s">
        <v>744</v>
      </c>
      <c r="J956" s="0" t="n">
        <v>7.3369</v>
      </c>
      <c r="L956" s="0" t="n">
        <v>4.0514</v>
      </c>
      <c r="M956" s="0" t="n">
        <v>25.1</v>
      </c>
      <c r="N956" s="0" t="n">
        <v>25.6</v>
      </c>
      <c r="O956" s="0" t="n">
        <v>20.2</v>
      </c>
      <c r="P956" s="0" t="n">
        <v>11.4</v>
      </c>
      <c r="Q956" s="0" t="n">
        <v>5</v>
      </c>
      <c r="W956" s="0" t="s">
        <v>61</v>
      </c>
      <c r="Y956" s="0" t="s">
        <v>41</v>
      </c>
      <c r="Z956" s="0" t="s">
        <v>40</v>
      </c>
      <c r="AA956" s="0" t="s">
        <v>40</v>
      </c>
      <c r="AB956" s="0" t="s">
        <v>40</v>
      </c>
      <c r="AC956" s="0" t="s">
        <v>40</v>
      </c>
      <c r="AD956" s="0" t="s">
        <v>40</v>
      </c>
      <c r="AG956" s="0" t="n">
        <v>100</v>
      </c>
      <c r="AH956" s="0" t="n">
        <v>0.9</v>
      </c>
      <c r="AI956" s="0" t="s">
        <v>147</v>
      </c>
    </row>
    <row r="957" customFormat="false" ht="12.8" hidden="false" customHeight="false" outlineLevel="0" collapsed="false">
      <c r="A957" s="0" t="s">
        <v>742</v>
      </c>
      <c r="B957" s="0" t="s">
        <v>781</v>
      </c>
      <c r="C957" s="0" t="s">
        <v>38</v>
      </c>
      <c r="D957" s="0" t="s">
        <v>745</v>
      </c>
      <c r="K957" s="0" t="n">
        <v>8.3433</v>
      </c>
      <c r="L957" s="0" t="n">
        <v>0</v>
      </c>
      <c r="M957" s="0" t="n">
        <v>18.7</v>
      </c>
      <c r="N957" s="0" t="n">
        <v>19.7</v>
      </c>
      <c r="O957" s="0" t="n">
        <v>16.2</v>
      </c>
      <c r="P957" s="0" t="n">
        <v>2.1</v>
      </c>
      <c r="Q957" s="0" t="n">
        <v>0</v>
      </c>
      <c r="X957" s="0" t="s">
        <v>41</v>
      </c>
      <c r="Y957" s="0" t="s">
        <v>40</v>
      </c>
      <c r="Z957" s="0" t="s">
        <v>40</v>
      </c>
      <c r="AA957" s="0" t="s">
        <v>40</v>
      </c>
      <c r="AB957" s="0" t="s">
        <v>40</v>
      </c>
      <c r="AC957" s="0" t="s">
        <v>40</v>
      </c>
      <c r="AD957" s="0" t="s">
        <v>40</v>
      </c>
      <c r="AG957" s="0" t="n">
        <v>100</v>
      </c>
      <c r="AH957" s="0" t="n">
        <v>0.8</v>
      </c>
      <c r="AI957" s="0" t="s">
        <v>746</v>
      </c>
      <c r="AK957" s="0" t="s">
        <v>46</v>
      </c>
    </row>
    <row r="958" customFormat="false" ht="12.8" hidden="false" customHeight="false" outlineLevel="0" collapsed="false">
      <c r="A958" s="0" t="s">
        <v>742</v>
      </c>
      <c r="B958" s="0" t="s">
        <v>781</v>
      </c>
      <c r="C958" s="0" t="s">
        <v>38</v>
      </c>
      <c r="D958" s="0" t="s">
        <v>747</v>
      </c>
      <c r="K958" s="0" t="n">
        <v>7.1039</v>
      </c>
      <c r="L958" s="0" t="n">
        <v>0</v>
      </c>
      <c r="M958" s="0" t="n">
        <v>13</v>
      </c>
      <c r="N958" s="0" t="n">
        <v>12.1</v>
      </c>
      <c r="O958" s="0" t="n">
        <v>17.2</v>
      </c>
      <c r="P958" s="0" t="n">
        <v>3.7</v>
      </c>
      <c r="Q958" s="0" t="n">
        <v>0</v>
      </c>
      <c r="X958" s="0" t="s">
        <v>41</v>
      </c>
      <c r="Y958" s="0" t="s">
        <v>40</v>
      </c>
      <c r="Z958" s="0" t="s">
        <v>40</v>
      </c>
      <c r="AA958" s="0" t="s">
        <v>40</v>
      </c>
      <c r="AB958" s="0" t="s">
        <v>40</v>
      </c>
      <c r="AC958" s="0" t="s">
        <v>40</v>
      </c>
      <c r="AD958" s="0" t="s">
        <v>40</v>
      </c>
      <c r="AG958" s="0" t="n">
        <v>100</v>
      </c>
      <c r="AH958" s="0" t="n">
        <v>0.7</v>
      </c>
      <c r="AI958" s="0" t="s">
        <v>748</v>
      </c>
      <c r="AK958" s="0" t="s">
        <v>46</v>
      </c>
    </row>
    <row r="959" customFormat="false" ht="12.8" hidden="false" customHeight="false" outlineLevel="0" collapsed="false">
      <c r="A959" s="0" t="s">
        <v>742</v>
      </c>
      <c r="B959" s="0" t="s">
        <v>781</v>
      </c>
      <c r="C959" s="0" t="s">
        <v>38</v>
      </c>
      <c r="D959" s="0" t="s">
        <v>749</v>
      </c>
      <c r="K959" s="0" t="n">
        <v>7.1039</v>
      </c>
      <c r="L959" s="0" t="n">
        <v>0</v>
      </c>
      <c r="M959" s="0" t="n">
        <v>13</v>
      </c>
      <c r="N959" s="0" t="n">
        <v>12.1</v>
      </c>
      <c r="O959" s="0" t="n">
        <v>17.2</v>
      </c>
      <c r="P959" s="0" t="n">
        <v>3.7</v>
      </c>
      <c r="Q959" s="0" t="n">
        <v>0</v>
      </c>
      <c r="X959" s="0" t="s">
        <v>41</v>
      </c>
      <c r="Y959" s="0" t="s">
        <v>40</v>
      </c>
      <c r="Z959" s="0" t="s">
        <v>40</v>
      </c>
      <c r="AA959" s="0" t="s">
        <v>40</v>
      </c>
      <c r="AB959" s="0" t="s">
        <v>40</v>
      </c>
      <c r="AC959" s="0" t="s">
        <v>40</v>
      </c>
      <c r="AD959" s="0" t="s">
        <v>40</v>
      </c>
      <c r="AG959" s="0" t="n">
        <v>100</v>
      </c>
      <c r="AH959" s="0" t="n">
        <v>0.7</v>
      </c>
      <c r="AI959" s="0" t="s">
        <v>750</v>
      </c>
      <c r="AK959" s="0" t="s">
        <v>46</v>
      </c>
    </row>
    <row r="960" customFormat="false" ht="12.8" hidden="false" customHeight="false" outlineLevel="0" collapsed="false">
      <c r="A960" s="0" t="s">
        <v>742</v>
      </c>
      <c r="B960" s="0" t="s">
        <v>781</v>
      </c>
      <c r="C960" s="0" t="s">
        <v>38</v>
      </c>
      <c r="D960" s="0" t="s">
        <v>751</v>
      </c>
      <c r="K960" s="0" t="n">
        <v>5.8269</v>
      </c>
      <c r="L960" s="0" t="n">
        <v>0</v>
      </c>
      <c r="M960" s="0" t="n">
        <v>25.1</v>
      </c>
      <c r="N960" s="0" t="n">
        <v>0</v>
      </c>
      <c r="O960" s="0" t="n">
        <v>17.6</v>
      </c>
      <c r="P960" s="0" t="n">
        <v>4.7</v>
      </c>
      <c r="Q960" s="0" t="n">
        <v>0</v>
      </c>
      <c r="X960" s="0" t="s">
        <v>41</v>
      </c>
      <c r="Y960" s="0" t="s">
        <v>40</v>
      </c>
      <c r="Z960" s="0" t="s">
        <v>40</v>
      </c>
      <c r="AA960" s="0" t="s">
        <v>40</v>
      </c>
      <c r="AB960" s="0" t="s">
        <v>40</v>
      </c>
      <c r="AC960" s="0" t="s">
        <v>40</v>
      </c>
      <c r="AD960" s="0" t="s">
        <v>40</v>
      </c>
      <c r="AG960" s="0" t="n">
        <v>50</v>
      </c>
      <c r="AH960" s="0" t="n">
        <v>0.7</v>
      </c>
      <c r="AI960" s="0" t="s">
        <v>752</v>
      </c>
      <c r="AK960" s="0" t="s">
        <v>46</v>
      </c>
    </row>
    <row r="961" customFormat="false" ht="12.8" hidden="false" customHeight="false" outlineLevel="0" collapsed="false">
      <c r="A961" s="0" t="s">
        <v>742</v>
      </c>
      <c r="B961" s="0" t="s">
        <v>781</v>
      </c>
      <c r="C961" s="0" t="s">
        <v>38</v>
      </c>
      <c r="D961" s="0" t="s">
        <v>782</v>
      </c>
      <c r="E961" s="0" t="n">
        <v>0.2</v>
      </c>
      <c r="F961" s="0" t="n">
        <v>4.3</v>
      </c>
      <c r="G961" s="0" t="n">
        <v>9.9</v>
      </c>
      <c r="K961" s="0" t="n">
        <v>7.4053</v>
      </c>
      <c r="L961" s="0" t="n">
        <v>3.19285714285714</v>
      </c>
      <c r="M961" s="0" t="n">
        <v>6.38571428571429</v>
      </c>
      <c r="N961" s="0" t="n">
        <v>45.5</v>
      </c>
      <c r="O961" s="0" t="n">
        <v>19.6</v>
      </c>
      <c r="P961" s="0" t="n">
        <v>8.7</v>
      </c>
      <c r="Q961" s="0" t="n">
        <v>0.2</v>
      </c>
      <c r="R961" s="0" t="s">
        <v>40</v>
      </c>
      <c r="S961" s="0" t="s">
        <v>40</v>
      </c>
      <c r="T961" s="0" t="s">
        <v>40</v>
      </c>
      <c r="X961" s="0" t="s">
        <v>41</v>
      </c>
      <c r="Y961" s="0" t="s">
        <v>40</v>
      </c>
      <c r="Z961" s="0" t="s">
        <v>40</v>
      </c>
      <c r="AA961" s="0" t="s">
        <v>40</v>
      </c>
      <c r="AB961" s="0" t="s">
        <v>40</v>
      </c>
      <c r="AC961" s="0" t="s">
        <v>40</v>
      </c>
      <c r="AD961" s="0" t="s">
        <v>40</v>
      </c>
      <c r="AG961" s="0" t="n">
        <v>100</v>
      </c>
      <c r="AH961" s="0" t="n">
        <v>0.8</v>
      </c>
      <c r="AI961" s="0" t="s">
        <v>731</v>
      </c>
      <c r="AK961" s="0" t="s">
        <v>46</v>
      </c>
    </row>
    <row r="962" customFormat="false" ht="12.8" hidden="false" customHeight="false" outlineLevel="0" collapsed="false">
      <c r="A962" s="0" t="s">
        <v>742</v>
      </c>
      <c r="B962" s="0" t="s">
        <v>781</v>
      </c>
      <c r="C962" s="0" t="s">
        <v>38</v>
      </c>
      <c r="D962" s="0" t="s">
        <v>754</v>
      </c>
      <c r="E962" s="0" t="n">
        <v>0</v>
      </c>
      <c r="F962" s="0" t="n">
        <v>2.7</v>
      </c>
      <c r="G962" s="0" t="n">
        <v>7.3</v>
      </c>
      <c r="K962" s="0" t="n">
        <v>5.9324</v>
      </c>
      <c r="L962" s="0" t="n">
        <v>0</v>
      </c>
      <c r="M962" s="0" t="n">
        <v>21.9</v>
      </c>
      <c r="N962" s="0" t="n">
        <v>11.7</v>
      </c>
      <c r="O962" s="0" t="n">
        <v>14.3</v>
      </c>
      <c r="P962" s="0" t="n">
        <v>6.1</v>
      </c>
      <c r="Q962" s="0" t="n">
        <v>0</v>
      </c>
      <c r="R962" s="0" t="s">
        <v>40</v>
      </c>
      <c r="S962" s="0" t="s">
        <v>40</v>
      </c>
      <c r="T962" s="0" t="s">
        <v>40</v>
      </c>
      <c r="X962" s="0" t="s">
        <v>41</v>
      </c>
      <c r="Y962" s="0" t="s">
        <v>40</v>
      </c>
      <c r="Z962" s="0" t="s">
        <v>40</v>
      </c>
      <c r="AA962" s="0" t="s">
        <v>40</v>
      </c>
      <c r="AB962" s="0" t="s">
        <v>40</v>
      </c>
      <c r="AC962" s="0" t="s">
        <v>40</v>
      </c>
      <c r="AD962" s="0" t="s">
        <v>40</v>
      </c>
      <c r="AG962" s="0" t="n">
        <v>100</v>
      </c>
      <c r="AH962" s="0" t="n">
        <v>0.7</v>
      </c>
      <c r="AI962" s="0" t="s">
        <v>755</v>
      </c>
      <c r="AK962" s="0" t="s">
        <v>46</v>
      </c>
    </row>
    <row r="963" customFormat="false" ht="12.8" hidden="false" customHeight="false" outlineLevel="0" collapsed="false">
      <c r="A963" s="0" t="s">
        <v>742</v>
      </c>
      <c r="B963" s="0" t="s">
        <v>781</v>
      </c>
      <c r="C963" s="0" t="s">
        <v>38</v>
      </c>
      <c r="D963" s="0" t="s">
        <v>756</v>
      </c>
      <c r="E963" s="0" t="n">
        <v>0</v>
      </c>
      <c r="F963" s="0" t="n">
        <v>2.7</v>
      </c>
      <c r="G963" s="0" t="n">
        <v>7.3</v>
      </c>
      <c r="H963" s="0" t="n">
        <v>26.3</v>
      </c>
      <c r="L963" s="0" t="n">
        <v>3.9922</v>
      </c>
      <c r="M963" s="0" t="n">
        <v>62.5</v>
      </c>
      <c r="N963" s="0" t="n">
        <v>12.7</v>
      </c>
      <c r="O963" s="0" t="n">
        <v>14.3</v>
      </c>
      <c r="P963" s="0" t="n">
        <v>6.1</v>
      </c>
      <c r="Q963" s="0" t="n">
        <v>0</v>
      </c>
      <c r="R963" s="0" t="s">
        <v>40</v>
      </c>
      <c r="S963" s="0" t="s">
        <v>40</v>
      </c>
      <c r="T963" s="0" t="s">
        <v>40</v>
      </c>
      <c r="U963" s="0" t="s">
        <v>40</v>
      </c>
      <c r="Y963" s="0" t="s">
        <v>41</v>
      </c>
      <c r="Z963" s="0" t="s">
        <v>40</v>
      </c>
      <c r="AA963" s="0" t="s">
        <v>40</v>
      </c>
      <c r="AB963" s="0" t="s">
        <v>40</v>
      </c>
      <c r="AC963" s="0" t="s">
        <v>40</v>
      </c>
      <c r="AD963" s="0" t="s">
        <v>40</v>
      </c>
      <c r="AG963" s="0" t="n">
        <v>100</v>
      </c>
      <c r="AH963" s="0" t="n">
        <v>0.7</v>
      </c>
      <c r="AI963" s="0" t="s">
        <v>757</v>
      </c>
      <c r="AK963" s="0" t="s">
        <v>46</v>
      </c>
    </row>
    <row r="964" customFormat="false" ht="12.8" hidden="false" customHeight="false" outlineLevel="0" collapsed="false">
      <c r="A964" s="0" t="s">
        <v>742</v>
      </c>
      <c r="B964" s="0" t="s">
        <v>781</v>
      </c>
      <c r="C964" s="0" t="s">
        <v>38</v>
      </c>
      <c r="D964" s="0" t="s">
        <v>758</v>
      </c>
      <c r="E964" s="0" t="n">
        <v>0</v>
      </c>
      <c r="F964" s="0" t="n">
        <v>3.2</v>
      </c>
      <c r="G964" s="0" t="n">
        <v>8.4</v>
      </c>
      <c r="K964" s="0" t="n">
        <v>6.7527</v>
      </c>
      <c r="L964" s="0" t="n">
        <v>7</v>
      </c>
      <c r="M964" s="0" t="n">
        <v>23.4</v>
      </c>
      <c r="N964" s="0" t="n">
        <v>18.8</v>
      </c>
      <c r="O964" s="0" t="n">
        <v>14</v>
      </c>
      <c r="P964" s="0" t="n">
        <v>0.8</v>
      </c>
      <c r="Q964" s="0" t="n">
        <v>0</v>
      </c>
      <c r="R964" s="0" t="s">
        <v>40</v>
      </c>
      <c r="S964" s="0" t="s">
        <v>40</v>
      </c>
      <c r="T964" s="0" t="s">
        <v>40</v>
      </c>
      <c r="X964" s="0" t="s">
        <v>41</v>
      </c>
      <c r="Y964" s="0" t="s">
        <v>40</v>
      </c>
      <c r="Z964" s="0" t="s">
        <v>40</v>
      </c>
      <c r="AA964" s="0" t="s">
        <v>40</v>
      </c>
      <c r="AB964" s="0" t="s">
        <v>40</v>
      </c>
      <c r="AC964" s="0" t="s">
        <v>40</v>
      </c>
      <c r="AD964" s="0" t="s">
        <v>40</v>
      </c>
      <c r="AG964" s="0" t="n">
        <v>100</v>
      </c>
      <c r="AH964" s="0" t="n">
        <v>0.75</v>
      </c>
      <c r="AI964" s="0" t="s">
        <v>759</v>
      </c>
      <c r="AK964" s="0" t="s">
        <v>46</v>
      </c>
    </row>
    <row r="965" customFormat="false" ht="12.8" hidden="false" customHeight="false" outlineLevel="0" collapsed="false">
      <c r="A965" s="0" t="s">
        <v>742</v>
      </c>
      <c r="B965" s="0" t="s">
        <v>781</v>
      </c>
      <c r="C965" s="0" t="s">
        <v>38</v>
      </c>
      <c r="D965" s="0" t="s">
        <v>760</v>
      </c>
      <c r="K965" s="0" t="n">
        <v>7.1039</v>
      </c>
      <c r="L965" s="0" t="n">
        <v>0</v>
      </c>
      <c r="M965" s="0" t="n">
        <v>4.88928571428571</v>
      </c>
      <c r="N965" s="0" t="n">
        <v>22.3</v>
      </c>
      <c r="O965" s="0" t="n">
        <v>15.4</v>
      </c>
      <c r="P965" s="0" t="n">
        <v>0.7</v>
      </c>
      <c r="Q965" s="0" t="n">
        <v>0</v>
      </c>
      <c r="X965" s="0" t="s">
        <v>41</v>
      </c>
      <c r="Y965" s="0" t="s">
        <v>40</v>
      </c>
      <c r="Z965" s="0" t="s">
        <v>40</v>
      </c>
      <c r="AA965" s="0" t="s">
        <v>40</v>
      </c>
      <c r="AB965" s="0" t="s">
        <v>40</v>
      </c>
      <c r="AC965" s="0" t="s">
        <v>40</v>
      </c>
      <c r="AD965" s="0" t="s">
        <v>40</v>
      </c>
      <c r="AG965" s="0" t="n">
        <v>100</v>
      </c>
      <c r="AH965" s="0" t="n">
        <v>0.7</v>
      </c>
      <c r="AI965" s="0" t="s">
        <v>761</v>
      </c>
      <c r="AK965" s="0" t="s">
        <v>46</v>
      </c>
    </row>
    <row r="966" customFormat="false" ht="12.8" hidden="false" customHeight="false" outlineLevel="0" collapsed="false">
      <c r="A966" s="0" t="s">
        <v>742</v>
      </c>
      <c r="B966" s="0" t="s">
        <v>781</v>
      </c>
      <c r="C966" s="0" t="s">
        <v>38</v>
      </c>
      <c r="D966" s="0" t="s">
        <v>762</v>
      </c>
      <c r="K966" s="0" t="n">
        <v>5.6814</v>
      </c>
      <c r="L966" s="0" t="n">
        <v>0</v>
      </c>
      <c r="M966" s="0" t="n">
        <v>5.38571428571429</v>
      </c>
      <c r="N966" s="0" t="n">
        <v>15.9</v>
      </c>
      <c r="O966" s="0" t="n">
        <v>17.6</v>
      </c>
      <c r="P966" s="0" t="n">
        <v>1</v>
      </c>
      <c r="Q966" s="0" t="n">
        <v>0</v>
      </c>
      <c r="X966" s="0" t="s">
        <v>41</v>
      </c>
      <c r="Y966" s="0" t="s">
        <v>40</v>
      </c>
      <c r="Z966" s="0" t="s">
        <v>40</v>
      </c>
      <c r="AA966" s="0" t="s">
        <v>40</v>
      </c>
      <c r="AB966" s="0" t="s">
        <v>40</v>
      </c>
      <c r="AC966" s="0" t="s">
        <v>40</v>
      </c>
      <c r="AD966" s="0" t="s">
        <v>40</v>
      </c>
      <c r="AG966" s="0" t="n">
        <v>50</v>
      </c>
      <c r="AH966" s="0" t="n">
        <v>0.7</v>
      </c>
      <c r="AI966" s="0" t="s">
        <v>761</v>
      </c>
      <c r="AK966" s="0" t="s">
        <v>46</v>
      </c>
    </row>
    <row r="967" customFormat="false" ht="12.8" hidden="false" customHeight="false" outlineLevel="0" collapsed="false">
      <c r="A967" s="0" t="s">
        <v>742</v>
      </c>
      <c r="B967" s="0" t="s">
        <v>781</v>
      </c>
      <c r="C967" s="0" t="s">
        <v>38</v>
      </c>
      <c r="D967" s="0" t="s">
        <v>763</v>
      </c>
      <c r="K967" s="0" t="n">
        <v>7.1039</v>
      </c>
      <c r="L967" s="0" t="n">
        <v>0</v>
      </c>
      <c r="M967" s="0" t="n">
        <v>4.88928571428571</v>
      </c>
      <c r="N967" s="0" t="n">
        <v>22.3</v>
      </c>
      <c r="O967" s="0" t="n">
        <v>15.4</v>
      </c>
      <c r="P967" s="0" t="n">
        <v>0.7</v>
      </c>
      <c r="Q967" s="0" t="n">
        <v>0</v>
      </c>
      <c r="X967" s="0" t="s">
        <v>41</v>
      </c>
      <c r="Y967" s="0" t="s">
        <v>40</v>
      </c>
      <c r="Z967" s="0" t="s">
        <v>40</v>
      </c>
      <c r="AA967" s="0" t="s">
        <v>40</v>
      </c>
      <c r="AB967" s="0" t="s">
        <v>40</v>
      </c>
      <c r="AC967" s="0" t="s">
        <v>40</v>
      </c>
      <c r="AD967" s="0" t="s">
        <v>40</v>
      </c>
      <c r="AG967" s="0" t="n">
        <v>100</v>
      </c>
      <c r="AH967" s="0" t="n">
        <v>0.7</v>
      </c>
      <c r="AI967" s="0" t="s">
        <v>764</v>
      </c>
      <c r="AK967" s="0" t="s">
        <v>46</v>
      </c>
    </row>
    <row r="968" customFormat="false" ht="12.8" hidden="false" customHeight="false" outlineLevel="0" collapsed="false">
      <c r="A968" s="0" t="s">
        <v>742</v>
      </c>
      <c r="B968" s="0" t="s">
        <v>781</v>
      </c>
      <c r="C968" s="0" t="s">
        <v>38</v>
      </c>
      <c r="D968" s="0" t="s">
        <v>765</v>
      </c>
      <c r="K968" s="0" t="n">
        <v>7.25</v>
      </c>
      <c r="L968" s="0" t="n">
        <v>0.1552</v>
      </c>
      <c r="O968" s="0" t="n">
        <v>1.2223</v>
      </c>
      <c r="P968" s="0" t="n">
        <v>1.5</v>
      </c>
      <c r="Q968" s="0" t="n">
        <v>0</v>
      </c>
      <c r="X968" s="0" t="s">
        <v>41</v>
      </c>
      <c r="AG968" s="0" t="n">
        <v>100</v>
      </c>
      <c r="AH968" s="0" t="n">
        <v>0.8</v>
      </c>
      <c r="AI968" s="0" t="s">
        <v>766</v>
      </c>
      <c r="AK968" s="0" t="s">
        <v>46</v>
      </c>
    </row>
    <row r="969" customFormat="false" ht="12.8" hidden="false" customHeight="false" outlineLevel="0" collapsed="false">
      <c r="A969" s="0" t="s">
        <v>742</v>
      </c>
      <c r="B969" s="0" t="s">
        <v>781</v>
      </c>
      <c r="C969" s="0" t="s">
        <v>38</v>
      </c>
      <c r="D969" s="0" t="s">
        <v>767</v>
      </c>
      <c r="E969" s="0" t="n">
        <v>0</v>
      </c>
      <c r="F969" s="0" t="n">
        <v>3.3</v>
      </c>
      <c r="G969" s="0" t="n">
        <v>8.3</v>
      </c>
      <c r="K969" s="0" t="n">
        <v>5.3022</v>
      </c>
      <c r="L969" s="0" t="n">
        <v>0</v>
      </c>
      <c r="M969" s="0" t="n">
        <v>23.1</v>
      </c>
      <c r="N969" s="0" t="n">
        <v>6.5</v>
      </c>
      <c r="O969" s="0" t="n">
        <v>20.9</v>
      </c>
      <c r="P969" s="0" t="n">
        <v>4.9</v>
      </c>
      <c r="Q969" s="0" t="n">
        <v>0</v>
      </c>
      <c r="R969" s="0" t="s">
        <v>40</v>
      </c>
      <c r="S969" s="0" t="s">
        <v>40</v>
      </c>
      <c r="T969" s="0" t="s">
        <v>40</v>
      </c>
      <c r="X969" s="0" t="s">
        <v>41</v>
      </c>
      <c r="Y969" s="0" t="s">
        <v>40</v>
      </c>
      <c r="Z969" s="0" t="s">
        <v>40</v>
      </c>
      <c r="AA969" s="0" t="s">
        <v>40</v>
      </c>
      <c r="AB969" s="0" t="s">
        <v>40</v>
      </c>
      <c r="AC969" s="0" t="s">
        <v>40</v>
      </c>
      <c r="AD969" s="0" t="s">
        <v>40</v>
      </c>
      <c r="AG969" s="0" t="n">
        <v>50</v>
      </c>
      <c r="AH969" s="0" t="n">
        <v>0.75</v>
      </c>
      <c r="AI969" s="0" t="s">
        <v>759</v>
      </c>
      <c r="AK969" s="0" t="s">
        <v>46</v>
      </c>
    </row>
    <row r="970" customFormat="false" ht="12.8" hidden="false" customHeight="false" outlineLevel="0" collapsed="false">
      <c r="A970" s="0" t="s">
        <v>742</v>
      </c>
      <c r="B970" s="0" t="s">
        <v>781</v>
      </c>
      <c r="C970" s="0" t="s">
        <v>38</v>
      </c>
      <c r="D970" s="0" t="s">
        <v>768</v>
      </c>
      <c r="E970" s="0" t="n">
        <v>0</v>
      </c>
      <c r="F970" s="0" t="n">
        <v>3.3</v>
      </c>
      <c r="G970" s="0" t="n">
        <v>8.4</v>
      </c>
      <c r="K970" s="0" t="n">
        <v>6.7074</v>
      </c>
      <c r="L970" s="0" t="n">
        <v>8.2</v>
      </c>
      <c r="M970" s="0" t="n">
        <v>16.3</v>
      </c>
      <c r="N970" s="0" t="n">
        <v>16</v>
      </c>
      <c r="O970" s="0" t="n">
        <v>19.3</v>
      </c>
      <c r="P970" s="0" t="n">
        <v>3.3</v>
      </c>
      <c r="Q970" s="0" t="n">
        <v>0</v>
      </c>
      <c r="R970" s="0" t="s">
        <v>40</v>
      </c>
      <c r="S970" s="0" t="s">
        <v>40</v>
      </c>
      <c r="T970" s="0" t="s">
        <v>40</v>
      </c>
      <c r="X970" s="0" t="s">
        <v>41</v>
      </c>
      <c r="Y970" s="0" t="s">
        <v>40</v>
      </c>
      <c r="Z970" s="0" t="s">
        <v>40</v>
      </c>
      <c r="AA970" s="0" t="s">
        <v>40</v>
      </c>
      <c r="AB970" s="0" t="s">
        <v>40</v>
      </c>
      <c r="AC970" s="0" t="s">
        <v>40</v>
      </c>
      <c r="AD970" s="0" t="s">
        <v>40</v>
      </c>
      <c r="AG970" s="0" t="n">
        <v>100</v>
      </c>
      <c r="AH970" s="0" t="n">
        <v>0.75</v>
      </c>
      <c r="AI970" s="0" t="s">
        <v>769</v>
      </c>
      <c r="AK970" s="0" t="s">
        <v>46</v>
      </c>
    </row>
    <row r="971" customFormat="false" ht="12.8" hidden="false" customHeight="false" outlineLevel="0" collapsed="false">
      <c r="A971" s="0" t="s">
        <v>742</v>
      </c>
      <c r="B971" s="0" t="s">
        <v>781</v>
      </c>
      <c r="C971" s="0" t="s">
        <v>38</v>
      </c>
      <c r="D971" s="0" t="s">
        <v>770</v>
      </c>
      <c r="E971" s="0" t="n">
        <v>0</v>
      </c>
      <c r="F971" s="0" t="n">
        <v>3.3</v>
      </c>
      <c r="G971" s="0" t="n">
        <v>8.4</v>
      </c>
      <c r="K971" s="0" t="n">
        <v>6.7074</v>
      </c>
      <c r="L971" s="0" t="n">
        <v>0</v>
      </c>
      <c r="M971" s="0" t="n">
        <v>20.8</v>
      </c>
      <c r="N971" s="0" t="n">
        <v>19.4</v>
      </c>
      <c r="O971" s="0" t="n">
        <v>18.7</v>
      </c>
      <c r="P971" s="0" t="n">
        <v>0.1</v>
      </c>
      <c r="Q971" s="0" t="n">
        <v>0</v>
      </c>
      <c r="R971" s="0" t="s">
        <v>40</v>
      </c>
      <c r="S971" s="0" t="s">
        <v>40</v>
      </c>
      <c r="T971" s="0" t="s">
        <v>40</v>
      </c>
      <c r="X971" s="0" t="s">
        <v>41</v>
      </c>
      <c r="Y971" s="0" t="s">
        <v>40</v>
      </c>
      <c r="Z971" s="0" t="s">
        <v>40</v>
      </c>
      <c r="AA971" s="0" t="s">
        <v>40</v>
      </c>
      <c r="AB971" s="0" t="s">
        <v>40</v>
      </c>
      <c r="AC971" s="0" t="s">
        <v>40</v>
      </c>
      <c r="AD971" s="0" t="s">
        <v>40</v>
      </c>
      <c r="AG971" s="0" t="n">
        <v>100</v>
      </c>
      <c r="AH971" s="0" t="n">
        <v>0.75</v>
      </c>
      <c r="AI971" s="0" t="s">
        <v>771</v>
      </c>
      <c r="AK971" s="0" t="s">
        <v>46</v>
      </c>
    </row>
    <row r="972" customFormat="false" ht="12.8" hidden="false" customHeight="false" outlineLevel="0" collapsed="false">
      <c r="A972" s="0" t="s">
        <v>742</v>
      </c>
      <c r="B972" s="0" t="s">
        <v>781</v>
      </c>
      <c r="C972" s="0" t="s">
        <v>38</v>
      </c>
      <c r="D972" s="0" t="s">
        <v>772</v>
      </c>
      <c r="E972" s="0" t="n">
        <v>0</v>
      </c>
      <c r="F972" s="0" t="n">
        <v>1.9</v>
      </c>
      <c r="G972" s="0" t="n">
        <v>4.8</v>
      </c>
      <c r="H972" s="0" t="n">
        <v>14.4</v>
      </c>
      <c r="I972" s="0" t="n">
        <v>36.3</v>
      </c>
      <c r="J972" s="0" t="n">
        <v>46.8</v>
      </c>
      <c r="K972" s="0" t="n">
        <v>20.2</v>
      </c>
      <c r="L972" s="0" t="n">
        <v>0</v>
      </c>
      <c r="M972" s="0" t="n">
        <v>9</v>
      </c>
      <c r="N972" s="0" t="n">
        <v>0.9</v>
      </c>
      <c r="O972" s="0" t="n">
        <v>8.9</v>
      </c>
      <c r="P972" s="0" t="n">
        <v>1.9</v>
      </c>
      <c r="Q972" s="0" t="n">
        <v>0</v>
      </c>
      <c r="R972" s="0" t="s">
        <v>40</v>
      </c>
      <c r="S972" s="0" t="s">
        <v>40</v>
      </c>
      <c r="T972" s="0" t="s">
        <v>40</v>
      </c>
      <c r="U972" s="0" t="s">
        <v>40</v>
      </c>
      <c r="V972" s="0" t="s">
        <v>40</v>
      </c>
      <c r="W972" s="0" t="s">
        <v>40</v>
      </c>
      <c r="X972" s="0" t="s">
        <v>40</v>
      </c>
      <c r="Y972" s="0" t="s">
        <v>40</v>
      </c>
      <c r="Z972" s="0" t="s">
        <v>40</v>
      </c>
      <c r="AA972" s="0" t="s">
        <v>40</v>
      </c>
      <c r="AB972" s="0" t="s">
        <v>40</v>
      </c>
      <c r="AC972" s="0" t="s">
        <v>40</v>
      </c>
      <c r="AD972" s="0" t="s">
        <v>40</v>
      </c>
      <c r="AG972" s="0" t="n">
        <v>50</v>
      </c>
      <c r="AH972" s="0" t="n">
        <v>0.6</v>
      </c>
      <c r="AI972" s="0" t="s">
        <v>773</v>
      </c>
      <c r="AK972" s="0" t="s">
        <v>46</v>
      </c>
    </row>
    <row r="973" customFormat="false" ht="12.8" hidden="false" customHeight="false" outlineLevel="0" collapsed="false">
      <c r="A973" s="0" t="s">
        <v>742</v>
      </c>
      <c r="B973" s="0" t="s">
        <v>781</v>
      </c>
      <c r="C973" s="0" t="s">
        <v>38</v>
      </c>
      <c r="D973" s="0" t="s">
        <v>774</v>
      </c>
      <c r="E973" s="0" t="n">
        <v>0</v>
      </c>
      <c r="F973" s="0" t="n">
        <v>1.3</v>
      </c>
      <c r="G973" s="0" t="n">
        <v>3.4</v>
      </c>
      <c r="H973" s="0" t="n">
        <v>11.7</v>
      </c>
      <c r="I973" s="0" t="n">
        <v>39.9</v>
      </c>
      <c r="J973" s="0" t="n">
        <v>44</v>
      </c>
      <c r="K973" s="0" t="n">
        <v>8.7</v>
      </c>
      <c r="L973" s="0" t="n">
        <v>0</v>
      </c>
      <c r="M973" s="0" t="n">
        <v>17.2</v>
      </c>
      <c r="N973" s="0" t="n">
        <v>4</v>
      </c>
      <c r="O973" s="0" t="n">
        <v>13.1</v>
      </c>
      <c r="P973" s="0" t="n">
        <v>2.4</v>
      </c>
      <c r="Q973" s="0" t="n">
        <v>0</v>
      </c>
      <c r="R973" s="0" t="s">
        <v>40</v>
      </c>
      <c r="S973" s="0" t="s">
        <v>40</v>
      </c>
      <c r="T973" s="0" t="s">
        <v>40</v>
      </c>
      <c r="U973" s="0" t="s">
        <v>40</v>
      </c>
      <c r="V973" s="0" t="s">
        <v>40</v>
      </c>
      <c r="W973" s="0" t="s">
        <v>40</v>
      </c>
      <c r="X973" s="0" t="s">
        <v>40</v>
      </c>
      <c r="Y973" s="0" t="s">
        <v>40</v>
      </c>
      <c r="Z973" s="0" t="s">
        <v>40</v>
      </c>
      <c r="AA973" s="0" t="s">
        <v>40</v>
      </c>
      <c r="AB973" s="0" t="s">
        <v>40</v>
      </c>
      <c r="AC973" s="0" t="s">
        <v>40</v>
      </c>
      <c r="AD973" s="0" t="s">
        <v>40</v>
      </c>
      <c r="AG973" s="0" t="n">
        <v>50</v>
      </c>
      <c r="AH973" s="0" t="n">
        <v>0.6</v>
      </c>
      <c r="AI973" s="0" t="s">
        <v>773</v>
      </c>
      <c r="AK973" s="0" t="s">
        <v>46</v>
      </c>
    </row>
    <row r="974" customFormat="false" ht="12.8" hidden="false" customHeight="false" outlineLevel="0" collapsed="false">
      <c r="A974" s="0" t="s">
        <v>742</v>
      </c>
      <c r="B974" s="0" t="s">
        <v>781</v>
      </c>
      <c r="C974" s="0" t="s">
        <v>38</v>
      </c>
      <c r="D974" s="0" t="s">
        <v>775</v>
      </c>
      <c r="E974" s="0" t="n">
        <v>0</v>
      </c>
      <c r="F974" s="0" t="n">
        <v>3</v>
      </c>
      <c r="G974" s="0" t="n">
        <v>7.4</v>
      </c>
      <c r="H974" s="0" t="n">
        <v>16.3</v>
      </c>
      <c r="I974" s="0" t="n">
        <v>43</v>
      </c>
      <c r="J974" s="0" t="n">
        <v>66.6</v>
      </c>
      <c r="K974" s="0" t="n">
        <v>45.6</v>
      </c>
      <c r="L974" s="0" t="n">
        <v>0</v>
      </c>
      <c r="M974" s="0" t="n">
        <v>13.7</v>
      </c>
      <c r="N974" s="0" t="n">
        <v>9.9</v>
      </c>
      <c r="O974" s="0" t="n">
        <v>13</v>
      </c>
      <c r="P974" s="0" t="n">
        <v>0.9</v>
      </c>
      <c r="Q974" s="0" t="n">
        <v>0</v>
      </c>
      <c r="R974" s="0" t="s">
        <v>40</v>
      </c>
      <c r="S974" s="0" t="s">
        <v>40</v>
      </c>
      <c r="T974" s="0" t="s">
        <v>40</v>
      </c>
      <c r="U974" s="0" t="s">
        <v>40</v>
      </c>
      <c r="V974" s="0" t="s">
        <v>40</v>
      </c>
      <c r="W974" s="0" t="s">
        <v>40</v>
      </c>
      <c r="X974" s="0" t="s">
        <v>40</v>
      </c>
      <c r="Y974" s="0" t="s">
        <v>40</v>
      </c>
      <c r="Z974" s="0" t="s">
        <v>40</v>
      </c>
      <c r="AA974" s="0" t="s">
        <v>40</v>
      </c>
      <c r="AB974" s="0" t="s">
        <v>40</v>
      </c>
      <c r="AC974" s="0" t="s">
        <v>40</v>
      </c>
      <c r="AD974" s="0" t="s">
        <v>40</v>
      </c>
      <c r="AG974" s="0" t="n">
        <v>100</v>
      </c>
      <c r="AH974" s="0" t="n">
        <v>0.7</v>
      </c>
      <c r="AI974" s="0" t="s">
        <v>776</v>
      </c>
      <c r="AK974" s="0" t="s">
        <v>46</v>
      </c>
    </row>
    <row r="975" customFormat="false" ht="12.8" hidden="false" customHeight="false" outlineLevel="0" collapsed="false">
      <c r="A975" s="0" t="s">
        <v>742</v>
      </c>
      <c r="B975" s="0" t="s">
        <v>781</v>
      </c>
      <c r="C975" s="0" t="s">
        <v>38</v>
      </c>
      <c r="D975" s="0" t="s">
        <v>777</v>
      </c>
      <c r="E975" s="0" t="n">
        <v>0</v>
      </c>
      <c r="F975" s="0" t="n">
        <v>2.2</v>
      </c>
      <c r="G975" s="0" t="n">
        <v>5.5</v>
      </c>
      <c r="H975" s="0" t="n">
        <v>15.9</v>
      </c>
      <c r="I975" s="0" t="n">
        <v>36.1</v>
      </c>
      <c r="J975" s="0" t="n">
        <v>46.9</v>
      </c>
      <c r="K975" s="0" t="n">
        <v>14</v>
      </c>
      <c r="L975" s="0" t="n">
        <v>0</v>
      </c>
      <c r="M975" s="0" t="n">
        <v>10.6</v>
      </c>
      <c r="N975" s="0" t="n">
        <v>5</v>
      </c>
      <c r="O975" s="0" t="n">
        <v>15.2</v>
      </c>
      <c r="P975" s="0" t="n">
        <v>1.2</v>
      </c>
      <c r="Q975" s="0" t="n">
        <v>0</v>
      </c>
      <c r="R975" s="0" t="s">
        <v>40</v>
      </c>
      <c r="S975" s="0" t="s">
        <v>40</v>
      </c>
      <c r="T975" s="0" t="s">
        <v>40</v>
      </c>
      <c r="U975" s="0" t="s">
        <v>40</v>
      </c>
      <c r="V975" s="0" t="s">
        <v>40</v>
      </c>
      <c r="W975" s="0" t="s">
        <v>40</v>
      </c>
      <c r="X975" s="0" t="s">
        <v>40</v>
      </c>
      <c r="Y975" s="0" t="s">
        <v>40</v>
      </c>
      <c r="Z975" s="0" t="s">
        <v>40</v>
      </c>
      <c r="AA975" s="0" t="s">
        <v>40</v>
      </c>
      <c r="AB975" s="0" t="s">
        <v>40</v>
      </c>
      <c r="AC975" s="0" t="s">
        <v>40</v>
      </c>
      <c r="AD975" s="0" t="s">
        <v>40</v>
      </c>
      <c r="AG975" s="0" t="n">
        <v>50</v>
      </c>
      <c r="AH975" s="0" t="n">
        <v>0.6</v>
      </c>
      <c r="AI975" s="0" t="s">
        <v>776</v>
      </c>
      <c r="AK975" s="0" t="s">
        <v>46</v>
      </c>
    </row>
    <row r="976" customFormat="false" ht="12.8" hidden="false" customHeight="false" outlineLevel="0" collapsed="false">
      <c r="A976" s="0" t="s">
        <v>742</v>
      </c>
      <c r="B976" s="0" t="s">
        <v>781</v>
      </c>
      <c r="C976" s="0" t="s">
        <v>38</v>
      </c>
      <c r="D976" s="0" t="s">
        <v>778</v>
      </c>
      <c r="E976" s="0" t="n">
        <v>0</v>
      </c>
      <c r="F976" s="0" t="n">
        <v>2</v>
      </c>
      <c r="G976" s="0" t="n">
        <v>5.5</v>
      </c>
      <c r="H976" s="0" t="n">
        <v>20.1</v>
      </c>
      <c r="I976" s="0" t="n">
        <v>50.8</v>
      </c>
      <c r="J976" s="0" t="n">
        <v>70.4</v>
      </c>
      <c r="K976" s="0" t="n">
        <v>39.2</v>
      </c>
      <c r="L976" s="0" t="n">
        <v>0</v>
      </c>
      <c r="M976" s="0" t="n">
        <v>15.6</v>
      </c>
      <c r="N976" s="0" t="n">
        <v>14.6</v>
      </c>
      <c r="O976" s="0" t="n">
        <v>14</v>
      </c>
      <c r="P976" s="0" t="n">
        <v>2.7</v>
      </c>
      <c r="Q976" s="0" t="n">
        <v>0</v>
      </c>
      <c r="R976" s="0" t="s">
        <v>40</v>
      </c>
      <c r="S976" s="0" t="s">
        <v>40</v>
      </c>
      <c r="T976" s="0" t="s">
        <v>40</v>
      </c>
      <c r="U976" s="0" t="s">
        <v>40</v>
      </c>
      <c r="V976" s="0" t="s">
        <v>40</v>
      </c>
      <c r="W976" s="0" t="s">
        <v>40</v>
      </c>
      <c r="X976" s="0" t="s">
        <v>40</v>
      </c>
      <c r="Y976" s="0" t="s">
        <v>40</v>
      </c>
      <c r="Z976" s="0" t="s">
        <v>40</v>
      </c>
      <c r="AA976" s="0" t="s">
        <v>40</v>
      </c>
      <c r="AB976" s="0" t="s">
        <v>40</v>
      </c>
      <c r="AC976" s="0" t="s">
        <v>40</v>
      </c>
      <c r="AD976" s="0" t="s">
        <v>40</v>
      </c>
      <c r="AG976" s="0" t="n">
        <v>100</v>
      </c>
      <c r="AH976" s="0" t="n">
        <v>0.6</v>
      </c>
      <c r="AI976" s="0" t="s">
        <v>776</v>
      </c>
      <c r="AK976" s="0" t="s">
        <v>46</v>
      </c>
    </row>
    <row r="977" customFormat="false" ht="12.8" hidden="false" customHeight="false" outlineLevel="0" collapsed="false">
      <c r="A977" s="0" t="s">
        <v>742</v>
      </c>
      <c r="B977" s="0" t="s">
        <v>781</v>
      </c>
      <c r="C977" s="0" t="s">
        <v>99</v>
      </c>
      <c r="D977" s="0" t="s">
        <v>779</v>
      </c>
      <c r="K977" s="0" t="n">
        <v>60</v>
      </c>
      <c r="X977" s="0" t="s">
        <v>101</v>
      </c>
      <c r="AE977" s="0" t="n">
        <v>5000</v>
      </c>
      <c r="AI977" s="0" t="s">
        <v>780</v>
      </c>
    </row>
    <row r="978" customFormat="false" ht="12.8" hidden="false" customHeight="false" outlineLevel="0" collapsed="false">
      <c r="A978" s="0" t="s">
        <v>742</v>
      </c>
      <c r="B978" s="0" t="n">
        <v>2051</v>
      </c>
      <c r="C978" s="0" t="s">
        <v>59</v>
      </c>
      <c r="D978" s="0" t="s">
        <v>744</v>
      </c>
      <c r="J978" s="0" t="n">
        <v>3.1286</v>
      </c>
      <c r="L978" s="0" t="n">
        <v>0.6915</v>
      </c>
      <c r="M978" s="0" t="n">
        <v>0</v>
      </c>
      <c r="N978" s="0" t="n">
        <v>9.7</v>
      </c>
      <c r="O978" s="0" t="n">
        <v>23.7</v>
      </c>
      <c r="P978" s="0" t="n">
        <v>16.6</v>
      </c>
      <c r="Q978" s="0" t="n">
        <v>5.2</v>
      </c>
      <c r="R978" s="0" t="s">
        <v>41</v>
      </c>
      <c r="S978" s="0" t="s">
        <v>41</v>
      </c>
      <c r="T978" s="0" t="s">
        <v>41</v>
      </c>
      <c r="U978" s="0" t="s">
        <v>41</v>
      </c>
      <c r="V978" s="0" t="s">
        <v>41</v>
      </c>
      <c r="W978" s="0" t="s">
        <v>61</v>
      </c>
      <c r="X978" s="0" t="s">
        <v>41</v>
      </c>
      <c r="Y978" s="0" t="s">
        <v>41</v>
      </c>
      <c r="Z978" s="0" t="s">
        <v>40</v>
      </c>
      <c r="AA978" s="0" t="s">
        <v>40</v>
      </c>
      <c r="AB978" s="0" t="s">
        <v>40</v>
      </c>
      <c r="AC978" s="0" t="s">
        <v>40</v>
      </c>
      <c r="AD978" s="0" t="s">
        <v>40</v>
      </c>
      <c r="AK978" s="0" t="s">
        <v>65</v>
      </c>
    </row>
    <row r="979" customFormat="false" ht="12.8" hidden="false" customHeight="false" outlineLevel="0" collapsed="false">
      <c r="A979" s="0" t="s">
        <v>742</v>
      </c>
      <c r="B979" s="0" t="n">
        <v>2051</v>
      </c>
      <c r="C979" s="0" t="s">
        <v>59</v>
      </c>
      <c r="D979" s="0" t="s">
        <v>783</v>
      </c>
      <c r="J979" s="0" t="n">
        <v>3.0468</v>
      </c>
      <c r="L979" s="0" t="n">
        <v>1.0122</v>
      </c>
      <c r="M979" s="0" t="n">
        <v>0</v>
      </c>
      <c r="N979" s="0" t="n">
        <v>9.9</v>
      </c>
      <c r="O979" s="0" t="n">
        <v>23.9</v>
      </c>
      <c r="P979" s="0" t="n">
        <v>16.7</v>
      </c>
      <c r="Q979" s="0" t="n">
        <v>4.3</v>
      </c>
      <c r="R979" s="0" t="s">
        <v>41</v>
      </c>
      <c r="S979" s="0" t="s">
        <v>41</v>
      </c>
      <c r="T979" s="0" t="s">
        <v>41</v>
      </c>
      <c r="U979" s="0" t="s">
        <v>41</v>
      </c>
      <c r="V979" s="0" t="s">
        <v>41</v>
      </c>
      <c r="W979" s="0" t="s">
        <v>61</v>
      </c>
      <c r="X979" s="0" t="s">
        <v>41</v>
      </c>
      <c r="Y979" s="0" t="s">
        <v>41</v>
      </c>
      <c r="Z979" s="0" t="s">
        <v>40</v>
      </c>
      <c r="AA979" s="0" t="s">
        <v>40</v>
      </c>
      <c r="AB979" s="0" t="s">
        <v>40</v>
      </c>
      <c r="AC979" s="0" t="s">
        <v>40</v>
      </c>
      <c r="AD979" s="0" t="s">
        <v>40</v>
      </c>
      <c r="AK979" s="0" t="s">
        <v>65</v>
      </c>
    </row>
    <row r="980" customFormat="false" ht="12.8" hidden="false" customHeight="false" outlineLevel="0" collapsed="false">
      <c r="A980" s="0" t="s">
        <v>742</v>
      </c>
      <c r="B980" s="0" t="n">
        <v>2051</v>
      </c>
      <c r="C980" s="0" t="s">
        <v>38</v>
      </c>
      <c r="D980" s="0" t="s">
        <v>745</v>
      </c>
      <c r="K980" s="0" t="n">
        <v>6.2341</v>
      </c>
      <c r="L980" s="0" t="n">
        <v>0</v>
      </c>
      <c r="M980" s="0" t="n">
        <v>0</v>
      </c>
      <c r="N980" s="0" t="n">
        <v>4.8</v>
      </c>
      <c r="O980" s="0" t="n">
        <v>22</v>
      </c>
      <c r="P980" s="0" t="n">
        <v>5.1</v>
      </c>
      <c r="Q980" s="0" t="n">
        <v>0</v>
      </c>
      <c r="R980" s="0" t="s">
        <v>41</v>
      </c>
      <c r="S980" s="0" t="s">
        <v>41</v>
      </c>
      <c r="T980" s="0" t="s">
        <v>41</v>
      </c>
      <c r="U980" s="0" t="s">
        <v>41</v>
      </c>
      <c r="V980" s="0" t="s">
        <v>41</v>
      </c>
      <c r="W980" s="0" t="s">
        <v>41</v>
      </c>
      <c r="X980" s="0" t="s">
        <v>41</v>
      </c>
      <c r="Y980" s="0" t="s">
        <v>40</v>
      </c>
      <c r="Z980" s="0" t="s">
        <v>40</v>
      </c>
      <c r="AA980" s="0" t="s">
        <v>40</v>
      </c>
      <c r="AB980" s="0" t="s">
        <v>40</v>
      </c>
      <c r="AC980" s="0" t="s">
        <v>40</v>
      </c>
      <c r="AD980" s="0" t="s">
        <v>40</v>
      </c>
      <c r="AK980" s="0" t="s">
        <v>46</v>
      </c>
    </row>
    <row r="981" customFormat="false" ht="12.8" hidden="false" customHeight="false" outlineLevel="0" collapsed="false">
      <c r="A981" s="0" t="s">
        <v>742</v>
      </c>
      <c r="B981" s="0" t="n">
        <v>2051</v>
      </c>
      <c r="C981" s="0" t="s">
        <v>38</v>
      </c>
      <c r="D981" s="0" t="s">
        <v>784</v>
      </c>
      <c r="K981" s="0" t="n">
        <v>6.2341</v>
      </c>
      <c r="L981" s="0" t="n">
        <v>0</v>
      </c>
      <c r="M981" s="0" t="n">
        <v>0</v>
      </c>
      <c r="N981" s="0" t="n">
        <v>4.8</v>
      </c>
      <c r="O981" s="0" t="n">
        <v>22</v>
      </c>
      <c r="P981" s="0" t="n">
        <v>5.1</v>
      </c>
      <c r="Q981" s="0" t="n">
        <v>0</v>
      </c>
      <c r="R981" s="0" t="s">
        <v>41</v>
      </c>
      <c r="S981" s="0" t="s">
        <v>41</v>
      </c>
      <c r="T981" s="0" t="s">
        <v>41</v>
      </c>
      <c r="U981" s="0" t="s">
        <v>41</v>
      </c>
      <c r="V981" s="0" t="s">
        <v>41</v>
      </c>
      <c r="W981" s="0" t="s">
        <v>41</v>
      </c>
      <c r="X981" s="0" t="s">
        <v>41</v>
      </c>
      <c r="Y981" s="0" t="s">
        <v>40</v>
      </c>
      <c r="Z981" s="0" t="s">
        <v>40</v>
      </c>
      <c r="AA981" s="0" t="s">
        <v>40</v>
      </c>
      <c r="AB981" s="0" t="s">
        <v>40</v>
      </c>
      <c r="AC981" s="0" t="s">
        <v>40</v>
      </c>
      <c r="AD981" s="0" t="s">
        <v>40</v>
      </c>
      <c r="AK981" s="0" t="s">
        <v>46</v>
      </c>
    </row>
    <row r="982" customFormat="false" ht="12.8" hidden="false" customHeight="false" outlineLevel="0" collapsed="false">
      <c r="A982" s="0" t="s">
        <v>742</v>
      </c>
      <c r="B982" s="0" t="n">
        <v>2051</v>
      </c>
      <c r="C982" s="0" t="s">
        <v>38</v>
      </c>
      <c r="D982" s="0" t="s">
        <v>747</v>
      </c>
      <c r="J982" s="0" t="n">
        <v>4.8286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16.2</v>
      </c>
      <c r="P982" s="0" t="n">
        <v>0</v>
      </c>
      <c r="Q982" s="0" t="n">
        <v>0</v>
      </c>
      <c r="R982" s="0" t="s">
        <v>41</v>
      </c>
      <c r="S982" s="0" t="s">
        <v>41</v>
      </c>
      <c r="T982" s="0" t="s">
        <v>41</v>
      </c>
      <c r="U982" s="0" t="s">
        <v>41</v>
      </c>
      <c r="V982" s="0" t="s">
        <v>41</v>
      </c>
      <c r="W982" s="0" t="s">
        <v>41</v>
      </c>
      <c r="X982" s="0" t="s">
        <v>40</v>
      </c>
      <c r="Y982" s="0" t="s">
        <v>40</v>
      </c>
      <c r="Z982" s="0" t="s">
        <v>40</v>
      </c>
      <c r="AA982" s="0" t="s">
        <v>40</v>
      </c>
      <c r="AB982" s="0" t="s">
        <v>40</v>
      </c>
      <c r="AC982" s="0" t="s">
        <v>40</v>
      </c>
      <c r="AD982" s="0" t="s">
        <v>40</v>
      </c>
      <c r="AK982" s="0" t="s">
        <v>46</v>
      </c>
    </row>
    <row r="983" customFormat="false" ht="12.8" hidden="false" customHeight="false" outlineLevel="0" collapsed="false">
      <c r="A983" s="0" t="s">
        <v>742</v>
      </c>
      <c r="B983" s="0" t="n">
        <v>2051</v>
      </c>
      <c r="C983" s="0" t="s">
        <v>38</v>
      </c>
      <c r="D983" s="0" t="s">
        <v>785</v>
      </c>
      <c r="J983" s="0" t="n">
        <v>4.8286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16.2</v>
      </c>
      <c r="P983" s="0" t="n">
        <v>0</v>
      </c>
      <c r="Q983" s="0" t="n">
        <v>0</v>
      </c>
      <c r="R983" s="0" t="s">
        <v>41</v>
      </c>
      <c r="S983" s="0" t="s">
        <v>41</v>
      </c>
      <c r="T983" s="0" t="s">
        <v>41</v>
      </c>
      <c r="U983" s="0" t="s">
        <v>41</v>
      </c>
      <c r="V983" s="0" t="s">
        <v>41</v>
      </c>
      <c r="W983" s="0" t="s">
        <v>41</v>
      </c>
      <c r="X983" s="0" t="s">
        <v>40</v>
      </c>
      <c r="Y983" s="0" t="s">
        <v>40</v>
      </c>
      <c r="Z983" s="0" t="s">
        <v>40</v>
      </c>
      <c r="AA983" s="0" t="s">
        <v>40</v>
      </c>
      <c r="AB983" s="0" t="s">
        <v>40</v>
      </c>
      <c r="AC983" s="0" t="s">
        <v>40</v>
      </c>
      <c r="AD983" s="0" t="s">
        <v>40</v>
      </c>
      <c r="AK983" s="0" t="s">
        <v>46</v>
      </c>
    </row>
    <row r="984" customFormat="false" ht="12.8" hidden="false" customHeight="false" outlineLevel="0" collapsed="false">
      <c r="A984" s="0" t="s">
        <v>742</v>
      </c>
      <c r="B984" s="0" t="n">
        <v>2051</v>
      </c>
      <c r="C984" s="0" t="s">
        <v>38</v>
      </c>
      <c r="D984" s="0" t="s">
        <v>749</v>
      </c>
      <c r="J984" s="0" t="n">
        <v>4.8286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16.2</v>
      </c>
      <c r="P984" s="0" t="n">
        <v>0</v>
      </c>
      <c r="Q984" s="0" t="n">
        <v>0</v>
      </c>
      <c r="R984" s="0" t="s">
        <v>41</v>
      </c>
      <c r="S984" s="0" t="s">
        <v>41</v>
      </c>
      <c r="T984" s="0" t="s">
        <v>41</v>
      </c>
      <c r="U984" s="0" t="s">
        <v>41</v>
      </c>
      <c r="V984" s="0" t="s">
        <v>41</v>
      </c>
      <c r="W984" s="0" t="s">
        <v>41</v>
      </c>
      <c r="X984" s="0" t="s">
        <v>40</v>
      </c>
      <c r="Y984" s="0" t="s">
        <v>40</v>
      </c>
      <c r="Z984" s="0" t="s">
        <v>40</v>
      </c>
      <c r="AA984" s="0" t="s">
        <v>40</v>
      </c>
      <c r="AB984" s="0" t="s">
        <v>40</v>
      </c>
      <c r="AC984" s="0" t="s">
        <v>40</v>
      </c>
      <c r="AD984" s="0" t="s">
        <v>40</v>
      </c>
      <c r="AK984" s="0" t="s">
        <v>46</v>
      </c>
    </row>
    <row r="985" customFormat="false" ht="12.8" hidden="false" customHeight="false" outlineLevel="0" collapsed="false">
      <c r="A985" s="0" t="s">
        <v>742</v>
      </c>
      <c r="B985" s="0" t="n">
        <v>2051</v>
      </c>
      <c r="C985" s="0" t="s">
        <v>38</v>
      </c>
      <c r="D985" s="0" t="s">
        <v>786</v>
      </c>
      <c r="J985" s="0" t="n">
        <v>4.8286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16.2</v>
      </c>
      <c r="P985" s="0" t="n">
        <v>0</v>
      </c>
      <c r="Q985" s="0" t="n">
        <v>0</v>
      </c>
      <c r="R985" s="0" t="s">
        <v>41</v>
      </c>
      <c r="S985" s="0" t="s">
        <v>41</v>
      </c>
      <c r="T985" s="0" t="s">
        <v>41</v>
      </c>
      <c r="U985" s="0" t="s">
        <v>41</v>
      </c>
      <c r="V985" s="0" t="s">
        <v>41</v>
      </c>
      <c r="W985" s="0" t="s">
        <v>41</v>
      </c>
      <c r="X985" s="0" t="s">
        <v>40</v>
      </c>
      <c r="Y985" s="0" t="s">
        <v>40</v>
      </c>
      <c r="Z985" s="0" t="s">
        <v>40</v>
      </c>
      <c r="AA985" s="0" t="s">
        <v>40</v>
      </c>
      <c r="AB985" s="0" t="s">
        <v>40</v>
      </c>
      <c r="AC985" s="0" t="s">
        <v>40</v>
      </c>
      <c r="AD985" s="0" t="s">
        <v>40</v>
      </c>
      <c r="AK985" s="0" t="s">
        <v>46</v>
      </c>
    </row>
    <row r="986" customFormat="false" ht="12.8" hidden="false" customHeight="false" outlineLevel="0" collapsed="false">
      <c r="A986" s="0" t="s">
        <v>742</v>
      </c>
      <c r="B986" s="0" t="n">
        <v>2051</v>
      </c>
      <c r="C986" s="0" t="s">
        <v>38</v>
      </c>
      <c r="D986" s="0" t="s">
        <v>787</v>
      </c>
      <c r="J986" s="0" t="n">
        <v>3.8595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20.2</v>
      </c>
      <c r="P986" s="0" t="n">
        <v>0</v>
      </c>
      <c r="Q986" s="0" t="n">
        <v>0</v>
      </c>
      <c r="R986" s="0" t="s">
        <v>41</v>
      </c>
      <c r="S986" s="0" t="s">
        <v>41</v>
      </c>
      <c r="T986" s="0" t="s">
        <v>41</v>
      </c>
      <c r="U986" s="0" t="s">
        <v>41</v>
      </c>
      <c r="V986" s="0" t="s">
        <v>41</v>
      </c>
      <c r="W986" s="0" t="s">
        <v>41</v>
      </c>
      <c r="X986" s="0" t="s">
        <v>40</v>
      </c>
      <c r="Y986" s="0" t="s">
        <v>40</v>
      </c>
      <c r="Z986" s="0" t="s">
        <v>40</v>
      </c>
      <c r="AA986" s="0" t="s">
        <v>40</v>
      </c>
      <c r="AB986" s="0" t="s">
        <v>40</v>
      </c>
      <c r="AC986" s="0" t="s">
        <v>40</v>
      </c>
      <c r="AD986" s="0" t="s">
        <v>40</v>
      </c>
      <c r="AK986" s="0" t="s">
        <v>46</v>
      </c>
    </row>
    <row r="987" customFormat="false" ht="12.8" hidden="false" customHeight="false" outlineLevel="0" collapsed="false">
      <c r="A987" s="0" t="s">
        <v>742</v>
      </c>
      <c r="B987" s="0" t="n">
        <v>2051</v>
      </c>
      <c r="C987" s="0" t="s">
        <v>38</v>
      </c>
      <c r="D987" s="0" t="s">
        <v>788</v>
      </c>
      <c r="J987" s="0" t="n">
        <v>3.8595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20.2</v>
      </c>
      <c r="P987" s="0" t="n">
        <v>0</v>
      </c>
      <c r="Q987" s="0" t="n">
        <v>0</v>
      </c>
      <c r="R987" s="0" t="s">
        <v>41</v>
      </c>
      <c r="S987" s="0" t="s">
        <v>41</v>
      </c>
      <c r="T987" s="0" t="s">
        <v>41</v>
      </c>
      <c r="U987" s="0" t="s">
        <v>41</v>
      </c>
      <c r="V987" s="0" t="s">
        <v>41</v>
      </c>
      <c r="W987" s="0" t="s">
        <v>41</v>
      </c>
      <c r="X987" s="0" t="s">
        <v>40</v>
      </c>
      <c r="Y987" s="0" t="s">
        <v>40</v>
      </c>
      <c r="Z987" s="0" t="s">
        <v>40</v>
      </c>
      <c r="AA987" s="0" t="s">
        <v>40</v>
      </c>
      <c r="AB987" s="0" t="s">
        <v>40</v>
      </c>
      <c r="AC987" s="0" t="s">
        <v>40</v>
      </c>
      <c r="AD987" s="0" t="s">
        <v>40</v>
      </c>
      <c r="AK987" s="0" t="s">
        <v>46</v>
      </c>
    </row>
    <row r="988" customFormat="false" ht="12.8" hidden="false" customHeight="false" outlineLevel="0" collapsed="false">
      <c r="A988" s="0" t="s">
        <v>742</v>
      </c>
      <c r="B988" s="0" t="n">
        <v>2051</v>
      </c>
      <c r="C988" s="0" t="s">
        <v>38</v>
      </c>
      <c r="D988" s="0" t="s">
        <v>753</v>
      </c>
      <c r="E988" s="0" t="n">
        <v>0</v>
      </c>
      <c r="F988" s="0" t="n">
        <v>7.4</v>
      </c>
      <c r="G988" s="0" t="n">
        <v>14.4</v>
      </c>
      <c r="K988" s="0" t="n">
        <v>4.6231</v>
      </c>
      <c r="L988" s="0" t="n">
        <v>0</v>
      </c>
      <c r="M988" s="0" t="n">
        <v>0</v>
      </c>
      <c r="N988" s="0" t="n">
        <v>0</v>
      </c>
      <c r="O988" s="0" t="n">
        <v>4</v>
      </c>
      <c r="P988" s="0" t="n">
        <v>24</v>
      </c>
      <c r="Q988" s="0" t="n">
        <v>0</v>
      </c>
      <c r="R988" s="0" t="s">
        <v>40</v>
      </c>
      <c r="S988" s="0" t="s">
        <v>40</v>
      </c>
      <c r="T988" s="0" t="s">
        <v>40</v>
      </c>
      <c r="U988" s="0" t="s">
        <v>41</v>
      </c>
      <c r="V988" s="0" t="s">
        <v>41</v>
      </c>
      <c r="W988" s="0" t="s">
        <v>41</v>
      </c>
      <c r="X988" s="0" t="s">
        <v>41</v>
      </c>
      <c r="Y988" s="0" t="s">
        <v>40</v>
      </c>
      <c r="Z988" s="0" t="s">
        <v>40</v>
      </c>
      <c r="AA988" s="0" t="s">
        <v>40</v>
      </c>
      <c r="AB988" s="0" t="s">
        <v>40</v>
      </c>
      <c r="AC988" s="0" t="s">
        <v>40</v>
      </c>
      <c r="AD988" s="0" t="s">
        <v>40</v>
      </c>
      <c r="AK988" s="0" t="s">
        <v>46</v>
      </c>
    </row>
    <row r="989" customFormat="false" ht="12.8" hidden="false" customHeight="false" outlineLevel="0" collapsed="false">
      <c r="A989" s="0" t="s">
        <v>742</v>
      </c>
      <c r="B989" s="0" t="n">
        <v>2051</v>
      </c>
      <c r="C989" s="0" t="s">
        <v>38</v>
      </c>
      <c r="D989" s="0" t="s">
        <v>754</v>
      </c>
      <c r="E989" s="0" t="n">
        <v>0</v>
      </c>
      <c r="F989" s="0" t="n">
        <v>5.1</v>
      </c>
      <c r="G989" s="0" t="n">
        <v>11.4</v>
      </c>
      <c r="L989" s="0" t="n">
        <v>2.8688</v>
      </c>
      <c r="M989" s="0" t="n">
        <v>0</v>
      </c>
      <c r="N989" s="0" t="n">
        <v>0</v>
      </c>
      <c r="O989" s="0" t="n">
        <v>19.1</v>
      </c>
      <c r="P989" s="0" t="n">
        <v>0</v>
      </c>
      <c r="Q989" s="0" t="n">
        <v>0</v>
      </c>
      <c r="R989" s="0" t="s">
        <v>40</v>
      </c>
      <c r="S989" s="0" t="s">
        <v>40</v>
      </c>
      <c r="T989" s="0" t="s">
        <v>40</v>
      </c>
      <c r="U989" s="0" t="s">
        <v>41</v>
      </c>
      <c r="V989" s="0" t="s">
        <v>41</v>
      </c>
      <c r="W989" s="0" t="s">
        <v>41</v>
      </c>
      <c r="X989" s="0" t="s">
        <v>41</v>
      </c>
      <c r="Y989" s="0" t="s">
        <v>41</v>
      </c>
      <c r="Z989" s="0" t="s">
        <v>40</v>
      </c>
      <c r="AA989" s="0" t="s">
        <v>40</v>
      </c>
      <c r="AB989" s="0" t="s">
        <v>40</v>
      </c>
      <c r="AC989" s="0" t="s">
        <v>40</v>
      </c>
      <c r="AD989" s="0" t="s">
        <v>40</v>
      </c>
      <c r="AK989" s="0" t="s">
        <v>46</v>
      </c>
    </row>
    <row r="990" customFormat="false" ht="12.8" hidden="false" customHeight="false" outlineLevel="0" collapsed="false">
      <c r="A990" s="0" t="s">
        <v>742</v>
      </c>
      <c r="B990" s="0" t="n">
        <v>2051</v>
      </c>
      <c r="C990" s="0" t="s">
        <v>38</v>
      </c>
      <c r="D990" s="0" t="s">
        <v>756</v>
      </c>
      <c r="E990" s="0" t="n">
        <v>0</v>
      </c>
      <c r="F990" s="0" t="n">
        <v>5.1</v>
      </c>
      <c r="G990" s="0" t="n">
        <v>11.4</v>
      </c>
      <c r="H990" s="0" t="n">
        <v>22.4</v>
      </c>
      <c r="I990" s="0" t="n">
        <v>53.8</v>
      </c>
      <c r="L990" s="0" t="n">
        <v>1.2445</v>
      </c>
      <c r="M990" s="0" t="n">
        <v>0</v>
      </c>
      <c r="N990" s="0" t="n">
        <v>3.5</v>
      </c>
      <c r="O990" s="0" t="n">
        <v>20.7</v>
      </c>
      <c r="P990" s="0" t="n">
        <v>0.5</v>
      </c>
      <c r="Q990" s="0" t="n">
        <v>0</v>
      </c>
      <c r="R990" s="0" t="s">
        <v>40</v>
      </c>
      <c r="S990" s="0" t="s">
        <v>40</v>
      </c>
      <c r="T990" s="0" t="s">
        <v>40</v>
      </c>
      <c r="U990" s="0" t="s">
        <v>40</v>
      </c>
      <c r="V990" s="0" t="s">
        <v>40</v>
      </c>
      <c r="W990" s="0" t="s">
        <v>41</v>
      </c>
      <c r="X990" s="0" t="s">
        <v>41</v>
      </c>
      <c r="Y990" s="0" t="s">
        <v>41</v>
      </c>
      <c r="Z990" s="0" t="s">
        <v>40</v>
      </c>
      <c r="AA990" s="0" t="s">
        <v>40</v>
      </c>
      <c r="AB990" s="0" t="s">
        <v>40</v>
      </c>
      <c r="AC990" s="0" t="s">
        <v>40</v>
      </c>
      <c r="AD990" s="0" t="s">
        <v>40</v>
      </c>
      <c r="AK990" s="0" t="s">
        <v>46</v>
      </c>
    </row>
    <row r="991" customFormat="false" ht="12.8" hidden="false" customHeight="false" outlineLevel="0" collapsed="false">
      <c r="A991" s="0" t="s">
        <v>742</v>
      </c>
      <c r="B991" s="0" t="n">
        <v>2051</v>
      </c>
      <c r="C991" s="0" t="s">
        <v>38</v>
      </c>
      <c r="D991" s="0" t="s">
        <v>758</v>
      </c>
      <c r="E991" s="0" t="n">
        <v>0</v>
      </c>
      <c r="F991" s="0" t="n">
        <v>6</v>
      </c>
      <c r="G991" s="0" t="n">
        <v>12.8</v>
      </c>
      <c r="K991" s="0" t="n">
        <v>4.269</v>
      </c>
      <c r="L991" s="0" t="n">
        <v>0</v>
      </c>
      <c r="M991" s="0" t="n">
        <v>0</v>
      </c>
      <c r="N991" s="0" t="n">
        <v>0</v>
      </c>
      <c r="O991" s="0" t="n">
        <v>24.2</v>
      </c>
      <c r="P991" s="0" t="n">
        <v>1</v>
      </c>
      <c r="Q991" s="0" t="n">
        <v>0</v>
      </c>
      <c r="R991" s="0" t="s">
        <v>40</v>
      </c>
      <c r="S991" s="0" t="s">
        <v>40</v>
      </c>
      <c r="T991" s="0" t="s">
        <v>40</v>
      </c>
      <c r="U991" s="0" t="s">
        <v>41</v>
      </c>
      <c r="V991" s="0" t="s">
        <v>41</v>
      </c>
      <c r="W991" s="0" t="s">
        <v>41</v>
      </c>
      <c r="X991" s="0" t="s">
        <v>41</v>
      </c>
      <c r="Y991" s="0" t="s">
        <v>40</v>
      </c>
      <c r="Z991" s="0" t="s">
        <v>40</v>
      </c>
      <c r="AA991" s="0" t="s">
        <v>40</v>
      </c>
      <c r="AB991" s="0" t="s">
        <v>40</v>
      </c>
      <c r="AC991" s="0" t="s">
        <v>40</v>
      </c>
      <c r="AD991" s="0" t="s">
        <v>40</v>
      </c>
      <c r="AK991" s="0" t="s">
        <v>46</v>
      </c>
    </row>
    <row r="992" customFormat="false" ht="12.8" hidden="false" customHeight="false" outlineLevel="0" collapsed="false">
      <c r="A992" s="0" t="s">
        <v>742</v>
      </c>
      <c r="B992" s="0" t="n">
        <v>2051</v>
      </c>
      <c r="C992" s="0" t="s">
        <v>38</v>
      </c>
      <c r="D992" s="0" t="s">
        <v>789</v>
      </c>
      <c r="K992" s="0" t="n">
        <v>5</v>
      </c>
      <c r="X992" s="0" t="s">
        <v>41</v>
      </c>
      <c r="AK992" s="0" t="s">
        <v>46</v>
      </c>
    </row>
    <row r="993" customFormat="false" ht="12.8" hidden="false" customHeight="false" outlineLevel="0" collapsed="false">
      <c r="A993" s="0" t="s">
        <v>742</v>
      </c>
      <c r="B993" s="0" t="n">
        <v>2051</v>
      </c>
      <c r="C993" s="0" t="s">
        <v>38</v>
      </c>
      <c r="D993" s="0" t="s">
        <v>790</v>
      </c>
      <c r="J993" s="0" t="n">
        <v>4.8286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9</v>
      </c>
      <c r="P993" s="0" t="n">
        <v>0.2</v>
      </c>
      <c r="Q993" s="0" t="n">
        <v>0</v>
      </c>
      <c r="R993" s="0" t="s">
        <v>41</v>
      </c>
      <c r="S993" s="0" t="s">
        <v>41</v>
      </c>
      <c r="T993" s="0" t="s">
        <v>41</v>
      </c>
      <c r="U993" s="0" t="s">
        <v>41</v>
      </c>
      <c r="V993" s="0" t="s">
        <v>41</v>
      </c>
      <c r="W993" s="0" t="s">
        <v>41</v>
      </c>
      <c r="X993" s="0" t="s">
        <v>41</v>
      </c>
      <c r="Y993" s="0" t="s">
        <v>40</v>
      </c>
      <c r="Z993" s="0" t="s">
        <v>40</v>
      </c>
      <c r="AA993" s="0" t="s">
        <v>40</v>
      </c>
      <c r="AB993" s="0" t="s">
        <v>40</v>
      </c>
      <c r="AC993" s="0" t="s">
        <v>40</v>
      </c>
      <c r="AD993" s="0" t="s">
        <v>40</v>
      </c>
      <c r="AK993" s="0" t="s">
        <v>46</v>
      </c>
    </row>
    <row r="994" customFormat="false" ht="12.8" hidden="false" customHeight="false" outlineLevel="0" collapsed="false">
      <c r="A994" s="0" t="s">
        <v>742</v>
      </c>
      <c r="B994" s="0" t="n">
        <v>2051</v>
      </c>
      <c r="C994" s="0" t="s">
        <v>38</v>
      </c>
      <c r="D994" s="0" t="s">
        <v>791</v>
      </c>
      <c r="K994" s="0" t="n">
        <v>3.6975</v>
      </c>
      <c r="L994" s="0" t="n">
        <v>0</v>
      </c>
      <c r="M994" s="0" t="n">
        <v>0</v>
      </c>
      <c r="N994" s="0" t="n">
        <v>0</v>
      </c>
      <c r="O994" s="0" t="n">
        <v>4</v>
      </c>
      <c r="P994" s="0" t="n">
        <v>3.4</v>
      </c>
      <c r="Q994" s="0" t="n">
        <v>0</v>
      </c>
      <c r="R994" s="0" t="s">
        <v>41</v>
      </c>
      <c r="S994" s="0" t="s">
        <v>41</v>
      </c>
      <c r="T994" s="0" t="s">
        <v>41</v>
      </c>
      <c r="U994" s="0" t="s">
        <v>41</v>
      </c>
      <c r="V994" s="0" t="s">
        <v>41</v>
      </c>
      <c r="W994" s="0" t="s">
        <v>41</v>
      </c>
      <c r="X994" s="0" t="s">
        <v>41</v>
      </c>
      <c r="Y994" s="0" t="s">
        <v>40</v>
      </c>
      <c r="Z994" s="0" t="s">
        <v>40</v>
      </c>
      <c r="AA994" s="0" t="s">
        <v>40</v>
      </c>
      <c r="AB994" s="0" t="s">
        <v>40</v>
      </c>
      <c r="AC994" s="0" t="s">
        <v>40</v>
      </c>
      <c r="AD994" s="0" t="s">
        <v>40</v>
      </c>
      <c r="AK994" s="0" t="s">
        <v>46</v>
      </c>
    </row>
    <row r="995" customFormat="false" ht="12.8" hidden="false" customHeight="false" outlineLevel="0" collapsed="false">
      <c r="A995" s="0" t="s">
        <v>742</v>
      </c>
      <c r="B995" s="0" t="n">
        <v>2051</v>
      </c>
      <c r="C995" s="0" t="s">
        <v>38</v>
      </c>
      <c r="D995" s="0" t="s">
        <v>792</v>
      </c>
      <c r="J995" s="0" t="n">
        <v>3.7358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4</v>
      </c>
      <c r="P995" s="0" t="n">
        <v>2.3</v>
      </c>
      <c r="Q995" s="0" t="n">
        <v>0</v>
      </c>
      <c r="R995" s="0" t="s">
        <v>41</v>
      </c>
      <c r="S995" s="0" t="s">
        <v>41</v>
      </c>
      <c r="T995" s="0" t="s">
        <v>41</v>
      </c>
      <c r="U995" s="0" t="s">
        <v>41</v>
      </c>
      <c r="V995" s="0" t="s">
        <v>41</v>
      </c>
      <c r="W995" s="0" t="s">
        <v>41</v>
      </c>
      <c r="X995" s="0" t="s">
        <v>41</v>
      </c>
      <c r="Y995" s="0" t="s">
        <v>40</v>
      </c>
      <c r="Z995" s="0" t="s">
        <v>40</v>
      </c>
      <c r="AA995" s="0" t="s">
        <v>40</v>
      </c>
      <c r="AB995" s="0" t="s">
        <v>40</v>
      </c>
      <c r="AC995" s="0" t="s">
        <v>40</v>
      </c>
      <c r="AD995" s="0" t="s">
        <v>40</v>
      </c>
      <c r="AK995" s="0" t="s">
        <v>46</v>
      </c>
    </row>
    <row r="996" customFormat="false" ht="12.8" hidden="false" customHeight="false" outlineLevel="0" collapsed="false">
      <c r="A996" s="0" t="s">
        <v>742</v>
      </c>
      <c r="B996" s="0" t="n">
        <v>2051</v>
      </c>
      <c r="C996" s="0" t="s">
        <v>38</v>
      </c>
      <c r="D996" s="0" t="s">
        <v>793</v>
      </c>
      <c r="J996" s="0" t="n">
        <v>4.8286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9</v>
      </c>
      <c r="P996" s="0" t="n">
        <v>0.2</v>
      </c>
      <c r="Q996" s="0" t="n">
        <v>0</v>
      </c>
      <c r="R996" s="0" t="s">
        <v>41</v>
      </c>
      <c r="S996" s="0" t="s">
        <v>41</v>
      </c>
      <c r="T996" s="0" t="s">
        <v>41</v>
      </c>
      <c r="U996" s="0" t="s">
        <v>41</v>
      </c>
      <c r="V996" s="0" t="s">
        <v>41</v>
      </c>
      <c r="W996" s="0" t="s">
        <v>41</v>
      </c>
      <c r="X996" s="0" t="s">
        <v>41</v>
      </c>
      <c r="Y996" s="0" t="s">
        <v>40</v>
      </c>
      <c r="Z996" s="0" t="s">
        <v>40</v>
      </c>
      <c r="AA996" s="0" t="s">
        <v>40</v>
      </c>
      <c r="AB996" s="0" t="s">
        <v>40</v>
      </c>
      <c r="AC996" s="0" t="s">
        <v>40</v>
      </c>
      <c r="AD996" s="0" t="s">
        <v>40</v>
      </c>
      <c r="AK996" s="0" t="s">
        <v>46</v>
      </c>
    </row>
    <row r="997" customFormat="false" ht="12.8" hidden="false" customHeight="false" outlineLevel="0" collapsed="false">
      <c r="A997" s="0" t="s">
        <v>742</v>
      </c>
      <c r="B997" s="0" t="n">
        <v>2051</v>
      </c>
      <c r="C997" s="0" t="s">
        <v>38</v>
      </c>
      <c r="D997" s="0" t="s">
        <v>794</v>
      </c>
      <c r="J997" s="0" t="n">
        <v>4.8286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9</v>
      </c>
      <c r="P997" s="0" t="n">
        <v>0.2</v>
      </c>
      <c r="Q997" s="0" t="n">
        <v>0</v>
      </c>
      <c r="R997" s="0" t="s">
        <v>41</v>
      </c>
      <c r="S997" s="0" t="s">
        <v>41</v>
      </c>
      <c r="T997" s="0" t="s">
        <v>41</v>
      </c>
      <c r="U997" s="0" t="s">
        <v>41</v>
      </c>
      <c r="V997" s="0" t="s">
        <v>41</v>
      </c>
      <c r="W997" s="0" t="s">
        <v>41</v>
      </c>
      <c r="X997" s="0" t="s">
        <v>41</v>
      </c>
      <c r="Y997" s="0" t="s">
        <v>40</v>
      </c>
      <c r="Z997" s="0" t="s">
        <v>40</v>
      </c>
      <c r="AA997" s="0" t="s">
        <v>40</v>
      </c>
      <c r="AB997" s="0" t="s">
        <v>40</v>
      </c>
      <c r="AC997" s="0" t="s">
        <v>40</v>
      </c>
      <c r="AD997" s="0" t="s">
        <v>40</v>
      </c>
      <c r="AK997" s="0" t="s">
        <v>46</v>
      </c>
    </row>
    <row r="998" customFormat="false" ht="12.8" hidden="false" customHeight="false" outlineLevel="0" collapsed="false">
      <c r="A998" s="0" t="s">
        <v>742</v>
      </c>
      <c r="B998" s="0" t="n">
        <v>2051</v>
      </c>
      <c r="C998" s="0" t="s">
        <v>38</v>
      </c>
      <c r="D998" s="0" t="s">
        <v>765</v>
      </c>
      <c r="K998" s="0" t="n">
        <v>5.2452</v>
      </c>
      <c r="L998" s="0" t="n">
        <v>0</v>
      </c>
      <c r="M998" s="0" t="n">
        <v>0</v>
      </c>
      <c r="N998" s="0" t="n">
        <v>0</v>
      </c>
      <c r="O998" s="0" t="n">
        <v>4</v>
      </c>
      <c r="P998" s="0" t="n">
        <v>4</v>
      </c>
      <c r="Q998" s="0" t="n">
        <v>0</v>
      </c>
      <c r="R998" s="0" t="s">
        <v>41</v>
      </c>
      <c r="S998" s="0" t="s">
        <v>41</v>
      </c>
      <c r="T998" s="0" t="s">
        <v>41</v>
      </c>
      <c r="U998" s="0" t="s">
        <v>41</v>
      </c>
      <c r="V998" s="0" t="s">
        <v>41</v>
      </c>
      <c r="W998" s="0" t="s">
        <v>41</v>
      </c>
      <c r="X998" s="0" t="s">
        <v>41</v>
      </c>
      <c r="Y998" s="0" t="s">
        <v>40</v>
      </c>
      <c r="Z998" s="0" t="s">
        <v>40</v>
      </c>
      <c r="AA998" s="0" t="s">
        <v>40</v>
      </c>
      <c r="AB998" s="0" t="s">
        <v>40</v>
      </c>
      <c r="AC998" s="0" t="s">
        <v>40</v>
      </c>
      <c r="AD998" s="0" t="s">
        <v>40</v>
      </c>
      <c r="AK998" s="0" t="s">
        <v>46</v>
      </c>
    </row>
    <row r="999" customFormat="false" ht="12.8" hidden="false" customHeight="false" outlineLevel="0" collapsed="false">
      <c r="A999" s="0" t="s">
        <v>742</v>
      </c>
      <c r="B999" s="0" t="n">
        <v>2051</v>
      </c>
      <c r="C999" s="0" t="s">
        <v>38</v>
      </c>
      <c r="D999" s="0" t="s">
        <v>795</v>
      </c>
      <c r="J999" s="0" t="n">
        <v>4.9394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4</v>
      </c>
      <c r="P999" s="0" t="n">
        <v>4</v>
      </c>
      <c r="Q999" s="0" t="n">
        <v>0</v>
      </c>
      <c r="R999" s="0" t="s">
        <v>41</v>
      </c>
      <c r="S999" s="0" t="s">
        <v>41</v>
      </c>
      <c r="T999" s="0" t="s">
        <v>41</v>
      </c>
      <c r="U999" s="0" t="s">
        <v>41</v>
      </c>
      <c r="V999" s="0" t="s">
        <v>41</v>
      </c>
      <c r="W999" s="0" t="s">
        <v>41</v>
      </c>
      <c r="X999" s="0" t="s">
        <v>41</v>
      </c>
      <c r="Y999" s="0" t="s">
        <v>40</v>
      </c>
      <c r="Z999" s="0" t="s">
        <v>40</v>
      </c>
      <c r="AA999" s="0" t="s">
        <v>40</v>
      </c>
      <c r="AB999" s="0" t="s">
        <v>40</v>
      </c>
      <c r="AC999" s="0" t="s">
        <v>40</v>
      </c>
      <c r="AD999" s="0" t="s">
        <v>40</v>
      </c>
      <c r="AK999" s="0" t="s">
        <v>46</v>
      </c>
    </row>
    <row r="1000" customFormat="false" ht="12.8" hidden="false" customHeight="false" outlineLevel="0" collapsed="false">
      <c r="A1000" s="0" t="s">
        <v>742</v>
      </c>
      <c r="B1000" s="0" t="n">
        <v>2051</v>
      </c>
      <c r="C1000" s="0" t="s">
        <v>38</v>
      </c>
      <c r="D1000" s="0" t="s">
        <v>767</v>
      </c>
      <c r="E1000" s="0" t="n">
        <v>0</v>
      </c>
      <c r="F1000" s="0" t="n">
        <v>6</v>
      </c>
      <c r="G1000" s="0" t="n">
        <v>10.3</v>
      </c>
      <c r="K1000" s="0" t="n">
        <v>2.8937</v>
      </c>
      <c r="L1000" s="0" t="n">
        <v>0</v>
      </c>
      <c r="M1000" s="0" t="n">
        <v>0</v>
      </c>
      <c r="N1000" s="0" t="n">
        <v>0.3</v>
      </c>
      <c r="O1000" s="0" t="n">
        <v>23.2</v>
      </c>
      <c r="P1000" s="0" t="n">
        <v>0.1</v>
      </c>
      <c r="Q1000" s="0" t="n">
        <v>0</v>
      </c>
      <c r="R1000" s="0" t="s">
        <v>40</v>
      </c>
      <c r="S1000" s="0" t="s">
        <v>40</v>
      </c>
      <c r="T1000" s="0" t="s">
        <v>40</v>
      </c>
      <c r="U1000" s="0" t="s">
        <v>41</v>
      </c>
      <c r="V1000" s="0" t="s">
        <v>41</v>
      </c>
      <c r="W1000" s="0" t="s">
        <v>41</v>
      </c>
      <c r="X1000" s="0" t="s">
        <v>41</v>
      </c>
      <c r="Y1000" s="0" t="s">
        <v>40</v>
      </c>
      <c r="Z1000" s="0" t="s">
        <v>40</v>
      </c>
      <c r="AA1000" s="0" t="s">
        <v>40</v>
      </c>
      <c r="AB1000" s="0" t="s">
        <v>40</v>
      </c>
      <c r="AC1000" s="0" t="s">
        <v>40</v>
      </c>
      <c r="AD1000" s="0" t="s">
        <v>40</v>
      </c>
      <c r="AK1000" s="0" t="s">
        <v>46</v>
      </c>
    </row>
    <row r="1001" customFormat="false" ht="12.8" hidden="false" customHeight="false" outlineLevel="0" collapsed="false">
      <c r="A1001" s="0" t="s">
        <v>742</v>
      </c>
      <c r="B1001" s="0" t="n">
        <v>2051</v>
      </c>
      <c r="C1001" s="0" t="s">
        <v>38</v>
      </c>
      <c r="D1001" s="0" t="s">
        <v>768</v>
      </c>
      <c r="E1001" s="0" t="n">
        <v>0</v>
      </c>
      <c r="F1001" s="0" t="n">
        <v>6</v>
      </c>
      <c r="G1001" s="0" t="n">
        <v>12.6</v>
      </c>
      <c r="K1001" s="0" t="n">
        <v>4.1632</v>
      </c>
      <c r="L1001" s="0" t="n">
        <v>0</v>
      </c>
      <c r="M1001" s="0" t="n">
        <v>0</v>
      </c>
      <c r="N1001" s="0" t="n">
        <v>0</v>
      </c>
      <c r="O1001" s="0" t="n">
        <v>24.1</v>
      </c>
      <c r="P1001" s="0" t="n">
        <v>1.3</v>
      </c>
      <c r="Q1001" s="0" t="n">
        <v>0</v>
      </c>
      <c r="R1001" s="0" t="s">
        <v>40</v>
      </c>
      <c r="S1001" s="0" t="s">
        <v>40</v>
      </c>
      <c r="T1001" s="0" t="s">
        <v>40</v>
      </c>
      <c r="U1001" s="0" t="s">
        <v>41</v>
      </c>
      <c r="V1001" s="0" t="s">
        <v>41</v>
      </c>
      <c r="W1001" s="0" t="s">
        <v>41</v>
      </c>
      <c r="X1001" s="0" t="s">
        <v>41</v>
      </c>
      <c r="Y1001" s="0" t="s">
        <v>40</v>
      </c>
      <c r="Z1001" s="0" t="s">
        <v>40</v>
      </c>
      <c r="AA1001" s="0" t="s">
        <v>40</v>
      </c>
      <c r="AB1001" s="0" t="s">
        <v>40</v>
      </c>
      <c r="AC1001" s="0" t="s">
        <v>40</v>
      </c>
      <c r="AD1001" s="0" t="s">
        <v>40</v>
      </c>
      <c r="AK1001" s="0" t="s">
        <v>46</v>
      </c>
    </row>
    <row r="1002" customFormat="false" ht="12.8" hidden="false" customHeight="false" outlineLevel="0" collapsed="false">
      <c r="A1002" s="0" t="s">
        <v>742</v>
      </c>
      <c r="B1002" s="0" t="n">
        <v>2051</v>
      </c>
      <c r="C1002" s="0" t="s">
        <v>38</v>
      </c>
      <c r="D1002" s="0" t="s">
        <v>770</v>
      </c>
      <c r="E1002" s="0" t="n">
        <v>0</v>
      </c>
      <c r="F1002" s="0" t="n">
        <v>6</v>
      </c>
      <c r="G1002" s="0" t="n">
        <v>12.6</v>
      </c>
      <c r="J1002" s="0" t="n">
        <v>3.8193</v>
      </c>
      <c r="K1002" s="0" t="n">
        <v>10.4</v>
      </c>
      <c r="L1002" s="0" t="n">
        <v>0</v>
      </c>
      <c r="M1002" s="0" t="n">
        <v>0</v>
      </c>
      <c r="N1002" s="0" t="n">
        <v>0</v>
      </c>
      <c r="O1002" s="0" t="n">
        <v>18</v>
      </c>
      <c r="P1002" s="0" t="n">
        <v>0.1</v>
      </c>
      <c r="Q1002" s="0" t="n">
        <v>0</v>
      </c>
      <c r="R1002" s="0" t="s">
        <v>40</v>
      </c>
      <c r="S1002" s="0" t="s">
        <v>40</v>
      </c>
      <c r="T1002" s="0" t="s">
        <v>40</v>
      </c>
      <c r="U1002" s="0" t="s">
        <v>41</v>
      </c>
      <c r="V1002" s="0" t="s">
        <v>41</v>
      </c>
      <c r="W1002" s="0" t="s">
        <v>41</v>
      </c>
      <c r="X1002" s="0" t="s">
        <v>40</v>
      </c>
      <c r="Y1002" s="0" t="s">
        <v>40</v>
      </c>
      <c r="Z1002" s="0" t="s">
        <v>40</v>
      </c>
      <c r="AA1002" s="0" t="s">
        <v>40</v>
      </c>
      <c r="AB1002" s="0" t="s">
        <v>40</v>
      </c>
      <c r="AC1002" s="0" t="s">
        <v>40</v>
      </c>
      <c r="AD1002" s="0" t="s">
        <v>40</v>
      </c>
      <c r="AK1002" s="0" t="s">
        <v>46</v>
      </c>
    </row>
    <row r="1003" customFormat="false" ht="12.8" hidden="false" customHeight="false" outlineLevel="0" collapsed="false">
      <c r="A1003" s="0" t="s">
        <v>742</v>
      </c>
      <c r="B1003" s="0" t="n">
        <v>2051</v>
      </c>
      <c r="C1003" s="0" t="s">
        <v>38</v>
      </c>
      <c r="D1003" s="0" t="s">
        <v>772</v>
      </c>
      <c r="E1003" s="0" t="n">
        <v>0</v>
      </c>
      <c r="F1003" s="0" t="n">
        <v>3.6</v>
      </c>
      <c r="G1003" s="0" t="n">
        <v>6.4</v>
      </c>
      <c r="H1003" s="0" t="n">
        <v>13.9</v>
      </c>
      <c r="I1003" s="0" t="n">
        <v>29.8</v>
      </c>
      <c r="J1003" s="0" t="n">
        <v>13</v>
      </c>
      <c r="K1003" s="0" t="n">
        <v>12.6</v>
      </c>
      <c r="L1003" s="0" t="n">
        <v>0</v>
      </c>
      <c r="M1003" s="0" t="n">
        <v>0</v>
      </c>
      <c r="N1003" s="0" t="n">
        <v>0</v>
      </c>
      <c r="O1003" s="0" t="n">
        <v>6.3</v>
      </c>
      <c r="P1003" s="0" t="n">
        <v>4</v>
      </c>
      <c r="Q1003" s="0" t="n">
        <v>1.4</v>
      </c>
      <c r="R1003" s="0" t="s">
        <v>40</v>
      </c>
      <c r="S1003" s="0" t="s">
        <v>40</v>
      </c>
      <c r="T1003" s="0" t="s">
        <v>40</v>
      </c>
      <c r="U1003" s="0" t="s">
        <v>40</v>
      </c>
      <c r="V1003" s="0" t="s">
        <v>40</v>
      </c>
      <c r="W1003" s="0" t="s">
        <v>40</v>
      </c>
      <c r="X1003" s="0" t="s">
        <v>40</v>
      </c>
      <c r="Y1003" s="0" t="s">
        <v>40</v>
      </c>
      <c r="Z1003" s="0" t="s">
        <v>40</v>
      </c>
      <c r="AA1003" s="0" t="s">
        <v>40</v>
      </c>
      <c r="AB1003" s="0" t="s">
        <v>40</v>
      </c>
      <c r="AC1003" s="0" t="s">
        <v>40</v>
      </c>
      <c r="AD1003" s="0" t="s">
        <v>40</v>
      </c>
      <c r="AK1003" s="0" t="s">
        <v>46</v>
      </c>
    </row>
    <row r="1004" customFormat="false" ht="12.8" hidden="false" customHeight="false" outlineLevel="0" collapsed="false">
      <c r="A1004" s="0" t="s">
        <v>742</v>
      </c>
      <c r="B1004" s="0" t="n">
        <v>2051</v>
      </c>
      <c r="C1004" s="0" t="s">
        <v>38</v>
      </c>
      <c r="D1004" s="0" t="s">
        <v>774</v>
      </c>
      <c r="E1004" s="0" t="n">
        <v>0</v>
      </c>
      <c r="F1004" s="0" t="n">
        <v>2.8</v>
      </c>
      <c r="G1004" s="0" t="n">
        <v>5.4</v>
      </c>
      <c r="H1004" s="0" t="n">
        <v>12</v>
      </c>
      <c r="I1004" s="0" t="n">
        <v>27.3</v>
      </c>
      <c r="J1004" s="0" t="n">
        <v>15</v>
      </c>
      <c r="K1004" s="0" t="n">
        <v>11.6</v>
      </c>
      <c r="L1004" s="0" t="n">
        <v>0</v>
      </c>
      <c r="M1004" s="0" t="n">
        <v>0</v>
      </c>
      <c r="N1004" s="0" t="n">
        <v>0</v>
      </c>
      <c r="O1004" s="0" t="n">
        <v>6.1</v>
      </c>
      <c r="P1004" s="0" t="n">
        <v>4.1</v>
      </c>
      <c r="Q1004" s="0" t="n">
        <v>1.5</v>
      </c>
      <c r="R1004" s="0" t="s">
        <v>40</v>
      </c>
      <c r="S1004" s="0" t="s">
        <v>40</v>
      </c>
      <c r="T1004" s="0" t="s">
        <v>40</v>
      </c>
      <c r="U1004" s="0" t="s">
        <v>40</v>
      </c>
      <c r="V1004" s="0" t="s">
        <v>40</v>
      </c>
      <c r="W1004" s="0" t="s">
        <v>40</v>
      </c>
      <c r="X1004" s="0" t="s">
        <v>40</v>
      </c>
      <c r="Y1004" s="0" t="s">
        <v>40</v>
      </c>
      <c r="Z1004" s="0" t="s">
        <v>40</v>
      </c>
      <c r="AA1004" s="0" t="s">
        <v>40</v>
      </c>
      <c r="AB1004" s="0" t="s">
        <v>40</v>
      </c>
      <c r="AC1004" s="0" t="s">
        <v>40</v>
      </c>
      <c r="AD1004" s="0" t="s">
        <v>40</v>
      </c>
      <c r="AK1004" s="0" t="s">
        <v>46</v>
      </c>
    </row>
    <row r="1005" customFormat="false" ht="12.8" hidden="false" customHeight="false" outlineLevel="0" collapsed="false">
      <c r="A1005" s="0" t="s">
        <v>742</v>
      </c>
      <c r="B1005" s="0" t="n">
        <v>2051</v>
      </c>
      <c r="C1005" s="0" t="s">
        <v>38</v>
      </c>
      <c r="D1005" s="0" t="s">
        <v>775</v>
      </c>
      <c r="E1005" s="0" t="n">
        <v>0</v>
      </c>
      <c r="F1005" s="0" t="n">
        <v>5.3</v>
      </c>
      <c r="G1005" s="0" t="n">
        <v>11.1</v>
      </c>
      <c r="H1005" s="0" t="n">
        <v>15.5</v>
      </c>
      <c r="I1005" s="0" t="n">
        <v>32.7</v>
      </c>
      <c r="J1005" s="0" t="n">
        <v>29</v>
      </c>
      <c r="K1005" s="0" t="n">
        <v>22.7</v>
      </c>
      <c r="L1005" s="0" t="n">
        <v>0</v>
      </c>
      <c r="M1005" s="0" t="n">
        <v>0</v>
      </c>
      <c r="N1005" s="0" t="n">
        <v>0</v>
      </c>
      <c r="O1005" s="0" t="n">
        <v>16.1</v>
      </c>
      <c r="P1005" s="0" t="n">
        <v>15.6</v>
      </c>
      <c r="Q1005" s="0" t="n">
        <v>4.9</v>
      </c>
      <c r="R1005" s="0" t="s">
        <v>40</v>
      </c>
      <c r="S1005" s="0" t="s">
        <v>40</v>
      </c>
      <c r="T1005" s="0" t="s">
        <v>40</v>
      </c>
      <c r="U1005" s="0" t="s">
        <v>40</v>
      </c>
      <c r="V1005" s="0" t="s">
        <v>40</v>
      </c>
      <c r="W1005" s="0" t="s">
        <v>40</v>
      </c>
      <c r="X1005" s="0" t="s">
        <v>40</v>
      </c>
      <c r="Y1005" s="0" t="s">
        <v>40</v>
      </c>
      <c r="Z1005" s="0" t="s">
        <v>40</v>
      </c>
      <c r="AA1005" s="0" t="s">
        <v>40</v>
      </c>
      <c r="AB1005" s="0" t="s">
        <v>40</v>
      </c>
      <c r="AC1005" s="0" t="s">
        <v>40</v>
      </c>
      <c r="AD1005" s="0" t="s">
        <v>40</v>
      </c>
      <c r="AK1005" s="0" t="s">
        <v>46</v>
      </c>
    </row>
    <row r="1006" customFormat="false" ht="12.8" hidden="false" customHeight="false" outlineLevel="0" collapsed="false">
      <c r="A1006" s="0" t="s">
        <v>742</v>
      </c>
      <c r="B1006" s="0" t="n">
        <v>2051</v>
      </c>
      <c r="C1006" s="0" t="s">
        <v>38</v>
      </c>
      <c r="D1006" s="0" t="s">
        <v>777</v>
      </c>
      <c r="E1006" s="0" t="n">
        <v>0</v>
      </c>
      <c r="F1006" s="0" t="n">
        <v>3.9</v>
      </c>
      <c r="G1006" s="0" t="n">
        <v>6.9</v>
      </c>
      <c r="H1006" s="0" t="n">
        <v>14.9</v>
      </c>
      <c r="I1006" s="0" t="n">
        <v>28.9</v>
      </c>
      <c r="J1006" s="0" t="n">
        <v>13.5</v>
      </c>
      <c r="K1006" s="0" t="n">
        <v>13.5</v>
      </c>
      <c r="L1006" s="0" t="n">
        <v>0</v>
      </c>
      <c r="M1006" s="0" t="n">
        <v>0</v>
      </c>
      <c r="N1006" s="0" t="n">
        <v>0</v>
      </c>
      <c r="O1006" s="0" t="n">
        <v>6.1</v>
      </c>
      <c r="P1006" s="0" t="n">
        <v>3.8</v>
      </c>
      <c r="Q1006" s="0" t="n">
        <v>1.4</v>
      </c>
      <c r="R1006" s="0" t="s">
        <v>40</v>
      </c>
      <c r="S1006" s="0" t="s">
        <v>40</v>
      </c>
      <c r="T1006" s="0" t="s">
        <v>40</v>
      </c>
      <c r="U1006" s="0" t="s">
        <v>40</v>
      </c>
      <c r="V1006" s="0" t="s">
        <v>40</v>
      </c>
      <c r="W1006" s="0" t="s">
        <v>40</v>
      </c>
      <c r="X1006" s="0" t="s">
        <v>40</v>
      </c>
      <c r="Y1006" s="0" t="s">
        <v>40</v>
      </c>
      <c r="Z1006" s="0" t="s">
        <v>40</v>
      </c>
      <c r="AA1006" s="0" t="s">
        <v>40</v>
      </c>
      <c r="AB1006" s="0" t="s">
        <v>40</v>
      </c>
      <c r="AC1006" s="0" t="s">
        <v>40</v>
      </c>
      <c r="AD1006" s="0" t="s">
        <v>40</v>
      </c>
      <c r="AK1006" s="0" t="s">
        <v>46</v>
      </c>
    </row>
    <row r="1007" customFormat="false" ht="12.8" hidden="false" customHeight="false" outlineLevel="0" collapsed="false">
      <c r="A1007" s="0" t="s">
        <v>742</v>
      </c>
      <c r="B1007" s="0" t="n">
        <v>2051</v>
      </c>
      <c r="C1007" s="0" t="s">
        <v>38</v>
      </c>
      <c r="D1007" s="0" t="s">
        <v>778</v>
      </c>
      <c r="E1007" s="0" t="n">
        <v>0</v>
      </c>
      <c r="F1007" s="0" t="n">
        <v>3.8</v>
      </c>
      <c r="G1007" s="0" t="n">
        <v>8.6</v>
      </c>
      <c r="H1007" s="0" t="n">
        <v>17.3</v>
      </c>
      <c r="I1007" s="0" t="n">
        <v>43.1</v>
      </c>
      <c r="J1007" s="0" t="n">
        <v>34.9</v>
      </c>
      <c r="K1007" s="0" t="n">
        <v>15.4</v>
      </c>
      <c r="L1007" s="0" t="n">
        <v>0</v>
      </c>
      <c r="M1007" s="0" t="n">
        <v>0</v>
      </c>
      <c r="N1007" s="0" t="n">
        <v>0</v>
      </c>
      <c r="O1007" s="0" t="n">
        <v>14.9</v>
      </c>
      <c r="P1007" s="0" t="n">
        <v>13</v>
      </c>
      <c r="Q1007" s="0" t="n">
        <v>3.8</v>
      </c>
      <c r="R1007" s="0" t="s">
        <v>40</v>
      </c>
      <c r="S1007" s="0" t="s">
        <v>40</v>
      </c>
      <c r="T1007" s="0" t="s">
        <v>40</v>
      </c>
      <c r="U1007" s="0" t="s">
        <v>40</v>
      </c>
      <c r="V1007" s="0" t="s">
        <v>40</v>
      </c>
      <c r="W1007" s="0" t="s">
        <v>40</v>
      </c>
      <c r="X1007" s="0" t="s">
        <v>40</v>
      </c>
      <c r="Y1007" s="0" t="s">
        <v>40</v>
      </c>
      <c r="Z1007" s="0" t="s">
        <v>40</v>
      </c>
      <c r="AA1007" s="0" t="s">
        <v>40</v>
      </c>
      <c r="AB1007" s="0" t="s">
        <v>40</v>
      </c>
      <c r="AC1007" s="0" t="s">
        <v>40</v>
      </c>
      <c r="AD1007" s="0" t="s">
        <v>40</v>
      </c>
      <c r="AK1007" s="0" t="s">
        <v>46</v>
      </c>
    </row>
    <row r="1008" customFormat="false" ht="12.8" hidden="false" customHeight="false" outlineLevel="0" collapsed="false">
      <c r="A1008" s="0" t="s">
        <v>742</v>
      </c>
      <c r="B1008" s="0" t="n">
        <v>2081</v>
      </c>
      <c r="C1008" s="0" t="s">
        <v>59</v>
      </c>
      <c r="D1008" s="0" t="s">
        <v>744</v>
      </c>
      <c r="I1008" s="0" t="n">
        <v>2.9161</v>
      </c>
      <c r="K1008" s="0" t="n">
        <v>3.4869</v>
      </c>
      <c r="L1008" s="0" t="n">
        <v>0</v>
      </c>
      <c r="M1008" s="0" t="n">
        <v>37.3</v>
      </c>
      <c r="N1008" s="0" t="n">
        <v>19.6</v>
      </c>
      <c r="O1008" s="0" t="n">
        <v>27.8</v>
      </c>
      <c r="P1008" s="0" t="n">
        <v>1.7</v>
      </c>
      <c r="Q1008" s="0" t="n">
        <v>1.5</v>
      </c>
      <c r="R1008" s="0" t="s">
        <v>41</v>
      </c>
      <c r="S1008" s="0" t="s">
        <v>41</v>
      </c>
      <c r="T1008" s="0" t="s">
        <v>41</v>
      </c>
      <c r="U1008" s="0" t="s">
        <v>41</v>
      </c>
      <c r="V1008" s="0" t="s">
        <v>61</v>
      </c>
      <c r="W1008" s="0" t="s">
        <v>41</v>
      </c>
      <c r="X1008" s="0" t="s">
        <v>41</v>
      </c>
      <c r="Y1008" s="0" t="s">
        <v>40</v>
      </c>
      <c r="Z1008" s="0" t="s">
        <v>40</v>
      </c>
      <c r="AA1008" s="0" t="s">
        <v>40</v>
      </c>
      <c r="AB1008" s="0" t="s">
        <v>40</v>
      </c>
      <c r="AC1008" s="0" t="s">
        <v>40</v>
      </c>
      <c r="AD1008" s="0" t="s">
        <v>40</v>
      </c>
      <c r="AK1008" s="0" t="s">
        <v>65</v>
      </c>
    </row>
    <row r="1009" customFormat="false" ht="12.8" hidden="false" customHeight="false" outlineLevel="0" collapsed="false">
      <c r="A1009" s="0" t="s">
        <v>742</v>
      </c>
      <c r="B1009" s="0" t="n">
        <v>2081</v>
      </c>
      <c r="C1009" s="0" t="s">
        <v>59</v>
      </c>
      <c r="D1009" s="0" t="s">
        <v>783</v>
      </c>
      <c r="I1009" s="0" t="n">
        <v>3.1415</v>
      </c>
      <c r="K1009" s="0" t="n">
        <v>3.2889</v>
      </c>
      <c r="L1009" s="0" t="n">
        <v>0</v>
      </c>
      <c r="M1009" s="0" t="n">
        <v>37.2</v>
      </c>
      <c r="N1009" s="0" t="n">
        <v>19.6</v>
      </c>
      <c r="O1009" s="0" t="n">
        <v>27.8</v>
      </c>
      <c r="P1009" s="0" t="n">
        <v>1.7</v>
      </c>
      <c r="Q1009" s="0" t="n">
        <v>1.5</v>
      </c>
      <c r="R1009" s="0" t="s">
        <v>41</v>
      </c>
      <c r="S1009" s="0" t="s">
        <v>41</v>
      </c>
      <c r="T1009" s="0" t="s">
        <v>41</v>
      </c>
      <c r="U1009" s="0" t="s">
        <v>41</v>
      </c>
      <c r="V1009" s="0" t="s">
        <v>61</v>
      </c>
      <c r="W1009" s="0" t="s">
        <v>41</v>
      </c>
      <c r="X1009" s="0" t="s">
        <v>41</v>
      </c>
      <c r="Y1009" s="0" t="s">
        <v>40</v>
      </c>
      <c r="Z1009" s="0" t="s">
        <v>40</v>
      </c>
      <c r="AA1009" s="0" t="s">
        <v>40</v>
      </c>
      <c r="AB1009" s="0" t="s">
        <v>40</v>
      </c>
      <c r="AC1009" s="0" t="s">
        <v>40</v>
      </c>
      <c r="AD1009" s="0" t="s">
        <v>40</v>
      </c>
      <c r="AK1009" s="0" t="s">
        <v>65</v>
      </c>
    </row>
    <row r="1010" customFormat="false" ht="12.8" hidden="false" customHeight="false" outlineLevel="0" collapsed="false">
      <c r="A1010" s="0" t="s">
        <v>742</v>
      </c>
      <c r="B1010" s="0" t="n">
        <v>2081</v>
      </c>
      <c r="C1010" s="0" t="s">
        <v>38</v>
      </c>
      <c r="D1010" s="0" t="s">
        <v>745</v>
      </c>
      <c r="J1010" s="0" t="n">
        <v>5.8685</v>
      </c>
      <c r="K1010" s="0" t="n">
        <v>78.8</v>
      </c>
      <c r="L1010" s="0" t="n">
        <v>0</v>
      </c>
      <c r="M1010" s="0" t="n">
        <v>38.8</v>
      </c>
      <c r="N1010" s="0" t="n">
        <v>41.5</v>
      </c>
      <c r="O1010" s="0" t="n">
        <v>27.3</v>
      </c>
      <c r="P1010" s="0" t="n">
        <v>0</v>
      </c>
      <c r="Q1010" s="0" t="n">
        <v>0</v>
      </c>
      <c r="R1010" s="0" t="s">
        <v>41</v>
      </c>
      <c r="S1010" s="0" t="s">
        <v>41</v>
      </c>
      <c r="T1010" s="0" t="s">
        <v>41</v>
      </c>
      <c r="U1010" s="0" t="s">
        <v>41</v>
      </c>
      <c r="V1010" s="0" t="s">
        <v>41</v>
      </c>
      <c r="W1010" s="0" t="s">
        <v>41</v>
      </c>
      <c r="X1010" s="0" t="s">
        <v>40</v>
      </c>
      <c r="Y1010" s="0" t="s">
        <v>40</v>
      </c>
      <c r="Z1010" s="0" t="s">
        <v>40</v>
      </c>
      <c r="AA1010" s="0" t="s">
        <v>40</v>
      </c>
      <c r="AB1010" s="0" t="s">
        <v>40</v>
      </c>
      <c r="AC1010" s="0" t="s">
        <v>40</v>
      </c>
      <c r="AD1010" s="0" t="s">
        <v>40</v>
      </c>
      <c r="AK1010" s="0" t="s">
        <v>46</v>
      </c>
    </row>
    <row r="1011" customFormat="false" ht="12.8" hidden="false" customHeight="false" outlineLevel="0" collapsed="false">
      <c r="A1011" s="0" t="s">
        <v>742</v>
      </c>
      <c r="B1011" s="0" t="n">
        <v>2081</v>
      </c>
      <c r="C1011" s="0" t="s">
        <v>38</v>
      </c>
      <c r="D1011" s="0" t="s">
        <v>784</v>
      </c>
      <c r="I1011" s="0" t="n">
        <v>3.0567</v>
      </c>
      <c r="J1011" s="0" t="n">
        <v>94.7</v>
      </c>
      <c r="K1011" s="0" t="n">
        <v>20.2</v>
      </c>
      <c r="L1011" s="0" t="n">
        <v>0</v>
      </c>
      <c r="M1011" s="0" t="n">
        <v>37.8</v>
      </c>
      <c r="N1011" s="0" t="n">
        <v>43.6</v>
      </c>
      <c r="O1011" s="0" t="n">
        <v>26.7</v>
      </c>
      <c r="P1011" s="0" t="n">
        <v>0</v>
      </c>
      <c r="Q1011" s="0" t="n">
        <v>0</v>
      </c>
      <c r="R1011" s="0" t="s">
        <v>41</v>
      </c>
      <c r="S1011" s="0" t="s">
        <v>41</v>
      </c>
      <c r="T1011" s="0" t="s">
        <v>41</v>
      </c>
      <c r="U1011" s="0" t="s">
        <v>41</v>
      </c>
      <c r="V1011" s="0" t="s">
        <v>41</v>
      </c>
      <c r="W1011" s="0" t="s">
        <v>40</v>
      </c>
      <c r="X1011" s="0" t="s">
        <v>40</v>
      </c>
      <c r="Y1011" s="0" t="s">
        <v>40</v>
      </c>
      <c r="Z1011" s="0" t="s">
        <v>40</v>
      </c>
      <c r="AA1011" s="0" t="s">
        <v>40</v>
      </c>
      <c r="AB1011" s="0" t="s">
        <v>40</v>
      </c>
      <c r="AC1011" s="0" t="s">
        <v>40</v>
      </c>
      <c r="AD1011" s="0" t="s">
        <v>40</v>
      </c>
      <c r="AK1011" s="0" t="s">
        <v>46</v>
      </c>
    </row>
    <row r="1012" customFormat="false" ht="12.8" hidden="false" customHeight="false" outlineLevel="0" collapsed="false">
      <c r="A1012" s="0" t="s">
        <v>742</v>
      </c>
      <c r="B1012" s="0" t="n">
        <v>2081</v>
      </c>
      <c r="C1012" s="0" t="s">
        <v>38</v>
      </c>
      <c r="D1012" s="0" t="s">
        <v>747</v>
      </c>
      <c r="J1012" s="0" t="n">
        <v>4.7963</v>
      </c>
      <c r="K1012" s="0" t="n">
        <v>66.9</v>
      </c>
      <c r="L1012" s="0" t="n">
        <v>0</v>
      </c>
      <c r="M1012" s="0" t="n">
        <v>28.4</v>
      </c>
      <c r="N1012" s="0" t="n">
        <v>40.1</v>
      </c>
      <c r="O1012" s="0" t="n">
        <v>9.5</v>
      </c>
      <c r="P1012" s="0" t="n">
        <v>0</v>
      </c>
      <c r="Q1012" s="0" t="n">
        <v>0</v>
      </c>
      <c r="R1012" s="0" t="s">
        <v>41</v>
      </c>
      <c r="S1012" s="0" t="s">
        <v>41</v>
      </c>
      <c r="T1012" s="0" t="s">
        <v>41</v>
      </c>
      <c r="U1012" s="0" t="s">
        <v>41</v>
      </c>
      <c r="V1012" s="0" t="s">
        <v>41</v>
      </c>
      <c r="W1012" s="0" t="s">
        <v>41</v>
      </c>
      <c r="X1012" s="0" t="s">
        <v>40</v>
      </c>
      <c r="Y1012" s="0" t="s">
        <v>40</v>
      </c>
      <c r="Z1012" s="0" t="s">
        <v>40</v>
      </c>
      <c r="AA1012" s="0" t="s">
        <v>40</v>
      </c>
      <c r="AB1012" s="0" t="s">
        <v>40</v>
      </c>
      <c r="AC1012" s="0" t="s">
        <v>40</v>
      </c>
      <c r="AD1012" s="0" t="s">
        <v>40</v>
      </c>
      <c r="AK1012" s="0" t="s">
        <v>46</v>
      </c>
    </row>
    <row r="1013" customFormat="false" ht="12.8" hidden="false" customHeight="false" outlineLevel="0" collapsed="false">
      <c r="A1013" s="0" t="s">
        <v>742</v>
      </c>
      <c r="B1013" s="0" t="n">
        <v>2081</v>
      </c>
      <c r="C1013" s="0" t="s">
        <v>38</v>
      </c>
      <c r="D1013" s="0" t="s">
        <v>785</v>
      </c>
      <c r="I1013" s="0" t="n">
        <v>3.0026</v>
      </c>
      <c r="J1013" s="0" t="n">
        <v>59.4</v>
      </c>
      <c r="K1013" s="0" t="n">
        <v>30.7</v>
      </c>
      <c r="L1013" s="0" t="n">
        <v>0</v>
      </c>
      <c r="M1013" s="0" t="n">
        <v>25.6</v>
      </c>
      <c r="N1013" s="0" t="n">
        <v>40.4</v>
      </c>
      <c r="O1013" s="0" t="n">
        <v>12.1</v>
      </c>
      <c r="P1013" s="0" t="n">
        <v>0</v>
      </c>
      <c r="Q1013" s="0" t="n">
        <v>0</v>
      </c>
      <c r="R1013" s="0" t="s">
        <v>41</v>
      </c>
      <c r="S1013" s="0" t="s">
        <v>41</v>
      </c>
      <c r="T1013" s="0" t="s">
        <v>41</v>
      </c>
      <c r="U1013" s="0" t="s">
        <v>41</v>
      </c>
      <c r="V1013" s="0" t="s">
        <v>41</v>
      </c>
      <c r="W1013" s="0" t="s">
        <v>40</v>
      </c>
      <c r="X1013" s="0" t="s">
        <v>40</v>
      </c>
      <c r="Y1013" s="0" t="s">
        <v>40</v>
      </c>
      <c r="Z1013" s="0" t="s">
        <v>40</v>
      </c>
      <c r="AA1013" s="0" t="s">
        <v>40</v>
      </c>
      <c r="AB1013" s="0" t="s">
        <v>40</v>
      </c>
      <c r="AC1013" s="0" t="s">
        <v>40</v>
      </c>
      <c r="AD1013" s="0" t="s">
        <v>40</v>
      </c>
      <c r="AK1013" s="0" t="s">
        <v>46</v>
      </c>
    </row>
    <row r="1014" customFormat="false" ht="12.8" hidden="false" customHeight="false" outlineLevel="0" collapsed="false">
      <c r="A1014" s="0" t="s">
        <v>742</v>
      </c>
      <c r="B1014" s="0" t="n">
        <v>2081</v>
      </c>
      <c r="C1014" s="0" t="s">
        <v>38</v>
      </c>
      <c r="D1014" s="0" t="s">
        <v>749</v>
      </c>
      <c r="J1014" s="0" t="n">
        <v>4.7963</v>
      </c>
      <c r="K1014" s="0" t="n">
        <v>66.9</v>
      </c>
      <c r="L1014" s="0" t="n">
        <v>0</v>
      </c>
      <c r="M1014" s="0" t="n">
        <v>21.5</v>
      </c>
      <c r="N1014" s="0" t="n">
        <v>35.6</v>
      </c>
      <c r="O1014" s="0" t="n">
        <v>10.1</v>
      </c>
      <c r="P1014" s="0" t="n">
        <v>0</v>
      </c>
      <c r="Q1014" s="0" t="n">
        <v>0</v>
      </c>
      <c r="R1014" s="0" t="s">
        <v>41</v>
      </c>
      <c r="S1014" s="0" t="s">
        <v>41</v>
      </c>
      <c r="T1014" s="0" t="s">
        <v>41</v>
      </c>
      <c r="U1014" s="0" t="s">
        <v>41</v>
      </c>
      <c r="V1014" s="0" t="s">
        <v>41</v>
      </c>
      <c r="W1014" s="0" t="s">
        <v>41</v>
      </c>
      <c r="X1014" s="0" t="s">
        <v>40</v>
      </c>
      <c r="Y1014" s="0" t="s">
        <v>40</v>
      </c>
      <c r="Z1014" s="0" t="s">
        <v>40</v>
      </c>
      <c r="AA1014" s="0" t="s">
        <v>40</v>
      </c>
      <c r="AB1014" s="0" t="s">
        <v>40</v>
      </c>
      <c r="AC1014" s="0" t="s">
        <v>40</v>
      </c>
      <c r="AD1014" s="0" t="s">
        <v>40</v>
      </c>
      <c r="AK1014" s="0" t="s">
        <v>46</v>
      </c>
    </row>
    <row r="1015" customFormat="false" ht="12.8" hidden="false" customHeight="false" outlineLevel="0" collapsed="false">
      <c r="A1015" s="0" t="s">
        <v>742</v>
      </c>
      <c r="B1015" s="0" t="n">
        <v>2081</v>
      </c>
      <c r="C1015" s="0" t="s">
        <v>38</v>
      </c>
      <c r="D1015" s="0" t="s">
        <v>786</v>
      </c>
      <c r="I1015" s="0" t="n">
        <v>3.0026</v>
      </c>
      <c r="J1015" s="0" t="n">
        <v>59.4</v>
      </c>
      <c r="K1015" s="0" t="n">
        <v>30.7</v>
      </c>
      <c r="L1015" s="0" t="n">
        <v>0</v>
      </c>
      <c r="M1015" s="0" t="n">
        <v>23.6</v>
      </c>
      <c r="N1015" s="0" t="n">
        <v>41.5</v>
      </c>
      <c r="O1015" s="0" t="n">
        <v>6.4</v>
      </c>
      <c r="P1015" s="0" t="n">
        <v>0</v>
      </c>
      <c r="Q1015" s="0" t="n">
        <v>0</v>
      </c>
      <c r="R1015" s="0" t="s">
        <v>41</v>
      </c>
      <c r="S1015" s="0" t="s">
        <v>41</v>
      </c>
      <c r="T1015" s="0" t="s">
        <v>41</v>
      </c>
      <c r="U1015" s="0" t="s">
        <v>41</v>
      </c>
      <c r="V1015" s="0" t="s">
        <v>41</v>
      </c>
      <c r="W1015" s="0" t="s">
        <v>40</v>
      </c>
      <c r="X1015" s="0" t="s">
        <v>40</v>
      </c>
      <c r="Y1015" s="0" t="s">
        <v>40</v>
      </c>
      <c r="Z1015" s="0" t="s">
        <v>40</v>
      </c>
      <c r="AA1015" s="0" t="s">
        <v>40</v>
      </c>
      <c r="AB1015" s="0" t="s">
        <v>40</v>
      </c>
      <c r="AC1015" s="0" t="s">
        <v>40</v>
      </c>
      <c r="AD1015" s="0" t="s">
        <v>40</v>
      </c>
      <c r="AK1015" s="0" t="s">
        <v>46</v>
      </c>
    </row>
    <row r="1016" customFormat="false" ht="12.8" hidden="false" customHeight="false" outlineLevel="0" collapsed="false">
      <c r="A1016" s="0" t="s">
        <v>742</v>
      </c>
      <c r="B1016" s="0" t="n">
        <v>2081</v>
      </c>
      <c r="C1016" s="0" t="s">
        <v>38</v>
      </c>
      <c r="D1016" s="0" t="s">
        <v>787</v>
      </c>
      <c r="J1016" s="0" t="n">
        <v>3.0729</v>
      </c>
      <c r="K1016" s="0" t="n">
        <v>30.8</v>
      </c>
      <c r="L1016" s="0" t="n">
        <v>0</v>
      </c>
      <c r="M1016" s="0" t="n">
        <v>13</v>
      </c>
      <c r="N1016" s="0" t="n">
        <v>38</v>
      </c>
      <c r="O1016" s="0" t="n">
        <v>0.3</v>
      </c>
      <c r="P1016" s="0" t="n">
        <v>0</v>
      </c>
      <c r="Q1016" s="0" t="n">
        <v>0</v>
      </c>
      <c r="R1016" s="0" t="s">
        <v>41</v>
      </c>
      <c r="S1016" s="0" t="s">
        <v>41</v>
      </c>
      <c r="T1016" s="0" t="s">
        <v>41</v>
      </c>
      <c r="U1016" s="0" t="s">
        <v>41</v>
      </c>
      <c r="V1016" s="0" t="s">
        <v>41</v>
      </c>
      <c r="W1016" s="0" t="s">
        <v>41</v>
      </c>
      <c r="X1016" s="0" t="s">
        <v>40</v>
      </c>
      <c r="Y1016" s="0" t="s">
        <v>40</v>
      </c>
      <c r="Z1016" s="0" t="s">
        <v>40</v>
      </c>
      <c r="AA1016" s="0" t="s">
        <v>40</v>
      </c>
      <c r="AB1016" s="0" t="s">
        <v>40</v>
      </c>
      <c r="AC1016" s="0" t="s">
        <v>40</v>
      </c>
      <c r="AD1016" s="0" t="s">
        <v>40</v>
      </c>
      <c r="AK1016" s="0" t="s">
        <v>46</v>
      </c>
    </row>
    <row r="1017" customFormat="false" ht="12.8" hidden="false" customHeight="false" outlineLevel="0" collapsed="false">
      <c r="A1017" s="0" t="s">
        <v>742</v>
      </c>
      <c r="B1017" s="0" t="n">
        <v>2081</v>
      </c>
      <c r="C1017" s="0" t="s">
        <v>38</v>
      </c>
      <c r="D1017" s="0" t="s">
        <v>788</v>
      </c>
      <c r="J1017" s="0" t="n">
        <v>3.0729</v>
      </c>
      <c r="K1017" s="0" t="n">
        <v>30.8</v>
      </c>
      <c r="L1017" s="0" t="n">
        <v>0</v>
      </c>
      <c r="M1017" s="0" t="n">
        <v>13</v>
      </c>
      <c r="N1017" s="0" t="n">
        <v>38</v>
      </c>
      <c r="O1017" s="0" t="n">
        <v>0.3</v>
      </c>
      <c r="P1017" s="0" t="n">
        <v>0</v>
      </c>
      <c r="Q1017" s="0" t="n">
        <v>0</v>
      </c>
      <c r="R1017" s="0" t="s">
        <v>41</v>
      </c>
      <c r="S1017" s="0" t="s">
        <v>41</v>
      </c>
      <c r="T1017" s="0" t="s">
        <v>41</v>
      </c>
      <c r="U1017" s="0" t="s">
        <v>41</v>
      </c>
      <c r="V1017" s="0" t="s">
        <v>41</v>
      </c>
      <c r="W1017" s="0" t="s">
        <v>41</v>
      </c>
      <c r="X1017" s="0" t="s">
        <v>40</v>
      </c>
      <c r="Y1017" s="0" t="s">
        <v>40</v>
      </c>
      <c r="Z1017" s="0" t="s">
        <v>40</v>
      </c>
      <c r="AA1017" s="0" t="s">
        <v>40</v>
      </c>
      <c r="AB1017" s="0" t="s">
        <v>40</v>
      </c>
      <c r="AC1017" s="0" t="s">
        <v>40</v>
      </c>
      <c r="AD1017" s="0" t="s">
        <v>40</v>
      </c>
      <c r="AK1017" s="0" t="s">
        <v>46</v>
      </c>
    </row>
    <row r="1018" customFormat="false" ht="12.8" hidden="false" customHeight="false" outlineLevel="0" collapsed="false">
      <c r="A1018" s="0" t="s">
        <v>742</v>
      </c>
      <c r="B1018" s="0" t="n">
        <v>2081</v>
      </c>
      <c r="C1018" s="0" t="s">
        <v>38</v>
      </c>
      <c r="D1018" s="0" t="s">
        <v>753</v>
      </c>
      <c r="E1018" s="0" t="n">
        <v>0</v>
      </c>
      <c r="F1018" s="0" t="n">
        <v>3.1</v>
      </c>
      <c r="G1018" s="0" t="n">
        <v>11.9</v>
      </c>
      <c r="J1018" s="0" t="n">
        <v>5.6705</v>
      </c>
      <c r="L1018" s="0" t="n">
        <v>1.0474</v>
      </c>
      <c r="M1018" s="0" t="n">
        <v>39.7</v>
      </c>
      <c r="N1018" s="0" t="n">
        <v>45</v>
      </c>
      <c r="O1018" s="0" t="n">
        <v>23.9</v>
      </c>
      <c r="P1018" s="0" t="n">
        <v>3.4</v>
      </c>
      <c r="Q1018" s="0" t="n">
        <v>0</v>
      </c>
      <c r="R1018" s="0" t="s">
        <v>40</v>
      </c>
      <c r="S1018" s="0" t="s">
        <v>40</v>
      </c>
      <c r="T1018" s="0" t="s">
        <v>40</v>
      </c>
      <c r="U1018" s="0" t="s">
        <v>41</v>
      </c>
      <c r="V1018" s="0" t="s">
        <v>41</v>
      </c>
      <c r="W1018" s="0" t="s">
        <v>41</v>
      </c>
      <c r="X1018" s="0" t="s">
        <v>41</v>
      </c>
      <c r="Y1018" s="0" t="s">
        <v>41</v>
      </c>
      <c r="Z1018" s="0" t="s">
        <v>40</v>
      </c>
      <c r="AA1018" s="0" t="s">
        <v>40</v>
      </c>
      <c r="AB1018" s="0" t="s">
        <v>40</v>
      </c>
      <c r="AC1018" s="0" t="s">
        <v>40</v>
      </c>
      <c r="AD1018" s="0" t="s">
        <v>40</v>
      </c>
      <c r="AK1018" s="0" t="s">
        <v>46</v>
      </c>
    </row>
    <row r="1019" customFormat="false" ht="12.8" hidden="false" customHeight="false" outlineLevel="0" collapsed="false">
      <c r="A1019" s="0" t="s">
        <v>742</v>
      </c>
      <c r="B1019" s="0" t="n">
        <v>2081</v>
      </c>
      <c r="C1019" s="0" t="s">
        <v>38</v>
      </c>
      <c r="D1019" s="0" t="s">
        <v>754</v>
      </c>
      <c r="E1019" s="0" t="n">
        <v>0</v>
      </c>
      <c r="F1019" s="0" t="n">
        <v>1.6</v>
      </c>
      <c r="G1019" s="0" t="n">
        <v>8.9</v>
      </c>
      <c r="K1019" s="0" t="n">
        <v>5.011</v>
      </c>
      <c r="L1019" s="0" t="n">
        <v>0</v>
      </c>
      <c r="M1019" s="0" t="n">
        <v>29</v>
      </c>
      <c r="N1019" s="0" t="n">
        <v>38.8</v>
      </c>
      <c r="O1019" s="0" t="n">
        <v>17.9</v>
      </c>
      <c r="P1019" s="0" t="n">
        <v>1.2</v>
      </c>
      <c r="Q1019" s="0" t="n">
        <v>0</v>
      </c>
      <c r="R1019" s="0" t="s">
        <v>40</v>
      </c>
      <c r="S1019" s="0" t="s">
        <v>40</v>
      </c>
      <c r="T1019" s="0" t="s">
        <v>40</v>
      </c>
      <c r="U1019" s="0" t="s">
        <v>41</v>
      </c>
      <c r="V1019" s="0" t="s">
        <v>41</v>
      </c>
      <c r="W1019" s="0" t="s">
        <v>41</v>
      </c>
      <c r="X1019" s="0" t="s">
        <v>41</v>
      </c>
      <c r="Y1019" s="0" t="s">
        <v>40</v>
      </c>
      <c r="Z1019" s="0" t="s">
        <v>40</v>
      </c>
      <c r="AA1019" s="0" t="s">
        <v>40</v>
      </c>
      <c r="AB1019" s="0" t="s">
        <v>40</v>
      </c>
      <c r="AC1019" s="0" t="s">
        <v>40</v>
      </c>
      <c r="AD1019" s="0" t="s">
        <v>40</v>
      </c>
      <c r="AK1019" s="0" t="s">
        <v>46</v>
      </c>
    </row>
    <row r="1020" customFormat="false" ht="12.8" hidden="false" customHeight="false" outlineLevel="0" collapsed="false">
      <c r="A1020" s="0" t="s">
        <v>742</v>
      </c>
      <c r="B1020" s="0" t="n">
        <v>2081</v>
      </c>
      <c r="C1020" s="0" t="s">
        <v>38</v>
      </c>
      <c r="D1020" s="0" t="s">
        <v>756</v>
      </c>
      <c r="E1020" s="0" t="n">
        <v>0</v>
      </c>
      <c r="F1020" s="0" t="n">
        <v>1.6</v>
      </c>
      <c r="G1020" s="0" t="n">
        <v>8.9</v>
      </c>
      <c r="H1020" s="0" t="n">
        <v>45.8</v>
      </c>
      <c r="K1020" s="0" t="n">
        <v>3.6935</v>
      </c>
      <c r="L1020" s="0" t="n">
        <v>3.3</v>
      </c>
      <c r="M1020" s="0" t="n">
        <v>28.7</v>
      </c>
      <c r="N1020" s="0" t="n">
        <v>37.3</v>
      </c>
      <c r="O1020" s="0" t="n">
        <v>17.9</v>
      </c>
      <c r="P1020" s="0" t="n">
        <v>1.2</v>
      </c>
      <c r="Q1020" s="0" t="n">
        <v>0</v>
      </c>
      <c r="R1020" s="0" t="s">
        <v>40</v>
      </c>
      <c r="S1020" s="0" t="s">
        <v>40</v>
      </c>
      <c r="T1020" s="0" t="s">
        <v>40</v>
      </c>
      <c r="U1020" s="0" t="s">
        <v>40</v>
      </c>
      <c r="V1020" s="0" t="s">
        <v>41</v>
      </c>
      <c r="W1020" s="0" t="s">
        <v>41</v>
      </c>
      <c r="X1020" s="0" t="s">
        <v>41</v>
      </c>
      <c r="Y1020" s="0" t="s">
        <v>40</v>
      </c>
      <c r="Z1020" s="0" t="s">
        <v>40</v>
      </c>
      <c r="AA1020" s="0" t="s">
        <v>40</v>
      </c>
      <c r="AB1020" s="0" t="s">
        <v>40</v>
      </c>
      <c r="AC1020" s="0" t="s">
        <v>40</v>
      </c>
      <c r="AD1020" s="0" t="s">
        <v>40</v>
      </c>
      <c r="AK1020" s="0" t="s">
        <v>46</v>
      </c>
    </row>
    <row r="1021" customFormat="false" ht="12.8" hidden="false" customHeight="false" outlineLevel="0" collapsed="false">
      <c r="A1021" s="0" t="s">
        <v>742</v>
      </c>
      <c r="B1021" s="0" t="n">
        <v>2081</v>
      </c>
      <c r="C1021" s="0" t="s">
        <v>38</v>
      </c>
      <c r="D1021" s="0" t="s">
        <v>758</v>
      </c>
      <c r="E1021" s="0" t="n">
        <v>0</v>
      </c>
      <c r="F1021" s="0" t="n">
        <v>2</v>
      </c>
      <c r="G1021" s="0" t="n">
        <v>10.2</v>
      </c>
      <c r="J1021" s="0" t="n">
        <v>5.2263</v>
      </c>
      <c r="K1021" s="0" t="n">
        <v>58.5</v>
      </c>
      <c r="L1021" s="0" t="n">
        <v>0</v>
      </c>
      <c r="M1021" s="0" t="n">
        <v>0</v>
      </c>
      <c r="N1021" s="0" t="n">
        <v>46.8</v>
      </c>
      <c r="O1021" s="0" t="n">
        <v>5.6</v>
      </c>
      <c r="P1021" s="0" t="n">
        <v>0.5</v>
      </c>
      <c r="Q1021" s="0" t="n">
        <v>0</v>
      </c>
      <c r="R1021" s="0" t="s">
        <v>40</v>
      </c>
      <c r="S1021" s="0" t="s">
        <v>40</v>
      </c>
      <c r="T1021" s="0" t="s">
        <v>40</v>
      </c>
      <c r="U1021" s="0" t="s">
        <v>41</v>
      </c>
      <c r="V1021" s="0" t="s">
        <v>41</v>
      </c>
      <c r="W1021" s="0" t="s">
        <v>41</v>
      </c>
      <c r="X1021" s="0" t="s">
        <v>40</v>
      </c>
      <c r="Y1021" s="0" t="s">
        <v>40</v>
      </c>
      <c r="Z1021" s="0" t="s">
        <v>40</v>
      </c>
      <c r="AA1021" s="0" t="s">
        <v>40</v>
      </c>
      <c r="AB1021" s="0" t="s">
        <v>40</v>
      </c>
      <c r="AC1021" s="0" t="s">
        <v>40</v>
      </c>
      <c r="AD1021" s="0" t="s">
        <v>40</v>
      </c>
      <c r="AK1021" s="0" t="s">
        <v>46</v>
      </c>
    </row>
    <row r="1022" customFormat="false" ht="12.8" hidden="false" customHeight="false" outlineLevel="0" collapsed="false">
      <c r="A1022" s="0" t="s">
        <v>742</v>
      </c>
      <c r="B1022" s="0" t="n">
        <v>2081</v>
      </c>
      <c r="C1022" s="0" t="s">
        <v>38</v>
      </c>
      <c r="D1022" s="0" t="s">
        <v>793</v>
      </c>
      <c r="I1022" s="0" t="n">
        <v>2.1133</v>
      </c>
      <c r="K1022" s="0" t="n">
        <v>2.7052</v>
      </c>
      <c r="L1022" s="0" t="n">
        <v>0</v>
      </c>
      <c r="M1022" s="0" t="n">
        <v>26.5</v>
      </c>
      <c r="N1022" s="0" t="n">
        <v>44.2</v>
      </c>
      <c r="O1022" s="0" t="n">
        <v>5.3</v>
      </c>
      <c r="P1022" s="0" t="n">
        <v>0.6</v>
      </c>
      <c r="Q1022" s="0" t="n">
        <v>0</v>
      </c>
      <c r="R1022" s="0" t="s">
        <v>41</v>
      </c>
      <c r="S1022" s="0" t="s">
        <v>41</v>
      </c>
      <c r="T1022" s="0" t="s">
        <v>41</v>
      </c>
      <c r="U1022" s="0" t="s">
        <v>41</v>
      </c>
      <c r="V1022" s="0" t="s">
        <v>41</v>
      </c>
      <c r="W1022" s="0" t="s">
        <v>41</v>
      </c>
      <c r="X1022" s="0" t="s">
        <v>41</v>
      </c>
      <c r="Y1022" s="0" t="s">
        <v>40</v>
      </c>
      <c r="Z1022" s="0" t="s">
        <v>40</v>
      </c>
      <c r="AA1022" s="0" t="s">
        <v>40</v>
      </c>
      <c r="AB1022" s="0" t="s">
        <v>40</v>
      </c>
      <c r="AC1022" s="0" t="s">
        <v>40</v>
      </c>
      <c r="AD1022" s="0" t="s">
        <v>40</v>
      </c>
      <c r="AK1022" s="0" t="s">
        <v>46</v>
      </c>
    </row>
    <row r="1023" customFormat="false" ht="12.8" hidden="false" customHeight="false" outlineLevel="0" collapsed="false">
      <c r="A1023" s="0" t="s">
        <v>742</v>
      </c>
      <c r="B1023" s="0" t="n">
        <v>2081</v>
      </c>
      <c r="C1023" s="0" t="s">
        <v>38</v>
      </c>
      <c r="D1023" s="0" t="s">
        <v>797</v>
      </c>
      <c r="J1023" s="0" t="n">
        <v>5.6408</v>
      </c>
      <c r="K1023" s="0" t="n">
        <v>1.6189</v>
      </c>
      <c r="N1023" s="0" t="n">
        <v>1.8442</v>
      </c>
      <c r="O1023" s="0" t="n">
        <v>7.4</v>
      </c>
      <c r="P1023" s="0" t="n">
        <v>1.9</v>
      </c>
      <c r="Q1023" s="0" t="n">
        <v>0</v>
      </c>
      <c r="R1023" s="0" t="s">
        <v>41</v>
      </c>
      <c r="S1023" s="0" t="s">
        <v>41</v>
      </c>
      <c r="T1023" s="0" t="s">
        <v>41</v>
      </c>
      <c r="U1023" s="0" t="s">
        <v>41</v>
      </c>
      <c r="V1023" s="0" t="s">
        <v>41</v>
      </c>
      <c r="W1023" s="0" t="s">
        <v>41</v>
      </c>
      <c r="X1023" s="0" t="s">
        <v>41</v>
      </c>
      <c r="Y1023" s="0" t="s">
        <v>41</v>
      </c>
      <c r="Z1023" s="0" t="s">
        <v>41</v>
      </c>
      <c r="AA1023" s="0" t="s">
        <v>41</v>
      </c>
      <c r="AK1023" s="0" t="s">
        <v>46</v>
      </c>
    </row>
    <row r="1024" customFormat="false" ht="12.8" hidden="false" customHeight="false" outlineLevel="0" collapsed="false">
      <c r="A1024" s="0" t="s">
        <v>742</v>
      </c>
      <c r="B1024" s="0" t="n">
        <v>2081</v>
      </c>
      <c r="C1024" s="0" t="s">
        <v>38</v>
      </c>
      <c r="D1024" s="0" t="s">
        <v>795</v>
      </c>
      <c r="I1024" s="0" t="n">
        <v>3.0299</v>
      </c>
      <c r="K1024" s="0" t="n">
        <v>2.218</v>
      </c>
      <c r="N1024" s="0" t="n">
        <v>2.052</v>
      </c>
      <c r="O1024" s="0" t="n">
        <v>7.4</v>
      </c>
      <c r="P1024" s="0" t="n">
        <v>1.9</v>
      </c>
      <c r="Q1024" s="0" t="n">
        <v>0</v>
      </c>
      <c r="R1024" s="0" t="s">
        <v>41</v>
      </c>
      <c r="S1024" s="0" t="s">
        <v>41</v>
      </c>
      <c r="T1024" s="0" t="s">
        <v>41</v>
      </c>
      <c r="U1024" s="0" t="s">
        <v>41</v>
      </c>
      <c r="V1024" s="0" t="s">
        <v>41</v>
      </c>
      <c r="W1024" s="0" t="s">
        <v>41</v>
      </c>
      <c r="X1024" s="0" t="s">
        <v>41</v>
      </c>
      <c r="Y1024" s="0" t="s">
        <v>41</v>
      </c>
      <c r="Z1024" s="0" t="s">
        <v>41</v>
      </c>
      <c r="AA1024" s="0" t="s">
        <v>41</v>
      </c>
      <c r="AB1024" s="0" t="s">
        <v>40</v>
      </c>
      <c r="AC1024" s="0" t="s">
        <v>40</v>
      </c>
      <c r="AD1024" s="0" t="s">
        <v>40</v>
      </c>
      <c r="AK1024" s="0" t="s">
        <v>46</v>
      </c>
    </row>
    <row r="1025" customFormat="false" ht="12.8" hidden="false" customHeight="false" outlineLevel="0" collapsed="false">
      <c r="A1025" s="0" t="s">
        <v>742</v>
      </c>
      <c r="B1025" s="0" t="n">
        <v>2081</v>
      </c>
      <c r="C1025" s="0" t="s">
        <v>38</v>
      </c>
      <c r="D1025" s="0" t="s">
        <v>767</v>
      </c>
      <c r="E1025" s="0" t="n">
        <v>0</v>
      </c>
      <c r="F1025" s="0" t="n">
        <v>2.2</v>
      </c>
      <c r="G1025" s="0" t="n">
        <v>9.4</v>
      </c>
      <c r="J1025" s="0" t="n">
        <v>2.6674</v>
      </c>
      <c r="K1025" s="0" t="n">
        <v>42.8</v>
      </c>
      <c r="L1025" s="0" t="n">
        <v>0</v>
      </c>
      <c r="M1025" s="0" t="n">
        <v>27.1</v>
      </c>
      <c r="N1025" s="0" t="n">
        <v>38.2</v>
      </c>
      <c r="O1025" s="0" t="n">
        <v>7.4</v>
      </c>
      <c r="P1025" s="0" t="n">
        <v>0</v>
      </c>
      <c r="Q1025" s="0" t="n">
        <v>0</v>
      </c>
      <c r="R1025" s="0" t="s">
        <v>40</v>
      </c>
      <c r="S1025" s="0" t="s">
        <v>40</v>
      </c>
      <c r="T1025" s="0" t="s">
        <v>40</v>
      </c>
      <c r="U1025" s="0" t="s">
        <v>41</v>
      </c>
      <c r="V1025" s="0" t="s">
        <v>41</v>
      </c>
      <c r="W1025" s="0" t="s">
        <v>41</v>
      </c>
      <c r="X1025" s="0" t="s">
        <v>40</v>
      </c>
      <c r="Y1025" s="0" t="s">
        <v>40</v>
      </c>
      <c r="Z1025" s="0" t="s">
        <v>40</v>
      </c>
      <c r="AA1025" s="0" t="s">
        <v>40</v>
      </c>
      <c r="AB1025" s="0" t="s">
        <v>40</v>
      </c>
      <c r="AC1025" s="0" t="s">
        <v>40</v>
      </c>
      <c r="AD1025" s="0" t="s">
        <v>40</v>
      </c>
      <c r="AK1025" s="0" t="s">
        <v>46</v>
      </c>
    </row>
    <row r="1026" customFormat="false" ht="12.8" hidden="false" customHeight="false" outlineLevel="0" collapsed="false">
      <c r="A1026" s="0" t="s">
        <v>742</v>
      </c>
      <c r="B1026" s="0" t="n">
        <v>2081</v>
      </c>
      <c r="C1026" s="0" t="s">
        <v>38</v>
      </c>
      <c r="D1026" s="0" t="s">
        <v>768</v>
      </c>
      <c r="E1026" s="0" t="n">
        <v>0</v>
      </c>
      <c r="F1026" s="0" t="n">
        <v>2.2</v>
      </c>
      <c r="G1026" s="0" t="n">
        <v>10.1</v>
      </c>
      <c r="J1026" s="0" t="n">
        <v>5.0637</v>
      </c>
      <c r="K1026" s="0" t="n">
        <v>58.2</v>
      </c>
      <c r="L1026" s="0" t="n">
        <v>0</v>
      </c>
      <c r="M1026" s="0" t="n">
        <v>24</v>
      </c>
      <c r="N1026" s="0" t="n">
        <v>37.2</v>
      </c>
      <c r="O1026" s="0" t="n">
        <v>20.3</v>
      </c>
      <c r="P1026" s="0" t="n">
        <v>2</v>
      </c>
      <c r="Q1026" s="0" t="n">
        <v>0</v>
      </c>
      <c r="R1026" s="0" t="s">
        <v>40</v>
      </c>
      <c r="S1026" s="0" t="s">
        <v>40</v>
      </c>
      <c r="T1026" s="0" t="s">
        <v>40</v>
      </c>
      <c r="U1026" s="0" t="s">
        <v>41</v>
      </c>
      <c r="V1026" s="0" t="s">
        <v>41</v>
      </c>
      <c r="W1026" s="0" t="s">
        <v>41</v>
      </c>
      <c r="X1026" s="0" t="s">
        <v>40</v>
      </c>
      <c r="Y1026" s="0" t="s">
        <v>40</v>
      </c>
      <c r="Z1026" s="0" t="s">
        <v>40</v>
      </c>
      <c r="AA1026" s="0" t="s">
        <v>40</v>
      </c>
      <c r="AB1026" s="0" t="s">
        <v>40</v>
      </c>
      <c r="AC1026" s="0" t="s">
        <v>40</v>
      </c>
      <c r="AD1026" s="0" t="s">
        <v>40</v>
      </c>
      <c r="AK1026" s="0" t="s">
        <v>46</v>
      </c>
    </row>
    <row r="1027" customFormat="false" ht="12.8" hidden="false" customHeight="false" outlineLevel="0" collapsed="false">
      <c r="A1027" s="0" t="s">
        <v>742</v>
      </c>
      <c r="B1027" s="0" t="n">
        <v>2081</v>
      </c>
      <c r="C1027" s="0" t="s">
        <v>38</v>
      </c>
      <c r="D1027" s="0" t="s">
        <v>770</v>
      </c>
      <c r="E1027" s="0" t="n">
        <v>0</v>
      </c>
      <c r="F1027" s="0" t="n">
        <v>2.2</v>
      </c>
      <c r="G1027" s="0" t="n">
        <v>10.1</v>
      </c>
      <c r="J1027" s="0" t="n">
        <v>4.0478</v>
      </c>
      <c r="K1027" s="0" t="n">
        <v>54</v>
      </c>
      <c r="L1027" s="0" t="n">
        <v>0</v>
      </c>
      <c r="M1027" s="0" t="n">
        <v>33.1</v>
      </c>
      <c r="N1027" s="0" t="n">
        <v>43</v>
      </c>
      <c r="O1027" s="0" t="n">
        <v>20.3</v>
      </c>
      <c r="P1027" s="0" t="n">
        <v>2</v>
      </c>
      <c r="Q1027" s="0" t="n">
        <v>0</v>
      </c>
      <c r="R1027" s="0" t="s">
        <v>40</v>
      </c>
      <c r="S1027" s="0" t="s">
        <v>40</v>
      </c>
      <c r="T1027" s="0" t="s">
        <v>40</v>
      </c>
      <c r="U1027" s="0" t="s">
        <v>41</v>
      </c>
      <c r="V1027" s="0" t="s">
        <v>41</v>
      </c>
      <c r="W1027" s="0" t="s">
        <v>41</v>
      </c>
      <c r="X1027" s="0" t="s">
        <v>40</v>
      </c>
      <c r="Y1027" s="0" t="s">
        <v>40</v>
      </c>
      <c r="Z1027" s="0" t="s">
        <v>40</v>
      </c>
      <c r="AA1027" s="0" t="s">
        <v>40</v>
      </c>
      <c r="AB1027" s="0" t="s">
        <v>40</v>
      </c>
      <c r="AC1027" s="0" t="s">
        <v>40</v>
      </c>
      <c r="AD1027" s="0" t="s">
        <v>40</v>
      </c>
      <c r="AK1027" s="0" t="s">
        <v>46</v>
      </c>
    </row>
    <row r="1028" customFormat="false" ht="12.8" hidden="false" customHeight="false" outlineLevel="0" collapsed="false">
      <c r="A1028" s="0" t="s">
        <v>742</v>
      </c>
      <c r="B1028" s="0" t="n">
        <v>2081</v>
      </c>
      <c r="C1028" s="0" t="s">
        <v>38</v>
      </c>
      <c r="D1028" s="0" t="s">
        <v>772</v>
      </c>
      <c r="E1028" s="0" t="n">
        <v>0</v>
      </c>
      <c r="F1028" s="0" t="n">
        <v>1.2</v>
      </c>
      <c r="G1028" s="0" t="n">
        <v>5.6</v>
      </c>
      <c r="H1028" s="0" t="n">
        <v>24.8</v>
      </c>
      <c r="I1028" s="0" t="n">
        <v>20.4</v>
      </c>
      <c r="J1028" s="0" t="n">
        <v>18.5</v>
      </c>
      <c r="K1028" s="0" t="n">
        <v>28.4</v>
      </c>
      <c r="L1028" s="0" t="n">
        <v>0</v>
      </c>
      <c r="M1028" s="0" t="n">
        <v>34.2</v>
      </c>
      <c r="N1028" s="0" t="n">
        <v>33.7</v>
      </c>
      <c r="O1028" s="0" t="n">
        <v>5.9</v>
      </c>
      <c r="P1028" s="0" t="n">
        <v>0</v>
      </c>
      <c r="Q1028" s="0" t="n">
        <v>0</v>
      </c>
      <c r="R1028" s="0" t="s">
        <v>40</v>
      </c>
      <c r="S1028" s="0" t="s">
        <v>40</v>
      </c>
      <c r="T1028" s="0" t="s">
        <v>40</v>
      </c>
      <c r="U1028" s="0" t="s">
        <v>40</v>
      </c>
      <c r="V1028" s="0" t="s">
        <v>40</v>
      </c>
      <c r="W1028" s="0" t="s">
        <v>40</v>
      </c>
      <c r="X1028" s="0" t="s">
        <v>40</v>
      </c>
      <c r="Y1028" s="0" t="s">
        <v>40</v>
      </c>
      <c r="Z1028" s="0" t="s">
        <v>40</v>
      </c>
      <c r="AA1028" s="0" t="s">
        <v>40</v>
      </c>
      <c r="AB1028" s="0" t="s">
        <v>40</v>
      </c>
      <c r="AC1028" s="0" t="s">
        <v>40</v>
      </c>
      <c r="AD1028" s="0" t="s">
        <v>40</v>
      </c>
      <c r="AK1028" s="0" t="s">
        <v>46</v>
      </c>
    </row>
    <row r="1029" customFormat="false" ht="12.8" hidden="false" customHeight="false" outlineLevel="0" collapsed="false">
      <c r="A1029" s="0" t="s">
        <v>742</v>
      </c>
      <c r="B1029" s="0" t="n">
        <v>2081</v>
      </c>
      <c r="C1029" s="0" t="s">
        <v>38</v>
      </c>
      <c r="D1029" s="0" t="s">
        <v>774</v>
      </c>
      <c r="E1029" s="0" t="n">
        <v>0</v>
      </c>
      <c r="F1029" s="0" t="n">
        <v>0.7</v>
      </c>
      <c r="G1029" s="0" t="n">
        <v>4.4</v>
      </c>
      <c r="H1029" s="0" t="n">
        <v>22.6</v>
      </c>
      <c r="I1029" s="0" t="n">
        <v>21.5</v>
      </c>
      <c r="J1029" s="0" t="n">
        <v>21.6</v>
      </c>
      <c r="K1029" s="0" t="n">
        <v>32.2</v>
      </c>
      <c r="L1029" s="0" t="n">
        <v>0</v>
      </c>
      <c r="M1029" s="0" t="n">
        <v>34.3</v>
      </c>
      <c r="N1029" s="0" t="n">
        <v>33.9</v>
      </c>
      <c r="O1029" s="0" t="n">
        <v>5.7</v>
      </c>
      <c r="P1029" s="0" t="n">
        <v>0</v>
      </c>
      <c r="Q1029" s="0" t="n">
        <v>0</v>
      </c>
      <c r="R1029" s="0" t="s">
        <v>40</v>
      </c>
      <c r="S1029" s="0" t="s">
        <v>40</v>
      </c>
      <c r="T1029" s="0" t="s">
        <v>40</v>
      </c>
      <c r="U1029" s="0" t="s">
        <v>40</v>
      </c>
      <c r="V1029" s="0" t="s">
        <v>40</v>
      </c>
      <c r="W1029" s="0" t="s">
        <v>40</v>
      </c>
      <c r="X1029" s="0" t="s">
        <v>40</v>
      </c>
      <c r="Y1029" s="0" t="s">
        <v>40</v>
      </c>
      <c r="Z1029" s="0" t="s">
        <v>40</v>
      </c>
      <c r="AA1029" s="0" t="s">
        <v>40</v>
      </c>
      <c r="AB1029" s="0" t="s">
        <v>40</v>
      </c>
      <c r="AC1029" s="0" t="s">
        <v>40</v>
      </c>
      <c r="AD1029" s="0" t="s">
        <v>40</v>
      </c>
      <c r="AK1029" s="0" t="s">
        <v>46</v>
      </c>
    </row>
    <row r="1030" customFormat="false" ht="12.8" hidden="false" customHeight="false" outlineLevel="0" collapsed="false">
      <c r="A1030" s="0" t="s">
        <v>742</v>
      </c>
      <c r="B1030" s="0" t="n">
        <v>2081</v>
      </c>
      <c r="C1030" s="0" t="s">
        <v>38</v>
      </c>
      <c r="D1030" s="0" t="s">
        <v>775</v>
      </c>
      <c r="E1030" s="0" t="n">
        <v>0</v>
      </c>
      <c r="F1030" s="0" t="n">
        <v>1.9</v>
      </c>
      <c r="G1030" s="0" t="n">
        <v>8.9</v>
      </c>
      <c r="H1030" s="0" t="n">
        <v>28.5</v>
      </c>
      <c r="I1030" s="0" t="n">
        <v>37.6</v>
      </c>
      <c r="J1030" s="0" t="n">
        <v>56</v>
      </c>
      <c r="K1030" s="0" t="n">
        <v>41.1</v>
      </c>
      <c r="L1030" s="0" t="n">
        <v>0</v>
      </c>
      <c r="M1030" s="0" t="n">
        <v>24.1</v>
      </c>
      <c r="N1030" s="0" t="n">
        <v>34.6</v>
      </c>
      <c r="O1030" s="0" t="n">
        <v>23.7</v>
      </c>
      <c r="P1030" s="0" t="n">
        <v>0.5</v>
      </c>
      <c r="Q1030" s="0" t="n">
        <v>0</v>
      </c>
      <c r="R1030" s="0" t="s">
        <v>40</v>
      </c>
      <c r="S1030" s="0" t="s">
        <v>40</v>
      </c>
      <c r="T1030" s="0" t="s">
        <v>40</v>
      </c>
      <c r="U1030" s="0" t="s">
        <v>40</v>
      </c>
      <c r="V1030" s="0" t="s">
        <v>40</v>
      </c>
      <c r="W1030" s="0" t="s">
        <v>40</v>
      </c>
      <c r="X1030" s="0" t="s">
        <v>40</v>
      </c>
      <c r="Y1030" s="0" t="s">
        <v>40</v>
      </c>
      <c r="Z1030" s="0" t="s">
        <v>40</v>
      </c>
      <c r="AA1030" s="0" t="s">
        <v>40</v>
      </c>
      <c r="AB1030" s="0" t="s">
        <v>40</v>
      </c>
      <c r="AC1030" s="0" t="s">
        <v>40</v>
      </c>
      <c r="AD1030" s="0" t="s">
        <v>40</v>
      </c>
      <c r="AK1030" s="0" t="s">
        <v>46</v>
      </c>
    </row>
    <row r="1031" customFormat="false" ht="12.8" hidden="false" customHeight="false" outlineLevel="0" collapsed="false">
      <c r="A1031" s="0" t="s">
        <v>742</v>
      </c>
      <c r="B1031" s="0" t="n">
        <v>2081</v>
      </c>
      <c r="C1031" s="0" t="s">
        <v>38</v>
      </c>
      <c r="D1031" s="0" t="s">
        <v>777</v>
      </c>
      <c r="E1031" s="0" t="n">
        <v>0</v>
      </c>
      <c r="F1031" s="0" t="n">
        <v>1.3</v>
      </c>
      <c r="G1031" s="0" t="n">
        <v>6.2</v>
      </c>
      <c r="H1031" s="0" t="n">
        <v>25.9</v>
      </c>
      <c r="I1031" s="0" t="n">
        <v>18.9</v>
      </c>
      <c r="J1031" s="0" t="n">
        <v>19.3</v>
      </c>
      <c r="K1031" s="0" t="n">
        <v>27</v>
      </c>
      <c r="L1031" s="0" t="n">
        <v>0</v>
      </c>
      <c r="M1031" s="0" t="n">
        <v>34.6</v>
      </c>
      <c r="N1031" s="0" t="n">
        <v>31.7</v>
      </c>
      <c r="O1031" s="0" t="n">
        <v>5.1</v>
      </c>
      <c r="P1031" s="0" t="n">
        <v>0</v>
      </c>
      <c r="Q1031" s="0" t="n">
        <v>0</v>
      </c>
      <c r="R1031" s="0" t="s">
        <v>40</v>
      </c>
      <c r="S1031" s="0" t="s">
        <v>40</v>
      </c>
      <c r="T1031" s="0" t="s">
        <v>40</v>
      </c>
      <c r="U1031" s="0" t="s">
        <v>40</v>
      </c>
      <c r="V1031" s="0" t="s">
        <v>40</v>
      </c>
      <c r="W1031" s="0" t="s">
        <v>40</v>
      </c>
      <c r="X1031" s="0" t="s">
        <v>40</v>
      </c>
      <c r="Y1031" s="0" t="s">
        <v>40</v>
      </c>
      <c r="Z1031" s="0" t="s">
        <v>40</v>
      </c>
      <c r="AA1031" s="0" t="s">
        <v>40</v>
      </c>
      <c r="AB1031" s="0" t="s">
        <v>40</v>
      </c>
      <c r="AC1031" s="0" t="s">
        <v>40</v>
      </c>
      <c r="AD1031" s="0" t="s">
        <v>40</v>
      </c>
      <c r="AK1031" s="0" t="s">
        <v>46</v>
      </c>
    </row>
    <row r="1032" customFormat="false" ht="12.8" hidden="false" customHeight="false" outlineLevel="0" collapsed="false">
      <c r="A1032" s="0" t="s">
        <v>742</v>
      </c>
      <c r="B1032" s="0" t="n">
        <v>2081</v>
      </c>
      <c r="C1032" s="0" t="s">
        <v>38</v>
      </c>
      <c r="D1032" s="0" t="s">
        <v>778</v>
      </c>
      <c r="E1032" s="0" t="n">
        <v>0</v>
      </c>
      <c r="F1032" s="0" t="n">
        <v>1.1</v>
      </c>
      <c r="G1032" s="0" t="n">
        <v>6.6</v>
      </c>
      <c r="H1032" s="0" t="n">
        <v>35.9</v>
      </c>
      <c r="I1032" s="0" t="n">
        <v>41.8</v>
      </c>
      <c r="J1032" s="0" t="n">
        <v>51</v>
      </c>
      <c r="K1032" s="0" t="n">
        <v>36.3</v>
      </c>
      <c r="L1032" s="0" t="n">
        <v>0</v>
      </c>
      <c r="M1032" s="0" t="n">
        <v>23.9</v>
      </c>
      <c r="N1032" s="0" t="n">
        <v>32.6</v>
      </c>
      <c r="O1032" s="0" t="n">
        <v>11</v>
      </c>
      <c r="P1032" s="0" t="n">
        <v>1</v>
      </c>
      <c r="Q1032" s="0" t="n">
        <v>0</v>
      </c>
      <c r="R1032" s="0" t="s">
        <v>40</v>
      </c>
      <c r="S1032" s="0" t="s">
        <v>40</v>
      </c>
      <c r="T1032" s="0" t="s">
        <v>40</v>
      </c>
      <c r="U1032" s="0" t="s">
        <v>40</v>
      </c>
      <c r="V1032" s="0" t="s">
        <v>40</v>
      </c>
      <c r="W1032" s="0" t="s">
        <v>40</v>
      </c>
      <c r="X1032" s="0" t="s">
        <v>40</v>
      </c>
      <c r="Y1032" s="0" t="s">
        <v>40</v>
      </c>
      <c r="Z1032" s="0" t="s">
        <v>40</v>
      </c>
      <c r="AA1032" s="0" t="s">
        <v>40</v>
      </c>
      <c r="AB1032" s="0" t="s">
        <v>40</v>
      </c>
      <c r="AC1032" s="0" t="s">
        <v>40</v>
      </c>
      <c r="AD1032" s="0" t="s">
        <v>40</v>
      </c>
      <c r="AK1032" s="0" t="s">
        <v>46</v>
      </c>
    </row>
    <row r="1033" customFormat="false" ht="12.8" hidden="false" customHeight="false" outlineLevel="0" collapsed="false">
      <c r="A1033" s="0" t="s">
        <v>742</v>
      </c>
      <c r="B1033" s="0" t="n">
        <v>2089</v>
      </c>
      <c r="C1033" s="0" t="s">
        <v>59</v>
      </c>
      <c r="D1033" s="0" t="s">
        <v>744</v>
      </c>
      <c r="I1033" s="0" t="n">
        <v>4.4601</v>
      </c>
      <c r="L1033" s="0" t="n">
        <v>2.8144</v>
      </c>
      <c r="M1033" s="0" t="n">
        <v>0</v>
      </c>
      <c r="N1033" s="0" t="n">
        <v>0</v>
      </c>
      <c r="O1033" s="0" t="n">
        <v>7.4</v>
      </c>
      <c r="P1033" s="0" t="n">
        <v>10</v>
      </c>
      <c r="Q1033" s="0" t="n">
        <v>6.5</v>
      </c>
      <c r="R1033" s="0" t="s">
        <v>41</v>
      </c>
      <c r="S1033" s="0" t="s">
        <v>41</v>
      </c>
      <c r="T1033" s="0" t="s">
        <v>41</v>
      </c>
      <c r="U1033" s="0" t="s">
        <v>41</v>
      </c>
      <c r="V1033" s="0" t="s">
        <v>61</v>
      </c>
      <c r="W1033" s="0" t="s">
        <v>41</v>
      </c>
      <c r="X1033" s="0" t="s">
        <v>41</v>
      </c>
      <c r="Y1033" s="0" t="s">
        <v>41</v>
      </c>
      <c r="Z1033" s="0" t="s">
        <v>40</v>
      </c>
      <c r="AA1033" s="0" t="s">
        <v>40</v>
      </c>
      <c r="AB1033" s="0" t="s">
        <v>40</v>
      </c>
      <c r="AC1033" s="0" t="s">
        <v>40</v>
      </c>
      <c r="AD1033" s="0" t="s">
        <v>40</v>
      </c>
      <c r="AK1033" s="0" t="s">
        <v>65</v>
      </c>
    </row>
    <row r="1034" customFormat="false" ht="12.8" hidden="false" customHeight="false" outlineLevel="0" collapsed="false">
      <c r="A1034" s="0" t="s">
        <v>742</v>
      </c>
      <c r="B1034" s="0" t="n">
        <v>2089</v>
      </c>
      <c r="C1034" s="0" t="s">
        <v>59</v>
      </c>
      <c r="D1034" s="0" t="s">
        <v>783</v>
      </c>
      <c r="I1034" s="0" t="n">
        <v>3.0601</v>
      </c>
      <c r="K1034" s="0" t="n">
        <v>3.4702</v>
      </c>
      <c r="L1034" s="0" t="n">
        <v>0</v>
      </c>
      <c r="M1034" s="0" t="n">
        <v>0</v>
      </c>
      <c r="N1034" s="0" t="n">
        <v>0</v>
      </c>
      <c r="O1034" s="0" t="n">
        <v>6.8</v>
      </c>
      <c r="P1034" s="0" t="n">
        <v>9</v>
      </c>
      <c r="Q1034" s="0" t="n">
        <v>5.3</v>
      </c>
      <c r="R1034" s="0" t="s">
        <v>41</v>
      </c>
      <c r="S1034" s="0" t="s">
        <v>41</v>
      </c>
      <c r="T1034" s="0" t="s">
        <v>41</v>
      </c>
      <c r="U1034" s="0" t="s">
        <v>41</v>
      </c>
      <c r="V1034" s="0" t="s">
        <v>61</v>
      </c>
      <c r="W1034" s="0" t="s">
        <v>41</v>
      </c>
      <c r="X1034" s="0" t="s">
        <v>41</v>
      </c>
      <c r="Y1034" s="0" t="s">
        <v>40</v>
      </c>
      <c r="Z1034" s="0" t="s">
        <v>40</v>
      </c>
      <c r="AA1034" s="0" t="s">
        <v>40</v>
      </c>
      <c r="AB1034" s="0" t="s">
        <v>40</v>
      </c>
      <c r="AC1034" s="0" t="s">
        <v>40</v>
      </c>
      <c r="AD1034" s="0" t="s">
        <v>40</v>
      </c>
      <c r="AK1034" s="0" t="s">
        <v>65</v>
      </c>
    </row>
    <row r="1035" customFormat="false" ht="12.8" hidden="false" customHeight="false" outlineLevel="0" collapsed="false">
      <c r="A1035" s="0" t="s">
        <v>742</v>
      </c>
      <c r="B1035" s="0" t="n">
        <v>2089</v>
      </c>
      <c r="C1035" s="0" t="s">
        <v>38</v>
      </c>
      <c r="D1035" s="0" t="s">
        <v>745</v>
      </c>
      <c r="I1035" s="0" t="n">
        <v>4.9283</v>
      </c>
      <c r="J1035" s="0" t="n">
        <v>13</v>
      </c>
      <c r="K1035" s="0" t="n">
        <v>71.9</v>
      </c>
      <c r="L1035" s="0" t="n">
        <v>0</v>
      </c>
      <c r="M1035" s="0" t="n">
        <v>0</v>
      </c>
      <c r="N1035" s="0" t="n">
        <v>0</v>
      </c>
      <c r="O1035" s="0" t="n">
        <v>0.5</v>
      </c>
      <c r="P1035" s="0" t="n">
        <v>8.7</v>
      </c>
      <c r="Q1035" s="0" t="n">
        <v>4.7</v>
      </c>
      <c r="R1035" s="0" t="s">
        <v>41</v>
      </c>
      <c r="S1035" s="0" t="s">
        <v>41</v>
      </c>
      <c r="T1035" s="0" t="s">
        <v>41</v>
      </c>
      <c r="U1035" s="0" t="s">
        <v>41</v>
      </c>
      <c r="V1035" s="0" t="s">
        <v>41</v>
      </c>
      <c r="W1035" s="0" t="s">
        <v>40</v>
      </c>
      <c r="X1035" s="0" t="s">
        <v>40</v>
      </c>
      <c r="Y1035" s="0" t="s">
        <v>40</v>
      </c>
      <c r="Z1035" s="0" t="s">
        <v>40</v>
      </c>
      <c r="AA1035" s="0" t="s">
        <v>40</v>
      </c>
      <c r="AB1035" s="0" t="s">
        <v>40</v>
      </c>
      <c r="AC1035" s="0" t="s">
        <v>40</v>
      </c>
      <c r="AD1035" s="0" t="s">
        <v>40</v>
      </c>
      <c r="AK1035" s="0" t="s">
        <v>46</v>
      </c>
    </row>
    <row r="1036" customFormat="false" ht="12.8" hidden="false" customHeight="false" outlineLevel="0" collapsed="false">
      <c r="A1036" s="0" t="s">
        <v>742</v>
      </c>
      <c r="B1036" s="0" t="n">
        <v>2089</v>
      </c>
      <c r="C1036" s="0" t="s">
        <v>38</v>
      </c>
      <c r="D1036" s="0" t="s">
        <v>784</v>
      </c>
      <c r="I1036" s="0" t="n">
        <v>3.9354</v>
      </c>
      <c r="J1036" s="0" t="n">
        <v>39.3</v>
      </c>
      <c r="K1036" s="0" t="n">
        <v>78.1</v>
      </c>
      <c r="L1036" s="0" t="n">
        <v>0</v>
      </c>
      <c r="M1036" s="0" t="n">
        <v>0</v>
      </c>
      <c r="N1036" s="0" t="n">
        <v>0</v>
      </c>
      <c r="O1036" s="0" t="n">
        <v>1.5</v>
      </c>
      <c r="P1036" s="0" t="n">
        <v>7.1</v>
      </c>
      <c r="Q1036" s="0" t="n">
        <v>4.9</v>
      </c>
      <c r="R1036" s="0" t="s">
        <v>41</v>
      </c>
      <c r="S1036" s="0" t="s">
        <v>41</v>
      </c>
      <c r="T1036" s="0" t="s">
        <v>41</v>
      </c>
      <c r="U1036" s="0" t="s">
        <v>41</v>
      </c>
      <c r="V1036" s="0" t="s">
        <v>41</v>
      </c>
      <c r="W1036" s="0" t="s">
        <v>40</v>
      </c>
      <c r="X1036" s="0" t="s">
        <v>40</v>
      </c>
      <c r="Y1036" s="0" t="s">
        <v>40</v>
      </c>
      <c r="Z1036" s="0" t="s">
        <v>40</v>
      </c>
      <c r="AA1036" s="0" t="s">
        <v>40</v>
      </c>
      <c r="AB1036" s="0" t="s">
        <v>40</v>
      </c>
      <c r="AC1036" s="0" t="s">
        <v>40</v>
      </c>
      <c r="AD1036" s="0" t="s">
        <v>40</v>
      </c>
      <c r="AK1036" s="0" t="s">
        <v>46</v>
      </c>
    </row>
    <row r="1037" customFormat="false" ht="12.8" hidden="false" customHeight="false" outlineLevel="0" collapsed="false">
      <c r="A1037" s="0" t="s">
        <v>742</v>
      </c>
      <c r="B1037" s="0" t="n">
        <v>2089</v>
      </c>
      <c r="C1037" s="0" t="s">
        <v>38</v>
      </c>
      <c r="D1037" s="0" t="s">
        <v>747</v>
      </c>
      <c r="J1037" s="0" t="n">
        <v>5.2873</v>
      </c>
      <c r="K1037" s="0" t="n">
        <v>20.8</v>
      </c>
      <c r="L1037" s="0" t="n">
        <v>0</v>
      </c>
      <c r="M1037" s="0" t="n">
        <v>0</v>
      </c>
      <c r="N1037" s="0" t="n">
        <v>0</v>
      </c>
      <c r="O1037" s="0" t="n">
        <v>0.4</v>
      </c>
      <c r="P1037" s="0" t="n">
        <v>7.6</v>
      </c>
      <c r="Q1037" s="0" t="n">
        <v>3.7</v>
      </c>
      <c r="R1037" s="0" t="s">
        <v>41</v>
      </c>
      <c r="S1037" s="0" t="s">
        <v>41</v>
      </c>
      <c r="T1037" s="0" t="s">
        <v>41</v>
      </c>
      <c r="U1037" s="0" t="s">
        <v>41</v>
      </c>
      <c r="V1037" s="0" t="s">
        <v>41</v>
      </c>
      <c r="W1037" s="0" t="s">
        <v>41</v>
      </c>
      <c r="X1037" s="0" t="s">
        <v>40</v>
      </c>
      <c r="Y1037" s="0" t="s">
        <v>40</v>
      </c>
      <c r="Z1037" s="0" t="s">
        <v>40</v>
      </c>
      <c r="AA1037" s="0" t="s">
        <v>40</v>
      </c>
      <c r="AB1037" s="0" t="s">
        <v>40</v>
      </c>
      <c r="AC1037" s="0" t="s">
        <v>40</v>
      </c>
      <c r="AD1037" s="0" t="s">
        <v>40</v>
      </c>
      <c r="AK1037" s="0" t="s">
        <v>46</v>
      </c>
    </row>
    <row r="1038" customFormat="false" ht="12.8" hidden="false" customHeight="false" outlineLevel="0" collapsed="false">
      <c r="A1038" s="0" t="s">
        <v>742</v>
      </c>
      <c r="B1038" s="0" t="n">
        <v>2089</v>
      </c>
      <c r="C1038" s="0" t="s">
        <v>38</v>
      </c>
      <c r="D1038" s="0" t="s">
        <v>785</v>
      </c>
      <c r="I1038" s="0" t="n">
        <v>3.2362</v>
      </c>
      <c r="J1038" s="0" t="n">
        <v>33.5</v>
      </c>
      <c r="K1038" s="0" t="n">
        <v>66.7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6.1</v>
      </c>
      <c r="Q1038" s="0" t="n">
        <v>3.6</v>
      </c>
      <c r="R1038" s="0" t="s">
        <v>41</v>
      </c>
      <c r="S1038" s="0" t="s">
        <v>41</v>
      </c>
      <c r="T1038" s="0" t="s">
        <v>41</v>
      </c>
      <c r="U1038" s="0" t="s">
        <v>41</v>
      </c>
      <c r="V1038" s="0" t="s">
        <v>41</v>
      </c>
      <c r="W1038" s="0" t="s">
        <v>40</v>
      </c>
      <c r="X1038" s="0" t="s">
        <v>40</v>
      </c>
      <c r="Y1038" s="0" t="s">
        <v>40</v>
      </c>
      <c r="Z1038" s="0" t="s">
        <v>40</v>
      </c>
      <c r="AA1038" s="0" t="s">
        <v>40</v>
      </c>
      <c r="AB1038" s="0" t="s">
        <v>40</v>
      </c>
      <c r="AC1038" s="0" t="s">
        <v>40</v>
      </c>
      <c r="AD1038" s="0" t="s">
        <v>40</v>
      </c>
      <c r="AK1038" s="0" t="s">
        <v>46</v>
      </c>
    </row>
    <row r="1039" customFormat="false" ht="12.8" hidden="false" customHeight="false" outlineLevel="0" collapsed="false">
      <c r="A1039" s="0" t="s">
        <v>742</v>
      </c>
      <c r="B1039" s="0" t="n">
        <v>2089</v>
      </c>
      <c r="C1039" s="0" t="s">
        <v>38</v>
      </c>
      <c r="D1039" s="0" t="s">
        <v>749</v>
      </c>
      <c r="J1039" s="0" t="n">
        <v>5.2873</v>
      </c>
      <c r="K1039" s="0" t="n">
        <v>20.8</v>
      </c>
      <c r="L1039" s="0" t="n">
        <v>0</v>
      </c>
      <c r="M1039" s="0" t="n">
        <v>0</v>
      </c>
      <c r="N1039" s="0" t="n">
        <v>0</v>
      </c>
      <c r="O1039" s="0" t="n">
        <v>0.4</v>
      </c>
      <c r="P1039" s="0" t="n">
        <v>7.6</v>
      </c>
      <c r="Q1039" s="0" t="n">
        <v>3.7</v>
      </c>
      <c r="R1039" s="0" t="s">
        <v>41</v>
      </c>
      <c r="S1039" s="0" t="s">
        <v>41</v>
      </c>
      <c r="T1039" s="0" t="s">
        <v>41</v>
      </c>
      <c r="U1039" s="0" t="s">
        <v>41</v>
      </c>
      <c r="V1039" s="0" t="s">
        <v>41</v>
      </c>
      <c r="W1039" s="0" t="s">
        <v>41</v>
      </c>
      <c r="X1039" s="0" t="s">
        <v>40</v>
      </c>
      <c r="Y1039" s="0" t="s">
        <v>40</v>
      </c>
      <c r="Z1039" s="0" t="s">
        <v>40</v>
      </c>
      <c r="AA1039" s="0" t="s">
        <v>40</v>
      </c>
      <c r="AB1039" s="0" t="s">
        <v>40</v>
      </c>
      <c r="AC1039" s="0" t="s">
        <v>40</v>
      </c>
      <c r="AD1039" s="0" t="s">
        <v>40</v>
      </c>
      <c r="AK1039" s="0" t="s">
        <v>46</v>
      </c>
    </row>
    <row r="1040" customFormat="false" ht="12.8" hidden="false" customHeight="false" outlineLevel="0" collapsed="false">
      <c r="A1040" s="0" t="s">
        <v>742</v>
      </c>
      <c r="B1040" s="0" t="n">
        <v>2089</v>
      </c>
      <c r="C1040" s="0" t="s">
        <v>38</v>
      </c>
      <c r="D1040" s="0" t="s">
        <v>786</v>
      </c>
      <c r="I1040" s="0" t="n">
        <v>3.2362</v>
      </c>
      <c r="J1040" s="0" t="n">
        <v>33.5</v>
      </c>
      <c r="K1040" s="0" t="n">
        <v>66.7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5.9</v>
      </c>
      <c r="Q1040" s="0" t="n">
        <v>4.7</v>
      </c>
      <c r="R1040" s="0" t="s">
        <v>41</v>
      </c>
      <c r="S1040" s="0" t="s">
        <v>41</v>
      </c>
      <c r="T1040" s="0" t="s">
        <v>41</v>
      </c>
      <c r="U1040" s="0" t="s">
        <v>41</v>
      </c>
      <c r="V1040" s="0" t="s">
        <v>41</v>
      </c>
      <c r="W1040" s="0" t="s">
        <v>40</v>
      </c>
      <c r="X1040" s="0" t="s">
        <v>40</v>
      </c>
      <c r="Y1040" s="0" t="s">
        <v>40</v>
      </c>
      <c r="Z1040" s="0" t="s">
        <v>40</v>
      </c>
      <c r="AA1040" s="0" t="s">
        <v>40</v>
      </c>
      <c r="AB1040" s="0" t="s">
        <v>40</v>
      </c>
      <c r="AC1040" s="0" t="s">
        <v>40</v>
      </c>
      <c r="AD1040" s="0" t="s">
        <v>40</v>
      </c>
      <c r="AK1040" s="0" t="s">
        <v>46</v>
      </c>
    </row>
    <row r="1041" customFormat="false" ht="12.8" hidden="false" customHeight="false" outlineLevel="0" collapsed="false">
      <c r="A1041" s="0" t="s">
        <v>742</v>
      </c>
      <c r="B1041" s="0" t="n">
        <v>2089</v>
      </c>
      <c r="C1041" s="0" t="s">
        <v>38</v>
      </c>
      <c r="D1041" s="0" t="s">
        <v>787</v>
      </c>
      <c r="J1041" s="0" t="n">
        <v>3.6445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5.4</v>
      </c>
      <c r="P1041" s="0" t="n">
        <v>7.2</v>
      </c>
      <c r="Q1041" s="0" t="n">
        <v>2.8</v>
      </c>
      <c r="R1041" s="0" t="s">
        <v>41</v>
      </c>
      <c r="S1041" s="0" t="s">
        <v>41</v>
      </c>
      <c r="T1041" s="0" t="s">
        <v>41</v>
      </c>
      <c r="U1041" s="0" t="s">
        <v>41</v>
      </c>
      <c r="V1041" s="0" t="s">
        <v>41</v>
      </c>
      <c r="W1041" s="0" t="s">
        <v>41</v>
      </c>
      <c r="X1041" s="0" t="s">
        <v>40</v>
      </c>
      <c r="Y1041" s="0" t="s">
        <v>40</v>
      </c>
      <c r="Z1041" s="0" t="s">
        <v>40</v>
      </c>
      <c r="AA1041" s="0" t="s">
        <v>40</v>
      </c>
      <c r="AB1041" s="0" t="s">
        <v>40</v>
      </c>
      <c r="AC1041" s="0" t="s">
        <v>40</v>
      </c>
      <c r="AD1041" s="0" t="s">
        <v>40</v>
      </c>
      <c r="AK1041" s="0" t="s">
        <v>46</v>
      </c>
    </row>
    <row r="1042" customFormat="false" ht="12.8" hidden="false" customHeight="false" outlineLevel="0" collapsed="false">
      <c r="A1042" s="0" t="s">
        <v>742</v>
      </c>
      <c r="B1042" s="0" t="n">
        <v>2089</v>
      </c>
      <c r="C1042" s="0" t="s">
        <v>38</v>
      </c>
      <c r="D1042" s="0" t="s">
        <v>788</v>
      </c>
      <c r="J1042" s="0" t="n">
        <v>3.6445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5.4</v>
      </c>
      <c r="P1042" s="0" t="n">
        <v>7.2</v>
      </c>
      <c r="Q1042" s="0" t="n">
        <v>2.8</v>
      </c>
      <c r="R1042" s="0" t="s">
        <v>41</v>
      </c>
      <c r="S1042" s="0" t="s">
        <v>41</v>
      </c>
      <c r="T1042" s="0" t="s">
        <v>41</v>
      </c>
      <c r="U1042" s="0" t="s">
        <v>41</v>
      </c>
      <c r="V1042" s="0" t="s">
        <v>41</v>
      </c>
      <c r="W1042" s="0" t="s">
        <v>41</v>
      </c>
      <c r="X1042" s="0" t="s">
        <v>40</v>
      </c>
      <c r="Y1042" s="0" t="s">
        <v>40</v>
      </c>
      <c r="Z1042" s="0" t="s">
        <v>40</v>
      </c>
      <c r="AA1042" s="0" t="s">
        <v>40</v>
      </c>
      <c r="AB1042" s="0" t="s">
        <v>40</v>
      </c>
      <c r="AC1042" s="0" t="s">
        <v>40</v>
      </c>
      <c r="AD1042" s="0" t="s">
        <v>40</v>
      </c>
      <c r="AK1042" s="0" t="s">
        <v>46</v>
      </c>
    </row>
    <row r="1043" customFormat="false" ht="12.8" hidden="false" customHeight="false" outlineLevel="0" collapsed="false">
      <c r="A1043" s="0" t="s">
        <v>742</v>
      </c>
      <c r="B1043" s="0" t="n">
        <v>2089</v>
      </c>
      <c r="C1043" s="0" t="s">
        <v>38</v>
      </c>
      <c r="D1043" s="0" t="s">
        <v>753</v>
      </c>
      <c r="E1043" s="0" t="n">
        <v>0.6</v>
      </c>
      <c r="F1043" s="0" t="n">
        <v>8.9</v>
      </c>
      <c r="J1043" s="0" t="n">
        <v>5.3613</v>
      </c>
      <c r="L1043" s="0" t="n">
        <v>0.1241</v>
      </c>
      <c r="M1043" s="0" t="n">
        <v>9.7</v>
      </c>
      <c r="N1043" s="0" t="n">
        <v>0</v>
      </c>
      <c r="O1043" s="0" t="n">
        <v>3.1</v>
      </c>
      <c r="P1043" s="0" t="n">
        <v>8.2</v>
      </c>
      <c r="Q1043" s="0" t="n">
        <v>4.4</v>
      </c>
      <c r="R1043" s="0" t="s">
        <v>40</v>
      </c>
      <c r="S1043" s="0" t="s">
        <v>40</v>
      </c>
      <c r="T1043" s="0" t="s">
        <v>41</v>
      </c>
      <c r="U1043" s="0" t="s">
        <v>41</v>
      </c>
      <c r="V1043" s="0" t="s">
        <v>41</v>
      </c>
      <c r="W1043" s="0" t="s">
        <v>41</v>
      </c>
      <c r="X1043" s="0" t="s">
        <v>41</v>
      </c>
      <c r="Y1043" s="0" t="s">
        <v>41</v>
      </c>
      <c r="Z1043" s="0" t="s">
        <v>40</v>
      </c>
      <c r="AA1043" s="0" t="s">
        <v>40</v>
      </c>
      <c r="AB1043" s="0" t="s">
        <v>40</v>
      </c>
      <c r="AC1043" s="0" t="s">
        <v>40</v>
      </c>
      <c r="AD1043" s="0" t="s">
        <v>40</v>
      </c>
      <c r="AK1043" s="0" t="s">
        <v>46</v>
      </c>
    </row>
    <row r="1044" customFormat="false" ht="12.8" hidden="false" customHeight="false" outlineLevel="0" collapsed="false">
      <c r="A1044" s="0" t="s">
        <v>742</v>
      </c>
      <c r="B1044" s="0" t="n">
        <v>2089</v>
      </c>
      <c r="C1044" s="0" t="s">
        <v>38</v>
      </c>
      <c r="D1044" s="0" t="s">
        <v>754</v>
      </c>
      <c r="E1044" s="0" t="n">
        <v>0</v>
      </c>
      <c r="F1044" s="0" t="n">
        <v>6</v>
      </c>
      <c r="K1044" s="0" t="n">
        <v>4.5655</v>
      </c>
      <c r="L1044" s="0" t="n">
        <v>1.6</v>
      </c>
      <c r="M1044" s="0" t="n">
        <v>0</v>
      </c>
      <c r="N1044" s="0" t="n">
        <v>0</v>
      </c>
      <c r="O1044" s="0" t="n">
        <v>0</v>
      </c>
      <c r="P1044" s="0" t="n">
        <v>2.7</v>
      </c>
      <c r="Q1044" s="0" t="n">
        <v>4</v>
      </c>
      <c r="R1044" s="0" t="s">
        <v>40</v>
      </c>
      <c r="S1044" s="0" t="s">
        <v>40</v>
      </c>
      <c r="T1044" s="0" t="s">
        <v>41</v>
      </c>
      <c r="U1044" s="0" t="s">
        <v>41</v>
      </c>
      <c r="V1044" s="0" t="s">
        <v>41</v>
      </c>
      <c r="W1044" s="0" t="s">
        <v>41</v>
      </c>
      <c r="X1044" s="0" t="s">
        <v>41</v>
      </c>
      <c r="Y1044" s="0" t="s">
        <v>40</v>
      </c>
      <c r="Z1044" s="0" t="s">
        <v>40</v>
      </c>
      <c r="AA1044" s="0" t="s">
        <v>40</v>
      </c>
      <c r="AB1044" s="0" t="s">
        <v>40</v>
      </c>
      <c r="AC1044" s="0" t="s">
        <v>40</v>
      </c>
      <c r="AD1044" s="0" t="s">
        <v>40</v>
      </c>
      <c r="AK1044" s="0" t="s">
        <v>46</v>
      </c>
    </row>
    <row r="1045" customFormat="false" ht="12.8" hidden="false" customHeight="false" outlineLevel="0" collapsed="false">
      <c r="A1045" s="0" t="s">
        <v>742</v>
      </c>
      <c r="B1045" s="0" t="n">
        <v>2089</v>
      </c>
      <c r="C1045" s="0" t="s">
        <v>38</v>
      </c>
      <c r="D1045" s="0" t="s">
        <v>756</v>
      </c>
      <c r="E1045" s="0" t="n">
        <v>0</v>
      </c>
      <c r="F1045" s="0" t="n">
        <v>6</v>
      </c>
      <c r="G1045" s="0" t="n">
        <v>22.9</v>
      </c>
      <c r="H1045" s="0" t="n">
        <v>27</v>
      </c>
      <c r="L1045" s="0" t="n">
        <v>2.8637</v>
      </c>
      <c r="M1045" s="0" t="n">
        <v>28.5</v>
      </c>
      <c r="N1045" s="0" t="n">
        <v>0</v>
      </c>
      <c r="O1045" s="0" t="n">
        <v>0</v>
      </c>
      <c r="P1045" s="0" t="n">
        <v>3.7</v>
      </c>
      <c r="Q1045" s="0" t="n">
        <v>4</v>
      </c>
      <c r="R1045" s="0" t="s">
        <v>40</v>
      </c>
      <c r="S1045" s="0" t="s">
        <v>40</v>
      </c>
      <c r="T1045" s="0" t="s">
        <v>40</v>
      </c>
      <c r="U1045" s="0" t="s">
        <v>40</v>
      </c>
      <c r="V1045" s="0" t="s">
        <v>41</v>
      </c>
      <c r="W1045" s="0" t="s">
        <v>41</v>
      </c>
      <c r="X1045" s="0" t="s">
        <v>41</v>
      </c>
      <c r="Y1045" s="0" t="s">
        <v>41</v>
      </c>
      <c r="Z1045" s="0" t="s">
        <v>40</v>
      </c>
      <c r="AA1045" s="0" t="s">
        <v>40</v>
      </c>
      <c r="AB1045" s="0" t="s">
        <v>40</v>
      </c>
      <c r="AC1045" s="0" t="s">
        <v>40</v>
      </c>
      <c r="AD1045" s="0" t="s">
        <v>40</v>
      </c>
      <c r="AK1045" s="0" t="s">
        <v>46</v>
      </c>
    </row>
    <row r="1046" customFormat="false" ht="12.8" hidden="false" customHeight="false" outlineLevel="0" collapsed="false">
      <c r="A1046" s="0" t="s">
        <v>742</v>
      </c>
      <c r="B1046" s="0" t="n">
        <v>2089</v>
      </c>
      <c r="C1046" s="0" t="s">
        <v>38</v>
      </c>
      <c r="D1046" s="0" t="s">
        <v>758</v>
      </c>
      <c r="E1046" s="0" t="n">
        <v>0</v>
      </c>
      <c r="F1046" s="0" t="n">
        <v>7.1</v>
      </c>
      <c r="J1046" s="0" t="n">
        <v>4.594</v>
      </c>
      <c r="K1046" s="0" t="n">
        <v>42.3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6.3</v>
      </c>
      <c r="Q1046" s="0" t="n">
        <v>3.6</v>
      </c>
      <c r="R1046" s="0" t="s">
        <v>40</v>
      </c>
      <c r="S1046" s="0" t="s">
        <v>40</v>
      </c>
      <c r="T1046" s="0" t="s">
        <v>41</v>
      </c>
      <c r="U1046" s="0" t="s">
        <v>41</v>
      </c>
      <c r="V1046" s="0" t="s">
        <v>41</v>
      </c>
      <c r="W1046" s="0" t="s">
        <v>41</v>
      </c>
      <c r="X1046" s="0" t="s">
        <v>40</v>
      </c>
      <c r="Y1046" s="0" t="s">
        <v>40</v>
      </c>
      <c r="Z1046" s="0" t="s">
        <v>40</v>
      </c>
      <c r="AA1046" s="0" t="s">
        <v>40</v>
      </c>
      <c r="AB1046" s="0" t="s">
        <v>40</v>
      </c>
      <c r="AC1046" s="0" t="s">
        <v>40</v>
      </c>
      <c r="AD1046" s="0" t="s">
        <v>40</v>
      </c>
      <c r="AK1046" s="0" t="s">
        <v>46</v>
      </c>
    </row>
    <row r="1047" customFormat="false" ht="12.8" hidden="false" customHeight="false" outlineLevel="0" collapsed="false">
      <c r="A1047" s="0" t="s">
        <v>742</v>
      </c>
      <c r="B1047" s="0" t="n">
        <v>2089</v>
      </c>
      <c r="C1047" s="0" t="s">
        <v>38</v>
      </c>
      <c r="D1047" s="0" t="s">
        <v>789</v>
      </c>
      <c r="J1047" s="0" t="n">
        <v>5.2</v>
      </c>
      <c r="W1047" s="0" t="s">
        <v>41</v>
      </c>
      <c r="AK1047" s="0" t="s">
        <v>46</v>
      </c>
    </row>
    <row r="1048" customFormat="false" ht="12.8" hidden="false" customHeight="false" outlineLevel="0" collapsed="false">
      <c r="A1048" s="0" t="s">
        <v>742</v>
      </c>
      <c r="B1048" s="0" t="n">
        <v>2089</v>
      </c>
      <c r="C1048" s="0" t="s">
        <v>38</v>
      </c>
      <c r="D1048" s="0" t="s">
        <v>790</v>
      </c>
      <c r="I1048" s="0" t="n">
        <v>3.2362</v>
      </c>
      <c r="K1048" s="0" t="n">
        <v>2.6742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6</v>
      </c>
      <c r="Q1048" s="0" t="n">
        <v>3.6</v>
      </c>
      <c r="R1048" s="0" t="s">
        <v>41</v>
      </c>
      <c r="S1048" s="0" t="s">
        <v>41</v>
      </c>
      <c r="T1048" s="0" t="s">
        <v>41</v>
      </c>
      <c r="U1048" s="0" t="s">
        <v>41</v>
      </c>
      <c r="V1048" s="0" t="s">
        <v>41</v>
      </c>
      <c r="W1048" s="0" t="s">
        <v>41</v>
      </c>
      <c r="X1048" s="0" t="s">
        <v>41</v>
      </c>
      <c r="Y1048" s="0" t="s">
        <v>40</v>
      </c>
      <c r="Z1048" s="0" t="s">
        <v>40</v>
      </c>
      <c r="AA1048" s="0" t="s">
        <v>40</v>
      </c>
      <c r="AB1048" s="0" t="s">
        <v>40</v>
      </c>
      <c r="AC1048" s="0" t="s">
        <v>40</v>
      </c>
      <c r="AD1048" s="0" t="s">
        <v>40</v>
      </c>
      <c r="AK1048" s="0" t="s">
        <v>46</v>
      </c>
    </row>
    <row r="1049" customFormat="false" ht="12.8" hidden="false" customHeight="false" outlineLevel="0" collapsed="false">
      <c r="A1049" s="0" t="s">
        <v>742</v>
      </c>
      <c r="B1049" s="0" t="n">
        <v>2089</v>
      </c>
      <c r="C1049" s="0" t="s">
        <v>38</v>
      </c>
      <c r="D1049" s="0" t="s">
        <v>793</v>
      </c>
      <c r="I1049" s="0" t="n">
        <v>3.3494</v>
      </c>
      <c r="K1049" s="0" t="n">
        <v>2.4804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6.1</v>
      </c>
      <c r="Q1049" s="0" t="n">
        <v>3.3</v>
      </c>
      <c r="R1049" s="0" t="s">
        <v>41</v>
      </c>
      <c r="S1049" s="0" t="s">
        <v>41</v>
      </c>
      <c r="T1049" s="0" t="s">
        <v>41</v>
      </c>
      <c r="U1049" s="0" t="s">
        <v>41</v>
      </c>
      <c r="V1049" s="0" t="s">
        <v>41</v>
      </c>
      <c r="W1049" s="0" t="s">
        <v>41</v>
      </c>
      <c r="X1049" s="0" t="s">
        <v>41</v>
      </c>
      <c r="Y1049" s="0" t="s">
        <v>40</v>
      </c>
      <c r="Z1049" s="0" t="s">
        <v>40</v>
      </c>
      <c r="AA1049" s="0" t="s">
        <v>40</v>
      </c>
      <c r="AB1049" s="0" t="s">
        <v>40</v>
      </c>
      <c r="AC1049" s="0" t="s">
        <v>40</v>
      </c>
      <c r="AD1049" s="0" t="s">
        <v>40</v>
      </c>
      <c r="AK1049" s="0" t="s">
        <v>46</v>
      </c>
    </row>
    <row r="1050" customFormat="false" ht="12.8" hidden="false" customHeight="false" outlineLevel="0" collapsed="false">
      <c r="A1050" s="0" t="s">
        <v>742</v>
      </c>
      <c r="B1050" s="0" t="n">
        <v>2089</v>
      </c>
      <c r="C1050" s="0" t="s">
        <v>38</v>
      </c>
      <c r="D1050" s="0" t="s">
        <v>794</v>
      </c>
      <c r="I1050" s="0" t="n">
        <v>3.2362</v>
      </c>
      <c r="K1050" s="0" t="n">
        <v>2.6742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6</v>
      </c>
      <c r="Q1050" s="0" t="n">
        <v>3.6</v>
      </c>
      <c r="R1050" s="0" t="s">
        <v>41</v>
      </c>
      <c r="S1050" s="0" t="s">
        <v>41</v>
      </c>
      <c r="T1050" s="0" t="s">
        <v>41</v>
      </c>
      <c r="U1050" s="0" t="s">
        <v>41</v>
      </c>
      <c r="V1050" s="0" t="s">
        <v>41</v>
      </c>
      <c r="W1050" s="0" t="s">
        <v>41</v>
      </c>
      <c r="X1050" s="0" t="s">
        <v>41</v>
      </c>
      <c r="Y1050" s="0" t="s">
        <v>40</v>
      </c>
      <c r="Z1050" s="0" t="s">
        <v>40</v>
      </c>
      <c r="AA1050" s="0" t="s">
        <v>40</v>
      </c>
      <c r="AB1050" s="0" t="s">
        <v>40</v>
      </c>
      <c r="AC1050" s="0" t="s">
        <v>40</v>
      </c>
      <c r="AD1050" s="0" t="s">
        <v>40</v>
      </c>
      <c r="AK1050" s="0" t="s">
        <v>46</v>
      </c>
    </row>
    <row r="1051" customFormat="false" ht="12.8" hidden="false" customHeight="false" outlineLevel="0" collapsed="false">
      <c r="A1051" s="0" t="s">
        <v>742</v>
      </c>
      <c r="B1051" s="0" t="n">
        <v>2089</v>
      </c>
      <c r="C1051" s="0" t="s">
        <v>38</v>
      </c>
      <c r="D1051" s="0" t="s">
        <v>765</v>
      </c>
      <c r="J1051" s="0" t="n">
        <v>5.7477</v>
      </c>
      <c r="K1051" s="0" t="n">
        <v>0.5819</v>
      </c>
      <c r="R1051" s="0" t="s">
        <v>41</v>
      </c>
      <c r="S1051" s="0" t="s">
        <v>41</v>
      </c>
      <c r="T1051" s="0" t="s">
        <v>41</v>
      </c>
      <c r="U1051" s="0" t="s">
        <v>41</v>
      </c>
      <c r="V1051" s="0" t="s">
        <v>41</v>
      </c>
      <c r="W1051" s="0" t="s">
        <v>41</v>
      </c>
      <c r="Y1051" s="0" t="s">
        <v>41</v>
      </c>
      <c r="Z1051" s="0" t="s">
        <v>41</v>
      </c>
      <c r="AA1051" s="0" t="s">
        <v>41</v>
      </c>
      <c r="AB1051" s="0" t="s">
        <v>41</v>
      </c>
      <c r="AK1051" s="0" t="s">
        <v>46</v>
      </c>
    </row>
    <row r="1052" customFormat="false" ht="12.8" hidden="false" customHeight="false" outlineLevel="0" collapsed="false">
      <c r="A1052" s="0" t="s">
        <v>742</v>
      </c>
      <c r="B1052" s="0" t="n">
        <v>2089</v>
      </c>
      <c r="C1052" s="0" t="s">
        <v>38</v>
      </c>
      <c r="D1052" s="0" t="s">
        <v>795</v>
      </c>
      <c r="I1052" s="0" t="n">
        <v>3.4581</v>
      </c>
      <c r="J1052" s="0" t="n">
        <v>2.1867</v>
      </c>
      <c r="R1052" s="0" t="s">
        <v>41</v>
      </c>
      <c r="S1052" s="0" t="s">
        <v>41</v>
      </c>
      <c r="T1052" s="0" t="s">
        <v>41</v>
      </c>
      <c r="U1052" s="0" t="s">
        <v>41</v>
      </c>
      <c r="V1052" s="0" t="s">
        <v>41</v>
      </c>
      <c r="W1052" s="0" t="s">
        <v>41</v>
      </c>
      <c r="X1052" s="0" t="s">
        <v>41</v>
      </c>
      <c r="Y1052" s="0" t="s">
        <v>41</v>
      </c>
      <c r="Z1052" s="0" t="s">
        <v>41</v>
      </c>
      <c r="AA1052" s="0" t="s">
        <v>41</v>
      </c>
      <c r="AB1052" s="0" t="s">
        <v>41</v>
      </c>
      <c r="AC1052" s="0" t="s">
        <v>41</v>
      </c>
      <c r="AD1052" s="0" t="s">
        <v>41</v>
      </c>
      <c r="AK1052" s="0" t="s">
        <v>46</v>
      </c>
    </row>
    <row r="1053" customFormat="false" ht="12.8" hidden="false" customHeight="false" outlineLevel="0" collapsed="false">
      <c r="A1053" s="0" t="s">
        <v>742</v>
      </c>
      <c r="B1053" s="0" t="n">
        <v>2089</v>
      </c>
      <c r="C1053" s="0" t="s">
        <v>38</v>
      </c>
      <c r="D1053" s="0" t="s">
        <v>767</v>
      </c>
      <c r="E1053" s="0" t="n">
        <v>0</v>
      </c>
      <c r="F1053" s="0" t="n">
        <v>7.2</v>
      </c>
      <c r="J1053" s="0" t="n">
        <v>3.1138</v>
      </c>
      <c r="K1053" s="0" t="n">
        <v>14.2</v>
      </c>
      <c r="L1053" s="0" t="n">
        <v>0</v>
      </c>
      <c r="M1053" s="0" t="n">
        <v>0</v>
      </c>
      <c r="N1053" s="0" t="n">
        <v>0</v>
      </c>
      <c r="O1053" s="0" t="n">
        <v>5</v>
      </c>
      <c r="P1053" s="0" t="n">
        <v>6.9</v>
      </c>
      <c r="Q1053" s="0" t="n">
        <v>2.6</v>
      </c>
      <c r="R1053" s="0" t="s">
        <v>40</v>
      </c>
      <c r="S1053" s="0" t="s">
        <v>40</v>
      </c>
      <c r="T1053" s="0" t="s">
        <v>41</v>
      </c>
      <c r="U1053" s="0" t="s">
        <v>41</v>
      </c>
      <c r="V1053" s="0" t="s">
        <v>41</v>
      </c>
      <c r="W1053" s="0" t="s">
        <v>41</v>
      </c>
      <c r="X1053" s="0" t="s">
        <v>40</v>
      </c>
      <c r="Y1053" s="0" t="s">
        <v>40</v>
      </c>
      <c r="Z1053" s="0" t="s">
        <v>40</v>
      </c>
      <c r="AA1053" s="0" t="s">
        <v>40</v>
      </c>
      <c r="AB1053" s="0" t="s">
        <v>40</v>
      </c>
      <c r="AC1053" s="0" t="s">
        <v>40</v>
      </c>
      <c r="AD1053" s="0" t="s">
        <v>40</v>
      </c>
      <c r="AK1053" s="0" t="s">
        <v>46</v>
      </c>
    </row>
    <row r="1054" customFormat="false" ht="12.8" hidden="false" customHeight="false" outlineLevel="0" collapsed="false">
      <c r="A1054" s="0" t="s">
        <v>742</v>
      </c>
      <c r="B1054" s="0" t="n">
        <v>2089</v>
      </c>
      <c r="C1054" s="0" t="s">
        <v>38</v>
      </c>
      <c r="D1054" s="0" t="s">
        <v>768</v>
      </c>
      <c r="E1054" s="0" t="n">
        <v>0</v>
      </c>
      <c r="F1054" s="0" t="n">
        <v>7.2</v>
      </c>
      <c r="J1054" s="0" t="n">
        <v>4.7095</v>
      </c>
      <c r="K1054" s="0" t="n">
        <v>42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6.4</v>
      </c>
      <c r="Q1054" s="0" t="n">
        <v>3.4</v>
      </c>
      <c r="R1054" s="0" t="s">
        <v>40</v>
      </c>
      <c r="S1054" s="0" t="s">
        <v>40</v>
      </c>
      <c r="T1054" s="0" t="s">
        <v>41</v>
      </c>
      <c r="U1054" s="0" t="s">
        <v>41</v>
      </c>
      <c r="V1054" s="0" t="s">
        <v>41</v>
      </c>
      <c r="W1054" s="0" t="s">
        <v>41</v>
      </c>
      <c r="X1054" s="0" t="s">
        <v>40</v>
      </c>
      <c r="Y1054" s="0" t="s">
        <v>40</v>
      </c>
      <c r="Z1054" s="0" t="s">
        <v>40</v>
      </c>
      <c r="AA1054" s="0" t="s">
        <v>40</v>
      </c>
      <c r="AB1054" s="0" t="s">
        <v>40</v>
      </c>
      <c r="AC1054" s="0" t="s">
        <v>40</v>
      </c>
      <c r="AD1054" s="0" t="s">
        <v>40</v>
      </c>
      <c r="AK1054" s="0" t="s">
        <v>46</v>
      </c>
    </row>
    <row r="1055" customFormat="false" ht="12.8" hidden="false" customHeight="false" outlineLevel="0" collapsed="false">
      <c r="A1055" s="0" t="s">
        <v>742</v>
      </c>
      <c r="B1055" s="0" t="n">
        <v>2089</v>
      </c>
      <c r="C1055" s="0" t="s">
        <v>38</v>
      </c>
      <c r="D1055" s="0" t="s">
        <v>770</v>
      </c>
      <c r="E1055" s="0" t="n">
        <v>0</v>
      </c>
      <c r="F1055" s="0" t="n">
        <v>7.2</v>
      </c>
      <c r="I1055" s="0" t="n">
        <v>2.8708</v>
      </c>
      <c r="J1055" s="0" t="n">
        <v>30.5</v>
      </c>
      <c r="K1055" s="0" t="n">
        <v>34.8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6.1</v>
      </c>
      <c r="Q1055" s="0" t="n">
        <v>2.9</v>
      </c>
      <c r="R1055" s="0" t="s">
        <v>40</v>
      </c>
      <c r="S1055" s="0" t="s">
        <v>40</v>
      </c>
      <c r="T1055" s="0" t="s">
        <v>41</v>
      </c>
      <c r="U1055" s="0" t="s">
        <v>41</v>
      </c>
      <c r="V1055" s="0" t="s">
        <v>41</v>
      </c>
      <c r="W1055" s="0" t="s">
        <v>40</v>
      </c>
      <c r="X1055" s="0" t="s">
        <v>40</v>
      </c>
      <c r="Y1055" s="0" t="s">
        <v>40</v>
      </c>
      <c r="Z1055" s="0" t="s">
        <v>40</v>
      </c>
      <c r="AA1055" s="0" t="s">
        <v>40</v>
      </c>
      <c r="AB1055" s="0" t="s">
        <v>40</v>
      </c>
      <c r="AC1055" s="0" t="s">
        <v>40</v>
      </c>
      <c r="AD1055" s="0" t="s">
        <v>40</v>
      </c>
      <c r="AK1055" s="0" t="s">
        <v>46</v>
      </c>
    </row>
    <row r="1056" customFormat="false" ht="12.8" hidden="false" customHeight="false" outlineLevel="0" collapsed="false">
      <c r="A1056" s="0" t="s">
        <v>742</v>
      </c>
      <c r="B1056" s="0" t="n">
        <v>2089</v>
      </c>
      <c r="C1056" s="0" t="s">
        <v>38</v>
      </c>
      <c r="D1056" s="0" t="s">
        <v>772</v>
      </c>
      <c r="E1056" s="0" t="n">
        <v>0</v>
      </c>
      <c r="F1056" s="0" t="n">
        <v>4.1</v>
      </c>
      <c r="G1056" s="0" t="n">
        <v>14.6</v>
      </c>
      <c r="H1056" s="0" t="n">
        <v>13.3</v>
      </c>
      <c r="I1056" s="0" t="n">
        <v>29.7</v>
      </c>
      <c r="J1056" s="0" t="n">
        <v>11.4</v>
      </c>
      <c r="K1056" s="0" t="n">
        <v>27.3</v>
      </c>
      <c r="L1056" s="0" t="n">
        <v>0</v>
      </c>
      <c r="M1056" s="0" t="n">
        <v>0</v>
      </c>
      <c r="N1056" s="0" t="n">
        <v>0</v>
      </c>
      <c r="O1056" s="0" t="n">
        <v>4.1</v>
      </c>
      <c r="P1056" s="0" t="n">
        <v>4</v>
      </c>
      <c r="Q1056" s="0" t="n">
        <v>1.8</v>
      </c>
      <c r="R1056" s="0" t="s">
        <v>40</v>
      </c>
      <c r="S1056" s="0" t="s">
        <v>40</v>
      </c>
      <c r="T1056" s="0" t="s">
        <v>40</v>
      </c>
      <c r="U1056" s="0" t="s">
        <v>40</v>
      </c>
      <c r="V1056" s="0" t="s">
        <v>40</v>
      </c>
      <c r="W1056" s="0" t="s">
        <v>40</v>
      </c>
      <c r="X1056" s="0" t="s">
        <v>40</v>
      </c>
      <c r="Y1056" s="0" t="s">
        <v>40</v>
      </c>
      <c r="Z1056" s="0" t="s">
        <v>40</v>
      </c>
      <c r="AA1056" s="0" t="s">
        <v>40</v>
      </c>
      <c r="AB1056" s="0" t="s">
        <v>40</v>
      </c>
      <c r="AC1056" s="0" t="s">
        <v>40</v>
      </c>
      <c r="AD1056" s="0" t="s">
        <v>40</v>
      </c>
      <c r="AK1056" s="0" t="s">
        <v>46</v>
      </c>
    </row>
    <row r="1057" customFormat="false" ht="12.8" hidden="false" customHeight="false" outlineLevel="0" collapsed="false">
      <c r="A1057" s="0" t="s">
        <v>742</v>
      </c>
      <c r="B1057" s="0" t="n">
        <v>2089</v>
      </c>
      <c r="C1057" s="0" t="s">
        <v>38</v>
      </c>
      <c r="D1057" s="0" t="s">
        <v>774</v>
      </c>
      <c r="E1057" s="0" t="n">
        <v>0</v>
      </c>
      <c r="F1057" s="0" t="n">
        <v>3.1</v>
      </c>
      <c r="G1057" s="0" t="n">
        <v>12.6</v>
      </c>
      <c r="H1057" s="0" t="n">
        <v>12</v>
      </c>
      <c r="I1057" s="0" t="n">
        <v>30.7</v>
      </c>
      <c r="J1057" s="0" t="n">
        <v>8.3</v>
      </c>
      <c r="K1057" s="0" t="n">
        <v>30.9</v>
      </c>
      <c r="L1057" s="0" t="n">
        <v>0</v>
      </c>
      <c r="M1057" s="0" t="n">
        <v>0</v>
      </c>
      <c r="N1057" s="0" t="n">
        <v>0</v>
      </c>
      <c r="O1057" s="0" t="n">
        <v>0.5</v>
      </c>
      <c r="P1057" s="0" t="n">
        <v>3.9</v>
      </c>
      <c r="Q1057" s="0" t="n">
        <v>2.2</v>
      </c>
      <c r="R1057" s="0" t="s">
        <v>40</v>
      </c>
      <c r="S1057" s="0" t="s">
        <v>40</v>
      </c>
      <c r="T1057" s="0" t="s">
        <v>40</v>
      </c>
      <c r="U1057" s="0" t="s">
        <v>40</v>
      </c>
      <c r="V1057" s="0" t="s">
        <v>40</v>
      </c>
      <c r="W1057" s="0" t="s">
        <v>40</v>
      </c>
      <c r="X1057" s="0" t="s">
        <v>40</v>
      </c>
      <c r="Y1057" s="0" t="s">
        <v>40</v>
      </c>
      <c r="Z1057" s="0" t="s">
        <v>40</v>
      </c>
      <c r="AA1057" s="0" t="s">
        <v>40</v>
      </c>
      <c r="AB1057" s="0" t="s">
        <v>40</v>
      </c>
      <c r="AC1057" s="0" t="s">
        <v>40</v>
      </c>
      <c r="AD1057" s="0" t="s">
        <v>40</v>
      </c>
      <c r="AK1057" s="0" t="s">
        <v>46</v>
      </c>
    </row>
    <row r="1058" customFormat="false" ht="12.8" hidden="false" customHeight="false" outlineLevel="0" collapsed="false">
      <c r="A1058" s="0" t="s">
        <v>742</v>
      </c>
      <c r="B1058" s="0" t="n">
        <v>2089</v>
      </c>
      <c r="C1058" s="0" t="s">
        <v>38</v>
      </c>
      <c r="D1058" s="0" t="s">
        <v>775</v>
      </c>
      <c r="E1058" s="0" t="n">
        <v>0</v>
      </c>
      <c r="F1058" s="0" t="n">
        <v>6.2</v>
      </c>
      <c r="G1058" s="0" t="n">
        <v>19</v>
      </c>
      <c r="H1058" s="0" t="n">
        <v>11.1</v>
      </c>
      <c r="I1058" s="0" t="n">
        <v>43.1</v>
      </c>
      <c r="J1058" s="0" t="n">
        <v>38.5</v>
      </c>
      <c r="K1058" s="0" t="n">
        <v>50.4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4.8</v>
      </c>
      <c r="Q1058" s="0" t="n">
        <v>3.6</v>
      </c>
      <c r="R1058" s="0" t="s">
        <v>40</v>
      </c>
      <c r="S1058" s="0" t="s">
        <v>40</v>
      </c>
      <c r="T1058" s="0" t="s">
        <v>40</v>
      </c>
      <c r="U1058" s="0" t="s">
        <v>40</v>
      </c>
      <c r="V1058" s="0" t="s">
        <v>40</v>
      </c>
      <c r="W1058" s="0" t="s">
        <v>40</v>
      </c>
      <c r="X1058" s="0" t="s">
        <v>40</v>
      </c>
      <c r="Y1058" s="0" t="s">
        <v>40</v>
      </c>
      <c r="Z1058" s="0" t="s">
        <v>40</v>
      </c>
      <c r="AA1058" s="0" t="s">
        <v>40</v>
      </c>
      <c r="AB1058" s="0" t="s">
        <v>40</v>
      </c>
      <c r="AC1058" s="0" t="s">
        <v>40</v>
      </c>
      <c r="AD1058" s="0" t="s">
        <v>40</v>
      </c>
      <c r="AK1058" s="0" t="s">
        <v>46</v>
      </c>
    </row>
    <row r="1059" customFormat="false" ht="12.8" hidden="false" customHeight="false" outlineLevel="0" collapsed="false">
      <c r="A1059" s="0" t="s">
        <v>742</v>
      </c>
      <c r="B1059" s="0" t="n">
        <v>2089</v>
      </c>
      <c r="C1059" s="0" t="s">
        <v>38</v>
      </c>
      <c r="D1059" s="0" t="s">
        <v>777</v>
      </c>
      <c r="E1059" s="0" t="n">
        <v>0</v>
      </c>
      <c r="F1059" s="0" t="n">
        <v>4.5</v>
      </c>
      <c r="G1059" s="0" t="n">
        <v>15.7</v>
      </c>
      <c r="H1059" s="0" t="n">
        <v>14.2</v>
      </c>
      <c r="I1059" s="0" t="n">
        <v>29.2</v>
      </c>
      <c r="J1059" s="0" t="n">
        <v>13</v>
      </c>
      <c r="K1059" s="0" t="n">
        <v>25.9</v>
      </c>
      <c r="L1059" s="0" t="n">
        <v>0</v>
      </c>
      <c r="M1059" s="0" t="n">
        <v>0</v>
      </c>
      <c r="N1059" s="0" t="n">
        <v>0</v>
      </c>
      <c r="O1059" s="0" t="n">
        <v>2.7</v>
      </c>
      <c r="P1059" s="0" t="n">
        <v>3.8</v>
      </c>
      <c r="Q1059" s="0" t="n">
        <v>1.9</v>
      </c>
      <c r="R1059" s="0" t="s">
        <v>40</v>
      </c>
      <c r="S1059" s="0" t="s">
        <v>40</v>
      </c>
      <c r="T1059" s="0" t="s">
        <v>40</v>
      </c>
      <c r="U1059" s="0" t="s">
        <v>40</v>
      </c>
      <c r="V1059" s="0" t="s">
        <v>40</v>
      </c>
      <c r="W1059" s="0" t="s">
        <v>40</v>
      </c>
      <c r="X1059" s="0" t="s">
        <v>40</v>
      </c>
      <c r="Y1059" s="0" t="s">
        <v>40</v>
      </c>
      <c r="Z1059" s="0" t="s">
        <v>40</v>
      </c>
      <c r="AA1059" s="0" t="s">
        <v>40</v>
      </c>
      <c r="AB1059" s="0" t="s">
        <v>40</v>
      </c>
      <c r="AC1059" s="0" t="s">
        <v>40</v>
      </c>
      <c r="AD1059" s="0" t="s">
        <v>40</v>
      </c>
      <c r="AK1059" s="0" t="s">
        <v>46</v>
      </c>
    </row>
    <row r="1060" customFormat="false" ht="12.8" hidden="false" customHeight="false" outlineLevel="0" collapsed="false">
      <c r="A1060" s="0" t="s">
        <v>742</v>
      </c>
      <c r="B1060" s="0" t="n">
        <v>2089</v>
      </c>
      <c r="C1060" s="0" t="s">
        <v>38</v>
      </c>
      <c r="D1060" s="0" t="s">
        <v>778</v>
      </c>
      <c r="E1060" s="0" t="n">
        <v>0</v>
      </c>
      <c r="F1060" s="0" t="n">
        <v>4.4</v>
      </c>
      <c r="G1060" s="0" t="n">
        <v>17.6</v>
      </c>
      <c r="H1060" s="0" t="n">
        <v>21.5</v>
      </c>
      <c r="I1060" s="0" t="n">
        <v>58.7</v>
      </c>
      <c r="J1060" s="0" t="n">
        <v>14.8</v>
      </c>
      <c r="K1060" s="0" t="n">
        <v>47.3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1.3</v>
      </c>
      <c r="Q1060" s="0" t="n">
        <v>2.7</v>
      </c>
      <c r="R1060" s="0" t="s">
        <v>40</v>
      </c>
      <c r="S1060" s="0" t="s">
        <v>40</v>
      </c>
      <c r="T1060" s="0" t="s">
        <v>40</v>
      </c>
      <c r="U1060" s="0" t="s">
        <v>40</v>
      </c>
      <c r="V1060" s="0" t="s">
        <v>40</v>
      </c>
      <c r="W1060" s="0" t="s">
        <v>40</v>
      </c>
      <c r="X1060" s="0" t="s">
        <v>40</v>
      </c>
      <c r="Y1060" s="0" t="s">
        <v>40</v>
      </c>
      <c r="Z1060" s="0" t="s">
        <v>40</v>
      </c>
      <c r="AA1060" s="0" t="s">
        <v>40</v>
      </c>
      <c r="AB1060" s="0" t="s">
        <v>40</v>
      </c>
      <c r="AC1060" s="0" t="s">
        <v>40</v>
      </c>
      <c r="AD1060" s="0" t="s">
        <v>40</v>
      </c>
      <c r="AK1060" s="0" t="s">
        <v>46</v>
      </c>
    </row>
    <row r="1061" customFormat="false" ht="12.8" hidden="false" customHeight="false" outlineLevel="0" collapsed="false">
      <c r="A1061" s="0" t="s">
        <v>742</v>
      </c>
      <c r="B1061" s="0" t="n">
        <v>2093</v>
      </c>
      <c r="C1061" s="0" t="s">
        <v>59</v>
      </c>
      <c r="D1061" s="0" t="s">
        <v>744</v>
      </c>
      <c r="J1061" s="0" t="n">
        <v>5.5455</v>
      </c>
      <c r="L1061" s="0" t="n">
        <v>3.0742</v>
      </c>
      <c r="M1061" s="0" t="n">
        <v>26</v>
      </c>
      <c r="N1061" s="0" t="n">
        <v>0</v>
      </c>
      <c r="O1061" s="0" t="n">
        <v>10</v>
      </c>
      <c r="P1061" s="0" t="n">
        <v>7.1</v>
      </c>
      <c r="Q1061" s="0" t="n">
        <v>2.3</v>
      </c>
      <c r="R1061" s="0" t="s">
        <v>41</v>
      </c>
      <c r="S1061" s="0" t="s">
        <v>41</v>
      </c>
      <c r="T1061" s="0" t="s">
        <v>41</v>
      </c>
      <c r="U1061" s="0" t="s">
        <v>41</v>
      </c>
      <c r="V1061" s="0" t="s">
        <v>41</v>
      </c>
      <c r="W1061" s="0" t="s">
        <v>61</v>
      </c>
      <c r="X1061" s="0" t="s">
        <v>41</v>
      </c>
      <c r="Y1061" s="0" t="s">
        <v>41</v>
      </c>
      <c r="Z1061" s="0" t="s">
        <v>40</v>
      </c>
      <c r="AA1061" s="0" t="s">
        <v>40</v>
      </c>
      <c r="AB1061" s="0" t="s">
        <v>40</v>
      </c>
      <c r="AC1061" s="0" t="s">
        <v>40</v>
      </c>
      <c r="AD1061" s="0" t="s">
        <v>40</v>
      </c>
      <c r="AK1061" s="0" t="s">
        <v>65</v>
      </c>
    </row>
    <row r="1062" customFormat="false" ht="12.8" hidden="false" customHeight="false" outlineLevel="0" collapsed="false">
      <c r="A1062" s="0" t="s">
        <v>742</v>
      </c>
      <c r="B1062" s="0" t="n">
        <v>2093</v>
      </c>
      <c r="C1062" s="0" t="s">
        <v>59</v>
      </c>
      <c r="D1062" s="0" t="s">
        <v>783</v>
      </c>
      <c r="I1062" s="0" t="n">
        <v>3.0382</v>
      </c>
      <c r="K1062" s="0" t="n">
        <v>4.9073</v>
      </c>
      <c r="L1062" s="0" t="n">
        <v>0</v>
      </c>
      <c r="M1062" s="0" t="n">
        <v>40.5</v>
      </c>
      <c r="N1062" s="0" t="n">
        <v>0</v>
      </c>
      <c r="O1062" s="0" t="n">
        <v>5.6</v>
      </c>
      <c r="P1062" s="0" t="n">
        <v>4.7</v>
      </c>
      <c r="Q1062" s="0" t="n">
        <v>1.1</v>
      </c>
      <c r="R1062" s="0" t="s">
        <v>41</v>
      </c>
      <c r="S1062" s="0" t="s">
        <v>41</v>
      </c>
      <c r="T1062" s="0" t="s">
        <v>41</v>
      </c>
      <c r="U1062" s="0" t="s">
        <v>41</v>
      </c>
      <c r="V1062" s="0" t="s">
        <v>61</v>
      </c>
      <c r="W1062" s="0" t="s">
        <v>41</v>
      </c>
      <c r="X1062" s="0" t="s">
        <v>41</v>
      </c>
      <c r="Y1062" s="0" t="s">
        <v>40</v>
      </c>
      <c r="Z1062" s="0" t="s">
        <v>40</v>
      </c>
      <c r="AA1062" s="0" t="s">
        <v>40</v>
      </c>
      <c r="AB1062" s="0" t="s">
        <v>40</v>
      </c>
      <c r="AC1062" s="0" t="s">
        <v>40</v>
      </c>
      <c r="AD1062" s="0" t="s">
        <v>40</v>
      </c>
      <c r="AK1062" s="0" t="s">
        <v>65</v>
      </c>
    </row>
    <row r="1063" customFormat="false" ht="12.8" hidden="false" customHeight="false" outlineLevel="0" collapsed="false">
      <c r="A1063" s="0" t="s">
        <v>742</v>
      </c>
      <c r="B1063" s="0" t="n">
        <v>2093</v>
      </c>
      <c r="C1063" s="0" t="s">
        <v>38</v>
      </c>
      <c r="D1063" s="0" t="s">
        <v>745</v>
      </c>
      <c r="K1063" s="0" t="n">
        <v>8.5824</v>
      </c>
      <c r="L1063" s="0" t="n">
        <v>34.8</v>
      </c>
      <c r="M1063" s="0" t="n">
        <v>18.5</v>
      </c>
      <c r="N1063" s="0" t="n">
        <v>0</v>
      </c>
      <c r="O1063" s="0" t="n">
        <v>3.1</v>
      </c>
      <c r="P1063" s="0" t="n">
        <v>7.1</v>
      </c>
      <c r="Q1063" s="0" t="n">
        <v>1</v>
      </c>
      <c r="R1063" s="0" t="s">
        <v>41</v>
      </c>
      <c r="S1063" s="0" t="s">
        <v>41</v>
      </c>
      <c r="T1063" s="0" t="s">
        <v>41</v>
      </c>
      <c r="U1063" s="0" t="s">
        <v>41</v>
      </c>
      <c r="V1063" s="0" t="s">
        <v>41</v>
      </c>
      <c r="W1063" s="0" t="s">
        <v>41</v>
      </c>
      <c r="X1063" s="0" t="s">
        <v>41</v>
      </c>
      <c r="Y1063" s="0" t="s">
        <v>40</v>
      </c>
      <c r="Z1063" s="0" t="s">
        <v>40</v>
      </c>
      <c r="AA1063" s="0" t="s">
        <v>40</v>
      </c>
      <c r="AB1063" s="0" t="s">
        <v>40</v>
      </c>
      <c r="AC1063" s="0" t="s">
        <v>40</v>
      </c>
      <c r="AD1063" s="0" t="s">
        <v>40</v>
      </c>
      <c r="AK1063" s="0" t="s">
        <v>46</v>
      </c>
    </row>
    <row r="1064" customFormat="false" ht="12.8" hidden="false" customHeight="false" outlineLevel="0" collapsed="false">
      <c r="A1064" s="0" t="s">
        <v>742</v>
      </c>
      <c r="B1064" s="0" t="n">
        <v>2093</v>
      </c>
      <c r="C1064" s="0" t="s">
        <v>38</v>
      </c>
      <c r="D1064" s="0" t="s">
        <v>784</v>
      </c>
      <c r="K1064" s="0" t="n">
        <v>8.5824</v>
      </c>
      <c r="L1064" s="0" t="n">
        <v>34.8</v>
      </c>
      <c r="M1064" s="0" t="n">
        <v>18.5</v>
      </c>
      <c r="N1064" s="0" t="n">
        <v>0</v>
      </c>
      <c r="O1064" s="0" t="n">
        <v>3.1</v>
      </c>
      <c r="P1064" s="0" t="n">
        <v>7.1</v>
      </c>
      <c r="Q1064" s="0" t="n">
        <v>1</v>
      </c>
      <c r="R1064" s="0" t="s">
        <v>41</v>
      </c>
      <c r="S1064" s="0" t="s">
        <v>41</v>
      </c>
      <c r="T1064" s="0" t="s">
        <v>41</v>
      </c>
      <c r="U1064" s="0" t="s">
        <v>41</v>
      </c>
      <c r="V1064" s="0" t="s">
        <v>41</v>
      </c>
      <c r="W1064" s="0" t="s">
        <v>41</v>
      </c>
      <c r="X1064" s="0" t="s">
        <v>41</v>
      </c>
      <c r="Y1064" s="0" t="s">
        <v>40</v>
      </c>
      <c r="Z1064" s="0" t="s">
        <v>40</v>
      </c>
      <c r="AA1064" s="0" t="s">
        <v>40</v>
      </c>
      <c r="AB1064" s="0" t="s">
        <v>40</v>
      </c>
      <c r="AC1064" s="0" t="s">
        <v>40</v>
      </c>
      <c r="AD1064" s="0" t="s">
        <v>40</v>
      </c>
      <c r="AK1064" s="0" t="s">
        <v>46</v>
      </c>
    </row>
    <row r="1065" customFormat="false" ht="12.8" hidden="false" customHeight="false" outlineLevel="0" collapsed="false">
      <c r="A1065" s="0" t="s">
        <v>742</v>
      </c>
      <c r="B1065" s="0" t="n">
        <v>2093</v>
      </c>
      <c r="C1065" s="0" t="s">
        <v>38</v>
      </c>
      <c r="D1065" s="0" t="s">
        <v>747</v>
      </c>
      <c r="K1065" s="0" t="n">
        <v>7.1017</v>
      </c>
      <c r="L1065" s="0" t="n">
        <v>19.3</v>
      </c>
      <c r="M1065" s="0" t="n">
        <v>7</v>
      </c>
      <c r="N1065" s="0" t="n">
        <v>0</v>
      </c>
      <c r="O1065" s="0" t="n">
        <v>2.9</v>
      </c>
      <c r="P1065" s="0" t="n">
        <v>5.9</v>
      </c>
      <c r="Q1065" s="0" t="n">
        <v>1.2</v>
      </c>
      <c r="R1065" s="0" t="s">
        <v>41</v>
      </c>
      <c r="S1065" s="0" t="s">
        <v>41</v>
      </c>
      <c r="T1065" s="0" t="s">
        <v>41</v>
      </c>
      <c r="U1065" s="0" t="s">
        <v>41</v>
      </c>
      <c r="V1065" s="0" t="s">
        <v>41</v>
      </c>
      <c r="W1065" s="0" t="s">
        <v>41</v>
      </c>
      <c r="X1065" s="0" t="s">
        <v>41</v>
      </c>
      <c r="Y1065" s="0" t="s">
        <v>40</v>
      </c>
      <c r="Z1065" s="0" t="s">
        <v>40</v>
      </c>
      <c r="AA1065" s="0" t="s">
        <v>40</v>
      </c>
      <c r="AB1065" s="0" t="s">
        <v>40</v>
      </c>
      <c r="AC1065" s="0" t="s">
        <v>40</v>
      </c>
      <c r="AD1065" s="0" t="s">
        <v>40</v>
      </c>
      <c r="AK1065" s="0" t="s">
        <v>46</v>
      </c>
    </row>
    <row r="1066" customFormat="false" ht="12.8" hidden="false" customHeight="false" outlineLevel="0" collapsed="false">
      <c r="A1066" s="0" t="s">
        <v>742</v>
      </c>
      <c r="B1066" s="0" t="n">
        <v>2093</v>
      </c>
      <c r="C1066" s="0" t="s">
        <v>38</v>
      </c>
      <c r="D1066" s="0" t="s">
        <v>785</v>
      </c>
      <c r="K1066" s="0" t="n">
        <v>7.1017</v>
      </c>
      <c r="L1066" s="0" t="n">
        <v>19.3</v>
      </c>
      <c r="M1066" s="0" t="n">
        <v>7</v>
      </c>
      <c r="N1066" s="0" t="n">
        <v>0</v>
      </c>
      <c r="O1066" s="0" t="n">
        <v>2.9</v>
      </c>
      <c r="P1066" s="0" t="n">
        <v>5.9</v>
      </c>
      <c r="Q1066" s="0" t="n">
        <v>1.2</v>
      </c>
      <c r="R1066" s="0" t="s">
        <v>41</v>
      </c>
      <c r="S1066" s="0" t="s">
        <v>41</v>
      </c>
      <c r="T1066" s="0" t="s">
        <v>41</v>
      </c>
      <c r="U1066" s="0" t="s">
        <v>41</v>
      </c>
      <c r="V1066" s="0" t="s">
        <v>41</v>
      </c>
      <c r="W1066" s="0" t="s">
        <v>41</v>
      </c>
      <c r="X1066" s="0" t="s">
        <v>41</v>
      </c>
      <c r="Y1066" s="0" t="s">
        <v>40</v>
      </c>
      <c r="Z1066" s="0" t="s">
        <v>40</v>
      </c>
      <c r="AA1066" s="0" t="s">
        <v>40</v>
      </c>
      <c r="AB1066" s="0" t="s">
        <v>40</v>
      </c>
      <c r="AC1066" s="0" t="s">
        <v>40</v>
      </c>
      <c r="AD1066" s="0" t="s">
        <v>40</v>
      </c>
      <c r="AK1066" s="0" t="s">
        <v>46</v>
      </c>
    </row>
    <row r="1067" customFormat="false" ht="12.8" hidden="false" customHeight="false" outlineLevel="0" collapsed="false">
      <c r="A1067" s="0" t="s">
        <v>742</v>
      </c>
      <c r="B1067" s="0" t="n">
        <v>2093</v>
      </c>
      <c r="C1067" s="0" t="s">
        <v>38</v>
      </c>
      <c r="D1067" s="0" t="s">
        <v>749</v>
      </c>
      <c r="K1067" s="0" t="n">
        <v>7.1017</v>
      </c>
      <c r="L1067" s="0" t="n">
        <v>19.3</v>
      </c>
      <c r="M1067" s="0" t="n">
        <v>9.9</v>
      </c>
      <c r="N1067" s="0" t="n">
        <v>0</v>
      </c>
      <c r="O1067" s="0" t="n">
        <v>1.8</v>
      </c>
      <c r="P1067" s="0" t="n">
        <v>7.4</v>
      </c>
      <c r="Q1067" s="0" t="n">
        <v>1.8</v>
      </c>
      <c r="R1067" s="0" t="s">
        <v>41</v>
      </c>
      <c r="S1067" s="0" t="s">
        <v>41</v>
      </c>
      <c r="T1067" s="0" t="s">
        <v>41</v>
      </c>
      <c r="U1067" s="0" t="s">
        <v>41</v>
      </c>
      <c r="V1067" s="0" t="s">
        <v>41</v>
      </c>
      <c r="W1067" s="0" t="s">
        <v>41</v>
      </c>
      <c r="X1067" s="0" t="s">
        <v>41</v>
      </c>
      <c r="Y1067" s="0" t="s">
        <v>40</v>
      </c>
      <c r="Z1067" s="0" t="s">
        <v>40</v>
      </c>
      <c r="AA1067" s="0" t="s">
        <v>40</v>
      </c>
      <c r="AB1067" s="0" t="s">
        <v>40</v>
      </c>
      <c r="AC1067" s="0" t="s">
        <v>40</v>
      </c>
      <c r="AD1067" s="0" t="s">
        <v>40</v>
      </c>
      <c r="AK1067" s="0" t="s">
        <v>46</v>
      </c>
    </row>
    <row r="1068" customFormat="false" ht="12.8" hidden="false" customHeight="false" outlineLevel="0" collapsed="false">
      <c r="A1068" s="0" t="s">
        <v>742</v>
      </c>
      <c r="B1068" s="0" t="n">
        <v>2093</v>
      </c>
      <c r="C1068" s="0" t="s">
        <v>38</v>
      </c>
      <c r="D1068" s="0" t="s">
        <v>786</v>
      </c>
      <c r="K1068" s="0" t="n">
        <v>7.1017</v>
      </c>
      <c r="L1068" s="0" t="n">
        <v>19.3</v>
      </c>
      <c r="M1068" s="0" t="n">
        <v>9.9</v>
      </c>
      <c r="N1068" s="0" t="n">
        <v>0</v>
      </c>
      <c r="O1068" s="0" t="n">
        <v>1.8</v>
      </c>
      <c r="P1068" s="0" t="n">
        <v>7.4</v>
      </c>
      <c r="Q1068" s="0" t="n">
        <v>1.8</v>
      </c>
      <c r="R1068" s="0" t="s">
        <v>41</v>
      </c>
      <c r="S1068" s="0" t="s">
        <v>41</v>
      </c>
      <c r="T1068" s="0" t="s">
        <v>41</v>
      </c>
      <c r="U1068" s="0" t="s">
        <v>41</v>
      </c>
      <c r="V1068" s="0" t="s">
        <v>41</v>
      </c>
      <c r="W1068" s="0" t="s">
        <v>41</v>
      </c>
      <c r="X1068" s="0" t="s">
        <v>41</v>
      </c>
      <c r="Y1068" s="0" t="s">
        <v>40</v>
      </c>
      <c r="Z1068" s="0" t="s">
        <v>40</v>
      </c>
      <c r="AA1068" s="0" t="s">
        <v>40</v>
      </c>
      <c r="AB1068" s="0" t="s">
        <v>40</v>
      </c>
      <c r="AC1068" s="0" t="s">
        <v>40</v>
      </c>
      <c r="AD1068" s="0" t="s">
        <v>40</v>
      </c>
      <c r="AK1068" s="0" t="s">
        <v>46</v>
      </c>
    </row>
    <row r="1069" customFormat="false" ht="12.8" hidden="false" customHeight="false" outlineLevel="0" collapsed="false">
      <c r="A1069" s="0" t="s">
        <v>742</v>
      </c>
      <c r="B1069" s="0" t="n">
        <v>2093</v>
      </c>
      <c r="C1069" s="0" t="s">
        <v>38</v>
      </c>
      <c r="D1069" s="0" t="s">
        <v>787</v>
      </c>
      <c r="K1069" s="0" t="n">
        <v>6.2062</v>
      </c>
      <c r="L1069" s="0" t="n">
        <v>0</v>
      </c>
      <c r="M1069" s="0" t="n">
        <v>18</v>
      </c>
      <c r="N1069" s="0" t="n">
        <v>0</v>
      </c>
      <c r="O1069" s="0" t="n">
        <v>7.1</v>
      </c>
      <c r="P1069" s="0" t="n">
        <v>7.7</v>
      </c>
      <c r="Q1069" s="0" t="n">
        <v>1.4</v>
      </c>
      <c r="R1069" s="0" t="s">
        <v>41</v>
      </c>
      <c r="S1069" s="0" t="s">
        <v>41</v>
      </c>
      <c r="T1069" s="0" t="s">
        <v>41</v>
      </c>
      <c r="U1069" s="0" t="s">
        <v>41</v>
      </c>
      <c r="V1069" s="0" t="s">
        <v>41</v>
      </c>
      <c r="W1069" s="0" t="s">
        <v>41</v>
      </c>
      <c r="X1069" s="0" t="s">
        <v>41</v>
      </c>
      <c r="Y1069" s="0" t="s">
        <v>40</v>
      </c>
      <c r="Z1069" s="0" t="s">
        <v>40</v>
      </c>
      <c r="AA1069" s="0" t="s">
        <v>40</v>
      </c>
      <c r="AB1069" s="0" t="s">
        <v>40</v>
      </c>
      <c r="AC1069" s="0" t="s">
        <v>40</v>
      </c>
      <c r="AD1069" s="0" t="s">
        <v>40</v>
      </c>
      <c r="AK1069" s="0" t="s">
        <v>46</v>
      </c>
    </row>
    <row r="1070" customFormat="false" ht="12.8" hidden="false" customHeight="false" outlineLevel="0" collapsed="false">
      <c r="A1070" s="0" t="s">
        <v>742</v>
      </c>
      <c r="B1070" s="0" t="n">
        <v>2093</v>
      </c>
      <c r="C1070" s="0" t="s">
        <v>38</v>
      </c>
      <c r="D1070" s="0" t="s">
        <v>788</v>
      </c>
      <c r="K1070" s="0" t="n">
        <v>6.2062</v>
      </c>
      <c r="L1070" s="0" t="n">
        <v>0</v>
      </c>
      <c r="M1070" s="0" t="n">
        <v>18</v>
      </c>
      <c r="N1070" s="0" t="n">
        <v>0</v>
      </c>
      <c r="O1070" s="0" t="n">
        <v>7.1</v>
      </c>
      <c r="P1070" s="0" t="n">
        <v>7.7</v>
      </c>
      <c r="Q1070" s="0" t="n">
        <v>1.4</v>
      </c>
      <c r="R1070" s="0" t="s">
        <v>41</v>
      </c>
      <c r="S1070" s="0" t="s">
        <v>41</v>
      </c>
      <c r="T1070" s="0" t="s">
        <v>41</v>
      </c>
      <c r="U1070" s="0" t="s">
        <v>41</v>
      </c>
      <c r="V1070" s="0" t="s">
        <v>41</v>
      </c>
      <c r="W1070" s="0" t="s">
        <v>41</v>
      </c>
      <c r="X1070" s="0" t="s">
        <v>41</v>
      </c>
      <c r="Y1070" s="0" t="s">
        <v>40</v>
      </c>
      <c r="Z1070" s="0" t="s">
        <v>40</v>
      </c>
      <c r="AA1070" s="0" t="s">
        <v>40</v>
      </c>
      <c r="AB1070" s="0" t="s">
        <v>40</v>
      </c>
      <c r="AC1070" s="0" t="s">
        <v>40</v>
      </c>
      <c r="AD1070" s="0" t="s">
        <v>40</v>
      </c>
      <c r="AK1070" s="0" t="s">
        <v>46</v>
      </c>
    </row>
    <row r="1071" customFormat="false" ht="12.8" hidden="false" customHeight="false" outlineLevel="0" collapsed="false">
      <c r="A1071" s="0" t="s">
        <v>742</v>
      </c>
      <c r="B1071" s="0" t="n">
        <v>2093</v>
      </c>
      <c r="C1071" s="0" t="s">
        <v>38</v>
      </c>
      <c r="D1071" s="0" t="s">
        <v>753</v>
      </c>
      <c r="E1071" s="0" t="n">
        <v>2.2</v>
      </c>
      <c r="F1071" s="0" t="n">
        <v>16.1</v>
      </c>
      <c r="G1071" s="0" t="n">
        <v>15.4</v>
      </c>
      <c r="K1071" s="0" t="n">
        <v>6.7413</v>
      </c>
      <c r="L1071" s="0" t="n">
        <v>1.0777</v>
      </c>
      <c r="M1071" s="0" t="n">
        <v>32.2</v>
      </c>
      <c r="N1071" s="0" t="n">
        <v>0</v>
      </c>
      <c r="O1071" s="0" t="n">
        <v>4.7</v>
      </c>
      <c r="P1071" s="0" t="n">
        <v>5.4</v>
      </c>
      <c r="Q1071" s="0" t="n">
        <v>0</v>
      </c>
      <c r="R1071" s="0" t="s">
        <v>40</v>
      </c>
      <c r="S1071" s="0" t="s">
        <v>40</v>
      </c>
      <c r="T1071" s="0" t="s">
        <v>40</v>
      </c>
      <c r="U1071" s="0" t="s">
        <v>41</v>
      </c>
      <c r="V1071" s="0" t="s">
        <v>41</v>
      </c>
      <c r="W1071" s="0" t="s">
        <v>41</v>
      </c>
      <c r="X1071" s="0" t="s">
        <v>41</v>
      </c>
      <c r="Y1071" s="0" t="s">
        <v>41</v>
      </c>
      <c r="Z1071" s="0" t="s">
        <v>40</v>
      </c>
      <c r="AA1071" s="0" t="s">
        <v>40</v>
      </c>
      <c r="AB1071" s="0" t="s">
        <v>40</v>
      </c>
      <c r="AC1071" s="0" t="s">
        <v>40</v>
      </c>
      <c r="AD1071" s="0" t="s">
        <v>40</v>
      </c>
      <c r="AK1071" s="0" t="s">
        <v>46</v>
      </c>
    </row>
    <row r="1072" customFormat="false" ht="12.8" hidden="false" customHeight="false" outlineLevel="0" collapsed="false">
      <c r="A1072" s="0" t="s">
        <v>742</v>
      </c>
      <c r="B1072" s="0" t="n">
        <v>2093</v>
      </c>
      <c r="C1072" s="0" t="s">
        <v>38</v>
      </c>
      <c r="D1072" s="0" t="s">
        <v>754</v>
      </c>
      <c r="E1072" s="0" t="n">
        <v>0.4</v>
      </c>
      <c r="F1072" s="0" t="n">
        <v>12.2</v>
      </c>
      <c r="G1072" s="0" t="n">
        <v>12.5</v>
      </c>
      <c r="K1072" s="0" t="n">
        <v>5.8003</v>
      </c>
      <c r="L1072" s="0" t="n">
        <v>3.2</v>
      </c>
      <c r="M1072" s="0" t="n">
        <v>26.2</v>
      </c>
      <c r="N1072" s="0" t="n">
        <v>0</v>
      </c>
      <c r="O1072" s="0" t="n">
        <v>1.5</v>
      </c>
      <c r="P1072" s="0" t="n">
        <v>4.2</v>
      </c>
      <c r="Q1072" s="0" t="n">
        <v>0.2</v>
      </c>
      <c r="R1072" s="0" t="s">
        <v>40</v>
      </c>
      <c r="S1072" s="0" t="s">
        <v>40</v>
      </c>
      <c r="T1072" s="0" t="s">
        <v>40</v>
      </c>
      <c r="U1072" s="0" t="s">
        <v>41</v>
      </c>
      <c r="V1072" s="0" t="s">
        <v>41</v>
      </c>
      <c r="W1072" s="0" t="s">
        <v>41</v>
      </c>
      <c r="X1072" s="0" t="s">
        <v>41</v>
      </c>
      <c r="Y1072" s="0" t="s">
        <v>40</v>
      </c>
      <c r="Z1072" s="0" t="s">
        <v>40</v>
      </c>
      <c r="AA1072" s="0" t="s">
        <v>40</v>
      </c>
      <c r="AB1072" s="0" t="s">
        <v>40</v>
      </c>
      <c r="AC1072" s="0" t="s">
        <v>40</v>
      </c>
      <c r="AD1072" s="0" t="s">
        <v>40</v>
      </c>
      <c r="AK1072" s="0" t="s">
        <v>46</v>
      </c>
    </row>
    <row r="1073" customFormat="false" ht="12.8" hidden="false" customHeight="false" outlineLevel="0" collapsed="false">
      <c r="A1073" s="0" t="s">
        <v>742</v>
      </c>
      <c r="B1073" s="0" t="n">
        <v>2093</v>
      </c>
      <c r="C1073" s="0" t="s">
        <v>38</v>
      </c>
      <c r="D1073" s="0" t="s">
        <v>756</v>
      </c>
      <c r="E1073" s="0" t="n">
        <v>0.4</v>
      </c>
      <c r="F1073" s="0" t="n">
        <v>12.2</v>
      </c>
      <c r="G1073" s="0" t="n">
        <v>12.5</v>
      </c>
      <c r="H1073" s="0" t="n">
        <v>34.7</v>
      </c>
      <c r="L1073" s="0" t="n">
        <v>3.8777</v>
      </c>
      <c r="M1073" s="0" t="n">
        <v>57.1</v>
      </c>
      <c r="N1073" s="0" t="n">
        <v>0</v>
      </c>
      <c r="O1073" s="0" t="n">
        <v>2.7</v>
      </c>
      <c r="P1073" s="0" t="n">
        <v>5.3</v>
      </c>
      <c r="Q1073" s="0" t="n">
        <v>0.8</v>
      </c>
      <c r="R1073" s="0" t="s">
        <v>40</v>
      </c>
      <c r="S1073" s="0" t="s">
        <v>40</v>
      </c>
      <c r="T1073" s="0" t="s">
        <v>40</v>
      </c>
      <c r="U1073" s="0" t="s">
        <v>40</v>
      </c>
      <c r="V1073" s="0" t="s">
        <v>41</v>
      </c>
      <c r="W1073" s="0" t="s">
        <v>41</v>
      </c>
      <c r="X1073" s="0" t="s">
        <v>41</v>
      </c>
      <c r="Y1073" s="0" t="s">
        <v>41</v>
      </c>
      <c r="Z1073" s="0" t="s">
        <v>40</v>
      </c>
      <c r="AA1073" s="0" t="s">
        <v>40</v>
      </c>
      <c r="AB1073" s="0" t="s">
        <v>40</v>
      </c>
      <c r="AC1073" s="0" t="s">
        <v>40</v>
      </c>
      <c r="AD1073" s="0" t="s">
        <v>40</v>
      </c>
      <c r="AK1073" s="0" t="s">
        <v>46</v>
      </c>
    </row>
    <row r="1074" customFormat="false" ht="12.8" hidden="false" customHeight="false" outlineLevel="0" collapsed="false">
      <c r="A1074" s="0" t="s">
        <v>742</v>
      </c>
      <c r="B1074" s="0" t="n">
        <v>2093</v>
      </c>
      <c r="C1074" s="0" t="s">
        <v>38</v>
      </c>
      <c r="D1074" s="0" t="s">
        <v>758</v>
      </c>
      <c r="E1074" s="0" t="n">
        <v>0.8</v>
      </c>
      <c r="F1074" s="0" t="n">
        <v>13.9</v>
      </c>
      <c r="G1074" s="0" t="n">
        <v>13.9</v>
      </c>
      <c r="K1074" s="0" t="n">
        <v>6.2043</v>
      </c>
      <c r="L1074" s="0" t="n">
        <v>29.9</v>
      </c>
      <c r="M1074" s="0" t="n">
        <v>9.3</v>
      </c>
      <c r="N1074" s="0" t="n">
        <v>0</v>
      </c>
      <c r="O1074" s="0" t="n">
        <v>1</v>
      </c>
      <c r="P1074" s="0" t="n">
        <v>3.8</v>
      </c>
      <c r="Q1074" s="0" t="n">
        <v>0</v>
      </c>
      <c r="R1074" s="0" t="s">
        <v>40</v>
      </c>
      <c r="S1074" s="0" t="s">
        <v>40</v>
      </c>
      <c r="T1074" s="0" t="s">
        <v>40</v>
      </c>
      <c r="U1074" s="0" t="s">
        <v>41</v>
      </c>
      <c r="V1074" s="0" t="s">
        <v>41</v>
      </c>
      <c r="W1074" s="0" t="s">
        <v>41</v>
      </c>
      <c r="X1074" s="0" t="s">
        <v>41</v>
      </c>
      <c r="Y1074" s="0" t="s">
        <v>40</v>
      </c>
      <c r="Z1074" s="0" t="s">
        <v>40</v>
      </c>
      <c r="AA1074" s="0" t="s">
        <v>40</v>
      </c>
      <c r="AB1074" s="0" t="s">
        <v>40</v>
      </c>
      <c r="AC1074" s="0" t="s">
        <v>40</v>
      </c>
      <c r="AD1074" s="0" t="s">
        <v>40</v>
      </c>
      <c r="AK1074" s="0" t="s">
        <v>46</v>
      </c>
    </row>
    <row r="1075" customFormat="false" ht="12.8" hidden="false" customHeight="false" outlineLevel="0" collapsed="false">
      <c r="A1075" s="0" t="s">
        <v>742</v>
      </c>
      <c r="B1075" s="0" t="n">
        <v>2093</v>
      </c>
      <c r="C1075" s="0" t="s">
        <v>38</v>
      </c>
      <c r="D1075" s="0" t="s">
        <v>793</v>
      </c>
      <c r="K1075" s="0" t="n">
        <v>7.1017</v>
      </c>
      <c r="L1075" s="0" t="n">
        <v>0.875</v>
      </c>
      <c r="M1075" s="0" t="n">
        <v>7.3</v>
      </c>
      <c r="N1075" s="0" t="n">
        <v>0</v>
      </c>
      <c r="O1075" s="0" t="n">
        <v>4.1</v>
      </c>
      <c r="P1075" s="0" t="n">
        <v>5.9</v>
      </c>
      <c r="Q1075" s="0" t="n">
        <v>1.7</v>
      </c>
      <c r="R1075" s="0" t="s">
        <v>41</v>
      </c>
      <c r="S1075" s="0" t="s">
        <v>41</v>
      </c>
      <c r="T1075" s="0" t="s">
        <v>41</v>
      </c>
      <c r="U1075" s="0" t="s">
        <v>41</v>
      </c>
      <c r="V1075" s="0" t="s">
        <v>41</v>
      </c>
      <c r="W1075" s="0" t="s">
        <v>41</v>
      </c>
      <c r="X1075" s="0" t="s">
        <v>41</v>
      </c>
      <c r="Y1075" s="0" t="s">
        <v>41</v>
      </c>
      <c r="Z1075" s="0" t="s">
        <v>40</v>
      </c>
      <c r="AA1075" s="0" t="s">
        <v>40</v>
      </c>
      <c r="AB1075" s="0" t="s">
        <v>40</v>
      </c>
      <c r="AC1075" s="0" t="s">
        <v>40</v>
      </c>
      <c r="AD1075" s="0" t="s">
        <v>40</v>
      </c>
      <c r="AK1075" s="0" t="s">
        <v>46</v>
      </c>
    </row>
    <row r="1076" customFormat="false" ht="12.8" hidden="false" customHeight="false" outlineLevel="0" collapsed="false">
      <c r="A1076" s="0" t="s">
        <v>742</v>
      </c>
      <c r="B1076" s="0" t="n">
        <v>2093</v>
      </c>
      <c r="C1076" s="0" t="s">
        <v>38</v>
      </c>
      <c r="D1076" s="0" t="s">
        <v>765</v>
      </c>
      <c r="K1076" s="0" t="n">
        <v>7.9406</v>
      </c>
      <c r="L1076" s="0" t="n">
        <v>1.2681</v>
      </c>
      <c r="P1076" s="0" t="n">
        <v>0.1046</v>
      </c>
      <c r="Q1076" s="0" t="n">
        <v>0</v>
      </c>
      <c r="R1076" s="0" t="s">
        <v>41</v>
      </c>
      <c r="S1076" s="0" t="s">
        <v>41</v>
      </c>
      <c r="T1076" s="0" t="s">
        <v>41</v>
      </c>
      <c r="U1076" s="0" t="s">
        <v>41</v>
      </c>
      <c r="V1076" s="0" t="s">
        <v>41</v>
      </c>
      <c r="W1076" s="0" t="s">
        <v>41</v>
      </c>
      <c r="X1076" s="0" t="s">
        <v>41</v>
      </c>
      <c r="Y1076" s="0" t="s">
        <v>41</v>
      </c>
      <c r="Z1076" s="0" t="s">
        <v>41</v>
      </c>
      <c r="AA1076" s="0" t="s">
        <v>41</v>
      </c>
      <c r="AB1076" s="0" t="s">
        <v>41</v>
      </c>
      <c r="AK1076" s="0" t="s">
        <v>46</v>
      </c>
    </row>
    <row r="1077" customFormat="false" ht="12.8" hidden="false" customHeight="false" outlineLevel="0" collapsed="false">
      <c r="A1077" s="0" t="s">
        <v>742</v>
      </c>
      <c r="B1077" s="0" t="n">
        <v>2093</v>
      </c>
      <c r="C1077" s="0" t="s">
        <v>38</v>
      </c>
      <c r="D1077" s="0" t="s">
        <v>795</v>
      </c>
      <c r="K1077" s="0" t="n">
        <v>7.9406</v>
      </c>
      <c r="L1077" s="0" t="n">
        <v>1.2681</v>
      </c>
      <c r="P1077" s="0" t="n">
        <v>0.1046</v>
      </c>
      <c r="Q1077" s="0" t="n">
        <v>0</v>
      </c>
      <c r="R1077" s="0" t="s">
        <v>41</v>
      </c>
      <c r="S1077" s="0" t="s">
        <v>41</v>
      </c>
      <c r="T1077" s="0" t="s">
        <v>41</v>
      </c>
      <c r="U1077" s="0" t="s">
        <v>41</v>
      </c>
      <c r="V1077" s="0" t="s">
        <v>41</v>
      </c>
      <c r="W1077" s="0" t="s">
        <v>41</v>
      </c>
      <c r="X1077" s="0" t="s">
        <v>41</v>
      </c>
      <c r="Y1077" s="0" t="s">
        <v>41</v>
      </c>
      <c r="Z1077" s="0" t="s">
        <v>41</v>
      </c>
      <c r="AA1077" s="0" t="s">
        <v>41</v>
      </c>
      <c r="AB1077" s="0" t="s">
        <v>41</v>
      </c>
      <c r="AC1077" s="0" t="s">
        <v>41</v>
      </c>
      <c r="AD1077" s="0" t="s">
        <v>40</v>
      </c>
      <c r="AK1077" s="0" t="s">
        <v>46</v>
      </c>
    </row>
    <row r="1078" customFormat="false" ht="12.8" hidden="false" customHeight="false" outlineLevel="0" collapsed="false">
      <c r="A1078" s="0" t="s">
        <v>742</v>
      </c>
      <c r="B1078" s="0" t="n">
        <v>2093</v>
      </c>
      <c r="C1078" s="0" t="s">
        <v>38</v>
      </c>
      <c r="D1078" s="0" t="s">
        <v>767</v>
      </c>
      <c r="E1078" s="0" t="n">
        <v>1.1</v>
      </c>
      <c r="F1078" s="0" t="n">
        <v>13.7</v>
      </c>
      <c r="G1078" s="0" t="n">
        <v>13.5</v>
      </c>
      <c r="K1078" s="0" t="n">
        <v>5.1219</v>
      </c>
      <c r="L1078" s="0" t="n">
        <v>7.4</v>
      </c>
      <c r="M1078" s="0" t="n">
        <v>0</v>
      </c>
      <c r="N1078" s="0" t="n">
        <v>0</v>
      </c>
      <c r="O1078" s="0" t="n">
        <v>9.2</v>
      </c>
      <c r="P1078" s="0" t="n">
        <v>8.4</v>
      </c>
      <c r="Q1078" s="0" t="n">
        <v>2.4</v>
      </c>
      <c r="R1078" s="0" t="s">
        <v>40</v>
      </c>
      <c r="S1078" s="0" t="s">
        <v>40</v>
      </c>
      <c r="T1078" s="0" t="s">
        <v>40</v>
      </c>
      <c r="U1078" s="0" t="s">
        <v>41</v>
      </c>
      <c r="V1078" s="0" t="s">
        <v>41</v>
      </c>
      <c r="W1078" s="0" t="s">
        <v>41</v>
      </c>
      <c r="X1078" s="0" t="s">
        <v>41</v>
      </c>
      <c r="Y1078" s="0" t="s">
        <v>40</v>
      </c>
      <c r="Z1078" s="0" t="s">
        <v>40</v>
      </c>
      <c r="AA1078" s="0" t="s">
        <v>40</v>
      </c>
      <c r="AB1078" s="0" t="s">
        <v>40</v>
      </c>
      <c r="AC1078" s="0" t="s">
        <v>40</v>
      </c>
      <c r="AD1078" s="0" t="s">
        <v>40</v>
      </c>
      <c r="AK1078" s="0" t="s">
        <v>46</v>
      </c>
    </row>
    <row r="1079" customFormat="false" ht="12.8" hidden="false" customHeight="false" outlineLevel="0" collapsed="false">
      <c r="A1079" s="0" t="s">
        <v>742</v>
      </c>
      <c r="B1079" s="0" t="n">
        <v>2093</v>
      </c>
      <c r="C1079" s="0" t="s">
        <v>38</v>
      </c>
      <c r="D1079" s="0" t="s">
        <v>768</v>
      </c>
      <c r="E1079" s="0" t="n">
        <v>1.1</v>
      </c>
      <c r="F1079" s="0" t="n">
        <v>13.8</v>
      </c>
      <c r="G1079" s="0" t="n">
        <v>13.7</v>
      </c>
      <c r="K1079" s="0" t="n">
        <v>6.077</v>
      </c>
      <c r="L1079" s="0" t="n">
        <v>38</v>
      </c>
      <c r="M1079" s="0" t="n">
        <v>24.7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s">
        <v>40</v>
      </c>
      <c r="S1079" s="0" t="s">
        <v>40</v>
      </c>
      <c r="T1079" s="0" t="s">
        <v>40</v>
      </c>
      <c r="U1079" s="0" t="s">
        <v>41</v>
      </c>
      <c r="V1079" s="0" t="s">
        <v>41</v>
      </c>
      <c r="W1079" s="0" t="s">
        <v>41</v>
      </c>
      <c r="X1079" s="0" t="s">
        <v>41</v>
      </c>
      <c r="Y1079" s="0" t="s">
        <v>40</v>
      </c>
      <c r="Z1079" s="0" t="s">
        <v>40</v>
      </c>
      <c r="AA1079" s="0" t="s">
        <v>40</v>
      </c>
      <c r="AB1079" s="0" t="s">
        <v>40</v>
      </c>
      <c r="AC1079" s="0" t="s">
        <v>40</v>
      </c>
      <c r="AD1079" s="0" t="s">
        <v>40</v>
      </c>
      <c r="AK1079" s="0" t="s">
        <v>46</v>
      </c>
    </row>
    <row r="1080" customFormat="false" ht="12.8" hidden="false" customHeight="false" outlineLevel="0" collapsed="false">
      <c r="A1080" s="0" t="s">
        <v>742</v>
      </c>
      <c r="B1080" s="0" t="n">
        <v>2093</v>
      </c>
      <c r="C1080" s="0" t="s">
        <v>38</v>
      </c>
      <c r="D1080" s="0" t="s">
        <v>770</v>
      </c>
      <c r="E1080" s="0" t="n">
        <v>1.1</v>
      </c>
      <c r="F1080" s="0" t="n">
        <v>13.8</v>
      </c>
      <c r="G1080" s="0" t="n">
        <v>13.7</v>
      </c>
      <c r="K1080" s="0" t="n">
        <v>6.077</v>
      </c>
      <c r="L1080" s="0" t="n">
        <v>13.3</v>
      </c>
      <c r="M1080" s="0" t="n">
        <v>20.2</v>
      </c>
      <c r="N1080" s="0" t="n">
        <v>0</v>
      </c>
      <c r="O1080" s="0" t="n">
        <v>0.1</v>
      </c>
      <c r="P1080" s="0" t="n">
        <v>3</v>
      </c>
      <c r="Q1080" s="0" t="n">
        <v>0</v>
      </c>
      <c r="R1080" s="0" t="s">
        <v>40</v>
      </c>
      <c r="S1080" s="0" t="s">
        <v>40</v>
      </c>
      <c r="T1080" s="0" t="s">
        <v>40</v>
      </c>
      <c r="U1080" s="0" t="s">
        <v>41</v>
      </c>
      <c r="V1080" s="0" t="s">
        <v>41</v>
      </c>
      <c r="W1080" s="0" t="s">
        <v>41</v>
      </c>
      <c r="X1080" s="0" t="s">
        <v>41</v>
      </c>
      <c r="Y1080" s="0" t="s">
        <v>40</v>
      </c>
      <c r="Z1080" s="0" t="s">
        <v>40</v>
      </c>
      <c r="AA1080" s="0" t="s">
        <v>40</v>
      </c>
      <c r="AB1080" s="0" t="s">
        <v>40</v>
      </c>
      <c r="AC1080" s="0" t="s">
        <v>40</v>
      </c>
      <c r="AD1080" s="0" t="s">
        <v>40</v>
      </c>
      <c r="AK1080" s="0" t="s">
        <v>46</v>
      </c>
    </row>
    <row r="1081" customFormat="false" ht="12.8" hidden="false" customHeight="false" outlineLevel="0" collapsed="false">
      <c r="A1081" s="0" t="s">
        <v>742</v>
      </c>
      <c r="B1081" s="0" t="n">
        <v>2093</v>
      </c>
      <c r="C1081" s="0" t="s">
        <v>38</v>
      </c>
      <c r="D1081" s="0" t="s">
        <v>772</v>
      </c>
      <c r="E1081" s="0" t="n">
        <v>0.4</v>
      </c>
      <c r="F1081" s="0" t="n">
        <v>8.5</v>
      </c>
      <c r="G1081" s="0" t="n">
        <v>8.7</v>
      </c>
      <c r="H1081" s="0" t="n">
        <v>24.4</v>
      </c>
      <c r="I1081" s="0" t="n">
        <v>26</v>
      </c>
      <c r="J1081" s="0" t="n">
        <v>38.8</v>
      </c>
      <c r="K1081" s="0" t="n">
        <v>28.7</v>
      </c>
      <c r="L1081" s="0" t="n">
        <v>4.7</v>
      </c>
      <c r="M1081" s="0" t="n">
        <v>18</v>
      </c>
      <c r="N1081" s="0" t="n">
        <v>0</v>
      </c>
      <c r="O1081" s="0" t="n">
        <v>6.3</v>
      </c>
      <c r="P1081" s="0" t="n">
        <v>3.3</v>
      </c>
      <c r="Q1081" s="0" t="n">
        <v>0.4</v>
      </c>
      <c r="R1081" s="0" t="s">
        <v>40</v>
      </c>
      <c r="S1081" s="0" t="s">
        <v>40</v>
      </c>
      <c r="T1081" s="0" t="s">
        <v>40</v>
      </c>
      <c r="U1081" s="0" t="s">
        <v>40</v>
      </c>
      <c r="V1081" s="0" t="s">
        <v>40</v>
      </c>
      <c r="W1081" s="0" t="s">
        <v>40</v>
      </c>
      <c r="X1081" s="0" t="s">
        <v>40</v>
      </c>
      <c r="Y1081" s="0" t="s">
        <v>40</v>
      </c>
      <c r="Z1081" s="0" t="s">
        <v>40</v>
      </c>
      <c r="AA1081" s="0" t="s">
        <v>40</v>
      </c>
      <c r="AB1081" s="0" t="s">
        <v>40</v>
      </c>
      <c r="AC1081" s="0" t="s">
        <v>40</v>
      </c>
      <c r="AD1081" s="0" t="s">
        <v>40</v>
      </c>
      <c r="AK1081" s="0" t="s">
        <v>46</v>
      </c>
    </row>
    <row r="1082" customFormat="false" ht="12.8" hidden="false" customHeight="false" outlineLevel="0" collapsed="false">
      <c r="A1082" s="0" t="s">
        <v>742</v>
      </c>
      <c r="B1082" s="0" t="n">
        <v>2093</v>
      </c>
      <c r="C1082" s="0" t="s">
        <v>38</v>
      </c>
      <c r="D1082" s="0" t="s">
        <v>774</v>
      </c>
      <c r="E1082" s="0" t="n">
        <v>0</v>
      </c>
      <c r="F1082" s="0" t="n">
        <v>7.1</v>
      </c>
      <c r="G1082" s="0" t="n">
        <v>7.2</v>
      </c>
      <c r="H1082" s="0" t="n">
        <v>21.7</v>
      </c>
      <c r="I1082" s="0" t="n">
        <v>26.7</v>
      </c>
      <c r="J1082" s="0" t="n">
        <v>39.1</v>
      </c>
      <c r="K1082" s="0" t="n">
        <v>25.7</v>
      </c>
      <c r="L1082" s="0" t="n">
        <v>6.3</v>
      </c>
      <c r="M1082" s="0" t="n">
        <v>19.1</v>
      </c>
      <c r="N1082" s="0" t="n">
        <v>0</v>
      </c>
      <c r="O1082" s="0" t="n">
        <v>5.5</v>
      </c>
      <c r="P1082" s="0" t="n">
        <v>3.5</v>
      </c>
      <c r="Q1082" s="0" t="n">
        <v>0</v>
      </c>
      <c r="R1082" s="0" t="s">
        <v>40</v>
      </c>
      <c r="S1082" s="0" t="s">
        <v>40</v>
      </c>
      <c r="T1082" s="0" t="s">
        <v>40</v>
      </c>
      <c r="U1082" s="0" t="s">
        <v>40</v>
      </c>
      <c r="V1082" s="0" t="s">
        <v>40</v>
      </c>
      <c r="W1082" s="0" t="s">
        <v>40</v>
      </c>
      <c r="X1082" s="0" t="s">
        <v>40</v>
      </c>
      <c r="Y1082" s="0" t="s">
        <v>40</v>
      </c>
      <c r="Z1082" s="0" t="s">
        <v>40</v>
      </c>
      <c r="AA1082" s="0" t="s">
        <v>40</v>
      </c>
      <c r="AB1082" s="0" t="s">
        <v>40</v>
      </c>
      <c r="AC1082" s="0" t="s">
        <v>40</v>
      </c>
      <c r="AD1082" s="0" t="s">
        <v>40</v>
      </c>
      <c r="AK1082" s="0" t="s">
        <v>46</v>
      </c>
    </row>
    <row r="1083" customFormat="false" ht="12.8" hidden="false" customHeight="false" outlineLevel="0" collapsed="false">
      <c r="A1083" s="0" t="s">
        <v>742</v>
      </c>
      <c r="B1083" s="0" t="n">
        <v>2093</v>
      </c>
      <c r="C1083" s="0" t="s">
        <v>38</v>
      </c>
      <c r="D1083" s="0" t="s">
        <v>775</v>
      </c>
      <c r="E1083" s="0" t="n">
        <v>1</v>
      </c>
      <c r="F1083" s="0" t="n">
        <v>12.2</v>
      </c>
      <c r="G1083" s="0" t="n">
        <v>12.2</v>
      </c>
      <c r="H1083" s="0" t="n">
        <v>16</v>
      </c>
      <c r="I1083" s="0" t="n">
        <v>40.7</v>
      </c>
      <c r="J1083" s="0" t="n">
        <v>47.7</v>
      </c>
      <c r="K1083" s="0" t="n">
        <v>53.3</v>
      </c>
      <c r="L1083" s="0" t="n">
        <v>13.4</v>
      </c>
      <c r="M1083" s="0" t="n">
        <v>12.1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s">
        <v>40</v>
      </c>
      <c r="S1083" s="0" t="s">
        <v>40</v>
      </c>
      <c r="T1083" s="0" t="s">
        <v>40</v>
      </c>
      <c r="U1083" s="0" t="s">
        <v>40</v>
      </c>
      <c r="V1083" s="0" t="s">
        <v>40</v>
      </c>
      <c r="W1083" s="0" t="s">
        <v>40</v>
      </c>
      <c r="X1083" s="0" t="s">
        <v>40</v>
      </c>
      <c r="Y1083" s="0" t="s">
        <v>40</v>
      </c>
      <c r="Z1083" s="0" t="s">
        <v>40</v>
      </c>
      <c r="AA1083" s="0" t="s">
        <v>40</v>
      </c>
      <c r="AB1083" s="0" t="s">
        <v>40</v>
      </c>
      <c r="AC1083" s="0" t="s">
        <v>40</v>
      </c>
      <c r="AD1083" s="0" t="s">
        <v>40</v>
      </c>
      <c r="AK1083" s="0" t="s">
        <v>46</v>
      </c>
    </row>
    <row r="1084" customFormat="false" ht="12.8" hidden="false" customHeight="false" outlineLevel="0" collapsed="false">
      <c r="A1084" s="0" t="s">
        <v>742</v>
      </c>
      <c r="B1084" s="0" t="n">
        <v>2093</v>
      </c>
      <c r="C1084" s="0" t="s">
        <v>38</v>
      </c>
      <c r="D1084" s="0" t="s">
        <v>777</v>
      </c>
      <c r="E1084" s="0" t="n">
        <v>0.4</v>
      </c>
      <c r="F1084" s="0" t="n">
        <v>9.2</v>
      </c>
      <c r="G1084" s="0" t="n">
        <v>9.4</v>
      </c>
      <c r="H1084" s="0" t="n">
        <v>26</v>
      </c>
      <c r="I1084" s="0" t="n">
        <v>26.9</v>
      </c>
      <c r="J1084" s="0" t="n">
        <v>39.9</v>
      </c>
      <c r="K1084" s="0" t="n">
        <v>27.3</v>
      </c>
      <c r="L1084" s="0" t="n">
        <v>3.3</v>
      </c>
      <c r="M1084" s="0" t="n">
        <v>18.5</v>
      </c>
      <c r="N1084" s="0" t="n">
        <v>0</v>
      </c>
      <c r="O1084" s="0" t="n">
        <v>5.3</v>
      </c>
      <c r="P1084" s="0" t="n">
        <v>0.6</v>
      </c>
      <c r="Q1084" s="0" t="n">
        <v>0</v>
      </c>
      <c r="R1084" s="0" t="s">
        <v>40</v>
      </c>
      <c r="S1084" s="0" t="s">
        <v>40</v>
      </c>
      <c r="T1084" s="0" t="s">
        <v>40</v>
      </c>
      <c r="U1084" s="0" t="s">
        <v>40</v>
      </c>
      <c r="V1084" s="0" t="s">
        <v>40</v>
      </c>
      <c r="W1084" s="0" t="s">
        <v>40</v>
      </c>
      <c r="X1084" s="0" t="s">
        <v>40</v>
      </c>
      <c r="Y1084" s="0" t="s">
        <v>40</v>
      </c>
      <c r="Z1084" s="0" t="s">
        <v>40</v>
      </c>
      <c r="AA1084" s="0" t="s">
        <v>40</v>
      </c>
      <c r="AB1084" s="0" t="s">
        <v>40</v>
      </c>
      <c r="AC1084" s="0" t="s">
        <v>40</v>
      </c>
      <c r="AD1084" s="0" t="s">
        <v>40</v>
      </c>
      <c r="AK1084" s="0" t="s">
        <v>46</v>
      </c>
    </row>
    <row r="1085" customFormat="false" ht="12.8" hidden="false" customHeight="false" outlineLevel="0" collapsed="false">
      <c r="A1085" s="0" t="s">
        <v>742</v>
      </c>
      <c r="B1085" s="0" t="n">
        <v>2093</v>
      </c>
      <c r="C1085" s="0" t="s">
        <v>38</v>
      </c>
      <c r="D1085" s="0" t="s">
        <v>778</v>
      </c>
      <c r="E1085" s="0" t="n">
        <v>0.1</v>
      </c>
      <c r="F1085" s="0" t="n">
        <v>9.2</v>
      </c>
      <c r="G1085" s="0" t="n">
        <v>9.8</v>
      </c>
      <c r="H1085" s="0" t="n">
        <v>27.8</v>
      </c>
      <c r="I1085" s="0" t="n">
        <v>50.4</v>
      </c>
      <c r="J1085" s="0" t="n">
        <v>58.1</v>
      </c>
      <c r="K1085" s="0" t="n">
        <v>43.8</v>
      </c>
      <c r="L1085" s="0" t="n">
        <v>9.3</v>
      </c>
      <c r="M1085" s="0" t="n">
        <v>16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s">
        <v>40</v>
      </c>
      <c r="S1085" s="0" t="s">
        <v>40</v>
      </c>
      <c r="T1085" s="0" t="s">
        <v>40</v>
      </c>
      <c r="U1085" s="0" t="s">
        <v>40</v>
      </c>
      <c r="V1085" s="0" t="s">
        <v>40</v>
      </c>
      <c r="W1085" s="0" t="s">
        <v>40</v>
      </c>
      <c r="X1085" s="0" t="s">
        <v>40</v>
      </c>
      <c r="Y1085" s="0" t="s">
        <v>40</v>
      </c>
      <c r="Z1085" s="0" t="s">
        <v>40</v>
      </c>
      <c r="AA1085" s="0" t="s">
        <v>40</v>
      </c>
      <c r="AB1085" s="0" t="s">
        <v>40</v>
      </c>
      <c r="AC1085" s="0" t="s">
        <v>40</v>
      </c>
      <c r="AD1085" s="0" t="s">
        <v>40</v>
      </c>
      <c r="AK1085" s="0" t="s">
        <v>46</v>
      </c>
    </row>
    <row r="1086" customFormat="false" ht="12.8" hidden="false" customHeight="false" outlineLevel="0" collapsed="false">
      <c r="A1086" s="0" t="s">
        <v>742</v>
      </c>
      <c r="B1086" s="0" t="n">
        <v>2051</v>
      </c>
      <c r="C1086" s="0" t="s">
        <v>99</v>
      </c>
      <c r="D1086" s="0" t="s">
        <v>798</v>
      </c>
      <c r="L1086" s="0" t="n">
        <v>60</v>
      </c>
      <c r="Y1086" s="0" t="s">
        <v>101</v>
      </c>
      <c r="AE1086" s="0" t="n">
        <v>5000</v>
      </c>
      <c r="AI1086" s="0" t="s">
        <v>780</v>
      </c>
    </row>
    <row r="1087" customFormat="false" ht="12.8" hidden="false" customHeight="false" outlineLevel="0" collapsed="false">
      <c r="A1087" s="0" t="s">
        <v>742</v>
      </c>
      <c r="B1087" s="0" t="n">
        <v>2089</v>
      </c>
      <c r="C1087" s="0" t="s">
        <v>99</v>
      </c>
      <c r="D1087" s="0" t="s">
        <v>798</v>
      </c>
      <c r="L1087" s="0" t="n">
        <v>60</v>
      </c>
      <c r="Y1087" s="0" t="s">
        <v>101</v>
      </c>
      <c r="AE1087" s="0" t="n">
        <v>5000</v>
      </c>
      <c r="AI1087" s="0" t="s">
        <v>780</v>
      </c>
    </row>
    <row r="1088" customFormat="false" ht="12.8" hidden="false" customHeight="false" outlineLevel="0" collapsed="false">
      <c r="A1088" s="0" t="s">
        <v>742</v>
      </c>
      <c r="B1088" s="0" t="n">
        <v>2093</v>
      </c>
      <c r="C1088" s="0" t="s">
        <v>99</v>
      </c>
      <c r="D1088" s="0" t="s">
        <v>798</v>
      </c>
      <c r="L1088" s="0" t="n">
        <v>60</v>
      </c>
      <c r="Y1088" s="0" t="s">
        <v>101</v>
      </c>
      <c r="AE1088" s="0" t="n">
        <v>5000</v>
      </c>
      <c r="AI1088" s="0" t="s">
        <v>780</v>
      </c>
    </row>
    <row r="1089" customFormat="false" ht="12.8" hidden="false" customHeight="false" outlineLevel="0" collapsed="false">
      <c r="A1089" s="0" t="s">
        <v>742</v>
      </c>
      <c r="B1089" s="0" t="n">
        <v>2081</v>
      </c>
      <c r="C1089" s="0" t="s">
        <v>99</v>
      </c>
      <c r="D1089" s="0" t="s">
        <v>798</v>
      </c>
      <c r="L1089" s="0" t="n">
        <v>60</v>
      </c>
      <c r="Y1089" s="0" t="s">
        <v>101</v>
      </c>
      <c r="AE1089" s="0" t="n">
        <v>5000</v>
      </c>
      <c r="AI1089" s="0" t="s">
        <v>780</v>
      </c>
    </row>
    <row r="1090" customFormat="false" ht="12.8" hidden="false" customHeight="false" outlineLevel="0" collapsed="false">
      <c r="A1090" s="0" t="s">
        <v>799</v>
      </c>
      <c r="B1090" s="0" t="n">
        <v>2051</v>
      </c>
      <c r="C1090" s="0" t="s">
        <v>38</v>
      </c>
      <c r="D1090" s="0" t="s">
        <v>800</v>
      </c>
      <c r="J1090" s="0" t="n">
        <v>5.1405</v>
      </c>
      <c r="K1090" s="0" t="n">
        <v>39.1071428571429</v>
      </c>
      <c r="L1090" s="0" t="n">
        <v>0</v>
      </c>
      <c r="M1090" s="0" t="n">
        <v>0</v>
      </c>
      <c r="N1090" s="0" t="n">
        <v>0</v>
      </c>
      <c r="O1090" s="0" t="n">
        <v>13.7142857142857</v>
      </c>
      <c r="P1090" s="0" t="n">
        <v>17.25</v>
      </c>
      <c r="Q1090" s="0" t="n">
        <v>5.6551724137931</v>
      </c>
      <c r="R1090" s="0" t="s">
        <v>41</v>
      </c>
      <c r="S1090" s="0" t="s">
        <v>41</v>
      </c>
      <c r="T1090" s="0" t="s">
        <v>41</v>
      </c>
      <c r="U1090" s="0" t="s">
        <v>41</v>
      </c>
      <c r="V1090" s="0" t="s">
        <v>41</v>
      </c>
      <c r="W1090" s="0" t="s">
        <v>41</v>
      </c>
      <c r="X1090" s="0" t="s">
        <v>40</v>
      </c>
      <c r="Y1090" s="0" t="s">
        <v>40</v>
      </c>
      <c r="Z1090" s="0" t="s">
        <v>40</v>
      </c>
      <c r="AA1090" s="0" t="s">
        <v>40</v>
      </c>
      <c r="AB1090" s="0" t="s">
        <v>40</v>
      </c>
      <c r="AC1090" s="0" t="s">
        <v>40</v>
      </c>
      <c r="AD1090" s="0" t="s">
        <v>40</v>
      </c>
      <c r="AG1090" s="0" t="n">
        <v>100</v>
      </c>
      <c r="AH1090" s="0" t="n">
        <v>0.75</v>
      </c>
      <c r="AI1090" s="0" t="s">
        <v>801</v>
      </c>
      <c r="AK1090" s="0" t="s">
        <v>46</v>
      </c>
    </row>
    <row r="1091" customFormat="false" ht="12.8" hidden="false" customHeight="false" outlineLevel="0" collapsed="false">
      <c r="A1091" s="0" t="s">
        <v>799</v>
      </c>
      <c r="B1091" s="0" t="n">
        <v>2051</v>
      </c>
      <c r="C1091" s="0" t="s">
        <v>38</v>
      </c>
      <c r="D1091" s="0" t="s">
        <v>802</v>
      </c>
      <c r="I1091" s="0" t="n">
        <v>2.3268</v>
      </c>
      <c r="K1091" s="0" t="n">
        <v>3.2587</v>
      </c>
      <c r="L1091" s="0" t="n">
        <v>0</v>
      </c>
      <c r="M1091" s="0" t="n">
        <v>0</v>
      </c>
      <c r="N1091" s="0" t="n">
        <v>6.89285714285714</v>
      </c>
      <c r="O1091" s="0" t="n">
        <v>23.1785714285714</v>
      </c>
      <c r="P1091" s="0" t="n">
        <v>10.7142857142857</v>
      </c>
      <c r="Q1091" s="0" t="n">
        <v>0</v>
      </c>
      <c r="R1091" s="0" t="s">
        <v>41</v>
      </c>
      <c r="S1091" s="0" t="s">
        <v>41</v>
      </c>
      <c r="T1091" s="0" t="s">
        <v>41</v>
      </c>
      <c r="U1091" s="0" t="s">
        <v>41</v>
      </c>
      <c r="V1091" s="0" t="s">
        <v>41</v>
      </c>
      <c r="W1091" s="0" t="s">
        <v>41</v>
      </c>
      <c r="X1091" s="0" t="s">
        <v>41</v>
      </c>
      <c r="Y1091" s="0" t="s">
        <v>40</v>
      </c>
      <c r="Z1091" s="0" t="s">
        <v>40</v>
      </c>
      <c r="AA1091" s="0" t="s">
        <v>40</v>
      </c>
      <c r="AB1091" s="0" t="s">
        <v>40</v>
      </c>
      <c r="AC1091" s="0" t="s">
        <v>40</v>
      </c>
      <c r="AD1091" s="0" t="s">
        <v>40</v>
      </c>
      <c r="AG1091" s="0" t="n">
        <v>100</v>
      </c>
      <c r="AH1091" s="0" t="n">
        <v>0.75</v>
      </c>
      <c r="AI1091" s="0" t="s">
        <v>801</v>
      </c>
      <c r="AK1091" s="0" t="s">
        <v>46</v>
      </c>
    </row>
    <row r="1092" customFormat="false" ht="12.8" hidden="false" customHeight="false" outlineLevel="0" collapsed="false">
      <c r="A1092" s="0" t="s">
        <v>799</v>
      </c>
      <c r="B1092" s="0" t="n">
        <v>2051</v>
      </c>
      <c r="C1092" s="0" t="s">
        <v>38</v>
      </c>
      <c r="D1092" s="0" t="s">
        <v>803</v>
      </c>
      <c r="J1092" s="0" t="n">
        <v>4.617</v>
      </c>
      <c r="K1092" s="0" t="n">
        <v>31.1785714285714</v>
      </c>
      <c r="L1092" s="0" t="n">
        <v>0</v>
      </c>
      <c r="M1092" s="0" t="n">
        <v>0</v>
      </c>
      <c r="N1092" s="0" t="n">
        <v>0</v>
      </c>
      <c r="O1092" s="0" t="n">
        <v>13.8214285714286</v>
      </c>
      <c r="P1092" s="0" t="n">
        <v>14.8214285714286</v>
      </c>
      <c r="Q1092" s="0" t="n">
        <v>4.03448275862069</v>
      </c>
      <c r="R1092" s="0" t="s">
        <v>41</v>
      </c>
      <c r="S1092" s="0" t="s">
        <v>41</v>
      </c>
      <c r="T1092" s="0" t="s">
        <v>41</v>
      </c>
      <c r="U1092" s="0" t="s">
        <v>41</v>
      </c>
      <c r="V1092" s="0" t="s">
        <v>41</v>
      </c>
      <c r="W1092" s="0" t="s">
        <v>41</v>
      </c>
      <c r="X1092" s="0" t="s">
        <v>40</v>
      </c>
      <c r="Y1092" s="0" t="s">
        <v>40</v>
      </c>
      <c r="Z1092" s="0" t="s">
        <v>40</v>
      </c>
      <c r="AA1092" s="0" t="s">
        <v>40</v>
      </c>
      <c r="AB1092" s="0" t="s">
        <v>40</v>
      </c>
      <c r="AC1092" s="0" t="s">
        <v>40</v>
      </c>
      <c r="AD1092" s="0" t="s">
        <v>40</v>
      </c>
      <c r="AG1092" s="0" t="n">
        <v>100</v>
      </c>
      <c r="AH1092" s="0" t="n">
        <v>0.7</v>
      </c>
      <c r="AI1092" s="0" t="s">
        <v>804</v>
      </c>
      <c r="AK1092" s="0" t="s">
        <v>46</v>
      </c>
    </row>
    <row r="1093" customFormat="false" ht="12.8" hidden="false" customHeight="false" outlineLevel="0" collapsed="false">
      <c r="A1093" s="0" t="s">
        <v>799</v>
      </c>
      <c r="B1093" s="0" t="n">
        <v>2051</v>
      </c>
      <c r="C1093" s="0" t="s">
        <v>38</v>
      </c>
      <c r="D1093" s="0" t="s">
        <v>805</v>
      </c>
      <c r="J1093" s="0" t="n">
        <v>3.0087</v>
      </c>
      <c r="K1093" s="0" t="n">
        <v>28.9</v>
      </c>
      <c r="L1093" s="0" t="n">
        <v>0</v>
      </c>
      <c r="M1093" s="0" t="n">
        <v>0</v>
      </c>
      <c r="N1093" s="0" t="n">
        <v>0</v>
      </c>
      <c r="O1093" s="0" t="n">
        <v>20.8</v>
      </c>
      <c r="P1093" s="0" t="n">
        <v>12.1</v>
      </c>
      <c r="Q1093" s="0" t="n">
        <v>0</v>
      </c>
      <c r="R1093" s="0" t="s">
        <v>41</v>
      </c>
      <c r="S1093" s="0" t="s">
        <v>41</v>
      </c>
      <c r="T1093" s="0" t="s">
        <v>41</v>
      </c>
      <c r="U1093" s="0" t="s">
        <v>41</v>
      </c>
      <c r="V1093" s="0" t="s">
        <v>41</v>
      </c>
      <c r="W1093" s="0" t="s">
        <v>41</v>
      </c>
      <c r="X1093" s="0" t="s">
        <v>40</v>
      </c>
      <c r="Y1093" s="0" t="s">
        <v>40</v>
      </c>
      <c r="Z1093" s="0" t="s">
        <v>40</v>
      </c>
      <c r="AA1093" s="0" t="s">
        <v>40</v>
      </c>
      <c r="AB1093" s="0" t="s">
        <v>40</v>
      </c>
      <c r="AC1093" s="0" t="s">
        <v>40</v>
      </c>
      <c r="AD1093" s="0" t="s">
        <v>40</v>
      </c>
      <c r="AG1093" s="0" t="n">
        <v>100</v>
      </c>
      <c r="AH1093" s="0" t="n">
        <v>0.65</v>
      </c>
      <c r="AI1093" s="0" t="s">
        <v>806</v>
      </c>
      <c r="AK1093" s="0" t="s">
        <v>46</v>
      </c>
    </row>
    <row r="1094" customFormat="false" ht="12.8" hidden="false" customHeight="false" outlineLevel="0" collapsed="false">
      <c r="A1094" s="0" t="s">
        <v>799</v>
      </c>
      <c r="B1094" s="0" t="n">
        <v>2051</v>
      </c>
      <c r="C1094" s="0" t="s">
        <v>38</v>
      </c>
      <c r="D1094" s="0" t="s">
        <v>807</v>
      </c>
      <c r="J1094" s="0" t="n">
        <v>4.3889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18.7</v>
      </c>
      <c r="P1094" s="0" t="n">
        <v>0</v>
      </c>
      <c r="Q1094" s="0" t="n">
        <v>0</v>
      </c>
      <c r="R1094" s="0" t="s">
        <v>41</v>
      </c>
      <c r="S1094" s="0" t="s">
        <v>41</v>
      </c>
      <c r="T1094" s="0" t="s">
        <v>41</v>
      </c>
      <c r="U1094" s="0" t="s">
        <v>41</v>
      </c>
      <c r="V1094" s="0" t="s">
        <v>41</v>
      </c>
      <c r="W1094" s="0" t="s">
        <v>41</v>
      </c>
      <c r="X1094" s="0" t="s">
        <v>40</v>
      </c>
      <c r="Y1094" s="0" t="s">
        <v>40</v>
      </c>
      <c r="Z1094" s="0" t="s">
        <v>40</v>
      </c>
      <c r="AA1094" s="0" t="s">
        <v>40</v>
      </c>
      <c r="AB1094" s="0" t="s">
        <v>40</v>
      </c>
      <c r="AC1094" s="0" t="s">
        <v>40</v>
      </c>
      <c r="AD1094" s="0" t="s">
        <v>40</v>
      </c>
      <c r="AG1094" s="0" t="n">
        <v>100</v>
      </c>
      <c r="AH1094" s="0" t="n">
        <v>0.65</v>
      </c>
      <c r="AI1094" s="0" t="s">
        <v>806</v>
      </c>
      <c r="AK1094" s="0" t="s">
        <v>46</v>
      </c>
    </row>
    <row r="1095" customFormat="false" ht="12.8" hidden="false" customHeight="false" outlineLevel="0" collapsed="false">
      <c r="A1095" s="0" t="s">
        <v>799</v>
      </c>
      <c r="B1095" s="0" t="n">
        <v>2051</v>
      </c>
      <c r="C1095" s="0" t="s">
        <v>38</v>
      </c>
      <c r="D1095" s="0" t="s">
        <v>808</v>
      </c>
      <c r="J1095" s="0" t="n">
        <v>4.2405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13.7</v>
      </c>
      <c r="P1095" s="0" t="n">
        <v>8.7</v>
      </c>
      <c r="Q1095" s="0" t="n">
        <v>0</v>
      </c>
      <c r="R1095" s="0" t="s">
        <v>41</v>
      </c>
      <c r="S1095" s="0" t="s">
        <v>41</v>
      </c>
      <c r="T1095" s="0" t="s">
        <v>41</v>
      </c>
      <c r="U1095" s="0" t="s">
        <v>41</v>
      </c>
      <c r="V1095" s="0" t="s">
        <v>41</v>
      </c>
      <c r="W1095" s="0" t="s">
        <v>41</v>
      </c>
      <c r="X1095" s="0" t="s">
        <v>40</v>
      </c>
      <c r="Y1095" s="0" t="s">
        <v>40</v>
      </c>
      <c r="Z1095" s="0" t="s">
        <v>40</v>
      </c>
      <c r="AA1095" s="0" t="s">
        <v>40</v>
      </c>
      <c r="AB1095" s="0" t="s">
        <v>40</v>
      </c>
      <c r="AC1095" s="0" t="s">
        <v>40</v>
      </c>
      <c r="AD1095" s="0" t="s">
        <v>40</v>
      </c>
      <c r="AG1095" s="0" t="n">
        <v>100</v>
      </c>
      <c r="AH1095" s="0" t="n">
        <v>0.65</v>
      </c>
      <c r="AI1095" s="0" t="s">
        <v>806</v>
      </c>
      <c r="AK1095" s="0" t="s">
        <v>46</v>
      </c>
    </row>
    <row r="1096" customFormat="false" ht="12.8" hidden="false" customHeight="false" outlineLevel="0" collapsed="false">
      <c r="A1096" s="0" t="s">
        <v>799</v>
      </c>
      <c r="B1096" s="0" t="n">
        <v>2051</v>
      </c>
      <c r="C1096" s="0" t="s">
        <v>38</v>
      </c>
      <c r="D1096" s="0" t="s">
        <v>809</v>
      </c>
      <c r="K1096" s="0" t="n">
        <v>4.4094</v>
      </c>
      <c r="L1096" s="0" t="n">
        <v>0</v>
      </c>
      <c r="M1096" s="0" t="n">
        <v>0</v>
      </c>
      <c r="N1096" s="0" t="n">
        <v>0.1</v>
      </c>
      <c r="O1096" s="0" t="n">
        <v>21</v>
      </c>
      <c r="P1096" s="0" t="n">
        <v>0</v>
      </c>
      <c r="Q1096" s="0" t="n">
        <v>0</v>
      </c>
      <c r="R1096" s="0" t="s">
        <v>41</v>
      </c>
      <c r="S1096" s="0" t="s">
        <v>41</v>
      </c>
      <c r="T1096" s="0" t="s">
        <v>41</v>
      </c>
      <c r="U1096" s="0" t="s">
        <v>41</v>
      </c>
      <c r="V1096" s="0" t="s">
        <v>41</v>
      </c>
      <c r="W1096" s="0" t="s">
        <v>41</v>
      </c>
      <c r="X1096" s="0" t="s">
        <v>41</v>
      </c>
      <c r="Y1096" s="0" t="s">
        <v>40</v>
      </c>
      <c r="Z1096" s="0" t="s">
        <v>40</v>
      </c>
      <c r="AA1096" s="0" t="s">
        <v>40</v>
      </c>
      <c r="AB1096" s="0" t="s">
        <v>40</v>
      </c>
      <c r="AC1096" s="0" t="s">
        <v>40</v>
      </c>
      <c r="AD1096" s="0" t="s">
        <v>40</v>
      </c>
      <c r="AG1096" s="0" t="n">
        <v>100</v>
      </c>
      <c r="AH1096" s="0" t="n">
        <v>0.65</v>
      </c>
      <c r="AI1096" s="0" t="s">
        <v>806</v>
      </c>
      <c r="AK1096" s="0" t="s">
        <v>46</v>
      </c>
    </row>
    <row r="1097" customFormat="false" ht="12.8" hidden="false" customHeight="false" outlineLevel="0" collapsed="false">
      <c r="A1097" s="0" t="s">
        <v>799</v>
      </c>
      <c r="B1097" s="0" t="n">
        <v>2051</v>
      </c>
      <c r="C1097" s="0" t="s">
        <v>38</v>
      </c>
      <c r="D1097" s="0" t="s">
        <v>810</v>
      </c>
      <c r="E1097" s="0" t="n">
        <v>0</v>
      </c>
      <c r="F1097" s="0" t="n">
        <v>4.3</v>
      </c>
      <c r="G1097" s="0" t="n">
        <v>8.1</v>
      </c>
      <c r="J1097" s="0" t="n">
        <v>2.376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14.5</v>
      </c>
      <c r="P1097" s="0" t="n">
        <v>7.2</v>
      </c>
      <c r="Q1097" s="0" t="n">
        <v>0</v>
      </c>
      <c r="R1097" s="0" t="s">
        <v>40</v>
      </c>
      <c r="S1097" s="0" t="s">
        <v>40</v>
      </c>
      <c r="T1097" s="0" t="s">
        <v>40</v>
      </c>
      <c r="U1097" s="0" t="s">
        <v>41</v>
      </c>
      <c r="V1097" s="0" t="s">
        <v>41</v>
      </c>
      <c r="W1097" s="0" t="s">
        <v>41</v>
      </c>
      <c r="X1097" s="0" t="s">
        <v>40</v>
      </c>
      <c r="Y1097" s="0" t="s">
        <v>40</v>
      </c>
      <c r="Z1097" s="0" t="s">
        <v>40</v>
      </c>
      <c r="AA1097" s="0" t="s">
        <v>40</v>
      </c>
      <c r="AB1097" s="0" t="s">
        <v>40</v>
      </c>
      <c r="AC1097" s="0" t="s">
        <v>40</v>
      </c>
      <c r="AD1097" s="0" t="s">
        <v>40</v>
      </c>
      <c r="AG1097" s="0" t="n">
        <v>50</v>
      </c>
      <c r="AH1097" s="0" t="n">
        <v>0.65</v>
      </c>
      <c r="AI1097" s="0" t="s">
        <v>811</v>
      </c>
      <c r="AK1097" s="0" t="s">
        <v>46</v>
      </c>
    </row>
    <row r="1098" customFormat="false" ht="12.8" hidden="false" customHeight="false" outlineLevel="0" collapsed="false">
      <c r="A1098" s="0" t="s">
        <v>799</v>
      </c>
      <c r="B1098" s="0" t="n">
        <v>2051</v>
      </c>
      <c r="C1098" s="0" t="s">
        <v>38</v>
      </c>
      <c r="D1098" s="0" t="s">
        <v>812</v>
      </c>
      <c r="E1098" s="0" t="n">
        <v>0</v>
      </c>
      <c r="F1098" s="0" t="n">
        <v>4.3</v>
      </c>
      <c r="G1098" s="0" t="n">
        <v>10</v>
      </c>
      <c r="H1098" s="0" t="n">
        <v>20.2</v>
      </c>
      <c r="K1098" s="0" t="n">
        <v>2.4752</v>
      </c>
      <c r="L1098" s="0" t="n">
        <v>14.8</v>
      </c>
      <c r="M1098" s="0" t="n">
        <v>0</v>
      </c>
      <c r="N1098" s="0" t="n">
        <v>0</v>
      </c>
      <c r="O1098" s="0" t="n">
        <v>18</v>
      </c>
      <c r="P1098" s="0" t="n">
        <v>0</v>
      </c>
      <c r="Q1098" s="0" t="n">
        <v>0</v>
      </c>
      <c r="R1098" s="0" t="s">
        <v>40</v>
      </c>
      <c r="S1098" s="0" t="s">
        <v>40</v>
      </c>
      <c r="T1098" s="0" t="s">
        <v>40</v>
      </c>
      <c r="U1098" s="0" t="s">
        <v>40</v>
      </c>
      <c r="V1098" s="0" t="s">
        <v>41</v>
      </c>
      <c r="W1098" s="0" t="s">
        <v>41</v>
      </c>
      <c r="X1098" s="0" t="s">
        <v>41</v>
      </c>
      <c r="Y1098" s="0" t="s">
        <v>40</v>
      </c>
      <c r="Z1098" s="0" t="s">
        <v>40</v>
      </c>
      <c r="AA1098" s="0" t="s">
        <v>40</v>
      </c>
      <c r="AB1098" s="0" t="s">
        <v>40</v>
      </c>
      <c r="AC1098" s="0" t="s">
        <v>40</v>
      </c>
      <c r="AD1098" s="0" t="s">
        <v>40</v>
      </c>
      <c r="AG1098" s="0" t="n">
        <v>100</v>
      </c>
      <c r="AH1098" s="0" t="n">
        <v>0.65</v>
      </c>
      <c r="AI1098" s="0" t="s">
        <v>811</v>
      </c>
      <c r="AK1098" s="0" t="s">
        <v>46</v>
      </c>
    </row>
    <row r="1099" customFormat="false" ht="12.8" hidden="false" customHeight="false" outlineLevel="0" collapsed="false">
      <c r="A1099" s="0" t="s">
        <v>799</v>
      </c>
      <c r="B1099" s="0" t="n">
        <v>2051</v>
      </c>
      <c r="C1099" s="0" t="s">
        <v>38</v>
      </c>
      <c r="D1099" s="0" t="s">
        <v>813</v>
      </c>
      <c r="E1099" s="0" t="n">
        <v>0</v>
      </c>
      <c r="F1099" s="0" t="n">
        <v>4.2</v>
      </c>
      <c r="K1099" s="0" t="n">
        <v>3.7736</v>
      </c>
      <c r="L1099" s="0" t="n">
        <v>0</v>
      </c>
      <c r="M1099" s="0" t="n">
        <v>0</v>
      </c>
      <c r="N1099" s="0" t="n">
        <v>0</v>
      </c>
      <c r="O1099" s="0" t="n">
        <v>18.7</v>
      </c>
      <c r="P1099" s="0" t="n">
        <v>0</v>
      </c>
      <c r="Q1099" s="0" t="n">
        <v>0</v>
      </c>
      <c r="R1099" s="0" t="s">
        <v>40</v>
      </c>
      <c r="S1099" s="0" t="s">
        <v>40</v>
      </c>
      <c r="T1099" s="0" t="s">
        <v>41</v>
      </c>
      <c r="U1099" s="0" t="s">
        <v>41</v>
      </c>
      <c r="V1099" s="0" t="s">
        <v>41</v>
      </c>
      <c r="W1099" s="0" t="s">
        <v>41</v>
      </c>
      <c r="X1099" s="0" t="s">
        <v>41</v>
      </c>
      <c r="Y1099" s="0" t="s">
        <v>40</v>
      </c>
      <c r="Z1099" s="0" t="s">
        <v>40</v>
      </c>
      <c r="AA1099" s="0" t="s">
        <v>40</v>
      </c>
      <c r="AB1099" s="0" t="s">
        <v>40</v>
      </c>
      <c r="AC1099" s="0" t="s">
        <v>40</v>
      </c>
      <c r="AD1099" s="0" t="s">
        <v>40</v>
      </c>
      <c r="AG1099" s="0" t="n">
        <v>100</v>
      </c>
      <c r="AH1099" s="0" t="n">
        <v>0.65</v>
      </c>
      <c r="AI1099" s="0" t="s">
        <v>811</v>
      </c>
      <c r="AK1099" s="0" t="s">
        <v>46</v>
      </c>
    </row>
    <row r="1100" customFormat="false" ht="12.8" hidden="false" customHeight="false" outlineLevel="0" collapsed="false">
      <c r="A1100" s="0" t="s">
        <v>799</v>
      </c>
      <c r="B1100" s="0" t="n">
        <v>2051</v>
      </c>
      <c r="C1100" s="0" t="s">
        <v>38</v>
      </c>
      <c r="D1100" s="0" t="s">
        <v>814</v>
      </c>
      <c r="E1100" s="0" t="n">
        <v>0</v>
      </c>
      <c r="F1100" s="0" t="n">
        <v>5.2</v>
      </c>
      <c r="G1100" s="0" t="n">
        <v>11.4</v>
      </c>
      <c r="K1100" s="0" t="n">
        <v>3.8189</v>
      </c>
      <c r="L1100" s="0" t="n">
        <v>0</v>
      </c>
      <c r="M1100" s="0" t="n">
        <v>0</v>
      </c>
      <c r="N1100" s="0" t="n">
        <v>0</v>
      </c>
      <c r="O1100" s="0" t="n">
        <v>22.4642857142857</v>
      </c>
      <c r="P1100" s="0" t="n">
        <v>10.7142857142857</v>
      </c>
      <c r="Q1100" s="0" t="n">
        <v>0.620689655172414</v>
      </c>
      <c r="R1100" s="0" t="s">
        <v>40</v>
      </c>
      <c r="S1100" s="0" t="s">
        <v>40</v>
      </c>
      <c r="T1100" s="0" t="s">
        <v>40</v>
      </c>
      <c r="U1100" s="0" t="s">
        <v>41</v>
      </c>
      <c r="V1100" s="0" t="s">
        <v>41</v>
      </c>
      <c r="W1100" s="0" t="s">
        <v>41</v>
      </c>
      <c r="X1100" s="0" t="s">
        <v>41</v>
      </c>
      <c r="Y1100" s="0" t="s">
        <v>40</v>
      </c>
      <c r="Z1100" s="0" t="s">
        <v>40</v>
      </c>
      <c r="AA1100" s="0" t="s">
        <v>40</v>
      </c>
      <c r="AB1100" s="0" t="s">
        <v>40</v>
      </c>
      <c r="AC1100" s="0" t="s">
        <v>40</v>
      </c>
      <c r="AD1100" s="0" t="s">
        <v>40</v>
      </c>
      <c r="AG1100" s="0" t="n">
        <v>100</v>
      </c>
      <c r="AH1100" s="0" t="n">
        <v>0.7</v>
      </c>
      <c r="AI1100" s="0" t="s">
        <v>815</v>
      </c>
      <c r="AK1100" s="0" t="s">
        <v>46</v>
      </c>
    </row>
    <row r="1101" customFormat="false" ht="12.8" hidden="false" customHeight="false" outlineLevel="0" collapsed="false">
      <c r="A1101" s="0" t="s">
        <v>799</v>
      </c>
      <c r="B1101" s="0" t="n">
        <v>2051</v>
      </c>
      <c r="C1101" s="0" t="s">
        <v>38</v>
      </c>
      <c r="D1101" s="0" t="s">
        <v>816</v>
      </c>
      <c r="E1101" s="0" t="n">
        <v>0</v>
      </c>
      <c r="F1101" s="0" t="n">
        <v>2.9</v>
      </c>
      <c r="G1101" s="0" t="n">
        <v>5.5</v>
      </c>
      <c r="H1101" s="0" t="n">
        <v>12.1</v>
      </c>
      <c r="I1101" s="0" t="n">
        <v>26.6</v>
      </c>
      <c r="J1101" s="0" t="n">
        <v>12.3</v>
      </c>
      <c r="K1101" s="0" t="n">
        <v>12.1</v>
      </c>
      <c r="L1101" s="0" t="n">
        <v>0</v>
      </c>
      <c r="M1101" s="0" t="n">
        <v>0</v>
      </c>
      <c r="N1101" s="0" t="n">
        <v>0</v>
      </c>
      <c r="O1101" s="0" t="n">
        <v>9</v>
      </c>
      <c r="P1101" s="0" t="n">
        <v>10.5</v>
      </c>
      <c r="Q1101" s="0" t="n">
        <v>2.9</v>
      </c>
      <c r="R1101" s="0" t="s">
        <v>40</v>
      </c>
      <c r="S1101" s="0" t="s">
        <v>40</v>
      </c>
      <c r="T1101" s="0" t="s">
        <v>40</v>
      </c>
      <c r="U1101" s="0" t="s">
        <v>40</v>
      </c>
      <c r="V1101" s="0" t="s">
        <v>40</v>
      </c>
      <c r="W1101" s="0" t="s">
        <v>40</v>
      </c>
      <c r="X1101" s="0" t="s">
        <v>40</v>
      </c>
      <c r="Y1101" s="0" t="s">
        <v>40</v>
      </c>
      <c r="Z1101" s="0" t="s">
        <v>40</v>
      </c>
      <c r="AA1101" s="0" t="s">
        <v>40</v>
      </c>
      <c r="AB1101" s="0" t="s">
        <v>40</v>
      </c>
      <c r="AC1101" s="0" t="s">
        <v>40</v>
      </c>
      <c r="AD1101" s="0" t="s">
        <v>40</v>
      </c>
      <c r="AG1101" s="0" t="n">
        <v>50</v>
      </c>
      <c r="AH1101" s="0" t="n">
        <v>0.6</v>
      </c>
      <c r="AI1101" s="0" t="s">
        <v>817</v>
      </c>
      <c r="AK1101" s="0" t="s">
        <v>46</v>
      </c>
    </row>
    <row r="1102" customFormat="false" ht="12.8" hidden="false" customHeight="false" outlineLevel="0" collapsed="false">
      <c r="A1102" s="0" t="s">
        <v>799</v>
      </c>
      <c r="B1102" s="0" t="n">
        <v>2051</v>
      </c>
      <c r="C1102" s="0" t="s">
        <v>38</v>
      </c>
      <c r="D1102" s="0" t="s">
        <v>818</v>
      </c>
      <c r="E1102" s="0" t="n">
        <v>0</v>
      </c>
      <c r="F1102" s="0" t="n">
        <v>5</v>
      </c>
      <c r="G1102" s="0" t="n">
        <v>10.7</v>
      </c>
      <c r="H1102" s="0" t="n">
        <v>11.1</v>
      </c>
      <c r="I1102" s="0" t="n">
        <v>35</v>
      </c>
      <c r="J1102" s="0" t="n">
        <v>31.4</v>
      </c>
      <c r="K1102" s="0" t="n">
        <v>11</v>
      </c>
      <c r="L1102" s="0" t="n">
        <v>0</v>
      </c>
      <c r="M1102" s="0" t="n">
        <v>0</v>
      </c>
      <c r="N1102" s="0" t="n">
        <v>0</v>
      </c>
      <c r="O1102" s="0" t="n">
        <v>21.1</v>
      </c>
      <c r="P1102" s="0" t="n">
        <v>10.9</v>
      </c>
      <c r="Q1102" s="0" t="n">
        <v>0.5</v>
      </c>
      <c r="R1102" s="0" t="s">
        <v>40</v>
      </c>
      <c r="S1102" s="0" t="s">
        <v>40</v>
      </c>
      <c r="T1102" s="0" t="s">
        <v>40</v>
      </c>
      <c r="U1102" s="0" t="s">
        <v>40</v>
      </c>
      <c r="V1102" s="0" t="s">
        <v>40</v>
      </c>
      <c r="W1102" s="0" t="s">
        <v>40</v>
      </c>
      <c r="X1102" s="0" t="s">
        <v>40</v>
      </c>
      <c r="Y1102" s="0" t="s">
        <v>40</v>
      </c>
      <c r="Z1102" s="0" t="s">
        <v>40</v>
      </c>
      <c r="AA1102" s="0" t="s">
        <v>40</v>
      </c>
      <c r="AB1102" s="0" t="s">
        <v>40</v>
      </c>
      <c r="AC1102" s="0" t="s">
        <v>40</v>
      </c>
      <c r="AD1102" s="0" t="s">
        <v>40</v>
      </c>
      <c r="AG1102" s="0" t="n">
        <v>100</v>
      </c>
      <c r="AH1102" s="0" t="n">
        <v>0.7</v>
      </c>
      <c r="AI1102" s="0" t="s">
        <v>817</v>
      </c>
      <c r="AK1102" s="0" t="s">
        <v>46</v>
      </c>
    </row>
    <row r="1103" customFormat="false" ht="12.8" hidden="false" customHeight="false" outlineLevel="0" collapsed="false">
      <c r="A1103" s="0" t="s">
        <v>799</v>
      </c>
      <c r="B1103" s="0" t="n">
        <v>2051</v>
      </c>
      <c r="C1103" s="0" t="s">
        <v>38</v>
      </c>
      <c r="D1103" s="0" t="s">
        <v>819</v>
      </c>
      <c r="E1103" s="0" t="n">
        <v>0</v>
      </c>
      <c r="F1103" s="0" t="n">
        <v>5.2</v>
      </c>
      <c r="G1103" s="0" t="n">
        <v>11.4</v>
      </c>
      <c r="H1103" s="0" t="n">
        <v>22.5</v>
      </c>
      <c r="I1103" s="0" t="n">
        <v>29.7</v>
      </c>
      <c r="J1103" s="0" t="n">
        <v>33.3</v>
      </c>
      <c r="K1103" s="0" t="n">
        <v>11.1</v>
      </c>
      <c r="L1103" s="0" t="n">
        <v>0</v>
      </c>
      <c r="M1103" s="0" t="n">
        <v>0</v>
      </c>
      <c r="N1103" s="0" t="n">
        <v>0.5</v>
      </c>
      <c r="O1103" s="0" t="n">
        <v>21.1</v>
      </c>
      <c r="P1103" s="0" t="n">
        <v>13.7</v>
      </c>
      <c r="Q1103" s="0" t="n">
        <v>3.1</v>
      </c>
      <c r="R1103" s="0" t="s">
        <v>40</v>
      </c>
      <c r="S1103" s="0" t="s">
        <v>40</v>
      </c>
      <c r="T1103" s="0" t="s">
        <v>40</v>
      </c>
      <c r="U1103" s="0" t="s">
        <v>40</v>
      </c>
      <c r="V1103" s="0" t="s">
        <v>40</v>
      </c>
      <c r="W1103" s="0" t="s">
        <v>40</v>
      </c>
      <c r="X1103" s="0" t="s">
        <v>40</v>
      </c>
      <c r="Y1103" s="0" t="s">
        <v>40</v>
      </c>
      <c r="Z1103" s="0" t="s">
        <v>40</v>
      </c>
      <c r="AA1103" s="0" t="s">
        <v>40</v>
      </c>
      <c r="AB1103" s="0" t="s">
        <v>40</v>
      </c>
      <c r="AC1103" s="0" t="s">
        <v>40</v>
      </c>
      <c r="AD1103" s="0" t="s">
        <v>40</v>
      </c>
      <c r="AG1103" s="0" t="n">
        <v>100</v>
      </c>
      <c r="AH1103" s="0" t="n">
        <v>0.7</v>
      </c>
      <c r="AI1103" s="0" t="s">
        <v>817</v>
      </c>
      <c r="AK1103" s="0" t="s">
        <v>46</v>
      </c>
    </row>
    <row r="1104" customFormat="false" ht="12.8" hidden="false" customHeight="false" outlineLevel="0" collapsed="false">
      <c r="A1104" s="0" t="s">
        <v>799</v>
      </c>
      <c r="B1104" s="0" t="n">
        <v>2051</v>
      </c>
      <c r="C1104" s="0" t="s">
        <v>38</v>
      </c>
      <c r="D1104" s="0" t="s">
        <v>820</v>
      </c>
      <c r="E1104" s="0" t="n">
        <v>0</v>
      </c>
      <c r="F1104" s="0" t="n">
        <v>5.2</v>
      </c>
      <c r="G1104" s="0" t="n">
        <v>11.2</v>
      </c>
      <c r="H1104" s="0" t="n">
        <v>22</v>
      </c>
      <c r="I1104" s="0" t="n">
        <v>53.1</v>
      </c>
      <c r="J1104" s="0" t="n">
        <v>30.9</v>
      </c>
      <c r="K1104" s="0" t="n">
        <v>15</v>
      </c>
      <c r="L1104" s="0" t="n">
        <v>0</v>
      </c>
      <c r="M1104" s="0" t="n">
        <v>0</v>
      </c>
      <c r="N1104" s="0" t="n">
        <v>0</v>
      </c>
      <c r="O1104" s="0" t="n">
        <v>20.4</v>
      </c>
      <c r="P1104" s="0" t="n">
        <v>14.5</v>
      </c>
      <c r="Q1104" s="0" t="n">
        <v>3.9</v>
      </c>
      <c r="R1104" s="0" t="s">
        <v>40</v>
      </c>
      <c r="S1104" s="0" t="s">
        <v>40</v>
      </c>
      <c r="T1104" s="0" t="s">
        <v>40</v>
      </c>
      <c r="U1104" s="0" t="s">
        <v>40</v>
      </c>
      <c r="V1104" s="0" t="s">
        <v>40</v>
      </c>
      <c r="W1104" s="0" t="s">
        <v>40</v>
      </c>
      <c r="X1104" s="0" t="s">
        <v>40</v>
      </c>
      <c r="Y1104" s="0" t="s">
        <v>40</v>
      </c>
      <c r="Z1104" s="0" t="s">
        <v>40</v>
      </c>
      <c r="AA1104" s="0" t="s">
        <v>40</v>
      </c>
      <c r="AB1104" s="0" t="s">
        <v>40</v>
      </c>
      <c r="AC1104" s="0" t="s">
        <v>40</v>
      </c>
      <c r="AD1104" s="0" t="s">
        <v>40</v>
      </c>
      <c r="AG1104" s="0" t="n">
        <v>100</v>
      </c>
      <c r="AH1104" s="0" t="n">
        <v>0.7</v>
      </c>
      <c r="AI1104" s="0" t="s">
        <v>817</v>
      </c>
      <c r="AK1104" s="0" t="s">
        <v>46</v>
      </c>
    </row>
    <row r="1105" customFormat="false" ht="12.8" hidden="false" customHeight="false" outlineLevel="0" collapsed="false">
      <c r="A1105" s="0" t="s">
        <v>799</v>
      </c>
      <c r="B1105" s="0" t="n">
        <v>2051</v>
      </c>
      <c r="C1105" s="0" t="s">
        <v>38</v>
      </c>
      <c r="D1105" s="0" t="s">
        <v>821</v>
      </c>
      <c r="E1105" s="0" t="n">
        <v>0</v>
      </c>
      <c r="F1105" s="0" t="n">
        <v>4.2</v>
      </c>
      <c r="G1105" s="0" t="n">
        <v>9</v>
      </c>
      <c r="H1105" s="0" t="n">
        <v>18.3</v>
      </c>
      <c r="I1105" s="0" t="n">
        <v>38.9</v>
      </c>
      <c r="J1105" s="0" t="n">
        <v>33.5</v>
      </c>
      <c r="K1105" s="0" t="n">
        <v>36.1</v>
      </c>
      <c r="L1105" s="0" t="n">
        <v>0</v>
      </c>
      <c r="M1105" s="0" t="n">
        <v>0</v>
      </c>
      <c r="N1105" s="0" t="n">
        <v>0</v>
      </c>
      <c r="O1105" s="0" t="n">
        <v>17.6</v>
      </c>
      <c r="P1105" s="0" t="n">
        <v>10.8</v>
      </c>
      <c r="Q1105" s="0" t="n">
        <v>0.8</v>
      </c>
      <c r="R1105" s="0" t="s">
        <v>40</v>
      </c>
      <c r="S1105" s="0" t="s">
        <v>40</v>
      </c>
      <c r="T1105" s="0" t="s">
        <v>40</v>
      </c>
      <c r="U1105" s="0" t="s">
        <v>40</v>
      </c>
      <c r="V1105" s="0" t="s">
        <v>40</v>
      </c>
      <c r="W1105" s="0" t="s">
        <v>40</v>
      </c>
      <c r="X1105" s="0" t="s">
        <v>40</v>
      </c>
      <c r="Y1105" s="0" t="s">
        <v>40</v>
      </c>
      <c r="Z1105" s="0" t="s">
        <v>40</v>
      </c>
      <c r="AA1105" s="0" t="s">
        <v>40</v>
      </c>
      <c r="AB1105" s="0" t="s">
        <v>40</v>
      </c>
      <c r="AC1105" s="0" t="s">
        <v>40</v>
      </c>
      <c r="AD1105" s="0" t="s">
        <v>40</v>
      </c>
      <c r="AG1105" s="0" t="n">
        <v>100</v>
      </c>
      <c r="AH1105" s="0" t="n">
        <v>0.65</v>
      </c>
      <c r="AI1105" s="0" t="s">
        <v>817</v>
      </c>
      <c r="AK1105" s="0" t="s">
        <v>46</v>
      </c>
    </row>
    <row r="1106" customFormat="false" ht="12.8" hidden="false" customHeight="false" outlineLevel="0" collapsed="false">
      <c r="A1106" s="0" t="s">
        <v>799</v>
      </c>
      <c r="B1106" s="0" t="n">
        <v>2051</v>
      </c>
      <c r="C1106" s="0" t="s">
        <v>38</v>
      </c>
      <c r="D1106" s="0" t="s">
        <v>822</v>
      </c>
      <c r="E1106" s="0" t="n">
        <v>0</v>
      </c>
      <c r="F1106" s="0" t="n">
        <v>4.3</v>
      </c>
      <c r="G1106" s="0" t="n">
        <v>9.1</v>
      </c>
      <c r="H1106" s="0" t="n">
        <v>9.5</v>
      </c>
      <c r="I1106" s="0" t="n">
        <v>39</v>
      </c>
      <c r="J1106" s="0" t="n">
        <v>29.3</v>
      </c>
      <c r="K1106" s="0" t="n">
        <v>14.4</v>
      </c>
      <c r="L1106" s="0" t="n">
        <v>0</v>
      </c>
      <c r="M1106" s="0" t="n">
        <v>0</v>
      </c>
      <c r="N1106" s="0" t="n">
        <v>0</v>
      </c>
      <c r="O1106" s="0" t="n">
        <v>18.4</v>
      </c>
      <c r="P1106" s="0" t="n">
        <v>11.2</v>
      </c>
      <c r="Q1106" s="0" t="n">
        <v>1.6</v>
      </c>
      <c r="R1106" s="0" t="s">
        <v>40</v>
      </c>
      <c r="S1106" s="0" t="s">
        <v>40</v>
      </c>
      <c r="T1106" s="0" t="s">
        <v>40</v>
      </c>
      <c r="U1106" s="0" t="s">
        <v>40</v>
      </c>
      <c r="V1106" s="0" t="s">
        <v>40</v>
      </c>
      <c r="W1106" s="0" t="s">
        <v>40</v>
      </c>
      <c r="X1106" s="0" t="s">
        <v>40</v>
      </c>
      <c r="Y1106" s="0" t="s">
        <v>40</v>
      </c>
      <c r="Z1106" s="0" t="s">
        <v>40</v>
      </c>
      <c r="AA1106" s="0" t="s">
        <v>40</v>
      </c>
      <c r="AB1106" s="0" t="s">
        <v>40</v>
      </c>
      <c r="AC1106" s="0" t="s">
        <v>40</v>
      </c>
      <c r="AD1106" s="0" t="s">
        <v>40</v>
      </c>
      <c r="AG1106" s="0" t="n">
        <v>100</v>
      </c>
      <c r="AH1106" s="0" t="n">
        <v>0.65</v>
      </c>
      <c r="AI1106" s="0" t="s">
        <v>817</v>
      </c>
      <c r="AK1106" s="0" t="s">
        <v>46</v>
      </c>
    </row>
    <row r="1107" customFormat="false" ht="12.8" hidden="false" customHeight="false" outlineLevel="0" collapsed="false">
      <c r="A1107" s="0" t="s">
        <v>799</v>
      </c>
      <c r="B1107" s="0" t="n">
        <v>2051</v>
      </c>
      <c r="C1107" s="0" t="s">
        <v>38</v>
      </c>
      <c r="D1107" s="0" t="s">
        <v>823</v>
      </c>
      <c r="E1107" s="0" t="n">
        <v>0</v>
      </c>
      <c r="F1107" s="0" t="n">
        <v>4.2</v>
      </c>
      <c r="G1107" s="0" t="n">
        <v>7.5</v>
      </c>
      <c r="H1107" s="0" t="n">
        <v>16.2</v>
      </c>
      <c r="I1107" s="0" t="n">
        <v>29</v>
      </c>
      <c r="J1107" s="0" t="n">
        <v>20.9</v>
      </c>
      <c r="K1107" s="0" t="n">
        <v>16.6</v>
      </c>
      <c r="L1107" s="0" t="n">
        <v>0</v>
      </c>
      <c r="M1107" s="0" t="n">
        <v>0</v>
      </c>
      <c r="N1107" s="0" t="n">
        <v>0</v>
      </c>
      <c r="O1107" s="0" t="n">
        <v>17.5</v>
      </c>
      <c r="P1107" s="0" t="n">
        <v>9.5</v>
      </c>
      <c r="Q1107" s="0" t="n">
        <v>0.5</v>
      </c>
      <c r="R1107" s="0" t="s">
        <v>40</v>
      </c>
      <c r="S1107" s="0" t="s">
        <v>40</v>
      </c>
      <c r="T1107" s="0" t="s">
        <v>40</v>
      </c>
      <c r="U1107" s="0" t="s">
        <v>40</v>
      </c>
      <c r="V1107" s="0" t="s">
        <v>40</v>
      </c>
      <c r="W1107" s="0" t="s">
        <v>40</v>
      </c>
      <c r="X1107" s="0" t="s">
        <v>40</v>
      </c>
      <c r="Y1107" s="0" t="s">
        <v>40</v>
      </c>
      <c r="Z1107" s="0" t="s">
        <v>40</v>
      </c>
      <c r="AA1107" s="0" t="s">
        <v>40</v>
      </c>
      <c r="AB1107" s="0" t="s">
        <v>40</v>
      </c>
      <c r="AC1107" s="0" t="s">
        <v>40</v>
      </c>
      <c r="AD1107" s="0" t="s">
        <v>40</v>
      </c>
      <c r="AG1107" s="0" t="n">
        <v>50</v>
      </c>
      <c r="AH1107" s="0" t="n">
        <v>0.65</v>
      </c>
      <c r="AI1107" s="0" t="s">
        <v>817</v>
      </c>
      <c r="AK1107" s="0" t="s">
        <v>46</v>
      </c>
    </row>
    <row r="1108" customFormat="false" ht="12.8" hidden="false" customHeight="false" outlineLevel="0" collapsed="false">
      <c r="A1108" s="0" t="s">
        <v>799</v>
      </c>
      <c r="B1108" s="0" t="n">
        <v>2081</v>
      </c>
      <c r="C1108" s="0" t="s">
        <v>38</v>
      </c>
      <c r="D1108" s="0" t="s">
        <v>800</v>
      </c>
      <c r="I1108" s="0" t="n">
        <v>3.0344</v>
      </c>
      <c r="K1108" s="0" t="n">
        <v>2.5894</v>
      </c>
      <c r="M1108" s="0" t="n">
        <v>0.9021</v>
      </c>
      <c r="N1108" s="0" t="n">
        <v>33.7</v>
      </c>
      <c r="O1108" s="0" t="n">
        <v>10.5</v>
      </c>
      <c r="P1108" s="0" t="n">
        <v>3.2</v>
      </c>
      <c r="Q1108" s="0" t="n">
        <v>0</v>
      </c>
      <c r="R1108" s="0" t="s">
        <v>41</v>
      </c>
      <c r="S1108" s="0" t="s">
        <v>41</v>
      </c>
      <c r="T1108" s="0" t="s">
        <v>41</v>
      </c>
      <c r="U1108" s="0" t="s">
        <v>41</v>
      </c>
      <c r="V1108" s="0" t="s">
        <v>41</v>
      </c>
      <c r="W1108" s="0" t="s">
        <v>41</v>
      </c>
      <c r="X1108" s="0" t="s">
        <v>41</v>
      </c>
      <c r="Y1108" s="0" t="s">
        <v>41</v>
      </c>
      <c r="Z1108" s="0" t="s">
        <v>41</v>
      </c>
      <c r="AA1108" s="0" t="s">
        <v>40</v>
      </c>
      <c r="AB1108" s="0" t="s">
        <v>40</v>
      </c>
      <c r="AC1108" s="0" t="s">
        <v>40</v>
      </c>
      <c r="AD1108" s="0" t="s">
        <v>40</v>
      </c>
      <c r="AG1108" s="0" t="n">
        <v>100</v>
      </c>
      <c r="AH1108" s="0" t="n">
        <v>0.75</v>
      </c>
      <c r="AI1108" s="0" t="s">
        <v>801</v>
      </c>
      <c r="AK1108" s="0" t="s">
        <v>46</v>
      </c>
    </row>
    <row r="1109" customFormat="false" ht="12.8" hidden="false" customHeight="false" outlineLevel="0" collapsed="false">
      <c r="A1109" s="0" t="s">
        <v>799</v>
      </c>
      <c r="B1109" s="0" t="n">
        <v>2081</v>
      </c>
      <c r="C1109" s="0" t="s">
        <v>38</v>
      </c>
      <c r="D1109" s="0" t="s">
        <v>802</v>
      </c>
      <c r="H1109" s="0" t="n">
        <v>1.9591</v>
      </c>
      <c r="J1109" s="0" t="n">
        <v>4.309</v>
      </c>
      <c r="L1109" s="0" t="n">
        <v>0.7794</v>
      </c>
      <c r="M1109" s="0" t="n">
        <v>22.9</v>
      </c>
      <c r="N1109" s="0" t="n">
        <v>16</v>
      </c>
      <c r="O1109" s="0" t="n">
        <v>21.7</v>
      </c>
      <c r="P1109" s="0" t="n">
        <v>0.2</v>
      </c>
      <c r="Q1109" s="0" t="n">
        <v>0</v>
      </c>
      <c r="R1109" s="0" t="s">
        <v>41</v>
      </c>
      <c r="S1109" s="0" t="s">
        <v>41</v>
      </c>
      <c r="T1109" s="0" t="s">
        <v>41</v>
      </c>
      <c r="U1109" s="0" t="s">
        <v>41</v>
      </c>
      <c r="V1109" s="0" t="s">
        <v>41</v>
      </c>
      <c r="W1109" s="0" t="s">
        <v>41</v>
      </c>
      <c r="X1109" s="0" t="s">
        <v>41</v>
      </c>
      <c r="Y1109" s="0" t="s">
        <v>41</v>
      </c>
      <c r="Z1109" s="0" t="s">
        <v>40</v>
      </c>
      <c r="AA1109" s="0" t="s">
        <v>40</v>
      </c>
      <c r="AB1109" s="0" t="s">
        <v>40</v>
      </c>
      <c r="AC1109" s="0" t="s">
        <v>40</v>
      </c>
      <c r="AD1109" s="0" t="s">
        <v>40</v>
      </c>
      <c r="AG1109" s="0" t="n">
        <v>100</v>
      </c>
      <c r="AH1109" s="0" t="n">
        <v>0.75</v>
      </c>
      <c r="AI1109" s="0" t="s">
        <v>801</v>
      </c>
      <c r="AK1109" s="0" t="s">
        <v>46</v>
      </c>
    </row>
    <row r="1110" customFormat="false" ht="12.8" hidden="false" customHeight="false" outlineLevel="0" collapsed="false">
      <c r="A1110" s="0" t="s">
        <v>799</v>
      </c>
      <c r="B1110" s="0" t="n">
        <v>2081</v>
      </c>
      <c r="C1110" s="0" t="s">
        <v>38</v>
      </c>
      <c r="D1110" s="0" t="s">
        <v>803</v>
      </c>
      <c r="I1110" s="0" t="n">
        <v>3.015</v>
      </c>
      <c r="K1110" s="0" t="n">
        <v>2.2373</v>
      </c>
      <c r="L1110" s="0" t="n">
        <v>0</v>
      </c>
      <c r="M1110" s="0" t="n">
        <v>25</v>
      </c>
      <c r="N1110" s="0" t="n">
        <v>13.3</v>
      </c>
      <c r="O1110" s="0" t="n">
        <v>22.2</v>
      </c>
      <c r="P1110" s="0" t="n">
        <v>0</v>
      </c>
      <c r="Q1110" s="0" t="n">
        <v>0</v>
      </c>
      <c r="R1110" s="0" t="s">
        <v>41</v>
      </c>
      <c r="S1110" s="0" t="s">
        <v>41</v>
      </c>
      <c r="T1110" s="0" t="s">
        <v>41</v>
      </c>
      <c r="U1110" s="0" t="s">
        <v>41</v>
      </c>
      <c r="V1110" s="0" t="s">
        <v>41</v>
      </c>
      <c r="W1110" s="0" t="s">
        <v>41</v>
      </c>
      <c r="X1110" s="0" t="s">
        <v>41</v>
      </c>
      <c r="Y1110" s="0" t="s">
        <v>40</v>
      </c>
      <c r="Z1110" s="0" t="s">
        <v>40</v>
      </c>
      <c r="AA1110" s="0" t="s">
        <v>40</v>
      </c>
      <c r="AB1110" s="0" t="s">
        <v>40</v>
      </c>
      <c r="AC1110" s="0" t="s">
        <v>40</v>
      </c>
      <c r="AD1110" s="0" t="s">
        <v>40</v>
      </c>
      <c r="AG1110" s="0" t="n">
        <v>100</v>
      </c>
      <c r="AH1110" s="0" t="n">
        <v>0.7</v>
      </c>
      <c r="AI1110" s="0" t="s">
        <v>804</v>
      </c>
      <c r="AK1110" s="0" t="s">
        <v>46</v>
      </c>
    </row>
    <row r="1111" customFormat="false" ht="12.8" hidden="false" customHeight="false" outlineLevel="0" collapsed="false">
      <c r="A1111" s="0" t="s">
        <v>799</v>
      </c>
      <c r="B1111" s="0" t="n">
        <v>2081</v>
      </c>
      <c r="C1111" s="0" t="s">
        <v>38</v>
      </c>
      <c r="D1111" s="0" t="s">
        <v>805</v>
      </c>
      <c r="I1111" s="0" t="n">
        <v>3.1</v>
      </c>
      <c r="J1111" s="0" t="n">
        <v>41</v>
      </c>
      <c r="K1111" s="0" t="n">
        <v>33.9</v>
      </c>
      <c r="L1111" s="0" t="n">
        <v>0</v>
      </c>
      <c r="M1111" s="0" t="n">
        <v>24.2</v>
      </c>
      <c r="N1111" s="0" t="n">
        <v>37.6</v>
      </c>
      <c r="O1111" s="0" t="n">
        <v>16.9</v>
      </c>
      <c r="P1111" s="0" t="n">
        <v>0.5</v>
      </c>
      <c r="Q1111" s="0" t="n">
        <v>0</v>
      </c>
      <c r="R1111" s="0" t="s">
        <v>41</v>
      </c>
      <c r="S1111" s="0" t="s">
        <v>41</v>
      </c>
      <c r="T1111" s="0" t="s">
        <v>41</v>
      </c>
      <c r="U1111" s="0" t="s">
        <v>41</v>
      </c>
      <c r="V1111" s="0" t="s">
        <v>41</v>
      </c>
      <c r="W1111" s="0" t="s">
        <v>40</v>
      </c>
      <c r="X1111" s="0" t="s">
        <v>40</v>
      </c>
      <c r="Y1111" s="0" t="s">
        <v>40</v>
      </c>
      <c r="Z1111" s="0" t="s">
        <v>40</v>
      </c>
      <c r="AA1111" s="0" t="s">
        <v>40</v>
      </c>
      <c r="AB1111" s="0" t="s">
        <v>40</v>
      </c>
      <c r="AC1111" s="0" t="s">
        <v>40</v>
      </c>
      <c r="AD1111" s="0" t="s">
        <v>40</v>
      </c>
      <c r="AG1111" s="0" t="n">
        <v>100</v>
      </c>
      <c r="AH1111" s="0" t="n">
        <v>0.65</v>
      </c>
      <c r="AI1111" s="0" t="s">
        <v>806</v>
      </c>
      <c r="AK1111" s="0" t="s">
        <v>46</v>
      </c>
    </row>
    <row r="1112" customFormat="false" ht="12.8" hidden="false" customHeight="false" outlineLevel="0" collapsed="false">
      <c r="A1112" s="0" t="s">
        <v>799</v>
      </c>
      <c r="B1112" s="0" t="n">
        <v>2081</v>
      </c>
      <c r="C1112" s="0" t="s">
        <v>38</v>
      </c>
      <c r="D1112" s="0" t="s">
        <v>807</v>
      </c>
      <c r="J1112" s="0" t="n">
        <v>4.3311</v>
      </c>
      <c r="K1112" s="0" t="n">
        <v>54</v>
      </c>
      <c r="L1112" s="0" t="n">
        <v>0</v>
      </c>
      <c r="M1112" s="0" t="n">
        <v>22.5</v>
      </c>
      <c r="N1112" s="0" t="n">
        <v>31.8</v>
      </c>
      <c r="O1112" s="0" t="n">
        <v>21.2</v>
      </c>
      <c r="P1112" s="0" t="n">
        <v>0</v>
      </c>
      <c r="Q1112" s="0" t="n">
        <v>0</v>
      </c>
      <c r="R1112" s="0" t="s">
        <v>41</v>
      </c>
      <c r="S1112" s="0" t="s">
        <v>41</v>
      </c>
      <c r="T1112" s="0" t="s">
        <v>41</v>
      </c>
      <c r="U1112" s="0" t="s">
        <v>41</v>
      </c>
      <c r="V1112" s="0" t="s">
        <v>41</v>
      </c>
      <c r="W1112" s="0" t="s">
        <v>41</v>
      </c>
      <c r="X1112" s="0" t="s">
        <v>40</v>
      </c>
      <c r="Y1112" s="0" t="s">
        <v>40</v>
      </c>
      <c r="Z1112" s="0" t="s">
        <v>40</v>
      </c>
      <c r="AA1112" s="0" t="s">
        <v>40</v>
      </c>
      <c r="AB1112" s="0" t="s">
        <v>40</v>
      </c>
      <c r="AC1112" s="0" t="s">
        <v>40</v>
      </c>
      <c r="AD1112" s="0" t="s">
        <v>40</v>
      </c>
      <c r="AG1112" s="0" t="n">
        <v>100</v>
      </c>
      <c r="AH1112" s="0" t="n">
        <v>0.65</v>
      </c>
      <c r="AI1112" s="0" t="s">
        <v>806</v>
      </c>
      <c r="AK1112" s="0" t="s">
        <v>46</v>
      </c>
    </row>
    <row r="1113" customFormat="false" ht="12.8" hidden="false" customHeight="false" outlineLevel="0" collapsed="false">
      <c r="A1113" s="0" t="s">
        <v>799</v>
      </c>
      <c r="B1113" s="0" t="n">
        <v>2081</v>
      </c>
      <c r="C1113" s="0" t="s">
        <v>38</v>
      </c>
      <c r="D1113" s="0" t="s">
        <v>808</v>
      </c>
      <c r="J1113" s="0" t="n">
        <v>4.1998</v>
      </c>
      <c r="K1113" s="0" t="n">
        <v>61.7</v>
      </c>
      <c r="L1113" s="0" t="n">
        <v>0</v>
      </c>
      <c r="M1113" s="0" t="n">
        <v>21.2</v>
      </c>
      <c r="N1113" s="0" t="n">
        <v>35.7</v>
      </c>
      <c r="O1113" s="0" t="n">
        <v>21.9</v>
      </c>
      <c r="P1113" s="0" t="n">
        <v>0</v>
      </c>
      <c r="Q1113" s="0" t="n">
        <v>0</v>
      </c>
      <c r="R1113" s="0" t="s">
        <v>41</v>
      </c>
      <c r="S1113" s="0" t="s">
        <v>41</v>
      </c>
      <c r="T1113" s="0" t="s">
        <v>41</v>
      </c>
      <c r="U1113" s="0" t="s">
        <v>41</v>
      </c>
      <c r="V1113" s="0" t="s">
        <v>41</v>
      </c>
      <c r="W1113" s="0" t="s">
        <v>41</v>
      </c>
      <c r="X1113" s="0" t="s">
        <v>40</v>
      </c>
      <c r="Y1113" s="0" t="s">
        <v>40</v>
      </c>
      <c r="Z1113" s="0" t="s">
        <v>40</v>
      </c>
      <c r="AA1113" s="0" t="s">
        <v>40</v>
      </c>
      <c r="AB1113" s="0" t="s">
        <v>40</v>
      </c>
      <c r="AC1113" s="0" t="s">
        <v>40</v>
      </c>
      <c r="AD1113" s="0" t="s">
        <v>40</v>
      </c>
      <c r="AG1113" s="0" t="n">
        <v>100</v>
      </c>
      <c r="AH1113" s="0" t="n">
        <v>0.65</v>
      </c>
      <c r="AI1113" s="0" t="s">
        <v>806</v>
      </c>
      <c r="AK1113" s="0" t="s">
        <v>46</v>
      </c>
    </row>
    <row r="1114" customFormat="false" ht="12.8" hidden="false" customHeight="false" outlineLevel="0" collapsed="false">
      <c r="A1114" s="0" t="s">
        <v>799</v>
      </c>
      <c r="B1114" s="0" t="n">
        <v>2081</v>
      </c>
      <c r="C1114" s="0" t="s">
        <v>38</v>
      </c>
      <c r="D1114" s="0" t="s">
        <v>809</v>
      </c>
      <c r="J1114" s="0" t="n">
        <v>4.8479</v>
      </c>
      <c r="K1114" s="0" t="n">
        <v>40.6</v>
      </c>
      <c r="L1114" s="0" t="n">
        <v>0</v>
      </c>
      <c r="M1114" s="0" t="n">
        <v>26.2</v>
      </c>
      <c r="N1114" s="0" t="n">
        <v>35.4</v>
      </c>
      <c r="O1114" s="0" t="n">
        <v>22.1</v>
      </c>
      <c r="P1114" s="0" t="n">
        <v>0</v>
      </c>
      <c r="Q1114" s="0" t="n">
        <v>0</v>
      </c>
      <c r="R1114" s="0" t="s">
        <v>41</v>
      </c>
      <c r="S1114" s="0" t="s">
        <v>41</v>
      </c>
      <c r="T1114" s="0" t="s">
        <v>41</v>
      </c>
      <c r="U1114" s="0" t="s">
        <v>41</v>
      </c>
      <c r="V1114" s="0" t="s">
        <v>41</v>
      </c>
      <c r="W1114" s="0" t="s">
        <v>41</v>
      </c>
      <c r="X1114" s="0" t="s">
        <v>40</v>
      </c>
      <c r="Y1114" s="0" t="s">
        <v>40</v>
      </c>
      <c r="Z1114" s="0" t="s">
        <v>40</v>
      </c>
      <c r="AA1114" s="0" t="s">
        <v>40</v>
      </c>
      <c r="AB1114" s="0" t="s">
        <v>40</v>
      </c>
      <c r="AC1114" s="0" t="s">
        <v>40</v>
      </c>
      <c r="AD1114" s="0" t="s">
        <v>40</v>
      </c>
      <c r="AG1114" s="0" t="n">
        <v>100</v>
      </c>
      <c r="AH1114" s="0" t="n">
        <v>0.65</v>
      </c>
      <c r="AI1114" s="0" t="s">
        <v>806</v>
      </c>
      <c r="AK1114" s="0" t="s">
        <v>46</v>
      </c>
    </row>
    <row r="1115" customFormat="false" ht="12.8" hidden="false" customHeight="false" outlineLevel="0" collapsed="false">
      <c r="A1115" s="0" t="s">
        <v>799</v>
      </c>
      <c r="B1115" s="0" t="n">
        <v>2081</v>
      </c>
      <c r="C1115" s="0" t="s">
        <v>38</v>
      </c>
      <c r="D1115" s="0" t="s">
        <v>810</v>
      </c>
      <c r="E1115" s="0" t="n">
        <v>0</v>
      </c>
      <c r="F1115" s="0" t="n">
        <v>1.1</v>
      </c>
      <c r="G1115" s="0" t="n">
        <v>7.1</v>
      </c>
      <c r="J1115" s="0" t="n">
        <v>1.9032</v>
      </c>
      <c r="K1115" s="0" t="n">
        <v>34.4</v>
      </c>
      <c r="L1115" s="0" t="n">
        <v>0</v>
      </c>
      <c r="M1115" s="0" t="n">
        <v>29.2</v>
      </c>
      <c r="N1115" s="0" t="n">
        <v>34.8</v>
      </c>
      <c r="O1115" s="0" t="n">
        <v>5</v>
      </c>
      <c r="P1115" s="0" t="n">
        <v>0</v>
      </c>
      <c r="Q1115" s="0" t="n">
        <v>0</v>
      </c>
      <c r="R1115" s="0" t="s">
        <v>40</v>
      </c>
      <c r="S1115" s="0" t="s">
        <v>40</v>
      </c>
      <c r="T1115" s="0" t="s">
        <v>40</v>
      </c>
      <c r="U1115" s="0" t="s">
        <v>41</v>
      </c>
      <c r="V1115" s="0" t="s">
        <v>41</v>
      </c>
      <c r="W1115" s="0" t="s">
        <v>41</v>
      </c>
      <c r="X1115" s="0" t="s">
        <v>40</v>
      </c>
      <c r="Y1115" s="0" t="s">
        <v>40</v>
      </c>
      <c r="Z1115" s="0" t="s">
        <v>40</v>
      </c>
      <c r="AA1115" s="0" t="s">
        <v>40</v>
      </c>
      <c r="AB1115" s="0" t="s">
        <v>40</v>
      </c>
      <c r="AC1115" s="0" t="s">
        <v>40</v>
      </c>
      <c r="AD1115" s="0" t="s">
        <v>40</v>
      </c>
      <c r="AG1115" s="0" t="n">
        <v>50</v>
      </c>
      <c r="AH1115" s="0" t="n">
        <v>0.65</v>
      </c>
      <c r="AI1115" s="0" t="s">
        <v>811</v>
      </c>
      <c r="AK1115" s="0" t="s">
        <v>46</v>
      </c>
    </row>
    <row r="1116" customFormat="false" ht="12.8" hidden="false" customHeight="false" outlineLevel="0" collapsed="false">
      <c r="A1116" s="0" t="s">
        <v>799</v>
      </c>
      <c r="B1116" s="0" t="n">
        <v>2081</v>
      </c>
      <c r="C1116" s="0" t="s">
        <v>38</v>
      </c>
      <c r="D1116" s="0" t="s">
        <v>812</v>
      </c>
      <c r="E1116" s="0" t="n">
        <v>0</v>
      </c>
      <c r="F1116" s="0" t="n">
        <v>1.1</v>
      </c>
      <c r="G1116" s="0" t="n">
        <v>7.7</v>
      </c>
      <c r="H1116" s="0" t="n">
        <v>41.6</v>
      </c>
      <c r="K1116" s="0" t="n">
        <v>3.5005</v>
      </c>
      <c r="L1116" s="0" t="n">
        <v>0</v>
      </c>
      <c r="M1116" s="0" t="n">
        <v>23</v>
      </c>
      <c r="N1116" s="0" t="n">
        <v>34</v>
      </c>
      <c r="O1116" s="0" t="n">
        <v>15.5</v>
      </c>
      <c r="P1116" s="0" t="n">
        <v>0.4</v>
      </c>
      <c r="Q1116" s="0" t="n">
        <v>0</v>
      </c>
      <c r="R1116" s="0" t="s">
        <v>40</v>
      </c>
      <c r="S1116" s="0" t="s">
        <v>40</v>
      </c>
      <c r="T1116" s="0" t="s">
        <v>40</v>
      </c>
      <c r="U1116" s="0" t="s">
        <v>40</v>
      </c>
      <c r="V1116" s="0" t="s">
        <v>41</v>
      </c>
      <c r="W1116" s="0" t="s">
        <v>41</v>
      </c>
      <c r="X1116" s="0" t="s">
        <v>41</v>
      </c>
      <c r="Y1116" s="0" t="s">
        <v>40</v>
      </c>
      <c r="Z1116" s="0" t="s">
        <v>40</v>
      </c>
      <c r="AA1116" s="0" t="s">
        <v>40</v>
      </c>
      <c r="AB1116" s="0" t="s">
        <v>40</v>
      </c>
      <c r="AC1116" s="0" t="s">
        <v>40</v>
      </c>
      <c r="AD1116" s="0" t="s">
        <v>40</v>
      </c>
      <c r="AG1116" s="0" t="n">
        <v>100</v>
      </c>
      <c r="AH1116" s="0" t="n">
        <v>0.65</v>
      </c>
      <c r="AI1116" s="0" t="s">
        <v>811</v>
      </c>
      <c r="AK1116" s="0" t="s">
        <v>46</v>
      </c>
    </row>
    <row r="1117" customFormat="false" ht="12.8" hidden="false" customHeight="false" outlineLevel="0" collapsed="false">
      <c r="A1117" s="0" t="s">
        <v>799</v>
      </c>
      <c r="B1117" s="0" t="n">
        <v>2081</v>
      </c>
      <c r="C1117" s="0" t="s">
        <v>38</v>
      </c>
      <c r="D1117" s="0" t="s">
        <v>813</v>
      </c>
      <c r="E1117" s="0" t="n">
        <v>0</v>
      </c>
      <c r="F1117" s="0" t="n">
        <v>0.9</v>
      </c>
      <c r="G1117" s="0" t="n">
        <v>7.7</v>
      </c>
      <c r="J1117" s="0" t="n">
        <v>4.3884</v>
      </c>
      <c r="K1117" s="0" t="n">
        <v>40.2</v>
      </c>
      <c r="L1117" s="0" t="n">
        <v>0</v>
      </c>
      <c r="M1117" s="0" t="n">
        <v>16.8</v>
      </c>
      <c r="N1117" s="0" t="n">
        <v>34.9</v>
      </c>
      <c r="O1117" s="0" t="n">
        <v>14.4</v>
      </c>
      <c r="P1117" s="0" t="n">
        <v>0</v>
      </c>
      <c r="Q1117" s="0" t="n">
        <v>0</v>
      </c>
      <c r="R1117" s="0" t="s">
        <v>40</v>
      </c>
      <c r="S1117" s="0" t="s">
        <v>40</v>
      </c>
      <c r="T1117" s="0" t="s">
        <v>40</v>
      </c>
      <c r="U1117" s="0" t="s">
        <v>41</v>
      </c>
      <c r="V1117" s="0" t="s">
        <v>41</v>
      </c>
      <c r="W1117" s="0" t="s">
        <v>41</v>
      </c>
      <c r="X1117" s="0" t="s">
        <v>40</v>
      </c>
      <c r="Y1117" s="0" t="s">
        <v>40</v>
      </c>
      <c r="Z1117" s="0" t="s">
        <v>40</v>
      </c>
      <c r="AA1117" s="0" t="s">
        <v>40</v>
      </c>
      <c r="AB1117" s="0" t="s">
        <v>40</v>
      </c>
      <c r="AC1117" s="0" t="s">
        <v>40</v>
      </c>
      <c r="AD1117" s="0" t="s">
        <v>40</v>
      </c>
      <c r="AG1117" s="0" t="n">
        <v>100</v>
      </c>
      <c r="AH1117" s="0" t="n">
        <v>0.65</v>
      </c>
      <c r="AI1117" s="0" t="s">
        <v>811</v>
      </c>
      <c r="AK1117" s="0" t="s">
        <v>46</v>
      </c>
    </row>
    <row r="1118" customFormat="false" ht="12.8" hidden="false" customHeight="false" outlineLevel="0" collapsed="false">
      <c r="A1118" s="0" t="s">
        <v>799</v>
      </c>
      <c r="B1118" s="0" t="n">
        <v>2081</v>
      </c>
      <c r="C1118" s="0" t="s">
        <v>38</v>
      </c>
      <c r="D1118" s="0" t="s">
        <v>814</v>
      </c>
      <c r="E1118" s="0" t="n">
        <v>0</v>
      </c>
      <c r="F1118" s="0" t="n">
        <v>1.6</v>
      </c>
      <c r="G1118" s="0" t="n">
        <v>8.9</v>
      </c>
      <c r="J1118" s="0" t="n">
        <v>4.5892</v>
      </c>
      <c r="K1118" s="0" t="n">
        <v>1.048</v>
      </c>
      <c r="L1118" s="0" t="n">
        <v>0</v>
      </c>
      <c r="M1118" s="0" t="n">
        <v>25.7</v>
      </c>
      <c r="N1118" s="0" t="n">
        <v>34.9</v>
      </c>
      <c r="O1118" s="0" t="n">
        <v>13.8</v>
      </c>
      <c r="P1118" s="0" t="n">
        <v>1.3</v>
      </c>
      <c r="Q1118" s="0" t="n">
        <v>0</v>
      </c>
      <c r="R1118" s="0" t="s">
        <v>40</v>
      </c>
      <c r="S1118" s="0" t="s">
        <v>40</v>
      </c>
      <c r="T1118" s="0" t="s">
        <v>40</v>
      </c>
      <c r="U1118" s="0" t="s">
        <v>41</v>
      </c>
      <c r="V1118" s="0" t="s">
        <v>41</v>
      </c>
      <c r="W1118" s="0" t="s">
        <v>41</v>
      </c>
      <c r="X1118" s="0" t="s">
        <v>41</v>
      </c>
      <c r="Y1118" s="0" t="s">
        <v>40</v>
      </c>
      <c r="Z1118" s="0" t="s">
        <v>40</v>
      </c>
      <c r="AA1118" s="0" t="s">
        <v>40</v>
      </c>
      <c r="AB1118" s="0" t="s">
        <v>40</v>
      </c>
      <c r="AC1118" s="0" t="s">
        <v>40</v>
      </c>
      <c r="AD1118" s="0" t="s">
        <v>40</v>
      </c>
      <c r="AG1118" s="0" t="n">
        <v>100</v>
      </c>
      <c r="AH1118" s="0" t="n">
        <v>0.7</v>
      </c>
      <c r="AI1118" s="0" t="s">
        <v>815</v>
      </c>
      <c r="AK1118" s="0" t="s">
        <v>46</v>
      </c>
    </row>
    <row r="1119" customFormat="false" ht="12.8" hidden="false" customHeight="false" outlineLevel="0" collapsed="false">
      <c r="A1119" s="0" t="s">
        <v>799</v>
      </c>
      <c r="B1119" s="0" t="n">
        <v>2081</v>
      </c>
      <c r="C1119" s="0" t="s">
        <v>38</v>
      </c>
      <c r="D1119" s="0" t="s">
        <v>816</v>
      </c>
      <c r="E1119" s="0" t="n">
        <v>0</v>
      </c>
      <c r="F1119" s="0" t="n">
        <v>0.7</v>
      </c>
      <c r="G1119" s="0" t="n">
        <v>4.5</v>
      </c>
      <c r="H1119" s="0" t="n">
        <v>22.7</v>
      </c>
      <c r="I1119" s="0" t="n">
        <v>9.7</v>
      </c>
      <c r="J1119" s="0" t="n">
        <v>29.4</v>
      </c>
      <c r="K1119" s="0" t="n">
        <v>22.4</v>
      </c>
      <c r="L1119" s="0" t="n">
        <v>0</v>
      </c>
      <c r="M1119" s="0" t="n">
        <v>19.9</v>
      </c>
      <c r="N1119" s="0" t="n">
        <v>27.9</v>
      </c>
      <c r="O1119" s="0" t="n">
        <v>10.7</v>
      </c>
      <c r="P1119" s="0" t="n">
        <v>0</v>
      </c>
      <c r="Q1119" s="0" t="n">
        <v>0</v>
      </c>
      <c r="R1119" s="0" t="s">
        <v>40</v>
      </c>
      <c r="S1119" s="0" t="s">
        <v>40</v>
      </c>
      <c r="T1119" s="0" t="s">
        <v>40</v>
      </c>
      <c r="U1119" s="0" t="s">
        <v>40</v>
      </c>
      <c r="V1119" s="0" t="s">
        <v>40</v>
      </c>
      <c r="W1119" s="0" t="s">
        <v>40</v>
      </c>
      <c r="X1119" s="0" t="s">
        <v>40</v>
      </c>
      <c r="Y1119" s="0" t="s">
        <v>40</v>
      </c>
      <c r="Z1119" s="0" t="s">
        <v>40</v>
      </c>
      <c r="AA1119" s="0" t="s">
        <v>40</v>
      </c>
      <c r="AB1119" s="0" t="s">
        <v>40</v>
      </c>
      <c r="AC1119" s="0" t="s">
        <v>40</v>
      </c>
      <c r="AD1119" s="0" t="s">
        <v>40</v>
      </c>
      <c r="AG1119" s="0" t="n">
        <v>50</v>
      </c>
      <c r="AH1119" s="0" t="n">
        <v>0.6</v>
      </c>
      <c r="AI1119" s="0" t="s">
        <v>817</v>
      </c>
      <c r="AK1119" s="0" t="s">
        <v>46</v>
      </c>
    </row>
    <row r="1120" customFormat="false" ht="12.8" hidden="false" customHeight="false" outlineLevel="0" collapsed="false">
      <c r="A1120" s="0" t="s">
        <v>799</v>
      </c>
      <c r="B1120" s="0" t="n">
        <v>2081</v>
      </c>
      <c r="C1120" s="0" t="s">
        <v>38</v>
      </c>
      <c r="D1120" s="0" t="s">
        <v>818</v>
      </c>
      <c r="E1120" s="0" t="n">
        <v>0</v>
      </c>
      <c r="F1120" s="0" t="n">
        <v>1.3</v>
      </c>
      <c r="G1120" s="0" t="n">
        <v>9.2</v>
      </c>
      <c r="H1120" s="0" t="n">
        <v>29.7</v>
      </c>
      <c r="I1120" s="0" t="n">
        <v>32.7</v>
      </c>
      <c r="J1120" s="0" t="n">
        <v>45</v>
      </c>
      <c r="K1120" s="0" t="n">
        <v>38.7</v>
      </c>
      <c r="L1120" s="0" t="n">
        <v>0</v>
      </c>
      <c r="M1120" s="0" t="n">
        <v>26.1</v>
      </c>
      <c r="N1120" s="0" t="n">
        <v>34.2</v>
      </c>
      <c r="O1120" s="0" t="n">
        <v>19.7</v>
      </c>
      <c r="P1120" s="0" t="n">
        <v>0</v>
      </c>
      <c r="Q1120" s="0" t="n">
        <v>0</v>
      </c>
      <c r="R1120" s="0" t="s">
        <v>40</v>
      </c>
      <c r="S1120" s="0" t="s">
        <v>40</v>
      </c>
      <c r="T1120" s="0" t="s">
        <v>40</v>
      </c>
      <c r="U1120" s="0" t="s">
        <v>40</v>
      </c>
      <c r="V1120" s="0" t="s">
        <v>40</v>
      </c>
      <c r="W1120" s="0" t="s">
        <v>40</v>
      </c>
      <c r="X1120" s="0" t="s">
        <v>40</v>
      </c>
      <c r="Y1120" s="0" t="s">
        <v>40</v>
      </c>
      <c r="Z1120" s="0" t="s">
        <v>40</v>
      </c>
      <c r="AA1120" s="0" t="s">
        <v>40</v>
      </c>
      <c r="AB1120" s="0" t="s">
        <v>40</v>
      </c>
      <c r="AC1120" s="0" t="s">
        <v>40</v>
      </c>
      <c r="AD1120" s="0" t="s">
        <v>40</v>
      </c>
      <c r="AG1120" s="0" t="n">
        <v>100</v>
      </c>
      <c r="AH1120" s="0" t="n">
        <v>0.7</v>
      </c>
      <c r="AI1120" s="0" t="s">
        <v>817</v>
      </c>
      <c r="AK1120" s="0" t="s">
        <v>46</v>
      </c>
    </row>
    <row r="1121" customFormat="false" ht="12.8" hidden="false" customHeight="false" outlineLevel="0" collapsed="false">
      <c r="A1121" s="0" t="s">
        <v>799</v>
      </c>
      <c r="B1121" s="0" t="n">
        <v>2081</v>
      </c>
      <c r="C1121" s="0" t="s">
        <v>38</v>
      </c>
      <c r="D1121" s="0" t="s">
        <v>819</v>
      </c>
      <c r="E1121" s="0" t="n">
        <v>0</v>
      </c>
      <c r="F1121" s="0" t="n">
        <v>1.6</v>
      </c>
      <c r="G1121" s="0" t="n">
        <v>9</v>
      </c>
      <c r="H1121" s="0" t="n">
        <v>34.9</v>
      </c>
      <c r="I1121" s="0" t="n">
        <v>35.7</v>
      </c>
      <c r="J1121" s="0" t="n">
        <v>48.1</v>
      </c>
      <c r="K1121" s="0" t="n">
        <v>38.5</v>
      </c>
      <c r="L1121" s="0" t="n">
        <v>0</v>
      </c>
      <c r="M1121" s="0" t="n">
        <v>28.1</v>
      </c>
      <c r="N1121" s="0" t="n">
        <v>37.6</v>
      </c>
      <c r="O1121" s="0" t="n">
        <v>22.8</v>
      </c>
      <c r="P1121" s="0" t="n">
        <v>0</v>
      </c>
      <c r="Q1121" s="0" t="n">
        <v>0</v>
      </c>
      <c r="R1121" s="0" t="s">
        <v>40</v>
      </c>
      <c r="S1121" s="0" t="s">
        <v>40</v>
      </c>
      <c r="T1121" s="0" t="s">
        <v>40</v>
      </c>
      <c r="U1121" s="0" t="s">
        <v>40</v>
      </c>
      <c r="V1121" s="0" t="s">
        <v>40</v>
      </c>
      <c r="W1121" s="0" t="s">
        <v>40</v>
      </c>
      <c r="X1121" s="0" t="s">
        <v>40</v>
      </c>
      <c r="Y1121" s="0" t="s">
        <v>40</v>
      </c>
      <c r="Z1121" s="0" t="s">
        <v>40</v>
      </c>
      <c r="AA1121" s="0" t="s">
        <v>40</v>
      </c>
      <c r="AB1121" s="0" t="s">
        <v>40</v>
      </c>
      <c r="AC1121" s="0" t="s">
        <v>40</v>
      </c>
      <c r="AD1121" s="0" t="s">
        <v>40</v>
      </c>
      <c r="AG1121" s="0" t="n">
        <v>100</v>
      </c>
      <c r="AH1121" s="0" t="n">
        <v>0.7</v>
      </c>
      <c r="AI1121" s="0" t="s">
        <v>817</v>
      </c>
      <c r="AK1121" s="0" t="s">
        <v>46</v>
      </c>
    </row>
    <row r="1122" customFormat="false" ht="12.8" hidden="false" customHeight="false" outlineLevel="0" collapsed="false">
      <c r="A1122" s="0" t="s">
        <v>799</v>
      </c>
      <c r="B1122" s="0" t="n">
        <v>2081</v>
      </c>
      <c r="C1122" s="0" t="s">
        <v>38</v>
      </c>
      <c r="D1122" s="0" t="s">
        <v>820</v>
      </c>
      <c r="E1122" s="0" t="n">
        <v>0</v>
      </c>
      <c r="F1122" s="0" t="n">
        <v>1.7</v>
      </c>
      <c r="G1122" s="0" t="n">
        <v>8.8</v>
      </c>
      <c r="H1122" s="0" t="n">
        <v>44.9</v>
      </c>
      <c r="I1122" s="0" t="n">
        <v>39.3</v>
      </c>
      <c r="J1122" s="0" t="n">
        <v>48.5</v>
      </c>
      <c r="K1122" s="0" t="n">
        <v>32.9</v>
      </c>
      <c r="L1122" s="0" t="n">
        <v>0</v>
      </c>
      <c r="M1122" s="0" t="n">
        <v>26.2</v>
      </c>
      <c r="N1122" s="0" t="n">
        <v>32.7</v>
      </c>
      <c r="O1122" s="0" t="n">
        <v>20.3</v>
      </c>
      <c r="P1122" s="0" t="n">
        <v>0</v>
      </c>
      <c r="Q1122" s="0" t="n">
        <v>0</v>
      </c>
      <c r="R1122" s="0" t="s">
        <v>40</v>
      </c>
      <c r="S1122" s="0" t="s">
        <v>40</v>
      </c>
      <c r="T1122" s="0" t="s">
        <v>40</v>
      </c>
      <c r="U1122" s="0" t="s">
        <v>40</v>
      </c>
      <c r="V1122" s="0" t="s">
        <v>40</v>
      </c>
      <c r="W1122" s="0" t="s">
        <v>40</v>
      </c>
      <c r="X1122" s="0" t="s">
        <v>40</v>
      </c>
      <c r="Y1122" s="0" t="s">
        <v>40</v>
      </c>
      <c r="Z1122" s="0" t="s">
        <v>40</v>
      </c>
      <c r="AA1122" s="0" t="s">
        <v>40</v>
      </c>
      <c r="AB1122" s="0" t="s">
        <v>40</v>
      </c>
      <c r="AC1122" s="0" t="s">
        <v>40</v>
      </c>
      <c r="AD1122" s="0" t="s">
        <v>40</v>
      </c>
      <c r="AG1122" s="0" t="n">
        <v>100</v>
      </c>
      <c r="AH1122" s="0" t="n">
        <v>0.7</v>
      </c>
      <c r="AI1122" s="0" t="s">
        <v>817</v>
      </c>
      <c r="AK1122" s="0" t="s">
        <v>46</v>
      </c>
    </row>
    <row r="1123" customFormat="false" ht="12.8" hidden="false" customHeight="false" outlineLevel="0" collapsed="false">
      <c r="A1123" s="0" t="s">
        <v>799</v>
      </c>
      <c r="B1123" s="0" t="n">
        <v>2081</v>
      </c>
      <c r="C1123" s="0" t="s">
        <v>38</v>
      </c>
      <c r="D1123" s="0" t="s">
        <v>821</v>
      </c>
      <c r="E1123" s="0" t="n">
        <v>0</v>
      </c>
      <c r="F1123" s="0" t="n">
        <v>1.3</v>
      </c>
      <c r="G1123" s="0" t="n">
        <v>7</v>
      </c>
      <c r="H1123" s="0" t="n">
        <v>38.6</v>
      </c>
      <c r="I1123" s="0" t="n">
        <v>34</v>
      </c>
      <c r="J1123" s="0" t="n">
        <v>86.8</v>
      </c>
      <c r="K1123" s="0" t="n">
        <v>42.2</v>
      </c>
      <c r="L1123" s="0" t="n">
        <v>0</v>
      </c>
      <c r="M1123" s="0" t="n">
        <v>26.8</v>
      </c>
      <c r="N1123" s="0" t="n">
        <v>34</v>
      </c>
      <c r="O1123" s="0" t="n">
        <v>19.8</v>
      </c>
      <c r="P1123" s="0" t="n">
        <v>0</v>
      </c>
      <c r="Q1123" s="0" t="n">
        <v>0</v>
      </c>
      <c r="R1123" s="0" t="s">
        <v>40</v>
      </c>
      <c r="S1123" s="0" t="s">
        <v>40</v>
      </c>
      <c r="T1123" s="0" t="s">
        <v>40</v>
      </c>
      <c r="U1123" s="0" t="s">
        <v>40</v>
      </c>
      <c r="V1123" s="0" t="s">
        <v>40</v>
      </c>
      <c r="W1123" s="0" t="s">
        <v>40</v>
      </c>
      <c r="X1123" s="0" t="s">
        <v>40</v>
      </c>
      <c r="Y1123" s="0" t="s">
        <v>40</v>
      </c>
      <c r="Z1123" s="0" t="s">
        <v>40</v>
      </c>
      <c r="AA1123" s="0" t="s">
        <v>40</v>
      </c>
      <c r="AB1123" s="0" t="s">
        <v>40</v>
      </c>
      <c r="AC1123" s="0" t="s">
        <v>40</v>
      </c>
      <c r="AD1123" s="0" t="s">
        <v>40</v>
      </c>
      <c r="AG1123" s="0" t="n">
        <v>100</v>
      </c>
      <c r="AH1123" s="0" t="n">
        <v>0.65</v>
      </c>
      <c r="AI1123" s="0" t="s">
        <v>817</v>
      </c>
      <c r="AK1123" s="0" t="s">
        <v>46</v>
      </c>
    </row>
    <row r="1124" customFormat="false" ht="12.8" hidden="false" customHeight="false" outlineLevel="0" collapsed="false">
      <c r="A1124" s="0" t="s">
        <v>799</v>
      </c>
      <c r="B1124" s="0" t="n">
        <v>2081</v>
      </c>
      <c r="C1124" s="0" t="s">
        <v>38</v>
      </c>
      <c r="D1124" s="0" t="s">
        <v>822</v>
      </c>
      <c r="E1124" s="0" t="n">
        <v>0</v>
      </c>
      <c r="F1124" s="0" t="n">
        <v>1.1</v>
      </c>
      <c r="G1124" s="0" t="n">
        <v>7.7</v>
      </c>
      <c r="H1124" s="0" t="n">
        <v>25.1</v>
      </c>
      <c r="I1124" s="0" t="n">
        <v>32.9</v>
      </c>
      <c r="J1124" s="0" t="n">
        <v>44.1</v>
      </c>
      <c r="K1124" s="0" t="n">
        <v>29.1</v>
      </c>
      <c r="L1124" s="0" t="n">
        <v>0</v>
      </c>
      <c r="M1124" s="0" t="n">
        <v>3</v>
      </c>
      <c r="N1124" s="0" t="n">
        <v>37.3</v>
      </c>
      <c r="O1124" s="0" t="n">
        <v>10.4</v>
      </c>
      <c r="P1124" s="0" t="n">
        <v>0</v>
      </c>
      <c r="Q1124" s="0" t="n">
        <v>0</v>
      </c>
      <c r="R1124" s="0" t="s">
        <v>40</v>
      </c>
      <c r="S1124" s="0" t="s">
        <v>40</v>
      </c>
      <c r="T1124" s="0" t="s">
        <v>40</v>
      </c>
      <c r="U1124" s="0" t="s">
        <v>40</v>
      </c>
      <c r="V1124" s="0" t="s">
        <v>40</v>
      </c>
      <c r="W1124" s="0" t="s">
        <v>40</v>
      </c>
      <c r="X1124" s="0" t="s">
        <v>40</v>
      </c>
      <c r="Y1124" s="0" t="s">
        <v>40</v>
      </c>
      <c r="Z1124" s="0" t="s">
        <v>40</v>
      </c>
      <c r="AA1124" s="0" t="s">
        <v>40</v>
      </c>
      <c r="AB1124" s="0" t="s">
        <v>40</v>
      </c>
      <c r="AC1124" s="0" t="s">
        <v>40</v>
      </c>
      <c r="AD1124" s="0" t="s">
        <v>40</v>
      </c>
      <c r="AG1124" s="0" t="n">
        <v>100</v>
      </c>
      <c r="AH1124" s="0" t="n">
        <v>0.65</v>
      </c>
      <c r="AI1124" s="0" t="s">
        <v>817</v>
      </c>
      <c r="AK1124" s="0" t="s">
        <v>46</v>
      </c>
    </row>
    <row r="1125" customFormat="false" ht="12.8" hidden="false" customHeight="false" outlineLevel="0" collapsed="false">
      <c r="A1125" s="0" t="s">
        <v>799</v>
      </c>
      <c r="B1125" s="0" t="n">
        <v>2081</v>
      </c>
      <c r="C1125" s="0" t="s">
        <v>38</v>
      </c>
      <c r="D1125" s="0" t="s">
        <v>823</v>
      </c>
      <c r="E1125" s="0" t="n">
        <v>0</v>
      </c>
      <c r="F1125" s="0" t="n">
        <v>1.3</v>
      </c>
      <c r="G1125" s="0" t="n">
        <v>6.6</v>
      </c>
      <c r="H1125" s="0" t="n">
        <v>28.9</v>
      </c>
      <c r="I1125" s="0" t="n">
        <v>11.2</v>
      </c>
      <c r="J1125" s="0" t="n">
        <v>41.7</v>
      </c>
      <c r="K1125" s="0" t="n">
        <v>21.9</v>
      </c>
      <c r="L1125" s="0" t="n">
        <v>0</v>
      </c>
      <c r="M1125" s="0" t="n">
        <v>27.7</v>
      </c>
      <c r="N1125" s="0" t="n">
        <v>24.6</v>
      </c>
      <c r="O1125" s="0" t="n">
        <v>10.7</v>
      </c>
      <c r="P1125" s="0" t="n">
        <v>0</v>
      </c>
      <c r="Q1125" s="0" t="n">
        <v>0</v>
      </c>
      <c r="R1125" s="0" t="s">
        <v>40</v>
      </c>
      <c r="S1125" s="0" t="s">
        <v>40</v>
      </c>
      <c r="T1125" s="0" t="s">
        <v>40</v>
      </c>
      <c r="U1125" s="0" t="s">
        <v>40</v>
      </c>
      <c r="V1125" s="0" t="s">
        <v>40</v>
      </c>
      <c r="W1125" s="0" t="s">
        <v>40</v>
      </c>
      <c r="X1125" s="0" t="s">
        <v>40</v>
      </c>
      <c r="Y1125" s="0" t="s">
        <v>40</v>
      </c>
      <c r="Z1125" s="0" t="s">
        <v>40</v>
      </c>
      <c r="AA1125" s="0" t="s">
        <v>40</v>
      </c>
      <c r="AB1125" s="0" t="s">
        <v>40</v>
      </c>
      <c r="AC1125" s="0" t="s">
        <v>40</v>
      </c>
      <c r="AD1125" s="0" t="s">
        <v>40</v>
      </c>
      <c r="AG1125" s="0" t="n">
        <v>50</v>
      </c>
      <c r="AH1125" s="0" t="n">
        <v>0.65</v>
      </c>
      <c r="AI1125" s="0" t="s">
        <v>817</v>
      </c>
      <c r="AK1125" s="0" t="s">
        <v>46</v>
      </c>
    </row>
    <row r="1126" customFormat="false" ht="12.8" hidden="false" customHeight="false" outlineLevel="0" collapsed="false">
      <c r="A1126" s="0" t="s">
        <v>799</v>
      </c>
      <c r="B1126" s="0" t="n">
        <v>2093</v>
      </c>
      <c r="C1126" s="0" t="s">
        <v>38</v>
      </c>
      <c r="D1126" s="0" t="s">
        <v>800</v>
      </c>
      <c r="K1126" s="0" t="n">
        <v>7.9216</v>
      </c>
      <c r="L1126" s="0" t="n">
        <v>0.9339</v>
      </c>
      <c r="M1126" s="0" t="n">
        <v>25.8214285714286</v>
      </c>
      <c r="N1126" s="0" t="n">
        <v>0</v>
      </c>
      <c r="O1126" s="0" t="n">
        <v>1.03571428571429</v>
      </c>
      <c r="P1126" s="0" t="n">
        <v>5.42857142857143</v>
      </c>
      <c r="Q1126" s="0" t="n">
        <v>1.89655172413793</v>
      </c>
      <c r="R1126" s="0" t="s">
        <v>41</v>
      </c>
      <c r="S1126" s="0" t="s">
        <v>41</v>
      </c>
      <c r="T1126" s="0" t="s">
        <v>41</v>
      </c>
      <c r="U1126" s="0" t="s">
        <v>41</v>
      </c>
      <c r="V1126" s="0" t="s">
        <v>41</v>
      </c>
      <c r="W1126" s="0" t="s">
        <v>41</v>
      </c>
      <c r="X1126" s="0" t="s">
        <v>41</v>
      </c>
      <c r="Y1126" s="0" t="s">
        <v>41</v>
      </c>
      <c r="Z1126" s="0" t="s">
        <v>40</v>
      </c>
      <c r="AA1126" s="0" t="s">
        <v>40</v>
      </c>
      <c r="AB1126" s="0" t="s">
        <v>40</v>
      </c>
      <c r="AC1126" s="0" t="s">
        <v>40</v>
      </c>
      <c r="AD1126" s="0" t="s">
        <v>40</v>
      </c>
      <c r="AG1126" s="0" t="n">
        <v>100</v>
      </c>
      <c r="AH1126" s="0" t="n">
        <v>0.75</v>
      </c>
      <c r="AI1126" s="0" t="s">
        <v>801</v>
      </c>
      <c r="AK1126" s="0" t="s">
        <v>46</v>
      </c>
    </row>
    <row r="1127" customFormat="false" ht="12.8" hidden="false" customHeight="false" outlineLevel="0" collapsed="false">
      <c r="A1127" s="0" t="s">
        <v>799</v>
      </c>
      <c r="B1127" s="0" t="n">
        <v>2093</v>
      </c>
      <c r="C1127" s="0" t="s">
        <v>38</v>
      </c>
      <c r="D1127" s="0" t="s">
        <v>802</v>
      </c>
      <c r="H1127" s="0" t="n">
        <v>2.6252</v>
      </c>
      <c r="K1127" s="0" t="n">
        <v>5.0507</v>
      </c>
      <c r="L1127" s="0" t="n">
        <v>0.9413</v>
      </c>
      <c r="M1127" s="0" t="n">
        <v>22.6</v>
      </c>
      <c r="N1127" s="0" t="n">
        <v>0</v>
      </c>
      <c r="O1127" s="0" t="n">
        <v>1</v>
      </c>
      <c r="P1127" s="0" t="n">
        <v>5.5</v>
      </c>
      <c r="Q1127" s="0" t="n">
        <v>1.9</v>
      </c>
      <c r="R1127" s="0" t="s">
        <v>41</v>
      </c>
      <c r="S1127" s="0" t="s">
        <v>41</v>
      </c>
      <c r="T1127" s="0" t="s">
        <v>41</v>
      </c>
      <c r="U1127" s="0" t="s">
        <v>41</v>
      </c>
      <c r="V1127" s="0" t="s">
        <v>41</v>
      </c>
      <c r="W1127" s="0" t="s">
        <v>41</v>
      </c>
      <c r="X1127" s="0" t="s">
        <v>41</v>
      </c>
      <c r="Y1127" s="0" t="s">
        <v>41</v>
      </c>
      <c r="Z1127" s="0" t="s">
        <v>40</v>
      </c>
      <c r="AA1127" s="0" t="s">
        <v>40</v>
      </c>
      <c r="AB1127" s="0" t="s">
        <v>40</v>
      </c>
      <c r="AC1127" s="0" t="s">
        <v>40</v>
      </c>
      <c r="AD1127" s="0" t="s">
        <v>40</v>
      </c>
      <c r="AG1127" s="0" t="n">
        <v>100</v>
      </c>
      <c r="AH1127" s="0" t="n">
        <v>0.75</v>
      </c>
      <c r="AI1127" s="0" t="s">
        <v>801</v>
      </c>
      <c r="AK1127" s="0" t="s">
        <v>46</v>
      </c>
    </row>
    <row r="1128" customFormat="false" ht="12.8" hidden="false" customHeight="false" outlineLevel="0" collapsed="false">
      <c r="A1128" s="0" t="s">
        <v>799</v>
      </c>
      <c r="B1128" s="0" t="n">
        <v>2093</v>
      </c>
      <c r="C1128" s="0" t="s">
        <v>38</v>
      </c>
      <c r="D1128" s="0" t="s">
        <v>803</v>
      </c>
      <c r="K1128" s="0" t="n">
        <v>7.0153</v>
      </c>
      <c r="L1128" s="0" t="n">
        <v>0.8084</v>
      </c>
      <c r="M1128" s="0" t="n">
        <v>18.9</v>
      </c>
      <c r="N1128" s="0" t="n">
        <v>0</v>
      </c>
      <c r="O1128" s="0" t="n">
        <v>1.7</v>
      </c>
      <c r="P1128" s="0" t="n">
        <v>5.2</v>
      </c>
      <c r="Q1128" s="0" t="n">
        <v>1.3</v>
      </c>
      <c r="R1128" s="0" t="s">
        <v>41</v>
      </c>
      <c r="S1128" s="0" t="s">
        <v>41</v>
      </c>
      <c r="T1128" s="0" t="s">
        <v>41</v>
      </c>
      <c r="U1128" s="0" t="s">
        <v>41</v>
      </c>
      <c r="V1128" s="0" t="s">
        <v>41</v>
      </c>
      <c r="W1128" s="0" t="s">
        <v>41</v>
      </c>
      <c r="X1128" s="0" t="s">
        <v>41</v>
      </c>
      <c r="Y1128" s="0" t="s">
        <v>41</v>
      </c>
      <c r="Z1128" s="0" t="s">
        <v>40</v>
      </c>
      <c r="AA1128" s="0" t="s">
        <v>40</v>
      </c>
      <c r="AB1128" s="0" t="s">
        <v>40</v>
      </c>
      <c r="AC1128" s="0" t="s">
        <v>40</v>
      </c>
      <c r="AD1128" s="0" t="s">
        <v>40</v>
      </c>
      <c r="AG1128" s="0" t="n">
        <v>100</v>
      </c>
      <c r="AH1128" s="0" t="n">
        <v>0.7</v>
      </c>
      <c r="AI1128" s="0" t="s">
        <v>804</v>
      </c>
      <c r="AK1128" s="0" t="s">
        <v>46</v>
      </c>
    </row>
    <row r="1129" customFormat="false" ht="12.8" hidden="false" customHeight="false" outlineLevel="0" collapsed="false">
      <c r="A1129" s="0" t="s">
        <v>799</v>
      </c>
      <c r="B1129" s="0" t="n">
        <v>2093</v>
      </c>
      <c r="C1129" s="0" t="s">
        <v>38</v>
      </c>
      <c r="D1129" s="0" t="s">
        <v>805</v>
      </c>
      <c r="J1129" s="0" t="n">
        <v>4.0232</v>
      </c>
      <c r="K1129" s="0" t="n">
        <v>19.4</v>
      </c>
      <c r="L1129" s="0" t="n">
        <v>7.6</v>
      </c>
      <c r="M1129" s="0" t="n">
        <v>24.5</v>
      </c>
      <c r="N1129" s="0" t="n">
        <v>0</v>
      </c>
      <c r="O1129" s="0" t="n">
        <v>0</v>
      </c>
      <c r="P1129" s="0" t="n">
        <v>3.9</v>
      </c>
      <c r="Q1129" s="0" t="n">
        <v>0.5</v>
      </c>
      <c r="R1129" s="0" t="s">
        <v>41</v>
      </c>
      <c r="S1129" s="0" t="s">
        <v>41</v>
      </c>
      <c r="T1129" s="0" t="s">
        <v>41</v>
      </c>
      <c r="U1129" s="0" t="s">
        <v>41</v>
      </c>
      <c r="V1129" s="0" t="s">
        <v>41</v>
      </c>
      <c r="W1129" s="0" t="s">
        <v>41</v>
      </c>
      <c r="X1129" s="0" t="s">
        <v>40</v>
      </c>
      <c r="Y1129" s="0" t="s">
        <v>40</v>
      </c>
      <c r="Z1129" s="0" t="s">
        <v>40</v>
      </c>
      <c r="AA1129" s="0" t="s">
        <v>40</v>
      </c>
      <c r="AB1129" s="0" t="s">
        <v>40</v>
      </c>
      <c r="AC1129" s="0" t="s">
        <v>40</v>
      </c>
      <c r="AD1129" s="0" t="s">
        <v>40</v>
      </c>
      <c r="AG1129" s="0" t="n">
        <v>100</v>
      </c>
      <c r="AH1129" s="0" t="n">
        <v>0.65</v>
      </c>
      <c r="AI1129" s="0" t="s">
        <v>806</v>
      </c>
      <c r="AK1129" s="0" t="s">
        <v>46</v>
      </c>
    </row>
    <row r="1130" customFormat="false" ht="12.8" hidden="false" customHeight="false" outlineLevel="0" collapsed="false">
      <c r="A1130" s="0" t="s">
        <v>799</v>
      </c>
      <c r="B1130" s="0" t="n">
        <v>2093</v>
      </c>
      <c r="C1130" s="0" t="s">
        <v>38</v>
      </c>
      <c r="D1130" s="0" t="s">
        <v>807</v>
      </c>
      <c r="K1130" s="0" t="n">
        <v>6.3756</v>
      </c>
      <c r="L1130" s="0" t="n">
        <v>0</v>
      </c>
      <c r="M1130" s="0" t="n">
        <v>23.6</v>
      </c>
      <c r="N1130" s="0" t="n">
        <v>0</v>
      </c>
      <c r="O1130" s="0" t="n">
        <v>0.9</v>
      </c>
      <c r="P1130" s="0" t="n">
        <v>5.3</v>
      </c>
      <c r="Q1130" s="0" t="n">
        <v>0.4</v>
      </c>
      <c r="R1130" s="0" t="s">
        <v>41</v>
      </c>
      <c r="S1130" s="0" t="s">
        <v>41</v>
      </c>
      <c r="T1130" s="0" t="s">
        <v>41</v>
      </c>
      <c r="U1130" s="0" t="s">
        <v>41</v>
      </c>
      <c r="V1130" s="0" t="s">
        <v>41</v>
      </c>
      <c r="W1130" s="0" t="s">
        <v>41</v>
      </c>
      <c r="X1130" s="0" t="s">
        <v>41</v>
      </c>
      <c r="Y1130" s="0" t="s">
        <v>40</v>
      </c>
      <c r="Z1130" s="0" t="s">
        <v>40</v>
      </c>
      <c r="AA1130" s="0" t="s">
        <v>40</v>
      </c>
      <c r="AB1130" s="0" t="s">
        <v>40</v>
      </c>
      <c r="AC1130" s="0" t="s">
        <v>40</v>
      </c>
      <c r="AD1130" s="0" t="s">
        <v>40</v>
      </c>
      <c r="AG1130" s="0" t="n">
        <v>100</v>
      </c>
      <c r="AH1130" s="0" t="n">
        <v>0.65</v>
      </c>
      <c r="AI1130" s="0" t="s">
        <v>806</v>
      </c>
      <c r="AK1130" s="0" t="s">
        <v>46</v>
      </c>
    </row>
    <row r="1131" customFormat="false" ht="12.8" hidden="false" customHeight="false" outlineLevel="0" collapsed="false">
      <c r="A1131" s="0" t="s">
        <v>799</v>
      </c>
      <c r="B1131" s="0" t="n">
        <v>2093</v>
      </c>
      <c r="C1131" s="0" t="s">
        <v>38</v>
      </c>
      <c r="D1131" s="0" t="s">
        <v>808</v>
      </c>
      <c r="K1131" s="0" t="n">
        <v>6.3145</v>
      </c>
      <c r="L1131" s="0" t="n">
        <v>19</v>
      </c>
      <c r="M1131" s="0" t="n">
        <v>2.5</v>
      </c>
      <c r="N1131" s="0" t="n">
        <v>0</v>
      </c>
      <c r="O1131" s="0" t="n">
        <v>5.8</v>
      </c>
      <c r="P1131" s="0" t="n">
        <v>5.7</v>
      </c>
      <c r="Q1131" s="0" t="n">
        <v>1.5</v>
      </c>
      <c r="R1131" s="0" t="s">
        <v>41</v>
      </c>
      <c r="S1131" s="0" t="s">
        <v>41</v>
      </c>
      <c r="T1131" s="0" t="s">
        <v>41</v>
      </c>
      <c r="U1131" s="0" t="s">
        <v>41</v>
      </c>
      <c r="V1131" s="0" t="s">
        <v>41</v>
      </c>
      <c r="W1131" s="0" t="s">
        <v>41</v>
      </c>
      <c r="X1131" s="0" t="s">
        <v>41</v>
      </c>
      <c r="Y1131" s="0" t="s">
        <v>40</v>
      </c>
      <c r="Z1131" s="0" t="s">
        <v>40</v>
      </c>
      <c r="AA1131" s="0" t="s">
        <v>40</v>
      </c>
      <c r="AB1131" s="0" t="s">
        <v>40</v>
      </c>
      <c r="AC1131" s="0" t="s">
        <v>40</v>
      </c>
      <c r="AD1131" s="0" t="s">
        <v>40</v>
      </c>
      <c r="AG1131" s="0" t="n">
        <v>100</v>
      </c>
      <c r="AH1131" s="0" t="n">
        <v>0.65</v>
      </c>
      <c r="AI1131" s="0" t="s">
        <v>806</v>
      </c>
      <c r="AK1131" s="0" t="s">
        <v>46</v>
      </c>
    </row>
    <row r="1132" customFormat="false" ht="12.8" hidden="false" customHeight="false" outlineLevel="0" collapsed="false">
      <c r="A1132" s="0" t="s">
        <v>799</v>
      </c>
      <c r="B1132" s="0" t="n">
        <v>2093</v>
      </c>
      <c r="C1132" s="0" t="s">
        <v>38</v>
      </c>
      <c r="D1132" s="0" t="s">
        <v>809</v>
      </c>
      <c r="K1132" s="0" t="n">
        <v>6.2785</v>
      </c>
      <c r="L1132" s="0" t="n">
        <v>24.5</v>
      </c>
      <c r="M1132" s="0" t="n">
        <v>20.4</v>
      </c>
      <c r="N1132" s="0" t="n">
        <v>0</v>
      </c>
      <c r="O1132" s="0" t="n">
        <v>1.4</v>
      </c>
      <c r="P1132" s="0" t="n">
        <v>3.7</v>
      </c>
      <c r="Q1132" s="0" t="n">
        <v>0.4</v>
      </c>
      <c r="R1132" s="0" t="s">
        <v>41</v>
      </c>
      <c r="S1132" s="0" t="s">
        <v>41</v>
      </c>
      <c r="T1132" s="0" t="s">
        <v>41</v>
      </c>
      <c r="U1132" s="0" t="s">
        <v>41</v>
      </c>
      <c r="V1132" s="0" t="s">
        <v>41</v>
      </c>
      <c r="W1132" s="0" t="s">
        <v>41</v>
      </c>
      <c r="X1132" s="0" t="s">
        <v>41</v>
      </c>
      <c r="Y1132" s="0" t="s">
        <v>40</v>
      </c>
      <c r="Z1132" s="0" t="s">
        <v>40</v>
      </c>
      <c r="AA1132" s="0" t="s">
        <v>40</v>
      </c>
      <c r="AB1132" s="0" t="s">
        <v>40</v>
      </c>
      <c r="AC1132" s="0" t="s">
        <v>40</v>
      </c>
      <c r="AD1132" s="0" t="s">
        <v>40</v>
      </c>
      <c r="AG1132" s="0" t="n">
        <v>100</v>
      </c>
      <c r="AH1132" s="0" t="n">
        <v>0.65</v>
      </c>
      <c r="AI1132" s="0" t="s">
        <v>806</v>
      </c>
      <c r="AK1132" s="0" t="s">
        <v>46</v>
      </c>
    </row>
    <row r="1133" customFormat="false" ht="12.8" hidden="false" customHeight="false" outlineLevel="0" collapsed="false">
      <c r="A1133" s="0" t="s">
        <v>799</v>
      </c>
      <c r="B1133" s="0" t="n">
        <v>2093</v>
      </c>
      <c r="C1133" s="0" t="s">
        <v>38</v>
      </c>
      <c r="D1133" s="0" t="s">
        <v>810</v>
      </c>
      <c r="E1133" s="0" t="n">
        <v>0</v>
      </c>
      <c r="F1133" s="0" t="n">
        <v>10.6</v>
      </c>
      <c r="G1133" s="0" t="n">
        <v>11</v>
      </c>
      <c r="K1133" s="0" t="n">
        <v>4.1934</v>
      </c>
      <c r="L1133" s="0" t="n">
        <v>0.9</v>
      </c>
      <c r="M1133" s="0" t="n">
        <v>1.4</v>
      </c>
      <c r="N1133" s="0" t="n">
        <v>0</v>
      </c>
      <c r="O1133" s="0" t="n">
        <v>10</v>
      </c>
      <c r="P1133" s="0" t="n">
        <v>6.2</v>
      </c>
      <c r="Q1133" s="0" t="n">
        <v>0</v>
      </c>
      <c r="R1133" s="0" t="s">
        <v>40</v>
      </c>
      <c r="S1133" s="0" t="s">
        <v>40</v>
      </c>
      <c r="T1133" s="0" t="s">
        <v>40</v>
      </c>
      <c r="U1133" s="0" t="s">
        <v>41</v>
      </c>
      <c r="V1133" s="0" t="s">
        <v>41</v>
      </c>
      <c r="W1133" s="0" t="s">
        <v>41</v>
      </c>
      <c r="X1133" s="0" t="s">
        <v>41</v>
      </c>
      <c r="Y1133" s="0" t="s">
        <v>40</v>
      </c>
      <c r="Z1133" s="0" t="s">
        <v>40</v>
      </c>
      <c r="AA1133" s="0" t="s">
        <v>40</v>
      </c>
      <c r="AB1133" s="0" t="s">
        <v>40</v>
      </c>
      <c r="AC1133" s="0" t="s">
        <v>40</v>
      </c>
      <c r="AD1133" s="0" t="s">
        <v>40</v>
      </c>
      <c r="AG1133" s="0" t="n">
        <v>50</v>
      </c>
      <c r="AH1133" s="0" t="n">
        <v>0.65</v>
      </c>
      <c r="AI1133" s="0" t="s">
        <v>811</v>
      </c>
      <c r="AK1133" s="0" t="s">
        <v>46</v>
      </c>
    </row>
    <row r="1134" customFormat="false" ht="12.8" hidden="false" customHeight="false" outlineLevel="0" collapsed="false">
      <c r="A1134" s="0" t="s">
        <v>799</v>
      </c>
      <c r="B1134" s="0" t="n">
        <v>2093</v>
      </c>
      <c r="C1134" s="0" t="s">
        <v>38</v>
      </c>
      <c r="D1134" s="0" t="s">
        <v>812</v>
      </c>
      <c r="E1134" s="0" t="n">
        <v>0</v>
      </c>
      <c r="F1134" s="0" t="n">
        <v>10.7</v>
      </c>
      <c r="G1134" s="0" t="n">
        <v>11.3</v>
      </c>
      <c r="H1134" s="0" t="n">
        <v>31.9</v>
      </c>
      <c r="K1134" s="0" t="n">
        <v>4.3549</v>
      </c>
      <c r="L1134" s="0" t="n">
        <v>26.6</v>
      </c>
      <c r="M1134" s="0" t="n">
        <v>13.5</v>
      </c>
      <c r="N1134" s="0" t="n">
        <v>0</v>
      </c>
      <c r="O1134" s="0" t="n">
        <v>1.4</v>
      </c>
      <c r="P1134" s="0" t="n">
        <v>4.2</v>
      </c>
      <c r="Q1134" s="0" t="n">
        <v>0.7</v>
      </c>
      <c r="R1134" s="0" t="s">
        <v>40</v>
      </c>
      <c r="S1134" s="0" t="s">
        <v>40</v>
      </c>
      <c r="T1134" s="0" t="s">
        <v>40</v>
      </c>
      <c r="U1134" s="0" t="s">
        <v>40</v>
      </c>
      <c r="V1134" s="0" t="s">
        <v>41</v>
      </c>
      <c r="W1134" s="0" t="s">
        <v>41</v>
      </c>
      <c r="X1134" s="0" t="s">
        <v>41</v>
      </c>
      <c r="Y1134" s="0" t="s">
        <v>40</v>
      </c>
      <c r="Z1134" s="0" t="s">
        <v>40</v>
      </c>
      <c r="AA1134" s="0" t="s">
        <v>40</v>
      </c>
      <c r="AB1134" s="0" t="s">
        <v>40</v>
      </c>
      <c r="AC1134" s="0" t="s">
        <v>40</v>
      </c>
      <c r="AD1134" s="0" t="s">
        <v>40</v>
      </c>
      <c r="AG1134" s="0" t="n">
        <v>100</v>
      </c>
      <c r="AH1134" s="0" t="n">
        <v>0.65</v>
      </c>
      <c r="AI1134" s="0" t="s">
        <v>811</v>
      </c>
      <c r="AK1134" s="0" t="s">
        <v>46</v>
      </c>
    </row>
    <row r="1135" customFormat="false" ht="12.8" hidden="false" customHeight="false" outlineLevel="0" collapsed="false">
      <c r="A1135" s="0" t="s">
        <v>799</v>
      </c>
      <c r="B1135" s="0" t="n">
        <v>2093</v>
      </c>
      <c r="C1135" s="0" t="s">
        <v>38</v>
      </c>
      <c r="D1135" s="0" t="s">
        <v>813</v>
      </c>
      <c r="E1135" s="0" t="n">
        <v>0</v>
      </c>
      <c r="F1135" s="0" t="n">
        <v>10.7</v>
      </c>
      <c r="K1135" s="0" t="n">
        <v>5.3881</v>
      </c>
      <c r="L1135" s="0" t="n">
        <v>20.4</v>
      </c>
      <c r="M1135" s="0" t="n">
        <v>18</v>
      </c>
      <c r="N1135" s="0" t="n">
        <v>0</v>
      </c>
      <c r="O1135" s="0" t="n">
        <v>3.5</v>
      </c>
      <c r="P1135" s="0" t="n">
        <v>3.2</v>
      </c>
      <c r="Q1135" s="0" t="n">
        <v>0</v>
      </c>
      <c r="R1135" s="0" t="s">
        <v>40</v>
      </c>
      <c r="S1135" s="0" t="s">
        <v>40</v>
      </c>
      <c r="T1135" s="0" t="s">
        <v>41</v>
      </c>
      <c r="U1135" s="0" t="s">
        <v>41</v>
      </c>
      <c r="V1135" s="0" t="s">
        <v>41</v>
      </c>
      <c r="W1135" s="0" t="s">
        <v>41</v>
      </c>
      <c r="X1135" s="0" t="s">
        <v>41</v>
      </c>
      <c r="Y1135" s="0" t="s">
        <v>40</v>
      </c>
      <c r="Z1135" s="0" t="s">
        <v>40</v>
      </c>
      <c r="AA1135" s="0" t="s">
        <v>40</v>
      </c>
      <c r="AB1135" s="0" t="s">
        <v>40</v>
      </c>
      <c r="AC1135" s="0" t="s">
        <v>40</v>
      </c>
      <c r="AD1135" s="0" t="s">
        <v>40</v>
      </c>
      <c r="AG1135" s="0" t="n">
        <v>100</v>
      </c>
      <c r="AH1135" s="0" t="n">
        <v>0.65</v>
      </c>
      <c r="AI1135" s="0" t="s">
        <v>811</v>
      </c>
      <c r="AK1135" s="0" t="s">
        <v>46</v>
      </c>
    </row>
    <row r="1136" customFormat="false" ht="12.8" hidden="false" customHeight="false" outlineLevel="0" collapsed="false">
      <c r="A1136" s="0" t="s">
        <v>799</v>
      </c>
      <c r="B1136" s="0" t="n">
        <v>2093</v>
      </c>
      <c r="C1136" s="0" t="s">
        <v>38</v>
      </c>
      <c r="D1136" s="0" t="s">
        <v>814</v>
      </c>
      <c r="E1136" s="0" t="n">
        <v>0.5</v>
      </c>
      <c r="F1136" s="0" t="n">
        <v>12.3</v>
      </c>
      <c r="G1136" s="0" t="n">
        <v>12.5</v>
      </c>
      <c r="K1136" s="0" t="n">
        <v>5.5613</v>
      </c>
      <c r="L1136" s="0" t="n">
        <v>0.775</v>
      </c>
      <c r="M1136" s="0" t="n">
        <v>25.4</v>
      </c>
      <c r="N1136" s="0" t="n">
        <v>0</v>
      </c>
      <c r="O1136" s="0" t="n">
        <v>0.1</v>
      </c>
      <c r="P1136" s="0" t="n">
        <v>6.8</v>
      </c>
      <c r="Q1136" s="0" t="n">
        <v>1.8</v>
      </c>
      <c r="R1136" s="0" t="s">
        <v>40</v>
      </c>
      <c r="S1136" s="0" t="s">
        <v>40</v>
      </c>
      <c r="T1136" s="0" t="s">
        <v>40</v>
      </c>
      <c r="U1136" s="0" t="s">
        <v>41</v>
      </c>
      <c r="V1136" s="0" t="s">
        <v>41</v>
      </c>
      <c r="W1136" s="0" t="s">
        <v>41</v>
      </c>
      <c r="X1136" s="0" t="s">
        <v>41</v>
      </c>
      <c r="Y1136" s="0" t="s">
        <v>41</v>
      </c>
      <c r="Z1136" s="0" t="s">
        <v>40</v>
      </c>
      <c r="AA1136" s="0" t="s">
        <v>40</v>
      </c>
      <c r="AB1136" s="0" t="s">
        <v>40</v>
      </c>
      <c r="AC1136" s="0" t="s">
        <v>40</v>
      </c>
      <c r="AD1136" s="0" t="s">
        <v>40</v>
      </c>
      <c r="AG1136" s="0" t="n">
        <v>100</v>
      </c>
      <c r="AH1136" s="0" t="n">
        <v>0.7</v>
      </c>
      <c r="AI1136" s="0" t="s">
        <v>815</v>
      </c>
      <c r="AK1136" s="0" t="s">
        <v>46</v>
      </c>
    </row>
    <row r="1137" customFormat="false" ht="12.8" hidden="false" customHeight="false" outlineLevel="0" collapsed="false">
      <c r="A1137" s="0" t="s">
        <v>799</v>
      </c>
      <c r="B1137" s="0" t="n">
        <v>2093</v>
      </c>
      <c r="C1137" s="0" t="s">
        <v>38</v>
      </c>
      <c r="D1137" s="0" t="s">
        <v>816</v>
      </c>
      <c r="E1137" s="0" t="n">
        <v>0</v>
      </c>
      <c r="F1137" s="0" t="n">
        <v>7.2</v>
      </c>
      <c r="G1137" s="0" t="n">
        <v>7.3</v>
      </c>
      <c r="H1137" s="0" t="n">
        <v>21.7</v>
      </c>
      <c r="I1137" s="0" t="n">
        <v>27.7</v>
      </c>
      <c r="J1137" s="0" t="n">
        <v>32.3</v>
      </c>
      <c r="K1137" s="0" t="n">
        <v>25.1</v>
      </c>
      <c r="L1137" s="0" t="n">
        <v>3.3</v>
      </c>
      <c r="M1137" s="0" t="n">
        <v>23.1</v>
      </c>
      <c r="N1137" s="0" t="n">
        <v>0</v>
      </c>
      <c r="O1137" s="0" t="n">
        <v>5.3</v>
      </c>
      <c r="P1137" s="0" t="n">
        <v>0</v>
      </c>
      <c r="Q1137" s="0" t="n">
        <v>0</v>
      </c>
      <c r="R1137" s="0" t="s">
        <v>40</v>
      </c>
      <c r="S1137" s="0" t="s">
        <v>40</v>
      </c>
      <c r="T1137" s="0" t="s">
        <v>40</v>
      </c>
      <c r="U1137" s="0" t="s">
        <v>40</v>
      </c>
      <c r="V1137" s="0" t="s">
        <v>40</v>
      </c>
      <c r="W1137" s="0" t="s">
        <v>40</v>
      </c>
      <c r="X1137" s="0" t="s">
        <v>40</v>
      </c>
      <c r="Y1137" s="0" t="s">
        <v>40</v>
      </c>
      <c r="Z1137" s="0" t="s">
        <v>40</v>
      </c>
      <c r="AA1137" s="0" t="s">
        <v>40</v>
      </c>
      <c r="AB1137" s="0" t="s">
        <v>40</v>
      </c>
      <c r="AC1137" s="0" t="s">
        <v>40</v>
      </c>
      <c r="AD1137" s="0" t="s">
        <v>40</v>
      </c>
      <c r="AG1137" s="0" t="n">
        <v>50</v>
      </c>
      <c r="AH1137" s="0" t="n">
        <v>0.6</v>
      </c>
      <c r="AI1137" s="0" t="s">
        <v>817</v>
      </c>
      <c r="AK1137" s="0" t="s">
        <v>46</v>
      </c>
    </row>
    <row r="1138" customFormat="false" ht="12.8" hidden="false" customHeight="false" outlineLevel="0" collapsed="false">
      <c r="A1138" s="0" t="s">
        <v>799</v>
      </c>
      <c r="B1138" s="0" t="n">
        <v>2093</v>
      </c>
      <c r="C1138" s="0" t="s">
        <v>38</v>
      </c>
      <c r="D1138" s="0" t="s">
        <v>818</v>
      </c>
      <c r="E1138" s="0" t="n">
        <v>0</v>
      </c>
      <c r="F1138" s="0" t="n">
        <v>12.6</v>
      </c>
      <c r="G1138" s="0" t="n">
        <v>7</v>
      </c>
      <c r="H1138" s="0" t="n">
        <v>20</v>
      </c>
      <c r="I1138" s="0" t="n">
        <v>34.2</v>
      </c>
      <c r="J1138" s="0" t="n">
        <v>47.2</v>
      </c>
      <c r="K1138" s="0" t="n">
        <v>49.6</v>
      </c>
      <c r="L1138" s="0" t="n">
        <v>4.5</v>
      </c>
      <c r="M1138" s="0" t="n">
        <v>27.2</v>
      </c>
      <c r="N1138" s="0" t="n">
        <v>0</v>
      </c>
      <c r="O1138" s="0" t="n">
        <v>0.9</v>
      </c>
      <c r="P1138" s="0" t="n">
        <v>0</v>
      </c>
      <c r="Q1138" s="0" t="n">
        <v>0</v>
      </c>
      <c r="R1138" s="0" t="s">
        <v>40</v>
      </c>
      <c r="S1138" s="0" t="s">
        <v>40</v>
      </c>
      <c r="T1138" s="0" t="s">
        <v>40</v>
      </c>
      <c r="U1138" s="0" t="s">
        <v>40</v>
      </c>
      <c r="V1138" s="0" t="s">
        <v>40</v>
      </c>
      <c r="W1138" s="0" t="s">
        <v>40</v>
      </c>
      <c r="X1138" s="0" t="s">
        <v>40</v>
      </c>
      <c r="Y1138" s="0" t="s">
        <v>40</v>
      </c>
      <c r="Z1138" s="0" t="s">
        <v>40</v>
      </c>
      <c r="AA1138" s="0" t="s">
        <v>40</v>
      </c>
      <c r="AB1138" s="0" t="s">
        <v>40</v>
      </c>
      <c r="AC1138" s="0" t="s">
        <v>40</v>
      </c>
      <c r="AD1138" s="0" t="s">
        <v>40</v>
      </c>
      <c r="AG1138" s="0" t="n">
        <v>100</v>
      </c>
      <c r="AH1138" s="0" t="n">
        <v>0.7</v>
      </c>
      <c r="AI1138" s="0" t="s">
        <v>817</v>
      </c>
      <c r="AK1138" s="0" t="s">
        <v>46</v>
      </c>
    </row>
    <row r="1139" customFormat="false" ht="12.8" hidden="false" customHeight="false" outlineLevel="0" collapsed="false">
      <c r="A1139" s="0" t="s">
        <v>799</v>
      </c>
      <c r="B1139" s="0" t="n">
        <v>2093</v>
      </c>
      <c r="C1139" s="0" t="s">
        <v>38</v>
      </c>
      <c r="D1139" s="0" t="s">
        <v>819</v>
      </c>
      <c r="E1139" s="0" t="n">
        <v>0.5</v>
      </c>
      <c r="F1139" s="0" t="n">
        <v>12.3</v>
      </c>
      <c r="G1139" s="0" t="n">
        <v>12.6</v>
      </c>
      <c r="H1139" s="0" t="n">
        <v>30.8</v>
      </c>
      <c r="I1139" s="0" t="n">
        <v>34.5</v>
      </c>
      <c r="J1139" s="0" t="n">
        <v>48.4</v>
      </c>
      <c r="K1139" s="0" t="n">
        <v>52.4</v>
      </c>
      <c r="L1139" s="0" t="n">
        <v>10</v>
      </c>
      <c r="M1139" s="0" t="n">
        <v>25.7</v>
      </c>
      <c r="N1139" s="0" t="n">
        <v>0</v>
      </c>
      <c r="O1139" s="0" t="n">
        <v>1.8</v>
      </c>
      <c r="P1139" s="0" t="n">
        <v>4.6</v>
      </c>
      <c r="Q1139" s="0" t="n">
        <v>0.3</v>
      </c>
      <c r="R1139" s="0" t="s">
        <v>40</v>
      </c>
      <c r="S1139" s="0" t="s">
        <v>40</v>
      </c>
      <c r="T1139" s="0" t="s">
        <v>40</v>
      </c>
      <c r="U1139" s="0" t="s">
        <v>40</v>
      </c>
      <c r="V1139" s="0" t="s">
        <v>40</v>
      </c>
      <c r="W1139" s="0" t="s">
        <v>40</v>
      </c>
      <c r="X1139" s="0" t="s">
        <v>40</v>
      </c>
      <c r="Y1139" s="0" t="s">
        <v>40</v>
      </c>
      <c r="Z1139" s="0" t="s">
        <v>40</v>
      </c>
      <c r="AA1139" s="0" t="s">
        <v>40</v>
      </c>
      <c r="AB1139" s="0" t="s">
        <v>40</v>
      </c>
      <c r="AC1139" s="0" t="s">
        <v>40</v>
      </c>
      <c r="AD1139" s="0" t="s">
        <v>40</v>
      </c>
      <c r="AG1139" s="0" t="n">
        <v>100</v>
      </c>
      <c r="AH1139" s="0" t="n">
        <v>0.7</v>
      </c>
      <c r="AI1139" s="0" t="s">
        <v>817</v>
      </c>
      <c r="AK1139" s="0" t="s">
        <v>46</v>
      </c>
    </row>
    <row r="1140" customFormat="false" ht="12.8" hidden="false" customHeight="false" outlineLevel="0" collapsed="false">
      <c r="A1140" s="0" t="s">
        <v>799</v>
      </c>
      <c r="B1140" s="0" t="n">
        <v>2093</v>
      </c>
      <c r="C1140" s="0" t="s">
        <v>38</v>
      </c>
      <c r="D1140" s="0" t="s">
        <v>820</v>
      </c>
      <c r="E1140" s="0" t="n">
        <v>0.7</v>
      </c>
      <c r="F1140" s="0" t="n">
        <v>12.2</v>
      </c>
      <c r="G1140" s="0" t="n">
        <v>12.3</v>
      </c>
      <c r="H1140" s="0" t="n">
        <v>34.1</v>
      </c>
      <c r="I1140" s="0" t="n">
        <v>56.1</v>
      </c>
      <c r="J1140" s="0" t="n">
        <v>45.4</v>
      </c>
      <c r="K1140" s="0" t="n">
        <v>49.1</v>
      </c>
      <c r="L1140" s="0" t="n">
        <v>4.3</v>
      </c>
      <c r="M1140" s="0" t="n">
        <v>22.1</v>
      </c>
      <c r="N1140" s="0" t="n">
        <v>0</v>
      </c>
      <c r="O1140" s="0" t="n">
        <v>0</v>
      </c>
      <c r="P1140" s="0" t="n">
        <v>3</v>
      </c>
      <c r="Q1140" s="0" t="n">
        <v>0.1</v>
      </c>
      <c r="R1140" s="0" t="s">
        <v>40</v>
      </c>
      <c r="S1140" s="0" t="s">
        <v>40</v>
      </c>
      <c r="T1140" s="0" t="s">
        <v>40</v>
      </c>
      <c r="U1140" s="0" t="s">
        <v>40</v>
      </c>
      <c r="V1140" s="0" t="s">
        <v>40</v>
      </c>
      <c r="W1140" s="0" t="s">
        <v>40</v>
      </c>
      <c r="X1140" s="0" t="s">
        <v>40</v>
      </c>
      <c r="Y1140" s="0" t="s">
        <v>40</v>
      </c>
      <c r="Z1140" s="0" t="s">
        <v>40</v>
      </c>
      <c r="AA1140" s="0" t="s">
        <v>40</v>
      </c>
      <c r="AB1140" s="0" t="s">
        <v>40</v>
      </c>
      <c r="AC1140" s="0" t="s">
        <v>40</v>
      </c>
      <c r="AD1140" s="0" t="s">
        <v>40</v>
      </c>
      <c r="AG1140" s="0" t="n">
        <v>100</v>
      </c>
      <c r="AH1140" s="0" t="n">
        <v>0.7</v>
      </c>
      <c r="AI1140" s="0" t="s">
        <v>817</v>
      </c>
      <c r="AK1140" s="0" t="s">
        <v>46</v>
      </c>
    </row>
    <row r="1141" customFormat="false" ht="12.8" hidden="false" customHeight="false" outlineLevel="0" collapsed="false">
      <c r="A1141" s="0" t="s">
        <v>799</v>
      </c>
      <c r="B1141" s="0" t="n">
        <v>2093</v>
      </c>
      <c r="C1141" s="0" t="s">
        <v>38</v>
      </c>
      <c r="D1141" s="0" t="s">
        <v>821</v>
      </c>
      <c r="E1141" s="0" t="n">
        <v>0.4</v>
      </c>
      <c r="F1141" s="0" t="n">
        <v>10</v>
      </c>
      <c r="G1141" s="0" t="n">
        <v>10.2</v>
      </c>
      <c r="H1141" s="0" t="n">
        <v>29.2</v>
      </c>
      <c r="I1141" s="0" t="n">
        <v>34.5</v>
      </c>
      <c r="J1141" s="0" t="n">
        <v>59.8</v>
      </c>
      <c r="K1141" s="0" t="n">
        <v>81</v>
      </c>
      <c r="L1141" s="0" t="n">
        <v>14.5</v>
      </c>
      <c r="M1141" s="0" t="n">
        <v>15.9</v>
      </c>
      <c r="N1141" s="0" t="n">
        <v>0</v>
      </c>
      <c r="O1141" s="0" t="n">
        <v>5.4</v>
      </c>
      <c r="P1141" s="0" t="n">
        <v>4.5</v>
      </c>
      <c r="Q1141" s="0" t="n">
        <v>0.9</v>
      </c>
      <c r="R1141" s="0" t="s">
        <v>40</v>
      </c>
      <c r="S1141" s="0" t="s">
        <v>40</v>
      </c>
      <c r="T1141" s="0" t="s">
        <v>40</v>
      </c>
      <c r="U1141" s="0" t="s">
        <v>40</v>
      </c>
      <c r="V1141" s="0" t="s">
        <v>40</v>
      </c>
      <c r="W1141" s="0" t="s">
        <v>40</v>
      </c>
      <c r="X1141" s="0" t="s">
        <v>40</v>
      </c>
      <c r="Y1141" s="0" t="s">
        <v>40</v>
      </c>
      <c r="Z1141" s="0" t="s">
        <v>40</v>
      </c>
      <c r="AA1141" s="0" t="s">
        <v>40</v>
      </c>
      <c r="AB1141" s="0" t="s">
        <v>40</v>
      </c>
      <c r="AC1141" s="0" t="s">
        <v>40</v>
      </c>
      <c r="AD1141" s="0" t="s">
        <v>40</v>
      </c>
      <c r="AG1141" s="0" t="n">
        <v>100</v>
      </c>
      <c r="AH1141" s="0" t="n">
        <v>0.65</v>
      </c>
      <c r="AI1141" s="0" t="s">
        <v>817</v>
      </c>
      <c r="AK1141" s="0" t="s">
        <v>46</v>
      </c>
    </row>
    <row r="1142" customFormat="false" ht="12.8" hidden="false" customHeight="false" outlineLevel="0" collapsed="false">
      <c r="A1142" s="0" t="s">
        <v>799</v>
      </c>
      <c r="B1142" s="0" t="n">
        <v>2093</v>
      </c>
      <c r="C1142" s="0" t="s">
        <v>38</v>
      </c>
      <c r="D1142" s="0" t="s">
        <v>822</v>
      </c>
      <c r="E1142" s="0" t="n">
        <v>0</v>
      </c>
      <c r="F1142" s="0" t="n">
        <v>10.7</v>
      </c>
      <c r="G1142" s="0" t="n">
        <v>6.1</v>
      </c>
      <c r="H1142" s="0" t="n">
        <v>17</v>
      </c>
      <c r="I1142" s="0" t="n">
        <v>49.7</v>
      </c>
      <c r="J1142" s="0" t="n">
        <v>41.1</v>
      </c>
      <c r="K1142" s="0" t="n">
        <v>41.6</v>
      </c>
      <c r="L1142" s="0" t="n">
        <v>4.2</v>
      </c>
      <c r="M1142" s="0" t="n">
        <v>20.1</v>
      </c>
      <c r="N1142" s="0" t="n">
        <v>0</v>
      </c>
      <c r="O1142" s="0" t="n">
        <v>0.8</v>
      </c>
      <c r="P1142" s="0" t="n">
        <v>4</v>
      </c>
      <c r="Q1142" s="0" t="n">
        <v>0.1</v>
      </c>
      <c r="R1142" s="0" t="s">
        <v>40</v>
      </c>
      <c r="S1142" s="0" t="s">
        <v>40</v>
      </c>
      <c r="T1142" s="0" t="s">
        <v>40</v>
      </c>
      <c r="U1142" s="0" t="s">
        <v>40</v>
      </c>
      <c r="V1142" s="0" t="s">
        <v>40</v>
      </c>
      <c r="W1142" s="0" t="s">
        <v>40</v>
      </c>
      <c r="X1142" s="0" t="s">
        <v>40</v>
      </c>
      <c r="Y1142" s="0" t="s">
        <v>40</v>
      </c>
      <c r="Z1142" s="0" t="s">
        <v>40</v>
      </c>
      <c r="AA1142" s="0" t="s">
        <v>40</v>
      </c>
      <c r="AB1142" s="0" t="s">
        <v>40</v>
      </c>
      <c r="AC1142" s="0" t="s">
        <v>40</v>
      </c>
      <c r="AD1142" s="0" t="s">
        <v>40</v>
      </c>
      <c r="AG1142" s="0" t="n">
        <v>100</v>
      </c>
      <c r="AH1142" s="0" t="n">
        <v>0.65</v>
      </c>
      <c r="AI1142" s="0" t="s">
        <v>817</v>
      </c>
      <c r="AK1142" s="0" t="s">
        <v>46</v>
      </c>
    </row>
    <row r="1143" customFormat="false" ht="12.8" hidden="false" customHeight="false" outlineLevel="0" collapsed="false">
      <c r="A1143" s="0" t="s">
        <v>799</v>
      </c>
      <c r="B1143" s="0" t="n">
        <v>2093</v>
      </c>
      <c r="C1143" s="0" t="s">
        <v>38</v>
      </c>
      <c r="D1143" s="0" t="s">
        <v>823</v>
      </c>
      <c r="E1143" s="0" t="n">
        <v>0.4</v>
      </c>
      <c r="F1143" s="0" t="n">
        <v>10</v>
      </c>
      <c r="G1143" s="0" t="n">
        <v>10.1</v>
      </c>
      <c r="H1143" s="0" t="n">
        <v>28</v>
      </c>
      <c r="I1143" s="0" t="n">
        <v>30</v>
      </c>
      <c r="J1143" s="0" t="n">
        <v>53</v>
      </c>
      <c r="K1143" s="0" t="n">
        <v>43.1</v>
      </c>
      <c r="L1143" s="0" t="n">
        <v>3.1</v>
      </c>
      <c r="M1143" s="0" t="n">
        <v>20.1</v>
      </c>
      <c r="N1143" s="0" t="n">
        <v>0</v>
      </c>
      <c r="O1143" s="0" t="n">
        <v>7.3</v>
      </c>
      <c r="P1143" s="0" t="n">
        <v>2.8</v>
      </c>
      <c r="Q1143" s="0" t="n">
        <v>0</v>
      </c>
      <c r="R1143" s="0" t="s">
        <v>40</v>
      </c>
      <c r="S1143" s="0" t="s">
        <v>40</v>
      </c>
      <c r="T1143" s="0" t="s">
        <v>40</v>
      </c>
      <c r="U1143" s="0" t="s">
        <v>40</v>
      </c>
      <c r="V1143" s="0" t="s">
        <v>40</v>
      </c>
      <c r="W1143" s="0" t="s">
        <v>40</v>
      </c>
      <c r="X1143" s="0" t="s">
        <v>40</v>
      </c>
      <c r="Y1143" s="0" t="s">
        <v>40</v>
      </c>
      <c r="Z1143" s="0" t="s">
        <v>40</v>
      </c>
      <c r="AA1143" s="0" t="s">
        <v>40</v>
      </c>
      <c r="AB1143" s="0" t="s">
        <v>40</v>
      </c>
      <c r="AC1143" s="0" t="s">
        <v>40</v>
      </c>
      <c r="AD1143" s="0" t="s">
        <v>40</v>
      </c>
      <c r="AG1143" s="0" t="n">
        <v>50</v>
      </c>
      <c r="AH1143" s="0" t="n">
        <v>0.65</v>
      </c>
      <c r="AI1143" s="0" t="s">
        <v>817</v>
      </c>
      <c r="AK1143" s="0" t="s">
        <v>46</v>
      </c>
    </row>
    <row r="1144" customFormat="false" ht="12.8" hidden="false" customHeight="false" outlineLevel="0" collapsed="false">
      <c r="A1144" s="0" t="s">
        <v>799</v>
      </c>
      <c r="B1144" s="0" t="s">
        <v>781</v>
      </c>
      <c r="C1144" s="0" t="s">
        <v>38</v>
      </c>
      <c r="D1144" s="0" t="s">
        <v>800</v>
      </c>
      <c r="K1144" s="0" t="n">
        <v>7.8094</v>
      </c>
      <c r="L1144" s="0" t="n">
        <v>0</v>
      </c>
      <c r="M1144" s="0" t="n">
        <v>24.39285714</v>
      </c>
      <c r="N1144" s="0" t="n">
        <v>14.89285714</v>
      </c>
      <c r="O1144" s="0" t="n">
        <v>23.25</v>
      </c>
      <c r="P1144" s="0" t="n">
        <v>4</v>
      </c>
      <c r="Q1144" s="0" t="n">
        <v>0</v>
      </c>
      <c r="R1144" s="0" t="s">
        <v>41</v>
      </c>
      <c r="S1144" s="0" t="s">
        <v>41</v>
      </c>
      <c r="T1144" s="0" t="s">
        <v>41</v>
      </c>
      <c r="U1144" s="0" t="s">
        <v>41</v>
      </c>
      <c r="V1144" s="0" t="s">
        <v>41</v>
      </c>
      <c r="W1144" s="0" t="s">
        <v>41</v>
      </c>
      <c r="X1144" s="0" t="s">
        <v>41</v>
      </c>
      <c r="Y1144" s="0" t="s">
        <v>40</v>
      </c>
      <c r="Z1144" s="0" t="s">
        <v>40</v>
      </c>
      <c r="AA1144" s="0" t="s">
        <v>40</v>
      </c>
      <c r="AB1144" s="0" t="s">
        <v>40</v>
      </c>
      <c r="AC1144" s="0" t="s">
        <v>40</v>
      </c>
      <c r="AD1144" s="0" t="s">
        <v>40</v>
      </c>
      <c r="AG1144" s="0" t="n">
        <v>100</v>
      </c>
      <c r="AH1144" s="0" t="n">
        <v>0.75</v>
      </c>
      <c r="AI1144" s="0" t="s">
        <v>801</v>
      </c>
      <c r="AK1144" s="0" t="s">
        <v>46</v>
      </c>
    </row>
    <row r="1145" customFormat="false" ht="12.8" hidden="false" customHeight="false" outlineLevel="0" collapsed="false">
      <c r="A1145" s="0" t="s">
        <v>799</v>
      </c>
      <c r="B1145" s="0" t="s">
        <v>781</v>
      </c>
      <c r="C1145" s="0" t="s">
        <v>38</v>
      </c>
      <c r="D1145" s="0" t="s">
        <v>802</v>
      </c>
      <c r="I1145" s="0" t="n">
        <v>2.2069</v>
      </c>
      <c r="K1145" s="0" t="n">
        <v>5.762</v>
      </c>
      <c r="L1145" s="0" t="n">
        <v>0</v>
      </c>
      <c r="M1145" s="0" t="n">
        <v>19.28571429</v>
      </c>
      <c r="N1145" s="0" t="n">
        <v>14.82142857</v>
      </c>
      <c r="O1145" s="0" t="n">
        <v>23.25</v>
      </c>
      <c r="P1145" s="0" t="n">
        <v>4</v>
      </c>
      <c r="Q1145" s="0" t="n">
        <v>0</v>
      </c>
      <c r="R1145" s="0" t="s">
        <v>41</v>
      </c>
      <c r="S1145" s="0" t="s">
        <v>41</v>
      </c>
      <c r="T1145" s="0" t="s">
        <v>41</v>
      </c>
      <c r="U1145" s="0" t="s">
        <v>41</v>
      </c>
      <c r="V1145" s="0" t="s">
        <v>41</v>
      </c>
      <c r="W1145" s="0" t="s">
        <v>41</v>
      </c>
      <c r="X1145" s="0" t="s">
        <v>41</v>
      </c>
      <c r="Y1145" s="0" t="s">
        <v>40</v>
      </c>
      <c r="Z1145" s="0" t="s">
        <v>40</v>
      </c>
      <c r="AA1145" s="0" t="s">
        <v>40</v>
      </c>
      <c r="AB1145" s="0" t="s">
        <v>40</v>
      </c>
      <c r="AC1145" s="0" t="s">
        <v>40</v>
      </c>
      <c r="AD1145" s="0" t="s">
        <v>40</v>
      </c>
      <c r="AG1145" s="0" t="n">
        <v>100</v>
      </c>
      <c r="AH1145" s="0" t="n">
        <v>0.75</v>
      </c>
      <c r="AI1145" s="0" t="s">
        <v>801</v>
      </c>
      <c r="AK1145" s="0" t="s">
        <v>46</v>
      </c>
    </row>
    <row r="1146" customFormat="false" ht="12.8" hidden="false" customHeight="false" outlineLevel="0" collapsed="false">
      <c r="A1146" s="0" t="s">
        <v>799</v>
      </c>
      <c r="B1146" s="0" t="s">
        <v>781</v>
      </c>
      <c r="C1146" s="0" t="s">
        <v>38</v>
      </c>
      <c r="D1146" s="0" t="s">
        <v>803</v>
      </c>
      <c r="K1146" s="0" t="n">
        <v>7.0609</v>
      </c>
      <c r="L1146" s="0" t="n">
        <v>0</v>
      </c>
      <c r="M1146" s="0" t="n">
        <v>17.53571429</v>
      </c>
      <c r="N1146" s="0" t="n">
        <v>12</v>
      </c>
      <c r="O1146" s="0" t="n">
        <v>20</v>
      </c>
      <c r="P1146" s="0" t="n">
        <v>5.428571429</v>
      </c>
      <c r="Q1146" s="0" t="n">
        <v>0</v>
      </c>
      <c r="R1146" s="0" t="s">
        <v>41</v>
      </c>
      <c r="S1146" s="0" t="s">
        <v>41</v>
      </c>
      <c r="T1146" s="0" t="s">
        <v>41</v>
      </c>
      <c r="U1146" s="0" t="s">
        <v>41</v>
      </c>
      <c r="V1146" s="0" t="s">
        <v>41</v>
      </c>
      <c r="W1146" s="0" t="s">
        <v>41</v>
      </c>
      <c r="X1146" s="0" t="s">
        <v>41</v>
      </c>
      <c r="Y1146" s="0" t="s">
        <v>40</v>
      </c>
      <c r="Z1146" s="0" t="s">
        <v>40</v>
      </c>
      <c r="AA1146" s="0" t="s">
        <v>40</v>
      </c>
      <c r="AB1146" s="0" t="s">
        <v>40</v>
      </c>
      <c r="AC1146" s="0" t="s">
        <v>40</v>
      </c>
      <c r="AD1146" s="0" t="s">
        <v>40</v>
      </c>
      <c r="AG1146" s="0" t="n">
        <v>100</v>
      </c>
      <c r="AH1146" s="0" t="n">
        <v>0.7</v>
      </c>
      <c r="AI1146" s="0" t="s">
        <v>804</v>
      </c>
      <c r="AK1146" s="0" t="s">
        <v>46</v>
      </c>
    </row>
    <row r="1147" customFormat="false" ht="12.8" hidden="false" customHeight="false" outlineLevel="0" collapsed="false">
      <c r="A1147" s="0" t="s">
        <v>799</v>
      </c>
      <c r="B1147" s="0" t="s">
        <v>781</v>
      </c>
      <c r="C1147" s="0" t="s">
        <v>38</v>
      </c>
      <c r="D1147" s="0" t="s">
        <v>805</v>
      </c>
      <c r="I1147" s="0" t="n">
        <v>3.4251</v>
      </c>
      <c r="J1147" s="0" t="n">
        <v>34.3</v>
      </c>
      <c r="K1147" s="0" t="n">
        <v>8.9</v>
      </c>
      <c r="L1147" s="0" t="n">
        <v>0</v>
      </c>
      <c r="M1147" s="0" t="n">
        <v>15.1</v>
      </c>
      <c r="N1147" s="0" t="n">
        <v>10.2</v>
      </c>
      <c r="O1147" s="0" t="n">
        <v>10.6</v>
      </c>
      <c r="P1147" s="0" t="n">
        <v>0</v>
      </c>
      <c r="Q1147" s="0" t="n">
        <v>0</v>
      </c>
      <c r="R1147" s="0" t="s">
        <v>41</v>
      </c>
      <c r="S1147" s="0" t="s">
        <v>41</v>
      </c>
      <c r="T1147" s="0" t="s">
        <v>41</v>
      </c>
      <c r="U1147" s="0" t="s">
        <v>41</v>
      </c>
      <c r="V1147" s="0" t="s">
        <v>41</v>
      </c>
      <c r="W1147" s="0" t="s">
        <v>40</v>
      </c>
      <c r="X1147" s="0" t="s">
        <v>40</v>
      </c>
      <c r="Y1147" s="0" t="s">
        <v>40</v>
      </c>
      <c r="Z1147" s="0" t="s">
        <v>40</v>
      </c>
      <c r="AA1147" s="0" t="s">
        <v>40</v>
      </c>
      <c r="AB1147" s="0" t="s">
        <v>40</v>
      </c>
      <c r="AC1147" s="0" t="s">
        <v>40</v>
      </c>
      <c r="AD1147" s="0" t="s">
        <v>40</v>
      </c>
      <c r="AG1147" s="0" t="n">
        <v>100</v>
      </c>
      <c r="AH1147" s="0" t="n">
        <v>0.65</v>
      </c>
      <c r="AI1147" s="0" t="s">
        <v>806</v>
      </c>
      <c r="AK1147" s="0" t="s">
        <v>46</v>
      </c>
    </row>
    <row r="1148" customFormat="false" ht="12.8" hidden="false" customHeight="false" outlineLevel="0" collapsed="false">
      <c r="A1148" s="0" t="s">
        <v>799</v>
      </c>
      <c r="B1148" s="0" t="s">
        <v>781</v>
      </c>
      <c r="C1148" s="0" t="s">
        <v>38</v>
      </c>
      <c r="D1148" s="0" t="s">
        <v>807</v>
      </c>
      <c r="K1148" s="0" t="n">
        <v>6.3629</v>
      </c>
      <c r="L1148" s="0" t="n">
        <v>0</v>
      </c>
      <c r="M1148" s="0" t="n">
        <v>16.2</v>
      </c>
      <c r="N1148" s="0" t="n">
        <v>14.9</v>
      </c>
      <c r="O1148" s="0" t="n">
        <v>15.2</v>
      </c>
      <c r="P1148" s="0" t="n">
        <v>1</v>
      </c>
      <c r="Q1148" s="0" t="n">
        <v>0</v>
      </c>
      <c r="R1148" s="0" t="s">
        <v>41</v>
      </c>
      <c r="S1148" s="0" t="s">
        <v>41</v>
      </c>
      <c r="T1148" s="0" t="s">
        <v>41</v>
      </c>
      <c r="U1148" s="0" t="s">
        <v>41</v>
      </c>
      <c r="V1148" s="0" t="s">
        <v>41</v>
      </c>
      <c r="W1148" s="0" t="s">
        <v>41</v>
      </c>
      <c r="X1148" s="0" t="s">
        <v>41</v>
      </c>
      <c r="Y1148" s="0" t="s">
        <v>40</v>
      </c>
      <c r="Z1148" s="0" t="s">
        <v>40</v>
      </c>
      <c r="AA1148" s="0" t="s">
        <v>40</v>
      </c>
      <c r="AB1148" s="0" t="s">
        <v>40</v>
      </c>
      <c r="AC1148" s="0" t="s">
        <v>40</v>
      </c>
      <c r="AD1148" s="0" t="s">
        <v>40</v>
      </c>
      <c r="AG1148" s="0" t="n">
        <v>100</v>
      </c>
      <c r="AH1148" s="0" t="n">
        <v>0.65</v>
      </c>
      <c r="AI1148" s="0" t="s">
        <v>806</v>
      </c>
      <c r="AK1148" s="0" t="s">
        <v>46</v>
      </c>
    </row>
    <row r="1149" customFormat="false" ht="12.8" hidden="false" customHeight="false" outlineLevel="0" collapsed="false">
      <c r="A1149" s="0" t="s">
        <v>799</v>
      </c>
      <c r="B1149" s="0" t="s">
        <v>781</v>
      </c>
      <c r="C1149" s="0" t="s">
        <v>38</v>
      </c>
      <c r="D1149" s="0" t="s">
        <v>808</v>
      </c>
      <c r="K1149" s="0" t="n">
        <v>6.3345</v>
      </c>
      <c r="L1149" s="0" t="n">
        <v>0</v>
      </c>
      <c r="M1149" s="0" t="n">
        <v>5.4</v>
      </c>
      <c r="N1149" s="0" t="n">
        <v>0.3</v>
      </c>
      <c r="O1149" s="0" t="n">
        <v>16.4</v>
      </c>
      <c r="P1149" s="0" t="n">
        <v>3.6</v>
      </c>
      <c r="Q1149" s="0" t="n">
        <v>0</v>
      </c>
      <c r="R1149" s="0" t="s">
        <v>41</v>
      </c>
      <c r="S1149" s="0" t="s">
        <v>41</v>
      </c>
      <c r="T1149" s="0" t="s">
        <v>41</v>
      </c>
      <c r="U1149" s="0" t="s">
        <v>41</v>
      </c>
      <c r="V1149" s="0" t="s">
        <v>41</v>
      </c>
      <c r="W1149" s="0" t="s">
        <v>41</v>
      </c>
      <c r="X1149" s="0" t="s">
        <v>41</v>
      </c>
      <c r="Y1149" s="0" t="s">
        <v>40</v>
      </c>
      <c r="Z1149" s="0" t="s">
        <v>40</v>
      </c>
      <c r="AA1149" s="0" t="s">
        <v>40</v>
      </c>
      <c r="AB1149" s="0" t="s">
        <v>40</v>
      </c>
      <c r="AC1149" s="0" t="s">
        <v>40</v>
      </c>
      <c r="AD1149" s="0" t="s">
        <v>40</v>
      </c>
      <c r="AG1149" s="0" t="n">
        <v>100</v>
      </c>
      <c r="AH1149" s="0" t="n">
        <v>0.65</v>
      </c>
      <c r="AI1149" s="0" t="s">
        <v>806</v>
      </c>
      <c r="AK1149" s="0" t="s">
        <v>46</v>
      </c>
    </row>
    <row r="1150" customFormat="false" ht="12.8" hidden="false" customHeight="false" outlineLevel="0" collapsed="false">
      <c r="A1150" s="0" t="s">
        <v>799</v>
      </c>
      <c r="B1150" s="0" t="s">
        <v>781</v>
      </c>
      <c r="C1150" s="0" t="s">
        <v>38</v>
      </c>
      <c r="D1150" s="0" t="s">
        <v>809</v>
      </c>
      <c r="K1150" s="0" t="n">
        <v>6.2907</v>
      </c>
      <c r="L1150" s="0" t="n">
        <v>0</v>
      </c>
      <c r="M1150" s="0" t="n">
        <v>6.2</v>
      </c>
      <c r="N1150" s="0" t="n">
        <v>1.5</v>
      </c>
      <c r="O1150" s="0" t="n">
        <v>16.9</v>
      </c>
      <c r="P1150" s="0" t="n">
        <v>4</v>
      </c>
      <c r="Q1150" s="0" t="n">
        <v>0</v>
      </c>
      <c r="R1150" s="0" t="s">
        <v>41</v>
      </c>
      <c r="S1150" s="0" t="s">
        <v>41</v>
      </c>
      <c r="T1150" s="0" t="s">
        <v>41</v>
      </c>
      <c r="U1150" s="0" t="s">
        <v>41</v>
      </c>
      <c r="V1150" s="0" t="s">
        <v>41</v>
      </c>
      <c r="W1150" s="0" t="s">
        <v>41</v>
      </c>
      <c r="X1150" s="0" t="s">
        <v>41</v>
      </c>
      <c r="Y1150" s="0" t="s">
        <v>40</v>
      </c>
      <c r="Z1150" s="0" t="s">
        <v>40</v>
      </c>
      <c r="AA1150" s="0" t="s">
        <v>40</v>
      </c>
      <c r="AB1150" s="0" t="s">
        <v>40</v>
      </c>
      <c r="AC1150" s="0" t="s">
        <v>40</v>
      </c>
      <c r="AD1150" s="0" t="s">
        <v>40</v>
      </c>
      <c r="AG1150" s="0" t="n">
        <v>100</v>
      </c>
      <c r="AH1150" s="0" t="n">
        <v>0.65</v>
      </c>
      <c r="AI1150" s="0" t="s">
        <v>806</v>
      </c>
      <c r="AK1150" s="0" t="s">
        <v>46</v>
      </c>
    </row>
    <row r="1151" customFormat="false" ht="12.8" hidden="false" customHeight="false" outlineLevel="0" collapsed="false">
      <c r="A1151" s="0" t="s">
        <v>799</v>
      </c>
      <c r="B1151" s="0" t="s">
        <v>781</v>
      </c>
      <c r="C1151" s="0" t="s">
        <v>38</v>
      </c>
      <c r="D1151" s="0" t="s">
        <v>810</v>
      </c>
      <c r="E1151" s="0" t="n">
        <v>0</v>
      </c>
      <c r="F1151" s="0" t="n">
        <v>2.2</v>
      </c>
      <c r="G1151" s="0" t="n">
        <v>6.2</v>
      </c>
      <c r="J1151" s="0" t="n">
        <v>4.5002</v>
      </c>
      <c r="K1151" s="0" t="n">
        <v>0</v>
      </c>
      <c r="L1151" s="0" t="n">
        <v>0</v>
      </c>
      <c r="M1151" s="0" t="n">
        <v>25.6</v>
      </c>
      <c r="N1151" s="0" t="n">
        <v>0</v>
      </c>
      <c r="O1151" s="0" t="n">
        <v>16.8</v>
      </c>
      <c r="P1151" s="0" t="n">
        <v>4.6</v>
      </c>
      <c r="Q1151" s="0" t="n">
        <v>0</v>
      </c>
      <c r="R1151" s="0" t="s">
        <v>40</v>
      </c>
      <c r="S1151" s="0" t="s">
        <v>40</v>
      </c>
      <c r="T1151" s="0" t="s">
        <v>40</v>
      </c>
      <c r="U1151" s="0" t="s">
        <v>41</v>
      </c>
      <c r="V1151" s="0" t="s">
        <v>41</v>
      </c>
      <c r="W1151" s="0" t="s">
        <v>41</v>
      </c>
      <c r="X1151" s="0" t="s">
        <v>40</v>
      </c>
      <c r="Y1151" s="0" t="s">
        <v>40</v>
      </c>
      <c r="Z1151" s="0" t="s">
        <v>40</v>
      </c>
      <c r="AA1151" s="0" t="s">
        <v>40</v>
      </c>
      <c r="AB1151" s="0" t="s">
        <v>40</v>
      </c>
      <c r="AC1151" s="0" t="s">
        <v>40</v>
      </c>
      <c r="AD1151" s="0" t="s">
        <v>40</v>
      </c>
      <c r="AG1151" s="0" t="n">
        <v>50</v>
      </c>
      <c r="AH1151" s="0" t="n">
        <v>0.65</v>
      </c>
      <c r="AI1151" s="0" t="s">
        <v>811</v>
      </c>
      <c r="AK1151" s="0" t="s">
        <v>46</v>
      </c>
    </row>
    <row r="1152" customFormat="false" ht="12.8" hidden="false" customHeight="false" outlineLevel="0" collapsed="false">
      <c r="A1152" s="0" t="s">
        <v>799</v>
      </c>
      <c r="B1152" s="0" t="s">
        <v>781</v>
      </c>
      <c r="C1152" s="0" t="s">
        <v>38</v>
      </c>
      <c r="D1152" s="0" t="s">
        <v>812</v>
      </c>
      <c r="E1152" s="0" t="n">
        <v>0</v>
      </c>
      <c r="F1152" s="0" t="n">
        <v>2.2</v>
      </c>
      <c r="G1152" s="0" t="n">
        <v>6.3</v>
      </c>
      <c r="H1152" s="0" t="n">
        <v>23.5</v>
      </c>
      <c r="K1152" s="0" t="n">
        <v>4.5938</v>
      </c>
      <c r="L1152" s="0" t="n">
        <v>21.5</v>
      </c>
      <c r="M1152" s="0" t="n">
        <v>14.3</v>
      </c>
      <c r="N1152" s="0" t="n">
        <v>6</v>
      </c>
      <c r="O1152" s="0" t="n">
        <v>16.3</v>
      </c>
      <c r="P1152" s="0" t="n">
        <v>3.4</v>
      </c>
      <c r="Q1152" s="0" t="n">
        <v>0</v>
      </c>
      <c r="R1152" s="0" t="s">
        <v>40</v>
      </c>
      <c r="S1152" s="0" t="s">
        <v>40</v>
      </c>
      <c r="T1152" s="0" t="s">
        <v>40</v>
      </c>
      <c r="U1152" s="0" t="s">
        <v>40</v>
      </c>
      <c r="V1152" s="0" t="s">
        <v>41</v>
      </c>
      <c r="W1152" s="0" t="s">
        <v>41</v>
      </c>
      <c r="X1152" s="0" t="s">
        <v>41</v>
      </c>
      <c r="Y1152" s="0" t="s">
        <v>40</v>
      </c>
      <c r="Z1152" s="0" t="s">
        <v>40</v>
      </c>
      <c r="AA1152" s="0" t="s">
        <v>40</v>
      </c>
      <c r="AB1152" s="0" t="s">
        <v>40</v>
      </c>
      <c r="AC1152" s="0" t="s">
        <v>40</v>
      </c>
      <c r="AD1152" s="0" t="s">
        <v>40</v>
      </c>
      <c r="AG1152" s="0" t="n">
        <v>100</v>
      </c>
      <c r="AH1152" s="0" t="n">
        <v>0.65</v>
      </c>
      <c r="AI1152" s="0" t="s">
        <v>811</v>
      </c>
      <c r="AK1152" s="0" t="s">
        <v>46</v>
      </c>
    </row>
    <row r="1153" customFormat="false" ht="12.8" hidden="false" customHeight="false" outlineLevel="0" collapsed="false">
      <c r="A1153" s="0" t="s">
        <v>799</v>
      </c>
      <c r="B1153" s="0" t="s">
        <v>781</v>
      </c>
      <c r="C1153" s="0" t="s">
        <v>38</v>
      </c>
      <c r="D1153" s="0" t="s">
        <v>813</v>
      </c>
      <c r="E1153" s="0" t="n">
        <v>0</v>
      </c>
      <c r="F1153" s="0" t="n">
        <v>2.1</v>
      </c>
      <c r="G1153" s="0" t="n">
        <v>6.3</v>
      </c>
      <c r="K1153" s="0" t="n">
        <v>5.7616</v>
      </c>
      <c r="L1153" s="0" t="n">
        <v>0</v>
      </c>
      <c r="M1153" s="0" t="n">
        <v>4.8</v>
      </c>
      <c r="N1153" s="0" t="n">
        <v>12.3</v>
      </c>
      <c r="O1153" s="0" t="n">
        <v>11.5</v>
      </c>
      <c r="P1153" s="0" t="n">
        <v>4.9</v>
      </c>
      <c r="Q1153" s="0" t="n">
        <v>0</v>
      </c>
      <c r="R1153" s="0" t="s">
        <v>40</v>
      </c>
      <c r="S1153" s="0" t="s">
        <v>40</v>
      </c>
      <c r="T1153" s="0" t="s">
        <v>40</v>
      </c>
      <c r="U1153" s="0" t="s">
        <v>41</v>
      </c>
      <c r="V1153" s="0" t="s">
        <v>41</v>
      </c>
      <c r="W1153" s="0" t="s">
        <v>41</v>
      </c>
      <c r="X1153" s="0" t="s">
        <v>41</v>
      </c>
      <c r="Y1153" s="0" t="s">
        <v>40</v>
      </c>
      <c r="Z1153" s="0" t="s">
        <v>40</v>
      </c>
      <c r="AA1153" s="0" t="s">
        <v>40</v>
      </c>
      <c r="AB1153" s="0" t="s">
        <v>40</v>
      </c>
      <c r="AC1153" s="0" t="s">
        <v>40</v>
      </c>
      <c r="AD1153" s="0" t="s">
        <v>40</v>
      </c>
      <c r="AG1153" s="0" t="n">
        <v>100</v>
      </c>
      <c r="AH1153" s="0" t="n">
        <v>0.65</v>
      </c>
      <c r="AI1153" s="0" t="s">
        <v>811</v>
      </c>
      <c r="AK1153" s="0" t="s">
        <v>46</v>
      </c>
    </row>
    <row r="1154" customFormat="false" ht="12.8" hidden="false" customHeight="false" outlineLevel="0" collapsed="false">
      <c r="A1154" s="0" t="s">
        <v>799</v>
      </c>
      <c r="B1154" s="0" t="s">
        <v>781</v>
      </c>
      <c r="C1154" s="0" t="s">
        <v>38</v>
      </c>
      <c r="D1154" s="0" t="s">
        <v>814</v>
      </c>
      <c r="E1154" s="0" t="n">
        <v>0</v>
      </c>
      <c r="F1154" s="0" t="n">
        <v>2.7</v>
      </c>
      <c r="G1154" s="0" t="n">
        <v>7.4</v>
      </c>
      <c r="K1154" s="0" t="n">
        <v>6.2182</v>
      </c>
      <c r="L1154" s="0" t="n">
        <v>0</v>
      </c>
      <c r="M1154" s="0" t="n">
        <v>17.64285714</v>
      </c>
      <c r="N1154" s="0" t="n">
        <v>16.07142857</v>
      </c>
      <c r="O1154" s="0" t="n">
        <v>14.07142857</v>
      </c>
      <c r="P1154" s="0" t="n">
        <v>1.464285714</v>
      </c>
      <c r="Q1154" s="0" t="n">
        <v>0</v>
      </c>
      <c r="R1154" s="0" t="s">
        <v>40</v>
      </c>
      <c r="S1154" s="0" t="s">
        <v>40</v>
      </c>
      <c r="T1154" s="0" t="s">
        <v>40</v>
      </c>
      <c r="U1154" s="0" t="s">
        <v>41</v>
      </c>
      <c r="V1154" s="0" t="s">
        <v>41</v>
      </c>
      <c r="W1154" s="0" t="s">
        <v>41</v>
      </c>
      <c r="X1154" s="0" t="s">
        <v>41</v>
      </c>
      <c r="Y1154" s="0" t="s">
        <v>40</v>
      </c>
      <c r="Z1154" s="0" t="s">
        <v>40</v>
      </c>
      <c r="AA1154" s="0" t="s">
        <v>40</v>
      </c>
      <c r="AB1154" s="0" t="s">
        <v>40</v>
      </c>
      <c r="AC1154" s="0" t="s">
        <v>40</v>
      </c>
      <c r="AD1154" s="0" t="s">
        <v>40</v>
      </c>
      <c r="AG1154" s="0" t="n">
        <v>100</v>
      </c>
      <c r="AH1154" s="0" t="n">
        <v>0.7</v>
      </c>
      <c r="AI1154" s="0" t="s">
        <v>815</v>
      </c>
      <c r="AK1154" s="0" t="s">
        <v>46</v>
      </c>
    </row>
    <row r="1155" customFormat="false" ht="12.8" hidden="false" customHeight="false" outlineLevel="0" collapsed="false">
      <c r="A1155" s="0" t="s">
        <v>799</v>
      </c>
      <c r="B1155" s="0" t="s">
        <v>781</v>
      </c>
      <c r="C1155" s="0" t="s">
        <v>38</v>
      </c>
      <c r="D1155" s="0" t="s">
        <v>816</v>
      </c>
      <c r="E1155" s="0" t="n">
        <v>0</v>
      </c>
      <c r="F1155" s="0" t="n">
        <v>1.4</v>
      </c>
      <c r="G1155" s="0" t="n">
        <v>3.5</v>
      </c>
      <c r="H1155" s="0" t="n">
        <v>11.7</v>
      </c>
      <c r="I1155" s="0" t="n">
        <v>32.4</v>
      </c>
      <c r="J1155" s="0" t="n">
        <v>40.2</v>
      </c>
      <c r="K1155" s="0" t="n">
        <v>19.1</v>
      </c>
      <c r="L1155" s="0" t="n">
        <v>0</v>
      </c>
      <c r="M1155" s="0" t="n">
        <v>29.7</v>
      </c>
      <c r="N1155" s="0" t="n">
        <v>7.7</v>
      </c>
      <c r="O1155" s="0" t="n">
        <v>13</v>
      </c>
      <c r="P1155" s="0" t="n">
        <v>0</v>
      </c>
      <c r="Q1155" s="0" t="n">
        <v>0</v>
      </c>
      <c r="R1155" s="0" t="s">
        <v>40</v>
      </c>
      <c r="S1155" s="0" t="s">
        <v>40</v>
      </c>
      <c r="T1155" s="0" t="s">
        <v>40</v>
      </c>
      <c r="U1155" s="0" t="s">
        <v>40</v>
      </c>
      <c r="V1155" s="0" t="s">
        <v>40</v>
      </c>
      <c r="W1155" s="0" t="s">
        <v>40</v>
      </c>
      <c r="X1155" s="0" t="s">
        <v>40</v>
      </c>
      <c r="Y1155" s="0" t="s">
        <v>40</v>
      </c>
      <c r="Z1155" s="0" t="s">
        <v>40</v>
      </c>
      <c r="AA1155" s="0" t="s">
        <v>40</v>
      </c>
      <c r="AB1155" s="0" t="s">
        <v>40</v>
      </c>
      <c r="AC1155" s="0" t="s">
        <v>40</v>
      </c>
      <c r="AD1155" s="0" t="s">
        <v>40</v>
      </c>
      <c r="AG1155" s="0" t="n">
        <v>50</v>
      </c>
      <c r="AH1155" s="0" t="n">
        <v>0.6</v>
      </c>
      <c r="AI1155" s="0" t="s">
        <v>817</v>
      </c>
      <c r="AK1155" s="0" t="s">
        <v>46</v>
      </c>
    </row>
    <row r="1156" customFormat="false" ht="12.8" hidden="false" customHeight="false" outlineLevel="0" collapsed="false">
      <c r="A1156" s="0" t="s">
        <v>799</v>
      </c>
      <c r="B1156" s="0" t="s">
        <v>781</v>
      </c>
      <c r="C1156" s="0" t="s">
        <v>38</v>
      </c>
      <c r="D1156" s="0" t="s">
        <v>818</v>
      </c>
      <c r="E1156" s="0" t="n">
        <v>0</v>
      </c>
      <c r="F1156" s="0" t="n">
        <v>2.5</v>
      </c>
      <c r="G1156" s="0" t="n">
        <v>7.5</v>
      </c>
      <c r="H1156" s="0" t="n">
        <v>13.8</v>
      </c>
      <c r="I1156" s="0" t="n">
        <v>40.6</v>
      </c>
      <c r="J1156" s="0" t="n">
        <v>58.5</v>
      </c>
      <c r="K1156" s="0" t="n">
        <v>42.4</v>
      </c>
      <c r="L1156" s="0" t="n">
        <v>0</v>
      </c>
      <c r="M1156" s="0" t="n">
        <v>22.5</v>
      </c>
      <c r="N1156" s="0" t="n">
        <v>12.5</v>
      </c>
      <c r="O1156" s="0" t="n">
        <v>13.6</v>
      </c>
      <c r="P1156" s="0" t="n">
        <v>1</v>
      </c>
      <c r="Q1156" s="0" t="n">
        <v>0</v>
      </c>
      <c r="R1156" s="0" t="s">
        <v>40</v>
      </c>
      <c r="S1156" s="0" t="s">
        <v>40</v>
      </c>
      <c r="T1156" s="0" t="s">
        <v>40</v>
      </c>
      <c r="U1156" s="0" t="s">
        <v>40</v>
      </c>
      <c r="V1156" s="0" t="s">
        <v>40</v>
      </c>
      <c r="W1156" s="0" t="s">
        <v>40</v>
      </c>
      <c r="X1156" s="0" t="s">
        <v>40</v>
      </c>
      <c r="Y1156" s="0" t="s">
        <v>40</v>
      </c>
      <c r="Z1156" s="0" t="s">
        <v>40</v>
      </c>
      <c r="AA1156" s="0" t="s">
        <v>40</v>
      </c>
      <c r="AB1156" s="0" t="s">
        <v>40</v>
      </c>
      <c r="AC1156" s="0" t="s">
        <v>40</v>
      </c>
      <c r="AD1156" s="0" t="s">
        <v>40</v>
      </c>
      <c r="AG1156" s="0" t="n">
        <v>100</v>
      </c>
      <c r="AH1156" s="0" t="n">
        <v>0.7</v>
      </c>
      <c r="AI1156" s="0" t="s">
        <v>817</v>
      </c>
      <c r="AK1156" s="0" t="s">
        <v>46</v>
      </c>
    </row>
    <row r="1157" customFormat="false" ht="12.8" hidden="false" customHeight="false" outlineLevel="0" collapsed="false">
      <c r="A1157" s="0" t="s">
        <v>799</v>
      </c>
      <c r="B1157" s="0" t="s">
        <v>781</v>
      </c>
      <c r="C1157" s="0" t="s">
        <v>38</v>
      </c>
      <c r="D1157" s="0" t="s">
        <v>819</v>
      </c>
      <c r="E1157" s="0" t="n">
        <v>0</v>
      </c>
      <c r="F1157" s="0" t="n">
        <v>2.8</v>
      </c>
      <c r="G1157" s="0" t="n">
        <v>7.4</v>
      </c>
      <c r="H1157" s="0" t="n">
        <v>26.4</v>
      </c>
      <c r="I1157" s="0" t="n">
        <v>37</v>
      </c>
      <c r="J1157" s="0" t="n">
        <v>61.8</v>
      </c>
      <c r="K1157" s="0" t="n">
        <v>37.5</v>
      </c>
      <c r="L1157" s="0" t="n">
        <v>0</v>
      </c>
      <c r="M1157" s="0" t="n">
        <v>13.2</v>
      </c>
      <c r="N1157" s="0" t="n">
        <v>10.4</v>
      </c>
      <c r="O1157" s="0" t="n">
        <v>10.2</v>
      </c>
      <c r="P1157" s="0" t="n">
        <v>4.6</v>
      </c>
      <c r="Q1157" s="0" t="n">
        <v>0</v>
      </c>
      <c r="R1157" s="0" t="s">
        <v>40</v>
      </c>
      <c r="S1157" s="0" t="s">
        <v>40</v>
      </c>
      <c r="T1157" s="0" t="s">
        <v>40</v>
      </c>
      <c r="U1157" s="0" t="s">
        <v>40</v>
      </c>
      <c r="V1157" s="0" t="s">
        <v>40</v>
      </c>
      <c r="W1157" s="0" t="s">
        <v>40</v>
      </c>
      <c r="X1157" s="0" t="s">
        <v>40</v>
      </c>
      <c r="Y1157" s="0" t="s">
        <v>40</v>
      </c>
      <c r="Z1157" s="0" t="s">
        <v>40</v>
      </c>
      <c r="AA1157" s="0" t="s">
        <v>40</v>
      </c>
      <c r="AB1157" s="0" t="s">
        <v>40</v>
      </c>
      <c r="AC1157" s="0" t="s">
        <v>40</v>
      </c>
      <c r="AD1157" s="0" t="s">
        <v>40</v>
      </c>
      <c r="AG1157" s="0" t="n">
        <v>100</v>
      </c>
      <c r="AH1157" s="0" t="n">
        <v>0.7</v>
      </c>
      <c r="AI1157" s="0" t="s">
        <v>817</v>
      </c>
      <c r="AK1157" s="0" t="s">
        <v>46</v>
      </c>
    </row>
    <row r="1158" customFormat="false" ht="12.8" hidden="false" customHeight="false" outlineLevel="0" collapsed="false">
      <c r="A1158" s="0" t="s">
        <v>799</v>
      </c>
      <c r="B1158" s="0" t="s">
        <v>781</v>
      </c>
      <c r="C1158" s="0" t="s">
        <v>38</v>
      </c>
      <c r="D1158" s="0" t="s">
        <v>820</v>
      </c>
      <c r="E1158" s="0" t="n">
        <v>0</v>
      </c>
      <c r="F1158" s="0" t="n">
        <v>2.8</v>
      </c>
      <c r="G1158" s="0" t="n">
        <v>7.3</v>
      </c>
      <c r="H1158" s="0" t="n">
        <v>25.8</v>
      </c>
      <c r="I1158" s="0" t="n">
        <v>60.3</v>
      </c>
      <c r="J1158" s="0" t="n">
        <v>64.4</v>
      </c>
      <c r="K1158" s="0" t="n">
        <v>40.1</v>
      </c>
      <c r="L1158" s="0" t="n">
        <v>0</v>
      </c>
      <c r="M1158" s="0" t="n">
        <v>17.4</v>
      </c>
      <c r="N1158" s="0" t="n">
        <v>16.1</v>
      </c>
      <c r="O1158" s="0" t="n">
        <v>14.8</v>
      </c>
      <c r="P1158" s="0" t="n">
        <v>0</v>
      </c>
      <c r="Q1158" s="0" t="n">
        <v>0</v>
      </c>
      <c r="R1158" s="0" t="s">
        <v>40</v>
      </c>
      <c r="S1158" s="0" t="s">
        <v>40</v>
      </c>
      <c r="T1158" s="0" t="s">
        <v>40</v>
      </c>
      <c r="U1158" s="0" t="s">
        <v>40</v>
      </c>
      <c r="V1158" s="0" t="s">
        <v>40</v>
      </c>
      <c r="W1158" s="0" t="s">
        <v>40</v>
      </c>
      <c r="X1158" s="0" t="s">
        <v>40</v>
      </c>
      <c r="Y1158" s="0" t="s">
        <v>40</v>
      </c>
      <c r="Z1158" s="0" t="s">
        <v>40</v>
      </c>
      <c r="AA1158" s="0" t="s">
        <v>40</v>
      </c>
      <c r="AB1158" s="0" t="s">
        <v>40</v>
      </c>
      <c r="AC1158" s="0" t="s">
        <v>40</v>
      </c>
      <c r="AD1158" s="0" t="s">
        <v>40</v>
      </c>
      <c r="AG1158" s="0" t="n">
        <v>100</v>
      </c>
      <c r="AH1158" s="0" t="n">
        <v>0.7</v>
      </c>
      <c r="AI1158" s="0" t="s">
        <v>817</v>
      </c>
      <c r="AK1158" s="0" t="s">
        <v>46</v>
      </c>
    </row>
    <row r="1159" customFormat="false" ht="12.8" hidden="false" customHeight="false" outlineLevel="0" collapsed="false">
      <c r="A1159" s="0" t="s">
        <v>799</v>
      </c>
      <c r="B1159" s="0" t="s">
        <v>781</v>
      </c>
      <c r="C1159" s="0" t="s">
        <v>38</v>
      </c>
      <c r="D1159" s="0" t="s">
        <v>821</v>
      </c>
      <c r="E1159" s="0" t="n">
        <v>0</v>
      </c>
      <c r="F1159" s="0" t="n">
        <v>2.1</v>
      </c>
      <c r="G1159" s="0" t="n">
        <v>5.5</v>
      </c>
      <c r="H1159" s="0" t="n">
        <v>20.8</v>
      </c>
      <c r="I1159" s="0" t="n">
        <v>39.5</v>
      </c>
      <c r="J1159" s="0" t="n">
        <v>82.2</v>
      </c>
      <c r="K1159" s="0" t="n">
        <v>68</v>
      </c>
      <c r="L1159" s="0" t="n">
        <v>0</v>
      </c>
      <c r="M1159" s="0" t="n">
        <v>15.6</v>
      </c>
      <c r="N1159" s="0" t="n">
        <v>15</v>
      </c>
      <c r="O1159" s="0" t="n">
        <v>11.4</v>
      </c>
      <c r="P1159" s="0" t="n">
        <v>0</v>
      </c>
      <c r="Q1159" s="0" t="n">
        <v>0</v>
      </c>
      <c r="R1159" s="0" t="s">
        <v>40</v>
      </c>
      <c r="S1159" s="0" t="s">
        <v>40</v>
      </c>
      <c r="T1159" s="0" t="s">
        <v>40</v>
      </c>
      <c r="U1159" s="0" t="s">
        <v>40</v>
      </c>
      <c r="V1159" s="0" t="s">
        <v>40</v>
      </c>
      <c r="W1159" s="0" t="s">
        <v>40</v>
      </c>
      <c r="X1159" s="0" t="s">
        <v>40</v>
      </c>
      <c r="Y1159" s="0" t="s">
        <v>40</v>
      </c>
      <c r="Z1159" s="0" t="s">
        <v>40</v>
      </c>
      <c r="AA1159" s="0" t="s">
        <v>40</v>
      </c>
      <c r="AB1159" s="0" t="s">
        <v>40</v>
      </c>
      <c r="AC1159" s="0" t="s">
        <v>40</v>
      </c>
      <c r="AD1159" s="0" t="s">
        <v>40</v>
      </c>
      <c r="AG1159" s="0" t="n">
        <v>100</v>
      </c>
      <c r="AH1159" s="0" t="n">
        <v>0.65</v>
      </c>
      <c r="AI1159" s="0" t="s">
        <v>817</v>
      </c>
      <c r="AK1159" s="0" t="s">
        <v>46</v>
      </c>
    </row>
    <row r="1160" customFormat="false" ht="12.8" hidden="false" customHeight="false" outlineLevel="0" collapsed="false">
      <c r="A1160" s="0" t="s">
        <v>799</v>
      </c>
      <c r="B1160" s="0" t="s">
        <v>781</v>
      </c>
      <c r="C1160" s="0" t="s">
        <v>38</v>
      </c>
      <c r="D1160" s="0" t="s">
        <v>822</v>
      </c>
      <c r="E1160" s="0" t="n">
        <v>0</v>
      </c>
      <c r="F1160" s="0" t="n">
        <v>2.2</v>
      </c>
      <c r="G1160" s="0" t="n">
        <v>6.3</v>
      </c>
      <c r="H1160" s="0" t="n">
        <v>11.9</v>
      </c>
      <c r="I1160" s="0" t="n">
        <v>49.3</v>
      </c>
      <c r="J1160" s="0" t="n">
        <v>64.4</v>
      </c>
      <c r="K1160" s="0" t="n">
        <v>30.1</v>
      </c>
      <c r="L1160" s="0" t="n">
        <v>0</v>
      </c>
      <c r="M1160" s="0" t="n">
        <v>1.2</v>
      </c>
      <c r="N1160" s="0" t="n">
        <v>16.7</v>
      </c>
      <c r="O1160" s="0" t="n">
        <v>16.3</v>
      </c>
      <c r="P1160" s="0" t="n">
        <v>3.2</v>
      </c>
      <c r="Q1160" s="0" t="n">
        <v>0</v>
      </c>
      <c r="R1160" s="0" t="s">
        <v>40</v>
      </c>
      <c r="S1160" s="0" t="s">
        <v>40</v>
      </c>
      <c r="T1160" s="0" t="s">
        <v>40</v>
      </c>
      <c r="U1160" s="0" t="s">
        <v>40</v>
      </c>
      <c r="V1160" s="0" t="s">
        <v>40</v>
      </c>
      <c r="W1160" s="0" t="s">
        <v>40</v>
      </c>
      <c r="X1160" s="0" t="s">
        <v>40</v>
      </c>
      <c r="Y1160" s="0" t="s">
        <v>40</v>
      </c>
      <c r="Z1160" s="0" t="s">
        <v>40</v>
      </c>
      <c r="AA1160" s="0" t="s">
        <v>40</v>
      </c>
      <c r="AB1160" s="0" t="s">
        <v>40</v>
      </c>
      <c r="AC1160" s="0" t="s">
        <v>40</v>
      </c>
      <c r="AD1160" s="0" t="s">
        <v>40</v>
      </c>
      <c r="AG1160" s="0" t="n">
        <v>100</v>
      </c>
      <c r="AH1160" s="0" t="n">
        <v>0.65</v>
      </c>
      <c r="AI1160" s="0" t="s">
        <v>817</v>
      </c>
      <c r="AK1160" s="0" t="s">
        <v>46</v>
      </c>
    </row>
    <row r="1161" customFormat="false" ht="12.8" hidden="false" customHeight="false" outlineLevel="0" collapsed="false">
      <c r="A1161" s="0" t="s">
        <v>799</v>
      </c>
      <c r="B1161" s="0" t="s">
        <v>781</v>
      </c>
      <c r="C1161" s="0" t="s">
        <v>38</v>
      </c>
      <c r="D1161" s="0" t="s">
        <v>823</v>
      </c>
      <c r="E1161" s="0" t="n">
        <v>0</v>
      </c>
      <c r="F1161" s="0" t="n">
        <v>2.1</v>
      </c>
      <c r="G1161" s="0" t="n">
        <v>5.5</v>
      </c>
      <c r="H1161" s="0" t="n">
        <v>16.9</v>
      </c>
      <c r="I1161" s="0" t="n">
        <v>36.8</v>
      </c>
      <c r="J1161" s="0" t="n">
        <v>70.9</v>
      </c>
      <c r="K1161" s="0" t="n">
        <v>25.5</v>
      </c>
      <c r="L1161" s="0" t="n">
        <v>0</v>
      </c>
      <c r="M1161" s="0" t="n">
        <v>28.5</v>
      </c>
      <c r="N1161" s="0" t="n">
        <v>9.1</v>
      </c>
      <c r="O1161" s="0" t="n">
        <v>12.3</v>
      </c>
      <c r="P1161" s="0" t="n">
        <v>0</v>
      </c>
      <c r="Q1161" s="0" t="n">
        <v>0</v>
      </c>
      <c r="R1161" s="0" t="s">
        <v>40</v>
      </c>
      <c r="S1161" s="0" t="s">
        <v>40</v>
      </c>
      <c r="T1161" s="0" t="s">
        <v>40</v>
      </c>
      <c r="U1161" s="0" t="s">
        <v>40</v>
      </c>
      <c r="V1161" s="0" t="s">
        <v>40</v>
      </c>
      <c r="W1161" s="0" t="s">
        <v>40</v>
      </c>
      <c r="X1161" s="0" t="s">
        <v>40</v>
      </c>
      <c r="Y1161" s="0" t="s">
        <v>40</v>
      </c>
      <c r="Z1161" s="0" t="s">
        <v>40</v>
      </c>
      <c r="AA1161" s="0" t="s">
        <v>40</v>
      </c>
      <c r="AB1161" s="0" t="s">
        <v>40</v>
      </c>
      <c r="AC1161" s="0" t="s">
        <v>40</v>
      </c>
      <c r="AD1161" s="0" t="s">
        <v>40</v>
      </c>
      <c r="AG1161" s="0" t="n">
        <v>50</v>
      </c>
      <c r="AH1161" s="0" t="n">
        <v>0.65</v>
      </c>
      <c r="AI1161" s="0" t="s">
        <v>817</v>
      </c>
      <c r="AK1161" s="0" t="s">
        <v>46</v>
      </c>
    </row>
    <row r="1162" customFormat="false" ht="12.8" hidden="false" customHeight="false" outlineLevel="0" collapsed="false">
      <c r="A1162" s="0" t="s">
        <v>799</v>
      </c>
      <c r="B1162" s="0" t="s">
        <v>743</v>
      </c>
      <c r="C1162" s="0" t="s">
        <v>38</v>
      </c>
      <c r="D1162" s="0" t="s">
        <v>800</v>
      </c>
      <c r="J1162" s="0" t="n">
        <v>4.0892</v>
      </c>
      <c r="L1162" s="0" t="n">
        <v>1.602</v>
      </c>
      <c r="N1162" s="0" t="n">
        <v>1.5307</v>
      </c>
      <c r="O1162" s="0" t="n">
        <v>13.5</v>
      </c>
      <c r="P1162" s="0" t="n">
        <v>4.7</v>
      </c>
      <c r="Q1162" s="0" t="n">
        <v>1.3</v>
      </c>
      <c r="R1162" s="0" t="s">
        <v>41</v>
      </c>
      <c r="S1162" s="0" t="s">
        <v>41</v>
      </c>
      <c r="T1162" s="0" t="s">
        <v>41</v>
      </c>
      <c r="U1162" s="0" t="s">
        <v>41</v>
      </c>
      <c r="V1162" s="0" t="s">
        <v>41</v>
      </c>
      <c r="W1162" s="0" t="s">
        <v>41</v>
      </c>
      <c r="X1162" s="0" t="s">
        <v>41</v>
      </c>
      <c r="Y1162" s="0" t="s">
        <v>41</v>
      </c>
      <c r="Z1162" s="0" t="s">
        <v>41</v>
      </c>
      <c r="AA1162" s="0" t="s">
        <v>41</v>
      </c>
      <c r="AB1162" s="0" t="s">
        <v>40</v>
      </c>
      <c r="AC1162" s="0" t="s">
        <v>40</v>
      </c>
      <c r="AD1162" s="0" t="s">
        <v>40</v>
      </c>
      <c r="AG1162" s="0" t="n">
        <v>100</v>
      </c>
      <c r="AH1162" s="0" t="n">
        <v>0.75</v>
      </c>
      <c r="AI1162" s="0" t="s">
        <v>801</v>
      </c>
      <c r="AK1162" s="0" t="s">
        <v>46</v>
      </c>
    </row>
    <row r="1163" customFormat="false" ht="12.8" hidden="false" customHeight="false" outlineLevel="0" collapsed="false">
      <c r="A1163" s="0" t="s">
        <v>799</v>
      </c>
      <c r="B1163" s="0" t="s">
        <v>743</v>
      </c>
      <c r="C1163" s="0" t="s">
        <v>38</v>
      </c>
      <c r="D1163" s="0" t="s">
        <v>802</v>
      </c>
      <c r="I1163" s="0" t="n">
        <v>1.82</v>
      </c>
      <c r="K1163" s="0" t="n">
        <v>4.0168</v>
      </c>
      <c r="M1163" s="0" t="n">
        <v>1.63</v>
      </c>
      <c r="N1163" s="0" t="n">
        <v>21.9</v>
      </c>
      <c r="O1163" s="0" t="n">
        <v>12.3</v>
      </c>
      <c r="P1163" s="0" t="n">
        <v>0.3</v>
      </c>
      <c r="Q1163" s="0" t="n">
        <v>0</v>
      </c>
      <c r="R1163" s="0" t="s">
        <v>41</v>
      </c>
      <c r="S1163" s="0" t="s">
        <v>41</v>
      </c>
      <c r="T1163" s="0" t="s">
        <v>41</v>
      </c>
      <c r="U1163" s="0" t="s">
        <v>41</v>
      </c>
      <c r="V1163" s="0" t="s">
        <v>41</v>
      </c>
      <c r="W1163" s="0" t="s">
        <v>41</v>
      </c>
      <c r="X1163" s="0" t="s">
        <v>41</v>
      </c>
      <c r="Y1163" s="0" t="s">
        <v>41</v>
      </c>
      <c r="Z1163" s="0" t="s">
        <v>41</v>
      </c>
      <c r="AA1163" s="0" t="s">
        <v>40</v>
      </c>
      <c r="AB1163" s="0" t="s">
        <v>40</v>
      </c>
      <c r="AC1163" s="0" t="s">
        <v>40</v>
      </c>
      <c r="AD1163" s="0" t="s">
        <v>40</v>
      </c>
      <c r="AG1163" s="0" t="n">
        <v>100</v>
      </c>
      <c r="AH1163" s="0" t="n">
        <v>0.75</v>
      </c>
      <c r="AI1163" s="0" t="s">
        <v>801</v>
      </c>
      <c r="AK1163" s="0" t="s">
        <v>46</v>
      </c>
    </row>
    <row r="1164" customFormat="false" ht="12.8" hidden="false" customHeight="false" outlineLevel="0" collapsed="false">
      <c r="A1164" s="0" t="s">
        <v>799</v>
      </c>
      <c r="B1164" s="0" t="s">
        <v>743</v>
      </c>
      <c r="C1164" s="0" t="s">
        <v>38</v>
      </c>
      <c r="D1164" s="0" t="s">
        <v>803</v>
      </c>
      <c r="J1164" s="0" t="n">
        <v>3.6948</v>
      </c>
      <c r="L1164" s="0" t="n">
        <v>1.4285</v>
      </c>
      <c r="M1164" s="0" t="n">
        <v>44.4</v>
      </c>
      <c r="N1164" s="0" t="n">
        <v>12.2</v>
      </c>
      <c r="O1164" s="0" t="n">
        <v>9.3</v>
      </c>
      <c r="P1164" s="0" t="n">
        <v>0.2</v>
      </c>
      <c r="Q1164" s="0" t="n">
        <v>0</v>
      </c>
      <c r="R1164" s="0" t="s">
        <v>41</v>
      </c>
      <c r="S1164" s="0" t="s">
        <v>41</v>
      </c>
      <c r="T1164" s="0" t="s">
        <v>41</v>
      </c>
      <c r="U1164" s="0" t="s">
        <v>41</v>
      </c>
      <c r="V1164" s="0" t="s">
        <v>41</v>
      </c>
      <c r="W1164" s="0" t="s">
        <v>41</v>
      </c>
      <c r="X1164" s="0" t="s">
        <v>41</v>
      </c>
      <c r="Y1164" s="0" t="s">
        <v>41</v>
      </c>
      <c r="Z1164" s="0" t="s">
        <v>40</v>
      </c>
      <c r="AA1164" s="0" t="s">
        <v>40</v>
      </c>
      <c r="AB1164" s="0" t="s">
        <v>40</v>
      </c>
      <c r="AC1164" s="0" t="s">
        <v>40</v>
      </c>
      <c r="AD1164" s="0" t="s">
        <v>40</v>
      </c>
      <c r="AG1164" s="0" t="n">
        <v>100</v>
      </c>
      <c r="AH1164" s="0" t="n">
        <v>0.7</v>
      </c>
      <c r="AI1164" s="0" t="s">
        <v>804</v>
      </c>
      <c r="AK1164" s="0" t="s">
        <v>46</v>
      </c>
    </row>
    <row r="1165" customFormat="false" ht="12.8" hidden="false" customHeight="false" outlineLevel="0" collapsed="false">
      <c r="A1165" s="0" t="s">
        <v>799</v>
      </c>
      <c r="B1165" s="0" t="s">
        <v>743</v>
      </c>
      <c r="C1165" s="0" t="s">
        <v>38</v>
      </c>
      <c r="D1165" s="0" t="s">
        <v>805</v>
      </c>
      <c r="J1165" s="0" t="n">
        <v>3.0483</v>
      </c>
      <c r="K1165" s="0" t="n">
        <v>44.1</v>
      </c>
      <c r="L1165" s="0" t="n">
        <v>20.1</v>
      </c>
      <c r="M1165" s="0" t="n">
        <v>20.6</v>
      </c>
      <c r="N1165" s="0" t="n">
        <v>13.8</v>
      </c>
      <c r="O1165" s="0" t="n">
        <v>3.5</v>
      </c>
      <c r="P1165" s="0" t="n">
        <v>0</v>
      </c>
      <c r="Q1165" s="0" t="n">
        <v>0</v>
      </c>
      <c r="R1165" s="0" t="s">
        <v>41</v>
      </c>
      <c r="S1165" s="0" t="s">
        <v>41</v>
      </c>
      <c r="T1165" s="0" t="s">
        <v>41</v>
      </c>
      <c r="U1165" s="0" t="s">
        <v>41</v>
      </c>
      <c r="V1165" s="0" t="s">
        <v>41</v>
      </c>
      <c r="W1165" s="0" t="s">
        <v>41</v>
      </c>
      <c r="X1165" s="0" t="s">
        <v>40</v>
      </c>
      <c r="Y1165" s="0" t="s">
        <v>40</v>
      </c>
      <c r="Z1165" s="0" t="s">
        <v>40</v>
      </c>
      <c r="AA1165" s="0" t="s">
        <v>40</v>
      </c>
      <c r="AB1165" s="0" t="s">
        <v>40</v>
      </c>
      <c r="AC1165" s="0" t="s">
        <v>40</v>
      </c>
      <c r="AD1165" s="0" t="s">
        <v>40</v>
      </c>
      <c r="AG1165" s="0" t="n">
        <v>100</v>
      </c>
      <c r="AH1165" s="0" t="n">
        <v>0.65</v>
      </c>
      <c r="AI1165" s="0" t="s">
        <v>806</v>
      </c>
      <c r="AK1165" s="0" t="s">
        <v>46</v>
      </c>
    </row>
    <row r="1166" customFormat="false" ht="12.8" hidden="false" customHeight="false" outlineLevel="0" collapsed="false">
      <c r="A1166" s="0" t="s">
        <v>799</v>
      </c>
      <c r="B1166" s="0" t="s">
        <v>743</v>
      </c>
      <c r="C1166" s="0" t="s">
        <v>38</v>
      </c>
      <c r="D1166" s="0" t="s">
        <v>807</v>
      </c>
      <c r="J1166" s="0" t="n">
        <v>3.5963</v>
      </c>
      <c r="K1166" s="0" t="n">
        <v>36.9</v>
      </c>
      <c r="L1166" s="0" t="n">
        <v>11.7</v>
      </c>
      <c r="M1166" s="0" t="n">
        <v>23</v>
      </c>
      <c r="N1166" s="0" t="n">
        <v>10.9</v>
      </c>
      <c r="O1166" s="0" t="n">
        <v>6.8</v>
      </c>
      <c r="P1166" s="0" t="n">
        <v>0</v>
      </c>
      <c r="Q1166" s="0" t="n">
        <v>0</v>
      </c>
      <c r="R1166" s="0" t="s">
        <v>41</v>
      </c>
      <c r="S1166" s="0" t="s">
        <v>41</v>
      </c>
      <c r="T1166" s="0" t="s">
        <v>41</v>
      </c>
      <c r="U1166" s="0" t="s">
        <v>41</v>
      </c>
      <c r="V1166" s="0" t="s">
        <v>41</v>
      </c>
      <c r="W1166" s="0" t="s">
        <v>41</v>
      </c>
      <c r="X1166" s="0" t="s">
        <v>40</v>
      </c>
      <c r="Y1166" s="0" t="s">
        <v>40</v>
      </c>
      <c r="Z1166" s="0" t="s">
        <v>40</v>
      </c>
      <c r="AA1166" s="0" t="s">
        <v>40</v>
      </c>
      <c r="AB1166" s="0" t="s">
        <v>40</v>
      </c>
      <c r="AC1166" s="0" t="s">
        <v>40</v>
      </c>
      <c r="AD1166" s="0" t="s">
        <v>40</v>
      </c>
      <c r="AG1166" s="0" t="n">
        <v>100</v>
      </c>
      <c r="AH1166" s="0" t="n">
        <v>0.65</v>
      </c>
      <c r="AI1166" s="0" t="s">
        <v>806</v>
      </c>
      <c r="AK1166" s="0" t="s">
        <v>46</v>
      </c>
    </row>
    <row r="1167" customFormat="false" ht="12.8" hidden="false" customHeight="false" outlineLevel="0" collapsed="false">
      <c r="A1167" s="0" t="s">
        <v>799</v>
      </c>
      <c r="B1167" s="0" t="s">
        <v>743</v>
      </c>
      <c r="C1167" s="0" t="s">
        <v>38</v>
      </c>
      <c r="D1167" s="0" t="s">
        <v>808</v>
      </c>
      <c r="J1167" s="0" t="n">
        <v>3.9031</v>
      </c>
      <c r="K1167" s="0" t="n">
        <v>22.5</v>
      </c>
      <c r="L1167" s="0" t="n">
        <v>18.6</v>
      </c>
      <c r="M1167" s="0" t="n">
        <v>14.8</v>
      </c>
      <c r="N1167" s="0" t="n">
        <v>13.5</v>
      </c>
      <c r="O1167" s="0" t="n">
        <v>6</v>
      </c>
      <c r="P1167" s="0" t="n">
        <v>0</v>
      </c>
      <c r="Q1167" s="0" t="n">
        <v>0</v>
      </c>
      <c r="R1167" s="0" t="s">
        <v>41</v>
      </c>
      <c r="S1167" s="0" t="s">
        <v>41</v>
      </c>
      <c r="T1167" s="0" t="s">
        <v>41</v>
      </c>
      <c r="U1167" s="0" t="s">
        <v>41</v>
      </c>
      <c r="V1167" s="0" t="s">
        <v>41</v>
      </c>
      <c r="W1167" s="0" t="s">
        <v>41</v>
      </c>
      <c r="X1167" s="0" t="s">
        <v>40</v>
      </c>
      <c r="Y1167" s="0" t="s">
        <v>40</v>
      </c>
      <c r="Z1167" s="0" t="s">
        <v>40</v>
      </c>
      <c r="AA1167" s="0" t="s">
        <v>40</v>
      </c>
      <c r="AB1167" s="0" t="s">
        <v>40</v>
      </c>
      <c r="AC1167" s="0" t="s">
        <v>40</v>
      </c>
      <c r="AD1167" s="0" t="s">
        <v>40</v>
      </c>
      <c r="AG1167" s="0" t="n">
        <v>100</v>
      </c>
      <c r="AH1167" s="0" t="n">
        <v>0.65</v>
      </c>
      <c r="AI1167" s="0" t="s">
        <v>806</v>
      </c>
      <c r="AK1167" s="0" t="s">
        <v>46</v>
      </c>
    </row>
    <row r="1168" customFormat="false" ht="12.8" hidden="false" customHeight="false" outlineLevel="0" collapsed="false">
      <c r="A1168" s="0" t="s">
        <v>799</v>
      </c>
      <c r="B1168" s="0" t="s">
        <v>743</v>
      </c>
      <c r="C1168" s="0" t="s">
        <v>38</v>
      </c>
      <c r="D1168" s="0" t="s">
        <v>809</v>
      </c>
      <c r="K1168" s="0" t="n">
        <v>4.5804</v>
      </c>
      <c r="L1168" s="0" t="n">
        <v>27.4</v>
      </c>
      <c r="M1168" s="0" t="n">
        <v>18.7</v>
      </c>
      <c r="N1168" s="0" t="n">
        <v>12.4</v>
      </c>
      <c r="O1168" s="0" t="n">
        <v>3</v>
      </c>
      <c r="P1168" s="0" t="n">
        <v>0</v>
      </c>
      <c r="Q1168" s="0" t="n">
        <v>0</v>
      </c>
      <c r="R1168" s="0" t="s">
        <v>41</v>
      </c>
      <c r="S1168" s="0" t="s">
        <v>41</v>
      </c>
      <c r="T1168" s="0" t="s">
        <v>41</v>
      </c>
      <c r="U1168" s="0" t="s">
        <v>41</v>
      </c>
      <c r="V1168" s="0" t="s">
        <v>41</v>
      </c>
      <c r="W1168" s="0" t="s">
        <v>41</v>
      </c>
      <c r="X1168" s="0" t="s">
        <v>41</v>
      </c>
      <c r="Y1168" s="0" t="s">
        <v>40</v>
      </c>
      <c r="Z1168" s="0" t="s">
        <v>40</v>
      </c>
      <c r="AA1168" s="0" t="s">
        <v>40</v>
      </c>
      <c r="AB1168" s="0" t="s">
        <v>40</v>
      </c>
      <c r="AC1168" s="0" t="s">
        <v>40</v>
      </c>
      <c r="AD1168" s="0" t="s">
        <v>40</v>
      </c>
      <c r="AG1168" s="0" t="n">
        <v>100</v>
      </c>
      <c r="AH1168" s="0" t="n">
        <v>0.65</v>
      </c>
      <c r="AI1168" s="0" t="s">
        <v>806</v>
      </c>
      <c r="AK1168" s="0" t="s">
        <v>46</v>
      </c>
    </row>
    <row r="1169" customFormat="false" ht="12.8" hidden="false" customHeight="false" outlineLevel="0" collapsed="false">
      <c r="A1169" s="0" t="s">
        <v>799</v>
      </c>
      <c r="B1169" s="0" t="s">
        <v>743</v>
      </c>
      <c r="C1169" s="0" t="s">
        <v>38</v>
      </c>
      <c r="D1169" s="0" t="s">
        <v>810</v>
      </c>
      <c r="E1169" s="0" t="n">
        <v>0</v>
      </c>
      <c r="F1169" s="0" t="n">
        <v>0.6</v>
      </c>
      <c r="G1169" s="0" t="n">
        <v>4.5</v>
      </c>
      <c r="J1169" s="0" t="n">
        <v>2.9474</v>
      </c>
      <c r="K1169" s="0" t="n">
        <v>1.9</v>
      </c>
      <c r="L1169" s="0" t="n">
        <v>15.6</v>
      </c>
      <c r="M1169" s="0" t="n">
        <v>28.9</v>
      </c>
      <c r="N1169" s="0" t="n">
        <v>6.6</v>
      </c>
      <c r="O1169" s="0" t="n">
        <v>0.8</v>
      </c>
      <c r="P1169" s="0" t="n">
        <v>0</v>
      </c>
      <c r="Q1169" s="0" t="n">
        <v>0</v>
      </c>
      <c r="R1169" s="0" t="s">
        <v>40</v>
      </c>
      <c r="S1169" s="0" t="s">
        <v>40</v>
      </c>
      <c r="T1169" s="0" t="s">
        <v>40</v>
      </c>
      <c r="U1169" s="0" t="s">
        <v>41</v>
      </c>
      <c r="V1169" s="0" t="s">
        <v>41</v>
      </c>
      <c r="W1169" s="0" t="s">
        <v>41</v>
      </c>
      <c r="X1169" s="0" t="s">
        <v>40</v>
      </c>
      <c r="Y1169" s="0" t="s">
        <v>40</v>
      </c>
      <c r="Z1169" s="0" t="s">
        <v>40</v>
      </c>
      <c r="AA1169" s="0" t="s">
        <v>40</v>
      </c>
      <c r="AB1169" s="0" t="s">
        <v>40</v>
      </c>
      <c r="AC1169" s="0" t="s">
        <v>40</v>
      </c>
      <c r="AD1169" s="0" t="s">
        <v>40</v>
      </c>
      <c r="AG1169" s="0" t="n">
        <v>50</v>
      </c>
      <c r="AH1169" s="0" t="n">
        <v>0.65</v>
      </c>
      <c r="AI1169" s="0" t="s">
        <v>811</v>
      </c>
      <c r="AK1169" s="0" t="s">
        <v>46</v>
      </c>
    </row>
    <row r="1170" customFormat="false" ht="12.8" hidden="false" customHeight="false" outlineLevel="0" collapsed="false">
      <c r="A1170" s="0" t="s">
        <v>799</v>
      </c>
      <c r="B1170" s="0" t="s">
        <v>743</v>
      </c>
      <c r="C1170" s="0" t="s">
        <v>38</v>
      </c>
      <c r="D1170" s="0" t="s">
        <v>812</v>
      </c>
      <c r="E1170" s="0" t="n">
        <v>0</v>
      </c>
      <c r="F1170" s="0" t="n">
        <v>0.6</v>
      </c>
      <c r="G1170" s="0" t="n">
        <v>4.8</v>
      </c>
      <c r="H1170" s="0" t="n">
        <v>14.4</v>
      </c>
      <c r="K1170" s="0" t="n">
        <v>3.4591</v>
      </c>
      <c r="L1170" s="0" t="n">
        <v>46</v>
      </c>
      <c r="M1170" s="0" t="n">
        <v>17.2</v>
      </c>
      <c r="N1170" s="0" t="n">
        <v>11.3</v>
      </c>
      <c r="O1170" s="0" t="n">
        <v>2.5</v>
      </c>
      <c r="P1170" s="0" t="n">
        <v>0</v>
      </c>
      <c r="Q1170" s="0" t="n">
        <v>0</v>
      </c>
      <c r="R1170" s="0" t="s">
        <v>40</v>
      </c>
      <c r="S1170" s="0" t="s">
        <v>40</v>
      </c>
      <c r="T1170" s="0" t="s">
        <v>40</v>
      </c>
      <c r="U1170" s="0" t="s">
        <v>40</v>
      </c>
      <c r="V1170" s="0" t="s">
        <v>41</v>
      </c>
      <c r="W1170" s="0" t="s">
        <v>41</v>
      </c>
      <c r="X1170" s="0" t="s">
        <v>41</v>
      </c>
      <c r="Y1170" s="0" t="s">
        <v>40</v>
      </c>
      <c r="Z1170" s="0" t="s">
        <v>40</v>
      </c>
      <c r="AA1170" s="0" t="s">
        <v>40</v>
      </c>
      <c r="AB1170" s="0" t="s">
        <v>40</v>
      </c>
      <c r="AC1170" s="0" t="s">
        <v>40</v>
      </c>
      <c r="AD1170" s="0" t="s">
        <v>40</v>
      </c>
      <c r="AG1170" s="0" t="n">
        <v>100</v>
      </c>
      <c r="AH1170" s="0" t="n">
        <v>0.65</v>
      </c>
      <c r="AI1170" s="0" t="s">
        <v>811</v>
      </c>
      <c r="AK1170" s="0" t="s">
        <v>46</v>
      </c>
    </row>
    <row r="1171" customFormat="false" ht="12.8" hidden="false" customHeight="false" outlineLevel="0" collapsed="false">
      <c r="A1171" s="0" t="s">
        <v>799</v>
      </c>
      <c r="B1171" s="0" t="s">
        <v>743</v>
      </c>
      <c r="C1171" s="0" t="s">
        <v>38</v>
      </c>
      <c r="D1171" s="0" t="s">
        <v>813</v>
      </c>
      <c r="E1171" s="0" t="n">
        <v>0</v>
      </c>
      <c r="F1171" s="0" t="n">
        <v>0.5</v>
      </c>
      <c r="G1171" s="0" t="n">
        <v>4.8</v>
      </c>
      <c r="K1171" s="0" t="n">
        <v>4.2175</v>
      </c>
      <c r="L1171" s="0" t="n">
        <v>30.1</v>
      </c>
      <c r="M1171" s="0" t="n">
        <v>19.8</v>
      </c>
      <c r="N1171" s="0" t="n">
        <v>12.2</v>
      </c>
      <c r="O1171" s="0" t="n">
        <v>4.5</v>
      </c>
      <c r="P1171" s="0" t="n">
        <v>0</v>
      </c>
      <c r="Q1171" s="0" t="n">
        <v>0</v>
      </c>
      <c r="R1171" s="0" t="s">
        <v>40</v>
      </c>
      <c r="S1171" s="0" t="s">
        <v>40</v>
      </c>
      <c r="T1171" s="0" t="s">
        <v>40</v>
      </c>
      <c r="U1171" s="0" t="s">
        <v>41</v>
      </c>
      <c r="V1171" s="0" t="s">
        <v>41</v>
      </c>
      <c r="W1171" s="0" t="s">
        <v>41</v>
      </c>
      <c r="X1171" s="0" t="s">
        <v>41</v>
      </c>
      <c r="Y1171" s="0" t="s">
        <v>40</v>
      </c>
      <c r="Z1171" s="0" t="s">
        <v>40</v>
      </c>
      <c r="AA1171" s="0" t="s">
        <v>40</v>
      </c>
      <c r="AB1171" s="0" t="s">
        <v>40</v>
      </c>
      <c r="AC1171" s="0" t="s">
        <v>40</v>
      </c>
      <c r="AD1171" s="0" t="s">
        <v>40</v>
      </c>
      <c r="AG1171" s="0" t="n">
        <v>100</v>
      </c>
      <c r="AH1171" s="0" t="n">
        <v>0.65</v>
      </c>
      <c r="AI1171" s="0" t="s">
        <v>811</v>
      </c>
      <c r="AK1171" s="0" t="s">
        <v>46</v>
      </c>
    </row>
    <row r="1172" customFormat="false" ht="12.8" hidden="false" customHeight="false" outlineLevel="0" collapsed="false">
      <c r="A1172" s="0" t="s">
        <v>799</v>
      </c>
      <c r="B1172" s="0" t="s">
        <v>743</v>
      </c>
      <c r="C1172" s="0" t="s">
        <v>38</v>
      </c>
      <c r="D1172" s="0" t="s">
        <v>814</v>
      </c>
      <c r="E1172" s="0" t="n">
        <v>0</v>
      </c>
      <c r="F1172" s="0" t="n">
        <v>0.9</v>
      </c>
      <c r="G1172" s="0" t="n">
        <v>5.7</v>
      </c>
      <c r="J1172" s="0" t="n">
        <v>4.1771</v>
      </c>
      <c r="L1172" s="0" t="n">
        <v>1.0738</v>
      </c>
      <c r="M1172" s="0" t="n">
        <v>44.7</v>
      </c>
      <c r="N1172" s="0" t="n">
        <v>2.9</v>
      </c>
      <c r="O1172" s="0" t="n">
        <v>8.3</v>
      </c>
      <c r="P1172" s="0" t="n">
        <v>1.3</v>
      </c>
      <c r="Q1172" s="0" t="n">
        <v>0</v>
      </c>
      <c r="R1172" s="0" t="s">
        <v>40</v>
      </c>
      <c r="S1172" s="0" t="s">
        <v>40</v>
      </c>
      <c r="T1172" s="0" t="s">
        <v>40</v>
      </c>
      <c r="U1172" s="0" t="s">
        <v>41</v>
      </c>
      <c r="V1172" s="0" t="s">
        <v>41</v>
      </c>
      <c r="W1172" s="0" t="s">
        <v>41</v>
      </c>
      <c r="X1172" s="0" t="s">
        <v>41</v>
      </c>
      <c r="Y1172" s="0" t="s">
        <v>41</v>
      </c>
      <c r="Z1172" s="0" t="s">
        <v>40</v>
      </c>
      <c r="AA1172" s="0" t="s">
        <v>40</v>
      </c>
      <c r="AB1172" s="0" t="s">
        <v>40</v>
      </c>
      <c r="AC1172" s="0" t="s">
        <v>40</v>
      </c>
      <c r="AD1172" s="0" t="s">
        <v>40</v>
      </c>
      <c r="AG1172" s="0" t="n">
        <v>100</v>
      </c>
      <c r="AH1172" s="0" t="n">
        <v>0.7</v>
      </c>
      <c r="AI1172" s="0" t="s">
        <v>815</v>
      </c>
      <c r="AK1172" s="0" t="s">
        <v>46</v>
      </c>
    </row>
    <row r="1173" customFormat="false" ht="12.8" hidden="false" customHeight="false" outlineLevel="0" collapsed="false">
      <c r="A1173" s="0" t="s">
        <v>799</v>
      </c>
      <c r="B1173" s="0" t="s">
        <v>743</v>
      </c>
      <c r="C1173" s="0" t="s">
        <v>38</v>
      </c>
      <c r="D1173" s="0" t="s">
        <v>816</v>
      </c>
      <c r="E1173" s="0" t="n">
        <v>0</v>
      </c>
      <c r="F1173" s="0" t="n">
        <v>0.5</v>
      </c>
      <c r="G1173" s="0" t="n">
        <v>3.1</v>
      </c>
      <c r="H1173" s="0" t="n">
        <v>8.3</v>
      </c>
      <c r="I1173" s="0" t="n">
        <v>25.1</v>
      </c>
      <c r="J1173" s="0" t="n">
        <v>32.5</v>
      </c>
      <c r="K1173" s="0" t="n">
        <v>4.9</v>
      </c>
      <c r="L1173" s="0" t="n">
        <v>20.7</v>
      </c>
      <c r="M1173" s="0" t="n">
        <v>22.1</v>
      </c>
      <c r="N1173" s="0" t="n">
        <v>14.6</v>
      </c>
      <c r="O1173" s="0" t="n">
        <v>7.3</v>
      </c>
      <c r="P1173" s="0" t="n">
        <v>0</v>
      </c>
      <c r="Q1173" s="0" t="n">
        <v>0</v>
      </c>
      <c r="R1173" s="0" t="s">
        <v>40</v>
      </c>
      <c r="S1173" s="0" t="s">
        <v>40</v>
      </c>
      <c r="T1173" s="0" t="s">
        <v>40</v>
      </c>
      <c r="U1173" s="0" t="s">
        <v>40</v>
      </c>
      <c r="V1173" s="0" t="s">
        <v>40</v>
      </c>
      <c r="W1173" s="0" t="s">
        <v>40</v>
      </c>
      <c r="X1173" s="0" t="s">
        <v>40</v>
      </c>
      <c r="Y1173" s="0" t="s">
        <v>40</v>
      </c>
      <c r="Z1173" s="0" t="s">
        <v>40</v>
      </c>
      <c r="AA1173" s="0" t="s">
        <v>40</v>
      </c>
      <c r="AB1173" s="0" t="s">
        <v>40</v>
      </c>
      <c r="AC1173" s="0" t="s">
        <v>40</v>
      </c>
      <c r="AD1173" s="0" t="s">
        <v>40</v>
      </c>
      <c r="AG1173" s="0" t="n">
        <v>50</v>
      </c>
      <c r="AH1173" s="0" t="n">
        <v>0.6</v>
      </c>
      <c r="AI1173" s="0" t="s">
        <v>817</v>
      </c>
      <c r="AK1173" s="0" t="s">
        <v>46</v>
      </c>
    </row>
    <row r="1174" customFormat="false" ht="12.8" hidden="false" customHeight="false" outlineLevel="0" collapsed="false">
      <c r="A1174" s="0" t="s">
        <v>799</v>
      </c>
      <c r="B1174" s="0" t="s">
        <v>743</v>
      </c>
      <c r="C1174" s="0" t="s">
        <v>38</v>
      </c>
      <c r="D1174" s="0" t="s">
        <v>818</v>
      </c>
      <c r="E1174" s="0" t="n">
        <v>0</v>
      </c>
      <c r="F1174" s="0" t="n">
        <v>0.6</v>
      </c>
      <c r="G1174" s="0" t="n">
        <v>5.6</v>
      </c>
      <c r="H1174" s="0" t="n">
        <v>11.3</v>
      </c>
      <c r="I1174" s="0" t="n">
        <v>30</v>
      </c>
      <c r="J1174" s="0" t="n">
        <v>45.6</v>
      </c>
      <c r="K1174" s="0" t="n">
        <v>31.9</v>
      </c>
      <c r="L1174" s="0" t="n">
        <v>16</v>
      </c>
      <c r="M1174" s="0" t="n">
        <v>29.8</v>
      </c>
      <c r="N1174" s="0" t="n">
        <v>4.9</v>
      </c>
      <c r="O1174" s="0" t="n">
        <v>7.4</v>
      </c>
      <c r="P1174" s="0" t="n">
        <v>0</v>
      </c>
      <c r="Q1174" s="0" t="n">
        <v>0</v>
      </c>
      <c r="R1174" s="0" t="s">
        <v>40</v>
      </c>
      <c r="S1174" s="0" t="s">
        <v>40</v>
      </c>
      <c r="T1174" s="0" t="s">
        <v>40</v>
      </c>
      <c r="U1174" s="0" t="s">
        <v>40</v>
      </c>
      <c r="V1174" s="0" t="s">
        <v>40</v>
      </c>
      <c r="W1174" s="0" t="s">
        <v>40</v>
      </c>
      <c r="X1174" s="0" t="s">
        <v>40</v>
      </c>
      <c r="Y1174" s="0" t="s">
        <v>40</v>
      </c>
      <c r="Z1174" s="0" t="s">
        <v>40</v>
      </c>
      <c r="AA1174" s="0" t="s">
        <v>40</v>
      </c>
      <c r="AB1174" s="0" t="s">
        <v>40</v>
      </c>
      <c r="AC1174" s="0" t="s">
        <v>40</v>
      </c>
      <c r="AD1174" s="0" t="s">
        <v>40</v>
      </c>
      <c r="AG1174" s="0" t="n">
        <v>100</v>
      </c>
      <c r="AH1174" s="0" t="n">
        <v>0.7</v>
      </c>
      <c r="AI1174" s="0" t="s">
        <v>817</v>
      </c>
      <c r="AK1174" s="0" t="s">
        <v>46</v>
      </c>
    </row>
    <row r="1175" customFormat="false" ht="12.8" hidden="false" customHeight="false" outlineLevel="0" collapsed="false">
      <c r="A1175" s="0" t="s">
        <v>799</v>
      </c>
      <c r="B1175" s="0" t="s">
        <v>743</v>
      </c>
      <c r="C1175" s="0" t="s">
        <v>38</v>
      </c>
      <c r="D1175" s="0" t="s">
        <v>819</v>
      </c>
      <c r="E1175" s="0" t="n">
        <v>0</v>
      </c>
      <c r="F1175" s="0" t="n">
        <v>0.9</v>
      </c>
      <c r="G1175" s="0" t="n">
        <v>5.7</v>
      </c>
      <c r="H1175" s="0" t="n">
        <v>16.3</v>
      </c>
      <c r="I1175" s="0" t="n">
        <v>28.7</v>
      </c>
      <c r="J1175" s="0" t="n">
        <v>52</v>
      </c>
      <c r="K1175" s="0" t="n">
        <v>31.7</v>
      </c>
      <c r="L1175" s="0" t="n">
        <v>20.1</v>
      </c>
      <c r="M1175" s="0" t="n">
        <v>31</v>
      </c>
      <c r="N1175" s="0" t="n">
        <v>6.4</v>
      </c>
      <c r="O1175" s="0" t="n">
        <v>9</v>
      </c>
      <c r="P1175" s="0" t="n">
        <v>1</v>
      </c>
      <c r="Q1175" s="0" t="n">
        <v>0</v>
      </c>
      <c r="R1175" s="0" t="s">
        <v>40</v>
      </c>
      <c r="S1175" s="0" t="s">
        <v>40</v>
      </c>
      <c r="T1175" s="0" t="s">
        <v>40</v>
      </c>
      <c r="U1175" s="0" t="s">
        <v>40</v>
      </c>
      <c r="V1175" s="0" t="s">
        <v>40</v>
      </c>
      <c r="W1175" s="0" t="s">
        <v>40</v>
      </c>
      <c r="X1175" s="0" t="s">
        <v>40</v>
      </c>
      <c r="Y1175" s="0" t="s">
        <v>40</v>
      </c>
      <c r="Z1175" s="0" t="s">
        <v>40</v>
      </c>
      <c r="AA1175" s="0" t="s">
        <v>40</v>
      </c>
      <c r="AB1175" s="0" t="s">
        <v>40</v>
      </c>
      <c r="AC1175" s="0" t="s">
        <v>40</v>
      </c>
      <c r="AD1175" s="0" t="s">
        <v>40</v>
      </c>
      <c r="AG1175" s="0" t="n">
        <v>100</v>
      </c>
      <c r="AH1175" s="0" t="n">
        <v>0.7</v>
      </c>
      <c r="AI1175" s="0" t="s">
        <v>817</v>
      </c>
      <c r="AK1175" s="0" t="s">
        <v>46</v>
      </c>
    </row>
    <row r="1176" customFormat="false" ht="12.8" hidden="false" customHeight="false" outlineLevel="0" collapsed="false">
      <c r="A1176" s="0" t="s">
        <v>799</v>
      </c>
      <c r="B1176" s="0" t="s">
        <v>743</v>
      </c>
      <c r="C1176" s="0" t="s">
        <v>38</v>
      </c>
      <c r="D1176" s="0" t="s">
        <v>820</v>
      </c>
      <c r="E1176" s="0" t="n">
        <v>0</v>
      </c>
      <c r="F1176" s="0" t="n">
        <v>1</v>
      </c>
      <c r="G1176" s="0" t="n">
        <v>5.7</v>
      </c>
      <c r="H1176" s="0" t="n">
        <v>16</v>
      </c>
      <c r="I1176" s="0" t="n">
        <v>43.1</v>
      </c>
      <c r="J1176" s="0" t="n">
        <v>56.2</v>
      </c>
      <c r="K1176" s="0" t="n">
        <v>30.5</v>
      </c>
      <c r="L1176" s="0" t="n">
        <v>17.6</v>
      </c>
      <c r="M1176" s="0" t="n">
        <v>22</v>
      </c>
      <c r="N1176" s="0" t="n">
        <v>13.7</v>
      </c>
      <c r="O1176" s="0" t="n">
        <v>4</v>
      </c>
      <c r="P1176" s="0" t="n">
        <v>0</v>
      </c>
      <c r="Q1176" s="0" t="n">
        <v>0</v>
      </c>
      <c r="R1176" s="0" t="s">
        <v>40</v>
      </c>
      <c r="S1176" s="0" t="s">
        <v>40</v>
      </c>
      <c r="T1176" s="0" t="s">
        <v>40</v>
      </c>
      <c r="U1176" s="0" t="s">
        <v>40</v>
      </c>
      <c r="V1176" s="0" t="s">
        <v>40</v>
      </c>
      <c r="W1176" s="0" t="s">
        <v>40</v>
      </c>
      <c r="X1176" s="0" t="s">
        <v>40</v>
      </c>
      <c r="Y1176" s="0" t="s">
        <v>40</v>
      </c>
      <c r="Z1176" s="0" t="s">
        <v>40</v>
      </c>
      <c r="AA1176" s="0" t="s">
        <v>40</v>
      </c>
      <c r="AB1176" s="0" t="s">
        <v>40</v>
      </c>
      <c r="AC1176" s="0" t="s">
        <v>40</v>
      </c>
      <c r="AD1176" s="0" t="s">
        <v>40</v>
      </c>
      <c r="AG1176" s="0" t="n">
        <v>100</v>
      </c>
      <c r="AH1176" s="0" t="n">
        <v>0.7</v>
      </c>
      <c r="AI1176" s="0" t="s">
        <v>817</v>
      </c>
      <c r="AK1176" s="0" t="s">
        <v>46</v>
      </c>
    </row>
    <row r="1177" customFormat="false" ht="12.8" hidden="false" customHeight="false" outlineLevel="0" collapsed="false">
      <c r="A1177" s="0" t="s">
        <v>799</v>
      </c>
      <c r="B1177" s="0" t="s">
        <v>743</v>
      </c>
      <c r="C1177" s="0" t="s">
        <v>38</v>
      </c>
      <c r="D1177" s="0" t="s">
        <v>821</v>
      </c>
      <c r="E1177" s="0" t="n">
        <v>0</v>
      </c>
      <c r="F1177" s="0" t="n">
        <v>0.8</v>
      </c>
      <c r="G1177" s="0" t="n">
        <v>4.6</v>
      </c>
      <c r="H1177" s="0" t="n">
        <v>12.9</v>
      </c>
      <c r="I1177" s="0" t="n">
        <v>30.3</v>
      </c>
      <c r="J1177" s="0" t="n">
        <v>53.8</v>
      </c>
      <c r="K1177" s="0" t="n">
        <v>57.5</v>
      </c>
      <c r="L1177" s="0" t="n">
        <v>19.2</v>
      </c>
      <c r="M1177" s="0" t="n">
        <v>22.2</v>
      </c>
      <c r="N1177" s="0" t="n">
        <v>13.6</v>
      </c>
      <c r="O1177" s="0" t="n">
        <v>6.7</v>
      </c>
      <c r="P1177" s="0" t="n">
        <v>0</v>
      </c>
      <c r="Q1177" s="0" t="n">
        <v>0</v>
      </c>
      <c r="R1177" s="0" t="s">
        <v>40</v>
      </c>
      <c r="S1177" s="0" t="s">
        <v>40</v>
      </c>
      <c r="T1177" s="0" t="s">
        <v>40</v>
      </c>
      <c r="U1177" s="0" t="s">
        <v>40</v>
      </c>
      <c r="V1177" s="0" t="s">
        <v>40</v>
      </c>
      <c r="W1177" s="0" t="s">
        <v>40</v>
      </c>
      <c r="X1177" s="0" t="s">
        <v>40</v>
      </c>
      <c r="Y1177" s="0" t="s">
        <v>40</v>
      </c>
      <c r="Z1177" s="0" t="s">
        <v>40</v>
      </c>
      <c r="AA1177" s="0" t="s">
        <v>40</v>
      </c>
      <c r="AB1177" s="0" t="s">
        <v>40</v>
      </c>
      <c r="AC1177" s="0" t="s">
        <v>40</v>
      </c>
      <c r="AD1177" s="0" t="s">
        <v>40</v>
      </c>
      <c r="AG1177" s="0" t="n">
        <v>100</v>
      </c>
      <c r="AH1177" s="0" t="n">
        <v>0.65</v>
      </c>
      <c r="AI1177" s="0" t="s">
        <v>817</v>
      </c>
      <c r="AK1177" s="0" t="s">
        <v>46</v>
      </c>
    </row>
    <row r="1178" customFormat="false" ht="12.8" hidden="false" customHeight="false" outlineLevel="0" collapsed="false">
      <c r="A1178" s="0" t="s">
        <v>799</v>
      </c>
      <c r="B1178" s="0" t="s">
        <v>743</v>
      </c>
      <c r="C1178" s="0" t="s">
        <v>38</v>
      </c>
      <c r="D1178" s="0" t="s">
        <v>822</v>
      </c>
      <c r="E1178" s="0" t="n">
        <v>0</v>
      </c>
      <c r="F1178" s="0" t="n">
        <v>0.6</v>
      </c>
      <c r="G1178" s="0" t="n">
        <v>4.8</v>
      </c>
      <c r="H1178" s="0" t="n">
        <v>11.3</v>
      </c>
      <c r="I1178" s="0" t="n">
        <v>26.7</v>
      </c>
      <c r="J1178" s="0" t="n">
        <v>61.3</v>
      </c>
      <c r="K1178" s="0" t="n">
        <v>29.6</v>
      </c>
      <c r="L1178" s="0" t="n">
        <v>16.6</v>
      </c>
      <c r="M1178" s="0" t="n">
        <v>18.8</v>
      </c>
      <c r="N1178" s="0" t="n">
        <v>10.4</v>
      </c>
      <c r="O1178" s="0" t="n">
        <v>2.4</v>
      </c>
      <c r="P1178" s="0" t="n">
        <v>0</v>
      </c>
      <c r="Q1178" s="0" t="n">
        <v>0</v>
      </c>
      <c r="R1178" s="0" t="s">
        <v>40</v>
      </c>
      <c r="S1178" s="0" t="s">
        <v>40</v>
      </c>
      <c r="T1178" s="0" t="s">
        <v>40</v>
      </c>
      <c r="U1178" s="0" t="s">
        <v>40</v>
      </c>
      <c r="V1178" s="0" t="s">
        <v>40</v>
      </c>
      <c r="W1178" s="0" t="s">
        <v>40</v>
      </c>
      <c r="X1178" s="0" t="s">
        <v>40</v>
      </c>
      <c r="Y1178" s="0" t="s">
        <v>40</v>
      </c>
      <c r="Z1178" s="0" t="s">
        <v>40</v>
      </c>
      <c r="AA1178" s="0" t="s">
        <v>40</v>
      </c>
      <c r="AB1178" s="0" t="s">
        <v>40</v>
      </c>
      <c r="AC1178" s="0" t="s">
        <v>40</v>
      </c>
      <c r="AD1178" s="0" t="s">
        <v>40</v>
      </c>
      <c r="AG1178" s="0" t="n">
        <v>100</v>
      </c>
      <c r="AH1178" s="0" t="n">
        <v>0.65</v>
      </c>
      <c r="AI1178" s="0" t="s">
        <v>817</v>
      </c>
      <c r="AK1178" s="0" t="s">
        <v>46</v>
      </c>
    </row>
    <row r="1179" customFormat="false" ht="12.8" hidden="false" customHeight="false" outlineLevel="0" collapsed="false">
      <c r="A1179" s="0" t="s">
        <v>799</v>
      </c>
      <c r="B1179" s="0" t="s">
        <v>743</v>
      </c>
      <c r="C1179" s="0" t="s">
        <v>38</v>
      </c>
      <c r="D1179" s="0" t="s">
        <v>823</v>
      </c>
      <c r="E1179" s="0" t="n">
        <v>0</v>
      </c>
      <c r="F1179" s="0" t="n">
        <v>0.8</v>
      </c>
      <c r="G1179" s="0" t="n">
        <v>4.4</v>
      </c>
      <c r="H1179" s="0" t="n">
        <v>11.5</v>
      </c>
      <c r="I1179" s="0" t="n">
        <v>27.8</v>
      </c>
      <c r="J1179" s="0" t="n">
        <v>48.1</v>
      </c>
      <c r="K1179" s="0" t="n">
        <v>12.6</v>
      </c>
      <c r="L1179" s="0" t="n">
        <v>14.1</v>
      </c>
      <c r="M1179" s="0" t="n">
        <v>26.1</v>
      </c>
      <c r="N1179" s="0" t="n">
        <v>11.3</v>
      </c>
      <c r="O1179" s="0" t="n">
        <v>8.4</v>
      </c>
      <c r="P1179" s="0" t="n">
        <v>0</v>
      </c>
      <c r="Q1179" s="0" t="n">
        <v>0</v>
      </c>
      <c r="R1179" s="0" t="s">
        <v>40</v>
      </c>
      <c r="S1179" s="0" t="s">
        <v>40</v>
      </c>
      <c r="T1179" s="0" t="s">
        <v>40</v>
      </c>
      <c r="U1179" s="0" t="s">
        <v>40</v>
      </c>
      <c r="V1179" s="0" t="s">
        <v>40</v>
      </c>
      <c r="W1179" s="0" t="s">
        <v>40</v>
      </c>
      <c r="X1179" s="0" t="s">
        <v>40</v>
      </c>
      <c r="Y1179" s="0" t="s">
        <v>40</v>
      </c>
      <c r="Z1179" s="0" t="s">
        <v>40</v>
      </c>
      <c r="AA1179" s="0" t="s">
        <v>40</v>
      </c>
      <c r="AB1179" s="0" t="s">
        <v>40</v>
      </c>
      <c r="AC1179" s="0" t="s">
        <v>40</v>
      </c>
      <c r="AD1179" s="0" t="s">
        <v>40</v>
      </c>
      <c r="AG1179" s="0" t="n">
        <v>50</v>
      </c>
      <c r="AH1179" s="0" t="n">
        <v>0.65</v>
      </c>
      <c r="AI1179" s="0" t="s">
        <v>817</v>
      </c>
      <c r="AK1179" s="0" t="s">
        <v>46</v>
      </c>
    </row>
    <row r="1180" customFormat="false" ht="12.8" hidden="false" customHeight="false" outlineLevel="0" collapsed="false">
      <c r="A1180" s="0" t="s">
        <v>824</v>
      </c>
      <c r="B1180" s="0" t="n">
        <v>2011</v>
      </c>
      <c r="C1180" s="0" t="s">
        <v>59</v>
      </c>
      <c r="D1180" s="0" t="s">
        <v>825</v>
      </c>
      <c r="E1180" s="0" t="n">
        <v>0.0769230769230769</v>
      </c>
      <c r="F1180" s="0" t="n">
        <v>6.53846153846154</v>
      </c>
      <c r="G1180" s="0" t="n">
        <v>20.3846153846154</v>
      </c>
      <c r="H1180" s="0" t="n">
        <v>25.5384615384615</v>
      </c>
      <c r="I1180" s="0" t="n">
        <v>21.2307692307692</v>
      </c>
      <c r="J1180" s="0" t="n">
        <v>0</v>
      </c>
      <c r="K1180" s="0" t="n">
        <v>0</v>
      </c>
      <c r="L1180" s="0" t="n">
        <v>31.1538461538462</v>
      </c>
      <c r="M1180" s="0" t="n">
        <v>28.2307692307692</v>
      </c>
      <c r="N1180" s="0" t="n">
        <v>23.4615384615385</v>
      </c>
      <c r="O1180" s="0" t="n">
        <v>4.38461538461539</v>
      </c>
      <c r="P1180" s="0" t="n">
        <v>5.07692307692308</v>
      </c>
      <c r="Q1180" s="0" t="n">
        <v>2.92307692307692</v>
      </c>
      <c r="R1180" s="0" t="s">
        <v>40</v>
      </c>
      <c r="S1180" s="0" t="s">
        <v>40</v>
      </c>
      <c r="T1180" s="0" t="s">
        <v>40</v>
      </c>
      <c r="U1180" s="0" t="s">
        <v>40</v>
      </c>
      <c r="V1180" s="0" t="s">
        <v>40</v>
      </c>
      <c r="W1180" s="0" t="s">
        <v>40</v>
      </c>
      <c r="X1180" s="0" t="s">
        <v>40</v>
      </c>
      <c r="Y1180" s="0" t="s">
        <v>40</v>
      </c>
      <c r="Z1180" s="0" t="s">
        <v>40</v>
      </c>
      <c r="AA1180" s="0" t="s">
        <v>40</v>
      </c>
      <c r="AB1180" s="0" t="s">
        <v>40</v>
      </c>
      <c r="AC1180" s="0" t="s">
        <v>40</v>
      </c>
      <c r="AD1180" s="0" t="s">
        <v>40</v>
      </c>
      <c r="AF1180" s="0" t="s">
        <v>138</v>
      </c>
      <c r="AG1180" s="0" t="n">
        <v>80</v>
      </c>
      <c r="AH1180" s="0" t="n">
        <v>0.7</v>
      </c>
      <c r="AI1180" s="0" t="s">
        <v>139</v>
      </c>
    </row>
    <row r="1181" customFormat="false" ht="12.8" hidden="false" customHeight="false" outlineLevel="0" collapsed="false">
      <c r="A1181" s="0" t="s">
        <v>824</v>
      </c>
      <c r="B1181" s="0" t="n">
        <v>2011</v>
      </c>
      <c r="C1181" s="0" t="s">
        <v>59</v>
      </c>
      <c r="D1181" s="0" t="s">
        <v>826</v>
      </c>
      <c r="E1181" s="0" t="n">
        <v>0.1</v>
      </c>
      <c r="F1181" s="0" t="n">
        <v>8.5</v>
      </c>
      <c r="G1181" s="0" t="n">
        <v>26.5</v>
      </c>
      <c r="H1181" s="0" t="n">
        <v>33.2</v>
      </c>
      <c r="I1181" s="0" t="n">
        <v>27.6</v>
      </c>
      <c r="J1181" s="0" t="n">
        <v>0</v>
      </c>
      <c r="K1181" s="0" t="n">
        <v>0</v>
      </c>
      <c r="L1181" s="0" t="n">
        <v>40.5</v>
      </c>
      <c r="M1181" s="0" t="n">
        <v>36.7</v>
      </c>
      <c r="N1181" s="0" t="n">
        <v>30.5</v>
      </c>
      <c r="O1181" s="0" t="n">
        <v>5.7</v>
      </c>
      <c r="P1181" s="0" t="n">
        <v>6.6</v>
      </c>
      <c r="Q1181" s="0" t="n">
        <v>3.8</v>
      </c>
      <c r="R1181" s="0" t="s">
        <v>40</v>
      </c>
      <c r="S1181" s="0" t="s">
        <v>40</v>
      </c>
      <c r="T1181" s="0" t="s">
        <v>40</v>
      </c>
      <c r="U1181" s="0" t="s">
        <v>40</v>
      </c>
      <c r="V1181" s="0" t="s">
        <v>40</v>
      </c>
      <c r="W1181" s="0" t="s">
        <v>40</v>
      </c>
      <c r="X1181" s="0" t="s">
        <v>40</v>
      </c>
      <c r="Y1181" s="0" t="s">
        <v>40</v>
      </c>
      <c r="Z1181" s="0" t="s">
        <v>40</v>
      </c>
      <c r="AA1181" s="0" t="s">
        <v>40</v>
      </c>
      <c r="AB1181" s="0" t="s">
        <v>40</v>
      </c>
      <c r="AC1181" s="0" t="s">
        <v>40</v>
      </c>
      <c r="AD1181" s="0" t="s">
        <v>40</v>
      </c>
      <c r="AF1181" s="0" t="s">
        <v>138</v>
      </c>
      <c r="AG1181" s="0" t="n">
        <v>80</v>
      </c>
      <c r="AH1181" s="0" t="n">
        <v>0.7</v>
      </c>
      <c r="AI1181" s="0" t="s">
        <v>139</v>
      </c>
    </row>
    <row r="1182" customFormat="false" ht="12.8" hidden="false" customHeight="false" outlineLevel="0" collapsed="false">
      <c r="A1182" s="0" t="s">
        <v>824</v>
      </c>
      <c r="B1182" s="0" t="n">
        <v>2011</v>
      </c>
      <c r="C1182" s="0" t="s">
        <v>59</v>
      </c>
      <c r="D1182" s="0" t="s">
        <v>827</v>
      </c>
      <c r="I1182" s="0" t="n">
        <v>3</v>
      </c>
      <c r="L1182" s="0" t="n">
        <v>1.0024</v>
      </c>
      <c r="M1182" s="0" t="n">
        <v>1.5</v>
      </c>
      <c r="N1182" s="0" t="n">
        <v>13</v>
      </c>
      <c r="O1182" s="0" t="n">
        <v>5.5</v>
      </c>
      <c r="P1182" s="0" t="n">
        <v>4.3</v>
      </c>
      <c r="Q1182" s="0" t="n">
        <v>2.6</v>
      </c>
      <c r="V1182" s="0" t="s">
        <v>41</v>
      </c>
      <c r="Y1182" s="0" t="s">
        <v>41</v>
      </c>
      <c r="Z1182" s="0" t="s">
        <v>41</v>
      </c>
      <c r="AA1182" s="0" t="s">
        <v>40</v>
      </c>
      <c r="AB1182" s="0" t="s">
        <v>40</v>
      </c>
      <c r="AC1182" s="0" t="s">
        <v>40</v>
      </c>
      <c r="AD1182" s="0" t="s">
        <v>40</v>
      </c>
      <c r="AF1182" s="0" t="s">
        <v>138</v>
      </c>
      <c r="AG1182" s="0" t="n">
        <v>80</v>
      </c>
      <c r="AH1182" s="0" t="n">
        <v>0.7</v>
      </c>
      <c r="AI1182" s="0" t="s">
        <v>160</v>
      </c>
    </row>
    <row r="1183" customFormat="false" ht="12.8" hidden="false" customHeight="false" outlineLevel="0" collapsed="false">
      <c r="A1183" s="0" t="s">
        <v>824</v>
      </c>
      <c r="B1183" s="0" t="n">
        <v>2011</v>
      </c>
      <c r="C1183" s="0" t="s">
        <v>59</v>
      </c>
      <c r="D1183" s="0" t="s">
        <v>828</v>
      </c>
      <c r="I1183" s="0" t="n">
        <v>3</v>
      </c>
      <c r="L1183" s="0" t="n">
        <v>1</v>
      </c>
      <c r="M1183" s="0" t="n">
        <v>42.5</v>
      </c>
      <c r="N1183" s="0" t="n">
        <v>23.8</v>
      </c>
      <c r="O1183" s="0" t="n">
        <v>5.1</v>
      </c>
      <c r="P1183" s="0" t="n">
        <v>11.3</v>
      </c>
      <c r="Q1183" s="0" t="n">
        <v>4.7</v>
      </c>
      <c r="V1183" s="0" t="s">
        <v>41</v>
      </c>
      <c r="Y1183" s="0" t="s">
        <v>41</v>
      </c>
      <c r="Z1183" s="0" t="s">
        <v>40</v>
      </c>
      <c r="AA1183" s="0" t="s">
        <v>40</v>
      </c>
      <c r="AB1183" s="0" t="s">
        <v>40</v>
      </c>
      <c r="AC1183" s="0" t="s">
        <v>40</v>
      </c>
      <c r="AD1183" s="0" t="s">
        <v>40</v>
      </c>
      <c r="AF1183" s="0" t="s">
        <v>138</v>
      </c>
      <c r="AG1183" s="0" t="n">
        <v>80</v>
      </c>
      <c r="AH1183" s="0" t="n">
        <v>0.7</v>
      </c>
      <c r="AI1183" s="0" t="s">
        <v>761</v>
      </c>
    </row>
    <row r="1184" customFormat="false" ht="12.8" hidden="false" customHeight="false" outlineLevel="0" collapsed="false">
      <c r="A1184" s="0" t="s">
        <v>824</v>
      </c>
      <c r="B1184" s="0" t="n">
        <v>2011</v>
      </c>
      <c r="C1184" s="0" t="s">
        <v>59</v>
      </c>
      <c r="D1184" s="0" t="s">
        <v>829</v>
      </c>
      <c r="E1184" s="0" t="n">
        <v>0.1</v>
      </c>
      <c r="F1184" s="0" t="n">
        <v>8.5</v>
      </c>
      <c r="G1184" s="0" t="n">
        <v>30.9</v>
      </c>
      <c r="H1184" s="0" t="n">
        <v>30.5</v>
      </c>
      <c r="L1184" s="0" t="n">
        <v>1.5</v>
      </c>
      <c r="M1184" s="0" t="n">
        <v>62.4</v>
      </c>
      <c r="N1184" s="0" t="n">
        <v>16.1</v>
      </c>
      <c r="O1184" s="0" t="n">
        <v>6.1</v>
      </c>
      <c r="P1184" s="0" t="n">
        <v>8</v>
      </c>
      <c r="Q1184" s="0" t="n">
        <v>4.9</v>
      </c>
      <c r="R1184" s="0" t="s">
        <v>40</v>
      </c>
      <c r="S1184" s="0" t="s">
        <v>40</v>
      </c>
      <c r="T1184" s="0" t="s">
        <v>40</v>
      </c>
      <c r="U1184" s="0" t="s">
        <v>40</v>
      </c>
      <c r="Y1184" s="0" t="s">
        <v>41</v>
      </c>
      <c r="Z1184" s="0" t="s">
        <v>40</v>
      </c>
      <c r="AA1184" s="0" t="s">
        <v>40</v>
      </c>
      <c r="AB1184" s="0" t="s">
        <v>40</v>
      </c>
      <c r="AC1184" s="0" t="s">
        <v>40</v>
      </c>
      <c r="AD1184" s="0" t="s">
        <v>40</v>
      </c>
      <c r="AF1184" s="0" t="s">
        <v>138</v>
      </c>
      <c r="AG1184" s="0" t="n">
        <v>80</v>
      </c>
      <c r="AH1184" s="0" t="n">
        <v>0.7</v>
      </c>
      <c r="AI1184" s="0" t="s">
        <v>149</v>
      </c>
    </row>
    <row r="1185" customFormat="false" ht="12.8" hidden="false" customHeight="false" outlineLevel="0" collapsed="false">
      <c r="A1185" s="0" t="s">
        <v>824</v>
      </c>
      <c r="B1185" s="0" t="n">
        <v>2011</v>
      </c>
      <c r="C1185" s="0" t="s">
        <v>59</v>
      </c>
      <c r="D1185" s="0" t="s">
        <v>830</v>
      </c>
      <c r="E1185" s="0" t="n">
        <v>0.1</v>
      </c>
      <c r="F1185" s="0" t="n">
        <v>8.5</v>
      </c>
      <c r="G1185" s="0" t="n">
        <v>30.9</v>
      </c>
      <c r="H1185" s="0" t="n">
        <v>30.5</v>
      </c>
      <c r="I1185" s="0" t="n">
        <v>29.3</v>
      </c>
      <c r="J1185" s="0" t="n">
        <v>0</v>
      </c>
      <c r="K1185" s="0" t="n">
        <v>0</v>
      </c>
      <c r="M1185" s="0" t="n">
        <v>1.5</v>
      </c>
      <c r="N1185" s="0" t="n">
        <v>31</v>
      </c>
      <c r="O1185" s="0" t="n">
        <v>3.3</v>
      </c>
      <c r="P1185" s="0" t="n">
        <v>8.2</v>
      </c>
      <c r="Q1185" s="0" t="n">
        <v>2.9</v>
      </c>
      <c r="R1185" s="0" t="s">
        <v>40</v>
      </c>
      <c r="S1185" s="0" t="s">
        <v>40</v>
      </c>
      <c r="T1185" s="0" t="s">
        <v>40</v>
      </c>
      <c r="U1185" s="0" t="s">
        <v>40</v>
      </c>
      <c r="V1185" s="0" t="s">
        <v>40</v>
      </c>
      <c r="W1185" s="0" t="s">
        <v>40</v>
      </c>
      <c r="X1185" s="0" t="s">
        <v>40</v>
      </c>
      <c r="Z1185" s="0" t="s">
        <v>41</v>
      </c>
      <c r="AA1185" s="0" t="s">
        <v>40</v>
      </c>
      <c r="AB1185" s="0" t="s">
        <v>40</v>
      </c>
      <c r="AC1185" s="0" t="s">
        <v>40</v>
      </c>
      <c r="AD1185" s="0" t="s">
        <v>40</v>
      </c>
      <c r="AF1185" s="0" t="s">
        <v>138</v>
      </c>
      <c r="AG1185" s="0" t="n">
        <v>80</v>
      </c>
      <c r="AH1185" s="0" t="n">
        <v>0.7</v>
      </c>
      <c r="AI1185" s="0" t="s">
        <v>151</v>
      </c>
    </row>
    <row r="1186" customFormat="false" ht="12.8" hidden="false" customHeight="false" outlineLevel="0" collapsed="false">
      <c r="A1186" s="0" t="s">
        <v>824</v>
      </c>
      <c r="B1186" s="0" t="n">
        <v>2011</v>
      </c>
      <c r="C1186" s="0" t="s">
        <v>59</v>
      </c>
      <c r="D1186" s="0" t="s">
        <v>831</v>
      </c>
      <c r="E1186" s="0" t="n">
        <v>0.4</v>
      </c>
      <c r="F1186" s="0" t="n">
        <v>8.7</v>
      </c>
      <c r="G1186" s="0" t="n">
        <v>26.1</v>
      </c>
      <c r="H1186" s="0" t="n">
        <v>8.1</v>
      </c>
      <c r="I1186" s="0" t="n">
        <v>14.9</v>
      </c>
      <c r="J1186" s="0" t="n">
        <v>0</v>
      </c>
      <c r="K1186" s="0" t="n">
        <v>0</v>
      </c>
      <c r="L1186" s="0" t="n">
        <v>39.1</v>
      </c>
      <c r="M1186" s="0" t="n">
        <v>33.9</v>
      </c>
      <c r="N1186" s="0" t="n">
        <v>30.9</v>
      </c>
      <c r="O1186" s="0" t="n">
        <v>0</v>
      </c>
      <c r="P1186" s="0" t="n">
        <v>7.3</v>
      </c>
      <c r="Q1186" s="0" t="n">
        <v>4</v>
      </c>
      <c r="R1186" s="0" t="s">
        <v>40</v>
      </c>
      <c r="S1186" s="0" t="s">
        <v>40</v>
      </c>
      <c r="T1186" s="0" t="s">
        <v>40</v>
      </c>
      <c r="U1186" s="0" t="s">
        <v>40</v>
      </c>
      <c r="V1186" s="0" t="s">
        <v>40</v>
      </c>
      <c r="W1186" s="0" t="s">
        <v>40</v>
      </c>
      <c r="X1186" s="0" t="s">
        <v>40</v>
      </c>
      <c r="Y1186" s="0" t="s">
        <v>40</v>
      </c>
      <c r="Z1186" s="0" t="s">
        <v>40</v>
      </c>
      <c r="AA1186" s="0" t="s">
        <v>40</v>
      </c>
      <c r="AB1186" s="0" t="s">
        <v>40</v>
      </c>
      <c r="AC1186" s="0" t="s">
        <v>40</v>
      </c>
      <c r="AD1186" s="0" t="s">
        <v>40</v>
      </c>
      <c r="AF1186" s="0" t="s">
        <v>138</v>
      </c>
      <c r="AG1186" s="0" t="n">
        <v>45</v>
      </c>
      <c r="AH1186" s="0" t="n">
        <v>0.7</v>
      </c>
      <c r="AI1186" s="0" t="s">
        <v>139</v>
      </c>
    </row>
    <row r="1187" customFormat="false" ht="12.8" hidden="false" customHeight="false" outlineLevel="0" collapsed="false">
      <c r="A1187" s="0" t="s">
        <v>824</v>
      </c>
      <c r="B1187" s="0" t="n">
        <v>2011</v>
      </c>
      <c r="C1187" s="0" t="s">
        <v>59</v>
      </c>
      <c r="D1187" s="0" t="s">
        <v>832</v>
      </c>
      <c r="I1187" s="0" t="n">
        <v>2</v>
      </c>
      <c r="L1187" s="0" t="n">
        <v>1</v>
      </c>
      <c r="M1187" s="0" t="n">
        <v>1</v>
      </c>
      <c r="N1187" s="0" t="n">
        <v>7.3</v>
      </c>
      <c r="O1187" s="0" t="n">
        <v>1.9</v>
      </c>
      <c r="P1187" s="0" t="n">
        <v>10.6</v>
      </c>
      <c r="Q1187" s="0" t="n">
        <v>6.3</v>
      </c>
      <c r="V1187" s="0" t="s">
        <v>41</v>
      </c>
      <c r="Y1187" s="0" t="s">
        <v>41</v>
      </c>
      <c r="Z1187" s="0" t="s">
        <v>41</v>
      </c>
      <c r="AA1187" s="0" t="s">
        <v>40</v>
      </c>
      <c r="AB1187" s="0" t="s">
        <v>40</v>
      </c>
      <c r="AC1187" s="0" t="s">
        <v>40</v>
      </c>
      <c r="AD1187" s="0" t="s">
        <v>40</v>
      </c>
      <c r="AF1187" s="0" t="s">
        <v>138</v>
      </c>
      <c r="AG1187" s="0" t="n">
        <v>45</v>
      </c>
      <c r="AH1187" s="0" t="n">
        <v>0.7</v>
      </c>
      <c r="AI1187" s="0" t="s">
        <v>160</v>
      </c>
    </row>
    <row r="1188" customFormat="false" ht="12.8" hidden="false" customHeight="false" outlineLevel="0" collapsed="false">
      <c r="A1188" s="0" t="s">
        <v>824</v>
      </c>
      <c r="B1188" s="0" t="n">
        <v>2011</v>
      </c>
      <c r="C1188" s="0" t="s">
        <v>59</v>
      </c>
      <c r="D1188" s="0" t="s">
        <v>833</v>
      </c>
      <c r="I1188" s="0" t="n">
        <v>3.5</v>
      </c>
      <c r="L1188" s="0" t="n">
        <v>1</v>
      </c>
      <c r="M1188" s="0" t="n">
        <v>2</v>
      </c>
      <c r="N1188" s="0" t="n">
        <v>15.6</v>
      </c>
      <c r="O1188" s="0" t="n">
        <v>7.7</v>
      </c>
      <c r="P1188" s="0" t="n">
        <v>11.5</v>
      </c>
      <c r="Q1188" s="0" t="n">
        <v>7.1</v>
      </c>
      <c r="V1188" s="0" t="s">
        <v>41</v>
      </c>
      <c r="Y1188" s="0" t="s">
        <v>41</v>
      </c>
      <c r="Z1188" s="0" t="s">
        <v>41</v>
      </c>
      <c r="AA1188" s="0" t="s">
        <v>40</v>
      </c>
      <c r="AB1188" s="0" t="s">
        <v>40</v>
      </c>
      <c r="AC1188" s="0" t="s">
        <v>40</v>
      </c>
      <c r="AD1188" s="0" t="s">
        <v>40</v>
      </c>
      <c r="AF1188" s="0" t="s">
        <v>155</v>
      </c>
      <c r="AG1188" s="0" t="n">
        <v>80</v>
      </c>
      <c r="AH1188" s="0" t="n">
        <v>0.7</v>
      </c>
      <c r="AI1188" s="0" t="s">
        <v>160</v>
      </c>
    </row>
    <row r="1189" customFormat="false" ht="12.8" hidden="false" customHeight="false" outlineLevel="0" collapsed="false">
      <c r="A1189" s="0" t="s">
        <v>824</v>
      </c>
      <c r="B1189" s="0" t="n">
        <v>2011</v>
      </c>
      <c r="C1189" s="0" t="s">
        <v>59</v>
      </c>
      <c r="D1189" s="0" t="s">
        <v>834</v>
      </c>
      <c r="I1189" s="0" t="n">
        <v>3.5</v>
      </c>
      <c r="J1189" s="0" t="n">
        <v>0</v>
      </c>
      <c r="K1189" s="0" t="n">
        <v>0</v>
      </c>
      <c r="M1189" s="0" t="n">
        <v>2</v>
      </c>
      <c r="N1189" s="0" t="n">
        <v>48.2</v>
      </c>
      <c r="O1189" s="0" t="n">
        <v>8.6</v>
      </c>
      <c r="P1189" s="0" t="n">
        <v>10.9</v>
      </c>
      <c r="Q1189" s="0" t="n">
        <v>5.3</v>
      </c>
      <c r="V1189" s="0" t="s">
        <v>41</v>
      </c>
      <c r="W1189" s="0" t="s">
        <v>40</v>
      </c>
      <c r="X1189" s="0" t="s">
        <v>40</v>
      </c>
      <c r="Z1189" s="0" t="s">
        <v>41</v>
      </c>
      <c r="AA1189" s="0" t="s">
        <v>40</v>
      </c>
      <c r="AB1189" s="0" t="s">
        <v>40</v>
      </c>
      <c r="AC1189" s="0" t="s">
        <v>40</v>
      </c>
      <c r="AD1189" s="0" t="s">
        <v>40</v>
      </c>
      <c r="AF1189" s="0" t="s">
        <v>155</v>
      </c>
      <c r="AG1189" s="0" t="n">
        <v>80</v>
      </c>
      <c r="AH1189" s="0" t="n">
        <v>0.7</v>
      </c>
      <c r="AI1189" s="0" t="s">
        <v>158</v>
      </c>
    </row>
    <row r="1190" customFormat="false" ht="12.8" hidden="false" customHeight="false" outlineLevel="0" collapsed="false">
      <c r="A1190" s="0" t="s">
        <v>824</v>
      </c>
      <c r="B1190" s="0" t="n">
        <v>2011</v>
      </c>
      <c r="C1190" s="0" t="s">
        <v>59</v>
      </c>
      <c r="D1190" s="0" t="s">
        <v>835</v>
      </c>
      <c r="E1190" s="0" t="n">
        <v>0.153846153846154</v>
      </c>
      <c r="F1190" s="0" t="n">
        <v>8.07692307692308</v>
      </c>
      <c r="G1190" s="0" t="n">
        <v>21.7692307692308</v>
      </c>
      <c r="H1190" s="0" t="n">
        <v>38.6923076923077</v>
      </c>
      <c r="I1190" s="0" t="n">
        <v>21</v>
      </c>
      <c r="J1190" s="0" t="n">
        <v>0</v>
      </c>
      <c r="K1190" s="0" t="n">
        <v>0</v>
      </c>
      <c r="L1190" s="0" t="n">
        <v>29.0769230769231</v>
      </c>
      <c r="M1190" s="0" t="n">
        <v>25.1538461538462</v>
      </c>
      <c r="N1190" s="0" t="n">
        <v>21</v>
      </c>
      <c r="O1190" s="0" t="n">
        <v>2.07692307692308</v>
      </c>
      <c r="P1190" s="0" t="n">
        <v>3.92307692307692</v>
      </c>
      <c r="Q1190" s="0" t="n">
        <v>2.38461538461538</v>
      </c>
      <c r="R1190" s="0" t="s">
        <v>40</v>
      </c>
      <c r="S1190" s="0" t="s">
        <v>40</v>
      </c>
      <c r="T1190" s="0" t="s">
        <v>40</v>
      </c>
      <c r="U1190" s="0" t="s">
        <v>40</v>
      </c>
      <c r="V1190" s="0" t="s">
        <v>40</v>
      </c>
      <c r="W1190" s="0" t="s">
        <v>40</v>
      </c>
      <c r="X1190" s="0" t="s">
        <v>40</v>
      </c>
      <c r="Y1190" s="0" t="s">
        <v>40</v>
      </c>
      <c r="Z1190" s="0" t="s">
        <v>40</v>
      </c>
      <c r="AA1190" s="0" t="s">
        <v>40</v>
      </c>
      <c r="AB1190" s="0" t="s">
        <v>40</v>
      </c>
      <c r="AC1190" s="0" t="s">
        <v>40</v>
      </c>
      <c r="AD1190" s="0" t="s">
        <v>40</v>
      </c>
      <c r="AF1190" s="0" t="s">
        <v>537</v>
      </c>
      <c r="AG1190" s="0" t="n">
        <v>80</v>
      </c>
      <c r="AH1190" s="0" t="n">
        <v>0.7</v>
      </c>
      <c r="AI1190" s="0" t="s">
        <v>139</v>
      </c>
    </row>
    <row r="1191" customFormat="false" ht="12.8" hidden="false" customHeight="false" outlineLevel="0" collapsed="false">
      <c r="A1191" s="0" t="s">
        <v>824</v>
      </c>
      <c r="B1191" s="0" t="n">
        <v>2011</v>
      </c>
      <c r="C1191" s="0" t="s">
        <v>59</v>
      </c>
      <c r="D1191" s="0" t="s">
        <v>836</v>
      </c>
      <c r="E1191" s="0" t="n">
        <v>0.2</v>
      </c>
      <c r="F1191" s="0" t="n">
        <v>10.5</v>
      </c>
      <c r="G1191" s="0" t="n">
        <v>28.3</v>
      </c>
      <c r="H1191" s="0" t="n">
        <v>50.3</v>
      </c>
      <c r="I1191" s="0" t="n">
        <v>27.3</v>
      </c>
      <c r="J1191" s="0" t="n">
        <v>0</v>
      </c>
      <c r="K1191" s="0" t="n">
        <v>0</v>
      </c>
      <c r="L1191" s="0" t="n">
        <v>37.8</v>
      </c>
      <c r="M1191" s="0" t="n">
        <v>32.7</v>
      </c>
      <c r="N1191" s="0" t="n">
        <v>27.3</v>
      </c>
      <c r="O1191" s="0" t="n">
        <v>2.7</v>
      </c>
      <c r="P1191" s="0" t="n">
        <v>5.1</v>
      </c>
      <c r="Q1191" s="0" t="n">
        <v>3.1</v>
      </c>
      <c r="R1191" s="0" t="s">
        <v>40</v>
      </c>
      <c r="S1191" s="0" t="s">
        <v>40</v>
      </c>
      <c r="T1191" s="0" t="s">
        <v>40</v>
      </c>
      <c r="U1191" s="0" t="s">
        <v>40</v>
      </c>
      <c r="V1191" s="0" t="s">
        <v>40</v>
      </c>
      <c r="W1191" s="0" t="s">
        <v>40</v>
      </c>
      <c r="X1191" s="0" t="s">
        <v>40</v>
      </c>
      <c r="Y1191" s="0" t="s">
        <v>40</v>
      </c>
      <c r="Z1191" s="0" t="s">
        <v>40</v>
      </c>
      <c r="AA1191" s="0" t="s">
        <v>40</v>
      </c>
      <c r="AB1191" s="0" t="s">
        <v>40</v>
      </c>
      <c r="AC1191" s="0" t="s">
        <v>40</v>
      </c>
      <c r="AD1191" s="0" t="s">
        <v>40</v>
      </c>
      <c r="AF1191" s="0" t="s">
        <v>537</v>
      </c>
      <c r="AG1191" s="0" t="n">
        <v>80</v>
      </c>
      <c r="AH1191" s="0" t="n">
        <v>0.7</v>
      </c>
      <c r="AI1191" s="0" t="s">
        <v>139</v>
      </c>
    </row>
    <row r="1192" customFormat="false" ht="12.8" hidden="false" customHeight="false" outlineLevel="0" collapsed="false">
      <c r="A1192" s="0" t="s">
        <v>824</v>
      </c>
      <c r="B1192" s="0" t="n">
        <v>2011</v>
      </c>
      <c r="C1192" s="0" t="s">
        <v>59</v>
      </c>
      <c r="D1192" s="0" t="s">
        <v>837</v>
      </c>
      <c r="I1192" s="0" t="n">
        <v>3</v>
      </c>
      <c r="L1192" s="0" t="n">
        <v>1</v>
      </c>
      <c r="M1192" s="0" t="n">
        <v>1</v>
      </c>
      <c r="N1192" s="0" t="n">
        <v>5.2</v>
      </c>
      <c r="O1192" s="0" t="n">
        <v>3.6</v>
      </c>
      <c r="P1192" s="0" t="n">
        <v>7</v>
      </c>
      <c r="Q1192" s="0" t="n">
        <v>5.8</v>
      </c>
      <c r="V1192" s="0" t="s">
        <v>41</v>
      </c>
      <c r="Y1192" s="0" t="s">
        <v>41</v>
      </c>
      <c r="Z1192" s="0" t="s">
        <v>41</v>
      </c>
      <c r="AA1192" s="0" t="s">
        <v>40</v>
      </c>
      <c r="AB1192" s="0" t="s">
        <v>40</v>
      </c>
      <c r="AC1192" s="0" t="s">
        <v>40</v>
      </c>
      <c r="AD1192" s="0" t="s">
        <v>40</v>
      </c>
      <c r="AF1192" s="0" t="s">
        <v>537</v>
      </c>
      <c r="AG1192" s="0" t="n">
        <v>80</v>
      </c>
      <c r="AH1192" s="0" t="n">
        <v>0.7</v>
      </c>
      <c r="AI1192" s="0" t="s">
        <v>160</v>
      </c>
    </row>
    <row r="1193" customFormat="false" ht="12.8" hidden="false" customHeight="false" outlineLevel="0" collapsed="false">
      <c r="A1193" s="0" t="s">
        <v>824</v>
      </c>
      <c r="B1193" s="0" t="n">
        <v>2011</v>
      </c>
      <c r="C1193" s="0" t="s">
        <v>59</v>
      </c>
      <c r="D1193" s="0" t="s">
        <v>838</v>
      </c>
      <c r="E1193" s="0" t="n">
        <v>0.2</v>
      </c>
      <c r="F1193" s="0" t="n">
        <v>10.5</v>
      </c>
      <c r="I1193" s="0" t="n">
        <v>1.5</v>
      </c>
      <c r="J1193" s="0" t="n">
        <v>10.2</v>
      </c>
      <c r="K1193" s="0" t="n">
        <v>0</v>
      </c>
      <c r="L1193" s="0" t="n">
        <v>34</v>
      </c>
      <c r="M1193" s="0" t="n">
        <v>32.7</v>
      </c>
      <c r="N1193" s="0" t="n">
        <v>27.3</v>
      </c>
      <c r="O1193" s="0" t="n">
        <v>2.7</v>
      </c>
      <c r="P1193" s="0" t="n">
        <v>5.1</v>
      </c>
      <c r="Q1193" s="0" t="n">
        <v>3.1</v>
      </c>
      <c r="R1193" s="0" t="s">
        <v>40</v>
      </c>
      <c r="S1193" s="0" t="s">
        <v>40</v>
      </c>
      <c r="V1193" s="0" t="s">
        <v>41</v>
      </c>
      <c r="W1193" s="0" t="s">
        <v>40</v>
      </c>
      <c r="X1193" s="0" t="s">
        <v>40</v>
      </c>
      <c r="Y1193" s="0" t="s">
        <v>40</v>
      </c>
      <c r="Z1193" s="0" t="s">
        <v>40</v>
      </c>
      <c r="AA1193" s="0" t="s">
        <v>40</v>
      </c>
      <c r="AB1193" s="0" t="s">
        <v>40</v>
      </c>
      <c r="AC1193" s="0" t="s">
        <v>40</v>
      </c>
      <c r="AD1193" s="0" t="s">
        <v>40</v>
      </c>
      <c r="AF1193" s="0" t="s">
        <v>537</v>
      </c>
      <c r="AG1193" s="0" t="n">
        <v>80</v>
      </c>
      <c r="AH1193" s="0" t="n">
        <v>0.7</v>
      </c>
      <c r="AI1193" s="0" t="s">
        <v>167</v>
      </c>
    </row>
    <row r="1194" customFormat="false" ht="12.8" hidden="false" customHeight="false" outlineLevel="0" collapsed="false">
      <c r="A1194" s="0" t="s">
        <v>824</v>
      </c>
      <c r="B1194" s="0" t="n">
        <v>2011</v>
      </c>
      <c r="C1194" s="0" t="s">
        <v>59</v>
      </c>
      <c r="D1194" s="0" t="s">
        <v>839</v>
      </c>
      <c r="E1194" s="0" t="n">
        <v>0.2</v>
      </c>
      <c r="F1194" s="0" t="n">
        <v>10.5</v>
      </c>
      <c r="G1194" s="0" t="n">
        <v>28.3</v>
      </c>
      <c r="H1194" s="0" t="n">
        <v>50.3</v>
      </c>
      <c r="L1194" s="0" t="n">
        <v>1</v>
      </c>
      <c r="M1194" s="0" t="n">
        <v>54.8</v>
      </c>
      <c r="N1194" s="0" t="n">
        <v>14</v>
      </c>
      <c r="O1194" s="0" t="n">
        <v>4.1</v>
      </c>
      <c r="P1194" s="0" t="n">
        <v>6.2</v>
      </c>
      <c r="Q1194" s="0" t="n">
        <v>4.6</v>
      </c>
      <c r="R1194" s="0" t="s">
        <v>40</v>
      </c>
      <c r="S1194" s="0" t="s">
        <v>40</v>
      </c>
      <c r="T1194" s="0" t="s">
        <v>40</v>
      </c>
      <c r="U1194" s="0" t="s">
        <v>40</v>
      </c>
      <c r="Y1194" s="0" t="s">
        <v>41</v>
      </c>
      <c r="Z1194" s="0" t="s">
        <v>40</v>
      </c>
      <c r="AA1194" s="0" t="s">
        <v>40</v>
      </c>
      <c r="AB1194" s="0" t="s">
        <v>40</v>
      </c>
      <c r="AC1194" s="0" t="s">
        <v>40</v>
      </c>
      <c r="AD1194" s="0" t="s">
        <v>40</v>
      </c>
      <c r="AF1194" s="0" t="s">
        <v>537</v>
      </c>
      <c r="AG1194" s="0" t="n">
        <v>80</v>
      </c>
      <c r="AH1194" s="0" t="n">
        <v>0.7</v>
      </c>
      <c r="AI1194" s="0" t="s">
        <v>169</v>
      </c>
    </row>
    <row r="1195" customFormat="false" ht="12.8" hidden="false" customHeight="false" outlineLevel="0" collapsed="false">
      <c r="A1195" s="0" t="s">
        <v>824</v>
      </c>
      <c r="B1195" s="0" t="n">
        <v>2011</v>
      </c>
      <c r="C1195" s="0" t="s">
        <v>59</v>
      </c>
      <c r="D1195" s="0" t="s">
        <v>840</v>
      </c>
      <c r="E1195" s="0" t="n">
        <v>0.2</v>
      </c>
      <c r="F1195" s="0" t="n">
        <v>10.5</v>
      </c>
      <c r="G1195" s="0" t="n">
        <v>28.3</v>
      </c>
      <c r="H1195" s="0" t="n">
        <v>50.3</v>
      </c>
      <c r="I1195" s="0" t="n">
        <v>27.3</v>
      </c>
      <c r="J1195" s="0" t="n">
        <v>0</v>
      </c>
      <c r="K1195" s="0" t="n">
        <v>0</v>
      </c>
      <c r="M1195" s="0" t="n">
        <v>1.5</v>
      </c>
      <c r="N1195" s="0" t="n">
        <v>26.2</v>
      </c>
      <c r="O1195" s="0" t="n">
        <v>1</v>
      </c>
      <c r="P1195" s="0" t="n">
        <v>6.7</v>
      </c>
      <c r="Q1195" s="0" t="n">
        <v>2.1</v>
      </c>
      <c r="R1195" s="0" t="s">
        <v>40</v>
      </c>
      <c r="S1195" s="0" t="s">
        <v>40</v>
      </c>
      <c r="T1195" s="0" t="s">
        <v>40</v>
      </c>
      <c r="U1195" s="0" t="s">
        <v>40</v>
      </c>
      <c r="V1195" s="0" t="s">
        <v>40</v>
      </c>
      <c r="W1195" s="0" t="s">
        <v>40</v>
      </c>
      <c r="X1195" s="0" t="s">
        <v>40</v>
      </c>
      <c r="Z1195" s="0" t="s">
        <v>41</v>
      </c>
      <c r="AA1195" s="0" t="s">
        <v>40</v>
      </c>
      <c r="AB1195" s="0" t="s">
        <v>40</v>
      </c>
      <c r="AC1195" s="0" t="s">
        <v>40</v>
      </c>
      <c r="AD1195" s="0" t="s">
        <v>40</v>
      </c>
      <c r="AF1195" s="0" t="s">
        <v>537</v>
      </c>
      <c r="AG1195" s="0" t="n">
        <v>80</v>
      </c>
      <c r="AH1195" s="0" t="n">
        <v>0.7</v>
      </c>
      <c r="AI1195" s="0" t="s">
        <v>333</v>
      </c>
    </row>
    <row r="1196" customFormat="false" ht="12.8" hidden="false" customHeight="false" outlineLevel="0" collapsed="false">
      <c r="A1196" s="0" t="s">
        <v>824</v>
      </c>
      <c r="B1196" s="0" t="n">
        <v>2011</v>
      </c>
      <c r="C1196" s="0" t="s">
        <v>59</v>
      </c>
      <c r="D1196" s="0" t="s">
        <v>841</v>
      </c>
      <c r="I1196" s="0" t="n">
        <v>3</v>
      </c>
      <c r="J1196" s="0" t="n">
        <v>0</v>
      </c>
      <c r="K1196" s="0" t="n">
        <v>0</v>
      </c>
      <c r="L1196" s="0" t="n">
        <v>35.9</v>
      </c>
      <c r="M1196" s="0" t="n">
        <v>32.6</v>
      </c>
      <c r="N1196" s="0" t="n">
        <v>27.5</v>
      </c>
      <c r="O1196" s="0" t="n">
        <v>2.7</v>
      </c>
      <c r="P1196" s="0" t="n">
        <v>5.1</v>
      </c>
      <c r="Q1196" s="0" t="n">
        <v>3.1</v>
      </c>
      <c r="V1196" s="0" t="s">
        <v>41</v>
      </c>
      <c r="W1196" s="0" t="s">
        <v>40</v>
      </c>
      <c r="X1196" s="0" t="s">
        <v>40</v>
      </c>
      <c r="Y1196" s="0" t="s">
        <v>40</v>
      </c>
      <c r="Z1196" s="0" t="s">
        <v>40</v>
      </c>
      <c r="AA1196" s="0" t="s">
        <v>40</v>
      </c>
      <c r="AB1196" s="0" t="s">
        <v>40</v>
      </c>
      <c r="AC1196" s="0" t="s">
        <v>40</v>
      </c>
      <c r="AD1196" s="0" t="s">
        <v>40</v>
      </c>
      <c r="AF1196" s="0" t="s">
        <v>537</v>
      </c>
      <c r="AG1196" s="0" t="n">
        <v>80</v>
      </c>
      <c r="AH1196" s="0" t="n">
        <v>0.7</v>
      </c>
      <c r="AI1196" s="0" t="s">
        <v>558</v>
      </c>
    </row>
    <row r="1197" customFormat="false" ht="12.8" hidden="false" customHeight="false" outlineLevel="0" collapsed="false">
      <c r="A1197" s="0" t="s">
        <v>824</v>
      </c>
      <c r="B1197" s="0" t="n">
        <v>2011</v>
      </c>
      <c r="C1197" s="0" t="s">
        <v>59</v>
      </c>
      <c r="D1197" s="0" t="s">
        <v>842</v>
      </c>
      <c r="E1197" s="0" t="n">
        <v>0.5</v>
      </c>
      <c r="F1197" s="0" t="n">
        <v>10.7</v>
      </c>
      <c r="G1197" s="0" t="n">
        <v>26.1</v>
      </c>
      <c r="H1197" s="0" t="n">
        <v>19.4</v>
      </c>
      <c r="I1197" s="0" t="n">
        <v>16.8</v>
      </c>
      <c r="J1197" s="0" t="n">
        <v>0</v>
      </c>
      <c r="K1197" s="0" t="n">
        <v>0</v>
      </c>
      <c r="L1197" s="0" t="n">
        <v>43.7</v>
      </c>
      <c r="M1197" s="0" t="n">
        <v>36.2</v>
      </c>
      <c r="N1197" s="0" t="n">
        <v>28.7</v>
      </c>
      <c r="O1197" s="0" t="n">
        <v>0</v>
      </c>
      <c r="P1197" s="0" t="n">
        <v>4.1</v>
      </c>
      <c r="Q1197" s="0" t="n">
        <v>2.9</v>
      </c>
      <c r="R1197" s="0" t="s">
        <v>40</v>
      </c>
      <c r="S1197" s="0" t="s">
        <v>40</v>
      </c>
      <c r="T1197" s="0" t="s">
        <v>40</v>
      </c>
      <c r="U1197" s="0" t="s">
        <v>40</v>
      </c>
      <c r="V1197" s="0" t="s">
        <v>40</v>
      </c>
      <c r="W1197" s="0" t="s">
        <v>40</v>
      </c>
      <c r="X1197" s="0" t="s">
        <v>40</v>
      </c>
      <c r="Y1197" s="0" t="s">
        <v>40</v>
      </c>
      <c r="Z1197" s="0" t="s">
        <v>40</v>
      </c>
      <c r="AA1197" s="0" t="s">
        <v>40</v>
      </c>
      <c r="AB1197" s="0" t="s">
        <v>40</v>
      </c>
      <c r="AC1197" s="0" t="s">
        <v>40</v>
      </c>
      <c r="AD1197" s="0" t="s">
        <v>40</v>
      </c>
      <c r="AF1197" s="0" t="s">
        <v>537</v>
      </c>
      <c r="AG1197" s="0" t="n">
        <v>45</v>
      </c>
      <c r="AH1197" s="0" t="n">
        <v>0.7</v>
      </c>
      <c r="AI1197" s="0" t="s">
        <v>139</v>
      </c>
    </row>
    <row r="1198" customFormat="false" ht="12.8" hidden="false" customHeight="false" outlineLevel="0" collapsed="false">
      <c r="A1198" s="0" t="s">
        <v>824</v>
      </c>
      <c r="B1198" s="0" t="n">
        <v>2011</v>
      </c>
      <c r="C1198" s="0" t="s">
        <v>59</v>
      </c>
      <c r="D1198" s="0" t="s">
        <v>843</v>
      </c>
      <c r="I1198" s="0" t="n">
        <v>2</v>
      </c>
      <c r="J1198" s="0" t="n">
        <v>0</v>
      </c>
      <c r="K1198" s="0" t="n">
        <v>0</v>
      </c>
      <c r="L1198" s="0" t="n">
        <v>34</v>
      </c>
      <c r="M1198" s="0" t="n">
        <v>36.2</v>
      </c>
      <c r="N1198" s="0" t="n">
        <v>28.7</v>
      </c>
      <c r="O1198" s="0" t="n">
        <v>0</v>
      </c>
      <c r="P1198" s="0" t="n">
        <v>4.1</v>
      </c>
      <c r="Q1198" s="0" t="n">
        <v>2.9</v>
      </c>
      <c r="V1198" s="0" t="s">
        <v>41</v>
      </c>
      <c r="W1198" s="0" t="s">
        <v>40</v>
      </c>
      <c r="X1198" s="0" t="s">
        <v>40</v>
      </c>
      <c r="Y1198" s="0" t="s">
        <v>40</v>
      </c>
      <c r="Z1198" s="0" t="s">
        <v>40</v>
      </c>
      <c r="AA1198" s="0" t="s">
        <v>40</v>
      </c>
      <c r="AB1198" s="0" t="s">
        <v>40</v>
      </c>
      <c r="AC1198" s="0" t="s">
        <v>40</v>
      </c>
      <c r="AD1198" s="0" t="s">
        <v>40</v>
      </c>
      <c r="AF1198" s="0" t="s">
        <v>537</v>
      </c>
      <c r="AG1198" s="0" t="n">
        <v>45</v>
      </c>
      <c r="AH1198" s="0" t="n">
        <v>0.7</v>
      </c>
      <c r="AI1198" s="0" t="s">
        <v>558</v>
      </c>
    </row>
    <row r="1199" customFormat="false" ht="12.8" hidden="false" customHeight="false" outlineLevel="0" collapsed="false">
      <c r="A1199" s="0" t="s">
        <v>824</v>
      </c>
      <c r="B1199" s="0" t="n">
        <v>2011</v>
      </c>
      <c r="C1199" s="0" t="s">
        <v>59</v>
      </c>
      <c r="D1199" s="0" t="s">
        <v>844</v>
      </c>
      <c r="E1199" s="0" t="n">
        <v>0.5</v>
      </c>
      <c r="F1199" s="0" t="n">
        <v>10.7</v>
      </c>
      <c r="L1199" s="0" t="n">
        <v>1.5</v>
      </c>
      <c r="M1199" s="0" t="n">
        <v>56.4</v>
      </c>
      <c r="N1199" s="0" t="n">
        <v>16.3</v>
      </c>
      <c r="O1199" s="0" t="n">
        <v>0</v>
      </c>
      <c r="P1199" s="0" t="n">
        <v>8.2</v>
      </c>
      <c r="Q1199" s="0" t="n">
        <v>4.6</v>
      </c>
      <c r="R1199" s="0" t="s">
        <v>40</v>
      </c>
      <c r="S1199" s="0" t="s">
        <v>40</v>
      </c>
      <c r="Y1199" s="0" t="s">
        <v>41</v>
      </c>
      <c r="Z1199" s="0" t="s">
        <v>40</v>
      </c>
      <c r="AA1199" s="0" t="s">
        <v>40</v>
      </c>
      <c r="AB1199" s="0" t="s">
        <v>40</v>
      </c>
      <c r="AC1199" s="0" t="s">
        <v>40</v>
      </c>
      <c r="AD1199" s="0" t="s">
        <v>40</v>
      </c>
      <c r="AF1199" s="0" t="s">
        <v>537</v>
      </c>
      <c r="AG1199" s="0" t="n">
        <v>45</v>
      </c>
      <c r="AH1199" s="0" t="n">
        <v>0.7</v>
      </c>
      <c r="AI1199" s="0" t="s">
        <v>167</v>
      </c>
    </row>
    <row r="1200" customFormat="false" ht="12.8" hidden="false" customHeight="false" outlineLevel="0" collapsed="false">
      <c r="A1200" s="0" t="s">
        <v>824</v>
      </c>
      <c r="B1200" s="0" t="n">
        <v>2011</v>
      </c>
      <c r="C1200" s="0" t="s">
        <v>59</v>
      </c>
      <c r="D1200" s="0" t="s">
        <v>845</v>
      </c>
      <c r="E1200" s="0" t="n">
        <v>0.5</v>
      </c>
      <c r="F1200" s="0" t="n">
        <v>10.7</v>
      </c>
      <c r="L1200" s="0" t="n">
        <v>1</v>
      </c>
      <c r="M1200" s="0" t="n">
        <v>1</v>
      </c>
      <c r="N1200" s="0" t="n">
        <v>23.2</v>
      </c>
      <c r="O1200" s="0" t="n">
        <v>0</v>
      </c>
      <c r="P1200" s="0" t="n">
        <v>6.4</v>
      </c>
      <c r="Q1200" s="0" t="n">
        <v>4.4</v>
      </c>
      <c r="R1200" s="0" t="s">
        <v>40</v>
      </c>
      <c r="S1200" s="0" t="s">
        <v>40</v>
      </c>
      <c r="Y1200" s="0" t="s">
        <v>41</v>
      </c>
      <c r="Z1200" s="0" t="s">
        <v>41</v>
      </c>
      <c r="AA1200" s="0" t="s">
        <v>40</v>
      </c>
      <c r="AB1200" s="0" t="s">
        <v>40</v>
      </c>
      <c r="AC1200" s="0" t="s">
        <v>40</v>
      </c>
      <c r="AD1200" s="0" t="s">
        <v>40</v>
      </c>
      <c r="AF1200" s="0" t="s">
        <v>537</v>
      </c>
      <c r="AG1200" s="0" t="n">
        <v>45</v>
      </c>
      <c r="AH1200" s="0" t="n">
        <v>0.7</v>
      </c>
      <c r="AI1200" s="0" t="s">
        <v>177</v>
      </c>
    </row>
    <row r="1201" customFormat="false" ht="12.8" hidden="false" customHeight="false" outlineLevel="0" collapsed="false">
      <c r="A1201" s="0" t="s">
        <v>824</v>
      </c>
      <c r="B1201" s="0" t="n">
        <v>2011</v>
      </c>
      <c r="C1201" s="0" t="s">
        <v>59</v>
      </c>
      <c r="D1201" s="0" t="s">
        <v>846</v>
      </c>
      <c r="E1201" s="0" t="n">
        <v>0.5</v>
      </c>
      <c r="F1201" s="0" t="n">
        <v>10.7</v>
      </c>
      <c r="G1201" s="0" t="n">
        <v>26.1</v>
      </c>
      <c r="H1201" s="0" t="n">
        <v>19.4</v>
      </c>
      <c r="I1201" s="0" t="n">
        <v>16.8</v>
      </c>
      <c r="J1201" s="0" t="n">
        <v>0</v>
      </c>
      <c r="K1201" s="0" t="n">
        <v>0</v>
      </c>
      <c r="M1201" s="0" t="n">
        <v>1.5</v>
      </c>
      <c r="N1201" s="0" t="n">
        <v>28</v>
      </c>
      <c r="O1201" s="0" t="n">
        <v>0</v>
      </c>
      <c r="P1201" s="0" t="n">
        <v>8.3</v>
      </c>
      <c r="Q1201" s="0" t="n">
        <v>4.3</v>
      </c>
      <c r="R1201" s="0" t="s">
        <v>40</v>
      </c>
      <c r="S1201" s="0" t="s">
        <v>40</v>
      </c>
      <c r="T1201" s="0" t="s">
        <v>40</v>
      </c>
      <c r="U1201" s="0" t="s">
        <v>40</v>
      </c>
      <c r="V1201" s="0" t="s">
        <v>40</v>
      </c>
      <c r="W1201" s="0" t="s">
        <v>40</v>
      </c>
      <c r="X1201" s="0" t="s">
        <v>40</v>
      </c>
      <c r="Z1201" s="0" t="s">
        <v>41</v>
      </c>
      <c r="AA1201" s="0" t="s">
        <v>40</v>
      </c>
      <c r="AB1201" s="0" t="s">
        <v>40</v>
      </c>
      <c r="AC1201" s="0" t="s">
        <v>40</v>
      </c>
      <c r="AD1201" s="0" t="s">
        <v>40</v>
      </c>
      <c r="AF1201" s="0" t="s">
        <v>537</v>
      </c>
      <c r="AG1201" s="0" t="n">
        <v>45</v>
      </c>
      <c r="AH1201" s="0" t="n">
        <v>0.7</v>
      </c>
      <c r="AI1201" s="0" t="s">
        <v>151</v>
      </c>
    </row>
    <row r="1202" customFormat="false" ht="12.8" hidden="false" customHeight="false" outlineLevel="0" collapsed="false">
      <c r="A1202" s="0" t="s">
        <v>824</v>
      </c>
      <c r="B1202" s="0" t="n">
        <v>2011</v>
      </c>
      <c r="C1202" s="0" t="s">
        <v>59</v>
      </c>
      <c r="D1202" s="0" t="s">
        <v>847</v>
      </c>
      <c r="H1202" s="0" t="n">
        <v>4</v>
      </c>
      <c r="I1202" s="0" t="n">
        <v>2</v>
      </c>
      <c r="L1202" s="0" t="n">
        <v>1</v>
      </c>
      <c r="M1202" s="0" t="n">
        <v>5</v>
      </c>
      <c r="N1202" s="0" t="n">
        <v>0.1</v>
      </c>
      <c r="O1202" s="0" t="n">
        <v>7.2</v>
      </c>
      <c r="P1202" s="0" t="n">
        <v>0.6</v>
      </c>
      <c r="Q1202" s="0" t="n">
        <v>3.4</v>
      </c>
      <c r="U1202" s="0" t="s">
        <v>78</v>
      </c>
      <c r="V1202" s="0" t="s">
        <v>78</v>
      </c>
      <c r="Y1202" s="0" t="s">
        <v>78</v>
      </c>
      <c r="Z1202" s="0" t="s">
        <v>40</v>
      </c>
      <c r="AA1202" s="0" t="s">
        <v>40</v>
      </c>
      <c r="AB1202" s="0" t="s">
        <v>40</v>
      </c>
      <c r="AC1202" s="0" t="s">
        <v>40</v>
      </c>
      <c r="AD1202" s="0" t="s">
        <v>40</v>
      </c>
      <c r="AF1202" s="0" t="s">
        <v>181</v>
      </c>
      <c r="AG1202" s="0" t="n">
        <v>170</v>
      </c>
      <c r="AH1202" s="0" t="n">
        <v>0.7</v>
      </c>
      <c r="AI1202" s="0" t="s">
        <v>255</v>
      </c>
    </row>
    <row r="1203" customFormat="false" ht="12.8" hidden="false" customHeight="false" outlineLevel="0" collapsed="false">
      <c r="A1203" s="0" t="s">
        <v>824</v>
      </c>
      <c r="B1203" s="0" t="n">
        <v>2011</v>
      </c>
      <c r="C1203" s="0" t="s">
        <v>59</v>
      </c>
      <c r="D1203" s="0" t="s">
        <v>848</v>
      </c>
      <c r="H1203" s="0" t="n">
        <v>2.5</v>
      </c>
      <c r="K1203" s="0" t="n">
        <v>1.5</v>
      </c>
      <c r="M1203" s="0" t="n">
        <v>1.5</v>
      </c>
      <c r="N1203" s="0" t="n">
        <v>0.1</v>
      </c>
      <c r="O1203" s="0" t="n">
        <v>7.2</v>
      </c>
      <c r="P1203" s="0" t="n">
        <v>0.6</v>
      </c>
      <c r="Q1203" s="0" t="n">
        <v>3.4</v>
      </c>
      <c r="U1203" s="0" t="s">
        <v>78</v>
      </c>
      <c r="X1203" s="0" t="s">
        <v>78</v>
      </c>
      <c r="Z1203" s="0" t="s">
        <v>78</v>
      </c>
      <c r="AA1203" s="0" t="s">
        <v>40</v>
      </c>
      <c r="AB1203" s="0" t="s">
        <v>40</v>
      </c>
      <c r="AC1203" s="0" t="s">
        <v>40</v>
      </c>
      <c r="AD1203" s="0" t="s">
        <v>40</v>
      </c>
      <c r="AF1203" s="0" t="s">
        <v>181</v>
      </c>
      <c r="AG1203" s="0" t="n">
        <v>50</v>
      </c>
      <c r="AH1203" s="0" t="n">
        <v>0.7</v>
      </c>
      <c r="AI1203" s="0" t="s">
        <v>255</v>
      </c>
    </row>
    <row r="1204" customFormat="false" ht="12.8" hidden="false" customHeight="false" outlineLevel="0" collapsed="false">
      <c r="A1204" s="0" t="s">
        <v>824</v>
      </c>
      <c r="B1204" s="0" t="n">
        <v>2011</v>
      </c>
      <c r="C1204" s="0" t="s">
        <v>59</v>
      </c>
      <c r="D1204" s="0" t="s">
        <v>849</v>
      </c>
      <c r="E1204" s="0" t="n">
        <v>0.846153846153846</v>
      </c>
      <c r="F1204" s="0" t="n">
        <v>10.3846153846154</v>
      </c>
      <c r="G1204" s="0" t="n">
        <v>17.6153846153846</v>
      </c>
      <c r="H1204" s="0" t="n">
        <v>58.9230769230769</v>
      </c>
      <c r="I1204" s="0" t="n">
        <v>33.6153846153846</v>
      </c>
      <c r="J1204" s="0" t="n">
        <v>0</v>
      </c>
      <c r="K1204" s="0" t="n">
        <v>0</v>
      </c>
      <c r="L1204" s="0" t="n">
        <v>18.1538461538462</v>
      </c>
      <c r="M1204" s="0" t="n">
        <v>27.6153846153846</v>
      </c>
      <c r="N1204" s="0" t="n">
        <v>22.1538461538462</v>
      </c>
      <c r="O1204" s="0" t="n">
        <v>2.76923076923077</v>
      </c>
      <c r="P1204" s="0" t="n">
        <v>6.53846153846154</v>
      </c>
      <c r="Q1204" s="0" t="n">
        <v>4.53846153846154</v>
      </c>
      <c r="R1204" s="0" t="s">
        <v>40</v>
      </c>
      <c r="S1204" s="0" t="s">
        <v>40</v>
      </c>
      <c r="T1204" s="0" t="s">
        <v>40</v>
      </c>
      <c r="U1204" s="0" t="s">
        <v>40</v>
      </c>
      <c r="V1204" s="0" t="s">
        <v>40</v>
      </c>
      <c r="W1204" s="0" t="s">
        <v>40</v>
      </c>
      <c r="X1204" s="0" t="s">
        <v>40</v>
      </c>
      <c r="Y1204" s="0" t="s">
        <v>40</v>
      </c>
      <c r="Z1204" s="0" t="s">
        <v>40</v>
      </c>
      <c r="AA1204" s="0" t="s">
        <v>40</v>
      </c>
      <c r="AB1204" s="0" t="s">
        <v>40</v>
      </c>
      <c r="AC1204" s="0" t="s">
        <v>40</v>
      </c>
      <c r="AD1204" s="0" t="s">
        <v>40</v>
      </c>
      <c r="AF1204" s="0" t="s">
        <v>185</v>
      </c>
      <c r="AG1204" s="0" t="n">
        <v>120</v>
      </c>
      <c r="AH1204" s="0" t="n">
        <v>0.7</v>
      </c>
      <c r="AI1204" s="0" t="s">
        <v>139</v>
      </c>
    </row>
    <row r="1205" customFormat="false" ht="12.8" hidden="false" customHeight="false" outlineLevel="0" collapsed="false">
      <c r="A1205" s="0" t="s">
        <v>824</v>
      </c>
      <c r="B1205" s="0" t="n">
        <v>2011</v>
      </c>
      <c r="C1205" s="0" t="s">
        <v>59</v>
      </c>
      <c r="D1205" s="0" t="s">
        <v>850</v>
      </c>
      <c r="E1205" s="0" t="n">
        <v>1.1</v>
      </c>
      <c r="F1205" s="0" t="n">
        <v>13.5</v>
      </c>
      <c r="G1205" s="0" t="n">
        <v>22.9</v>
      </c>
      <c r="H1205" s="0" t="n">
        <v>76.6</v>
      </c>
      <c r="I1205" s="0" t="n">
        <v>43.7</v>
      </c>
      <c r="J1205" s="0" t="n">
        <v>0</v>
      </c>
      <c r="K1205" s="0" t="n">
        <v>0</v>
      </c>
      <c r="L1205" s="0" t="n">
        <v>23.6</v>
      </c>
      <c r="M1205" s="0" t="n">
        <v>35.9</v>
      </c>
      <c r="N1205" s="0" t="n">
        <v>28.8</v>
      </c>
      <c r="O1205" s="0" t="n">
        <v>3.6</v>
      </c>
      <c r="P1205" s="0" t="n">
        <v>8.5</v>
      </c>
      <c r="Q1205" s="0" t="n">
        <v>5.9</v>
      </c>
      <c r="R1205" s="0" t="s">
        <v>40</v>
      </c>
      <c r="S1205" s="0" t="s">
        <v>40</v>
      </c>
      <c r="T1205" s="0" t="s">
        <v>40</v>
      </c>
      <c r="U1205" s="0" t="s">
        <v>40</v>
      </c>
      <c r="V1205" s="0" t="s">
        <v>40</v>
      </c>
      <c r="W1205" s="0" t="s">
        <v>40</v>
      </c>
      <c r="X1205" s="0" t="s">
        <v>40</v>
      </c>
      <c r="Y1205" s="0" t="s">
        <v>40</v>
      </c>
      <c r="Z1205" s="0" t="s">
        <v>40</v>
      </c>
      <c r="AA1205" s="0" t="s">
        <v>40</v>
      </c>
      <c r="AB1205" s="0" t="s">
        <v>40</v>
      </c>
      <c r="AC1205" s="0" t="s">
        <v>40</v>
      </c>
      <c r="AD1205" s="0" t="s">
        <v>40</v>
      </c>
      <c r="AF1205" s="0" t="s">
        <v>185</v>
      </c>
      <c r="AG1205" s="0" t="n">
        <v>120</v>
      </c>
      <c r="AH1205" s="0" t="n">
        <v>0.7</v>
      </c>
      <c r="AI1205" s="0" t="s">
        <v>139</v>
      </c>
    </row>
    <row r="1206" customFormat="false" ht="12.8" hidden="false" customHeight="false" outlineLevel="0" collapsed="false">
      <c r="A1206" s="0" t="s">
        <v>824</v>
      </c>
      <c r="B1206" s="0" t="n">
        <v>2011</v>
      </c>
      <c r="C1206" s="0" t="s">
        <v>59</v>
      </c>
      <c r="D1206" s="0" t="s">
        <v>851</v>
      </c>
      <c r="H1206" s="0" t="n">
        <v>4.5</v>
      </c>
      <c r="L1206" s="0" t="n">
        <v>1.5</v>
      </c>
      <c r="M1206" s="0" t="n">
        <v>1</v>
      </c>
      <c r="N1206" s="0" t="n">
        <v>24.2</v>
      </c>
      <c r="O1206" s="0" t="n">
        <v>7.7</v>
      </c>
      <c r="P1206" s="0" t="n">
        <v>6.8</v>
      </c>
      <c r="Q1206" s="0" t="n">
        <v>7</v>
      </c>
      <c r="U1206" s="0" t="s">
        <v>78</v>
      </c>
      <c r="Y1206" s="0" t="s">
        <v>78</v>
      </c>
      <c r="Z1206" s="0" t="s">
        <v>78</v>
      </c>
      <c r="AA1206" s="0" t="s">
        <v>40</v>
      </c>
      <c r="AB1206" s="0" t="s">
        <v>40</v>
      </c>
      <c r="AC1206" s="0" t="s">
        <v>40</v>
      </c>
      <c r="AD1206" s="0" t="s">
        <v>40</v>
      </c>
      <c r="AF1206" s="0" t="s">
        <v>185</v>
      </c>
      <c r="AG1206" s="0" t="n">
        <v>120</v>
      </c>
      <c r="AH1206" s="0" t="n">
        <v>0.7</v>
      </c>
      <c r="AI1206" s="0" t="s">
        <v>255</v>
      </c>
    </row>
    <row r="1207" customFormat="false" ht="12.8" hidden="false" customHeight="false" outlineLevel="0" collapsed="false">
      <c r="A1207" s="0" t="s">
        <v>824</v>
      </c>
      <c r="B1207" s="0" t="n">
        <v>2011</v>
      </c>
      <c r="C1207" s="0" t="s">
        <v>59</v>
      </c>
      <c r="D1207" s="0" t="s">
        <v>852</v>
      </c>
      <c r="E1207" s="0" t="n">
        <v>2.2</v>
      </c>
      <c r="F1207" s="0" t="n">
        <v>16.9</v>
      </c>
      <c r="G1207" s="0" t="n">
        <v>28.5</v>
      </c>
      <c r="H1207" s="0" t="n">
        <v>94.3</v>
      </c>
      <c r="L1207" s="0" t="n">
        <v>1.5</v>
      </c>
      <c r="M1207" s="0" t="n">
        <v>69.2</v>
      </c>
      <c r="N1207" s="0" t="n">
        <v>34.1</v>
      </c>
      <c r="O1207" s="0" t="n">
        <v>4.5</v>
      </c>
      <c r="P1207" s="0" t="n">
        <v>10.4</v>
      </c>
      <c r="Q1207" s="0" t="n">
        <v>2.5</v>
      </c>
      <c r="R1207" s="0" t="s">
        <v>40</v>
      </c>
      <c r="S1207" s="0" t="s">
        <v>40</v>
      </c>
      <c r="T1207" s="0" t="s">
        <v>40</v>
      </c>
      <c r="U1207" s="0" t="s">
        <v>40</v>
      </c>
      <c r="Y1207" s="0" t="s">
        <v>78</v>
      </c>
      <c r="Z1207" s="0" t="s">
        <v>40</v>
      </c>
      <c r="AA1207" s="0" t="s">
        <v>40</v>
      </c>
      <c r="AB1207" s="0" t="s">
        <v>40</v>
      </c>
      <c r="AC1207" s="0" t="s">
        <v>40</v>
      </c>
      <c r="AD1207" s="0" t="s">
        <v>40</v>
      </c>
      <c r="AF1207" s="0" t="s">
        <v>185</v>
      </c>
      <c r="AG1207" s="0" t="n">
        <v>120</v>
      </c>
      <c r="AH1207" s="0" t="n">
        <v>0.7</v>
      </c>
      <c r="AI1207" s="0" t="s">
        <v>149</v>
      </c>
    </row>
    <row r="1208" customFormat="false" ht="12.8" hidden="false" customHeight="false" outlineLevel="0" collapsed="false">
      <c r="A1208" s="0" t="s">
        <v>824</v>
      </c>
      <c r="B1208" s="0" t="n">
        <v>2011</v>
      </c>
      <c r="C1208" s="0" t="s">
        <v>59</v>
      </c>
      <c r="D1208" s="0" t="s">
        <v>853</v>
      </c>
      <c r="E1208" s="0" t="n">
        <v>2.2</v>
      </c>
      <c r="F1208" s="0" t="n">
        <v>16.9</v>
      </c>
      <c r="G1208" s="0" t="n">
        <v>28.5</v>
      </c>
      <c r="H1208" s="0" t="n">
        <v>94.3</v>
      </c>
      <c r="I1208" s="0" t="n">
        <v>57.6</v>
      </c>
      <c r="L1208" s="0" t="n">
        <v>1.5</v>
      </c>
      <c r="M1208" s="0" t="n">
        <v>30.6</v>
      </c>
      <c r="N1208" s="0" t="n">
        <v>13.1</v>
      </c>
      <c r="O1208" s="0" t="n">
        <v>9.9</v>
      </c>
      <c r="P1208" s="0" t="n">
        <v>7.2</v>
      </c>
      <c r="Q1208" s="0" t="n">
        <v>6.6</v>
      </c>
      <c r="R1208" s="0" t="s">
        <v>40</v>
      </c>
      <c r="S1208" s="0" t="s">
        <v>40</v>
      </c>
      <c r="T1208" s="0" t="s">
        <v>40</v>
      </c>
      <c r="U1208" s="0" t="s">
        <v>40</v>
      </c>
      <c r="V1208" s="0" t="s">
        <v>40</v>
      </c>
      <c r="Y1208" s="0" t="s">
        <v>78</v>
      </c>
      <c r="Z1208" s="0" t="s">
        <v>40</v>
      </c>
      <c r="AA1208" s="0" t="s">
        <v>40</v>
      </c>
      <c r="AB1208" s="0" t="s">
        <v>40</v>
      </c>
      <c r="AC1208" s="0" t="s">
        <v>40</v>
      </c>
      <c r="AD1208" s="0" t="s">
        <v>40</v>
      </c>
      <c r="AF1208" s="0" t="s">
        <v>185</v>
      </c>
      <c r="AG1208" s="0" t="n">
        <v>120</v>
      </c>
      <c r="AH1208" s="0" t="n">
        <v>0.7</v>
      </c>
      <c r="AI1208" s="0" t="s">
        <v>139</v>
      </c>
    </row>
    <row r="1209" customFormat="false" ht="12.8" hidden="false" customHeight="false" outlineLevel="0" collapsed="false">
      <c r="A1209" s="0" t="s">
        <v>824</v>
      </c>
      <c r="B1209" s="0" t="n">
        <v>2011</v>
      </c>
      <c r="C1209" s="0" t="s">
        <v>38</v>
      </c>
      <c r="D1209" s="0" t="s">
        <v>669</v>
      </c>
      <c r="E1209" s="0" t="n">
        <v>0</v>
      </c>
      <c r="F1209" s="0" t="n">
        <v>6.3</v>
      </c>
      <c r="G1209" s="0" t="n">
        <v>26.6</v>
      </c>
      <c r="H1209" s="0" t="n">
        <v>30.5</v>
      </c>
      <c r="I1209" s="0" t="n">
        <v>22.4</v>
      </c>
      <c r="J1209" s="0" t="n">
        <v>0</v>
      </c>
      <c r="K1209" s="0" t="n">
        <v>0</v>
      </c>
      <c r="L1209" s="0" t="n">
        <v>27.6</v>
      </c>
      <c r="M1209" s="0" t="n">
        <v>29.2</v>
      </c>
      <c r="N1209" s="0" t="n">
        <v>25.7</v>
      </c>
      <c r="O1209" s="0" t="n">
        <v>1.1</v>
      </c>
      <c r="P1209" s="0" t="n">
        <v>1.9</v>
      </c>
      <c r="Q1209" s="0" t="n">
        <v>1.8</v>
      </c>
      <c r="R1209" s="0" t="s">
        <v>40</v>
      </c>
      <c r="S1209" s="0" t="s">
        <v>40</v>
      </c>
      <c r="T1209" s="0" t="s">
        <v>40</v>
      </c>
      <c r="U1209" s="0" t="s">
        <v>40</v>
      </c>
      <c r="V1209" s="0" t="s">
        <v>40</v>
      </c>
      <c r="W1209" s="0" t="s">
        <v>40</v>
      </c>
      <c r="X1209" s="0" t="s">
        <v>40</v>
      </c>
      <c r="Y1209" s="0" t="s">
        <v>40</v>
      </c>
      <c r="Z1209" s="0" t="s">
        <v>40</v>
      </c>
      <c r="AA1209" s="0" t="s">
        <v>40</v>
      </c>
      <c r="AB1209" s="0" t="s">
        <v>40</v>
      </c>
      <c r="AC1209" s="0" t="s">
        <v>40</v>
      </c>
      <c r="AD1209" s="0" t="s">
        <v>40</v>
      </c>
      <c r="AF1209" s="0" t="s">
        <v>854</v>
      </c>
      <c r="AG1209" s="0" t="n">
        <v>65</v>
      </c>
      <c r="AH1209" s="0" t="n">
        <v>0.7</v>
      </c>
      <c r="AI1209" s="0" t="s">
        <v>196</v>
      </c>
    </row>
    <row r="1210" customFormat="false" ht="12.8" hidden="false" customHeight="false" outlineLevel="0" collapsed="false">
      <c r="A1210" s="0" t="s">
        <v>824</v>
      </c>
      <c r="B1210" s="0" t="n">
        <v>2011</v>
      </c>
      <c r="C1210" s="0" t="s">
        <v>38</v>
      </c>
      <c r="D1210" s="0" t="s">
        <v>673</v>
      </c>
      <c r="E1210" s="0" t="n">
        <v>0</v>
      </c>
      <c r="F1210" s="0" t="n">
        <v>6.3</v>
      </c>
      <c r="I1210" s="0" t="n">
        <v>1.5</v>
      </c>
      <c r="J1210" s="0" t="n">
        <v>13.4</v>
      </c>
      <c r="K1210" s="0" t="n">
        <v>0</v>
      </c>
      <c r="L1210" s="0" t="n">
        <v>27.7</v>
      </c>
      <c r="M1210" s="0" t="n">
        <v>27.9</v>
      </c>
      <c r="N1210" s="0" t="n">
        <v>21.7</v>
      </c>
      <c r="O1210" s="0" t="n">
        <v>1.9</v>
      </c>
      <c r="P1210" s="0" t="n">
        <v>1.7</v>
      </c>
      <c r="Q1210" s="0" t="n">
        <v>1.9</v>
      </c>
      <c r="R1210" s="0" t="s">
        <v>40</v>
      </c>
      <c r="S1210" s="0" t="s">
        <v>40</v>
      </c>
      <c r="V1210" s="0" t="s">
        <v>41</v>
      </c>
      <c r="W1210" s="0" t="s">
        <v>40</v>
      </c>
      <c r="X1210" s="0" t="s">
        <v>40</v>
      </c>
      <c r="Y1210" s="0" t="s">
        <v>40</v>
      </c>
      <c r="Z1210" s="0" t="s">
        <v>40</v>
      </c>
      <c r="AA1210" s="0" t="s">
        <v>40</v>
      </c>
      <c r="AB1210" s="0" t="s">
        <v>40</v>
      </c>
      <c r="AC1210" s="0" t="s">
        <v>40</v>
      </c>
      <c r="AD1210" s="0" t="s">
        <v>40</v>
      </c>
      <c r="AF1210" s="0" t="s">
        <v>854</v>
      </c>
      <c r="AG1210" s="0" t="n">
        <v>65</v>
      </c>
      <c r="AH1210" s="0" t="n">
        <v>0.7</v>
      </c>
      <c r="AI1210" s="0" t="s">
        <v>196</v>
      </c>
    </row>
    <row r="1211" customFormat="false" ht="12.8" hidden="false" customHeight="false" outlineLevel="0" collapsed="false">
      <c r="A1211" s="0" t="s">
        <v>824</v>
      </c>
      <c r="B1211" s="0" t="n">
        <v>2011</v>
      </c>
      <c r="C1211" s="0" t="s">
        <v>38</v>
      </c>
      <c r="D1211" s="0" t="s">
        <v>677</v>
      </c>
      <c r="E1211" s="0" t="n">
        <v>0</v>
      </c>
      <c r="F1211" s="0" t="n">
        <v>6.9</v>
      </c>
      <c r="G1211" s="0" t="n">
        <v>21.8</v>
      </c>
      <c r="H1211" s="0" t="n">
        <v>6.1</v>
      </c>
      <c r="I1211" s="0" t="n">
        <v>8.6</v>
      </c>
      <c r="J1211" s="0" t="n">
        <v>0</v>
      </c>
      <c r="K1211" s="0" t="n">
        <v>0</v>
      </c>
      <c r="L1211" s="0" t="n">
        <v>32.2</v>
      </c>
      <c r="M1211" s="0" t="n">
        <v>33.2</v>
      </c>
      <c r="N1211" s="0" t="n">
        <v>26</v>
      </c>
      <c r="O1211" s="0" t="n">
        <v>0</v>
      </c>
      <c r="P1211" s="0" t="n">
        <v>8.5</v>
      </c>
      <c r="Q1211" s="0" t="n">
        <v>2.7</v>
      </c>
      <c r="R1211" s="0" t="s">
        <v>40</v>
      </c>
      <c r="S1211" s="0" t="s">
        <v>40</v>
      </c>
      <c r="T1211" s="0" t="s">
        <v>40</v>
      </c>
      <c r="U1211" s="0" t="s">
        <v>40</v>
      </c>
      <c r="V1211" s="0" t="s">
        <v>40</v>
      </c>
      <c r="W1211" s="0" t="s">
        <v>40</v>
      </c>
      <c r="X1211" s="0" t="s">
        <v>40</v>
      </c>
      <c r="Y1211" s="0" t="s">
        <v>40</v>
      </c>
      <c r="Z1211" s="0" t="s">
        <v>40</v>
      </c>
      <c r="AA1211" s="0" t="s">
        <v>40</v>
      </c>
      <c r="AB1211" s="0" t="s">
        <v>40</v>
      </c>
      <c r="AC1211" s="0" t="s">
        <v>40</v>
      </c>
      <c r="AD1211" s="0" t="s">
        <v>40</v>
      </c>
      <c r="AF1211" s="0" t="s">
        <v>855</v>
      </c>
      <c r="AG1211" s="0" t="n">
        <v>65</v>
      </c>
      <c r="AH1211" s="0" t="n">
        <v>0.7</v>
      </c>
      <c r="AI1211" s="0" t="s">
        <v>139</v>
      </c>
    </row>
    <row r="1212" customFormat="false" ht="12.8" hidden="false" customHeight="false" outlineLevel="0" collapsed="false">
      <c r="A1212" s="0" t="s">
        <v>824</v>
      </c>
      <c r="B1212" s="0" t="n">
        <v>2011</v>
      </c>
      <c r="C1212" s="0" t="s">
        <v>38</v>
      </c>
      <c r="D1212" s="0" t="s">
        <v>680</v>
      </c>
      <c r="E1212" s="0" t="n">
        <v>0</v>
      </c>
      <c r="F1212" s="0" t="n">
        <v>6.9</v>
      </c>
      <c r="G1212" s="0" t="n">
        <v>21.8</v>
      </c>
      <c r="K1212" s="0" t="n">
        <v>1.5</v>
      </c>
      <c r="L1212" s="0" t="n">
        <v>32.2</v>
      </c>
      <c r="M1212" s="0" t="n">
        <v>33.2</v>
      </c>
      <c r="N1212" s="0" t="n">
        <v>26</v>
      </c>
      <c r="O1212" s="0" t="n">
        <v>0</v>
      </c>
      <c r="P1212" s="0" t="n">
        <v>8.5</v>
      </c>
      <c r="Q1212" s="0" t="n">
        <v>2.7</v>
      </c>
      <c r="R1212" s="0" t="s">
        <v>40</v>
      </c>
      <c r="S1212" s="0" t="s">
        <v>40</v>
      </c>
      <c r="T1212" s="0" t="s">
        <v>40</v>
      </c>
      <c r="X1212" s="0" t="s">
        <v>41</v>
      </c>
      <c r="Y1212" s="0" t="s">
        <v>40</v>
      </c>
      <c r="Z1212" s="0" t="s">
        <v>40</v>
      </c>
      <c r="AA1212" s="0" t="s">
        <v>40</v>
      </c>
      <c r="AB1212" s="0" t="s">
        <v>40</v>
      </c>
      <c r="AC1212" s="0" t="s">
        <v>40</v>
      </c>
      <c r="AD1212" s="0" t="s">
        <v>40</v>
      </c>
      <c r="AF1212" s="0" t="s">
        <v>855</v>
      </c>
      <c r="AG1212" s="0" t="n">
        <v>65</v>
      </c>
      <c r="AH1212" s="0" t="n">
        <v>0.7</v>
      </c>
      <c r="AI1212" s="0" t="s">
        <v>196</v>
      </c>
    </row>
    <row r="1213" customFormat="false" ht="12.8" hidden="false" customHeight="false" outlineLevel="0" collapsed="false">
      <c r="A1213" s="0" t="s">
        <v>824</v>
      </c>
      <c r="B1213" s="0" t="n">
        <v>2011</v>
      </c>
      <c r="C1213" s="0" t="s">
        <v>38</v>
      </c>
      <c r="D1213" s="0" t="s">
        <v>684</v>
      </c>
      <c r="I1213" s="0" t="n">
        <v>2.5</v>
      </c>
      <c r="M1213" s="0" t="n">
        <v>2.5</v>
      </c>
      <c r="N1213" s="0" t="n">
        <v>9</v>
      </c>
      <c r="O1213" s="0" t="n">
        <v>6</v>
      </c>
      <c r="P1213" s="0" t="n">
        <v>10</v>
      </c>
      <c r="Q1213" s="0" t="n">
        <v>6.3</v>
      </c>
      <c r="V1213" s="0" t="s">
        <v>41</v>
      </c>
      <c r="Z1213" s="0" t="s">
        <v>41</v>
      </c>
      <c r="AA1213" s="0" t="s">
        <v>40</v>
      </c>
      <c r="AB1213" s="0" t="s">
        <v>40</v>
      </c>
      <c r="AC1213" s="0" t="s">
        <v>40</v>
      </c>
      <c r="AD1213" s="0" t="s">
        <v>40</v>
      </c>
      <c r="AF1213" s="0" t="s">
        <v>856</v>
      </c>
      <c r="AG1213" s="0" t="n">
        <v>65</v>
      </c>
      <c r="AH1213" s="0" t="n">
        <v>0.7</v>
      </c>
      <c r="AI1213" s="0" t="s">
        <v>160</v>
      </c>
    </row>
    <row r="1214" customFormat="false" ht="12.8" hidden="false" customHeight="false" outlineLevel="0" collapsed="false">
      <c r="A1214" s="0" t="s">
        <v>824</v>
      </c>
      <c r="B1214" s="0" t="n">
        <v>2011</v>
      </c>
      <c r="C1214" s="0" t="s">
        <v>99</v>
      </c>
      <c r="D1214" s="0" t="s">
        <v>857</v>
      </c>
      <c r="N1214" s="0" t="n">
        <v>40</v>
      </c>
      <c r="R1214" s="0" t="s">
        <v>40</v>
      </c>
      <c r="S1214" s="0" t="s">
        <v>40</v>
      </c>
      <c r="T1214" s="0" t="s">
        <v>40</v>
      </c>
      <c r="U1214" s="0" t="s">
        <v>40</v>
      </c>
      <c r="AA1214" s="0" t="s">
        <v>101</v>
      </c>
      <c r="AB1214" s="0" t="s">
        <v>40</v>
      </c>
      <c r="AC1214" s="0" t="s">
        <v>40</v>
      </c>
      <c r="AD1214" s="0" t="s">
        <v>40</v>
      </c>
      <c r="AF1214" s="0" t="s">
        <v>200</v>
      </c>
    </row>
    <row r="1215" customFormat="false" ht="12.8" hidden="false" customHeight="false" outlineLevel="0" collapsed="false">
      <c r="A1215" s="0" t="s">
        <v>824</v>
      </c>
      <c r="B1215" s="0" t="n">
        <v>2011</v>
      </c>
      <c r="C1215" s="0" t="s">
        <v>99</v>
      </c>
      <c r="D1215" s="0" t="s">
        <v>858</v>
      </c>
      <c r="L1215" s="0" t="n">
        <v>40</v>
      </c>
      <c r="Y1215" s="0" t="s">
        <v>101</v>
      </c>
      <c r="Z1215" s="0" t="s">
        <v>40</v>
      </c>
      <c r="AA1215" s="0" t="s">
        <v>40</v>
      </c>
      <c r="AE1215" s="0" t="n">
        <v>3500</v>
      </c>
      <c r="AF1215" s="0" t="s">
        <v>100</v>
      </c>
    </row>
    <row r="1216" customFormat="false" ht="12.8" hidden="false" customHeight="false" outlineLevel="0" collapsed="false">
      <c r="A1216" s="0" t="s">
        <v>824</v>
      </c>
      <c r="B1216" s="0" t="n">
        <v>2011</v>
      </c>
      <c r="C1216" s="0" t="s">
        <v>99</v>
      </c>
      <c r="D1216" s="0" t="s">
        <v>859</v>
      </c>
      <c r="L1216" s="0" t="n">
        <v>40</v>
      </c>
      <c r="Y1216" s="0" t="s">
        <v>101</v>
      </c>
      <c r="Z1216" s="0" t="s">
        <v>40</v>
      </c>
      <c r="AA1216" s="0" t="s">
        <v>40</v>
      </c>
      <c r="AE1216" s="0" t="n">
        <v>3500</v>
      </c>
      <c r="AF1216" s="0" t="s">
        <v>102</v>
      </c>
    </row>
    <row r="1217" customFormat="false" ht="12.8" hidden="false" customHeight="false" outlineLevel="0" collapsed="false">
      <c r="A1217" s="0" t="s">
        <v>824</v>
      </c>
      <c r="B1217" s="0" t="n">
        <v>2011</v>
      </c>
      <c r="C1217" s="0" t="s">
        <v>99</v>
      </c>
      <c r="D1217" s="0" t="s">
        <v>860</v>
      </c>
      <c r="L1217" s="0" t="n">
        <v>40</v>
      </c>
      <c r="Y1217" s="0" t="s">
        <v>101</v>
      </c>
      <c r="Z1217" s="0" t="s">
        <v>40</v>
      </c>
      <c r="AA1217" s="0" t="s">
        <v>40</v>
      </c>
      <c r="AE1217" s="0" t="n">
        <v>3500</v>
      </c>
      <c r="AF1217" s="0" t="s">
        <v>206</v>
      </c>
    </row>
    <row r="1218" customFormat="false" ht="12.8" hidden="false" customHeight="false" outlineLevel="0" collapsed="false">
      <c r="A1218" s="0" t="s">
        <v>824</v>
      </c>
      <c r="B1218" s="0" t="n">
        <v>2011</v>
      </c>
      <c r="C1218" s="0" t="s">
        <v>116</v>
      </c>
      <c r="D1218" s="0" t="s">
        <v>861</v>
      </c>
      <c r="J1218" s="0" t="n">
        <v>8</v>
      </c>
      <c r="W1218" s="0" t="s">
        <v>180</v>
      </c>
      <c r="X1218" s="0" t="s">
        <v>40</v>
      </c>
      <c r="Y1218" s="0" t="s">
        <v>40</v>
      </c>
      <c r="Z1218" s="0" t="s">
        <v>40</v>
      </c>
      <c r="AA1218" s="0" t="s">
        <v>40</v>
      </c>
      <c r="AF1218" s="0" t="s">
        <v>208</v>
      </c>
      <c r="AJ1218" s="0" t="s">
        <v>209</v>
      </c>
    </row>
    <row r="1219" customFormat="false" ht="12.8" hidden="false" customHeight="false" outlineLevel="0" collapsed="false">
      <c r="A1219" s="0" t="s">
        <v>824</v>
      </c>
      <c r="B1219" s="0" t="n">
        <v>2011</v>
      </c>
      <c r="C1219" s="0" t="s">
        <v>116</v>
      </c>
      <c r="D1219" s="0" t="s">
        <v>862</v>
      </c>
      <c r="O1219" s="0" t="n">
        <v>12</v>
      </c>
      <c r="R1219" s="0" t="s">
        <v>40</v>
      </c>
      <c r="S1219" s="0" t="s">
        <v>40</v>
      </c>
      <c r="T1219" s="0" t="s">
        <v>40</v>
      </c>
      <c r="AB1219" s="0" t="s">
        <v>211</v>
      </c>
      <c r="AC1219" s="0" t="s">
        <v>40</v>
      </c>
      <c r="AD1219" s="0" t="s">
        <v>40</v>
      </c>
      <c r="AF1219" s="0" t="s">
        <v>212</v>
      </c>
    </row>
    <row r="1220" customFormat="false" ht="12.8" hidden="false" customHeight="false" outlineLevel="0" collapsed="false">
      <c r="A1220" s="0" t="s">
        <v>824</v>
      </c>
      <c r="B1220" s="0" t="n">
        <v>2011</v>
      </c>
      <c r="C1220" s="0" t="s">
        <v>213</v>
      </c>
      <c r="D1220" s="0" t="s">
        <v>863</v>
      </c>
      <c r="M1220" s="0" t="n">
        <v>4</v>
      </c>
      <c r="R1220" s="0" t="s">
        <v>40</v>
      </c>
      <c r="S1220" s="0" t="s">
        <v>40</v>
      </c>
      <c r="T1220" s="0" t="s">
        <v>40</v>
      </c>
      <c r="U1220" s="0" t="s">
        <v>40</v>
      </c>
      <c r="V1220" s="0" t="s">
        <v>40</v>
      </c>
      <c r="Z1220" s="0" t="s">
        <v>41</v>
      </c>
      <c r="AA1220" s="0" t="s">
        <v>40</v>
      </c>
      <c r="AB1220" s="0" t="s">
        <v>40</v>
      </c>
      <c r="AC1220" s="0" t="s">
        <v>40</v>
      </c>
      <c r="AD1220" s="0" t="s">
        <v>40</v>
      </c>
      <c r="AF1220" s="0" t="s">
        <v>215</v>
      </c>
    </row>
    <row r="1221" customFormat="false" ht="12.8" hidden="false" customHeight="false" outlineLevel="0" collapsed="false">
      <c r="A1221" s="0" t="s">
        <v>824</v>
      </c>
      <c r="B1221" s="0" t="n">
        <v>2011</v>
      </c>
      <c r="C1221" s="0" t="s">
        <v>213</v>
      </c>
      <c r="D1221" s="0" t="s">
        <v>864</v>
      </c>
      <c r="J1221" s="0" t="n">
        <v>28</v>
      </c>
      <c r="K1221" s="0" t="n">
        <v>42</v>
      </c>
      <c r="L1221" s="0" t="n">
        <v>42</v>
      </c>
      <c r="M1221" s="0" t="n">
        <v>28</v>
      </c>
      <c r="R1221" s="0" t="s">
        <v>40</v>
      </c>
      <c r="S1221" s="0" t="s">
        <v>40</v>
      </c>
      <c r="T1221" s="0" t="s">
        <v>40</v>
      </c>
      <c r="U1221" s="0" t="s">
        <v>40</v>
      </c>
      <c r="V1221" s="0" t="s">
        <v>40</v>
      </c>
      <c r="W1221" s="0" t="s">
        <v>40</v>
      </c>
      <c r="X1221" s="0" t="s">
        <v>40</v>
      </c>
      <c r="Y1221" s="0" t="s">
        <v>40</v>
      </c>
      <c r="Z1221" s="0" t="s">
        <v>40</v>
      </c>
      <c r="AA1221" s="0" t="s">
        <v>40</v>
      </c>
      <c r="AB1221" s="0" t="s">
        <v>40</v>
      </c>
      <c r="AC1221" s="0" t="s">
        <v>40</v>
      </c>
      <c r="AD1221" s="0" t="s">
        <v>40</v>
      </c>
      <c r="AF1221" s="0" t="s">
        <v>217</v>
      </c>
    </row>
    <row r="1222" customFormat="false" ht="12.8" hidden="false" customHeight="false" outlineLevel="0" collapsed="false">
      <c r="A1222" s="0" t="s">
        <v>824</v>
      </c>
      <c r="B1222" s="0" t="n">
        <v>2011</v>
      </c>
      <c r="C1222" s="0" t="s">
        <v>213</v>
      </c>
      <c r="D1222" s="0" t="s">
        <v>865</v>
      </c>
      <c r="O1222" s="0" t="n">
        <v>4.5</v>
      </c>
      <c r="R1222" s="0" t="s">
        <v>40</v>
      </c>
      <c r="S1222" s="0" t="s">
        <v>40</v>
      </c>
      <c r="T1222" s="0" t="s">
        <v>40</v>
      </c>
      <c r="U1222" s="0" t="s">
        <v>40</v>
      </c>
      <c r="V1222" s="0" t="s">
        <v>40</v>
      </c>
      <c r="W1222" s="0" t="s">
        <v>40</v>
      </c>
      <c r="X1222" s="0" t="s">
        <v>40</v>
      </c>
      <c r="AB1222" s="0" t="s">
        <v>41</v>
      </c>
      <c r="AC1222" s="0" t="s">
        <v>40</v>
      </c>
      <c r="AD1222" s="0" t="s">
        <v>40</v>
      </c>
      <c r="AF1222" s="0" t="s">
        <v>219</v>
      </c>
    </row>
    <row r="1223" customFormat="false" ht="12.8" hidden="false" customHeight="false" outlineLevel="0" collapsed="false">
      <c r="A1223" s="0" t="s">
        <v>824</v>
      </c>
      <c r="B1223" s="0" t="n">
        <v>2011</v>
      </c>
      <c r="C1223" s="0" t="s">
        <v>213</v>
      </c>
      <c r="D1223" s="0" t="s">
        <v>866</v>
      </c>
      <c r="L1223" s="0" t="n">
        <v>32</v>
      </c>
      <c r="M1223" s="0" t="n">
        <v>48</v>
      </c>
      <c r="N1223" s="0" t="n">
        <v>48</v>
      </c>
      <c r="O1223" s="0" t="n">
        <v>32</v>
      </c>
      <c r="R1223" s="0" t="s">
        <v>40</v>
      </c>
      <c r="S1223" s="0" t="s">
        <v>40</v>
      </c>
      <c r="T1223" s="0" t="s">
        <v>40</v>
      </c>
      <c r="U1223" s="0" t="s">
        <v>40</v>
      </c>
      <c r="V1223" s="0" t="s">
        <v>40</v>
      </c>
      <c r="W1223" s="0" t="s">
        <v>40</v>
      </c>
      <c r="X1223" s="0" t="s">
        <v>40</v>
      </c>
      <c r="Y1223" s="0" t="s">
        <v>40</v>
      </c>
      <c r="Z1223" s="0" t="s">
        <v>40</v>
      </c>
      <c r="AA1223" s="0" t="s">
        <v>40</v>
      </c>
      <c r="AB1223" s="0" t="s">
        <v>40</v>
      </c>
      <c r="AC1223" s="0" t="s">
        <v>40</v>
      </c>
      <c r="AD1223" s="0" t="s">
        <v>40</v>
      </c>
      <c r="AF1223" s="0" t="s">
        <v>221</v>
      </c>
    </row>
    <row r="1224" customFormat="false" ht="12.8" hidden="false" customHeight="false" outlineLevel="0" collapsed="false">
      <c r="A1224" s="0" t="s">
        <v>824</v>
      </c>
      <c r="B1224" s="0" t="s">
        <v>223</v>
      </c>
      <c r="C1224" s="0" t="s">
        <v>59</v>
      </c>
      <c r="D1224" s="0" t="s">
        <v>825</v>
      </c>
      <c r="E1224" s="0" t="n">
        <v>0</v>
      </c>
      <c r="F1224" s="0" t="n">
        <v>2.92307692307692</v>
      </c>
      <c r="G1224" s="0" t="n">
        <v>13.7692307692308</v>
      </c>
      <c r="H1224" s="0" t="n">
        <v>24.2307692307692</v>
      </c>
      <c r="I1224" s="0" t="n">
        <v>65.5384615384615</v>
      </c>
      <c r="J1224" s="0" t="n">
        <v>44.1538461538462</v>
      </c>
      <c r="K1224" s="0" t="n">
        <v>16.1538461538462</v>
      </c>
      <c r="L1224" s="0" t="n">
        <v>21.1538461538462</v>
      </c>
      <c r="M1224" s="0" t="n">
        <v>17.6923076923077</v>
      </c>
      <c r="N1224" s="0" t="n">
        <v>15.3076923076923</v>
      </c>
      <c r="O1224" s="0" t="n">
        <v>10.6153846153846</v>
      </c>
      <c r="P1224" s="0" t="n">
        <v>5.84615384615385</v>
      </c>
      <c r="Q1224" s="0" t="n">
        <v>3.15384615384615</v>
      </c>
      <c r="R1224" s="0" t="s">
        <v>40</v>
      </c>
      <c r="S1224" s="0" t="s">
        <v>40</v>
      </c>
      <c r="T1224" s="0" t="s">
        <v>40</v>
      </c>
      <c r="U1224" s="0" t="s">
        <v>40</v>
      </c>
      <c r="V1224" s="0" t="s">
        <v>40</v>
      </c>
      <c r="W1224" s="0" t="s">
        <v>40</v>
      </c>
      <c r="X1224" s="0" t="s">
        <v>40</v>
      </c>
      <c r="Y1224" s="0" t="s">
        <v>40</v>
      </c>
      <c r="Z1224" s="0" t="s">
        <v>40</v>
      </c>
      <c r="AA1224" s="0" t="s">
        <v>40</v>
      </c>
      <c r="AB1224" s="0" t="s">
        <v>40</v>
      </c>
      <c r="AC1224" s="0" t="s">
        <v>40</v>
      </c>
      <c r="AD1224" s="0" t="s">
        <v>40</v>
      </c>
      <c r="AF1224" s="0" t="s">
        <v>138</v>
      </c>
      <c r="AG1224" s="0" t="n">
        <v>80</v>
      </c>
      <c r="AH1224" s="0" t="n">
        <v>0.7</v>
      </c>
      <c r="AI1224" s="0" t="s">
        <v>139</v>
      </c>
    </row>
    <row r="1225" customFormat="false" ht="12.8" hidden="false" customHeight="false" outlineLevel="0" collapsed="false">
      <c r="A1225" s="0" t="s">
        <v>824</v>
      </c>
      <c r="B1225" s="0" t="s">
        <v>223</v>
      </c>
      <c r="C1225" s="0" t="s">
        <v>59</v>
      </c>
      <c r="D1225" s="0" t="s">
        <v>826</v>
      </c>
      <c r="E1225" s="0" t="n">
        <v>0</v>
      </c>
      <c r="F1225" s="0" t="n">
        <v>3.8</v>
      </c>
      <c r="G1225" s="0" t="n">
        <v>17.9</v>
      </c>
      <c r="H1225" s="0" t="n">
        <v>31.5</v>
      </c>
      <c r="I1225" s="0" t="n">
        <v>85.2</v>
      </c>
      <c r="J1225" s="0" t="n">
        <v>57.4</v>
      </c>
      <c r="K1225" s="0" t="n">
        <v>21</v>
      </c>
      <c r="L1225" s="0" t="n">
        <v>27.5</v>
      </c>
      <c r="M1225" s="0" t="n">
        <v>23</v>
      </c>
      <c r="N1225" s="0" t="n">
        <v>19.9</v>
      </c>
      <c r="O1225" s="0" t="n">
        <v>13.8</v>
      </c>
      <c r="P1225" s="0" t="n">
        <v>7.6</v>
      </c>
      <c r="Q1225" s="0" t="n">
        <v>4.1</v>
      </c>
      <c r="R1225" s="0" t="s">
        <v>40</v>
      </c>
      <c r="S1225" s="0" t="s">
        <v>40</v>
      </c>
      <c r="T1225" s="0" t="s">
        <v>40</v>
      </c>
      <c r="U1225" s="0" t="s">
        <v>40</v>
      </c>
      <c r="V1225" s="0" t="s">
        <v>40</v>
      </c>
      <c r="W1225" s="0" t="s">
        <v>40</v>
      </c>
      <c r="X1225" s="0" t="s">
        <v>40</v>
      </c>
      <c r="Y1225" s="0" t="s">
        <v>40</v>
      </c>
      <c r="Z1225" s="0" t="s">
        <v>40</v>
      </c>
      <c r="AA1225" s="0" t="s">
        <v>40</v>
      </c>
      <c r="AB1225" s="0" t="s">
        <v>40</v>
      </c>
      <c r="AC1225" s="0" t="s">
        <v>40</v>
      </c>
      <c r="AD1225" s="0" t="s">
        <v>40</v>
      </c>
      <c r="AF1225" s="0" t="s">
        <v>138</v>
      </c>
      <c r="AG1225" s="0" t="n">
        <v>80</v>
      </c>
      <c r="AH1225" s="0" t="n">
        <v>0.7</v>
      </c>
      <c r="AI1225" s="0" t="s">
        <v>139</v>
      </c>
    </row>
    <row r="1226" customFormat="false" ht="12.8" hidden="false" customHeight="false" outlineLevel="0" collapsed="false">
      <c r="A1226" s="0" t="s">
        <v>824</v>
      </c>
      <c r="B1226" s="0" t="s">
        <v>223</v>
      </c>
      <c r="C1226" s="0" t="s">
        <v>59</v>
      </c>
      <c r="D1226" s="0" t="s">
        <v>827</v>
      </c>
      <c r="I1226" s="0" t="n">
        <v>4</v>
      </c>
      <c r="K1226" s="0" t="n">
        <v>1.5</v>
      </c>
      <c r="L1226" s="0" t="n">
        <v>1.2</v>
      </c>
      <c r="M1226" s="0" t="n">
        <v>22.8</v>
      </c>
      <c r="N1226" s="0" t="n">
        <v>8.3</v>
      </c>
      <c r="O1226" s="0" t="n">
        <v>16.9</v>
      </c>
      <c r="P1226" s="0" t="n">
        <v>4.5</v>
      </c>
      <c r="Q1226" s="0" t="n">
        <v>0</v>
      </c>
      <c r="V1226" s="0" t="s">
        <v>41</v>
      </c>
      <c r="X1226" s="0" t="s">
        <v>41</v>
      </c>
      <c r="Y1226" s="0" t="s">
        <v>41</v>
      </c>
      <c r="Z1226" s="0" t="s">
        <v>40</v>
      </c>
      <c r="AA1226" s="0" t="s">
        <v>40</v>
      </c>
      <c r="AB1226" s="0" t="s">
        <v>40</v>
      </c>
      <c r="AC1226" s="0" t="s">
        <v>40</v>
      </c>
      <c r="AD1226" s="0" t="s">
        <v>40</v>
      </c>
      <c r="AF1226" s="0" t="s">
        <v>138</v>
      </c>
      <c r="AG1226" s="0" t="n">
        <v>80</v>
      </c>
      <c r="AH1226" s="0" t="n">
        <v>0.7</v>
      </c>
      <c r="AI1226" s="0" t="s">
        <v>160</v>
      </c>
    </row>
    <row r="1227" customFormat="false" ht="12.8" hidden="false" customHeight="false" outlineLevel="0" collapsed="false">
      <c r="A1227" s="0" t="s">
        <v>824</v>
      </c>
      <c r="B1227" s="0" t="s">
        <v>223</v>
      </c>
      <c r="C1227" s="0" t="s">
        <v>59</v>
      </c>
      <c r="D1227" s="0" t="s">
        <v>828</v>
      </c>
      <c r="I1227" s="0" t="n">
        <v>4</v>
      </c>
      <c r="K1227" s="0" t="n">
        <v>1.5</v>
      </c>
      <c r="L1227" s="0" t="n">
        <v>34.8</v>
      </c>
      <c r="M1227" s="0" t="n">
        <v>23.9</v>
      </c>
      <c r="N1227" s="0" t="n">
        <v>23.9</v>
      </c>
      <c r="O1227" s="0" t="n">
        <v>15.9</v>
      </c>
      <c r="P1227" s="0" t="n">
        <v>9.3</v>
      </c>
      <c r="Q1227" s="0" t="n">
        <v>5</v>
      </c>
      <c r="V1227" s="0" t="s">
        <v>41</v>
      </c>
      <c r="X1227" s="0" t="s">
        <v>41</v>
      </c>
      <c r="Y1227" s="0" t="s">
        <v>40</v>
      </c>
      <c r="Z1227" s="0" t="s">
        <v>40</v>
      </c>
      <c r="AA1227" s="0" t="s">
        <v>40</v>
      </c>
      <c r="AB1227" s="0" t="s">
        <v>40</v>
      </c>
      <c r="AC1227" s="0" t="s">
        <v>40</v>
      </c>
      <c r="AD1227" s="0" t="s">
        <v>40</v>
      </c>
      <c r="AF1227" s="0" t="s">
        <v>138</v>
      </c>
      <c r="AG1227" s="0" t="n">
        <v>80</v>
      </c>
      <c r="AH1227" s="0" t="n">
        <v>0.7</v>
      </c>
      <c r="AI1227" s="0" t="s">
        <v>761</v>
      </c>
    </row>
    <row r="1228" customFormat="false" ht="12.8" hidden="false" customHeight="false" outlineLevel="0" collapsed="false">
      <c r="A1228" s="0" t="s">
        <v>824</v>
      </c>
      <c r="B1228" s="0" t="s">
        <v>223</v>
      </c>
      <c r="C1228" s="0" t="s">
        <v>59</v>
      </c>
      <c r="D1228" s="0" t="s">
        <v>829</v>
      </c>
      <c r="E1228" s="0" t="n">
        <v>0</v>
      </c>
      <c r="F1228" s="0" t="n">
        <v>3.8</v>
      </c>
      <c r="G1228" s="0" t="n">
        <v>17.9</v>
      </c>
      <c r="H1228" s="0" t="n">
        <v>33.7</v>
      </c>
      <c r="I1228" s="0" t="n">
        <v>83.8</v>
      </c>
      <c r="K1228" s="0" t="n">
        <v>1.5</v>
      </c>
      <c r="L1228" s="0" t="n">
        <v>53.2</v>
      </c>
      <c r="M1228" s="0" t="n">
        <v>24.2</v>
      </c>
      <c r="N1228" s="0" t="n">
        <v>14.6</v>
      </c>
      <c r="O1228" s="0" t="n">
        <v>16</v>
      </c>
      <c r="P1228" s="0" t="n">
        <v>5.8</v>
      </c>
      <c r="Q1228" s="0" t="n">
        <v>3.5</v>
      </c>
      <c r="R1228" s="0" t="s">
        <v>40</v>
      </c>
      <c r="S1228" s="0" t="s">
        <v>40</v>
      </c>
      <c r="T1228" s="0" t="s">
        <v>40</v>
      </c>
      <c r="U1228" s="0" t="s">
        <v>40</v>
      </c>
      <c r="V1228" s="0" t="s">
        <v>40</v>
      </c>
      <c r="X1228" s="0" t="s">
        <v>41</v>
      </c>
      <c r="Y1228" s="0" t="s">
        <v>40</v>
      </c>
      <c r="Z1228" s="0" t="s">
        <v>40</v>
      </c>
      <c r="AA1228" s="0" t="s">
        <v>40</v>
      </c>
      <c r="AB1228" s="0" t="s">
        <v>40</v>
      </c>
      <c r="AC1228" s="0" t="s">
        <v>40</v>
      </c>
      <c r="AD1228" s="0" t="s">
        <v>40</v>
      </c>
      <c r="AF1228" s="0" t="s">
        <v>138</v>
      </c>
      <c r="AG1228" s="0" t="n">
        <v>80</v>
      </c>
      <c r="AH1228" s="0" t="n">
        <v>0.7</v>
      </c>
      <c r="AI1228" s="0" t="s">
        <v>149</v>
      </c>
    </row>
    <row r="1229" customFormat="false" ht="12.8" hidden="false" customHeight="false" outlineLevel="0" collapsed="false">
      <c r="A1229" s="0" t="s">
        <v>824</v>
      </c>
      <c r="B1229" s="0" t="s">
        <v>223</v>
      </c>
      <c r="C1229" s="0" t="s">
        <v>59</v>
      </c>
      <c r="D1229" s="0" t="s">
        <v>830</v>
      </c>
      <c r="E1229" s="0" t="n">
        <v>0</v>
      </c>
      <c r="F1229" s="0" t="n">
        <v>3.8</v>
      </c>
      <c r="G1229" s="0" t="n">
        <v>17.9</v>
      </c>
      <c r="H1229" s="0" t="n">
        <v>33.7</v>
      </c>
      <c r="I1229" s="0" t="n">
        <v>83.8</v>
      </c>
      <c r="J1229" s="0" t="n">
        <v>58.5</v>
      </c>
      <c r="L1229" s="0" t="n">
        <v>1.5</v>
      </c>
      <c r="M1229" s="0" t="n">
        <v>26.3</v>
      </c>
      <c r="N1229" s="0" t="n">
        <v>5.8</v>
      </c>
      <c r="O1229" s="0" t="n">
        <v>19.6</v>
      </c>
      <c r="P1229" s="0" t="n">
        <v>7.5</v>
      </c>
      <c r="Q1229" s="0" t="n">
        <v>2.8</v>
      </c>
      <c r="R1229" s="0" t="s">
        <v>40</v>
      </c>
      <c r="S1229" s="0" t="s">
        <v>40</v>
      </c>
      <c r="T1229" s="0" t="s">
        <v>40</v>
      </c>
      <c r="U1229" s="0" t="s">
        <v>40</v>
      </c>
      <c r="V1229" s="0" t="s">
        <v>40</v>
      </c>
      <c r="W1229" s="0" t="s">
        <v>40</v>
      </c>
      <c r="Y1229" s="0" t="s">
        <v>41</v>
      </c>
      <c r="Z1229" s="0" t="s">
        <v>40</v>
      </c>
      <c r="AA1229" s="0" t="s">
        <v>40</v>
      </c>
      <c r="AB1229" s="0" t="s">
        <v>40</v>
      </c>
      <c r="AC1229" s="0" t="s">
        <v>40</v>
      </c>
      <c r="AD1229" s="0" t="s">
        <v>40</v>
      </c>
      <c r="AF1229" s="0" t="s">
        <v>138</v>
      </c>
      <c r="AG1229" s="0" t="n">
        <v>80</v>
      </c>
      <c r="AH1229" s="0" t="n">
        <v>0.7</v>
      </c>
      <c r="AI1229" s="0" t="s">
        <v>151</v>
      </c>
    </row>
    <row r="1230" customFormat="false" ht="12.8" hidden="false" customHeight="false" outlineLevel="0" collapsed="false">
      <c r="A1230" s="0" t="s">
        <v>824</v>
      </c>
      <c r="B1230" s="0" t="s">
        <v>223</v>
      </c>
      <c r="C1230" s="0" t="s">
        <v>59</v>
      </c>
      <c r="D1230" s="0" t="s">
        <v>831</v>
      </c>
      <c r="E1230" s="0" t="n">
        <v>0</v>
      </c>
      <c r="F1230" s="0" t="n">
        <v>3.8</v>
      </c>
      <c r="G1230" s="0" t="n">
        <v>17.9</v>
      </c>
      <c r="H1230" s="0" t="n">
        <v>33.7</v>
      </c>
      <c r="I1230" s="0" t="n">
        <v>74.6</v>
      </c>
      <c r="J1230" s="0" t="n">
        <v>46</v>
      </c>
      <c r="K1230" s="0" t="n">
        <v>10.2</v>
      </c>
      <c r="L1230" s="0" t="n">
        <v>27.2</v>
      </c>
      <c r="M1230" s="0" t="n">
        <v>23</v>
      </c>
      <c r="N1230" s="0" t="n">
        <v>21.5</v>
      </c>
      <c r="O1230" s="0" t="n">
        <v>14.8</v>
      </c>
      <c r="P1230" s="0" t="n">
        <v>7.4</v>
      </c>
      <c r="Q1230" s="0" t="n">
        <v>4.1</v>
      </c>
      <c r="R1230" s="0" t="s">
        <v>40</v>
      </c>
      <c r="S1230" s="0" t="s">
        <v>40</v>
      </c>
      <c r="T1230" s="0" t="s">
        <v>40</v>
      </c>
      <c r="U1230" s="0" t="s">
        <v>40</v>
      </c>
      <c r="V1230" s="0" t="s">
        <v>40</v>
      </c>
      <c r="W1230" s="0" t="s">
        <v>40</v>
      </c>
      <c r="X1230" s="0" t="s">
        <v>40</v>
      </c>
      <c r="Y1230" s="0" t="s">
        <v>40</v>
      </c>
      <c r="Z1230" s="0" t="s">
        <v>40</v>
      </c>
      <c r="AA1230" s="0" t="s">
        <v>40</v>
      </c>
      <c r="AB1230" s="0" t="s">
        <v>40</v>
      </c>
      <c r="AC1230" s="0" t="s">
        <v>40</v>
      </c>
      <c r="AD1230" s="0" t="s">
        <v>40</v>
      </c>
      <c r="AF1230" s="0" t="s">
        <v>138</v>
      </c>
      <c r="AG1230" s="0" t="n">
        <v>45</v>
      </c>
      <c r="AH1230" s="0" t="n">
        <v>0.7</v>
      </c>
      <c r="AI1230" s="0" t="s">
        <v>139</v>
      </c>
    </row>
    <row r="1231" customFormat="false" ht="12.8" hidden="false" customHeight="false" outlineLevel="0" collapsed="false">
      <c r="A1231" s="0" t="s">
        <v>824</v>
      </c>
      <c r="B1231" s="0" t="s">
        <v>223</v>
      </c>
      <c r="C1231" s="0" t="s">
        <v>59</v>
      </c>
      <c r="D1231" s="0" t="s">
        <v>832</v>
      </c>
      <c r="I1231" s="0" t="n">
        <v>4</v>
      </c>
      <c r="K1231" s="0" t="n">
        <v>1</v>
      </c>
      <c r="L1231" s="0" t="n">
        <v>1</v>
      </c>
      <c r="M1231" s="0" t="n">
        <v>19.2</v>
      </c>
      <c r="N1231" s="0" t="n">
        <v>16.3</v>
      </c>
      <c r="O1231" s="0" t="n">
        <v>23.4</v>
      </c>
      <c r="P1231" s="0" t="n">
        <v>7.5</v>
      </c>
      <c r="Q1231" s="0" t="n">
        <v>0</v>
      </c>
      <c r="V1231" s="0" t="s">
        <v>41</v>
      </c>
      <c r="X1231" s="0" t="s">
        <v>41</v>
      </c>
      <c r="Y1231" s="0" t="s">
        <v>41</v>
      </c>
      <c r="Z1231" s="0" t="s">
        <v>40</v>
      </c>
      <c r="AA1231" s="0" t="s">
        <v>40</v>
      </c>
      <c r="AB1231" s="0" t="s">
        <v>40</v>
      </c>
      <c r="AC1231" s="0" t="s">
        <v>40</v>
      </c>
      <c r="AD1231" s="0" t="s">
        <v>40</v>
      </c>
      <c r="AF1231" s="0" t="s">
        <v>138</v>
      </c>
      <c r="AG1231" s="0" t="n">
        <v>45</v>
      </c>
      <c r="AH1231" s="0" t="n">
        <v>0.7</v>
      </c>
      <c r="AI1231" s="0" t="s">
        <v>160</v>
      </c>
    </row>
    <row r="1232" customFormat="false" ht="12.8" hidden="false" customHeight="false" outlineLevel="0" collapsed="false">
      <c r="A1232" s="0" t="s">
        <v>824</v>
      </c>
      <c r="B1232" s="0" t="s">
        <v>223</v>
      </c>
      <c r="C1232" s="0" t="s">
        <v>59</v>
      </c>
      <c r="D1232" s="0" t="s">
        <v>833</v>
      </c>
      <c r="I1232" s="0" t="n">
        <v>5</v>
      </c>
      <c r="K1232" s="0" t="n">
        <v>2</v>
      </c>
      <c r="L1232" s="0" t="n">
        <v>1.5</v>
      </c>
      <c r="M1232" s="0" t="n">
        <v>25.9</v>
      </c>
      <c r="N1232" s="0" t="n">
        <v>17.3</v>
      </c>
      <c r="O1232" s="0" t="n">
        <v>26.2</v>
      </c>
      <c r="P1232" s="0" t="n">
        <v>9.4</v>
      </c>
      <c r="Q1232" s="0" t="n">
        <v>0</v>
      </c>
      <c r="V1232" s="0" t="s">
        <v>41</v>
      </c>
      <c r="X1232" s="0" t="s">
        <v>41</v>
      </c>
      <c r="Y1232" s="0" t="s">
        <v>41</v>
      </c>
      <c r="Z1232" s="0" t="s">
        <v>40</v>
      </c>
      <c r="AA1232" s="0" t="s">
        <v>40</v>
      </c>
      <c r="AB1232" s="0" t="s">
        <v>40</v>
      </c>
      <c r="AC1232" s="0" t="s">
        <v>40</v>
      </c>
      <c r="AD1232" s="0" t="s">
        <v>40</v>
      </c>
      <c r="AF1232" s="0" t="s">
        <v>155</v>
      </c>
      <c r="AG1232" s="0" t="n">
        <v>80</v>
      </c>
      <c r="AH1232" s="0" t="n">
        <v>0.7</v>
      </c>
      <c r="AI1232" s="0" t="s">
        <v>160</v>
      </c>
    </row>
    <row r="1233" customFormat="false" ht="12.8" hidden="false" customHeight="false" outlineLevel="0" collapsed="false">
      <c r="A1233" s="0" t="s">
        <v>824</v>
      </c>
      <c r="B1233" s="0" t="s">
        <v>223</v>
      </c>
      <c r="C1233" s="0" t="s">
        <v>59</v>
      </c>
      <c r="D1233" s="0" t="s">
        <v>834</v>
      </c>
      <c r="I1233" s="0" t="n">
        <v>5</v>
      </c>
      <c r="J1233" s="0" t="n">
        <v>51.1</v>
      </c>
      <c r="L1233" s="0" t="n">
        <v>1.5</v>
      </c>
      <c r="M1233" s="0" t="n">
        <v>47.4</v>
      </c>
      <c r="N1233" s="0" t="n">
        <v>19.8</v>
      </c>
      <c r="O1233" s="0" t="n">
        <v>20.2</v>
      </c>
      <c r="P1233" s="0" t="n">
        <v>8.7</v>
      </c>
      <c r="Q1233" s="0" t="n">
        <v>5</v>
      </c>
      <c r="V1233" s="0" t="s">
        <v>41</v>
      </c>
      <c r="W1233" s="0" t="s">
        <v>40</v>
      </c>
      <c r="Y1233" s="0" t="s">
        <v>41</v>
      </c>
      <c r="Z1233" s="0" t="s">
        <v>40</v>
      </c>
      <c r="AA1233" s="0" t="s">
        <v>40</v>
      </c>
      <c r="AB1233" s="0" t="s">
        <v>40</v>
      </c>
      <c r="AC1233" s="0" t="s">
        <v>40</v>
      </c>
      <c r="AD1233" s="0" t="s">
        <v>40</v>
      </c>
      <c r="AF1233" s="0" t="s">
        <v>155</v>
      </c>
      <c r="AG1233" s="0" t="n">
        <v>80</v>
      </c>
      <c r="AH1233" s="0" t="n">
        <v>0.7</v>
      </c>
      <c r="AI1233" s="0" t="s">
        <v>158</v>
      </c>
    </row>
    <row r="1234" customFormat="false" ht="12.8" hidden="false" customHeight="false" outlineLevel="0" collapsed="false">
      <c r="A1234" s="0" t="s">
        <v>824</v>
      </c>
      <c r="B1234" s="0" t="s">
        <v>223</v>
      </c>
      <c r="C1234" s="0" t="s">
        <v>59</v>
      </c>
      <c r="D1234" s="0" t="s">
        <v>835</v>
      </c>
      <c r="E1234" s="0" t="n">
        <v>0</v>
      </c>
      <c r="F1234" s="0" t="n">
        <v>3.53846153846154</v>
      </c>
      <c r="G1234" s="0" t="n">
        <v>14.8461538461538</v>
      </c>
      <c r="H1234" s="0" t="n">
        <v>39</v>
      </c>
      <c r="I1234" s="0" t="n">
        <v>57.3076923076923</v>
      </c>
      <c r="J1234" s="0" t="n">
        <v>54</v>
      </c>
      <c r="K1234" s="0" t="n">
        <v>19.4615384615385</v>
      </c>
      <c r="L1234" s="0" t="n">
        <v>18.3846153846154</v>
      </c>
      <c r="M1234" s="0" t="n">
        <v>13.8461538461538</v>
      </c>
      <c r="N1234" s="0" t="n">
        <v>13.3846153846154</v>
      </c>
      <c r="O1234" s="0" t="n">
        <v>9.07692307692308</v>
      </c>
      <c r="P1234" s="0" t="n">
        <v>5.30769230769231</v>
      </c>
      <c r="Q1234" s="0" t="n">
        <v>2.76923076923077</v>
      </c>
      <c r="R1234" s="0" t="s">
        <v>40</v>
      </c>
      <c r="S1234" s="0" t="s">
        <v>40</v>
      </c>
      <c r="T1234" s="0" t="s">
        <v>40</v>
      </c>
      <c r="U1234" s="0" t="s">
        <v>40</v>
      </c>
      <c r="V1234" s="0" t="s">
        <v>40</v>
      </c>
      <c r="W1234" s="0" t="s">
        <v>40</v>
      </c>
      <c r="X1234" s="0" t="s">
        <v>40</v>
      </c>
      <c r="Y1234" s="0" t="s">
        <v>40</v>
      </c>
      <c r="Z1234" s="0" t="s">
        <v>40</v>
      </c>
      <c r="AA1234" s="0" t="s">
        <v>40</v>
      </c>
      <c r="AB1234" s="0" t="s">
        <v>40</v>
      </c>
      <c r="AC1234" s="0" t="s">
        <v>40</v>
      </c>
      <c r="AD1234" s="0" t="s">
        <v>40</v>
      </c>
      <c r="AF1234" s="0" t="s">
        <v>537</v>
      </c>
      <c r="AG1234" s="0" t="n">
        <v>80</v>
      </c>
      <c r="AH1234" s="0" t="n">
        <v>0.7</v>
      </c>
      <c r="AI1234" s="0" t="s">
        <v>139</v>
      </c>
    </row>
    <row r="1235" customFormat="false" ht="12.8" hidden="false" customHeight="false" outlineLevel="0" collapsed="false">
      <c r="A1235" s="0" t="s">
        <v>824</v>
      </c>
      <c r="B1235" s="0" t="s">
        <v>223</v>
      </c>
      <c r="C1235" s="0" t="s">
        <v>59</v>
      </c>
      <c r="D1235" s="0" t="s">
        <v>836</v>
      </c>
      <c r="E1235" s="0" t="n">
        <v>0</v>
      </c>
      <c r="F1235" s="0" t="n">
        <v>4.6</v>
      </c>
      <c r="G1235" s="0" t="n">
        <v>19.3</v>
      </c>
      <c r="H1235" s="0" t="n">
        <v>50.7</v>
      </c>
      <c r="I1235" s="0" t="n">
        <v>74.5</v>
      </c>
      <c r="J1235" s="0" t="n">
        <v>70.2</v>
      </c>
      <c r="K1235" s="0" t="n">
        <v>25.3</v>
      </c>
      <c r="L1235" s="0" t="n">
        <v>23.9</v>
      </c>
      <c r="M1235" s="0" t="n">
        <v>18</v>
      </c>
      <c r="N1235" s="0" t="n">
        <v>17.4</v>
      </c>
      <c r="O1235" s="0" t="n">
        <v>11.8</v>
      </c>
      <c r="P1235" s="0" t="n">
        <v>6.9</v>
      </c>
      <c r="Q1235" s="0" t="n">
        <v>3.6</v>
      </c>
      <c r="R1235" s="0" t="s">
        <v>40</v>
      </c>
      <c r="S1235" s="0" t="s">
        <v>40</v>
      </c>
      <c r="T1235" s="0" t="s">
        <v>40</v>
      </c>
      <c r="U1235" s="0" t="s">
        <v>40</v>
      </c>
      <c r="V1235" s="0" t="s">
        <v>40</v>
      </c>
      <c r="W1235" s="0" t="s">
        <v>40</v>
      </c>
      <c r="X1235" s="0" t="s">
        <v>40</v>
      </c>
      <c r="Y1235" s="0" t="s">
        <v>40</v>
      </c>
      <c r="Z1235" s="0" t="s">
        <v>40</v>
      </c>
      <c r="AA1235" s="0" t="s">
        <v>40</v>
      </c>
      <c r="AB1235" s="0" t="s">
        <v>40</v>
      </c>
      <c r="AC1235" s="0" t="s">
        <v>40</v>
      </c>
      <c r="AD1235" s="0" t="s">
        <v>40</v>
      </c>
      <c r="AF1235" s="0" t="s">
        <v>537</v>
      </c>
      <c r="AG1235" s="0" t="n">
        <v>80</v>
      </c>
      <c r="AH1235" s="0" t="n">
        <v>0.7</v>
      </c>
      <c r="AI1235" s="0" t="s">
        <v>139</v>
      </c>
    </row>
    <row r="1236" customFormat="false" ht="12.8" hidden="false" customHeight="false" outlineLevel="0" collapsed="false">
      <c r="A1236" s="0" t="s">
        <v>824</v>
      </c>
      <c r="B1236" s="0" t="s">
        <v>223</v>
      </c>
      <c r="C1236" s="0" t="s">
        <v>59</v>
      </c>
      <c r="D1236" s="0" t="s">
        <v>837</v>
      </c>
      <c r="I1236" s="0" t="n">
        <v>4</v>
      </c>
      <c r="K1236" s="0" t="n">
        <v>2</v>
      </c>
      <c r="L1236" s="0" t="n">
        <v>1</v>
      </c>
      <c r="M1236" s="0" t="n">
        <v>15.4</v>
      </c>
      <c r="N1236" s="0" t="n">
        <v>12.4</v>
      </c>
      <c r="O1236" s="0" t="n">
        <v>19.1</v>
      </c>
      <c r="P1236" s="0" t="n">
        <v>5.6</v>
      </c>
      <c r="Q1236" s="0" t="n">
        <v>1.3</v>
      </c>
      <c r="V1236" s="0" t="s">
        <v>41</v>
      </c>
      <c r="X1236" s="0" t="s">
        <v>41</v>
      </c>
      <c r="Y1236" s="0" t="s">
        <v>41</v>
      </c>
      <c r="Z1236" s="0" t="s">
        <v>40</v>
      </c>
      <c r="AA1236" s="0" t="s">
        <v>40</v>
      </c>
      <c r="AB1236" s="0" t="s">
        <v>40</v>
      </c>
      <c r="AC1236" s="0" t="s">
        <v>40</v>
      </c>
      <c r="AD1236" s="0" t="s">
        <v>40</v>
      </c>
      <c r="AF1236" s="0" t="s">
        <v>537</v>
      </c>
      <c r="AG1236" s="0" t="n">
        <v>80</v>
      </c>
      <c r="AH1236" s="0" t="n">
        <v>0.7</v>
      </c>
      <c r="AI1236" s="0" t="s">
        <v>160</v>
      </c>
    </row>
    <row r="1237" customFormat="false" ht="12.8" hidden="false" customHeight="false" outlineLevel="0" collapsed="false">
      <c r="A1237" s="0" t="s">
        <v>824</v>
      </c>
      <c r="B1237" s="0" t="s">
        <v>223</v>
      </c>
      <c r="C1237" s="0" t="s">
        <v>59</v>
      </c>
      <c r="D1237" s="0" t="s">
        <v>838</v>
      </c>
      <c r="E1237" s="0" t="n">
        <v>0</v>
      </c>
      <c r="F1237" s="0" t="n">
        <v>4.6</v>
      </c>
      <c r="G1237" s="0" t="n">
        <v>19.3</v>
      </c>
      <c r="H1237" s="0" t="n">
        <v>50.7</v>
      </c>
      <c r="I1237" s="0" t="n">
        <v>74.5</v>
      </c>
      <c r="J1237" s="0" t="n">
        <v>1.5</v>
      </c>
      <c r="K1237" s="0" t="n">
        <v>28.3</v>
      </c>
      <c r="L1237" s="0" t="n">
        <v>24.1</v>
      </c>
      <c r="M1237" s="0" t="n">
        <v>17</v>
      </c>
      <c r="N1237" s="0" t="n">
        <v>12.2</v>
      </c>
      <c r="O1237" s="0" t="n">
        <v>16.9</v>
      </c>
      <c r="P1237" s="0" t="n">
        <v>5.5</v>
      </c>
      <c r="Q1237" s="0" t="n">
        <v>2.1</v>
      </c>
      <c r="R1237" s="0" t="s">
        <v>40</v>
      </c>
      <c r="S1237" s="0" t="s">
        <v>40</v>
      </c>
      <c r="T1237" s="0" t="s">
        <v>40</v>
      </c>
      <c r="U1237" s="0" t="s">
        <v>40</v>
      </c>
      <c r="V1237" s="0" t="s">
        <v>40</v>
      </c>
      <c r="W1237" s="0" t="s">
        <v>41</v>
      </c>
      <c r="X1237" s="0" t="s">
        <v>40</v>
      </c>
      <c r="Y1237" s="0" t="s">
        <v>40</v>
      </c>
      <c r="Z1237" s="0" t="s">
        <v>40</v>
      </c>
      <c r="AA1237" s="0" t="s">
        <v>40</v>
      </c>
      <c r="AB1237" s="0" t="s">
        <v>40</v>
      </c>
      <c r="AC1237" s="0" t="s">
        <v>40</v>
      </c>
      <c r="AD1237" s="0" t="s">
        <v>40</v>
      </c>
      <c r="AF1237" s="0" t="s">
        <v>537</v>
      </c>
      <c r="AG1237" s="0" t="n">
        <v>80</v>
      </c>
      <c r="AH1237" s="0" t="n">
        <v>0.7</v>
      </c>
      <c r="AI1237" s="0" t="s">
        <v>167</v>
      </c>
    </row>
    <row r="1238" customFormat="false" ht="12.8" hidden="false" customHeight="false" outlineLevel="0" collapsed="false">
      <c r="A1238" s="0" t="s">
        <v>824</v>
      </c>
      <c r="B1238" s="0" t="s">
        <v>223</v>
      </c>
      <c r="C1238" s="0" t="s">
        <v>59</v>
      </c>
      <c r="D1238" s="0" t="s">
        <v>839</v>
      </c>
      <c r="E1238" s="0" t="n">
        <v>0</v>
      </c>
      <c r="F1238" s="0" t="n">
        <v>4.6</v>
      </c>
      <c r="G1238" s="0" t="n">
        <v>19.3</v>
      </c>
      <c r="H1238" s="0" t="n">
        <v>50.7</v>
      </c>
      <c r="I1238" s="0" t="n">
        <v>74.5</v>
      </c>
      <c r="J1238" s="0" t="n">
        <v>70.2</v>
      </c>
      <c r="L1238" s="0" t="n">
        <v>1.5</v>
      </c>
      <c r="M1238" s="0" t="n">
        <v>17.1</v>
      </c>
      <c r="N1238" s="0" t="n">
        <v>11.4</v>
      </c>
      <c r="O1238" s="0" t="n">
        <v>16.9</v>
      </c>
      <c r="P1238" s="0" t="n">
        <v>5.5</v>
      </c>
      <c r="Q1238" s="0" t="n">
        <v>2.1</v>
      </c>
      <c r="R1238" s="0" t="s">
        <v>40</v>
      </c>
      <c r="S1238" s="0" t="s">
        <v>40</v>
      </c>
      <c r="T1238" s="0" t="s">
        <v>40</v>
      </c>
      <c r="U1238" s="0" t="s">
        <v>40</v>
      </c>
      <c r="V1238" s="0" t="s">
        <v>40</v>
      </c>
      <c r="W1238" s="0" t="s">
        <v>40</v>
      </c>
      <c r="Y1238" s="0" t="s">
        <v>41</v>
      </c>
      <c r="Z1238" s="0" t="s">
        <v>40</v>
      </c>
      <c r="AA1238" s="0" t="s">
        <v>40</v>
      </c>
      <c r="AB1238" s="0" t="s">
        <v>40</v>
      </c>
      <c r="AC1238" s="0" t="s">
        <v>40</v>
      </c>
      <c r="AD1238" s="0" t="s">
        <v>40</v>
      </c>
      <c r="AF1238" s="0" t="s">
        <v>537</v>
      </c>
      <c r="AG1238" s="0" t="n">
        <v>80</v>
      </c>
      <c r="AH1238" s="0" t="n">
        <v>0.7</v>
      </c>
      <c r="AI1238" s="0" t="s">
        <v>169</v>
      </c>
    </row>
    <row r="1239" customFormat="false" ht="12.8" hidden="false" customHeight="false" outlineLevel="0" collapsed="false">
      <c r="A1239" s="0" t="s">
        <v>824</v>
      </c>
      <c r="B1239" s="0" t="s">
        <v>223</v>
      </c>
      <c r="C1239" s="0" t="s">
        <v>59</v>
      </c>
      <c r="D1239" s="0" t="s">
        <v>840</v>
      </c>
      <c r="E1239" s="0" t="n">
        <v>0</v>
      </c>
      <c r="F1239" s="0" t="n">
        <v>4.6</v>
      </c>
      <c r="G1239" s="0" t="n">
        <v>19.3</v>
      </c>
      <c r="H1239" s="0" t="n">
        <v>50.7</v>
      </c>
      <c r="I1239" s="0" t="n">
        <v>74.5</v>
      </c>
      <c r="J1239" s="0" t="n">
        <v>70.2</v>
      </c>
      <c r="K1239" s="0" t="n">
        <v>25.3</v>
      </c>
      <c r="N1239" s="0" t="n">
        <v>1.5</v>
      </c>
      <c r="O1239" s="0" t="n">
        <v>14.8</v>
      </c>
      <c r="P1239" s="0" t="n">
        <v>6.8</v>
      </c>
      <c r="Q1239" s="0" t="n">
        <v>3</v>
      </c>
      <c r="R1239" s="0" t="s">
        <v>40</v>
      </c>
      <c r="S1239" s="0" t="s">
        <v>40</v>
      </c>
      <c r="T1239" s="0" t="s">
        <v>40</v>
      </c>
      <c r="U1239" s="0" t="s">
        <v>40</v>
      </c>
      <c r="V1239" s="0" t="s">
        <v>40</v>
      </c>
      <c r="W1239" s="0" t="s">
        <v>40</v>
      </c>
      <c r="X1239" s="0" t="s">
        <v>40</v>
      </c>
      <c r="AA1239" s="0" t="s">
        <v>41</v>
      </c>
      <c r="AB1239" s="0" t="s">
        <v>40</v>
      </c>
      <c r="AC1239" s="0" t="s">
        <v>40</v>
      </c>
      <c r="AD1239" s="0" t="s">
        <v>40</v>
      </c>
      <c r="AF1239" s="0" t="s">
        <v>537</v>
      </c>
      <c r="AG1239" s="0" t="n">
        <v>80</v>
      </c>
      <c r="AH1239" s="0" t="n">
        <v>0.7</v>
      </c>
      <c r="AI1239" s="0" t="s">
        <v>333</v>
      </c>
    </row>
    <row r="1240" customFormat="false" ht="12.8" hidden="false" customHeight="false" outlineLevel="0" collapsed="false">
      <c r="A1240" s="0" t="s">
        <v>824</v>
      </c>
      <c r="B1240" s="0" t="s">
        <v>223</v>
      </c>
      <c r="C1240" s="0" t="s">
        <v>59</v>
      </c>
      <c r="D1240" s="0" t="s">
        <v>841</v>
      </c>
      <c r="I1240" s="0" t="n">
        <v>4</v>
      </c>
      <c r="J1240" s="0" t="n">
        <v>56.6</v>
      </c>
      <c r="K1240" s="0" t="n">
        <v>9.4</v>
      </c>
      <c r="L1240" s="0" t="n">
        <v>23.9</v>
      </c>
      <c r="M1240" s="0" t="n">
        <v>18.6</v>
      </c>
      <c r="N1240" s="0" t="n">
        <v>18</v>
      </c>
      <c r="O1240" s="0" t="n">
        <v>10.4</v>
      </c>
      <c r="P1240" s="0" t="n">
        <v>6.8</v>
      </c>
      <c r="Q1240" s="0" t="n">
        <v>4</v>
      </c>
      <c r="V1240" s="0" t="s">
        <v>41</v>
      </c>
      <c r="W1240" s="0" t="s">
        <v>40</v>
      </c>
      <c r="X1240" s="0" t="s">
        <v>40</v>
      </c>
      <c r="Y1240" s="0" t="s">
        <v>40</v>
      </c>
      <c r="Z1240" s="0" t="s">
        <v>40</v>
      </c>
      <c r="AA1240" s="0" t="s">
        <v>40</v>
      </c>
      <c r="AB1240" s="0" t="s">
        <v>40</v>
      </c>
      <c r="AC1240" s="0" t="s">
        <v>40</v>
      </c>
      <c r="AD1240" s="0" t="s">
        <v>40</v>
      </c>
      <c r="AF1240" s="0" t="s">
        <v>537</v>
      </c>
      <c r="AG1240" s="0" t="n">
        <v>80</v>
      </c>
      <c r="AH1240" s="0" t="n">
        <v>0.7</v>
      </c>
      <c r="AI1240" s="0" t="s">
        <v>558</v>
      </c>
    </row>
    <row r="1241" customFormat="false" ht="12.8" hidden="false" customHeight="false" outlineLevel="0" collapsed="false">
      <c r="A1241" s="0" t="s">
        <v>824</v>
      </c>
      <c r="B1241" s="0" t="s">
        <v>223</v>
      </c>
      <c r="C1241" s="0" t="s">
        <v>59</v>
      </c>
      <c r="D1241" s="0" t="s">
        <v>842</v>
      </c>
      <c r="E1241" s="0" t="n">
        <v>0</v>
      </c>
      <c r="F1241" s="0" t="n">
        <v>4.6</v>
      </c>
      <c r="G1241" s="0" t="n">
        <v>19.2</v>
      </c>
      <c r="H1241" s="0" t="n">
        <v>50.5</v>
      </c>
      <c r="I1241" s="0" t="n">
        <v>59.2</v>
      </c>
      <c r="J1241" s="0" t="n">
        <v>51.4</v>
      </c>
      <c r="K1241" s="0" t="n">
        <v>8.6</v>
      </c>
      <c r="L1241" s="0" t="n">
        <v>25.9</v>
      </c>
      <c r="M1241" s="0" t="n">
        <v>18.9</v>
      </c>
      <c r="N1241" s="0" t="n">
        <v>13.1</v>
      </c>
      <c r="O1241" s="0" t="n">
        <v>17.8</v>
      </c>
      <c r="P1241" s="0" t="n">
        <v>4.5</v>
      </c>
      <c r="Q1241" s="0" t="n">
        <v>0.6</v>
      </c>
      <c r="R1241" s="0" t="s">
        <v>40</v>
      </c>
      <c r="S1241" s="0" t="s">
        <v>40</v>
      </c>
      <c r="T1241" s="0" t="s">
        <v>40</v>
      </c>
      <c r="U1241" s="0" t="s">
        <v>40</v>
      </c>
      <c r="V1241" s="0" t="s">
        <v>40</v>
      </c>
      <c r="W1241" s="0" t="s">
        <v>40</v>
      </c>
      <c r="X1241" s="0" t="s">
        <v>40</v>
      </c>
      <c r="Y1241" s="0" t="s">
        <v>40</v>
      </c>
      <c r="Z1241" s="0" t="s">
        <v>40</v>
      </c>
      <c r="AA1241" s="0" t="s">
        <v>40</v>
      </c>
      <c r="AB1241" s="0" t="s">
        <v>40</v>
      </c>
      <c r="AC1241" s="0" t="s">
        <v>40</v>
      </c>
      <c r="AD1241" s="0" t="s">
        <v>40</v>
      </c>
      <c r="AF1241" s="0" t="s">
        <v>537</v>
      </c>
      <c r="AG1241" s="0" t="n">
        <v>45</v>
      </c>
      <c r="AH1241" s="0" t="n">
        <v>0.7</v>
      </c>
      <c r="AI1241" s="0" t="s">
        <v>139</v>
      </c>
    </row>
    <row r="1242" customFormat="false" ht="12.8" hidden="false" customHeight="false" outlineLevel="0" collapsed="false">
      <c r="A1242" s="0" t="s">
        <v>824</v>
      </c>
      <c r="B1242" s="0" t="s">
        <v>223</v>
      </c>
      <c r="C1242" s="0" t="s">
        <v>59</v>
      </c>
      <c r="D1242" s="0" t="s">
        <v>843</v>
      </c>
      <c r="I1242" s="0" t="n">
        <v>4</v>
      </c>
      <c r="J1242" s="0" t="n">
        <v>33.5</v>
      </c>
      <c r="K1242" s="0" t="n">
        <v>2.6</v>
      </c>
      <c r="L1242" s="0" t="n">
        <v>21.6</v>
      </c>
      <c r="M1242" s="0" t="n">
        <v>18.8</v>
      </c>
      <c r="N1242" s="0" t="n">
        <v>20.1</v>
      </c>
      <c r="O1242" s="0" t="n">
        <v>11.1</v>
      </c>
      <c r="P1242" s="0" t="n">
        <v>6.9</v>
      </c>
      <c r="Q1242" s="0" t="n">
        <v>4</v>
      </c>
      <c r="V1242" s="0" t="s">
        <v>41</v>
      </c>
      <c r="W1242" s="0" t="s">
        <v>40</v>
      </c>
      <c r="X1242" s="0" t="s">
        <v>40</v>
      </c>
      <c r="Y1242" s="0" t="s">
        <v>40</v>
      </c>
      <c r="Z1242" s="0" t="s">
        <v>40</v>
      </c>
      <c r="AA1242" s="0" t="s">
        <v>40</v>
      </c>
      <c r="AB1242" s="0" t="s">
        <v>40</v>
      </c>
      <c r="AC1242" s="0" t="s">
        <v>40</v>
      </c>
      <c r="AD1242" s="0" t="s">
        <v>40</v>
      </c>
      <c r="AF1242" s="0" t="s">
        <v>537</v>
      </c>
      <c r="AG1242" s="0" t="n">
        <v>45</v>
      </c>
      <c r="AH1242" s="0" t="n">
        <v>0.7</v>
      </c>
      <c r="AI1242" s="0" t="s">
        <v>558</v>
      </c>
    </row>
    <row r="1243" customFormat="false" ht="12.8" hidden="false" customHeight="false" outlineLevel="0" collapsed="false">
      <c r="A1243" s="0" t="s">
        <v>824</v>
      </c>
      <c r="B1243" s="0" t="s">
        <v>223</v>
      </c>
      <c r="C1243" s="0" t="s">
        <v>59</v>
      </c>
      <c r="D1243" s="0" t="s">
        <v>844</v>
      </c>
      <c r="E1243" s="0" t="n">
        <v>0</v>
      </c>
      <c r="F1243" s="0" t="n">
        <v>4.6</v>
      </c>
      <c r="G1243" s="0" t="n">
        <v>19.2</v>
      </c>
      <c r="H1243" s="0" t="n">
        <v>50.5</v>
      </c>
      <c r="J1243" s="0" t="n">
        <v>2.5</v>
      </c>
      <c r="K1243" s="0" t="n">
        <v>4.6</v>
      </c>
      <c r="L1243" s="0" t="n">
        <v>23.8</v>
      </c>
      <c r="M1243" s="0" t="n">
        <v>17.7</v>
      </c>
      <c r="N1243" s="0" t="n">
        <v>13.7</v>
      </c>
      <c r="O1243" s="0" t="n">
        <v>18</v>
      </c>
      <c r="P1243" s="0" t="n">
        <v>5.1</v>
      </c>
      <c r="Q1243" s="0" t="n">
        <v>1.6</v>
      </c>
      <c r="R1243" s="0" t="s">
        <v>40</v>
      </c>
      <c r="S1243" s="0" t="s">
        <v>40</v>
      </c>
      <c r="T1243" s="0" t="s">
        <v>40</v>
      </c>
      <c r="U1243" s="0" t="s">
        <v>40</v>
      </c>
      <c r="W1243" s="0" t="s">
        <v>41</v>
      </c>
      <c r="X1243" s="0" t="s">
        <v>40</v>
      </c>
      <c r="Y1243" s="0" t="s">
        <v>40</v>
      </c>
      <c r="Z1243" s="0" t="s">
        <v>40</v>
      </c>
      <c r="AA1243" s="0" t="s">
        <v>40</v>
      </c>
      <c r="AB1243" s="0" t="s">
        <v>40</v>
      </c>
      <c r="AC1243" s="0" t="s">
        <v>40</v>
      </c>
      <c r="AD1243" s="0" t="s">
        <v>40</v>
      </c>
      <c r="AF1243" s="0" t="s">
        <v>537</v>
      </c>
      <c r="AG1243" s="0" t="n">
        <v>45</v>
      </c>
      <c r="AH1243" s="0" t="n">
        <v>0.7</v>
      </c>
      <c r="AI1243" s="0" t="s">
        <v>167</v>
      </c>
    </row>
    <row r="1244" customFormat="false" ht="12.8" hidden="false" customHeight="false" outlineLevel="0" collapsed="false">
      <c r="A1244" s="0" t="s">
        <v>824</v>
      </c>
      <c r="B1244" s="0" t="s">
        <v>223</v>
      </c>
      <c r="C1244" s="0" t="s">
        <v>59</v>
      </c>
      <c r="D1244" s="0" t="s">
        <v>845</v>
      </c>
      <c r="E1244" s="0" t="n">
        <v>0</v>
      </c>
      <c r="F1244" s="0" t="n">
        <v>4.6</v>
      </c>
      <c r="G1244" s="0" t="n">
        <v>19.2</v>
      </c>
      <c r="H1244" s="0" t="n">
        <v>50.5</v>
      </c>
      <c r="J1244" s="0" t="n">
        <v>2.5</v>
      </c>
      <c r="L1244" s="0" t="n">
        <v>1.5</v>
      </c>
      <c r="M1244" s="0" t="n">
        <v>10.7</v>
      </c>
      <c r="N1244" s="0" t="n">
        <v>11.3</v>
      </c>
      <c r="O1244" s="0" t="n">
        <v>17.8</v>
      </c>
      <c r="P1244" s="0" t="n">
        <v>4.5</v>
      </c>
      <c r="Q1244" s="0" t="n">
        <v>0.6</v>
      </c>
      <c r="R1244" s="0" t="s">
        <v>40</v>
      </c>
      <c r="S1244" s="0" t="s">
        <v>40</v>
      </c>
      <c r="T1244" s="0" t="s">
        <v>40</v>
      </c>
      <c r="U1244" s="0" t="s">
        <v>40</v>
      </c>
      <c r="W1244" s="0" t="s">
        <v>41</v>
      </c>
      <c r="Y1244" s="0" t="s">
        <v>41</v>
      </c>
      <c r="Z1244" s="0" t="s">
        <v>40</v>
      </c>
      <c r="AA1244" s="0" t="s">
        <v>40</v>
      </c>
      <c r="AB1244" s="0" t="s">
        <v>40</v>
      </c>
      <c r="AC1244" s="0" t="s">
        <v>40</v>
      </c>
      <c r="AD1244" s="0" t="s">
        <v>40</v>
      </c>
      <c r="AF1244" s="0" t="s">
        <v>537</v>
      </c>
      <c r="AG1244" s="0" t="n">
        <v>45</v>
      </c>
      <c r="AH1244" s="0" t="n">
        <v>0.7</v>
      </c>
      <c r="AI1244" s="0" t="s">
        <v>177</v>
      </c>
    </row>
    <row r="1245" customFormat="false" ht="12.8" hidden="false" customHeight="false" outlineLevel="0" collapsed="false">
      <c r="A1245" s="0" t="s">
        <v>824</v>
      </c>
      <c r="B1245" s="0" t="s">
        <v>223</v>
      </c>
      <c r="C1245" s="0" t="s">
        <v>59</v>
      </c>
      <c r="D1245" s="0" t="s">
        <v>846</v>
      </c>
      <c r="E1245" s="0" t="n">
        <v>0</v>
      </c>
      <c r="F1245" s="0" t="n">
        <v>4.6</v>
      </c>
      <c r="G1245" s="0" t="n">
        <v>19.2</v>
      </c>
      <c r="H1245" s="0" t="n">
        <v>50.5</v>
      </c>
      <c r="I1245" s="0" t="n">
        <v>59.2</v>
      </c>
      <c r="J1245" s="0" t="n">
        <v>51.4</v>
      </c>
      <c r="N1245" s="0" t="n">
        <v>1.0019</v>
      </c>
      <c r="O1245" s="0" t="n">
        <v>18.3</v>
      </c>
      <c r="P1245" s="0" t="n">
        <v>4.1</v>
      </c>
      <c r="Q1245" s="0" t="n">
        <v>1.7</v>
      </c>
      <c r="R1245" s="0" t="s">
        <v>40</v>
      </c>
      <c r="S1245" s="0" t="s">
        <v>40</v>
      </c>
      <c r="T1245" s="0" t="s">
        <v>40</v>
      </c>
      <c r="U1245" s="0" t="s">
        <v>40</v>
      </c>
      <c r="V1245" s="0" t="s">
        <v>40</v>
      </c>
      <c r="W1245" s="0" t="s">
        <v>40</v>
      </c>
      <c r="AA1245" s="0" t="s">
        <v>41</v>
      </c>
      <c r="AB1245" s="0" t="s">
        <v>40</v>
      </c>
      <c r="AC1245" s="0" t="s">
        <v>40</v>
      </c>
      <c r="AD1245" s="0" t="s">
        <v>40</v>
      </c>
      <c r="AF1245" s="0" t="s">
        <v>537</v>
      </c>
      <c r="AG1245" s="0" t="n">
        <v>45</v>
      </c>
      <c r="AH1245" s="0" t="n">
        <v>0.7</v>
      </c>
      <c r="AI1245" s="0" t="s">
        <v>151</v>
      </c>
    </row>
    <row r="1246" customFormat="false" ht="12.8" hidden="false" customHeight="false" outlineLevel="0" collapsed="false">
      <c r="A1246" s="0" t="s">
        <v>824</v>
      </c>
      <c r="B1246" s="0" t="s">
        <v>223</v>
      </c>
      <c r="C1246" s="0" t="s">
        <v>59</v>
      </c>
      <c r="D1246" s="0" t="s">
        <v>847</v>
      </c>
      <c r="I1246" s="0" t="n">
        <v>4.5</v>
      </c>
      <c r="J1246" s="0" t="n">
        <v>3</v>
      </c>
      <c r="K1246" s="0" t="n">
        <v>1.5</v>
      </c>
      <c r="M1246" s="0" t="n">
        <v>1</v>
      </c>
      <c r="N1246" s="0" t="n">
        <v>0.1</v>
      </c>
      <c r="O1246" s="0" t="n">
        <v>7.2</v>
      </c>
      <c r="P1246" s="0" t="n">
        <v>0.6</v>
      </c>
      <c r="Q1246" s="0" t="n">
        <v>3.4</v>
      </c>
      <c r="V1246" s="0" t="s">
        <v>78</v>
      </c>
      <c r="W1246" s="0" t="s">
        <v>78</v>
      </c>
      <c r="X1246" s="0" t="s">
        <v>78</v>
      </c>
      <c r="Z1246" s="0" t="s">
        <v>78</v>
      </c>
      <c r="AA1246" s="0" t="s">
        <v>40</v>
      </c>
      <c r="AB1246" s="0" t="s">
        <v>40</v>
      </c>
      <c r="AC1246" s="0" t="s">
        <v>40</v>
      </c>
      <c r="AD1246" s="0" t="s">
        <v>40</v>
      </c>
      <c r="AF1246" s="0" t="s">
        <v>181</v>
      </c>
      <c r="AG1246" s="0" t="n">
        <v>170</v>
      </c>
      <c r="AH1246" s="0" t="n">
        <v>0.7</v>
      </c>
      <c r="AI1246" s="0" t="s">
        <v>255</v>
      </c>
    </row>
    <row r="1247" customFormat="false" ht="12.8" hidden="false" customHeight="false" outlineLevel="0" collapsed="false">
      <c r="A1247" s="0" t="s">
        <v>824</v>
      </c>
      <c r="B1247" s="0" t="s">
        <v>223</v>
      </c>
      <c r="C1247" s="0" t="s">
        <v>59</v>
      </c>
      <c r="D1247" s="0" t="s">
        <v>867</v>
      </c>
      <c r="I1247" s="0" t="n">
        <v>4.5</v>
      </c>
      <c r="J1247" s="0" t="n">
        <v>2</v>
      </c>
      <c r="M1247" s="0" t="n">
        <v>1</v>
      </c>
      <c r="N1247" s="0" t="n">
        <v>0.1</v>
      </c>
      <c r="O1247" s="0" t="n">
        <v>7.2</v>
      </c>
      <c r="P1247" s="0" t="n">
        <v>0.6</v>
      </c>
      <c r="Q1247" s="0" t="n">
        <v>3.4</v>
      </c>
      <c r="V1247" s="0" t="s">
        <v>78</v>
      </c>
      <c r="W1247" s="0" t="s">
        <v>78</v>
      </c>
      <c r="Z1247" s="0" t="s">
        <v>78</v>
      </c>
      <c r="AA1247" s="0" t="s">
        <v>40</v>
      </c>
      <c r="AB1247" s="0" t="s">
        <v>40</v>
      </c>
      <c r="AC1247" s="0" t="s">
        <v>40</v>
      </c>
      <c r="AD1247" s="0" t="s">
        <v>40</v>
      </c>
      <c r="AF1247" s="0" t="s">
        <v>181</v>
      </c>
      <c r="AG1247" s="0" t="n">
        <v>50</v>
      </c>
      <c r="AH1247" s="0" t="n">
        <v>0.7</v>
      </c>
      <c r="AI1247" s="0" t="s">
        <v>255</v>
      </c>
    </row>
    <row r="1248" customFormat="false" ht="12.8" hidden="false" customHeight="false" outlineLevel="0" collapsed="false">
      <c r="A1248" s="0" t="s">
        <v>824</v>
      </c>
      <c r="B1248" s="0" t="s">
        <v>223</v>
      </c>
      <c r="C1248" s="0" t="s">
        <v>59</v>
      </c>
      <c r="D1248" s="0" t="s">
        <v>849</v>
      </c>
      <c r="E1248" s="0" t="n">
        <v>0.615384615384615</v>
      </c>
      <c r="F1248" s="0" t="n">
        <v>8.38461538461539</v>
      </c>
      <c r="G1248" s="0" t="n">
        <v>13.9230769230769</v>
      </c>
      <c r="H1248" s="0" t="n">
        <v>44.6153846153846</v>
      </c>
      <c r="I1248" s="0" t="n">
        <v>48.6923076923077</v>
      </c>
      <c r="J1248" s="0" t="n">
        <v>82.3846153846154</v>
      </c>
      <c r="K1248" s="0" t="n">
        <v>35.0769230769231</v>
      </c>
      <c r="L1248" s="0" t="n">
        <v>21.2307692307692</v>
      </c>
      <c r="M1248" s="0" t="n">
        <v>14.0769230769231</v>
      </c>
      <c r="N1248" s="0" t="n">
        <v>10.6923076923077</v>
      </c>
      <c r="O1248" s="0" t="n">
        <v>11</v>
      </c>
      <c r="P1248" s="0" t="n">
        <v>5.76923076923077</v>
      </c>
      <c r="Q1248" s="0" t="n">
        <v>3.53846153846154</v>
      </c>
      <c r="R1248" s="0" t="s">
        <v>40</v>
      </c>
      <c r="S1248" s="0" t="s">
        <v>40</v>
      </c>
      <c r="T1248" s="0" t="s">
        <v>40</v>
      </c>
      <c r="U1248" s="0" t="s">
        <v>40</v>
      </c>
      <c r="V1248" s="0" t="s">
        <v>40</v>
      </c>
      <c r="W1248" s="0" t="s">
        <v>40</v>
      </c>
      <c r="X1248" s="0" t="s">
        <v>40</v>
      </c>
      <c r="Y1248" s="0" t="s">
        <v>40</v>
      </c>
      <c r="Z1248" s="0" t="s">
        <v>40</v>
      </c>
      <c r="AA1248" s="0" t="s">
        <v>40</v>
      </c>
      <c r="AB1248" s="0" t="s">
        <v>40</v>
      </c>
      <c r="AC1248" s="0" t="s">
        <v>40</v>
      </c>
      <c r="AD1248" s="0" t="s">
        <v>40</v>
      </c>
      <c r="AF1248" s="0" t="s">
        <v>185</v>
      </c>
      <c r="AG1248" s="0" t="n">
        <v>120</v>
      </c>
      <c r="AH1248" s="0" t="n">
        <v>0.7</v>
      </c>
      <c r="AI1248" s="0" t="s">
        <v>139</v>
      </c>
    </row>
    <row r="1249" customFormat="false" ht="12.8" hidden="false" customHeight="false" outlineLevel="0" collapsed="false">
      <c r="A1249" s="0" t="s">
        <v>824</v>
      </c>
      <c r="B1249" s="0" t="s">
        <v>223</v>
      </c>
      <c r="C1249" s="0" t="s">
        <v>59</v>
      </c>
      <c r="D1249" s="0" t="s">
        <v>850</v>
      </c>
      <c r="E1249" s="0" t="n">
        <v>0.8</v>
      </c>
      <c r="F1249" s="0" t="n">
        <v>10.9</v>
      </c>
      <c r="G1249" s="0" t="n">
        <v>18.1</v>
      </c>
      <c r="H1249" s="0" t="n">
        <v>58</v>
      </c>
      <c r="I1249" s="0" t="n">
        <v>63.3</v>
      </c>
      <c r="J1249" s="0" t="n">
        <v>107.1</v>
      </c>
      <c r="K1249" s="0" t="n">
        <v>45.6</v>
      </c>
      <c r="L1249" s="0" t="n">
        <v>27.6</v>
      </c>
      <c r="M1249" s="0" t="n">
        <v>18.3</v>
      </c>
      <c r="N1249" s="0" t="n">
        <v>13.9</v>
      </c>
      <c r="O1249" s="0" t="n">
        <v>14.3</v>
      </c>
      <c r="P1249" s="0" t="n">
        <v>7.5</v>
      </c>
      <c r="Q1249" s="0" t="n">
        <v>4.6</v>
      </c>
      <c r="R1249" s="0" t="s">
        <v>40</v>
      </c>
      <c r="S1249" s="0" t="s">
        <v>40</v>
      </c>
      <c r="T1249" s="0" t="s">
        <v>40</v>
      </c>
      <c r="U1249" s="0" t="s">
        <v>40</v>
      </c>
      <c r="V1249" s="0" t="s">
        <v>40</v>
      </c>
      <c r="W1249" s="0" t="s">
        <v>40</v>
      </c>
      <c r="X1249" s="0" t="s">
        <v>40</v>
      </c>
      <c r="Y1249" s="0" t="s">
        <v>40</v>
      </c>
      <c r="Z1249" s="0" t="s">
        <v>40</v>
      </c>
      <c r="AA1249" s="0" t="s">
        <v>40</v>
      </c>
      <c r="AB1249" s="0" t="s">
        <v>40</v>
      </c>
      <c r="AC1249" s="0" t="s">
        <v>40</v>
      </c>
      <c r="AD1249" s="0" t="s">
        <v>40</v>
      </c>
      <c r="AF1249" s="0" t="s">
        <v>185</v>
      </c>
      <c r="AG1249" s="0" t="n">
        <v>120</v>
      </c>
      <c r="AH1249" s="0" t="n">
        <v>0.7</v>
      </c>
      <c r="AI1249" s="0" t="s">
        <v>139</v>
      </c>
    </row>
    <row r="1250" customFormat="false" ht="12.8" hidden="false" customHeight="false" outlineLevel="0" collapsed="false">
      <c r="A1250" s="0" t="s">
        <v>824</v>
      </c>
      <c r="B1250" s="0" t="s">
        <v>223</v>
      </c>
      <c r="C1250" s="0" t="s">
        <v>59</v>
      </c>
      <c r="D1250" s="0" t="s">
        <v>851</v>
      </c>
      <c r="I1250" s="0" t="n">
        <v>4.5</v>
      </c>
      <c r="J1250" s="0" t="n">
        <v>3</v>
      </c>
      <c r="K1250" s="0" t="n">
        <v>1.5</v>
      </c>
      <c r="L1250" s="0" t="n">
        <v>1</v>
      </c>
      <c r="M1250" s="0" t="n">
        <v>6.6</v>
      </c>
      <c r="N1250" s="0" t="n">
        <v>20.7</v>
      </c>
      <c r="O1250" s="0" t="n">
        <v>7.7</v>
      </c>
      <c r="P1250" s="0" t="n">
        <v>9.7</v>
      </c>
      <c r="Q1250" s="0" t="n">
        <v>6</v>
      </c>
      <c r="V1250" s="0" t="s">
        <v>78</v>
      </c>
      <c r="W1250" s="0" t="s">
        <v>78</v>
      </c>
      <c r="X1250" s="0" t="s">
        <v>78</v>
      </c>
      <c r="Y1250" s="0" t="s">
        <v>78</v>
      </c>
      <c r="Z1250" s="0" t="s">
        <v>40</v>
      </c>
      <c r="AA1250" s="0" t="s">
        <v>40</v>
      </c>
      <c r="AB1250" s="0" t="s">
        <v>40</v>
      </c>
      <c r="AC1250" s="0" t="s">
        <v>40</v>
      </c>
      <c r="AD1250" s="0" t="s">
        <v>40</v>
      </c>
      <c r="AF1250" s="0" t="s">
        <v>185</v>
      </c>
      <c r="AG1250" s="0" t="n">
        <v>120</v>
      </c>
      <c r="AH1250" s="0" t="n">
        <v>0.7</v>
      </c>
      <c r="AI1250" s="0" t="s">
        <v>255</v>
      </c>
    </row>
    <row r="1251" customFormat="false" ht="12.8" hidden="false" customHeight="false" outlineLevel="0" collapsed="false">
      <c r="A1251" s="0" t="s">
        <v>824</v>
      </c>
      <c r="B1251" s="0" t="s">
        <v>223</v>
      </c>
      <c r="C1251" s="0" t="s">
        <v>59</v>
      </c>
      <c r="D1251" s="0" t="s">
        <v>852</v>
      </c>
      <c r="E1251" s="0" t="n">
        <v>1.6</v>
      </c>
      <c r="F1251" s="0" t="n">
        <v>13.5</v>
      </c>
      <c r="G1251" s="0" t="n">
        <v>22.8</v>
      </c>
      <c r="H1251" s="0" t="n">
        <v>69.1</v>
      </c>
      <c r="J1251" s="0" t="n">
        <v>4</v>
      </c>
      <c r="K1251" s="0" t="n">
        <v>90.8</v>
      </c>
      <c r="L1251" s="0" t="n">
        <v>20.7</v>
      </c>
      <c r="M1251" s="0" t="n">
        <v>26.4</v>
      </c>
      <c r="N1251" s="0" t="n">
        <v>21.4</v>
      </c>
      <c r="O1251" s="0" t="n">
        <v>17</v>
      </c>
      <c r="P1251" s="0" t="n">
        <v>9.7</v>
      </c>
      <c r="Q1251" s="0" t="n">
        <v>5.6</v>
      </c>
      <c r="R1251" s="0" t="s">
        <v>40</v>
      </c>
      <c r="S1251" s="0" t="s">
        <v>40</v>
      </c>
      <c r="T1251" s="0" t="s">
        <v>40</v>
      </c>
      <c r="U1251" s="0" t="s">
        <v>40</v>
      </c>
      <c r="W1251" s="0" t="s">
        <v>78</v>
      </c>
      <c r="X1251" s="0" t="s">
        <v>40</v>
      </c>
      <c r="Y1251" s="0" t="s">
        <v>40</v>
      </c>
      <c r="Z1251" s="0" t="s">
        <v>40</v>
      </c>
      <c r="AA1251" s="0" t="s">
        <v>40</v>
      </c>
      <c r="AB1251" s="0" t="s">
        <v>40</v>
      </c>
      <c r="AC1251" s="0" t="s">
        <v>40</v>
      </c>
      <c r="AD1251" s="0" t="s">
        <v>40</v>
      </c>
      <c r="AF1251" s="0" t="s">
        <v>185</v>
      </c>
      <c r="AG1251" s="0" t="n">
        <v>120</v>
      </c>
      <c r="AH1251" s="0" t="n">
        <v>0.7</v>
      </c>
      <c r="AI1251" s="0" t="s">
        <v>149</v>
      </c>
    </row>
    <row r="1252" customFormat="false" ht="12.8" hidden="false" customHeight="false" outlineLevel="0" collapsed="false">
      <c r="A1252" s="0" t="s">
        <v>824</v>
      </c>
      <c r="B1252" s="0" t="s">
        <v>223</v>
      </c>
      <c r="C1252" s="0" t="s">
        <v>59</v>
      </c>
      <c r="D1252" s="0" t="s">
        <v>853</v>
      </c>
      <c r="E1252" s="0" t="n">
        <v>1.6</v>
      </c>
      <c r="F1252" s="0" t="n">
        <v>13.5</v>
      </c>
      <c r="G1252" s="0" t="n">
        <v>22.8</v>
      </c>
      <c r="H1252" s="0" t="n">
        <v>69.1</v>
      </c>
      <c r="I1252" s="0" t="n">
        <v>83.1</v>
      </c>
      <c r="K1252" s="0" t="n">
        <v>2</v>
      </c>
      <c r="L1252" s="0" t="n">
        <v>140.4</v>
      </c>
      <c r="M1252" s="0" t="n">
        <v>9.9</v>
      </c>
      <c r="N1252" s="0" t="n">
        <v>21.4</v>
      </c>
      <c r="O1252" s="0" t="n">
        <v>17</v>
      </c>
      <c r="P1252" s="0" t="n">
        <v>9.7</v>
      </c>
      <c r="Q1252" s="0" t="n">
        <v>5.6</v>
      </c>
      <c r="R1252" s="0" t="s">
        <v>40</v>
      </c>
      <c r="S1252" s="0" t="s">
        <v>40</v>
      </c>
      <c r="T1252" s="0" t="s">
        <v>40</v>
      </c>
      <c r="U1252" s="0" t="s">
        <v>40</v>
      </c>
      <c r="V1252" s="0" t="s">
        <v>40</v>
      </c>
      <c r="X1252" s="0" t="s">
        <v>78</v>
      </c>
      <c r="Y1252" s="0" t="s">
        <v>40</v>
      </c>
      <c r="Z1252" s="0" t="s">
        <v>40</v>
      </c>
      <c r="AA1252" s="0" t="s">
        <v>40</v>
      </c>
      <c r="AB1252" s="0" t="s">
        <v>40</v>
      </c>
      <c r="AC1252" s="0" t="s">
        <v>40</v>
      </c>
      <c r="AD1252" s="0" t="s">
        <v>40</v>
      </c>
      <c r="AF1252" s="0" t="s">
        <v>185</v>
      </c>
      <c r="AG1252" s="0" t="n">
        <v>120</v>
      </c>
      <c r="AH1252" s="0" t="n">
        <v>0.7</v>
      </c>
      <c r="AI1252" s="0" t="s">
        <v>151</v>
      </c>
    </row>
    <row r="1253" customFormat="false" ht="12.8" hidden="false" customHeight="false" outlineLevel="0" collapsed="false">
      <c r="A1253" s="0" t="s">
        <v>824</v>
      </c>
      <c r="B1253" s="0" t="s">
        <v>223</v>
      </c>
      <c r="C1253" s="0" t="s">
        <v>38</v>
      </c>
      <c r="D1253" s="0" t="s">
        <v>669</v>
      </c>
      <c r="E1253" s="0" t="n">
        <v>0</v>
      </c>
      <c r="F1253" s="0" t="n">
        <v>3.9</v>
      </c>
      <c r="G1253" s="0" t="n">
        <v>20.5</v>
      </c>
      <c r="H1253" s="0" t="n">
        <v>30.8</v>
      </c>
      <c r="I1253" s="0" t="n">
        <v>84.7</v>
      </c>
      <c r="J1253" s="0" t="n">
        <v>46.7</v>
      </c>
      <c r="K1253" s="0" t="n">
        <v>7.1</v>
      </c>
      <c r="L1253" s="0" t="n">
        <v>21</v>
      </c>
      <c r="M1253" s="0" t="n">
        <v>14.5</v>
      </c>
      <c r="N1253" s="0" t="n">
        <v>10.4</v>
      </c>
      <c r="O1253" s="0" t="n">
        <v>14.1</v>
      </c>
      <c r="P1253" s="0" t="n">
        <v>0.9</v>
      </c>
      <c r="Q1253" s="0" t="n">
        <v>0</v>
      </c>
      <c r="R1253" s="0" t="s">
        <v>40</v>
      </c>
      <c r="S1253" s="0" t="s">
        <v>40</v>
      </c>
      <c r="T1253" s="0" t="s">
        <v>40</v>
      </c>
      <c r="U1253" s="0" t="s">
        <v>40</v>
      </c>
      <c r="V1253" s="0" t="s">
        <v>40</v>
      </c>
      <c r="W1253" s="0" t="s">
        <v>40</v>
      </c>
      <c r="X1253" s="0" t="s">
        <v>40</v>
      </c>
      <c r="Y1253" s="0" t="s">
        <v>40</v>
      </c>
      <c r="Z1253" s="0" t="s">
        <v>40</v>
      </c>
      <c r="AA1253" s="0" t="s">
        <v>40</v>
      </c>
      <c r="AB1253" s="0" t="s">
        <v>40</v>
      </c>
      <c r="AC1253" s="0" t="s">
        <v>40</v>
      </c>
      <c r="AD1253" s="0" t="s">
        <v>40</v>
      </c>
      <c r="AF1253" s="0" t="s">
        <v>854</v>
      </c>
      <c r="AG1253" s="0" t="n">
        <v>65</v>
      </c>
      <c r="AH1253" s="0" t="n">
        <v>0.7</v>
      </c>
      <c r="AI1253" s="0" t="s">
        <v>139</v>
      </c>
    </row>
    <row r="1254" customFormat="false" ht="12.8" hidden="false" customHeight="false" outlineLevel="0" collapsed="false">
      <c r="A1254" s="0" t="s">
        <v>824</v>
      </c>
      <c r="B1254" s="0" t="s">
        <v>223</v>
      </c>
      <c r="C1254" s="0" t="s">
        <v>38</v>
      </c>
      <c r="D1254" s="0" t="s">
        <v>673</v>
      </c>
      <c r="E1254" s="0" t="n">
        <v>0</v>
      </c>
      <c r="F1254" s="0" t="n">
        <v>3.9</v>
      </c>
      <c r="G1254" s="0" t="n">
        <v>20.5</v>
      </c>
      <c r="I1254" s="0" t="n">
        <v>2.5</v>
      </c>
      <c r="J1254" s="0" t="n">
        <v>45.7</v>
      </c>
      <c r="K1254" s="0" t="n">
        <v>1.6</v>
      </c>
      <c r="L1254" s="0" t="n">
        <v>20.7</v>
      </c>
      <c r="M1254" s="0" t="n">
        <v>14.7</v>
      </c>
      <c r="N1254" s="0" t="n">
        <v>10.7</v>
      </c>
      <c r="O1254" s="0" t="n">
        <v>14.2</v>
      </c>
      <c r="P1254" s="0" t="n">
        <v>0.9</v>
      </c>
      <c r="Q1254" s="0" t="n">
        <v>0</v>
      </c>
      <c r="R1254" s="0" t="s">
        <v>40</v>
      </c>
      <c r="S1254" s="0" t="s">
        <v>40</v>
      </c>
      <c r="T1254" s="0" t="s">
        <v>40</v>
      </c>
      <c r="V1254" s="0" t="s">
        <v>41</v>
      </c>
      <c r="W1254" s="0" t="s">
        <v>40</v>
      </c>
      <c r="X1254" s="0" t="s">
        <v>40</v>
      </c>
      <c r="Y1254" s="0" t="s">
        <v>40</v>
      </c>
      <c r="Z1254" s="0" t="s">
        <v>40</v>
      </c>
      <c r="AA1254" s="0" t="s">
        <v>40</v>
      </c>
      <c r="AB1254" s="0" t="s">
        <v>40</v>
      </c>
      <c r="AC1254" s="0" t="s">
        <v>40</v>
      </c>
      <c r="AD1254" s="0" t="s">
        <v>40</v>
      </c>
      <c r="AF1254" s="0" t="s">
        <v>854</v>
      </c>
      <c r="AG1254" s="0" t="n">
        <v>65</v>
      </c>
      <c r="AH1254" s="0" t="n">
        <v>0.7</v>
      </c>
      <c r="AI1254" s="0" t="s">
        <v>196</v>
      </c>
    </row>
    <row r="1255" customFormat="false" ht="12.8" hidden="false" customHeight="false" outlineLevel="0" collapsed="false">
      <c r="A1255" s="0" t="s">
        <v>824</v>
      </c>
      <c r="B1255" s="0" t="s">
        <v>223</v>
      </c>
      <c r="C1255" s="0" t="s">
        <v>38</v>
      </c>
      <c r="D1255" s="0" t="s">
        <v>677</v>
      </c>
      <c r="E1255" s="0" t="n">
        <v>0</v>
      </c>
      <c r="F1255" s="0" t="n">
        <v>4.6</v>
      </c>
      <c r="G1255" s="0" t="n">
        <v>19.1</v>
      </c>
      <c r="H1255" s="0" t="n">
        <v>26.8</v>
      </c>
      <c r="I1255" s="0" t="n">
        <v>52.4</v>
      </c>
      <c r="J1255" s="0" t="n">
        <v>40.6</v>
      </c>
      <c r="K1255" s="0" t="n">
        <v>10.6</v>
      </c>
      <c r="L1255" s="0" t="n">
        <v>25.5</v>
      </c>
      <c r="M1255" s="0" t="n">
        <v>18.2</v>
      </c>
      <c r="N1255" s="0" t="n">
        <v>17.2</v>
      </c>
      <c r="O1255" s="0" t="n">
        <v>16.6</v>
      </c>
      <c r="P1255" s="0" t="n">
        <v>6.8</v>
      </c>
      <c r="Q1255" s="0" t="n">
        <v>2.1</v>
      </c>
      <c r="R1255" s="0" t="s">
        <v>40</v>
      </c>
      <c r="S1255" s="0" t="s">
        <v>40</v>
      </c>
      <c r="T1255" s="0" t="s">
        <v>40</v>
      </c>
      <c r="U1255" s="0" t="s">
        <v>40</v>
      </c>
      <c r="V1255" s="0" t="s">
        <v>40</v>
      </c>
      <c r="W1255" s="0" t="s">
        <v>40</v>
      </c>
      <c r="X1255" s="0" t="s">
        <v>40</v>
      </c>
      <c r="Y1255" s="0" t="s">
        <v>40</v>
      </c>
      <c r="Z1255" s="0" t="s">
        <v>40</v>
      </c>
      <c r="AA1255" s="0" t="s">
        <v>40</v>
      </c>
      <c r="AB1255" s="0" t="s">
        <v>40</v>
      </c>
      <c r="AC1255" s="0" t="s">
        <v>40</v>
      </c>
      <c r="AD1255" s="0" t="s">
        <v>40</v>
      </c>
      <c r="AF1255" s="0" t="s">
        <v>855</v>
      </c>
      <c r="AG1255" s="0" t="n">
        <v>65</v>
      </c>
      <c r="AH1255" s="0" t="n">
        <v>0.7</v>
      </c>
      <c r="AI1255" s="0" t="s">
        <v>139</v>
      </c>
    </row>
    <row r="1256" customFormat="false" ht="12.8" hidden="false" customHeight="false" outlineLevel="0" collapsed="false">
      <c r="A1256" s="0" t="s">
        <v>824</v>
      </c>
      <c r="B1256" s="0" t="s">
        <v>223</v>
      </c>
      <c r="C1256" s="0" t="s">
        <v>38</v>
      </c>
      <c r="D1256" s="0" t="s">
        <v>680</v>
      </c>
      <c r="E1256" s="0" t="n">
        <v>0</v>
      </c>
      <c r="F1256" s="0" t="n">
        <v>4.6</v>
      </c>
      <c r="G1256" s="0" t="n">
        <v>19.1</v>
      </c>
      <c r="J1256" s="0" t="n">
        <v>3</v>
      </c>
      <c r="K1256" s="0" t="n">
        <v>18.7</v>
      </c>
      <c r="L1256" s="0" t="n">
        <v>18.1</v>
      </c>
      <c r="M1256" s="0" t="n">
        <v>18.9</v>
      </c>
      <c r="N1256" s="0" t="n">
        <v>20.8</v>
      </c>
      <c r="O1256" s="0" t="n">
        <v>12.8</v>
      </c>
      <c r="P1256" s="0" t="n">
        <v>6.5</v>
      </c>
      <c r="Q1256" s="0" t="n">
        <v>3.1</v>
      </c>
      <c r="R1256" s="0" t="s">
        <v>40</v>
      </c>
      <c r="S1256" s="0" t="s">
        <v>40</v>
      </c>
      <c r="T1256" s="0" t="s">
        <v>40</v>
      </c>
      <c r="W1256" s="0" t="s">
        <v>41</v>
      </c>
      <c r="X1256" s="0" t="s">
        <v>40</v>
      </c>
      <c r="Y1256" s="0" t="s">
        <v>40</v>
      </c>
      <c r="Z1256" s="0" t="s">
        <v>40</v>
      </c>
      <c r="AA1256" s="0" t="s">
        <v>40</v>
      </c>
      <c r="AB1256" s="0" t="s">
        <v>40</v>
      </c>
      <c r="AC1256" s="0" t="s">
        <v>40</v>
      </c>
      <c r="AD1256" s="0" t="s">
        <v>40</v>
      </c>
      <c r="AF1256" s="0" t="s">
        <v>855</v>
      </c>
      <c r="AG1256" s="0" t="n">
        <v>65</v>
      </c>
      <c r="AH1256" s="0" t="n">
        <v>0.7</v>
      </c>
      <c r="AI1256" s="0" t="s">
        <v>196</v>
      </c>
    </row>
    <row r="1257" customFormat="false" ht="12.8" hidden="false" customHeight="false" outlineLevel="0" collapsed="false">
      <c r="A1257" s="0" t="s">
        <v>824</v>
      </c>
      <c r="B1257" s="0" t="s">
        <v>223</v>
      </c>
      <c r="C1257" s="0" t="s">
        <v>38</v>
      </c>
      <c r="D1257" s="0" t="s">
        <v>684</v>
      </c>
      <c r="I1257" s="0" t="n">
        <v>4</v>
      </c>
      <c r="L1257" s="0" t="n">
        <v>2</v>
      </c>
      <c r="M1257" s="0" t="n">
        <v>10.8</v>
      </c>
      <c r="N1257" s="0" t="n">
        <v>18.3</v>
      </c>
      <c r="O1257" s="0" t="n">
        <v>21.4</v>
      </c>
      <c r="P1257" s="0" t="n">
        <v>9.3</v>
      </c>
      <c r="Q1257" s="0" t="n">
        <v>4.4</v>
      </c>
      <c r="V1257" s="0" t="s">
        <v>41</v>
      </c>
      <c r="Y1257" s="0" t="s">
        <v>41</v>
      </c>
      <c r="Z1257" s="0" t="s">
        <v>40</v>
      </c>
      <c r="AA1257" s="0" t="s">
        <v>40</v>
      </c>
      <c r="AB1257" s="0" t="s">
        <v>40</v>
      </c>
      <c r="AC1257" s="0" t="s">
        <v>40</v>
      </c>
      <c r="AD1257" s="0" t="s">
        <v>40</v>
      </c>
      <c r="AF1257" s="0" t="s">
        <v>856</v>
      </c>
      <c r="AG1257" s="0" t="n">
        <v>65</v>
      </c>
      <c r="AH1257" s="0" t="n">
        <v>0.7</v>
      </c>
      <c r="AI1257" s="0" t="s">
        <v>160</v>
      </c>
    </row>
    <row r="1258" customFormat="false" ht="12.8" hidden="false" customHeight="false" outlineLevel="0" collapsed="false">
      <c r="A1258" s="0" t="s">
        <v>824</v>
      </c>
      <c r="B1258" s="0" t="s">
        <v>223</v>
      </c>
      <c r="C1258" s="0" t="s">
        <v>99</v>
      </c>
      <c r="D1258" s="0" t="s">
        <v>857</v>
      </c>
      <c r="N1258" s="0" t="n">
        <v>70</v>
      </c>
      <c r="R1258" s="0" t="s">
        <v>40</v>
      </c>
      <c r="S1258" s="0" t="s">
        <v>40</v>
      </c>
      <c r="T1258" s="0" t="s">
        <v>40</v>
      </c>
      <c r="U1258" s="0" t="s">
        <v>40</v>
      </c>
      <c r="AA1258" s="0" t="s">
        <v>101</v>
      </c>
      <c r="AB1258" s="0" t="s">
        <v>40</v>
      </c>
      <c r="AC1258" s="0" t="s">
        <v>40</v>
      </c>
      <c r="AD1258" s="0" t="s">
        <v>40</v>
      </c>
      <c r="AF1258" s="0" t="s">
        <v>200</v>
      </c>
    </row>
    <row r="1259" customFormat="false" ht="12.8" hidden="false" customHeight="false" outlineLevel="0" collapsed="false">
      <c r="A1259" s="0" t="s">
        <v>824</v>
      </c>
      <c r="B1259" s="0" t="s">
        <v>223</v>
      </c>
      <c r="C1259" s="0" t="s">
        <v>99</v>
      </c>
      <c r="D1259" s="0" t="s">
        <v>858</v>
      </c>
      <c r="L1259" s="0" t="n">
        <v>65</v>
      </c>
      <c r="Y1259" s="0" t="s">
        <v>101</v>
      </c>
      <c r="Z1259" s="0" t="s">
        <v>40</v>
      </c>
      <c r="AA1259" s="0" t="s">
        <v>40</v>
      </c>
      <c r="AE1259" s="0" t="n">
        <v>4500</v>
      </c>
      <c r="AF1259" s="0" t="s">
        <v>100</v>
      </c>
    </row>
    <row r="1260" customFormat="false" ht="12.8" hidden="false" customHeight="false" outlineLevel="0" collapsed="false">
      <c r="A1260" s="0" t="s">
        <v>824</v>
      </c>
      <c r="B1260" s="0" t="s">
        <v>223</v>
      </c>
      <c r="C1260" s="0" t="s">
        <v>99</v>
      </c>
      <c r="D1260" s="0" t="s">
        <v>859</v>
      </c>
      <c r="L1260" s="0" t="n">
        <v>65</v>
      </c>
      <c r="Y1260" s="0" t="s">
        <v>101</v>
      </c>
      <c r="Z1260" s="0" t="s">
        <v>40</v>
      </c>
      <c r="AA1260" s="0" t="s">
        <v>40</v>
      </c>
      <c r="AE1260" s="0" t="n">
        <v>4500</v>
      </c>
      <c r="AF1260" s="0" t="s">
        <v>102</v>
      </c>
    </row>
    <row r="1261" customFormat="false" ht="12.8" hidden="false" customHeight="false" outlineLevel="0" collapsed="false">
      <c r="A1261" s="0" t="s">
        <v>824</v>
      </c>
      <c r="B1261" s="0" t="s">
        <v>223</v>
      </c>
      <c r="C1261" s="0" t="s">
        <v>99</v>
      </c>
      <c r="D1261" s="0" t="s">
        <v>860</v>
      </c>
      <c r="L1261" s="0" t="n">
        <v>65</v>
      </c>
      <c r="Y1261" s="0" t="s">
        <v>101</v>
      </c>
      <c r="Z1261" s="0" t="s">
        <v>40</v>
      </c>
      <c r="AA1261" s="0" t="s">
        <v>40</v>
      </c>
      <c r="AE1261" s="0" t="n">
        <v>4500</v>
      </c>
      <c r="AF1261" s="0" t="s">
        <v>206</v>
      </c>
    </row>
    <row r="1262" customFormat="false" ht="12.8" hidden="false" customHeight="false" outlineLevel="0" collapsed="false">
      <c r="A1262" s="0" t="s">
        <v>824</v>
      </c>
      <c r="B1262" s="0" t="s">
        <v>223</v>
      </c>
      <c r="C1262" s="0" t="s">
        <v>99</v>
      </c>
      <c r="D1262" s="0" t="s">
        <v>861</v>
      </c>
      <c r="L1262" s="0" t="n">
        <v>60</v>
      </c>
      <c r="Y1262" s="0" t="s">
        <v>436</v>
      </c>
      <c r="Z1262" s="0" t="s">
        <v>40</v>
      </c>
      <c r="AA1262" s="0" t="s">
        <v>40</v>
      </c>
      <c r="AE1262" s="0" t="n">
        <v>4000</v>
      </c>
      <c r="AF1262" s="0" t="s">
        <v>225</v>
      </c>
      <c r="AJ1262" s="0" t="s">
        <v>209</v>
      </c>
    </row>
    <row r="1263" customFormat="false" ht="12.8" hidden="false" customHeight="false" outlineLevel="0" collapsed="false">
      <c r="A1263" s="0" t="s">
        <v>824</v>
      </c>
      <c r="B1263" s="0" t="s">
        <v>223</v>
      </c>
      <c r="C1263" s="0" t="s">
        <v>116</v>
      </c>
      <c r="D1263" s="0" t="s">
        <v>862</v>
      </c>
      <c r="O1263" s="0" t="n">
        <v>12</v>
      </c>
      <c r="R1263" s="0" t="s">
        <v>40</v>
      </c>
      <c r="S1263" s="0" t="s">
        <v>40</v>
      </c>
      <c r="T1263" s="0" t="s">
        <v>40</v>
      </c>
      <c r="AB1263" s="0" t="s">
        <v>211</v>
      </c>
      <c r="AC1263" s="0" t="s">
        <v>40</v>
      </c>
      <c r="AD1263" s="0" t="s">
        <v>40</v>
      </c>
      <c r="AF1263" s="0" t="s">
        <v>212</v>
      </c>
    </row>
    <row r="1264" customFormat="false" ht="12.8" hidden="false" customHeight="false" outlineLevel="0" collapsed="false">
      <c r="A1264" s="0" t="s">
        <v>824</v>
      </c>
      <c r="B1264" s="0" t="s">
        <v>223</v>
      </c>
      <c r="C1264" s="0" t="s">
        <v>213</v>
      </c>
      <c r="D1264" s="0" t="s">
        <v>863</v>
      </c>
      <c r="M1264" s="0" t="n">
        <v>4</v>
      </c>
      <c r="R1264" s="0" t="s">
        <v>40</v>
      </c>
      <c r="S1264" s="0" t="s">
        <v>40</v>
      </c>
      <c r="T1264" s="0" t="s">
        <v>40</v>
      </c>
      <c r="U1264" s="0" t="s">
        <v>40</v>
      </c>
      <c r="V1264" s="0" t="s">
        <v>40</v>
      </c>
      <c r="Z1264" s="0" t="s">
        <v>41</v>
      </c>
      <c r="AA1264" s="0" t="s">
        <v>40</v>
      </c>
      <c r="AB1264" s="0" t="s">
        <v>40</v>
      </c>
      <c r="AC1264" s="0" t="s">
        <v>40</v>
      </c>
      <c r="AD1264" s="0" t="s">
        <v>40</v>
      </c>
      <c r="AF1264" s="0" t="s">
        <v>215</v>
      </c>
    </row>
    <row r="1265" customFormat="false" ht="12.8" hidden="false" customHeight="false" outlineLevel="0" collapsed="false">
      <c r="A1265" s="0" t="s">
        <v>824</v>
      </c>
      <c r="B1265" s="0" t="s">
        <v>223</v>
      </c>
      <c r="C1265" s="0" t="s">
        <v>213</v>
      </c>
      <c r="D1265" s="0" t="s">
        <v>864</v>
      </c>
      <c r="J1265" s="0" t="n">
        <v>28</v>
      </c>
      <c r="K1265" s="0" t="n">
        <v>42</v>
      </c>
      <c r="L1265" s="0" t="n">
        <v>42</v>
      </c>
      <c r="M1265" s="0" t="n">
        <v>28</v>
      </c>
      <c r="R1265" s="0" t="s">
        <v>40</v>
      </c>
      <c r="S1265" s="0" t="s">
        <v>40</v>
      </c>
      <c r="T1265" s="0" t="s">
        <v>40</v>
      </c>
      <c r="U1265" s="0" t="s">
        <v>40</v>
      </c>
      <c r="V1265" s="0" t="s">
        <v>40</v>
      </c>
      <c r="W1265" s="0" t="s">
        <v>40</v>
      </c>
      <c r="X1265" s="0" t="s">
        <v>40</v>
      </c>
      <c r="Y1265" s="0" t="s">
        <v>40</v>
      </c>
      <c r="Z1265" s="0" t="s">
        <v>40</v>
      </c>
      <c r="AA1265" s="0" t="s">
        <v>40</v>
      </c>
      <c r="AB1265" s="0" t="s">
        <v>40</v>
      </c>
      <c r="AC1265" s="0" t="s">
        <v>40</v>
      </c>
      <c r="AD1265" s="0" t="s">
        <v>40</v>
      </c>
      <c r="AF1265" s="0" t="s">
        <v>217</v>
      </c>
    </row>
    <row r="1266" customFormat="false" ht="12.8" hidden="false" customHeight="false" outlineLevel="0" collapsed="false">
      <c r="A1266" s="0" t="s">
        <v>824</v>
      </c>
      <c r="B1266" s="0" t="s">
        <v>223</v>
      </c>
      <c r="C1266" s="0" t="s">
        <v>213</v>
      </c>
      <c r="D1266" s="0" t="s">
        <v>865</v>
      </c>
      <c r="O1266" s="0" t="n">
        <v>5</v>
      </c>
      <c r="R1266" s="0" t="s">
        <v>40</v>
      </c>
      <c r="S1266" s="0" t="s">
        <v>40</v>
      </c>
      <c r="T1266" s="0" t="s">
        <v>40</v>
      </c>
      <c r="U1266" s="0" t="s">
        <v>40</v>
      </c>
      <c r="V1266" s="0" t="s">
        <v>40</v>
      </c>
      <c r="W1266" s="0" t="s">
        <v>40</v>
      </c>
      <c r="X1266" s="0" t="s">
        <v>40</v>
      </c>
      <c r="AB1266" s="0" t="s">
        <v>41</v>
      </c>
      <c r="AC1266" s="0" t="s">
        <v>40</v>
      </c>
      <c r="AD1266" s="0" t="s">
        <v>40</v>
      </c>
      <c r="AF1266" s="0" t="s">
        <v>219</v>
      </c>
    </row>
    <row r="1267" customFormat="false" ht="12.8" hidden="false" customHeight="false" outlineLevel="0" collapsed="false">
      <c r="A1267" s="0" t="s">
        <v>824</v>
      </c>
      <c r="B1267" s="0" t="s">
        <v>223</v>
      </c>
      <c r="C1267" s="0" t="s">
        <v>213</v>
      </c>
      <c r="D1267" s="0" t="s">
        <v>866</v>
      </c>
      <c r="L1267" s="0" t="n">
        <v>36</v>
      </c>
      <c r="M1267" s="0" t="n">
        <v>54</v>
      </c>
      <c r="N1267" s="0" t="n">
        <v>54</v>
      </c>
      <c r="O1267" s="0" t="n">
        <v>36</v>
      </c>
      <c r="R1267" s="0" t="s">
        <v>40</v>
      </c>
      <c r="S1267" s="0" t="s">
        <v>40</v>
      </c>
      <c r="T1267" s="0" t="s">
        <v>40</v>
      </c>
      <c r="U1267" s="0" t="s">
        <v>40</v>
      </c>
      <c r="V1267" s="0" t="s">
        <v>40</v>
      </c>
      <c r="W1267" s="0" t="s">
        <v>40</v>
      </c>
      <c r="X1267" s="0" t="s">
        <v>40</v>
      </c>
      <c r="Y1267" s="0" t="s">
        <v>40</v>
      </c>
      <c r="Z1267" s="0" t="s">
        <v>40</v>
      </c>
      <c r="AA1267" s="0" t="s">
        <v>40</v>
      </c>
      <c r="AB1267" s="0" t="s">
        <v>40</v>
      </c>
      <c r="AC1267" s="0" t="s">
        <v>40</v>
      </c>
      <c r="AD1267" s="0" t="s">
        <v>40</v>
      </c>
      <c r="AF1267" s="0" t="s">
        <v>221</v>
      </c>
    </row>
    <row r="1268" customFormat="false" ht="12.8" hidden="false" customHeight="false" outlineLevel="0" collapsed="false">
      <c r="A1268" s="0" t="s">
        <v>868</v>
      </c>
      <c r="B1268" s="0" t="n">
        <v>2051</v>
      </c>
      <c r="C1268" s="0" t="s">
        <v>59</v>
      </c>
      <c r="D1268" s="0" t="s">
        <v>869</v>
      </c>
      <c r="H1268" s="0" t="n">
        <v>2.525</v>
      </c>
      <c r="J1268" s="0" t="n">
        <v>2.3165</v>
      </c>
      <c r="R1268" s="0" t="s">
        <v>41</v>
      </c>
      <c r="S1268" s="0" t="s">
        <v>41</v>
      </c>
      <c r="T1268" s="0" t="s">
        <v>41</v>
      </c>
      <c r="U1268" s="0" t="s">
        <v>61</v>
      </c>
      <c r="V1268" s="0" t="s">
        <v>41</v>
      </c>
      <c r="W1268" s="0" t="s">
        <v>41</v>
      </c>
      <c r="X1268" s="0" t="s">
        <v>41</v>
      </c>
      <c r="Y1268" s="0" t="s">
        <v>41</v>
      </c>
      <c r="Z1268" s="0" t="s">
        <v>41</v>
      </c>
      <c r="AA1268" s="0" t="s">
        <v>41</v>
      </c>
      <c r="AB1268" s="0" t="s">
        <v>41</v>
      </c>
      <c r="AC1268" s="0" t="s">
        <v>41</v>
      </c>
      <c r="AD1268" s="0" t="s">
        <v>41</v>
      </c>
      <c r="AG1268" s="0" t="n">
        <v>200</v>
      </c>
      <c r="AH1268" s="0" t="n">
        <v>0.8</v>
      </c>
      <c r="AK1268" s="0" t="s">
        <v>72</v>
      </c>
    </row>
    <row r="1269" customFormat="false" ht="12.8" hidden="false" customHeight="false" outlineLevel="0" collapsed="false">
      <c r="A1269" s="0" t="s">
        <v>868</v>
      </c>
      <c r="B1269" s="0" t="n">
        <v>2051</v>
      </c>
      <c r="C1269" s="0" t="s">
        <v>59</v>
      </c>
      <c r="D1269" s="0" t="s">
        <v>870</v>
      </c>
      <c r="H1269" s="0" t="n">
        <v>2.147</v>
      </c>
      <c r="J1269" s="0" t="n">
        <v>1.0528</v>
      </c>
      <c r="Q1269" s="0" t="n">
        <v>1.0023</v>
      </c>
      <c r="R1269" s="0" t="s">
        <v>41</v>
      </c>
      <c r="S1269" s="0" t="s">
        <v>41</v>
      </c>
      <c r="T1269" s="0" t="s">
        <v>41</v>
      </c>
      <c r="U1269" s="0" t="s">
        <v>61</v>
      </c>
      <c r="V1269" s="0" t="s">
        <v>41</v>
      </c>
      <c r="W1269" s="0" t="s">
        <v>41</v>
      </c>
      <c r="X1269" s="0" t="s">
        <v>41</v>
      </c>
      <c r="Y1269" s="0" t="s">
        <v>41</v>
      </c>
      <c r="Z1269" s="0" t="s">
        <v>41</v>
      </c>
      <c r="AA1269" s="0" t="s">
        <v>41</v>
      </c>
      <c r="AB1269" s="0" t="s">
        <v>41</v>
      </c>
      <c r="AC1269" s="0" t="s">
        <v>41</v>
      </c>
      <c r="AG1269" s="0" t="n">
        <v>100</v>
      </c>
      <c r="AH1269" s="0" t="n">
        <v>0.8</v>
      </c>
      <c r="AK1269" s="0" t="s">
        <v>72</v>
      </c>
    </row>
    <row r="1270" customFormat="false" ht="12.8" hidden="false" customHeight="false" outlineLevel="0" collapsed="false">
      <c r="A1270" s="0" t="s">
        <v>868</v>
      </c>
      <c r="B1270" s="0" t="n">
        <v>2051</v>
      </c>
      <c r="C1270" s="0" t="s">
        <v>59</v>
      </c>
      <c r="D1270" s="0" t="s">
        <v>871</v>
      </c>
      <c r="E1270" s="0" t="n">
        <v>0.1</v>
      </c>
      <c r="F1270" s="0" t="n">
        <v>14.9</v>
      </c>
      <c r="G1270" s="0" t="n">
        <v>14.7</v>
      </c>
      <c r="H1270" s="0" t="n">
        <v>35.3</v>
      </c>
      <c r="I1270" s="0" t="n">
        <v>62.1</v>
      </c>
      <c r="J1270" s="0" t="n">
        <v>37.3</v>
      </c>
      <c r="K1270" s="0" t="n">
        <v>19.4</v>
      </c>
      <c r="L1270" s="0" t="n">
        <v>0</v>
      </c>
      <c r="M1270" s="0" t="n">
        <v>0</v>
      </c>
      <c r="N1270" s="0" t="n">
        <v>0</v>
      </c>
      <c r="O1270" s="0" t="n">
        <v>17.9</v>
      </c>
      <c r="P1270" s="0" t="n">
        <v>12.2</v>
      </c>
      <c r="Q1270" s="0" t="n">
        <v>0.9</v>
      </c>
      <c r="R1270" s="0" t="s">
        <v>40</v>
      </c>
      <c r="S1270" s="0" t="s">
        <v>40</v>
      </c>
      <c r="T1270" s="0" t="s">
        <v>40</v>
      </c>
      <c r="U1270" s="0" t="s">
        <v>40</v>
      </c>
      <c r="V1270" s="0" t="s">
        <v>40</v>
      </c>
      <c r="W1270" s="0" t="s">
        <v>40</v>
      </c>
      <c r="X1270" s="0" t="s">
        <v>40</v>
      </c>
      <c r="Y1270" s="0" t="s">
        <v>40</v>
      </c>
      <c r="Z1270" s="0" t="s">
        <v>40</v>
      </c>
      <c r="AA1270" s="0" t="s">
        <v>40</v>
      </c>
      <c r="AB1270" s="0" t="s">
        <v>40</v>
      </c>
      <c r="AC1270" s="0" t="s">
        <v>40</v>
      </c>
      <c r="AD1270" s="0" t="s">
        <v>40</v>
      </c>
      <c r="AG1270" s="0" t="n">
        <v>200</v>
      </c>
      <c r="AH1270" s="0" t="n">
        <v>0.8</v>
      </c>
      <c r="AK1270" s="0" t="s">
        <v>72</v>
      </c>
    </row>
    <row r="1271" customFormat="false" ht="12.8" hidden="false" customHeight="false" outlineLevel="0" collapsed="false">
      <c r="A1271" s="0" t="s">
        <v>868</v>
      </c>
      <c r="B1271" s="0" t="n">
        <v>2051</v>
      </c>
      <c r="C1271" s="0" t="s">
        <v>59</v>
      </c>
      <c r="D1271" s="0" t="s">
        <v>872</v>
      </c>
      <c r="E1271" s="0" t="n">
        <v>0.4</v>
      </c>
      <c r="F1271" s="0" t="n">
        <v>15</v>
      </c>
      <c r="G1271" s="0" t="n">
        <v>12.7</v>
      </c>
      <c r="H1271" s="0" t="n">
        <v>26.8</v>
      </c>
      <c r="I1271" s="0" t="n">
        <v>44.4</v>
      </c>
      <c r="J1271" s="0" t="n">
        <v>2.5</v>
      </c>
      <c r="K1271" s="0" t="n">
        <v>0</v>
      </c>
      <c r="L1271" s="0" t="n">
        <v>0</v>
      </c>
      <c r="M1271" s="0" t="n">
        <v>0</v>
      </c>
      <c r="N1271" s="0" t="n">
        <v>5.3</v>
      </c>
      <c r="O1271" s="0" t="n">
        <v>35.3</v>
      </c>
      <c r="P1271" s="0" t="n">
        <v>19.8</v>
      </c>
      <c r="Q1271" s="0" t="n">
        <v>0</v>
      </c>
      <c r="R1271" s="0" t="s">
        <v>40</v>
      </c>
      <c r="S1271" s="0" t="s">
        <v>40</v>
      </c>
      <c r="T1271" s="0" t="s">
        <v>40</v>
      </c>
      <c r="U1271" s="0" t="s">
        <v>40</v>
      </c>
      <c r="V1271" s="0" t="s">
        <v>40</v>
      </c>
      <c r="W1271" s="0" t="s">
        <v>40</v>
      </c>
      <c r="X1271" s="0" t="s">
        <v>40</v>
      </c>
      <c r="Y1271" s="0" t="s">
        <v>40</v>
      </c>
      <c r="Z1271" s="0" t="s">
        <v>40</v>
      </c>
      <c r="AA1271" s="0" t="s">
        <v>40</v>
      </c>
      <c r="AB1271" s="0" t="s">
        <v>40</v>
      </c>
      <c r="AC1271" s="0" t="s">
        <v>40</v>
      </c>
      <c r="AD1271" s="0" t="s">
        <v>40</v>
      </c>
      <c r="AG1271" s="0" t="n">
        <v>100</v>
      </c>
      <c r="AH1271" s="0" t="n">
        <v>0.8</v>
      </c>
      <c r="AK1271" s="0" t="s">
        <v>72</v>
      </c>
    </row>
    <row r="1272" customFormat="false" ht="12.8" hidden="false" customHeight="false" outlineLevel="0" collapsed="false">
      <c r="A1272" s="0" t="s">
        <v>868</v>
      </c>
      <c r="B1272" s="0" t="n">
        <v>2051</v>
      </c>
      <c r="C1272" s="0" t="s">
        <v>59</v>
      </c>
      <c r="D1272" s="0" t="s">
        <v>873</v>
      </c>
      <c r="E1272" s="0" t="n">
        <v>1.4</v>
      </c>
      <c r="F1272" s="0" t="n">
        <v>24.5</v>
      </c>
      <c r="J1272" s="0" t="n">
        <v>3.6278</v>
      </c>
      <c r="K1272" s="0" t="n">
        <v>8</v>
      </c>
      <c r="L1272" s="0" t="n">
        <v>0</v>
      </c>
      <c r="M1272" s="0" t="n">
        <v>0</v>
      </c>
      <c r="N1272" s="0" t="n">
        <v>0</v>
      </c>
      <c r="O1272" s="0" t="n">
        <v>25.1</v>
      </c>
      <c r="P1272" s="0" t="n">
        <v>15.2</v>
      </c>
      <c r="Q1272" s="0" t="n">
        <v>5.6</v>
      </c>
      <c r="R1272" s="0" t="s">
        <v>40</v>
      </c>
      <c r="S1272" s="0" t="s">
        <v>40</v>
      </c>
      <c r="T1272" s="0" t="s">
        <v>41</v>
      </c>
      <c r="U1272" s="0" t="s">
        <v>41</v>
      </c>
      <c r="V1272" s="0" t="s">
        <v>41</v>
      </c>
      <c r="W1272" s="0" t="s">
        <v>41</v>
      </c>
      <c r="X1272" s="0" t="s">
        <v>40</v>
      </c>
      <c r="Y1272" s="0" t="s">
        <v>40</v>
      </c>
      <c r="Z1272" s="0" t="s">
        <v>40</v>
      </c>
      <c r="AA1272" s="0" t="s">
        <v>40</v>
      </c>
      <c r="AB1272" s="0" t="s">
        <v>40</v>
      </c>
      <c r="AC1272" s="0" t="s">
        <v>40</v>
      </c>
      <c r="AD1272" s="0" t="s">
        <v>40</v>
      </c>
      <c r="AG1272" s="0" t="n">
        <v>100</v>
      </c>
      <c r="AH1272" s="0" t="n">
        <v>0.8</v>
      </c>
      <c r="AK1272" s="0" t="s">
        <v>65</v>
      </c>
    </row>
    <row r="1273" customFormat="false" ht="12.8" hidden="false" customHeight="false" outlineLevel="0" collapsed="false">
      <c r="A1273" s="0" t="s">
        <v>868</v>
      </c>
      <c r="B1273" s="0" t="n">
        <v>2051</v>
      </c>
      <c r="C1273" s="0" t="s">
        <v>59</v>
      </c>
      <c r="D1273" s="0" t="s">
        <v>874</v>
      </c>
      <c r="E1273" s="0" t="n">
        <v>1.1</v>
      </c>
      <c r="F1273" s="0" t="n">
        <v>21.5</v>
      </c>
      <c r="G1273" s="0" t="n">
        <v>18.6</v>
      </c>
      <c r="H1273" s="0" t="n">
        <v>22.8</v>
      </c>
      <c r="I1273" s="0" t="n">
        <v>45.7</v>
      </c>
      <c r="J1273" s="0" t="n">
        <v>18.4</v>
      </c>
      <c r="K1273" s="0" t="n">
        <v>0</v>
      </c>
      <c r="L1273" s="0" t="n">
        <v>0</v>
      </c>
      <c r="M1273" s="0" t="n">
        <v>0</v>
      </c>
      <c r="N1273" s="0" t="n">
        <v>1.6</v>
      </c>
      <c r="O1273" s="0" t="n">
        <v>33.3</v>
      </c>
      <c r="P1273" s="0" t="n">
        <v>18.9</v>
      </c>
      <c r="Q1273" s="0" t="n">
        <v>3.7</v>
      </c>
      <c r="R1273" s="0" t="s">
        <v>40</v>
      </c>
      <c r="S1273" s="0" t="s">
        <v>40</v>
      </c>
      <c r="T1273" s="0" t="s">
        <v>40</v>
      </c>
      <c r="U1273" s="0" t="s">
        <v>40</v>
      </c>
      <c r="V1273" s="0" t="s">
        <v>40</v>
      </c>
      <c r="W1273" s="0" t="s">
        <v>40</v>
      </c>
      <c r="X1273" s="0" t="s">
        <v>40</v>
      </c>
      <c r="Y1273" s="0" t="s">
        <v>40</v>
      </c>
      <c r="Z1273" s="0" t="s">
        <v>40</v>
      </c>
      <c r="AA1273" s="0" t="s">
        <v>40</v>
      </c>
      <c r="AB1273" s="0" t="s">
        <v>40</v>
      </c>
      <c r="AC1273" s="0" t="s">
        <v>40</v>
      </c>
      <c r="AD1273" s="0" t="s">
        <v>40</v>
      </c>
      <c r="AG1273" s="0" t="n">
        <v>100</v>
      </c>
      <c r="AH1273" s="0" t="n">
        <v>0.8</v>
      </c>
      <c r="AK1273" s="0" t="s">
        <v>72</v>
      </c>
    </row>
    <row r="1274" customFormat="false" ht="12.8" hidden="false" customHeight="false" outlineLevel="0" collapsed="false">
      <c r="A1274" s="0" t="s">
        <v>868</v>
      </c>
      <c r="B1274" s="0" t="n">
        <v>2051</v>
      </c>
      <c r="C1274" s="0" t="s">
        <v>59</v>
      </c>
      <c r="D1274" s="0" t="s">
        <v>875</v>
      </c>
      <c r="H1274" s="0" t="n">
        <v>2.9788</v>
      </c>
      <c r="J1274" s="0" t="n">
        <v>1.7247</v>
      </c>
      <c r="P1274" s="0" t="n">
        <v>1.0079</v>
      </c>
      <c r="Q1274" s="0" t="n">
        <v>2.6</v>
      </c>
      <c r="R1274" s="0" t="s">
        <v>41</v>
      </c>
      <c r="S1274" s="0" t="s">
        <v>41</v>
      </c>
      <c r="T1274" s="0" t="s">
        <v>41</v>
      </c>
      <c r="U1274" s="0" t="s">
        <v>61</v>
      </c>
      <c r="V1274" s="0" t="s">
        <v>41</v>
      </c>
      <c r="W1274" s="0" t="s">
        <v>41</v>
      </c>
      <c r="X1274" s="0" t="s">
        <v>41</v>
      </c>
      <c r="Y1274" s="0" t="s">
        <v>41</v>
      </c>
      <c r="Z1274" s="0" t="s">
        <v>41</v>
      </c>
      <c r="AA1274" s="0" t="s">
        <v>41</v>
      </c>
      <c r="AB1274" s="0" t="s">
        <v>41</v>
      </c>
      <c r="AG1274" s="0" t="n">
        <v>100</v>
      </c>
      <c r="AH1274" s="0" t="n">
        <v>0.8</v>
      </c>
      <c r="AK1274" s="0" t="s">
        <v>65</v>
      </c>
    </row>
    <row r="1275" customFormat="false" ht="12.8" hidden="false" customHeight="false" outlineLevel="0" collapsed="false">
      <c r="A1275" s="0" t="s">
        <v>868</v>
      </c>
      <c r="B1275" s="0" t="n">
        <v>2051</v>
      </c>
      <c r="C1275" s="0" t="s">
        <v>59</v>
      </c>
      <c r="D1275" s="0" t="s">
        <v>876</v>
      </c>
      <c r="H1275" s="0" t="n">
        <v>3.4521</v>
      </c>
      <c r="J1275" s="0" t="n">
        <v>3.391</v>
      </c>
      <c r="R1275" s="0" t="s">
        <v>41</v>
      </c>
      <c r="S1275" s="0" t="s">
        <v>41</v>
      </c>
      <c r="T1275" s="0" t="s">
        <v>41</v>
      </c>
      <c r="U1275" s="0" t="s">
        <v>61</v>
      </c>
      <c r="V1275" s="0" t="s">
        <v>41</v>
      </c>
      <c r="W1275" s="0" t="s">
        <v>41</v>
      </c>
      <c r="X1275" s="0" t="s">
        <v>41</v>
      </c>
      <c r="Y1275" s="0" t="s">
        <v>41</v>
      </c>
      <c r="Z1275" s="0" t="s">
        <v>41</v>
      </c>
      <c r="AA1275" s="0" t="s">
        <v>41</v>
      </c>
      <c r="AB1275" s="0" t="s">
        <v>41</v>
      </c>
      <c r="AC1275" s="0" t="s">
        <v>41</v>
      </c>
      <c r="AD1275" s="0" t="s">
        <v>41</v>
      </c>
      <c r="AG1275" s="0" t="n">
        <v>200</v>
      </c>
      <c r="AH1275" s="0" t="n">
        <v>0.8</v>
      </c>
      <c r="AK1275" s="0" t="s">
        <v>65</v>
      </c>
    </row>
    <row r="1276" customFormat="false" ht="12.8" hidden="false" customHeight="false" outlineLevel="0" collapsed="false">
      <c r="A1276" s="0" t="s">
        <v>868</v>
      </c>
      <c r="B1276" s="0" t="n">
        <v>2051</v>
      </c>
      <c r="C1276" s="0" t="s">
        <v>59</v>
      </c>
      <c r="D1276" s="0" t="s">
        <v>877</v>
      </c>
      <c r="I1276" s="0" t="n">
        <v>3.8714</v>
      </c>
      <c r="J1276" s="0" t="n">
        <v>1.0444</v>
      </c>
      <c r="K1276" s="0" t="n">
        <v>0</v>
      </c>
      <c r="L1276" s="0" t="n">
        <v>0</v>
      </c>
      <c r="M1276" s="0" t="n">
        <v>0</v>
      </c>
      <c r="N1276" s="0" t="n">
        <v>4.9</v>
      </c>
      <c r="O1276" s="0" t="n">
        <v>25.1</v>
      </c>
      <c r="P1276" s="0" t="n">
        <v>13.9</v>
      </c>
      <c r="Q1276" s="0" t="n">
        <v>6</v>
      </c>
      <c r="R1276" s="0" t="s">
        <v>41</v>
      </c>
      <c r="S1276" s="0" t="s">
        <v>41</v>
      </c>
      <c r="T1276" s="0" t="s">
        <v>41</v>
      </c>
      <c r="U1276" s="0" t="s">
        <v>61</v>
      </c>
      <c r="V1276" s="0" t="s">
        <v>61</v>
      </c>
      <c r="W1276" s="0" t="s">
        <v>41</v>
      </c>
      <c r="X1276" s="0" t="s">
        <v>40</v>
      </c>
      <c r="Y1276" s="0" t="s">
        <v>40</v>
      </c>
      <c r="Z1276" s="0" t="s">
        <v>40</v>
      </c>
      <c r="AA1276" s="0" t="s">
        <v>40</v>
      </c>
      <c r="AB1276" s="0" t="s">
        <v>40</v>
      </c>
      <c r="AC1276" s="0" t="s">
        <v>40</v>
      </c>
      <c r="AD1276" s="0" t="s">
        <v>40</v>
      </c>
      <c r="AG1276" s="0" t="n">
        <v>100</v>
      </c>
      <c r="AH1276" s="0" t="n">
        <v>0.8</v>
      </c>
      <c r="AK1276" s="0" t="s">
        <v>65</v>
      </c>
    </row>
    <row r="1277" customFormat="false" ht="12.8" hidden="false" customHeight="false" outlineLevel="0" collapsed="false">
      <c r="A1277" s="0" t="s">
        <v>868</v>
      </c>
      <c r="B1277" s="0" t="n">
        <v>2051</v>
      </c>
      <c r="C1277" s="0" t="s">
        <v>59</v>
      </c>
      <c r="D1277" s="0" t="s">
        <v>878</v>
      </c>
      <c r="E1277" s="0" t="n">
        <v>0.5</v>
      </c>
      <c r="F1277" s="0" t="n">
        <v>19.7</v>
      </c>
      <c r="G1277" s="0" t="n">
        <v>35.9</v>
      </c>
      <c r="H1277" s="0" t="n">
        <v>23</v>
      </c>
      <c r="I1277" s="0" t="n">
        <v>42.1</v>
      </c>
      <c r="J1277" s="0" t="n">
        <v>4.7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27.8</v>
      </c>
      <c r="P1277" s="0" t="n">
        <v>10</v>
      </c>
      <c r="Q1277" s="0" t="n">
        <v>4.6</v>
      </c>
      <c r="R1277" s="0" t="s">
        <v>40</v>
      </c>
      <c r="S1277" s="0" t="s">
        <v>40</v>
      </c>
      <c r="T1277" s="0" t="s">
        <v>40</v>
      </c>
      <c r="U1277" s="0" t="s">
        <v>40</v>
      </c>
      <c r="V1277" s="0" t="s">
        <v>40</v>
      </c>
      <c r="W1277" s="0" t="s">
        <v>40</v>
      </c>
      <c r="X1277" s="0" t="s">
        <v>40</v>
      </c>
      <c r="Y1277" s="0" t="s">
        <v>40</v>
      </c>
      <c r="Z1277" s="0" t="s">
        <v>40</v>
      </c>
      <c r="AA1277" s="0" t="s">
        <v>40</v>
      </c>
      <c r="AB1277" s="0" t="s">
        <v>40</v>
      </c>
      <c r="AC1277" s="0" t="s">
        <v>40</v>
      </c>
      <c r="AD1277" s="0" t="s">
        <v>40</v>
      </c>
      <c r="AG1277" s="0" t="n">
        <v>100</v>
      </c>
      <c r="AH1277" s="0" t="n">
        <v>0.8</v>
      </c>
      <c r="AK1277" s="0" t="s">
        <v>65</v>
      </c>
    </row>
    <row r="1278" customFormat="false" ht="12.8" hidden="false" customHeight="false" outlineLevel="0" collapsed="false">
      <c r="A1278" s="0" t="s">
        <v>868</v>
      </c>
      <c r="B1278" s="0" t="n">
        <v>2051</v>
      </c>
      <c r="C1278" s="0" t="s">
        <v>59</v>
      </c>
      <c r="D1278" s="0" t="s">
        <v>879</v>
      </c>
      <c r="I1278" s="0" t="n">
        <v>5.977</v>
      </c>
      <c r="K1278" s="0" t="n">
        <v>1.1152</v>
      </c>
      <c r="R1278" s="0" t="s">
        <v>78</v>
      </c>
      <c r="S1278" s="0" t="s">
        <v>78</v>
      </c>
      <c r="T1278" s="0" t="s">
        <v>78</v>
      </c>
      <c r="U1278" s="0" t="s">
        <v>78</v>
      </c>
      <c r="V1278" s="0" t="s">
        <v>78</v>
      </c>
      <c r="W1278" s="0" t="s">
        <v>78</v>
      </c>
      <c r="X1278" s="0" t="s">
        <v>78</v>
      </c>
      <c r="Y1278" s="0" t="s">
        <v>78</v>
      </c>
      <c r="Z1278" s="0" t="s">
        <v>78</v>
      </c>
      <c r="AA1278" s="0" t="s">
        <v>78</v>
      </c>
      <c r="AB1278" s="0" t="s">
        <v>78</v>
      </c>
      <c r="AC1278" s="0" t="s">
        <v>78</v>
      </c>
      <c r="AD1278" s="0" t="s">
        <v>78</v>
      </c>
      <c r="AG1278" s="0" t="n">
        <v>200</v>
      </c>
      <c r="AH1278" s="0" t="n">
        <v>0.8</v>
      </c>
      <c r="AK1278" s="0" t="s">
        <v>81</v>
      </c>
    </row>
    <row r="1279" customFormat="false" ht="12.8" hidden="false" customHeight="false" outlineLevel="0" collapsed="false">
      <c r="A1279" s="0" t="s">
        <v>868</v>
      </c>
      <c r="B1279" s="0" t="n">
        <v>2051</v>
      </c>
      <c r="C1279" s="0" t="s">
        <v>59</v>
      </c>
      <c r="D1279" s="0" t="s">
        <v>880</v>
      </c>
      <c r="I1279" s="0" t="n">
        <v>5.4077</v>
      </c>
      <c r="J1279" s="0" t="n">
        <v>3.2633</v>
      </c>
      <c r="R1279" s="0" t="s">
        <v>180</v>
      </c>
      <c r="S1279" s="0" t="s">
        <v>180</v>
      </c>
      <c r="T1279" s="0" t="s">
        <v>180</v>
      </c>
      <c r="U1279" s="0" t="s">
        <v>180</v>
      </c>
      <c r="V1279" s="0" t="s">
        <v>180</v>
      </c>
      <c r="W1279" s="0" t="s">
        <v>78</v>
      </c>
      <c r="X1279" s="0" t="s">
        <v>78</v>
      </c>
      <c r="Y1279" s="0" t="s">
        <v>78</v>
      </c>
      <c r="Z1279" s="0" t="s">
        <v>78</v>
      </c>
      <c r="AA1279" s="0" t="s">
        <v>78</v>
      </c>
      <c r="AB1279" s="0" t="s">
        <v>78</v>
      </c>
      <c r="AC1279" s="0" t="s">
        <v>78</v>
      </c>
      <c r="AD1279" s="0" t="s">
        <v>78</v>
      </c>
      <c r="AG1279" s="0" t="n">
        <v>200</v>
      </c>
      <c r="AH1279" s="0" t="n">
        <v>0.8</v>
      </c>
      <c r="AK1279" s="0" t="s">
        <v>81</v>
      </c>
    </row>
    <row r="1280" customFormat="false" ht="12.8" hidden="false" customHeight="false" outlineLevel="0" collapsed="false">
      <c r="A1280" s="0" t="s">
        <v>868</v>
      </c>
      <c r="B1280" s="0" t="n">
        <v>2051</v>
      </c>
      <c r="C1280" s="0" t="s">
        <v>59</v>
      </c>
      <c r="D1280" s="0" t="s">
        <v>881</v>
      </c>
      <c r="I1280" s="0" t="n">
        <v>5.7666</v>
      </c>
      <c r="Q1280" s="0" t="n">
        <v>1.0012</v>
      </c>
      <c r="R1280" s="0" t="s">
        <v>41</v>
      </c>
      <c r="S1280" s="0" t="s">
        <v>41</v>
      </c>
      <c r="T1280" s="0" t="s">
        <v>41</v>
      </c>
      <c r="U1280" s="0" t="s">
        <v>41</v>
      </c>
      <c r="V1280" s="0" t="s">
        <v>41</v>
      </c>
      <c r="W1280" s="0" t="s">
        <v>41</v>
      </c>
      <c r="X1280" s="0" t="s">
        <v>41</v>
      </c>
      <c r="Y1280" s="0" t="s">
        <v>41</v>
      </c>
      <c r="Z1280" s="0" t="s">
        <v>41</v>
      </c>
      <c r="AA1280" s="0" t="s">
        <v>41</v>
      </c>
      <c r="AB1280" s="0" t="s">
        <v>41</v>
      </c>
      <c r="AC1280" s="0" t="s">
        <v>41</v>
      </c>
      <c r="AG1280" s="0" t="n">
        <v>100</v>
      </c>
      <c r="AH1280" s="0" t="n">
        <v>0.8</v>
      </c>
      <c r="AK1280" s="0" t="s">
        <v>65</v>
      </c>
    </row>
    <row r="1281" customFormat="false" ht="12.8" hidden="false" customHeight="false" outlineLevel="0" collapsed="false">
      <c r="A1281" s="0" t="s">
        <v>868</v>
      </c>
      <c r="B1281" s="0" t="n">
        <v>2051</v>
      </c>
      <c r="C1281" s="0" t="s">
        <v>59</v>
      </c>
      <c r="D1281" s="0" t="s">
        <v>882</v>
      </c>
      <c r="I1281" s="0" t="n">
        <v>5.5504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23.8</v>
      </c>
      <c r="P1281" s="0" t="n">
        <v>1.8</v>
      </c>
      <c r="Q1281" s="0" t="n">
        <v>2.2</v>
      </c>
      <c r="R1281" s="0" t="s">
        <v>41</v>
      </c>
      <c r="S1281" s="0" t="s">
        <v>41</v>
      </c>
      <c r="T1281" s="0" t="s">
        <v>41</v>
      </c>
      <c r="U1281" s="0" t="s">
        <v>41</v>
      </c>
      <c r="V1281" s="0" t="s">
        <v>41</v>
      </c>
      <c r="W1281" s="0" t="s">
        <v>40</v>
      </c>
      <c r="X1281" s="0" t="s">
        <v>40</v>
      </c>
      <c r="Y1281" s="0" t="s">
        <v>40</v>
      </c>
      <c r="Z1281" s="0" t="s">
        <v>40</v>
      </c>
      <c r="AA1281" s="0" t="s">
        <v>40</v>
      </c>
      <c r="AB1281" s="0" t="s">
        <v>40</v>
      </c>
      <c r="AC1281" s="0" t="s">
        <v>40</v>
      </c>
      <c r="AD1281" s="0" t="s">
        <v>40</v>
      </c>
      <c r="AG1281" s="0" t="n">
        <v>100</v>
      </c>
      <c r="AH1281" s="0" t="n">
        <v>0.8</v>
      </c>
      <c r="AK1281" s="0" t="s">
        <v>65</v>
      </c>
    </row>
    <row r="1282" customFormat="false" ht="12.8" hidden="false" customHeight="false" outlineLevel="0" collapsed="false">
      <c r="A1282" s="0" t="s">
        <v>868</v>
      </c>
      <c r="B1282" s="0" t="n">
        <v>2051</v>
      </c>
      <c r="C1282" s="0" t="s">
        <v>59</v>
      </c>
      <c r="D1282" s="0" t="s">
        <v>883</v>
      </c>
      <c r="I1282" s="0" t="n">
        <v>4.8913</v>
      </c>
      <c r="K1282" s="0" t="n">
        <v>0.7618</v>
      </c>
      <c r="L1282" s="0" t="n">
        <v>0</v>
      </c>
      <c r="M1282" s="0" t="n">
        <v>0</v>
      </c>
      <c r="N1282" s="0" t="n">
        <v>2.7</v>
      </c>
      <c r="O1282" s="0" t="n">
        <v>25.8</v>
      </c>
      <c r="P1282" s="0" t="n">
        <v>20.2</v>
      </c>
      <c r="Q1282" s="0" t="n">
        <v>5.4</v>
      </c>
      <c r="R1282" s="0" t="s">
        <v>41</v>
      </c>
      <c r="S1282" s="0" t="s">
        <v>41</v>
      </c>
      <c r="T1282" s="0" t="s">
        <v>41</v>
      </c>
      <c r="U1282" s="0" t="s">
        <v>41</v>
      </c>
      <c r="V1282" s="0" t="s">
        <v>41</v>
      </c>
      <c r="W1282" s="0" t="s">
        <v>41</v>
      </c>
      <c r="X1282" s="0" t="s">
        <v>41</v>
      </c>
      <c r="Y1282" s="0" t="s">
        <v>40</v>
      </c>
      <c r="Z1282" s="0" t="s">
        <v>40</v>
      </c>
      <c r="AA1282" s="0" t="s">
        <v>40</v>
      </c>
      <c r="AB1282" s="0" t="s">
        <v>40</v>
      </c>
      <c r="AC1282" s="0" t="s">
        <v>40</v>
      </c>
      <c r="AD1282" s="0" t="s">
        <v>40</v>
      </c>
      <c r="AG1282" s="0" t="n">
        <v>100</v>
      </c>
      <c r="AH1282" s="0" t="n">
        <v>0.8</v>
      </c>
      <c r="AK1282" s="0" t="s">
        <v>65</v>
      </c>
    </row>
    <row r="1283" customFormat="false" ht="12.8" hidden="false" customHeight="false" outlineLevel="0" collapsed="false">
      <c r="A1283" s="0" t="s">
        <v>868</v>
      </c>
      <c r="B1283" s="0" t="n">
        <v>2051</v>
      </c>
      <c r="C1283" s="0" t="s">
        <v>59</v>
      </c>
      <c r="D1283" s="0" t="s">
        <v>884</v>
      </c>
      <c r="I1283" s="0" t="n">
        <v>3.7264</v>
      </c>
      <c r="J1283" s="0" t="n">
        <v>31.5</v>
      </c>
      <c r="K1283" s="0" t="n">
        <v>0</v>
      </c>
      <c r="L1283" s="0" t="n">
        <v>0</v>
      </c>
      <c r="M1283" s="0" t="n">
        <v>0</v>
      </c>
      <c r="N1283" s="0" t="n">
        <v>0.5</v>
      </c>
      <c r="O1283" s="0" t="n">
        <v>29.5</v>
      </c>
      <c r="P1283" s="0" t="n">
        <v>20.8</v>
      </c>
      <c r="Q1283" s="0" t="n">
        <v>4.9</v>
      </c>
      <c r="R1283" s="0" t="s">
        <v>61</v>
      </c>
      <c r="S1283" s="0" t="s">
        <v>61</v>
      </c>
      <c r="T1283" s="0" t="s">
        <v>61</v>
      </c>
      <c r="U1283" s="0" t="s">
        <v>61</v>
      </c>
      <c r="V1283" s="0" t="s">
        <v>61</v>
      </c>
      <c r="W1283" s="0" t="s">
        <v>40</v>
      </c>
      <c r="X1283" s="0" t="s">
        <v>40</v>
      </c>
      <c r="Y1283" s="0" t="s">
        <v>40</v>
      </c>
      <c r="Z1283" s="0" t="s">
        <v>40</v>
      </c>
      <c r="AA1283" s="0" t="s">
        <v>40</v>
      </c>
      <c r="AB1283" s="0" t="s">
        <v>40</v>
      </c>
      <c r="AC1283" s="0" t="s">
        <v>40</v>
      </c>
      <c r="AD1283" s="0" t="s">
        <v>40</v>
      </c>
      <c r="AG1283" s="0" t="n">
        <v>100</v>
      </c>
      <c r="AH1283" s="0" t="n">
        <v>0.8</v>
      </c>
      <c r="AK1283" s="0" t="s">
        <v>65</v>
      </c>
    </row>
    <row r="1284" customFormat="false" ht="12.8" hidden="false" customHeight="false" outlineLevel="0" collapsed="false">
      <c r="A1284" s="0" t="s">
        <v>868</v>
      </c>
      <c r="B1284" s="0" t="n">
        <v>2051</v>
      </c>
      <c r="C1284" s="0" t="s">
        <v>59</v>
      </c>
      <c r="D1284" s="0" t="s">
        <v>885</v>
      </c>
      <c r="E1284" s="0" t="n">
        <v>0.7</v>
      </c>
      <c r="F1284" s="0" t="n">
        <v>20.1</v>
      </c>
      <c r="G1284" s="0" t="n">
        <v>36.1</v>
      </c>
      <c r="J1284" s="0" t="n">
        <v>3.0972</v>
      </c>
      <c r="K1284" s="0" t="n">
        <v>0</v>
      </c>
      <c r="L1284" s="0" t="n">
        <v>0</v>
      </c>
      <c r="M1284" s="0" t="n">
        <v>0</v>
      </c>
      <c r="N1284" s="0" t="n">
        <v>0.4</v>
      </c>
      <c r="O1284" s="0" t="n">
        <v>29.5</v>
      </c>
      <c r="P1284" s="0" t="n">
        <v>18.7</v>
      </c>
      <c r="Q1284" s="0" t="n">
        <v>0</v>
      </c>
      <c r="R1284" s="0" t="s">
        <v>40</v>
      </c>
      <c r="S1284" s="0" t="s">
        <v>40</v>
      </c>
      <c r="T1284" s="0" t="s">
        <v>40</v>
      </c>
      <c r="U1284" s="0" t="s">
        <v>61</v>
      </c>
      <c r="V1284" s="0" t="s">
        <v>61</v>
      </c>
      <c r="W1284" s="0" t="s">
        <v>61</v>
      </c>
      <c r="X1284" s="0" t="s">
        <v>40</v>
      </c>
      <c r="Y1284" s="0" t="s">
        <v>40</v>
      </c>
      <c r="Z1284" s="0" t="s">
        <v>40</v>
      </c>
      <c r="AA1284" s="0" t="s">
        <v>40</v>
      </c>
      <c r="AB1284" s="0" t="s">
        <v>40</v>
      </c>
      <c r="AC1284" s="0" t="s">
        <v>40</v>
      </c>
      <c r="AD1284" s="0" t="s">
        <v>40</v>
      </c>
      <c r="AG1284" s="0" t="n">
        <v>100</v>
      </c>
      <c r="AH1284" s="0" t="n">
        <v>0.8</v>
      </c>
      <c r="AK1284" s="0" t="s">
        <v>65</v>
      </c>
    </row>
    <row r="1285" customFormat="false" ht="12.8" hidden="false" customHeight="false" outlineLevel="0" collapsed="false">
      <c r="A1285" s="0" t="s">
        <v>868</v>
      </c>
      <c r="B1285" s="0" t="n">
        <v>2051</v>
      </c>
      <c r="C1285" s="0" t="s">
        <v>59</v>
      </c>
      <c r="D1285" s="0" t="s">
        <v>886</v>
      </c>
      <c r="E1285" s="0" t="n">
        <v>0.2</v>
      </c>
      <c r="F1285" s="0" t="n">
        <v>17.2</v>
      </c>
      <c r="G1285" s="0" t="n">
        <v>32.2</v>
      </c>
      <c r="H1285" s="0" t="n">
        <v>19.8</v>
      </c>
      <c r="I1285" s="0" t="n">
        <v>37.9</v>
      </c>
      <c r="J1285" s="0" t="n">
        <v>13.5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27.6</v>
      </c>
      <c r="P1285" s="0" t="n">
        <v>16.2</v>
      </c>
      <c r="Q1285" s="0" t="n">
        <v>4.2</v>
      </c>
      <c r="R1285" s="0" t="s">
        <v>40</v>
      </c>
      <c r="S1285" s="0" t="s">
        <v>40</v>
      </c>
      <c r="T1285" s="0" t="s">
        <v>40</v>
      </c>
      <c r="U1285" s="0" t="s">
        <v>40</v>
      </c>
      <c r="V1285" s="0" t="s">
        <v>40</v>
      </c>
      <c r="W1285" s="0" t="s">
        <v>40</v>
      </c>
      <c r="X1285" s="0" t="s">
        <v>40</v>
      </c>
      <c r="Y1285" s="0" t="s">
        <v>40</v>
      </c>
      <c r="Z1285" s="0" t="s">
        <v>40</v>
      </c>
      <c r="AA1285" s="0" t="s">
        <v>40</v>
      </c>
      <c r="AB1285" s="0" t="s">
        <v>40</v>
      </c>
      <c r="AC1285" s="0" t="s">
        <v>40</v>
      </c>
      <c r="AD1285" s="0" t="s">
        <v>40</v>
      </c>
      <c r="AG1285" s="0" t="n">
        <v>100</v>
      </c>
      <c r="AH1285" s="0" t="n">
        <v>0.7</v>
      </c>
      <c r="AK1285" s="0" t="s">
        <v>65</v>
      </c>
    </row>
    <row r="1286" customFormat="false" ht="12.8" hidden="false" customHeight="false" outlineLevel="0" collapsed="false">
      <c r="A1286" s="0" t="s">
        <v>868</v>
      </c>
      <c r="B1286" s="0" t="n">
        <v>2051</v>
      </c>
      <c r="C1286" s="0" t="s">
        <v>38</v>
      </c>
      <c r="D1286" s="0" t="s">
        <v>887</v>
      </c>
      <c r="E1286" s="0" t="n">
        <v>0</v>
      </c>
      <c r="F1286" s="0" t="n">
        <v>7.7</v>
      </c>
      <c r="G1286" s="0" t="n">
        <v>2.9</v>
      </c>
      <c r="H1286" s="0" t="n">
        <v>9.5</v>
      </c>
      <c r="I1286" s="0" t="n">
        <v>21.9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0.4</v>
      </c>
      <c r="O1286" s="0" t="n">
        <v>9</v>
      </c>
      <c r="P1286" s="0" t="n">
        <v>4.7</v>
      </c>
      <c r="Q1286" s="0" t="n">
        <v>1.7</v>
      </c>
      <c r="R1286" s="0" t="s">
        <v>40</v>
      </c>
      <c r="S1286" s="0" t="s">
        <v>40</v>
      </c>
      <c r="T1286" s="0" t="s">
        <v>40</v>
      </c>
      <c r="U1286" s="0" t="s">
        <v>40</v>
      </c>
      <c r="V1286" s="0" t="s">
        <v>40</v>
      </c>
      <c r="W1286" s="0" t="s">
        <v>40</v>
      </c>
      <c r="X1286" s="0" t="s">
        <v>40</v>
      </c>
      <c r="Y1286" s="0" t="s">
        <v>40</v>
      </c>
      <c r="Z1286" s="0" t="s">
        <v>40</v>
      </c>
      <c r="AA1286" s="0" t="s">
        <v>40</v>
      </c>
      <c r="AB1286" s="0" t="s">
        <v>40</v>
      </c>
      <c r="AC1286" s="0" t="s">
        <v>40</v>
      </c>
      <c r="AD1286" s="0" t="s">
        <v>40</v>
      </c>
      <c r="AG1286" s="0" t="n">
        <v>50</v>
      </c>
      <c r="AH1286" s="0" t="n">
        <v>0.5</v>
      </c>
      <c r="AK1286" s="0" t="s">
        <v>46</v>
      </c>
    </row>
    <row r="1287" customFormat="false" ht="12.8" hidden="false" customHeight="false" outlineLevel="0" collapsed="false">
      <c r="A1287" s="0" t="s">
        <v>868</v>
      </c>
      <c r="B1287" s="0" t="n">
        <v>2051</v>
      </c>
      <c r="C1287" s="0" t="s">
        <v>38</v>
      </c>
      <c r="D1287" s="0" t="s">
        <v>888</v>
      </c>
      <c r="E1287" s="0" t="n">
        <v>0</v>
      </c>
      <c r="F1287" s="0" t="n">
        <v>10.7</v>
      </c>
      <c r="G1287" s="0" t="n">
        <v>14.6</v>
      </c>
      <c r="H1287" s="0" t="n">
        <v>8.6</v>
      </c>
      <c r="I1287" s="0" t="n">
        <v>23.6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1</v>
      </c>
      <c r="O1287" s="0" t="n">
        <v>9.6</v>
      </c>
      <c r="P1287" s="0" t="n">
        <v>4.2</v>
      </c>
      <c r="Q1287" s="0" t="n">
        <v>1.4</v>
      </c>
      <c r="R1287" s="0" t="s">
        <v>40</v>
      </c>
      <c r="S1287" s="0" t="s">
        <v>40</v>
      </c>
      <c r="T1287" s="0" t="s">
        <v>40</v>
      </c>
      <c r="U1287" s="0" t="s">
        <v>40</v>
      </c>
      <c r="V1287" s="0" t="s">
        <v>40</v>
      </c>
      <c r="W1287" s="0" t="s">
        <v>40</v>
      </c>
      <c r="X1287" s="0" t="s">
        <v>40</v>
      </c>
      <c r="Y1287" s="0" t="s">
        <v>40</v>
      </c>
      <c r="Z1287" s="0" t="s">
        <v>40</v>
      </c>
      <c r="AA1287" s="0" t="s">
        <v>40</v>
      </c>
      <c r="AB1287" s="0" t="s">
        <v>40</v>
      </c>
      <c r="AC1287" s="0" t="s">
        <v>40</v>
      </c>
      <c r="AD1287" s="0" t="s">
        <v>40</v>
      </c>
      <c r="AG1287" s="0" t="n">
        <v>50</v>
      </c>
      <c r="AH1287" s="0" t="n">
        <v>0.6</v>
      </c>
      <c r="AK1287" s="0" t="s">
        <v>46</v>
      </c>
    </row>
    <row r="1288" customFormat="false" ht="12.8" hidden="false" customHeight="false" outlineLevel="0" collapsed="false">
      <c r="A1288" s="0" t="s">
        <v>868</v>
      </c>
      <c r="B1288" s="0" t="n">
        <v>2051</v>
      </c>
      <c r="C1288" s="0" t="s">
        <v>38</v>
      </c>
      <c r="D1288" s="0" t="s">
        <v>889</v>
      </c>
      <c r="E1288" s="0" t="n">
        <v>0</v>
      </c>
      <c r="F1288" s="0" t="n">
        <v>12.8</v>
      </c>
      <c r="G1288" s="0" t="n">
        <v>4.8</v>
      </c>
      <c r="H1288" s="0" t="n">
        <v>16.6</v>
      </c>
      <c r="I1288" s="0" t="n">
        <v>21.6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26.9</v>
      </c>
      <c r="P1288" s="0" t="n">
        <v>16.1</v>
      </c>
      <c r="Q1288" s="0" t="n">
        <v>6.7</v>
      </c>
      <c r="R1288" s="0" t="s">
        <v>40</v>
      </c>
      <c r="S1288" s="0" t="s">
        <v>40</v>
      </c>
      <c r="T1288" s="0" t="s">
        <v>40</v>
      </c>
      <c r="U1288" s="0" t="s">
        <v>40</v>
      </c>
      <c r="V1288" s="0" t="s">
        <v>40</v>
      </c>
      <c r="W1288" s="0" t="s">
        <v>40</v>
      </c>
      <c r="X1288" s="0" t="s">
        <v>40</v>
      </c>
      <c r="Y1288" s="0" t="s">
        <v>40</v>
      </c>
      <c r="Z1288" s="0" t="s">
        <v>40</v>
      </c>
      <c r="AA1288" s="0" t="s">
        <v>40</v>
      </c>
      <c r="AB1288" s="0" t="s">
        <v>40</v>
      </c>
      <c r="AC1288" s="0" t="s">
        <v>40</v>
      </c>
      <c r="AD1288" s="0" t="s">
        <v>40</v>
      </c>
      <c r="AG1288" s="0" t="n">
        <v>50</v>
      </c>
      <c r="AH1288" s="0" t="n">
        <v>0.65</v>
      </c>
      <c r="AK1288" s="0" t="s">
        <v>46</v>
      </c>
    </row>
    <row r="1289" customFormat="false" ht="12.8" hidden="false" customHeight="false" outlineLevel="0" collapsed="false">
      <c r="A1289" s="0" t="s">
        <v>868</v>
      </c>
      <c r="B1289" s="0" t="n">
        <v>2051</v>
      </c>
      <c r="C1289" s="0" t="s">
        <v>38</v>
      </c>
      <c r="D1289" s="0" t="s">
        <v>890</v>
      </c>
      <c r="E1289" s="0" t="n">
        <v>0</v>
      </c>
      <c r="F1289" s="0" t="n">
        <v>9.4</v>
      </c>
      <c r="G1289" s="0" t="n">
        <v>13</v>
      </c>
      <c r="H1289" s="0" t="n">
        <v>8.4</v>
      </c>
      <c r="I1289" s="0" t="n">
        <v>18.7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2.2</v>
      </c>
      <c r="O1289" s="0" t="n">
        <v>9.4</v>
      </c>
      <c r="P1289" s="0" t="n">
        <v>4.5</v>
      </c>
      <c r="Q1289" s="0" t="n">
        <v>1.6</v>
      </c>
      <c r="R1289" s="0" t="s">
        <v>40</v>
      </c>
      <c r="S1289" s="0" t="s">
        <v>40</v>
      </c>
      <c r="T1289" s="0" t="s">
        <v>40</v>
      </c>
      <c r="U1289" s="0" t="s">
        <v>40</v>
      </c>
      <c r="V1289" s="0" t="s">
        <v>40</v>
      </c>
      <c r="W1289" s="0" t="s">
        <v>40</v>
      </c>
      <c r="X1289" s="0" t="s">
        <v>40</v>
      </c>
      <c r="Y1289" s="0" t="s">
        <v>40</v>
      </c>
      <c r="Z1289" s="0" t="s">
        <v>40</v>
      </c>
      <c r="AA1289" s="0" t="s">
        <v>40</v>
      </c>
      <c r="AB1289" s="0" t="s">
        <v>40</v>
      </c>
      <c r="AC1289" s="0" t="s">
        <v>40</v>
      </c>
      <c r="AD1289" s="0" t="s">
        <v>40</v>
      </c>
      <c r="AG1289" s="0" t="n">
        <v>50</v>
      </c>
      <c r="AH1289" s="0" t="n">
        <v>0.55</v>
      </c>
      <c r="AK1289" s="0" t="s">
        <v>46</v>
      </c>
    </row>
    <row r="1290" customFormat="false" ht="12.8" hidden="false" customHeight="false" outlineLevel="0" collapsed="false">
      <c r="A1290" s="0" t="s">
        <v>868</v>
      </c>
      <c r="B1290" s="0" t="n">
        <v>2051</v>
      </c>
      <c r="C1290" s="0" t="s">
        <v>38</v>
      </c>
      <c r="D1290" s="0" t="s">
        <v>891</v>
      </c>
      <c r="E1290" s="0" t="n">
        <v>0</v>
      </c>
      <c r="F1290" s="0" t="n">
        <v>11</v>
      </c>
      <c r="G1290" s="0" t="n">
        <v>4.1</v>
      </c>
      <c r="H1290" s="0" t="n">
        <v>13.9</v>
      </c>
      <c r="I1290" s="0" t="n">
        <v>21.7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23.7</v>
      </c>
      <c r="P1290" s="0" t="n">
        <v>11.9</v>
      </c>
      <c r="Q1290" s="0" t="n">
        <v>4.4</v>
      </c>
      <c r="R1290" s="0" t="s">
        <v>40</v>
      </c>
      <c r="S1290" s="0" t="s">
        <v>40</v>
      </c>
      <c r="T1290" s="0" t="s">
        <v>40</v>
      </c>
      <c r="U1290" s="0" t="s">
        <v>40</v>
      </c>
      <c r="V1290" s="0" t="s">
        <v>40</v>
      </c>
      <c r="W1290" s="0" t="s">
        <v>40</v>
      </c>
      <c r="X1290" s="0" t="s">
        <v>40</v>
      </c>
      <c r="Y1290" s="0" t="s">
        <v>40</v>
      </c>
      <c r="Z1290" s="0" t="s">
        <v>40</v>
      </c>
      <c r="AA1290" s="0" t="s">
        <v>40</v>
      </c>
      <c r="AB1290" s="0" t="s">
        <v>40</v>
      </c>
      <c r="AC1290" s="0" t="s">
        <v>40</v>
      </c>
      <c r="AD1290" s="0" t="s">
        <v>40</v>
      </c>
      <c r="AG1290" s="0" t="n">
        <v>50</v>
      </c>
      <c r="AH1290" s="0" t="n">
        <v>0.6</v>
      </c>
      <c r="AK1290" s="0" t="s">
        <v>46</v>
      </c>
    </row>
    <row r="1291" customFormat="false" ht="12.8" hidden="false" customHeight="false" outlineLevel="0" collapsed="false">
      <c r="A1291" s="0" t="s">
        <v>868</v>
      </c>
      <c r="B1291" s="0" t="n">
        <v>2085</v>
      </c>
      <c r="C1291" s="0" t="s">
        <v>59</v>
      </c>
      <c r="D1291" s="0" t="s">
        <v>869</v>
      </c>
      <c r="H1291" s="0" t="n">
        <v>2.0175</v>
      </c>
      <c r="J1291" s="0" t="n">
        <v>2.8227</v>
      </c>
      <c r="L1291" s="0" t="n">
        <v>3.5048</v>
      </c>
      <c r="M1291" s="0" t="n">
        <v>34.2</v>
      </c>
      <c r="N1291" s="0" t="n">
        <v>13</v>
      </c>
      <c r="O1291" s="0" t="n">
        <v>2</v>
      </c>
      <c r="P1291" s="0" t="n">
        <v>3.3</v>
      </c>
      <c r="Q1291" s="0" t="n">
        <v>0.9</v>
      </c>
      <c r="R1291" s="0" t="s">
        <v>41</v>
      </c>
      <c r="S1291" s="0" t="s">
        <v>41</v>
      </c>
      <c r="T1291" s="0" t="s">
        <v>41</v>
      </c>
      <c r="U1291" s="0" t="s">
        <v>61</v>
      </c>
      <c r="V1291" s="0" t="s">
        <v>41</v>
      </c>
      <c r="W1291" s="0" t="s">
        <v>41</v>
      </c>
      <c r="X1291" s="0" t="s">
        <v>41</v>
      </c>
      <c r="Y1291" s="0" t="s">
        <v>41</v>
      </c>
      <c r="Z1291" s="0" t="s">
        <v>40</v>
      </c>
      <c r="AA1291" s="0" t="s">
        <v>40</v>
      </c>
      <c r="AB1291" s="0" t="s">
        <v>40</v>
      </c>
      <c r="AC1291" s="0" t="s">
        <v>40</v>
      </c>
      <c r="AD1291" s="0" t="s">
        <v>40</v>
      </c>
      <c r="AG1291" s="0" t="n">
        <v>200</v>
      </c>
      <c r="AH1291" s="0" t="n">
        <v>0.8</v>
      </c>
      <c r="AK1291" s="0" t="s">
        <v>72</v>
      </c>
    </row>
    <row r="1292" customFormat="false" ht="12.8" hidden="false" customHeight="false" outlineLevel="0" collapsed="false">
      <c r="A1292" s="0" t="s">
        <v>868</v>
      </c>
      <c r="B1292" s="0" t="n">
        <v>2085</v>
      </c>
      <c r="C1292" s="0" t="s">
        <v>59</v>
      </c>
      <c r="D1292" s="0" t="s">
        <v>870</v>
      </c>
      <c r="H1292" s="0" t="n">
        <v>2.0972</v>
      </c>
      <c r="J1292" s="0" t="n">
        <v>1.9101</v>
      </c>
      <c r="L1292" s="0" t="n">
        <v>2.4548</v>
      </c>
      <c r="M1292" s="0" t="n">
        <v>34.7</v>
      </c>
      <c r="N1292" s="0" t="n">
        <v>11.5</v>
      </c>
      <c r="O1292" s="0" t="n">
        <v>3.5</v>
      </c>
      <c r="P1292" s="0" t="n">
        <v>3.9</v>
      </c>
      <c r="Q1292" s="0" t="n">
        <v>1.1</v>
      </c>
      <c r="R1292" s="0" t="s">
        <v>41</v>
      </c>
      <c r="S1292" s="0" t="s">
        <v>41</v>
      </c>
      <c r="T1292" s="0" t="s">
        <v>41</v>
      </c>
      <c r="U1292" s="0" t="s">
        <v>61</v>
      </c>
      <c r="V1292" s="0" t="s">
        <v>41</v>
      </c>
      <c r="W1292" s="0" t="s">
        <v>41</v>
      </c>
      <c r="X1292" s="0" t="s">
        <v>41</v>
      </c>
      <c r="Y1292" s="0" t="s">
        <v>41</v>
      </c>
      <c r="Z1292" s="0" t="s">
        <v>40</v>
      </c>
      <c r="AA1292" s="0" t="s">
        <v>40</v>
      </c>
      <c r="AB1292" s="0" t="s">
        <v>40</v>
      </c>
      <c r="AC1292" s="0" t="s">
        <v>40</v>
      </c>
      <c r="AD1292" s="0" t="s">
        <v>40</v>
      </c>
      <c r="AG1292" s="0" t="n">
        <v>100</v>
      </c>
      <c r="AH1292" s="0" t="n">
        <v>0.8</v>
      </c>
      <c r="AK1292" s="0" t="s">
        <v>72</v>
      </c>
    </row>
    <row r="1293" customFormat="false" ht="12.8" hidden="false" customHeight="false" outlineLevel="0" collapsed="false">
      <c r="A1293" s="0" t="s">
        <v>868</v>
      </c>
      <c r="B1293" s="0" t="n">
        <v>2085</v>
      </c>
      <c r="C1293" s="0" t="s">
        <v>59</v>
      </c>
      <c r="D1293" s="0" t="s">
        <v>871</v>
      </c>
      <c r="E1293" s="0" t="n">
        <v>0</v>
      </c>
      <c r="F1293" s="0" t="n">
        <v>12.8</v>
      </c>
      <c r="G1293" s="0" t="n">
        <v>9.7</v>
      </c>
      <c r="H1293" s="0" t="n">
        <v>40.6</v>
      </c>
      <c r="I1293" s="0" t="n">
        <v>63.9</v>
      </c>
      <c r="J1293" s="0" t="n">
        <v>54.2</v>
      </c>
      <c r="K1293" s="0" t="n">
        <v>70.7</v>
      </c>
      <c r="L1293" s="0" t="n">
        <v>28.7</v>
      </c>
      <c r="M1293" s="0" t="n">
        <v>0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s">
        <v>40</v>
      </c>
      <c r="S1293" s="0" t="s">
        <v>40</v>
      </c>
      <c r="T1293" s="0" t="s">
        <v>40</v>
      </c>
      <c r="U1293" s="0" t="s">
        <v>40</v>
      </c>
      <c r="V1293" s="0" t="s">
        <v>40</v>
      </c>
      <c r="W1293" s="0" t="s">
        <v>40</v>
      </c>
      <c r="X1293" s="0" t="s">
        <v>40</v>
      </c>
      <c r="Y1293" s="0" t="s">
        <v>40</v>
      </c>
      <c r="Z1293" s="0" t="s">
        <v>40</v>
      </c>
      <c r="AA1293" s="0" t="s">
        <v>40</v>
      </c>
      <c r="AB1293" s="0" t="s">
        <v>40</v>
      </c>
      <c r="AC1293" s="0" t="s">
        <v>40</v>
      </c>
      <c r="AD1293" s="0" t="s">
        <v>40</v>
      </c>
      <c r="AG1293" s="0" t="n">
        <v>200</v>
      </c>
      <c r="AH1293" s="0" t="n">
        <v>0.8</v>
      </c>
      <c r="AK1293" s="0" t="s">
        <v>72</v>
      </c>
    </row>
    <row r="1294" customFormat="false" ht="12.8" hidden="false" customHeight="false" outlineLevel="0" collapsed="false">
      <c r="A1294" s="0" t="s">
        <v>868</v>
      </c>
      <c r="B1294" s="0" t="n">
        <v>2085</v>
      </c>
      <c r="C1294" s="0" t="s">
        <v>59</v>
      </c>
      <c r="D1294" s="0" t="s">
        <v>872</v>
      </c>
      <c r="E1294" s="0" t="n">
        <v>0.7</v>
      </c>
      <c r="F1294" s="0" t="n">
        <v>7</v>
      </c>
      <c r="G1294" s="0" t="n">
        <v>12.6</v>
      </c>
      <c r="H1294" s="0" t="n">
        <v>42.5</v>
      </c>
      <c r="I1294" s="0" t="n">
        <v>67.5</v>
      </c>
      <c r="J1294" s="0" t="n">
        <v>25.3</v>
      </c>
      <c r="K1294" s="0" t="n">
        <v>69.7</v>
      </c>
      <c r="L1294" s="0" t="n">
        <v>0</v>
      </c>
      <c r="M1294" s="0" t="n">
        <v>10.6</v>
      </c>
      <c r="N1294" s="0" t="n">
        <v>0</v>
      </c>
      <c r="O1294" s="0" t="n">
        <v>3.3</v>
      </c>
      <c r="P1294" s="0" t="n">
        <v>0</v>
      </c>
      <c r="Q1294" s="0" t="n">
        <v>0</v>
      </c>
      <c r="R1294" s="0" t="s">
        <v>40</v>
      </c>
      <c r="S1294" s="0" t="s">
        <v>40</v>
      </c>
      <c r="T1294" s="0" t="s">
        <v>40</v>
      </c>
      <c r="U1294" s="0" t="s">
        <v>40</v>
      </c>
      <c r="V1294" s="0" t="s">
        <v>40</v>
      </c>
      <c r="W1294" s="0" t="s">
        <v>40</v>
      </c>
      <c r="X1294" s="0" t="s">
        <v>40</v>
      </c>
      <c r="Y1294" s="0" t="s">
        <v>40</v>
      </c>
      <c r="Z1294" s="0" t="s">
        <v>40</v>
      </c>
      <c r="AA1294" s="0" t="s">
        <v>40</v>
      </c>
      <c r="AB1294" s="0" t="s">
        <v>40</v>
      </c>
      <c r="AC1294" s="0" t="s">
        <v>40</v>
      </c>
      <c r="AD1294" s="0" t="s">
        <v>40</v>
      </c>
      <c r="AG1294" s="0" t="n">
        <v>100</v>
      </c>
      <c r="AH1294" s="0" t="n">
        <v>0.8</v>
      </c>
      <c r="AK1294" s="0" t="s">
        <v>72</v>
      </c>
    </row>
    <row r="1295" customFormat="false" ht="12.8" hidden="false" customHeight="false" outlineLevel="0" collapsed="false">
      <c r="A1295" s="0" t="s">
        <v>868</v>
      </c>
      <c r="B1295" s="0" t="n">
        <v>2085</v>
      </c>
      <c r="C1295" s="0" t="s">
        <v>59</v>
      </c>
      <c r="D1295" s="0" t="s">
        <v>873</v>
      </c>
      <c r="E1295" s="0" t="n">
        <v>2.7</v>
      </c>
      <c r="F1295" s="0" t="n">
        <v>19.7</v>
      </c>
      <c r="G1295" s="0" t="n">
        <v>33</v>
      </c>
      <c r="K1295" s="0" t="n">
        <v>4.0331</v>
      </c>
      <c r="L1295" s="0" t="n">
        <v>47.8</v>
      </c>
      <c r="M1295" s="0" t="n">
        <v>38.1</v>
      </c>
      <c r="N1295" s="0" t="n">
        <v>15.8</v>
      </c>
      <c r="O1295" s="0" t="n">
        <v>13.9</v>
      </c>
      <c r="P1295" s="0" t="n">
        <v>1.8</v>
      </c>
      <c r="Q1295" s="0" t="n">
        <v>0</v>
      </c>
      <c r="R1295" s="0" t="s">
        <v>40</v>
      </c>
      <c r="S1295" s="0" t="s">
        <v>40</v>
      </c>
      <c r="T1295" s="0" t="s">
        <v>40</v>
      </c>
      <c r="U1295" s="0" t="s">
        <v>41</v>
      </c>
      <c r="V1295" s="0" t="s">
        <v>41</v>
      </c>
      <c r="W1295" s="0" t="s">
        <v>41</v>
      </c>
      <c r="X1295" s="0" t="s">
        <v>41</v>
      </c>
      <c r="Y1295" s="0" t="s">
        <v>40</v>
      </c>
      <c r="Z1295" s="0" t="s">
        <v>40</v>
      </c>
      <c r="AA1295" s="0" t="s">
        <v>40</v>
      </c>
      <c r="AB1295" s="0" t="s">
        <v>40</v>
      </c>
      <c r="AC1295" s="0" t="s">
        <v>40</v>
      </c>
      <c r="AD1295" s="0" t="s">
        <v>40</v>
      </c>
      <c r="AG1295" s="0" t="n">
        <v>100</v>
      </c>
      <c r="AH1295" s="0" t="n">
        <v>0.8</v>
      </c>
      <c r="AK1295" s="0" t="s">
        <v>65</v>
      </c>
    </row>
    <row r="1296" customFormat="false" ht="12.8" hidden="false" customHeight="false" outlineLevel="0" collapsed="false">
      <c r="A1296" s="0" t="s">
        <v>868</v>
      </c>
      <c r="B1296" s="0" t="n">
        <v>2085</v>
      </c>
      <c r="C1296" s="0" t="s">
        <v>59</v>
      </c>
      <c r="D1296" s="0" t="s">
        <v>874</v>
      </c>
      <c r="E1296" s="0" t="n">
        <v>3.4</v>
      </c>
      <c r="F1296" s="0" t="n">
        <v>15.6</v>
      </c>
      <c r="G1296" s="0" t="n">
        <v>17.9</v>
      </c>
      <c r="H1296" s="0" t="n">
        <v>41.7</v>
      </c>
      <c r="I1296" s="0" t="n">
        <v>58.5</v>
      </c>
      <c r="J1296" s="0" t="n">
        <v>30.8</v>
      </c>
      <c r="K1296" s="0" t="n">
        <v>71.4</v>
      </c>
      <c r="L1296" s="0" t="n">
        <v>36</v>
      </c>
      <c r="M1296" s="0" t="n">
        <v>24.6</v>
      </c>
      <c r="N1296" s="0" t="n">
        <v>6.3</v>
      </c>
      <c r="O1296" s="0" t="n">
        <v>3.1</v>
      </c>
      <c r="P1296" s="0" t="n">
        <v>0</v>
      </c>
      <c r="Q1296" s="0" t="n">
        <v>0</v>
      </c>
      <c r="R1296" s="0" t="s">
        <v>40</v>
      </c>
      <c r="S1296" s="0" t="s">
        <v>40</v>
      </c>
      <c r="T1296" s="0" t="s">
        <v>40</v>
      </c>
      <c r="U1296" s="0" t="s">
        <v>40</v>
      </c>
      <c r="V1296" s="0" t="s">
        <v>40</v>
      </c>
      <c r="W1296" s="0" t="s">
        <v>40</v>
      </c>
      <c r="X1296" s="0" t="s">
        <v>40</v>
      </c>
      <c r="Y1296" s="0" t="s">
        <v>40</v>
      </c>
      <c r="Z1296" s="0" t="s">
        <v>40</v>
      </c>
      <c r="AA1296" s="0" t="s">
        <v>40</v>
      </c>
      <c r="AB1296" s="0" t="s">
        <v>40</v>
      </c>
      <c r="AC1296" s="0" t="s">
        <v>40</v>
      </c>
      <c r="AD1296" s="0" t="s">
        <v>40</v>
      </c>
      <c r="AG1296" s="0" t="n">
        <v>100</v>
      </c>
      <c r="AH1296" s="0" t="n">
        <v>0.8</v>
      </c>
      <c r="AK1296" s="0" t="s">
        <v>72</v>
      </c>
    </row>
    <row r="1297" customFormat="false" ht="12.8" hidden="false" customHeight="false" outlineLevel="0" collapsed="false">
      <c r="A1297" s="0" t="s">
        <v>868</v>
      </c>
      <c r="B1297" s="0" t="n">
        <v>2085</v>
      </c>
      <c r="C1297" s="0" t="s">
        <v>59</v>
      </c>
      <c r="D1297" s="0" t="s">
        <v>875</v>
      </c>
      <c r="H1297" s="0" t="n">
        <v>3.3394</v>
      </c>
      <c r="J1297" s="0" t="n">
        <v>3.1853</v>
      </c>
      <c r="M1297" s="0" t="n">
        <v>2.3519</v>
      </c>
      <c r="N1297" s="0" t="n">
        <v>50.2</v>
      </c>
      <c r="O1297" s="0" t="n">
        <v>6.8</v>
      </c>
      <c r="P1297" s="0" t="n">
        <v>7.5</v>
      </c>
      <c r="Q1297" s="0" t="n">
        <v>6</v>
      </c>
      <c r="R1297" s="0" t="s">
        <v>41</v>
      </c>
      <c r="S1297" s="0" t="s">
        <v>41</v>
      </c>
      <c r="T1297" s="0" t="s">
        <v>41</v>
      </c>
      <c r="U1297" s="0" t="s">
        <v>61</v>
      </c>
      <c r="V1297" s="0" t="s">
        <v>41</v>
      </c>
      <c r="W1297" s="0" t="s">
        <v>41</v>
      </c>
      <c r="X1297" s="0" t="s">
        <v>41</v>
      </c>
      <c r="Y1297" s="0" t="s">
        <v>41</v>
      </c>
      <c r="Z1297" s="0" t="s">
        <v>41</v>
      </c>
      <c r="AA1297" s="0" t="s">
        <v>40</v>
      </c>
      <c r="AB1297" s="0" t="s">
        <v>40</v>
      </c>
      <c r="AC1297" s="0" t="s">
        <v>40</v>
      </c>
      <c r="AD1297" s="0" t="s">
        <v>40</v>
      </c>
      <c r="AG1297" s="0" t="n">
        <v>100</v>
      </c>
      <c r="AH1297" s="0" t="n">
        <v>0.8</v>
      </c>
      <c r="AK1297" s="0" t="s">
        <v>65</v>
      </c>
    </row>
    <row r="1298" customFormat="false" ht="12.8" hidden="false" customHeight="false" outlineLevel="0" collapsed="false">
      <c r="A1298" s="0" t="s">
        <v>868</v>
      </c>
      <c r="B1298" s="0" t="n">
        <v>2085</v>
      </c>
      <c r="C1298" s="0" t="s">
        <v>59</v>
      </c>
      <c r="D1298" s="0" t="s">
        <v>876</v>
      </c>
      <c r="H1298" s="0" t="n">
        <v>3.2796</v>
      </c>
      <c r="K1298" s="0" t="n">
        <v>4.8127</v>
      </c>
      <c r="M1298" s="0" t="n">
        <v>2.9175</v>
      </c>
      <c r="N1298" s="0" t="n">
        <v>51.3</v>
      </c>
      <c r="O1298" s="0" t="n">
        <v>5.6</v>
      </c>
      <c r="P1298" s="0" t="n">
        <v>7.3</v>
      </c>
      <c r="Q1298" s="0" t="n">
        <v>5.9</v>
      </c>
      <c r="R1298" s="0" t="s">
        <v>41</v>
      </c>
      <c r="S1298" s="0" t="s">
        <v>41</v>
      </c>
      <c r="T1298" s="0" t="s">
        <v>41</v>
      </c>
      <c r="U1298" s="0" t="s">
        <v>61</v>
      </c>
      <c r="V1298" s="0" t="s">
        <v>41</v>
      </c>
      <c r="W1298" s="0" t="s">
        <v>41</v>
      </c>
      <c r="X1298" s="0" t="s">
        <v>41</v>
      </c>
      <c r="Y1298" s="0" t="s">
        <v>41</v>
      </c>
      <c r="Z1298" s="0" t="s">
        <v>41</v>
      </c>
      <c r="AA1298" s="0" t="s">
        <v>40</v>
      </c>
      <c r="AB1298" s="0" t="s">
        <v>40</v>
      </c>
      <c r="AC1298" s="0" t="s">
        <v>40</v>
      </c>
      <c r="AD1298" s="0" t="s">
        <v>40</v>
      </c>
      <c r="AG1298" s="0" t="n">
        <v>200</v>
      </c>
      <c r="AH1298" s="0" t="n">
        <v>0.8</v>
      </c>
      <c r="AK1298" s="0" t="s">
        <v>65</v>
      </c>
    </row>
    <row r="1299" customFormat="false" ht="12.8" hidden="false" customHeight="false" outlineLevel="0" collapsed="false">
      <c r="A1299" s="0" t="s">
        <v>868</v>
      </c>
      <c r="B1299" s="0" t="n">
        <v>2085</v>
      </c>
      <c r="C1299" s="0" t="s">
        <v>59</v>
      </c>
      <c r="D1299" s="0" t="s">
        <v>877</v>
      </c>
      <c r="H1299" s="0" t="n">
        <v>4.1706</v>
      </c>
      <c r="J1299" s="0" t="n">
        <v>2.1682</v>
      </c>
      <c r="K1299" s="0" t="n">
        <v>68.1</v>
      </c>
      <c r="L1299" s="0" t="n">
        <v>16.2</v>
      </c>
      <c r="M1299" s="0" t="n">
        <v>32.4</v>
      </c>
      <c r="N1299" s="0" t="n">
        <v>29.9</v>
      </c>
      <c r="O1299" s="0" t="n">
        <v>12.3</v>
      </c>
      <c r="P1299" s="0" t="n">
        <v>6.3</v>
      </c>
      <c r="Q1299" s="0" t="n">
        <v>4.7</v>
      </c>
      <c r="R1299" s="0" t="s">
        <v>41</v>
      </c>
      <c r="S1299" s="0" t="s">
        <v>41</v>
      </c>
      <c r="T1299" s="0" t="s">
        <v>41</v>
      </c>
      <c r="U1299" s="0" t="s">
        <v>61</v>
      </c>
      <c r="V1299" s="0" t="s">
        <v>41</v>
      </c>
      <c r="W1299" s="0" t="s">
        <v>41</v>
      </c>
      <c r="X1299" s="0" t="s">
        <v>40</v>
      </c>
      <c r="Y1299" s="0" t="s">
        <v>40</v>
      </c>
      <c r="Z1299" s="0" t="s">
        <v>40</v>
      </c>
      <c r="AA1299" s="0" t="s">
        <v>40</v>
      </c>
      <c r="AB1299" s="0" t="s">
        <v>40</v>
      </c>
      <c r="AC1299" s="0" t="s">
        <v>40</v>
      </c>
      <c r="AD1299" s="0" t="s">
        <v>40</v>
      </c>
      <c r="AG1299" s="0" t="n">
        <v>100</v>
      </c>
      <c r="AH1299" s="0" t="n">
        <v>0.8</v>
      </c>
      <c r="AK1299" s="0" t="s">
        <v>65</v>
      </c>
    </row>
    <row r="1300" customFormat="false" ht="12.8" hidden="false" customHeight="false" outlineLevel="0" collapsed="false">
      <c r="A1300" s="0" t="s">
        <v>868</v>
      </c>
      <c r="B1300" s="0" t="n">
        <v>2085</v>
      </c>
      <c r="C1300" s="0" t="s">
        <v>59</v>
      </c>
      <c r="D1300" s="0" t="s">
        <v>878</v>
      </c>
      <c r="E1300" s="0" t="n">
        <v>2.9</v>
      </c>
      <c r="F1300" s="0" t="n">
        <v>16</v>
      </c>
      <c r="G1300" s="0" t="n">
        <v>29.7</v>
      </c>
      <c r="H1300" s="0" t="n">
        <v>47</v>
      </c>
      <c r="I1300" s="0" t="n">
        <v>58.9</v>
      </c>
      <c r="J1300" s="0" t="n">
        <v>30.7</v>
      </c>
      <c r="K1300" s="0" t="n">
        <v>66.7</v>
      </c>
      <c r="L1300" s="0" t="n">
        <v>25.2</v>
      </c>
      <c r="M1300" s="0" t="n">
        <v>41</v>
      </c>
      <c r="N1300" s="0" t="n">
        <v>15.2</v>
      </c>
      <c r="O1300" s="0" t="n">
        <v>7.6</v>
      </c>
      <c r="P1300" s="0" t="n">
        <v>0</v>
      </c>
      <c r="Q1300" s="0" t="n">
        <v>0</v>
      </c>
      <c r="R1300" s="0" t="s">
        <v>40</v>
      </c>
      <c r="S1300" s="0" t="s">
        <v>40</v>
      </c>
      <c r="T1300" s="0" t="s">
        <v>40</v>
      </c>
      <c r="U1300" s="0" t="s">
        <v>40</v>
      </c>
      <c r="V1300" s="0" t="s">
        <v>40</v>
      </c>
      <c r="W1300" s="0" t="s">
        <v>40</v>
      </c>
      <c r="X1300" s="0" t="s">
        <v>40</v>
      </c>
      <c r="Y1300" s="0" t="s">
        <v>40</v>
      </c>
      <c r="Z1300" s="0" t="s">
        <v>40</v>
      </c>
      <c r="AA1300" s="0" t="s">
        <v>40</v>
      </c>
      <c r="AB1300" s="0" t="s">
        <v>40</v>
      </c>
      <c r="AC1300" s="0" t="s">
        <v>40</v>
      </c>
      <c r="AD1300" s="0" t="s">
        <v>40</v>
      </c>
      <c r="AG1300" s="0" t="n">
        <v>100</v>
      </c>
      <c r="AH1300" s="0" t="n">
        <v>0.8</v>
      </c>
      <c r="AK1300" s="0" t="s">
        <v>65</v>
      </c>
    </row>
    <row r="1301" customFormat="false" ht="12.8" hidden="false" customHeight="false" outlineLevel="0" collapsed="false">
      <c r="A1301" s="0" t="s">
        <v>868</v>
      </c>
      <c r="B1301" s="0" t="n">
        <v>2085</v>
      </c>
      <c r="C1301" s="0" t="s">
        <v>59</v>
      </c>
      <c r="D1301" s="0" t="s">
        <v>879</v>
      </c>
      <c r="I1301" s="0" t="n">
        <v>5.9967</v>
      </c>
      <c r="K1301" s="0" t="n">
        <v>2.9146</v>
      </c>
      <c r="L1301" s="0" t="n">
        <v>2.0204</v>
      </c>
      <c r="M1301" s="0" t="n">
        <v>17.4</v>
      </c>
      <c r="N1301" s="0" t="n">
        <v>0.6</v>
      </c>
      <c r="O1301" s="0" t="n">
        <v>0.4</v>
      </c>
      <c r="P1301" s="0" t="n">
        <v>1.3</v>
      </c>
      <c r="Q1301" s="0" t="n">
        <v>6.6</v>
      </c>
      <c r="R1301" s="0" t="s">
        <v>78</v>
      </c>
      <c r="S1301" s="0" t="s">
        <v>78</v>
      </c>
      <c r="T1301" s="0" t="s">
        <v>78</v>
      </c>
      <c r="U1301" s="0" t="s">
        <v>78</v>
      </c>
      <c r="V1301" s="0" t="s">
        <v>78</v>
      </c>
      <c r="W1301" s="0" t="s">
        <v>78</v>
      </c>
      <c r="X1301" s="0" t="s">
        <v>78</v>
      </c>
      <c r="Y1301" s="0" t="s">
        <v>78</v>
      </c>
      <c r="Z1301" s="0" t="s">
        <v>40</v>
      </c>
      <c r="AA1301" s="0" t="s">
        <v>40</v>
      </c>
      <c r="AB1301" s="0" t="s">
        <v>40</v>
      </c>
      <c r="AC1301" s="0" t="s">
        <v>40</v>
      </c>
      <c r="AD1301" s="0" t="s">
        <v>40</v>
      </c>
      <c r="AG1301" s="0" t="n">
        <v>200</v>
      </c>
      <c r="AH1301" s="0" t="n">
        <v>0.8</v>
      </c>
      <c r="AK1301" s="0" t="s">
        <v>81</v>
      </c>
    </row>
    <row r="1302" customFormat="false" ht="12.8" hidden="false" customHeight="false" outlineLevel="0" collapsed="false">
      <c r="A1302" s="0" t="s">
        <v>868</v>
      </c>
      <c r="B1302" s="0" t="n">
        <v>2085</v>
      </c>
      <c r="C1302" s="0" t="s">
        <v>59</v>
      </c>
      <c r="D1302" s="0" t="s">
        <v>880</v>
      </c>
      <c r="I1302" s="0" t="n">
        <v>5.9875</v>
      </c>
      <c r="K1302" s="0" t="n">
        <v>2.9786</v>
      </c>
      <c r="M1302" s="0" t="n">
        <v>2.2207</v>
      </c>
      <c r="N1302" s="0" t="n">
        <v>0</v>
      </c>
      <c r="O1302" s="0" t="n">
        <v>7.9</v>
      </c>
      <c r="P1302" s="0" t="n">
        <v>0</v>
      </c>
      <c r="Q1302" s="0" t="n">
        <v>1</v>
      </c>
      <c r="R1302" s="0" t="s">
        <v>180</v>
      </c>
      <c r="S1302" s="0" t="s">
        <v>180</v>
      </c>
      <c r="T1302" s="0" t="s">
        <v>180</v>
      </c>
      <c r="U1302" s="0" t="s">
        <v>180</v>
      </c>
      <c r="V1302" s="0" t="s">
        <v>180</v>
      </c>
      <c r="W1302" s="0" t="s">
        <v>78</v>
      </c>
      <c r="X1302" s="0" t="s">
        <v>78</v>
      </c>
      <c r="Y1302" s="0" t="s">
        <v>78</v>
      </c>
      <c r="Z1302" s="0" t="s">
        <v>78</v>
      </c>
      <c r="AA1302" s="0" t="s">
        <v>40</v>
      </c>
      <c r="AB1302" s="0" t="s">
        <v>40</v>
      </c>
      <c r="AC1302" s="0" t="s">
        <v>40</v>
      </c>
      <c r="AD1302" s="0" t="s">
        <v>40</v>
      </c>
      <c r="AG1302" s="0" t="n">
        <v>200</v>
      </c>
      <c r="AH1302" s="0" t="n">
        <v>0.8</v>
      </c>
      <c r="AK1302" s="0" t="s">
        <v>81</v>
      </c>
    </row>
    <row r="1303" customFormat="false" ht="12.8" hidden="false" customHeight="false" outlineLevel="0" collapsed="false">
      <c r="A1303" s="0" t="s">
        <v>868</v>
      </c>
      <c r="B1303" s="0" t="n">
        <v>2085</v>
      </c>
      <c r="C1303" s="0" t="s">
        <v>59</v>
      </c>
      <c r="D1303" s="0" t="s">
        <v>881</v>
      </c>
      <c r="I1303" s="0" t="n">
        <v>6.4553</v>
      </c>
      <c r="K1303" s="0" t="n">
        <v>2.5847</v>
      </c>
      <c r="L1303" s="0" t="n">
        <v>4</v>
      </c>
      <c r="M1303" s="0" t="n">
        <v>38.3</v>
      </c>
      <c r="N1303" s="0" t="n">
        <v>18.1</v>
      </c>
      <c r="O1303" s="0" t="n">
        <v>13.6</v>
      </c>
      <c r="P1303" s="0" t="n">
        <v>3.4</v>
      </c>
      <c r="Q1303" s="0" t="n">
        <v>0.7</v>
      </c>
      <c r="R1303" s="0" t="s">
        <v>41</v>
      </c>
      <c r="S1303" s="0" t="s">
        <v>41</v>
      </c>
      <c r="T1303" s="0" t="s">
        <v>41</v>
      </c>
      <c r="U1303" s="0" t="s">
        <v>41</v>
      </c>
      <c r="V1303" s="0" t="s">
        <v>41</v>
      </c>
      <c r="W1303" s="0" t="s">
        <v>41</v>
      </c>
      <c r="X1303" s="0" t="s">
        <v>41</v>
      </c>
      <c r="Y1303" s="0" t="s">
        <v>40</v>
      </c>
      <c r="Z1303" s="0" t="s">
        <v>40</v>
      </c>
      <c r="AA1303" s="0" t="s">
        <v>40</v>
      </c>
      <c r="AB1303" s="0" t="s">
        <v>40</v>
      </c>
      <c r="AC1303" s="0" t="s">
        <v>40</v>
      </c>
      <c r="AD1303" s="0" t="s">
        <v>40</v>
      </c>
      <c r="AG1303" s="0" t="n">
        <v>100</v>
      </c>
      <c r="AH1303" s="0" t="n">
        <v>0.8</v>
      </c>
      <c r="AK1303" s="0" t="s">
        <v>65</v>
      </c>
    </row>
    <row r="1304" customFormat="false" ht="12.8" hidden="false" customHeight="false" outlineLevel="0" collapsed="false">
      <c r="A1304" s="0" t="s">
        <v>868</v>
      </c>
      <c r="B1304" s="0" t="n">
        <v>2085</v>
      </c>
      <c r="C1304" s="0" t="s">
        <v>59</v>
      </c>
      <c r="D1304" s="0" t="s">
        <v>882</v>
      </c>
      <c r="I1304" s="0" t="n">
        <v>6.232</v>
      </c>
      <c r="J1304" s="0" t="n">
        <v>25.1</v>
      </c>
      <c r="K1304" s="0" t="n">
        <v>65.6</v>
      </c>
      <c r="L1304" s="0" t="n">
        <v>30.5</v>
      </c>
      <c r="M1304" s="0" t="n">
        <v>35.7</v>
      </c>
      <c r="N1304" s="0" t="n">
        <v>9.8</v>
      </c>
      <c r="O1304" s="0" t="n">
        <v>12.3</v>
      </c>
      <c r="P1304" s="0" t="n">
        <v>2</v>
      </c>
      <c r="Q1304" s="0" t="n">
        <v>0.3</v>
      </c>
      <c r="R1304" s="0" t="s">
        <v>41</v>
      </c>
      <c r="S1304" s="0" t="s">
        <v>41</v>
      </c>
      <c r="T1304" s="0" t="s">
        <v>41</v>
      </c>
      <c r="U1304" s="0" t="s">
        <v>41</v>
      </c>
      <c r="V1304" s="0" t="s">
        <v>41</v>
      </c>
      <c r="W1304" s="0" t="s">
        <v>40</v>
      </c>
      <c r="X1304" s="0" t="s">
        <v>40</v>
      </c>
      <c r="Y1304" s="0" t="s">
        <v>40</v>
      </c>
      <c r="Z1304" s="0" t="s">
        <v>40</v>
      </c>
      <c r="AA1304" s="0" t="s">
        <v>40</v>
      </c>
      <c r="AB1304" s="0" t="s">
        <v>40</v>
      </c>
      <c r="AC1304" s="0" t="s">
        <v>40</v>
      </c>
      <c r="AD1304" s="0" t="s">
        <v>40</v>
      </c>
      <c r="AG1304" s="0" t="n">
        <v>100</v>
      </c>
      <c r="AH1304" s="0" t="n">
        <v>0.8</v>
      </c>
      <c r="AK1304" s="0" t="s">
        <v>65</v>
      </c>
    </row>
    <row r="1305" customFormat="false" ht="12.8" hidden="false" customHeight="false" outlineLevel="0" collapsed="false">
      <c r="A1305" s="0" t="s">
        <v>868</v>
      </c>
      <c r="B1305" s="0" t="n">
        <v>2085</v>
      </c>
      <c r="C1305" s="0" t="s">
        <v>59</v>
      </c>
      <c r="D1305" s="0" t="s">
        <v>883</v>
      </c>
      <c r="I1305" s="0" t="n">
        <v>5.6059</v>
      </c>
      <c r="K1305" s="0" t="n">
        <v>2.6567</v>
      </c>
      <c r="L1305" s="0" t="n">
        <v>46.9</v>
      </c>
      <c r="M1305" s="0" t="n">
        <v>39.3</v>
      </c>
      <c r="N1305" s="0" t="n">
        <v>12.3</v>
      </c>
      <c r="O1305" s="0" t="n">
        <v>15.4</v>
      </c>
      <c r="P1305" s="0" t="n">
        <v>8.2</v>
      </c>
      <c r="Q1305" s="0" t="n">
        <v>5.6</v>
      </c>
      <c r="R1305" s="0" t="s">
        <v>41</v>
      </c>
      <c r="S1305" s="0" t="s">
        <v>41</v>
      </c>
      <c r="T1305" s="0" t="s">
        <v>41</v>
      </c>
      <c r="U1305" s="0" t="s">
        <v>41</v>
      </c>
      <c r="V1305" s="0" t="s">
        <v>41</v>
      </c>
      <c r="W1305" s="0" t="s">
        <v>41</v>
      </c>
      <c r="X1305" s="0" t="s">
        <v>41</v>
      </c>
      <c r="Y1305" s="0" t="s">
        <v>40</v>
      </c>
      <c r="Z1305" s="0" t="s">
        <v>40</v>
      </c>
      <c r="AA1305" s="0" t="s">
        <v>40</v>
      </c>
      <c r="AB1305" s="0" t="s">
        <v>40</v>
      </c>
      <c r="AC1305" s="0" t="s">
        <v>40</v>
      </c>
      <c r="AD1305" s="0" t="s">
        <v>40</v>
      </c>
      <c r="AG1305" s="0" t="n">
        <v>100</v>
      </c>
      <c r="AH1305" s="0" t="n">
        <v>0.8</v>
      </c>
      <c r="AK1305" s="0" t="s">
        <v>65</v>
      </c>
    </row>
    <row r="1306" customFormat="false" ht="12.8" hidden="false" customHeight="false" outlineLevel="0" collapsed="false">
      <c r="A1306" s="0" t="s">
        <v>868</v>
      </c>
      <c r="B1306" s="0" t="n">
        <v>2085</v>
      </c>
      <c r="C1306" s="0" t="s">
        <v>59</v>
      </c>
      <c r="D1306" s="0" t="s">
        <v>884</v>
      </c>
      <c r="H1306" s="0" t="n">
        <v>4.0229</v>
      </c>
      <c r="I1306" s="0" t="n">
        <v>30.2</v>
      </c>
      <c r="J1306" s="0" t="n">
        <v>44.3</v>
      </c>
      <c r="K1306" s="0" t="n">
        <v>45.6</v>
      </c>
      <c r="L1306" s="0" t="n">
        <v>29.6</v>
      </c>
      <c r="M1306" s="0" t="n">
        <v>21.2</v>
      </c>
      <c r="N1306" s="0" t="n">
        <v>25.2</v>
      </c>
      <c r="O1306" s="0" t="n">
        <v>15</v>
      </c>
      <c r="P1306" s="0" t="n">
        <v>6.6</v>
      </c>
      <c r="Q1306" s="0" t="n">
        <v>3.3</v>
      </c>
      <c r="R1306" s="0" t="s">
        <v>61</v>
      </c>
      <c r="S1306" s="0" t="s">
        <v>61</v>
      </c>
      <c r="T1306" s="0" t="s">
        <v>61</v>
      </c>
      <c r="U1306" s="0" t="s">
        <v>61</v>
      </c>
      <c r="V1306" s="0" t="s">
        <v>40</v>
      </c>
      <c r="W1306" s="0" t="s">
        <v>40</v>
      </c>
      <c r="X1306" s="0" t="s">
        <v>40</v>
      </c>
      <c r="Y1306" s="0" t="s">
        <v>40</v>
      </c>
      <c r="Z1306" s="0" t="s">
        <v>40</v>
      </c>
      <c r="AA1306" s="0" t="s">
        <v>40</v>
      </c>
      <c r="AB1306" s="0" t="s">
        <v>40</v>
      </c>
      <c r="AC1306" s="0" t="s">
        <v>40</v>
      </c>
      <c r="AD1306" s="0" t="s">
        <v>40</v>
      </c>
      <c r="AG1306" s="0" t="n">
        <v>100</v>
      </c>
      <c r="AH1306" s="0" t="n">
        <v>0.8</v>
      </c>
      <c r="AK1306" s="0" t="s">
        <v>65</v>
      </c>
    </row>
    <row r="1307" customFormat="false" ht="12.8" hidden="false" customHeight="false" outlineLevel="0" collapsed="false">
      <c r="A1307" s="0" t="s">
        <v>868</v>
      </c>
      <c r="B1307" s="0" t="n">
        <v>2085</v>
      </c>
      <c r="C1307" s="0" t="s">
        <v>59</v>
      </c>
      <c r="D1307" s="0" t="s">
        <v>885</v>
      </c>
      <c r="E1307" s="0" t="n">
        <v>3.1</v>
      </c>
      <c r="F1307" s="0" t="n">
        <v>16</v>
      </c>
      <c r="G1307" s="0" t="n">
        <v>29.9</v>
      </c>
      <c r="I1307" s="0" t="n">
        <v>4.8011</v>
      </c>
      <c r="J1307" s="0" t="n">
        <v>11.4</v>
      </c>
      <c r="K1307" s="0" t="n">
        <v>72.4</v>
      </c>
      <c r="L1307" s="0" t="n">
        <v>21.7</v>
      </c>
      <c r="M1307" s="0" t="n">
        <v>28.2</v>
      </c>
      <c r="N1307" s="0" t="n">
        <v>26.6</v>
      </c>
      <c r="O1307" s="0" t="n">
        <v>9.8</v>
      </c>
      <c r="P1307" s="0" t="n">
        <v>4.6</v>
      </c>
      <c r="Q1307" s="0" t="n">
        <v>2.9</v>
      </c>
      <c r="R1307" s="0" t="s">
        <v>40</v>
      </c>
      <c r="S1307" s="0" t="s">
        <v>40</v>
      </c>
      <c r="T1307" s="0" t="s">
        <v>40</v>
      </c>
      <c r="U1307" s="0" t="s">
        <v>61</v>
      </c>
      <c r="V1307" s="0" t="s">
        <v>61</v>
      </c>
      <c r="W1307" s="0" t="s">
        <v>40</v>
      </c>
      <c r="X1307" s="0" t="s">
        <v>40</v>
      </c>
      <c r="Y1307" s="0" t="s">
        <v>40</v>
      </c>
      <c r="Z1307" s="0" t="s">
        <v>40</v>
      </c>
      <c r="AA1307" s="0" t="s">
        <v>40</v>
      </c>
      <c r="AB1307" s="0" t="s">
        <v>40</v>
      </c>
      <c r="AC1307" s="0" t="s">
        <v>40</v>
      </c>
      <c r="AD1307" s="0" t="s">
        <v>40</v>
      </c>
      <c r="AG1307" s="0" t="n">
        <v>100</v>
      </c>
      <c r="AH1307" s="0" t="n">
        <v>0.8</v>
      </c>
      <c r="AK1307" s="0" t="s">
        <v>65</v>
      </c>
    </row>
    <row r="1308" customFormat="false" ht="12.8" hidden="false" customHeight="false" outlineLevel="0" collapsed="false">
      <c r="A1308" s="0" t="s">
        <v>868</v>
      </c>
      <c r="B1308" s="0" t="n">
        <v>2085</v>
      </c>
      <c r="C1308" s="0" t="s">
        <v>59</v>
      </c>
      <c r="D1308" s="0" t="s">
        <v>886</v>
      </c>
      <c r="E1308" s="0" t="n">
        <v>2.1</v>
      </c>
      <c r="F1308" s="0" t="n">
        <v>13.9</v>
      </c>
      <c r="G1308" s="0" t="n">
        <v>26.6</v>
      </c>
      <c r="H1308" s="0" t="n">
        <v>39.8</v>
      </c>
      <c r="I1308" s="0" t="n">
        <v>41.1</v>
      </c>
      <c r="J1308" s="0" t="n">
        <v>31.4</v>
      </c>
      <c r="K1308" s="0" t="n">
        <v>54.2</v>
      </c>
      <c r="L1308" s="0" t="n">
        <v>19.6</v>
      </c>
      <c r="M1308" s="0" t="n">
        <v>21.4</v>
      </c>
      <c r="N1308" s="0" t="n">
        <v>22.6</v>
      </c>
      <c r="O1308" s="0" t="n">
        <v>13.4</v>
      </c>
      <c r="P1308" s="0" t="n">
        <v>0</v>
      </c>
      <c r="Q1308" s="0" t="n">
        <v>0</v>
      </c>
      <c r="R1308" s="0" t="s">
        <v>40</v>
      </c>
      <c r="S1308" s="0" t="s">
        <v>40</v>
      </c>
      <c r="T1308" s="0" t="s">
        <v>40</v>
      </c>
      <c r="U1308" s="0" t="s">
        <v>40</v>
      </c>
      <c r="V1308" s="0" t="s">
        <v>40</v>
      </c>
      <c r="W1308" s="0" t="s">
        <v>40</v>
      </c>
      <c r="X1308" s="0" t="s">
        <v>40</v>
      </c>
      <c r="Y1308" s="0" t="s">
        <v>40</v>
      </c>
      <c r="Z1308" s="0" t="s">
        <v>40</v>
      </c>
      <c r="AA1308" s="0" t="s">
        <v>40</v>
      </c>
      <c r="AB1308" s="0" t="s">
        <v>40</v>
      </c>
      <c r="AC1308" s="0" t="s">
        <v>40</v>
      </c>
      <c r="AD1308" s="0" t="s">
        <v>40</v>
      </c>
      <c r="AG1308" s="0" t="n">
        <v>100</v>
      </c>
      <c r="AH1308" s="0" t="n">
        <v>0.7</v>
      </c>
      <c r="AK1308" s="0" t="s">
        <v>65</v>
      </c>
    </row>
    <row r="1309" customFormat="false" ht="12.8" hidden="false" customHeight="false" outlineLevel="0" collapsed="false">
      <c r="A1309" s="0" t="s">
        <v>868</v>
      </c>
      <c r="B1309" s="0" t="n">
        <v>2085</v>
      </c>
      <c r="C1309" s="0" t="s">
        <v>38</v>
      </c>
      <c r="D1309" s="0" t="s">
        <v>887</v>
      </c>
      <c r="E1309" s="0" t="n">
        <v>0</v>
      </c>
      <c r="F1309" s="0" t="n">
        <v>4.9</v>
      </c>
      <c r="G1309" s="0" t="n">
        <v>5.9</v>
      </c>
      <c r="H1309" s="0" t="n">
        <v>23</v>
      </c>
      <c r="I1309" s="0" t="n">
        <v>24.7</v>
      </c>
      <c r="J1309" s="0" t="n">
        <v>1.4</v>
      </c>
      <c r="K1309" s="0" t="n">
        <v>28.5</v>
      </c>
      <c r="L1309" s="0" t="n">
        <v>0</v>
      </c>
      <c r="M1309" s="0" t="n">
        <v>25.2</v>
      </c>
      <c r="N1309" s="0" t="n">
        <v>0.7</v>
      </c>
      <c r="O1309" s="0" t="n">
        <v>7.1</v>
      </c>
      <c r="P1309" s="0" t="n">
        <v>1.1</v>
      </c>
      <c r="Q1309" s="0" t="n">
        <v>0</v>
      </c>
      <c r="R1309" s="0" t="s">
        <v>40</v>
      </c>
      <c r="S1309" s="0" t="s">
        <v>40</v>
      </c>
      <c r="T1309" s="0" t="s">
        <v>40</v>
      </c>
      <c r="U1309" s="0" t="s">
        <v>40</v>
      </c>
      <c r="V1309" s="0" t="s">
        <v>40</v>
      </c>
      <c r="W1309" s="0" t="s">
        <v>40</v>
      </c>
      <c r="X1309" s="0" t="s">
        <v>40</v>
      </c>
      <c r="Y1309" s="0" t="s">
        <v>40</v>
      </c>
      <c r="Z1309" s="0" t="s">
        <v>40</v>
      </c>
      <c r="AA1309" s="0" t="s">
        <v>40</v>
      </c>
      <c r="AB1309" s="0" t="s">
        <v>40</v>
      </c>
      <c r="AC1309" s="0" t="s">
        <v>40</v>
      </c>
      <c r="AD1309" s="0" t="s">
        <v>40</v>
      </c>
      <c r="AG1309" s="0" t="n">
        <v>50</v>
      </c>
      <c r="AH1309" s="0" t="n">
        <v>0.5</v>
      </c>
      <c r="AK1309" s="0" t="s">
        <v>46</v>
      </c>
    </row>
    <row r="1310" customFormat="false" ht="12.8" hidden="false" customHeight="false" outlineLevel="0" collapsed="false">
      <c r="A1310" s="0" t="s">
        <v>868</v>
      </c>
      <c r="B1310" s="0" t="n">
        <v>2085</v>
      </c>
      <c r="C1310" s="0" t="s">
        <v>38</v>
      </c>
      <c r="D1310" s="0" t="s">
        <v>888</v>
      </c>
      <c r="E1310" s="0" t="n">
        <v>0</v>
      </c>
      <c r="F1310" s="0" t="n">
        <v>6.8</v>
      </c>
      <c r="G1310" s="0" t="n">
        <v>16.7</v>
      </c>
      <c r="H1310" s="0" t="n">
        <v>20.5</v>
      </c>
      <c r="I1310" s="0" t="n">
        <v>36.1</v>
      </c>
      <c r="J1310" s="0" t="n">
        <v>0</v>
      </c>
      <c r="K1310" s="0" t="n">
        <v>48.1</v>
      </c>
      <c r="L1310" s="0" t="n">
        <v>0</v>
      </c>
      <c r="M1310" s="0" t="n">
        <v>37.2</v>
      </c>
      <c r="N1310" s="0" t="n">
        <v>0</v>
      </c>
      <c r="O1310" s="0" t="n">
        <v>5.4</v>
      </c>
      <c r="P1310" s="0" t="n">
        <v>0</v>
      </c>
      <c r="Q1310" s="0" t="n">
        <v>0</v>
      </c>
      <c r="R1310" s="0" t="s">
        <v>40</v>
      </c>
      <c r="S1310" s="0" t="s">
        <v>40</v>
      </c>
      <c r="T1310" s="0" t="s">
        <v>40</v>
      </c>
      <c r="U1310" s="0" t="s">
        <v>40</v>
      </c>
      <c r="V1310" s="0" t="s">
        <v>40</v>
      </c>
      <c r="W1310" s="0" t="s">
        <v>40</v>
      </c>
      <c r="X1310" s="0" t="s">
        <v>40</v>
      </c>
      <c r="Y1310" s="0" t="s">
        <v>40</v>
      </c>
      <c r="Z1310" s="0" t="s">
        <v>40</v>
      </c>
      <c r="AA1310" s="0" t="s">
        <v>40</v>
      </c>
      <c r="AB1310" s="0" t="s">
        <v>40</v>
      </c>
      <c r="AC1310" s="0" t="s">
        <v>40</v>
      </c>
      <c r="AD1310" s="0" t="s">
        <v>40</v>
      </c>
      <c r="AG1310" s="0" t="n">
        <v>50</v>
      </c>
      <c r="AH1310" s="0" t="n">
        <v>0.6</v>
      </c>
      <c r="AK1310" s="0" t="s">
        <v>46</v>
      </c>
    </row>
    <row r="1311" customFormat="false" ht="12.8" hidden="false" customHeight="false" outlineLevel="0" collapsed="false">
      <c r="A1311" s="0" t="s">
        <v>868</v>
      </c>
      <c r="B1311" s="0" t="n">
        <v>2085</v>
      </c>
      <c r="C1311" s="0" t="s">
        <v>38</v>
      </c>
      <c r="D1311" s="0" t="s">
        <v>889</v>
      </c>
      <c r="E1311" s="0" t="n">
        <v>0</v>
      </c>
      <c r="F1311" s="0" t="n">
        <v>8.1</v>
      </c>
      <c r="G1311" s="0" t="n">
        <v>9.6</v>
      </c>
      <c r="H1311" s="0" t="n">
        <v>35.9</v>
      </c>
      <c r="I1311" s="0" t="n">
        <v>31.1</v>
      </c>
      <c r="J1311" s="0" t="n">
        <v>0</v>
      </c>
      <c r="K1311" s="0" t="n">
        <v>33</v>
      </c>
      <c r="L1311" s="0" t="n">
        <v>0</v>
      </c>
      <c r="M1311" s="0" t="n">
        <v>35.9</v>
      </c>
      <c r="N1311" s="0" t="n">
        <v>8.4</v>
      </c>
      <c r="O1311" s="0" t="n">
        <v>1.6</v>
      </c>
      <c r="P1311" s="0" t="n">
        <v>0</v>
      </c>
      <c r="Q1311" s="0" t="n">
        <v>0</v>
      </c>
      <c r="R1311" s="0" t="s">
        <v>40</v>
      </c>
      <c r="S1311" s="0" t="s">
        <v>40</v>
      </c>
      <c r="T1311" s="0" t="s">
        <v>40</v>
      </c>
      <c r="U1311" s="0" t="s">
        <v>40</v>
      </c>
      <c r="V1311" s="0" t="s">
        <v>40</v>
      </c>
      <c r="W1311" s="0" t="s">
        <v>40</v>
      </c>
      <c r="X1311" s="0" t="s">
        <v>40</v>
      </c>
      <c r="Y1311" s="0" t="s">
        <v>40</v>
      </c>
      <c r="Z1311" s="0" t="s">
        <v>40</v>
      </c>
      <c r="AA1311" s="0" t="s">
        <v>40</v>
      </c>
      <c r="AB1311" s="0" t="s">
        <v>40</v>
      </c>
      <c r="AC1311" s="0" t="s">
        <v>40</v>
      </c>
      <c r="AD1311" s="0" t="s">
        <v>40</v>
      </c>
      <c r="AG1311" s="0" t="n">
        <v>50</v>
      </c>
      <c r="AH1311" s="0" t="n">
        <v>0.65</v>
      </c>
      <c r="AK1311" s="0" t="s">
        <v>46</v>
      </c>
    </row>
    <row r="1312" customFormat="false" ht="12.8" hidden="false" customHeight="false" outlineLevel="0" collapsed="false">
      <c r="A1312" s="0" t="s">
        <v>868</v>
      </c>
      <c r="B1312" s="0" t="n">
        <v>2085</v>
      </c>
      <c r="C1312" s="0" t="s">
        <v>38</v>
      </c>
      <c r="D1312" s="0" t="s">
        <v>890</v>
      </c>
      <c r="E1312" s="0" t="n">
        <v>0</v>
      </c>
      <c r="F1312" s="0" t="n">
        <v>6</v>
      </c>
      <c r="G1312" s="0" t="n">
        <v>15</v>
      </c>
      <c r="H1312" s="0" t="n">
        <v>19.3</v>
      </c>
      <c r="I1312" s="0" t="n">
        <v>32.4</v>
      </c>
      <c r="J1312" s="0" t="n">
        <v>0</v>
      </c>
      <c r="K1312" s="0" t="n">
        <v>42.5</v>
      </c>
      <c r="L1312" s="0" t="n">
        <v>0</v>
      </c>
      <c r="M1312" s="0" t="n">
        <v>16</v>
      </c>
      <c r="N1312" s="0" t="n">
        <v>5.2</v>
      </c>
      <c r="O1312" s="0" t="n">
        <v>10.7</v>
      </c>
      <c r="P1312" s="0" t="n">
        <v>0</v>
      </c>
      <c r="Q1312" s="0" t="n">
        <v>0</v>
      </c>
      <c r="R1312" s="0" t="s">
        <v>40</v>
      </c>
      <c r="S1312" s="0" t="s">
        <v>40</v>
      </c>
      <c r="T1312" s="0" t="s">
        <v>40</v>
      </c>
      <c r="U1312" s="0" t="s">
        <v>40</v>
      </c>
      <c r="V1312" s="0" t="s">
        <v>40</v>
      </c>
      <c r="W1312" s="0" t="s">
        <v>40</v>
      </c>
      <c r="X1312" s="0" t="s">
        <v>40</v>
      </c>
      <c r="Y1312" s="0" t="s">
        <v>40</v>
      </c>
      <c r="Z1312" s="0" t="s">
        <v>40</v>
      </c>
      <c r="AA1312" s="0" t="s">
        <v>40</v>
      </c>
      <c r="AB1312" s="0" t="s">
        <v>40</v>
      </c>
      <c r="AC1312" s="0" t="s">
        <v>40</v>
      </c>
      <c r="AD1312" s="0" t="s">
        <v>40</v>
      </c>
      <c r="AG1312" s="0" t="n">
        <v>50</v>
      </c>
      <c r="AH1312" s="0" t="n">
        <v>0.55</v>
      </c>
      <c r="AK1312" s="0" t="s">
        <v>46</v>
      </c>
    </row>
    <row r="1313" customFormat="false" ht="12.8" hidden="false" customHeight="false" outlineLevel="0" collapsed="false">
      <c r="A1313" s="0" t="s">
        <v>868</v>
      </c>
      <c r="B1313" s="0" t="n">
        <v>2085</v>
      </c>
      <c r="C1313" s="0" t="s">
        <v>38</v>
      </c>
      <c r="D1313" s="0" t="s">
        <v>891</v>
      </c>
      <c r="E1313" s="0" t="n">
        <v>0</v>
      </c>
      <c r="F1313" s="0" t="n">
        <v>7</v>
      </c>
      <c r="G1313" s="0" t="n">
        <v>8.3</v>
      </c>
      <c r="H1313" s="0" t="n">
        <v>31.1</v>
      </c>
      <c r="I1313" s="0" t="n">
        <v>37.7</v>
      </c>
      <c r="J1313" s="0" t="n">
        <v>0</v>
      </c>
      <c r="K1313" s="0" t="n">
        <v>23.8</v>
      </c>
      <c r="L1313" s="0" t="n">
        <v>0</v>
      </c>
      <c r="M1313" s="0" t="n">
        <v>27</v>
      </c>
      <c r="N1313" s="0" t="n">
        <v>0</v>
      </c>
      <c r="O1313" s="0" t="n">
        <v>4.3</v>
      </c>
      <c r="P1313" s="0" t="n">
        <v>0</v>
      </c>
      <c r="Q1313" s="0" t="n">
        <v>0</v>
      </c>
      <c r="R1313" s="0" t="s">
        <v>40</v>
      </c>
      <c r="S1313" s="0" t="s">
        <v>40</v>
      </c>
      <c r="T1313" s="0" t="s">
        <v>40</v>
      </c>
      <c r="U1313" s="0" t="s">
        <v>40</v>
      </c>
      <c r="V1313" s="0" t="s">
        <v>40</v>
      </c>
      <c r="W1313" s="0" t="s">
        <v>40</v>
      </c>
      <c r="X1313" s="0" t="s">
        <v>40</v>
      </c>
      <c r="Y1313" s="0" t="s">
        <v>40</v>
      </c>
      <c r="Z1313" s="0" t="s">
        <v>40</v>
      </c>
      <c r="AA1313" s="0" t="s">
        <v>40</v>
      </c>
      <c r="AB1313" s="0" t="s">
        <v>40</v>
      </c>
      <c r="AC1313" s="0" t="s">
        <v>40</v>
      </c>
      <c r="AD1313" s="0" t="s">
        <v>40</v>
      </c>
      <c r="AG1313" s="0" t="n">
        <v>50</v>
      </c>
      <c r="AH1313" s="0" t="n">
        <v>0.6</v>
      </c>
      <c r="AK1313" s="0" t="s">
        <v>46</v>
      </c>
    </row>
    <row r="1314" customFormat="false" ht="12.8" hidden="false" customHeight="false" outlineLevel="0" collapsed="false">
      <c r="A1314" s="0" t="s">
        <v>868</v>
      </c>
      <c r="B1314" s="0" t="n">
        <v>2087</v>
      </c>
      <c r="C1314" s="0" t="s">
        <v>59</v>
      </c>
      <c r="D1314" s="0" t="s">
        <v>869</v>
      </c>
      <c r="G1314" s="0" t="n">
        <v>1.3683</v>
      </c>
      <c r="J1314" s="0" t="n">
        <v>3.2022</v>
      </c>
      <c r="L1314" s="0" t="n">
        <v>1.1642</v>
      </c>
      <c r="M1314" s="0" t="n">
        <v>41.7</v>
      </c>
      <c r="N1314" s="0" t="n">
        <v>4.3</v>
      </c>
      <c r="O1314" s="0" t="n">
        <v>5.5</v>
      </c>
      <c r="P1314" s="0" t="n">
        <v>7.2</v>
      </c>
      <c r="Q1314" s="0" t="n">
        <v>2.7</v>
      </c>
      <c r="R1314" s="0" t="s">
        <v>41</v>
      </c>
      <c r="S1314" s="0" t="s">
        <v>41</v>
      </c>
      <c r="T1314" s="0" t="s">
        <v>61</v>
      </c>
      <c r="U1314" s="0" t="s">
        <v>61</v>
      </c>
      <c r="V1314" s="0" t="s">
        <v>41</v>
      </c>
      <c r="W1314" s="0" t="s">
        <v>41</v>
      </c>
      <c r="X1314" s="0" t="s">
        <v>41</v>
      </c>
      <c r="Y1314" s="0" t="s">
        <v>41</v>
      </c>
      <c r="Z1314" s="0" t="s">
        <v>40</v>
      </c>
      <c r="AA1314" s="0" t="s">
        <v>40</v>
      </c>
      <c r="AB1314" s="0" t="s">
        <v>40</v>
      </c>
      <c r="AC1314" s="0" t="s">
        <v>40</v>
      </c>
      <c r="AD1314" s="0" t="s">
        <v>40</v>
      </c>
      <c r="AG1314" s="0" t="n">
        <v>200</v>
      </c>
      <c r="AH1314" s="0" t="n">
        <v>0.8</v>
      </c>
      <c r="AK1314" s="0" t="s">
        <v>72</v>
      </c>
    </row>
    <row r="1315" customFormat="false" ht="12.8" hidden="false" customHeight="false" outlineLevel="0" collapsed="false">
      <c r="A1315" s="0" t="s">
        <v>868</v>
      </c>
      <c r="B1315" s="0" t="n">
        <v>2087</v>
      </c>
      <c r="C1315" s="0" t="s">
        <v>59</v>
      </c>
      <c r="D1315" s="0" t="s">
        <v>870</v>
      </c>
      <c r="G1315" s="0" t="n">
        <v>1.3951</v>
      </c>
      <c r="J1315" s="0" t="n">
        <v>1.344</v>
      </c>
      <c r="L1315" s="0" t="n">
        <v>1.106</v>
      </c>
      <c r="M1315" s="0" t="n">
        <v>37.9</v>
      </c>
      <c r="N1315" s="0" t="n">
        <v>10.6</v>
      </c>
      <c r="O1315" s="0" t="n">
        <v>15.7</v>
      </c>
      <c r="P1315" s="0" t="n">
        <v>5.6</v>
      </c>
      <c r="Q1315" s="0" t="n">
        <v>1.2</v>
      </c>
      <c r="R1315" s="0" t="s">
        <v>41</v>
      </c>
      <c r="S1315" s="0" t="s">
        <v>41</v>
      </c>
      <c r="T1315" s="0" t="s">
        <v>61</v>
      </c>
      <c r="U1315" s="0" t="s">
        <v>61</v>
      </c>
      <c r="V1315" s="0" t="s">
        <v>41</v>
      </c>
      <c r="W1315" s="0" t="s">
        <v>41</v>
      </c>
      <c r="X1315" s="0" t="s">
        <v>41</v>
      </c>
      <c r="Y1315" s="0" t="s">
        <v>41</v>
      </c>
      <c r="Z1315" s="0" t="s">
        <v>40</v>
      </c>
      <c r="AA1315" s="0" t="s">
        <v>40</v>
      </c>
      <c r="AB1315" s="0" t="s">
        <v>40</v>
      </c>
      <c r="AC1315" s="0" t="s">
        <v>40</v>
      </c>
      <c r="AD1315" s="0" t="s">
        <v>40</v>
      </c>
      <c r="AG1315" s="0" t="n">
        <v>100</v>
      </c>
      <c r="AH1315" s="0" t="n">
        <v>0.8</v>
      </c>
      <c r="AK1315" s="0" t="s">
        <v>72</v>
      </c>
    </row>
    <row r="1316" customFormat="false" ht="12.8" hidden="false" customHeight="false" outlineLevel="0" collapsed="false">
      <c r="A1316" s="0" t="s">
        <v>868</v>
      </c>
      <c r="B1316" s="0" t="n">
        <v>2087</v>
      </c>
      <c r="C1316" s="0" t="s">
        <v>59</v>
      </c>
      <c r="D1316" s="0" t="s">
        <v>871</v>
      </c>
      <c r="E1316" s="0" t="n">
        <v>0</v>
      </c>
      <c r="F1316" s="0" t="n">
        <v>8</v>
      </c>
      <c r="G1316" s="0" t="n">
        <v>17.3</v>
      </c>
      <c r="H1316" s="0" t="n">
        <v>48.3</v>
      </c>
      <c r="I1316" s="0" t="n">
        <v>71.7</v>
      </c>
      <c r="J1316" s="0" t="n">
        <v>39.6</v>
      </c>
      <c r="K1316" s="0" t="n">
        <v>8.6</v>
      </c>
      <c r="L1316" s="0" t="n">
        <v>43.5</v>
      </c>
      <c r="M1316" s="0" t="n">
        <v>35.5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s">
        <v>40</v>
      </c>
      <c r="S1316" s="0" t="s">
        <v>40</v>
      </c>
      <c r="T1316" s="0" t="s">
        <v>40</v>
      </c>
      <c r="U1316" s="0" t="s">
        <v>40</v>
      </c>
      <c r="V1316" s="0" t="s">
        <v>40</v>
      </c>
      <c r="W1316" s="0" t="s">
        <v>40</v>
      </c>
      <c r="X1316" s="0" t="s">
        <v>40</v>
      </c>
      <c r="Y1316" s="0" t="s">
        <v>40</v>
      </c>
      <c r="Z1316" s="0" t="s">
        <v>40</v>
      </c>
      <c r="AA1316" s="0" t="s">
        <v>40</v>
      </c>
      <c r="AB1316" s="0" t="s">
        <v>40</v>
      </c>
      <c r="AC1316" s="0" t="s">
        <v>40</v>
      </c>
      <c r="AD1316" s="0" t="s">
        <v>40</v>
      </c>
      <c r="AG1316" s="0" t="n">
        <v>200</v>
      </c>
      <c r="AH1316" s="0" t="n">
        <v>0.8</v>
      </c>
      <c r="AK1316" s="0" t="s">
        <v>72</v>
      </c>
    </row>
    <row r="1317" customFormat="false" ht="12.8" hidden="false" customHeight="false" outlineLevel="0" collapsed="false">
      <c r="A1317" s="0" t="s">
        <v>868</v>
      </c>
      <c r="B1317" s="0" t="n">
        <v>2087</v>
      </c>
      <c r="C1317" s="0" t="s">
        <v>59</v>
      </c>
      <c r="D1317" s="0" t="s">
        <v>872</v>
      </c>
      <c r="E1317" s="0" t="n">
        <v>0</v>
      </c>
      <c r="F1317" s="0" t="n">
        <v>8.2</v>
      </c>
      <c r="G1317" s="0" t="n">
        <v>17.3</v>
      </c>
      <c r="H1317" s="0" t="n">
        <v>46.9</v>
      </c>
      <c r="I1317" s="0" t="n">
        <v>43.7</v>
      </c>
      <c r="J1317" s="0" t="n">
        <v>0</v>
      </c>
      <c r="K1317" s="0" t="n">
        <v>0</v>
      </c>
      <c r="L1317" s="0" t="n">
        <v>54.1</v>
      </c>
      <c r="M1317" s="0" t="n">
        <v>23.6</v>
      </c>
      <c r="N1317" s="0" t="n">
        <v>8.1</v>
      </c>
      <c r="O1317" s="0" t="n">
        <v>18.5</v>
      </c>
      <c r="P1317" s="0" t="n">
        <v>4.2</v>
      </c>
      <c r="Q1317" s="0" t="n">
        <v>0.4</v>
      </c>
      <c r="R1317" s="0" t="s">
        <v>40</v>
      </c>
      <c r="S1317" s="0" t="s">
        <v>40</v>
      </c>
      <c r="T1317" s="0" t="s">
        <v>40</v>
      </c>
      <c r="U1317" s="0" t="s">
        <v>40</v>
      </c>
      <c r="V1317" s="0" t="s">
        <v>40</v>
      </c>
      <c r="W1317" s="0" t="s">
        <v>40</v>
      </c>
      <c r="X1317" s="0" t="s">
        <v>40</v>
      </c>
      <c r="Y1317" s="0" t="s">
        <v>40</v>
      </c>
      <c r="Z1317" s="0" t="s">
        <v>40</v>
      </c>
      <c r="AA1317" s="0" t="s">
        <v>40</v>
      </c>
      <c r="AB1317" s="0" t="s">
        <v>40</v>
      </c>
      <c r="AC1317" s="0" t="s">
        <v>40</v>
      </c>
      <c r="AD1317" s="0" t="s">
        <v>40</v>
      </c>
      <c r="AG1317" s="0" t="n">
        <v>100</v>
      </c>
      <c r="AH1317" s="0" t="n">
        <v>0.8</v>
      </c>
      <c r="AK1317" s="0" t="s">
        <v>72</v>
      </c>
    </row>
    <row r="1318" customFormat="false" ht="12.8" hidden="false" customHeight="false" outlineLevel="0" collapsed="false">
      <c r="A1318" s="0" t="s">
        <v>868</v>
      </c>
      <c r="B1318" s="0" t="n">
        <v>2087</v>
      </c>
      <c r="C1318" s="0" t="s">
        <v>59</v>
      </c>
      <c r="D1318" s="0" t="s">
        <v>873</v>
      </c>
      <c r="E1318" s="0" t="n">
        <v>0.1</v>
      </c>
      <c r="F1318" s="0" t="n">
        <v>22.9</v>
      </c>
      <c r="G1318" s="0" t="n">
        <v>35.8</v>
      </c>
      <c r="L1318" s="0" t="n">
        <v>1.1672</v>
      </c>
      <c r="M1318" s="0" t="n">
        <v>117</v>
      </c>
      <c r="N1318" s="0" t="n">
        <v>23.2</v>
      </c>
      <c r="O1318" s="0" t="n">
        <v>18.9</v>
      </c>
      <c r="P1318" s="0" t="n">
        <v>0.4</v>
      </c>
      <c r="Q1318" s="0" t="n">
        <v>4.6</v>
      </c>
      <c r="R1318" s="0" t="s">
        <v>40</v>
      </c>
      <c r="S1318" s="0" t="s">
        <v>40</v>
      </c>
      <c r="T1318" s="0" t="s">
        <v>40</v>
      </c>
      <c r="U1318" s="0" t="s">
        <v>41</v>
      </c>
      <c r="V1318" s="0" t="s">
        <v>41</v>
      </c>
      <c r="W1318" s="0" t="s">
        <v>41</v>
      </c>
      <c r="X1318" s="0" t="s">
        <v>41</v>
      </c>
      <c r="Y1318" s="0" t="s">
        <v>41</v>
      </c>
      <c r="Z1318" s="0" t="s">
        <v>40</v>
      </c>
      <c r="AA1318" s="0" t="s">
        <v>40</v>
      </c>
      <c r="AB1318" s="0" t="s">
        <v>40</v>
      </c>
      <c r="AC1318" s="0" t="s">
        <v>40</v>
      </c>
      <c r="AD1318" s="0" t="s">
        <v>40</v>
      </c>
      <c r="AG1318" s="0" t="n">
        <v>100</v>
      </c>
      <c r="AH1318" s="0" t="n">
        <v>0.8</v>
      </c>
      <c r="AK1318" s="0" t="s">
        <v>65</v>
      </c>
    </row>
    <row r="1319" customFormat="false" ht="12.8" hidden="false" customHeight="false" outlineLevel="0" collapsed="false">
      <c r="A1319" s="0" t="s">
        <v>868</v>
      </c>
      <c r="B1319" s="0" t="n">
        <v>2087</v>
      </c>
      <c r="C1319" s="0" t="s">
        <v>59</v>
      </c>
      <c r="D1319" s="0" t="s">
        <v>874</v>
      </c>
      <c r="E1319" s="0" t="n">
        <v>0.7</v>
      </c>
      <c r="F1319" s="0" t="n">
        <v>16</v>
      </c>
      <c r="G1319" s="0" t="n">
        <v>19.2</v>
      </c>
      <c r="H1319" s="0" t="n">
        <v>50.4</v>
      </c>
      <c r="I1319" s="0" t="n">
        <v>45.2</v>
      </c>
      <c r="J1319" s="0" t="n">
        <v>0</v>
      </c>
      <c r="K1319" s="0" t="n">
        <v>1.3</v>
      </c>
      <c r="L1319" s="0" t="n">
        <v>52</v>
      </c>
      <c r="M1319" s="0" t="n">
        <v>36.5</v>
      </c>
      <c r="N1319" s="0" t="n">
        <v>34.3</v>
      </c>
      <c r="O1319" s="0" t="n">
        <v>18.7</v>
      </c>
      <c r="P1319" s="0" t="n">
        <v>0</v>
      </c>
      <c r="Q1319" s="0" t="n">
        <v>0</v>
      </c>
      <c r="R1319" s="0" t="s">
        <v>40</v>
      </c>
      <c r="S1319" s="0" t="s">
        <v>40</v>
      </c>
      <c r="T1319" s="0" t="s">
        <v>40</v>
      </c>
      <c r="U1319" s="0" t="s">
        <v>40</v>
      </c>
      <c r="V1319" s="0" t="s">
        <v>40</v>
      </c>
      <c r="W1319" s="0" t="s">
        <v>40</v>
      </c>
      <c r="X1319" s="0" t="s">
        <v>40</v>
      </c>
      <c r="Y1319" s="0" t="s">
        <v>40</v>
      </c>
      <c r="Z1319" s="0" t="s">
        <v>40</v>
      </c>
      <c r="AA1319" s="0" t="s">
        <v>40</v>
      </c>
      <c r="AB1319" s="0" t="s">
        <v>40</v>
      </c>
      <c r="AC1319" s="0" t="s">
        <v>40</v>
      </c>
      <c r="AD1319" s="0" t="s">
        <v>40</v>
      </c>
      <c r="AG1319" s="0" t="n">
        <v>100</v>
      </c>
      <c r="AH1319" s="0" t="n">
        <v>0.8</v>
      </c>
      <c r="AK1319" s="0" t="s">
        <v>72</v>
      </c>
    </row>
    <row r="1320" customFormat="false" ht="12.8" hidden="false" customHeight="false" outlineLevel="0" collapsed="false">
      <c r="A1320" s="0" t="s">
        <v>868</v>
      </c>
      <c r="B1320" s="0" t="n">
        <v>2087</v>
      </c>
      <c r="C1320" s="0" t="s">
        <v>59</v>
      </c>
      <c r="D1320" s="0" t="s">
        <v>875</v>
      </c>
      <c r="H1320" s="0" t="n">
        <v>2.3695</v>
      </c>
      <c r="I1320" s="0" t="n">
        <v>2.4054</v>
      </c>
      <c r="L1320" s="0" t="n">
        <v>1.0462</v>
      </c>
      <c r="M1320" s="0" t="n">
        <v>58.2</v>
      </c>
      <c r="N1320" s="0" t="n">
        <v>32</v>
      </c>
      <c r="O1320" s="0" t="n">
        <v>23.4</v>
      </c>
      <c r="P1320" s="0" t="n">
        <v>11</v>
      </c>
      <c r="Q1320" s="0" t="n">
        <v>9.6</v>
      </c>
      <c r="R1320" s="0" t="s">
        <v>41</v>
      </c>
      <c r="S1320" s="0" t="s">
        <v>41</v>
      </c>
      <c r="T1320" s="0" t="s">
        <v>41</v>
      </c>
      <c r="U1320" s="0" t="s">
        <v>61</v>
      </c>
      <c r="V1320" s="0" t="s">
        <v>41</v>
      </c>
      <c r="W1320" s="0" t="s">
        <v>41</v>
      </c>
      <c r="X1320" s="0" t="s">
        <v>41</v>
      </c>
      <c r="Y1320" s="0" t="s">
        <v>41</v>
      </c>
      <c r="Z1320" s="0" t="s">
        <v>40</v>
      </c>
      <c r="AA1320" s="0" t="s">
        <v>40</v>
      </c>
      <c r="AB1320" s="0" t="s">
        <v>40</v>
      </c>
      <c r="AC1320" s="0" t="s">
        <v>40</v>
      </c>
      <c r="AD1320" s="0" t="s">
        <v>40</v>
      </c>
      <c r="AG1320" s="0" t="n">
        <v>100</v>
      </c>
      <c r="AH1320" s="0" t="n">
        <v>0.8</v>
      </c>
      <c r="AK1320" s="0" t="s">
        <v>65</v>
      </c>
    </row>
    <row r="1321" customFormat="false" ht="12.8" hidden="false" customHeight="false" outlineLevel="0" collapsed="false">
      <c r="A1321" s="0" t="s">
        <v>868</v>
      </c>
      <c r="B1321" s="0" t="n">
        <v>2087</v>
      </c>
      <c r="C1321" s="0" t="s">
        <v>59</v>
      </c>
      <c r="D1321" s="0" t="s">
        <v>876</v>
      </c>
      <c r="H1321" s="0" t="n">
        <v>2.3444</v>
      </c>
      <c r="I1321" s="0" t="n">
        <v>4.0961</v>
      </c>
      <c r="K1321" s="0" t="n">
        <v>1.7019</v>
      </c>
      <c r="L1321" s="0" t="n">
        <v>25.5</v>
      </c>
      <c r="M1321" s="0" t="n">
        <v>34.4</v>
      </c>
      <c r="N1321" s="0" t="n">
        <v>29.5</v>
      </c>
      <c r="O1321" s="0" t="n">
        <v>16.3</v>
      </c>
      <c r="P1321" s="0" t="n">
        <v>8.7</v>
      </c>
      <c r="Q1321" s="0" t="n">
        <v>9.4</v>
      </c>
      <c r="R1321" s="0" t="s">
        <v>41</v>
      </c>
      <c r="S1321" s="0" t="s">
        <v>41</v>
      </c>
      <c r="T1321" s="0" t="s">
        <v>41</v>
      </c>
      <c r="U1321" s="0" t="s">
        <v>61</v>
      </c>
      <c r="V1321" s="0" t="s">
        <v>41</v>
      </c>
      <c r="W1321" s="0" t="s">
        <v>41</v>
      </c>
      <c r="X1321" s="0" t="s">
        <v>41</v>
      </c>
      <c r="Y1321" s="0" t="s">
        <v>40</v>
      </c>
      <c r="Z1321" s="0" t="s">
        <v>40</v>
      </c>
      <c r="AA1321" s="0" t="s">
        <v>40</v>
      </c>
      <c r="AB1321" s="0" t="s">
        <v>40</v>
      </c>
      <c r="AC1321" s="0" t="s">
        <v>40</v>
      </c>
      <c r="AD1321" s="0" t="s">
        <v>40</v>
      </c>
      <c r="AG1321" s="0" t="n">
        <v>200</v>
      </c>
      <c r="AH1321" s="0" t="n">
        <v>0.8</v>
      </c>
      <c r="AK1321" s="0" t="s">
        <v>65</v>
      </c>
    </row>
    <row r="1322" customFormat="false" ht="12.8" hidden="false" customHeight="false" outlineLevel="0" collapsed="false">
      <c r="A1322" s="0" t="s">
        <v>868</v>
      </c>
      <c r="B1322" s="0" t="n">
        <v>2087</v>
      </c>
      <c r="C1322" s="0" t="s">
        <v>59</v>
      </c>
      <c r="D1322" s="0" t="s">
        <v>877</v>
      </c>
      <c r="H1322" s="0" t="n">
        <v>3.1508</v>
      </c>
      <c r="I1322" s="0" t="n">
        <v>1.6805</v>
      </c>
      <c r="J1322" s="0" t="n">
        <v>0</v>
      </c>
      <c r="K1322" s="0" t="n">
        <v>9</v>
      </c>
      <c r="L1322" s="0" t="n">
        <v>36</v>
      </c>
      <c r="M1322" s="0" t="n">
        <v>33</v>
      </c>
      <c r="N1322" s="0" t="n">
        <v>18.2</v>
      </c>
      <c r="O1322" s="0" t="n">
        <v>24.8</v>
      </c>
      <c r="P1322" s="0" t="n">
        <v>9.3</v>
      </c>
      <c r="Q1322" s="0" t="n">
        <v>4</v>
      </c>
      <c r="R1322" s="0" t="s">
        <v>41</v>
      </c>
      <c r="S1322" s="0" t="s">
        <v>41</v>
      </c>
      <c r="T1322" s="0" t="s">
        <v>41</v>
      </c>
      <c r="U1322" s="0" t="s">
        <v>61</v>
      </c>
      <c r="V1322" s="0" t="s">
        <v>41</v>
      </c>
      <c r="W1322" s="0" t="s">
        <v>40</v>
      </c>
      <c r="X1322" s="0" t="s">
        <v>40</v>
      </c>
      <c r="Y1322" s="0" t="s">
        <v>40</v>
      </c>
      <c r="Z1322" s="0" t="s">
        <v>40</v>
      </c>
      <c r="AA1322" s="0" t="s">
        <v>40</v>
      </c>
      <c r="AB1322" s="0" t="s">
        <v>40</v>
      </c>
      <c r="AC1322" s="0" t="s">
        <v>40</v>
      </c>
      <c r="AD1322" s="0" t="s">
        <v>40</v>
      </c>
      <c r="AG1322" s="0" t="n">
        <v>100</v>
      </c>
      <c r="AH1322" s="0" t="n">
        <v>0.8</v>
      </c>
      <c r="AK1322" s="0" t="s">
        <v>65</v>
      </c>
    </row>
    <row r="1323" customFormat="false" ht="12.8" hidden="false" customHeight="false" outlineLevel="0" collapsed="false">
      <c r="A1323" s="0" t="s">
        <v>868</v>
      </c>
      <c r="B1323" s="0" t="n">
        <v>2087</v>
      </c>
      <c r="C1323" s="0" t="s">
        <v>59</v>
      </c>
      <c r="D1323" s="0" t="s">
        <v>878</v>
      </c>
      <c r="E1323" s="0" t="n">
        <v>0.3</v>
      </c>
      <c r="F1323" s="0" t="n">
        <v>21.8</v>
      </c>
      <c r="G1323" s="0" t="n">
        <v>23.5</v>
      </c>
      <c r="H1323" s="0" t="n">
        <v>47.1</v>
      </c>
      <c r="I1323" s="0" t="n">
        <v>44.5</v>
      </c>
      <c r="J1323" s="0" t="n">
        <v>0</v>
      </c>
      <c r="K1323" s="0" t="n">
        <v>0</v>
      </c>
      <c r="L1323" s="0" t="n">
        <v>40.9</v>
      </c>
      <c r="M1323" s="0" t="n">
        <v>29.7</v>
      </c>
      <c r="N1323" s="0" t="n">
        <v>20.6</v>
      </c>
      <c r="O1323" s="0" t="n">
        <v>14.1</v>
      </c>
      <c r="P1323" s="0" t="n">
        <v>0</v>
      </c>
      <c r="Q1323" s="0" t="n">
        <v>0</v>
      </c>
      <c r="R1323" s="0" t="s">
        <v>40</v>
      </c>
      <c r="S1323" s="0" t="s">
        <v>40</v>
      </c>
      <c r="T1323" s="0" t="s">
        <v>40</v>
      </c>
      <c r="U1323" s="0" t="s">
        <v>40</v>
      </c>
      <c r="V1323" s="0" t="s">
        <v>40</v>
      </c>
      <c r="W1323" s="0" t="s">
        <v>40</v>
      </c>
      <c r="X1323" s="0" t="s">
        <v>40</v>
      </c>
      <c r="Y1323" s="0" t="s">
        <v>40</v>
      </c>
      <c r="Z1323" s="0" t="s">
        <v>40</v>
      </c>
      <c r="AA1323" s="0" t="s">
        <v>40</v>
      </c>
      <c r="AB1323" s="0" t="s">
        <v>40</v>
      </c>
      <c r="AC1323" s="0" t="s">
        <v>40</v>
      </c>
      <c r="AD1323" s="0" t="s">
        <v>40</v>
      </c>
      <c r="AG1323" s="0" t="n">
        <v>100</v>
      </c>
      <c r="AH1323" s="0" t="n">
        <v>0.8</v>
      </c>
      <c r="AK1323" s="0" t="s">
        <v>65</v>
      </c>
    </row>
    <row r="1324" customFormat="false" ht="12.8" hidden="false" customHeight="false" outlineLevel="0" collapsed="false">
      <c r="A1324" s="0" t="s">
        <v>868</v>
      </c>
      <c r="B1324" s="0" t="n">
        <v>2087</v>
      </c>
      <c r="C1324" s="0" t="s">
        <v>59</v>
      </c>
      <c r="D1324" s="0" t="s">
        <v>879</v>
      </c>
      <c r="I1324" s="0" t="n">
        <v>6.034</v>
      </c>
      <c r="J1324" s="0" t="n">
        <v>2.3673</v>
      </c>
      <c r="L1324" s="0" t="n">
        <v>0.9947</v>
      </c>
      <c r="M1324" s="0" t="n">
        <v>10.4</v>
      </c>
      <c r="N1324" s="0" t="n">
        <v>5.8</v>
      </c>
      <c r="O1324" s="0" t="n">
        <v>0.2</v>
      </c>
      <c r="P1324" s="0" t="n">
        <v>4.9</v>
      </c>
      <c r="Q1324" s="0" t="n">
        <v>6.2</v>
      </c>
      <c r="R1324" s="0" t="s">
        <v>78</v>
      </c>
      <c r="S1324" s="0" t="s">
        <v>78</v>
      </c>
      <c r="T1324" s="0" t="s">
        <v>78</v>
      </c>
      <c r="U1324" s="0" t="s">
        <v>78</v>
      </c>
      <c r="V1324" s="0" t="s">
        <v>78</v>
      </c>
      <c r="W1324" s="0" t="s">
        <v>78</v>
      </c>
      <c r="X1324" s="0" t="s">
        <v>78</v>
      </c>
      <c r="Y1324" s="0" t="s">
        <v>78</v>
      </c>
      <c r="Z1324" s="0" t="s">
        <v>40</v>
      </c>
      <c r="AA1324" s="0" t="s">
        <v>40</v>
      </c>
      <c r="AB1324" s="0" t="s">
        <v>40</v>
      </c>
      <c r="AC1324" s="0" t="s">
        <v>40</v>
      </c>
      <c r="AD1324" s="0" t="s">
        <v>40</v>
      </c>
      <c r="AG1324" s="0" t="n">
        <v>200</v>
      </c>
      <c r="AH1324" s="0" t="n">
        <v>0.8</v>
      </c>
      <c r="AK1324" s="0" t="s">
        <v>81</v>
      </c>
    </row>
    <row r="1325" customFormat="false" ht="12.8" hidden="false" customHeight="false" outlineLevel="0" collapsed="false">
      <c r="A1325" s="0" t="s">
        <v>868</v>
      </c>
      <c r="B1325" s="0" t="n">
        <v>2087</v>
      </c>
      <c r="C1325" s="0" t="s">
        <v>59</v>
      </c>
      <c r="D1325" s="0" t="s">
        <v>880</v>
      </c>
      <c r="H1325" s="0" t="n">
        <v>4.8774</v>
      </c>
      <c r="J1325" s="0" t="n">
        <v>3.3305</v>
      </c>
      <c r="L1325" s="0" t="n">
        <v>2.4947</v>
      </c>
      <c r="M1325" s="0" t="n">
        <v>3.4</v>
      </c>
      <c r="N1325" s="0" t="n">
        <v>0</v>
      </c>
      <c r="O1325" s="0" t="n">
        <v>5.8</v>
      </c>
      <c r="P1325" s="0" t="n">
        <v>0</v>
      </c>
      <c r="Q1325" s="0" t="n">
        <v>2.8</v>
      </c>
      <c r="R1325" s="0" t="s">
        <v>180</v>
      </c>
      <c r="S1325" s="0" t="s">
        <v>180</v>
      </c>
      <c r="T1325" s="0" t="s">
        <v>180</v>
      </c>
      <c r="U1325" s="0" t="s">
        <v>180</v>
      </c>
      <c r="V1325" s="0" t="s">
        <v>78</v>
      </c>
      <c r="W1325" s="0" t="s">
        <v>78</v>
      </c>
      <c r="X1325" s="0" t="s">
        <v>78</v>
      </c>
      <c r="Y1325" s="0" t="s">
        <v>78</v>
      </c>
      <c r="Z1325" s="0" t="s">
        <v>40</v>
      </c>
      <c r="AA1325" s="0" t="s">
        <v>40</v>
      </c>
      <c r="AB1325" s="0" t="s">
        <v>40</v>
      </c>
      <c r="AC1325" s="0" t="s">
        <v>40</v>
      </c>
      <c r="AD1325" s="0" t="s">
        <v>40</v>
      </c>
      <c r="AG1325" s="0" t="n">
        <v>200</v>
      </c>
      <c r="AH1325" s="0" t="n">
        <v>0.8</v>
      </c>
      <c r="AK1325" s="0" t="s">
        <v>81</v>
      </c>
    </row>
    <row r="1326" customFormat="false" ht="12.8" hidden="false" customHeight="false" outlineLevel="0" collapsed="false">
      <c r="A1326" s="0" t="s">
        <v>868</v>
      </c>
      <c r="B1326" s="0" t="n">
        <v>2087</v>
      </c>
      <c r="C1326" s="0" t="s">
        <v>59</v>
      </c>
      <c r="D1326" s="0" t="s">
        <v>881</v>
      </c>
      <c r="I1326" s="0" t="n">
        <v>6.1679</v>
      </c>
      <c r="K1326" s="0" t="n">
        <v>1.0058</v>
      </c>
      <c r="L1326" s="0" t="n">
        <v>22</v>
      </c>
      <c r="M1326" s="0" t="n">
        <v>5.3</v>
      </c>
      <c r="N1326" s="0" t="n">
        <v>24.1</v>
      </c>
      <c r="O1326" s="0" t="n">
        <v>13.7</v>
      </c>
      <c r="P1326" s="0" t="n">
        <v>4.9</v>
      </c>
      <c r="Q1326" s="0" t="n">
        <v>6.9</v>
      </c>
      <c r="R1326" s="0" t="s">
        <v>41</v>
      </c>
      <c r="S1326" s="0" t="s">
        <v>41</v>
      </c>
      <c r="T1326" s="0" t="s">
        <v>41</v>
      </c>
      <c r="U1326" s="0" t="s">
        <v>41</v>
      </c>
      <c r="V1326" s="0" t="s">
        <v>41</v>
      </c>
      <c r="W1326" s="0" t="s">
        <v>41</v>
      </c>
      <c r="X1326" s="0" t="s">
        <v>41</v>
      </c>
      <c r="Y1326" s="0" t="s">
        <v>40</v>
      </c>
      <c r="Z1326" s="0" t="s">
        <v>40</v>
      </c>
      <c r="AA1326" s="0" t="s">
        <v>40</v>
      </c>
      <c r="AB1326" s="0" t="s">
        <v>40</v>
      </c>
      <c r="AC1326" s="0" t="s">
        <v>40</v>
      </c>
      <c r="AD1326" s="0" t="s">
        <v>40</v>
      </c>
      <c r="AG1326" s="0" t="n">
        <v>100</v>
      </c>
      <c r="AH1326" s="0" t="n">
        <v>0.8</v>
      </c>
      <c r="AK1326" s="0" t="s">
        <v>65</v>
      </c>
    </row>
    <row r="1327" customFormat="false" ht="12.8" hidden="false" customHeight="false" outlineLevel="0" collapsed="false">
      <c r="A1327" s="0" t="s">
        <v>868</v>
      </c>
      <c r="B1327" s="0" t="n">
        <v>2087</v>
      </c>
      <c r="C1327" s="0" t="s">
        <v>59</v>
      </c>
      <c r="D1327" s="0" t="s">
        <v>882</v>
      </c>
      <c r="I1327" s="0" t="n">
        <v>5.9459</v>
      </c>
      <c r="J1327" s="0" t="n">
        <v>3.5</v>
      </c>
      <c r="K1327" s="0" t="n">
        <v>2.2</v>
      </c>
      <c r="L1327" s="0" t="n">
        <v>28.6</v>
      </c>
      <c r="M1327" s="0" t="n">
        <v>17.8</v>
      </c>
      <c r="N1327" s="0" t="n">
        <v>25.7</v>
      </c>
      <c r="O1327" s="0" t="n">
        <v>7</v>
      </c>
      <c r="P1327" s="0" t="n">
        <v>4.8</v>
      </c>
      <c r="Q1327" s="0" t="n">
        <v>2.2</v>
      </c>
      <c r="R1327" s="0" t="s">
        <v>41</v>
      </c>
      <c r="S1327" s="0" t="s">
        <v>41</v>
      </c>
      <c r="T1327" s="0" t="s">
        <v>41</v>
      </c>
      <c r="U1327" s="0" t="s">
        <v>41</v>
      </c>
      <c r="V1327" s="0" t="s">
        <v>41</v>
      </c>
      <c r="W1327" s="0" t="s">
        <v>40</v>
      </c>
      <c r="X1327" s="0" t="s">
        <v>40</v>
      </c>
      <c r="Y1327" s="0" t="s">
        <v>40</v>
      </c>
      <c r="Z1327" s="0" t="s">
        <v>40</v>
      </c>
      <c r="AA1327" s="0" t="s">
        <v>40</v>
      </c>
      <c r="AB1327" s="0" t="s">
        <v>40</v>
      </c>
      <c r="AC1327" s="0" t="s">
        <v>40</v>
      </c>
      <c r="AD1327" s="0" t="s">
        <v>40</v>
      </c>
      <c r="AG1327" s="0" t="n">
        <v>100</v>
      </c>
      <c r="AH1327" s="0" t="n">
        <v>0.8</v>
      </c>
      <c r="AK1327" s="0" t="s">
        <v>65</v>
      </c>
    </row>
    <row r="1328" customFormat="false" ht="12.8" hidden="false" customHeight="false" outlineLevel="0" collapsed="false">
      <c r="A1328" s="0" t="s">
        <v>868</v>
      </c>
      <c r="B1328" s="0" t="n">
        <v>2087</v>
      </c>
      <c r="C1328" s="0" t="s">
        <v>59</v>
      </c>
      <c r="D1328" s="0" t="s">
        <v>883</v>
      </c>
      <c r="H1328" s="0" t="n">
        <v>4.7428</v>
      </c>
      <c r="J1328" s="0" t="n">
        <v>0.857</v>
      </c>
      <c r="K1328" s="0" t="n">
        <v>0</v>
      </c>
      <c r="L1328" s="0" t="n">
        <v>45.4</v>
      </c>
      <c r="M1328" s="0" t="n">
        <v>27.4</v>
      </c>
      <c r="N1328" s="0" t="n">
        <v>18.5</v>
      </c>
      <c r="O1328" s="0" t="n">
        <v>11.3</v>
      </c>
      <c r="P1328" s="0" t="n">
        <v>8.4</v>
      </c>
      <c r="Q1328" s="0" t="n">
        <v>7.1</v>
      </c>
      <c r="R1328" s="0" t="s">
        <v>41</v>
      </c>
      <c r="S1328" s="0" t="s">
        <v>41</v>
      </c>
      <c r="T1328" s="0" t="s">
        <v>41</v>
      </c>
      <c r="U1328" s="0" t="s">
        <v>41</v>
      </c>
      <c r="V1328" s="0" t="s">
        <v>41</v>
      </c>
      <c r="W1328" s="0" t="s">
        <v>41</v>
      </c>
      <c r="X1328" s="0" t="s">
        <v>40</v>
      </c>
      <c r="Y1328" s="0" t="s">
        <v>40</v>
      </c>
      <c r="Z1328" s="0" t="s">
        <v>40</v>
      </c>
      <c r="AA1328" s="0" t="s">
        <v>40</v>
      </c>
      <c r="AB1328" s="0" t="s">
        <v>40</v>
      </c>
      <c r="AC1328" s="0" t="s">
        <v>40</v>
      </c>
      <c r="AD1328" s="0" t="s">
        <v>40</v>
      </c>
      <c r="AG1328" s="0" t="n">
        <v>100</v>
      </c>
      <c r="AH1328" s="0" t="n">
        <v>0.8</v>
      </c>
      <c r="AK1328" s="0" t="s">
        <v>65</v>
      </c>
    </row>
    <row r="1329" customFormat="false" ht="12.8" hidden="false" customHeight="false" outlineLevel="0" collapsed="false">
      <c r="A1329" s="0" t="s">
        <v>868</v>
      </c>
      <c r="B1329" s="0" t="n">
        <v>2087</v>
      </c>
      <c r="C1329" s="0" t="s">
        <v>59</v>
      </c>
      <c r="D1329" s="0" t="s">
        <v>884</v>
      </c>
      <c r="H1329" s="0" t="n">
        <v>2.9849</v>
      </c>
      <c r="I1329" s="0" t="n">
        <v>62.1</v>
      </c>
      <c r="J1329" s="0" t="n">
        <v>0</v>
      </c>
      <c r="K1329" s="0" t="n">
        <v>0</v>
      </c>
      <c r="L1329" s="0" t="n">
        <v>47</v>
      </c>
      <c r="M1329" s="0" t="n">
        <v>31.4</v>
      </c>
      <c r="N1329" s="0" t="n">
        <v>18.9</v>
      </c>
      <c r="O1329" s="0" t="n">
        <v>21.5</v>
      </c>
      <c r="P1329" s="0" t="n">
        <v>7.7</v>
      </c>
      <c r="Q1329" s="0" t="n">
        <v>1.9</v>
      </c>
      <c r="R1329" s="0" t="s">
        <v>61</v>
      </c>
      <c r="S1329" s="0" t="s">
        <v>61</v>
      </c>
      <c r="T1329" s="0" t="s">
        <v>61</v>
      </c>
      <c r="U1329" s="0" t="s">
        <v>61</v>
      </c>
      <c r="V1329" s="0" t="s">
        <v>40</v>
      </c>
      <c r="W1329" s="0" t="s">
        <v>40</v>
      </c>
      <c r="X1329" s="0" t="s">
        <v>40</v>
      </c>
      <c r="Y1329" s="0" t="s">
        <v>40</v>
      </c>
      <c r="Z1329" s="0" t="s">
        <v>40</v>
      </c>
      <c r="AA1329" s="0" t="s">
        <v>40</v>
      </c>
      <c r="AB1329" s="0" t="s">
        <v>40</v>
      </c>
      <c r="AC1329" s="0" t="s">
        <v>40</v>
      </c>
      <c r="AD1329" s="0" t="s">
        <v>40</v>
      </c>
      <c r="AG1329" s="0" t="n">
        <v>100</v>
      </c>
      <c r="AH1329" s="0" t="n">
        <v>0.8</v>
      </c>
      <c r="AK1329" s="0" t="s">
        <v>65</v>
      </c>
    </row>
    <row r="1330" customFormat="false" ht="12.8" hidden="false" customHeight="false" outlineLevel="0" collapsed="false">
      <c r="A1330" s="0" t="s">
        <v>868</v>
      </c>
      <c r="B1330" s="0" t="n">
        <v>2087</v>
      </c>
      <c r="C1330" s="0" t="s">
        <v>59</v>
      </c>
      <c r="D1330" s="0" t="s">
        <v>885</v>
      </c>
      <c r="E1330" s="0" t="n">
        <v>0.5</v>
      </c>
      <c r="F1330" s="0" t="n">
        <v>22</v>
      </c>
      <c r="I1330" s="0" t="n">
        <v>4.4206</v>
      </c>
      <c r="J1330" s="0" t="n">
        <v>0.2</v>
      </c>
      <c r="K1330" s="0" t="n">
        <v>5.1</v>
      </c>
      <c r="L1330" s="0" t="n">
        <v>54.7</v>
      </c>
      <c r="M1330" s="0" t="n">
        <v>32.2</v>
      </c>
      <c r="N1330" s="0" t="n">
        <v>25.3</v>
      </c>
      <c r="O1330" s="0" t="n">
        <v>17.8</v>
      </c>
      <c r="P1330" s="0" t="n">
        <v>5.9</v>
      </c>
      <c r="Q1330" s="0" t="n">
        <v>6.5</v>
      </c>
      <c r="R1330" s="0" t="s">
        <v>40</v>
      </c>
      <c r="S1330" s="0" t="s">
        <v>40</v>
      </c>
      <c r="T1330" s="0" t="s">
        <v>61</v>
      </c>
      <c r="U1330" s="0" t="s">
        <v>61</v>
      </c>
      <c r="V1330" s="0" t="s">
        <v>61</v>
      </c>
      <c r="W1330" s="0" t="s">
        <v>40</v>
      </c>
      <c r="X1330" s="0" t="s">
        <v>40</v>
      </c>
      <c r="Y1330" s="0" t="s">
        <v>40</v>
      </c>
      <c r="Z1330" s="0" t="s">
        <v>40</v>
      </c>
      <c r="AA1330" s="0" t="s">
        <v>40</v>
      </c>
      <c r="AB1330" s="0" t="s">
        <v>40</v>
      </c>
      <c r="AC1330" s="0" t="s">
        <v>40</v>
      </c>
      <c r="AD1330" s="0" t="s">
        <v>40</v>
      </c>
      <c r="AG1330" s="0" t="n">
        <v>100</v>
      </c>
      <c r="AH1330" s="0" t="n">
        <v>0.8</v>
      </c>
      <c r="AK1330" s="0" t="s">
        <v>65</v>
      </c>
    </row>
    <row r="1331" customFormat="false" ht="12.8" hidden="false" customHeight="false" outlineLevel="0" collapsed="false">
      <c r="A1331" s="0" t="s">
        <v>868</v>
      </c>
      <c r="B1331" s="0" t="n">
        <v>2087</v>
      </c>
      <c r="C1331" s="0" t="s">
        <v>59</v>
      </c>
      <c r="D1331" s="0" t="s">
        <v>886</v>
      </c>
      <c r="E1331" s="0" t="n">
        <v>0</v>
      </c>
      <c r="F1331" s="0" t="n">
        <v>19.2</v>
      </c>
      <c r="G1331" s="0" t="n">
        <v>20.8</v>
      </c>
      <c r="H1331" s="0" t="n">
        <v>45.6</v>
      </c>
      <c r="I1331" s="0" t="n">
        <v>38.5</v>
      </c>
      <c r="J1331" s="0" t="n">
        <v>0</v>
      </c>
      <c r="K1331" s="0" t="n">
        <v>0</v>
      </c>
      <c r="L1331" s="0" t="n">
        <v>41.4</v>
      </c>
      <c r="M1331" s="0" t="n">
        <v>26.6</v>
      </c>
      <c r="N1331" s="0" t="n">
        <v>16.5</v>
      </c>
      <c r="O1331" s="0" t="n">
        <v>17.9</v>
      </c>
      <c r="P1331" s="0" t="n">
        <v>6.4</v>
      </c>
      <c r="Q1331" s="0" t="n">
        <v>3.5</v>
      </c>
      <c r="R1331" s="0" t="s">
        <v>40</v>
      </c>
      <c r="S1331" s="0" t="s">
        <v>40</v>
      </c>
      <c r="T1331" s="0" t="s">
        <v>40</v>
      </c>
      <c r="U1331" s="0" t="s">
        <v>40</v>
      </c>
      <c r="V1331" s="0" t="s">
        <v>40</v>
      </c>
      <c r="W1331" s="0" t="s">
        <v>40</v>
      </c>
      <c r="X1331" s="0" t="s">
        <v>40</v>
      </c>
      <c r="Y1331" s="0" t="s">
        <v>40</v>
      </c>
      <c r="Z1331" s="0" t="s">
        <v>40</v>
      </c>
      <c r="AA1331" s="0" t="s">
        <v>40</v>
      </c>
      <c r="AB1331" s="0" t="s">
        <v>40</v>
      </c>
      <c r="AC1331" s="0" t="s">
        <v>40</v>
      </c>
      <c r="AD1331" s="0" t="s">
        <v>40</v>
      </c>
      <c r="AG1331" s="0" t="n">
        <v>100</v>
      </c>
      <c r="AH1331" s="0" t="n">
        <v>0.7</v>
      </c>
      <c r="AK1331" s="0" t="s">
        <v>65</v>
      </c>
    </row>
    <row r="1332" customFormat="false" ht="12.8" hidden="false" customHeight="false" outlineLevel="0" collapsed="false">
      <c r="A1332" s="0" t="s">
        <v>868</v>
      </c>
      <c r="B1332" s="0" t="n">
        <v>2087</v>
      </c>
      <c r="C1332" s="0" t="s">
        <v>38</v>
      </c>
      <c r="D1332" s="0" t="s">
        <v>887</v>
      </c>
      <c r="E1332" s="0" t="n">
        <v>0</v>
      </c>
      <c r="F1332" s="0" t="n">
        <v>6.7</v>
      </c>
      <c r="G1332" s="0" t="n">
        <v>8.6</v>
      </c>
      <c r="H1332" s="0" t="n">
        <v>30.1</v>
      </c>
      <c r="I1332" s="0" t="n">
        <v>0</v>
      </c>
      <c r="J1332" s="0" t="n">
        <v>0</v>
      </c>
      <c r="K1332" s="0" t="n">
        <v>1.1</v>
      </c>
      <c r="L1332" s="0" t="n">
        <v>23.2</v>
      </c>
      <c r="M1332" s="0" t="n">
        <v>5.1</v>
      </c>
      <c r="N1332" s="0" t="n">
        <v>7.6</v>
      </c>
      <c r="O1332" s="0" t="n">
        <v>9.9</v>
      </c>
      <c r="P1332" s="0" t="n">
        <v>3.1</v>
      </c>
      <c r="Q1332" s="0" t="n">
        <v>0.1</v>
      </c>
      <c r="R1332" s="0" t="s">
        <v>40</v>
      </c>
      <c r="S1332" s="0" t="s">
        <v>40</v>
      </c>
      <c r="T1332" s="0" t="s">
        <v>40</v>
      </c>
      <c r="U1332" s="0" t="s">
        <v>40</v>
      </c>
      <c r="V1332" s="0" t="s">
        <v>40</v>
      </c>
      <c r="W1332" s="0" t="s">
        <v>40</v>
      </c>
      <c r="X1332" s="0" t="s">
        <v>40</v>
      </c>
      <c r="Y1332" s="0" t="s">
        <v>40</v>
      </c>
      <c r="Z1332" s="0" t="s">
        <v>40</v>
      </c>
      <c r="AA1332" s="0" t="s">
        <v>40</v>
      </c>
      <c r="AB1332" s="0" t="s">
        <v>40</v>
      </c>
      <c r="AC1332" s="0" t="s">
        <v>40</v>
      </c>
      <c r="AD1332" s="0" t="s">
        <v>40</v>
      </c>
      <c r="AG1332" s="0" t="n">
        <v>50</v>
      </c>
      <c r="AH1332" s="0" t="n">
        <v>0.5</v>
      </c>
      <c r="AK1332" s="0" t="s">
        <v>46</v>
      </c>
    </row>
    <row r="1333" customFormat="false" ht="12.8" hidden="false" customHeight="false" outlineLevel="0" collapsed="false">
      <c r="A1333" s="0" t="s">
        <v>868</v>
      </c>
      <c r="B1333" s="0" t="n">
        <v>2087</v>
      </c>
      <c r="C1333" s="0" t="s">
        <v>38</v>
      </c>
      <c r="D1333" s="0" t="s">
        <v>888</v>
      </c>
      <c r="E1333" s="0" t="n">
        <v>0</v>
      </c>
      <c r="F1333" s="0" t="n">
        <v>9.8</v>
      </c>
      <c r="G1333" s="0" t="n">
        <v>13.7</v>
      </c>
      <c r="H1333" s="0" t="n">
        <v>28.3</v>
      </c>
      <c r="I1333" s="0" t="n">
        <v>4.5</v>
      </c>
      <c r="J1333" s="0" t="n">
        <v>0</v>
      </c>
      <c r="K1333" s="0" t="n">
        <v>5</v>
      </c>
      <c r="L1333" s="0" t="n">
        <v>39.8</v>
      </c>
      <c r="M1333" s="0" t="n">
        <v>0</v>
      </c>
      <c r="N1333" s="0" t="n">
        <v>2</v>
      </c>
      <c r="O1333" s="0" t="n">
        <v>9.7</v>
      </c>
      <c r="P1333" s="0" t="n">
        <v>0</v>
      </c>
      <c r="Q1333" s="0" t="n">
        <v>0</v>
      </c>
      <c r="R1333" s="0" t="s">
        <v>40</v>
      </c>
      <c r="S1333" s="0" t="s">
        <v>40</v>
      </c>
      <c r="T1333" s="0" t="s">
        <v>40</v>
      </c>
      <c r="U1333" s="0" t="s">
        <v>40</v>
      </c>
      <c r="V1333" s="0" t="s">
        <v>40</v>
      </c>
      <c r="W1333" s="0" t="s">
        <v>40</v>
      </c>
      <c r="X1333" s="0" t="s">
        <v>40</v>
      </c>
      <c r="Y1333" s="0" t="s">
        <v>40</v>
      </c>
      <c r="Z1333" s="0" t="s">
        <v>40</v>
      </c>
      <c r="AA1333" s="0" t="s">
        <v>40</v>
      </c>
      <c r="AB1333" s="0" t="s">
        <v>40</v>
      </c>
      <c r="AC1333" s="0" t="s">
        <v>40</v>
      </c>
      <c r="AD1333" s="0" t="s">
        <v>40</v>
      </c>
      <c r="AG1333" s="0" t="n">
        <v>50</v>
      </c>
      <c r="AH1333" s="0" t="n">
        <v>0.6</v>
      </c>
      <c r="AK1333" s="0" t="s">
        <v>46</v>
      </c>
    </row>
    <row r="1334" customFormat="false" ht="12.8" hidden="false" customHeight="false" outlineLevel="0" collapsed="false">
      <c r="A1334" s="0" t="s">
        <v>868</v>
      </c>
      <c r="B1334" s="0" t="n">
        <v>2087</v>
      </c>
      <c r="C1334" s="0" t="s">
        <v>38</v>
      </c>
      <c r="D1334" s="0" t="s">
        <v>889</v>
      </c>
      <c r="E1334" s="0" t="n">
        <v>0</v>
      </c>
      <c r="F1334" s="0" t="n">
        <v>7.7</v>
      </c>
      <c r="G1334" s="0" t="n">
        <v>15.2</v>
      </c>
      <c r="H1334" s="0" t="n">
        <v>34.7</v>
      </c>
      <c r="I1334" s="0" t="n">
        <v>4.5</v>
      </c>
      <c r="J1334" s="0" t="n">
        <v>0</v>
      </c>
      <c r="K1334" s="0" t="n">
        <v>0</v>
      </c>
      <c r="L1334" s="0" t="n">
        <v>41.9</v>
      </c>
      <c r="M1334" s="0" t="n">
        <v>0</v>
      </c>
      <c r="N1334" s="0" t="n">
        <v>1</v>
      </c>
      <c r="O1334" s="0" t="n">
        <v>0</v>
      </c>
      <c r="P1334" s="0" t="n">
        <v>0</v>
      </c>
      <c r="Q1334" s="0" t="n">
        <v>0</v>
      </c>
      <c r="R1334" s="0" t="s">
        <v>40</v>
      </c>
      <c r="S1334" s="0" t="s">
        <v>40</v>
      </c>
      <c r="T1334" s="0" t="s">
        <v>40</v>
      </c>
      <c r="U1334" s="0" t="s">
        <v>40</v>
      </c>
      <c r="V1334" s="0" t="s">
        <v>40</v>
      </c>
      <c r="W1334" s="0" t="s">
        <v>40</v>
      </c>
      <c r="X1334" s="0" t="s">
        <v>40</v>
      </c>
      <c r="Y1334" s="0" t="s">
        <v>40</v>
      </c>
      <c r="Z1334" s="0" t="s">
        <v>40</v>
      </c>
      <c r="AA1334" s="0" t="s">
        <v>40</v>
      </c>
      <c r="AB1334" s="0" t="s">
        <v>40</v>
      </c>
      <c r="AC1334" s="0" t="s">
        <v>40</v>
      </c>
      <c r="AD1334" s="0" t="s">
        <v>40</v>
      </c>
      <c r="AG1334" s="0" t="n">
        <v>50</v>
      </c>
      <c r="AH1334" s="0" t="n">
        <v>0.65</v>
      </c>
      <c r="AK1334" s="0" t="s">
        <v>46</v>
      </c>
    </row>
    <row r="1335" customFormat="false" ht="12.8" hidden="false" customHeight="false" outlineLevel="0" collapsed="false">
      <c r="A1335" s="0" t="s">
        <v>868</v>
      </c>
      <c r="B1335" s="0" t="n">
        <v>2087</v>
      </c>
      <c r="C1335" s="0" t="s">
        <v>38</v>
      </c>
      <c r="D1335" s="0" t="s">
        <v>890</v>
      </c>
      <c r="E1335" s="0" t="n">
        <v>0</v>
      </c>
      <c r="F1335" s="0" t="n">
        <v>8.9</v>
      </c>
      <c r="G1335" s="0" t="n">
        <v>12.9</v>
      </c>
      <c r="H1335" s="0" t="n">
        <v>24.3</v>
      </c>
      <c r="I1335" s="0" t="n">
        <v>6.3</v>
      </c>
      <c r="J1335" s="0" t="n">
        <v>0</v>
      </c>
      <c r="K1335" s="0" t="n">
        <v>0</v>
      </c>
      <c r="L1335" s="0" t="n">
        <v>32.6</v>
      </c>
      <c r="M1335" s="0" t="n">
        <v>7.5</v>
      </c>
      <c r="N1335" s="0" t="n">
        <v>7.2</v>
      </c>
      <c r="O1335" s="0" t="n">
        <v>7.4</v>
      </c>
      <c r="P1335" s="0" t="n">
        <v>0</v>
      </c>
      <c r="Q1335" s="0" t="n">
        <v>0</v>
      </c>
      <c r="R1335" s="0" t="s">
        <v>40</v>
      </c>
      <c r="S1335" s="0" t="s">
        <v>40</v>
      </c>
      <c r="T1335" s="0" t="s">
        <v>40</v>
      </c>
      <c r="U1335" s="0" t="s">
        <v>40</v>
      </c>
      <c r="V1335" s="0" t="s">
        <v>40</v>
      </c>
      <c r="W1335" s="0" t="s">
        <v>40</v>
      </c>
      <c r="X1335" s="0" t="s">
        <v>40</v>
      </c>
      <c r="Y1335" s="0" t="s">
        <v>40</v>
      </c>
      <c r="Z1335" s="0" t="s">
        <v>40</v>
      </c>
      <c r="AA1335" s="0" t="s">
        <v>40</v>
      </c>
      <c r="AB1335" s="0" t="s">
        <v>40</v>
      </c>
      <c r="AC1335" s="0" t="s">
        <v>40</v>
      </c>
      <c r="AD1335" s="0" t="s">
        <v>40</v>
      </c>
      <c r="AG1335" s="0" t="n">
        <v>50</v>
      </c>
      <c r="AH1335" s="0" t="n">
        <v>0.55</v>
      </c>
      <c r="AK1335" s="0" t="s">
        <v>46</v>
      </c>
    </row>
    <row r="1336" customFormat="false" ht="12.8" hidden="false" customHeight="false" outlineLevel="0" collapsed="false">
      <c r="A1336" s="0" t="s">
        <v>868</v>
      </c>
      <c r="B1336" s="0" t="n">
        <v>2087</v>
      </c>
      <c r="C1336" s="0" t="s">
        <v>38</v>
      </c>
      <c r="D1336" s="0" t="s">
        <v>891</v>
      </c>
      <c r="E1336" s="0" t="n">
        <v>0</v>
      </c>
      <c r="F1336" s="0" t="n">
        <v>7.5</v>
      </c>
      <c r="G1336" s="0" t="n">
        <v>12.8</v>
      </c>
      <c r="H1336" s="0" t="n">
        <v>33.1</v>
      </c>
      <c r="I1336" s="0" t="n">
        <v>1.2</v>
      </c>
      <c r="J1336" s="0" t="n">
        <v>0</v>
      </c>
      <c r="K1336" s="0" t="n">
        <v>4.4</v>
      </c>
      <c r="L1336" s="0" t="n">
        <v>37.3</v>
      </c>
      <c r="M1336" s="0" t="n">
        <v>0</v>
      </c>
      <c r="N1336" s="0" t="n">
        <v>1.8</v>
      </c>
      <c r="O1336" s="0" t="n">
        <v>3.4</v>
      </c>
      <c r="P1336" s="0" t="n">
        <v>0</v>
      </c>
      <c r="Q1336" s="0" t="n">
        <v>0</v>
      </c>
      <c r="R1336" s="0" t="s">
        <v>40</v>
      </c>
      <c r="S1336" s="0" t="s">
        <v>40</v>
      </c>
      <c r="T1336" s="0" t="s">
        <v>40</v>
      </c>
      <c r="U1336" s="0" t="s">
        <v>40</v>
      </c>
      <c r="V1336" s="0" t="s">
        <v>40</v>
      </c>
      <c r="W1336" s="0" t="s">
        <v>40</v>
      </c>
      <c r="X1336" s="0" t="s">
        <v>40</v>
      </c>
      <c r="Y1336" s="0" t="s">
        <v>40</v>
      </c>
      <c r="Z1336" s="0" t="s">
        <v>40</v>
      </c>
      <c r="AA1336" s="0" t="s">
        <v>40</v>
      </c>
      <c r="AB1336" s="0" t="s">
        <v>40</v>
      </c>
      <c r="AC1336" s="0" t="s">
        <v>40</v>
      </c>
      <c r="AD1336" s="0" t="s">
        <v>40</v>
      </c>
      <c r="AG1336" s="0" t="n">
        <v>50</v>
      </c>
      <c r="AH1336" s="0" t="n">
        <v>0.6</v>
      </c>
      <c r="AK1336" s="0" t="s">
        <v>46</v>
      </c>
    </row>
    <row r="1337" customFormat="false" ht="12.8" hidden="false" customHeight="false" outlineLevel="0" collapsed="false">
      <c r="A1337" s="0" t="s">
        <v>868</v>
      </c>
      <c r="B1337" s="0" t="s">
        <v>781</v>
      </c>
      <c r="C1337" s="0" t="s">
        <v>213</v>
      </c>
      <c r="D1337" s="0" t="s">
        <v>892</v>
      </c>
      <c r="H1337" s="0" t="n">
        <v>2.2459</v>
      </c>
      <c r="U1337" s="0" t="s">
        <v>61</v>
      </c>
    </row>
    <row r="1338" customFormat="false" ht="12.8" hidden="false" customHeight="false" outlineLevel="0" collapsed="false">
      <c r="A1338" s="0" t="s">
        <v>868</v>
      </c>
      <c r="B1338" s="0" t="s">
        <v>781</v>
      </c>
      <c r="C1338" s="0" t="s">
        <v>213</v>
      </c>
      <c r="D1338" s="0" t="s">
        <v>626</v>
      </c>
      <c r="J1338" s="0" t="n">
        <v>0</v>
      </c>
      <c r="K1338" s="0" t="n">
        <v>40</v>
      </c>
      <c r="L1338" s="0" t="n">
        <v>50</v>
      </c>
      <c r="M1338" s="0" t="n">
        <v>30</v>
      </c>
      <c r="N1338" s="0" t="n">
        <v>20</v>
      </c>
      <c r="W1338" s="0" t="s">
        <v>40</v>
      </c>
      <c r="X1338" s="0" t="s">
        <v>40</v>
      </c>
      <c r="Y1338" s="0" t="s">
        <v>40</v>
      </c>
      <c r="Z1338" s="0" t="s">
        <v>40</v>
      </c>
      <c r="AA1338" s="0" t="s">
        <v>40</v>
      </c>
      <c r="AK1338" s="0" t="s">
        <v>115</v>
      </c>
    </row>
    <row r="1339" customFormat="false" ht="12.8" hidden="false" customHeight="false" outlineLevel="0" collapsed="false">
      <c r="A1339" s="0" t="s">
        <v>868</v>
      </c>
      <c r="B1339" s="0" t="s">
        <v>781</v>
      </c>
      <c r="C1339" s="0" t="s">
        <v>213</v>
      </c>
      <c r="D1339" s="0" t="s">
        <v>893</v>
      </c>
      <c r="E1339" s="0" t="n">
        <v>0.6</v>
      </c>
      <c r="F1339" s="0" t="n">
        <v>14.7</v>
      </c>
      <c r="G1339" s="0" t="n">
        <v>17.8</v>
      </c>
      <c r="H1339" s="0" t="n">
        <v>40.6</v>
      </c>
      <c r="O1339" s="0" t="n">
        <v>0</v>
      </c>
      <c r="P1339" s="0" t="n">
        <v>11.1</v>
      </c>
      <c r="Q1339" s="0" t="n">
        <v>5.7</v>
      </c>
      <c r="R1339" s="0" t="s">
        <v>40</v>
      </c>
      <c r="S1339" s="0" t="s">
        <v>40</v>
      </c>
      <c r="T1339" s="0" t="s">
        <v>40</v>
      </c>
      <c r="U1339" s="0" t="s">
        <v>40</v>
      </c>
      <c r="AB1339" s="0" t="s">
        <v>40</v>
      </c>
      <c r="AC1339" s="0" t="s">
        <v>40</v>
      </c>
      <c r="AD1339" s="0" t="s">
        <v>40</v>
      </c>
      <c r="AK1339" s="0" t="s">
        <v>72</v>
      </c>
    </row>
    <row r="1340" customFormat="false" ht="12.8" hidden="false" customHeight="false" outlineLevel="0" collapsed="false">
      <c r="A1340" s="0" t="s">
        <v>868</v>
      </c>
      <c r="B1340" s="0" t="s">
        <v>781</v>
      </c>
      <c r="C1340" s="0" t="s">
        <v>99</v>
      </c>
      <c r="D1340" s="0" t="s">
        <v>894</v>
      </c>
      <c r="J1340" s="0" t="n">
        <v>60</v>
      </c>
      <c r="W1340" s="0" t="s">
        <v>101</v>
      </c>
    </row>
    <row r="1341" customFormat="false" ht="12.8" hidden="false" customHeight="false" outlineLevel="0" collapsed="false">
      <c r="A1341" s="0" t="s">
        <v>868</v>
      </c>
      <c r="B1341" s="0" t="s">
        <v>781</v>
      </c>
      <c r="C1341" s="0" t="s">
        <v>384</v>
      </c>
      <c r="D1341" s="0" t="s">
        <v>895</v>
      </c>
      <c r="H1341" s="0" t="n">
        <v>8</v>
      </c>
      <c r="U1341" s="0" t="s">
        <v>61</v>
      </c>
    </row>
    <row r="1342" customFormat="false" ht="12.8" hidden="false" customHeight="false" outlineLevel="0" collapsed="false">
      <c r="A1342" s="0" t="s">
        <v>868</v>
      </c>
      <c r="B1342" s="0" t="s">
        <v>781</v>
      </c>
      <c r="C1342" s="0" t="s">
        <v>384</v>
      </c>
      <c r="D1342" s="0" t="s">
        <v>208</v>
      </c>
      <c r="H1342" s="0" t="n">
        <v>4.5</v>
      </c>
      <c r="I1342" s="0" t="n">
        <v>4.5</v>
      </c>
      <c r="U1342" s="0" t="s">
        <v>61</v>
      </c>
      <c r="V1342" s="0" t="s">
        <v>78</v>
      </c>
    </row>
    <row r="1343" customFormat="false" ht="12.8" hidden="false" customHeight="false" outlineLevel="0" collapsed="false">
      <c r="A1343" s="0" t="s">
        <v>868</v>
      </c>
      <c r="B1343" s="0" t="s">
        <v>781</v>
      </c>
      <c r="C1343" s="0" t="s">
        <v>213</v>
      </c>
      <c r="D1343" s="0" t="s">
        <v>896</v>
      </c>
      <c r="H1343" s="0" t="n">
        <v>3.1604</v>
      </c>
      <c r="U1343" s="0" t="s">
        <v>61</v>
      </c>
    </row>
    <row r="1344" customFormat="false" ht="12.8" hidden="false" customHeight="false" outlineLevel="0" collapsed="false">
      <c r="A1344" s="0" t="s">
        <v>868</v>
      </c>
      <c r="B1344" s="0" t="s">
        <v>781</v>
      </c>
      <c r="C1344" s="0" t="s">
        <v>59</v>
      </c>
      <c r="D1344" s="0" t="s">
        <v>869</v>
      </c>
      <c r="H1344" s="0" t="n">
        <v>2.2459</v>
      </c>
      <c r="J1344" s="0" t="n">
        <v>3.2418</v>
      </c>
      <c r="R1344" s="0" t="s">
        <v>41</v>
      </c>
      <c r="S1344" s="0" t="s">
        <v>41</v>
      </c>
      <c r="T1344" s="0" t="s">
        <v>41</v>
      </c>
      <c r="U1344" s="0" t="s">
        <v>61</v>
      </c>
      <c r="V1344" s="0" t="s">
        <v>41</v>
      </c>
      <c r="W1344" s="0" t="s">
        <v>41</v>
      </c>
      <c r="X1344" s="0" t="s">
        <v>41</v>
      </c>
      <c r="Y1344" s="0" t="s">
        <v>41</v>
      </c>
      <c r="Z1344" s="0" t="s">
        <v>41</v>
      </c>
      <c r="AA1344" s="0" t="s">
        <v>41</v>
      </c>
      <c r="AB1344" s="0" t="s">
        <v>41</v>
      </c>
      <c r="AC1344" s="0" t="s">
        <v>41</v>
      </c>
      <c r="AD1344" s="0" t="s">
        <v>41</v>
      </c>
      <c r="AG1344" s="0" t="n">
        <v>200</v>
      </c>
      <c r="AH1344" s="0" t="n">
        <v>0.8</v>
      </c>
      <c r="AK1344" s="0" t="s">
        <v>72</v>
      </c>
    </row>
    <row r="1345" customFormat="false" ht="12.8" hidden="false" customHeight="false" outlineLevel="0" collapsed="false">
      <c r="A1345" s="0" t="s">
        <v>868</v>
      </c>
      <c r="B1345" s="0" t="s">
        <v>781</v>
      </c>
      <c r="C1345" s="0" t="s">
        <v>59</v>
      </c>
      <c r="D1345" s="0" t="s">
        <v>870</v>
      </c>
      <c r="H1345" s="0" t="n">
        <v>2.3314</v>
      </c>
      <c r="J1345" s="0" t="n">
        <v>2.3767</v>
      </c>
      <c r="R1345" s="0" t="s">
        <v>41</v>
      </c>
      <c r="S1345" s="0" t="s">
        <v>41</v>
      </c>
      <c r="T1345" s="0" t="s">
        <v>41</v>
      </c>
      <c r="U1345" s="0" t="s">
        <v>61</v>
      </c>
      <c r="V1345" s="0" t="s">
        <v>41</v>
      </c>
      <c r="W1345" s="0" t="s">
        <v>41</v>
      </c>
      <c r="X1345" s="0" t="s">
        <v>41</v>
      </c>
      <c r="Y1345" s="0" t="s">
        <v>41</v>
      </c>
      <c r="Z1345" s="0" t="s">
        <v>41</v>
      </c>
      <c r="AA1345" s="0" t="s">
        <v>41</v>
      </c>
      <c r="AB1345" s="0" t="s">
        <v>41</v>
      </c>
      <c r="AC1345" s="0" t="s">
        <v>41</v>
      </c>
      <c r="AD1345" s="0" t="s">
        <v>41</v>
      </c>
      <c r="AG1345" s="0" t="n">
        <v>100</v>
      </c>
      <c r="AH1345" s="0" t="n">
        <v>0.8</v>
      </c>
      <c r="AK1345" s="0" t="s">
        <v>72</v>
      </c>
    </row>
    <row r="1346" customFormat="false" ht="12.8" hidden="false" customHeight="false" outlineLevel="0" collapsed="false">
      <c r="A1346" s="0" t="s">
        <v>868</v>
      </c>
      <c r="B1346" s="0" t="s">
        <v>781</v>
      </c>
      <c r="C1346" s="0" t="s">
        <v>59</v>
      </c>
      <c r="D1346" s="0" t="s">
        <v>871</v>
      </c>
      <c r="E1346" s="0" t="n">
        <v>0.6</v>
      </c>
      <c r="F1346" s="0" t="n">
        <v>14.7</v>
      </c>
      <c r="G1346" s="0" t="n">
        <v>17.8</v>
      </c>
      <c r="H1346" s="0" t="n">
        <v>40.6</v>
      </c>
      <c r="I1346" s="0" t="n">
        <v>63.9</v>
      </c>
      <c r="J1346" s="0" t="n">
        <v>64.1</v>
      </c>
      <c r="K1346" s="0" t="n">
        <v>19.8</v>
      </c>
      <c r="L1346" s="0" t="n">
        <v>0</v>
      </c>
      <c r="M1346" s="0" t="n">
        <v>0</v>
      </c>
      <c r="N1346" s="0" t="n">
        <v>11.1</v>
      </c>
      <c r="O1346" s="0" t="n">
        <v>18.3</v>
      </c>
      <c r="P1346" s="0" t="n">
        <v>10</v>
      </c>
      <c r="Q1346" s="0" t="n">
        <v>5.7</v>
      </c>
      <c r="R1346" s="0" t="s">
        <v>40</v>
      </c>
      <c r="S1346" s="0" t="s">
        <v>40</v>
      </c>
      <c r="T1346" s="0" t="s">
        <v>40</v>
      </c>
      <c r="U1346" s="0" t="s">
        <v>40</v>
      </c>
      <c r="V1346" s="0" t="s">
        <v>40</v>
      </c>
      <c r="W1346" s="0" t="s">
        <v>40</v>
      </c>
      <c r="X1346" s="0" t="s">
        <v>40</v>
      </c>
      <c r="Y1346" s="0" t="s">
        <v>40</v>
      </c>
      <c r="Z1346" s="0" t="s">
        <v>40</v>
      </c>
      <c r="AA1346" s="0" t="s">
        <v>40</v>
      </c>
      <c r="AB1346" s="0" t="s">
        <v>40</v>
      </c>
      <c r="AC1346" s="0" t="s">
        <v>40</v>
      </c>
      <c r="AD1346" s="0" t="s">
        <v>40</v>
      </c>
      <c r="AG1346" s="0" t="n">
        <v>200</v>
      </c>
      <c r="AH1346" s="0" t="n">
        <v>0.8</v>
      </c>
      <c r="AK1346" s="0" t="s">
        <v>72</v>
      </c>
    </row>
    <row r="1347" customFormat="false" ht="12.8" hidden="false" customHeight="false" outlineLevel="0" collapsed="false">
      <c r="A1347" s="0" t="s">
        <v>868</v>
      </c>
      <c r="B1347" s="0" t="s">
        <v>781</v>
      </c>
      <c r="C1347" s="0" t="s">
        <v>59</v>
      </c>
      <c r="D1347" s="0" t="s">
        <v>872</v>
      </c>
      <c r="E1347" s="0" t="n">
        <v>2.5</v>
      </c>
      <c r="F1347" s="0" t="n">
        <v>7.9</v>
      </c>
      <c r="G1347" s="0" t="n">
        <v>17.1</v>
      </c>
      <c r="H1347" s="0" t="n">
        <v>48.2</v>
      </c>
      <c r="I1347" s="0" t="n">
        <v>60.3</v>
      </c>
      <c r="J1347" s="0" t="n">
        <v>41.6</v>
      </c>
      <c r="K1347" s="0" t="n">
        <v>0</v>
      </c>
      <c r="L1347" s="0" t="n">
        <v>0</v>
      </c>
      <c r="M1347" s="0" t="n">
        <v>0</v>
      </c>
      <c r="N1347" s="0" t="n">
        <v>0</v>
      </c>
      <c r="O1347" s="0" t="n">
        <v>30.7</v>
      </c>
      <c r="P1347" s="0" t="n">
        <v>30.2</v>
      </c>
      <c r="Q1347" s="0" t="n">
        <v>2</v>
      </c>
      <c r="R1347" s="0" t="s">
        <v>40</v>
      </c>
      <c r="S1347" s="0" t="s">
        <v>40</v>
      </c>
      <c r="T1347" s="0" t="s">
        <v>40</v>
      </c>
      <c r="U1347" s="0" t="s">
        <v>40</v>
      </c>
      <c r="V1347" s="0" t="s">
        <v>40</v>
      </c>
      <c r="W1347" s="0" t="s">
        <v>40</v>
      </c>
      <c r="X1347" s="0" t="s">
        <v>40</v>
      </c>
      <c r="Y1347" s="0" t="s">
        <v>40</v>
      </c>
      <c r="Z1347" s="0" t="s">
        <v>40</v>
      </c>
      <c r="AA1347" s="0" t="s">
        <v>40</v>
      </c>
      <c r="AB1347" s="0" t="s">
        <v>40</v>
      </c>
      <c r="AC1347" s="0" t="s">
        <v>40</v>
      </c>
      <c r="AD1347" s="0" t="s">
        <v>40</v>
      </c>
      <c r="AG1347" s="0" t="n">
        <v>100</v>
      </c>
      <c r="AH1347" s="0" t="n">
        <v>0.8</v>
      </c>
      <c r="AK1347" s="0" t="s">
        <v>72</v>
      </c>
    </row>
    <row r="1348" customFormat="false" ht="12.8" hidden="false" customHeight="false" outlineLevel="0" collapsed="false">
      <c r="A1348" s="0" t="s">
        <v>868</v>
      </c>
      <c r="B1348" s="0" t="s">
        <v>781</v>
      </c>
      <c r="C1348" s="0" t="s">
        <v>59</v>
      </c>
      <c r="D1348" s="0" t="s">
        <v>873</v>
      </c>
      <c r="E1348" s="0" t="n">
        <v>3.1</v>
      </c>
      <c r="F1348" s="0" t="n">
        <v>20.4</v>
      </c>
      <c r="G1348" s="0" t="n">
        <v>40.9</v>
      </c>
      <c r="H1348" s="0" t="n">
        <v>69.7</v>
      </c>
      <c r="J1348" s="0" t="n">
        <v>2.6127</v>
      </c>
      <c r="K1348" s="0" t="n">
        <v>5.2</v>
      </c>
      <c r="L1348" s="0" t="n">
        <v>0</v>
      </c>
      <c r="M1348" s="0" t="n">
        <v>0</v>
      </c>
      <c r="N1348" s="0" t="n">
        <v>12.4</v>
      </c>
      <c r="O1348" s="0" t="n">
        <v>27.5</v>
      </c>
      <c r="P1348" s="0" t="n">
        <v>6.8</v>
      </c>
      <c r="Q1348" s="0" t="n">
        <v>3.8</v>
      </c>
      <c r="R1348" s="0" t="s">
        <v>40</v>
      </c>
      <c r="S1348" s="0" t="s">
        <v>40</v>
      </c>
      <c r="T1348" s="0" t="s">
        <v>40</v>
      </c>
      <c r="U1348" s="0" t="s">
        <v>40</v>
      </c>
      <c r="V1348" s="0" t="s">
        <v>41</v>
      </c>
      <c r="W1348" s="0" t="s">
        <v>41</v>
      </c>
      <c r="X1348" s="0" t="s">
        <v>40</v>
      </c>
      <c r="Y1348" s="0" t="s">
        <v>40</v>
      </c>
      <c r="Z1348" s="0" t="s">
        <v>40</v>
      </c>
      <c r="AA1348" s="0" t="s">
        <v>40</v>
      </c>
      <c r="AB1348" s="0" t="s">
        <v>40</v>
      </c>
      <c r="AC1348" s="0" t="s">
        <v>40</v>
      </c>
      <c r="AD1348" s="0" t="s">
        <v>40</v>
      </c>
      <c r="AG1348" s="0" t="n">
        <v>100</v>
      </c>
      <c r="AH1348" s="0" t="n">
        <v>0.8</v>
      </c>
      <c r="AK1348" s="0" t="s">
        <v>65</v>
      </c>
    </row>
    <row r="1349" customFormat="false" ht="12.8" hidden="false" customHeight="false" outlineLevel="0" collapsed="false">
      <c r="A1349" s="0" t="s">
        <v>868</v>
      </c>
      <c r="B1349" s="0" t="s">
        <v>781</v>
      </c>
      <c r="C1349" s="0" t="s">
        <v>59</v>
      </c>
      <c r="D1349" s="0" t="s">
        <v>874</v>
      </c>
      <c r="E1349" s="0" t="n">
        <v>3.2</v>
      </c>
      <c r="F1349" s="0" t="n">
        <v>18.1</v>
      </c>
      <c r="G1349" s="0" t="n">
        <v>21.7</v>
      </c>
      <c r="H1349" s="0" t="n">
        <v>47.8</v>
      </c>
      <c r="I1349" s="0" t="n">
        <v>53.8</v>
      </c>
      <c r="J1349" s="0" t="n">
        <v>44.8</v>
      </c>
      <c r="K1349" s="0" t="n">
        <v>0</v>
      </c>
      <c r="L1349" s="0" t="n">
        <v>0</v>
      </c>
      <c r="M1349" s="0" t="n">
        <v>0</v>
      </c>
      <c r="N1349" s="0" t="n">
        <v>20</v>
      </c>
      <c r="O1349" s="0" t="n">
        <v>24.1</v>
      </c>
      <c r="P1349" s="0" t="n">
        <v>12.5</v>
      </c>
      <c r="Q1349" s="0" t="n">
        <v>2.9</v>
      </c>
      <c r="R1349" s="0" t="s">
        <v>40</v>
      </c>
      <c r="S1349" s="0" t="s">
        <v>40</v>
      </c>
      <c r="T1349" s="0" t="s">
        <v>40</v>
      </c>
      <c r="U1349" s="0" t="s">
        <v>40</v>
      </c>
      <c r="V1349" s="0" t="s">
        <v>40</v>
      </c>
      <c r="W1349" s="0" t="s">
        <v>40</v>
      </c>
      <c r="X1349" s="0" t="s">
        <v>40</v>
      </c>
      <c r="Y1349" s="0" t="s">
        <v>40</v>
      </c>
      <c r="Z1349" s="0" t="s">
        <v>40</v>
      </c>
      <c r="AA1349" s="0" t="s">
        <v>40</v>
      </c>
      <c r="AB1349" s="0" t="s">
        <v>40</v>
      </c>
      <c r="AC1349" s="0" t="s">
        <v>40</v>
      </c>
      <c r="AD1349" s="0" t="s">
        <v>40</v>
      </c>
      <c r="AG1349" s="0" t="n">
        <v>100</v>
      </c>
      <c r="AH1349" s="0" t="n">
        <v>0.8</v>
      </c>
      <c r="AK1349" s="0" t="s">
        <v>72</v>
      </c>
    </row>
    <row r="1350" customFormat="false" ht="12.8" hidden="false" customHeight="false" outlineLevel="0" collapsed="false">
      <c r="A1350" s="0" t="s">
        <v>868</v>
      </c>
      <c r="B1350" s="0" t="s">
        <v>781</v>
      </c>
      <c r="C1350" s="0" t="s">
        <v>59</v>
      </c>
      <c r="D1350" s="0" t="s">
        <v>875</v>
      </c>
      <c r="H1350" s="0" t="n">
        <v>3.2256</v>
      </c>
      <c r="J1350" s="0" t="n">
        <v>3.0242</v>
      </c>
      <c r="P1350" s="0" t="n">
        <v>1.0336</v>
      </c>
      <c r="Q1350" s="0" t="n">
        <v>9.2</v>
      </c>
      <c r="R1350" s="0" t="s">
        <v>41</v>
      </c>
      <c r="S1350" s="0" t="s">
        <v>41</v>
      </c>
      <c r="T1350" s="0" t="s">
        <v>41</v>
      </c>
      <c r="U1350" s="0" t="s">
        <v>61</v>
      </c>
      <c r="V1350" s="0" t="s">
        <v>41</v>
      </c>
      <c r="W1350" s="0" t="s">
        <v>41</v>
      </c>
      <c r="X1350" s="0" t="s">
        <v>41</v>
      </c>
      <c r="Y1350" s="0" t="s">
        <v>41</v>
      </c>
      <c r="Z1350" s="0" t="s">
        <v>41</v>
      </c>
      <c r="AA1350" s="0" t="s">
        <v>41</v>
      </c>
      <c r="AB1350" s="0" t="s">
        <v>41</v>
      </c>
      <c r="AG1350" s="0" t="n">
        <v>100</v>
      </c>
      <c r="AH1350" s="0" t="n">
        <v>0.8</v>
      </c>
      <c r="AK1350" s="0" t="s">
        <v>65</v>
      </c>
    </row>
    <row r="1351" customFormat="false" ht="12.8" hidden="false" customHeight="false" outlineLevel="0" collapsed="false">
      <c r="A1351" s="0" t="s">
        <v>868</v>
      </c>
      <c r="B1351" s="0" t="s">
        <v>781</v>
      </c>
      <c r="C1351" s="0" t="s">
        <v>59</v>
      </c>
      <c r="D1351" s="0" t="s">
        <v>876</v>
      </c>
      <c r="H1351" s="0" t="n">
        <v>3.1604</v>
      </c>
      <c r="J1351" s="0" t="n">
        <v>4.0681</v>
      </c>
      <c r="R1351" s="0" t="s">
        <v>41</v>
      </c>
      <c r="S1351" s="0" t="s">
        <v>41</v>
      </c>
      <c r="T1351" s="0" t="s">
        <v>41</v>
      </c>
      <c r="U1351" s="0" t="s">
        <v>61</v>
      </c>
      <c r="V1351" s="0" t="s">
        <v>41</v>
      </c>
      <c r="W1351" s="0" t="s">
        <v>41</v>
      </c>
      <c r="X1351" s="0" t="s">
        <v>41</v>
      </c>
      <c r="Y1351" s="0" t="s">
        <v>41</v>
      </c>
      <c r="Z1351" s="0" t="s">
        <v>41</v>
      </c>
      <c r="AA1351" s="0" t="s">
        <v>41</v>
      </c>
      <c r="AB1351" s="0" t="s">
        <v>41</v>
      </c>
      <c r="AC1351" s="0" t="s">
        <v>41</v>
      </c>
      <c r="AD1351" s="0" t="s">
        <v>41</v>
      </c>
      <c r="AG1351" s="0" t="n">
        <v>200</v>
      </c>
      <c r="AH1351" s="0" t="n">
        <v>0.8</v>
      </c>
      <c r="AK1351" s="0" t="s">
        <v>65</v>
      </c>
    </row>
    <row r="1352" customFormat="false" ht="12.8" hidden="false" customHeight="false" outlineLevel="0" collapsed="false">
      <c r="A1352" s="0" t="s">
        <v>868</v>
      </c>
      <c r="B1352" s="0" t="s">
        <v>781</v>
      </c>
      <c r="C1352" s="0" t="s">
        <v>59</v>
      </c>
      <c r="D1352" s="0" t="s">
        <v>877</v>
      </c>
      <c r="H1352" s="0" t="n">
        <v>4.0151</v>
      </c>
      <c r="J1352" s="0" t="n">
        <v>2.319</v>
      </c>
      <c r="K1352" s="0" t="n">
        <v>0.8</v>
      </c>
      <c r="L1352" s="0" t="n">
        <v>0</v>
      </c>
      <c r="M1352" s="0" t="n">
        <v>0</v>
      </c>
      <c r="N1352" s="0" t="n">
        <v>22.4</v>
      </c>
      <c r="O1352" s="0" t="n">
        <v>8.3</v>
      </c>
      <c r="P1352" s="0" t="n">
        <v>14.2</v>
      </c>
      <c r="Q1352" s="0" t="n">
        <v>6.5</v>
      </c>
      <c r="R1352" s="0" t="s">
        <v>41</v>
      </c>
      <c r="S1352" s="0" t="s">
        <v>41</v>
      </c>
      <c r="T1352" s="0" t="s">
        <v>41</v>
      </c>
      <c r="U1352" s="0" t="s">
        <v>61</v>
      </c>
      <c r="V1352" s="0" t="s">
        <v>41</v>
      </c>
      <c r="W1352" s="0" t="s">
        <v>41</v>
      </c>
      <c r="X1352" s="0" t="s">
        <v>40</v>
      </c>
      <c r="Y1352" s="0" t="s">
        <v>40</v>
      </c>
      <c r="Z1352" s="0" t="s">
        <v>40</v>
      </c>
      <c r="AA1352" s="0" t="s">
        <v>40</v>
      </c>
      <c r="AB1352" s="0" t="s">
        <v>40</v>
      </c>
      <c r="AC1352" s="0" t="s">
        <v>40</v>
      </c>
      <c r="AD1352" s="0" t="s">
        <v>40</v>
      </c>
      <c r="AG1352" s="0" t="n">
        <v>100</v>
      </c>
      <c r="AH1352" s="0" t="n">
        <v>0.8</v>
      </c>
      <c r="AK1352" s="0" t="s">
        <v>65</v>
      </c>
    </row>
    <row r="1353" customFormat="false" ht="12.8" hidden="false" customHeight="false" outlineLevel="0" collapsed="false">
      <c r="A1353" s="0" t="s">
        <v>868</v>
      </c>
      <c r="B1353" s="0" t="s">
        <v>781</v>
      </c>
      <c r="C1353" s="0" t="s">
        <v>59</v>
      </c>
      <c r="D1353" s="0" t="s">
        <v>878</v>
      </c>
      <c r="E1353" s="0" t="n">
        <v>1.9</v>
      </c>
      <c r="F1353" s="0" t="n">
        <v>14.6</v>
      </c>
      <c r="G1353" s="0" t="n">
        <v>34.3</v>
      </c>
      <c r="H1353" s="0" t="n">
        <v>50.2</v>
      </c>
      <c r="I1353" s="0" t="n">
        <v>50.6</v>
      </c>
      <c r="J1353" s="0" t="n">
        <v>43.8</v>
      </c>
      <c r="K1353" s="0" t="n">
        <v>0</v>
      </c>
      <c r="L1353" s="0" t="n">
        <v>0</v>
      </c>
      <c r="M1353" s="0" t="n">
        <v>0</v>
      </c>
      <c r="N1353" s="0" t="n">
        <v>17.7</v>
      </c>
      <c r="O1353" s="0" t="n">
        <v>13.1</v>
      </c>
      <c r="P1353" s="0" t="n">
        <v>10.8</v>
      </c>
      <c r="Q1353" s="0" t="n">
        <v>0.6</v>
      </c>
      <c r="R1353" s="0" t="s">
        <v>40</v>
      </c>
      <c r="S1353" s="0" t="s">
        <v>40</v>
      </c>
      <c r="T1353" s="0" t="s">
        <v>40</v>
      </c>
      <c r="U1353" s="0" t="s">
        <v>40</v>
      </c>
      <c r="V1353" s="0" t="s">
        <v>40</v>
      </c>
      <c r="W1353" s="0" t="s">
        <v>40</v>
      </c>
      <c r="X1353" s="0" t="s">
        <v>40</v>
      </c>
      <c r="Y1353" s="0" t="s">
        <v>40</v>
      </c>
      <c r="Z1353" s="0" t="s">
        <v>40</v>
      </c>
      <c r="AA1353" s="0" t="s">
        <v>40</v>
      </c>
      <c r="AB1353" s="0" t="s">
        <v>40</v>
      </c>
      <c r="AC1353" s="0" t="s">
        <v>40</v>
      </c>
      <c r="AD1353" s="0" t="s">
        <v>40</v>
      </c>
      <c r="AG1353" s="0" t="n">
        <v>100</v>
      </c>
      <c r="AH1353" s="0" t="n">
        <v>0.8</v>
      </c>
      <c r="AK1353" s="0" t="s">
        <v>65</v>
      </c>
    </row>
    <row r="1354" customFormat="false" ht="12.8" hidden="false" customHeight="false" outlineLevel="0" collapsed="false">
      <c r="A1354" s="0" t="s">
        <v>868</v>
      </c>
      <c r="B1354" s="0" t="s">
        <v>781</v>
      </c>
      <c r="C1354" s="0" t="s">
        <v>59</v>
      </c>
      <c r="D1354" s="0" t="s">
        <v>879</v>
      </c>
      <c r="I1354" s="0" t="n">
        <v>6.3272</v>
      </c>
      <c r="K1354" s="0" t="n">
        <v>3.0875</v>
      </c>
      <c r="R1354" s="0" t="s">
        <v>78</v>
      </c>
      <c r="S1354" s="0" t="s">
        <v>78</v>
      </c>
      <c r="T1354" s="0" t="s">
        <v>78</v>
      </c>
      <c r="U1354" s="0" t="s">
        <v>78</v>
      </c>
      <c r="V1354" s="0" t="s">
        <v>78</v>
      </c>
      <c r="W1354" s="0" t="s">
        <v>78</v>
      </c>
      <c r="X1354" s="0" t="s">
        <v>78</v>
      </c>
      <c r="Y1354" s="0" t="s">
        <v>78</v>
      </c>
      <c r="Z1354" s="0" t="s">
        <v>78</v>
      </c>
      <c r="AA1354" s="0" t="s">
        <v>78</v>
      </c>
      <c r="AB1354" s="0" t="s">
        <v>78</v>
      </c>
      <c r="AC1354" s="0" t="s">
        <v>78</v>
      </c>
      <c r="AD1354" s="0" t="s">
        <v>78</v>
      </c>
      <c r="AG1354" s="0" t="n">
        <v>200</v>
      </c>
      <c r="AH1354" s="0" t="n">
        <v>0.8</v>
      </c>
      <c r="AK1354" s="0" t="s">
        <v>81</v>
      </c>
    </row>
    <row r="1355" customFormat="false" ht="12.8" hidden="false" customHeight="false" outlineLevel="0" collapsed="false">
      <c r="A1355" s="0" t="s">
        <v>868</v>
      </c>
      <c r="B1355" s="0" t="s">
        <v>781</v>
      </c>
      <c r="C1355" s="0" t="s">
        <v>59</v>
      </c>
      <c r="D1355" s="0" t="s">
        <v>880</v>
      </c>
      <c r="I1355" s="0" t="n">
        <v>5.9894</v>
      </c>
      <c r="J1355" s="0" t="n">
        <v>4.8013</v>
      </c>
      <c r="R1355" s="0" t="s">
        <v>180</v>
      </c>
      <c r="S1355" s="0" t="s">
        <v>180</v>
      </c>
      <c r="T1355" s="0" t="s">
        <v>180</v>
      </c>
      <c r="U1355" s="0" t="s">
        <v>180</v>
      </c>
      <c r="V1355" s="0" t="s">
        <v>180</v>
      </c>
      <c r="W1355" s="0" t="s">
        <v>78</v>
      </c>
      <c r="X1355" s="0" t="s">
        <v>78</v>
      </c>
      <c r="Y1355" s="0" t="s">
        <v>78</v>
      </c>
      <c r="Z1355" s="0" t="s">
        <v>78</v>
      </c>
      <c r="AA1355" s="0" t="s">
        <v>78</v>
      </c>
      <c r="AB1355" s="0" t="s">
        <v>78</v>
      </c>
      <c r="AC1355" s="0" t="s">
        <v>78</v>
      </c>
      <c r="AD1355" s="0" t="s">
        <v>78</v>
      </c>
      <c r="AG1355" s="0" t="n">
        <v>200</v>
      </c>
      <c r="AH1355" s="0" t="n">
        <v>0.8</v>
      </c>
      <c r="AK1355" s="0" t="s">
        <v>81</v>
      </c>
    </row>
    <row r="1356" customFormat="false" ht="12.8" hidden="false" customHeight="false" outlineLevel="0" collapsed="false">
      <c r="A1356" s="0" t="s">
        <v>868</v>
      </c>
      <c r="B1356" s="0" t="s">
        <v>781</v>
      </c>
      <c r="C1356" s="0" t="s">
        <v>59</v>
      </c>
      <c r="D1356" s="0" t="s">
        <v>881</v>
      </c>
      <c r="I1356" s="0" t="n">
        <v>6.5822</v>
      </c>
      <c r="K1356" s="0" t="n">
        <v>1.1949</v>
      </c>
      <c r="L1356" s="0" t="n">
        <v>0</v>
      </c>
      <c r="M1356" s="0" t="n">
        <v>0</v>
      </c>
      <c r="N1356" s="0" t="n">
        <v>14.5</v>
      </c>
      <c r="O1356" s="0" t="n">
        <v>22.7</v>
      </c>
      <c r="P1356" s="0" t="n">
        <v>8</v>
      </c>
      <c r="Q1356" s="0" t="n">
        <v>4.1</v>
      </c>
      <c r="R1356" s="0" t="s">
        <v>41</v>
      </c>
      <c r="S1356" s="0" t="s">
        <v>41</v>
      </c>
      <c r="T1356" s="0" t="s">
        <v>41</v>
      </c>
      <c r="U1356" s="0" t="s">
        <v>41</v>
      </c>
      <c r="V1356" s="0" t="s">
        <v>41</v>
      </c>
      <c r="W1356" s="0" t="s">
        <v>41</v>
      </c>
      <c r="X1356" s="0" t="s">
        <v>41</v>
      </c>
      <c r="Y1356" s="0" t="s">
        <v>40</v>
      </c>
      <c r="Z1356" s="0" t="s">
        <v>40</v>
      </c>
      <c r="AA1356" s="0" t="s">
        <v>40</v>
      </c>
      <c r="AB1356" s="0" t="s">
        <v>40</v>
      </c>
      <c r="AC1356" s="0" t="s">
        <v>40</v>
      </c>
      <c r="AD1356" s="0" t="s">
        <v>40</v>
      </c>
      <c r="AG1356" s="0" t="n">
        <v>100</v>
      </c>
      <c r="AH1356" s="0" t="n">
        <v>0.8</v>
      </c>
      <c r="AK1356" s="0" t="s">
        <v>65</v>
      </c>
    </row>
    <row r="1357" customFormat="false" ht="12.8" hidden="false" customHeight="false" outlineLevel="0" collapsed="false">
      <c r="A1357" s="0" t="s">
        <v>868</v>
      </c>
      <c r="B1357" s="0" t="s">
        <v>781</v>
      </c>
      <c r="C1357" s="0" t="s">
        <v>59</v>
      </c>
      <c r="D1357" s="0" t="s">
        <v>882</v>
      </c>
      <c r="I1357" s="0" t="n">
        <v>6.3646</v>
      </c>
      <c r="J1357" s="0" t="n">
        <v>46.1</v>
      </c>
      <c r="K1357" s="0" t="n">
        <v>0</v>
      </c>
      <c r="L1357" s="0" t="n">
        <v>0</v>
      </c>
      <c r="M1357" s="0" t="n">
        <v>0</v>
      </c>
      <c r="N1357" s="0" t="n">
        <v>10.1</v>
      </c>
      <c r="O1357" s="0" t="n">
        <v>22.6</v>
      </c>
      <c r="P1357" s="0" t="n">
        <v>8</v>
      </c>
      <c r="Q1357" s="0" t="n">
        <v>4.1</v>
      </c>
      <c r="R1357" s="0" t="s">
        <v>41</v>
      </c>
      <c r="S1357" s="0" t="s">
        <v>41</v>
      </c>
      <c r="T1357" s="0" t="s">
        <v>41</v>
      </c>
      <c r="U1357" s="0" t="s">
        <v>41</v>
      </c>
      <c r="V1357" s="0" t="s">
        <v>41</v>
      </c>
      <c r="W1357" s="0" t="s">
        <v>40</v>
      </c>
      <c r="X1357" s="0" t="s">
        <v>40</v>
      </c>
      <c r="Y1357" s="0" t="s">
        <v>40</v>
      </c>
      <c r="Z1357" s="0" t="s">
        <v>40</v>
      </c>
      <c r="AA1357" s="0" t="s">
        <v>40</v>
      </c>
      <c r="AB1357" s="0" t="s">
        <v>40</v>
      </c>
      <c r="AC1357" s="0" t="s">
        <v>40</v>
      </c>
      <c r="AD1357" s="0" t="s">
        <v>40</v>
      </c>
      <c r="AG1357" s="0" t="n">
        <v>100</v>
      </c>
      <c r="AH1357" s="0" t="n">
        <v>0.8</v>
      </c>
      <c r="AK1357" s="0" t="s">
        <v>65</v>
      </c>
    </row>
    <row r="1358" customFormat="false" ht="12.8" hidden="false" customHeight="false" outlineLevel="0" collapsed="false">
      <c r="A1358" s="0" t="s">
        <v>868</v>
      </c>
      <c r="B1358" s="0" t="s">
        <v>781</v>
      </c>
      <c r="C1358" s="0" t="s">
        <v>59</v>
      </c>
      <c r="D1358" s="0" t="s">
        <v>883</v>
      </c>
      <c r="I1358" s="0" t="n">
        <v>5.0363</v>
      </c>
      <c r="J1358" s="0" t="n">
        <v>2.2704</v>
      </c>
      <c r="K1358" s="0" t="n">
        <v>0</v>
      </c>
      <c r="L1358" s="0" t="n">
        <v>0</v>
      </c>
      <c r="M1358" s="0" t="n">
        <v>0</v>
      </c>
      <c r="N1358" s="0" t="n">
        <v>14</v>
      </c>
      <c r="O1358" s="0" t="n">
        <v>26.2</v>
      </c>
      <c r="P1358" s="0" t="n">
        <v>11.2</v>
      </c>
      <c r="Q1358" s="0" t="n">
        <v>5.4</v>
      </c>
      <c r="R1358" s="0" t="s">
        <v>41</v>
      </c>
      <c r="S1358" s="0" t="s">
        <v>41</v>
      </c>
      <c r="T1358" s="0" t="s">
        <v>41</v>
      </c>
      <c r="U1358" s="0" t="s">
        <v>41</v>
      </c>
      <c r="V1358" s="0" t="s">
        <v>41</v>
      </c>
      <c r="W1358" s="0" t="s">
        <v>41</v>
      </c>
      <c r="X1358" s="0" t="s">
        <v>40</v>
      </c>
      <c r="Y1358" s="0" t="s">
        <v>40</v>
      </c>
      <c r="Z1358" s="0" t="s">
        <v>40</v>
      </c>
      <c r="AA1358" s="0" t="s">
        <v>40</v>
      </c>
      <c r="AB1358" s="0" t="s">
        <v>40</v>
      </c>
      <c r="AC1358" s="0" t="s">
        <v>40</v>
      </c>
      <c r="AD1358" s="0" t="s">
        <v>40</v>
      </c>
      <c r="AG1358" s="0" t="n">
        <v>100</v>
      </c>
      <c r="AH1358" s="0" t="n">
        <v>0.8</v>
      </c>
      <c r="AK1358" s="0" t="s">
        <v>65</v>
      </c>
    </row>
    <row r="1359" customFormat="false" ht="12.8" hidden="false" customHeight="false" outlineLevel="0" collapsed="false">
      <c r="A1359" s="0" t="s">
        <v>868</v>
      </c>
      <c r="B1359" s="0" t="s">
        <v>781</v>
      </c>
      <c r="C1359" s="0" t="s">
        <v>59</v>
      </c>
      <c r="D1359" s="0" t="s">
        <v>884</v>
      </c>
      <c r="H1359" s="0" t="n">
        <v>3.8946</v>
      </c>
      <c r="I1359" s="0" t="n">
        <v>35.5</v>
      </c>
      <c r="J1359" s="0" t="n">
        <v>56.9</v>
      </c>
      <c r="K1359" s="0" t="n">
        <v>0</v>
      </c>
      <c r="L1359" s="0" t="n">
        <v>0</v>
      </c>
      <c r="M1359" s="0" t="n">
        <v>0</v>
      </c>
      <c r="N1359" s="0" t="n">
        <v>16.6</v>
      </c>
      <c r="O1359" s="0" t="n">
        <v>28.2</v>
      </c>
      <c r="P1359" s="0" t="n">
        <v>12</v>
      </c>
      <c r="Q1359" s="0" t="n">
        <v>2.8</v>
      </c>
      <c r="R1359" s="0" t="s">
        <v>61</v>
      </c>
      <c r="S1359" s="0" t="s">
        <v>61</v>
      </c>
      <c r="T1359" s="0" t="s">
        <v>61</v>
      </c>
      <c r="U1359" s="0" t="s">
        <v>61</v>
      </c>
      <c r="V1359" s="0" t="s">
        <v>40</v>
      </c>
      <c r="W1359" s="0" t="s">
        <v>40</v>
      </c>
      <c r="X1359" s="0" t="s">
        <v>40</v>
      </c>
      <c r="Y1359" s="0" t="s">
        <v>40</v>
      </c>
      <c r="Z1359" s="0" t="s">
        <v>40</v>
      </c>
      <c r="AA1359" s="0" t="s">
        <v>40</v>
      </c>
      <c r="AB1359" s="0" t="s">
        <v>40</v>
      </c>
      <c r="AC1359" s="0" t="s">
        <v>40</v>
      </c>
      <c r="AD1359" s="0" t="s">
        <v>40</v>
      </c>
      <c r="AG1359" s="0" t="n">
        <v>100</v>
      </c>
      <c r="AH1359" s="0" t="n">
        <v>0.8</v>
      </c>
      <c r="AK1359" s="0" t="s">
        <v>65</v>
      </c>
    </row>
    <row r="1360" customFormat="false" ht="12.8" hidden="false" customHeight="false" outlineLevel="0" collapsed="false">
      <c r="A1360" s="0" t="s">
        <v>868</v>
      </c>
      <c r="B1360" s="0" t="s">
        <v>781</v>
      </c>
      <c r="C1360" s="0" t="s">
        <v>59</v>
      </c>
      <c r="D1360" s="0" t="s">
        <v>885</v>
      </c>
      <c r="E1360" s="0" t="n">
        <v>2.2</v>
      </c>
      <c r="F1360" s="0" t="n">
        <v>15.3</v>
      </c>
      <c r="G1360" s="0" t="n">
        <v>35</v>
      </c>
      <c r="I1360" s="0" t="n">
        <v>4.4658</v>
      </c>
      <c r="J1360" s="0" t="n">
        <v>32.4</v>
      </c>
      <c r="K1360" s="0" t="n">
        <v>0</v>
      </c>
      <c r="L1360" s="0" t="n">
        <v>0</v>
      </c>
      <c r="M1360" s="0" t="n">
        <v>0</v>
      </c>
      <c r="N1360" s="0" t="n">
        <v>17.9</v>
      </c>
      <c r="O1360" s="0" t="n">
        <v>25.8</v>
      </c>
      <c r="P1360" s="0" t="n">
        <v>10.5</v>
      </c>
      <c r="Q1360" s="0" t="n">
        <v>5</v>
      </c>
      <c r="R1360" s="0" t="s">
        <v>40</v>
      </c>
      <c r="S1360" s="0" t="s">
        <v>40</v>
      </c>
      <c r="T1360" s="0" t="s">
        <v>40</v>
      </c>
      <c r="U1360" s="0" t="s">
        <v>61</v>
      </c>
      <c r="V1360" s="0" t="s">
        <v>61</v>
      </c>
      <c r="W1360" s="0" t="s">
        <v>40</v>
      </c>
      <c r="X1360" s="0" t="s">
        <v>40</v>
      </c>
      <c r="Y1360" s="0" t="s">
        <v>40</v>
      </c>
      <c r="Z1360" s="0" t="s">
        <v>40</v>
      </c>
      <c r="AA1360" s="0" t="s">
        <v>40</v>
      </c>
      <c r="AB1360" s="0" t="s">
        <v>40</v>
      </c>
      <c r="AC1360" s="0" t="s">
        <v>40</v>
      </c>
      <c r="AD1360" s="0" t="s">
        <v>40</v>
      </c>
      <c r="AG1360" s="0" t="n">
        <v>100</v>
      </c>
      <c r="AH1360" s="0" t="n">
        <v>0.8</v>
      </c>
      <c r="AK1360" s="0" t="s">
        <v>65</v>
      </c>
    </row>
    <row r="1361" customFormat="false" ht="12.8" hidden="false" customHeight="false" outlineLevel="0" collapsed="false">
      <c r="A1361" s="0" t="s">
        <v>868</v>
      </c>
      <c r="B1361" s="0" t="s">
        <v>781</v>
      </c>
      <c r="C1361" s="0" t="s">
        <v>59</v>
      </c>
      <c r="D1361" s="0" t="s">
        <v>886</v>
      </c>
      <c r="E1361" s="0" t="n">
        <v>1.4</v>
      </c>
      <c r="F1361" s="0" t="n">
        <v>12.8</v>
      </c>
      <c r="G1361" s="0" t="n">
        <v>30.8</v>
      </c>
      <c r="H1361" s="0" t="n">
        <v>38.8</v>
      </c>
      <c r="I1361" s="0" t="n">
        <v>42.6</v>
      </c>
      <c r="J1361" s="0" t="n">
        <v>41.6</v>
      </c>
      <c r="K1361" s="0" t="n">
        <v>0</v>
      </c>
      <c r="L1361" s="0" t="n">
        <v>0</v>
      </c>
      <c r="M1361" s="0" t="n">
        <v>0</v>
      </c>
      <c r="N1361" s="0" t="n">
        <v>15.6</v>
      </c>
      <c r="O1361" s="0" t="n">
        <v>20.5</v>
      </c>
      <c r="P1361" s="0" t="n">
        <v>11</v>
      </c>
      <c r="Q1361" s="0" t="n">
        <v>5.4</v>
      </c>
      <c r="R1361" s="0" t="s">
        <v>40</v>
      </c>
      <c r="S1361" s="0" t="s">
        <v>40</v>
      </c>
      <c r="T1361" s="0" t="s">
        <v>40</v>
      </c>
      <c r="U1361" s="0" t="s">
        <v>40</v>
      </c>
      <c r="V1361" s="0" t="s">
        <v>40</v>
      </c>
      <c r="W1361" s="0" t="s">
        <v>40</v>
      </c>
      <c r="X1361" s="0" t="s">
        <v>40</v>
      </c>
      <c r="Y1361" s="0" t="s">
        <v>40</v>
      </c>
      <c r="Z1361" s="0" t="s">
        <v>40</v>
      </c>
      <c r="AA1361" s="0" t="s">
        <v>40</v>
      </c>
      <c r="AB1361" s="0" t="s">
        <v>40</v>
      </c>
      <c r="AC1361" s="0" t="s">
        <v>40</v>
      </c>
      <c r="AD1361" s="0" t="s">
        <v>40</v>
      </c>
      <c r="AG1361" s="0" t="n">
        <v>100</v>
      </c>
      <c r="AH1361" s="0" t="n">
        <v>0.7</v>
      </c>
      <c r="AK1361" s="0" t="s">
        <v>65</v>
      </c>
    </row>
    <row r="1362" customFormat="false" ht="12.8" hidden="false" customHeight="false" outlineLevel="0" collapsed="false">
      <c r="A1362" s="0" t="s">
        <v>868</v>
      </c>
      <c r="B1362" s="0" t="s">
        <v>781</v>
      </c>
      <c r="C1362" s="0" t="s">
        <v>38</v>
      </c>
      <c r="D1362" s="0" t="s">
        <v>887</v>
      </c>
      <c r="E1362" s="0" t="n">
        <v>0</v>
      </c>
      <c r="F1362" s="0" t="n">
        <v>6.2</v>
      </c>
      <c r="G1362" s="0" t="n">
        <v>7.8</v>
      </c>
      <c r="H1362" s="0" t="n">
        <v>28</v>
      </c>
      <c r="I1362" s="0" t="n">
        <v>10.1</v>
      </c>
      <c r="J1362" s="0" t="n">
        <v>19.9</v>
      </c>
      <c r="K1362" s="0" t="n">
        <v>0</v>
      </c>
      <c r="L1362" s="0" t="n">
        <v>0</v>
      </c>
      <c r="M1362" s="0" t="n">
        <v>0</v>
      </c>
      <c r="N1362" s="0" t="n">
        <v>9.7</v>
      </c>
      <c r="O1362" s="0" t="n">
        <v>7.3</v>
      </c>
      <c r="P1362" s="0" t="n">
        <v>5</v>
      </c>
      <c r="Q1362" s="0" t="n">
        <v>2.5</v>
      </c>
      <c r="R1362" s="0" t="s">
        <v>40</v>
      </c>
      <c r="S1362" s="0" t="s">
        <v>40</v>
      </c>
      <c r="T1362" s="0" t="s">
        <v>40</v>
      </c>
      <c r="U1362" s="0" t="s">
        <v>40</v>
      </c>
      <c r="V1362" s="0" t="s">
        <v>40</v>
      </c>
      <c r="W1362" s="0" t="s">
        <v>40</v>
      </c>
      <c r="X1362" s="0" t="s">
        <v>40</v>
      </c>
      <c r="Y1362" s="0" t="s">
        <v>40</v>
      </c>
      <c r="Z1362" s="0" t="s">
        <v>40</v>
      </c>
      <c r="AA1362" s="0" t="s">
        <v>40</v>
      </c>
      <c r="AB1362" s="0" t="s">
        <v>40</v>
      </c>
      <c r="AC1362" s="0" t="s">
        <v>40</v>
      </c>
      <c r="AD1362" s="0" t="s">
        <v>40</v>
      </c>
      <c r="AG1362" s="0" t="n">
        <v>50</v>
      </c>
      <c r="AH1362" s="0" t="n">
        <v>0.5</v>
      </c>
      <c r="AK1362" s="0" t="s">
        <v>46</v>
      </c>
    </row>
    <row r="1363" customFormat="false" ht="12.8" hidden="false" customHeight="false" outlineLevel="0" collapsed="false">
      <c r="A1363" s="0" t="s">
        <v>868</v>
      </c>
      <c r="B1363" s="0" t="s">
        <v>781</v>
      </c>
      <c r="C1363" s="0" t="s">
        <v>38</v>
      </c>
      <c r="D1363" s="0" t="s">
        <v>888</v>
      </c>
      <c r="E1363" s="0" t="n">
        <v>0</v>
      </c>
      <c r="F1363" s="0" t="n">
        <v>8.6</v>
      </c>
      <c r="G1363" s="0" t="n">
        <v>21.5</v>
      </c>
      <c r="H1363" s="0" t="n">
        <v>26.4</v>
      </c>
      <c r="I1363" s="0" t="n">
        <v>19.4</v>
      </c>
      <c r="J1363" s="0" t="n">
        <v>11.6</v>
      </c>
      <c r="K1363" s="0" t="n">
        <v>0</v>
      </c>
      <c r="L1363" s="0" t="n">
        <v>0</v>
      </c>
      <c r="M1363" s="0" t="n">
        <v>0</v>
      </c>
      <c r="N1363" s="0" t="n">
        <v>13.6</v>
      </c>
      <c r="O1363" s="0" t="n">
        <v>14</v>
      </c>
      <c r="P1363" s="0" t="n">
        <v>10.4</v>
      </c>
      <c r="Q1363" s="0" t="n">
        <v>5.9</v>
      </c>
      <c r="R1363" s="0" t="s">
        <v>40</v>
      </c>
      <c r="S1363" s="0" t="s">
        <v>40</v>
      </c>
      <c r="T1363" s="0" t="s">
        <v>40</v>
      </c>
      <c r="U1363" s="0" t="s">
        <v>40</v>
      </c>
      <c r="V1363" s="0" t="s">
        <v>40</v>
      </c>
      <c r="W1363" s="0" t="s">
        <v>40</v>
      </c>
      <c r="X1363" s="0" t="s">
        <v>40</v>
      </c>
      <c r="Y1363" s="0" t="s">
        <v>40</v>
      </c>
      <c r="Z1363" s="0" t="s">
        <v>40</v>
      </c>
      <c r="AA1363" s="0" t="s">
        <v>40</v>
      </c>
      <c r="AB1363" s="0" t="s">
        <v>40</v>
      </c>
      <c r="AC1363" s="0" t="s">
        <v>40</v>
      </c>
      <c r="AD1363" s="0" t="s">
        <v>40</v>
      </c>
      <c r="AG1363" s="0" t="n">
        <v>50</v>
      </c>
      <c r="AH1363" s="0" t="n">
        <v>0.6</v>
      </c>
      <c r="AK1363" s="0" t="s">
        <v>46</v>
      </c>
    </row>
    <row r="1364" customFormat="false" ht="12.8" hidden="false" customHeight="false" outlineLevel="0" collapsed="false">
      <c r="A1364" s="0" t="s">
        <v>868</v>
      </c>
      <c r="B1364" s="0" t="s">
        <v>781</v>
      </c>
      <c r="C1364" s="0" t="s">
        <v>38</v>
      </c>
      <c r="D1364" s="0" t="s">
        <v>889</v>
      </c>
      <c r="E1364" s="0" t="n">
        <v>0</v>
      </c>
      <c r="F1364" s="0" t="n">
        <v>10.4</v>
      </c>
      <c r="G1364" s="0" t="n">
        <v>12.6</v>
      </c>
      <c r="H1364" s="0" t="n">
        <v>36.7</v>
      </c>
      <c r="I1364" s="0" t="n">
        <v>17.8</v>
      </c>
      <c r="J1364" s="0" t="n">
        <v>12.4</v>
      </c>
      <c r="K1364" s="0" t="n">
        <v>0</v>
      </c>
      <c r="L1364" s="0" t="n">
        <v>0</v>
      </c>
      <c r="M1364" s="0" t="n">
        <v>0</v>
      </c>
      <c r="N1364" s="0" t="n">
        <v>10.3</v>
      </c>
      <c r="O1364" s="0" t="n">
        <v>32.4</v>
      </c>
      <c r="P1364" s="0" t="n">
        <v>18.3</v>
      </c>
      <c r="Q1364" s="0" t="n">
        <v>0</v>
      </c>
      <c r="R1364" s="0" t="s">
        <v>40</v>
      </c>
      <c r="S1364" s="0" t="s">
        <v>40</v>
      </c>
      <c r="T1364" s="0" t="s">
        <v>40</v>
      </c>
      <c r="U1364" s="0" t="s">
        <v>40</v>
      </c>
      <c r="V1364" s="0" t="s">
        <v>40</v>
      </c>
      <c r="W1364" s="0" t="s">
        <v>40</v>
      </c>
      <c r="X1364" s="0" t="s">
        <v>40</v>
      </c>
      <c r="Y1364" s="0" t="s">
        <v>40</v>
      </c>
      <c r="Z1364" s="0" t="s">
        <v>40</v>
      </c>
      <c r="AA1364" s="0" t="s">
        <v>40</v>
      </c>
      <c r="AB1364" s="0" t="s">
        <v>40</v>
      </c>
      <c r="AC1364" s="0" t="s">
        <v>40</v>
      </c>
      <c r="AD1364" s="0" t="s">
        <v>40</v>
      </c>
      <c r="AG1364" s="0" t="n">
        <v>50</v>
      </c>
      <c r="AH1364" s="0" t="n">
        <v>0.65</v>
      </c>
      <c r="AK1364" s="0" t="s">
        <v>46</v>
      </c>
    </row>
    <row r="1365" customFormat="false" ht="12.8" hidden="false" customHeight="false" outlineLevel="0" collapsed="false">
      <c r="A1365" s="0" t="s">
        <v>868</v>
      </c>
      <c r="B1365" s="0" t="s">
        <v>781</v>
      </c>
      <c r="C1365" s="0" t="s">
        <v>38</v>
      </c>
      <c r="D1365" s="0" t="s">
        <v>890</v>
      </c>
      <c r="E1365" s="0" t="n">
        <v>0</v>
      </c>
      <c r="F1365" s="0" t="n">
        <v>7.6</v>
      </c>
      <c r="G1365" s="0" t="n">
        <v>19</v>
      </c>
      <c r="H1365" s="0" t="n">
        <v>24.3</v>
      </c>
      <c r="I1365" s="0" t="n">
        <v>19.2</v>
      </c>
      <c r="J1365" s="0" t="n">
        <v>8.1</v>
      </c>
      <c r="K1365" s="0" t="n">
        <v>0</v>
      </c>
      <c r="L1365" s="0" t="n">
        <v>0</v>
      </c>
      <c r="M1365" s="0" t="n">
        <v>0</v>
      </c>
      <c r="N1365" s="0" t="n">
        <v>11.7</v>
      </c>
      <c r="O1365" s="0" t="n">
        <v>17.8</v>
      </c>
      <c r="P1365" s="0" t="n">
        <v>9.8</v>
      </c>
      <c r="Q1365" s="0" t="n">
        <v>5.5</v>
      </c>
      <c r="R1365" s="0" t="s">
        <v>40</v>
      </c>
      <c r="S1365" s="0" t="s">
        <v>40</v>
      </c>
      <c r="T1365" s="0" t="s">
        <v>40</v>
      </c>
      <c r="U1365" s="0" t="s">
        <v>40</v>
      </c>
      <c r="V1365" s="0" t="s">
        <v>40</v>
      </c>
      <c r="W1365" s="0" t="s">
        <v>40</v>
      </c>
      <c r="X1365" s="0" t="s">
        <v>40</v>
      </c>
      <c r="Y1365" s="0" t="s">
        <v>40</v>
      </c>
      <c r="Z1365" s="0" t="s">
        <v>40</v>
      </c>
      <c r="AA1365" s="0" t="s">
        <v>40</v>
      </c>
      <c r="AB1365" s="0" t="s">
        <v>40</v>
      </c>
      <c r="AC1365" s="0" t="s">
        <v>40</v>
      </c>
      <c r="AD1365" s="0" t="s">
        <v>40</v>
      </c>
      <c r="AG1365" s="0" t="n">
        <v>50</v>
      </c>
      <c r="AH1365" s="0" t="n">
        <v>0.55</v>
      </c>
      <c r="AK1365" s="0" t="s">
        <v>46</v>
      </c>
    </row>
    <row r="1366" customFormat="false" ht="12.8" hidden="false" customHeight="false" outlineLevel="0" collapsed="false">
      <c r="A1366" s="0" t="s">
        <v>868</v>
      </c>
      <c r="B1366" s="0" t="s">
        <v>781</v>
      </c>
      <c r="C1366" s="0" t="s">
        <v>38</v>
      </c>
      <c r="D1366" s="0" t="s">
        <v>891</v>
      </c>
      <c r="E1366" s="0" t="n">
        <v>0</v>
      </c>
      <c r="F1366" s="0" t="n">
        <v>8.9</v>
      </c>
      <c r="G1366" s="0" t="n">
        <v>10.9</v>
      </c>
      <c r="H1366" s="0" t="n">
        <v>35.7</v>
      </c>
      <c r="I1366" s="0" t="n">
        <v>19.3</v>
      </c>
      <c r="J1366" s="0" t="n">
        <v>18.7</v>
      </c>
      <c r="K1366" s="0" t="n">
        <v>0</v>
      </c>
      <c r="L1366" s="0" t="n">
        <v>0</v>
      </c>
      <c r="M1366" s="0" t="n">
        <v>0</v>
      </c>
      <c r="N1366" s="0" t="n">
        <v>11</v>
      </c>
      <c r="O1366" s="0" t="n">
        <v>6.1</v>
      </c>
      <c r="P1366" s="0" t="n">
        <v>4</v>
      </c>
      <c r="Q1366" s="0" t="n">
        <v>1.8</v>
      </c>
      <c r="R1366" s="0" t="s">
        <v>40</v>
      </c>
      <c r="S1366" s="0" t="s">
        <v>40</v>
      </c>
      <c r="T1366" s="0" t="s">
        <v>40</v>
      </c>
      <c r="U1366" s="0" t="s">
        <v>40</v>
      </c>
      <c r="V1366" s="0" t="s">
        <v>40</v>
      </c>
      <c r="W1366" s="0" t="s">
        <v>40</v>
      </c>
      <c r="X1366" s="0" t="s">
        <v>40</v>
      </c>
      <c r="Y1366" s="0" t="s">
        <v>40</v>
      </c>
      <c r="Z1366" s="0" t="s">
        <v>40</v>
      </c>
      <c r="AA1366" s="0" t="s">
        <v>40</v>
      </c>
      <c r="AB1366" s="0" t="s">
        <v>40</v>
      </c>
      <c r="AC1366" s="0" t="s">
        <v>40</v>
      </c>
      <c r="AD1366" s="0" t="s">
        <v>40</v>
      </c>
      <c r="AG1366" s="0" t="n">
        <v>50</v>
      </c>
      <c r="AH1366" s="0" t="n">
        <v>0.6</v>
      </c>
      <c r="AK1366" s="0" t="s">
        <v>46</v>
      </c>
    </row>
    <row r="1367" customFormat="false" ht="12.8" hidden="false" customHeight="false" outlineLevel="0" collapsed="false">
      <c r="A1367" s="0" t="s">
        <v>868</v>
      </c>
      <c r="B1367" s="0" t="s">
        <v>743</v>
      </c>
      <c r="C1367" s="0" t="s">
        <v>384</v>
      </c>
      <c r="D1367" s="0" t="s">
        <v>654</v>
      </c>
      <c r="N1367" s="0" t="n">
        <v>15</v>
      </c>
      <c r="V1367" s="0" t="s">
        <v>107</v>
      </c>
      <c r="W1367" s="0" t="s">
        <v>107</v>
      </c>
      <c r="X1367" s="0" t="s">
        <v>107</v>
      </c>
      <c r="Y1367" s="0" t="s">
        <v>107</v>
      </c>
      <c r="Z1367" s="0" t="s">
        <v>107</v>
      </c>
      <c r="AA1367" s="0" t="s">
        <v>107</v>
      </c>
    </row>
    <row r="1368" customFormat="false" ht="12.8" hidden="false" customHeight="false" outlineLevel="0" collapsed="false">
      <c r="A1368" s="0" t="s">
        <v>868</v>
      </c>
      <c r="B1368" s="0" t="s">
        <v>743</v>
      </c>
      <c r="C1368" s="0" t="s">
        <v>384</v>
      </c>
      <c r="D1368" s="0" t="s">
        <v>655</v>
      </c>
      <c r="N1368" s="0" t="n">
        <v>12</v>
      </c>
      <c r="V1368" s="0" t="s">
        <v>107</v>
      </c>
      <c r="W1368" s="0" t="s">
        <v>107</v>
      </c>
      <c r="X1368" s="0" t="s">
        <v>107</v>
      </c>
      <c r="Y1368" s="0" t="s">
        <v>107</v>
      </c>
      <c r="Z1368" s="0" t="s">
        <v>107</v>
      </c>
      <c r="AA1368" s="0" t="s">
        <v>107</v>
      </c>
    </row>
    <row r="1369" customFormat="false" ht="12.8" hidden="false" customHeight="false" outlineLevel="0" collapsed="false">
      <c r="A1369" s="0" t="s">
        <v>868</v>
      </c>
      <c r="B1369" s="0" t="s">
        <v>743</v>
      </c>
      <c r="C1369" s="0" t="s">
        <v>213</v>
      </c>
      <c r="D1369" s="0" t="s">
        <v>892</v>
      </c>
      <c r="H1369" s="0" t="n">
        <v>2.2667</v>
      </c>
      <c r="U1369" s="0" t="s">
        <v>61</v>
      </c>
    </row>
    <row r="1370" customFormat="false" ht="12.8" hidden="false" customHeight="false" outlineLevel="0" collapsed="false">
      <c r="A1370" s="0" t="s">
        <v>868</v>
      </c>
      <c r="B1370" s="0" t="s">
        <v>743</v>
      </c>
      <c r="C1370" s="0" t="s">
        <v>213</v>
      </c>
      <c r="D1370" s="0" t="s">
        <v>626</v>
      </c>
      <c r="J1370" s="0" t="n">
        <v>0</v>
      </c>
      <c r="K1370" s="0" t="n">
        <v>30</v>
      </c>
      <c r="L1370" s="0" t="n">
        <v>40</v>
      </c>
      <c r="M1370" s="0" t="n">
        <v>40</v>
      </c>
      <c r="N1370" s="0" t="n">
        <v>20</v>
      </c>
      <c r="W1370" s="0" t="s">
        <v>40</v>
      </c>
      <c r="X1370" s="0" t="s">
        <v>40</v>
      </c>
      <c r="Y1370" s="0" t="s">
        <v>40</v>
      </c>
      <c r="Z1370" s="0" t="s">
        <v>40</v>
      </c>
      <c r="AA1370" s="0" t="s">
        <v>40</v>
      </c>
      <c r="AK1370" s="0" t="s">
        <v>115</v>
      </c>
    </row>
    <row r="1371" customFormat="false" ht="12.8" hidden="false" customHeight="false" outlineLevel="0" collapsed="false">
      <c r="A1371" s="0" t="s">
        <v>868</v>
      </c>
      <c r="B1371" s="0" t="s">
        <v>743</v>
      </c>
      <c r="C1371" s="0" t="s">
        <v>213</v>
      </c>
      <c r="D1371" s="0" t="s">
        <v>893</v>
      </c>
      <c r="E1371" s="0" t="n">
        <v>0</v>
      </c>
      <c r="F1371" s="0" t="n">
        <v>5.7</v>
      </c>
      <c r="G1371" s="0" t="n">
        <v>11.1</v>
      </c>
      <c r="H1371" s="0" t="n">
        <v>25.7</v>
      </c>
      <c r="O1371" s="0" t="n">
        <v>0</v>
      </c>
      <c r="P1371" s="0" t="n">
        <v>0.9</v>
      </c>
      <c r="Q1371" s="0" t="n">
        <v>0</v>
      </c>
      <c r="R1371" s="0" t="s">
        <v>40</v>
      </c>
      <c r="S1371" s="0" t="s">
        <v>40</v>
      </c>
      <c r="T1371" s="0" t="s">
        <v>40</v>
      </c>
      <c r="U1371" s="0" t="s">
        <v>40</v>
      </c>
      <c r="AB1371" s="0" t="s">
        <v>40</v>
      </c>
      <c r="AC1371" s="0" t="s">
        <v>40</v>
      </c>
      <c r="AD1371" s="0" t="s">
        <v>40</v>
      </c>
      <c r="AK1371" s="0" t="s">
        <v>72</v>
      </c>
    </row>
    <row r="1372" customFormat="false" ht="12.8" hidden="false" customHeight="false" outlineLevel="0" collapsed="false">
      <c r="A1372" s="0" t="s">
        <v>868</v>
      </c>
      <c r="B1372" s="0" t="s">
        <v>743</v>
      </c>
      <c r="C1372" s="0" t="s">
        <v>99</v>
      </c>
      <c r="D1372" s="0" t="s">
        <v>894</v>
      </c>
      <c r="K1372" s="0" t="n">
        <v>50</v>
      </c>
      <c r="X1372" s="0" t="s">
        <v>101</v>
      </c>
    </row>
    <row r="1373" customFormat="false" ht="12.8" hidden="false" customHeight="false" outlineLevel="0" collapsed="false">
      <c r="A1373" s="0" t="s">
        <v>868</v>
      </c>
      <c r="B1373" s="0" t="s">
        <v>743</v>
      </c>
      <c r="C1373" s="0" t="s">
        <v>384</v>
      </c>
      <c r="D1373" s="0" t="s">
        <v>895</v>
      </c>
      <c r="H1373" s="0" t="n">
        <v>7</v>
      </c>
      <c r="U1373" s="0" t="s">
        <v>61</v>
      </c>
    </row>
    <row r="1374" customFormat="false" ht="12.8" hidden="false" customHeight="false" outlineLevel="0" collapsed="false">
      <c r="A1374" s="0" t="s">
        <v>868</v>
      </c>
      <c r="B1374" s="0" t="s">
        <v>743</v>
      </c>
      <c r="C1374" s="0" t="s">
        <v>384</v>
      </c>
      <c r="D1374" s="0" t="s">
        <v>208</v>
      </c>
      <c r="H1374" s="0" t="n">
        <v>4</v>
      </c>
      <c r="I1374" s="0" t="n">
        <v>4</v>
      </c>
      <c r="U1374" s="0" t="s">
        <v>61</v>
      </c>
      <c r="V1374" s="0" t="s">
        <v>180</v>
      </c>
    </row>
    <row r="1375" customFormat="false" ht="12.8" hidden="false" customHeight="false" outlineLevel="0" collapsed="false">
      <c r="A1375" s="0" t="s">
        <v>868</v>
      </c>
      <c r="B1375" s="0" t="s">
        <v>743</v>
      </c>
      <c r="C1375" s="0" t="s">
        <v>213</v>
      </c>
      <c r="D1375" s="0" t="s">
        <v>896</v>
      </c>
      <c r="H1375" s="0" t="n">
        <v>2.0938</v>
      </c>
      <c r="U1375" s="0" t="s">
        <v>61</v>
      </c>
    </row>
    <row r="1376" customFormat="false" ht="12.8" hidden="false" customHeight="false" outlineLevel="0" collapsed="false">
      <c r="A1376" s="0" t="s">
        <v>868</v>
      </c>
      <c r="B1376" s="0" t="s">
        <v>743</v>
      </c>
      <c r="C1376" s="0" t="s">
        <v>59</v>
      </c>
      <c r="D1376" s="0" t="s">
        <v>869</v>
      </c>
      <c r="H1376" s="0" t="n">
        <v>2.2667</v>
      </c>
      <c r="J1376" s="0" t="n">
        <v>3.1964</v>
      </c>
      <c r="L1376" s="0" t="n">
        <v>2.7431</v>
      </c>
      <c r="M1376" s="0" t="n">
        <v>12.9</v>
      </c>
      <c r="N1376" s="0" t="n">
        <v>6.3</v>
      </c>
      <c r="O1376" s="0" t="n">
        <v>1.7</v>
      </c>
      <c r="P1376" s="0" t="n">
        <v>3.6</v>
      </c>
      <c r="Q1376" s="0" t="n">
        <v>1.2</v>
      </c>
      <c r="R1376" s="0" t="s">
        <v>41</v>
      </c>
      <c r="S1376" s="0" t="s">
        <v>41</v>
      </c>
      <c r="T1376" s="0" t="s">
        <v>41</v>
      </c>
      <c r="U1376" s="0" t="s">
        <v>61</v>
      </c>
      <c r="V1376" s="0" t="s">
        <v>41</v>
      </c>
      <c r="W1376" s="0" t="s">
        <v>41</v>
      </c>
      <c r="X1376" s="0" t="s">
        <v>41</v>
      </c>
      <c r="Y1376" s="0" t="s">
        <v>41</v>
      </c>
      <c r="Z1376" s="0" t="s">
        <v>40</v>
      </c>
      <c r="AA1376" s="0" t="s">
        <v>40</v>
      </c>
      <c r="AB1376" s="0" t="s">
        <v>40</v>
      </c>
      <c r="AC1376" s="0" t="s">
        <v>40</v>
      </c>
      <c r="AD1376" s="0" t="s">
        <v>40</v>
      </c>
      <c r="AG1376" s="0" t="n">
        <v>200</v>
      </c>
      <c r="AH1376" s="0" t="n">
        <v>0.8</v>
      </c>
      <c r="AK1376" s="0" t="s">
        <v>72</v>
      </c>
    </row>
    <row r="1377" customFormat="false" ht="12.8" hidden="false" customHeight="false" outlineLevel="0" collapsed="false">
      <c r="A1377" s="0" t="s">
        <v>868</v>
      </c>
      <c r="B1377" s="0" t="s">
        <v>743</v>
      </c>
      <c r="C1377" s="0" t="s">
        <v>59</v>
      </c>
      <c r="D1377" s="0" t="s">
        <v>870</v>
      </c>
      <c r="H1377" s="0" t="n">
        <v>2.1004</v>
      </c>
      <c r="J1377" s="0" t="n">
        <v>2.8923</v>
      </c>
      <c r="L1377" s="0" t="n">
        <v>1.1956</v>
      </c>
      <c r="M1377" s="0" t="n">
        <v>4.8</v>
      </c>
      <c r="N1377" s="0" t="n">
        <v>0</v>
      </c>
      <c r="O1377" s="0" t="n">
        <v>9.6</v>
      </c>
      <c r="P1377" s="0" t="n">
        <v>7.3</v>
      </c>
      <c r="Q1377" s="0" t="n">
        <v>4.2</v>
      </c>
      <c r="R1377" s="0" t="s">
        <v>41</v>
      </c>
      <c r="S1377" s="0" t="s">
        <v>41</v>
      </c>
      <c r="T1377" s="0" t="s">
        <v>41</v>
      </c>
      <c r="U1377" s="0" t="s">
        <v>61</v>
      </c>
      <c r="V1377" s="0" t="s">
        <v>41</v>
      </c>
      <c r="W1377" s="0" t="s">
        <v>41</v>
      </c>
      <c r="X1377" s="0" t="s">
        <v>41</v>
      </c>
      <c r="Y1377" s="0" t="s">
        <v>41</v>
      </c>
      <c r="Z1377" s="0" t="s">
        <v>40</v>
      </c>
      <c r="AA1377" s="0" t="s">
        <v>40</v>
      </c>
      <c r="AB1377" s="0" t="s">
        <v>40</v>
      </c>
      <c r="AC1377" s="0" t="s">
        <v>40</v>
      </c>
      <c r="AD1377" s="0" t="s">
        <v>40</v>
      </c>
      <c r="AG1377" s="0" t="n">
        <v>100</v>
      </c>
      <c r="AH1377" s="0" t="n">
        <v>0.8</v>
      </c>
      <c r="AK1377" s="0" t="s">
        <v>72</v>
      </c>
    </row>
    <row r="1378" customFormat="false" ht="12.8" hidden="false" customHeight="false" outlineLevel="0" collapsed="false">
      <c r="A1378" s="0" t="s">
        <v>868</v>
      </c>
      <c r="B1378" s="0" t="s">
        <v>743</v>
      </c>
      <c r="C1378" s="0" t="s">
        <v>59</v>
      </c>
      <c r="D1378" s="0" t="s">
        <v>871</v>
      </c>
      <c r="E1378" s="0" t="n">
        <v>0</v>
      </c>
      <c r="F1378" s="0" t="n">
        <v>5.7</v>
      </c>
      <c r="G1378" s="0" t="n">
        <v>11.1</v>
      </c>
      <c r="H1378" s="0" t="n">
        <v>25.7</v>
      </c>
      <c r="I1378" s="0" t="n">
        <v>53.3</v>
      </c>
      <c r="J1378" s="0" t="n">
        <v>65.4</v>
      </c>
      <c r="K1378" s="0" t="n">
        <v>58.1</v>
      </c>
      <c r="L1378" s="0" t="n">
        <v>18.9</v>
      </c>
      <c r="M1378" s="0" t="n">
        <v>0</v>
      </c>
      <c r="N1378" s="0" t="n">
        <v>0</v>
      </c>
      <c r="O1378" s="0" t="n">
        <v>0</v>
      </c>
      <c r="P1378" s="0" t="n">
        <v>0.9</v>
      </c>
      <c r="Q1378" s="0" t="n">
        <v>0</v>
      </c>
      <c r="R1378" s="0" t="s">
        <v>40</v>
      </c>
      <c r="S1378" s="0" t="s">
        <v>40</v>
      </c>
      <c r="T1378" s="0" t="s">
        <v>40</v>
      </c>
      <c r="U1378" s="0" t="s">
        <v>40</v>
      </c>
      <c r="V1378" s="0" t="s">
        <v>40</v>
      </c>
      <c r="W1378" s="0" t="s">
        <v>40</v>
      </c>
      <c r="X1378" s="0" t="s">
        <v>40</v>
      </c>
      <c r="Y1378" s="0" t="s">
        <v>40</v>
      </c>
      <c r="Z1378" s="0" t="s">
        <v>40</v>
      </c>
      <c r="AA1378" s="0" t="s">
        <v>40</v>
      </c>
      <c r="AB1378" s="0" t="s">
        <v>40</v>
      </c>
      <c r="AC1378" s="0" t="s">
        <v>40</v>
      </c>
      <c r="AD1378" s="0" t="s">
        <v>40</v>
      </c>
      <c r="AG1378" s="0" t="n">
        <v>200</v>
      </c>
      <c r="AH1378" s="0" t="n">
        <v>0.8</v>
      </c>
      <c r="AK1378" s="0" t="s">
        <v>72</v>
      </c>
    </row>
    <row r="1379" customFormat="false" ht="12.8" hidden="false" customHeight="false" outlineLevel="0" collapsed="false">
      <c r="A1379" s="0" t="s">
        <v>868</v>
      </c>
      <c r="B1379" s="0" t="s">
        <v>743</v>
      </c>
      <c r="C1379" s="0" t="s">
        <v>59</v>
      </c>
      <c r="D1379" s="0" t="s">
        <v>872</v>
      </c>
      <c r="E1379" s="0" t="n">
        <v>0.6</v>
      </c>
      <c r="F1379" s="0" t="n">
        <v>6.2</v>
      </c>
      <c r="G1379" s="0" t="n">
        <v>9.9</v>
      </c>
      <c r="H1379" s="0" t="n">
        <v>19.2</v>
      </c>
      <c r="I1379" s="0" t="n">
        <v>52.5</v>
      </c>
      <c r="J1379" s="0" t="n">
        <v>61.3</v>
      </c>
      <c r="K1379" s="0" t="n">
        <v>24.9</v>
      </c>
      <c r="L1379" s="0" t="n">
        <v>0</v>
      </c>
      <c r="M1379" s="0" t="n">
        <v>0</v>
      </c>
      <c r="N1379" s="0" t="n">
        <v>0</v>
      </c>
      <c r="O1379" s="0" t="n">
        <v>3.8</v>
      </c>
      <c r="P1379" s="0" t="n">
        <v>4.3</v>
      </c>
      <c r="Q1379" s="0" t="n">
        <v>1.5</v>
      </c>
      <c r="R1379" s="0" t="s">
        <v>40</v>
      </c>
      <c r="S1379" s="0" t="s">
        <v>40</v>
      </c>
      <c r="T1379" s="0" t="s">
        <v>40</v>
      </c>
      <c r="U1379" s="0" t="s">
        <v>40</v>
      </c>
      <c r="V1379" s="0" t="s">
        <v>40</v>
      </c>
      <c r="W1379" s="0" t="s">
        <v>40</v>
      </c>
      <c r="X1379" s="0" t="s">
        <v>40</v>
      </c>
      <c r="Y1379" s="0" t="s">
        <v>40</v>
      </c>
      <c r="Z1379" s="0" t="s">
        <v>40</v>
      </c>
      <c r="AA1379" s="0" t="s">
        <v>40</v>
      </c>
      <c r="AB1379" s="0" t="s">
        <v>40</v>
      </c>
      <c r="AC1379" s="0" t="s">
        <v>40</v>
      </c>
      <c r="AD1379" s="0" t="s">
        <v>40</v>
      </c>
      <c r="AG1379" s="0" t="n">
        <v>100</v>
      </c>
      <c r="AH1379" s="0" t="n">
        <v>0.8</v>
      </c>
      <c r="AK1379" s="0" t="s">
        <v>72</v>
      </c>
    </row>
    <row r="1380" customFormat="false" ht="12.8" hidden="false" customHeight="false" outlineLevel="0" collapsed="false">
      <c r="A1380" s="0" t="s">
        <v>868</v>
      </c>
      <c r="B1380" s="0" t="s">
        <v>743</v>
      </c>
      <c r="C1380" s="0" t="s">
        <v>59</v>
      </c>
      <c r="D1380" s="0" t="s">
        <v>873</v>
      </c>
      <c r="E1380" s="0" t="n">
        <v>1.1</v>
      </c>
      <c r="F1380" s="0" t="n">
        <v>9.5</v>
      </c>
      <c r="J1380" s="0" t="n">
        <v>5.2438</v>
      </c>
      <c r="K1380" s="0" t="n">
        <v>63.7</v>
      </c>
      <c r="L1380" s="0" t="n">
        <v>13.2</v>
      </c>
      <c r="M1380" s="0" t="n">
        <v>13</v>
      </c>
      <c r="N1380" s="0" t="n">
        <v>0</v>
      </c>
      <c r="O1380" s="0" t="n">
        <v>2.3</v>
      </c>
      <c r="P1380" s="0" t="n">
        <v>4.9</v>
      </c>
      <c r="Q1380" s="0" t="n">
        <v>2.8</v>
      </c>
      <c r="R1380" s="0" t="s">
        <v>40</v>
      </c>
      <c r="S1380" s="0" t="s">
        <v>40</v>
      </c>
      <c r="T1380" s="0" t="s">
        <v>41</v>
      </c>
      <c r="U1380" s="0" t="s">
        <v>41</v>
      </c>
      <c r="V1380" s="0" t="s">
        <v>41</v>
      </c>
      <c r="W1380" s="0" t="s">
        <v>41</v>
      </c>
      <c r="X1380" s="0" t="s">
        <v>40</v>
      </c>
      <c r="Y1380" s="0" t="s">
        <v>40</v>
      </c>
      <c r="Z1380" s="0" t="s">
        <v>40</v>
      </c>
      <c r="AA1380" s="0" t="s">
        <v>40</v>
      </c>
      <c r="AB1380" s="0" t="s">
        <v>40</v>
      </c>
      <c r="AC1380" s="0" t="s">
        <v>40</v>
      </c>
      <c r="AD1380" s="0" t="s">
        <v>40</v>
      </c>
      <c r="AG1380" s="0" t="n">
        <v>100</v>
      </c>
      <c r="AH1380" s="0" t="n">
        <v>0.8</v>
      </c>
      <c r="AK1380" s="0" t="s">
        <v>65</v>
      </c>
    </row>
    <row r="1381" customFormat="false" ht="12.8" hidden="false" customHeight="false" outlineLevel="0" collapsed="false">
      <c r="A1381" s="0" t="s">
        <v>868</v>
      </c>
      <c r="B1381" s="0" t="s">
        <v>743</v>
      </c>
      <c r="C1381" s="0" t="s">
        <v>59</v>
      </c>
      <c r="D1381" s="0" t="s">
        <v>874</v>
      </c>
      <c r="E1381" s="0" t="n">
        <v>0.8</v>
      </c>
      <c r="F1381" s="0" t="n">
        <v>7</v>
      </c>
      <c r="G1381" s="0" t="n">
        <v>14.1</v>
      </c>
      <c r="H1381" s="0" t="n">
        <v>25.7</v>
      </c>
      <c r="I1381" s="0" t="n">
        <v>52.5</v>
      </c>
      <c r="J1381" s="0" t="n">
        <v>67</v>
      </c>
      <c r="K1381" s="0" t="n">
        <v>29.3</v>
      </c>
      <c r="L1381" s="0" t="n">
        <v>13.8</v>
      </c>
      <c r="M1381" s="0" t="n">
        <v>19.7</v>
      </c>
      <c r="N1381" s="0" t="n">
        <v>0</v>
      </c>
      <c r="O1381" s="0" t="n">
        <v>8.5</v>
      </c>
      <c r="P1381" s="0" t="n">
        <v>6.8</v>
      </c>
      <c r="Q1381" s="0" t="n">
        <v>3.7</v>
      </c>
      <c r="R1381" s="0" t="s">
        <v>40</v>
      </c>
      <c r="S1381" s="0" t="s">
        <v>40</v>
      </c>
      <c r="T1381" s="0" t="s">
        <v>40</v>
      </c>
      <c r="U1381" s="0" t="s">
        <v>40</v>
      </c>
      <c r="V1381" s="0" t="s">
        <v>40</v>
      </c>
      <c r="W1381" s="0" t="s">
        <v>40</v>
      </c>
      <c r="X1381" s="0" t="s">
        <v>40</v>
      </c>
      <c r="Y1381" s="0" t="s">
        <v>40</v>
      </c>
      <c r="Z1381" s="0" t="s">
        <v>40</v>
      </c>
      <c r="AA1381" s="0" t="s">
        <v>40</v>
      </c>
      <c r="AB1381" s="0" t="s">
        <v>40</v>
      </c>
      <c r="AC1381" s="0" t="s">
        <v>40</v>
      </c>
      <c r="AD1381" s="0" t="s">
        <v>40</v>
      </c>
      <c r="AG1381" s="0" t="n">
        <v>100</v>
      </c>
      <c r="AH1381" s="0" t="n">
        <v>0.8</v>
      </c>
      <c r="AK1381" s="0" t="s">
        <v>72</v>
      </c>
    </row>
    <row r="1382" customFormat="false" ht="12.8" hidden="false" customHeight="false" outlineLevel="0" collapsed="false">
      <c r="A1382" s="0" t="s">
        <v>868</v>
      </c>
      <c r="B1382" s="0" t="s">
        <v>743</v>
      </c>
      <c r="C1382" s="0" t="s">
        <v>59</v>
      </c>
      <c r="D1382" s="0" t="s">
        <v>875</v>
      </c>
      <c r="H1382" s="0" t="n">
        <v>1.8026</v>
      </c>
      <c r="J1382" s="0" t="n">
        <v>2.8562</v>
      </c>
      <c r="L1382" s="0" t="n">
        <v>1.6557</v>
      </c>
      <c r="M1382" s="0" t="n">
        <v>10</v>
      </c>
      <c r="N1382" s="0" t="n">
        <v>0.9</v>
      </c>
      <c r="O1382" s="0" t="n">
        <v>13.1</v>
      </c>
      <c r="P1382" s="0" t="n">
        <v>8.7</v>
      </c>
      <c r="Q1382" s="0" t="n">
        <v>5.2</v>
      </c>
      <c r="R1382" s="0" t="s">
        <v>41</v>
      </c>
      <c r="S1382" s="0" t="s">
        <v>41</v>
      </c>
      <c r="T1382" s="0" t="s">
        <v>41</v>
      </c>
      <c r="U1382" s="0" t="s">
        <v>61</v>
      </c>
      <c r="V1382" s="0" t="s">
        <v>41</v>
      </c>
      <c r="W1382" s="0" t="s">
        <v>41</v>
      </c>
      <c r="X1382" s="0" t="s">
        <v>41</v>
      </c>
      <c r="Y1382" s="0" t="s">
        <v>41</v>
      </c>
      <c r="Z1382" s="0" t="s">
        <v>40</v>
      </c>
      <c r="AA1382" s="0" t="s">
        <v>40</v>
      </c>
      <c r="AB1382" s="0" t="s">
        <v>40</v>
      </c>
      <c r="AC1382" s="0" t="s">
        <v>40</v>
      </c>
      <c r="AD1382" s="0" t="s">
        <v>40</v>
      </c>
      <c r="AG1382" s="0" t="n">
        <v>100</v>
      </c>
      <c r="AH1382" s="0" t="n">
        <v>0.8</v>
      </c>
      <c r="AK1382" s="0" t="s">
        <v>65</v>
      </c>
    </row>
    <row r="1383" customFormat="false" ht="12.8" hidden="false" customHeight="false" outlineLevel="0" collapsed="false">
      <c r="A1383" s="0" t="s">
        <v>868</v>
      </c>
      <c r="B1383" s="0" t="s">
        <v>743</v>
      </c>
      <c r="C1383" s="0" t="s">
        <v>59</v>
      </c>
      <c r="D1383" s="0" t="s">
        <v>876</v>
      </c>
      <c r="H1383" s="0" t="n">
        <v>2.0938</v>
      </c>
      <c r="J1383" s="0" t="n">
        <v>3.1968</v>
      </c>
      <c r="L1383" s="0" t="n">
        <v>2.7498</v>
      </c>
      <c r="M1383" s="0" t="n">
        <v>18.2</v>
      </c>
      <c r="N1383" s="0" t="n">
        <v>15.5</v>
      </c>
      <c r="O1383" s="0" t="n">
        <v>4.8</v>
      </c>
      <c r="P1383" s="0" t="n">
        <v>5.7</v>
      </c>
      <c r="Q1383" s="0" t="n">
        <v>3.1</v>
      </c>
      <c r="R1383" s="0" t="s">
        <v>41</v>
      </c>
      <c r="S1383" s="0" t="s">
        <v>41</v>
      </c>
      <c r="T1383" s="0" t="s">
        <v>41</v>
      </c>
      <c r="U1383" s="0" t="s">
        <v>61</v>
      </c>
      <c r="V1383" s="0" t="s">
        <v>41</v>
      </c>
      <c r="W1383" s="0" t="s">
        <v>41</v>
      </c>
      <c r="X1383" s="0" t="s">
        <v>41</v>
      </c>
      <c r="Y1383" s="0" t="s">
        <v>41</v>
      </c>
      <c r="Z1383" s="0" t="s">
        <v>40</v>
      </c>
      <c r="AA1383" s="0" t="s">
        <v>40</v>
      </c>
      <c r="AB1383" s="0" t="s">
        <v>40</v>
      </c>
      <c r="AC1383" s="0" t="s">
        <v>40</v>
      </c>
      <c r="AD1383" s="0" t="s">
        <v>40</v>
      </c>
      <c r="AG1383" s="0" t="n">
        <v>200</v>
      </c>
      <c r="AH1383" s="0" t="n">
        <v>0.8</v>
      </c>
      <c r="AK1383" s="0" t="s">
        <v>65</v>
      </c>
    </row>
    <row r="1384" customFormat="false" ht="12.8" hidden="false" customHeight="false" outlineLevel="0" collapsed="false">
      <c r="A1384" s="0" t="s">
        <v>868</v>
      </c>
      <c r="B1384" s="0" t="s">
        <v>743</v>
      </c>
      <c r="C1384" s="0" t="s">
        <v>59</v>
      </c>
      <c r="D1384" s="0" t="s">
        <v>877</v>
      </c>
      <c r="I1384" s="0" t="n">
        <v>2.7595</v>
      </c>
      <c r="J1384" s="0" t="n">
        <v>2.8335</v>
      </c>
      <c r="K1384" s="0" t="n">
        <v>18.9</v>
      </c>
      <c r="L1384" s="0" t="n">
        <v>9.5</v>
      </c>
      <c r="M1384" s="0" t="n">
        <v>14.6</v>
      </c>
      <c r="N1384" s="0" t="n">
        <v>0</v>
      </c>
      <c r="O1384" s="0" t="n">
        <v>6.7</v>
      </c>
      <c r="P1384" s="0" t="n">
        <v>5.4</v>
      </c>
      <c r="Q1384" s="0" t="n">
        <v>2.8</v>
      </c>
      <c r="R1384" s="0" t="s">
        <v>41</v>
      </c>
      <c r="S1384" s="0" t="s">
        <v>41</v>
      </c>
      <c r="T1384" s="0" t="s">
        <v>41</v>
      </c>
      <c r="U1384" s="0" t="s">
        <v>61</v>
      </c>
      <c r="V1384" s="0" t="s">
        <v>61</v>
      </c>
      <c r="W1384" s="0" t="s">
        <v>41</v>
      </c>
      <c r="X1384" s="0" t="s">
        <v>40</v>
      </c>
      <c r="Y1384" s="0" t="s">
        <v>40</v>
      </c>
      <c r="Z1384" s="0" t="s">
        <v>40</v>
      </c>
      <c r="AA1384" s="0" t="s">
        <v>40</v>
      </c>
      <c r="AB1384" s="0" t="s">
        <v>40</v>
      </c>
      <c r="AC1384" s="0" t="s">
        <v>40</v>
      </c>
      <c r="AD1384" s="0" t="s">
        <v>40</v>
      </c>
      <c r="AG1384" s="0" t="n">
        <v>100</v>
      </c>
      <c r="AH1384" s="0" t="n">
        <v>0.8</v>
      </c>
      <c r="AK1384" s="0" t="s">
        <v>65</v>
      </c>
    </row>
    <row r="1385" customFormat="false" ht="12.8" hidden="false" customHeight="false" outlineLevel="0" collapsed="false">
      <c r="A1385" s="0" t="s">
        <v>868</v>
      </c>
      <c r="B1385" s="0" t="s">
        <v>743</v>
      </c>
      <c r="C1385" s="0" t="s">
        <v>59</v>
      </c>
      <c r="D1385" s="0" t="s">
        <v>878</v>
      </c>
      <c r="E1385" s="0" t="n">
        <v>0</v>
      </c>
      <c r="F1385" s="0" t="n">
        <v>1.1</v>
      </c>
      <c r="G1385" s="0" t="n">
        <v>8.8</v>
      </c>
      <c r="H1385" s="0" t="n">
        <v>20.3</v>
      </c>
      <c r="I1385" s="0" t="n">
        <v>54.6</v>
      </c>
      <c r="J1385" s="0" t="n">
        <v>63.7</v>
      </c>
      <c r="K1385" s="0" t="n">
        <v>27.5</v>
      </c>
      <c r="L1385" s="0" t="n">
        <v>9.8</v>
      </c>
      <c r="M1385" s="0" t="n">
        <v>9.1</v>
      </c>
      <c r="N1385" s="0" t="n">
        <v>0</v>
      </c>
      <c r="O1385" s="0" t="n">
        <v>11.2</v>
      </c>
      <c r="P1385" s="0" t="n">
        <v>7.5</v>
      </c>
      <c r="Q1385" s="0" t="n">
        <v>4.1</v>
      </c>
      <c r="R1385" s="0" t="s">
        <v>40</v>
      </c>
      <c r="S1385" s="0" t="s">
        <v>40</v>
      </c>
      <c r="T1385" s="0" t="s">
        <v>40</v>
      </c>
      <c r="U1385" s="0" t="s">
        <v>40</v>
      </c>
      <c r="V1385" s="0" t="s">
        <v>40</v>
      </c>
      <c r="W1385" s="0" t="s">
        <v>40</v>
      </c>
      <c r="X1385" s="0" t="s">
        <v>40</v>
      </c>
      <c r="Y1385" s="0" t="s">
        <v>40</v>
      </c>
      <c r="Z1385" s="0" t="s">
        <v>40</v>
      </c>
      <c r="AA1385" s="0" t="s">
        <v>40</v>
      </c>
      <c r="AB1385" s="0" t="s">
        <v>40</v>
      </c>
      <c r="AC1385" s="0" t="s">
        <v>40</v>
      </c>
      <c r="AD1385" s="0" t="s">
        <v>40</v>
      </c>
      <c r="AG1385" s="0" t="n">
        <v>100</v>
      </c>
      <c r="AH1385" s="0" t="n">
        <v>0.8</v>
      </c>
      <c r="AK1385" s="0" t="s">
        <v>65</v>
      </c>
    </row>
    <row r="1386" customFormat="false" ht="12.8" hidden="false" customHeight="false" outlineLevel="0" collapsed="false">
      <c r="A1386" s="0" t="s">
        <v>868</v>
      </c>
      <c r="B1386" s="0" t="s">
        <v>743</v>
      </c>
      <c r="C1386" s="0" t="s">
        <v>59</v>
      </c>
      <c r="D1386" s="0" t="s">
        <v>879</v>
      </c>
      <c r="J1386" s="0" t="n">
        <v>5.8281</v>
      </c>
      <c r="L1386" s="0" t="n">
        <v>3.0174</v>
      </c>
      <c r="R1386" s="0" t="s">
        <v>78</v>
      </c>
      <c r="S1386" s="0" t="s">
        <v>78</v>
      </c>
      <c r="T1386" s="0" t="s">
        <v>78</v>
      </c>
      <c r="U1386" s="0" t="s">
        <v>78</v>
      </c>
      <c r="V1386" s="0" t="s">
        <v>78</v>
      </c>
      <c r="W1386" s="0" t="s">
        <v>78</v>
      </c>
      <c r="X1386" s="0" t="s">
        <v>78</v>
      </c>
      <c r="Y1386" s="0" t="s">
        <v>78</v>
      </c>
      <c r="Z1386" s="0" t="s">
        <v>78</v>
      </c>
      <c r="AA1386" s="0" t="s">
        <v>78</v>
      </c>
      <c r="AB1386" s="0" t="s">
        <v>78</v>
      </c>
      <c r="AC1386" s="0" t="s">
        <v>78</v>
      </c>
      <c r="AD1386" s="0" t="s">
        <v>78</v>
      </c>
      <c r="AG1386" s="0" t="n">
        <v>200</v>
      </c>
      <c r="AH1386" s="0" t="n">
        <v>0.8</v>
      </c>
      <c r="AK1386" s="0" t="s">
        <v>81</v>
      </c>
    </row>
    <row r="1387" customFormat="false" ht="12.8" hidden="false" customHeight="false" outlineLevel="0" collapsed="false">
      <c r="A1387" s="0" t="s">
        <v>868</v>
      </c>
      <c r="B1387" s="0" t="s">
        <v>743</v>
      </c>
      <c r="C1387" s="0" t="s">
        <v>59</v>
      </c>
      <c r="D1387" s="0" t="s">
        <v>880</v>
      </c>
      <c r="I1387" s="0" t="n">
        <v>5.464</v>
      </c>
      <c r="K1387" s="0" t="n">
        <v>3.2892</v>
      </c>
      <c r="N1387" s="0" t="n">
        <v>1.4649</v>
      </c>
      <c r="O1387" s="0" t="n">
        <v>0</v>
      </c>
      <c r="P1387" s="0" t="n">
        <v>4.6</v>
      </c>
      <c r="Q1387" s="0" t="n">
        <v>4.8</v>
      </c>
      <c r="R1387" s="0" t="s">
        <v>180</v>
      </c>
      <c r="S1387" s="0" t="s">
        <v>180</v>
      </c>
      <c r="T1387" s="0" t="s">
        <v>180</v>
      </c>
      <c r="U1387" s="0" t="s">
        <v>180</v>
      </c>
      <c r="V1387" s="0" t="s">
        <v>180</v>
      </c>
      <c r="W1387" s="0" t="s">
        <v>78</v>
      </c>
      <c r="X1387" s="0" t="s">
        <v>78</v>
      </c>
      <c r="Y1387" s="0" t="s">
        <v>78</v>
      </c>
      <c r="Z1387" s="0" t="s">
        <v>78</v>
      </c>
      <c r="AA1387" s="0" t="s">
        <v>78</v>
      </c>
      <c r="AB1387" s="0" t="s">
        <v>40</v>
      </c>
      <c r="AC1387" s="0" t="s">
        <v>40</v>
      </c>
      <c r="AD1387" s="0" t="s">
        <v>40</v>
      </c>
      <c r="AG1387" s="0" t="n">
        <v>200</v>
      </c>
      <c r="AH1387" s="0" t="n">
        <v>0.8</v>
      </c>
      <c r="AK1387" s="0" t="s">
        <v>81</v>
      </c>
    </row>
    <row r="1388" customFormat="false" ht="12.8" hidden="false" customHeight="false" outlineLevel="0" collapsed="false">
      <c r="A1388" s="0" t="s">
        <v>868</v>
      </c>
      <c r="B1388" s="0" t="s">
        <v>743</v>
      </c>
      <c r="C1388" s="0" t="s">
        <v>59</v>
      </c>
      <c r="D1388" s="0" t="s">
        <v>881</v>
      </c>
      <c r="J1388" s="0" t="n">
        <v>6.2898</v>
      </c>
      <c r="K1388" s="0" t="n">
        <v>1.6425</v>
      </c>
      <c r="L1388" s="0" t="n">
        <v>4</v>
      </c>
      <c r="M1388" s="0" t="n">
        <v>15.8</v>
      </c>
      <c r="N1388" s="0" t="n">
        <v>0</v>
      </c>
      <c r="O1388" s="0" t="n">
        <v>5.3</v>
      </c>
      <c r="P1388" s="0" t="n">
        <v>5.1</v>
      </c>
      <c r="Q1388" s="0" t="n">
        <v>3</v>
      </c>
      <c r="R1388" s="0" t="s">
        <v>41</v>
      </c>
      <c r="S1388" s="0" t="s">
        <v>41</v>
      </c>
      <c r="T1388" s="0" t="s">
        <v>41</v>
      </c>
      <c r="U1388" s="0" t="s">
        <v>41</v>
      </c>
      <c r="V1388" s="0" t="s">
        <v>41</v>
      </c>
      <c r="W1388" s="0" t="s">
        <v>41</v>
      </c>
      <c r="X1388" s="0" t="s">
        <v>41</v>
      </c>
      <c r="Y1388" s="0" t="s">
        <v>40</v>
      </c>
      <c r="Z1388" s="0" t="s">
        <v>40</v>
      </c>
      <c r="AA1388" s="0" t="s">
        <v>40</v>
      </c>
      <c r="AB1388" s="0" t="s">
        <v>40</v>
      </c>
      <c r="AC1388" s="0" t="s">
        <v>40</v>
      </c>
      <c r="AD1388" s="0" t="s">
        <v>40</v>
      </c>
      <c r="AG1388" s="0" t="n">
        <v>100</v>
      </c>
      <c r="AH1388" s="0" t="n">
        <v>0.8</v>
      </c>
      <c r="AK1388" s="0" t="s">
        <v>65</v>
      </c>
    </row>
    <row r="1389" customFormat="false" ht="12.8" hidden="false" customHeight="false" outlineLevel="0" collapsed="false">
      <c r="A1389" s="0" t="s">
        <v>868</v>
      </c>
      <c r="B1389" s="0" t="s">
        <v>743</v>
      </c>
      <c r="C1389" s="0" t="s">
        <v>59</v>
      </c>
      <c r="D1389" s="0" t="s">
        <v>882</v>
      </c>
      <c r="J1389" s="0" t="n">
        <v>6.0777</v>
      </c>
      <c r="K1389" s="0" t="n">
        <v>53.1</v>
      </c>
      <c r="L1389" s="0" t="n">
        <v>0</v>
      </c>
      <c r="M1389" s="0" t="n">
        <v>11.6</v>
      </c>
      <c r="N1389" s="0" t="n">
        <v>0</v>
      </c>
      <c r="O1389" s="0" t="n">
        <v>4.8</v>
      </c>
      <c r="P1389" s="0" t="n">
        <v>5</v>
      </c>
      <c r="Q1389" s="0" t="n">
        <v>2.9</v>
      </c>
      <c r="R1389" s="0" t="s">
        <v>41</v>
      </c>
      <c r="S1389" s="0" t="s">
        <v>41</v>
      </c>
      <c r="T1389" s="0" t="s">
        <v>41</v>
      </c>
      <c r="U1389" s="0" t="s">
        <v>41</v>
      </c>
      <c r="V1389" s="0" t="s">
        <v>41</v>
      </c>
      <c r="W1389" s="0" t="s">
        <v>41</v>
      </c>
      <c r="X1389" s="0" t="s">
        <v>40</v>
      </c>
      <c r="Y1389" s="0" t="s">
        <v>40</v>
      </c>
      <c r="Z1389" s="0" t="s">
        <v>40</v>
      </c>
      <c r="AA1389" s="0" t="s">
        <v>40</v>
      </c>
      <c r="AB1389" s="0" t="s">
        <v>40</v>
      </c>
      <c r="AC1389" s="0" t="s">
        <v>40</v>
      </c>
      <c r="AD1389" s="0" t="s">
        <v>40</v>
      </c>
      <c r="AG1389" s="0" t="n">
        <v>100</v>
      </c>
      <c r="AH1389" s="0" t="n">
        <v>0.8</v>
      </c>
      <c r="AK1389" s="0" t="s">
        <v>65</v>
      </c>
    </row>
    <row r="1390" customFormat="false" ht="12.8" hidden="false" customHeight="false" outlineLevel="0" collapsed="false">
      <c r="A1390" s="0" t="s">
        <v>868</v>
      </c>
      <c r="B1390" s="0" t="s">
        <v>743</v>
      </c>
      <c r="C1390" s="0" t="s">
        <v>59</v>
      </c>
      <c r="D1390" s="0" t="s">
        <v>883</v>
      </c>
      <c r="I1390" s="0" t="n">
        <v>3.2718</v>
      </c>
      <c r="K1390" s="0" t="n">
        <v>3.0846</v>
      </c>
      <c r="L1390" s="0" t="n">
        <v>17.4</v>
      </c>
      <c r="M1390" s="0" t="n">
        <v>12.9</v>
      </c>
      <c r="N1390" s="0" t="n">
        <v>0</v>
      </c>
      <c r="O1390" s="0" t="n">
        <v>4.4</v>
      </c>
      <c r="P1390" s="0" t="n">
        <v>5.3</v>
      </c>
      <c r="Q1390" s="0" t="n">
        <v>3.7</v>
      </c>
      <c r="R1390" s="0" t="s">
        <v>41</v>
      </c>
      <c r="S1390" s="0" t="s">
        <v>41</v>
      </c>
      <c r="T1390" s="0" t="s">
        <v>41</v>
      </c>
      <c r="U1390" s="0" t="s">
        <v>41</v>
      </c>
      <c r="V1390" s="0" t="s">
        <v>41</v>
      </c>
      <c r="W1390" s="0" t="s">
        <v>41</v>
      </c>
      <c r="X1390" s="0" t="s">
        <v>41</v>
      </c>
      <c r="Y1390" s="0" t="s">
        <v>40</v>
      </c>
      <c r="Z1390" s="0" t="s">
        <v>40</v>
      </c>
      <c r="AA1390" s="0" t="s">
        <v>40</v>
      </c>
      <c r="AB1390" s="0" t="s">
        <v>40</v>
      </c>
      <c r="AC1390" s="0" t="s">
        <v>40</v>
      </c>
      <c r="AD1390" s="0" t="s">
        <v>40</v>
      </c>
      <c r="AG1390" s="0" t="n">
        <v>100</v>
      </c>
      <c r="AH1390" s="0" t="n">
        <v>0.8</v>
      </c>
      <c r="AK1390" s="0" t="s">
        <v>65</v>
      </c>
    </row>
    <row r="1391" customFormat="false" ht="12.8" hidden="false" customHeight="false" outlineLevel="0" collapsed="false">
      <c r="A1391" s="0" t="s">
        <v>868</v>
      </c>
      <c r="B1391" s="0" t="s">
        <v>743</v>
      </c>
      <c r="C1391" s="0" t="s">
        <v>59</v>
      </c>
      <c r="D1391" s="0" t="s">
        <v>884</v>
      </c>
      <c r="I1391" s="0" t="n">
        <v>2.7217</v>
      </c>
      <c r="J1391" s="0" t="n">
        <v>89.4</v>
      </c>
      <c r="K1391" s="0" t="n">
        <v>11.5</v>
      </c>
      <c r="L1391" s="0" t="n">
        <v>13.3</v>
      </c>
      <c r="M1391" s="0" t="n">
        <v>12.5</v>
      </c>
      <c r="N1391" s="0" t="n">
        <v>0</v>
      </c>
      <c r="O1391" s="0" t="n">
        <v>5.7</v>
      </c>
      <c r="P1391" s="0" t="n">
        <v>5.3</v>
      </c>
      <c r="Q1391" s="0" t="n">
        <v>2.9</v>
      </c>
      <c r="R1391" s="0" t="s">
        <v>61</v>
      </c>
      <c r="S1391" s="0" t="s">
        <v>61</v>
      </c>
      <c r="T1391" s="0" t="s">
        <v>61</v>
      </c>
      <c r="U1391" s="0" t="s">
        <v>61</v>
      </c>
      <c r="V1391" s="0" t="s">
        <v>61</v>
      </c>
      <c r="W1391" s="0" t="s">
        <v>40</v>
      </c>
      <c r="X1391" s="0" t="s">
        <v>40</v>
      </c>
      <c r="Y1391" s="0" t="s">
        <v>40</v>
      </c>
      <c r="Z1391" s="0" t="s">
        <v>40</v>
      </c>
      <c r="AA1391" s="0" t="s">
        <v>40</v>
      </c>
      <c r="AB1391" s="0" t="s">
        <v>40</v>
      </c>
      <c r="AC1391" s="0" t="s">
        <v>40</v>
      </c>
      <c r="AD1391" s="0" t="s">
        <v>40</v>
      </c>
      <c r="AG1391" s="0" t="n">
        <v>100</v>
      </c>
      <c r="AH1391" s="0" t="n">
        <v>0.8</v>
      </c>
      <c r="AK1391" s="0" t="s">
        <v>65</v>
      </c>
    </row>
    <row r="1392" customFormat="false" ht="12.8" hidden="false" customHeight="false" outlineLevel="0" collapsed="false">
      <c r="A1392" s="0" t="s">
        <v>868</v>
      </c>
      <c r="B1392" s="0" t="s">
        <v>743</v>
      </c>
      <c r="C1392" s="0" t="s">
        <v>59</v>
      </c>
      <c r="D1392" s="0" t="s">
        <v>885</v>
      </c>
      <c r="E1392" s="0" t="n">
        <v>0</v>
      </c>
      <c r="F1392" s="0" t="n">
        <v>2.1</v>
      </c>
      <c r="G1392" s="0" t="n">
        <v>11.3</v>
      </c>
      <c r="J1392" s="0" t="n">
        <v>4.4139</v>
      </c>
      <c r="K1392" s="0" t="n">
        <v>11.4</v>
      </c>
      <c r="L1392" s="0" t="n">
        <v>16.9</v>
      </c>
      <c r="M1392" s="0" t="n">
        <v>8.7</v>
      </c>
      <c r="N1392" s="0" t="n">
        <v>0</v>
      </c>
      <c r="O1392" s="0" t="n">
        <v>5</v>
      </c>
      <c r="P1392" s="0" t="n">
        <v>4.7</v>
      </c>
      <c r="Q1392" s="0" t="n">
        <v>2.4</v>
      </c>
      <c r="R1392" s="0" t="s">
        <v>40</v>
      </c>
      <c r="S1392" s="0" t="s">
        <v>40</v>
      </c>
      <c r="T1392" s="0" t="s">
        <v>40</v>
      </c>
      <c r="U1392" s="0" t="s">
        <v>61</v>
      </c>
      <c r="V1392" s="0" t="s">
        <v>61</v>
      </c>
      <c r="W1392" s="0" t="s">
        <v>61</v>
      </c>
      <c r="X1392" s="0" t="s">
        <v>40</v>
      </c>
      <c r="Y1392" s="0" t="s">
        <v>40</v>
      </c>
      <c r="Z1392" s="0" t="s">
        <v>40</v>
      </c>
      <c r="AA1392" s="0" t="s">
        <v>40</v>
      </c>
      <c r="AB1392" s="0" t="s">
        <v>40</v>
      </c>
      <c r="AC1392" s="0" t="s">
        <v>40</v>
      </c>
      <c r="AD1392" s="0" t="s">
        <v>40</v>
      </c>
      <c r="AG1392" s="0" t="n">
        <v>100</v>
      </c>
      <c r="AH1392" s="0" t="n">
        <v>0.8</v>
      </c>
      <c r="AK1392" s="0" t="s">
        <v>65</v>
      </c>
    </row>
    <row r="1393" customFormat="false" ht="12.8" hidden="false" customHeight="false" outlineLevel="0" collapsed="false">
      <c r="A1393" s="0" t="s">
        <v>868</v>
      </c>
      <c r="B1393" s="0" t="s">
        <v>743</v>
      </c>
      <c r="C1393" s="0" t="s">
        <v>59</v>
      </c>
      <c r="D1393" s="0" t="s">
        <v>886</v>
      </c>
      <c r="E1393" s="0" t="n">
        <v>0</v>
      </c>
      <c r="F1393" s="0" t="n">
        <v>0.9</v>
      </c>
      <c r="G1393" s="0" t="n">
        <v>8.2</v>
      </c>
      <c r="H1393" s="0" t="n">
        <v>18</v>
      </c>
      <c r="I1393" s="0" t="n">
        <v>46.6</v>
      </c>
      <c r="J1393" s="0" t="n">
        <v>57</v>
      </c>
      <c r="K1393" s="0" t="n">
        <v>18.9</v>
      </c>
      <c r="L1393" s="0" t="n">
        <v>8.2</v>
      </c>
      <c r="M1393" s="0" t="n">
        <v>2.3</v>
      </c>
      <c r="N1393" s="0" t="n">
        <v>0</v>
      </c>
      <c r="O1393" s="0" t="n">
        <v>2.9</v>
      </c>
      <c r="P1393" s="0" t="n">
        <v>3.4</v>
      </c>
      <c r="Q1393" s="0" t="n">
        <v>1.4</v>
      </c>
      <c r="R1393" s="0" t="s">
        <v>40</v>
      </c>
      <c r="S1393" s="0" t="s">
        <v>40</v>
      </c>
      <c r="T1393" s="0" t="s">
        <v>40</v>
      </c>
      <c r="U1393" s="0" t="s">
        <v>40</v>
      </c>
      <c r="V1393" s="0" t="s">
        <v>40</v>
      </c>
      <c r="W1393" s="0" t="s">
        <v>40</v>
      </c>
      <c r="X1393" s="0" t="s">
        <v>40</v>
      </c>
      <c r="Y1393" s="0" t="s">
        <v>40</v>
      </c>
      <c r="Z1393" s="0" t="s">
        <v>40</v>
      </c>
      <c r="AA1393" s="0" t="s">
        <v>40</v>
      </c>
      <c r="AB1393" s="0" t="s">
        <v>40</v>
      </c>
      <c r="AC1393" s="0" t="s">
        <v>40</v>
      </c>
      <c r="AD1393" s="0" t="s">
        <v>40</v>
      </c>
      <c r="AG1393" s="0" t="n">
        <v>100</v>
      </c>
      <c r="AH1393" s="0" t="n">
        <v>0.7</v>
      </c>
      <c r="AK1393" s="0" t="s">
        <v>65</v>
      </c>
    </row>
    <row r="1394" customFormat="false" ht="12.8" hidden="false" customHeight="false" outlineLevel="0" collapsed="false">
      <c r="A1394" s="0" t="s">
        <v>868</v>
      </c>
      <c r="B1394" s="0" t="s">
        <v>743</v>
      </c>
      <c r="C1394" s="0" t="s">
        <v>38</v>
      </c>
      <c r="D1394" s="0" t="s">
        <v>887</v>
      </c>
      <c r="E1394" s="0" t="n">
        <v>0</v>
      </c>
      <c r="F1394" s="0" t="n">
        <v>1.7</v>
      </c>
      <c r="G1394" s="0" t="n">
        <v>5.4</v>
      </c>
      <c r="H1394" s="0" t="n">
        <v>8.1</v>
      </c>
      <c r="I1394" s="0" t="n">
        <v>25.2</v>
      </c>
      <c r="J1394" s="0" t="n">
        <v>28.2</v>
      </c>
      <c r="K1394" s="0" t="n">
        <v>0</v>
      </c>
      <c r="L1394" s="0" t="n">
        <v>1.2</v>
      </c>
      <c r="M1394" s="0" t="n">
        <v>3</v>
      </c>
      <c r="N1394" s="0" t="n">
        <v>0</v>
      </c>
      <c r="O1394" s="0" t="n">
        <v>7.9</v>
      </c>
      <c r="P1394" s="0" t="n">
        <v>4</v>
      </c>
      <c r="Q1394" s="0" t="n">
        <v>1.6</v>
      </c>
      <c r="R1394" s="0" t="s">
        <v>40</v>
      </c>
      <c r="S1394" s="0" t="s">
        <v>40</v>
      </c>
      <c r="T1394" s="0" t="s">
        <v>40</v>
      </c>
      <c r="U1394" s="0" t="s">
        <v>40</v>
      </c>
      <c r="V1394" s="0" t="s">
        <v>40</v>
      </c>
      <c r="W1394" s="0" t="s">
        <v>40</v>
      </c>
      <c r="X1394" s="0" t="s">
        <v>40</v>
      </c>
      <c r="Y1394" s="0" t="s">
        <v>40</v>
      </c>
      <c r="Z1394" s="0" t="s">
        <v>40</v>
      </c>
      <c r="AA1394" s="0" t="s">
        <v>40</v>
      </c>
      <c r="AB1394" s="0" t="s">
        <v>40</v>
      </c>
      <c r="AC1394" s="0" t="s">
        <v>40</v>
      </c>
      <c r="AD1394" s="0" t="s">
        <v>40</v>
      </c>
      <c r="AG1394" s="0" t="n">
        <v>50</v>
      </c>
      <c r="AH1394" s="0" t="n">
        <v>0.5</v>
      </c>
      <c r="AK1394" s="0" t="s">
        <v>46</v>
      </c>
    </row>
    <row r="1395" customFormat="false" ht="12.8" hidden="false" customHeight="false" outlineLevel="0" collapsed="false">
      <c r="A1395" s="0" t="s">
        <v>868</v>
      </c>
      <c r="B1395" s="0" t="s">
        <v>743</v>
      </c>
      <c r="C1395" s="0" t="s">
        <v>38</v>
      </c>
      <c r="D1395" s="0" t="s">
        <v>888</v>
      </c>
      <c r="E1395" s="0" t="n">
        <v>0</v>
      </c>
      <c r="F1395" s="0" t="n">
        <v>2.2</v>
      </c>
      <c r="G1395" s="0" t="n">
        <v>7.5</v>
      </c>
      <c r="H1395" s="0" t="n">
        <v>13.8</v>
      </c>
      <c r="I1395" s="0" t="n">
        <v>34.9</v>
      </c>
      <c r="J1395" s="0" t="n">
        <v>30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8.1</v>
      </c>
      <c r="P1395" s="0" t="n">
        <v>4.4</v>
      </c>
      <c r="Q1395" s="0" t="n">
        <v>0.7</v>
      </c>
      <c r="R1395" s="0" t="s">
        <v>40</v>
      </c>
      <c r="S1395" s="0" t="s">
        <v>40</v>
      </c>
      <c r="T1395" s="0" t="s">
        <v>40</v>
      </c>
      <c r="U1395" s="0" t="s">
        <v>40</v>
      </c>
      <c r="V1395" s="0" t="s">
        <v>40</v>
      </c>
      <c r="W1395" s="0" t="s">
        <v>40</v>
      </c>
      <c r="X1395" s="0" t="s">
        <v>40</v>
      </c>
      <c r="Y1395" s="0" t="s">
        <v>40</v>
      </c>
      <c r="Z1395" s="0" t="s">
        <v>40</v>
      </c>
      <c r="AA1395" s="0" t="s">
        <v>40</v>
      </c>
      <c r="AB1395" s="0" t="s">
        <v>40</v>
      </c>
      <c r="AC1395" s="0" t="s">
        <v>40</v>
      </c>
      <c r="AD1395" s="0" t="s">
        <v>40</v>
      </c>
      <c r="AG1395" s="0" t="n">
        <v>50</v>
      </c>
      <c r="AH1395" s="0" t="n">
        <v>0.6</v>
      </c>
      <c r="AK1395" s="0" t="s">
        <v>46</v>
      </c>
    </row>
    <row r="1396" customFormat="false" ht="12.8" hidden="false" customHeight="false" outlineLevel="0" collapsed="false">
      <c r="A1396" s="0" t="s">
        <v>868</v>
      </c>
      <c r="B1396" s="0" t="s">
        <v>743</v>
      </c>
      <c r="C1396" s="0" t="s">
        <v>38</v>
      </c>
      <c r="D1396" s="0" t="s">
        <v>889</v>
      </c>
      <c r="E1396" s="0" t="n">
        <v>0</v>
      </c>
      <c r="F1396" s="0" t="n">
        <v>2.9</v>
      </c>
      <c r="G1396" s="0" t="n">
        <v>5.1</v>
      </c>
      <c r="H1396" s="0" t="n">
        <v>12.1</v>
      </c>
      <c r="I1396" s="0" t="n">
        <v>36.4</v>
      </c>
      <c r="J1396" s="0" t="n">
        <v>37.9</v>
      </c>
      <c r="K1396" s="0" t="n">
        <v>0</v>
      </c>
      <c r="L1396" s="0" t="n">
        <v>8.3</v>
      </c>
      <c r="M1396" s="0" t="n">
        <v>0</v>
      </c>
      <c r="N1396" s="0" t="n">
        <v>0</v>
      </c>
      <c r="O1396" s="0" t="n">
        <v>9.3</v>
      </c>
      <c r="P1396" s="0" t="n">
        <v>4</v>
      </c>
      <c r="Q1396" s="0" t="n">
        <v>1.5</v>
      </c>
      <c r="R1396" s="0" t="s">
        <v>40</v>
      </c>
      <c r="S1396" s="0" t="s">
        <v>40</v>
      </c>
      <c r="T1396" s="0" t="s">
        <v>40</v>
      </c>
      <c r="U1396" s="0" t="s">
        <v>40</v>
      </c>
      <c r="V1396" s="0" t="s">
        <v>40</v>
      </c>
      <c r="W1396" s="0" t="s">
        <v>40</v>
      </c>
      <c r="X1396" s="0" t="s">
        <v>40</v>
      </c>
      <c r="Y1396" s="0" t="s">
        <v>40</v>
      </c>
      <c r="Z1396" s="0" t="s">
        <v>40</v>
      </c>
      <c r="AA1396" s="0" t="s">
        <v>40</v>
      </c>
      <c r="AB1396" s="0" t="s">
        <v>40</v>
      </c>
      <c r="AC1396" s="0" t="s">
        <v>40</v>
      </c>
      <c r="AD1396" s="0" t="s">
        <v>40</v>
      </c>
      <c r="AG1396" s="0" t="n">
        <v>50</v>
      </c>
      <c r="AH1396" s="0" t="n">
        <v>0.65</v>
      </c>
      <c r="AK1396" s="0" t="s">
        <v>46</v>
      </c>
    </row>
    <row r="1397" customFormat="false" ht="12.8" hidden="false" customHeight="false" outlineLevel="0" collapsed="false">
      <c r="A1397" s="0" t="s">
        <v>868</v>
      </c>
      <c r="B1397" s="0" t="s">
        <v>743</v>
      </c>
      <c r="C1397" s="0" t="s">
        <v>38</v>
      </c>
      <c r="D1397" s="0" t="s">
        <v>890</v>
      </c>
      <c r="E1397" s="0" t="n">
        <v>0</v>
      </c>
      <c r="F1397" s="0" t="n">
        <v>2.1</v>
      </c>
      <c r="G1397" s="0" t="n">
        <v>6.6</v>
      </c>
      <c r="H1397" s="0" t="n">
        <v>12.4</v>
      </c>
      <c r="I1397" s="0" t="n">
        <v>28.7</v>
      </c>
      <c r="J1397" s="0" t="n">
        <v>27.6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8.8</v>
      </c>
      <c r="P1397" s="0" t="n">
        <v>4.7</v>
      </c>
      <c r="Q1397" s="0" t="n">
        <v>2.6</v>
      </c>
      <c r="R1397" s="0" t="s">
        <v>40</v>
      </c>
      <c r="S1397" s="0" t="s">
        <v>40</v>
      </c>
      <c r="T1397" s="0" t="s">
        <v>40</v>
      </c>
      <c r="U1397" s="0" t="s">
        <v>40</v>
      </c>
      <c r="V1397" s="0" t="s">
        <v>40</v>
      </c>
      <c r="W1397" s="0" t="s">
        <v>40</v>
      </c>
      <c r="X1397" s="0" t="s">
        <v>40</v>
      </c>
      <c r="Y1397" s="0" t="s">
        <v>40</v>
      </c>
      <c r="Z1397" s="0" t="s">
        <v>40</v>
      </c>
      <c r="AA1397" s="0" t="s">
        <v>40</v>
      </c>
      <c r="AB1397" s="0" t="s">
        <v>40</v>
      </c>
      <c r="AC1397" s="0" t="s">
        <v>40</v>
      </c>
      <c r="AD1397" s="0" t="s">
        <v>40</v>
      </c>
      <c r="AG1397" s="0" t="n">
        <v>50</v>
      </c>
      <c r="AH1397" s="0" t="n">
        <v>0.55</v>
      </c>
      <c r="AK1397" s="0" t="s">
        <v>46</v>
      </c>
    </row>
    <row r="1398" customFormat="false" ht="12.8" hidden="false" customHeight="false" outlineLevel="0" collapsed="false">
      <c r="A1398" s="0" t="s">
        <v>868</v>
      </c>
      <c r="B1398" s="0" t="s">
        <v>743</v>
      </c>
      <c r="C1398" s="0" t="s">
        <v>38</v>
      </c>
      <c r="D1398" s="0" t="s">
        <v>891</v>
      </c>
      <c r="E1398" s="0" t="n">
        <v>0</v>
      </c>
      <c r="F1398" s="0" t="n">
        <v>2.4</v>
      </c>
      <c r="G1398" s="0" t="n">
        <v>6</v>
      </c>
      <c r="H1398" s="0" t="n">
        <v>8.4</v>
      </c>
      <c r="I1398" s="0" t="n">
        <v>35.6</v>
      </c>
      <c r="J1398" s="0" t="n">
        <v>36.6</v>
      </c>
      <c r="K1398" s="0" t="n">
        <v>0</v>
      </c>
      <c r="L1398" s="0" t="n">
        <v>7.4</v>
      </c>
      <c r="M1398" s="0" t="n">
        <v>2.1</v>
      </c>
      <c r="N1398" s="0" t="n">
        <v>0</v>
      </c>
      <c r="O1398" s="0" t="n">
        <v>8.7</v>
      </c>
      <c r="P1398" s="0" t="n">
        <v>4.3</v>
      </c>
      <c r="Q1398" s="0" t="n">
        <v>1.1</v>
      </c>
      <c r="R1398" s="0" t="s">
        <v>40</v>
      </c>
      <c r="S1398" s="0" t="s">
        <v>40</v>
      </c>
      <c r="T1398" s="0" t="s">
        <v>40</v>
      </c>
      <c r="U1398" s="0" t="s">
        <v>40</v>
      </c>
      <c r="V1398" s="0" t="s">
        <v>40</v>
      </c>
      <c r="W1398" s="0" t="s">
        <v>40</v>
      </c>
      <c r="X1398" s="0" t="s">
        <v>40</v>
      </c>
      <c r="Y1398" s="0" t="s">
        <v>40</v>
      </c>
      <c r="Z1398" s="0" t="s">
        <v>40</v>
      </c>
      <c r="AA1398" s="0" t="s">
        <v>40</v>
      </c>
      <c r="AB1398" s="0" t="s">
        <v>40</v>
      </c>
      <c r="AC1398" s="0" t="s">
        <v>40</v>
      </c>
      <c r="AD1398" s="0" t="s">
        <v>40</v>
      </c>
      <c r="AG1398" s="0" t="n">
        <v>50</v>
      </c>
      <c r="AH1398" s="0" t="n">
        <v>0.6</v>
      </c>
      <c r="AK1398" s="0" t="s">
        <v>46</v>
      </c>
    </row>
    <row r="1399" customFormat="false" ht="12.8" hidden="false" customHeight="false" outlineLevel="0" collapsed="false">
      <c r="A1399" s="0" t="s">
        <v>897</v>
      </c>
      <c r="B1399" s="0" t="s">
        <v>781</v>
      </c>
      <c r="C1399" s="0" t="s">
        <v>213</v>
      </c>
      <c r="D1399" s="0" t="s">
        <v>892</v>
      </c>
      <c r="H1399" s="0" t="n">
        <v>2.2459</v>
      </c>
      <c r="U1399" s="0" t="s">
        <v>61</v>
      </c>
    </row>
    <row r="1400" customFormat="false" ht="12.8" hidden="false" customHeight="false" outlineLevel="0" collapsed="false">
      <c r="A1400" s="0" t="s">
        <v>897</v>
      </c>
      <c r="B1400" s="0" t="s">
        <v>781</v>
      </c>
      <c r="C1400" s="0" t="s">
        <v>213</v>
      </c>
      <c r="D1400" s="0" t="s">
        <v>626</v>
      </c>
      <c r="J1400" s="0" t="n">
        <v>0</v>
      </c>
      <c r="K1400" s="0" t="n">
        <v>40</v>
      </c>
      <c r="L1400" s="0" t="n">
        <v>50</v>
      </c>
      <c r="M1400" s="0" t="n">
        <v>30</v>
      </c>
      <c r="N1400" s="0" t="n">
        <v>20</v>
      </c>
      <c r="W1400" s="0" t="s">
        <v>40</v>
      </c>
      <c r="X1400" s="0" t="s">
        <v>40</v>
      </c>
      <c r="Y1400" s="0" t="s">
        <v>40</v>
      </c>
      <c r="Z1400" s="0" t="s">
        <v>40</v>
      </c>
      <c r="AA1400" s="0" t="s">
        <v>40</v>
      </c>
      <c r="AK1400" s="0" t="s">
        <v>115</v>
      </c>
    </row>
    <row r="1401" customFormat="false" ht="12.8" hidden="false" customHeight="false" outlineLevel="0" collapsed="false">
      <c r="A1401" s="0" t="s">
        <v>897</v>
      </c>
      <c r="B1401" s="0" t="s">
        <v>781</v>
      </c>
      <c r="C1401" s="0" t="s">
        <v>213</v>
      </c>
      <c r="D1401" s="0" t="s">
        <v>893</v>
      </c>
      <c r="E1401" s="0" t="n">
        <v>0.6</v>
      </c>
      <c r="F1401" s="0" t="n">
        <v>14.7</v>
      </c>
      <c r="G1401" s="0" t="n">
        <v>17.8</v>
      </c>
      <c r="H1401" s="0" t="n">
        <v>40.6</v>
      </c>
      <c r="O1401" s="0" t="n">
        <v>0</v>
      </c>
      <c r="P1401" s="0" t="n">
        <v>11.1</v>
      </c>
      <c r="Q1401" s="0" t="n">
        <v>5.7</v>
      </c>
      <c r="R1401" s="0" t="s">
        <v>40</v>
      </c>
      <c r="S1401" s="0" t="s">
        <v>40</v>
      </c>
      <c r="T1401" s="0" t="s">
        <v>40</v>
      </c>
      <c r="U1401" s="0" t="s">
        <v>40</v>
      </c>
      <c r="AB1401" s="0" t="s">
        <v>40</v>
      </c>
      <c r="AC1401" s="0" t="s">
        <v>40</v>
      </c>
      <c r="AD1401" s="0" t="s">
        <v>40</v>
      </c>
      <c r="AK1401" s="0" t="s">
        <v>72</v>
      </c>
    </row>
    <row r="1402" customFormat="false" ht="12.8" hidden="false" customHeight="false" outlineLevel="0" collapsed="false">
      <c r="A1402" s="0" t="s">
        <v>897</v>
      </c>
      <c r="B1402" s="0" t="s">
        <v>781</v>
      </c>
      <c r="C1402" s="0" t="s">
        <v>99</v>
      </c>
      <c r="D1402" s="0" t="s">
        <v>894</v>
      </c>
      <c r="J1402" s="0" t="n">
        <v>70</v>
      </c>
      <c r="W1402" s="0" t="s">
        <v>101</v>
      </c>
      <c r="AE1402" s="0" t="n">
        <v>5500</v>
      </c>
    </row>
    <row r="1403" customFormat="false" ht="12.8" hidden="false" customHeight="false" outlineLevel="0" collapsed="false">
      <c r="A1403" s="0" t="s">
        <v>897</v>
      </c>
      <c r="B1403" s="0" t="s">
        <v>781</v>
      </c>
      <c r="C1403" s="0" t="s">
        <v>384</v>
      </c>
      <c r="D1403" s="0" t="s">
        <v>895</v>
      </c>
      <c r="H1403" s="0" t="n">
        <v>8</v>
      </c>
      <c r="U1403" s="0" t="s">
        <v>61</v>
      </c>
    </row>
    <row r="1404" customFormat="false" ht="12.8" hidden="false" customHeight="false" outlineLevel="0" collapsed="false">
      <c r="A1404" s="0" t="s">
        <v>897</v>
      </c>
      <c r="B1404" s="0" t="s">
        <v>781</v>
      </c>
      <c r="C1404" s="0" t="s">
        <v>384</v>
      </c>
      <c r="D1404" s="0" t="s">
        <v>208</v>
      </c>
      <c r="H1404" s="0" t="n">
        <v>4.5</v>
      </c>
      <c r="I1404" s="0" t="n">
        <v>4.5</v>
      </c>
      <c r="U1404" s="0" t="s">
        <v>61</v>
      </c>
      <c r="V1404" s="0" t="s">
        <v>180</v>
      </c>
    </row>
    <row r="1405" customFormat="false" ht="12.8" hidden="false" customHeight="false" outlineLevel="0" collapsed="false">
      <c r="A1405" s="0" t="s">
        <v>897</v>
      </c>
      <c r="B1405" s="0" t="s">
        <v>781</v>
      </c>
      <c r="C1405" s="0" t="s">
        <v>213</v>
      </c>
      <c r="D1405" s="0" t="s">
        <v>898</v>
      </c>
      <c r="H1405" s="0" t="n">
        <v>3.1604</v>
      </c>
      <c r="U1405" s="0" t="s">
        <v>61</v>
      </c>
    </row>
    <row r="1406" customFormat="false" ht="12.8" hidden="false" customHeight="false" outlineLevel="0" collapsed="false">
      <c r="A1406" s="0" t="s">
        <v>897</v>
      </c>
      <c r="B1406" s="0" t="s">
        <v>781</v>
      </c>
      <c r="C1406" s="0" t="s">
        <v>38</v>
      </c>
      <c r="D1406" s="0" t="s">
        <v>899</v>
      </c>
      <c r="I1406" s="0" t="n">
        <v>5.4034</v>
      </c>
      <c r="N1406" s="0" t="n">
        <v>1.0031</v>
      </c>
      <c r="O1406" s="0" t="n">
        <v>3.2</v>
      </c>
      <c r="P1406" s="0" t="n">
        <v>12.4</v>
      </c>
      <c r="Q1406" s="0" t="n">
        <v>8.2</v>
      </c>
      <c r="R1406" s="0" t="s">
        <v>41</v>
      </c>
      <c r="S1406" s="0" t="s">
        <v>41</v>
      </c>
      <c r="T1406" s="0" t="s">
        <v>41</v>
      </c>
      <c r="U1406" s="0" t="s">
        <v>41</v>
      </c>
      <c r="V1406" s="0" t="s">
        <v>41</v>
      </c>
      <c r="W1406" s="0" t="s">
        <v>41</v>
      </c>
      <c r="X1406" s="0" t="s">
        <v>41</v>
      </c>
      <c r="Y1406" s="0" t="s">
        <v>41</v>
      </c>
      <c r="Z1406" s="0" t="s">
        <v>41</v>
      </c>
      <c r="AA1406" s="0" t="s">
        <v>41</v>
      </c>
      <c r="AB1406" s="0" t="s">
        <v>40</v>
      </c>
      <c r="AC1406" s="0" t="s">
        <v>40</v>
      </c>
      <c r="AD1406" s="0" t="s">
        <v>40</v>
      </c>
      <c r="AG1406" s="0" t="n">
        <v>50</v>
      </c>
      <c r="AH1406" s="0" t="n">
        <v>0.75</v>
      </c>
      <c r="AI1406" s="0" t="s">
        <v>766</v>
      </c>
      <c r="AK1406" s="0" t="s">
        <v>46</v>
      </c>
    </row>
    <row r="1407" customFormat="false" ht="12.8" hidden="false" customHeight="false" outlineLevel="0" collapsed="false">
      <c r="A1407" s="0" t="s">
        <v>897</v>
      </c>
      <c r="B1407" s="0" t="s">
        <v>781</v>
      </c>
      <c r="C1407" s="0" t="s">
        <v>38</v>
      </c>
      <c r="D1407" s="0" t="s">
        <v>900</v>
      </c>
      <c r="I1407" s="0" t="n">
        <v>4.2432</v>
      </c>
      <c r="R1407" s="0" t="s">
        <v>41</v>
      </c>
      <c r="S1407" s="0" t="s">
        <v>41</v>
      </c>
      <c r="T1407" s="0" t="s">
        <v>41</v>
      </c>
      <c r="U1407" s="0" t="s">
        <v>41</v>
      </c>
      <c r="V1407" s="0" t="s">
        <v>41</v>
      </c>
      <c r="W1407" s="0" t="s">
        <v>41</v>
      </c>
      <c r="X1407" s="0" t="s">
        <v>41</v>
      </c>
      <c r="Y1407" s="0" t="s">
        <v>41</v>
      </c>
      <c r="Z1407" s="0" t="s">
        <v>41</v>
      </c>
      <c r="AA1407" s="0" t="s">
        <v>41</v>
      </c>
      <c r="AB1407" s="0" t="s">
        <v>41</v>
      </c>
      <c r="AC1407" s="0" t="s">
        <v>41</v>
      </c>
      <c r="AD1407" s="0" t="s">
        <v>41</v>
      </c>
      <c r="AG1407" s="0" t="n">
        <v>50</v>
      </c>
      <c r="AH1407" s="0" t="n">
        <v>0.6</v>
      </c>
      <c r="AI1407" s="0" t="s">
        <v>766</v>
      </c>
      <c r="AK1407" s="0" t="s">
        <v>46</v>
      </c>
    </row>
    <row r="1408" customFormat="false" ht="12.8" hidden="false" customHeight="false" outlineLevel="0" collapsed="false">
      <c r="A1408" s="0" t="s">
        <v>897</v>
      </c>
      <c r="B1408" s="0" t="s">
        <v>781</v>
      </c>
      <c r="C1408" s="0" t="s">
        <v>59</v>
      </c>
      <c r="D1408" s="0" t="s">
        <v>901</v>
      </c>
      <c r="I1408" s="0" t="n">
        <v>7.082</v>
      </c>
      <c r="J1408" s="0" t="n">
        <v>3.6206</v>
      </c>
      <c r="K1408" s="0" t="n">
        <v>0</v>
      </c>
      <c r="L1408" s="0" t="n">
        <v>0</v>
      </c>
      <c r="M1408" s="0" t="n">
        <v>0</v>
      </c>
      <c r="N1408" s="0" t="n">
        <v>26.7</v>
      </c>
      <c r="O1408" s="0" t="n">
        <v>26.8</v>
      </c>
      <c r="P1408" s="0" t="n">
        <v>12.9</v>
      </c>
      <c r="Q1408" s="0" t="n">
        <v>11.1</v>
      </c>
      <c r="R1408" s="0" t="s">
        <v>61</v>
      </c>
      <c r="S1408" s="0" t="s">
        <v>61</v>
      </c>
      <c r="T1408" s="0" t="s">
        <v>61</v>
      </c>
      <c r="U1408" s="0" t="s">
        <v>61</v>
      </c>
      <c r="V1408" s="0" t="s">
        <v>61</v>
      </c>
      <c r="W1408" s="0" t="s">
        <v>41</v>
      </c>
      <c r="X1408" s="0" t="s">
        <v>40</v>
      </c>
      <c r="Y1408" s="0" t="s">
        <v>40</v>
      </c>
      <c r="Z1408" s="0" t="s">
        <v>40</v>
      </c>
      <c r="AA1408" s="0" t="s">
        <v>40</v>
      </c>
      <c r="AB1408" s="0" t="s">
        <v>40</v>
      </c>
      <c r="AC1408" s="0" t="s">
        <v>40</v>
      </c>
      <c r="AD1408" s="0" t="s">
        <v>40</v>
      </c>
      <c r="AG1408" s="0" t="n">
        <v>100</v>
      </c>
      <c r="AH1408" s="0" t="n">
        <v>1</v>
      </c>
      <c r="AI1408" s="0" t="s">
        <v>407</v>
      </c>
      <c r="AK1408" s="0" t="s">
        <v>65</v>
      </c>
    </row>
    <row r="1409" customFormat="false" ht="12.8" hidden="false" customHeight="false" outlineLevel="0" collapsed="false">
      <c r="A1409" s="0" t="s">
        <v>897</v>
      </c>
      <c r="B1409" s="0" t="s">
        <v>781</v>
      </c>
      <c r="C1409" s="0" t="s">
        <v>59</v>
      </c>
      <c r="D1409" s="0" t="s">
        <v>902</v>
      </c>
      <c r="I1409" s="0" t="n">
        <v>6.3148</v>
      </c>
      <c r="J1409" s="0" t="n">
        <v>3.3029</v>
      </c>
      <c r="K1409" s="0" t="n">
        <v>0</v>
      </c>
      <c r="L1409" s="0" t="n">
        <v>0</v>
      </c>
      <c r="M1409" s="0" t="n">
        <v>0</v>
      </c>
      <c r="N1409" s="0" t="n">
        <v>23</v>
      </c>
      <c r="O1409" s="0" t="n">
        <v>26.9</v>
      </c>
      <c r="P1409" s="0" t="n">
        <v>12.1</v>
      </c>
      <c r="Q1409" s="0" t="n">
        <v>5.5</v>
      </c>
      <c r="R1409" s="0" t="s">
        <v>61</v>
      </c>
      <c r="S1409" s="0" t="s">
        <v>61</v>
      </c>
      <c r="T1409" s="0" t="s">
        <v>61</v>
      </c>
      <c r="U1409" s="0" t="s">
        <v>61</v>
      </c>
      <c r="V1409" s="0" t="s">
        <v>61</v>
      </c>
      <c r="W1409" s="0" t="s">
        <v>41</v>
      </c>
      <c r="X1409" s="0" t="s">
        <v>40</v>
      </c>
      <c r="Y1409" s="0" t="s">
        <v>40</v>
      </c>
      <c r="Z1409" s="0" t="s">
        <v>40</v>
      </c>
      <c r="AA1409" s="0" t="s">
        <v>40</v>
      </c>
      <c r="AB1409" s="0" t="s">
        <v>40</v>
      </c>
      <c r="AC1409" s="0" t="s">
        <v>40</v>
      </c>
      <c r="AD1409" s="0" t="s">
        <v>40</v>
      </c>
      <c r="AG1409" s="0" t="n">
        <v>100</v>
      </c>
      <c r="AI1409" s="0" t="s">
        <v>407</v>
      </c>
      <c r="AK1409" s="0" t="s">
        <v>65</v>
      </c>
    </row>
    <row r="1410" customFormat="false" ht="12.8" hidden="false" customHeight="false" outlineLevel="0" collapsed="false">
      <c r="A1410" s="0" t="s">
        <v>897</v>
      </c>
      <c r="B1410" s="0" t="s">
        <v>781</v>
      </c>
      <c r="C1410" s="0" t="s">
        <v>59</v>
      </c>
      <c r="D1410" s="0" t="s">
        <v>903</v>
      </c>
      <c r="I1410" s="0" t="n">
        <v>7.082</v>
      </c>
      <c r="J1410" s="0" t="n">
        <v>85.1</v>
      </c>
      <c r="K1410" s="0" t="n">
        <v>0</v>
      </c>
      <c r="L1410" s="0" t="n">
        <v>0</v>
      </c>
      <c r="M1410" s="0" t="n">
        <v>0</v>
      </c>
      <c r="N1410" s="0" t="n">
        <v>32.7</v>
      </c>
      <c r="O1410" s="0" t="n">
        <v>26.7</v>
      </c>
      <c r="P1410" s="0" t="n">
        <v>19.1</v>
      </c>
      <c r="Q1410" s="0" t="n">
        <v>8.4</v>
      </c>
      <c r="R1410" s="0" t="s">
        <v>61</v>
      </c>
      <c r="S1410" s="0" t="s">
        <v>61</v>
      </c>
      <c r="T1410" s="0" t="s">
        <v>61</v>
      </c>
      <c r="U1410" s="0" t="s">
        <v>61</v>
      </c>
      <c r="V1410" s="0" t="s">
        <v>61</v>
      </c>
      <c r="W1410" s="0" t="s">
        <v>40</v>
      </c>
      <c r="X1410" s="0" t="s">
        <v>40</v>
      </c>
      <c r="Y1410" s="0" t="s">
        <v>40</v>
      </c>
      <c r="Z1410" s="0" t="s">
        <v>40</v>
      </c>
      <c r="AA1410" s="0" t="s">
        <v>40</v>
      </c>
      <c r="AB1410" s="0" t="s">
        <v>40</v>
      </c>
      <c r="AC1410" s="0" t="s">
        <v>40</v>
      </c>
      <c r="AD1410" s="0" t="s">
        <v>40</v>
      </c>
      <c r="AG1410" s="0" t="n">
        <v>100</v>
      </c>
      <c r="AK1410" s="0" t="s">
        <v>65</v>
      </c>
    </row>
    <row r="1411" customFormat="false" ht="12.8" hidden="false" customHeight="false" outlineLevel="0" collapsed="false">
      <c r="A1411" s="0" t="s">
        <v>897</v>
      </c>
      <c r="B1411" s="0" t="s">
        <v>781</v>
      </c>
      <c r="C1411" s="0" t="s">
        <v>59</v>
      </c>
      <c r="D1411" s="0" t="s">
        <v>904</v>
      </c>
      <c r="I1411" s="0" t="n">
        <v>6.3148</v>
      </c>
      <c r="J1411" s="0" t="n">
        <v>77.4</v>
      </c>
      <c r="K1411" s="0" t="n">
        <v>0</v>
      </c>
      <c r="L1411" s="0" t="n">
        <v>0</v>
      </c>
      <c r="M1411" s="0" t="n">
        <v>0</v>
      </c>
      <c r="N1411" s="0" t="n">
        <v>29.8</v>
      </c>
      <c r="O1411" s="0" t="n">
        <v>25.1</v>
      </c>
      <c r="P1411" s="0" t="n">
        <v>18</v>
      </c>
      <c r="Q1411" s="0" t="n">
        <v>8.1</v>
      </c>
      <c r="R1411" s="0" t="s">
        <v>61</v>
      </c>
      <c r="S1411" s="0" t="s">
        <v>61</v>
      </c>
      <c r="T1411" s="0" t="s">
        <v>61</v>
      </c>
      <c r="U1411" s="0" t="s">
        <v>61</v>
      </c>
      <c r="V1411" s="0" t="s">
        <v>61</v>
      </c>
      <c r="W1411" s="0" t="s">
        <v>40</v>
      </c>
      <c r="X1411" s="0" t="s">
        <v>40</v>
      </c>
      <c r="Y1411" s="0" t="s">
        <v>40</v>
      </c>
      <c r="Z1411" s="0" t="s">
        <v>40</v>
      </c>
      <c r="AA1411" s="0" t="s">
        <v>40</v>
      </c>
      <c r="AB1411" s="0" t="s">
        <v>40</v>
      </c>
      <c r="AC1411" s="0" t="s">
        <v>40</v>
      </c>
      <c r="AD1411" s="0" t="s">
        <v>40</v>
      </c>
      <c r="AG1411" s="0" t="n">
        <v>100</v>
      </c>
      <c r="AK1411" s="0" t="s">
        <v>65</v>
      </c>
    </row>
    <row r="1412" customFormat="false" ht="12.8" hidden="false" customHeight="false" outlineLevel="0" collapsed="false">
      <c r="A1412" s="0" t="s">
        <v>897</v>
      </c>
      <c r="B1412" s="0" t="s">
        <v>781</v>
      </c>
      <c r="C1412" s="0" t="s">
        <v>38</v>
      </c>
      <c r="D1412" s="0" t="s">
        <v>905</v>
      </c>
      <c r="E1412" s="0" t="n">
        <v>4.1</v>
      </c>
      <c r="F1412" s="0" t="n">
        <v>19.9</v>
      </c>
      <c r="G1412" s="0" t="n">
        <v>28.6</v>
      </c>
      <c r="H1412" s="0" t="n">
        <v>47.4</v>
      </c>
      <c r="I1412" s="0" t="n">
        <v>45.7</v>
      </c>
      <c r="J1412" s="0" t="n">
        <v>32.1</v>
      </c>
      <c r="K1412" s="0" t="n">
        <v>0</v>
      </c>
      <c r="L1412" s="0" t="n">
        <v>0</v>
      </c>
      <c r="M1412" s="0" t="n">
        <v>0</v>
      </c>
      <c r="N1412" s="0" t="n">
        <v>33.4</v>
      </c>
      <c r="O1412" s="0" t="n">
        <v>19.6</v>
      </c>
      <c r="P1412" s="0" t="n">
        <v>8.4</v>
      </c>
      <c r="Q1412" s="0" t="n">
        <v>3</v>
      </c>
      <c r="R1412" s="0" t="s">
        <v>40</v>
      </c>
      <c r="S1412" s="0" t="s">
        <v>40</v>
      </c>
      <c r="T1412" s="0" t="s">
        <v>40</v>
      </c>
      <c r="U1412" s="0" t="s">
        <v>40</v>
      </c>
      <c r="V1412" s="0" t="s">
        <v>40</v>
      </c>
      <c r="W1412" s="0" t="s">
        <v>40</v>
      </c>
      <c r="X1412" s="0" t="s">
        <v>40</v>
      </c>
      <c r="Y1412" s="0" t="s">
        <v>40</v>
      </c>
      <c r="Z1412" s="0" t="s">
        <v>40</v>
      </c>
      <c r="AA1412" s="0" t="s">
        <v>40</v>
      </c>
      <c r="AB1412" s="0" t="s">
        <v>40</v>
      </c>
      <c r="AC1412" s="0" t="s">
        <v>40</v>
      </c>
      <c r="AD1412" s="0" t="s">
        <v>40</v>
      </c>
      <c r="AG1412" s="0" t="n">
        <v>50</v>
      </c>
      <c r="AK1412" s="0" t="s">
        <v>46</v>
      </c>
    </row>
    <row r="1413" customFormat="false" ht="12.8" hidden="false" customHeight="false" outlineLevel="0" collapsed="false">
      <c r="A1413" s="0" t="s">
        <v>897</v>
      </c>
      <c r="B1413" s="0" t="s">
        <v>781</v>
      </c>
      <c r="C1413" s="0" t="s">
        <v>38</v>
      </c>
      <c r="D1413" s="0" t="s">
        <v>906</v>
      </c>
      <c r="E1413" s="0" t="n">
        <v>2.8</v>
      </c>
      <c r="F1413" s="0" t="n">
        <v>15.9</v>
      </c>
      <c r="G1413" s="0" t="n">
        <v>23.1</v>
      </c>
      <c r="H1413" s="0" t="n">
        <v>37.2</v>
      </c>
      <c r="I1413" s="0" t="n">
        <v>38.8</v>
      </c>
      <c r="J1413" s="0" t="n">
        <v>20.1</v>
      </c>
      <c r="K1413" s="0" t="n">
        <v>0</v>
      </c>
      <c r="L1413" s="0" t="n">
        <v>0</v>
      </c>
      <c r="M1413" s="0" t="n">
        <v>0</v>
      </c>
      <c r="N1413" s="0" t="n">
        <v>26.5</v>
      </c>
      <c r="O1413" s="0" t="n">
        <v>21.3</v>
      </c>
      <c r="P1413" s="0" t="n">
        <v>14.2</v>
      </c>
      <c r="Q1413" s="0" t="n">
        <v>5.9</v>
      </c>
      <c r="R1413" s="0" t="s">
        <v>40</v>
      </c>
      <c r="S1413" s="0" t="s">
        <v>40</v>
      </c>
      <c r="T1413" s="0" t="s">
        <v>40</v>
      </c>
      <c r="U1413" s="0" t="s">
        <v>40</v>
      </c>
      <c r="V1413" s="0" t="s">
        <v>40</v>
      </c>
      <c r="W1413" s="0" t="s">
        <v>40</v>
      </c>
      <c r="X1413" s="0" t="s">
        <v>40</v>
      </c>
      <c r="Y1413" s="0" t="s">
        <v>40</v>
      </c>
      <c r="Z1413" s="0" t="s">
        <v>40</v>
      </c>
      <c r="AA1413" s="0" t="s">
        <v>40</v>
      </c>
      <c r="AB1413" s="0" t="s">
        <v>40</v>
      </c>
      <c r="AC1413" s="0" t="s">
        <v>40</v>
      </c>
      <c r="AD1413" s="0" t="s">
        <v>40</v>
      </c>
      <c r="AG1413" s="0" t="n">
        <v>50</v>
      </c>
      <c r="AK1413" s="0" t="s">
        <v>46</v>
      </c>
    </row>
    <row r="1414" customFormat="false" ht="12.8" hidden="false" customHeight="false" outlineLevel="0" collapsed="false">
      <c r="A1414" s="0" t="s">
        <v>897</v>
      </c>
      <c r="B1414" s="0" t="s">
        <v>781</v>
      </c>
      <c r="C1414" s="0" t="s">
        <v>38</v>
      </c>
      <c r="D1414" s="0" t="s">
        <v>907</v>
      </c>
      <c r="E1414" s="0" t="n">
        <v>4.1</v>
      </c>
      <c r="F1414" s="0" t="n">
        <v>19.9</v>
      </c>
      <c r="G1414" s="0" t="n">
        <v>39.5</v>
      </c>
      <c r="H1414" s="0" t="n">
        <v>60</v>
      </c>
      <c r="I1414" s="0" t="n">
        <v>43.4</v>
      </c>
      <c r="J1414" s="0" t="n">
        <v>32.7</v>
      </c>
      <c r="K1414" s="0" t="n">
        <v>0</v>
      </c>
      <c r="L1414" s="0" t="n">
        <v>0</v>
      </c>
      <c r="M1414" s="0" t="n">
        <v>0</v>
      </c>
      <c r="N1414" s="0" t="n">
        <v>32.6</v>
      </c>
      <c r="O1414" s="0" t="n">
        <v>19.8</v>
      </c>
      <c r="P1414" s="0" t="n">
        <v>8.7</v>
      </c>
      <c r="Q1414" s="0" t="n">
        <v>3.2</v>
      </c>
      <c r="R1414" s="0" t="s">
        <v>40</v>
      </c>
      <c r="S1414" s="0" t="s">
        <v>40</v>
      </c>
      <c r="T1414" s="0" t="s">
        <v>40</v>
      </c>
      <c r="U1414" s="0" t="s">
        <v>40</v>
      </c>
      <c r="V1414" s="0" t="s">
        <v>40</v>
      </c>
      <c r="W1414" s="0" t="s">
        <v>40</v>
      </c>
      <c r="X1414" s="0" t="s">
        <v>40</v>
      </c>
      <c r="Y1414" s="0" t="s">
        <v>40</v>
      </c>
      <c r="Z1414" s="0" t="s">
        <v>40</v>
      </c>
      <c r="AA1414" s="0" t="s">
        <v>40</v>
      </c>
      <c r="AB1414" s="0" t="s">
        <v>40</v>
      </c>
      <c r="AC1414" s="0" t="s">
        <v>40</v>
      </c>
      <c r="AD1414" s="0" t="s">
        <v>40</v>
      </c>
      <c r="AG1414" s="0" t="n">
        <v>50</v>
      </c>
      <c r="AK1414" s="0" t="s">
        <v>46</v>
      </c>
    </row>
    <row r="1415" customFormat="false" ht="12.8" hidden="false" customHeight="false" outlineLevel="0" collapsed="false">
      <c r="A1415" s="0" t="s">
        <v>897</v>
      </c>
      <c r="B1415" s="0" t="s">
        <v>781</v>
      </c>
      <c r="C1415" s="0" t="s">
        <v>38</v>
      </c>
      <c r="D1415" s="0" t="s">
        <v>908</v>
      </c>
      <c r="E1415" s="0" t="n">
        <v>2.8</v>
      </c>
      <c r="F1415" s="0" t="n">
        <v>15.9</v>
      </c>
      <c r="G1415" s="0" t="n">
        <v>32.7</v>
      </c>
      <c r="H1415" s="0" t="n">
        <v>49.7</v>
      </c>
      <c r="I1415" s="0" t="n">
        <v>33.5</v>
      </c>
      <c r="J1415" s="0" t="n">
        <v>26.1</v>
      </c>
      <c r="K1415" s="0" t="n">
        <v>0</v>
      </c>
      <c r="L1415" s="0" t="n">
        <v>0</v>
      </c>
      <c r="M1415" s="0" t="n">
        <v>0</v>
      </c>
      <c r="N1415" s="0" t="n">
        <v>28.7</v>
      </c>
      <c r="O1415" s="0" t="n">
        <v>21.8</v>
      </c>
      <c r="P1415" s="0" t="n">
        <v>13.2</v>
      </c>
      <c r="Q1415" s="0" t="n">
        <v>6.1</v>
      </c>
      <c r="R1415" s="0" t="s">
        <v>40</v>
      </c>
      <c r="S1415" s="0" t="s">
        <v>40</v>
      </c>
      <c r="T1415" s="0" t="s">
        <v>40</v>
      </c>
      <c r="U1415" s="0" t="s">
        <v>40</v>
      </c>
      <c r="V1415" s="0" t="s">
        <v>40</v>
      </c>
      <c r="W1415" s="0" t="s">
        <v>40</v>
      </c>
      <c r="X1415" s="0" t="s">
        <v>40</v>
      </c>
      <c r="Y1415" s="0" t="s">
        <v>40</v>
      </c>
      <c r="Z1415" s="0" t="s">
        <v>40</v>
      </c>
      <c r="AA1415" s="0" t="s">
        <v>40</v>
      </c>
      <c r="AB1415" s="0" t="s">
        <v>40</v>
      </c>
      <c r="AC1415" s="0" t="s">
        <v>40</v>
      </c>
      <c r="AD1415" s="0" t="s">
        <v>40</v>
      </c>
      <c r="AG1415" s="0" t="n">
        <v>50</v>
      </c>
      <c r="AK1415" s="0" t="s">
        <v>46</v>
      </c>
    </row>
    <row r="1416" customFormat="false" ht="12.8" hidden="false" customHeight="false" outlineLevel="0" collapsed="false">
      <c r="A1416" s="0" t="s">
        <v>897</v>
      </c>
      <c r="B1416" s="0" t="s">
        <v>781</v>
      </c>
      <c r="C1416" s="0" t="s">
        <v>59</v>
      </c>
      <c r="D1416" s="0" t="s">
        <v>909</v>
      </c>
      <c r="E1416" s="0" t="n">
        <v>6.4</v>
      </c>
      <c r="F1416" s="0" t="n">
        <v>26.9</v>
      </c>
      <c r="G1416" s="0" t="n">
        <v>50.4</v>
      </c>
      <c r="H1416" s="0" t="n">
        <v>88.9</v>
      </c>
      <c r="J1416" s="0" t="n">
        <v>3.839</v>
      </c>
      <c r="K1416" s="0" t="n">
        <v>39.3</v>
      </c>
      <c r="L1416" s="0" t="n">
        <v>0</v>
      </c>
      <c r="M1416" s="0" t="n">
        <v>0</v>
      </c>
      <c r="N1416" s="0" t="n">
        <v>29.7</v>
      </c>
      <c r="O1416" s="0" t="n">
        <v>24.4</v>
      </c>
      <c r="P1416" s="0" t="n">
        <v>13.8</v>
      </c>
      <c r="Q1416" s="0" t="n">
        <v>5.9</v>
      </c>
      <c r="R1416" s="0" t="s">
        <v>40</v>
      </c>
      <c r="S1416" s="0" t="s">
        <v>40</v>
      </c>
      <c r="T1416" s="0" t="s">
        <v>40</v>
      </c>
      <c r="U1416" s="0" t="s">
        <v>40</v>
      </c>
      <c r="V1416" s="0" t="s">
        <v>61</v>
      </c>
      <c r="W1416" s="0" t="s">
        <v>61</v>
      </c>
      <c r="X1416" s="0" t="s">
        <v>40</v>
      </c>
      <c r="Y1416" s="0" t="s">
        <v>40</v>
      </c>
      <c r="Z1416" s="0" t="s">
        <v>40</v>
      </c>
      <c r="AA1416" s="0" t="s">
        <v>40</v>
      </c>
      <c r="AB1416" s="0" t="s">
        <v>40</v>
      </c>
      <c r="AC1416" s="0" t="s">
        <v>40</v>
      </c>
      <c r="AD1416" s="0" t="s">
        <v>40</v>
      </c>
      <c r="AG1416" s="0" t="n">
        <v>100</v>
      </c>
      <c r="AK1416" s="0" t="s">
        <v>65</v>
      </c>
    </row>
    <row r="1417" customFormat="false" ht="12.8" hidden="false" customHeight="false" outlineLevel="0" collapsed="false">
      <c r="A1417" s="0" t="s">
        <v>897</v>
      </c>
      <c r="B1417" s="0" t="s">
        <v>781</v>
      </c>
      <c r="C1417" s="0" t="s">
        <v>59</v>
      </c>
      <c r="D1417" s="0" t="s">
        <v>910</v>
      </c>
      <c r="E1417" s="0" t="n">
        <v>5.5</v>
      </c>
      <c r="F1417" s="0" t="n">
        <v>24.1</v>
      </c>
      <c r="G1417" s="0" t="n">
        <v>46.1</v>
      </c>
      <c r="H1417" s="0" t="n">
        <v>81.1</v>
      </c>
      <c r="J1417" s="0" t="n">
        <v>3.4981</v>
      </c>
      <c r="K1417" s="0" t="n">
        <v>32.6</v>
      </c>
      <c r="L1417" s="0" t="n">
        <v>0</v>
      </c>
      <c r="M1417" s="0" t="n">
        <v>0</v>
      </c>
      <c r="N1417" s="0" t="n">
        <v>25.9</v>
      </c>
      <c r="O1417" s="0" t="n">
        <v>22.7</v>
      </c>
      <c r="P1417" s="0" t="n">
        <v>13</v>
      </c>
      <c r="Q1417" s="0" t="n">
        <v>5.6</v>
      </c>
      <c r="R1417" s="0" t="s">
        <v>40</v>
      </c>
      <c r="S1417" s="0" t="s">
        <v>40</v>
      </c>
      <c r="T1417" s="0" t="s">
        <v>40</v>
      </c>
      <c r="U1417" s="0" t="s">
        <v>40</v>
      </c>
      <c r="V1417" s="0" t="s">
        <v>61</v>
      </c>
      <c r="W1417" s="0" t="s">
        <v>61</v>
      </c>
      <c r="X1417" s="0" t="s">
        <v>40</v>
      </c>
      <c r="Y1417" s="0" t="s">
        <v>40</v>
      </c>
      <c r="Z1417" s="0" t="s">
        <v>40</v>
      </c>
      <c r="AA1417" s="0" t="s">
        <v>40</v>
      </c>
      <c r="AB1417" s="0" t="s">
        <v>40</v>
      </c>
      <c r="AC1417" s="0" t="s">
        <v>40</v>
      </c>
      <c r="AD1417" s="0" t="s">
        <v>40</v>
      </c>
      <c r="AG1417" s="0" t="n">
        <v>100</v>
      </c>
      <c r="AK1417" s="0" t="s">
        <v>65</v>
      </c>
    </row>
    <row r="1418" customFormat="false" ht="12.8" hidden="false" customHeight="false" outlineLevel="0" collapsed="false">
      <c r="A1418" s="0" t="s">
        <v>897</v>
      </c>
      <c r="B1418" s="0" t="s">
        <v>781</v>
      </c>
      <c r="C1418" s="0" t="s">
        <v>59</v>
      </c>
      <c r="D1418" s="0" t="s">
        <v>911</v>
      </c>
      <c r="E1418" s="0" t="n">
        <v>6.4</v>
      </c>
      <c r="F1418" s="0" t="n">
        <v>26.9</v>
      </c>
      <c r="G1418" s="0" t="n">
        <v>50.4</v>
      </c>
      <c r="H1418" s="0" t="n">
        <v>88.9</v>
      </c>
      <c r="J1418" s="0" t="n">
        <v>3.839</v>
      </c>
      <c r="K1418" s="0" t="n">
        <v>39.3</v>
      </c>
      <c r="L1418" s="0" t="n">
        <v>0</v>
      </c>
      <c r="M1418" s="0" t="n">
        <v>0</v>
      </c>
      <c r="N1418" s="0" t="n">
        <v>29.7</v>
      </c>
      <c r="O1418" s="0" t="n">
        <v>24.4</v>
      </c>
      <c r="P1418" s="0" t="n">
        <v>13.8</v>
      </c>
      <c r="Q1418" s="0" t="n">
        <v>5.9</v>
      </c>
      <c r="R1418" s="0" t="s">
        <v>40</v>
      </c>
      <c r="S1418" s="0" t="s">
        <v>40</v>
      </c>
      <c r="T1418" s="0" t="s">
        <v>40</v>
      </c>
      <c r="U1418" s="0" t="s">
        <v>40</v>
      </c>
      <c r="V1418" s="0" t="s">
        <v>41</v>
      </c>
      <c r="W1418" s="0" t="s">
        <v>41</v>
      </c>
      <c r="X1418" s="0" t="s">
        <v>40</v>
      </c>
      <c r="Y1418" s="0" t="s">
        <v>40</v>
      </c>
      <c r="Z1418" s="0" t="s">
        <v>40</v>
      </c>
      <c r="AA1418" s="0" t="s">
        <v>40</v>
      </c>
      <c r="AB1418" s="0" t="s">
        <v>40</v>
      </c>
      <c r="AC1418" s="0" t="s">
        <v>40</v>
      </c>
      <c r="AD1418" s="0" t="s">
        <v>40</v>
      </c>
      <c r="AG1418" s="0" t="n">
        <v>100</v>
      </c>
      <c r="AK1418" s="0" t="s">
        <v>65</v>
      </c>
    </row>
    <row r="1419" customFormat="false" ht="12.8" hidden="false" customHeight="false" outlineLevel="0" collapsed="false">
      <c r="A1419" s="0" t="s">
        <v>897</v>
      </c>
      <c r="B1419" s="0" t="s">
        <v>781</v>
      </c>
      <c r="C1419" s="0" t="s">
        <v>59</v>
      </c>
      <c r="D1419" s="0" t="s">
        <v>912</v>
      </c>
      <c r="E1419" s="0" t="n">
        <v>5.5</v>
      </c>
      <c r="F1419" s="0" t="n">
        <v>24.1</v>
      </c>
      <c r="G1419" s="0" t="n">
        <v>46.1</v>
      </c>
      <c r="H1419" s="0" t="n">
        <v>81.1</v>
      </c>
      <c r="J1419" s="0" t="n">
        <v>3.4981</v>
      </c>
      <c r="K1419" s="0" t="n">
        <v>32.6</v>
      </c>
      <c r="L1419" s="0" t="n">
        <v>0</v>
      </c>
      <c r="M1419" s="0" t="n">
        <v>0</v>
      </c>
      <c r="N1419" s="0" t="n">
        <v>25.9</v>
      </c>
      <c r="O1419" s="0" t="n">
        <v>22.7</v>
      </c>
      <c r="P1419" s="0" t="n">
        <v>13</v>
      </c>
      <c r="Q1419" s="0" t="n">
        <v>5.6</v>
      </c>
      <c r="R1419" s="0" t="s">
        <v>40</v>
      </c>
      <c r="S1419" s="0" t="s">
        <v>40</v>
      </c>
      <c r="T1419" s="0" t="s">
        <v>40</v>
      </c>
      <c r="U1419" s="0" t="s">
        <v>40</v>
      </c>
      <c r="V1419" s="0" t="s">
        <v>41</v>
      </c>
      <c r="W1419" s="0" t="s">
        <v>41</v>
      </c>
      <c r="X1419" s="0" t="s">
        <v>40</v>
      </c>
      <c r="Y1419" s="0" t="s">
        <v>40</v>
      </c>
      <c r="Z1419" s="0" t="s">
        <v>40</v>
      </c>
      <c r="AA1419" s="0" t="s">
        <v>40</v>
      </c>
      <c r="AB1419" s="0" t="s">
        <v>40</v>
      </c>
      <c r="AC1419" s="0" t="s">
        <v>40</v>
      </c>
      <c r="AD1419" s="0" t="s">
        <v>40</v>
      </c>
      <c r="AG1419" s="0" t="n">
        <v>100</v>
      </c>
      <c r="AK1419" s="0" t="s">
        <v>65</v>
      </c>
    </row>
    <row r="1420" customFormat="false" ht="12.8" hidden="false" customHeight="false" outlineLevel="0" collapsed="false">
      <c r="A1420" s="0" t="s">
        <v>897</v>
      </c>
      <c r="B1420" s="0" t="s">
        <v>781</v>
      </c>
      <c r="C1420" s="0" t="s">
        <v>59</v>
      </c>
      <c r="D1420" s="0" t="s">
        <v>913</v>
      </c>
      <c r="E1420" s="0" t="n">
        <v>6.4</v>
      </c>
      <c r="F1420" s="0" t="n">
        <v>26.9</v>
      </c>
      <c r="G1420" s="0" t="n">
        <v>50.4</v>
      </c>
      <c r="H1420" s="0" t="n">
        <v>88.9</v>
      </c>
      <c r="J1420" s="0" t="n">
        <v>4.1077</v>
      </c>
      <c r="K1420" s="0" t="n">
        <v>25.7</v>
      </c>
      <c r="L1420" s="0" t="n">
        <v>0</v>
      </c>
      <c r="M1420" s="0" t="n">
        <v>0</v>
      </c>
      <c r="N1420" s="0" t="n">
        <v>26.4</v>
      </c>
      <c r="O1420" s="0" t="n">
        <v>27.1</v>
      </c>
      <c r="P1420" s="0" t="n">
        <v>14</v>
      </c>
      <c r="Q1420" s="0" t="n">
        <v>5.5</v>
      </c>
      <c r="R1420" s="0" t="s">
        <v>40</v>
      </c>
      <c r="S1420" s="0" t="s">
        <v>40</v>
      </c>
      <c r="T1420" s="0" t="s">
        <v>40</v>
      </c>
      <c r="U1420" s="0" t="s">
        <v>40</v>
      </c>
      <c r="V1420" s="0" t="s">
        <v>41</v>
      </c>
      <c r="W1420" s="0" t="s">
        <v>41</v>
      </c>
      <c r="X1420" s="0" t="s">
        <v>40</v>
      </c>
      <c r="Y1420" s="0" t="s">
        <v>40</v>
      </c>
      <c r="Z1420" s="0" t="s">
        <v>40</v>
      </c>
      <c r="AA1420" s="0" t="s">
        <v>40</v>
      </c>
      <c r="AB1420" s="0" t="s">
        <v>40</v>
      </c>
      <c r="AC1420" s="0" t="s">
        <v>40</v>
      </c>
      <c r="AD1420" s="0" t="s">
        <v>40</v>
      </c>
      <c r="AG1420" s="0" t="n">
        <v>100</v>
      </c>
      <c r="AK1420" s="0" t="s">
        <v>65</v>
      </c>
    </row>
    <row r="1421" customFormat="false" ht="12.8" hidden="false" customHeight="false" outlineLevel="0" collapsed="false">
      <c r="A1421" s="0" t="s">
        <v>897</v>
      </c>
      <c r="B1421" s="0" t="s">
        <v>781</v>
      </c>
      <c r="C1421" s="0" t="s">
        <v>59</v>
      </c>
      <c r="D1421" s="0" t="s">
        <v>914</v>
      </c>
      <c r="E1421" s="0" t="n">
        <v>5.5</v>
      </c>
      <c r="F1421" s="0" t="n">
        <v>24.1</v>
      </c>
      <c r="G1421" s="0" t="n">
        <v>46.1</v>
      </c>
      <c r="H1421" s="0" t="n">
        <v>81.1</v>
      </c>
      <c r="J1421" s="0" t="n">
        <v>3.7482</v>
      </c>
      <c r="K1421" s="0" t="n">
        <v>20.4</v>
      </c>
      <c r="L1421" s="0" t="n">
        <v>0</v>
      </c>
      <c r="M1421" s="0" t="n">
        <v>0</v>
      </c>
      <c r="N1421" s="0" t="n">
        <v>22.6</v>
      </c>
      <c r="O1421" s="0" t="n">
        <v>25.4</v>
      </c>
      <c r="P1421" s="0" t="n">
        <v>13.2</v>
      </c>
      <c r="Q1421" s="0" t="n">
        <v>5.2</v>
      </c>
      <c r="R1421" s="0" t="s">
        <v>40</v>
      </c>
      <c r="S1421" s="0" t="s">
        <v>40</v>
      </c>
      <c r="T1421" s="0" t="s">
        <v>40</v>
      </c>
      <c r="U1421" s="0" t="s">
        <v>40</v>
      </c>
      <c r="V1421" s="0" t="s">
        <v>41</v>
      </c>
      <c r="W1421" s="0" t="s">
        <v>41</v>
      </c>
      <c r="X1421" s="0" t="s">
        <v>40</v>
      </c>
      <c r="Y1421" s="0" t="s">
        <v>40</v>
      </c>
      <c r="Z1421" s="0" t="s">
        <v>40</v>
      </c>
      <c r="AA1421" s="0" t="s">
        <v>40</v>
      </c>
      <c r="AB1421" s="0" t="s">
        <v>40</v>
      </c>
      <c r="AC1421" s="0" t="s">
        <v>40</v>
      </c>
      <c r="AD1421" s="0" t="s">
        <v>40</v>
      </c>
      <c r="AG1421" s="0" t="n">
        <v>100</v>
      </c>
      <c r="AK1421" s="0" t="s">
        <v>65</v>
      </c>
    </row>
    <row r="1422" customFormat="false" ht="12.8" hidden="false" customHeight="false" outlineLevel="0" collapsed="false">
      <c r="A1422" s="0" t="s">
        <v>897</v>
      </c>
      <c r="B1422" s="0" t="s">
        <v>781</v>
      </c>
      <c r="C1422" s="0" t="s">
        <v>38</v>
      </c>
      <c r="D1422" s="0" t="s">
        <v>915</v>
      </c>
      <c r="E1422" s="0" t="n">
        <v>4.1</v>
      </c>
      <c r="F1422" s="0" t="n">
        <v>19.9</v>
      </c>
      <c r="J1422" s="0" t="n">
        <v>3.6876</v>
      </c>
      <c r="K1422" s="0" t="n">
        <v>18.9</v>
      </c>
      <c r="L1422" s="0" t="n">
        <v>0</v>
      </c>
      <c r="M1422" s="0" t="n">
        <v>0</v>
      </c>
      <c r="N1422" s="0" t="n">
        <v>29.3</v>
      </c>
      <c r="O1422" s="0" t="n">
        <v>21.8</v>
      </c>
      <c r="P1422" s="0" t="n">
        <v>9.5</v>
      </c>
      <c r="Q1422" s="0" t="n">
        <v>3.6</v>
      </c>
      <c r="R1422" s="0" t="s">
        <v>40</v>
      </c>
      <c r="S1422" s="0" t="s">
        <v>40</v>
      </c>
      <c r="T1422" s="0" t="s">
        <v>41</v>
      </c>
      <c r="U1422" s="0" t="s">
        <v>41</v>
      </c>
      <c r="V1422" s="0" t="s">
        <v>41</v>
      </c>
      <c r="W1422" s="0" t="s">
        <v>41</v>
      </c>
      <c r="X1422" s="0" t="s">
        <v>40</v>
      </c>
      <c r="Y1422" s="0" t="s">
        <v>40</v>
      </c>
      <c r="Z1422" s="0" t="s">
        <v>40</v>
      </c>
      <c r="AA1422" s="0" t="s">
        <v>40</v>
      </c>
      <c r="AB1422" s="0" t="s">
        <v>40</v>
      </c>
      <c r="AC1422" s="0" t="s">
        <v>40</v>
      </c>
      <c r="AD1422" s="0" t="s">
        <v>40</v>
      </c>
      <c r="AG1422" s="0" t="n">
        <v>50</v>
      </c>
      <c r="AK1422" s="0" t="s">
        <v>46</v>
      </c>
    </row>
    <row r="1423" customFormat="false" ht="12.8" hidden="false" customHeight="false" outlineLevel="0" collapsed="false">
      <c r="A1423" s="0" t="s">
        <v>897</v>
      </c>
      <c r="B1423" s="0" t="s">
        <v>781</v>
      </c>
      <c r="C1423" s="0" t="s">
        <v>38</v>
      </c>
      <c r="D1423" s="0" t="s">
        <v>916</v>
      </c>
      <c r="E1423" s="0" t="n">
        <v>2.8</v>
      </c>
      <c r="F1423" s="0" t="n">
        <v>15.9</v>
      </c>
      <c r="J1423" s="0" t="n">
        <v>2.8943</v>
      </c>
      <c r="K1423" s="0" t="n">
        <v>12</v>
      </c>
      <c r="L1423" s="0" t="n">
        <v>0</v>
      </c>
      <c r="M1423" s="0" t="n">
        <v>0</v>
      </c>
      <c r="N1423" s="0" t="n">
        <v>22.8</v>
      </c>
      <c r="O1423" s="0" t="n">
        <v>18.8</v>
      </c>
      <c r="P1423" s="0" t="n">
        <v>8.5</v>
      </c>
      <c r="Q1423" s="0" t="n">
        <v>3.4</v>
      </c>
      <c r="R1423" s="0" t="s">
        <v>40</v>
      </c>
      <c r="S1423" s="0" t="s">
        <v>40</v>
      </c>
      <c r="T1423" s="0" t="s">
        <v>41</v>
      </c>
      <c r="U1423" s="0" t="s">
        <v>41</v>
      </c>
      <c r="V1423" s="0" t="s">
        <v>41</v>
      </c>
      <c r="W1423" s="0" t="s">
        <v>41</v>
      </c>
      <c r="X1423" s="0" t="s">
        <v>40</v>
      </c>
      <c r="Y1423" s="0" t="s">
        <v>40</v>
      </c>
      <c r="Z1423" s="0" t="s">
        <v>40</v>
      </c>
      <c r="AA1423" s="0" t="s">
        <v>40</v>
      </c>
      <c r="AB1423" s="0" t="s">
        <v>40</v>
      </c>
      <c r="AC1423" s="0" t="s">
        <v>40</v>
      </c>
      <c r="AD1423" s="0" t="s">
        <v>40</v>
      </c>
      <c r="AG1423" s="0" t="n">
        <v>50</v>
      </c>
      <c r="AK1423" s="0" t="s">
        <v>46</v>
      </c>
    </row>
    <row r="1424" customFormat="false" ht="12.8" hidden="false" customHeight="false" outlineLevel="0" collapsed="false">
      <c r="A1424" s="0" t="s">
        <v>897</v>
      </c>
      <c r="B1424" s="0" t="s">
        <v>781</v>
      </c>
      <c r="C1424" s="0" t="s">
        <v>59</v>
      </c>
      <c r="D1424" s="0" t="s">
        <v>917</v>
      </c>
      <c r="E1424" s="0" t="n">
        <v>4.5</v>
      </c>
      <c r="F1424" s="0" t="n">
        <v>12.5</v>
      </c>
      <c r="G1424" s="0" t="n">
        <v>31.4</v>
      </c>
      <c r="H1424" s="0" t="n">
        <v>55</v>
      </c>
      <c r="I1424" s="0" t="n">
        <v>65.5</v>
      </c>
      <c r="J1424" s="0" t="n">
        <v>57.6</v>
      </c>
      <c r="K1424" s="0" t="n">
        <v>0</v>
      </c>
      <c r="L1424" s="0" t="n">
        <v>0</v>
      </c>
      <c r="M1424" s="0" t="n">
        <v>0</v>
      </c>
      <c r="N1424" s="0" t="n">
        <v>31.6</v>
      </c>
      <c r="O1424" s="0" t="n">
        <v>21.8</v>
      </c>
      <c r="P1424" s="0" t="n">
        <v>13.5</v>
      </c>
      <c r="Q1424" s="0" t="n">
        <v>4.8</v>
      </c>
      <c r="R1424" s="0" t="s">
        <v>40</v>
      </c>
      <c r="S1424" s="0" t="s">
        <v>40</v>
      </c>
      <c r="T1424" s="0" t="s">
        <v>40</v>
      </c>
      <c r="U1424" s="0" t="s">
        <v>40</v>
      </c>
      <c r="V1424" s="0" t="s">
        <v>40</v>
      </c>
      <c r="W1424" s="0" t="s">
        <v>40</v>
      </c>
      <c r="X1424" s="0" t="s">
        <v>40</v>
      </c>
      <c r="Y1424" s="0" t="s">
        <v>40</v>
      </c>
      <c r="Z1424" s="0" t="s">
        <v>40</v>
      </c>
      <c r="AA1424" s="0" t="s">
        <v>40</v>
      </c>
      <c r="AB1424" s="0" t="s">
        <v>40</v>
      </c>
      <c r="AC1424" s="0" t="s">
        <v>40</v>
      </c>
      <c r="AD1424" s="0" t="s">
        <v>40</v>
      </c>
      <c r="AG1424" s="0" t="n">
        <v>100</v>
      </c>
      <c r="AK1424" s="0" t="s">
        <v>65</v>
      </c>
    </row>
    <row r="1425" customFormat="false" ht="12.8" hidden="false" customHeight="false" outlineLevel="0" collapsed="false">
      <c r="A1425" s="0" t="s">
        <v>897</v>
      </c>
      <c r="B1425" s="0" t="s">
        <v>781</v>
      </c>
      <c r="C1425" s="0" t="s">
        <v>59</v>
      </c>
      <c r="D1425" s="0" t="s">
        <v>918</v>
      </c>
      <c r="E1425" s="0" t="n">
        <v>3.8</v>
      </c>
      <c r="F1425" s="0" t="n">
        <v>12</v>
      </c>
      <c r="G1425" s="0" t="n">
        <v>30.4</v>
      </c>
      <c r="H1425" s="0" t="n">
        <v>53.4</v>
      </c>
      <c r="I1425" s="0" t="n">
        <v>57.2</v>
      </c>
      <c r="J1425" s="0" t="n">
        <v>52.4</v>
      </c>
      <c r="K1425" s="0" t="n">
        <v>0</v>
      </c>
      <c r="L1425" s="0" t="n">
        <v>0</v>
      </c>
      <c r="M1425" s="0" t="n">
        <v>0</v>
      </c>
      <c r="N1425" s="0" t="n">
        <v>27.6</v>
      </c>
      <c r="O1425" s="0" t="n">
        <v>22.2</v>
      </c>
      <c r="P1425" s="0" t="n">
        <v>14.5</v>
      </c>
      <c r="Q1425" s="0" t="n">
        <v>5.5</v>
      </c>
      <c r="R1425" s="0" t="s">
        <v>40</v>
      </c>
      <c r="S1425" s="0" t="s">
        <v>40</v>
      </c>
      <c r="T1425" s="0" t="s">
        <v>40</v>
      </c>
      <c r="U1425" s="0" t="s">
        <v>40</v>
      </c>
      <c r="V1425" s="0" t="s">
        <v>40</v>
      </c>
      <c r="W1425" s="0" t="s">
        <v>40</v>
      </c>
      <c r="X1425" s="0" t="s">
        <v>40</v>
      </c>
      <c r="Y1425" s="0" t="s">
        <v>40</v>
      </c>
      <c r="Z1425" s="0" t="s">
        <v>40</v>
      </c>
      <c r="AA1425" s="0" t="s">
        <v>40</v>
      </c>
      <c r="AB1425" s="0" t="s">
        <v>40</v>
      </c>
      <c r="AC1425" s="0" t="s">
        <v>40</v>
      </c>
      <c r="AD1425" s="0" t="s">
        <v>40</v>
      </c>
      <c r="AG1425" s="0" t="n">
        <v>100</v>
      </c>
      <c r="AK1425" s="0" t="s">
        <v>65</v>
      </c>
    </row>
    <row r="1426" customFormat="false" ht="12.8" hidden="false" customHeight="false" outlineLevel="0" collapsed="false">
      <c r="A1426" s="0" t="s">
        <v>897</v>
      </c>
      <c r="B1426" s="0" t="s">
        <v>781</v>
      </c>
      <c r="C1426" s="0" t="s">
        <v>38</v>
      </c>
      <c r="D1426" s="0" t="s">
        <v>919</v>
      </c>
      <c r="E1426" s="0" t="n">
        <v>2.8</v>
      </c>
      <c r="F1426" s="0" t="n">
        <v>14.4</v>
      </c>
      <c r="G1426" s="0" t="n">
        <v>20.9</v>
      </c>
      <c r="H1426" s="0" t="n">
        <v>43.3</v>
      </c>
      <c r="I1426" s="0" t="n">
        <v>31.9</v>
      </c>
      <c r="J1426" s="0" t="n">
        <v>32.9</v>
      </c>
      <c r="K1426" s="0" t="n">
        <v>0</v>
      </c>
      <c r="L1426" s="0" t="n">
        <v>0</v>
      </c>
      <c r="M1426" s="0" t="n">
        <v>0</v>
      </c>
      <c r="N1426" s="0" t="n">
        <v>36.8</v>
      </c>
      <c r="O1426" s="0" t="n">
        <v>23.8</v>
      </c>
      <c r="P1426" s="0" t="n">
        <v>10.1</v>
      </c>
      <c r="Q1426" s="0" t="n">
        <v>5.1</v>
      </c>
      <c r="R1426" s="0" t="s">
        <v>40</v>
      </c>
      <c r="S1426" s="0" t="s">
        <v>40</v>
      </c>
      <c r="T1426" s="0" t="s">
        <v>40</v>
      </c>
      <c r="U1426" s="0" t="s">
        <v>40</v>
      </c>
      <c r="V1426" s="0" t="s">
        <v>40</v>
      </c>
      <c r="W1426" s="0" t="s">
        <v>40</v>
      </c>
      <c r="X1426" s="0" t="s">
        <v>40</v>
      </c>
      <c r="Y1426" s="0" t="s">
        <v>40</v>
      </c>
      <c r="Z1426" s="0" t="s">
        <v>40</v>
      </c>
      <c r="AA1426" s="0" t="s">
        <v>40</v>
      </c>
      <c r="AB1426" s="0" t="s">
        <v>40</v>
      </c>
      <c r="AC1426" s="0" t="s">
        <v>40</v>
      </c>
      <c r="AD1426" s="0" t="s">
        <v>40</v>
      </c>
      <c r="AG1426" s="0" t="n">
        <v>50</v>
      </c>
      <c r="AK1426" s="0" t="s">
        <v>46</v>
      </c>
    </row>
    <row r="1427" customFormat="false" ht="12.8" hidden="false" customHeight="false" outlineLevel="0" collapsed="false">
      <c r="A1427" s="0" t="s">
        <v>897</v>
      </c>
      <c r="B1427" s="0" t="s">
        <v>781</v>
      </c>
      <c r="C1427" s="0" t="s">
        <v>38</v>
      </c>
      <c r="D1427" s="0" t="s">
        <v>920</v>
      </c>
      <c r="E1427" s="0" t="n">
        <v>1.8</v>
      </c>
      <c r="F1427" s="0" t="n">
        <v>11.4</v>
      </c>
      <c r="G1427" s="0" t="n">
        <v>17.3</v>
      </c>
      <c r="H1427" s="0" t="n">
        <v>36.7</v>
      </c>
      <c r="I1427" s="0" t="n">
        <v>30.2</v>
      </c>
      <c r="J1427" s="0" t="n">
        <v>24.4</v>
      </c>
      <c r="K1427" s="0" t="n">
        <v>0</v>
      </c>
      <c r="L1427" s="0" t="n">
        <v>0</v>
      </c>
      <c r="M1427" s="0" t="n">
        <v>0</v>
      </c>
      <c r="N1427" s="0" t="n">
        <v>30.5</v>
      </c>
      <c r="O1427" s="0" t="n">
        <v>21.6</v>
      </c>
      <c r="P1427" s="0" t="n">
        <v>11.2</v>
      </c>
      <c r="Q1427" s="0" t="n">
        <v>2.9</v>
      </c>
      <c r="R1427" s="0" t="s">
        <v>40</v>
      </c>
      <c r="S1427" s="0" t="s">
        <v>40</v>
      </c>
      <c r="T1427" s="0" t="s">
        <v>40</v>
      </c>
      <c r="U1427" s="0" t="s">
        <v>40</v>
      </c>
      <c r="V1427" s="0" t="s">
        <v>40</v>
      </c>
      <c r="W1427" s="0" t="s">
        <v>40</v>
      </c>
      <c r="X1427" s="0" t="s">
        <v>40</v>
      </c>
      <c r="Y1427" s="0" t="s">
        <v>40</v>
      </c>
      <c r="Z1427" s="0" t="s">
        <v>40</v>
      </c>
      <c r="AA1427" s="0" t="s">
        <v>40</v>
      </c>
      <c r="AB1427" s="0" t="s">
        <v>40</v>
      </c>
      <c r="AC1427" s="0" t="s">
        <v>40</v>
      </c>
      <c r="AD1427" s="0" t="s">
        <v>40</v>
      </c>
      <c r="AG1427" s="0" t="n">
        <v>50</v>
      </c>
      <c r="AK1427" s="0" t="s">
        <v>46</v>
      </c>
    </row>
    <row r="1428" customFormat="false" ht="12.8" hidden="false" customHeight="false" outlineLevel="0" collapsed="false">
      <c r="A1428" s="0" t="s">
        <v>897</v>
      </c>
      <c r="B1428" s="0" t="s">
        <v>781</v>
      </c>
      <c r="C1428" s="0" t="s">
        <v>59</v>
      </c>
      <c r="D1428" s="0" t="s">
        <v>921</v>
      </c>
      <c r="E1428" s="0" t="n">
        <v>4.5</v>
      </c>
      <c r="F1428" s="0" t="n">
        <v>19.6</v>
      </c>
      <c r="G1428" s="0" t="n">
        <v>27.6</v>
      </c>
      <c r="H1428" s="0" t="n">
        <v>56.9</v>
      </c>
      <c r="I1428" s="0" t="n">
        <v>70.1</v>
      </c>
      <c r="J1428" s="0" t="n">
        <v>51.7</v>
      </c>
      <c r="K1428" s="0" t="n">
        <v>0</v>
      </c>
      <c r="L1428" s="0" t="n">
        <v>0</v>
      </c>
      <c r="M1428" s="0" t="n">
        <v>0</v>
      </c>
      <c r="N1428" s="0" t="n">
        <v>32.2</v>
      </c>
      <c r="O1428" s="0" t="n">
        <v>25.6</v>
      </c>
      <c r="P1428" s="0" t="n">
        <v>11.5</v>
      </c>
      <c r="Q1428" s="0" t="n">
        <v>3.7</v>
      </c>
      <c r="R1428" s="0" t="s">
        <v>40</v>
      </c>
      <c r="S1428" s="0" t="s">
        <v>40</v>
      </c>
      <c r="T1428" s="0" t="s">
        <v>40</v>
      </c>
      <c r="U1428" s="0" t="s">
        <v>40</v>
      </c>
      <c r="V1428" s="0" t="s">
        <v>40</v>
      </c>
      <c r="W1428" s="0" t="s">
        <v>40</v>
      </c>
      <c r="X1428" s="0" t="s">
        <v>40</v>
      </c>
      <c r="Y1428" s="0" t="s">
        <v>40</v>
      </c>
      <c r="Z1428" s="0" t="s">
        <v>40</v>
      </c>
      <c r="AA1428" s="0" t="s">
        <v>40</v>
      </c>
      <c r="AB1428" s="0" t="s">
        <v>40</v>
      </c>
      <c r="AC1428" s="0" t="s">
        <v>40</v>
      </c>
      <c r="AD1428" s="0" t="s">
        <v>40</v>
      </c>
      <c r="AG1428" s="0" t="n">
        <v>100</v>
      </c>
      <c r="AK1428" s="0" t="s">
        <v>65</v>
      </c>
    </row>
    <row r="1429" customFormat="false" ht="12.8" hidden="false" customHeight="false" outlineLevel="0" collapsed="false">
      <c r="A1429" s="0" t="s">
        <v>897</v>
      </c>
      <c r="B1429" s="0" t="s">
        <v>781</v>
      </c>
      <c r="C1429" s="0" t="s">
        <v>59</v>
      </c>
      <c r="D1429" s="0" t="s">
        <v>922</v>
      </c>
      <c r="E1429" s="0" t="n">
        <v>3.8</v>
      </c>
      <c r="F1429" s="0" t="n">
        <v>17.5</v>
      </c>
      <c r="G1429" s="0" t="n">
        <v>25</v>
      </c>
      <c r="H1429" s="0" t="n">
        <v>52.1</v>
      </c>
      <c r="I1429" s="0" t="n">
        <v>64.4</v>
      </c>
      <c r="J1429" s="0" t="n">
        <v>52.5</v>
      </c>
      <c r="K1429" s="0" t="n">
        <v>0</v>
      </c>
      <c r="L1429" s="0" t="n">
        <v>0</v>
      </c>
      <c r="M1429" s="0" t="n">
        <v>0</v>
      </c>
      <c r="N1429" s="0" t="n">
        <v>25.1</v>
      </c>
      <c r="O1429" s="0" t="n">
        <v>29.7</v>
      </c>
      <c r="P1429" s="0" t="n">
        <v>11.1</v>
      </c>
      <c r="Q1429" s="0" t="n">
        <v>3.5</v>
      </c>
      <c r="R1429" s="0" t="s">
        <v>40</v>
      </c>
      <c r="S1429" s="0" t="s">
        <v>40</v>
      </c>
      <c r="T1429" s="0" t="s">
        <v>40</v>
      </c>
      <c r="U1429" s="0" t="s">
        <v>40</v>
      </c>
      <c r="V1429" s="0" t="s">
        <v>40</v>
      </c>
      <c r="W1429" s="0" t="s">
        <v>40</v>
      </c>
      <c r="X1429" s="0" t="s">
        <v>40</v>
      </c>
      <c r="Y1429" s="0" t="s">
        <v>40</v>
      </c>
      <c r="Z1429" s="0" t="s">
        <v>40</v>
      </c>
      <c r="AA1429" s="0" t="s">
        <v>40</v>
      </c>
      <c r="AB1429" s="0" t="s">
        <v>40</v>
      </c>
      <c r="AC1429" s="0" t="s">
        <v>40</v>
      </c>
      <c r="AD1429" s="0" t="s">
        <v>40</v>
      </c>
      <c r="AG1429" s="0" t="n">
        <v>100</v>
      </c>
      <c r="AK1429" s="0" t="s">
        <v>65</v>
      </c>
    </row>
    <row r="1430" customFormat="false" ht="12.8" hidden="false" customHeight="false" outlineLevel="0" collapsed="false">
      <c r="A1430" s="0" t="s">
        <v>897</v>
      </c>
      <c r="B1430" s="0" t="s">
        <v>781</v>
      </c>
      <c r="C1430" s="0" t="s">
        <v>38</v>
      </c>
      <c r="D1430" s="0" t="s">
        <v>923</v>
      </c>
      <c r="E1430" s="0" t="n">
        <v>2.8</v>
      </c>
      <c r="F1430" s="0" t="n">
        <v>14.4</v>
      </c>
      <c r="G1430" s="0" t="n">
        <v>20.9</v>
      </c>
      <c r="H1430" s="0" t="n">
        <v>43.3</v>
      </c>
      <c r="I1430" s="0" t="n">
        <v>31.9</v>
      </c>
      <c r="J1430" s="0" t="n">
        <v>32.9</v>
      </c>
      <c r="K1430" s="0" t="n">
        <v>0</v>
      </c>
      <c r="L1430" s="0" t="n">
        <v>0</v>
      </c>
      <c r="M1430" s="0" t="n">
        <v>0</v>
      </c>
      <c r="N1430" s="0" t="n">
        <v>36.8</v>
      </c>
      <c r="O1430" s="0" t="n">
        <v>23.8</v>
      </c>
      <c r="P1430" s="0" t="n">
        <v>10.1</v>
      </c>
      <c r="Q1430" s="0" t="n">
        <v>5.1</v>
      </c>
      <c r="R1430" s="0" t="s">
        <v>40</v>
      </c>
      <c r="S1430" s="0" t="s">
        <v>40</v>
      </c>
      <c r="T1430" s="0" t="s">
        <v>40</v>
      </c>
      <c r="U1430" s="0" t="s">
        <v>40</v>
      </c>
      <c r="V1430" s="0" t="s">
        <v>40</v>
      </c>
      <c r="W1430" s="0" t="s">
        <v>40</v>
      </c>
      <c r="X1430" s="0" t="s">
        <v>40</v>
      </c>
      <c r="Y1430" s="0" t="s">
        <v>40</v>
      </c>
      <c r="Z1430" s="0" t="s">
        <v>40</v>
      </c>
      <c r="AA1430" s="0" t="s">
        <v>40</v>
      </c>
      <c r="AB1430" s="0" t="s">
        <v>40</v>
      </c>
      <c r="AC1430" s="0" t="s">
        <v>40</v>
      </c>
      <c r="AD1430" s="0" t="s">
        <v>40</v>
      </c>
      <c r="AG1430" s="0" t="n">
        <v>50</v>
      </c>
      <c r="AK1430" s="0" t="s">
        <v>46</v>
      </c>
    </row>
    <row r="1431" customFormat="false" ht="12.8" hidden="false" customHeight="false" outlineLevel="0" collapsed="false">
      <c r="A1431" s="0" t="s">
        <v>897</v>
      </c>
      <c r="B1431" s="0" t="s">
        <v>781</v>
      </c>
      <c r="C1431" s="0" t="s">
        <v>38</v>
      </c>
      <c r="D1431" s="0" t="s">
        <v>924</v>
      </c>
      <c r="E1431" s="0" t="n">
        <v>1.8</v>
      </c>
      <c r="F1431" s="0" t="n">
        <v>11.4</v>
      </c>
      <c r="G1431" s="0" t="n">
        <v>17.3</v>
      </c>
      <c r="H1431" s="0" t="n">
        <v>36.7</v>
      </c>
      <c r="I1431" s="0" t="n">
        <v>30.2</v>
      </c>
      <c r="J1431" s="0" t="n">
        <v>24.4</v>
      </c>
      <c r="K1431" s="0" t="n">
        <v>0</v>
      </c>
      <c r="L1431" s="0" t="n">
        <v>0</v>
      </c>
      <c r="M1431" s="0" t="n">
        <v>0</v>
      </c>
      <c r="N1431" s="0" t="n">
        <v>30.5</v>
      </c>
      <c r="O1431" s="0" t="n">
        <v>21.6</v>
      </c>
      <c r="P1431" s="0" t="n">
        <v>11.2</v>
      </c>
      <c r="Q1431" s="0" t="n">
        <v>2.9</v>
      </c>
      <c r="R1431" s="0" t="s">
        <v>40</v>
      </c>
      <c r="S1431" s="0" t="s">
        <v>40</v>
      </c>
      <c r="T1431" s="0" t="s">
        <v>40</v>
      </c>
      <c r="U1431" s="0" t="s">
        <v>40</v>
      </c>
      <c r="V1431" s="0" t="s">
        <v>40</v>
      </c>
      <c r="W1431" s="0" t="s">
        <v>40</v>
      </c>
      <c r="X1431" s="0" t="s">
        <v>40</v>
      </c>
      <c r="Y1431" s="0" t="s">
        <v>40</v>
      </c>
      <c r="Z1431" s="0" t="s">
        <v>40</v>
      </c>
      <c r="AA1431" s="0" t="s">
        <v>40</v>
      </c>
      <c r="AB1431" s="0" t="s">
        <v>40</v>
      </c>
      <c r="AC1431" s="0" t="s">
        <v>40</v>
      </c>
      <c r="AD1431" s="0" t="s">
        <v>40</v>
      </c>
      <c r="AG1431" s="0" t="n">
        <v>50</v>
      </c>
      <c r="AK1431" s="0" t="s">
        <v>46</v>
      </c>
    </row>
    <row r="1432" customFormat="false" ht="12.8" hidden="false" customHeight="false" outlineLevel="0" collapsed="false">
      <c r="A1432" s="0" t="s">
        <v>897</v>
      </c>
      <c r="B1432" s="0" t="s">
        <v>781</v>
      </c>
      <c r="C1432" s="0" t="s">
        <v>59</v>
      </c>
      <c r="D1432" s="0" t="s">
        <v>925</v>
      </c>
      <c r="E1432" s="0" t="n">
        <v>4.5</v>
      </c>
      <c r="F1432" s="0" t="n">
        <v>19.6</v>
      </c>
      <c r="G1432" s="0" t="n">
        <v>42.2</v>
      </c>
      <c r="H1432" s="0" t="n">
        <v>60.9</v>
      </c>
      <c r="I1432" s="0" t="n">
        <v>61.1</v>
      </c>
      <c r="J1432" s="0" t="n">
        <v>56.8</v>
      </c>
      <c r="K1432" s="0" t="n">
        <v>0</v>
      </c>
      <c r="L1432" s="0" t="n">
        <v>0</v>
      </c>
      <c r="M1432" s="0" t="n">
        <v>0</v>
      </c>
      <c r="N1432" s="0" t="n">
        <v>30.8</v>
      </c>
      <c r="O1432" s="0" t="n">
        <v>23.4</v>
      </c>
      <c r="P1432" s="0" t="n">
        <v>15.2</v>
      </c>
      <c r="Q1432" s="0" t="n">
        <v>2.2</v>
      </c>
      <c r="R1432" s="0" t="s">
        <v>40</v>
      </c>
      <c r="S1432" s="0" t="s">
        <v>40</v>
      </c>
      <c r="T1432" s="0" t="s">
        <v>40</v>
      </c>
      <c r="U1432" s="0" t="s">
        <v>40</v>
      </c>
      <c r="V1432" s="0" t="s">
        <v>40</v>
      </c>
      <c r="W1432" s="0" t="s">
        <v>40</v>
      </c>
      <c r="X1432" s="0" t="s">
        <v>40</v>
      </c>
      <c r="Y1432" s="0" t="s">
        <v>40</v>
      </c>
      <c r="Z1432" s="0" t="s">
        <v>40</v>
      </c>
      <c r="AA1432" s="0" t="s">
        <v>40</v>
      </c>
      <c r="AB1432" s="0" t="s">
        <v>40</v>
      </c>
      <c r="AC1432" s="0" t="s">
        <v>40</v>
      </c>
      <c r="AD1432" s="0" t="s">
        <v>40</v>
      </c>
      <c r="AG1432" s="0" t="n">
        <v>100</v>
      </c>
      <c r="AK1432" s="0" t="s">
        <v>65</v>
      </c>
    </row>
    <row r="1433" customFormat="false" ht="12.8" hidden="false" customHeight="false" outlineLevel="0" collapsed="false">
      <c r="A1433" s="0" t="s">
        <v>897</v>
      </c>
      <c r="B1433" s="0" t="s">
        <v>781</v>
      </c>
      <c r="C1433" s="0" t="s">
        <v>59</v>
      </c>
      <c r="D1433" s="0" t="s">
        <v>926</v>
      </c>
      <c r="E1433" s="0" t="n">
        <v>3.8</v>
      </c>
      <c r="F1433" s="0" t="n">
        <v>17.5</v>
      </c>
      <c r="G1433" s="0" t="n">
        <v>39</v>
      </c>
      <c r="H1433" s="0" t="n">
        <v>56</v>
      </c>
      <c r="I1433" s="0" t="n">
        <v>57.5</v>
      </c>
      <c r="J1433" s="0" t="n">
        <v>51.8</v>
      </c>
      <c r="K1433" s="0" t="n">
        <v>0</v>
      </c>
      <c r="L1433" s="0" t="n">
        <v>0</v>
      </c>
      <c r="M1433" s="0" t="n">
        <v>0</v>
      </c>
      <c r="N1433" s="0" t="n">
        <v>30.3</v>
      </c>
      <c r="O1433" s="0" t="n">
        <v>22</v>
      </c>
      <c r="P1433" s="0" t="n">
        <v>12.9</v>
      </c>
      <c r="Q1433" s="0" t="n">
        <v>4.1</v>
      </c>
      <c r="R1433" s="0" t="s">
        <v>40</v>
      </c>
      <c r="S1433" s="0" t="s">
        <v>40</v>
      </c>
      <c r="T1433" s="0" t="s">
        <v>40</v>
      </c>
      <c r="U1433" s="0" t="s">
        <v>40</v>
      </c>
      <c r="V1433" s="0" t="s">
        <v>40</v>
      </c>
      <c r="W1433" s="0" t="s">
        <v>40</v>
      </c>
      <c r="X1433" s="0" t="s">
        <v>40</v>
      </c>
      <c r="Y1433" s="0" t="s">
        <v>40</v>
      </c>
      <c r="Z1433" s="0" t="s">
        <v>40</v>
      </c>
      <c r="AA1433" s="0" t="s">
        <v>40</v>
      </c>
      <c r="AB1433" s="0" t="s">
        <v>40</v>
      </c>
      <c r="AC1433" s="0" t="s">
        <v>40</v>
      </c>
      <c r="AD1433" s="0" t="s">
        <v>40</v>
      </c>
      <c r="AG1433" s="0" t="n">
        <v>100</v>
      </c>
      <c r="AK1433" s="0" t="s">
        <v>65</v>
      </c>
    </row>
    <row r="1434" customFormat="false" ht="12.8" hidden="false" customHeight="false" outlineLevel="0" collapsed="false">
      <c r="A1434" s="0" t="s">
        <v>897</v>
      </c>
      <c r="B1434" s="0" t="s">
        <v>781</v>
      </c>
      <c r="C1434" s="0" t="s">
        <v>38</v>
      </c>
      <c r="D1434" s="0" t="s">
        <v>927</v>
      </c>
      <c r="E1434" s="0" t="n">
        <v>2.8</v>
      </c>
      <c r="F1434" s="0" t="n">
        <v>14.4</v>
      </c>
      <c r="G1434" s="0" t="n">
        <v>33.6</v>
      </c>
      <c r="H1434" s="0" t="n">
        <v>46.6</v>
      </c>
      <c r="I1434" s="0" t="n">
        <v>27.7</v>
      </c>
      <c r="J1434" s="0" t="n">
        <v>29.9</v>
      </c>
      <c r="K1434" s="0" t="n">
        <v>0</v>
      </c>
      <c r="L1434" s="0" t="n">
        <v>0</v>
      </c>
      <c r="M1434" s="0" t="n">
        <v>0</v>
      </c>
      <c r="N1434" s="0" t="n">
        <v>34.4</v>
      </c>
      <c r="O1434" s="0" t="n">
        <v>18.6</v>
      </c>
      <c r="P1434" s="0" t="n">
        <v>10</v>
      </c>
      <c r="Q1434" s="0" t="n">
        <v>5.5</v>
      </c>
      <c r="R1434" s="0" t="s">
        <v>40</v>
      </c>
      <c r="S1434" s="0" t="s">
        <v>40</v>
      </c>
      <c r="T1434" s="0" t="s">
        <v>40</v>
      </c>
      <c r="U1434" s="0" t="s">
        <v>40</v>
      </c>
      <c r="V1434" s="0" t="s">
        <v>40</v>
      </c>
      <c r="W1434" s="0" t="s">
        <v>40</v>
      </c>
      <c r="X1434" s="0" t="s">
        <v>40</v>
      </c>
      <c r="Y1434" s="0" t="s">
        <v>40</v>
      </c>
      <c r="Z1434" s="0" t="s">
        <v>40</v>
      </c>
      <c r="AA1434" s="0" t="s">
        <v>40</v>
      </c>
      <c r="AB1434" s="0" t="s">
        <v>40</v>
      </c>
      <c r="AC1434" s="0" t="s">
        <v>40</v>
      </c>
      <c r="AD1434" s="0" t="s">
        <v>40</v>
      </c>
      <c r="AG1434" s="0" t="n">
        <v>50</v>
      </c>
      <c r="AK1434" s="0" t="s">
        <v>46</v>
      </c>
    </row>
    <row r="1435" customFormat="false" ht="12.8" hidden="false" customHeight="false" outlineLevel="0" collapsed="false">
      <c r="A1435" s="0" t="s">
        <v>897</v>
      </c>
      <c r="B1435" s="0" t="s">
        <v>781</v>
      </c>
      <c r="C1435" s="0" t="s">
        <v>38</v>
      </c>
      <c r="D1435" s="0" t="s">
        <v>928</v>
      </c>
      <c r="E1435" s="0" t="n">
        <v>1.8</v>
      </c>
      <c r="F1435" s="0" t="n">
        <v>11.4</v>
      </c>
      <c r="G1435" s="0" t="n">
        <v>28.6</v>
      </c>
      <c r="H1435" s="0" t="n">
        <v>39.7</v>
      </c>
      <c r="I1435" s="0" t="n">
        <v>22.6</v>
      </c>
      <c r="J1435" s="0" t="n">
        <v>28</v>
      </c>
      <c r="K1435" s="0" t="n">
        <v>0</v>
      </c>
      <c r="L1435" s="0" t="n">
        <v>0</v>
      </c>
      <c r="M1435" s="0" t="n">
        <v>0</v>
      </c>
      <c r="N1435" s="0" t="n">
        <v>27.8</v>
      </c>
      <c r="O1435" s="0" t="n">
        <v>19.4</v>
      </c>
      <c r="P1435" s="0" t="n">
        <v>8.5</v>
      </c>
      <c r="Q1435" s="0" t="n">
        <v>5</v>
      </c>
      <c r="R1435" s="0" t="s">
        <v>40</v>
      </c>
      <c r="S1435" s="0" t="s">
        <v>40</v>
      </c>
      <c r="T1435" s="0" t="s">
        <v>40</v>
      </c>
      <c r="U1435" s="0" t="s">
        <v>40</v>
      </c>
      <c r="V1435" s="0" t="s">
        <v>40</v>
      </c>
      <c r="W1435" s="0" t="s">
        <v>40</v>
      </c>
      <c r="X1435" s="0" t="s">
        <v>40</v>
      </c>
      <c r="Y1435" s="0" t="s">
        <v>40</v>
      </c>
      <c r="Z1435" s="0" t="s">
        <v>40</v>
      </c>
      <c r="AA1435" s="0" t="s">
        <v>40</v>
      </c>
      <c r="AB1435" s="0" t="s">
        <v>40</v>
      </c>
      <c r="AC1435" s="0" t="s">
        <v>40</v>
      </c>
      <c r="AD1435" s="0" t="s">
        <v>40</v>
      </c>
      <c r="AG1435" s="0" t="n">
        <v>50</v>
      </c>
      <c r="AK1435" s="0" t="s">
        <v>46</v>
      </c>
    </row>
    <row r="1436" customFormat="false" ht="12.8" hidden="false" customHeight="false" outlineLevel="0" collapsed="false">
      <c r="A1436" s="0" t="s">
        <v>897</v>
      </c>
      <c r="B1436" s="0" t="s">
        <v>781</v>
      </c>
      <c r="C1436" s="0" t="s">
        <v>38</v>
      </c>
      <c r="D1436" s="0" t="s">
        <v>929</v>
      </c>
      <c r="I1436" s="0" t="n">
        <v>4.1604</v>
      </c>
      <c r="J1436" s="0" t="n">
        <v>27.5</v>
      </c>
      <c r="K1436" s="0" t="n">
        <v>0</v>
      </c>
      <c r="L1436" s="0" t="n">
        <v>0</v>
      </c>
      <c r="M1436" s="0" t="n">
        <v>0</v>
      </c>
      <c r="N1436" s="0" t="n">
        <v>32.5</v>
      </c>
      <c r="O1436" s="0" t="n">
        <v>19.6</v>
      </c>
      <c r="P1436" s="0" t="n">
        <v>15</v>
      </c>
      <c r="Q1436" s="0" t="n">
        <v>3.7</v>
      </c>
      <c r="R1436" s="0" t="s">
        <v>41</v>
      </c>
      <c r="S1436" s="0" t="s">
        <v>41</v>
      </c>
      <c r="T1436" s="0" t="s">
        <v>41</v>
      </c>
      <c r="U1436" s="0" t="s">
        <v>41</v>
      </c>
      <c r="V1436" s="0" t="s">
        <v>41</v>
      </c>
      <c r="W1436" s="0" t="s">
        <v>40</v>
      </c>
      <c r="X1436" s="0" t="s">
        <v>40</v>
      </c>
      <c r="Y1436" s="0" t="s">
        <v>40</v>
      </c>
      <c r="Z1436" s="0" t="s">
        <v>40</v>
      </c>
      <c r="AA1436" s="0" t="s">
        <v>40</v>
      </c>
      <c r="AB1436" s="0" t="s">
        <v>40</v>
      </c>
      <c r="AC1436" s="0" t="s">
        <v>40</v>
      </c>
      <c r="AD1436" s="0" t="s">
        <v>40</v>
      </c>
      <c r="AG1436" s="0" t="n">
        <v>50</v>
      </c>
      <c r="AK1436" s="0" t="s">
        <v>46</v>
      </c>
    </row>
    <row r="1437" customFormat="false" ht="12.8" hidden="false" customHeight="false" outlineLevel="0" collapsed="false">
      <c r="A1437" s="0" t="s">
        <v>897</v>
      </c>
      <c r="B1437" s="0" t="s">
        <v>781</v>
      </c>
      <c r="C1437" s="0" t="s">
        <v>38</v>
      </c>
      <c r="D1437" s="0" t="s">
        <v>930</v>
      </c>
      <c r="I1437" s="0" t="n">
        <v>3.3977</v>
      </c>
      <c r="J1437" s="0" t="n">
        <v>22.3</v>
      </c>
      <c r="K1437" s="0" t="n">
        <v>0</v>
      </c>
      <c r="L1437" s="0" t="n">
        <v>0</v>
      </c>
      <c r="M1437" s="0" t="n">
        <v>0</v>
      </c>
      <c r="N1437" s="0" t="n">
        <v>27.4</v>
      </c>
      <c r="O1437" s="0" t="n">
        <v>17.4</v>
      </c>
      <c r="P1437" s="0" t="n">
        <v>13.5</v>
      </c>
      <c r="Q1437" s="0" t="n">
        <v>5.1</v>
      </c>
      <c r="R1437" s="0" t="s">
        <v>41</v>
      </c>
      <c r="S1437" s="0" t="s">
        <v>41</v>
      </c>
      <c r="T1437" s="0" t="s">
        <v>41</v>
      </c>
      <c r="U1437" s="0" t="s">
        <v>41</v>
      </c>
      <c r="V1437" s="0" t="s">
        <v>41</v>
      </c>
      <c r="W1437" s="0" t="s">
        <v>40</v>
      </c>
      <c r="X1437" s="0" t="s">
        <v>40</v>
      </c>
      <c r="Y1437" s="0" t="s">
        <v>40</v>
      </c>
      <c r="Z1437" s="0" t="s">
        <v>40</v>
      </c>
      <c r="AA1437" s="0" t="s">
        <v>40</v>
      </c>
      <c r="AB1437" s="0" t="s">
        <v>40</v>
      </c>
      <c r="AC1437" s="0" t="s">
        <v>40</v>
      </c>
      <c r="AD1437" s="0" t="s">
        <v>40</v>
      </c>
      <c r="AG1437" s="0" t="n">
        <v>50</v>
      </c>
      <c r="AK1437" s="0" t="s">
        <v>46</v>
      </c>
    </row>
    <row r="1438" customFormat="false" ht="12.8" hidden="false" customHeight="false" outlineLevel="0" collapsed="false">
      <c r="A1438" s="0" t="s">
        <v>897</v>
      </c>
      <c r="B1438" s="0" t="s">
        <v>781</v>
      </c>
      <c r="C1438" s="0" t="s">
        <v>59</v>
      </c>
      <c r="D1438" s="0" t="s">
        <v>931</v>
      </c>
      <c r="I1438" s="0" t="n">
        <v>7.0676</v>
      </c>
      <c r="J1438" s="0" t="n">
        <v>1.6895</v>
      </c>
      <c r="K1438" s="0" t="n">
        <v>0</v>
      </c>
      <c r="L1438" s="0" t="n">
        <v>0</v>
      </c>
      <c r="M1438" s="0" t="n">
        <v>0</v>
      </c>
      <c r="N1438" s="0" t="n">
        <v>27.9</v>
      </c>
      <c r="O1438" s="0" t="n">
        <v>31.5</v>
      </c>
      <c r="P1438" s="0" t="n">
        <v>10.1</v>
      </c>
      <c r="Q1438" s="0" t="n">
        <v>4</v>
      </c>
      <c r="R1438" s="0" t="s">
        <v>41</v>
      </c>
      <c r="S1438" s="0" t="s">
        <v>41</v>
      </c>
      <c r="T1438" s="0" t="s">
        <v>41</v>
      </c>
      <c r="U1438" s="0" t="s">
        <v>41</v>
      </c>
      <c r="V1438" s="0" t="s">
        <v>41</v>
      </c>
      <c r="W1438" s="0" t="s">
        <v>41</v>
      </c>
      <c r="X1438" s="0" t="s">
        <v>40</v>
      </c>
      <c r="Y1438" s="0" t="s">
        <v>40</v>
      </c>
      <c r="Z1438" s="0" t="s">
        <v>40</v>
      </c>
      <c r="AA1438" s="0" t="s">
        <v>40</v>
      </c>
      <c r="AB1438" s="0" t="s">
        <v>40</v>
      </c>
      <c r="AC1438" s="0" t="s">
        <v>40</v>
      </c>
      <c r="AD1438" s="0" t="s">
        <v>40</v>
      </c>
      <c r="AG1438" s="0" t="n">
        <v>100</v>
      </c>
      <c r="AK1438" s="0" t="s">
        <v>65</v>
      </c>
    </row>
    <row r="1439" customFormat="false" ht="12.8" hidden="false" customHeight="false" outlineLevel="0" collapsed="false">
      <c r="A1439" s="0" t="s">
        <v>897</v>
      </c>
      <c r="B1439" s="0" t="s">
        <v>781</v>
      </c>
      <c r="C1439" s="0" t="s">
        <v>59</v>
      </c>
      <c r="D1439" s="0" t="s">
        <v>932</v>
      </c>
      <c r="I1439" s="0" t="n">
        <v>6.3491</v>
      </c>
      <c r="J1439" s="0" t="n">
        <v>1.5498</v>
      </c>
      <c r="K1439" s="0" t="n">
        <v>0</v>
      </c>
      <c r="L1439" s="0" t="n">
        <v>0</v>
      </c>
      <c r="M1439" s="0" t="n">
        <v>0</v>
      </c>
      <c r="N1439" s="0" t="n">
        <v>25</v>
      </c>
      <c r="O1439" s="0" t="n">
        <v>29.7</v>
      </c>
      <c r="P1439" s="0" t="n">
        <v>11.1</v>
      </c>
      <c r="Q1439" s="0" t="n">
        <v>0.4</v>
      </c>
      <c r="R1439" s="0" t="s">
        <v>41</v>
      </c>
      <c r="S1439" s="0" t="s">
        <v>41</v>
      </c>
      <c r="T1439" s="0" t="s">
        <v>41</v>
      </c>
      <c r="U1439" s="0" t="s">
        <v>41</v>
      </c>
      <c r="V1439" s="0" t="s">
        <v>41</v>
      </c>
      <c r="W1439" s="0" t="s">
        <v>41</v>
      </c>
      <c r="X1439" s="0" t="s">
        <v>40</v>
      </c>
      <c r="Y1439" s="0" t="s">
        <v>40</v>
      </c>
      <c r="Z1439" s="0" t="s">
        <v>40</v>
      </c>
      <c r="AA1439" s="0" t="s">
        <v>40</v>
      </c>
      <c r="AB1439" s="0" t="s">
        <v>40</v>
      </c>
      <c r="AC1439" s="0" t="s">
        <v>40</v>
      </c>
      <c r="AD1439" s="0" t="s">
        <v>40</v>
      </c>
      <c r="AG1439" s="0" t="n">
        <v>100</v>
      </c>
      <c r="AK1439" s="0" t="s">
        <v>65</v>
      </c>
    </row>
    <row r="1440" customFormat="false" ht="12.8" hidden="false" customHeight="false" outlineLevel="0" collapsed="false">
      <c r="A1440" s="0" t="s">
        <v>897</v>
      </c>
      <c r="B1440" s="0" t="s">
        <v>781</v>
      </c>
      <c r="C1440" s="0" t="s">
        <v>59</v>
      </c>
      <c r="D1440" s="0" t="s">
        <v>933</v>
      </c>
      <c r="I1440" s="0" t="n">
        <v>5.341</v>
      </c>
      <c r="J1440" s="0" t="n">
        <v>1.0607</v>
      </c>
      <c r="K1440" s="0" t="n">
        <v>0</v>
      </c>
      <c r="L1440" s="0" t="n">
        <v>0</v>
      </c>
      <c r="M1440" s="0" t="n">
        <v>0</v>
      </c>
      <c r="N1440" s="0" t="n">
        <v>20.2</v>
      </c>
      <c r="O1440" s="0" t="n">
        <v>22.5</v>
      </c>
      <c r="P1440" s="0" t="n">
        <v>16.8</v>
      </c>
      <c r="Q1440" s="0" t="n">
        <v>1.4</v>
      </c>
      <c r="R1440" s="0" t="s">
        <v>41</v>
      </c>
      <c r="S1440" s="0" t="s">
        <v>41</v>
      </c>
      <c r="T1440" s="0" t="s">
        <v>41</v>
      </c>
      <c r="U1440" s="0" t="s">
        <v>41</v>
      </c>
      <c r="V1440" s="0" t="s">
        <v>41</v>
      </c>
      <c r="W1440" s="0" t="s">
        <v>41</v>
      </c>
      <c r="X1440" s="0" t="s">
        <v>40</v>
      </c>
      <c r="Y1440" s="0" t="s">
        <v>40</v>
      </c>
      <c r="Z1440" s="0" t="s">
        <v>40</v>
      </c>
      <c r="AA1440" s="0" t="s">
        <v>40</v>
      </c>
      <c r="AB1440" s="0" t="s">
        <v>40</v>
      </c>
      <c r="AC1440" s="0" t="s">
        <v>40</v>
      </c>
      <c r="AD1440" s="0" t="s">
        <v>40</v>
      </c>
      <c r="AG1440" s="0" t="n">
        <v>100</v>
      </c>
      <c r="AK1440" s="0" t="s">
        <v>65</v>
      </c>
    </row>
    <row r="1441" customFormat="false" ht="12.8" hidden="false" customHeight="false" outlineLevel="0" collapsed="false">
      <c r="A1441" s="0" t="s">
        <v>897</v>
      </c>
      <c r="B1441" s="0" t="s">
        <v>781</v>
      </c>
      <c r="C1441" s="0" t="s">
        <v>38</v>
      </c>
      <c r="D1441" s="0" t="s">
        <v>934</v>
      </c>
      <c r="I1441" s="0" t="n">
        <v>3.4116</v>
      </c>
      <c r="O1441" s="0" t="n">
        <v>1.064</v>
      </c>
      <c r="P1441" s="0" t="n">
        <v>2.8</v>
      </c>
      <c r="Q1441" s="0" t="n">
        <v>5.5</v>
      </c>
      <c r="R1441" s="0" t="s">
        <v>41</v>
      </c>
      <c r="S1441" s="0" t="s">
        <v>41</v>
      </c>
      <c r="T1441" s="0" t="s">
        <v>41</v>
      </c>
      <c r="U1441" s="0" t="s">
        <v>41</v>
      </c>
      <c r="V1441" s="0" t="s">
        <v>41</v>
      </c>
      <c r="W1441" s="0" t="s">
        <v>41</v>
      </c>
      <c r="X1441" s="0" t="s">
        <v>41</v>
      </c>
      <c r="Y1441" s="0" t="s">
        <v>41</v>
      </c>
      <c r="Z1441" s="0" t="s">
        <v>41</v>
      </c>
      <c r="AA1441" s="0" t="s">
        <v>41</v>
      </c>
      <c r="AB1441" s="0" t="s">
        <v>41</v>
      </c>
      <c r="AC1441" s="0" t="s">
        <v>40</v>
      </c>
      <c r="AD1441" s="0" t="s">
        <v>40</v>
      </c>
      <c r="AG1441" s="0" t="n">
        <v>50</v>
      </c>
      <c r="AK1441" s="0" t="s">
        <v>46</v>
      </c>
    </row>
    <row r="1442" customFormat="false" ht="12.8" hidden="false" customHeight="false" outlineLevel="0" collapsed="false">
      <c r="A1442" s="0" t="s">
        <v>897</v>
      </c>
      <c r="B1442" s="0" t="s">
        <v>781</v>
      </c>
      <c r="C1442" s="0" t="s">
        <v>59</v>
      </c>
      <c r="D1442" s="0" t="s">
        <v>935</v>
      </c>
      <c r="E1442" s="0" t="n">
        <v>4.2</v>
      </c>
      <c r="F1442" s="0" t="n">
        <v>19.2</v>
      </c>
      <c r="G1442" s="0" t="n">
        <v>37.8</v>
      </c>
      <c r="H1442" s="0" t="n">
        <v>72.3</v>
      </c>
      <c r="I1442" s="0" t="n">
        <v>67.2</v>
      </c>
      <c r="J1442" s="0" t="n">
        <v>96.2</v>
      </c>
      <c r="K1442" s="0" t="n">
        <v>0</v>
      </c>
      <c r="L1442" s="0" t="n">
        <v>0</v>
      </c>
      <c r="M1442" s="0" t="n">
        <v>0</v>
      </c>
      <c r="N1442" s="0" t="n">
        <v>20.9</v>
      </c>
      <c r="O1442" s="0" t="n">
        <v>21.1</v>
      </c>
      <c r="P1442" s="0" t="n">
        <v>14.8</v>
      </c>
      <c r="Q1442" s="0" t="n">
        <v>4.8</v>
      </c>
      <c r="R1442" s="0" t="s">
        <v>40</v>
      </c>
      <c r="S1442" s="0" t="s">
        <v>40</v>
      </c>
      <c r="T1442" s="0" t="s">
        <v>40</v>
      </c>
      <c r="U1442" s="0" t="s">
        <v>40</v>
      </c>
      <c r="V1442" s="0" t="s">
        <v>40</v>
      </c>
      <c r="W1442" s="0" t="s">
        <v>40</v>
      </c>
      <c r="X1442" s="0" t="s">
        <v>40</v>
      </c>
      <c r="Y1442" s="0" t="s">
        <v>40</v>
      </c>
      <c r="Z1442" s="0" t="s">
        <v>40</v>
      </c>
      <c r="AA1442" s="0" t="s">
        <v>40</v>
      </c>
      <c r="AB1442" s="0" t="s">
        <v>40</v>
      </c>
      <c r="AC1442" s="0" t="s">
        <v>40</v>
      </c>
      <c r="AD1442" s="0" t="s">
        <v>40</v>
      </c>
      <c r="AG1442" s="0" t="n">
        <v>100</v>
      </c>
      <c r="AK1442" s="0" t="s">
        <v>65</v>
      </c>
    </row>
    <row r="1443" customFormat="false" ht="12.8" hidden="false" customHeight="false" outlineLevel="0" collapsed="false">
      <c r="A1443" s="0" t="s">
        <v>897</v>
      </c>
      <c r="B1443" s="0" t="s">
        <v>781</v>
      </c>
      <c r="C1443" s="0" t="s">
        <v>38</v>
      </c>
      <c r="D1443" s="0" t="s">
        <v>936</v>
      </c>
      <c r="E1443" s="0" t="n">
        <v>2.7</v>
      </c>
      <c r="F1443" s="0" t="n">
        <v>14.6</v>
      </c>
      <c r="G1443" s="0" t="n">
        <v>30.1</v>
      </c>
      <c r="H1443" s="0" t="n">
        <v>59</v>
      </c>
      <c r="I1443" s="0" t="n">
        <v>22.1</v>
      </c>
      <c r="J1443" s="0" t="n">
        <v>48.6</v>
      </c>
      <c r="K1443" s="0" t="n">
        <v>0</v>
      </c>
      <c r="L1443" s="0" t="n">
        <v>0</v>
      </c>
      <c r="M1443" s="0" t="n">
        <v>0</v>
      </c>
      <c r="N1443" s="0" t="n">
        <v>23.7</v>
      </c>
      <c r="O1443" s="0" t="n">
        <v>16.3</v>
      </c>
      <c r="P1443" s="0" t="n">
        <v>11</v>
      </c>
      <c r="Q1443" s="0" t="n">
        <v>6.2</v>
      </c>
      <c r="R1443" s="0" t="s">
        <v>40</v>
      </c>
      <c r="S1443" s="0" t="s">
        <v>40</v>
      </c>
      <c r="T1443" s="0" t="s">
        <v>40</v>
      </c>
      <c r="U1443" s="0" t="s">
        <v>40</v>
      </c>
      <c r="V1443" s="0" t="s">
        <v>40</v>
      </c>
      <c r="W1443" s="0" t="s">
        <v>40</v>
      </c>
      <c r="X1443" s="0" t="s">
        <v>40</v>
      </c>
      <c r="Y1443" s="0" t="s">
        <v>40</v>
      </c>
      <c r="Z1443" s="0" t="s">
        <v>40</v>
      </c>
      <c r="AA1443" s="0" t="s">
        <v>40</v>
      </c>
      <c r="AB1443" s="0" t="s">
        <v>40</v>
      </c>
      <c r="AC1443" s="0" t="s">
        <v>40</v>
      </c>
      <c r="AD1443" s="0" t="s">
        <v>40</v>
      </c>
      <c r="AG1443" s="0" t="n">
        <v>50</v>
      </c>
      <c r="AK1443" s="0" t="s">
        <v>46</v>
      </c>
    </row>
    <row r="1444" customFormat="false" ht="12.8" hidden="false" customHeight="false" outlineLevel="0" collapsed="false">
      <c r="A1444" s="0" t="s">
        <v>897</v>
      </c>
      <c r="B1444" s="0" t="s">
        <v>781</v>
      </c>
      <c r="C1444" s="0" t="s">
        <v>38</v>
      </c>
      <c r="D1444" s="0" t="s">
        <v>937</v>
      </c>
      <c r="E1444" s="0" t="n">
        <v>1.3</v>
      </c>
      <c r="F1444" s="0" t="n">
        <v>10.2</v>
      </c>
      <c r="G1444" s="0" t="n">
        <v>22.7</v>
      </c>
      <c r="H1444" s="0" t="n">
        <v>47.3</v>
      </c>
      <c r="I1444" s="0" t="n">
        <v>14.2</v>
      </c>
      <c r="J1444" s="0" t="n">
        <v>32.4</v>
      </c>
      <c r="K1444" s="0" t="n">
        <v>0</v>
      </c>
      <c r="L1444" s="0" t="n">
        <v>0</v>
      </c>
      <c r="M1444" s="0" t="n">
        <v>0</v>
      </c>
      <c r="N1444" s="0" t="n">
        <v>15.8</v>
      </c>
      <c r="O1444" s="0" t="n">
        <v>13.9</v>
      </c>
      <c r="P1444" s="0" t="n">
        <v>9.5</v>
      </c>
      <c r="Q1444" s="0" t="n">
        <v>5.4</v>
      </c>
      <c r="R1444" s="0" t="s">
        <v>40</v>
      </c>
      <c r="S1444" s="0" t="s">
        <v>40</v>
      </c>
      <c r="T1444" s="0" t="s">
        <v>40</v>
      </c>
      <c r="U1444" s="0" t="s">
        <v>40</v>
      </c>
      <c r="V1444" s="0" t="s">
        <v>40</v>
      </c>
      <c r="W1444" s="0" t="s">
        <v>40</v>
      </c>
      <c r="X1444" s="0" t="s">
        <v>40</v>
      </c>
      <c r="Y1444" s="0" t="s">
        <v>40</v>
      </c>
      <c r="Z1444" s="0" t="s">
        <v>40</v>
      </c>
      <c r="AA1444" s="0" t="s">
        <v>40</v>
      </c>
      <c r="AB1444" s="0" t="s">
        <v>40</v>
      </c>
      <c r="AC1444" s="0" t="s">
        <v>40</v>
      </c>
      <c r="AD1444" s="0" t="s">
        <v>40</v>
      </c>
      <c r="AG1444" s="0" t="n">
        <v>50</v>
      </c>
      <c r="AK1444" s="0" t="s">
        <v>46</v>
      </c>
    </row>
    <row r="1445" customFormat="false" ht="12.8" hidden="false" customHeight="false" outlineLevel="0" collapsed="false">
      <c r="A1445" s="0" t="s">
        <v>897</v>
      </c>
      <c r="B1445" s="0" t="s">
        <v>743</v>
      </c>
      <c r="C1445" s="0" t="s">
        <v>384</v>
      </c>
      <c r="D1445" s="0" t="s">
        <v>654</v>
      </c>
      <c r="N1445" s="0" t="n">
        <v>15</v>
      </c>
      <c r="V1445" s="0" t="s">
        <v>107</v>
      </c>
      <c r="W1445" s="0" t="s">
        <v>107</v>
      </c>
      <c r="X1445" s="0" t="s">
        <v>107</v>
      </c>
      <c r="Y1445" s="0" t="s">
        <v>107</v>
      </c>
      <c r="Z1445" s="0" t="s">
        <v>107</v>
      </c>
      <c r="AA1445" s="0" t="s">
        <v>107</v>
      </c>
    </row>
    <row r="1446" customFormat="false" ht="12.8" hidden="false" customHeight="false" outlineLevel="0" collapsed="false">
      <c r="A1446" s="0" t="s">
        <v>897</v>
      </c>
      <c r="B1446" s="0" t="s">
        <v>743</v>
      </c>
      <c r="C1446" s="0" t="s">
        <v>384</v>
      </c>
      <c r="D1446" s="0" t="s">
        <v>655</v>
      </c>
      <c r="N1446" s="0" t="n">
        <v>12</v>
      </c>
      <c r="V1446" s="0" t="s">
        <v>107</v>
      </c>
      <c r="W1446" s="0" t="s">
        <v>107</v>
      </c>
      <c r="X1446" s="0" t="s">
        <v>107</v>
      </c>
      <c r="Y1446" s="0" t="s">
        <v>107</v>
      </c>
      <c r="Z1446" s="0" t="s">
        <v>107</v>
      </c>
      <c r="AA1446" s="0" t="s">
        <v>107</v>
      </c>
    </row>
    <row r="1447" customFormat="false" ht="12.8" hidden="false" customHeight="false" outlineLevel="0" collapsed="false">
      <c r="A1447" s="0" t="s">
        <v>897</v>
      </c>
      <c r="B1447" s="0" t="s">
        <v>743</v>
      </c>
      <c r="C1447" s="0" t="s">
        <v>213</v>
      </c>
      <c r="D1447" s="0" t="s">
        <v>892</v>
      </c>
      <c r="H1447" s="0" t="n">
        <v>2.2667</v>
      </c>
      <c r="U1447" s="0" t="s">
        <v>61</v>
      </c>
    </row>
    <row r="1448" customFormat="false" ht="12.8" hidden="false" customHeight="false" outlineLevel="0" collapsed="false">
      <c r="A1448" s="0" t="s">
        <v>897</v>
      </c>
      <c r="B1448" s="0" t="s">
        <v>743</v>
      </c>
      <c r="C1448" s="0" t="s">
        <v>213</v>
      </c>
      <c r="D1448" s="0" t="s">
        <v>626</v>
      </c>
      <c r="J1448" s="0" t="n">
        <v>0</v>
      </c>
      <c r="K1448" s="0" t="n">
        <v>30</v>
      </c>
      <c r="L1448" s="0" t="n">
        <v>40</v>
      </c>
      <c r="M1448" s="0" t="n">
        <v>40</v>
      </c>
      <c r="N1448" s="0" t="n">
        <v>20</v>
      </c>
      <c r="W1448" s="0" t="s">
        <v>40</v>
      </c>
      <c r="X1448" s="0" t="s">
        <v>40</v>
      </c>
      <c r="Y1448" s="0" t="s">
        <v>40</v>
      </c>
      <c r="Z1448" s="0" t="s">
        <v>40</v>
      </c>
      <c r="AA1448" s="0" t="s">
        <v>40</v>
      </c>
      <c r="AK1448" s="0" t="s">
        <v>115</v>
      </c>
    </row>
    <row r="1449" customFormat="false" ht="12.8" hidden="false" customHeight="false" outlineLevel="0" collapsed="false">
      <c r="A1449" s="0" t="s">
        <v>897</v>
      </c>
      <c r="B1449" s="0" t="s">
        <v>743</v>
      </c>
      <c r="C1449" s="0" t="s">
        <v>213</v>
      </c>
      <c r="D1449" s="0" t="s">
        <v>893</v>
      </c>
      <c r="E1449" s="0" t="n">
        <v>0</v>
      </c>
      <c r="F1449" s="0" t="n">
        <v>5.7</v>
      </c>
      <c r="G1449" s="0" t="n">
        <v>11.1</v>
      </c>
      <c r="H1449" s="0" t="n">
        <v>25.7</v>
      </c>
      <c r="O1449" s="0" t="n">
        <v>0</v>
      </c>
      <c r="P1449" s="0" t="n">
        <v>0.9</v>
      </c>
      <c r="Q1449" s="0" t="n">
        <v>0</v>
      </c>
      <c r="R1449" s="0" t="s">
        <v>40</v>
      </c>
      <c r="S1449" s="0" t="s">
        <v>40</v>
      </c>
      <c r="T1449" s="0" t="s">
        <v>40</v>
      </c>
      <c r="U1449" s="0" t="s">
        <v>40</v>
      </c>
      <c r="AB1449" s="0" t="s">
        <v>40</v>
      </c>
      <c r="AC1449" s="0" t="s">
        <v>40</v>
      </c>
      <c r="AD1449" s="0" t="s">
        <v>40</v>
      </c>
      <c r="AK1449" s="0" t="s">
        <v>72</v>
      </c>
    </row>
    <row r="1450" customFormat="false" ht="12.8" hidden="false" customHeight="false" outlineLevel="0" collapsed="false">
      <c r="A1450" s="0" t="s">
        <v>897</v>
      </c>
      <c r="B1450" s="0" t="s">
        <v>743</v>
      </c>
      <c r="C1450" s="0" t="s">
        <v>99</v>
      </c>
      <c r="D1450" s="0" t="s">
        <v>894</v>
      </c>
      <c r="K1450" s="0" t="n">
        <v>60</v>
      </c>
      <c r="X1450" s="0" t="s">
        <v>101</v>
      </c>
      <c r="AE1450" s="0" t="n">
        <v>5000</v>
      </c>
    </row>
    <row r="1451" customFormat="false" ht="12.8" hidden="false" customHeight="false" outlineLevel="0" collapsed="false">
      <c r="A1451" s="0" t="s">
        <v>897</v>
      </c>
      <c r="B1451" s="0" t="s">
        <v>743</v>
      </c>
      <c r="C1451" s="0" t="s">
        <v>384</v>
      </c>
      <c r="D1451" s="0" t="s">
        <v>895</v>
      </c>
      <c r="H1451" s="0" t="n">
        <v>7</v>
      </c>
      <c r="U1451" s="0" t="s">
        <v>61</v>
      </c>
    </row>
    <row r="1452" customFormat="false" ht="12.8" hidden="false" customHeight="false" outlineLevel="0" collapsed="false">
      <c r="A1452" s="0" t="s">
        <v>897</v>
      </c>
      <c r="B1452" s="0" t="s">
        <v>743</v>
      </c>
      <c r="C1452" s="0" t="s">
        <v>384</v>
      </c>
      <c r="D1452" s="0" t="s">
        <v>208</v>
      </c>
      <c r="H1452" s="0" t="n">
        <v>4</v>
      </c>
      <c r="I1452" s="0" t="n">
        <v>4</v>
      </c>
      <c r="U1452" s="0" t="s">
        <v>61</v>
      </c>
      <c r="V1452" s="0" t="s">
        <v>180</v>
      </c>
    </row>
    <row r="1453" customFormat="false" ht="12.8" hidden="false" customHeight="false" outlineLevel="0" collapsed="false">
      <c r="A1453" s="0" t="s">
        <v>897</v>
      </c>
      <c r="B1453" s="0" t="s">
        <v>743</v>
      </c>
      <c r="C1453" s="0" t="s">
        <v>213</v>
      </c>
      <c r="D1453" s="0" t="s">
        <v>898</v>
      </c>
      <c r="H1453" s="0" t="n">
        <v>2.0938</v>
      </c>
      <c r="U1453" s="0" t="s">
        <v>61</v>
      </c>
    </row>
    <row r="1454" customFormat="false" ht="12.8" hidden="false" customHeight="false" outlineLevel="0" collapsed="false">
      <c r="A1454" s="0" t="s">
        <v>897</v>
      </c>
      <c r="B1454" s="0" t="s">
        <v>743</v>
      </c>
      <c r="C1454" s="0" t="s">
        <v>38</v>
      </c>
      <c r="D1454" s="0" t="s">
        <v>899</v>
      </c>
      <c r="I1454" s="0" t="n">
        <v>4.8874</v>
      </c>
      <c r="K1454" s="0" t="n">
        <v>1.3678</v>
      </c>
      <c r="L1454" s="0" t="n">
        <v>12.8</v>
      </c>
      <c r="M1454" s="0" t="n">
        <v>7.5</v>
      </c>
      <c r="N1454" s="0" t="n">
        <v>0</v>
      </c>
      <c r="O1454" s="0" t="n">
        <v>13.2</v>
      </c>
      <c r="P1454" s="0" t="n">
        <v>5.6</v>
      </c>
      <c r="Q1454" s="0" t="n">
        <v>2.5</v>
      </c>
      <c r="R1454" s="0" t="s">
        <v>41</v>
      </c>
      <c r="S1454" s="0" t="s">
        <v>41</v>
      </c>
      <c r="T1454" s="0" t="s">
        <v>41</v>
      </c>
      <c r="U1454" s="0" t="s">
        <v>41</v>
      </c>
      <c r="V1454" s="0" t="s">
        <v>41</v>
      </c>
      <c r="W1454" s="0" t="s">
        <v>41</v>
      </c>
      <c r="X1454" s="0" t="s">
        <v>41</v>
      </c>
      <c r="Y1454" s="0" t="s">
        <v>40</v>
      </c>
      <c r="Z1454" s="0" t="s">
        <v>40</v>
      </c>
      <c r="AA1454" s="0" t="s">
        <v>40</v>
      </c>
      <c r="AB1454" s="0" t="s">
        <v>40</v>
      </c>
      <c r="AC1454" s="0" t="s">
        <v>40</v>
      </c>
      <c r="AD1454" s="0" t="s">
        <v>40</v>
      </c>
      <c r="AG1454" s="0" t="n">
        <v>50</v>
      </c>
      <c r="AH1454" s="0" t="n">
        <v>0.75</v>
      </c>
      <c r="AI1454" s="0" t="s">
        <v>766</v>
      </c>
      <c r="AK1454" s="0" t="s">
        <v>46</v>
      </c>
    </row>
    <row r="1455" customFormat="false" ht="12.8" hidden="false" customHeight="false" outlineLevel="0" collapsed="false">
      <c r="A1455" s="0" t="s">
        <v>897</v>
      </c>
      <c r="B1455" s="0" t="s">
        <v>743</v>
      </c>
      <c r="C1455" s="0" t="s">
        <v>38</v>
      </c>
      <c r="D1455" s="0" t="s">
        <v>900</v>
      </c>
      <c r="I1455" s="0" t="n">
        <v>3.7823</v>
      </c>
      <c r="K1455" s="0" t="n">
        <v>1.0639</v>
      </c>
      <c r="L1455" s="0" t="n">
        <v>7.9</v>
      </c>
      <c r="M1455" s="0" t="n">
        <v>5.6</v>
      </c>
      <c r="N1455" s="0" t="n">
        <v>0</v>
      </c>
      <c r="O1455" s="0" t="n">
        <v>10.9</v>
      </c>
      <c r="P1455" s="0" t="n">
        <v>4.8</v>
      </c>
      <c r="Q1455" s="0" t="n">
        <v>2.2</v>
      </c>
      <c r="R1455" s="0" t="s">
        <v>41</v>
      </c>
      <c r="S1455" s="0" t="s">
        <v>41</v>
      </c>
      <c r="T1455" s="0" t="s">
        <v>41</v>
      </c>
      <c r="U1455" s="0" t="s">
        <v>41</v>
      </c>
      <c r="V1455" s="0" t="s">
        <v>41</v>
      </c>
      <c r="W1455" s="0" t="s">
        <v>41</v>
      </c>
      <c r="X1455" s="0" t="s">
        <v>41</v>
      </c>
      <c r="Y1455" s="0" t="s">
        <v>40</v>
      </c>
      <c r="Z1455" s="0" t="s">
        <v>40</v>
      </c>
      <c r="AA1455" s="0" t="s">
        <v>40</v>
      </c>
      <c r="AB1455" s="0" t="s">
        <v>40</v>
      </c>
      <c r="AC1455" s="0" t="s">
        <v>40</v>
      </c>
      <c r="AD1455" s="0" t="s">
        <v>40</v>
      </c>
      <c r="AG1455" s="0" t="n">
        <v>50</v>
      </c>
      <c r="AH1455" s="0" t="n">
        <v>0.6</v>
      </c>
      <c r="AI1455" s="0" t="s">
        <v>766</v>
      </c>
      <c r="AK1455" s="0" t="s">
        <v>46</v>
      </c>
    </row>
    <row r="1456" customFormat="false" ht="12.8" hidden="false" customHeight="false" outlineLevel="0" collapsed="false">
      <c r="A1456" s="0" t="s">
        <v>897</v>
      </c>
      <c r="B1456" s="0" t="s">
        <v>743</v>
      </c>
      <c r="C1456" s="0" t="s">
        <v>59</v>
      </c>
      <c r="D1456" s="0" t="s">
        <v>901</v>
      </c>
      <c r="I1456" s="0" t="n">
        <v>6.3553</v>
      </c>
      <c r="K1456" s="0" t="n">
        <v>3.9529</v>
      </c>
      <c r="L1456" s="0" t="n">
        <v>32.3</v>
      </c>
      <c r="M1456" s="0" t="n">
        <v>14.2</v>
      </c>
      <c r="N1456" s="0" t="n">
        <v>1</v>
      </c>
      <c r="O1456" s="0" t="n">
        <v>14.2</v>
      </c>
      <c r="P1456" s="0" t="n">
        <v>9</v>
      </c>
      <c r="Q1456" s="0" t="n">
        <v>5.2</v>
      </c>
      <c r="R1456" s="0" t="s">
        <v>61</v>
      </c>
      <c r="S1456" s="0" t="s">
        <v>61</v>
      </c>
      <c r="T1456" s="0" t="s">
        <v>61</v>
      </c>
      <c r="U1456" s="0" t="s">
        <v>61</v>
      </c>
      <c r="V1456" s="0" t="s">
        <v>61</v>
      </c>
      <c r="W1456" s="0" t="s">
        <v>41</v>
      </c>
      <c r="X1456" s="0" t="s">
        <v>41</v>
      </c>
      <c r="Y1456" s="0" t="s">
        <v>40</v>
      </c>
      <c r="Z1456" s="0" t="s">
        <v>40</v>
      </c>
      <c r="AA1456" s="0" t="s">
        <v>40</v>
      </c>
      <c r="AB1456" s="0" t="s">
        <v>40</v>
      </c>
      <c r="AC1456" s="0" t="s">
        <v>40</v>
      </c>
      <c r="AD1456" s="0" t="s">
        <v>40</v>
      </c>
      <c r="AG1456" s="0" t="n">
        <v>100</v>
      </c>
      <c r="AH1456" s="0" t="n">
        <v>1</v>
      </c>
      <c r="AI1456" s="0" t="s">
        <v>407</v>
      </c>
      <c r="AK1456" s="0" t="s">
        <v>65</v>
      </c>
    </row>
    <row r="1457" customFormat="false" ht="12.8" hidden="false" customHeight="false" outlineLevel="0" collapsed="false">
      <c r="A1457" s="0" t="s">
        <v>897</v>
      </c>
      <c r="B1457" s="0" t="s">
        <v>743</v>
      </c>
      <c r="C1457" s="0" t="s">
        <v>59</v>
      </c>
      <c r="D1457" s="0" t="s">
        <v>902</v>
      </c>
      <c r="I1457" s="0" t="n">
        <v>5.6454</v>
      </c>
      <c r="K1457" s="0" t="n">
        <v>3.6135</v>
      </c>
      <c r="L1457" s="0" t="n">
        <v>27.8</v>
      </c>
      <c r="M1457" s="0" t="n">
        <v>15</v>
      </c>
      <c r="N1457" s="0" t="n">
        <v>0.2</v>
      </c>
      <c r="O1457" s="0" t="n">
        <v>14.3</v>
      </c>
      <c r="P1457" s="0" t="n">
        <v>9.4</v>
      </c>
      <c r="Q1457" s="0" t="n">
        <v>4.5</v>
      </c>
      <c r="R1457" s="0" t="s">
        <v>61</v>
      </c>
      <c r="S1457" s="0" t="s">
        <v>61</v>
      </c>
      <c r="T1457" s="0" t="s">
        <v>61</v>
      </c>
      <c r="U1457" s="0" t="s">
        <v>61</v>
      </c>
      <c r="V1457" s="0" t="s">
        <v>61</v>
      </c>
      <c r="W1457" s="0" t="s">
        <v>41</v>
      </c>
      <c r="X1457" s="0" t="s">
        <v>41</v>
      </c>
      <c r="Y1457" s="0" t="s">
        <v>40</v>
      </c>
      <c r="Z1457" s="0" t="s">
        <v>40</v>
      </c>
      <c r="AA1457" s="0" t="s">
        <v>40</v>
      </c>
      <c r="AB1457" s="0" t="s">
        <v>40</v>
      </c>
      <c r="AC1457" s="0" t="s">
        <v>40</v>
      </c>
      <c r="AD1457" s="0" t="s">
        <v>40</v>
      </c>
      <c r="AG1457" s="0" t="n">
        <v>100</v>
      </c>
      <c r="AI1457" s="0" t="s">
        <v>407</v>
      </c>
      <c r="AK1457" s="0" t="s">
        <v>65</v>
      </c>
    </row>
    <row r="1458" customFormat="false" ht="12.8" hidden="false" customHeight="false" outlineLevel="0" collapsed="false">
      <c r="A1458" s="0" t="s">
        <v>897</v>
      </c>
      <c r="B1458" s="0" t="s">
        <v>743</v>
      </c>
      <c r="C1458" s="0" t="s">
        <v>59</v>
      </c>
      <c r="D1458" s="0" t="s">
        <v>903</v>
      </c>
      <c r="I1458" s="0" t="n">
        <v>6.3553</v>
      </c>
      <c r="J1458" s="0" t="n">
        <v>87.1</v>
      </c>
      <c r="K1458" s="0" t="n">
        <v>44.9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3.9</v>
      </c>
      <c r="Q1458" s="0" t="n">
        <v>1.3</v>
      </c>
      <c r="R1458" s="0" t="s">
        <v>61</v>
      </c>
      <c r="S1458" s="0" t="s">
        <v>61</v>
      </c>
      <c r="T1458" s="0" t="s">
        <v>61</v>
      </c>
      <c r="U1458" s="0" t="s">
        <v>61</v>
      </c>
      <c r="V1458" s="0" t="s">
        <v>61</v>
      </c>
      <c r="W1458" s="0" t="s">
        <v>40</v>
      </c>
      <c r="X1458" s="0" t="s">
        <v>40</v>
      </c>
      <c r="Y1458" s="0" t="s">
        <v>40</v>
      </c>
      <c r="Z1458" s="0" t="s">
        <v>40</v>
      </c>
      <c r="AA1458" s="0" t="s">
        <v>40</v>
      </c>
      <c r="AB1458" s="0" t="s">
        <v>40</v>
      </c>
      <c r="AC1458" s="0" t="s">
        <v>40</v>
      </c>
      <c r="AD1458" s="0" t="s">
        <v>40</v>
      </c>
      <c r="AG1458" s="0" t="n">
        <v>100</v>
      </c>
      <c r="AK1458" s="0" t="s">
        <v>65</v>
      </c>
    </row>
    <row r="1459" customFormat="false" ht="12.8" hidden="false" customHeight="false" outlineLevel="0" collapsed="false">
      <c r="A1459" s="0" t="s">
        <v>897</v>
      </c>
      <c r="B1459" s="0" t="s">
        <v>743</v>
      </c>
      <c r="C1459" s="0" t="s">
        <v>59</v>
      </c>
      <c r="D1459" s="0" t="s">
        <v>904</v>
      </c>
      <c r="I1459" s="0" t="n">
        <v>5.6454</v>
      </c>
      <c r="J1459" s="0" t="n">
        <v>78.7</v>
      </c>
      <c r="K1459" s="0" t="n">
        <v>41.2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3.6</v>
      </c>
      <c r="Q1459" s="0" t="n">
        <v>1.3</v>
      </c>
      <c r="R1459" s="0" t="s">
        <v>61</v>
      </c>
      <c r="S1459" s="0" t="s">
        <v>61</v>
      </c>
      <c r="T1459" s="0" t="s">
        <v>61</v>
      </c>
      <c r="U1459" s="0" t="s">
        <v>61</v>
      </c>
      <c r="V1459" s="0" t="s">
        <v>61</v>
      </c>
      <c r="W1459" s="0" t="s">
        <v>40</v>
      </c>
      <c r="X1459" s="0" t="s">
        <v>40</v>
      </c>
      <c r="Y1459" s="0" t="s">
        <v>40</v>
      </c>
      <c r="Z1459" s="0" t="s">
        <v>40</v>
      </c>
      <c r="AA1459" s="0" t="s">
        <v>40</v>
      </c>
      <c r="AB1459" s="0" t="s">
        <v>40</v>
      </c>
      <c r="AC1459" s="0" t="s">
        <v>40</v>
      </c>
      <c r="AD1459" s="0" t="s">
        <v>40</v>
      </c>
      <c r="AG1459" s="0" t="n">
        <v>100</v>
      </c>
      <c r="AK1459" s="0" t="s">
        <v>65</v>
      </c>
    </row>
    <row r="1460" customFormat="false" ht="12.8" hidden="false" customHeight="false" outlineLevel="0" collapsed="false">
      <c r="A1460" s="0" t="s">
        <v>897</v>
      </c>
      <c r="B1460" s="0" t="s">
        <v>743</v>
      </c>
      <c r="C1460" s="0" t="s">
        <v>38</v>
      </c>
      <c r="D1460" s="0" t="s">
        <v>905</v>
      </c>
      <c r="E1460" s="0" t="n">
        <v>1.8</v>
      </c>
      <c r="F1460" s="0" t="n">
        <v>9.2</v>
      </c>
      <c r="G1460" s="0" t="n">
        <v>12.5</v>
      </c>
      <c r="H1460" s="0" t="n">
        <v>31.1</v>
      </c>
      <c r="I1460" s="0" t="n">
        <v>56</v>
      </c>
      <c r="J1460" s="0" t="n">
        <v>56</v>
      </c>
      <c r="K1460" s="0" t="n">
        <v>2.8</v>
      </c>
      <c r="L1460" s="0" t="n">
        <v>17.9</v>
      </c>
      <c r="M1460" s="0" t="n">
        <v>1.1</v>
      </c>
      <c r="N1460" s="0" t="n">
        <v>0</v>
      </c>
      <c r="O1460" s="0" t="n">
        <v>11.3</v>
      </c>
      <c r="P1460" s="0" t="n">
        <v>4.9</v>
      </c>
      <c r="Q1460" s="0" t="n">
        <v>2.1</v>
      </c>
      <c r="R1460" s="0" t="s">
        <v>40</v>
      </c>
      <c r="S1460" s="0" t="s">
        <v>40</v>
      </c>
      <c r="T1460" s="0" t="s">
        <v>40</v>
      </c>
      <c r="U1460" s="0" t="s">
        <v>40</v>
      </c>
      <c r="V1460" s="0" t="s">
        <v>40</v>
      </c>
      <c r="W1460" s="0" t="s">
        <v>40</v>
      </c>
      <c r="X1460" s="0" t="s">
        <v>40</v>
      </c>
      <c r="Y1460" s="0" t="s">
        <v>40</v>
      </c>
      <c r="Z1460" s="0" t="s">
        <v>40</v>
      </c>
      <c r="AA1460" s="0" t="s">
        <v>40</v>
      </c>
      <c r="AB1460" s="0" t="s">
        <v>40</v>
      </c>
      <c r="AC1460" s="0" t="s">
        <v>40</v>
      </c>
      <c r="AD1460" s="0" t="s">
        <v>40</v>
      </c>
      <c r="AG1460" s="0" t="n">
        <v>50</v>
      </c>
      <c r="AK1460" s="0" t="s">
        <v>46</v>
      </c>
    </row>
    <row r="1461" customFormat="false" ht="12.8" hidden="false" customHeight="false" outlineLevel="0" collapsed="false">
      <c r="A1461" s="0" t="s">
        <v>897</v>
      </c>
      <c r="B1461" s="0" t="s">
        <v>743</v>
      </c>
      <c r="C1461" s="0" t="s">
        <v>38</v>
      </c>
      <c r="D1461" s="0" t="s">
        <v>906</v>
      </c>
      <c r="E1461" s="0" t="n">
        <v>1.2</v>
      </c>
      <c r="F1461" s="0" t="n">
        <v>7.3</v>
      </c>
      <c r="G1461" s="0" t="n">
        <v>9.4</v>
      </c>
      <c r="H1461" s="0" t="n">
        <v>24.6</v>
      </c>
      <c r="I1461" s="0" t="n">
        <v>44.1</v>
      </c>
      <c r="J1461" s="0" t="n">
        <v>46.4</v>
      </c>
      <c r="K1461" s="0" t="n">
        <v>6.6</v>
      </c>
      <c r="L1461" s="0" t="n">
        <v>2.2</v>
      </c>
      <c r="M1461" s="0" t="n">
        <v>0</v>
      </c>
      <c r="N1461" s="0" t="n">
        <v>0</v>
      </c>
      <c r="O1461" s="0" t="n">
        <v>6.2</v>
      </c>
      <c r="P1461" s="0" t="n">
        <v>3.7</v>
      </c>
      <c r="Q1461" s="0" t="n">
        <v>2.1</v>
      </c>
      <c r="R1461" s="0" t="s">
        <v>40</v>
      </c>
      <c r="S1461" s="0" t="s">
        <v>40</v>
      </c>
      <c r="T1461" s="0" t="s">
        <v>40</v>
      </c>
      <c r="U1461" s="0" t="s">
        <v>40</v>
      </c>
      <c r="V1461" s="0" t="s">
        <v>40</v>
      </c>
      <c r="W1461" s="0" t="s">
        <v>40</v>
      </c>
      <c r="X1461" s="0" t="s">
        <v>40</v>
      </c>
      <c r="Y1461" s="0" t="s">
        <v>40</v>
      </c>
      <c r="Z1461" s="0" t="s">
        <v>40</v>
      </c>
      <c r="AA1461" s="0" t="s">
        <v>40</v>
      </c>
      <c r="AB1461" s="0" t="s">
        <v>40</v>
      </c>
      <c r="AC1461" s="0" t="s">
        <v>40</v>
      </c>
      <c r="AD1461" s="0" t="s">
        <v>40</v>
      </c>
      <c r="AG1461" s="0" t="n">
        <v>50</v>
      </c>
      <c r="AK1461" s="0" t="s">
        <v>46</v>
      </c>
    </row>
    <row r="1462" customFormat="false" ht="12.8" hidden="false" customHeight="false" outlineLevel="0" collapsed="false">
      <c r="A1462" s="0" t="s">
        <v>897</v>
      </c>
      <c r="B1462" s="0" t="s">
        <v>743</v>
      </c>
      <c r="C1462" s="0" t="s">
        <v>38</v>
      </c>
      <c r="D1462" s="0" t="s">
        <v>907</v>
      </c>
      <c r="E1462" s="0" t="n">
        <v>1.8</v>
      </c>
      <c r="F1462" s="0" t="n">
        <v>9.2</v>
      </c>
      <c r="G1462" s="0" t="n">
        <v>25</v>
      </c>
      <c r="H1462" s="0" t="n">
        <v>19.3</v>
      </c>
      <c r="I1462" s="0" t="n">
        <v>52.6</v>
      </c>
      <c r="J1462" s="0" t="n">
        <v>56</v>
      </c>
      <c r="K1462" s="0" t="n">
        <v>2.8</v>
      </c>
      <c r="L1462" s="0" t="n">
        <v>17.9</v>
      </c>
      <c r="M1462" s="0" t="n">
        <v>1.1</v>
      </c>
      <c r="N1462" s="0" t="n">
        <v>0</v>
      </c>
      <c r="O1462" s="0" t="n">
        <v>11.3</v>
      </c>
      <c r="P1462" s="0" t="n">
        <v>4.9</v>
      </c>
      <c r="Q1462" s="0" t="n">
        <v>2.1</v>
      </c>
      <c r="R1462" s="0" t="s">
        <v>40</v>
      </c>
      <c r="S1462" s="0" t="s">
        <v>40</v>
      </c>
      <c r="T1462" s="0" t="s">
        <v>40</v>
      </c>
      <c r="U1462" s="0" t="s">
        <v>40</v>
      </c>
      <c r="V1462" s="0" t="s">
        <v>40</v>
      </c>
      <c r="W1462" s="0" t="s">
        <v>40</v>
      </c>
      <c r="X1462" s="0" t="s">
        <v>40</v>
      </c>
      <c r="Y1462" s="0" t="s">
        <v>40</v>
      </c>
      <c r="Z1462" s="0" t="s">
        <v>40</v>
      </c>
      <c r="AA1462" s="0" t="s">
        <v>40</v>
      </c>
      <c r="AB1462" s="0" t="s">
        <v>40</v>
      </c>
      <c r="AC1462" s="0" t="s">
        <v>40</v>
      </c>
      <c r="AD1462" s="0" t="s">
        <v>40</v>
      </c>
      <c r="AG1462" s="0" t="n">
        <v>50</v>
      </c>
      <c r="AK1462" s="0" t="s">
        <v>46</v>
      </c>
    </row>
    <row r="1463" customFormat="false" ht="12.8" hidden="false" customHeight="false" outlineLevel="0" collapsed="false">
      <c r="A1463" s="0" t="s">
        <v>897</v>
      </c>
      <c r="B1463" s="0" t="s">
        <v>743</v>
      </c>
      <c r="C1463" s="0" t="s">
        <v>38</v>
      </c>
      <c r="D1463" s="0" t="s">
        <v>938</v>
      </c>
      <c r="E1463" s="0" t="n">
        <v>1.2</v>
      </c>
      <c r="F1463" s="0" t="n">
        <v>7.3</v>
      </c>
      <c r="G1463" s="0" t="n">
        <v>20.2</v>
      </c>
      <c r="H1463" s="0" t="n">
        <v>14.6</v>
      </c>
      <c r="I1463" s="0" t="n">
        <v>41.3</v>
      </c>
      <c r="J1463" s="0" t="n">
        <v>45.9</v>
      </c>
      <c r="K1463" s="0" t="n">
        <v>6.6</v>
      </c>
      <c r="L1463" s="0" t="n">
        <v>2.2</v>
      </c>
      <c r="M1463" s="0" t="n">
        <v>0</v>
      </c>
      <c r="N1463" s="0" t="n">
        <v>0</v>
      </c>
      <c r="O1463" s="0" t="n">
        <v>6.2</v>
      </c>
      <c r="P1463" s="0" t="n">
        <v>3.7</v>
      </c>
      <c r="Q1463" s="0" t="n">
        <v>2.1</v>
      </c>
      <c r="R1463" s="0" t="s">
        <v>40</v>
      </c>
      <c r="S1463" s="0" t="s">
        <v>40</v>
      </c>
      <c r="T1463" s="0" t="s">
        <v>40</v>
      </c>
      <c r="U1463" s="0" t="s">
        <v>40</v>
      </c>
      <c r="V1463" s="0" t="s">
        <v>40</v>
      </c>
      <c r="W1463" s="0" t="s">
        <v>40</v>
      </c>
      <c r="X1463" s="0" t="s">
        <v>40</v>
      </c>
      <c r="Y1463" s="0" t="s">
        <v>40</v>
      </c>
      <c r="Z1463" s="0" t="s">
        <v>40</v>
      </c>
      <c r="AA1463" s="0" t="s">
        <v>40</v>
      </c>
      <c r="AB1463" s="0" t="s">
        <v>40</v>
      </c>
      <c r="AC1463" s="0" t="s">
        <v>40</v>
      </c>
      <c r="AD1463" s="0" t="s">
        <v>40</v>
      </c>
      <c r="AG1463" s="0" t="n">
        <v>50</v>
      </c>
      <c r="AK1463" s="0" t="s">
        <v>46</v>
      </c>
    </row>
    <row r="1464" customFormat="false" ht="12.8" hidden="false" customHeight="false" outlineLevel="0" collapsed="false">
      <c r="A1464" s="0" t="s">
        <v>897</v>
      </c>
      <c r="B1464" s="0" t="s">
        <v>743</v>
      </c>
      <c r="C1464" s="0" t="s">
        <v>59</v>
      </c>
      <c r="D1464" s="0" t="s">
        <v>909</v>
      </c>
      <c r="E1464" s="0" t="n">
        <v>2.9</v>
      </c>
      <c r="F1464" s="0" t="n">
        <v>12.6</v>
      </c>
      <c r="G1464" s="0" t="n">
        <v>37.3</v>
      </c>
      <c r="I1464" s="0" t="n">
        <v>5.9641</v>
      </c>
      <c r="J1464" s="0" t="n">
        <v>62.7</v>
      </c>
      <c r="K1464" s="0" t="n">
        <v>47.7</v>
      </c>
      <c r="L1464" s="0" t="n">
        <v>25</v>
      </c>
      <c r="M1464" s="0" t="n">
        <v>20.8</v>
      </c>
      <c r="N1464" s="0" t="n">
        <v>0</v>
      </c>
      <c r="O1464" s="0" t="n">
        <v>10.4</v>
      </c>
      <c r="P1464" s="0" t="n">
        <v>8.5</v>
      </c>
      <c r="Q1464" s="0" t="n">
        <v>4.7</v>
      </c>
      <c r="R1464" s="0" t="s">
        <v>40</v>
      </c>
      <c r="S1464" s="0" t="s">
        <v>40</v>
      </c>
      <c r="T1464" s="0" t="s">
        <v>40</v>
      </c>
      <c r="U1464" s="0" t="s">
        <v>61</v>
      </c>
      <c r="V1464" s="0" t="s">
        <v>61</v>
      </c>
      <c r="W1464" s="0" t="s">
        <v>40</v>
      </c>
      <c r="X1464" s="0" t="s">
        <v>40</v>
      </c>
      <c r="Y1464" s="0" t="s">
        <v>40</v>
      </c>
      <c r="Z1464" s="0" t="s">
        <v>40</v>
      </c>
      <c r="AA1464" s="0" t="s">
        <v>40</v>
      </c>
      <c r="AB1464" s="0" t="s">
        <v>40</v>
      </c>
      <c r="AC1464" s="0" t="s">
        <v>40</v>
      </c>
      <c r="AD1464" s="0" t="s">
        <v>40</v>
      </c>
      <c r="AG1464" s="0" t="n">
        <v>100</v>
      </c>
      <c r="AK1464" s="0" t="s">
        <v>65</v>
      </c>
    </row>
    <row r="1465" customFormat="false" ht="12.8" hidden="false" customHeight="false" outlineLevel="0" collapsed="false">
      <c r="A1465" s="0" t="s">
        <v>897</v>
      </c>
      <c r="B1465" s="0" t="s">
        <v>743</v>
      </c>
      <c r="C1465" s="0" t="s">
        <v>59</v>
      </c>
      <c r="D1465" s="0" t="s">
        <v>910</v>
      </c>
      <c r="E1465" s="0" t="n">
        <v>2.4</v>
      </c>
      <c r="F1465" s="0" t="n">
        <v>11.2</v>
      </c>
      <c r="G1465" s="0" t="n">
        <v>33.6</v>
      </c>
      <c r="I1465" s="0" t="n">
        <v>5.206</v>
      </c>
      <c r="J1465" s="0" t="n">
        <v>59.5</v>
      </c>
      <c r="K1465" s="0" t="n">
        <v>39.2</v>
      </c>
      <c r="L1465" s="0" t="n">
        <v>23.9</v>
      </c>
      <c r="M1465" s="0" t="n">
        <v>13.7</v>
      </c>
      <c r="N1465" s="0" t="n">
        <v>0</v>
      </c>
      <c r="O1465" s="0" t="n">
        <v>12.6</v>
      </c>
      <c r="P1465" s="0" t="n">
        <v>8.1</v>
      </c>
      <c r="Q1465" s="0" t="n">
        <v>4.9</v>
      </c>
      <c r="R1465" s="0" t="s">
        <v>40</v>
      </c>
      <c r="S1465" s="0" t="s">
        <v>40</v>
      </c>
      <c r="T1465" s="0" t="s">
        <v>40</v>
      </c>
      <c r="U1465" s="0" t="s">
        <v>61</v>
      </c>
      <c r="V1465" s="0" t="s">
        <v>61</v>
      </c>
      <c r="W1465" s="0" t="s">
        <v>40</v>
      </c>
      <c r="X1465" s="0" t="s">
        <v>40</v>
      </c>
      <c r="Y1465" s="0" t="s">
        <v>40</v>
      </c>
      <c r="Z1465" s="0" t="s">
        <v>40</v>
      </c>
      <c r="AA1465" s="0" t="s">
        <v>40</v>
      </c>
      <c r="AB1465" s="0" t="s">
        <v>40</v>
      </c>
      <c r="AC1465" s="0" t="s">
        <v>40</v>
      </c>
      <c r="AD1465" s="0" t="s">
        <v>40</v>
      </c>
      <c r="AG1465" s="0" t="n">
        <v>100</v>
      </c>
      <c r="AK1465" s="0" t="s">
        <v>65</v>
      </c>
    </row>
    <row r="1466" customFormat="false" ht="12.8" hidden="false" customHeight="false" outlineLevel="0" collapsed="false">
      <c r="A1466" s="0" t="s">
        <v>897</v>
      </c>
      <c r="B1466" s="0" t="s">
        <v>743</v>
      </c>
      <c r="C1466" s="0" t="s">
        <v>59</v>
      </c>
      <c r="D1466" s="0" t="s">
        <v>911</v>
      </c>
      <c r="E1466" s="0" t="n">
        <v>2.9</v>
      </c>
      <c r="F1466" s="0" t="n">
        <v>12.6</v>
      </c>
      <c r="G1466" s="0" t="n">
        <v>37.3</v>
      </c>
      <c r="I1466" s="0" t="n">
        <v>5.9641</v>
      </c>
      <c r="J1466" s="0" t="n">
        <v>62.7</v>
      </c>
      <c r="K1466" s="0" t="n">
        <v>47.7</v>
      </c>
      <c r="L1466" s="0" t="n">
        <v>25</v>
      </c>
      <c r="M1466" s="0" t="n">
        <v>20.8</v>
      </c>
      <c r="N1466" s="0" t="n">
        <v>0</v>
      </c>
      <c r="O1466" s="0" t="n">
        <v>10.4</v>
      </c>
      <c r="P1466" s="0" t="n">
        <v>8.5</v>
      </c>
      <c r="Q1466" s="0" t="n">
        <v>4.7</v>
      </c>
      <c r="R1466" s="0" t="s">
        <v>40</v>
      </c>
      <c r="S1466" s="0" t="s">
        <v>40</v>
      </c>
      <c r="T1466" s="0" t="s">
        <v>40</v>
      </c>
      <c r="U1466" s="0" t="s">
        <v>41</v>
      </c>
      <c r="V1466" s="0" t="s">
        <v>41</v>
      </c>
      <c r="W1466" s="0" t="s">
        <v>40</v>
      </c>
      <c r="X1466" s="0" t="s">
        <v>40</v>
      </c>
      <c r="Y1466" s="0" t="s">
        <v>40</v>
      </c>
      <c r="Z1466" s="0" t="s">
        <v>40</v>
      </c>
      <c r="AA1466" s="0" t="s">
        <v>40</v>
      </c>
      <c r="AB1466" s="0" t="s">
        <v>40</v>
      </c>
      <c r="AC1466" s="0" t="s">
        <v>40</v>
      </c>
      <c r="AD1466" s="0" t="s">
        <v>40</v>
      </c>
      <c r="AG1466" s="0" t="n">
        <v>100</v>
      </c>
      <c r="AK1466" s="0" t="s">
        <v>65</v>
      </c>
    </row>
    <row r="1467" customFormat="false" ht="12.8" hidden="false" customHeight="false" outlineLevel="0" collapsed="false">
      <c r="A1467" s="0" t="s">
        <v>897</v>
      </c>
      <c r="B1467" s="0" t="s">
        <v>743</v>
      </c>
      <c r="C1467" s="0" t="s">
        <v>59</v>
      </c>
      <c r="D1467" s="0" t="s">
        <v>912</v>
      </c>
      <c r="E1467" s="0" t="n">
        <v>2.4</v>
      </c>
      <c r="F1467" s="0" t="n">
        <v>11.2</v>
      </c>
      <c r="G1467" s="0" t="n">
        <v>33.6</v>
      </c>
      <c r="I1467" s="0" t="n">
        <v>5.206</v>
      </c>
      <c r="J1467" s="0" t="n">
        <v>59.5</v>
      </c>
      <c r="K1467" s="0" t="n">
        <v>39.2</v>
      </c>
      <c r="L1467" s="0" t="n">
        <v>23.9</v>
      </c>
      <c r="M1467" s="0" t="n">
        <v>13.7</v>
      </c>
      <c r="N1467" s="0" t="n">
        <v>0</v>
      </c>
      <c r="O1467" s="0" t="n">
        <v>12.6</v>
      </c>
      <c r="P1467" s="0" t="n">
        <v>8.1</v>
      </c>
      <c r="Q1467" s="0" t="n">
        <v>4.9</v>
      </c>
      <c r="R1467" s="0" t="s">
        <v>40</v>
      </c>
      <c r="S1467" s="0" t="s">
        <v>40</v>
      </c>
      <c r="T1467" s="0" t="s">
        <v>40</v>
      </c>
      <c r="U1467" s="0" t="s">
        <v>41</v>
      </c>
      <c r="V1467" s="0" t="s">
        <v>41</v>
      </c>
      <c r="W1467" s="0" t="s">
        <v>40</v>
      </c>
      <c r="X1467" s="0" t="s">
        <v>40</v>
      </c>
      <c r="Y1467" s="0" t="s">
        <v>40</v>
      </c>
      <c r="Z1467" s="0" t="s">
        <v>40</v>
      </c>
      <c r="AA1467" s="0" t="s">
        <v>40</v>
      </c>
      <c r="AB1467" s="0" t="s">
        <v>40</v>
      </c>
      <c r="AC1467" s="0" t="s">
        <v>40</v>
      </c>
      <c r="AD1467" s="0" t="s">
        <v>40</v>
      </c>
      <c r="AG1467" s="0" t="n">
        <v>100</v>
      </c>
      <c r="AK1467" s="0" t="s">
        <v>65</v>
      </c>
    </row>
    <row r="1468" customFormat="false" ht="12.8" hidden="false" customHeight="false" outlineLevel="0" collapsed="false">
      <c r="A1468" s="0" t="s">
        <v>897</v>
      </c>
      <c r="B1468" s="0" t="s">
        <v>743</v>
      </c>
      <c r="C1468" s="0" t="s">
        <v>59</v>
      </c>
      <c r="D1468" s="0" t="s">
        <v>913</v>
      </c>
      <c r="E1468" s="0" t="n">
        <v>2.9</v>
      </c>
      <c r="F1468" s="0" t="n">
        <v>12.6</v>
      </c>
      <c r="G1468" s="0" t="n">
        <v>37.3</v>
      </c>
      <c r="J1468" s="0" t="n">
        <v>6.7581</v>
      </c>
      <c r="K1468" s="0" t="n">
        <v>44</v>
      </c>
      <c r="L1468" s="0" t="n">
        <v>23.2</v>
      </c>
      <c r="M1468" s="0" t="n">
        <v>14.9</v>
      </c>
      <c r="N1468" s="0" t="n">
        <v>0</v>
      </c>
      <c r="O1468" s="0" t="n">
        <v>16.1</v>
      </c>
      <c r="P1468" s="0" t="n">
        <v>10.7</v>
      </c>
      <c r="Q1468" s="0" t="n">
        <v>5.2</v>
      </c>
      <c r="R1468" s="0" t="s">
        <v>40</v>
      </c>
      <c r="S1468" s="0" t="s">
        <v>40</v>
      </c>
      <c r="T1468" s="0" t="s">
        <v>40</v>
      </c>
      <c r="U1468" s="0" t="s">
        <v>41</v>
      </c>
      <c r="V1468" s="0" t="s">
        <v>41</v>
      </c>
      <c r="W1468" s="0" t="s">
        <v>41</v>
      </c>
      <c r="X1468" s="0" t="s">
        <v>40</v>
      </c>
      <c r="Y1468" s="0" t="s">
        <v>40</v>
      </c>
      <c r="Z1468" s="0" t="s">
        <v>40</v>
      </c>
      <c r="AA1468" s="0" t="s">
        <v>40</v>
      </c>
      <c r="AB1468" s="0" t="s">
        <v>40</v>
      </c>
      <c r="AC1468" s="0" t="s">
        <v>40</v>
      </c>
      <c r="AD1468" s="0" t="s">
        <v>40</v>
      </c>
      <c r="AG1468" s="0" t="n">
        <v>100</v>
      </c>
      <c r="AK1468" s="0" t="s">
        <v>65</v>
      </c>
    </row>
    <row r="1469" customFormat="false" ht="12.8" hidden="false" customHeight="false" outlineLevel="0" collapsed="false">
      <c r="A1469" s="0" t="s">
        <v>897</v>
      </c>
      <c r="B1469" s="0" t="s">
        <v>743</v>
      </c>
      <c r="C1469" s="0" t="s">
        <v>59</v>
      </c>
      <c r="D1469" s="0" t="s">
        <v>914</v>
      </c>
      <c r="E1469" s="0" t="n">
        <v>2.4</v>
      </c>
      <c r="F1469" s="0" t="n">
        <v>11.2</v>
      </c>
      <c r="G1469" s="0" t="n">
        <v>33.6</v>
      </c>
      <c r="J1469" s="0" t="n">
        <v>5.9072</v>
      </c>
      <c r="K1469" s="0" t="n">
        <v>34</v>
      </c>
      <c r="L1469" s="0" t="n">
        <v>17.5</v>
      </c>
      <c r="M1469" s="0" t="n">
        <v>17.8</v>
      </c>
      <c r="N1469" s="0" t="n">
        <v>0</v>
      </c>
      <c r="O1469" s="0" t="n">
        <v>6.9</v>
      </c>
      <c r="P1469" s="0" t="n">
        <v>5.9</v>
      </c>
      <c r="Q1469" s="0" t="n">
        <v>2.8</v>
      </c>
      <c r="R1469" s="0" t="s">
        <v>40</v>
      </c>
      <c r="S1469" s="0" t="s">
        <v>40</v>
      </c>
      <c r="T1469" s="0" t="s">
        <v>40</v>
      </c>
      <c r="U1469" s="0" t="s">
        <v>41</v>
      </c>
      <c r="V1469" s="0" t="s">
        <v>41</v>
      </c>
      <c r="W1469" s="0" t="s">
        <v>41</v>
      </c>
      <c r="X1469" s="0" t="s">
        <v>40</v>
      </c>
      <c r="Y1469" s="0" t="s">
        <v>40</v>
      </c>
      <c r="Z1469" s="0" t="s">
        <v>40</v>
      </c>
      <c r="AA1469" s="0" t="s">
        <v>40</v>
      </c>
      <c r="AB1469" s="0" t="s">
        <v>40</v>
      </c>
      <c r="AC1469" s="0" t="s">
        <v>40</v>
      </c>
      <c r="AD1469" s="0" t="s">
        <v>40</v>
      </c>
      <c r="AG1469" s="0" t="n">
        <v>100</v>
      </c>
      <c r="AK1469" s="0" t="s">
        <v>65</v>
      </c>
    </row>
    <row r="1470" customFormat="false" ht="12.8" hidden="false" customHeight="false" outlineLevel="0" collapsed="false">
      <c r="A1470" s="0" t="s">
        <v>897</v>
      </c>
      <c r="B1470" s="0" t="s">
        <v>743</v>
      </c>
      <c r="C1470" s="0" t="s">
        <v>38</v>
      </c>
      <c r="D1470" s="0" t="s">
        <v>915</v>
      </c>
      <c r="E1470" s="0" t="n">
        <v>1.8</v>
      </c>
      <c r="F1470" s="0" t="n">
        <v>9.2</v>
      </c>
      <c r="J1470" s="0" t="n">
        <v>4.8729</v>
      </c>
      <c r="K1470" s="0" t="n">
        <v>25.4</v>
      </c>
      <c r="L1470" s="0" t="n">
        <v>15.7</v>
      </c>
      <c r="M1470" s="0" t="n">
        <v>0</v>
      </c>
      <c r="N1470" s="0" t="n">
        <v>0</v>
      </c>
      <c r="O1470" s="0" t="n">
        <v>9</v>
      </c>
      <c r="P1470" s="0" t="n">
        <v>4.3</v>
      </c>
      <c r="Q1470" s="0" t="n">
        <v>2</v>
      </c>
      <c r="R1470" s="0" t="s">
        <v>40</v>
      </c>
      <c r="S1470" s="0" t="s">
        <v>40</v>
      </c>
      <c r="T1470" s="0" t="s">
        <v>41</v>
      </c>
      <c r="U1470" s="0" t="s">
        <v>41</v>
      </c>
      <c r="V1470" s="0" t="s">
        <v>41</v>
      </c>
      <c r="W1470" s="0" t="s">
        <v>41</v>
      </c>
      <c r="X1470" s="0" t="s">
        <v>40</v>
      </c>
      <c r="Y1470" s="0" t="s">
        <v>40</v>
      </c>
      <c r="Z1470" s="0" t="s">
        <v>40</v>
      </c>
      <c r="AA1470" s="0" t="s">
        <v>40</v>
      </c>
      <c r="AB1470" s="0" t="s">
        <v>40</v>
      </c>
      <c r="AC1470" s="0" t="s">
        <v>40</v>
      </c>
      <c r="AD1470" s="0" t="s">
        <v>40</v>
      </c>
      <c r="AG1470" s="0" t="n">
        <v>50</v>
      </c>
      <c r="AK1470" s="0" t="s">
        <v>46</v>
      </c>
    </row>
    <row r="1471" customFormat="false" ht="12.8" hidden="false" customHeight="false" outlineLevel="0" collapsed="false">
      <c r="A1471" s="0" t="s">
        <v>897</v>
      </c>
      <c r="B1471" s="0" t="s">
        <v>743</v>
      </c>
      <c r="C1471" s="0" t="s">
        <v>38</v>
      </c>
      <c r="D1471" s="0" t="s">
        <v>916</v>
      </c>
      <c r="E1471" s="0" t="n">
        <v>1.2</v>
      </c>
      <c r="F1471" s="0" t="n">
        <v>7.3</v>
      </c>
      <c r="J1471" s="0" t="n">
        <v>3.8201</v>
      </c>
      <c r="K1471" s="0" t="n">
        <v>17.8</v>
      </c>
      <c r="L1471" s="0" t="n">
        <v>12.8</v>
      </c>
      <c r="M1471" s="0" t="n">
        <v>0</v>
      </c>
      <c r="N1471" s="0" t="n">
        <v>0</v>
      </c>
      <c r="O1471" s="0" t="n">
        <v>7.4</v>
      </c>
      <c r="P1471" s="0" t="n">
        <v>3.7</v>
      </c>
      <c r="Q1471" s="0" t="n">
        <v>1.8</v>
      </c>
      <c r="R1471" s="0" t="s">
        <v>40</v>
      </c>
      <c r="S1471" s="0" t="s">
        <v>40</v>
      </c>
      <c r="T1471" s="0" t="s">
        <v>41</v>
      </c>
      <c r="U1471" s="0" t="s">
        <v>41</v>
      </c>
      <c r="V1471" s="0" t="s">
        <v>41</v>
      </c>
      <c r="W1471" s="0" t="s">
        <v>41</v>
      </c>
      <c r="X1471" s="0" t="s">
        <v>40</v>
      </c>
      <c r="Y1471" s="0" t="s">
        <v>40</v>
      </c>
      <c r="Z1471" s="0" t="s">
        <v>40</v>
      </c>
      <c r="AA1471" s="0" t="s">
        <v>40</v>
      </c>
      <c r="AB1471" s="0" t="s">
        <v>40</v>
      </c>
      <c r="AC1471" s="0" t="s">
        <v>40</v>
      </c>
      <c r="AD1471" s="0" t="s">
        <v>40</v>
      </c>
      <c r="AG1471" s="0" t="n">
        <v>50</v>
      </c>
      <c r="AK1471" s="0" t="s">
        <v>46</v>
      </c>
    </row>
    <row r="1472" customFormat="false" ht="12.8" hidden="false" customHeight="false" outlineLevel="0" collapsed="false">
      <c r="A1472" s="0" t="s">
        <v>897</v>
      </c>
      <c r="B1472" s="0" t="s">
        <v>743</v>
      </c>
      <c r="C1472" s="0" t="s">
        <v>59</v>
      </c>
      <c r="D1472" s="0" t="s">
        <v>917</v>
      </c>
      <c r="E1472" s="0" t="n">
        <v>0.9</v>
      </c>
      <c r="F1472" s="0" t="n">
        <v>2.5</v>
      </c>
      <c r="G1472" s="0" t="n">
        <v>11.1</v>
      </c>
      <c r="H1472" s="0" t="n">
        <v>28.5</v>
      </c>
      <c r="I1472" s="0" t="n">
        <v>68.3</v>
      </c>
      <c r="J1472" s="0" t="n">
        <v>70.4</v>
      </c>
      <c r="K1472" s="0" t="n">
        <v>38.3</v>
      </c>
      <c r="L1472" s="0" t="n">
        <v>27</v>
      </c>
      <c r="M1472" s="0" t="n">
        <v>11.8</v>
      </c>
      <c r="N1472" s="0" t="n">
        <v>0</v>
      </c>
      <c r="O1472" s="0" t="n">
        <v>16.7</v>
      </c>
      <c r="P1472" s="0" t="n">
        <v>10.3</v>
      </c>
      <c r="Q1472" s="0" t="n">
        <v>6.6</v>
      </c>
      <c r="R1472" s="0" t="s">
        <v>40</v>
      </c>
      <c r="S1472" s="0" t="s">
        <v>40</v>
      </c>
      <c r="T1472" s="0" t="s">
        <v>40</v>
      </c>
      <c r="U1472" s="0" t="s">
        <v>40</v>
      </c>
      <c r="V1472" s="0" t="s">
        <v>40</v>
      </c>
      <c r="W1472" s="0" t="s">
        <v>40</v>
      </c>
      <c r="X1472" s="0" t="s">
        <v>40</v>
      </c>
      <c r="Y1472" s="0" t="s">
        <v>40</v>
      </c>
      <c r="Z1472" s="0" t="s">
        <v>40</v>
      </c>
      <c r="AA1472" s="0" t="s">
        <v>40</v>
      </c>
      <c r="AB1472" s="0" t="s">
        <v>40</v>
      </c>
      <c r="AC1472" s="0" t="s">
        <v>40</v>
      </c>
      <c r="AD1472" s="0" t="s">
        <v>40</v>
      </c>
      <c r="AG1472" s="0" t="n">
        <v>100</v>
      </c>
      <c r="AK1472" s="0" t="s">
        <v>65</v>
      </c>
    </row>
    <row r="1473" customFormat="false" ht="12.8" hidden="false" customHeight="false" outlineLevel="0" collapsed="false">
      <c r="A1473" s="0" t="s">
        <v>897</v>
      </c>
      <c r="B1473" s="0" t="s">
        <v>743</v>
      </c>
      <c r="C1473" s="0" t="s">
        <v>59</v>
      </c>
      <c r="D1473" s="0" t="s">
        <v>918</v>
      </c>
      <c r="E1473" s="0" t="n">
        <v>0.6</v>
      </c>
      <c r="F1473" s="0" t="n">
        <v>1.5</v>
      </c>
      <c r="G1473" s="0" t="n">
        <v>8.5</v>
      </c>
      <c r="H1473" s="0" t="n">
        <v>24.6</v>
      </c>
      <c r="I1473" s="0" t="n">
        <v>61.5</v>
      </c>
      <c r="J1473" s="0" t="n">
        <v>68.9</v>
      </c>
      <c r="K1473" s="0" t="n">
        <v>38</v>
      </c>
      <c r="L1473" s="0" t="n">
        <v>19.3</v>
      </c>
      <c r="M1473" s="0" t="n">
        <v>17.3</v>
      </c>
      <c r="N1473" s="0" t="n">
        <v>0</v>
      </c>
      <c r="O1473" s="0" t="n">
        <v>7.6</v>
      </c>
      <c r="P1473" s="0" t="n">
        <v>6.5</v>
      </c>
      <c r="Q1473" s="0" t="n">
        <v>3.9</v>
      </c>
      <c r="R1473" s="0" t="s">
        <v>40</v>
      </c>
      <c r="S1473" s="0" t="s">
        <v>40</v>
      </c>
      <c r="T1473" s="0" t="s">
        <v>40</v>
      </c>
      <c r="U1473" s="0" t="s">
        <v>40</v>
      </c>
      <c r="V1473" s="0" t="s">
        <v>40</v>
      </c>
      <c r="W1473" s="0" t="s">
        <v>40</v>
      </c>
      <c r="X1473" s="0" t="s">
        <v>40</v>
      </c>
      <c r="Y1473" s="0" t="s">
        <v>40</v>
      </c>
      <c r="Z1473" s="0" t="s">
        <v>40</v>
      </c>
      <c r="AA1473" s="0" t="s">
        <v>40</v>
      </c>
      <c r="AB1473" s="0" t="s">
        <v>40</v>
      </c>
      <c r="AC1473" s="0" t="s">
        <v>40</v>
      </c>
      <c r="AD1473" s="0" t="s">
        <v>40</v>
      </c>
      <c r="AG1473" s="0" t="n">
        <v>100</v>
      </c>
      <c r="AK1473" s="0" t="s">
        <v>65</v>
      </c>
    </row>
    <row r="1474" customFormat="false" ht="12.8" hidden="false" customHeight="false" outlineLevel="0" collapsed="false">
      <c r="A1474" s="0" t="s">
        <v>897</v>
      </c>
      <c r="B1474" s="0" t="s">
        <v>743</v>
      </c>
      <c r="C1474" s="0" t="s">
        <v>38</v>
      </c>
      <c r="D1474" s="0" t="s">
        <v>919</v>
      </c>
      <c r="E1474" s="0" t="n">
        <v>0.1</v>
      </c>
      <c r="F1474" s="0" t="n">
        <v>0</v>
      </c>
      <c r="G1474" s="0" t="n">
        <v>1.4</v>
      </c>
      <c r="H1474" s="0" t="n">
        <v>22.6</v>
      </c>
      <c r="I1474" s="0" t="n">
        <v>42.9</v>
      </c>
      <c r="J1474" s="0" t="n">
        <v>51.7</v>
      </c>
      <c r="K1474" s="0" t="n">
        <v>3.3</v>
      </c>
      <c r="L1474" s="0" t="n">
        <v>19.7</v>
      </c>
      <c r="M1474" s="0" t="n">
        <v>2.9</v>
      </c>
      <c r="N1474" s="0" t="n">
        <v>0</v>
      </c>
      <c r="O1474" s="0" t="n">
        <v>11.2</v>
      </c>
      <c r="P1474" s="0" t="n">
        <v>4.8</v>
      </c>
      <c r="Q1474" s="0" t="n">
        <v>1.9</v>
      </c>
      <c r="R1474" s="0" t="s">
        <v>40</v>
      </c>
      <c r="S1474" s="0" t="s">
        <v>40</v>
      </c>
      <c r="T1474" s="0" t="s">
        <v>40</v>
      </c>
      <c r="U1474" s="0" t="s">
        <v>40</v>
      </c>
      <c r="V1474" s="0" t="s">
        <v>40</v>
      </c>
      <c r="W1474" s="0" t="s">
        <v>40</v>
      </c>
      <c r="X1474" s="0" t="s">
        <v>40</v>
      </c>
      <c r="Y1474" s="0" t="s">
        <v>40</v>
      </c>
      <c r="Z1474" s="0" t="s">
        <v>40</v>
      </c>
      <c r="AA1474" s="0" t="s">
        <v>40</v>
      </c>
      <c r="AB1474" s="0" t="s">
        <v>40</v>
      </c>
      <c r="AC1474" s="0" t="s">
        <v>40</v>
      </c>
      <c r="AD1474" s="0" t="s">
        <v>40</v>
      </c>
      <c r="AG1474" s="0" t="n">
        <v>50</v>
      </c>
      <c r="AK1474" s="0" t="s">
        <v>46</v>
      </c>
    </row>
    <row r="1475" customFormat="false" ht="12.8" hidden="false" customHeight="false" outlineLevel="0" collapsed="false">
      <c r="A1475" s="0" t="s">
        <v>897</v>
      </c>
      <c r="B1475" s="0" t="s">
        <v>743</v>
      </c>
      <c r="C1475" s="0" t="s">
        <v>38</v>
      </c>
      <c r="D1475" s="0" t="s">
        <v>920</v>
      </c>
      <c r="E1475" s="0" t="n">
        <v>0</v>
      </c>
      <c r="F1475" s="0" t="n">
        <v>0</v>
      </c>
      <c r="G1475" s="0" t="n">
        <v>0</v>
      </c>
      <c r="H1475" s="0" t="n">
        <v>17.6</v>
      </c>
      <c r="I1475" s="0" t="n">
        <v>40.6</v>
      </c>
      <c r="J1475" s="0" t="n">
        <v>45.7</v>
      </c>
      <c r="K1475" s="0" t="n">
        <v>0</v>
      </c>
      <c r="L1475" s="0" t="n">
        <v>15.2</v>
      </c>
      <c r="M1475" s="0" t="n">
        <v>7</v>
      </c>
      <c r="N1475" s="0" t="n">
        <v>0</v>
      </c>
      <c r="O1475" s="0" t="n">
        <v>12.4</v>
      </c>
      <c r="P1475" s="0" t="n">
        <v>6.1</v>
      </c>
      <c r="Q1475" s="0" t="n">
        <v>3.5</v>
      </c>
      <c r="R1475" s="0" t="s">
        <v>40</v>
      </c>
      <c r="S1475" s="0" t="s">
        <v>40</v>
      </c>
      <c r="T1475" s="0" t="s">
        <v>40</v>
      </c>
      <c r="U1475" s="0" t="s">
        <v>40</v>
      </c>
      <c r="V1475" s="0" t="s">
        <v>40</v>
      </c>
      <c r="W1475" s="0" t="s">
        <v>40</v>
      </c>
      <c r="X1475" s="0" t="s">
        <v>40</v>
      </c>
      <c r="Y1475" s="0" t="s">
        <v>40</v>
      </c>
      <c r="Z1475" s="0" t="s">
        <v>40</v>
      </c>
      <c r="AA1475" s="0" t="s">
        <v>40</v>
      </c>
      <c r="AB1475" s="0" t="s">
        <v>40</v>
      </c>
      <c r="AC1475" s="0" t="s">
        <v>40</v>
      </c>
      <c r="AD1475" s="0" t="s">
        <v>40</v>
      </c>
      <c r="AG1475" s="0" t="n">
        <v>50</v>
      </c>
      <c r="AK1475" s="0" t="s">
        <v>46</v>
      </c>
    </row>
    <row r="1476" customFormat="false" ht="12.8" hidden="false" customHeight="false" outlineLevel="0" collapsed="false">
      <c r="A1476" s="0" t="s">
        <v>897</v>
      </c>
      <c r="B1476" s="0" t="s">
        <v>743</v>
      </c>
      <c r="C1476" s="0" t="s">
        <v>59</v>
      </c>
      <c r="D1476" s="0" t="s">
        <v>921</v>
      </c>
      <c r="E1476" s="0" t="n">
        <v>0.9</v>
      </c>
      <c r="F1476" s="0" t="n">
        <v>2.5</v>
      </c>
      <c r="G1476" s="0" t="n">
        <v>10.1</v>
      </c>
      <c r="H1476" s="0" t="n">
        <v>30.6</v>
      </c>
      <c r="I1476" s="0" t="n">
        <v>68.6</v>
      </c>
      <c r="J1476" s="0" t="n">
        <v>70.4</v>
      </c>
      <c r="K1476" s="0" t="n">
        <v>38.3</v>
      </c>
      <c r="L1476" s="0" t="n">
        <v>27</v>
      </c>
      <c r="M1476" s="0" t="n">
        <v>11.8</v>
      </c>
      <c r="N1476" s="0" t="n">
        <v>0</v>
      </c>
      <c r="O1476" s="0" t="n">
        <v>16.7</v>
      </c>
      <c r="P1476" s="0" t="n">
        <v>10.3</v>
      </c>
      <c r="Q1476" s="0" t="n">
        <v>6.6</v>
      </c>
      <c r="R1476" s="0" t="s">
        <v>40</v>
      </c>
      <c r="S1476" s="0" t="s">
        <v>40</v>
      </c>
      <c r="T1476" s="0" t="s">
        <v>40</v>
      </c>
      <c r="U1476" s="0" t="s">
        <v>40</v>
      </c>
      <c r="V1476" s="0" t="s">
        <v>40</v>
      </c>
      <c r="W1476" s="0" t="s">
        <v>40</v>
      </c>
      <c r="X1476" s="0" t="s">
        <v>40</v>
      </c>
      <c r="Y1476" s="0" t="s">
        <v>40</v>
      </c>
      <c r="Z1476" s="0" t="s">
        <v>40</v>
      </c>
      <c r="AA1476" s="0" t="s">
        <v>40</v>
      </c>
      <c r="AB1476" s="0" t="s">
        <v>40</v>
      </c>
      <c r="AC1476" s="0" t="s">
        <v>40</v>
      </c>
      <c r="AD1476" s="0" t="s">
        <v>40</v>
      </c>
      <c r="AG1476" s="0" t="n">
        <v>100</v>
      </c>
      <c r="AK1476" s="0" t="s">
        <v>65</v>
      </c>
    </row>
    <row r="1477" customFormat="false" ht="12.8" hidden="false" customHeight="false" outlineLevel="0" collapsed="false">
      <c r="A1477" s="0" t="s">
        <v>897</v>
      </c>
      <c r="B1477" s="0" t="s">
        <v>743</v>
      </c>
      <c r="C1477" s="0" t="s">
        <v>59</v>
      </c>
      <c r="D1477" s="0" t="s">
        <v>922</v>
      </c>
      <c r="E1477" s="0" t="n">
        <v>0.6</v>
      </c>
      <c r="F1477" s="0" t="n">
        <v>1.5</v>
      </c>
      <c r="G1477" s="0" t="n">
        <v>8.5</v>
      </c>
      <c r="H1477" s="0" t="n">
        <v>25.3</v>
      </c>
      <c r="I1477" s="0" t="n">
        <v>62.7</v>
      </c>
      <c r="J1477" s="0" t="n">
        <v>67.4</v>
      </c>
      <c r="K1477" s="0" t="n">
        <v>37.5</v>
      </c>
      <c r="L1477" s="0" t="n">
        <v>20.8</v>
      </c>
      <c r="M1477" s="0" t="n">
        <v>16.4</v>
      </c>
      <c r="N1477" s="0" t="n">
        <v>0</v>
      </c>
      <c r="O1477" s="0" t="n">
        <v>7.4</v>
      </c>
      <c r="P1477" s="0" t="n">
        <v>6.7</v>
      </c>
      <c r="Q1477" s="0" t="n">
        <v>4</v>
      </c>
      <c r="R1477" s="0" t="s">
        <v>40</v>
      </c>
      <c r="S1477" s="0" t="s">
        <v>40</v>
      </c>
      <c r="T1477" s="0" t="s">
        <v>40</v>
      </c>
      <c r="U1477" s="0" t="s">
        <v>40</v>
      </c>
      <c r="V1477" s="0" t="s">
        <v>40</v>
      </c>
      <c r="W1477" s="0" t="s">
        <v>40</v>
      </c>
      <c r="X1477" s="0" t="s">
        <v>40</v>
      </c>
      <c r="Y1477" s="0" t="s">
        <v>40</v>
      </c>
      <c r="Z1477" s="0" t="s">
        <v>40</v>
      </c>
      <c r="AA1477" s="0" t="s">
        <v>40</v>
      </c>
      <c r="AB1477" s="0" t="s">
        <v>40</v>
      </c>
      <c r="AC1477" s="0" t="s">
        <v>40</v>
      </c>
      <c r="AD1477" s="0" t="s">
        <v>40</v>
      </c>
      <c r="AG1477" s="0" t="n">
        <v>100</v>
      </c>
      <c r="AK1477" s="0" t="s">
        <v>65</v>
      </c>
    </row>
    <row r="1478" customFormat="false" ht="12.8" hidden="false" customHeight="false" outlineLevel="0" collapsed="false">
      <c r="A1478" s="0" t="s">
        <v>897</v>
      </c>
      <c r="B1478" s="0" t="s">
        <v>743</v>
      </c>
      <c r="C1478" s="0" t="s">
        <v>38</v>
      </c>
      <c r="D1478" s="0" t="s">
        <v>923</v>
      </c>
      <c r="E1478" s="0" t="n">
        <v>0.1</v>
      </c>
      <c r="F1478" s="0" t="n">
        <v>0</v>
      </c>
      <c r="G1478" s="0" t="n">
        <v>1.4</v>
      </c>
      <c r="H1478" s="0" t="n">
        <v>17.3</v>
      </c>
      <c r="I1478" s="0" t="n">
        <v>44.8</v>
      </c>
      <c r="J1478" s="0" t="n">
        <v>53.5</v>
      </c>
      <c r="K1478" s="0" t="n">
        <v>4.9</v>
      </c>
      <c r="L1478" s="0" t="n">
        <v>18.1</v>
      </c>
      <c r="M1478" s="0" t="n">
        <v>0</v>
      </c>
      <c r="N1478" s="0" t="n">
        <v>0</v>
      </c>
      <c r="O1478" s="0" t="n">
        <v>10.8</v>
      </c>
      <c r="P1478" s="0" t="n">
        <v>4.5</v>
      </c>
      <c r="Q1478" s="0" t="n">
        <v>1.9</v>
      </c>
      <c r="R1478" s="0" t="s">
        <v>40</v>
      </c>
      <c r="S1478" s="0" t="s">
        <v>40</v>
      </c>
      <c r="T1478" s="0" t="s">
        <v>40</v>
      </c>
      <c r="U1478" s="0" t="s">
        <v>40</v>
      </c>
      <c r="V1478" s="0" t="s">
        <v>40</v>
      </c>
      <c r="W1478" s="0" t="s">
        <v>40</v>
      </c>
      <c r="X1478" s="0" t="s">
        <v>40</v>
      </c>
      <c r="Y1478" s="0" t="s">
        <v>40</v>
      </c>
      <c r="Z1478" s="0" t="s">
        <v>40</v>
      </c>
      <c r="AA1478" s="0" t="s">
        <v>40</v>
      </c>
      <c r="AB1478" s="0" t="s">
        <v>40</v>
      </c>
      <c r="AC1478" s="0" t="s">
        <v>40</v>
      </c>
      <c r="AD1478" s="0" t="s">
        <v>40</v>
      </c>
      <c r="AG1478" s="0" t="n">
        <v>50</v>
      </c>
      <c r="AK1478" s="0" t="s">
        <v>46</v>
      </c>
    </row>
    <row r="1479" customFormat="false" ht="12.8" hidden="false" customHeight="false" outlineLevel="0" collapsed="false">
      <c r="A1479" s="0" t="s">
        <v>897</v>
      </c>
      <c r="B1479" s="0" t="s">
        <v>743</v>
      </c>
      <c r="C1479" s="0" t="s">
        <v>38</v>
      </c>
      <c r="D1479" s="0" t="s">
        <v>924</v>
      </c>
      <c r="E1479" s="0" t="n">
        <v>0</v>
      </c>
      <c r="F1479" s="0" t="n">
        <v>0</v>
      </c>
      <c r="G1479" s="0" t="n">
        <v>0</v>
      </c>
      <c r="H1479" s="0" t="n">
        <v>17.6</v>
      </c>
      <c r="I1479" s="0" t="n">
        <v>37.4</v>
      </c>
      <c r="J1479" s="0" t="n">
        <v>47.1</v>
      </c>
      <c r="K1479" s="0" t="n">
        <v>0</v>
      </c>
      <c r="L1479" s="0" t="n">
        <v>16.7</v>
      </c>
      <c r="M1479" s="0" t="n">
        <v>5</v>
      </c>
      <c r="N1479" s="0" t="n">
        <v>0</v>
      </c>
      <c r="O1479" s="0" t="n">
        <v>10.7</v>
      </c>
      <c r="P1479" s="0" t="n">
        <v>5</v>
      </c>
      <c r="Q1479" s="0" t="n">
        <v>2.1</v>
      </c>
      <c r="R1479" s="0" t="s">
        <v>40</v>
      </c>
      <c r="S1479" s="0" t="s">
        <v>40</v>
      </c>
      <c r="T1479" s="0" t="s">
        <v>40</v>
      </c>
      <c r="U1479" s="0" t="s">
        <v>40</v>
      </c>
      <c r="V1479" s="0" t="s">
        <v>40</v>
      </c>
      <c r="W1479" s="0" t="s">
        <v>40</v>
      </c>
      <c r="X1479" s="0" t="s">
        <v>40</v>
      </c>
      <c r="Y1479" s="0" t="s">
        <v>40</v>
      </c>
      <c r="Z1479" s="0" t="s">
        <v>40</v>
      </c>
      <c r="AA1479" s="0" t="s">
        <v>40</v>
      </c>
      <c r="AB1479" s="0" t="s">
        <v>40</v>
      </c>
      <c r="AC1479" s="0" t="s">
        <v>40</v>
      </c>
      <c r="AD1479" s="0" t="s">
        <v>40</v>
      </c>
      <c r="AG1479" s="0" t="n">
        <v>50</v>
      </c>
      <c r="AK1479" s="0" t="s">
        <v>46</v>
      </c>
    </row>
    <row r="1480" customFormat="false" ht="12.8" hidden="false" customHeight="false" outlineLevel="0" collapsed="false">
      <c r="A1480" s="0" t="s">
        <v>897</v>
      </c>
      <c r="B1480" s="0" t="s">
        <v>743</v>
      </c>
      <c r="C1480" s="0" t="s">
        <v>59</v>
      </c>
      <c r="D1480" s="0" t="s">
        <v>925</v>
      </c>
      <c r="E1480" s="0" t="n">
        <v>0.9</v>
      </c>
      <c r="F1480" s="0" t="n">
        <v>2.5</v>
      </c>
      <c r="G1480" s="0" t="n">
        <v>11.1</v>
      </c>
      <c r="H1480" s="0" t="n">
        <v>27.4</v>
      </c>
      <c r="I1480" s="0" t="n">
        <v>67.2</v>
      </c>
      <c r="J1480" s="0" t="n">
        <v>74.5</v>
      </c>
      <c r="K1480" s="0" t="n">
        <v>39.1</v>
      </c>
      <c r="L1480" s="0" t="n">
        <v>24.3</v>
      </c>
      <c r="M1480" s="0" t="n">
        <v>17.3</v>
      </c>
      <c r="N1480" s="0" t="n">
        <v>0</v>
      </c>
      <c r="O1480" s="0" t="n">
        <v>7.9</v>
      </c>
      <c r="P1480" s="0" t="n">
        <v>7</v>
      </c>
      <c r="Q1480" s="0" t="n">
        <v>0.6</v>
      </c>
      <c r="R1480" s="0" t="s">
        <v>40</v>
      </c>
      <c r="S1480" s="0" t="s">
        <v>40</v>
      </c>
      <c r="T1480" s="0" t="s">
        <v>40</v>
      </c>
      <c r="U1480" s="0" t="s">
        <v>40</v>
      </c>
      <c r="V1480" s="0" t="s">
        <v>40</v>
      </c>
      <c r="W1480" s="0" t="s">
        <v>40</v>
      </c>
      <c r="X1480" s="0" t="s">
        <v>40</v>
      </c>
      <c r="Y1480" s="0" t="s">
        <v>40</v>
      </c>
      <c r="Z1480" s="0" t="s">
        <v>40</v>
      </c>
      <c r="AA1480" s="0" t="s">
        <v>40</v>
      </c>
      <c r="AB1480" s="0" t="s">
        <v>40</v>
      </c>
      <c r="AC1480" s="0" t="s">
        <v>40</v>
      </c>
      <c r="AD1480" s="0" t="s">
        <v>40</v>
      </c>
      <c r="AG1480" s="0" t="n">
        <v>100</v>
      </c>
      <c r="AK1480" s="0" t="s">
        <v>65</v>
      </c>
    </row>
    <row r="1481" customFormat="false" ht="12.8" hidden="false" customHeight="false" outlineLevel="0" collapsed="false">
      <c r="A1481" s="0" t="s">
        <v>897</v>
      </c>
      <c r="B1481" s="0" t="s">
        <v>743</v>
      </c>
      <c r="C1481" s="0" t="s">
        <v>59</v>
      </c>
      <c r="D1481" s="0" t="s">
        <v>926</v>
      </c>
      <c r="E1481" s="0" t="n">
        <v>0.6</v>
      </c>
      <c r="F1481" s="0" t="n">
        <v>1.5</v>
      </c>
      <c r="G1481" s="0" t="n">
        <v>8.5</v>
      </c>
      <c r="H1481" s="0" t="n">
        <v>24.6</v>
      </c>
      <c r="I1481" s="0" t="n">
        <v>61.6</v>
      </c>
      <c r="J1481" s="0" t="n">
        <v>72.5</v>
      </c>
      <c r="K1481" s="0" t="n">
        <v>36.8</v>
      </c>
      <c r="L1481" s="0" t="n">
        <v>18.3</v>
      </c>
      <c r="M1481" s="0" t="n">
        <v>19.6</v>
      </c>
      <c r="N1481" s="0" t="n">
        <v>0</v>
      </c>
      <c r="O1481" s="0" t="n">
        <v>8.2</v>
      </c>
      <c r="P1481" s="0" t="n">
        <v>6.2</v>
      </c>
      <c r="Q1481" s="0" t="n">
        <v>3.3</v>
      </c>
      <c r="R1481" s="0" t="s">
        <v>40</v>
      </c>
      <c r="S1481" s="0" t="s">
        <v>40</v>
      </c>
      <c r="T1481" s="0" t="s">
        <v>40</v>
      </c>
      <c r="U1481" s="0" t="s">
        <v>40</v>
      </c>
      <c r="V1481" s="0" t="s">
        <v>40</v>
      </c>
      <c r="W1481" s="0" t="s">
        <v>40</v>
      </c>
      <c r="X1481" s="0" t="s">
        <v>40</v>
      </c>
      <c r="Y1481" s="0" t="s">
        <v>40</v>
      </c>
      <c r="Z1481" s="0" t="s">
        <v>40</v>
      </c>
      <c r="AA1481" s="0" t="s">
        <v>40</v>
      </c>
      <c r="AB1481" s="0" t="s">
        <v>40</v>
      </c>
      <c r="AC1481" s="0" t="s">
        <v>40</v>
      </c>
      <c r="AD1481" s="0" t="s">
        <v>40</v>
      </c>
      <c r="AG1481" s="0" t="n">
        <v>100</v>
      </c>
      <c r="AK1481" s="0" t="s">
        <v>65</v>
      </c>
    </row>
    <row r="1482" customFormat="false" ht="12.8" hidden="false" customHeight="false" outlineLevel="0" collapsed="false">
      <c r="A1482" s="0" t="s">
        <v>897</v>
      </c>
      <c r="B1482" s="0" t="s">
        <v>743</v>
      </c>
      <c r="C1482" s="0" t="s">
        <v>38</v>
      </c>
      <c r="D1482" s="0" t="s">
        <v>927</v>
      </c>
      <c r="E1482" s="0" t="n">
        <v>0.1</v>
      </c>
      <c r="F1482" s="0" t="n">
        <v>0</v>
      </c>
      <c r="G1482" s="0" t="n">
        <v>1.4</v>
      </c>
      <c r="H1482" s="0" t="n">
        <v>22.6</v>
      </c>
      <c r="I1482" s="0" t="n">
        <v>42.9</v>
      </c>
      <c r="J1482" s="0" t="n">
        <v>51.7</v>
      </c>
      <c r="K1482" s="0" t="n">
        <v>3.3</v>
      </c>
      <c r="L1482" s="0" t="n">
        <v>19.7</v>
      </c>
      <c r="M1482" s="0" t="n">
        <v>2.9</v>
      </c>
      <c r="N1482" s="0" t="n">
        <v>0</v>
      </c>
      <c r="O1482" s="0" t="n">
        <v>11.2</v>
      </c>
      <c r="P1482" s="0" t="n">
        <v>4.8</v>
      </c>
      <c r="Q1482" s="0" t="n">
        <v>1.9</v>
      </c>
      <c r="R1482" s="0" t="s">
        <v>40</v>
      </c>
      <c r="S1482" s="0" t="s">
        <v>40</v>
      </c>
      <c r="T1482" s="0" t="s">
        <v>40</v>
      </c>
      <c r="U1482" s="0" t="s">
        <v>40</v>
      </c>
      <c r="V1482" s="0" t="s">
        <v>40</v>
      </c>
      <c r="W1482" s="0" t="s">
        <v>40</v>
      </c>
      <c r="X1482" s="0" t="s">
        <v>40</v>
      </c>
      <c r="Y1482" s="0" t="s">
        <v>40</v>
      </c>
      <c r="Z1482" s="0" t="s">
        <v>40</v>
      </c>
      <c r="AA1482" s="0" t="s">
        <v>40</v>
      </c>
      <c r="AB1482" s="0" t="s">
        <v>40</v>
      </c>
      <c r="AC1482" s="0" t="s">
        <v>40</v>
      </c>
      <c r="AD1482" s="0" t="s">
        <v>40</v>
      </c>
      <c r="AG1482" s="0" t="n">
        <v>50</v>
      </c>
      <c r="AK1482" s="0" t="s">
        <v>46</v>
      </c>
    </row>
    <row r="1483" customFormat="false" ht="12.8" hidden="false" customHeight="false" outlineLevel="0" collapsed="false">
      <c r="A1483" s="0" t="s">
        <v>897</v>
      </c>
      <c r="B1483" s="0" t="s">
        <v>743</v>
      </c>
      <c r="C1483" s="0" t="s">
        <v>38</v>
      </c>
      <c r="D1483" s="0" t="s">
        <v>928</v>
      </c>
      <c r="E1483" s="0" t="n">
        <v>0</v>
      </c>
      <c r="F1483" s="0" t="n">
        <v>0</v>
      </c>
      <c r="G1483" s="0" t="n">
        <v>0</v>
      </c>
      <c r="H1483" s="0" t="n">
        <v>17.6</v>
      </c>
      <c r="I1483" s="0" t="n">
        <v>40.6</v>
      </c>
      <c r="J1483" s="0" t="n">
        <v>45.7</v>
      </c>
      <c r="K1483" s="0" t="n">
        <v>0</v>
      </c>
      <c r="L1483" s="0" t="n">
        <v>15.2</v>
      </c>
      <c r="M1483" s="0" t="n">
        <v>7</v>
      </c>
      <c r="N1483" s="0" t="n">
        <v>0</v>
      </c>
      <c r="O1483" s="0" t="n">
        <v>12.4</v>
      </c>
      <c r="P1483" s="0" t="n">
        <v>6.1</v>
      </c>
      <c r="Q1483" s="0" t="n">
        <v>3.5</v>
      </c>
      <c r="R1483" s="0" t="s">
        <v>40</v>
      </c>
      <c r="S1483" s="0" t="s">
        <v>40</v>
      </c>
      <c r="T1483" s="0" t="s">
        <v>40</v>
      </c>
      <c r="U1483" s="0" t="s">
        <v>40</v>
      </c>
      <c r="V1483" s="0" t="s">
        <v>40</v>
      </c>
      <c r="W1483" s="0" t="s">
        <v>40</v>
      </c>
      <c r="X1483" s="0" t="s">
        <v>40</v>
      </c>
      <c r="Y1483" s="0" t="s">
        <v>40</v>
      </c>
      <c r="Z1483" s="0" t="s">
        <v>40</v>
      </c>
      <c r="AA1483" s="0" t="s">
        <v>40</v>
      </c>
      <c r="AB1483" s="0" t="s">
        <v>40</v>
      </c>
      <c r="AC1483" s="0" t="s">
        <v>40</v>
      </c>
      <c r="AD1483" s="0" t="s">
        <v>40</v>
      </c>
      <c r="AG1483" s="0" t="n">
        <v>50</v>
      </c>
      <c r="AK1483" s="0" t="s">
        <v>46</v>
      </c>
    </row>
    <row r="1484" customFormat="false" ht="12.8" hidden="false" customHeight="false" outlineLevel="0" collapsed="false">
      <c r="A1484" s="0" t="s">
        <v>897</v>
      </c>
      <c r="B1484" s="0" t="s">
        <v>743</v>
      </c>
      <c r="C1484" s="0" t="s">
        <v>38</v>
      </c>
      <c r="D1484" s="0" t="s">
        <v>929</v>
      </c>
      <c r="I1484" s="0" t="n">
        <v>3.2798</v>
      </c>
      <c r="J1484" s="0" t="n">
        <v>34.5</v>
      </c>
      <c r="K1484" s="0" t="n">
        <v>8.4</v>
      </c>
      <c r="L1484" s="0" t="n">
        <v>8.4</v>
      </c>
      <c r="M1484" s="0" t="n">
        <v>9.1</v>
      </c>
      <c r="N1484" s="0" t="n">
        <v>0</v>
      </c>
      <c r="O1484" s="0" t="n">
        <v>13.7</v>
      </c>
      <c r="P1484" s="0" t="n">
        <v>6.3</v>
      </c>
      <c r="Q1484" s="0" t="n">
        <v>2.9</v>
      </c>
      <c r="R1484" s="0" t="s">
        <v>41</v>
      </c>
      <c r="S1484" s="0" t="s">
        <v>41</v>
      </c>
      <c r="T1484" s="0" t="s">
        <v>41</v>
      </c>
      <c r="U1484" s="0" t="s">
        <v>41</v>
      </c>
      <c r="V1484" s="0" t="s">
        <v>41</v>
      </c>
      <c r="W1484" s="0" t="s">
        <v>40</v>
      </c>
      <c r="X1484" s="0" t="s">
        <v>40</v>
      </c>
      <c r="Y1484" s="0" t="s">
        <v>40</v>
      </c>
      <c r="Z1484" s="0" t="s">
        <v>40</v>
      </c>
      <c r="AA1484" s="0" t="s">
        <v>40</v>
      </c>
      <c r="AB1484" s="0" t="s">
        <v>40</v>
      </c>
      <c r="AC1484" s="0" t="s">
        <v>40</v>
      </c>
      <c r="AD1484" s="0" t="s">
        <v>40</v>
      </c>
      <c r="AG1484" s="0" t="n">
        <v>50</v>
      </c>
      <c r="AK1484" s="0" t="s">
        <v>46</v>
      </c>
    </row>
    <row r="1485" customFormat="false" ht="12.8" hidden="false" customHeight="false" outlineLevel="0" collapsed="false">
      <c r="A1485" s="0" t="s">
        <v>897</v>
      </c>
      <c r="B1485" s="0" t="s">
        <v>743</v>
      </c>
      <c r="C1485" s="0" t="s">
        <v>38</v>
      </c>
      <c r="D1485" s="0" t="s">
        <v>930</v>
      </c>
      <c r="I1485" s="0" t="n">
        <v>2.5295</v>
      </c>
      <c r="J1485" s="0" t="n">
        <v>29.3</v>
      </c>
      <c r="K1485" s="0" t="n">
        <v>5.7</v>
      </c>
      <c r="L1485" s="0" t="n">
        <v>5.6</v>
      </c>
      <c r="M1485" s="0" t="n">
        <v>6.4</v>
      </c>
      <c r="N1485" s="0" t="n">
        <v>0</v>
      </c>
      <c r="O1485" s="0" t="n">
        <v>11.9</v>
      </c>
      <c r="P1485" s="0" t="n">
        <v>5.6</v>
      </c>
      <c r="Q1485" s="0" t="n">
        <v>2.6</v>
      </c>
      <c r="R1485" s="0" t="s">
        <v>41</v>
      </c>
      <c r="S1485" s="0" t="s">
        <v>41</v>
      </c>
      <c r="T1485" s="0" t="s">
        <v>41</v>
      </c>
      <c r="U1485" s="0" t="s">
        <v>41</v>
      </c>
      <c r="V1485" s="0" t="s">
        <v>41</v>
      </c>
      <c r="W1485" s="0" t="s">
        <v>40</v>
      </c>
      <c r="X1485" s="0" t="s">
        <v>40</v>
      </c>
      <c r="Y1485" s="0" t="s">
        <v>40</v>
      </c>
      <c r="Z1485" s="0" t="s">
        <v>40</v>
      </c>
      <c r="AA1485" s="0" t="s">
        <v>40</v>
      </c>
      <c r="AB1485" s="0" t="s">
        <v>40</v>
      </c>
      <c r="AC1485" s="0" t="s">
        <v>40</v>
      </c>
      <c r="AD1485" s="0" t="s">
        <v>40</v>
      </c>
      <c r="AG1485" s="0" t="n">
        <v>50</v>
      </c>
      <c r="AK1485" s="0" t="s">
        <v>46</v>
      </c>
    </row>
    <row r="1486" customFormat="false" ht="12.8" hidden="false" customHeight="false" outlineLevel="0" collapsed="false">
      <c r="A1486" s="0" t="s">
        <v>897</v>
      </c>
      <c r="B1486" s="0" t="s">
        <v>743</v>
      </c>
      <c r="C1486" s="0" t="s">
        <v>59</v>
      </c>
      <c r="D1486" s="0" t="s">
        <v>931</v>
      </c>
      <c r="I1486" s="0" t="n">
        <v>5.7269</v>
      </c>
      <c r="K1486" s="0" t="n">
        <v>2.3968</v>
      </c>
      <c r="L1486" s="0" t="n">
        <v>31.7</v>
      </c>
      <c r="M1486" s="0" t="n">
        <v>16.5</v>
      </c>
      <c r="N1486" s="0" t="n">
        <v>0</v>
      </c>
      <c r="O1486" s="0" t="n">
        <v>8</v>
      </c>
      <c r="P1486" s="0" t="n">
        <v>5.8</v>
      </c>
      <c r="Q1486" s="0" t="n">
        <v>0.5</v>
      </c>
      <c r="R1486" s="0" t="s">
        <v>41</v>
      </c>
      <c r="S1486" s="0" t="s">
        <v>41</v>
      </c>
      <c r="T1486" s="0" t="s">
        <v>41</v>
      </c>
      <c r="U1486" s="0" t="s">
        <v>41</v>
      </c>
      <c r="V1486" s="0" t="s">
        <v>41</v>
      </c>
      <c r="W1486" s="0" t="s">
        <v>41</v>
      </c>
      <c r="X1486" s="0" t="s">
        <v>41</v>
      </c>
      <c r="Y1486" s="0" t="s">
        <v>40</v>
      </c>
      <c r="Z1486" s="0" t="s">
        <v>40</v>
      </c>
      <c r="AA1486" s="0" t="s">
        <v>40</v>
      </c>
      <c r="AB1486" s="0" t="s">
        <v>40</v>
      </c>
      <c r="AC1486" s="0" t="s">
        <v>40</v>
      </c>
      <c r="AD1486" s="0" t="s">
        <v>40</v>
      </c>
      <c r="AG1486" s="0" t="n">
        <v>100</v>
      </c>
      <c r="AK1486" s="0" t="s">
        <v>65</v>
      </c>
    </row>
    <row r="1487" customFormat="false" ht="12.8" hidden="false" customHeight="false" outlineLevel="0" collapsed="false">
      <c r="A1487" s="0" t="s">
        <v>897</v>
      </c>
      <c r="B1487" s="0" t="s">
        <v>743</v>
      </c>
      <c r="C1487" s="0" t="s">
        <v>59</v>
      </c>
      <c r="D1487" s="0" t="s">
        <v>932</v>
      </c>
      <c r="I1487" s="0" t="n">
        <v>5.0623</v>
      </c>
      <c r="K1487" s="0" t="n">
        <v>2.2224</v>
      </c>
      <c r="L1487" s="0" t="n">
        <v>27.9</v>
      </c>
      <c r="M1487" s="0" t="n">
        <v>15.5</v>
      </c>
      <c r="N1487" s="0" t="n">
        <v>0</v>
      </c>
      <c r="O1487" s="0" t="n">
        <v>7.5</v>
      </c>
      <c r="P1487" s="0" t="n">
        <v>6.7</v>
      </c>
      <c r="Q1487" s="0" t="n">
        <v>4</v>
      </c>
      <c r="R1487" s="0" t="s">
        <v>41</v>
      </c>
      <c r="S1487" s="0" t="s">
        <v>41</v>
      </c>
      <c r="T1487" s="0" t="s">
        <v>41</v>
      </c>
      <c r="U1487" s="0" t="s">
        <v>41</v>
      </c>
      <c r="V1487" s="0" t="s">
        <v>41</v>
      </c>
      <c r="W1487" s="0" t="s">
        <v>41</v>
      </c>
      <c r="X1487" s="0" t="s">
        <v>41</v>
      </c>
      <c r="Y1487" s="0" t="s">
        <v>40</v>
      </c>
      <c r="Z1487" s="0" t="s">
        <v>40</v>
      </c>
      <c r="AA1487" s="0" t="s">
        <v>40</v>
      </c>
      <c r="AB1487" s="0" t="s">
        <v>40</v>
      </c>
      <c r="AC1487" s="0" t="s">
        <v>40</v>
      </c>
      <c r="AD1487" s="0" t="s">
        <v>40</v>
      </c>
      <c r="AG1487" s="0" t="n">
        <v>100</v>
      </c>
      <c r="AK1487" s="0" t="s">
        <v>65</v>
      </c>
    </row>
    <row r="1488" customFormat="false" ht="12.8" hidden="false" customHeight="false" outlineLevel="0" collapsed="false">
      <c r="A1488" s="0" t="s">
        <v>897</v>
      </c>
      <c r="B1488" s="0" t="s">
        <v>743</v>
      </c>
      <c r="C1488" s="0" t="s">
        <v>59</v>
      </c>
      <c r="D1488" s="0" t="s">
        <v>933</v>
      </c>
      <c r="I1488" s="0" t="n">
        <v>4.6933</v>
      </c>
      <c r="J1488" s="0" t="n">
        <v>1.0503</v>
      </c>
      <c r="K1488" s="0" t="n">
        <v>33.6</v>
      </c>
      <c r="L1488" s="0" t="n">
        <v>6.2</v>
      </c>
      <c r="M1488" s="0" t="n">
        <v>19</v>
      </c>
      <c r="N1488" s="0" t="n">
        <v>0</v>
      </c>
      <c r="O1488" s="0" t="n">
        <v>7.7</v>
      </c>
      <c r="P1488" s="0" t="n">
        <v>6.2</v>
      </c>
      <c r="Q1488" s="0" t="n">
        <v>3.3</v>
      </c>
      <c r="R1488" s="0" t="s">
        <v>41</v>
      </c>
      <c r="S1488" s="0" t="s">
        <v>41</v>
      </c>
      <c r="T1488" s="0" t="s">
        <v>41</v>
      </c>
      <c r="U1488" s="0" t="s">
        <v>41</v>
      </c>
      <c r="V1488" s="0" t="s">
        <v>41</v>
      </c>
      <c r="W1488" s="0" t="s">
        <v>41</v>
      </c>
      <c r="X1488" s="0" t="s">
        <v>40</v>
      </c>
      <c r="Y1488" s="0" t="s">
        <v>40</v>
      </c>
      <c r="Z1488" s="0" t="s">
        <v>40</v>
      </c>
      <c r="AA1488" s="0" t="s">
        <v>40</v>
      </c>
      <c r="AB1488" s="0" t="s">
        <v>40</v>
      </c>
      <c r="AC1488" s="0" t="s">
        <v>40</v>
      </c>
      <c r="AD1488" s="0" t="s">
        <v>40</v>
      </c>
      <c r="AG1488" s="0" t="n">
        <v>100</v>
      </c>
      <c r="AK1488" s="0" t="s">
        <v>65</v>
      </c>
    </row>
    <row r="1489" customFormat="false" ht="12.8" hidden="false" customHeight="false" outlineLevel="0" collapsed="false">
      <c r="A1489" s="0" t="s">
        <v>897</v>
      </c>
      <c r="B1489" s="0" t="s">
        <v>743</v>
      </c>
      <c r="C1489" s="0" t="s">
        <v>38</v>
      </c>
      <c r="D1489" s="0" t="s">
        <v>934</v>
      </c>
      <c r="I1489" s="0" t="n">
        <v>3.0379</v>
      </c>
      <c r="J1489" s="0" t="n">
        <v>1.0078</v>
      </c>
      <c r="K1489" s="0" t="n">
        <v>0</v>
      </c>
      <c r="L1489" s="0" t="n">
        <v>17.2</v>
      </c>
      <c r="M1489" s="0" t="n">
        <v>11.1</v>
      </c>
      <c r="N1489" s="0" t="n">
        <v>0</v>
      </c>
      <c r="O1489" s="0" t="n">
        <v>10.4</v>
      </c>
      <c r="P1489" s="0" t="n">
        <v>4.1</v>
      </c>
      <c r="Q1489" s="0" t="n">
        <v>1.4</v>
      </c>
      <c r="R1489" s="0" t="s">
        <v>41</v>
      </c>
      <c r="S1489" s="0" t="s">
        <v>41</v>
      </c>
      <c r="T1489" s="0" t="s">
        <v>41</v>
      </c>
      <c r="U1489" s="0" t="s">
        <v>41</v>
      </c>
      <c r="V1489" s="0" t="s">
        <v>41</v>
      </c>
      <c r="W1489" s="0" t="s">
        <v>41</v>
      </c>
      <c r="X1489" s="0" t="s">
        <v>40</v>
      </c>
      <c r="Y1489" s="0" t="s">
        <v>40</v>
      </c>
      <c r="Z1489" s="0" t="s">
        <v>40</v>
      </c>
      <c r="AA1489" s="0" t="s">
        <v>40</v>
      </c>
      <c r="AB1489" s="0" t="s">
        <v>40</v>
      </c>
      <c r="AC1489" s="0" t="s">
        <v>40</v>
      </c>
      <c r="AD1489" s="0" t="s">
        <v>40</v>
      </c>
      <c r="AG1489" s="0" t="n">
        <v>50</v>
      </c>
      <c r="AK1489" s="0" t="s">
        <v>46</v>
      </c>
    </row>
    <row r="1490" customFormat="false" ht="12.8" hidden="false" customHeight="false" outlineLevel="0" collapsed="false">
      <c r="A1490" s="0" t="s">
        <v>897</v>
      </c>
      <c r="B1490" s="0" t="s">
        <v>743</v>
      </c>
      <c r="C1490" s="0" t="s">
        <v>59</v>
      </c>
      <c r="D1490" s="0" t="s">
        <v>935</v>
      </c>
      <c r="E1490" s="0" t="n">
        <v>1.5</v>
      </c>
      <c r="F1490" s="0" t="n">
        <v>8</v>
      </c>
      <c r="G1490" s="0" t="n">
        <v>24.5</v>
      </c>
      <c r="H1490" s="0" t="n">
        <v>43</v>
      </c>
      <c r="I1490" s="0" t="n">
        <v>61.7</v>
      </c>
      <c r="J1490" s="0" t="n">
        <v>126.1</v>
      </c>
      <c r="K1490" s="0" t="n">
        <v>44.3</v>
      </c>
      <c r="L1490" s="0" t="n">
        <v>20</v>
      </c>
      <c r="M1490" s="0" t="n">
        <v>12.9</v>
      </c>
      <c r="N1490" s="0" t="n">
        <v>0</v>
      </c>
      <c r="O1490" s="0" t="n">
        <v>5.4</v>
      </c>
      <c r="P1490" s="0" t="n">
        <v>4.6</v>
      </c>
      <c r="Q1490" s="0" t="n">
        <v>1.8</v>
      </c>
      <c r="R1490" s="0" t="s">
        <v>40</v>
      </c>
      <c r="S1490" s="0" t="s">
        <v>40</v>
      </c>
      <c r="T1490" s="0" t="s">
        <v>40</v>
      </c>
      <c r="U1490" s="0" t="s">
        <v>40</v>
      </c>
      <c r="V1490" s="0" t="s">
        <v>40</v>
      </c>
      <c r="W1490" s="0" t="s">
        <v>40</v>
      </c>
      <c r="X1490" s="0" t="s">
        <v>40</v>
      </c>
      <c r="Y1490" s="0" t="s">
        <v>40</v>
      </c>
      <c r="Z1490" s="0" t="s">
        <v>40</v>
      </c>
      <c r="AA1490" s="0" t="s">
        <v>40</v>
      </c>
      <c r="AB1490" s="0" t="s">
        <v>40</v>
      </c>
      <c r="AC1490" s="0" t="s">
        <v>40</v>
      </c>
      <c r="AD1490" s="0" t="s">
        <v>40</v>
      </c>
      <c r="AG1490" s="0" t="n">
        <v>100</v>
      </c>
      <c r="AK1490" s="0" t="s">
        <v>65</v>
      </c>
    </row>
    <row r="1491" customFormat="false" ht="12.8" hidden="false" customHeight="false" outlineLevel="0" collapsed="false">
      <c r="A1491" s="0" t="s">
        <v>897</v>
      </c>
      <c r="B1491" s="0" t="s">
        <v>743</v>
      </c>
      <c r="C1491" s="0" t="s">
        <v>38</v>
      </c>
      <c r="D1491" s="0" t="s">
        <v>936</v>
      </c>
      <c r="E1491" s="0" t="n">
        <v>0.8</v>
      </c>
      <c r="F1491" s="0" t="n">
        <v>5.8</v>
      </c>
      <c r="G1491" s="0" t="n">
        <v>13.6</v>
      </c>
      <c r="H1491" s="0" t="n">
        <v>28.4</v>
      </c>
      <c r="I1491" s="0" t="n">
        <v>43.5</v>
      </c>
      <c r="J1491" s="0" t="n">
        <v>81.5</v>
      </c>
      <c r="K1491" s="0" t="n">
        <v>3.6</v>
      </c>
      <c r="L1491" s="0" t="n">
        <v>11.6</v>
      </c>
      <c r="M1491" s="0" t="n">
        <v>4.3</v>
      </c>
      <c r="N1491" s="0" t="n">
        <v>0</v>
      </c>
      <c r="O1491" s="0" t="n">
        <v>11.6</v>
      </c>
      <c r="P1491" s="0" t="n">
        <v>5.6</v>
      </c>
      <c r="Q1491" s="0" t="n">
        <v>2.5</v>
      </c>
      <c r="R1491" s="0" t="s">
        <v>40</v>
      </c>
      <c r="S1491" s="0" t="s">
        <v>40</v>
      </c>
      <c r="T1491" s="0" t="s">
        <v>40</v>
      </c>
      <c r="U1491" s="0" t="s">
        <v>40</v>
      </c>
      <c r="V1491" s="0" t="s">
        <v>40</v>
      </c>
      <c r="W1491" s="0" t="s">
        <v>40</v>
      </c>
      <c r="X1491" s="0" t="s">
        <v>40</v>
      </c>
      <c r="Y1491" s="0" t="s">
        <v>40</v>
      </c>
      <c r="Z1491" s="0" t="s">
        <v>40</v>
      </c>
      <c r="AA1491" s="0" t="s">
        <v>40</v>
      </c>
      <c r="AB1491" s="0" t="s">
        <v>40</v>
      </c>
      <c r="AC1491" s="0" t="s">
        <v>40</v>
      </c>
      <c r="AD1491" s="0" t="s">
        <v>40</v>
      </c>
      <c r="AG1491" s="0" t="n">
        <v>50</v>
      </c>
      <c r="AK1491" s="0" t="s">
        <v>46</v>
      </c>
    </row>
    <row r="1492" customFormat="false" ht="12.8" hidden="false" customHeight="false" outlineLevel="0" collapsed="false">
      <c r="A1492" s="0" t="s">
        <v>897</v>
      </c>
      <c r="B1492" s="0" t="s">
        <v>743</v>
      </c>
      <c r="C1492" s="0" t="s">
        <v>38</v>
      </c>
      <c r="D1492" s="0" t="s">
        <v>937</v>
      </c>
      <c r="E1492" s="0" t="n">
        <v>0.1</v>
      </c>
      <c r="F1492" s="0" t="n">
        <v>3.7</v>
      </c>
      <c r="G1492" s="0" t="n">
        <v>9.3</v>
      </c>
      <c r="H1492" s="0" t="n">
        <v>21</v>
      </c>
      <c r="I1492" s="0" t="n">
        <v>32.5</v>
      </c>
      <c r="J1492" s="0" t="n">
        <v>56.7</v>
      </c>
      <c r="K1492" s="0" t="n">
        <v>0</v>
      </c>
      <c r="L1492" s="0" t="n">
        <v>5</v>
      </c>
      <c r="M1492" s="0" t="n">
        <v>2.8</v>
      </c>
      <c r="N1492" s="0" t="n">
        <v>0</v>
      </c>
      <c r="O1492" s="0" t="n">
        <v>9.2</v>
      </c>
      <c r="P1492" s="0" t="n">
        <v>4.6</v>
      </c>
      <c r="Q1492" s="0" t="n">
        <v>2</v>
      </c>
      <c r="R1492" s="0" t="s">
        <v>40</v>
      </c>
      <c r="S1492" s="0" t="s">
        <v>40</v>
      </c>
      <c r="T1492" s="0" t="s">
        <v>40</v>
      </c>
      <c r="U1492" s="0" t="s">
        <v>40</v>
      </c>
      <c r="V1492" s="0" t="s">
        <v>40</v>
      </c>
      <c r="W1492" s="0" t="s">
        <v>40</v>
      </c>
      <c r="X1492" s="0" t="s">
        <v>40</v>
      </c>
      <c r="Y1492" s="0" t="s">
        <v>40</v>
      </c>
      <c r="Z1492" s="0" t="s">
        <v>40</v>
      </c>
      <c r="AA1492" s="0" t="s">
        <v>40</v>
      </c>
      <c r="AB1492" s="0" t="s">
        <v>40</v>
      </c>
      <c r="AC1492" s="0" t="s">
        <v>40</v>
      </c>
      <c r="AD1492" s="0" t="s">
        <v>40</v>
      </c>
      <c r="AG1492" s="0" t="n">
        <v>50</v>
      </c>
      <c r="AK1492" s="0" t="s">
        <v>46</v>
      </c>
    </row>
    <row r="1493" customFormat="false" ht="12.8" hidden="false" customHeight="false" outlineLevel="0" collapsed="false">
      <c r="A1493" s="0" t="s">
        <v>573</v>
      </c>
      <c r="B1493" s="0" t="s">
        <v>939</v>
      </c>
      <c r="C1493" s="0" t="s">
        <v>574</v>
      </c>
      <c r="D1493" s="0" t="s">
        <v>575</v>
      </c>
      <c r="J1493" s="0" t="n">
        <v>8.24641045990586</v>
      </c>
      <c r="K1493" s="0" t="n">
        <v>2.77797626494829</v>
      </c>
      <c r="L1493" s="0" t="n">
        <v>7.11948959310749</v>
      </c>
      <c r="M1493" s="0" t="n">
        <v>18.1651413526285</v>
      </c>
      <c r="N1493" s="0" t="n">
        <v>0</v>
      </c>
      <c r="O1493" s="0" t="n">
        <v>15.4579390032065</v>
      </c>
      <c r="P1493" s="0" t="n">
        <v>8.9127140800758</v>
      </c>
      <c r="Q1493" s="0" t="n">
        <v>3.95610351897323</v>
      </c>
      <c r="R1493" s="0" t="s">
        <v>40</v>
      </c>
      <c r="S1493" s="0" t="s">
        <v>41</v>
      </c>
      <c r="T1493" s="0" t="s">
        <v>41</v>
      </c>
      <c r="U1493" s="0" t="s">
        <v>41</v>
      </c>
      <c r="V1493" s="0" t="s">
        <v>41</v>
      </c>
      <c r="W1493" s="0" t="s">
        <v>41</v>
      </c>
      <c r="X1493" s="0" t="s">
        <v>41</v>
      </c>
      <c r="Y1493" s="0" t="s">
        <v>40</v>
      </c>
      <c r="Z1493" s="0" t="s">
        <v>40</v>
      </c>
      <c r="AA1493" s="0" t="s">
        <v>40</v>
      </c>
      <c r="AB1493" s="0" t="s">
        <v>40</v>
      </c>
      <c r="AC1493" s="0" t="s">
        <v>40</v>
      </c>
      <c r="AD1493" s="0" t="s">
        <v>40</v>
      </c>
      <c r="AK1493" s="0" t="s">
        <v>46</v>
      </c>
    </row>
    <row r="1494" customFormat="false" ht="12.8" hidden="false" customHeight="false" outlineLevel="0" collapsed="false">
      <c r="A1494" s="0" t="s">
        <v>573</v>
      </c>
      <c r="B1494" s="0" t="s">
        <v>939</v>
      </c>
      <c r="C1494" s="0" t="s">
        <v>574</v>
      </c>
      <c r="D1494" s="0" t="s">
        <v>576</v>
      </c>
      <c r="K1494" s="0" t="n">
        <v>8.30447798107801</v>
      </c>
      <c r="L1494" s="0" t="n">
        <v>16.1766655922808</v>
      </c>
      <c r="M1494" s="0" t="n">
        <v>16.9616316047103</v>
      </c>
      <c r="N1494" s="0" t="n">
        <v>0</v>
      </c>
      <c r="O1494" s="0" t="n">
        <v>9.45646605611761</v>
      </c>
      <c r="P1494" s="0" t="n">
        <v>8.75495131257962</v>
      </c>
      <c r="Q1494" s="0" t="n">
        <v>3.68419953425681</v>
      </c>
      <c r="R1494" s="0" t="s">
        <v>40</v>
      </c>
      <c r="S1494" s="0" t="s">
        <v>41</v>
      </c>
      <c r="T1494" s="0" t="s">
        <v>41</v>
      </c>
      <c r="U1494" s="0" t="s">
        <v>41</v>
      </c>
      <c r="V1494" s="0" t="s">
        <v>41</v>
      </c>
      <c r="W1494" s="0" t="s">
        <v>41</v>
      </c>
      <c r="X1494" s="0" t="s">
        <v>41</v>
      </c>
      <c r="Y1494" s="0" t="s">
        <v>40</v>
      </c>
      <c r="Z1494" s="0" t="s">
        <v>40</v>
      </c>
      <c r="AA1494" s="0" t="s">
        <v>40</v>
      </c>
      <c r="AB1494" s="0" t="s">
        <v>40</v>
      </c>
      <c r="AC1494" s="0" t="s">
        <v>40</v>
      </c>
      <c r="AD1494" s="0" t="s">
        <v>40</v>
      </c>
      <c r="AK1494" s="0" t="s">
        <v>46</v>
      </c>
    </row>
    <row r="1495" customFormat="false" ht="12.8" hidden="false" customHeight="false" outlineLevel="0" collapsed="false">
      <c r="A1495" s="0" t="s">
        <v>573</v>
      </c>
      <c r="B1495" s="0" t="s">
        <v>939</v>
      </c>
      <c r="C1495" s="0" t="s">
        <v>574</v>
      </c>
      <c r="D1495" s="0" t="s">
        <v>577</v>
      </c>
      <c r="E1495" s="0" t="n">
        <v>0</v>
      </c>
      <c r="F1495" s="0" t="n">
        <v>5.98971558403258</v>
      </c>
      <c r="G1495" s="0" t="n">
        <v>22.8182232013364</v>
      </c>
      <c r="H1495" s="0" t="n">
        <v>39.3963247493334</v>
      </c>
      <c r="I1495" s="0" t="n">
        <v>57.6122702106265</v>
      </c>
      <c r="J1495" s="0" t="n">
        <v>91.4156403915469</v>
      </c>
      <c r="K1495" s="0" t="n">
        <v>58.6333353823421</v>
      </c>
      <c r="L1495" s="0" t="n">
        <v>10.9874238313326</v>
      </c>
      <c r="M1495" s="0" t="n">
        <v>14.405030125691</v>
      </c>
      <c r="N1495" s="0" t="n">
        <v>0</v>
      </c>
      <c r="O1495" s="0" t="n">
        <v>17.4868154305513</v>
      </c>
      <c r="P1495" s="0" t="n">
        <v>12.5287111408501</v>
      </c>
      <c r="Q1495" s="0" t="n">
        <v>5.32103502018141</v>
      </c>
      <c r="R1495" s="0" t="s">
        <v>40</v>
      </c>
      <c r="S1495" s="0" t="s">
        <v>40</v>
      </c>
      <c r="T1495" s="0" t="s">
        <v>40</v>
      </c>
      <c r="U1495" s="0" t="s">
        <v>40</v>
      </c>
      <c r="V1495" s="0" t="s">
        <v>40</v>
      </c>
      <c r="W1495" s="0" t="s">
        <v>40</v>
      </c>
      <c r="X1495" s="0" t="s">
        <v>40</v>
      </c>
      <c r="Y1495" s="0" t="s">
        <v>40</v>
      </c>
      <c r="Z1495" s="0" t="s">
        <v>40</v>
      </c>
      <c r="AA1495" s="0" t="s">
        <v>40</v>
      </c>
      <c r="AB1495" s="0" t="s">
        <v>40</v>
      </c>
      <c r="AC1495" s="0" t="s">
        <v>40</v>
      </c>
      <c r="AD1495" s="0" t="s">
        <v>40</v>
      </c>
      <c r="AK1495" s="0" t="s">
        <v>46</v>
      </c>
    </row>
    <row r="1496" customFormat="false" ht="12.8" hidden="false" customHeight="false" outlineLevel="0" collapsed="false">
      <c r="A1496" s="0" t="s">
        <v>573</v>
      </c>
      <c r="B1496" s="0" t="s">
        <v>939</v>
      </c>
      <c r="C1496" s="0" t="s">
        <v>574</v>
      </c>
      <c r="D1496" s="0" t="s">
        <v>578</v>
      </c>
      <c r="E1496" s="0" t="n">
        <v>0</v>
      </c>
      <c r="F1496" s="0" t="n">
        <v>8.09987174290987</v>
      </c>
      <c r="G1496" s="0" t="n">
        <v>26.1354552258224</v>
      </c>
      <c r="H1496" s="0" t="n">
        <v>41.0046018576402</v>
      </c>
      <c r="M1496" s="0" t="n">
        <v>7.09644254545534</v>
      </c>
      <c r="N1496" s="0" t="n">
        <v>0</v>
      </c>
      <c r="O1496" s="0" t="n">
        <v>2.56051803907416</v>
      </c>
      <c r="P1496" s="0" t="n">
        <v>6.87114930630004</v>
      </c>
      <c r="Q1496" s="0" t="n">
        <v>3.27232000831493</v>
      </c>
      <c r="R1496" s="0" t="s">
        <v>40</v>
      </c>
      <c r="S1496" s="0" t="s">
        <v>40</v>
      </c>
      <c r="T1496" s="0" t="s">
        <v>40</v>
      </c>
      <c r="U1496" s="0" t="s">
        <v>40</v>
      </c>
      <c r="V1496" s="0" t="s">
        <v>41</v>
      </c>
      <c r="W1496" s="0" t="s">
        <v>41</v>
      </c>
      <c r="X1496" s="0" t="s">
        <v>41</v>
      </c>
      <c r="Y1496" s="0" t="s">
        <v>41</v>
      </c>
      <c r="Z1496" s="0" t="s">
        <v>41</v>
      </c>
      <c r="AA1496" s="0" t="s">
        <v>40</v>
      </c>
      <c r="AB1496" s="0" t="s">
        <v>40</v>
      </c>
      <c r="AC1496" s="0" t="s">
        <v>40</v>
      </c>
      <c r="AD1496" s="0" t="s">
        <v>40</v>
      </c>
      <c r="AK1496" s="0" t="s">
        <v>46</v>
      </c>
    </row>
    <row r="1497" customFormat="false" ht="12.8" hidden="false" customHeight="false" outlineLevel="0" collapsed="false">
      <c r="A1497" s="0" t="s">
        <v>573</v>
      </c>
      <c r="B1497" s="0" t="s">
        <v>939</v>
      </c>
      <c r="C1497" s="0" t="s">
        <v>574</v>
      </c>
      <c r="D1497" s="0" t="s">
        <v>579</v>
      </c>
      <c r="E1497" s="0" t="n">
        <v>0</v>
      </c>
      <c r="F1497" s="0" t="n">
        <v>4.63372690550165</v>
      </c>
      <c r="G1497" s="0" t="n">
        <v>17.5368880785283</v>
      </c>
      <c r="H1497" s="0" t="n">
        <v>35.1648154831493</v>
      </c>
      <c r="I1497" s="0" t="n">
        <v>58.9880191357794</v>
      </c>
      <c r="J1497" s="0" t="n">
        <v>58.4587682379565</v>
      </c>
      <c r="K1497" s="0" t="n">
        <v>66.5170502504919</v>
      </c>
      <c r="L1497" s="0" t="n">
        <v>3.88887166674973</v>
      </c>
      <c r="M1497" s="0" t="n">
        <v>10.7416943162863</v>
      </c>
      <c r="N1497" s="0" t="n">
        <v>0</v>
      </c>
      <c r="O1497" s="0" t="n">
        <v>9.8067238658451</v>
      </c>
      <c r="P1497" s="0" t="n">
        <v>5.69650052766425</v>
      </c>
      <c r="Q1497" s="0" t="n">
        <v>2.32442181583095</v>
      </c>
      <c r="R1497" s="0" t="s">
        <v>40</v>
      </c>
      <c r="S1497" s="0" t="s">
        <v>40</v>
      </c>
      <c r="T1497" s="0" t="s">
        <v>40</v>
      </c>
      <c r="U1497" s="0" t="s">
        <v>40</v>
      </c>
      <c r="V1497" s="0" t="s">
        <v>40</v>
      </c>
      <c r="W1497" s="0" t="s">
        <v>40</v>
      </c>
      <c r="X1497" s="0" t="s">
        <v>40</v>
      </c>
      <c r="Y1497" s="0" t="s">
        <v>40</v>
      </c>
      <c r="Z1497" s="0" t="s">
        <v>40</v>
      </c>
      <c r="AA1497" s="0" t="s">
        <v>40</v>
      </c>
      <c r="AB1497" s="0" t="s">
        <v>40</v>
      </c>
      <c r="AC1497" s="0" t="s">
        <v>40</v>
      </c>
      <c r="AD1497" s="0" t="s">
        <v>40</v>
      </c>
      <c r="AK1497" s="0" t="s">
        <v>46</v>
      </c>
    </row>
    <row r="1498" customFormat="false" ht="12.8" hidden="false" customHeight="false" outlineLevel="0" collapsed="false">
      <c r="A1498" s="0" t="s">
        <v>573</v>
      </c>
      <c r="B1498" s="0" t="s">
        <v>939</v>
      </c>
      <c r="C1498" s="0" t="s">
        <v>574</v>
      </c>
      <c r="D1498" s="0" t="s">
        <v>580</v>
      </c>
      <c r="K1498" s="0" t="n">
        <v>7.04036122625781</v>
      </c>
      <c r="L1498" s="0" t="n">
        <v>7.35670649568288</v>
      </c>
      <c r="M1498" s="0" t="n">
        <v>14.704495892254</v>
      </c>
      <c r="N1498" s="0" t="n">
        <v>0</v>
      </c>
      <c r="O1498" s="0" t="n">
        <v>7.63574584337015</v>
      </c>
      <c r="P1498" s="0" t="n">
        <v>6.19870072165353</v>
      </c>
      <c r="Q1498" s="0" t="n">
        <v>1.85182529785233</v>
      </c>
      <c r="R1498" s="0" t="s">
        <v>40</v>
      </c>
      <c r="S1498" s="0" t="s">
        <v>41</v>
      </c>
      <c r="T1498" s="0" t="s">
        <v>41</v>
      </c>
      <c r="U1498" s="0" t="s">
        <v>41</v>
      </c>
      <c r="V1498" s="0" t="s">
        <v>41</v>
      </c>
      <c r="W1498" s="0" t="s">
        <v>41</v>
      </c>
      <c r="X1498" s="0" t="s">
        <v>41</v>
      </c>
      <c r="Y1498" s="0" t="s">
        <v>40</v>
      </c>
      <c r="Z1498" s="0" t="s">
        <v>40</v>
      </c>
      <c r="AA1498" s="0" t="s">
        <v>40</v>
      </c>
      <c r="AB1498" s="0" t="s">
        <v>40</v>
      </c>
      <c r="AC1498" s="0" t="s">
        <v>40</v>
      </c>
      <c r="AD1498" s="0" t="s">
        <v>40</v>
      </c>
      <c r="AK1498" s="0" t="s">
        <v>46</v>
      </c>
    </row>
    <row r="1499" customFormat="false" ht="12.8" hidden="false" customHeight="false" outlineLevel="0" collapsed="false">
      <c r="A1499" s="0" t="s">
        <v>573</v>
      </c>
      <c r="B1499" s="0" t="s">
        <v>939</v>
      </c>
      <c r="C1499" s="0" t="s">
        <v>574</v>
      </c>
      <c r="D1499" s="0" t="s">
        <v>581</v>
      </c>
      <c r="E1499" s="0" t="n">
        <v>0</v>
      </c>
      <c r="F1499" s="0" t="n">
        <v>4.63372690550165</v>
      </c>
      <c r="G1499" s="0" t="n">
        <v>17.5368880785283</v>
      </c>
      <c r="H1499" s="0" t="n">
        <v>35.1648154831493</v>
      </c>
      <c r="I1499" s="0" t="n">
        <v>58.9880191357794</v>
      </c>
      <c r="J1499" s="0" t="n">
        <v>26.116447655559</v>
      </c>
      <c r="K1499" s="0" t="n">
        <v>13.4395333845313</v>
      </c>
      <c r="L1499" s="0" t="n">
        <v>2.40673324963971</v>
      </c>
      <c r="M1499" s="0" t="n">
        <v>11.5330877174688</v>
      </c>
      <c r="N1499" s="0" t="n">
        <v>0</v>
      </c>
      <c r="O1499" s="0" t="n">
        <v>10.1875339791531</v>
      </c>
      <c r="P1499" s="0" t="n">
        <v>5.62278538597846</v>
      </c>
      <c r="Q1499" s="0" t="n">
        <v>2.29370371640042</v>
      </c>
      <c r="R1499" s="0" t="s">
        <v>40</v>
      </c>
      <c r="S1499" s="0" t="s">
        <v>40</v>
      </c>
      <c r="T1499" s="0" t="s">
        <v>40</v>
      </c>
      <c r="U1499" s="0" t="s">
        <v>40</v>
      </c>
      <c r="V1499" s="0" t="s">
        <v>40</v>
      </c>
      <c r="W1499" s="0" t="s">
        <v>40</v>
      </c>
      <c r="X1499" s="0" t="s">
        <v>40</v>
      </c>
      <c r="Y1499" s="0" t="s">
        <v>40</v>
      </c>
      <c r="Z1499" s="0" t="s">
        <v>40</v>
      </c>
      <c r="AA1499" s="0" t="s">
        <v>40</v>
      </c>
      <c r="AB1499" s="0" t="s">
        <v>40</v>
      </c>
      <c r="AC1499" s="0" t="s">
        <v>40</v>
      </c>
      <c r="AD1499" s="0" t="s">
        <v>40</v>
      </c>
      <c r="AK1499" s="0" t="s">
        <v>46</v>
      </c>
    </row>
    <row r="1500" customFormat="false" ht="12.8" hidden="false" customHeight="false" outlineLevel="0" collapsed="false">
      <c r="A1500" s="0" t="s">
        <v>573</v>
      </c>
      <c r="B1500" s="0" t="s">
        <v>939</v>
      </c>
      <c r="C1500" s="0" t="s">
        <v>574</v>
      </c>
      <c r="D1500" s="0" t="s">
        <v>582</v>
      </c>
      <c r="K1500" s="0" t="n">
        <v>5.25702711979819</v>
      </c>
      <c r="L1500" s="0" t="n">
        <v>0</v>
      </c>
      <c r="M1500" s="0" t="n">
        <v>10.2125827360053</v>
      </c>
      <c r="N1500" s="0" t="n">
        <v>0</v>
      </c>
      <c r="O1500" s="0" t="n">
        <v>10.8516767371803</v>
      </c>
      <c r="P1500" s="0" t="n">
        <v>7.02224879481744</v>
      </c>
      <c r="Q1500" s="0" t="n">
        <v>1.58604405038414</v>
      </c>
      <c r="R1500" s="0" t="s">
        <v>40</v>
      </c>
      <c r="S1500" s="0" t="s">
        <v>41</v>
      </c>
      <c r="T1500" s="0" t="s">
        <v>41</v>
      </c>
      <c r="U1500" s="0" t="s">
        <v>41</v>
      </c>
      <c r="V1500" s="0" t="s">
        <v>41</v>
      </c>
      <c r="W1500" s="0" t="s">
        <v>41</v>
      </c>
      <c r="X1500" s="0" t="s">
        <v>41</v>
      </c>
      <c r="Y1500" s="0" t="s">
        <v>40</v>
      </c>
      <c r="Z1500" s="0" t="s">
        <v>40</v>
      </c>
      <c r="AA1500" s="0" t="s">
        <v>40</v>
      </c>
      <c r="AB1500" s="0" t="s">
        <v>40</v>
      </c>
      <c r="AC1500" s="0" t="s">
        <v>40</v>
      </c>
      <c r="AD1500" s="0" t="s">
        <v>40</v>
      </c>
      <c r="AK1500" s="0" t="s">
        <v>46</v>
      </c>
    </row>
    <row r="1501" customFormat="false" ht="12.8" hidden="false" customHeight="false" outlineLevel="0" collapsed="false">
      <c r="A1501" s="0" t="s">
        <v>573</v>
      </c>
      <c r="B1501" s="0" t="s">
        <v>939</v>
      </c>
      <c r="C1501" s="0" t="s">
        <v>59</v>
      </c>
      <c r="D1501" s="0" t="s">
        <v>583</v>
      </c>
      <c r="E1501" s="0" t="n">
        <v>0</v>
      </c>
      <c r="F1501" s="0" t="n">
        <v>11.0528968974013</v>
      </c>
      <c r="G1501" s="0" t="n">
        <v>31.5571360169774</v>
      </c>
      <c r="H1501" s="0" t="n">
        <v>32.1052686678094</v>
      </c>
      <c r="I1501" s="0" t="n">
        <v>106.010558041931</v>
      </c>
      <c r="J1501" s="0" t="n">
        <v>123.785399930016</v>
      </c>
      <c r="K1501" s="0" t="n">
        <v>68.7123580184086</v>
      </c>
      <c r="L1501" s="0" t="n">
        <v>15.3646047109052</v>
      </c>
      <c r="M1501" s="0" t="n">
        <v>21.8546288602215</v>
      </c>
      <c r="N1501" s="0" t="n">
        <v>0.0368045072034773</v>
      </c>
      <c r="O1501" s="0" t="n">
        <v>17.051661402219</v>
      </c>
      <c r="P1501" s="0" t="n">
        <v>13.6432767905563</v>
      </c>
      <c r="Q1501" s="0" t="n">
        <v>5.73345443192694</v>
      </c>
      <c r="R1501" s="0" t="s">
        <v>40</v>
      </c>
      <c r="S1501" s="0" t="s">
        <v>40</v>
      </c>
      <c r="T1501" s="0" t="s">
        <v>40</v>
      </c>
      <c r="U1501" s="0" t="s">
        <v>40</v>
      </c>
      <c r="V1501" s="0" t="s">
        <v>40</v>
      </c>
      <c r="W1501" s="0" t="s">
        <v>40</v>
      </c>
      <c r="X1501" s="0" t="s">
        <v>40</v>
      </c>
      <c r="Y1501" s="0" t="s">
        <v>40</v>
      </c>
      <c r="Z1501" s="0" t="s">
        <v>40</v>
      </c>
      <c r="AA1501" s="0" t="s">
        <v>40</v>
      </c>
      <c r="AB1501" s="0" t="s">
        <v>40</v>
      </c>
      <c r="AC1501" s="0" t="s">
        <v>40</v>
      </c>
      <c r="AD1501" s="0" t="s">
        <v>40</v>
      </c>
      <c r="AK1501" s="0" t="s">
        <v>65</v>
      </c>
    </row>
    <row r="1502" customFormat="false" ht="12.8" hidden="false" customHeight="false" outlineLevel="0" collapsed="false">
      <c r="A1502" s="0" t="s">
        <v>573</v>
      </c>
      <c r="B1502" s="0" t="s">
        <v>939</v>
      </c>
      <c r="C1502" s="0" t="s">
        <v>59</v>
      </c>
      <c r="D1502" s="0" t="s">
        <v>584</v>
      </c>
      <c r="E1502" s="0" t="n">
        <v>0</v>
      </c>
      <c r="F1502" s="0" t="n">
        <v>11.0528968974013</v>
      </c>
      <c r="G1502" s="0" t="n">
        <v>31.5571360169774</v>
      </c>
      <c r="H1502" s="0" t="n">
        <v>28.9345594953489</v>
      </c>
      <c r="L1502" s="0" t="n">
        <v>6.94624385229659</v>
      </c>
      <c r="M1502" s="0" t="n">
        <v>19.1770733583355</v>
      </c>
      <c r="N1502" s="0" t="n">
        <v>5.08519178430042</v>
      </c>
      <c r="O1502" s="0" t="n">
        <v>12.3663915870905</v>
      </c>
      <c r="P1502" s="0" t="n">
        <v>12.6351618722226</v>
      </c>
      <c r="Q1502" s="0" t="n">
        <v>6.11496926170515</v>
      </c>
      <c r="R1502" s="0" t="s">
        <v>40</v>
      </c>
      <c r="S1502" s="0" t="s">
        <v>40</v>
      </c>
      <c r="T1502" s="0" t="s">
        <v>40</v>
      </c>
      <c r="U1502" s="0" t="s">
        <v>40</v>
      </c>
      <c r="V1502" s="0" t="s">
        <v>41</v>
      </c>
      <c r="W1502" s="0" t="s">
        <v>41</v>
      </c>
      <c r="X1502" s="0" t="s">
        <v>41</v>
      </c>
      <c r="Y1502" s="0" t="s">
        <v>41</v>
      </c>
      <c r="Z1502" s="0" t="s">
        <v>40</v>
      </c>
      <c r="AA1502" s="0" t="s">
        <v>40</v>
      </c>
      <c r="AB1502" s="0" t="s">
        <v>40</v>
      </c>
      <c r="AC1502" s="0" t="s">
        <v>40</v>
      </c>
      <c r="AD1502" s="0" t="s">
        <v>40</v>
      </c>
      <c r="AK1502" s="0" t="s">
        <v>65</v>
      </c>
    </row>
    <row r="1503" customFormat="false" ht="12.8" hidden="false" customHeight="false" outlineLevel="0" collapsed="false">
      <c r="A1503" s="0" t="s">
        <v>573</v>
      </c>
      <c r="B1503" s="0" t="s">
        <v>939</v>
      </c>
      <c r="C1503" s="0" t="s">
        <v>59</v>
      </c>
      <c r="D1503" s="0" t="s">
        <v>619</v>
      </c>
      <c r="I1503" s="0" t="n">
        <v>5.3605225235397</v>
      </c>
      <c r="J1503" s="0" t="n">
        <v>3.23313086199057</v>
      </c>
      <c r="L1503" s="0" t="n">
        <v>3.41128032579243</v>
      </c>
      <c r="M1503" s="0" t="n">
        <v>25.4966360182018</v>
      </c>
      <c r="N1503" s="0" t="n">
        <v>0</v>
      </c>
      <c r="O1503" s="0" t="n">
        <v>21.4362049472925</v>
      </c>
      <c r="P1503" s="0" t="n">
        <v>17.3940865719852</v>
      </c>
      <c r="Q1503" s="0" t="n">
        <v>8.14060721162757</v>
      </c>
      <c r="R1503" s="0" t="s">
        <v>40</v>
      </c>
      <c r="S1503" s="0" t="s">
        <v>41</v>
      </c>
      <c r="T1503" s="0" t="s">
        <v>41</v>
      </c>
      <c r="U1503" s="0" t="s">
        <v>41</v>
      </c>
      <c r="V1503" s="0" t="s">
        <v>41</v>
      </c>
      <c r="W1503" s="0" t="s">
        <v>41</v>
      </c>
      <c r="X1503" s="0" t="s">
        <v>41</v>
      </c>
      <c r="Y1503" s="0" t="s">
        <v>41</v>
      </c>
      <c r="Z1503" s="0" t="s">
        <v>40</v>
      </c>
      <c r="AA1503" s="0" t="s">
        <v>40</v>
      </c>
      <c r="AB1503" s="0" t="s">
        <v>40</v>
      </c>
      <c r="AC1503" s="0" t="s">
        <v>40</v>
      </c>
      <c r="AD1503" s="0" t="s">
        <v>40</v>
      </c>
      <c r="AK1503" s="0" t="s">
        <v>72</v>
      </c>
    </row>
    <row r="1504" customFormat="false" ht="12.8" hidden="false" customHeight="false" outlineLevel="0" collapsed="false">
      <c r="A1504" s="0" t="s">
        <v>573</v>
      </c>
      <c r="B1504" s="0" t="s">
        <v>939</v>
      </c>
      <c r="C1504" s="0" t="s">
        <v>59</v>
      </c>
      <c r="D1504" s="0" t="s">
        <v>620</v>
      </c>
      <c r="E1504" s="0" t="n">
        <v>0</v>
      </c>
      <c r="F1504" s="0" t="n">
        <v>15.4296423996621</v>
      </c>
      <c r="G1504" s="0" t="n">
        <v>43.5902113219204</v>
      </c>
      <c r="H1504" s="0" t="n">
        <v>40.5575527819681</v>
      </c>
      <c r="K1504" s="0" t="n">
        <v>6.11586500366543</v>
      </c>
      <c r="L1504" s="0" t="n">
        <v>26.7255848898311</v>
      </c>
      <c r="M1504" s="0" t="n">
        <v>22.5778511265078</v>
      </c>
      <c r="N1504" s="0" t="n">
        <v>1.24908303281935</v>
      </c>
      <c r="O1504" s="0" t="n">
        <v>23.6725437069902</v>
      </c>
      <c r="P1504" s="0" t="n">
        <v>7.99628073915896</v>
      </c>
      <c r="Q1504" s="0" t="n">
        <v>4.32973971759649</v>
      </c>
      <c r="R1504" s="0" t="s">
        <v>40</v>
      </c>
      <c r="S1504" s="0" t="s">
        <v>40</v>
      </c>
      <c r="T1504" s="0" t="s">
        <v>40</v>
      </c>
      <c r="U1504" s="0" t="s">
        <v>40</v>
      </c>
      <c r="V1504" s="0" t="s">
        <v>41</v>
      </c>
      <c r="W1504" s="0" t="s">
        <v>41</v>
      </c>
      <c r="X1504" s="0" t="s">
        <v>41</v>
      </c>
      <c r="Y1504" s="0" t="s">
        <v>40</v>
      </c>
      <c r="Z1504" s="0" t="s">
        <v>40</v>
      </c>
      <c r="AA1504" s="0" t="s">
        <v>40</v>
      </c>
      <c r="AB1504" s="0" t="s">
        <v>40</v>
      </c>
      <c r="AC1504" s="0" t="s">
        <v>40</v>
      </c>
      <c r="AD1504" s="0" t="s">
        <v>40</v>
      </c>
      <c r="AK1504" s="0" t="s">
        <v>72</v>
      </c>
    </row>
    <row r="1505" customFormat="false" ht="12.8" hidden="false" customHeight="false" outlineLevel="0" collapsed="false">
      <c r="A1505" s="0" t="s">
        <v>573</v>
      </c>
      <c r="B1505" s="0" t="s">
        <v>939</v>
      </c>
      <c r="C1505" s="0" t="s">
        <v>59</v>
      </c>
      <c r="D1505" s="0" t="s">
        <v>621</v>
      </c>
      <c r="J1505" s="0" t="n">
        <v>5.61156808122413</v>
      </c>
      <c r="K1505" s="0" t="n">
        <v>1.99472502839575</v>
      </c>
      <c r="M1505" s="0" t="n">
        <v>2.92774654037718</v>
      </c>
      <c r="N1505" s="0" t="n">
        <v>9.76105504116907</v>
      </c>
      <c r="O1505" s="0" t="n">
        <v>15.4632711283097</v>
      </c>
      <c r="P1505" s="0" t="n">
        <v>6.34881718591814</v>
      </c>
      <c r="Q1505" s="0" t="n">
        <v>3.48690958922505</v>
      </c>
      <c r="R1505" s="0" t="s">
        <v>40</v>
      </c>
      <c r="S1505" s="0" t="s">
        <v>41</v>
      </c>
      <c r="T1505" s="0" t="s">
        <v>41</v>
      </c>
      <c r="U1505" s="0" t="s">
        <v>41</v>
      </c>
      <c r="V1505" s="0" t="s">
        <v>41</v>
      </c>
      <c r="W1505" s="0" t="s">
        <v>41</v>
      </c>
      <c r="X1505" s="0" t="s">
        <v>41</v>
      </c>
      <c r="Y1505" s="0" t="s">
        <v>41</v>
      </c>
      <c r="Z1505" s="0" t="s">
        <v>41</v>
      </c>
      <c r="AA1505" s="0" t="s">
        <v>40</v>
      </c>
      <c r="AB1505" s="0" t="s">
        <v>40</v>
      </c>
      <c r="AC1505" s="0" t="s">
        <v>40</v>
      </c>
      <c r="AD1505" s="0" t="s">
        <v>40</v>
      </c>
      <c r="AK1505" s="0" t="s">
        <v>65</v>
      </c>
    </row>
    <row r="1506" customFormat="false" ht="12.8" hidden="false" customHeight="false" outlineLevel="0" collapsed="false">
      <c r="A1506" s="0" t="s">
        <v>573</v>
      </c>
      <c r="B1506" s="0" t="s">
        <v>939</v>
      </c>
      <c r="C1506" s="0" t="s">
        <v>59</v>
      </c>
      <c r="D1506" s="0" t="s">
        <v>622</v>
      </c>
      <c r="E1506" s="0" t="n">
        <v>0</v>
      </c>
      <c r="F1506" s="0" t="n">
        <v>9.21074681793187</v>
      </c>
      <c r="G1506" s="0" t="n">
        <v>26.297612987753</v>
      </c>
      <c r="H1506" s="0" t="n">
        <v>33.4864651016947</v>
      </c>
      <c r="L1506" s="0" t="n">
        <v>5.56655625495008</v>
      </c>
      <c r="N1506" s="0" t="n">
        <v>1.67796405387794</v>
      </c>
      <c r="O1506" s="0" t="n">
        <v>12.7281558053676</v>
      </c>
      <c r="P1506" s="0" t="n">
        <v>11.1365459244492</v>
      </c>
      <c r="Q1506" s="0" t="n">
        <v>0.856195234611227</v>
      </c>
      <c r="R1506" s="0" t="s">
        <v>40</v>
      </c>
      <c r="S1506" s="0" t="s">
        <v>40</v>
      </c>
      <c r="T1506" s="0" t="s">
        <v>40</v>
      </c>
      <c r="U1506" s="0" t="s">
        <v>40</v>
      </c>
      <c r="V1506" s="0" t="s">
        <v>41</v>
      </c>
      <c r="W1506" s="0" t="s">
        <v>41</v>
      </c>
      <c r="X1506" s="0" t="s">
        <v>41</v>
      </c>
      <c r="Y1506" s="0" t="s">
        <v>41</v>
      </c>
      <c r="Z1506" s="0" t="s">
        <v>41</v>
      </c>
      <c r="AA1506" s="0" t="s">
        <v>41</v>
      </c>
      <c r="AB1506" s="0" t="s">
        <v>40</v>
      </c>
      <c r="AC1506" s="0" t="s">
        <v>40</v>
      </c>
      <c r="AD1506" s="0" t="s">
        <v>40</v>
      </c>
      <c r="AK1506" s="0" t="s">
        <v>65</v>
      </c>
    </row>
    <row r="1507" customFormat="false" ht="12.8" hidden="false" customHeight="false" outlineLevel="0" collapsed="false">
      <c r="A1507" s="0" t="s">
        <v>573</v>
      </c>
      <c r="B1507" s="0" t="s">
        <v>939</v>
      </c>
      <c r="C1507" s="0" t="s">
        <v>589</v>
      </c>
      <c r="D1507" s="0" t="s">
        <v>590</v>
      </c>
      <c r="N1507" s="0" t="n">
        <v>70</v>
      </c>
      <c r="T1507" s="0" t="s">
        <v>101</v>
      </c>
      <c r="U1507" s="0" t="s">
        <v>101</v>
      </c>
      <c r="V1507" s="0" t="s">
        <v>101</v>
      </c>
      <c r="W1507" s="0" t="s">
        <v>101</v>
      </c>
      <c r="X1507" s="0" t="s">
        <v>101</v>
      </c>
      <c r="Y1507" s="0" t="s">
        <v>101</v>
      </c>
      <c r="Z1507" s="0" t="s">
        <v>101</v>
      </c>
      <c r="AA1507" s="0" t="s">
        <v>101</v>
      </c>
    </row>
    <row r="1508" customFormat="false" ht="12.8" hidden="false" customHeight="false" outlineLevel="0" collapsed="false">
      <c r="A1508" s="0" t="s">
        <v>573</v>
      </c>
      <c r="B1508" s="0" t="s">
        <v>939</v>
      </c>
      <c r="C1508" s="0" t="s">
        <v>384</v>
      </c>
      <c r="D1508" s="0" t="s">
        <v>623</v>
      </c>
      <c r="M1508" s="0" t="n">
        <v>18</v>
      </c>
      <c r="T1508" s="0" t="s">
        <v>107</v>
      </c>
      <c r="U1508" s="0" t="s">
        <v>107</v>
      </c>
      <c r="V1508" s="0" t="s">
        <v>107</v>
      </c>
      <c r="W1508" s="0" t="s">
        <v>107</v>
      </c>
      <c r="X1508" s="0" t="s">
        <v>107</v>
      </c>
      <c r="Y1508" s="0" t="s">
        <v>107</v>
      </c>
    </row>
    <row r="1509" customFormat="false" ht="12.8" hidden="false" customHeight="false" outlineLevel="0" collapsed="false">
      <c r="A1509" s="0" t="s">
        <v>573</v>
      </c>
      <c r="B1509" s="0" t="s">
        <v>939</v>
      </c>
      <c r="C1509" s="0" t="s">
        <v>384</v>
      </c>
      <c r="D1509" s="0" t="s">
        <v>624</v>
      </c>
      <c r="N1509" s="0" t="n">
        <v>13</v>
      </c>
      <c r="U1509" s="0" t="s">
        <v>107</v>
      </c>
      <c r="V1509" s="0" t="s">
        <v>107</v>
      </c>
      <c r="W1509" s="0" t="s">
        <v>107</v>
      </c>
      <c r="X1509" s="0" t="s">
        <v>107</v>
      </c>
      <c r="Y1509" s="0" t="s">
        <v>107</v>
      </c>
      <c r="Z1509" s="0" t="s">
        <v>107</v>
      </c>
    </row>
    <row r="1510" customFormat="false" ht="12.8" hidden="false" customHeight="false" outlineLevel="0" collapsed="false">
      <c r="A1510" s="0" t="s">
        <v>573</v>
      </c>
      <c r="B1510" s="0" t="s">
        <v>939</v>
      </c>
      <c r="C1510" s="0" t="s">
        <v>384</v>
      </c>
      <c r="D1510" s="0" t="s">
        <v>625</v>
      </c>
      <c r="N1510" s="0" t="n">
        <v>16</v>
      </c>
      <c r="U1510" s="0" t="s">
        <v>107</v>
      </c>
      <c r="V1510" s="0" t="s">
        <v>107</v>
      </c>
      <c r="W1510" s="0" t="s">
        <v>107</v>
      </c>
      <c r="X1510" s="0" t="s">
        <v>107</v>
      </c>
      <c r="Y1510" s="0" t="s">
        <v>107</v>
      </c>
      <c r="Z1510" s="0" t="s">
        <v>107</v>
      </c>
    </row>
    <row r="1511" customFormat="false" ht="12.8" hidden="false" customHeight="false" outlineLevel="0" collapsed="false">
      <c r="A1511" s="0" t="s">
        <v>573</v>
      </c>
      <c r="B1511" s="0" t="s">
        <v>939</v>
      </c>
      <c r="C1511" s="0" t="s">
        <v>384</v>
      </c>
      <c r="D1511" s="0" t="s">
        <v>626</v>
      </c>
      <c r="I1511" s="0" t="n">
        <v>0</v>
      </c>
      <c r="J1511" s="0" t="n">
        <v>0</v>
      </c>
      <c r="K1511" s="0" t="n">
        <v>24</v>
      </c>
      <c r="L1511" s="0" t="n">
        <v>38</v>
      </c>
      <c r="M1511" s="0" t="n">
        <v>30</v>
      </c>
      <c r="N1511" s="0" t="n">
        <v>16</v>
      </c>
      <c r="U1511" s="0" t="s">
        <v>40</v>
      </c>
      <c r="V1511" s="0" t="s">
        <v>40</v>
      </c>
      <c r="W1511" s="0" t="s">
        <v>40</v>
      </c>
      <c r="X1511" s="0" t="s">
        <v>40</v>
      </c>
      <c r="Y1511" s="0" t="s">
        <v>40</v>
      </c>
      <c r="Z1511" s="0" t="s">
        <v>40</v>
      </c>
      <c r="AK1511" s="0" t="s">
        <v>115</v>
      </c>
    </row>
    <row r="1512" customFormat="false" ht="12.8" hidden="false" customHeight="false" outlineLevel="0" collapsed="false">
      <c r="A1512" s="0" t="s">
        <v>573</v>
      </c>
      <c r="B1512" s="0" t="s">
        <v>939</v>
      </c>
      <c r="C1512" s="0" t="s">
        <v>589</v>
      </c>
      <c r="D1512" s="0" t="s">
        <v>208</v>
      </c>
      <c r="H1512" s="0" t="n">
        <v>4</v>
      </c>
      <c r="I1512" s="0" t="n">
        <v>4</v>
      </c>
      <c r="T1512" s="0" t="s">
        <v>180</v>
      </c>
      <c r="U1512" s="0" t="s">
        <v>107</v>
      </c>
      <c r="AA1512" s="0" t="s">
        <v>436</v>
      </c>
      <c r="AB1512" s="0" t="s">
        <v>436</v>
      </c>
      <c r="AC1512" s="0" t="s">
        <v>436</v>
      </c>
      <c r="AD1512" s="0" t="s">
        <v>436</v>
      </c>
    </row>
    <row r="1513" customFormat="false" ht="12.8" hidden="false" customHeight="false" outlineLevel="0" collapsed="false">
      <c r="A1513" s="0" t="s">
        <v>573</v>
      </c>
      <c r="B1513" s="0" t="s">
        <v>939</v>
      </c>
      <c r="C1513" s="0" t="s">
        <v>589</v>
      </c>
      <c r="D1513" s="0" t="s">
        <v>596</v>
      </c>
      <c r="J1513" s="0" t="n">
        <v>45</v>
      </c>
      <c r="R1513" s="0" t="s">
        <v>436</v>
      </c>
      <c r="S1513" s="0" t="s">
        <v>436</v>
      </c>
      <c r="T1513" s="0" t="s">
        <v>436</v>
      </c>
      <c r="U1513" s="0" t="s">
        <v>436</v>
      </c>
      <c r="V1513" s="0" t="s">
        <v>101</v>
      </c>
      <c r="AA1513" s="0" t="s">
        <v>436</v>
      </c>
      <c r="AB1513" s="0" t="s">
        <v>436</v>
      </c>
      <c r="AC1513" s="0" t="s">
        <v>436</v>
      </c>
      <c r="AD1513" s="0" t="s">
        <v>436</v>
      </c>
    </row>
    <row r="1514" customFormat="false" ht="12.8" hidden="false" customHeight="false" outlineLevel="0" collapsed="false">
      <c r="A1514" s="0" t="s">
        <v>573</v>
      </c>
      <c r="B1514" s="0" t="s">
        <v>939</v>
      </c>
      <c r="C1514" s="0" t="s">
        <v>589</v>
      </c>
      <c r="D1514" s="0" t="s">
        <v>103</v>
      </c>
      <c r="J1514" s="0" t="n">
        <v>35</v>
      </c>
      <c r="R1514" s="0" t="s">
        <v>436</v>
      </c>
      <c r="S1514" s="0" t="s">
        <v>436</v>
      </c>
      <c r="T1514" s="0" t="s">
        <v>436</v>
      </c>
      <c r="U1514" s="0" t="s">
        <v>436</v>
      </c>
      <c r="V1514" s="0" t="s">
        <v>104</v>
      </c>
      <c r="AA1514" s="0" t="s">
        <v>436</v>
      </c>
      <c r="AB1514" s="0" t="s">
        <v>436</v>
      </c>
      <c r="AC1514" s="0" t="s">
        <v>436</v>
      </c>
      <c r="AD1514" s="0" t="s">
        <v>436</v>
      </c>
    </row>
    <row r="1515" customFormat="false" ht="12.8" hidden="false" customHeight="false" outlineLevel="0" collapsed="false">
      <c r="A1515" s="0" t="s">
        <v>799</v>
      </c>
      <c r="B1515" s="0" t="s">
        <v>781</v>
      </c>
      <c r="C1515" s="0" t="s">
        <v>59</v>
      </c>
      <c r="D1515" s="0" t="s">
        <v>940</v>
      </c>
      <c r="E1515" s="0" t="n">
        <v>1.6</v>
      </c>
      <c r="F1515" s="0" t="n">
        <v>9.7</v>
      </c>
      <c r="G1515" s="0" t="n">
        <v>17</v>
      </c>
      <c r="K1515" s="0" t="n">
        <v>7.0781</v>
      </c>
      <c r="L1515" s="0" t="n">
        <v>32.6</v>
      </c>
      <c r="M1515" s="0" t="n">
        <v>21.3</v>
      </c>
      <c r="N1515" s="0" t="n">
        <v>0</v>
      </c>
      <c r="O1515" s="0" t="n">
        <v>17.4</v>
      </c>
      <c r="P1515" s="0" t="n">
        <v>6.8</v>
      </c>
      <c r="Q1515" s="0" t="n">
        <v>0</v>
      </c>
      <c r="R1515" s="0" t="s">
        <v>40</v>
      </c>
      <c r="S1515" s="0" t="s">
        <v>40</v>
      </c>
      <c r="T1515" s="0" t="s">
        <v>40</v>
      </c>
      <c r="U1515" s="0" t="s">
        <v>41</v>
      </c>
      <c r="V1515" s="0" t="s">
        <v>41</v>
      </c>
      <c r="W1515" s="0" t="s">
        <v>41</v>
      </c>
      <c r="X1515" s="0" t="s">
        <v>41</v>
      </c>
      <c r="Y1515" s="0" t="s">
        <v>40</v>
      </c>
      <c r="Z1515" s="0" t="s">
        <v>40</v>
      </c>
      <c r="AA1515" s="0" t="s">
        <v>40</v>
      </c>
      <c r="AB1515" s="0" t="s">
        <v>40</v>
      </c>
      <c r="AC1515" s="0" t="s">
        <v>40</v>
      </c>
      <c r="AD1515" s="0" t="s">
        <v>40</v>
      </c>
      <c r="AG1515" s="0" t="n">
        <v>100</v>
      </c>
      <c r="AH1515" s="0" t="n">
        <v>0.8</v>
      </c>
      <c r="AK1515" s="0" t="s">
        <v>65</v>
      </c>
    </row>
    <row r="1516" customFormat="false" ht="12.8" hidden="false" customHeight="false" outlineLevel="0" collapsed="false">
      <c r="A1516" s="0" t="s">
        <v>799</v>
      </c>
      <c r="B1516" s="0" t="s">
        <v>781</v>
      </c>
      <c r="C1516" s="0" t="s">
        <v>59</v>
      </c>
      <c r="D1516" s="0" t="s">
        <v>941</v>
      </c>
      <c r="E1516" s="0" t="n">
        <v>0.6</v>
      </c>
      <c r="F1516" s="0" t="n">
        <v>4.9</v>
      </c>
      <c r="G1516" s="0" t="n">
        <v>10.5</v>
      </c>
      <c r="H1516" s="0" t="n">
        <v>20.2</v>
      </c>
      <c r="I1516" s="0" t="n">
        <v>54.6</v>
      </c>
      <c r="J1516" s="0" t="n">
        <v>79</v>
      </c>
      <c r="K1516" s="0" t="n">
        <v>60.6</v>
      </c>
      <c r="L1516" s="0" t="n">
        <v>0</v>
      </c>
      <c r="M1516" s="0" t="n">
        <v>28.7</v>
      </c>
      <c r="N1516" s="0" t="n">
        <v>24.3</v>
      </c>
      <c r="O1516" s="0" t="n">
        <v>27</v>
      </c>
      <c r="P1516" s="0" t="n">
        <v>5</v>
      </c>
      <c r="Q1516" s="0" t="n">
        <v>0</v>
      </c>
      <c r="R1516" s="0" t="s">
        <v>40</v>
      </c>
      <c r="S1516" s="0" t="s">
        <v>40</v>
      </c>
      <c r="T1516" s="0" t="s">
        <v>40</v>
      </c>
      <c r="U1516" s="0" t="s">
        <v>40</v>
      </c>
      <c r="V1516" s="0" t="s">
        <v>40</v>
      </c>
      <c r="W1516" s="0" t="s">
        <v>40</v>
      </c>
      <c r="X1516" s="0" t="s">
        <v>40</v>
      </c>
      <c r="Y1516" s="0" t="s">
        <v>40</v>
      </c>
      <c r="Z1516" s="0" t="s">
        <v>40</v>
      </c>
      <c r="AA1516" s="0" t="s">
        <v>40</v>
      </c>
      <c r="AB1516" s="0" t="s">
        <v>40</v>
      </c>
      <c r="AC1516" s="0" t="s">
        <v>40</v>
      </c>
      <c r="AD1516" s="0" t="s">
        <v>40</v>
      </c>
      <c r="AG1516" s="0" t="n">
        <v>100</v>
      </c>
      <c r="AH1516" s="0" t="n">
        <v>0.8</v>
      </c>
      <c r="AK1516" s="0" t="s">
        <v>72</v>
      </c>
    </row>
    <row r="1517" customFormat="false" ht="12.8" hidden="false" customHeight="false" outlineLevel="0" collapsed="false">
      <c r="A1517" s="0" t="s">
        <v>799</v>
      </c>
      <c r="B1517" s="0" t="s">
        <v>781</v>
      </c>
      <c r="C1517" s="0" t="s">
        <v>59</v>
      </c>
      <c r="D1517" s="0" t="s">
        <v>942</v>
      </c>
      <c r="I1517" s="0" t="n">
        <v>1.4678</v>
      </c>
      <c r="K1517" s="0" t="n">
        <v>3.908</v>
      </c>
      <c r="M1517" s="0" t="n">
        <v>1.1207</v>
      </c>
      <c r="N1517" s="0" t="n">
        <v>15.6</v>
      </c>
      <c r="O1517" s="0" t="n">
        <v>29</v>
      </c>
      <c r="P1517" s="0" t="n">
        <v>9.9</v>
      </c>
      <c r="Q1517" s="0" t="n">
        <v>0</v>
      </c>
      <c r="R1517" s="0" t="s">
        <v>61</v>
      </c>
      <c r="S1517" s="0" t="s">
        <v>61</v>
      </c>
      <c r="T1517" s="0" t="s">
        <v>61</v>
      </c>
      <c r="U1517" s="0" t="s">
        <v>61</v>
      </c>
      <c r="V1517" s="0" t="s">
        <v>61</v>
      </c>
      <c r="W1517" s="0" t="s">
        <v>41</v>
      </c>
      <c r="X1517" s="0" t="s">
        <v>41</v>
      </c>
      <c r="Y1517" s="0" t="s">
        <v>41</v>
      </c>
      <c r="Z1517" s="0" t="s">
        <v>41</v>
      </c>
      <c r="AA1517" s="0" t="s">
        <v>40</v>
      </c>
      <c r="AB1517" s="0" t="s">
        <v>40</v>
      </c>
      <c r="AC1517" s="0" t="s">
        <v>40</v>
      </c>
      <c r="AD1517" s="0" t="s">
        <v>40</v>
      </c>
      <c r="AG1517" s="0" t="n">
        <v>100</v>
      </c>
      <c r="AH1517" s="0" t="n">
        <v>0.8</v>
      </c>
      <c r="AK1517" s="0" t="s">
        <v>65</v>
      </c>
    </row>
    <row r="1518" customFormat="false" ht="12.8" hidden="false" customHeight="false" outlineLevel="0" collapsed="false">
      <c r="A1518" s="0" t="s">
        <v>799</v>
      </c>
      <c r="B1518" s="0" t="s">
        <v>781</v>
      </c>
      <c r="C1518" s="0" t="s">
        <v>59</v>
      </c>
      <c r="D1518" s="0" t="s">
        <v>943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42.1</v>
      </c>
      <c r="J1518" s="0" t="n">
        <v>84</v>
      </c>
      <c r="K1518" s="0" t="n">
        <v>60.9</v>
      </c>
      <c r="L1518" s="0" t="n">
        <v>0</v>
      </c>
      <c r="M1518" s="0" t="n">
        <v>18.7</v>
      </c>
      <c r="N1518" s="0" t="n">
        <v>19.5</v>
      </c>
      <c r="O1518" s="0" t="n">
        <v>15.4</v>
      </c>
      <c r="P1518" s="0" t="n">
        <v>7.7</v>
      </c>
      <c r="Q1518" s="0" t="n">
        <v>2.7</v>
      </c>
      <c r="R1518" s="0" t="s">
        <v>40</v>
      </c>
      <c r="S1518" s="0" t="s">
        <v>40</v>
      </c>
      <c r="T1518" s="0" t="s">
        <v>40</v>
      </c>
      <c r="U1518" s="0" t="s">
        <v>40</v>
      </c>
      <c r="V1518" s="0" t="s">
        <v>40</v>
      </c>
      <c r="W1518" s="0" t="s">
        <v>40</v>
      </c>
      <c r="X1518" s="0" t="s">
        <v>40</v>
      </c>
      <c r="Y1518" s="0" t="s">
        <v>40</v>
      </c>
      <c r="Z1518" s="0" t="s">
        <v>40</v>
      </c>
      <c r="AA1518" s="0" t="s">
        <v>40</v>
      </c>
      <c r="AB1518" s="0" t="s">
        <v>40</v>
      </c>
      <c r="AC1518" s="0" t="s">
        <v>40</v>
      </c>
      <c r="AD1518" s="0" t="s">
        <v>40</v>
      </c>
      <c r="AG1518" s="0" t="n">
        <v>100</v>
      </c>
      <c r="AH1518" s="0" t="n">
        <v>0.8</v>
      </c>
      <c r="AK1518" s="0" t="s">
        <v>65</v>
      </c>
    </row>
    <row r="1519" customFormat="false" ht="12.8" hidden="false" customHeight="false" outlineLevel="0" collapsed="false">
      <c r="A1519" s="0" t="s">
        <v>799</v>
      </c>
      <c r="B1519" s="0" t="s">
        <v>781</v>
      </c>
      <c r="C1519" s="0" t="s">
        <v>59</v>
      </c>
      <c r="D1519" s="0" t="s">
        <v>944</v>
      </c>
      <c r="K1519" s="0" t="n">
        <v>7.047</v>
      </c>
      <c r="M1519" s="0" t="n">
        <v>1.0095</v>
      </c>
      <c r="R1519" s="0" t="s">
        <v>78</v>
      </c>
      <c r="S1519" s="0" t="s">
        <v>78</v>
      </c>
      <c r="T1519" s="0" t="s">
        <v>78</v>
      </c>
      <c r="U1519" s="0" t="s">
        <v>78</v>
      </c>
      <c r="V1519" s="0" t="s">
        <v>78</v>
      </c>
      <c r="W1519" s="0" t="s">
        <v>78</v>
      </c>
      <c r="X1519" s="0" t="s">
        <v>78</v>
      </c>
      <c r="Y1519" s="0" t="s">
        <v>78</v>
      </c>
      <c r="Z1519" s="0" t="s">
        <v>78</v>
      </c>
      <c r="AA1519" s="0" t="s">
        <v>78</v>
      </c>
      <c r="AB1519" s="0" t="s">
        <v>78</v>
      </c>
      <c r="AC1519" s="0" t="s">
        <v>78</v>
      </c>
      <c r="AD1519" s="0" t="s">
        <v>78</v>
      </c>
      <c r="AG1519" s="0" t="n">
        <v>100</v>
      </c>
      <c r="AH1519" s="0" t="n">
        <v>0.8</v>
      </c>
      <c r="AK1519" s="0" t="s">
        <v>81</v>
      </c>
    </row>
    <row r="1520" customFormat="false" ht="12.8" hidden="false" customHeight="false" outlineLevel="0" collapsed="false">
      <c r="A1520" s="0" t="s">
        <v>945</v>
      </c>
      <c r="B1520" s="0" t="s">
        <v>946</v>
      </c>
      <c r="C1520" s="0" t="s">
        <v>99</v>
      </c>
      <c r="D1520" s="0" t="s">
        <v>947</v>
      </c>
      <c r="N1520" s="0" t="n">
        <v>50</v>
      </c>
      <c r="AA1520" s="0" t="s">
        <v>101</v>
      </c>
    </row>
    <row r="1521" customFormat="false" ht="12.8" hidden="false" customHeight="false" outlineLevel="0" collapsed="false">
      <c r="A1521" s="0" t="s">
        <v>945</v>
      </c>
      <c r="B1521" s="0" t="s">
        <v>946</v>
      </c>
      <c r="C1521" s="0" t="s">
        <v>99</v>
      </c>
      <c r="D1521" s="0" t="s">
        <v>948</v>
      </c>
      <c r="N1521" s="0" t="n">
        <v>60</v>
      </c>
      <c r="AA1521" s="0" t="s">
        <v>101</v>
      </c>
    </row>
    <row r="1522" customFormat="false" ht="12.8" hidden="false" customHeight="false" outlineLevel="0" collapsed="false">
      <c r="A1522" s="0" t="s">
        <v>945</v>
      </c>
      <c r="B1522" s="0" t="s">
        <v>946</v>
      </c>
      <c r="C1522" s="0" t="s">
        <v>99</v>
      </c>
      <c r="D1522" s="0" t="s">
        <v>949</v>
      </c>
      <c r="N1522" s="0" t="n">
        <v>70</v>
      </c>
      <c r="AA1522" s="0" t="s">
        <v>101</v>
      </c>
    </row>
    <row r="1523" customFormat="false" ht="12.8" hidden="false" customHeight="false" outlineLevel="0" collapsed="false">
      <c r="A1523" s="0" t="s">
        <v>945</v>
      </c>
      <c r="B1523" s="0" t="s">
        <v>946</v>
      </c>
      <c r="C1523" s="0" t="s">
        <v>99</v>
      </c>
      <c r="D1523" s="0" t="s">
        <v>950</v>
      </c>
      <c r="N1523" s="0" t="n">
        <v>80</v>
      </c>
      <c r="AA1523" s="0" t="s">
        <v>101</v>
      </c>
    </row>
    <row r="1524" customFormat="false" ht="12.8" hidden="false" customHeight="false" outlineLevel="0" collapsed="false">
      <c r="A1524" s="0" t="s">
        <v>945</v>
      </c>
      <c r="B1524" s="0" t="s">
        <v>946</v>
      </c>
      <c r="C1524" s="0" t="s">
        <v>99</v>
      </c>
      <c r="D1524" s="0" t="s">
        <v>951</v>
      </c>
      <c r="N1524" s="0" t="n">
        <v>90</v>
      </c>
      <c r="AA1524" s="0" t="s">
        <v>101</v>
      </c>
    </row>
    <row r="1525" customFormat="false" ht="12.8" hidden="false" customHeight="false" outlineLevel="0" collapsed="false">
      <c r="A1525" s="0" t="s">
        <v>945</v>
      </c>
      <c r="B1525" s="0" t="s">
        <v>946</v>
      </c>
      <c r="C1525" s="0" t="s">
        <v>99</v>
      </c>
      <c r="D1525" s="0" t="s">
        <v>959</v>
      </c>
      <c r="L1525" s="0" t="n">
        <v>60</v>
      </c>
      <c r="Y1525" s="0" t="s">
        <v>101</v>
      </c>
      <c r="AE1525" s="0" t="n">
        <v>5500</v>
      </c>
    </row>
    <row r="1526" customFormat="false" ht="12.8" hidden="false" customHeight="false" outlineLevel="0" collapsed="false">
      <c r="A1526" s="0" t="s">
        <v>945</v>
      </c>
      <c r="B1526" s="0" t="s">
        <v>946</v>
      </c>
      <c r="C1526" s="0" t="s">
        <v>99</v>
      </c>
      <c r="D1526" s="0" t="s">
        <v>960</v>
      </c>
      <c r="L1526" s="0" t="n">
        <v>70</v>
      </c>
      <c r="Y1526" s="0" t="s">
        <v>101</v>
      </c>
      <c r="AE1526" s="0" t="n">
        <v>6000</v>
      </c>
    </row>
    <row r="1527" customFormat="false" ht="12.8" hidden="false" customHeight="false" outlineLevel="0" collapsed="false">
      <c r="A1527" s="0" t="s">
        <v>945</v>
      </c>
      <c r="B1527" s="0" t="s">
        <v>946</v>
      </c>
      <c r="C1527" s="0" t="s">
        <v>99</v>
      </c>
      <c r="D1527" s="0" t="s">
        <v>961</v>
      </c>
      <c r="L1527" s="0" t="n">
        <v>80</v>
      </c>
      <c r="Y1527" s="0" t="s">
        <v>101</v>
      </c>
      <c r="AE1527" s="0" t="n">
        <v>7000</v>
      </c>
    </row>
    <row r="1528" customFormat="false" ht="12.8" hidden="false" customHeight="false" outlineLevel="0" collapsed="false">
      <c r="A1528" s="0" t="s">
        <v>945</v>
      </c>
      <c r="B1528" s="0" t="s">
        <v>946</v>
      </c>
      <c r="C1528" s="0" t="s">
        <v>99</v>
      </c>
      <c r="D1528" s="0" t="s">
        <v>966</v>
      </c>
      <c r="L1528" s="0" t="n">
        <v>50</v>
      </c>
      <c r="Y1528" s="0" t="s">
        <v>101</v>
      </c>
      <c r="AE1528" s="0" t="n">
        <v>4500</v>
      </c>
    </row>
    <row r="1529" customFormat="false" ht="12.8" hidden="false" customHeight="false" outlineLevel="0" collapsed="false">
      <c r="A1529" s="0" t="s">
        <v>945</v>
      </c>
      <c r="B1529" s="0" t="s">
        <v>946</v>
      </c>
      <c r="C1529" s="0" t="s">
        <v>99</v>
      </c>
      <c r="D1529" s="0" t="s">
        <v>967</v>
      </c>
      <c r="L1529" s="0" t="n">
        <v>60</v>
      </c>
      <c r="Y1529" s="0" t="s">
        <v>101</v>
      </c>
      <c r="AE1529" s="0" t="n">
        <v>5500</v>
      </c>
    </row>
    <row r="1530" customFormat="false" ht="12.8" hidden="false" customHeight="false" outlineLevel="0" collapsed="false">
      <c r="A1530" s="0" t="s">
        <v>945</v>
      </c>
      <c r="B1530" s="0" t="s">
        <v>946</v>
      </c>
      <c r="C1530" s="0" t="s">
        <v>99</v>
      </c>
      <c r="D1530" s="0" t="s">
        <v>968</v>
      </c>
      <c r="L1530" s="0" t="n">
        <v>70</v>
      </c>
      <c r="Y1530" s="0" t="s">
        <v>101</v>
      </c>
      <c r="AE1530" s="0" t="n">
        <v>6000</v>
      </c>
    </row>
    <row r="1531" customFormat="false" ht="12.8" hidden="false" customHeight="false" outlineLevel="0" collapsed="false">
      <c r="A1531" s="0" t="s">
        <v>945</v>
      </c>
      <c r="B1531" s="0" t="s">
        <v>946</v>
      </c>
      <c r="C1531" s="0" t="s">
        <v>99</v>
      </c>
      <c r="D1531" s="0" t="s">
        <v>970</v>
      </c>
      <c r="L1531" s="0" t="n">
        <v>50</v>
      </c>
      <c r="Y1531" s="0" t="s">
        <v>101</v>
      </c>
      <c r="AE1531" s="0" t="n">
        <v>4500</v>
      </c>
    </row>
    <row r="1532" customFormat="false" ht="12.8" hidden="false" customHeight="false" outlineLevel="0" collapsed="false">
      <c r="A1532" s="0" t="s">
        <v>945</v>
      </c>
      <c r="B1532" s="0" t="s">
        <v>946</v>
      </c>
      <c r="C1532" s="0" t="s">
        <v>99</v>
      </c>
      <c r="D1532" s="0" t="s">
        <v>971</v>
      </c>
      <c r="L1532" s="0" t="n">
        <v>60</v>
      </c>
      <c r="Y1532" s="0" t="s">
        <v>101</v>
      </c>
      <c r="AE1532" s="0" t="n">
        <v>5500</v>
      </c>
    </row>
    <row r="1533" customFormat="false" ht="12.8" hidden="false" customHeight="false" outlineLevel="0" collapsed="false">
      <c r="A1533" s="0" t="s">
        <v>945</v>
      </c>
      <c r="B1533" s="0" t="s">
        <v>946</v>
      </c>
      <c r="C1533" s="0" t="s">
        <v>99</v>
      </c>
      <c r="D1533" s="0" t="s">
        <v>972</v>
      </c>
      <c r="L1533" s="0" t="n">
        <v>70</v>
      </c>
      <c r="Y1533" s="0" t="s">
        <v>101</v>
      </c>
      <c r="AE1533" s="0" t="n">
        <v>6000</v>
      </c>
    </row>
    <row r="1534" customFormat="false" ht="12.8" hidden="false" customHeight="false" outlineLevel="0" collapsed="false">
      <c r="A1534" s="0" t="s">
        <v>945</v>
      </c>
      <c r="B1534" s="0" t="s">
        <v>946</v>
      </c>
      <c r="C1534" s="0" t="s">
        <v>99</v>
      </c>
      <c r="D1534" s="0" t="s">
        <v>994</v>
      </c>
      <c r="L1534" s="0" t="n">
        <v>25</v>
      </c>
      <c r="M1534" s="0" t="n">
        <v>25</v>
      </c>
      <c r="Y1534" s="0" t="s">
        <v>101</v>
      </c>
      <c r="Z1534" s="0" t="s">
        <v>104</v>
      </c>
      <c r="AE1534" s="0" t="n">
        <v>5000</v>
      </c>
    </row>
    <row r="1535" customFormat="false" ht="12.8" hidden="false" customHeight="false" outlineLevel="0" collapsed="false">
      <c r="A1535" s="0" t="s">
        <v>945</v>
      </c>
      <c r="B1535" s="0" t="s">
        <v>946</v>
      </c>
      <c r="C1535" s="0" t="s">
        <v>99</v>
      </c>
      <c r="D1535" s="0" t="s">
        <v>995</v>
      </c>
      <c r="L1535" s="0" t="n">
        <v>30</v>
      </c>
      <c r="M1535" s="0" t="n">
        <v>30</v>
      </c>
      <c r="Y1535" s="0" t="s">
        <v>101</v>
      </c>
      <c r="Z1535" s="0" t="s">
        <v>104</v>
      </c>
      <c r="AE1535" s="0" t="n">
        <v>5500</v>
      </c>
    </row>
    <row r="1536" customFormat="false" ht="12.8" hidden="false" customHeight="false" outlineLevel="0" collapsed="false">
      <c r="A1536" s="0" t="s">
        <v>1005</v>
      </c>
      <c r="B1536" s="0" t="s">
        <v>1006</v>
      </c>
      <c r="C1536" s="0" t="s">
        <v>311</v>
      </c>
      <c r="D1536" s="0" t="s">
        <v>1007</v>
      </c>
      <c r="O1536" s="0" t="n">
        <v>12</v>
      </c>
      <c r="AB1536" s="0" t="s">
        <v>211</v>
      </c>
      <c r="AF1536" s="0" t="s">
        <v>212</v>
      </c>
    </row>
    <row r="1537" customFormat="false" ht="12.8" hidden="false" customHeight="false" outlineLevel="0" collapsed="false">
      <c r="A1537" s="0" t="s">
        <v>1005</v>
      </c>
      <c r="B1537" s="0" t="s">
        <v>1006</v>
      </c>
      <c r="C1537" s="0" t="s">
        <v>213</v>
      </c>
      <c r="D1537" s="0" t="s">
        <v>1008</v>
      </c>
      <c r="K1537" s="0" t="n">
        <v>36</v>
      </c>
      <c r="L1537" s="0" t="n">
        <v>54</v>
      </c>
      <c r="M1537" s="0" t="n">
        <v>54</v>
      </c>
      <c r="N1537" s="0" t="n">
        <v>36</v>
      </c>
      <c r="W1537" s="0" t="s">
        <v>40</v>
      </c>
      <c r="X1537" s="0" t="s">
        <v>40</v>
      </c>
      <c r="Y1537" s="0" t="s">
        <v>40</v>
      </c>
      <c r="Z1537" s="0" t="s">
        <v>40</v>
      </c>
      <c r="AA1537" s="0" t="s">
        <v>40</v>
      </c>
      <c r="AF1537" s="0" t="s">
        <v>221</v>
      </c>
      <c r="AK1537" s="0" t="s">
        <v>222</v>
      </c>
    </row>
    <row r="1538" customFormat="false" ht="12.8" hidden="false" customHeight="false" outlineLevel="0" collapsed="false">
      <c r="A1538" s="0" t="s">
        <v>1005</v>
      </c>
      <c r="B1538" s="0" t="s">
        <v>1006</v>
      </c>
      <c r="C1538" s="0" t="s">
        <v>38</v>
      </c>
      <c r="D1538" s="0" t="s">
        <v>1009</v>
      </c>
      <c r="E1538" s="0" t="n">
        <v>0</v>
      </c>
      <c r="F1538" s="0" t="n">
        <v>3.6</v>
      </c>
      <c r="G1538" s="0" t="n">
        <v>18.8</v>
      </c>
      <c r="H1538" s="0" t="n">
        <v>28.9</v>
      </c>
      <c r="I1538" s="0" t="n">
        <v>89.8</v>
      </c>
      <c r="J1538" s="0" t="n">
        <v>61</v>
      </c>
      <c r="K1538" s="0" t="n">
        <v>28.8</v>
      </c>
      <c r="L1538" s="0" t="n">
        <v>29.5</v>
      </c>
      <c r="M1538" s="0" t="n">
        <v>19.5</v>
      </c>
      <c r="N1538" s="0" t="n">
        <v>11.8</v>
      </c>
      <c r="O1538" s="0" t="n">
        <v>7.4</v>
      </c>
      <c r="P1538" s="0" t="n">
        <v>2.4</v>
      </c>
      <c r="Q1538" s="0" t="n">
        <v>0</v>
      </c>
      <c r="R1538" s="0" t="s">
        <v>40</v>
      </c>
      <c r="S1538" s="0" t="s">
        <v>40</v>
      </c>
      <c r="T1538" s="0" t="s">
        <v>40</v>
      </c>
      <c r="U1538" s="0" t="s">
        <v>40</v>
      </c>
      <c r="V1538" s="0" t="s">
        <v>40</v>
      </c>
      <c r="W1538" s="0" t="s">
        <v>40</v>
      </c>
      <c r="X1538" s="0" t="s">
        <v>40</v>
      </c>
      <c r="Y1538" s="0" t="s">
        <v>40</v>
      </c>
      <c r="Z1538" s="0" t="s">
        <v>40</v>
      </c>
      <c r="AA1538" s="0" t="s">
        <v>40</v>
      </c>
      <c r="AB1538" s="0" t="s">
        <v>40</v>
      </c>
      <c r="AC1538" s="0" t="s">
        <v>40</v>
      </c>
      <c r="AD1538" s="0" t="s">
        <v>40</v>
      </c>
      <c r="AF1538" s="0" t="s">
        <v>317</v>
      </c>
      <c r="AG1538" s="0" t="n">
        <v>65</v>
      </c>
      <c r="AH1538" s="0" t="n">
        <v>0.85</v>
      </c>
      <c r="AI1538" s="0" t="s">
        <v>139</v>
      </c>
      <c r="AJ1538" s="0" t="s">
        <v>318</v>
      </c>
      <c r="AK1538" s="0" t="s">
        <v>46</v>
      </c>
    </row>
    <row r="1539" customFormat="false" ht="12.8" hidden="false" customHeight="false" outlineLevel="0" collapsed="false">
      <c r="A1539" s="0" t="s">
        <v>1005</v>
      </c>
      <c r="B1539" s="0" t="s">
        <v>1006</v>
      </c>
      <c r="C1539" s="0" t="s">
        <v>38</v>
      </c>
      <c r="D1539" s="0" t="s">
        <v>1010</v>
      </c>
      <c r="E1539" s="0" t="n">
        <v>0</v>
      </c>
      <c r="F1539" s="0" t="n">
        <v>3.6</v>
      </c>
      <c r="G1539" s="0" t="n">
        <v>18.8</v>
      </c>
      <c r="I1539" s="0" t="n">
        <v>3.5</v>
      </c>
      <c r="J1539" s="0" t="n">
        <v>46.6</v>
      </c>
      <c r="K1539" s="0" t="n">
        <v>12.9</v>
      </c>
      <c r="L1539" s="0" t="n">
        <v>28</v>
      </c>
      <c r="M1539" s="0" t="n">
        <v>17.3</v>
      </c>
      <c r="N1539" s="0" t="n">
        <v>15.5</v>
      </c>
      <c r="O1539" s="0" t="n">
        <v>12.3</v>
      </c>
      <c r="P1539" s="0" t="n">
        <v>0.1</v>
      </c>
      <c r="Q1539" s="0" t="n">
        <v>0</v>
      </c>
      <c r="R1539" s="0" t="s">
        <v>40</v>
      </c>
      <c r="S1539" s="0" t="s">
        <v>40</v>
      </c>
      <c r="T1539" s="0" t="s">
        <v>40</v>
      </c>
      <c r="V1539" s="0" t="s">
        <v>41</v>
      </c>
      <c r="W1539" s="0" t="s">
        <v>40</v>
      </c>
      <c r="X1539" s="0" t="s">
        <v>40</v>
      </c>
      <c r="Y1539" s="0" t="s">
        <v>40</v>
      </c>
      <c r="Z1539" s="0" t="s">
        <v>40</v>
      </c>
      <c r="AA1539" s="0" t="s">
        <v>40</v>
      </c>
      <c r="AB1539" s="0" t="s">
        <v>40</v>
      </c>
      <c r="AC1539" s="0" t="s">
        <v>40</v>
      </c>
      <c r="AD1539" s="0" t="s">
        <v>40</v>
      </c>
      <c r="AF1539" s="0" t="s">
        <v>317</v>
      </c>
      <c r="AG1539" s="0" t="n">
        <v>65</v>
      </c>
      <c r="AH1539" s="0" t="n">
        <v>0.85</v>
      </c>
      <c r="AI1539" s="0" t="s">
        <v>196</v>
      </c>
      <c r="AJ1539" s="0" t="s">
        <v>318</v>
      </c>
      <c r="AK1539" s="0" t="s">
        <v>46</v>
      </c>
    </row>
    <row r="1540" customFormat="false" ht="12.8" hidden="false" customHeight="false" outlineLevel="0" collapsed="false">
      <c r="A1540" s="0" t="s">
        <v>1005</v>
      </c>
      <c r="B1540" s="0" t="s">
        <v>1006</v>
      </c>
      <c r="C1540" s="0" t="s">
        <v>38</v>
      </c>
      <c r="D1540" s="0" t="s">
        <v>1011</v>
      </c>
      <c r="E1540" s="0" t="n">
        <v>0</v>
      </c>
      <c r="F1540" s="0" t="n">
        <v>4.3</v>
      </c>
      <c r="G1540" s="0" t="n">
        <v>17.6</v>
      </c>
      <c r="H1540" s="0" t="n">
        <v>25.5</v>
      </c>
      <c r="I1540" s="0" t="n">
        <v>59.2</v>
      </c>
      <c r="J1540" s="0" t="n">
        <v>73</v>
      </c>
      <c r="K1540" s="0" t="n">
        <v>37.1</v>
      </c>
      <c r="L1540" s="0" t="n">
        <v>31.7</v>
      </c>
      <c r="M1540" s="0" t="n">
        <v>28.5</v>
      </c>
      <c r="N1540" s="0" t="n">
        <v>15.3</v>
      </c>
      <c r="O1540" s="0" t="n">
        <v>16.5</v>
      </c>
      <c r="P1540" s="0" t="n">
        <v>2</v>
      </c>
      <c r="Q1540" s="0" t="n">
        <v>0</v>
      </c>
      <c r="R1540" s="0" t="s">
        <v>40</v>
      </c>
      <c r="S1540" s="0" t="s">
        <v>40</v>
      </c>
      <c r="T1540" s="0" t="s">
        <v>40</v>
      </c>
      <c r="U1540" s="0" t="s">
        <v>40</v>
      </c>
      <c r="V1540" s="0" t="s">
        <v>40</v>
      </c>
      <c r="W1540" s="0" t="s">
        <v>40</v>
      </c>
      <c r="X1540" s="0" t="s">
        <v>40</v>
      </c>
      <c r="Y1540" s="0" t="s">
        <v>40</v>
      </c>
      <c r="Z1540" s="0" t="s">
        <v>40</v>
      </c>
      <c r="AA1540" s="0" t="s">
        <v>40</v>
      </c>
      <c r="AB1540" s="0" t="s">
        <v>40</v>
      </c>
      <c r="AC1540" s="0" t="s">
        <v>40</v>
      </c>
      <c r="AD1540" s="0" t="s">
        <v>40</v>
      </c>
      <c r="AF1540" s="0" t="s">
        <v>321</v>
      </c>
      <c r="AG1540" s="0" t="n">
        <v>65</v>
      </c>
      <c r="AH1540" s="0" t="n">
        <v>0.85</v>
      </c>
      <c r="AI1540" s="0" t="s">
        <v>139</v>
      </c>
      <c r="AJ1540" s="0" t="s">
        <v>318</v>
      </c>
      <c r="AK1540" s="0" t="s">
        <v>46</v>
      </c>
    </row>
    <row r="1541" customFormat="false" ht="12.8" hidden="false" customHeight="false" outlineLevel="0" collapsed="false">
      <c r="A1541" s="0" t="s">
        <v>1005</v>
      </c>
      <c r="B1541" s="0" t="s">
        <v>1006</v>
      </c>
      <c r="C1541" s="0" t="s">
        <v>38</v>
      </c>
      <c r="D1541" s="0" t="s">
        <v>1012</v>
      </c>
      <c r="E1541" s="0" t="n">
        <v>0</v>
      </c>
      <c r="F1541" s="0" t="n">
        <v>4.3</v>
      </c>
      <c r="G1541" s="0" t="n">
        <v>17.6</v>
      </c>
      <c r="J1541" s="0" t="n">
        <v>4</v>
      </c>
      <c r="K1541" s="0" t="n">
        <v>37.8</v>
      </c>
      <c r="L1541" s="0" t="n">
        <v>33.2</v>
      </c>
      <c r="M1541" s="0" t="n">
        <v>28.3</v>
      </c>
      <c r="N1541" s="0" t="n">
        <v>14.5</v>
      </c>
      <c r="O1541" s="0" t="n">
        <v>15.8</v>
      </c>
      <c r="P1541" s="0" t="n">
        <v>4.6</v>
      </c>
      <c r="Q1541" s="0" t="n">
        <v>0</v>
      </c>
      <c r="R1541" s="0" t="s">
        <v>40</v>
      </c>
      <c r="S1541" s="0" t="s">
        <v>40</v>
      </c>
      <c r="T1541" s="0" t="s">
        <v>40</v>
      </c>
      <c r="W1541" s="0" t="s">
        <v>41</v>
      </c>
      <c r="X1541" s="0" t="s">
        <v>40</v>
      </c>
      <c r="Y1541" s="0" t="s">
        <v>40</v>
      </c>
      <c r="Z1541" s="0" t="s">
        <v>40</v>
      </c>
      <c r="AA1541" s="0" t="s">
        <v>40</v>
      </c>
      <c r="AB1541" s="0" t="s">
        <v>40</v>
      </c>
      <c r="AC1541" s="0" t="s">
        <v>40</v>
      </c>
      <c r="AD1541" s="0" t="s">
        <v>40</v>
      </c>
      <c r="AF1541" s="0" t="s">
        <v>321</v>
      </c>
      <c r="AG1541" s="0" t="n">
        <v>65</v>
      </c>
      <c r="AH1541" s="0" t="n">
        <v>0.85</v>
      </c>
      <c r="AI1541" s="0" t="s">
        <v>196</v>
      </c>
      <c r="AJ1541" s="0" t="s">
        <v>318</v>
      </c>
      <c r="AK1541" s="0" t="s">
        <v>46</v>
      </c>
    </row>
    <row r="1542" customFormat="false" ht="12.8" hidden="false" customHeight="false" outlineLevel="0" collapsed="false">
      <c r="A1542" s="0" t="s">
        <v>1005</v>
      </c>
      <c r="B1542" s="0" t="s">
        <v>1006</v>
      </c>
      <c r="C1542" s="0" t="s">
        <v>59</v>
      </c>
      <c r="D1542" s="0" t="s">
        <v>1013</v>
      </c>
      <c r="E1542" s="0" t="n">
        <v>0</v>
      </c>
      <c r="F1542" s="0" t="n">
        <v>2.6</v>
      </c>
      <c r="G1542" s="0" t="n">
        <v>16.6</v>
      </c>
      <c r="H1542" s="0" t="n">
        <v>30.1</v>
      </c>
      <c r="I1542" s="0" t="n">
        <v>67.5</v>
      </c>
      <c r="J1542" s="0" t="n">
        <v>38.9</v>
      </c>
      <c r="K1542" s="0" t="n">
        <v>33.5</v>
      </c>
      <c r="L1542" s="0" t="n">
        <v>31.4</v>
      </c>
      <c r="M1542" s="0" t="n">
        <v>20.2</v>
      </c>
      <c r="N1542" s="0" t="n">
        <v>11.6</v>
      </c>
      <c r="O1542" s="0" t="n">
        <v>11.6</v>
      </c>
      <c r="P1542" s="0" t="n">
        <v>0</v>
      </c>
      <c r="Q1542" s="0" t="n">
        <v>0</v>
      </c>
      <c r="R1542" s="0" t="s">
        <v>40</v>
      </c>
      <c r="S1542" s="0" t="s">
        <v>40</v>
      </c>
      <c r="T1542" s="0" t="s">
        <v>40</v>
      </c>
      <c r="U1542" s="0" t="s">
        <v>40</v>
      </c>
      <c r="V1542" s="0" t="s">
        <v>40</v>
      </c>
      <c r="W1542" s="0" t="s">
        <v>40</v>
      </c>
      <c r="X1542" s="0" t="s">
        <v>40</v>
      </c>
      <c r="Y1542" s="0" t="s">
        <v>40</v>
      </c>
      <c r="Z1542" s="0" t="s">
        <v>40</v>
      </c>
      <c r="AA1542" s="0" t="s">
        <v>40</v>
      </c>
      <c r="AB1542" s="0" t="s">
        <v>40</v>
      </c>
      <c r="AC1542" s="0" t="s">
        <v>40</v>
      </c>
      <c r="AD1542" s="0" t="s">
        <v>40</v>
      </c>
      <c r="AF1542" s="0" t="s">
        <v>324</v>
      </c>
      <c r="AG1542" s="0" t="n">
        <v>85</v>
      </c>
      <c r="AH1542" s="0" t="n">
        <v>0.85</v>
      </c>
      <c r="AI1542" s="0" t="s">
        <v>139</v>
      </c>
      <c r="AJ1542" s="0" t="s">
        <v>318</v>
      </c>
      <c r="AK1542" s="0" t="s">
        <v>65</v>
      </c>
    </row>
    <row r="1543" customFormat="false" ht="12.8" hidden="false" customHeight="false" outlineLevel="0" collapsed="false">
      <c r="A1543" s="0" t="s">
        <v>1005</v>
      </c>
      <c r="B1543" s="0" t="s">
        <v>1006</v>
      </c>
      <c r="C1543" s="0" t="s">
        <v>59</v>
      </c>
      <c r="D1543" s="0" t="s">
        <v>1014</v>
      </c>
      <c r="E1543" s="0" t="n">
        <v>0</v>
      </c>
      <c r="F1543" s="0" t="n">
        <v>2.6</v>
      </c>
      <c r="G1543" s="0" t="n">
        <v>16.6</v>
      </c>
      <c r="H1543" s="0" t="n">
        <v>30.1</v>
      </c>
      <c r="I1543" s="0" t="n">
        <v>67.5</v>
      </c>
      <c r="J1543" s="0" t="n">
        <v>2</v>
      </c>
      <c r="K1543" s="0" t="n">
        <v>17.6</v>
      </c>
      <c r="L1543" s="0" t="n">
        <v>12.6</v>
      </c>
      <c r="M1543" s="0" t="n">
        <v>18.1</v>
      </c>
      <c r="N1543" s="0" t="n">
        <v>16.1</v>
      </c>
      <c r="O1543" s="0" t="n">
        <v>11.9</v>
      </c>
      <c r="P1543" s="0" t="n">
        <v>2.3</v>
      </c>
      <c r="Q1543" s="0" t="n">
        <v>0</v>
      </c>
      <c r="R1543" s="0" t="s">
        <v>40</v>
      </c>
      <c r="S1543" s="0" t="s">
        <v>40</v>
      </c>
      <c r="T1543" s="0" t="s">
        <v>40</v>
      </c>
      <c r="U1543" s="0" t="s">
        <v>40</v>
      </c>
      <c r="V1543" s="0" t="s">
        <v>40</v>
      </c>
      <c r="W1543" s="0" t="s">
        <v>61</v>
      </c>
      <c r="X1543" s="0" t="s">
        <v>40</v>
      </c>
      <c r="Y1543" s="0" t="s">
        <v>40</v>
      </c>
      <c r="Z1543" s="0" t="s">
        <v>40</v>
      </c>
      <c r="AA1543" s="0" t="s">
        <v>40</v>
      </c>
      <c r="AB1543" s="0" t="s">
        <v>40</v>
      </c>
      <c r="AC1543" s="0" t="s">
        <v>40</v>
      </c>
      <c r="AD1543" s="0" t="s">
        <v>40</v>
      </c>
      <c r="AF1543" s="0" t="s">
        <v>324</v>
      </c>
      <c r="AG1543" s="0" t="n">
        <v>85</v>
      </c>
      <c r="AH1543" s="0" t="n">
        <v>0.85</v>
      </c>
      <c r="AI1543" s="0" t="s">
        <v>350</v>
      </c>
      <c r="AJ1543" s="0" t="s">
        <v>318</v>
      </c>
      <c r="AK1543" s="0" t="s">
        <v>65</v>
      </c>
    </row>
    <row r="1544" customFormat="false" ht="12.8" hidden="false" customHeight="false" outlineLevel="0" collapsed="false">
      <c r="A1544" s="0" t="s">
        <v>1005</v>
      </c>
      <c r="B1544" s="0" t="s">
        <v>1006</v>
      </c>
      <c r="C1544" s="0" t="s">
        <v>59</v>
      </c>
      <c r="D1544" s="0" t="s">
        <v>1015</v>
      </c>
      <c r="E1544" s="0" t="n">
        <v>0</v>
      </c>
      <c r="F1544" s="0" t="n">
        <v>2.6</v>
      </c>
      <c r="G1544" s="0" t="n">
        <v>16.6</v>
      </c>
      <c r="H1544" s="0" t="n">
        <v>29.5</v>
      </c>
      <c r="I1544" s="0" t="n">
        <v>57.3</v>
      </c>
      <c r="J1544" s="0" t="n">
        <v>49</v>
      </c>
      <c r="K1544" s="0" t="n">
        <v>23.9</v>
      </c>
      <c r="L1544" s="0" t="n">
        <v>30.1</v>
      </c>
      <c r="M1544" s="0" t="n">
        <v>18.4</v>
      </c>
      <c r="N1544" s="0" t="n">
        <v>18.7</v>
      </c>
      <c r="O1544" s="0" t="n">
        <v>13.6</v>
      </c>
      <c r="P1544" s="0" t="n">
        <v>1.5</v>
      </c>
      <c r="Q1544" s="0" t="n">
        <v>0</v>
      </c>
      <c r="R1544" s="0" t="s">
        <v>40</v>
      </c>
      <c r="S1544" s="0" t="s">
        <v>40</v>
      </c>
      <c r="T1544" s="0" t="s">
        <v>40</v>
      </c>
      <c r="U1544" s="0" t="s">
        <v>40</v>
      </c>
      <c r="V1544" s="0" t="s">
        <v>40</v>
      </c>
      <c r="W1544" s="0" t="s">
        <v>40</v>
      </c>
      <c r="X1544" s="0" t="s">
        <v>40</v>
      </c>
      <c r="Y1544" s="0" t="s">
        <v>40</v>
      </c>
      <c r="Z1544" s="0" t="s">
        <v>40</v>
      </c>
      <c r="AA1544" s="0" t="s">
        <v>40</v>
      </c>
      <c r="AB1544" s="0" t="s">
        <v>40</v>
      </c>
      <c r="AC1544" s="0" t="s">
        <v>40</v>
      </c>
      <c r="AD1544" s="0" t="s">
        <v>40</v>
      </c>
      <c r="AF1544" s="0" t="s">
        <v>324</v>
      </c>
      <c r="AG1544" s="0" t="n">
        <v>45</v>
      </c>
      <c r="AH1544" s="0" t="n">
        <v>0.85</v>
      </c>
      <c r="AI1544" s="0" t="s">
        <v>139</v>
      </c>
      <c r="AJ1544" s="0" t="s">
        <v>318</v>
      </c>
      <c r="AK1544" s="0" t="s">
        <v>65</v>
      </c>
    </row>
    <row r="1545" customFormat="false" ht="12.8" hidden="false" customHeight="false" outlineLevel="0" collapsed="false">
      <c r="A1545" s="0" t="s">
        <v>1005</v>
      </c>
      <c r="B1545" s="0" t="s">
        <v>1006</v>
      </c>
      <c r="C1545" s="0" t="s">
        <v>59</v>
      </c>
      <c r="D1545" s="0" t="s">
        <v>1016</v>
      </c>
      <c r="I1545" s="0" t="n">
        <v>4.5</v>
      </c>
      <c r="J1545" s="0" t="n">
        <v>3</v>
      </c>
      <c r="L1545" s="0" t="n">
        <v>2</v>
      </c>
      <c r="M1545" s="0" t="n">
        <v>42.5</v>
      </c>
      <c r="N1545" s="0" t="n">
        <v>29.6</v>
      </c>
      <c r="O1545" s="0" t="n">
        <v>13.7</v>
      </c>
      <c r="P1545" s="0" t="n">
        <v>8</v>
      </c>
      <c r="Q1545" s="0" t="n">
        <v>0</v>
      </c>
      <c r="V1545" s="0" t="s">
        <v>61</v>
      </c>
      <c r="W1545" s="0" t="s">
        <v>41</v>
      </c>
      <c r="Y1545" s="0" t="s">
        <v>41</v>
      </c>
      <c r="Z1545" s="0" t="s">
        <v>40</v>
      </c>
      <c r="AA1545" s="0" t="s">
        <v>40</v>
      </c>
      <c r="AB1545" s="0" t="s">
        <v>40</v>
      </c>
      <c r="AC1545" s="0" t="s">
        <v>40</v>
      </c>
      <c r="AD1545" s="0" t="s">
        <v>40</v>
      </c>
      <c r="AF1545" s="0" t="s">
        <v>155</v>
      </c>
      <c r="AG1545" s="0" t="n">
        <v>85</v>
      </c>
      <c r="AH1545" s="0" t="n">
        <v>0.85</v>
      </c>
      <c r="AI1545" s="0" t="s">
        <v>182</v>
      </c>
      <c r="AJ1545" s="0" t="s">
        <v>318</v>
      </c>
      <c r="AK1545" s="0" t="s">
        <v>72</v>
      </c>
    </row>
    <row r="1546" customFormat="false" ht="12.8" hidden="false" customHeight="false" outlineLevel="0" collapsed="false">
      <c r="A1546" s="0" t="s">
        <v>1005</v>
      </c>
      <c r="B1546" s="0" t="s">
        <v>1006</v>
      </c>
      <c r="C1546" s="0" t="s">
        <v>59</v>
      </c>
      <c r="D1546" s="0" t="s">
        <v>1017</v>
      </c>
      <c r="E1546" s="0" t="n">
        <v>0</v>
      </c>
      <c r="F1546" s="0" t="n">
        <v>1.4</v>
      </c>
      <c r="G1546" s="0" t="n">
        <v>11.8</v>
      </c>
      <c r="H1546" s="0" t="n">
        <v>30</v>
      </c>
      <c r="I1546" s="0" t="n">
        <v>71.3</v>
      </c>
      <c r="J1546" s="0" t="n">
        <v>67.8</v>
      </c>
      <c r="K1546" s="0" t="n">
        <v>37.7</v>
      </c>
      <c r="L1546" s="0" t="n">
        <v>35.4</v>
      </c>
      <c r="M1546" s="0" t="n">
        <v>23</v>
      </c>
      <c r="N1546" s="0" t="n">
        <v>17.8</v>
      </c>
      <c r="O1546" s="0" t="n">
        <v>14.8</v>
      </c>
      <c r="P1546" s="0" t="n">
        <v>4</v>
      </c>
      <c r="Q1546" s="0" t="n">
        <v>0</v>
      </c>
      <c r="R1546" s="0" t="s">
        <v>40</v>
      </c>
      <c r="S1546" s="0" t="s">
        <v>40</v>
      </c>
      <c r="T1546" s="0" t="s">
        <v>40</v>
      </c>
      <c r="U1546" s="0" t="s">
        <v>40</v>
      </c>
      <c r="V1546" s="0" t="s">
        <v>40</v>
      </c>
      <c r="W1546" s="0" t="s">
        <v>40</v>
      </c>
      <c r="X1546" s="0" t="s">
        <v>40</v>
      </c>
      <c r="Y1546" s="0" t="s">
        <v>40</v>
      </c>
      <c r="Z1546" s="0" t="s">
        <v>40</v>
      </c>
      <c r="AA1546" s="0" t="s">
        <v>40</v>
      </c>
      <c r="AB1546" s="0" t="s">
        <v>40</v>
      </c>
      <c r="AC1546" s="0" t="s">
        <v>40</v>
      </c>
      <c r="AD1546" s="0" t="s">
        <v>40</v>
      </c>
      <c r="AF1546" s="0" t="s">
        <v>326</v>
      </c>
      <c r="AG1546" s="0" t="n">
        <v>85</v>
      </c>
      <c r="AH1546" s="0" t="n">
        <v>0.85</v>
      </c>
      <c r="AI1546" s="0" t="s">
        <v>139</v>
      </c>
      <c r="AJ1546" s="0" t="s">
        <v>318</v>
      </c>
      <c r="AK1546" s="0" t="s">
        <v>72</v>
      </c>
    </row>
    <row r="1547" customFormat="false" ht="12.8" hidden="false" customHeight="false" outlineLevel="0" collapsed="false">
      <c r="A1547" s="0" t="s">
        <v>1005</v>
      </c>
      <c r="B1547" s="0" t="s">
        <v>1006</v>
      </c>
      <c r="C1547" s="0" t="s">
        <v>59</v>
      </c>
      <c r="D1547" s="0" t="s">
        <v>1018</v>
      </c>
      <c r="E1547" s="0" t="n">
        <v>0</v>
      </c>
      <c r="F1547" s="0" t="n">
        <v>0.8</v>
      </c>
      <c r="G1547" s="0" t="n">
        <v>11</v>
      </c>
      <c r="I1547" s="0" t="n">
        <v>3</v>
      </c>
      <c r="K1547" s="0" t="n">
        <v>2.5</v>
      </c>
      <c r="M1547" s="0" t="n">
        <v>2.5</v>
      </c>
      <c r="N1547" s="0" t="n">
        <v>18</v>
      </c>
      <c r="O1547" s="0" t="n">
        <v>3.1</v>
      </c>
      <c r="P1547" s="0" t="n">
        <v>5.6</v>
      </c>
      <c r="Q1547" s="0" t="n">
        <v>2.6</v>
      </c>
      <c r="R1547" s="0" t="s">
        <v>40</v>
      </c>
      <c r="S1547" s="0" t="s">
        <v>40</v>
      </c>
      <c r="T1547" s="0" t="s">
        <v>40</v>
      </c>
      <c r="V1547" s="0" t="s">
        <v>41</v>
      </c>
      <c r="X1547" s="0" t="s">
        <v>41</v>
      </c>
      <c r="Z1547" s="0" t="s">
        <v>41</v>
      </c>
      <c r="AA1547" s="0" t="s">
        <v>40</v>
      </c>
      <c r="AB1547" s="0" t="s">
        <v>40</v>
      </c>
      <c r="AC1547" s="0" t="s">
        <v>40</v>
      </c>
      <c r="AD1547" s="0" t="s">
        <v>40</v>
      </c>
      <c r="AF1547" s="0" t="s">
        <v>326</v>
      </c>
      <c r="AG1547" s="0" t="n">
        <v>85</v>
      </c>
      <c r="AH1547" s="0" t="n">
        <v>0.85</v>
      </c>
      <c r="AI1547" s="0" t="s">
        <v>328</v>
      </c>
      <c r="AJ1547" s="0" t="s">
        <v>318</v>
      </c>
      <c r="AK1547" s="0" t="s">
        <v>65</v>
      </c>
    </row>
    <row r="1548" customFormat="false" ht="12.8" hidden="false" customHeight="false" outlineLevel="0" collapsed="false">
      <c r="A1548" s="0" t="s">
        <v>1005</v>
      </c>
      <c r="B1548" s="0" t="s">
        <v>1006</v>
      </c>
      <c r="C1548" s="0" t="s">
        <v>59</v>
      </c>
      <c r="D1548" s="0" t="s">
        <v>1019</v>
      </c>
      <c r="E1548" s="0" t="n">
        <v>0</v>
      </c>
      <c r="F1548" s="0" t="n">
        <v>0.8</v>
      </c>
      <c r="G1548" s="0" t="n">
        <v>11</v>
      </c>
      <c r="I1548" s="0" t="n">
        <v>3</v>
      </c>
      <c r="K1548" s="0" t="n">
        <v>2.5</v>
      </c>
      <c r="M1548" s="0" t="n">
        <v>2.5</v>
      </c>
      <c r="N1548" s="0" t="n">
        <v>18</v>
      </c>
      <c r="O1548" s="0" t="n">
        <v>3.1</v>
      </c>
      <c r="P1548" s="0" t="n">
        <v>5.6</v>
      </c>
      <c r="Q1548" s="0" t="n">
        <v>2.6</v>
      </c>
      <c r="R1548" s="0" t="s">
        <v>40</v>
      </c>
      <c r="S1548" s="0" t="s">
        <v>40</v>
      </c>
      <c r="T1548" s="0" t="s">
        <v>40</v>
      </c>
      <c r="V1548" s="0" t="s">
        <v>61</v>
      </c>
      <c r="X1548" s="0" t="s">
        <v>41</v>
      </c>
      <c r="Z1548" s="0" t="s">
        <v>41</v>
      </c>
      <c r="AA1548" s="0" t="s">
        <v>40</v>
      </c>
      <c r="AB1548" s="0" t="s">
        <v>40</v>
      </c>
      <c r="AC1548" s="0" t="s">
        <v>40</v>
      </c>
      <c r="AD1548" s="0" t="s">
        <v>40</v>
      </c>
      <c r="AF1548" s="0" t="s">
        <v>326</v>
      </c>
      <c r="AG1548" s="0" t="n">
        <v>85</v>
      </c>
      <c r="AH1548" s="0" t="n">
        <v>0.85</v>
      </c>
      <c r="AI1548" s="0" t="s">
        <v>261</v>
      </c>
      <c r="AJ1548" s="0" t="s">
        <v>318</v>
      </c>
      <c r="AK1548" s="0" t="s">
        <v>65</v>
      </c>
    </row>
    <row r="1549" customFormat="false" ht="12.8" hidden="false" customHeight="false" outlineLevel="0" collapsed="false">
      <c r="A1549" s="0" t="s">
        <v>1005</v>
      </c>
      <c r="B1549" s="0" t="s">
        <v>1006</v>
      </c>
      <c r="C1549" s="0" t="s">
        <v>59</v>
      </c>
      <c r="D1549" s="0" t="s">
        <v>1020</v>
      </c>
      <c r="E1549" s="0" t="n">
        <v>0</v>
      </c>
      <c r="F1549" s="0" t="n">
        <v>1.4</v>
      </c>
      <c r="G1549" s="0" t="n">
        <v>11.8</v>
      </c>
      <c r="H1549" s="0" t="n">
        <v>30</v>
      </c>
      <c r="I1549" s="0" t="n">
        <v>71.3</v>
      </c>
      <c r="K1549" s="0" t="n">
        <v>2</v>
      </c>
      <c r="L1549" s="0" t="n">
        <v>58.4</v>
      </c>
      <c r="M1549" s="0" t="n">
        <v>25.8</v>
      </c>
      <c r="N1549" s="0" t="n">
        <v>16.7</v>
      </c>
      <c r="O1549" s="0" t="n">
        <v>9.5</v>
      </c>
      <c r="P1549" s="0" t="n">
        <v>4.9</v>
      </c>
      <c r="Q1549" s="0" t="n">
        <v>1.1</v>
      </c>
      <c r="R1549" s="0" t="s">
        <v>40</v>
      </c>
      <c r="S1549" s="0" t="s">
        <v>40</v>
      </c>
      <c r="T1549" s="0" t="s">
        <v>40</v>
      </c>
      <c r="U1549" s="0" t="s">
        <v>40</v>
      </c>
      <c r="V1549" s="0" t="s">
        <v>40</v>
      </c>
      <c r="X1549" s="0" t="s">
        <v>41</v>
      </c>
      <c r="Y1549" s="0" t="s">
        <v>40</v>
      </c>
      <c r="Z1549" s="0" t="s">
        <v>40</v>
      </c>
      <c r="AA1549" s="0" t="s">
        <v>40</v>
      </c>
      <c r="AB1549" s="0" t="s">
        <v>40</v>
      </c>
      <c r="AC1549" s="0" t="s">
        <v>40</v>
      </c>
      <c r="AD1549" s="0" t="s">
        <v>40</v>
      </c>
      <c r="AF1549" s="0" t="s">
        <v>326</v>
      </c>
      <c r="AG1549" s="0" t="n">
        <v>85</v>
      </c>
      <c r="AH1549" s="0" t="n">
        <v>0.85</v>
      </c>
      <c r="AI1549" s="0" t="s">
        <v>169</v>
      </c>
      <c r="AJ1549" s="0" t="s">
        <v>318</v>
      </c>
      <c r="AK1549" s="0" t="s">
        <v>65</v>
      </c>
    </row>
    <row r="1550" customFormat="false" ht="12.8" hidden="false" customHeight="false" outlineLevel="0" collapsed="false">
      <c r="A1550" s="0" t="s">
        <v>1005</v>
      </c>
      <c r="B1550" s="0" t="s">
        <v>1006</v>
      </c>
      <c r="C1550" s="0" t="s">
        <v>59</v>
      </c>
      <c r="D1550" s="0" t="s">
        <v>1021</v>
      </c>
      <c r="E1550" s="0" t="n">
        <v>0</v>
      </c>
      <c r="F1550" s="0" t="n">
        <v>1.4</v>
      </c>
      <c r="G1550" s="0" t="n">
        <v>11.8</v>
      </c>
      <c r="I1550" s="0" t="n">
        <v>1.5</v>
      </c>
      <c r="J1550" s="0" t="n">
        <v>116.1</v>
      </c>
      <c r="K1550" s="0" t="n">
        <v>41.5</v>
      </c>
      <c r="L1550" s="0" t="n">
        <v>34.9</v>
      </c>
      <c r="M1550" s="0" t="n">
        <v>22</v>
      </c>
      <c r="N1550" s="0" t="n">
        <v>15.3</v>
      </c>
      <c r="O1550" s="0" t="n">
        <v>14.6</v>
      </c>
      <c r="P1550" s="0" t="n">
        <v>0</v>
      </c>
      <c r="Q1550" s="0" t="n">
        <v>0</v>
      </c>
      <c r="R1550" s="0" t="s">
        <v>40</v>
      </c>
      <c r="S1550" s="0" t="s">
        <v>40</v>
      </c>
      <c r="T1550" s="0" t="s">
        <v>40</v>
      </c>
      <c r="V1550" s="0" t="s">
        <v>61</v>
      </c>
      <c r="W1550" s="0" t="s">
        <v>40</v>
      </c>
      <c r="X1550" s="0" t="s">
        <v>40</v>
      </c>
      <c r="Y1550" s="0" t="s">
        <v>40</v>
      </c>
      <c r="Z1550" s="0" t="s">
        <v>40</v>
      </c>
      <c r="AA1550" s="0" t="s">
        <v>40</v>
      </c>
      <c r="AB1550" s="0" t="s">
        <v>40</v>
      </c>
      <c r="AC1550" s="0" t="s">
        <v>40</v>
      </c>
      <c r="AD1550" s="0" t="s">
        <v>40</v>
      </c>
      <c r="AF1550" s="0" t="s">
        <v>326</v>
      </c>
      <c r="AG1550" s="0" t="n">
        <v>85</v>
      </c>
      <c r="AH1550" s="0" t="n">
        <v>0.85</v>
      </c>
      <c r="AI1550" s="0" t="s">
        <v>264</v>
      </c>
      <c r="AJ1550" s="0" t="s">
        <v>318</v>
      </c>
      <c r="AK1550" s="0" t="s">
        <v>65</v>
      </c>
    </row>
    <row r="1551" customFormat="false" ht="12.8" hidden="false" customHeight="false" outlineLevel="0" collapsed="false">
      <c r="A1551" s="0" t="s">
        <v>1005</v>
      </c>
      <c r="B1551" s="0" t="s">
        <v>1006</v>
      </c>
      <c r="C1551" s="0" t="s">
        <v>59</v>
      </c>
      <c r="D1551" s="0" t="s">
        <v>1022</v>
      </c>
      <c r="E1551" s="0" t="n">
        <v>0</v>
      </c>
      <c r="F1551" s="0" t="n">
        <v>1.4</v>
      </c>
      <c r="G1551" s="0" t="n">
        <v>11.8</v>
      </c>
      <c r="I1551" s="0" t="n">
        <v>1.5</v>
      </c>
      <c r="J1551" s="0" t="n">
        <v>97.7</v>
      </c>
      <c r="K1551" s="0" t="n">
        <v>35.5</v>
      </c>
      <c r="L1551" s="0" t="n">
        <v>34.5</v>
      </c>
      <c r="M1551" s="0" t="n">
        <v>21.6</v>
      </c>
      <c r="N1551" s="0" t="n">
        <v>18.4</v>
      </c>
      <c r="O1551" s="0" t="n">
        <v>14.7</v>
      </c>
      <c r="P1551" s="0" t="n">
        <v>0</v>
      </c>
      <c r="Q1551" s="0" t="n">
        <v>0</v>
      </c>
      <c r="R1551" s="0" t="s">
        <v>40</v>
      </c>
      <c r="S1551" s="0" t="s">
        <v>40</v>
      </c>
      <c r="T1551" s="0" t="s">
        <v>40</v>
      </c>
      <c r="V1551" s="0" t="s">
        <v>61</v>
      </c>
      <c r="W1551" s="0" t="s">
        <v>40</v>
      </c>
      <c r="X1551" s="0" t="s">
        <v>40</v>
      </c>
      <c r="Y1551" s="0" t="s">
        <v>40</v>
      </c>
      <c r="Z1551" s="0" t="s">
        <v>40</v>
      </c>
      <c r="AA1551" s="0" t="s">
        <v>40</v>
      </c>
      <c r="AB1551" s="0" t="s">
        <v>40</v>
      </c>
      <c r="AC1551" s="0" t="s">
        <v>40</v>
      </c>
      <c r="AD1551" s="0" t="s">
        <v>40</v>
      </c>
      <c r="AF1551" s="0" t="s">
        <v>326</v>
      </c>
      <c r="AG1551" s="0" t="n">
        <v>45</v>
      </c>
      <c r="AH1551" s="0" t="n">
        <v>0.85</v>
      </c>
      <c r="AI1551" s="0" t="s">
        <v>264</v>
      </c>
      <c r="AJ1551" s="0" t="s">
        <v>318</v>
      </c>
      <c r="AK1551" s="0" t="s">
        <v>65</v>
      </c>
    </row>
    <row r="1552" customFormat="false" ht="12.8" hidden="false" customHeight="false" outlineLevel="0" collapsed="false">
      <c r="A1552" s="0" t="s">
        <v>1005</v>
      </c>
      <c r="B1552" s="0" t="s">
        <v>1006</v>
      </c>
      <c r="C1552" s="0" t="s">
        <v>59</v>
      </c>
      <c r="D1552" s="0" t="s">
        <v>1023</v>
      </c>
      <c r="I1552" s="0" t="n">
        <v>4.5</v>
      </c>
      <c r="J1552" s="0" t="n">
        <v>3.5</v>
      </c>
      <c r="L1552" s="0" t="n">
        <v>2</v>
      </c>
      <c r="N1552" s="0" t="n">
        <v>2</v>
      </c>
      <c r="O1552" s="0" t="n">
        <v>0</v>
      </c>
      <c r="P1552" s="0" t="n">
        <v>1</v>
      </c>
      <c r="Q1552" s="0" t="n">
        <v>2.2</v>
      </c>
      <c r="V1552" s="0" t="s">
        <v>180</v>
      </c>
      <c r="W1552" s="0" t="s">
        <v>78</v>
      </c>
      <c r="Y1552" s="0" t="s">
        <v>78</v>
      </c>
      <c r="AA1552" s="0" t="s">
        <v>78</v>
      </c>
      <c r="AB1552" s="0" t="s">
        <v>40</v>
      </c>
      <c r="AC1552" s="0" t="s">
        <v>40</v>
      </c>
      <c r="AD1552" s="0" t="s">
        <v>40</v>
      </c>
      <c r="AF1552" s="0" t="s">
        <v>181</v>
      </c>
      <c r="AG1552" s="0" t="n">
        <v>200</v>
      </c>
      <c r="AH1552" s="0" t="n">
        <v>0.85</v>
      </c>
      <c r="AI1552" s="0" t="s">
        <v>182</v>
      </c>
      <c r="AJ1552" s="0" t="s">
        <v>318</v>
      </c>
      <c r="AK1552" s="0" t="s">
        <v>81</v>
      </c>
    </row>
    <row r="1553" customFormat="false" ht="12.8" hidden="false" customHeight="false" outlineLevel="0" collapsed="false">
      <c r="A1553" s="0" t="s">
        <v>1005</v>
      </c>
      <c r="B1553" s="0" t="s">
        <v>1006</v>
      </c>
      <c r="C1553" s="0" t="s">
        <v>59</v>
      </c>
      <c r="D1553" s="0" t="s">
        <v>1024</v>
      </c>
      <c r="E1553" s="0" t="n">
        <v>1.1</v>
      </c>
      <c r="F1553" s="0" t="n">
        <v>11.5</v>
      </c>
      <c r="G1553" s="0" t="n">
        <v>16</v>
      </c>
      <c r="H1553" s="0" t="n">
        <v>59.9</v>
      </c>
      <c r="I1553" s="0" t="n">
        <v>77</v>
      </c>
      <c r="J1553" s="0" t="n">
        <v>103.1</v>
      </c>
      <c r="K1553" s="0" t="n">
        <v>76.1</v>
      </c>
      <c r="L1553" s="0" t="n">
        <v>52.8</v>
      </c>
      <c r="M1553" s="0" t="n">
        <v>26.5</v>
      </c>
      <c r="N1553" s="0" t="n">
        <v>18.7</v>
      </c>
      <c r="O1553" s="0" t="n">
        <v>8.8</v>
      </c>
      <c r="P1553" s="0" t="n">
        <v>5.7</v>
      </c>
      <c r="Q1553" s="0" t="n">
        <v>2.7</v>
      </c>
      <c r="R1553" s="0" t="s">
        <v>40</v>
      </c>
      <c r="S1553" s="0" t="s">
        <v>40</v>
      </c>
      <c r="T1553" s="0" t="s">
        <v>40</v>
      </c>
      <c r="U1553" s="0" t="s">
        <v>40</v>
      </c>
      <c r="V1553" s="0" t="s">
        <v>40</v>
      </c>
      <c r="W1553" s="0" t="s">
        <v>40</v>
      </c>
      <c r="X1553" s="0" t="s">
        <v>40</v>
      </c>
      <c r="Y1553" s="0" t="s">
        <v>40</v>
      </c>
      <c r="Z1553" s="0" t="s">
        <v>40</v>
      </c>
      <c r="AA1553" s="0" t="s">
        <v>40</v>
      </c>
      <c r="AB1553" s="0" t="s">
        <v>40</v>
      </c>
      <c r="AC1553" s="0" t="s">
        <v>40</v>
      </c>
      <c r="AD1553" s="0" t="s">
        <v>40</v>
      </c>
      <c r="AF1553" s="0" t="s">
        <v>343</v>
      </c>
      <c r="AG1553" s="0" t="n">
        <v>150</v>
      </c>
      <c r="AH1553" s="0" t="n">
        <v>0.85</v>
      </c>
      <c r="AI1553" s="0" t="s">
        <v>139</v>
      </c>
      <c r="AJ1553" s="0" t="s">
        <v>318</v>
      </c>
      <c r="AK1553" s="0" t="s">
        <v>81</v>
      </c>
    </row>
    <row r="1554" customFormat="false" ht="12.8" hidden="false" customHeight="false" outlineLevel="0" collapsed="false">
      <c r="A1554" s="0" t="s">
        <v>1005</v>
      </c>
      <c r="B1554" s="0" t="s">
        <v>1006</v>
      </c>
      <c r="C1554" s="0" t="s">
        <v>59</v>
      </c>
      <c r="D1554" s="0" t="s">
        <v>1025</v>
      </c>
      <c r="E1554" s="0" t="n">
        <v>2.8</v>
      </c>
      <c r="F1554" s="0" t="n">
        <v>13.2</v>
      </c>
      <c r="I1554" s="0" t="n">
        <v>5</v>
      </c>
      <c r="K1554" s="0" t="n">
        <v>3.5</v>
      </c>
      <c r="L1554" s="0" t="n">
        <v>2</v>
      </c>
      <c r="N1554" s="0" t="n">
        <v>1.5</v>
      </c>
      <c r="O1554" s="0" t="n">
        <v>23.2</v>
      </c>
      <c r="P1554" s="0" t="n">
        <v>0</v>
      </c>
      <c r="Q1554" s="0" t="n">
        <v>0</v>
      </c>
      <c r="R1554" s="0" t="s">
        <v>40</v>
      </c>
      <c r="S1554" s="0" t="s">
        <v>40</v>
      </c>
      <c r="V1554" s="0" t="s">
        <v>78</v>
      </c>
      <c r="X1554" s="0" t="s">
        <v>78</v>
      </c>
      <c r="Y1554" s="0" t="s">
        <v>78</v>
      </c>
      <c r="AA1554" s="0" t="s">
        <v>78</v>
      </c>
      <c r="AB1554" s="0" t="s">
        <v>40</v>
      </c>
      <c r="AC1554" s="0" t="s">
        <v>40</v>
      </c>
      <c r="AD1554" s="0" t="s">
        <v>40</v>
      </c>
      <c r="AF1554" s="0" t="s">
        <v>343</v>
      </c>
      <c r="AG1554" s="0" t="n">
        <v>150</v>
      </c>
      <c r="AH1554" s="0" t="n">
        <v>0.85</v>
      </c>
      <c r="AI1554" s="0" t="s">
        <v>328</v>
      </c>
      <c r="AJ1554" s="0" t="s">
        <v>318</v>
      </c>
      <c r="AK1554" s="0" t="s">
        <v>81</v>
      </c>
    </row>
    <row r="1555" customFormat="false" ht="12.8" hidden="false" customHeight="false" outlineLevel="0" collapsed="false">
      <c r="A1555" s="0" t="s">
        <v>1005</v>
      </c>
      <c r="B1555" s="0" t="s">
        <v>1026</v>
      </c>
      <c r="C1555" s="0" t="s">
        <v>311</v>
      </c>
      <c r="D1555" s="0" t="s">
        <v>1007</v>
      </c>
      <c r="O1555" s="0" t="n">
        <v>12</v>
      </c>
      <c r="AB1555" s="0" t="s">
        <v>211</v>
      </c>
      <c r="AF1555" s="0" t="s">
        <v>212</v>
      </c>
    </row>
    <row r="1556" customFormat="false" ht="12.8" hidden="false" customHeight="false" outlineLevel="0" collapsed="false">
      <c r="A1556" s="0" t="s">
        <v>1005</v>
      </c>
      <c r="B1556" s="0" t="s">
        <v>1026</v>
      </c>
      <c r="C1556" s="0" t="s">
        <v>312</v>
      </c>
      <c r="D1556" s="0" t="s">
        <v>1027</v>
      </c>
      <c r="K1556" s="0" t="n">
        <v>32</v>
      </c>
      <c r="L1556" s="0" t="n">
        <v>48</v>
      </c>
      <c r="M1556" s="0" t="n">
        <v>48</v>
      </c>
      <c r="N1556" s="0" t="n">
        <v>32</v>
      </c>
      <c r="W1556" s="0" t="s">
        <v>40</v>
      </c>
      <c r="X1556" s="0" t="s">
        <v>40</v>
      </c>
      <c r="Y1556" s="0" t="s">
        <v>40</v>
      </c>
      <c r="Z1556" s="0" t="s">
        <v>40</v>
      </c>
      <c r="AA1556" s="0" t="s">
        <v>40</v>
      </c>
      <c r="AF1556" s="0" t="s">
        <v>221</v>
      </c>
      <c r="AK1556" s="0" t="s">
        <v>222</v>
      </c>
    </row>
    <row r="1557" customFormat="false" ht="12.8" hidden="false" customHeight="false" outlineLevel="0" collapsed="false">
      <c r="A1557" s="0" t="s">
        <v>1005</v>
      </c>
      <c r="B1557" s="0" t="s">
        <v>1026</v>
      </c>
      <c r="C1557" s="0" t="s">
        <v>38</v>
      </c>
      <c r="D1557" s="0" t="s">
        <v>1009</v>
      </c>
      <c r="E1557" s="0" t="n">
        <v>0</v>
      </c>
      <c r="F1557" s="0" t="n">
        <v>6.9</v>
      </c>
      <c r="G1557" s="0" t="n">
        <v>20.9</v>
      </c>
      <c r="H1557" s="0" t="n">
        <v>30.7</v>
      </c>
      <c r="I1557" s="0" t="n">
        <v>11.3</v>
      </c>
      <c r="J1557" s="0" t="n">
        <v>0</v>
      </c>
      <c r="K1557" s="0" t="n">
        <v>0</v>
      </c>
      <c r="L1557" s="0" t="n">
        <v>12.2</v>
      </c>
      <c r="M1557" s="0" t="n">
        <v>30.8</v>
      </c>
      <c r="N1557" s="0" t="n">
        <v>10.1</v>
      </c>
      <c r="O1557" s="0" t="n">
        <v>0</v>
      </c>
      <c r="P1557" s="0" t="n">
        <v>0.6</v>
      </c>
      <c r="Q1557" s="0" t="n">
        <v>1</v>
      </c>
      <c r="R1557" s="0" t="s">
        <v>40</v>
      </c>
      <c r="S1557" s="0" t="s">
        <v>40</v>
      </c>
      <c r="T1557" s="0" t="s">
        <v>40</v>
      </c>
      <c r="U1557" s="0" t="s">
        <v>40</v>
      </c>
      <c r="V1557" s="0" t="s">
        <v>40</v>
      </c>
      <c r="W1557" s="0" t="s">
        <v>40</v>
      </c>
      <c r="X1557" s="0" t="s">
        <v>40</v>
      </c>
      <c r="Y1557" s="0" t="s">
        <v>40</v>
      </c>
      <c r="Z1557" s="0" t="s">
        <v>40</v>
      </c>
      <c r="AA1557" s="0" t="s">
        <v>40</v>
      </c>
      <c r="AB1557" s="0" t="s">
        <v>40</v>
      </c>
      <c r="AC1557" s="0" t="s">
        <v>40</v>
      </c>
      <c r="AD1557" s="0" t="s">
        <v>40</v>
      </c>
      <c r="AF1557" s="0" t="s">
        <v>317</v>
      </c>
      <c r="AG1557" s="0" t="n">
        <v>65</v>
      </c>
      <c r="AH1557" s="0" t="n">
        <v>0.85</v>
      </c>
      <c r="AI1557" s="0" t="s">
        <v>139</v>
      </c>
      <c r="AJ1557" s="0" t="s">
        <v>318</v>
      </c>
      <c r="AK1557" s="0" t="s">
        <v>46</v>
      </c>
    </row>
    <row r="1558" customFormat="false" ht="12.8" hidden="false" customHeight="false" outlineLevel="0" collapsed="false">
      <c r="A1558" s="0" t="s">
        <v>1005</v>
      </c>
      <c r="B1558" s="0" t="s">
        <v>1026</v>
      </c>
      <c r="C1558" s="0" t="s">
        <v>38</v>
      </c>
      <c r="D1558" s="0" t="s">
        <v>1010</v>
      </c>
      <c r="E1558" s="0" t="n">
        <v>0</v>
      </c>
      <c r="F1558" s="0" t="n">
        <v>6.9</v>
      </c>
      <c r="H1558" s="0" t="n">
        <v>1.5</v>
      </c>
      <c r="I1558" s="0" t="n">
        <v>11.2</v>
      </c>
      <c r="J1558" s="0" t="n">
        <v>0</v>
      </c>
      <c r="K1558" s="0" t="n">
        <v>0</v>
      </c>
      <c r="L1558" s="0" t="n">
        <v>12.6</v>
      </c>
      <c r="M1558" s="0" t="n">
        <v>31.3</v>
      </c>
      <c r="N1558" s="0" t="n">
        <v>12.2</v>
      </c>
      <c r="O1558" s="0" t="n">
        <v>0</v>
      </c>
      <c r="P1558" s="0" t="n">
        <v>0.8</v>
      </c>
      <c r="Q1558" s="0" t="n">
        <v>1.1</v>
      </c>
      <c r="R1558" s="0" t="s">
        <v>40</v>
      </c>
      <c r="S1558" s="0" t="s">
        <v>40</v>
      </c>
      <c r="U1558" s="0" t="s">
        <v>41</v>
      </c>
      <c r="V1558" s="0" t="s">
        <v>40</v>
      </c>
      <c r="W1558" s="0" t="s">
        <v>40</v>
      </c>
      <c r="X1558" s="0" t="s">
        <v>40</v>
      </c>
      <c r="Y1558" s="0" t="s">
        <v>40</v>
      </c>
      <c r="Z1558" s="0" t="s">
        <v>40</v>
      </c>
      <c r="AA1558" s="0" t="s">
        <v>40</v>
      </c>
      <c r="AB1558" s="0" t="s">
        <v>40</v>
      </c>
      <c r="AC1558" s="0" t="s">
        <v>40</v>
      </c>
      <c r="AD1558" s="0" t="s">
        <v>40</v>
      </c>
      <c r="AF1558" s="0" t="s">
        <v>317</v>
      </c>
      <c r="AG1558" s="0" t="n">
        <v>65</v>
      </c>
      <c r="AH1558" s="0" t="n">
        <v>0.85</v>
      </c>
      <c r="AI1558" s="0" t="s">
        <v>196</v>
      </c>
      <c r="AJ1558" s="0" t="s">
        <v>318</v>
      </c>
      <c r="AK1558" s="0" t="s">
        <v>46</v>
      </c>
    </row>
    <row r="1559" customFormat="false" ht="12.8" hidden="false" customHeight="false" outlineLevel="0" collapsed="false">
      <c r="A1559" s="0" t="s">
        <v>1005</v>
      </c>
      <c r="B1559" s="0" t="s">
        <v>1026</v>
      </c>
      <c r="C1559" s="0" t="s">
        <v>38</v>
      </c>
      <c r="D1559" s="0" t="s">
        <v>1011</v>
      </c>
      <c r="E1559" s="0" t="n">
        <v>0</v>
      </c>
      <c r="F1559" s="0" t="n">
        <v>7.8</v>
      </c>
      <c r="G1559" s="0" t="n">
        <v>20.4</v>
      </c>
      <c r="H1559" s="0" t="n">
        <v>23.6</v>
      </c>
      <c r="I1559" s="0" t="n">
        <v>22.6</v>
      </c>
      <c r="J1559" s="0" t="n">
        <v>0</v>
      </c>
      <c r="K1559" s="0" t="n">
        <v>0</v>
      </c>
      <c r="L1559" s="0" t="n">
        <v>13</v>
      </c>
      <c r="M1559" s="0" t="n">
        <v>38.1</v>
      </c>
      <c r="N1559" s="0" t="n">
        <v>12.7</v>
      </c>
      <c r="O1559" s="0" t="n">
        <v>2.7</v>
      </c>
      <c r="P1559" s="0" t="n">
        <v>0.6</v>
      </c>
      <c r="Q1559" s="0" t="n">
        <v>2.4</v>
      </c>
      <c r="R1559" s="0" t="s">
        <v>40</v>
      </c>
      <c r="S1559" s="0" t="s">
        <v>40</v>
      </c>
      <c r="T1559" s="0" t="s">
        <v>40</v>
      </c>
      <c r="U1559" s="0" t="s">
        <v>40</v>
      </c>
      <c r="V1559" s="0" t="s">
        <v>40</v>
      </c>
      <c r="W1559" s="0" t="s">
        <v>40</v>
      </c>
      <c r="X1559" s="0" t="s">
        <v>40</v>
      </c>
      <c r="Y1559" s="0" t="s">
        <v>40</v>
      </c>
      <c r="Z1559" s="0" t="s">
        <v>40</v>
      </c>
      <c r="AA1559" s="0" t="s">
        <v>40</v>
      </c>
      <c r="AB1559" s="0" t="s">
        <v>40</v>
      </c>
      <c r="AC1559" s="0" t="s">
        <v>40</v>
      </c>
      <c r="AD1559" s="0" t="s">
        <v>40</v>
      </c>
      <c r="AF1559" s="0" t="s">
        <v>321</v>
      </c>
      <c r="AG1559" s="0" t="n">
        <v>65</v>
      </c>
      <c r="AH1559" s="0" t="n">
        <v>0.85</v>
      </c>
      <c r="AI1559" s="0" t="s">
        <v>139</v>
      </c>
      <c r="AJ1559" s="0" t="s">
        <v>318</v>
      </c>
      <c r="AK1559" s="0" t="s">
        <v>46</v>
      </c>
    </row>
    <row r="1560" customFormat="false" ht="12.8" hidden="false" customHeight="false" outlineLevel="0" collapsed="false">
      <c r="A1560" s="0" t="s">
        <v>1005</v>
      </c>
      <c r="B1560" s="0" t="s">
        <v>1026</v>
      </c>
      <c r="C1560" s="0" t="s">
        <v>38</v>
      </c>
      <c r="D1560" s="0" t="s">
        <v>1012</v>
      </c>
      <c r="E1560" s="0" t="n">
        <v>0</v>
      </c>
      <c r="F1560" s="0" t="n">
        <v>7.8</v>
      </c>
      <c r="I1560" s="0" t="n">
        <v>1</v>
      </c>
      <c r="J1560" s="0" t="n">
        <v>13.8</v>
      </c>
      <c r="K1560" s="0" t="n">
        <v>0</v>
      </c>
      <c r="L1560" s="0" t="n">
        <v>4.6</v>
      </c>
      <c r="M1560" s="0" t="n">
        <v>36.6</v>
      </c>
      <c r="N1560" s="0" t="n">
        <v>16.5</v>
      </c>
      <c r="O1560" s="0" t="n">
        <v>1.9</v>
      </c>
      <c r="P1560" s="0" t="n">
        <v>2</v>
      </c>
      <c r="Q1560" s="0" t="n">
        <v>2.5</v>
      </c>
      <c r="R1560" s="0" t="s">
        <v>40</v>
      </c>
      <c r="S1560" s="0" t="s">
        <v>40</v>
      </c>
      <c r="V1560" s="0" t="s">
        <v>41</v>
      </c>
      <c r="W1560" s="0" t="s">
        <v>40</v>
      </c>
      <c r="X1560" s="0" t="s">
        <v>40</v>
      </c>
      <c r="Y1560" s="0" t="s">
        <v>40</v>
      </c>
      <c r="Z1560" s="0" t="s">
        <v>40</v>
      </c>
      <c r="AA1560" s="0" t="s">
        <v>40</v>
      </c>
      <c r="AB1560" s="0" t="s">
        <v>40</v>
      </c>
      <c r="AC1560" s="0" t="s">
        <v>40</v>
      </c>
      <c r="AD1560" s="0" t="s">
        <v>40</v>
      </c>
      <c r="AF1560" s="0" t="s">
        <v>321</v>
      </c>
      <c r="AG1560" s="0" t="n">
        <v>65</v>
      </c>
      <c r="AH1560" s="0" t="n">
        <v>0.85</v>
      </c>
      <c r="AI1560" s="0" t="s">
        <v>196</v>
      </c>
      <c r="AJ1560" s="0" t="s">
        <v>318</v>
      </c>
      <c r="AK1560" s="0" t="s">
        <v>46</v>
      </c>
    </row>
    <row r="1561" customFormat="false" ht="12.8" hidden="false" customHeight="false" outlineLevel="0" collapsed="false">
      <c r="A1561" s="0" t="s">
        <v>1005</v>
      </c>
      <c r="B1561" s="0" t="s">
        <v>1026</v>
      </c>
      <c r="C1561" s="0" t="s">
        <v>59</v>
      </c>
      <c r="D1561" s="0" t="s">
        <v>1013</v>
      </c>
      <c r="E1561" s="0" t="n">
        <v>0</v>
      </c>
      <c r="F1561" s="0" t="n">
        <v>8.7</v>
      </c>
      <c r="G1561" s="0" t="n">
        <v>25.1</v>
      </c>
      <c r="H1561" s="0" t="n">
        <v>40.1</v>
      </c>
      <c r="I1561" s="0" t="n">
        <v>8.1</v>
      </c>
      <c r="J1561" s="0" t="n">
        <v>0</v>
      </c>
      <c r="K1561" s="0" t="n">
        <v>0</v>
      </c>
      <c r="L1561" s="0" t="n">
        <v>2.9</v>
      </c>
      <c r="M1561" s="0" t="n">
        <v>25.1</v>
      </c>
      <c r="N1561" s="0" t="n">
        <v>13.2</v>
      </c>
      <c r="O1561" s="0" t="n">
        <v>0</v>
      </c>
      <c r="P1561" s="0" t="n">
        <v>2.2</v>
      </c>
      <c r="Q1561" s="0" t="n">
        <v>0.6</v>
      </c>
      <c r="R1561" s="0" t="s">
        <v>40</v>
      </c>
      <c r="S1561" s="0" t="s">
        <v>40</v>
      </c>
      <c r="T1561" s="0" t="s">
        <v>40</v>
      </c>
      <c r="U1561" s="0" t="s">
        <v>40</v>
      </c>
      <c r="V1561" s="0" t="s">
        <v>40</v>
      </c>
      <c r="W1561" s="0" t="s">
        <v>40</v>
      </c>
      <c r="X1561" s="0" t="s">
        <v>40</v>
      </c>
      <c r="Y1561" s="0" t="s">
        <v>40</v>
      </c>
      <c r="Z1561" s="0" t="s">
        <v>40</v>
      </c>
      <c r="AA1561" s="0" t="s">
        <v>40</v>
      </c>
      <c r="AB1561" s="0" t="s">
        <v>40</v>
      </c>
      <c r="AC1561" s="0" t="s">
        <v>40</v>
      </c>
      <c r="AD1561" s="0" t="s">
        <v>40</v>
      </c>
      <c r="AF1561" s="0" t="s">
        <v>324</v>
      </c>
      <c r="AG1561" s="0" t="n">
        <v>85</v>
      </c>
      <c r="AH1561" s="0" t="n">
        <v>0.85</v>
      </c>
      <c r="AI1561" s="0" t="s">
        <v>139</v>
      </c>
      <c r="AJ1561" s="0" t="s">
        <v>318</v>
      </c>
      <c r="AK1561" s="0" t="s">
        <v>65</v>
      </c>
    </row>
    <row r="1562" customFormat="false" ht="12.8" hidden="false" customHeight="false" outlineLevel="0" collapsed="false">
      <c r="A1562" s="0" t="s">
        <v>1005</v>
      </c>
      <c r="B1562" s="0" t="s">
        <v>1026</v>
      </c>
      <c r="C1562" s="0" t="s">
        <v>59</v>
      </c>
      <c r="D1562" s="0" t="s">
        <v>1014</v>
      </c>
      <c r="E1562" s="0" t="n">
        <v>0</v>
      </c>
      <c r="F1562" s="0" t="n">
        <v>8.7</v>
      </c>
      <c r="G1562" s="0" t="n">
        <v>25.1</v>
      </c>
      <c r="H1562" s="0" t="n">
        <v>40.1</v>
      </c>
      <c r="N1562" s="0" t="n">
        <v>1</v>
      </c>
      <c r="O1562" s="0" t="n">
        <v>0.7</v>
      </c>
      <c r="P1562" s="0" t="n">
        <v>0.9</v>
      </c>
      <c r="Q1562" s="0" t="n">
        <v>2.4</v>
      </c>
      <c r="R1562" s="0" t="s">
        <v>40</v>
      </c>
      <c r="S1562" s="0" t="s">
        <v>40</v>
      </c>
      <c r="T1562" s="0" t="s">
        <v>40</v>
      </c>
      <c r="U1562" s="0" t="s">
        <v>40</v>
      </c>
      <c r="AA1562" s="0" t="s">
        <v>61</v>
      </c>
      <c r="AB1562" s="0" t="s">
        <v>40</v>
      </c>
      <c r="AC1562" s="0" t="s">
        <v>40</v>
      </c>
      <c r="AD1562" s="0" t="s">
        <v>40</v>
      </c>
      <c r="AF1562" s="0" t="s">
        <v>324</v>
      </c>
      <c r="AG1562" s="0" t="n">
        <v>85</v>
      </c>
      <c r="AH1562" s="0" t="n">
        <v>0.85</v>
      </c>
      <c r="AI1562" s="0" t="s">
        <v>350</v>
      </c>
      <c r="AJ1562" s="0" t="s">
        <v>318</v>
      </c>
      <c r="AK1562" s="0" t="s">
        <v>65</v>
      </c>
    </row>
    <row r="1563" customFormat="false" ht="12.8" hidden="false" customHeight="false" outlineLevel="0" collapsed="false">
      <c r="A1563" s="0" t="s">
        <v>1005</v>
      </c>
      <c r="B1563" s="0" t="s">
        <v>1026</v>
      </c>
      <c r="C1563" s="0" t="s">
        <v>59</v>
      </c>
      <c r="D1563" s="0" t="s">
        <v>1015</v>
      </c>
      <c r="E1563" s="0" t="n">
        <v>0</v>
      </c>
      <c r="F1563" s="0" t="n">
        <v>8.7</v>
      </c>
      <c r="G1563" s="0" t="n">
        <v>20.3</v>
      </c>
      <c r="H1563" s="0" t="n">
        <v>8.5</v>
      </c>
      <c r="I1563" s="0" t="n">
        <v>0</v>
      </c>
      <c r="J1563" s="0" t="n">
        <v>0.4</v>
      </c>
      <c r="K1563" s="0" t="n">
        <v>0</v>
      </c>
      <c r="L1563" s="0" t="n">
        <v>11.5</v>
      </c>
      <c r="M1563" s="0" t="n">
        <v>30</v>
      </c>
      <c r="N1563" s="0" t="n">
        <v>0</v>
      </c>
      <c r="O1563" s="0" t="n">
        <v>0.7</v>
      </c>
      <c r="P1563" s="0" t="n">
        <v>0.9</v>
      </c>
      <c r="Q1563" s="0" t="n">
        <v>2.6</v>
      </c>
      <c r="R1563" s="0" t="s">
        <v>40</v>
      </c>
      <c r="S1563" s="0" t="s">
        <v>40</v>
      </c>
      <c r="T1563" s="0" t="s">
        <v>40</v>
      </c>
      <c r="U1563" s="0" t="s">
        <v>40</v>
      </c>
      <c r="V1563" s="0" t="s">
        <v>40</v>
      </c>
      <c r="W1563" s="0" t="s">
        <v>40</v>
      </c>
      <c r="X1563" s="0" t="s">
        <v>40</v>
      </c>
      <c r="Y1563" s="0" t="s">
        <v>40</v>
      </c>
      <c r="Z1563" s="0" t="s">
        <v>40</v>
      </c>
      <c r="AA1563" s="0" t="s">
        <v>40</v>
      </c>
      <c r="AB1563" s="0" t="s">
        <v>40</v>
      </c>
      <c r="AC1563" s="0" t="s">
        <v>40</v>
      </c>
      <c r="AD1563" s="0" t="s">
        <v>40</v>
      </c>
      <c r="AF1563" s="0" t="s">
        <v>324</v>
      </c>
      <c r="AG1563" s="0" t="n">
        <v>45</v>
      </c>
      <c r="AH1563" s="0" t="n">
        <v>0.85</v>
      </c>
      <c r="AI1563" s="0" t="s">
        <v>139</v>
      </c>
      <c r="AJ1563" s="0" t="s">
        <v>318</v>
      </c>
      <c r="AK1563" s="0" t="s">
        <v>65</v>
      </c>
    </row>
    <row r="1564" customFormat="false" ht="12.8" hidden="false" customHeight="false" outlineLevel="0" collapsed="false">
      <c r="A1564" s="0" t="s">
        <v>1005</v>
      </c>
      <c r="B1564" s="0" t="s">
        <v>1026</v>
      </c>
      <c r="C1564" s="0" t="s">
        <v>59</v>
      </c>
      <c r="D1564" s="0" t="s">
        <v>1016</v>
      </c>
      <c r="H1564" s="0" t="n">
        <v>3</v>
      </c>
      <c r="M1564" s="0" t="n">
        <v>1</v>
      </c>
      <c r="N1564" s="0" t="n">
        <v>41</v>
      </c>
      <c r="O1564" s="0" t="n">
        <v>0.7</v>
      </c>
      <c r="P1564" s="0" t="n">
        <v>0.9</v>
      </c>
      <c r="Q1564" s="0" t="n">
        <v>2.7</v>
      </c>
      <c r="U1564" s="0" t="s">
        <v>61</v>
      </c>
      <c r="Z1564" s="0" t="s">
        <v>41</v>
      </c>
      <c r="AA1564" s="0" t="s">
        <v>40</v>
      </c>
      <c r="AB1564" s="0" t="s">
        <v>40</v>
      </c>
      <c r="AC1564" s="0" t="s">
        <v>40</v>
      </c>
      <c r="AD1564" s="0" t="s">
        <v>40</v>
      </c>
      <c r="AF1564" s="0" t="s">
        <v>155</v>
      </c>
      <c r="AG1564" s="0" t="n">
        <v>85</v>
      </c>
      <c r="AH1564" s="0" t="n">
        <v>0.85</v>
      </c>
      <c r="AI1564" s="0" t="s">
        <v>182</v>
      </c>
      <c r="AJ1564" s="0" t="s">
        <v>318</v>
      </c>
      <c r="AK1564" s="0" t="s">
        <v>72</v>
      </c>
    </row>
    <row r="1565" customFormat="false" ht="12.8" hidden="false" customHeight="false" outlineLevel="0" collapsed="false">
      <c r="A1565" s="0" t="s">
        <v>1005</v>
      </c>
      <c r="B1565" s="0" t="s">
        <v>1026</v>
      </c>
      <c r="C1565" s="0" t="s">
        <v>59</v>
      </c>
      <c r="D1565" s="0" t="s">
        <v>1017</v>
      </c>
      <c r="E1565" s="0" t="n">
        <v>0</v>
      </c>
      <c r="F1565" s="0" t="n">
        <v>9.3</v>
      </c>
      <c r="G1565" s="0" t="n">
        <v>26.4</v>
      </c>
      <c r="H1565" s="0" t="n">
        <v>44.5</v>
      </c>
      <c r="I1565" s="0" t="n">
        <v>13.8</v>
      </c>
      <c r="J1565" s="0" t="n">
        <v>0</v>
      </c>
      <c r="K1565" s="0" t="n">
        <v>0</v>
      </c>
      <c r="L1565" s="0" t="n">
        <v>12.2</v>
      </c>
      <c r="M1565" s="0" t="n">
        <v>35.7</v>
      </c>
      <c r="N1565" s="0" t="n">
        <v>16.9</v>
      </c>
      <c r="O1565" s="0" t="n">
        <v>0</v>
      </c>
      <c r="P1565" s="0" t="n">
        <v>3.2</v>
      </c>
      <c r="Q1565" s="0" t="n">
        <v>2.8</v>
      </c>
      <c r="R1565" s="0" t="s">
        <v>40</v>
      </c>
      <c r="S1565" s="0" t="s">
        <v>40</v>
      </c>
      <c r="T1565" s="0" t="s">
        <v>40</v>
      </c>
      <c r="U1565" s="0" t="s">
        <v>40</v>
      </c>
      <c r="V1565" s="0" t="s">
        <v>40</v>
      </c>
      <c r="W1565" s="0" t="s">
        <v>40</v>
      </c>
      <c r="X1565" s="0" t="s">
        <v>40</v>
      </c>
      <c r="Y1565" s="0" t="s">
        <v>40</v>
      </c>
      <c r="Z1565" s="0" t="s">
        <v>40</v>
      </c>
      <c r="AA1565" s="0" t="s">
        <v>40</v>
      </c>
      <c r="AB1565" s="0" t="s">
        <v>40</v>
      </c>
      <c r="AC1565" s="0" t="s">
        <v>40</v>
      </c>
      <c r="AD1565" s="0" t="s">
        <v>40</v>
      </c>
      <c r="AF1565" s="0" t="s">
        <v>326</v>
      </c>
      <c r="AG1565" s="0" t="n">
        <v>85</v>
      </c>
      <c r="AH1565" s="0" t="n">
        <v>0.85</v>
      </c>
      <c r="AI1565" s="0" t="s">
        <v>139</v>
      </c>
      <c r="AJ1565" s="0" t="s">
        <v>318</v>
      </c>
      <c r="AK1565" s="0" t="s">
        <v>72</v>
      </c>
    </row>
    <row r="1566" customFormat="false" ht="12.8" hidden="false" customHeight="false" outlineLevel="0" collapsed="false">
      <c r="A1566" s="0" t="s">
        <v>1005</v>
      </c>
      <c r="B1566" s="0" t="s">
        <v>1026</v>
      </c>
      <c r="C1566" s="0" t="s">
        <v>59</v>
      </c>
      <c r="D1566" s="0" t="s">
        <v>1018</v>
      </c>
      <c r="E1566" s="0" t="n">
        <v>0</v>
      </c>
      <c r="F1566" s="0" t="n">
        <v>8.5</v>
      </c>
      <c r="H1566" s="0" t="n">
        <v>2</v>
      </c>
      <c r="M1566" s="0" t="n">
        <v>1</v>
      </c>
      <c r="N1566" s="0" t="n">
        <v>1</v>
      </c>
      <c r="O1566" s="0" t="n">
        <v>0.1</v>
      </c>
      <c r="P1566" s="0" t="n">
        <v>3.3</v>
      </c>
      <c r="Q1566" s="0" t="n">
        <v>2.9</v>
      </c>
      <c r="R1566" s="0" t="s">
        <v>40</v>
      </c>
      <c r="S1566" s="0" t="s">
        <v>40</v>
      </c>
      <c r="U1566" s="0" t="s">
        <v>41</v>
      </c>
      <c r="Z1566" s="0" t="s">
        <v>41</v>
      </c>
      <c r="AA1566" s="0" t="s">
        <v>41</v>
      </c>
      <c r="AB1566" s="0" t="s">
        <v>40</v>
      </c>
      <c r="AC1566" s="0" t="s">
        <v>40</v>
      </c>
      <c r="AD1566" s="0" t="s">
        <v>40</v>
      </c>
      <c r="AF1566" s="0" t="s">
        <v>326</v>
      </c>
      <c r="AG1566" s="0" t="n">
        <v>85</v>
      </c>
      <c r="AH1566" s="0" t="n">
        <v>0.85</v>
      </c>
      <c r="AI1566" s="0" t="s">
        <v>328</v>
      </c>
      <c r="AJ1566" s="0" t="s">
        <v>318</v>
      </c>
      <c r="AK1566" s="0" t="s">
        <v>65</v>
      </c>
    </row>
    <row r="1567" customFormat="false" ht="12.8" hidden="false" customHeight="false" outlineLevel="0" collapsed="false">
      <c r="A1567" s="0" t="s">
        <v>1005</v>
      </c>
      <c r="B1567" s="0" t="s">
        <v>1026</v>
      </c>
      <c r="C1567" s="0" t="s">
        <v>59</v>
      </c>
      <c r="D1567" s="0" t="s">
        <v>1019</v>
      </c>
      <c r="E1567" s="0" t="n">
        <v>0</v>
      </c>
      <c r="F1567" s="0" t="n">
        <v>8.5</v>
      </c>
      <c r="H1567" s="0" t="n">
        <v>1</v>
      </c>
      <c r="M1567" s="0" t="n">
        <v>1</v>
      </c>
      <c r="N1567" s="0" t="n">
        <v>1</v>
      </c>
      <c r="O1567" s="0" t="n">
        <v>0.2</v>
      </c>
      <c r="P1567" s="0" t="n">
        <v>3.4</v>
      </c>
      <c r="Q1567" s="0" t="n">
        <v>2.1</v>
      </c>
      <c r="R1567" s="0" t="s">
        <v>40</v>
      </c>
      <c r="S1567" s="0" t="s">
        <v>40</v>
      </c>
      <c r="U1567" s="0" t="s">
        <v>61</v>
      </c>
      <c r="Z1567" s="0" t="s">
        <v>41</v>
      </c>
      <c r="AA1567" s="0" t="s">
        <v>41</v>
      </c>
      <c r="AB1567" s="0" t="s">
        <v>40</v>
      </c>
      <c r="AC1567" s="0" t="s">
        <v>40</v>
      </c>
      <c r="AD1567" s="0" t="s">
        <v>40</v>
      </c>
      <c r="AF1567" s="0" t="s">
        <v>326</v>
      </c>
      <c r="AG1567" s="0" t="n">
        <v>85</v>
      </c>
      <c r="AH1567" s="0" t="n">
        <v>0.85</v>
      </c>
      <c r="AI1567" s="0" t="s">
        <v>261</v>
      </c>
      <c r="AJ1567" s="0" t="s">
        <v>318</v>
      </c>
      <c r="AK1567" s="0" t="s">
        <v>65</v>
      </c>
    </row>
    <row r="1568" customFormat="false" ht="12.8" hidden="false" customHeight="false" outlineLevel="0" collapsed="false">
      <c r="A1568" s="0" t="s">
        <v>1005</v>
      </c>
      <c r="B1568" s="0" t="s">
        <v>1026</v>
      </c>
      <c r="C1568" s="0" t="s">
        <v>59</v>
      </c>
      <c r="D1568" s="0" t="s">
        <v>1020</v>
      </c>
      <c r="E1568" s="0" t="n">
        <v>0</v>
      </c>
      <c r="F1568" s="0" t="n">
        <v>9.3</v>
      </c>
      <c r="G1568" s="0" t="n">
        <v>26.4</v>
      </c>
      <c r="H1568" s="0" t="n">
        <v>44.5</v>
      </c>
      <c r="M1568" s="0" t="n">
        <v>1</v>
      </c>
      <c r="N1568" s="0" t="n">
        <v>30</v>
      </c>
      <c r="O1568" s="0" t="n">
        <v>0</v>
      </c>
      <c r="P1568" s="0" t="n">
        <v>1.9</v>
      </c>
      <c r="Q1568" s="0" t="n">
        <v>0.7</v>
      </c>
      <c r="R1568" s="0" t="s">
        <v>40</v>
      </c>
      <c r="S1568" s="0" t="s">
        <v>40</v>
      </c>
      <c r="T1568" s="0" t="s">
        <v>40</v>
      </c>
      <c r="U1568" s="0" t="s">
        <v>40</v>
      </c>
      <c r="Z1568" s="0" t="s">
        <v>41</v>
      </c>
      <c r="AA1568" s="0" t="s">
        <v>40</v>
      </c>
      <c r="AB1568" s="0" t="s">
        <v>40</v>
      </c>
      <c r="AC1568" s="0" t="s">
        <v>40</v>
      </c>
      <c r="AD1568" s="0" t="s">
        <v>40</v>
      </c>
      <c r="AF1568" s="0" t="s">
        <v>326</v>
      </c>
      <c r="AG1568" s="0" t="n">
        <v>85</v>
      </c>
      <c r="AH1568" s="0" t="n">
        <v>0.85</v>
      </c>
      <c r="AI1568" s="0" t="s">
        <v>169</v>
      </c>
      <c r="AJ1568" s="0" t="s">
        <v>318</v>
      </c>
      <c r="AK1568" s="0" t="s">
        <v>65</v>
      </c>
    </row>
    <row r="1569" customFormat="false" ht="12.8" hidden="false" customHeight="false" outlineLevel="0" collapsed="false">
      <c r="A1569" s="0" t="s">
        <v>1005</v>
      </c>
      <c r="B1569" s="0" t="s">
        <v>1026</v>
      </c>
      <c r="C1569" s="0" t="s">
        <v>59</v>
      </c>
      <c r="D1569" s="0" t="s">
        <v>1021</v>
      </c>
      <c r="E1569" s="0" t="n">
        <v>0</v>
      </c>
      <c r="F1569" s="0" t="n">
        <v>9.3</v>
      </c>
      <c r="H1569" s="0" t="n">
        <v>1</v>
      </c>
      <c r="I1569" s="0" t="n">
        <v>35.8</v>
      </c>
      <c r="J1569" s="0" t="n">
        <v>0</v>
      </c>
      <c r="K1569" s="0" t="n">
        <v>0</v>
      </c>
      <c r="L1569" s="0" t="n">
        <v>14.4</v>
      </c>
      <c r="M1569" s="0" t="n">
        <v>34.2</v>
      </c>
      <c r="N1569" s="0" t="n">
        <v>15.1</v>
      </c>
      <c r="O1569" s="0" t="n">
        <v>0</v>
      </c>
      <c r="P1569" s="0" t="n">
        <v>2.7</v>
      </c>
      <c r="Q1569" s="0" t="n">
        <v>2.6</v>
      </c>
      <c r="R1569" s="0" t="s">
        <v>40</v>
      </c>
      <c r="S1569" s="0" t="s">
        <v>40</v>
      </c>
      <c r="U1569" s="0" t="s">
        <v>61</v>
      </c>
      <c r="V1569" s="0" t="s">
        <v>40</v>
      </c>
      <c r="W1569" s="0" t="s">
        <v>40</v>
      </c>
      <c r="X1569" s="0" t="s">
        <v>40</v>
      </c>
      <c r="Y1569" s="0" t="s">
        <v>40</v>
      </c>
      <c r="Z1569" s="0" t="s">
        <v>40</v>
      </c>
      <c r="AA1569" s="0" t="s">
        <v>40</v>
      </c>
      <c r="AB1569" s="0" t="s">
        <v>40</v>
      </c>
      <c r="AC1569" s="0" t="s">
        <v>40</v>
      </c>
      <c r="AD1569" s="0" t="s">
        <v>40</v>
      </c>
      <c r="AF1569" s="0" t="s">
        <v>326</v>
      </c>
      <c r="AG1569" s="0" t="n">
        <v>85</v>
      </c>
      <c r="AH1569" s="0" t="n">
        <v>0.85</v>
      </c>
      <c r="AI1569" s="0" t="s">
        <v>264</v>
      </c>
      <c r="AJ1569" s="0" t="s">
        <v>318</v>
      </c>
      <c r="AK1569" s="0" t="s">
        <v>65</v>
      </c>
    </row>
    <row r="1570" customFormat="false" ht="12.8" hidden="false" customHeight="false" outlineLevel="0" collapsed="false">
      <c r="A1570" s="0" t="s">
        <v>1005</v>
      </c>
      <c r="B1570" s="0" t="s">
        <v>1026</v>
      </c>
      <c r="C1570" s="0" t="s">
        <v>59</v>
      </c>
      <c r="D1570" s="0" t="s">
        <v>1022</v>
      </c>
      <c r="E1570" s="0" t="n">
        <v>0</v>
      </c>
      <c r="F1570" s="0" t="n">
        <v>9.3</v>
      </c>
      <c r="M1570" s="0" t="n">
        <v>1</v>
      </c>
      <c r="N1570" s="0" t="n">
        <v>35.7</v>
      </c>
      <c r="O1570" s="0" t="n">
        <v>0</v>
      </c>
      <c r="P1570" s="0" t="n">
        <v>8.4</v>
      </c>
      <c r="Q1570" s="0" t="n">
        <v>4.5</v>
      </c>
      <c r="R1570" s="0" t="s">
        <v>40</v>
      </c>
      <c r="S1570" s="0" t="s">
        <v>40</v>
      </c>
      <c r="Z1570" s="0" t="s">
        <v>41</v>
      </c>
      <c r="AA1570" s="0" t="s">
        <v>40</v>
      </c>
      <c r="AB1570" s="0" t="s">
        <v>40</v>
      </c>
      <c r="AC1570" s="0" t="s">
        <v>40</v>
      </c>
      <c r="AD1570" s="0" t="s">
        <v>40</v>
      </c>
      <c r="AF1570" s="0" t="s">
        <v>326</v>
      </c>
      <c r="AG1570" s="0" t="n">
        <v>45</v>
      </c>
      <c r="AH1570" s="0" t="n">
        <v>0.85</v>
      </c>
      <c r="AI1570" s="0" t="s">
        <v>264</v>
      </c>
      <c r="AJ1570" s="0" t="s">
        <v>318</v>
      </c>
      <c r="AK1570" s="0" t="s">
        <v>65</v>
      </c>
    </row>
    <row r="1571" customFormat="false" ht="12.8" hidden="false" customHeight="false" outlineLevel="0" collapsed="false">
      <c r="A1571" s="0" t="s">
        <v>1005</v>
      </c>
      <c r="B1571" s="0" t="s">
        <v>1026</v>
      </c>
      <c r="C1571" s="0" t="s">
        <v>59</v>
      </c>
      <c r="D1571" s="0" t="s">
        <v>1023</v>
      </c>
      <c r="H1571" s="0" t="n">
        <v>4</v>
      </c>
      <c r="J1571" s="0" t="n">
        <v>3</v>
      </c>
      <c r="K1571" s="0" t="n">
        <v>1</v>
      </c>
      <c r="M1571" s="0" t="n">
        <v>1</v>
      </c>
      <c r="N1571" s="0" t="n">
        <v>33.3</v>
      </c>
      <c r="O1571" s="0" t="n">
        <v>0</v>
      </c>
      <c r="P1571" s="0" t="n">
        <v>9.1</v>
      </c>
      <c r="Q1571" s="0" t="n">
        <v>4.4</v>
      </c>
      <c r="U1571" s="0" t="s">
        <v>180</v>
      </c>
      <c r="W1571" s="0" t="s">
        <v>78</v>
      </c>
      <c r="X1571" s="0" t="s">
        <v>78</v>
      </c>
      <c r="Z1571" s="0" t="s">
        <v>78</v>
      </c>
      <c r="AA1571" s="0" t="s">
        <v>40</v>
      </c>
      <c r="AB1571" s="0" t="s">
        <v>40</v>
      </c>
      <c r="AC1571" s="0" t="s">
        <v>40</v>
      </c>
      <c r="AD1571" s="0" t="s">
        <v>40</v>
      </c>
      <c r="AF1571" s="0" t="s">
        <v>181</v>
      </c>
      <c r="AG1571" s="0" t="n">
        <v>200</v>
      </c>
      <c r="AH1571" s="0" t="n">
        <v>0.85</v>
      </c>
      <c r="AI1571" s="0" t="s">
        <v>182</v>
      </c>
      <c r="AJ1571" s="0" t="s">
        <v>318</v>
      </c>
      <c r="AK1571" s="0" t="s">
        <v>81</v>
      </c>
    </row>
    <row r="1572" customFormat="false" ht="12.8" hidden="false" customHeight="false" outlineLevel="0" collapsed="false">
      <c r="A1572" s="0" t="s">
        <v>1005</v>
      </c>
      <c r="B1572" s="0" t="s">
        <v>1026</v>
      </c>
      <c r="C1572" s="0" t="s">
        <v>59</v>
      </c>
      <c r="D1572" s="0" t="s">
        <v>1024</v>
      </c>
      <c r="E1572" s="0" t="n">
        <v>2.1</v>
      </c>
      <c r="F1572" s="0" t="n">
        <v>15.2</v>
      </c>
      <c r="G1572" s="0" t="n">
        <v>49.1</v>
      </c>
      <c r="H1572" s="0" t="n">
        <v>75</v>
      </c>
      <c r="I1572" s="0" t="n">
        <v>64.1</v>
      </c>
      <c r="J1572" s="0" t="n">
        <v>17.8</v>
      </c>
      <c r="K1572" s="0" t="n">
        <v>0</v>
      </c>
      <c r="L1572" s="0" t="n">
        <v>10.3</v>
      </c>
      <c r="M1572" s="0" t="n">
        <v>27.1</v>
      </c>
      <c r="N1572" s="0" t="n">
        <v>12.8</v>
      </c>
      <c r="O1572" s="0" t="n">
        <v>0</v>
      </c>
      <c r="P1572" s="0" t="n">
        <v>1.5</v>
      </c>
      <c r="Q1572" s="0" t="n">
        <v>3.9</v>
      </c>
      <c r="R1572" s="0" t="s">
        <v>40</v>
      </c>
      <c r="S1572" s="0" t="s">
        <v>40</v>
      </c>
      <c r="T1572" s="0" t="s">
        <v>40</v>
      </c>
      <c r="U1572" s="0" t="s">
        <v>40</v>
      </c>
      <c r="V1572" s="0" t="s">
        <v>40</v>
      </c>
      <c r="W1572" s="0" t="s">
        <v>40</v>
      </c>
      <c r="X1572" s="0" t="s">
        <v>40</v>
      </c>
      <c r="Y1572" s="0" t="s">
        <v>40</v>
      </c>
      <c r="Z1572" s="0" t="s">
        <v>40</v>
      </c>
      <c r="AA1572" s="0" t="s">
        <v>40</v>
      </c>
      <c r="AB1572" s="0" t="s">
        <v>40</v>
      </c>
      <c r="AC1572" s="0" t="s">
        <v>40</v>
      </c>
      <c r="AD1572" s="0" t="s">
        <v>40</v>
      </c>
      <c r="AF1572" s="0" t="s">
        <v>343</v>
      </c>
      <c r="AG1572" s="0" t="n">
        <v>150</v>
      </c>
      <c r="AH1572" s="0" t="n">
        <v>0.85</v>
      </c>
      <c r="AI1572" s="0" t="s">
        <v>139</v>
      </c>
      <c r="AJ1572" s="0" t="s">
        <v>318</v>
      </c>
      <c r="AK1572" s="0" t="s">
        <v>81</v>
      </c>
    </row>
    <row r="1573" customFormat="false" ht="12.8" hidden="false" customHeight="false" outlineLevel="0" collapsed="false">
      <c r="A1573" s="0" t="s">
        <v>1005</v>
      </c>
      <c r="B1573" s="0" t="s">
        <v>1026</v>
      </c>
      <c r="C1573" s="0" t="s">
        <v>59</v>
      </c>
      <c r="D1573" s="0" t="s">
        <v>1025</v>
      </c>
      <c r="E1573" s="0" t="n">
        <v>4.4</v>
      </c>
      <c r="F1573" s="0" t="n">
        <v>17.8</v>
      </c>
      <c r="G1573" s="0" t="n">
        <v>51.9</v>
      </c>
      <c r="I1573" s="0" t="n">
        <v>2.5</v>
      </c>
      <c r="J1573" s="0" t="n">
        <v>1</v>
      </c>
      <c r="M1573" s="0" t="n">
        <v>1</v>
      </c>
      <c r="N1573" s="0" t="n">
        <v>12.8</v>
      </c>
      <c r="O1573" s="0" t="n">
        <v>0</v>
      </c>
      <c r="P1573" s="0" t="n">
        <v>1.5</v>
      </c>
      <c r="Q1573" s="0" t="n">
        <v>3.9</v>
      </c>
      <c r="R1573" s="0" t="s">
        <v>40</v>
      </c>
      <c r="S1573" s="0" t="s">
        <v>40</v>
      </c>
      <c r="T1573" s="0" t="s">
        <v>40</v>
      </c>
      <c r="V1573" s="0" t="s">
        <v>78</v>
      </c>
      <c r="W1573" s="0" t="s">
        <v>78</v>
      </c>
      <c r="Z1573" s="0" t="s">
        <v>78</v>
      </c>
      <c r="AA1573" s="0" t="s">
        <v>40</v>
      </c>
      <c r="AB1573" s="0" t="s">
        <v>40</v>
      </c>
      <c r="AC1573" s="0" t="s">
        <v>40</v>
      </c>
      <c r="AD1573" s="0" t="s">
        <v>40</v>
      </c>
      <c r="AF1573" s="0" t="s">
        <v>343</v>
      </c>
      <c r="AG1573" s="0" t="n">
        <v>150</v>
      </c>
      <c r="AH1573" s="0" t="n">
        <v>0.85</v>
      </c>
      <c r="AI1573" s="0" t="s">
        <v>328</v>
      </c>
      <c r="AJ1573" s="0" t="s">
        <v>318</v>
      </c>
      <c r="AK1573" s="0" t="s">
        <v>81</v>
      </c>
    </row>
    <row r="1574" customFormat="false" ht="12.8" hidden="false" customHeight="false" outlineLevel="0" collapsed="false">
      <c r="A1574" s="0" t="s">
        <v>1028</v>
      </c>
      <c r="B1574" s="0" t="s">
        <v>1029</v>
      </c>
      <c r="C1574" s="0" t="s">
        <v>644</v>
      </c>
      <c r="D1574" s="0" t="s">
        <v>1030</v>
      </c>
      <c r="E1574" s="0" t="n">
        <v>0.0265321430218007</v>
      </c>
      <c r="F1574" s="0" t="n">
        <v>2.58404707358707</v>
      </c>
      <c r="G1574" s="0" t="n">
        <v>19.0285010702376</v>
      </c>
      <c r="H1574" s="0" t="n">
        <v>59.1167676585102</v>
      </c>
      <c r="I1574" s="0" t="n">
        <v>68.775948518464</v>
      </c>
      <c r="J1574" s="0" t="n">
        <v>46.6369506719796</v>
      </c>
      <c r="K1574" s="0" t="n">
        <v>44.9613173004768</v>
      </c>
      <c r="L1574" s="0" t="n">
        <v>27.2336660976233</v>
      </c>
      <c r="M1574" s="0" t="n">
        <v>19.1700324497818</v>
      </c>
      <c r="N1574" s="0" t="n">
        <v>18.1356990502811</v>
      </c>
      <c r="O1574" s="0" t="n">
        <v>17.3934371254891</v>
      </c>
      <c r="P1574" s="0" t="n">
        <v>7.71395903893577</v>
      </c>
      <c r="Q1574" s="0" t="n">
        <v>3.35531524185919</v>
      </c>
      <c r="R1574" s="0" t="s">
        <v>40</v>
      </c>
      <c r="S1574" s="0" t="s">
        <v>40</v>
      </c>
      <c r="T1574" s="0" t="s">
        <v>40</v>
      </c>
      <c r="U1574" s="0" t="s">
        <v>40</v>
      </c>
      <c r="V1574" s="0" t="s">
        <v>40</v>
      </c>
      <c r="W1574" s="0" t="s">
        <v>40</v>
      </c>
      <c r="X1574" s="0" t="s">
        <v>40</v>
      </c>
      <c r="Y1574" s="0" t="s">
        <v>40</v>
      </c>
      <c r="Z1574" s="0" t="s">
        <v>40</v>
      </c>
      <c r="AA1574" s="0" t="s">
        <v>40</v>
      </c>
      <c r="AB1574" s="0" t="s">
        <v>40</v>
      </c>
      <c r="AC1574" s="0" t="s">
        <v>40</v>
      </c>
      <c r="AD1574" s="0" t="s">
        <v>40</v>
      </c>
      <c r="AK1574" s="0" t="s">
        <v>46</v>
      </c>
    </row>
    <row r="1575" customFormat="false" ht="12.8" hidden="false" customHeight="false" outlineLevel="0" collapsed="false">
      <c r="A1575" s="0" t="s">
        <v>1028</v>
      </c>
      <c r="B1575" s="0" t="s">
        <v>1029</v>
      </c>
      <c r="C1575" s="0" t="s">
        <v>644</v>
      </c>
      <c r="D1575" s="0" t="s">
        <v>1031</v>
      </c>
      <c r="E1575" s="0" t="n">
        <v>0.0265321430218007</v>
      </c>
      <c r="F1575" s="0" t="n">
        <v>2.58404656770151</v>
      </c>
      <c r="G1575" s="0" t="n">
        <v>19.0717266852125</v>
      </c>
      <c r="H1575" s="0" t="n">
        <v>59.7154833274443</v>
      </c>
      <c r="I1575" s="0" t="n">
        <v>82.8897173268894</v>
      </c>
      <c r="J1575" s="0" t="n">
        <v>57.2437899450435</v>
      </c>
      <c r="K1575" s="0" t="n">
        <v>49.4326608483532</v>
      </c>
      <c r="L1575" s="0" t="n">
        <v>31.9470618751292</v>
      </c>
      <c r="M1575" s="0" t="n">
        <v>23.0027994050216</v>
      </c>
      <c r="N1575" s="0" t="n">
        <v>20.7592847264734</v>
      </c>
      <c r="O1575" s="0" t="n">
        <v>20.0183425683136</v>
      </c>
      <c r="P1575" s="0" t="n">
        <v>8.45376045551957</v>
      </c>
      <c r="Q1575" s="0" t="n">
        <v>3.44036990751527</v>
      </c>
      <c r="R1575" s="0" t="s">
        <v>40</v>
      </c>
      <c r="S1575" s="0" t="s">
        <v>40</v>
      </c>
      <c r="T1575" s="0" t="s">
        <v>40</v>
      </c>
      <c r="U1575" s="0" t="s">
        <v>40</v>
      </c>
      <c r="V1575" s="0" t="s">
        <v>40</v>
      </c>
      <c r="W1575" s="0" t="s">
        <v>40</v>
      </c>
      <c r="X1575" s="0" t="s">
        <v>40</v>
      </c>
      <c r="Y1575" s="0" t="s">
        <v>40</v>
      </c>
      <c r="Z1575" s="0" t="s">
        <v>40</v>
      </c>
      <c r="AA1575" s="0" t="s">
        <v>40</v>
      </c>
      <c r="AB1575" s="0" t="s">
        <v>40</v>
      </c>
      <c r="AC1575" s="0" t="s">
        <v>40</v>
      </c>
      <c r="AD1575" s="0" t="s">
        <v>40</v>
      </c>
      <c r="AK1575" s="0" t="s">
        <v>46</v>
      </c>
    </row>
    <row r="1576" customFormat="false" ht="12.8" hidden="false" customHeight="false" outlineLevel="0" collapsed="false">
      <c r="A1576" s="0" t="s">
        <v>1028</v>
      </c>
      <c r="B1576" s="0" t="s">
        <v>1029</v>
      </c>
      <c r="C1576" s="0" t="s">
        <v>644</v>
      </c>
      <c r="D1576" s="0" t="s">
        <v>1032</v>
      </c>
      <c r="E1576" s="0" t="n">
        <v>0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4.77888001759847</v>
      </c>
      <c r="K1576" s="0" t="n">
        <v>0</v>
      </c>
      <c r="L1576" s="0" t="n">
        <v>3.2520500048995</v>
      </c>
      <c r="M1576" s="0" t="n">
        <v>0</v>
      </c>
      <c r="N1576" s="0" t="n">
        <v>0</v>
      </c>
      <c r="O1576" s="0" t="n">
        <v>2.23002857651029</v>
      </c>
      <c r="P1576" s="0" t="n">
        <v>0</v>
      </c>
      <c r="Q1576" s="0" t="n">
        <v>0</v>
      </c>
      <c r="W1576" s="0" t="s">
        <v>180</v>
      </c>
      <c r="Y1576" s="0" t="s">
        <v>78</v>
      </c>
      <c r="AB1576" s="0" t="s">
        <v>180</v>
      </c>
      <c r="AK1576" s="0" t="s">
        <v>46</v>
      </c>
    </row>
    <row r="1577" customFormat="false" ht="12.8" hidden="false" customHeight="false" outlineLevel="0" collapsed="false">
      <c r="A1577" s="0" t="s">
        <v>1028</v>
      </c>
      <c r="B1577" s="0" t="s">
        <v>1029</v>
      </c>
      <c r="C1577" s="0" t="s">
        <v>644</v>
      </c>
      <c r="D1577" s="0" t="s">
        <v>1033</v>
      </c>
      <c r="E1577" s="0" t="n">
        <v>0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4.77888001759847</v>
      </c>
      <c r="K1577" s="0" t="n">
        <v>0</v>
      </c>
      <c r="L1577" s="0" t="n">
        <v>3.2520500048995</v>
      </c>
      <c r="M1577" s="0" t="n">
        <v>0</v>
      </c>
      <c r="N1577" s="0" t="n">
        <v>0</v>
      </c>
      <c r="O1577" s="0" t="n">
        <v>2.0906517904784</v>
      </c>
      <c r="P1577" s="0" t="n">
        <v>0</v>
      </c>
      <c r="Q1577" s="0" t="n">
        <v>0</v>
      </c>
      <c r="W1577" s="0" t="s">
        <v>180</v>
      </c>
      <c r="Y1577" s="0" t="s">
        <v>78</v>
      </c>
      <c r="AB1577" s="0" t="s">
        <v>78</v>
      </c>
      <c r="AK1577" s="0" t="s">
        <v>46</v>
      </c>
    </row>
    <row r="1578" customFormat="false" ht="12.8" hidden="false" customHeight="false" outlineLevel="0" collapsed="false">
      <c r="A1578" s="0" t="s">
        <v>1028</v>
      </c>
      <c r="B1578" s="0" t="s">
        <v>1029</v>
      </c>
      <c r="C1578" s="0" t="s">
        <v>644</v>
      </c>
      <c r="D1578" s="0" t="s">
        <v>1034</v>
      </c>
      <c r="E1578" s="0" t="n">
        <v>0</v>
      </c>
      <c r="F1578" s="0" t="n">
        <v>0</v>
      </c>
      <c r="G1578" s="0" t="n">
        <v>0</v>
      </c>
      <c r="H1578" s="0" t="n">
        <v>0</v>
      </c>
      <c r="I1578" s="0" t="n">
        <v>0</v>
      </c>
      <c r="J1578" s="0" t="n">
        <v>4.88789332707723</v>
      </c>
      <c r="K1578" s="0" t="n">
        <v>0</v>
      </c>
      <c r="L1578" s="0" t="n">
        <v>2.80537499785423</v>
      </c>
      <c r="M1578" s="0" t="n">
        <v>0</v>
      </c>
      <c r="N1578" s="0" t="n">
        <v>1.899899995327</v>
      </c>
      <c r="O1578" s="0" t="n">
        <v>0</v>
      </c>
      <c r="P1578" s="0" t="n">
        <v>0</v>
      </c>
      <c r="Q1578" s="0" t="n">
        <v>0</v>
      </c>
      <c r="W1578" s="0" t="s">
        <v>180</v>
      </c>
      <c r="Y1578" s="0" t="s">
        <v>78</v>
      </c>
      <c r="AA1578" s="0" t="s">
        <v>78</v>
      </c>
      <c r="AK1578" s="0" t="s">
        <v>65</v>
      </c>
    </row>
    <row r="1579" customFormat="false" ht="12.8" hidden="false" customHeight="false" outlineLevel="0" collapsed="false">
      <c r="A1579" s="0" t="s">
        <v>1028</v>
      </c>
      <c r="B1579" s="0" t="s">
        <v>1029</v>
      </c>
      <c r="C1579" s="0" t="s">
        <v>644</v>
      </c>
      <c r="D1579" s="0" t="s">
        <v>1035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4.88789332707723</v>
      </c>
      <c r="K1579" s="0" t="n">
        <v>0</v>
      </c>
      <c r="L1579" s="0" t="n">
        <v>2.99239999771118</v>
      </c>
      <c r="M1579" s="0" t="n">
        <v>0</v>
      </c>
      <c r="N1579" s="0" t="n">
        <v>1.899899995327</v>
      </c>
      <c r="O1579" s="0" t="n">
        <v>0</v>
      </c>
      <c r="P1579" s="0" t="n">
        <v>0</v>
      </c>
      <c r="Q1579" s="0" t="n">
        <v>0</v>
      </c>
      <c r="W1579" s="0" t="s">
        <v>180</v>
      </c>
      <c r="Y1579" s="0" t="s">
        <v>180</v>
      </c>
      <c r="AA1579" s="0" t="s">
        <v>78</v>
      </c>
      <c r="AK1579" s="0" t="s">
        <v>65</v>
      </c>
    </row>
    <row r="1580" customFormat="false" ht="12.8" hidden="false" customHeight="false" outlineLevel="0" collapsed="false">
      <c r="A1580" s="0" t="s">
        <v>1028</v>
      </c>
      <c r="B1580" s="0" t="s">
        <v>1029</v>
      </c>
      <c r="C1580" s="0" t="s">
        <v>644</v>
      </c>
      <c r="D1580" s="0" t="s">
        <v>1036</v>
      </c>
      <c r="E1580" s="0" t="n">
        <v>0</v>
      </c>
      <c r="F1580" s="0" t="n">
        <v>0</v>
      </c>
      <c r="G1580" s="0" t="n">
        <v>0</v>
      </c>
      <c r="H1580" s="0" t="n">
        <v>0</v>
      </c>
      <c r="I1580" s="0" t="n">
        <v>0</v>
      </c>
      <c r="J1580" s="0" t="n">
        <v>5.64394667307536</v>
      </c>
      <c r="K1580" s="0" t="n">
        <v>0</v>
      </c>
      <c r="L1580" s="0" t="n">
        <v>4.18277500271797</v>
      </c>
      <c r="M1580" s="0" t="n">
        <v>0</v>
      </c>
      <c r="N1580" s="0" t="n">
        <v>0</v>
      </c>
      <c r="O1580" s="0" t="n">
        <v>2.66440000272046</v>
      </c>
      <c r="P1580" s="0" t="n">
        <v>0</v>
      </c>
      <c r="Q1580" s="0" t="n">
        <v>0</v>
      </c>
      <c r="W1580" s="0" t="s">
        <v>180</v>
      </c>
      <c r="Y1580" s="0" t="s">
        <v>78</v>
      </c>
      <c r="AB1580" s="0" t="s">
        <v>180</v>
      </c>
      <c r="AK1580" s="0" t="s">
        <v>65</v>
      </c>
    </row>
    <row r="1581" customFormat="false" ht="12.8" hidden="false" customHeight="false" outlineLevel="0" collapsed="false">
      <c r="A1581" s="0" t="s">
        <v>1028</v>
      </c>
      <c r="B1581" s="0" t="s">
        <v>1029</v>
      </c>
      <c r="C1581" s="0" t="s">
        <v>644</v>
      </c>
      <c r="D1581" s="0" t="s">
        <v>1037</v>
      </c>
      <c r="E1581" s="0" t="n">
        <v>0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5.64394667307536</v>
      </c>
      <c r="K1581" s="0" t="n">
        <v>0</v>
      </c>
      <c r="L1581" s="0" t="n">
        <v>4.18277500271797</v>
      </c>
      <c r="M1581" s="0" t="n">
        <v>0</v>
      </c>
      <c r="N1581" s="0" t="n">
        <v>0</v>
      </c>
      <c r="O1581" s="0" t="n">
        <v>2.49787500255043</v>
      </c>
      <c r="P1581" s="0" t="n">
        <v>0</v>
      </c>
      <c r="Q1581" s="0" t="n">
        <v>0</v>
      </c>
      <c r="W1581" s="0" t="s">
        <v>180</v>
      </c>
      <c r="Y1581" s="0" t="s">
        <v>78</v>
      </c>
      <c r="AB1581" s="0" t="s">
        <v>78</v>
      </c>
      <c r="AK1581" s="0" t="s">
        <v>72</v>
      </c>
    </row>
    <row r="1582" customFormat="false" ht="12.8" hidden="false" customHeight="false" outlineLevel="0" collapsed="false">
      <c r="A1582" s="0" t="s">
        <v>1028</v>
      </c>
      <c r="B1582" s="0" t="s">
        <v>1029</v>
      </c>
      <c r="C1582" s="0" t="s">
        <v>644</v>
      </c>
      <c r="D1582" s="0" t="s">
        <v>1038</v>
      </c>
      <c r="E1582" s="0" t="n">
        <v>0</v>
      </c>
      <c r="F1582" s="0" t="n">
        <v>0</v>
      </c>
      <c r="G1582" s="0" t="n">
        <v>0</v>
      </c>
      <c r="H1582" s="0" t="n">
        <v>0</v>
      </c>
      <c r="I1582" s="0" t="n">
        <v>0</v>
      </c>
      <c r="J1582" s="0" t="n">
        <v>5.71986663818359</v>
      </c>
      <c r="K1582" s="0" t="n">
        <v>3.57939999103546</v>
      </c>
      <c r="L1582" s="0" t="n">
        <v>0</v>
      </c>
      <c r="M1582" s="0" t="n">
        <v>0</v>
      </c>
      <c r="N1582" s="0" t="n">
        <v>2.34347499255091</v>
      </c>
      <c r="O1582" s="0" t="n">
        <v>0</v>
      </c>
      <c r="P1582" s="0" t="n">
        <v>0</v>
      </c>
      <c r="Q1582" s="0" t="n">
        <v>0</v>
      </c>
      <c r="W1582" s="0" t="s">
        <v>180</v>
      </c>
      <c r="X1582" s="0" t="s">
        <v>78</v>
      </c>
      <c r="AA1582" s="0" t="s">
        <v>78</v>
      </c>
      <c r="AK1582" s="0" t="s">
        <v>72</v>
      </c>
    </row>
    <row r="1583" customFormat="false" ht="12.8" hidden="false" customHeight="false" outlineLevel="0" collapsed="false">
      <c r="A1583" s="0" t="s">
        <v>1028</v>
      </c>
      <c r="B1583" s="0" t="s">
        <v>1029</v>
      </c>
      <c r="C1583" s="0" t="s">
        <v>644</v>
      </c>
      <c r="D1583" s="0" t="s">
        <v>1039</v>
      </c>
      <c r="E1583" s="0" t="n">
        <v>0</v>
      </c>
      <c r="F1583" s="0" t="n">
        <v>0</v>
      </c>
      <c r="G1583" s="0" t="n">
        <v>0</v>
      </c>
      <c r="H1583" s="0" t="n">
        <v>0</v>
      </c>
      <c r="I1583" s="0" t="n">
        <v>0</v>
      </c>
      <c r="J1583" s="0" t="n">
        <v>5.71986663818359</v>
      </c>
      <c r="K1583" s="0" t="n">
        <v>3.81802665710449</v>
      </c>
      <c r="L1583" s="0" t="n">
        <v>0</v>
      </c>
      <c r="M1583" s="0" t="n">
        <v>0</v>
      </c>
      <c r="N1583" s="0" t="n">
        <v>2.34347499255091</v>
      </c>
      <c r="O1583" s="0" t="n">
        <v>0</v>
      </c>
      <c r="P1583" s="0" t="n">
        <v>0</v>
      </c>
      <c r="Q1583" s="0" t="n">
        <v>0</v>
      </c>
      <c r="W1583" s="0" t="s">
        <v>180</v>
      </c>
      <c r="X1583" s="0" t="s">
        <v>180</v>
      </c>
      <c r="AA1583" s="0" t="s">
        <v>78</v>
      </c>
    </row>
    <row r="1584" customFormat="false" ht="12.8" hidden="false" customHeight="false" outlineLevel="0" collapsed="false">
      <c r="A1584" s="0" t="s">
        <v>1028</v>
      </c>
      <c r="B1584" s="0" t="s">
        <v>1029</v>
      </c>
      <c r="C1584" s="0" t="s">
        <v>1040</v>
      </c>
      <c r="D1584" s="0" t="s">
        <v>1041</v>
      </c>
      <c r="E1584" s="0" t="n">
        <v>0</v>
      </c>
      <c r="F1584" s="0" t="n">
        <v>1.96195182878347</v>
      </c>
      <c r="G1584" s="0" t="n">
        <v>20.0554773087303</v>
      </c>
      <c r="H1584" s="0" t="n">
        <v>61.7278433567105</v>
      </c>
      <c r="I1584" s="0" t="n">
        <v>83.1647595701303</v>
      </c>
      <c r="J1584" s="0" t="n">
        <v>49.4862623300056</v>
      </c>
      <c r="K1584" s="0" t="n">
        <v>39.2145885505699</v>
      </c>
      <c r="L1584" s="0" t="n">
        <v>26.7275982393721</v>
      </c>
      <c r="M1584" s="0" t="n">
        <v>19.4296300417138</v>
      </c>
      <c r="N1584" s="0" t="n">
        <v>18.454457868541</v>
      </c>
      <c r="O1584" s="0" t="n">
        <v>19.866129003395</v>
      </c>
      <c r="P1584" s="0" t="n">
        <v>8.91023238834423</v>
      </c>
      <c r="Q1584" s="0" t="n">
        <v>3.9953703181966</v>
      </c>
      <c r="R1584" s="0" t="s">
        <v>40</v>
      </c>
      <c r="S1584" s="0" t="s">
        <v>40</v>
      </c>
      <c r="T1584" s="0" t="s">
        <v>40</v>
      </c>
      <c r="U1584" s="0" t="s">
        <v>40</v>
      </c>
      <c r="V1584" s="0" t="s">
        <v>40</v>
      </c>
      <c r="W1584" s="0" t="s">
        <v>40</v>
      </c>
      <c r="X1584" s="0" t="s">
        <v>40</v>
      </c>
      <c r="Y1584" s="0" t="s">
        <v>40</v>
      </c>
      <c r="Z1584" s="0" t="s">
        <v>40</v>
      </c>
      <c r="AA1584" s="0" t="s">
        <v>40</v>
      </c>
      <c r="AB1584" s="0" t="s">
        <v>40</v>
      </c>
      <c r="AC1584" s="0" t="s">
        <v>40</v>
      </c>
      <c r="AD1584" s="0" t="s">
        <v>40</v>
      </c>
      <c r="AK1584" s="0" t="s">
        <v>46</v>
      </c>
    </row>
    <row r="1585" customFormat="false" ht="12.8" hidden="false" customHeight="false" outlineLevel="0" collapsed="false">
      <c r="A1585" s="0" t="s">
        <v>1028</v>
      </c>
      <c r="B1585" s="0" t="s">
        <v>1029</v>
      </c>
      <c r="C1585" s="0" t="s">
        <v>1040</v>
      </c>
      <c r="D1585" s="0" t="s">
        <v>1042</v>
      </c>
      <c r="E1585" s="0" t="n">
        <v>0</v>
      </c>
      <c r="F1585" s="0" t="n">
        <v>1.96195182878347</v>
      </c>
      <c r="G1585" s="0" t="n">
        <v>15.8645113809256</v>
      </c>
      <c r="H1585" s="0" t="n">
        <v>31.5418501322468</v>
      </c>
      <c r="I1585" s="0" t="n">
        <v>0</v>
      </c>
      <c r="J1585" s="0" t="n">
        <v>0</v>
      </c>
      <c r="K1585" s="0" t="n">
        <v>6.56859996318817</v>
      </c>
      <c r="L1585" s="0" t="n">
        <v>24.9371386054415</v>
      </c>
      <c r="M1585" s="0" t="n">
        <v>15.9439157860886</v>
      </c>
      <c r="N1585" s="0" t="n">
        <v>17.7373952539416</v>
      </c>
      <c r="O1585" s="0" t="n">
        <v>19.2582583276644</v>
      </c>
      <c r="P1585" s="0" t="n">
        <v>7.83186803843516</v>
      </c>
      <c r="Q1585" s="0" t="n">
        <v>3.10453344846056</v>
      </c>
      <c r="R1585" s="0" t="s">
        <v>40</v>
      </c>
      <c r="S1585" s="0" t="s">
        <v>40</v>
      </c>
      <c r="T1585" s="0" t="s">
        <v>40</v>
      </c>
      <c r="U1585" s="0" t="s">
        <v>40</v>
      </c>
      <c r="X1585" s="0" t="s">
        <v>41</v>
      </c>
      <c r="Y1585" s="0" t="s">
        <v>40</v>
      </c>
      <c r="Z1585" s="0" t="s">
        <v>40</v>
      </c>
      <c r="AA1585" s="0" t="s">
        <v>40</v>
      </c>
      <c r="AB1585" s="0" t="s">
        <v>40</v>
      </c>
      <c r="AC1585" s="0" t="s">
        <v>40</v>
      </c>
      <c r="AD1585" s="0" t="s">
        <v>40</v>
      </c>
      <c r="AK1585" s="0" t="s">
        <v>46</v>
      </c>
    </row>
    <row r="1586" customFormat="false" ht="12.8" hidden="false" customHeight="false" outlineLevel="0" collapsed="false">
      <c r="A1586" s="0" t="s">
        <v>1028</v>
      </c>
      <c r="B1586" s="0" t="s">
        <v>1029</v>
      </c>
      <c r="C1586" s="0" t="s">
        <v>1040</v>
      </c>
      <c r="D1586" s="0" t="s">
        <v>1043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7.39683332443237</v>
      </c>
      <c r="K1586" s="0" t="n">
        <v>0</v>
      </c>
      <c r="L1586" s="0" t="n">
        <v>2.66231999695301</v>
      </c>
      <c r="M1586" s="0" t="n">
        <v>18.1329480799225</v>
      </c>
      <c r="N1586" s="0" t="n">
        <v>17.6942179908067</v>
      </c>
      <c r="O1586" s="0" t="n">
        <v>20.6447801048801</v>
      </c>
      <c r="P1586" s="0" t="n">
        <v>9.20864745603121</v>
      </c>
      <c r="Q1586" s="0" t="n">
        <v>3.79648294610282</v>
      </c>
      <c r="W1586" s="0" t="s">
        <v>61</v>
      </c>
      <c r="Y1586" s="0" t="s">
        <v>61</v>
      </c>
      <c r="Z1586" s="0" t="s">
        <v>40</v>
      </c>
      <c r="AA1586" s="0" t="s">
        <v>40</v>
      </c>
      <c r="AB1586" s="0" t="s">
        <v>40</v>
      </c>
      <c r="AC1586" s="0" t="s">
        <v>40</v>
      </c>
      <c r="AD1586" s="0" t="s">
        <v>40</v>
      </c>
      <c r="AK1586" s="0" t="s">
        <v>46</v>
      </c>
    </row>
    <row r="1587" customFormat="false" ht="12.8" hidden="false" customHeight="false" outlineLevel="0" collapsed="false">
      <c r="A1587" s="0" t="s">
        <v>1028</v>
      </c>
      <c r="B1587" s="0" t="s">
        <v>1029</v>
      </c>
      <c r="C1587" s="0" t="s">
        <v>1040</v>
      </c>
      <c r="D1587" s="0" t="s">
        <v>1044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5.84714999198914</v>
      </c>
      <c r="K1587" s="0" t="n">
        <v>0</v>
      </c>
      <c r="L1587" s="0" t="n">
        <v>0</v>
      </c>
      <c r="M1587" s="0" t="n">
        <v>2.39813332448403</v>
      </c>
      <c r="N1587" s="0" t="n">
        <v>20.5243022881249</v>
      </c>
      <c r="O1587" s="0" t="n">
        <v>18.9838809768359</v>
      </c>
      <c r="P1587" s="0" t="n">
        <v>8.6534266313538</v>
      </c>
      <c r="Q1587" s="0" t="n">
        <v>3.9859130579446</v>
      </c>
      <c r="W1587" s="0" t="s">
        <v>61</v>
      </c>
      <c r="Z1587" s="0" t="s">
        <v>41</v>
      </c>
      <c r="AA1587" s="0" t="s">
        <v>40</v>
      </c>
      <c r="AB1587" s="0" t="s">
        <v>40</v>
      </c>
      <c r="AC1587" s="0" t="s">
        <v>40</v>
      </c>
      <c r="AD1587" s="0" t="s">
        <v>40</v>
      </c>
      <c r="AK1587" s="0" t="s">
        <v>46</v>
      </c>
    </row>
    <row r="1588" customFormat="false" ht="12.8" hidden="false" customHeight="false" outlineLevel="0" collapsed="false">
      <c r="A1588" s="0" t="s">
        <v>1028</v>
      </c>
      <c r="B1588" s="0" t="s">
        <v>1029</v>
      </c>
      <c r="C1588" s="0" t="s">
        <v>1040</v>
      </c>
      <c r="D1588" s="0" t="s">
        <v>1045</v>
      </c>
      <c r="E1588" s="0" t="n">
        <v>0</v>
      </c>
      <c r="F1588" s="0" t="n">
        <v>0</v>
      </c>
      <c r="G1588" s="0" t="n">
        <v>0</v>
      </c>
      <c r="H1588" s="0" t="n">
        <v>0</v>
      </c>
      <c r="I1588" s="0" t="n">
        <v>0</v>
      </c>
      <c r="J1588" s="0" t="n">
        <v>5.35230832576752</v>
      </c>
      <c r="K1588" s="0" t="n">
        <v>36.4666897749218</v>
      </c>
      <c r="L1588" s="0" t="n">
        <v>28.2746019507093</v>
      </c>
      <c r="M1588" s="0" t="n">
        <v>20.0654437404037</v>
      </c>
      <c r="N1588" s="0" t="n">
        <v>18.0161951282727</v>
      </c>
      <c r="O1588" s="0" t="n">
        <v>16.757000759244</v>
      </c>
      <c r="P1588" s="0" t="n">
        <v>9.397922133406</v>
      </c>
      <c r="Q1588" s="0" t="n">
        <v>3.6758348736025</v>
      </c>
      <c r="W1588" s="0" t="s">
        <v>61</v>
      </c>
      <c r="X1588" s="0" t="s">
        <v>40</v>
      </c>
      <c r="Y1588" s="0" t="s">
        <v>40</v>
      </c>
      <c r="Z1588" s="0" t="s">
        <v>40</v>
      </c>
      <c r="AA1588" s="0" t="s">
        <v>40</v>
      </c>
      <c r="AB1588" s="0" t="s">
        <v>40</v>
      </c>
      <c r="AC1588" s="0" t="s">
        <v>40</v>
      </c>
      <c r="AD1588" s="0" t="s">
        <v>40</v>
      </c>
      <c r="AK1588" s="0" t="s">
        <v>46</v>
      </c>
    </row>
    <row r="1589" customFormat="false" ht="12.8" hidden="false" customHeight="false" outlineLevel="0" collapsed="false">
      <c r="A1589" s="0" t="s">
        <v>1028</v>
      </c>
      <c r="B1589" s="0" t="s">
        <v>1029</v>
      </c>
      <c r="C1589" s="0" t="s">
        <v>1040</v>
      </c>
      <c r="D1589" s="0" t="s">
        <v>1046</v>
      </c>
      <c r="E1589" s="0" t="n">
        <v>0</v>
      </c>
      <c r="F1589" s="0" t="n">
        <v>0</v>
      </c>
      <c r="G1589" s="0" t="n">
        <v>0</v>
      </c>
      <c r="H1589" s="0" t="n">
        <v>0</v>
      </c>
      <c r="I1589" s="0" t="n">
        <v>0</v>
      </c>
      <c r="J1589" s="0" t="n">
        <v>0</v>
      </c>
      <c r="K1589" s="0" t="n">
        <v>7.31069997310638</v>
      </c>
      <c r="L1589" s="0" t="n">
        <v>29.1148166424994</v>
      </c>
      <c r="M1589" s="0" t="n">
        <v>18.9264237284217</v>
      </c>
      <c r="N1589" s="0" t="n">
        <v>19.7943652996106</v>
      </c>
      <c r="O1589" s="0" t="n">
        <v>19.9747469321093</v>
      </c>
      <c r="P1589" s="0" t="n">
        <v>9.0845251287378</v>
      </c>
      <c r="Q1589" s="0" t="n">
        <v>3.75964109564111</v>
      </c>
      <c r="X1589" s="0" t="s">
        <v>41</v>
      </c>
      <c r="Y1589" s="0" t="s">
        <v>1047</v>
      </c>
      <c r="Z1589" s="0" t="s">
        <v>40</v>
      </c>
      <c r="AA1589" s="0" t="s">
        <v>40</v>
      </c>
      <c r="AB1589" s="0" t="s">
        <v>40</v>
      </c>
      <c r="AC1589" s="0" t="s">
        <v>40</v>
      </c>
      <c r="AD1589" s="0" t="s">
        <v>40</v>
      </c>
      <c r="AK1589" s="0" t="s">
        <v>46</v>
      </c>
    </row>
    <row r="1590" customFormat="false" ht="12.8" hidden="false" customHeight="false" outlineLevel="0" collapsed="false">
      <c r="A1590" s="0" t="s">
        <v>1028</v>
      </c>
      <c r="B1590" s="0" t="s">
        <v>1029</v>
      </c>
      <c r="C1590" s="0" t="s">
        <v>1040</v>
      </c>
      <c r="D1590" s="0" t="s">
        <v>1048</v>
      </c>
      <c r="E1590" s="0" t="n">
        <v>0</v>
      </c>
      <c r="F1590" s="0" t="n">
        <v>0</v>
      </c>
      <c r="G1590" s="0" t="n">
        <v>0</v>
      </c>
      <c r="H1590" s="0" t="n">
        <v>0</v>
      </c>
      <c r="I1590" s="0" t="n">
        <v>0</v>
      </c>
      <c r="J1590" s="0" t="n">
        <v>5.88237002849579</v>
      </c>
      <c r="K1590" s="0" t="n">
        <v>0</v>
      </c>
      <c r="L1590" s="0" t="n">
        <v>2.82759000241756</v>
      </c>
      <c r="M1590" s="0" t="n">
        <v>18.1309649180843</v>
      </c>
      <c r="N1590" s="0" t="n">
        <v>17.7634713792109</v>
      </c>
      <c r="O1590" s="0" t="n">
        <v>20.6854595420771</v>
      </c>
      <c r="P1590" s="0" t="n">
        <v>9.2850748594806</v>
      </c>
      <c r="Q1590" s="0" t="n">
        <v>4.11535384355202</v>
      </c>
      <c r="W1590" s="0" t="s">
        <v>61</v>
      </c>
      <c r="Y1590" s="0" t="s">
        <v>61</v>
      </c>
      <c r="Z1590" s="0" t="s">
        <v>40</v>
      </c>
      <c r="AA1590" s="0" t="s">
        <v>40</v>
      </c>
      <c r="AB1590" s="0" t="s">
        <v>40</v>
      </c>
      <c r="AC1590" s="0" t="s">
        <v>40</v>
      </c>
      <c r="AD1590" s="0" t="s">
        <v>40</v>
      </c>
      <c r="AK1590" s="0" t="s">
        <v>46</v>
      </c>
    </row>
    <row r="1591" customFormat="false" ht="12.8" hidden="false" customHeight="false" outlineLevel="0" collapsed="false">
      <c r="A1591" s="0" t="s">
        <v>1028</v>
      </c>
      <c r="B1591" s="0" t="s">
        <v>1029</v>
      </c>
      <c r="C1591" s="0" t="s">
        <v>1040</v>
      </c>
      <c r="D1591" s="0" t="s">
        <v>1049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5.88237002849579</v>
      </c>
      <c r="K1591" s="0" t="n">
        <v>0</v>
      </c>
      <c r="L1591" s="0" t="n">
        <v>0</v>
      </c>
      <c r="M1591" s="0" t="n">
        <v>2.53776003092527</v>
      </c>
      <c r="N1591" s="0" t="n">
        <v>20.2501554667417</v>
      </c>
      <c r="O1591" s="0" t="n">
        <v>19.2079968319186</v>
      </c>
      <c r="P1591" s="0" t="n">
        <v>9.21744102767358</v>
      </c>
      <c r="Q1591" s="0" t="n">
        <v>3.78916780331305</v>
      </c>
      <c r="W1591" s="0" t="s">
        <v>61</v>
      </c>
      <c r="Z1591" s="0" t="s">
        <v>41</v>
      </c>
      <c r="AA1591" s="0" t="s">
        <v>40</v>
      </c>
      <c r="AB1591" s="0" t="s">
        <v>40</v>
      </c>
      <c r="AC1591" s="0" t="s">
        <v>40</v>
      </c>
      <c r="AD1591" s="0" t="s">
        <v>40</v>
      </c>
      <c r="AK1591" s="0" t="s">
        <v>46</v>
      </c>
    </row>
    <row r="1592" customFormat="false" ht="12.8" hidden="false" customHeight="false" outlineLevel="0" collapsed="false">
      <c r="A1592" s="0" t="s">
        <v>1028</v>
      </c>
      <c r="B1592" s="0" t="s">
        <v>1029</v>
      </c>
      <c r="C1592" s="0" t="s">
        <v>1040</v>
      </c>
      <c r="D1592" s="0" t="s">
        <v>1050</v>
      </c>
      <c r="E1592" s="0" t="n">
        <v>0</v>
      </c>
      <c r="F1592" s="0" t="n">
        <v>1.96195182878347</v>
      </c>
      <c r="G1592" s="0" t="n">
        <v>19.7318395067539</v>
      </c>
      <c r="H1592" s="0" t="n">
        <v>55.2187800068696</v>
      </c>
      <c r="I1592" s="0" t="n">
        <v>46.3863052377322</v>
      </c>
      <c r="J1592" s="0" t="n">
        <v>24.4600518577961</v>
      </c>
      <c r="K1592" s="0" t="n">
        <v>21.5103731570499</v>
      </c>
      <c r="L1592" s="0" t="n">
        <v>14.0727519528526</v>
      </c>
      <c r="M1592" s="0" t="n">
        <v>8.30329911376808</v>
      </c>
      <c r="N1592" s="0" t="n">
        <v>10.8008524282126</v>
      </c>
      <c r="O1592" s="0" t="n">
        <v>13.787195521466</v>
      </c>
      <c r="P1592" s="0" t="n">
        <v>6.91776932930456</v>
      </c>
      <c r="Q1592" s="0" t="n">
        <v>3.12773761709058</v>
      </c>
      <c r="R1592" s="0" t="s">
        <v>40</v>
      </c>
      <c r="S1592" s="0" t="s">
        <v>40</v>
      </c>
      <c r="T1592" s="0" t="s">
        <v>40</v>
      </c>
      <c r="U1592" s="0" t="s">
        <v>40</v>
      </c>
      <c r="V1592" s="0" t="s">
        <v>40</v>
      </c>
      <c r="W1592" s="0" t="s">
        <v>40</v>
      </c>
      <c r="X1592" s="0" t="s">
        <v>40</v>
      </c>
      <c r="Y1592" s="0" t="s">
        <v>40</v>
      </c>
      <c r="Z1592" s="0" t="s">
        <v>40</v>
      </c>
      <c r="AA1592" s="0" t="s">
        <v>40</v>
      </c>
      <c r="AB1592" s="0" t="s">
        <v>40</v>
      </c>
      <c r="AC1592" s="0" t="s">
        <v>40</v>
      </c>
      <c r="AD1592" s="0" t="s">
        <v>40</v>
      </c>
      <c r="AK1592" s="0" t="s">
        <v>46</v>
      </c>
    </row>
    <row r="1593" customFormat="false" ht="12.8" hidden="false" customHeight="false" outlineLevel="0" collapsed="false">
      <c r="A1593" s="0" t="s">
        <v>1028</v>
      </c>
      <c r="B1593" s="0" t="s">
        <v>1029</v>
      </c>
      <c r="C1593" s="0" t="s">
        <v>1040</v>
      </c>
      <c r="D1593" s="0" t="s">
        <v>1051</v>
      </c>
      <c r="E1593" s="0" t="n">
        <v>0</v>
      </c>
      <c r="F1593" s="0" t="n">
        <v>1.96195182878347</v>
      </c>
      <c r="G1593" s="0" t="n">
        <v>19.9774594126003</v>
      </c>
      <c r="H1593" s="0" t="n">
        <v>59.458964624505</v>
      </c>
      <c r="I1593" s="0" t="n">
        <v>54.8980294386228</v>
      </c>
      <c r="J1593" s="0" t="n">
        <v>27.0918731156567</v>
      </c>
      <c r="K1593" s="0" t="n">
        <v>21.9583061239534</v>
      </c>
      <c r="L1593" s="0" t="n">
        <v>14.4461213103274</v>
      </c>
      <c r="M1593" s="0" t="n">
        <v>8.57413890971137</v>
      </c>
      <c r="N1593" s="0" t="n">
        <v>10.8928241950112</v>
      </c>
      <c r="O1593" s="0" t="n">
        <v>13.7944574919271</v>
      </c>
      <c r="P1593" s="0" t="n">
        <v>7.1212593373096</v>
      </c>
      <c r="Q1593" s="0" t="n">
        <v>3.18053209474163</v>
      </c>
      <c r="R1593" s="0" t="s">
        <v>40</v>
      </c>
      <c r="S1593" s="0" t="s">
        <v>40</v>
      </c>
      <c r="T1593" s="0" t="s">
        <v>40</v>
      </c>
      <c r="U1593" s="0" t="s">
        <v>40</v>
      </c>
      <c r="V1593" s="0" t="s">
        <v>40</v>
      </c>
      <c r="W1593" s="0" t="s">
        <v>40</v>
      </c>
      <c r="X1593" s="0" t="s">
        <v>40</v>
      </c>
      <c r="Y1593" s="0" t="s">
        <v>40</v>
      </c>
      <c r="Z1593" s="0" t="s">
        <v>40</v>
      </c>
      <c r="AA1593" s="0" t="s">
        <v>40</v>
      </c>
      <c r="AB1593" s="0" t="s">
        <v>40</v>
      </c>
      <c r="AC1593" s="0" t="s">
        <v>40</v>
      </c>
      <c r="AD1593" s="0" t="s">
        <v>40</v>
      </c>
      <c r="AK1593" s="0" t="s">
        <v>46</v>
      </c>
    </row>
    <row r="1594" customFormat="false" ht="12.8" hidden="false" customHeight="false" outlineLevel="0" collapsed="false">
      <c r="A1594" s="0" t="s">
        <v>1028</v>
      </c>
      <c r="B1594" s="0" t="s">
        <v>1029</v>
      </c>
      <c r="C1594" s="0" t="s">
        <v>1040</v>
      </c>
      <c r="D1594" s="0" t="s">
        <v>1052</v>
      </c>
      <c r="E1594" s="0" t="n">
        <v>0</v>
      </c>
      <c r="F1594" s="0" t="n">
        <v>0</v>
      </c>
      <c r="G1594" s="0" t="n">
        <v>0</v>
      </c>
      <c r="H1594" s="0" t="n">
        <v>0</v>
      </c>
      <c r="I1594" s="0" t="n">
        <v>4.21004999756813</v>
      </c>
      <c r="J1594" s="0" t="n">
        <v>24.8297664418905</v>
      </c>
      <c r="K1594" s="0" t="n">
        <v>19.7792468504936</v>
      </c>
      <c r="L1594" s="0" t="n">
        <v>15.9693956279772</v>
      </c>
      <c r="M1594" s="0" t="n">
        <v>7.54460021010822</v>
      </c>
      <c r="N1594" s="0" t="n">
        <v>11.7720045766882</v>
      </c>
      <c r="O1594" s="0" t="n">
        <v>14.4281731336378</v>
      </c>
      <c r="P1594" s="0" t="n">
        <v>8.08770986229536</v>
      </c>
      <c r="Q1594" s="0" t="n">
        <v>3.05606338505944</v>
      </c>
      <c r="V1594" s="0" t="s">
        <v>61</v>
      </c>
      <c r="W1594" s="0" t="s">
        <v>40</v>
      </c>
      <c r="X1594" s="0" t="s">
        <v>40</v>
      </c>
      <c r="Y1594" s="0" t="s">
        <v>40</v>
      </c>
      <c r="Z1594" s="0" t="s">
        <v>40</v>
      </c>
      <c r="AA1594" s="0" t="s">
        <v>40</v>
      </c>
      <c r="AB1594" s="0" t="s">
        <v>40</v>
      </c>
      <c r="AC1594" s="0" t="s">
        <v>40</v>
      </c>
      <c r="AD1594" s="0" t="s">
        <v>40</v>
      </c>
      <c r="AK1594" s="0" t="s">
        <v>46</v>
      </c>
    </row>
    <row r="1595" customFormat="false" ht="12.8" hidden="false" customHeight="false" outlineLevel="0" collapsed="false">
      <c r="A1595" s="0" t="s">
        <v>1028</v>
      </c>
      <c r="B1595" s="0" t="s">
        <v>1029</v>
      </c>
      <c r="C1595" s="0" t="s">
        <v>1040</v>
      </c>
      <c r="D1595" s="0" t="s">
        <v>1053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4.33637332280477</v>
      </c>
      <c r="L1595" s="0" t="n">
        <v>14.8921722240214</v>
      </c>
      <c r="M1595" s="0" t="n">
        <v>8.56344699593527</v>
      </c>
      <c r="N1595" s="0" t="n">
        <v>11.7268127440253</v>
      </c>
      <c r="O1595" s="0" t="n">
        <v>13.6428334583373</v>
      </c>
      <c r="P1595" s="0" t="n">
        <v>7.85522483566421</v>
      </c>
      <c r="Q1595" s="0" t="n">
        <v>3.19955219026832</v>
      </c>
      <c r="X1595" s="0" t="s">
        <v>41</v>
      </c>
      <c r="Y1595" s="0" t="s">
        <v>40</v>
      </c>
      <c r="Z1595" s="0" t="s">
        <v>40</v>
      </c>
      <c r="AA1595" s="0" t="s">
        <v>40</v>
      </c>
      <c r="AB1595" s="0" t="s">
        <v>40</v>
      </c>
      <c r="AC1595" s="0" t="s">
        <v>40</v>
      </c>
      <c r="AD1595" s="0" t="s">
        <v>40</v>
      </c>
      <c r="AK1595" s="0" t="s">
        <v>46</v>
      </c>
    </row>
    <row r="1596" customFormat="false" ht="12.8" hidden="false" customHeight="false" outlineLevel="0" collapsed="false">
      <c r="A1596" s="0" t="s">
        <v>1028</v>
      </c>
      <c r="B1596" s="0" t="s">
        <v>1029</v>
      </c>
      <c r="C1596" s="0" t="s">
        <v>1040</v>
      </c>
      <c r="D1596" s="0" t="s">
        <v>1054</v>
      </c>
      <c r="E1596" s="0" t="n">
        <v>0</v>
      </c>
      <c r="F1596" s="0" t="n">
        <v>1.96195182878347</v>
      </c>
      <c r="G1596" s="0" t="n">
        <v>15.8663328554082</v>
      </c>
      <c r="H1596" s="0" t="n">
        <v>30.6516168225512</v>
      </c>
      <c r="I1596" s="0" t="n">
        <v>0</v>
      </c>
      <c r="J1596" s="0" t="n">
        <v>2.81483165661494</v>
      </c>
      <c r="K1596" s="0" t="n">
        <v>18.2394217311715</v>
      </c>
      <c r="L1596" s="0" t="n">
        <v>12.303213885697</v>
      </c>
      <c r="M1596" s="0" t="n">
        <v>7.37813096183042</v>
      </c>
      <c r="N1596" s="0" t="n">
        <v>8.7369681832691</v>
      </c>
      <c r="O1596" s="0" t="n">
        <v>12.5179607365724</v>
      </c>
      <c r="P1596" s="0" t="n">
        <v>7.87194087569203</v>
      </c>
      <c r="Q1596" s="0" t="n">
        <v>3.66749534649508</v>
      </c>
      <c r="R1596" s="0" t="s">
        <v>40</v>
      </c>
      <c r="S1596" s="0" t="s">
        <v>40</v>
      </c>
      <c r="T1596" s="0" t="s">
        <v>40</v>
      </c>
      <c r="U1596" s="0" t="s">
        <v>40</v>
      </c>
      <c r="W1596" s="0" t="s">
        <v>41</v>
      </c>
      <c r="X1596" s="0" t="s">
        <v>40</v>
      </c>
      <c r="Y1596" s="0" t="s">
        <v>40</v>
      </c>
      <c r="Z1596" s="0" t="s">
        <v>40</v>
      </c>
      <c r="AA1596" s="0" t="s">
        <v>40</v>
      </c>
      <c r="AB1596" s="0" t="s">
        <v>40</v>
      </c>
      <c r="AC1596" s="0" t="s">
        <v>40</v>
      </c>
      <c r="AD1596" s="0" t="s">
        <v>40</v>
      </c>
      <c r="AK1596" s="0" t="s">
        <v>46</v>
      </c>
    </row>
    <row r="1597" customFormat="false" ht="12.8" hidden="false" customHeight="false" outlineLevel="0" collapsed="false">
      <c r="A1597" s="0" t="s">
        <v>1028</v>
      </c>
      <c r="B1597" s="0" t="s">
        <v>1029</v>
      </c>
      <c r="C1597" s="0" t="s">
        <v>1040</v>
      </c>
      <c r="D1597" s="0" t="s">
        <v>1055</v>
      </c>
      <c r="E1597" s="0" t="n">
        <v>0</v>
      </c>
      <c r="F1597" s="0" t="n">
        <v>0</v>
      </c>
      <c r="G1597" s="0" t="n">
        <v>0</v>
      </c>
      <c r="H1597" s="0" t="n">
        <v>0</v>
      </c>
      <c r="I1597" s="0" t="n">
        <v>4.66275999546051</v>
      </c>
      <c r="J1597" s="0" t="n">
        <v>0</v>
      </c>
      <c r="K1597" s="0" t="n">
        <v>0</v>
      </c>
      <c r="L1597" s="0" t="n">
        <v>0</v>
      </c>
      <c r="M1597" s="0" t="n">
        <v>1.20311999936899</v>
      </c>
      <c r="N1597" s="0" t="n">
        <v>11.1942874314263</v>
      </c>
      <c r="O1597" s="0" t="n">
        <v>15.4331871952551</v>
      </c>
      <c r="P1597" s="0" t="n">
        <v>7.75678587966554</v>
      </c>
      <c r="Q1597" s="0" t="n">
        <v>2.34201209442247</v>
      </c>
      <c r="V1597" s="0" t="s">
        <v>61</v>
      </c>
      <c r="Z1597" s="0" t="s">
        <v>41</v>
      </c>
      <c r="AA1597" s="0" t="s">
        <v>40</v>
      </c>
      <c r="AB1597" s="0" t="s">
        <v>40</v>
      </c>
      <c r="AC1597" s="0" t="s">
        <v>40</v>
      </c>
      <c r="AD1597" s="0" t="s">
        <v>40</v>
      </c>
      <c r="AK1597" s="0" t="s">
        <v>46</v>
      </c>
    </row>
    <row r="1598" customFormat="false" ht="12.8" hidden="false" customHeight="false" outlineLevel="0" collapsed="false">
      <c r="A1598" s="0" t="s">
        <v>1028</v>
      </c>
      <c r="B1598" s="0" t="s">
        <v>1029</v>
      </c>
      <c r="C1598" s="0" t="s">
        <v>1040</v>
      </c>
      <c r="D1598" s="0" t="s">
        <v>1056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4.49275998870532</v>
      </c>
      <c r="J1598" s="0" t="n">
        <v>27.3961771030112</v>
      </c>
      <c r="K1598" s="0" t="n">
        <v>20.4174153609866</v>
      </c>
      <c r="L1598" s="0" t="n">
        <v>16.2855850059229</v>
      </c>
      <c r="M1598" s="0" t="n">
        <v>7.58565194250661</v>
      </c>
      <c r="N1598" s="0" t="n">
        <v>12.3032944296886</v>
      </c>
      <c r="O1598" s="0" t="n">
        <v>14.5135184530989</v>
      </c>
      <c r="P1598" s="0" t="n">
        <v>8.22185658323135</v>
      </c>
      <c r="Q1598" s="0" t="n">
        <v>2.77497592603876</v>
      </c>
      <c r="V1598" s="0" t="s">
        <v>61</v>
      </c>
      <c r="W1598" s="0" t="s">
        <v>40</v>
      </c>
      <c r="X1598" s="0" t="s">
        <v>40</v>
      </c>
      <c r="Y1598" s="0" t="s">
        <v>40</v>
      </c>
      <c r="Z1598" s="0" t="s">
        <v>40</v>
      </c>
      <c r="AA1598" s="0" t="s">
        <v>40</v>
      </c>
      <c r="AB1598" s="0" t="s">
        <v>40</v>
      </c>
      <c r="AC1598" s="0" t="s">
        <v>40</v>
      </c>
      <c r="AD1598" s="0" t="s">
        <v>40</v>
      </c>
      <c r="AK1598" s="0" t="s">
        <v>46</v>
      </c>
    </row>
    <row r="1599" customFormat="false" ht="12.8" hidden="false" customHeight="false" outlineLevel="0" collapsed="false">
      <c r="A1599" s="0" t="s">
        <v>1028</v>
      </c>
      <c r="B1599" s="0" t="s">
        <v>1029</v>
      </c>
      <c r="C1599" s="0" t="s">
        <v>1040</v>
      </c>
      <c r="D1599" s="0" t="s">
        <v>1057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4.76719998041789</v>
      </c>
      <c r="L1599" s="0" t="n">
        <v>15.4414635469827</v>
      </c>
      <c r="M1599" s="0" t="n">
        <v>8.8492791940059</v>
      </c>
      <c r="N1599" s="0" t="n">
        <v>12.2272295364001</v>
      </c>
      <c r="O1599" s="0" t="n">
        <v>14.3508937408859</v>
      </c>
      <c r="P1599" s="0" t="n">
        <v>7.40623162638041</v>
      </c>
      <c r="Q1599" s="0" t="n">
        <v>2.8548478814108</v>
      </c>
      <c r="X1599" s="0" t="s">
        <v>41</v>
      </c>
      <c r="Y1599" s="0" t="s">
        <v>1047</v>
      </c>
      <c r="Z1599" s="0" t="s">
        <v>40</v>
      </c>
      <c r="AA1599" s="0" t="s">
        <v>40</v>
      </c>
      <c r="AB1599" s="0" t="s">
        <v>40</v>
      </c>
      <c r="AC1599" s="0" t="s">
        <v>40</v>
      </c>
      <c r="AD1599" s="0" t="s">
        <v>40</v>
      </c>
      <c r="AK1599" s="0" t="s">
        <v>46</v>
      </c>
    </row>
    <row r="1600" customFormat="false" ht="12.8" hidden="false" customHeight="false" outlineLevel="0" collapsed="false">
      <c r="A1600" s="0" t="s">
        <v>1028</v>
      </c>
      <c r="B1600" s="0" t="s">
        <v>1029</v>
      </c>
      <c r="C1600" s="0" t="s">
        <v>1040</v>
      </c>
      <c r="D1600" s="0" t="s">
        <v>1058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4.83513999183973</v>
      </c>
      <c r="J1600" s="0" t="n">
        <v>0</v>
      </c>
      <c r="K1600" s="0" t="n">
        <v>0</v>
      </c>
      <c r="L1600" s="0" t="n">
        <v>1.48152164811268</v>
      </c>
      <c r="M1600" s="0" t="n">
        <v>8.74526544424173</v>
      </c>
      <c r="N1600" s="0" t="n">
        <v>8.36341285379604</v>
      </c>
      <c r="O1600" s="0" t="n">
        <v>14.0599007637883</v>
      </c>
      <c r="P1600" s="0" t="n">
        <v>8.14727034214662</v>
      </c>
      <c r="Q1600" s="0" t="n">
        <v>2.58361651296062</v>
      </c>
      <c r="V1600" s="0" t="s">
        <v>61</v>
      </c>
      <c r="Y1600" s="0" t="s">
        <v>61</v>
      </c>
      <c r="Z1600" s="0" t="s">
        <v>40</v>
      </c>
      <c r="AA1600" s="0" t="s">
        <v>40</v>
      </c>
      <c r="AB1600" s="0" t="s">
        <v>40</v>
      </c>
      <c r="AC1600" s="0" t="s">
        <v>40</v>
      </c>
      <c r="AD1600" s="0" t="s">
        <v>40</v>
      </c>
      <c r="AK1600" s="0" t="s">
        <v>46</v>
      </c>
    </row>
    <row r="1601" customFormat="false" ht="12.8" hidden="false" customHeight="false" outlineLevel="0" collapsed="false">
      <c r="A1601" s="0" t="s">
        <v>1028</v>
      </c>
      <c r="B1601" s="0" t="s">
        <v>1029</v>
      </c>
      <c r="C1601" s="0" t="s">
        <v>1040</v>
      </c>
      <c r="D1601" s="0" t="s">
        <v>1059</v>
      </c>
      <c r="E1601" s="0" t="n">
        <v>0</v>
      </c>
      <c r="F1601" s="0" t="n">
        <v>0</v>
      </c>
      <c r="G1601" s="0" t="n">
        <v>0</v>
      </c>
      <c r="H1601" s="0" t="n">
        <v>0</v>
      </c>
      <c r="I1601" s="0" t="n">
        <v>4.83513999183973</v>
      </c>
      <c r="J1601" s="0" t="n">
        <v>0</v>
      </c>
      <c r="K1601" s="0" t="n">
        <v>0</v>
      </c>
      <c r="L1601" s="0" t="n">
        <v>0</v>
      </c>
      <c r="M1601" s="0" t="n">
        <v>1.28338666508595</v>
      </c>
      <c r="N1601" s="0" t="n">
        <v>10.9556693435159</v>
      </c>
      <c r="O1601" s="0" t="n">
        <v>16.5398669691889</v>
      </c>
      <c r="P1601" s="0" t="n">
        <v>8.0433283785602</v>
      </c>
      <c r="Q1601" s="0" t="n">
        <v>2.39846729363004</v>
      </c>
      <c r="V1601" s="0" t="s">
        <v>61</v>
      </c>
      <c r="Z1601" s="0" t="s">
        <v>41</v>
      </c>
      <c r="AA1601" s="0" t="s">
        <v>40</v>
      </c>
      <c r="AB1601" s="0" t="s">
        <v>40</v>
      </c>
      <c r="AC1601" s="0" t="s">
        <v>40</v>
      </c>
      <c r="AD1601" s="0" t="s">
        <v>40</v>
      </c>
      <c r="AK1601" s="0" t="s">
        <v>46</v>
      </c>
    </row>
    <row r="1602" customFormat="false" ht="12.8" hidden="false" customHeight="false" outlineLevel="0" collapsed="false">
      <c r="A1602" s="0" t="s">
        <v>1028</v>
      </c>
      <c r="B1602" s="0" t="s">
        <v>1029</v>
      </c>
      <c r="C1602" s="0" t="s">
        <v>1040</v>
      </c>
      <c r="D1602" s="0" t="s">
        <v>1060</v>
      </c>
      <c r="E1602" s="0" t="n">
        <v>0</v>
      </c>
      <c r="F1602" s="0" t="n">
        <v>1.96196199173019</v>
      </c>
      <c r="G1602" s="0" t="n">
        <v>18.622397386602</v>
      </c>
      <c r="H1602" s="0" t="n">
        <v>39.9886027268792</v>
      </c>
      <c r="I1602" s="0" t="n">
        <v>24.1231179387782</v>
      </c>
      <c r="J1602" s="0" t="n">
        <v>14.8339737992409</v>
      </c>
      <c r="K1602" s="0" t="n">
        <v>10.8250905698653</v>
      </c>
      <c r="L1602" s="0" t="n">
        <v>6.89746659400592</v>
      </c>
      <c r="M1602" s="0" t="n">
        <v>5.40967986578979</v>
      </c>
      <c r="N1602" s="0" t="n">
        <v>7.59326955201917</v>
      </c>
      <c r="O1602" s="0" t="n">
        <v>8.81126547147269</v>
      </c>
      <c r="P1602" s="0" t="n">
        <v>5.88244190986549</v>
      </c>
      <c r="Q1602" s="0" t="n">
        <v>3.17702409885232</v>
      </c>
      <c r="R1602" s="0" t="s">
        <v>40</v>
      </c>
      <c r="S1602" s="0" t="s">
        <v>40</v>
      </c>
      <c r="T1602" s="0" t="s">
        <v>40</v>
      </c>
      <c r="U1602" s="0" t="s">
        <v>40</v>
      </c>
      <c r="V1602" s="0" t="s">
        <v>40</v>
      </c>
      <c r="W1602" s="0" t="s">
        <v>40</v>
      </c>
      <c r="X1602" s="0" t="s">
        <v>40</v>
      </c>
      <c r="Y1602" s="0" t="s">
        <v>40</v>
      </c>
      <c r="Z1602" s="0" t="s">
        <v>40</v>
      </c>
      <c r="AA1602" s="0" t="s">
        <v>40</v>
      </c>
      <c r="AB1602" s="0" t="s">
        <v>40</v>
      </c>
      <c r="AC1602" s="0" t="s">
        <v>40</v>
      </c>
      <c r="AD1602" s="0" t="s">
        <v>40</v>
      </c>
      <c r="AK1602" s="0" t="s">
        <v>46</v>
      </c>
    </row>
    <row r="1603" customFormat="false" ht="12.8" hidden="false" customHeight="false" outlineLevel="0" collapsed="false">
      <c r="A1603" s="0" t="s">
        <v>1028</v>
      </c>
      <c r="B1603" s="0" t="s">
        <v>1029</v>
      </c>
      <c r="C1603" s="0" t="s">
        <v>1040</v>
      </c>
      <c r="D1603" s="0" t="s">
        <v>1061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2.0354666642348</v>
      </c>
      <c r="K1603" s="0" t="n">
        <v>9.65106152851756</v>
      </c>
      <c r="L1603" s="0" t="n">
        <v>6.39461099347543</v>
      </c>
      <c r="M1603" s="0" t="n">
        <v>5.86287480202459</v>
      </c>
      <c r="N1603" s="0" t="n">
        <v>8.12332874385729</v>
      </c>
      <c r="O1603" s="0" t="n">
        <v>8.84235786445927</v>
      </c>
      <c r="P1603" s="0" t="n">
        <v>4.23016648473484</v>
      </c>
      <c r="Q1603" s="0" t="n">
        <v>2.06529750710442</v>
      </c>
      <c r="W1603" s="0" t="s">
        <v>61</v>
      </c>
      <c r="X1603" s="0" t="s">
        <v>40</v>
      </c>
      <c r="Y1603" s="0" t="s">
        <v>40</v>
      </c>
      <c r="Z1603" s="0" t="s">
        <v>40</v>
      </c>
      <c r="AA1603" s="0" t="s">
        <v>40</v>
      </c>
      <c r="AB1603" s="0" t="s">
        <v>40</v>
      </c>
      <c r="AC1603" s="0" t="s">
        <v>40</v>
      </c>
      <c r="AD1603" s="0" t="s">
        <v>40</v>
      </c>
      <c r="AK1603" s="0" t="s">
        <v>46</v>
      </c>
    </row>
    <row r="1604" customFormat="false" ht="12.8" hidden="false" customHeight="false" outlineLevel="0" collapsed="false">
      <c r="A1604" s="0" t="s">
        <v>1028</v>
      </c>
      <c r="B1604" s="0" t="s">
        <v>1029</v>
      </c>
      <c r="C1604" s="0" t="s">
        <v>1040</v>
      </c>
      <c r="D1604" s="0" t="s">
        <v>1062</v>
      </c>
      <c r="E1604" s="0" t="n">
        <v>0</v>
      </c>
      <c r="F1604" s="0" t="n">
        <v>0</v>
      </c>
      <c r="G1604" s="0" t="n">
        <v>0</v>
      </c>
      <c r="H1604" s="0" t="n">
        <v>0</v>
      </c>
      <c r="I1604" s="0" t="n">
        <v>0</v>
      </c>
      <c r="J1604" s="0" t="n">
        <v>0</v>
      </c>
      <c r="K1604" s="0" t="n">
        <v>2.01736001650492</v>
      </c>
      <c r="L1604" s="0" t="n">
        <v>5.72102673218719</v>
      </c>
      <c r="M1604" s="0" t="n">
        <v>3.09095465090303</v>
      </c>
      <c r="N1604" s="0" t="n">
        <v>6.81368121367303</v>
      </c>
      <c r="O1604" s="0" t="n">
        <v>10.3784294628228</v>
      </c>
      <c r="P1604" s="0" t="n">
        <v>6.593075188409</v>
      </c>
      <c r="Q1604" s="0" t="n">
        <v>3.11346996575594</v>
      </c>
      <c r="X1604" s="0" t="s">
        <v>41</v>
      </c>
      <c r="Y1604" s="0" t="s">
        <v>40</v>
      </c>
      <c r="Z1604" s="0" t="s">
        <v>40</v>
      </c>
      <c r="AA1604" s="0" t="s">
        <v>40</v>
      </c>
      <c r="AB1604" s="0" t="s">
        <v>40</v>
      </c>
      <c r="AC1604" s="0" t="s">
        <v>40</v>
      </c>
      <c r="AD1604" s="0" t="s">
        <v>40</v>
      </c>
      <c r="AK1604" s="0" t="s">
        <v>46</v>
      </c>
    </row>
    <row r="1605" customFormat="false" ht="12.8" hidden="false" customHeight="false" outlineLevel="0" collapsed="false">
      <c r="A1605" s="0" t="s">
        <v>1028</v>
      </c>
      <c r="B1605" s="0" t="s">
        <v>1029</v>
      </c>
      <c r="C1605" s="0" t="s">
        <v>1040</v>
      </c>
      <c r="D1605" s="0" t="s">
        <v>1063</v>
      </c>
      <c r="E1605" s="0" t="n">
        <v>0</v>
      </c>
      <c r="F1605" s="0" t="n">
        <v>1.96196199173019</v>
      </c>
      <c r="G1605" s="0" t="n">
        <v>15.5527838419325</v>
      </c>
      <c r="H1605" s="0" t="n">
        <v>24.5270732979268</v>
      </c>
      <c r="I1605" s="0" t="n">
        <v>0</v>
      </c>
      <c r="J1605" s="0" t="n">
        <v>0</v>
      </c>
      <c r="K1605" s="0" t="n">
        <v>0.827390007376671</v>
      </c>
      <c r="L1605" s="0" t="n">
        <v>7.08760313933626</v>
      </c>
      <c r="M1605" s="0" t="n">
        <v>4.17883218177373</v>
      </c>
      <c r="N1605" s="0" t="n">
        <v>9.37351721726979</v>
      </c>
      <c r="O1605" s="0" t="n">
        <v>9.08701574618352</v>
      </c>
      <c r="P1605" s="0" t="n">
        <v>4.20276445114897</v>
      </c>
      <c r="Q1605" s="0" t="n">
        <v>2.13316620815368</v>
      </c>
      <c r="R1605" s="0" t="s">
        <v>40</v>
      </c>
      <c r="S1605" s="0" t="s">
        <v>40</v>
      </c>
      <c r="T1605" s="0" t="s">
        <v>40</v>
      </c>
      <c r="U1605" s="0" t="s">
        <v>40</v>
      </c>
      <c r="X1605" s="0" t="s">
        <v>41</v>
      </c>
      <c r="Y1605" s="0" t="s">
        <v>40</v>
      </c>
      <c r="Z1605" s="0" t="s">
        <v>40</v>
      </c>
      <c r="AA1605" s="0" t="s">
        <v>40</v>
      </c>
      <c r="AB1605" s="0" t="s">
        <v>40</v>
      </c>
      <c r="AC1605" s="0" t="s">
        <v>40</v>
      </c>
      <c r="AD1605" s="0" t="s">
        <v>40</v>
      </c>
      <c r="AK1605" s="0" t="s">
        <v>46</v>
      </c>
    </row>
    <row r="1606" customFormat="false" ht="12.8" hidden="false" customHeight="false" outlineLevel="0" collapsed="false">
      <c r="A1606" s="0" t="s">
        <v>1028</v>
      </c>
      <c r="B1606" s="0" t="s">
        <v>1029</v>
      </c>
      <c r="C1606" s="0" t="s">
        <v>1040</v>
      </c>
      <c r="D1606" s="0" t="s">
        <v>1064</v>
      </c>
      <c r="E1606" s="0" t="n">
        <v>0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2.25765667458375</v>
      </c>
      <c r="K1606" s="0" t="n">
        <v>10.3714975943079</v>
      </c>
      <c r="L1606" s="0" t="n">
        <v>7.11229417861129</v>
      </c>
      <c r="M1606" s="0" t="n">
        <v>6.07532432180874</v>
      </c>
      <c r="N1606" s="0" t="n">
        <v>8.34087803765821</v>
      </c>
      <c r="O1606" s="0" t="n">
        <v>9.21376771143904</v>
      </c>
      <c r="P1606" s="0" t="n">
        <v>4.27827251409846</v>
      </c>
      <c r="Q1606" s="0" t="n">
        <v>1.83511970121236</v>
      </c>
      <c r="W1606" s="0" t="s">
        <v>61</v>
      </c>
      <c r="X1606" s="0" t="s">
        <v>40</v>
      </c>
      <c r="Y1606" s="0" t="s">
        <v>40</v>
      </c>
      <c r="Z1606" s="0" t="s">
        <v>40</v>
      </c>
      <c r="AA1606" s="0" t="s">
        <v>40</v>
      </c>
      <c r="AB1606" s="0" t="s">
        <v>40</v>
      </c>
      <c r="AC1606" s="0" t="s">
        <v>40</v>
      </c>
      <c r="AD1606" s="0" t="s">
        <v>40</v>
      </c>
      <c r="AK1606" s="0" t="s">
        <v>46</v>
      </c>
    </row>
    <row r="1607" customFormat="false" ht="12.8" hidden="false" customHeight="false" outlineLevel="0" collapsed="false">
      <c r="A1607" s="0" t="s">
        <v>1028</v>
      </c>
      <c r="B1607" s="0" t="s">
        <v>1029</v>
      </c>
      <c r="C1607" s="0" t="s">
        <v>1040</v>
      </c>
      <c r="D1607" s="0" t="s">
        <v>1065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  <c r="K1607" s="0" t="n">
        <v>2.26298668066661</v>
      </c>
      <c r="L1607" s="0" t="n">
        <v>6.21034138924664</v>
      </c>
      <c r="M1607" s="0" t="n">
        <v>2.98212349193082</v>
      </c>
      <c r="N1607" s="0" t="n">
        <v>6.50189353574422</v>
      </c>
      <c r="O1607" s="0" t="n">
        <v>10.7714527950711</v>
      </c>
      <c r="P1607" s="0" t="n">
        <v>6.50915883636723</v>
      </c>
      <c r="Q1607" s="0" t="n">
        <v>2.83703684984218</v>
      </c>
      <c r="X1607" s="0" t="s">
        <v>41</v>
      </c>
      <c r="Y1607" s="0" t="s">
        <v>1047</v>
      </c>
      <c r="Z1607" s="0" t="s">
        <v>40</v>
      </c>
      <c r="AA1607" s="0" t="s">
        <v>40</v>
      </c>
      <c r="AB1607" s="0" t="s">
        <v>40</v>
      </c>
      <c r="AC1607" s="0" t="s">
        <v>40</v>
      </c>
      <c r="AD1607" s="0" t="s">
        <v>40</v>
      </c>
      <c r="AK1607" s="0" t="s">
        <v>46</v>
      </c>
    </row>
    <row r="1608" customFormat="false" ht="12.8" hidden="false" customHeight="false" outlineLevel="0" collapsed="false">
      <c r="A1608" s="0" t="s">
        <v>1028</v>
      </c>
      <c r="B1608" s="0" t="s">
        <v>1029</v>
      </c>
      <c r="C1608" s="0" t="s">
        <v>1066</v>
      </c>
      <c r="D1608" s="0" t="s">
        <v>1067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0" t="n">
        <v>0</v>
      </c>
      <c r="M1608" s="0" t="n">
        <v>10.2407</v>
      </c>
      <c r="N1608" s="0" t="n">
        <v>0</v>
      </c>
      <c r="O1608" s="0" t="n">
        <v>0</v>
      </c>
      <c r="P1608" s="0" t="n">
        <v>0</v>
      </c>
      <c r="Q1608" s="0" t="n">
        <v>0</v>
      </c>
      <c r="Z1608" s="0" t="s">
        <v>107</v>
      </c>
    </row>
    <row r="1609" customFormat="false" ht="12.8" hidden="false" customHeight="false" outlineLevel="0" collapsed="false">
      <c r="A1609" s="0" t="s">
        <v>1028</v>
      </c>
      <c r="B1609" s="0" t="s">
        <v>1029</v>
      </c>
      <c r="C1609" s="0" t="s">
        <v>1066</v>
      </c>
      <c r="D1609" s="0" t="s">
        <v>1068</v>
      </c>
      <c r="E1609" s="0" t="n">
        <v>0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  <c r="K1609" s="0" t="n">
        <v>0</v>
      </c>
      <c r="L1609" s="0" t="n">
        <v>0</v>
      </c>
      <c r="M1609" s="0" t="n">
        <v>9.6157</v>
      </c>
      <c r="N1609" s="0" t="n">
        <v>0</v>
      </c>
      <c r="O1609" s="0" t="n">
        <v>0</v>
      </c>
      <c r="P1609" s="0" t="n">
        <v>0</v>
      </c>
      <c r="Q1609" s="0" t="n">
        <v>0</v>
      </c>
      <c r="Z1609" s="0" t="s">
        <v>107</v>
      </c>
    </row>
    <row r="1610" customFormat="false" ht="12.8" hidden="false" customHeight="false" outlineLevel="0" collapsed="false">
      <c r="A1610" s="0" t="s">
        <v>1028</v>
      </c>
      <c r="B1610" s="0" t="s">
        <v>1029</v>
      </c>
      <c r="C1610" s="0" t="s">
        <v>1066</v>
      </c>
      <c r="D1610" s="0" t="s">
        <v>1069</v>
      </c>
      <c r="E1610" s="0" t="n">
        <v>0</v>
      </c>
      <c r="F1610" s="0" t="n">
        <v>0</v>
      </c>
      <c r="G1610" s="0" t="n">
        <v>0</v>
      </c>
      <c r="H1610" s="0" t="n">
        <v>0</v>
      </c>
      <c r="I1610" s="0" t="n">
        <v>0</v>
      </c>
      <c r="J1610" s="0" t="n">
        <v>0</v>
      </c>
      <c r="K1610" s="0" t="n">
        <v>0</v>
      </c>
      <c r="L1610" s="0" t="n">
        <v>0</v>
      </c>
      <c r="M1610" s="0" t="n">
        <v>8.96176666666667</v>
      </c>
      <c r="N1610" s="0" t="n">
        <v>0</v>
      </c>
      <c r="O1610" s="0" t="n">
        <v>0</v>
      </c>
      <c r="P1610" s="0" t="n">
        <v>0</v>
      </c>
      <c r="Q1610" s="0" t="n">
        <v>0</v>
      </c>
      <c r="Z1610" s="0" t="s">
        <v>107</v>
      </c>
    </row>
    <row r="1611" customFormat="false" ht="12.8" hidden="false" customHeight="false" outlineLevel="0" collapsed="false">
      <c r="A1611" s="0" t="s">
        <v>1028</v>
      </c>
      <c r="B1611" s="0" t="s">
        <v>1029</v>
      </c>
      <c r="C1611" s="0" t="s">
        <v>1066</v>
      </c>
      <c r="D1611" s="0" t="s">
        <v>1070</v>
      </c>
      <c r="E1611" s="0" t="n">
        <v>0</v>
      </c>
      <c r="F1611" s="0" t="n">
        <v>0</v>
      </c>
      <c r="G1611" s="0" t="n">
        <v>0</v>
      </c>
      <c r="H1611" s="0" t="n">
        <v>0</v>
      </c>
      <c r="I1611" s="0" t="n">
        <v>0</v>
      </c>
      <c r="J1611" s="0" t="n">
        <v>0</v>
      </c>
      <c r="K1611" s="0" t="n">
        <v>0</v>
      </c>
      <c r="L1611" s="0" t="n">
        <v>0</v>
      </c>
      <c r="M1611" s="0" t="n">
        <v>10.4425</v>
      </c>
      <c r="N1611" s="0" t="n">
        <v>0</v>
      </c>
      <c r="O1611" s="0" t="n">
        <v>0</v>
      </c>
      <c r="P1611" s="0" t="n">
        <v>0</v>
      </c>
      <c r="Q1611" s="0" t="n">
        <v>0</v>
      </c>
      <c r="Z1611" s="0" t="s">
        <v>107</v>
      </c>
    </row>
    <row r="1612" customFormat="false" ht="12.8" hidden="false" customHeight="false" outlineLevel="0" collapsed="false">
      <c r="A1612" s="0" t="s">
        <v>1028</v>
      </c>
      <c r="B1612" s="0" t="s">
        <v>1029</v>
      </c>
      <c r="C1612" s="0" t="s">
        <v>1066</v>
      </c>
      <c r="D1612" s="0" t="s">
        <v>1071</v>
      </c>
      <c r="E1612" s="0" t="n">
        <v>0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0</v>
      </c>
      <c r="K1612" s="0" t="n">
        <v>0</v>
      </c>
      <c r="L1612" s="0" t="n">
        <v>0</v>
      </c>
      <c r="M1612" s="0" t="n">
        <v>11.3036</v>
      </c>
      <c r="N1612" s="0" t="n">
        <v>0</v>
      </c>
      <c r="O1612" s="0" t="n">
        <v>0</v>
      </c>
      <c r="P1612" s="0" t="n">
        <v>0</v>
      </c>
      <c r="Q1612" s="0" t="n">
        <v>0</v>
      </c>
      <c r="Z1612" s="0" t="s">
        <v>107</v>
      </c>
    </row>
    <row r="1613" customFormat="false" ht="12.8" hidden="false" customHeight="false" outlineLevel="0" collapsed="false">
      <c r="A1613" s="0" t="s">
        <v>1028</v>
      </c>
      <c r="B1613" s="0" t="s">
        <v>1029</v>
      </c>
      <c r="C1613" s="0" t="s">
        <v>1066</v>
      </c>
      <c r="D1613" s="0" t="s">
        <v>1072</v>
      </c>
      <c r="E1613" s="0" t="n">
        <v>0</v>
      </c>
      <c r="F1613" s="0" t="n">
        <v>0</v>
      </c>
      <c r="G1613" s="0" t="n">
        <v>0</v>
      </c>
      <c r="H1613" s="0" t="n">
        <v>0</v>
      </c>
      <c r="I1613" s="0" t="n">
        <v>0</v>
      </c>
      <c r="J1613" s="0" t="n">
        <v>0</v>
      </c>
      <c r="K1613" s="0" t="n">
        <v>0</v>
      </c>
      <c r="L1613" s="0" t="n">
        <v>0</v>
      </c>
      <c r="M1613" s="0" t="n">
        <v>5.5379</v>
      </c>
      <c r="N1613" s="0" t="n">
        <v>0</v>
      </c>
      <c r="O1613" s="0" t="n">
        <v>0</v>
      </c>
      <c r="P1613" s="0" t="n">
        <v>0</v>
      </c>
      <c r="Q1613" s="0" t="n">
        <v>0</v>
      </c>
      <c r="Z1613" s="0" t="s">
        <v>107</v>
      </c>
    </row>
    <row r="1614" customFormat="false" ht="12.8" hidden="false" customHeight="false" outlineLevel="0" collapsed="false">
      <c r="A1614" s="0" t="s">
        <v>1028</v>
      </c>
      <c r="B1614" s="0" t="s">
        <v>1029</v>
      </c>
      <c r="C1614" s="0" t="s">
        <v>1066</v>
      </c>
      <c r="D1614" s="0" t="s">
        <v>1073</v>
      </c>
      <c r="E1614" s="0" t="n">
        <v>0</v>
      </c>
      <c r="F1614" s="0" t="n">
        <v>0</v>
      </c>
      <c r="G1614" s="0" t="n">
        <v>0</v>
      </c>
      <c r="H1614" s="0" t="n">
        <v>0</v>
      </c>
      <c r="I1614" s="0" t="n">
        <v>0</v>
      </c>
      <c r="J1614" s="0" t="n">
        <v>0</v>
      </c>
      <c r="K1614" s="0" t="n">
        <v>0</v>
      </c>
      <c r="L1614" s="0" t="n">
        <v>0</v>
      </c>
      <c r="M1614" s="0" t="n">
        <v>5.14983333333333</v>
      </c>
      <c r="N1614" s="0" t="n">
        <v>0</v>
      </c>
      <c r="O1614" s="0" t="n">
        <v>0</v>
      </c>
      <c r="P1614" s="0" t="n">
        <v>0</v>
      </c>
      <c r="Q1614" s="0" t="n">
        <v>0</v>
      </c>
      <c r="Z1614" s="0" t="s">
        <v>107</v>
      </c>
    </row>
    <row r="1615" customFormat="false" ht="12.8" hidden="false" customHeight="false" outlineLevel="0" collapsed="false">
      <c r="A1615" s="0" t="s">
        <v>1028</v>
      </c>
      <c r="B1615" s="0" t="s">
        <v>1029</v>
      </c>
      <c r="C1615" s="0" t="s">
        <v>1066</v>
      </c>
      <c r="D1615" s="0" t="s">
        <v>1074</v>
      </c>
      <c r="E1615" s="0" t="n">
        <v>0</v>
      </c>
      <c r="F1615" s="0" t="n">
        <v>0</v>
      </c>
      <c r="G1615" s="0" t="n">
        <v>0</v>
      </c>
      <c r="H1615" s="0" t="n">
        <v>0</v>
      </c>
      <c r="I1615" s="0" t="n">
        <v>0</v>
      </c>
      <c r="J1615" s="0" t="n">
        <v>0</v>
      </c>
      <c r="K1615" s="0" t="n">
        <v>0</v>
      </c>
      <c r="L1615" s="0" t="n">
        <v>0</v>
      </c>
      <c r="M1615" s="0" t="n">
        <v>4.69353333333333</v>
      </c>
      <c r="N1615" s="0" t="n">
        <v>0</v>
      </c>
      <c r="O1615" s="0" t="n">
        <v>0</v>
      </c>
      <c r="P1615" s="0" t="n">
        <v>0</v>
      </c>
      <c r="Q1615" s="0" t="n">
        <v>0</v>
      </c>
      <c r="Z1615" s="0" t="s">
        <v>107</v>
      </c>
    </row>
    <row r="1616" customFormat="false" ht="12.8" hidden="false" customHeight="false" outlineLevel="0" collapsed="false">
      <c r="A1616" s="0" t="s">
        <v>1028</v>
      </c>
      <c r="B1616" s="0" t="s">
        <v>1029</v>
      </c>
      <c r="C1616" s="0" t="s">
        <v>1066</v>
      </c>
      <c r="D1616" s="0" t="s">
        <v>1075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0</v>
      </c>
      <c r="J1616" s="0" t="n">
        <v>0</v>
      </c>
      <c r="K1616" s="0" t="n">
        <v>0</v>
      </c>
      <c r="L1616" s="0" t="n">
        <v>0</v>
      </c>
      <c r="M1616" s="0" t="n">
        <v>5.7273</v>
      </c>
      <c r="N1616" s="0" t="n">
        <v>0</v>
      </c>
      <c r="O1616" s="0" t="n">
        <v>0</v>
      </c>
      <c r="P1616" s="0" t="n">
        <v>0</v>
      </c>
      <c r="Q1616" s="0" t="n">
        <v>0</v>
      </c>
      <c r="Z1616" s="0" t="s">
        <v>107</v>
      </c>
    </row>
    <row r="1617" customFormat="false" ht="12.8" hidden="false" customHeight="false" outlineLevel="0" collapsed="false">
      <c r="A1617" s="0" t="s">
        <v>1028</v>
      </c>
      <c r="B1617" s="0" t="s">
        <v>1029</v>
      </c>
      <c r="C1617" s="0" t="s">
        <v>1066</v>
      </c>
      <c r="D1617" s="0" t="s">
        <v>1076</v>
      </c>
      <c r="E1617" s="0" t="n">
        <v>0</v>
      </c>
      <c r="F1617" s="0" t="n">
        <v>0</v>
      </c>
      <c r="G1617" s="0" t="n">
        <v>0</v>
      </c>
      <c r="H1617" s="0" t="n">
        <v>0</v>
      </c>
      <c r="I1617" s="0" t="n">
        <v>0</v>
      </c>
      <c r="J1617" s="0" t="n">
        <v>0</v>
      </c>
      <c r="K1617" s="0" t="n">
        <v>0</v>
      </c>
      <c r="L1617" s="0" t="n">
        <v>0</v>
      </c>
      <c r="M1617" s="0" t="n">
        <v>5.9971</v>
      </c>
      <c r="N1617" s="0" t="n">
        <v>0</v>
      </c>
      <c r="O1617" s="0" t="n">
        <v>0</v>
      </c>
      <c r="P1617" s="0" t="n">
        <v>0</v>
      </c>
      <c r="Q1617" s="0" t="n">
        <v>0</v>
      </c>
      <c r="Z1617" s="0" t="s">
        <v>107</v>
      </c>
    </row>
    <row r="1618" customFormat="false" ht="12.8" hidden="false" customHeight="false" outlineLevel="0" collapsed="false">
      <c r="A1618" s="0" t="s">
        <v>1028</v>
      </c>
      <c r="B1618" s="0" t="s">
        <v>1029</v>
      </c>
      <c r="C1618" s="0" t="s">
        <v>1077</v>
      </c>
      <c r="D1618" s="0" t="s">
        <v>1078</v>
      </c>
      <c r="I1618" s="0" t="n">
        <v>4.69062580645161</v>
      </c>
      <c r="M1618" s="0" t="n">
        <v>7.42787419354839</v>
      </c>
      <c r="V1618" s="0" t="s">
        <v>61</v>
      </c>
      <c r="Z1618" s="0" t="s">
        <v>107</v>
      </c>
    </row>
    <row r="1619" customFormat="false" ht="12.8" hidden="false" customHeight="false" outlineLevel="0" collapsed="false">
      <c r="A1619" s="0" t="s">
        <v>1028</v>
      </c>
      <c r="B1619" s="0" t="s">
        <v>1029</v>
      </c>
      <c r="C1619" s="0" t="s">
        <v>1077</v>
      </c>
      <c r="D1619" s="0" t="s">
        <v>1079</v>
      </c>
      <c r="I1619" s="0" t="n">
        <v>3.27344516129032</v>
      </c>
      <c r="M1619" s="0" t="n">
        <v>3.69987096774194</v>
      </c>
      <c r="V1619" s="0" t="s">
        <v>61</v>
      </c>
      <c r="Z1619" s="0" t="s">
        <v>107</v>
      </c>
    </row>
    <row r="1620" customFormat="false" ht="12.8" hidden="false" customHeight="false" outlineLevel="0" collapsed="false">
      <c r="A1620" s="0" t="s">
        <v>1028</v>
      </c>
      <c r="B1620" s="0" t="s">
        <v>1029</v>
      </c>
      <c r="C1620" s="0" t="s">
        <v>384</v>
      </c>
      <c r="D1620" s="0" t="s">
        <v>1080</v>
      </c>
      <c r="I1620" s="0" t="n">
        <v>9.40345464773572</v>
      </c>
      <c r="V1620" s="0" t="s">
        <v>61</v>
      </c>
    </row>
    <row r="1621" customFormat="false" ht="12.8" hidden="false" customHeight="false" outlineLevel="0" collapsed="false">
      <c r="A1621" s="0" t="s">
        <v>1028</v>
      </c>
      <c r="B1621" s="0" t="s">
        <v>1029</v>
      </c>
      <c r="C1621" s="0" t="s">
        <v>384</v>
      </c>
      <c r="D1621" s="0" t="s">
        <v>1081</v>
      </c>
      <c r="I1621" s="0" t="n">
        <v>7.4</v>
      </c>
      <c r="V1621" s="0" t="s">
        <v>61</v>
      </c>
    </row>
    <row r="1622" customFormat="false" ht="12.8" hidden="false" customHeight="false" outlineLevel="0" collapsed="false">
      <c r="A1622" s="0" t="s">
        <v>1028</v>
      </c>
      <c r="B1622" s="0" t="s">
        <v>946</v>
      </c>
      <c r="C1622" s="0" t="s">
        <v>644</v>
      </c>
      <c r="D1622" s="0" t="s">
        <v>1030</v>
      </c>
      <c r="E1622" s="0" t="n">
        <v>0.000239821416991098</v>
      </c>
      <c r="F1622" s="0" t="n">
        <v>0.60393816716082</v>
      </c>
      <c r="G1622" s="0" t="n">
        <v>7.40826610393733</v>
      </c>
      <c r="H1622" s="0" t="n">
        <v>41.8941566795961</v>
      </c>
      <c r="I1622" s="0" t="n">
        <v>57.6349306777674</v>
      </c>
      <c r="J1622" s="0" t="n">
        <v>46.0163758363619</v>
      </c>
      <c r="K1622" s="0" t="n">
        <v>44.9696863646534</v>
      </c>
      <c r="L1622" s="0" t="n">
        <v>30.1261216110184</v>
      </c>
      <c r="M1622" s="0" t="n">
        <v>24.186051182301</v>
      </c>
      <c r="N1622" s="0" t="n">
        <v>24.6195685372777</v>
      </c>
      <c r="O1622" s="0" t="n">
        <v>15.7498083002791</v>
      </c>
      <c r="P1622" s="0" t="n">
        <v>6.07109232509642</v>
      </c>
      <c r="Q1622" s="0" t="n">
        <v>3.89245856000436</v>
      </c>
      <c r="R1622" s="0" t="s">
        <v>40</v>
      </c>
      <c r="S1622" s="0" t="s">
        <v>40</v>
      </c>
      <c r="T1622" s="0" t="s">
        <v>40</v>
      </c>
      <c r="U1622" s="0" t="s">
        <v>40</v>
      </c>
      <c r="V1622" s="0" t="s">
        <v>40</v>
      </c>
      <c r="W1622" s="0" t="s">
        <v>40</v>
      </c>
      <c r="X1622" s="0" t="s">
        <v>40</v>
      </c>
      <c r="Y1622" s="0" t="s">
        <v>40</v>
      </c>
      <c r="Z1622" s="0" t="s">
        <v>40</v>
      </c>
      <c r="AA1622" s="0" t="s">
        <v>40</v>
      </c>
      <c r="AB1622" s="0" t="s">
        <v>40</v>
      </c>
      <c r="AC1622" s="0" t="s">
        <v>40</v>
      </c>
      <c r="AD1622" s="0" t="s">
        <v>40</v>
      </c>
      <c r="AK1622" s="0" t="s">
        <v>65</v>
      </c>
    </row>
    <row r="1623" customFormat="false" ht="12.8" hidden="false" customHeight="false" outlineLevel="0" collapsed="false">
      <c r="A1623" s="0" t="s">
        <v>1028</v>
      </c>
      <c r="B1623" s="0" t="s">
        <v>946</v>
      </c>
      <c r="C1623" s="0" t="s">
        <v>644</v>
      </c>
      <c r="D1623" s="0" t="s">
        <v>1031</v>
      </c>
      <c r="E1623" s="0" t="n">
        <v>0.000239821416991098</v>
      </c>
      <c r="F1623" s="0" t="n">
        <v>0.603913884654286</v>
      </c>
      <c r="G1623" s="0" t="n">
        <v>7.40223103517755</v>
      </c>
      <c r="H1623" s="0" t="n">
        <v>42.5622265490182</v>
      </c>
      <c r="I1623" s="0" t="n">
        <v>67.2406235666842</v>
      </c>
      <c r="J1623" s="0" t="n">
        <v>55.4317504275583</v>
      </c>
      <c r="K1623" s="0" t="n">
        <v>52.4729543517876</v>
      </c>
      <c r="L1623" s="0" t="n">
        <v>35.569445410104</v>
      </c>
      <c r="M1623" s="0" t="n">
        <v>28.1332202099064</v>
      </c>
      <c r="N1623" s="0" t="n">
        <v>29.0288923652953</v>
      </c>
      <c r="O1623" s="0" t="n">
        <v>19.1605456503873</v>
      </c>
      <c r="P1623" s="0" t="n">
        <v>6.88022066110242</v>
      </c>
      <c r="Q1623" s="0" t="n">
        <v>3.60613952461807</v>
      </c>
      <c r="R1623" s="0" t="s">
        <v>40</v>
      </c>
      <c r="S1623" s="0" t="s">
        <v>40</v>
      </c>
      <c r="T1623" s="0" t="s">
        <v>40</v>
      </c>
      <c r="U1623" s="0" t="s">
        <v>40</v>
      </c>
      <c r="V1623" s="0" t="s">
        <v>40</v>
      </c>
      <c r="W1623" s="0" t="s">
        <v>40</v>
      </c>
      <c r="X1623" s="0" t="s">
        <v>40</v>
      </c>
      <c r="Y1623" s="0" t="s">
        <v>40</v>
      </c>
      <c r="Z1623" s="0" t="s">
        <v>40</v>
      </c>
      <c r="AA1623" s="0" t="s">
        <v>40</v>
      </c>
      <c r="AB1623" s="0" t="s">
        <v>40</v>
      </c>
      <c r="AC1623" s="0" t="s">
        <v>40</v>
      </c>
      <c r="AD1623" s="0" t="s">
        <v>40</v>
      </c>
      <c r="AK1623" s="0" t="s">
        <v>65</v>
      </c>
    </row>
    <row r="1624" customFormat="false" ht="12.8" hidden="false" customHeight="false" outlineLevel="0" collapsed="false">
      <c r="A1624" s="0" t="s">
        <v>1028</v>
      </c>
      <c r="B1624" s="0" t="s">
        <v>946</v>
      </c>
      <c r="C1624" s="0" t="s">
        <v>644</v>
      </c>
      <c r="D1624" s="0" t="s">
        <v>1032</v>
      </c>
      <c r="E1624" s="0" t="n">
        <v>0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3.80789333025614</v>
      </c>
      <c r="K1624" s="0" t="n">
        <v>0</v>
      </c>
      <c r="L1624" s="0" t="n">
        <v>3.33907499313355</v>
      </c>
      <c r="M1624" s="0" t="n">
        <v>0</v>
      </c>
      <c r="N1624" s="0" t="n">
        <v>0</v>
      </c>
      <c r="O1624" s="0" t="n">
        <v>0</v>
      </c>
      <c r="P1624" s="0" t="n">
        <v>2.19711999495824</v>
      </c>
      <c r="Q1624" s="0" t="n">
        <v>0</v>
      </c>
      <c r="W1624" s="0" t="s">
        <v>180</v>
      </c>
      <c r="Y1624" s="0" t="s">
        <v>78</v>
      </c>
      <c r="AC1624" s="0" t="s">
        <v>180</v>
      </c>
    </row>
    <row r="1625" customFormat="false" ht="12.8" hidden="false" customHeight="false" outlineLevel="0" collapsed="false">
      <c r="A1625" s="0" t="s">
        <v>1028</v>
      </c>
      <c r="B1625" s="0" t="s">
        <v>946</v>
      </c>
      <c r="C1625" s="0" t="s">
        <v>644</v>
      </c>
      <c r="D1625" s="0" t="s">
        <v>1033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3.80789333025614</v>
      </c>
      <c r="K1625" s="0" t="n">
        <v>0</v>
      </c>
      <c r="L1625" s="0" t="n">
        <v>3.33907499313355</v>
      </c>
      <c r="M1625" s="0" t="n">
        <v>0</v>
      </c>
      <c r="N1625" s="0" t="n">
        <v>0</v>
      </c>
      <c r="O1625" s="0" t="n">
        <v>0</v>
      </c>
      <c r="P1625" s="0" t="n">
        <v>2.05979999527335</v>
      </c>
      <c r="Q1625" s="0" t="n">
        <v>0</v>
      </c>
      <c r="W1625" s="0" t="s">
        <v>180</v>
      </c>
      <c r="Y1625" s="0" t="s">
        <v>78</v>
      </c>
      <c r="AC1625" s="0" t="s">
        <v>78</v>
      </c>
    </row>
    <row r="1626" customFormat="false" ht="12.8" hidden="false" customHeight="false" outlineLevel="0" collapsed="false">
      <c r="A1626" s="0" t="s">
        <v>1028</v>
      </c>
      <c r="B1626" s="0" t="s">
        <v>946</v>
      </c>
      <c r="C1626" s="0" t="s">
        <v>644</v>
      </c>
      <c r="D1626" s="0" t="s">
        <v>1034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3.91037334124247</v>
      </c>
      <c r="K1626" s="0" t="n">
        <v>0</v>
      </c>
      <c r="L1626" s="0" t="n">
        <v>2.97627500593662</v>
      </c>
      <c r="M1626" s="0" t="n">
        <v>0</v>
      </c>
      <c r="N1626" s="0" t="n">
        <v>2.03593966107944</v>
      </c>
      <c r="O1626" s="0" t="n">
        <v>0</v>
      </c>
      <c r="P1626" s="0" t="n">
        <v>0</v>
      </c>
      <c r="Q1626" s="0" t="n">
        <v>0</v>
      </c>
      <c r="W1626" s="0" t="s">
        <v>180</v>
      </c>
      <c r="Y1626" s="0" t="s">
        <v>78</v>
      </c>
      <c r="AA1626" s="0" t="s">
        <v>78</v>
      </c>
    </row>
    <row r="1627" customFormat="false" ht="12.8" hidden="false" customHeight="false" outlineLevel="0" collapsed="false">
      <c r="A1627" s="0" t="s">
        <v>1028</v>
      </c>
      <c r="B1627" s="0" t="s">
        <v>946</v>
      </c>
      <c r="C1627" s="0" t="s">
        <v>644</v>
      </c>
      <c r="D1627" s="0" t="s">
        <v>1035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3.81261400771141</v>
      </c>
      <c r="K1627" s="0" t="n">
        <v>0</v>
      </c>
      <c r="L1627" s="0" t="n">
        <v>3.17469333966573</v>
      </c>
      <c r="M1627" s="0" t="n">
        <v>0</v>
      </c>
      <c r="N1627" s="0" t="n">
        <v>2.03593966107944</v>
      </c>
      <c r="O1627" s="0" t="n">
        <v>0</v>
      </c>
      <c r="P1627" s="0" t="n">
        <v>0</v>
      </c>
      <c r="Q1627" s="0" t="n">
        <v>0</v>
      </c>
      <c r="W1627" s="0" t="s">
        <v>180</v>
      </c>
      <c r="Y1627" s="0" t="s">
        <v>180</v>
      </c>
      <c r="AA1627" s="0" t="s">
        <v>78</v>
      </c>
    </row>
    <row r="1628" customFormat="false" ht="12.8" hidden="false" customHeight="false" outlineLevel="0" collapsed="false">
      <c r="A1628" s="0" t="s">
        <v>1028</v>
      </c>
      <c r="B1628" s="0" t="s">
        <v>946</v>
      </c>
      <c r="C1628" s="0" t="s">
        <v>644</v>
      </c>
      <c r="D1628" s="0" t="s">
        <v>1036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4.46407999674479</v>
      </c>
      <c r="K1628" s="0" t="n">
        <v>0</v>
      </c>
      <c r="L1628" s="0" t="n">
        <v>4.22447502017021</v>
      </c>
      <c r="M1628" s="0" t="n">
        <v>0</v>
      </c>
      <c r="N1628" s="0" t="n">
        <v>0</v>
      </c>
      <c r="O1628" s="0" t="n">
        <v>0</v>
      </c>
      <c r="P1628" s="0" t="n">
        <v>2.64720000425975</v>
      </c>
      <c r="Q1628" s="0" t="n">
        <v>0</v>
      </c>
      <c r="W1628" s="0" t="s">
        <v>180</v>
      </c>
      <c r="Y1628" s="0" t="s">
        <v>78</v>
      </c>
      <c r="AC1628" s="0" t="s">
        <v>180</v>
      </c>
    </row>
    <row r="1629" customFormat="false" ht="12.8" hidden="false" customHeight="false" outlineLevel="0" collapsed="false">
      <c r="A1629" s="0" t="s">
        <v>1028</v>
      </c>
      <c r="B1629" s="0" t="s">
        <v>946</v>
      </c>
      <c r="C1629" s="0" t="s">
        <v>644</v>
      </c>
      <c r="D1629" s="0" t="s">
        <v>1037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4.46407999674479</v>
      </c>
      <c r="K1629" s="0" t="n">
        <v>0</v>
      </c>
      <c r="L1629" s="0" t="n">
        <v>4.22447502017021</v>
      </c>
      <c r="M1629" s="0" t="n">
        <v>0</v>
      </c>
      <c r="N1629" s="0" t="n">
        <v>0</v>
      </c>
      <c r="O1629" s="0" t="n">
        <v>0</v>
      </c>
      <c r="P1629" s="0" t="n">
        <v>2.48175000399351</v>
      </c>
      <c r="Q1629" s="0" t="n">
        <v>0</v>
      </c>
      <c r="W1629" s="0" t="s">
        <v>180</v>
      </c>
      <c r="Y1629" s="0" t="s">
        <v>78</v>
      </c>
      <c r="AC1629" s="0" t="s">
        <v>78</v>
      </c>
    </row>
    <row r="1630" customFormat="false" ht="12.8" hidden="false" customHeight="false" outlineLevel="0" collapsed="false">
      <c r="A1630" s="0" t="s">
        <v>1028</v>
      </c>
      <c r="B1630" s="0" t="s">
        <v>946</v>
      </c>
      <c r="C1630" s="0" t="s">
        <v>644</v>
      </c>
      <c r="D1630" s="0" t="s">
        <v>1038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4.54373332341512</v>
      </c>
      <c r="K1630" s="0" t="n">
        <v>0</v>
      </c>
      <c r="L1630" s="0" t="n">
        <v>3.68069996833801</v>
      </c>
      <c r="M1630" s="0" t="n">
        <v>0</v>
      </c>
      <c r="N1630" s="0" t="n">
        <v>2.45595002472401</v>
      </c>
      <c r="O1630" s="0" t="n">
        <v>0</v>
      </c>
      <c r="P1630" s="0" t="n">
        <v>0</v>
      </c>
      <c r="Q1630" s="0" t="n">
        <v>0</v>
      </c>
      <c r="W1630" s="0" t="s">
        <v>180</v>
      </c>
      <c r="Y1630" s="0" t="s">
        <v>78</v>
      </c>
      <c r="AA1630" s="0" t="s">
        <v>78</v>
      </c>
    </row>
    <row r="1631" customFormat="false" ht="12.8" hidden="false" customHeight="false" outlineLevel="0" collapsed="false">
      <c r="A1631" s="0" t="s">
        <v>1028</v>
      </c>
      <c r="B1631" s="0" t="s">
        <v>946</v>
      </c>
      <c r="C1631" s="0" t="s">
        <v>644</v>
      </c>
      <c r="D1631" s="0" t="s">
        <v>1039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4.54373332341512</v>
      </c>
      <c r="K1631" s="0" t="n">
        <v>0</v>
      </c>
      <c r="L1631" s="0" t="n">
        <v>3.92607996622721</v>
      </c>
      <c r="M1631" s="0" t="n">
        <v>0</v>
      </c>
      <c r="N1631" s="0" t="n">
        <v>2.45595002472401</v>
      </c>
      <c r="O1631" s="0" t="n">
        <v>0</v>
      </c>
      <c r="P1631" s="0" t="n">
        <v>0</v>
      </c>
      <c r="Q1631" s="0" t="n">
        <v>0</v>
      </c>
      <c r="W1631" s="0" t="s">
        <v>180</v>
      </c>
      <c r="Y1631" s="0" t="s">
        <v>180</v>
      </c>
      <c r="AA1631" s="0" t="s">
        <v>78</v>
      </c>
    </row>
    <row r="1632" customFormat="false" ht="12.8" hidden="false" customHeight="false" outlineLevel="0" collapsed="false">
      <c r="A1632" s="0" t="s">
        <v>1028</v>
      </c>
      <c r="B1632" s="0" t="s">
        <v>946</v>
      </c>
      <c r="C1632" s="0" t="s">
        <v>1040</v>
      </c>
      <c r="D1632" s="0" t="s">
        <v>1041</v>
      </c>
      <c r="E1632" s="0" t="n">
        <v>0</v>
      </c>
      <c r="F1632" s="0" t="n">
        <v>0.383542251019251</v>
      </c>
      <c r="G1632" s="0" t="n">
        <v>7.14729590430146</v>
      </c>
      <c r="H1632" s="0" t="n">
        <v>45.5212564978726</v>
      </c>
      <c r="I1632" s="0" t="n">
        <v>69.6125634662837</v>
      </c>
      <c r="J1632" s="0" t="n">
        <v>48.9421047140948</v>
      </c>
      <c r="K1632" s="0" t="n">
        <v>43.4104550517874</v>
      </c>
      <c r="L1632" s="0" t="n">
        <v>30.4560528383295</v>
      </c>
      <c r="M1632" s="0" t="n">
        <v>23.3056872346926</v>
      </c>
      <c r="N1632" s="0" t="n">
        <v>25.6745623194036</v>
      </c>
      <c r="O1632" s="0" t="n">
        <v>19.1065839916978</v>
      </c>
      <c r="P1632" s="0" t="n">
        <v>7.48410052815748</v>
      </c>
      <c r="Q1632" s="0" t="n">
        <v>3.67881309950636</v>
      </c>
      <c r="R1632" s="0" t="s">
        <v>40</v>
      </c>
      <c r="S1632" s="0" t="s">
        <v>40</v>
      </c>
      <c r="T1632" s="0" t="s">
        <v>40</v>
      </c>
      <c r="U1632" s="0" t="s">
        <v>40</v>
      </c>
      <c r="V1632" s="0" t="s">
        <v>40</v>
      </c>
      <c r="W1632" s="0" t="s">
        <v>40</v>
      </c>
      <c r="X1632" s="0" t="s">
        <v>40</v>
      </c>
      <c r="Y1632" s="0" t="s">
        <v>40</v>
      </c>
      <c r="Z1632" s="0" t="s">
        <v>40</v>
      </c>
      <c r="AA1632" s="0" t="s">
        <v>40</v>
      </c>
      <c r="AB1632" s="0" t="s">
        <v>40</v>
      </c>
      <c r="AC1632" s="0" t="s">
        <v>40</v>
      </c>
      <c r="AD1632" s="0" t="s">
        <v>40</v>
      </c>
      <c r="AK1632" s="0" t="s">
        <v>46</v>
      </c>
    </row>
    <row r="1633" customFormat="false" ht="12.8" hidden="false" customHeight="false" outlineLevel="0" collapsed="false">
      <c r="A1633" s="0" t="s">
        <v>1028</v>
      </c>
      <c r="B1633" s="0" t="s">
        <v>946</v>
      </c>
      <c r="C1633" s="0" t="s">
        <v>1040</v>
      </c>
      <c r="D1633" s="0" t="s">
        <v>1042</v>
      </c>
      <c r="E1633" s="0" t="n">
        <v>0</v>
      </c>
      <c r="F1633" s="0" t="n">
        <v>0.383542251019251</v>
      </c>
      <c r="G1633" s="0" t="n">
        <v>5.33741342347293</v>
      </c>
      <c r="H1633" s="0" t="n">
        <v>26.0464688002997</v>
      </c>
      <c r="I1633" s="0" t="n">
        <v>0</v>
      </c>
      <c r="J1633" s="0" t="n">
        <v>0</v>
      </c>
      <c r="K1633" s="0" t="n">
        <v>3.40811468108495</v>
      </c>
      <c r="L1633" s="0" t="n">
        <v>27.571966500975</v>
      </c>
      <c r="M1633" s="0" t="n">
        <v>23.1517939525656</v>
      </c>
      <c r="N1633" s="0" t="n">
        <v>24.6646510292998</v>
      </c>
      <c r="O1633" s="0" t="n">
        <v>19.4389027313307</v>
      </c>
      <c r="P1633" s="0" t="n">
        <v>7.13462663487354</v>
      </c>
      <c r="Q1633" s="0" t="n">
        <v>4.04660741222047</v>
      </c>
      <c r="R1633" s="0" t="s">
        <v>40</v>
      </c>
      <c r="S1633" s="0" t="s">
        <v>40</v>
      </c>
      <c r="T1633" s="0" t="s">
        <v>40</v>
      </c>
      <c r="U1633" s="0" t="s">
        <v>40</v>
      </c>
      <c r="X1633" s="0" t="s">
        <v>41</v>
      </c>
      <c r="Y1633" s="0" t="s">
        <v>40</v>
      </c>
      <c r="Z1633" s="0" t="s">
        <v>40</v>
      </c>
      <c r="AA1633" s="0" t="s">
        <v>40</v>
      </c>
      <c r="AB1633" s="0" t="s">
        <v>40</v>
      </c>
      <c r="AC1633" s="0" t="s">
        <v>40</v>
      </c>
      <c r="AD1633" s="0" t="s">
        <v>40</v>
      </c>
      <c r="AK1633" s="0" t="s">
        <v>46</v>
      </c>
    </row>
    <row r="1634" customFormat="false" ht="12.8" hidden="false" customHeight="false" outlineLevel="0" collapsed="false">
      <c r="A1634" s="0" t="s">
        <v>1028</v>
      </c>
      <c r="B1634" s="0" t="s">
        <v>946</v>
      </c>
      <c r="C1634" s="0" t="s">
        <v>1040</v>
      </c>
      <c r="D1634" s="0" t="s">
        <v>1043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6.14760000705719</v>
      </c>
      <c r="K1634" s="0" t="n">
        <v>0</v>
      </c>
      <c r="L1634" s="0" t="n">
        <v>2.68180669228236</v>
      </c>
      <c r="M1634" s="0" t="n">
        <v>25.3411199352039</v>
      </c>
      <c r="N1634" s="0" t="n">
        <v>19.1212563417364</v>
      </c>
      <c r="O1634" s="0" t="n">
        <v>17.5254310770626</v>
      </c>
      <c r="P1634" s="0" t="n">
        <v>7.86654789444236</v>
      </c>
      <c r="Q1634" s="0" t="n">
        <v>3.05293683140051</v>
      </c>
      <c r="W1634" s="0" t="s">
        <v>61</v>
      </c>
      <c r="Y1634" s="0" t="s">
        <v>61</v>
      </c>
      <c r="Z1634" s="0" t="s">
        <v>40</v>
      </c>
      <c r="AA1634" s="0" t="s">
        <v>40</v>
      </c>
      <c r="AB1634" s="0" t="s">
        <v>40</v>
      </c>
      <c r="AC1634" s="0" t="s">
        <v>40</v>
      </c>
      <c r="AD1634" s="0" t="s">
        <v>40</v>
      </c>
      <c r="AK1634" s="0" t="s">
        <v>46</v>
      </c>
    </row>
    <row r="1635" customFormat="false" ht="12.8" hidden="false" customHeight="false" outlineLevel="0" collapsed="false">
      <c r="A1635" s="0" t="s">
        <v>1028</v>
      </c>
      <c r="B1635" s="0" t="s">
        <v>946</v>
      </c>
      <c r="C1635" s="0" t="s">
        <v>1040</v>
      </c>
      <c r="D1635" s="0" t="s">
        <v>1044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4.50296000599861</v>
      </c>
      <c r="K1635" s="0" t="n">
        <v>0</v>
      </c>
      <c r="L1635" s="0" t="n">
        <v>2.48738665262858</v>
      </c>
      <c r="M1635" s="0" t="n">
        <v>20.6491899011391</v>
      </c>
      <c r="N1635" s="0" t="n">
        <v>29.2665611182539</v>
      </c>
      <c r="O1635" s="0" t="n">
        <v>21.5021064650223</v>
      </c>
      <c r="P1635" s="0" t="n">
        <v>7.12029650208673</v>
      </c>
      <c r="Q1635" s="0" t="n">
        <v>3.24934808093877</v>
      </c>
      <c r="W1635" s="0" t="s">
        <v>61</v>
      </c>
      <c r="Y1635" s="0" t="s">
        <v>41</v>
      </c>
      <c r="Z1635" s="0" t="s">
        <v>40</v>
      </c>
      <c r="AA1635" s="0" t="s">
        <v>40</v>
      </c>
      <c r="AB1635" s="0" t="s">
        <v>40</v>
      </c>
      <c r="AC1635" s="0" t="s">
        <v>40</v>
      </c>
      <c r="AD1635" s="0" t="s">
        <v>40</v>
      </c>
      <c r="AK1635" s="0" t="s">
        <v>46</v>
      </c>
    </row>
    <row r="1636" customFormat="false" ht="12.8" hidden="false" customHeight="false" outlineLevel="0" collapsed="false">
      <c r="A1636" s="0" t="s">
        <v>1028</v>
      </c>
      <c r="B1636" s="0" t="s">
        <v>946</v>
      </c>
      <c r="C1636" s="0" t="s">
        <v>1040</v>
      </c>
      <c r="D1636" s="0" t="s">
        <v>1045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4.33295997897784</v>
      </c>
      <c r="K1636" s="0" t="n">
        <v>42.7202208812482</v>
      </c>
      <c r="L1636" s="0" t="n">
        <v>34.9716108698132</v>
      </c>
      <c r="M1636" s="0" t="n">
        <v>21.8133273315505</v>
      </c>
      <c r="N1636" s="0" t="n">
        <v>28.0543092323933</v>
      </c>
      <c r="O1636" s="0" t="n">
        <v>20.4855877083416</v>
      </c>
      <c r="P1636" s="0" t="n">
        <v>7.34299858704963</v>
      </c>
      <c r="Q1636" s="0" t="n">
        <v>2.94766823007237</v>
      </c>
      <c r="W1636" s="0" t="s">
        <v>61</v>
      </c>
      <c r="X1636" s="0" t="s">
        <v>40</v>
      </c>
      <c r="Y1636" s="0" t="s">
        <v>40</v>
      </c>
      <c r="Z1636" s="0" t="s">
        <v>40</v>
      </c>
      <c r="AA1636" s="0" t="s">
        <v>40</v>
      </c>
      <c r="AB1636" s="0" t="s">
        <v>40</v>
      </c>
      <c r="AC1636" s="0" t="s">
        <v>40</v>
      </c>
      <c r="AD1636" s="0" t="s">
        <v>40</v>
      </c>
      <c r="AK1636" s="0" t="s">
        <v>46</v>
      </c>
    </row>
    <row r="1637" customFormat="false" ht="12.8" hidden="false" customHeight="false" outlineLevel="0" collapsed="false">
      <c r="A1637" s="0" t="s">
        <v>1028</v>
      </c>
      <c r="B1637" s="0" t="s">
        <v>946</v>
      </c>
      <c r="C1637" s="0" t="s">
        <v>1040</v>
      </c>
      <c r="D1637" s="0" t="s">
        <v>1046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0</v>
      </c>
      <c r="J1637" s="0" t="n">
        <v>0</v>
      </c>
      <c r="K1637" s="0" t="n">
        <v>5.65951995849609</v>
      </c>
      <c r="L1637" s="0" t="n">
        <v>34.7546382374795</v>
      </c>
      <c r="M1637" s="0" t="n">
        <v>20.5851174715818</v>
      </c>
      <c r="N1637" s="0" t="n">
        <v>28.6425805818068</v>
      </c>
      <c r="O1637" s="0" t="n">
        <v>20.2108132175636</v>
      </c>
      <c r="P1637" s="0" t="n">
        <v>7.37661343899423</v>
      </c>
      <c r="Q1637" s="0" t="n">
        <v>3.7461521210415</v>
      </c>
      <c r="X1637" s="0" t="s">
        <v>41</v>
      </c>
      <c r="Y1637" s="0" t="s">
        <v>1047</v>
      </c>
      <c r="Z1637" s="0" t="s">
        <v>40</v>
      </c>
      <c r="AA1637" s="0" t="s">
        <v>40</v>
      </c>
      <c r="AB1637" s="0" t="s">
        <v>40</v>
      </c>
      <c r="AC1637" s="0" t="s">
        <v>40</v>
      </c>
      <c r="AD1637" s="0" t="s">
        <v>40</v>
      </c>
      <c r="AK1637" s="0" t="s">
        <v>46</v>
      </c>
    </row>
    <row r="1638" customFormat="false" ht="12.8" hidden="false" customHeight="false" outlineLevel="0" collapsed="false">
      <c r="A1638" s="0" t="s">
        <v>1028</v>
      </c>
      <c r="B1638" s="0" t="s">
        <v>946</v>
      </c>
      <c r="C1638" s="0" t="s">
        <v>1040</v>
      </c>
      <c r="D1638" s="0" t="s">
        <v>1048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0</v>
      </c>
      <c r="J1638" s="0" t="n">
        <v>4.53310664931933</v>
      </c>
      <c r="K1638" s="0" t="n">
        <v>0</v>
      </c>
      <c r="L1638" s="0" t="n">
        <v>2.85704833030701</v>
      </c>
      <c r="M1638" s="0" t="n">
        <v>25.2550074913805</v>
      </c>
      <c r="N1638" s="0" t="n">
        <v>19.4866840656669</v>
      </c>
      <c r="O1638" s="0" t="n">
        <v>18.3238229407774</v>
      </c>
      <c r="P1638" s="0" t="n">
        <v>8.41543526477402</v>
      </c>
      <c r="Q1638" s="0" t="n">
        <v>3.69451485219456</v>
      </c>
      <c r="W1638" s="0" t="s">
        <v>61</v>
      </c>
      <c r="Y1638" s="0" t="s">
        <v>61</v>
      </c>
      <c r="Z1638" s="0" t="s">
        <v>40</v>
      </c>
      <c r="AA1638" s="0" t="s">
        <v>40</v>
      </c>
      <c r="AB1638" s="0" t="s">
        <v>40</v>
      </c>
      <c r="AC1638" s="0" t="s">
        <v>40</v>
      </c>
      <c r="AD1638" s="0" t="s">
        <v>40</v>
      </c>
      <c r="AK1638" s="0" t="s">
        <v>46</v>
      </c>
    </row>
    <row r="1639" customFormat="false" ht="12.8" hidden="false" customHeight="false" outlineLevel="0" collapsed="false">
      <c r="A1639" s="0" t="s">
        <v>1028</v>
      </c>
      <c r="B1639" s="0" t="s">
        <v>946</v>
      </c>
      <c r="C1639" s="0" t="s">
        <v>1040</v>
      </c>
      <c r="D1639" s="0" t="s">
        <v>1049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4.53310664931933</v>
      </c>
      <c r="K1639" s="0" t="n">
        <v>0</v>
      </c>
      <c r="L1639" s="0" t="n">
        <v>2.6521066792806</v>
      </c>
      <c r="M1639" s="0" t="n">
        <v>20.7162128365599</v>
      </c>
      <c r="N1639" s="0" t="n">
        <v>29.2331484659752</v>
      </c>
      <c r="O1639" s="0" t="n">
        <v>21.551860846313</v>
      </c>
      <c r="P1639" s="0" t="n">
        <v>7.04559788617882</v>
      </c>
      <c r="Q1639" s="0" t="n">
        <v>3.46777828942452</v>
      </c>
      <c r="W1639" s="0" t="s">
        <v>61</v>
      </c>
      <c r="Y1639" s="0" t="s">
        <v>41</v>
      </c>
      <c r="Z1639" s="0" t="s">
        <v>40</v>
      </c>
      <c r="AA1639" s="0" t="s">
        <v>40</v>
      </c>
      <c r="AB1639" s="0" t="s">
        <v>40</v>
      </c>
      <c r="AC1639" s="0" t="s">
        <v>40</v>
      </c>
      <c r="AD1639" s="0" t="s">
        <v>40</v>
      </c>
      <c r="AK1639" s="0" t="s">
        <v>46</v>
      </c>
    </row>
    <row r="1640" customFormat="false" ht="12.8" hidden="false" customHeight="false" outlineLevel="0" collapsed="false">
      <c r="A1640" s="0" t="s">
        <v>1028</v>
      </c>
      <c r="B1640" s="0" t="s">
        <v>946</v>
      </c>
      <c r="C1640" s="0" t="s">
        <v>1040</v>
      </c>
      <c r="D1640" s="0" t="s">
        <v>1050</v>
      </c>
      <c r="E1640" s="0" t="n">
        <v>0</v>
      </c>
      <c r="F1640" s="0" t="n">
        <v>0.383542251019251</v>
      </c>
      <c r="G1640" s="0" t="n">
        <v>7.12763467360111</v>
      </c>
      <c r="H1640" s="0" t="n">
        <v>42.9339451264472</v>
      </c>
      <c r="I1640" s="0" t="n">
        <v>43.5774960738814</v>
      </c>
      <c r="J1640" s="0" t="n">
        <v>27.1306810367276</v>
      </c>
      <c r="K1640" s="0" t="n">
        <v>23.7432015897883</v>
      </c>
      <c r="L1640" s="0" t="n">
        <v>15.7158121285546</v>
      </c>
      <c r="M1640" s="0" t="n">
        <v>13.2117932310904</v>
      </c>
      <c r="N1640" s="0" t="n">
        <v>16.8632547548854</v>
      </c>
      <c r="O1640" s="0" t="n">
        <v>13.7938771315015</v>
      </c>
      <c r="P1640" s="0" t="n">
        <v>5.18065874472201</v>
      </c>
      <c r="Q1640" s="0" t="n">
        <v>3.20176495327836</v>
      </c>
      <c r="R1640" s="0" t="s">
        <v>40</v>
      </c>
      <c r="S1640" s="0" t="s">
        <v>40</v>
      </c>
      <c r="T1640" s="0" t="s">
        <v>40</v>
      </c>
      <c r="U1640" s="0" t="s">
        <v>40</v>
      </c>
      <c r="V1640" s="0" t="s">
        <v>40</v>
      </c>
      <c r="W1640" s="0" t="s">
        <v>40</v>
      </c>
      <c r="X1640" s="0" t="s">
        <v>40</v>
      </c>
      <c r="Y1640" s="0" t="s">
        <v>40</v>
      </c>
      <c r="Z1640" s="0" t="s">
        <v>40</v>
      </c>
      <c r="AA1640" s="0" t="s">
        <v>40</v>
      </c>
      <c r="AB1640" s="0" t="s">
        <v>40</v>
      </c>
      <c r="AC1640" s="0" t="s">
        <v>40</v>
      </c>
      <c r="AD1640" s="0" t="s">
        <v>40</v>
      </c>
      <c r="AK1640" s="0" t="s">
        <v>46</v>
      </c>
    </row>
    <row r="1641" customFormat="false" ht="12.8" hidden="false" customHeight="false" outlineLevel="0" collapsed="false">
      <c r="A1641" s="0" t="s">
        <v>1028</v>
      </c>
      <c r="B1641" s="0" t="s">
        <v>946</v>
      </c>
      <c r="C1641" s="0" t="s">
        <v>1040</v>
      </c>
      <c r="D1641" s="0" t="s">
        <v>1051</v>
      </c>
      <c r="E1641" s="0" t="n">
        <v>0</v>
      </c>
      <c r="F1641" s="0" t="n">
        <v>0.383542251019251</v>
      </c>
      <c r="G1641" s="0" t="n">
        <v>7.14965370794137</v>
      </c>
      <c r="H1641" s="0" t="n">
        <v>43.7293693101374</v>
      </c>
      <c r="I1641" s="0" t="n">
        <v>50.3166656394578</v>
      </c>
      <c r="J1641" s="0" t="n">
        <v>30.4829037711135</v>
      </c>
      <c r="K1641" s="0" t="n">
        <v>24.5581732129139</v>
      </c>
      <c r="L1641" s="0" t="n">
        <v>15.7588113029487</v>
      </c>
      <c r="M1641" s="0" t="n">
        <v>13.4280974731322</v>
      </c>
      <c r="N1641" s="0" t="n">
        <v>17.0207205405348</v>
      </c>
      <c r="O1641" s="0" t="n">
        <v>13.6980435159427</v>
      </c>
      <c r="P1641" s="0" t="n">
        <v>5.58785142742896</v>
      </c>
      <c r="Q1641" s="0" t="n">
        <v>3.47226033489855</v>
      </c>
      <c r="R1641" s="0" t="s">
        <v>40</v>
      </c>
      <c r="S1641" s="0" t="s">
        <v>40</v>
      </c>
      <c r="T1641" s="0" t="s">
        <v>40</v>
      </c>
      <c r="U1641" s="0" t="s">
        <v>40</v>
      </c>
      <c r="V1641" s="0" t="s">
        <v>40</v>
      </c>
      <c r="W1641" s="0" t="s">
        <v>40</v>
      </c>
      <c r="X1641" s="0" t="s">
        <v>40</v>
      </c>
      <c r="Y1641" s="0" t="s">
        <v>40</v>
      </c>
      <c r="Z1641" s="0" t="s">
        <v>40</v>
      </c>
      <c r="AA1641" s="0" t="s">
        <v>40</v>
      </c>
      <c r="AB1641" s="0" t="s">
        <v>40</v>
      </c>
      <c r="AC1641" s="0" t="s">
        <v>40</v>
      </c>
      <c r="AD1641" s="0" t="s">
        <v>40</v>
      </c>
      <c r="AK1641" s="0" t="s">
        <v>46</v>
      </c>
    </row>
    <row r="1642" customFormat="false" ht="12.8" hidden="false" customHeight="false" outlineLevel="0" collapsed="false">
      <c r="A1642" s="0" t="s">
        <v>1028</v>
      </c>
      <c r="B1642" s="0" t="s">
        <v>946</v>
      </c>
      <c r="C1642" s="0" t="s">
        <v>1040</v>
      </c>
      <c r="D1642" s="0" t="s">
        <v>1052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0</v>
      </c>
      <c r="J1642" s="0" t="n">
        <v>3.40643161932627</v>
      </c>
      <c r="K1642" s="0" t="n">
        <v>22.3393359834639</v>
      </c>
      <c r="L1642" s="0" t="n">
        <v>17.5554037537603</v>
      </c>
      <c r="M1642" s="0" t="n">
        <v>13.4744725100297</v>
      </c>
      <c r="N1642" s="0" t="n">
        <v>17.4742900321837</v>
      </c>
      <c r="O1642" s="0" t="n">
        <v>15.1125634995489</v>
      </c>
      <c r="P1642" s="0" t="n">
        <v>5.68348280436892</v>
      </c>
      <c r="Q1642" s="0" t="n">
        <v>3.82377551691163</v>
      </c>
      <c r="W1642" s="0" t="s">
        <v>61</v>
      </c>
      <c r="X1642" s="0" t="s">
        <v>40</v>
      </c>
      <c r="Y1642" s="0" t="s">
        <v>40</v>
      </c>
      <c r="Z1642" s="0" t="s">
        <v>40</v>
      </c>
      <c r="AA1642" s="0" t="s">
        <v>40</v>
      </c>
      <c r="AB1642" s="0" t="s">
        <v>40</v>
      </c>
      <c r="AC1642" s="0" t="s">
        <v>40</v>
      </c>
      <c r="AD1642" s="0" t="s">
        <v>40</v>
      </c>
      <c r="AK1642" s="0" t="s">
        <v>46</v>
      </c>
    </row>
    <row r="1643" customFormat="false" ht="12.8" hidden="false" customHeight="false" outlineLevel="0" collapsed="false">
      <c r="A1643" s="0" t="s">
        <v>1028</v>
      </c>
      <c r="B1643" s="0" t="s">
        <v>946</v>
      </c>
      <c r="C1643" s="0" t="s">
        <v>1040</v>
      </c>
      <c r="D1643" s="0" t="s">
        <v>1053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0</v>
      </c>
      <c r="J1643" s="0" t="n">
        <v>0</v>
      </c>
      <c r="K1643" s="0" t="n">
        <v>3.93301332155863</v>
      </c>
      <c r="L1643" s="0" t="n">
        <v>15.867536589725</v>
      </c>
      <c r="M1643" s="0" t="n">
        <v>11.7887314921245</v>
      </c>
      <c r="N1643" s="0" t="n">
        <v>16.6046187517765</v>
      </c>
      <c r="O1643" s="0" t="n">
        <v>15.7797031699946</v>
      </c>
      <c r="P1643" s="0" t="n">
        <v>5.88953411306388</v>
      </c>
      <c r="Q1643" s="0" t="n">
        <v>3.49067575519993</v>
      </c>
      <c r="X1643" s="0" t="s">
        <v>41</v>
      </c>
      <c r="Y1643" s="0" t="s">
        <v>40</v>
      </c>
      <c r="Z1643" s="0" t="s">
        <v>40</v>
      </c>
      <c r="AA1643" s="0" t="s">
        <v>40</v>
      </c>
      <c r="AB1643" s="0" t="s">
        <v>40</v>
      </c>
      <c r="AC1643" s="0" t="s">
        <v>40</v>
      </c>
      <c r="AD1643" s="0" t="s">
        <v>40</v>
      </c>
      <c r="AK1643" s="0" t="s">
        <v>46</v>
      </c>
    </row>
    <row r="1644" customFormat="false" ht="12.8" hidden="false" customHeight="false" outlineLevel="0" collapsed="false">
      <c r="A1644" s="0" t="s">
        <v>1028</v>
      </c>
      <c r="B1644" s="0" t="s">
        <v>946</v>
      </c>
      <c r="C1644" s="0" t="s">
        <v>1040</v>
      </c>
      <c r="D1644" s="0" t="s">
        <v>1054</v>
      </c>
      <c r="E1644" s="0" t="n">
        <v>0</v>
      </c>
      <c r="F1644" s="0" t="n">
        <v>0.383542251019251</v>
      </c>
      <c r="G1644" s="0" t="n">
        <v>5.3389515266532</v>
      </c>
      <c r="H1644" s="0" t="n">
        <v>25.6757778328999</v>
      </c>
      <c r="I1644" s="0" t="n">
        <v>0</v>
      </c>
      <c r="J1644" s="0" t="n">
        <v>0</v>
      </c>
      <c r="K1644" s="0" t="n">
        <v>2.63939165910085</v>
      </c>
      <c r="L1644" s="0" t="n">
        <v>14.5249014500795</v>
      </c>
      <c r="M1644" s="0" t="n">
        <v>12.1692888468637</v>
      </c>
      <c r="N1644" s="0" t="n">
        <v>13.7250103745499</v>
      </c>
      <c r="O1644" s="0" t="n">
        <v>12.8190527800914</v>
      </c>
      <c r="P1644" s="0" t="n">
        <v>5.44480615605911</v>
      </c>
      <c r="Q1644" s="0" t="n">
        <v>2.66922208170096</v>
      </c>
      <c r="R1644" s="0" t="s">
        <v>40</v>
      </c>
      <c r="S1644" s="0" t="s">
        <v>40</v>
      </c>
      <c r="T1644" s="0" t="s">
        <v>40</v>
      </c>
      <c r="U1644" s="0" t="s">
        <v>40</v>
      </c>
      <c r="X1644" s="0" t="s">
        <v>41</v>
      </c>
      <c r="Y1644" s="0" t="s">
        <v>40</v>
      </c>
      <c r="Z1644" s="0" t="s">
        <v>40</v>
      </c>
      <c r="AA1644" s="0" t="s">
        <v>40</v>
      </c>
      <c r="AB1644" s="0" t="s">
        <v>40</v>
      </c>
      <c r="AC1644" s="0" t="s">
        <v>40</v>
      </c>
      <c r="AD1644" s="0" t="s">
        <v>40</v>
      </c>
      <c r="AK1644" s="0" t="s">
        <v>46</v>
      </c>
    </row>
    <row r="1645" customFormat="false" ht="12.8" hidden="false" customHeight="false" outlineLevel="0" collapsed="false">
      <c r="A1645" s="0" t="s">
        <v>1028</v>
      </c>
      <c r="B1645" s="0" t="s">
        <v>946</v>
      </c>
      <c r="C1645" s="0" t="s">
        <v>1040</v>
      </c>
      <c r="D1645" s="0" t="s">
        <v>1055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3.75071002086004</v>
      </c>
      <c r="K1645" s="0" t="n">
        <v>0</v>
      </c>
      <c r="L1645" s="0" t="n">
        <v>0</v>
      </c>
      <c r="M1645" s="0" t="n">
        <v>1.26272000630697</v>
      </c>
      <c r="N1645" s="0" t="n">
        <v>18.2998619288472</v>
      </c>
      <c r="O1645" s="0" t="n">
        <v>13.8732246672624</v>
      </c>
      <c r="P1645" s="0" t="n">
        <v>4.94934733047904</v>
      </c>
      <c r="Q1645" s="0" t="n">
        <v>3.31385746066059</v>
      </c>
      <c r="W1645" s="0" t="s">
        <v>61</v>
      </c>
      <c r="Z1645" s="0" t="s">
        <v>41</v>
      </c>
      <c r="AA1645" s="0" t="s">
        <v>40</v>
      </c>
      <c r="AB1645" s="0" t="s">
        <v>40</v>
      </c>
      <c r="AC1645" s="0" t="s">
        <v>40</v>
      </c>
      <c r="AD1645" s="0" t="s">
        <v>40</v>
      </c>
      <c r="AK1645" s="0" t="s">
        <v>46</v>
      </c>
    </row>
    <row r="1646" customFormat="false" ht="12.8" hidden="false" customHeight="false" outlineLevel="0" collapsed="false">
      <c r="A1646" s="0" t="s">
        <v>1028</v>
      </c>
      <c r="B1646" s="0" t="s">
        <v>946</v>
      </c>
      <c r="C1646" s="0" t="s">
        <v>1040</v>
      </c>
      <c r="D1646" s="0" t="s">
        <v>1056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3.58070998708407</v>
      </c>
      <c r="K1646" s="0" t="n">
        <v>23.2418742675024</v>
      </c>
      <c r="L1646" s="0" t="n">
        <v>17.8494633661051</v>
      </c>
      <c r="M1646" s="0" t="n">
        <v>13.8765132145601</v>
      </c>
      <c r="N1646" s="0" t="n">
        <v>18.0016341870872</v>
      </c>
      <c r="O1646" s="0" t="n">
        <v>15.0691544366003</v>
      </c>
      <c r="P1646" s="0" t="n">
        <v>5.59950558019669</v>
      </c>
      <c r="Q1646" s="0" t="n">
        <v>3.25293039903045</v>
      </c>
      <c r="W1646" s="0" t="s">
        <v>61</v>
      </c>
      <c r="X1646" s="0" t="s">
        <v>40</v>
      </c>
      <c r="Y1646" s="0" t="s">
        <v>40</v>
      </c>
      <c r="Z1646" s="0" t="s">
        <v>40</v>
      </c>
      <c r="AA1646" s="0" t="s">
        <v>40</v>
      </c>
      <c r="AB1646" s="0" t="s">
        <v>40</v>
      </c>
      <c r="AC1646" s="0" t="s">
        <v>40</v>
      </c>
      <c r="AD1646" s="0" t="s">
        <v>40</v>
      </c>
      <c r="AK1646" s="0" t="s">
        <v>46</v>
      </c>
    </row>
    <row r="1647" customFormat="false" ht="12.8" hidden="false" customHeight="false" outlineLevel="0" collapsed="false">
      <c r="A1647" s="0" t="s">
        <v>1028</v>
      </c>
      <c r="B1647" s="0" t="s">
        <v>946</v>
      </c>
      <c r="C1647" s="0" t="s">
        <v>1040</v>
      </c>
      <c r="D1647" s="0" t="s">
        <v>1057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4.29298665682475</v>
      </c>
      <c r="L1647" s="0" t="n">
        <v>16.5962820518984</v>
      </c>
      <c r="M1647" s="0" t="n">
        <v>12.2201055397523</v>
      </c>
      <c r="N1647" s="0" t="n">
        <v>17.2405599409138</v>
      </c>
      <c r="O1647" s="0" t="n">
        <v>15.8056081564809</v>
      </c>
      <c r="P1647" s="0" t="n">
        <v>5.94642650840494</v>
      </c>
      <c r="Q1647" s="0" t="n">
        <v>2.98523946798273</v>
      </c>
      <c r="X1647" s="0" t="s">
        <v>41</v>
      </c>
      <c r="Y1647" s="0" t="s">
        <v>1047</v>
      </c>
      <c r="Z1647" s="0" t="s">
        <v>40</v>
      </c>
      <c r="AA1647" s="0" t="s">
        <v>40</v>
      </c>
      <c r="AB1647" s="0" t="s">
        <v>40</v>
      </c>
      <c r="AC1647" s="0" t="s">
        <v>40</v>
      </c>
      <c r="AD1647" s="0" t="s">
        <v>40</v>
      </c>
      <c r="AK1647" s="0" t="s">
        <v>46</v>
      </c>
    </row>
    <row r="1648" customFormat="false" ht="12.8" hidden="false" customHeight="false" outlineLevel="0" collapsed="false">
      <c r="A1648" s="0" t="s">
        <v>1028</v>
      </c>
      <c r="B1648" s="0" t="s">
        <v>946</v>
      </c>
      <c r="C1648" s="0" t="s">
        <v>1040</v>
      </c>
      <c r="D1648" s="0" t="s">
        <v>1058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3.84001667936643</v>
      </c>
      <c r="K1648" s="0" t="n">
        <v>0</v>
      </c>
      <c r="L1648" s="0" t="n">
        <v>1.61417832702398</v>
      </c>
      <c r="M1648" s="0" t="n">
        <v>15.2384458712879</v>
      </c>
      <c r="N1648" s="0" t="n">
        <v>10.9222367507893</v>
      </c>
      <c r="O1648" s="0" t="n">
        <v>12.202559559983</v>
      </c>
      <c r="P1648" s="0" t="n">
        <v>5.28160696028776</v>
      </c>
      <c r="Q1648" s="0" t="n">
        <v>2.38707327328268</v>
      </c>
      <c r="W1648" s="0" t="s">
        <v>61</v>
      </c>
      <c r="Y1648" s="0" t="s">
        <v>61</v>
      </c>
      <c r="Z1648" s="0" t="s">
        <v>40</v>
      </c>
      <c r="AA1648" s="0" t="s">
        <v>40</v>
      </c>
      <c r="AB1648" s="0" t="s">
        <v>40</v>
      </c>
      <c r="AC1648" s="0" t="s">
        <v>40</v>
      </c>
      <c r="AD1648" s="0" t="s">
        <v>40</v>
      </c>
      <c r="AK1648" s="0" t="s">
        <v>46</v>
      </c>
    </row>
    <row r="1649" customFormat="false" ht="12.8" hidden="false" customHeight="false" outlineLevel="0" collapsed="false">
      <c r="A1649" s="0" t="s">
        <v>1028</v>
      </c>
      <c r="B1649" s="0" t="s">
        <v>946</v>
      </c>
      <c r="C1649" s="0" t="s">
        <v>1040</v>
      </c>
      <c r="D1649" s="0" t="s">
        <v>1059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3.84001667936643</v>
      </c>
      <c r="K1649" s="0" t="n">
        <v>0</v>
      </c>
      <c r="L1649" s="0" t="n">
        <v>0</v>
      </c>
      <c r="M1649" s="0" t="n">
        <v>1.34405333677928</v>
      </c>
      <c r="N1649" s="0" t="n">
        <v>18.227359738334</v>
      </c>
      <c r="O1649" s="0" t="n">
        <v>14.6033828515959</v>
      </c>
      <c r="P1649" s="0" t="n">
        <v>5.13533537930232</v>
      </c>
      <c r="Q1649" s="0" t="n">
        <v>3.34705627922501</v>
      </c>
      <c r="W1649" s="0" t="s">
        <v>61</v>
      </c>
      <c r="Z1649" s="0" t="s">
        <v>41</v>
      </c>
      <c r="AA1649" s="0" t="s">
        <v>40</v>
      </c>
      <c r="AB1649" s="0" t="s">
        <v>40</v>
      </c>
      <c r="AC1649" s="0" t="s">
        <v>40</v>
      </c>
      <c r="AD1649" s="0" t="s">
        <v>40</v>
      </c>
      <c r="AK1649" s="0" t="s">
        <v>46</v>
      </c>
    </row>
    <row r="1650" customFormat="false" ht="12.8" hidden="false" customHeight="false" outlineLevel="0" collapsed="false">
      <c r="A1650" s="0" t="s">
        <v>1028</v>
      </c>
      <c r="B1650" s="0" t="s">
        <v>946</v>
      </c>
      <c r="C1650" s="0" t="s">
        <v>1040</v>
      </c>
      <c r="D1650" s="0" t="s">
        <v>1060</v>
      </c>
      <c r="E1650" s="0" t="n">
        <v>0</v>
      </c>
      <c r="F1650" s="0" t="n">
        <v>0.383491647385416</v>
      </c>
      <c r="G1650" s="0" t="n">
        <v>6.92828937832798</v>
      </c>
      <c r="H1650" s="0" t="n">
        <v>31.9398637245306</v>
      </c>
      <c r="I1650" s="0" t="n">
        <v>24.3677274821075</v>
      </c>
      <c r="J1650" s="0" t="n">
        <v>18.151408750028</v>
      </c>
      <c r="K1650" s="0" t="n">
        <v>13.112461308557</v>
      </c>
      <c r="L1650" s="0" t="n">
        <v>7.32720571056393</v>
      </c>
      <c r="M1650" s="0" t="n">
        <v>7.53248437928657</v>
      </c>
      <c r="N1650" s="0" t="n">
        <v>10.29737917893</v>
      </c>
      <c r="O1650" s="0" t="n">
        <v>8.86763177976559</v>
      </c>
      <c r="P1650" s="0" t="n">
        <v>4.80696951830021</v>
      </c>
      <c r="Q1650" s="0" t="n">
        <v>2.71800597508748</v>
      </c>
      <c r="R1650" s="0" t="s">
        <v>40</v>
      </c>
      <c r="S1650" s="0" t="s">
        <v>40</v>
      </c>
      <c r="T1650" s="0" t="s">
        <v>40</v>
      </c>
      <c r="U1650" s="0" t="s">
        <v>40</v>
      </c>
      <c r="V1650" s="0" t="s">
        <v>40</v>
      </c>
      <c r="W1650" s="0" t="s">
        <v>40</v>
      </c>
      <c r="X1650" s="0" t="s">
        <v>40</v>
      </c>
      <c r="Y1650" s="0" t="s">
        <v>40</v>
      </c>
      <c r="Z1650" s="0" t="s">
        <v>40</v>
      </c>
      <c r="AA1650" s="0" t="s">
        <v>40</v>
      </c>
      <c r="AB1650" s="0" t="s">
        <v>40</v>
      </c>
      <c r="AC1650" s="0" t="s">
        <v>40</v>
      </c>
      <c r="AD1650" s="0" t="s">
        <v>40</v>
      </c>
      <c r="AK1650" s="0" t="s">
        <v>46</v>
      </c>
    </row>
    <row r="1651" customFormat="false" ht="12.8" hidden="false" customHeight="false" outlineLevel="0" collapsed="false">
      <c r="A1651" s="0" t="s">
        <v>1028</v>
      </c>
      <c r="B1651" s="0" t="s">
        <v>946</v>
      </c>
      <c r="C1651" s="0" t="s">
        <v>1040</v>
      </c>
      <c r="D1651" s="0" t="s">
        <v>1061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1.56836334268252</v>
      </c>
      <c r="K1651" s="0" t="n">
        <v>12.1061755114767</v>
      </c>
      <c r="L1651" s="0" t="n">
        <v>7.28052340913564</v>
      </c>
      <c r="M1651" s="0" t="n">
        <v>6.64991459487716</v>
      </c>
      <c r="N1651" s="0" t="n">
        <v>8.36616571560236</v>
      </c>
      <c r="O1651" s="0" t="n">
        <v>10.9194848276231</v>
      </c>
      <c r="P1651" s="0" t="n">
        <v>6.08558558260224</v>
      </c>
      <c r="Q1651" s="0" t="n">
        <v>4.24555929288978</v>
      </c>
      <c r="W1651" s="0" t="s">
        <v>61</v>
      </c>
      <c r="X1651" s="0" t="s">
        <v>40</v>
      </c>
      <c r="Y1651" s="0" t="s">
        <v>40</v>
      </c>
      <c r="Z1651" s="0" t="s">
        <v>40</v>
      </c>
      <c r="AA1651" s="0" t="s">
        <v>40</v>
      </c>
      <c r="AB1651" s="0" t="s">
        <v>40</v>
      </c>
      <c r="AC1651" s="0" t="s">
        <v>40</v>
      </c>
      <c r="AD1651" s="0" t="s">
        <v>40</v>
      </c>
      <c r="AK1651" s="0" t="s">
        <v>46</v>
      </c>
    </row>
    <row r="1652" customFormat="false" ht="12.8" hidden="false" customHeight="false" outlineLevel="0" collapsed="false">
      <c r="A1652" s="0" t="s">
        <v>1028</v>
      </c>
      <c r="B1652" s="0" t="s">
        <v>946</v>
      </c>
      <c r="C1652" s="0" t="s">
        <v>1040</v>
      </c>
      <c r="D1652" s="0" t="s">
        <v>1062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1.91253334522247</v>
      </c>
      <c r="L1652" s="0" t="n">
        <v>6.77198956809228</v>
      </c>
      <c r="M1652" s="0" t="n">
        <v>5.2645461113813</v>
      </c>
      <c r="N1652" s="0" t="n">
        <v>8.69968913950115</v>
      </c>
      <c r="O1652" s="0" t="n">
        <v>6.40704718895168</v>
      </c>
      <c r="P1652" s="0" t="n">
        <v>2.96856456037079</v>
      </c>
      <c r="Q1652" s="0" t="n">
        <v>1.90480943946611</v>
      </c>
      <c r="X1652" s="0" t="s">
        <v>41</v>
      </c>
      <c r="Y1652" s="0" t="s">
        <v>40</v>
      </c>
      <c r="Z1652" s="0" t="s">
        <v>40</v>
      </c>
      <c r="AA1652" s="0" t="s">
        <v>40</v>
      </c>
      <c r="AB1652" s="0" t="s">
        <v>40</v>
      </c>
      <c r="AC1652" s="0" t="s">
        <v>40</v>
      </c>
      <c r="AD1652" s="0" t="s">
        <v>40</v>
      </c>
      <c r="AK1652" s="0" t="s">
        <v>46</v>
      </c>
    </row>
    <row r="1653" customFormat="false" ht="12.8" hidden="false" customHeight="false" outlineLevel="0" collapsed="false">
      <c r="A1653" s="0" t="s">
        <v>1028</v>
      </c>
      <c r="B1653" s="0" t="s">
        <v>946</v>
      </c>
      <c r="C1653" s="0" t="s">
        <v>1040</v>
      </c>
      <c r="D1653" s="0" t="s">
        <v>1063</v>
      </c>
      <c r="E1653" s="0" t="n">
        <v>0</v>
      </c>
      <c r="F1653" s="0" t="n">
        <v>0.383572589073862</v>
      </c>
      <c r="G1653" s="0" t="n">
        <v>5.19328766990276</v>
      </c>
      <c r="H1653" s="0" t="n">
        <v>20.7423683786986</v>
      </c>
      <c r="I1653" s="0" t="n">
        <v>0</v>
      </c>
      <c r="J1653" s="0" t="n">
        <v>0</v>
      </c>
      <c r="K1653" s="0" t="n">
        <v>0</v>
      </c>
      <c r="L1653" s="0" t="n">
        <v>1.13443832164009</v>
      </c>
      <c r="M1653" s="0" t="n">
        <v>8.40927288889708</v>
      </c>
      <c r="N1653" s="0" t="n">
        <v>8.74591255649215</v>
      </c>
      <c r="O1653" s="0" t="n">
        <v>10.1492024333926</v>
      </c>
      <c r="P1653" s="0" t="n">
        <v>5.12271839947928</v>
      </c>
      <c r="Q1653" s="0" t="n">
        <v>2.43538163424957</v>
      </c>
      <c r="R1653" s="0" t="s">
        <v>40</v>
      </c>
      <c r="S1653" s="0" t="s">
        <v>40</v>
      </c>
      <c r="T1653" s="0" t="s">
        <v>40</v>
      </c>
      <c r="U1653" s="0" t="s">
        <v>40</v>
      </c>
      <c r="Y1653" s="0" t="s">
        <v>41</v>
      </c>
      <c r="Z1653" s="0" t="s">
        <v>40</v>
      </c>
      <c r="AA1653" s="0" t="s">
        <v>40</v>
      </c>
      <c r="AB1653" s="0" t="s">
        <v>40</v>
      </c>
      <c r="AC1653" s="0" t="s">
        <v>40</v>
      </c>
      <c r="AD1653" s="0" t="s">
        <v>40</v>
      </c>
      <c r="AK1653" s="0" t="s">
        <v>46</v>
      </c>
    </row>
    <row r="1654" customFormat="false" ht="12.8" hidden="false" customHeight="false" outlineLevel="0" collapsed="false">
      <c r="A1654" s="0" t="s">
        <v>1028</v>
      </c>
      <c r="B1654" s="0" t="s">
        <v>946</v>
      </c>
      <c r="C1654" s="0" t="s">
        <v>1040</v>
      </c>
      <c r="D1654" s="0" t="s">
        <v>1064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1.65710334688425</v>
      </c>
      <c r="K1654" s="0" t="n">
        <v>12.9909349359306</v>
      </c>
      <c r="L1654" s="0" t="n">
        <v>7.29187654209368</v>
      </c>
      <c r="M1654" s="0" t="n">
        <v>7.96677655440622</v>
      </c>
      <c r="N1654" s="0" t="n">
        <v>9.22418006219058</v>
      </c>
      <c r="O1654" s="0" t="n">
        <v>11.6012053231576</v>
      </c>
      <c r="P1654" s="0" t="n">
        <v>5.66777902078771</v>
      </c>
      <c r="Q1654" s="0" t="n">
        <v>3.42924408969425</v>
      </c>
      <c r="W1654" s="0" t="s">
        <v>61</v>
      </c>
      <c r="X1654" s="0" t="s">
        <v>40</v>
      </c>
      <c r="Y1654" s="0" t="s">
        <v>40</v>
      </c>
      <c r="Z1654" s="0" t="s">
        <v>40</v>
      </c>
      <c r="AA1654" s="0" t="s">
        <v>40</v>
      </c>
      <c r="AB1654" s="0" t="s">
        <v>40</v>
      </c>
      <c r="AC1654" s="0" t="s">
        <v>40</v>
      </c>
      <c r="AD1654" s="0" t="s">
        <v>40</v>
      </c>
      <c r="AK1654" s="0" t="s">
        <v>46</v>
      </c>
    </row>
    <row r="1655" customFormat="false" ht="12.8" hidden="false" customHeight="false" outlineLevel="0" collapsed="false">
      <c r="A1655" s="0" t="s">
        <v>1028</v>
      </c>
      <c r="B1655" s="0" t="s">
        <v>946</v>
      </c>
      <c r="C1655" s="0" t="s">
        <v>1040</v>
      </c>
      <c r="D1655" s="0" t="s">
        <v>1065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2.06711999575297</v>
      </c>
      <c r="L1655" s="0" t="n">
        <v>7.18362351192073</v>
      </c>
      <c r="M1655" s="0" t="n">
        <v>5.51457752584524</v>
      </c>
      <c r="N1655" s="0" t="n">
        <v>8.49961581479181</v>
      </c>
      <c r="O1655" s="0" t="n">
        <v>6.85551348186675</v>
      </c>
      <c r="P1655" s="0" t="n">
        <v>3.81411204735438</v>
      </c>
      <c r="Q1655" s="0" t="n">
        <v>1.84318449703001</v>
      </c>
      <c r="X1655" s="0" t="s">
        <v>41</v>
      </c>
      <c r="Y1655" s="0" t="s">
        <v>1047</v>
      </c>
      <c r="Z1655" s="0" t="s">
        <v>40</v>
      </c>
      <c r="AA1655" s="0" t="s">
        <v>40</v>
      </c>
      <c r="AB1655" s="0" t="s">
        <v>40</v>
      </c>
      <c r="AC1655" s="0" t="s">
        <v>40</v>
      </c>
      <c r="AD1655" s="0" t="s">
        <v>40</v>
      </c>
      <c r="AK1655" s="0" t="s">
        <v>46</v>
      </c>
    </row>
    <row r="1656" customFormat="false" ht="12.8" hidden="false" customHeight="false" outlineLevel="0" collapsed="false">
      <c r="A1656" s="0" t="s">
        <v>1028</v>
      </c>
      <c r="B1656" s="0" t="s">
        <v>946</v>
      </c>
      <c r="C1656" s="0" t="s">
        <v>1066</v>
      </c>
      <c r="D1656" s="0" t="s">
        <v>1067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11.1189666666667</v>
      </c>
      <c r="O1656" s="0" t="n">
        <v>0</v>
      </c>
      <c r="P1656" s="0" t="n">
        <v>0</v>
      </c>
      <c r="Q1656" s="0" t="n">
        <v>0</v>
      </c>
      <c r="AA1656" s="0" t="s">
        <v>107</v>
      </c>
    </row>
    <row r="1657" customFormat="false" ht="12.8" hidden="false" customHeight="false" outlineLevel="0" collapsed="false">
      <c r="A1657" s="0" t="s">
        <v>1028</v>
      </c>
      <c r="B1657" s="0" t="s">
        <v>946</v>
      </c>
      <c r="C1657" s="0" t="s">
        <v>1066</v>
      </c>
      <c r="D1657" s="0" t="s">
        <v>1068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10.9178</v>
      </c>
      <c r="O1657" s="0" t="n">
        <v>0</v>
      </c>
      <c r="P1657" s="0" t="n">
        <v>0</v>
      </c>
      <c r="Q1657" s="0" t="n">
        <v>0</v>
      </c>
      <c r="AA1657" s="0" t="s">
        <v>107</v>
      </c>
    </row>
    <row r="1658" customFormat="false" ht="12.8" hidden="false" customHeight="false" outlineLevel="0" collapsed="false">
      <c r="A1658" s="0" t="s">
        <v>1028</v>
      </c>
      <c r="B1658" s="0" t="s">
        <v>946</v>
      </c>
      <c r="C1658" s="0" t="s">
        <v>1066</v>
      </c>
      <c r="D1658" s="0" t="s">
        <v>1069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10.2675666666667</v>
      </c>
      <c r="P1658" s="0" t="n">
        <v>0</v>
      </c>
      <c r="Q1658" s="0" t="n">
        <v>0</v>
      </c>
      <c r="AB1658" s="0" t="s">
        <v>107</v>
      </c>
    </row>
    <row r="1659" customFormat="false" ht="12.8" hidden="false" customHeight="false" outlineLevel="0" collapsed="false">
      <c r="A1659" s="0" t="s">
        <v>1028</v>
      </c>
      <c r="B1659" s="0" t="s">
        <v>946</v>
      </c>
      <c r="C1659" s="0" t="s">
        <v>1066</v>
      </c>
      <c r="D1659" s="0" t="s">
        <v>1070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0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11.5015333333333</v>
      </c>
      <c r="O1659" s="0" t="n">
        <v>0</v>
      </c>
      <c r="P1659" s="0" t="n">
        <v>0</v>
      </c>
      <c r="Q1659" s="0" t="n">
        <v>0</v>
      </c>
      <c r="AA1659" s="0" t="s">
        <v>107</v>
      </c>
    </row>
    <row r="1660" customFormat="false" ht="12.8" hidden="false" customHeight="false" outlineLevel="0" collapsed="false">
      <c r="A1660" s="0" t="s">
        <v>1028</v>
      </c>
      <c r="B1660" s="0" t="s">
        <v>946</v>
      </c>
      <c r="C1660" s="0" t="s">
        <v>1066</v>
      </c>
      <c r="D1660" s="0" t="s">
        <v>1071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11.7177666666667</v>
      </c>
      <c r="O1660" s="0" t="n">
        <v>0</v>
      </c>
      <c r="P1660" s="0" t="n">
        <v>0</v>
      </c>
      <c r="Q1660" s="0" t="n">
        <v>0</v>
      </c>
      <c r="AA1660" s="0" t="s">
        <v>107</v>
      </c>
    </row>
    <row r="1661" customFormat="false" ht="12.8" hidden="false" customHeight="false" outlineLevel="0" collapsed="false">
      <c r="A1661" s="0" t="s">
        <v>1028</v>
      </c>
      <c r="B1661" s="0" t="s">
        <v>946</v>
      </c>
      <c r="C1661" s="0" t="s">
        <v>1066</v>
      </c>
      <c r="D1661" s="0" t="s">
        <v>1072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6.8127</v>
      </c>
      <c r="O1661" s="0" t="n">
        <v>0</v>
      </c>
      <c r="P1661" s="0" t="n">
        <v>0</v>
      </c>
      <c r="Q1661" s="0" t="n">
        <v>0</v>
      </c>
      <c r="AA1661" s="0" t="s">
        <v>107</v>
      </c>
    </row>
    <row r="1662" customFormat="false" ht="12.8" hidden="false" customHeight="false" outlineLevel="0" collapsed="false">
      <c r="A1662" s="0" t="s">
        <v>1028</v>
      </c>
      <c r="B1662" s="0" t="s">
        <v>946</v>
      </c>
      <c r="C1662" s="0" t="s">
        <v>1066</v>
      </c>
      <c r="D1662" s="0" t="s">
        <v>1073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6.7732</v>
      </c>
      <c r="O1662" s="0" t="n">
        <v>0</v>
      </c>
      <c r="P1662" s="0" t="n">
        <v>0</v>
      </c>
      <c r="Q1662" s="0" t="n">
        <v>0</v>
      </c>
      <c r="AA1662" s="0" t="s">
        <v>107</v>
      </c>
    </row>
    <row r="1663" customFormat="false" ht="12.8" hidden="false" customHeight="false" outlineLevel="0" collapsed="false">
      <c r="A1663" s="0" t="s">
        <v>1028</v>
      </c>
      <c r="B1663" s="0" t="s">
        <v>946</v>
      </c>
      <c r="C1663" s="0" t="s">
        <v>1066</v>
      </c>
      <c r="D1663" s="0" t="s">
        <v>1074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6.3437</v>
      </c>
      <c r="P1663" s="0" t="n">
        <v>0</v>
      </c>
      <c r="Q1663" s="0" t="n">
        <v>0</v>
      </c>
      <c r="AB1663" s="0" t="s">
        <v>107</v>
      </c>
    </row>
    <row r="1664" customFormat="false" ht="12.8" hidden="false" customHeight="false" outlineLevel="0" collapsed="false">
      <c r="A1664" s="0" t="s">
        <v>1028</v>
      </c>
      <c r="B1664" s="0" t="s">
        <v>946</v>
      </c>
      <c r="C1664" s="0" t="s">
        <v>1066</v>
      </c>
      <c r="D1664" s="0" t="s">
        <v>1075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0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7.18783333333333</v>
      </c>
      <c r="O1664" s="0" t="n">
        <v>0</v>
      </c>
      <c r="P1664" s="0" t="n">
        <v>0</v>
      </c>
      <c r="Q1664" s="0" t="n">
        <v>0</v>
      </c>
      <c r="AA1664" s="0" t="s">
        <v>107</v>
      </c>
    </row>
    <row r="1665" customFormat="false" ht="12.8" hidden="false" customHeight="false" outlineLevel="0" collapsed="false">
      <c r="A1665" s="0" t="s">
        <v>1028</v>
      </c>
      <c r="B1665" s="0" t="s">
        <v>946</v>
      </c>
      <c r="C1665" s="0" t="s">
        <v>1066</v>
      </c>
      <c r="D1665" s="0" t="s">
        <v>1076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0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7.2863</v>
      </c>
      <c r="O1665" s="0" t="n">
        <v>0</v>
      </c>
      <c r="P1665" s="0" t="n">
        <v>0</v>
      </c>
      <c r="Q1665" s="0" t="n">
        <v>0</v>
      </c>
      <c r="AA1665" s="0" t="s">
        <v>107</v>
      </c>
    </row>
    <row r="1666" customFormat="false" ht="12.8" hidden="false" customHeight="false" outlineLevel="0" collapsed="false">
      <c r="A1666" s="0" t="s">
        <v>1028</v>
      </c>
      <c r="B1666" s="0" t="s">
        <v>946</v>
      </c>
      <c r="C1666" s="0" t="s">
        <v>1077</v>
      </c>
      <c r="D1666" s="0" t="s">
        <v>1078</v>
      </c>
      <c r="I1666" s="0" t="n">
        <v>3.73407</v>
      </c>
      <c r="N1666" s="0" t="n">
        <v>7.6758</v>
      </c>
      <c r="V1666" s="0" t="s">
        <v>61</v>
      </c>
      <c r="AA1666" s="0" t="s">
        <v>107</v>
      </c>
    </row>
    <row r="1667" customFormat="false" ht="12.8" hidden="false" customHeight="false" outlineLevel="0" collapsed="false">
      <c r="A1667" s="0" t="s">
        <v>1028</v>
      </c>
      <c r="B1667" s="0" t="s">
        <v>946</v>
      </c>
      <c r="C1667" s="0" t="s">
        <v>1077</v>
      </c>
      <c r="D1667" s="0" t="s">
        <v>1079</v>
      </c>
      <c r="I1667" s="0" t="n">
        <v>2.71596</v>
      </c>
      <c r="N1667" s="0" t="n">
        <v>4.35423</v>
      </c>
      <c r="V1667" s="0" t="s">
        <v>61</v>
      </c>
      <c r="AA1667" s="0" t="s">
        <v>107</v>
      </c>
    </row>
    <row r="1668" customFormat="false" ht="12.8" hidden="false" customHeight="false" outlineLevel="0" collapsed="false">
      <c r="A1668" s="0" t="s">
        <v>1028</v>
      </c>
      <c r="B1668" s="0" t="s">
        <v>946</v>
      </c>
      <c r="C1668" s="0" t="s">
        <v>384</v>
      </c>
      <c r="D1668" s="0" t="s">
        <v>1080</v>
      </c>
      <c r="J1668" s="0" t="n">
        <v>7.8</v>
      </c>
      <c r="W1668" s="0" t="s">
        <v>61</v>
      </c>
    </row>
    <row r="1669" customFormat="false" ht="12.8" hidden="false" customHeight="false" outlineLevel="0" collapsed="false">
      <c r="A1669" s="0" t="s">
        <v>1028</v>
      </c>
      <c r="B1669" s="0" t="s">
        <v>946</v>
      </c>
      <c r="C1669" s="0" t="s">
        <v>384</v>
      </c>
      <c r="D1669" s="0" t="s">
        <v>1081</v>
      </c>
      <c r="J1669" s="0" t="n">
        <v>6.2</v>
      </c>
      <c r="W1669" s="0" t="s">
        <v>61</v>
      </c>
    </row>
    <row r="1670" customFormat="false" ht="12.8" hidden="false" customHeight="false" outlineLevel="0" collapsed="false">
      <c r="A1670" s="0" t="s">
        <v>1028</v>
      </c>
      <c r="B1670" s="0" t="s">
        <v>1082</v>
      </c>
      <c r="C1670" s="0" t="s">
        <v>644</v>
      </c>
      <c r="D1670" s="0" t="s">
        <v>1030</v>
      </c>
      <c r="E1670" s="0" t="n">
        <v>0</v>
      </c>
      <c r="F1670" s="0" t="n">
        <v>3.88832800622497</v>
      </c>
      <c r="G1670" s="0" t="n">
        <v>23.8078817786383</v>
      </c>
      <c r="H1670" s="0" t="n">
        <v>66.7918429570605</v>
      </c>
      <c r="I1670" s="0" t="n">
        <v>59.0284340275075</v>
      </c>
      <c r="J1670" s="0" t="n">
        <v>19.0915029502163</v>
      </c>
      <c r="K1670" s="0" t="n">
        <v>9.6422344189625</v>
      </c>
      <c r="L1670" s="0" t="n">
        <v>8.02484610641286</v>
      </c>
      <c r="M1670" s="0" t="n">
        <v>5.40443731449722</v>
      </c>
      <c r="N1670" s="0" t="n">
        <v>10.8992602556633</v>
      </c>
      <c r="O1670" s="0" t="n">
        <v>18.5704607075812</v>
      </c>
      <c r="P1670" s="0" t="n">
        <v>8.31414391492893</v>
      </c>
      <c r="Q1670" s="0" t="n">
        <v>2.07320382729882</v>
      </c>
      <c r="R1670" s="0" t="s">
        <v>40</v>
      </c>
      <c r="S1670" s="0" t="s">
        <v>40</v>
      </c>
      <c r="T1670" s="0" t="s">
        <v>40</v>
      </c>
      <c r="U1670" s="0" t="s">
        <v>40</v>
      </c>
      <c r="V1670" s="0" t="s">
        <v>40</v>
      </c>
      <c r="W1670" s="0" t="s">
        <v>40</v>
      </c>
      <c r="X1670" s="0" t="s">
        <v>40</v>
      </c>
      <c r="Y1670" s="0" t="s">
        <v>40</v>
      </c>
      <c r="Z1670" s="0" t="s">
        <v>40</v>
      </c>
      <c r="AA1670" s="0" t="s">
        <v>40</v>
      </c>
      <c r="AB1670" s="0" t="s">
        <v>40</v>
      </c>
      <c r="AC1670" s="0" t="s">
        <v>40</v>
      </c>
      <c r="AD1670" s="0" t="s">
        <v>40</v>
      </c>
      <c r="AK1670" s="0" t="s">
        <v>65</v>
      </c>
    </row>
    <row r="1671" customFormat="false" ht="12.8" hidden="false" customHeight="false" outlineLevel="0" collapsed="false">
      <c r="A1671" s="0" t="s">
        <v>1028</v>
      </c>
      <c r="B1671" s="0" t="s">
        <v>1082</v>
      </c>
      <c r="C1671" s="0" t="s">
        <v>644</v>
      </c>
      <c r="D1671" s="0" t="s">
        <v>1031</v>
      </c>
      <c r="E1671" s="0" t="n">
        <v>0</v>
      </c>
      <c r="F1671" s="0" t="n">
        <v>3.88832497091166</v>
      </c>
      <c r="G1671" s="0" t="n">
        <v>23.8043299463711</v>
      </c>
      <c r="H1671" s="0" t="n">
        <v>67.6266746714689</v>
      </c>
      <c r="I1671" s="0" t="n">
        <v>77.7479467405383</v>
      </c>
      <c r="J1671" s="0" t="n">
        <v>22.2588214429894</v>
      </c>
      <c r="K1671" s="0" t="n">
        <v>8.92406731094455</v>
      </c>
      <c r="L1671" s="0" t="n">
        <v>8.63074392869714</v>
      </c>
      <c r="M1671" s="0" t="n">
        <v>5.21490970471253</v>
      </c>
      <c r="N1671" s="0" t="n">
        <v>16.592064471228</v>
      </c>
      <c r="O1671" s="0" t="n">
        <v>14.2517865144071</v>
      </c>
      <c r="P1671" s="0" t="n">
        <v>4.98989483332705</v>
      </c>
      <c r="Q1671" s="0" t="n">
        <v>2.04903855804531</v>
      </c>
      <c r="R1671" s="0" t="s">
        <v>40</v>
      </c>
      <c r="S1671" s="0" t="s">
        <v>40</v>
      </c>
      <c r="T1671" s="0" t="s">
        <v>40</v>
      </c>
      <c r="U1671" s="0" t="s">
        <v>40</v>
      </c>
      <c r="V1671" s="0" t="s">
        <v>40</v>
      </c>
      <c r="W1671" s="0" t="s">
        <v>40</v>
      </c>
      <c r="X1671" s="0" t="s">
        <v>40</v>
      </c>
      <c r="Y1671" s="0" t="s">
        <v>40</v>
      </c>
      <c r="Z1671" s="0" t="s">
        <v>40</v>
      </c>
      <c r="AA1671" s="0" t="s">
        <v>40</v>
      </c>
      <c r="AB1671" s="0" t="s">
        <v>40</v>
      </c>
      <c r="AC1671" s="0" t="s">
        <v>40</v>
      </c>
      <c r="AD1671" s="0" t="s">
        <v>40</v>
      </c>
      <c r="AK1671" s="0" t="s">
        <v>65</v>
      </c>
    </row>
    <row r="1672" customFormat="false" ht="12.8" hidden="false" customHeight="false" outlineLevel="0" collapsed="false">
      <c r="A1672" s="0" t="s">
        <v>1028</v>
      </c>
      <c r="B1672" s="0" t="s">
        <v>1082</v>
      </c>
      <c r="C1672" s="0" t="s">
        <v>644</v>
      </c>
      <c r="D1672" s="0" t="s">
        <v>1032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4.14784000396729</v>
      </c>
      <c r="K1672" s="0" t="n">
        <v>0</v>
      </c>
      <c r="L1672" s="0" t="n">
        <v>0</v>
      </c>
      <c r="M1672" s="0" t="n">
        <v>0.94274999499321</v>
      </c>
      <c r="N1672" s="0" t="n">
        <v>0</v>
      </c>
      <c r="O1672" s="0" t="n">
        <v>0.858599996566772</v>
      </c>
      <c r="P1672" s="0" t="n">
        <v>0</v>
      </c>
      <c r="Q1672" s="0" t="n">
        <v>0</v>
      </c>
      <c r="W1672" s="0" t="s">
        <v>180</v>
      </c>
      <c r="Z1672" s="0" t="s">
        <v>78</v>
      </c>
      <c r="AB1672" s="0" t="s">
        <v>180</v>
      </c>
    </row>
    <row r="1673" customFormat="false" ht="12.8" hidden="false" customHeight="false" outlineLevel="0" collapsed="false">
      <c r="A1673" s="0" t="s">
        <v>1028</v>
      </c>
      <c r="B1673" s="0" t="s">
        <v>1082</v>
      </c>
      <c r="C1673" s="0" t="s">
        <v>644</v>
      </c>
      <c r="D1673" s="0" t="s">
        <v>1033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4.0441440038681</v>
      </c>
      <c r="K1673" s="0" t="n">
        <v>0</v>
      </c>
      <c r="L1673" s="0" t="n">
        <v>0</v>
      </c>
      <c r="M1673" s="0" t="n">
        <v>0.94274999499321</v>
      </c>
      <c r="N1673" s="0" t="n">
        <v>0</v>
      </c>
      <c r="O1673" s="0" t="n">
        <v>0.804937496781349</v>
      </c>
      <c r="P1673" s="0" t="n">
        <v>0</v>
      </c>
      <c r="Q1673" s="0" t="n">
        <v>0</v>
      </c>
      <c r="W1673" s="0" t="s">
        <v>180</v>
      </c>
      <c r="Z1673" s="0" t="s">
        <v>78</v>
      </c>
      <c r="AB1673" s="0" t="s">
        <v>78</v>
      </c>
    </row>
    <row r="1674" customFormat="false" ht="12.8" hidden="false" customHeight="false" outlineLevel="0" collapsed="false">
      <c r="A1674" s="0" t="s">
        <v>1028</v>
      </c>
      <c r="B1674" s="0" t="s">
        <v>1082</v>
      </c>
      <c r="C1674" s="0" t="s">
        <v>644</v>
      </c>
      <c r="D1674" s="0" t="s">
        <v>1034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4.32671997070313</v>
      </c>
      <c r="K1674" s="0" t="n">
        <v>0</v>
      </c>
      <c r="L1674" s="0" t="n">
        <v>0.821400010585785</v>
      </c>
      <c r="M1674" s="0" t="n">
        <v>0</v>
      </c>
      <c r="N1674" s="0" t="n">
        <v>0</v>
      </c>
      <c r="O1674" s="0" t="n">
        <v>0.940200001001358</v>
      </c>
      <c r="P1674" s="0" t="n">
        <v>0</v>
      </c>
      <c r="Q1674" s="0" t="n">
        <v>0</v>
      </c>
      <c r="W1674" s="0" t="s">
        <v>180</v>
      </c>
      <c r="Y1674" s="0" t="s">
        <v>78</v>
      </c>
      <c r="AB1674" s="0" t="s">
        <v>78</v>
      </c>
    </row>
    <row r="1675" customFormat="false" ht="12.8" hidden="false" customHeight="false" outlineLevel="0" collapsed="false">
      <c r="A1675" s="0" t="s">
        <v>1028</v>
      </c>
      <c r="B1675" s="0" t="s">
        <v>1082</v>
      </c>
      <c r="C1675" s="0" t="s">
        <v>644</v>
      </c>
      <c r="D1675" s="0" t="s">
        <v>1035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4.32671997070313</v>
      </c>
      <c r="K1675" s="0" t="n">
        <v>0</v>
      </c>
      <c r="L1675" s="0" t="n">
        <v>0.876160011291504</v>
      </c>
      <c r="M1675" s="0" t="n">
        <v>0</v>
      </c>
      <c r="N1675" s="0" t="n">
        <v>0</v>
      </c>
      <c r="O1675" s="0" t="n">
        <v>0.940200001001358</v>
      </c>
      <c r="P1675" s="0" t="n">
        <v>0</v>
      </c>
      <c r="Q1675" s="0" t="n">
        <v>0</v>
      </c>
      <c r="W1675" s="0" t="s">
        <v>180</v>
      </c>
      <c r="Y1675" s="0" t="s">
        <v>180</v>
      </c>
      <c r="AB1675" s="0" t="s">
        <v>78</v>
      </c>
    </row>
    <row r="1676" customFormat="false" ht="12.8" hidden="false" customHeight="false" outlineLevel="0" collapsed="false">
      <c r="A1676" s="0" t="s">
        <v>1028</v>
      </c>
      <c r="B1676" s="0" t="s">
        <v>1082</v>
      </c>
      <c r="C1676" s="0" t="s">
        <v>644</v>
      </c>
      <c r="D1676" s="0" t="s">
        <v>1036</v>
      </c>
      <c r="E1676" s="0" t="n">
        <v>0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5.26094392204285</v>
      </c>
      <c r="K1676" s="0" t="n">
        <v>0</v>
      </c>
      <c r="L1676" s="0" t="n">
        <v>1.43985001444817</v>
      </c>
      <c r="M1676" s="0" t="n">
        <v>0</v>
      </c>
      <c r="N1676" s="0" t="n">
        <v>0.888960018157959</v>
      </c>
      <c r="O1676" s="0" t="n">
        <v>0</v>
      </c>
      <c r="P1676" s="0" t="n">
        <v>0</v>
      </c>
      <c r="Q1676" s="0" t="n">
        <v>0</v>
      </c>
      <c r="W1676" s="0" t="s">
        <v>180</v>
      </c>
      <c r="Y1676" s="0" t="s">
        <v>78</v>
      </c>
      <c r="AA1676" s="0" t="s">
        <v>180</v>
      </c>
    </row>
    <row r="1677" customFormat="false" ht="12.8" hidden="false" customHeight="false" outlineLevel="0" collapsed="false">
      <c r="A1677" s="0" t="s">
        <v>1028</v>
      </c>
      <c r="B1677" s="0" t="s">
        <v>1082</v>
      </c>
      <c r="C1677" s="0" t="s">
        <v>644</v>
      </c>
      <c r="D1677" s="0" t="s">
        <v>1037</v>
      </c>
      <c r="E1677" s="0" t="n">
        <v>0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5.26094392204285</v>
      </c>
      <c r="K1677" s="0" t="n">
        <v>0</v>
      </c>
      <c r="L1677" s="0" t="n">
        <v>1.43985001444817</v>
      </c>
      <c r="M1677" s="0" t="n">
        <v>0</v>
      </c>
      <c r="N1677" s="0" t="n">
        <v>0.833400017023087</v>
      </c>
      <c r="O1677" s="0" t="n">
        <v>0</v>
      </c>
      <c r="P1677" s="0" t="n">
        <v>0</v>
      </c>
      <c r="Q1677" s="0" t="n">
        <v>0</v>
      </c>
      <c r="W1677" s="0" t="s">
        <v>180</v>
      </c>
      <c r="Y1677" s="0" t="s">
        <v>78</v>
      </c>
      <c r="AA1677" s="0" t="s">
        <v>78</v>
      </c>
    </row>
    <row r="1678" customFormat="false" ht="12.8" hidden="false" customHeight="false" outlineLevel="0" collapsed="false">
      <c r="A1678" s="0" t="s">
        <v>1028</v>
      </c>
      <c r="B1678" s="0" t="s">
        <v>1082</v>
      </c>
      <c r="C1678" s="0" t="s">
        <v>644</v>
      </c>
      <c r="D1678" s="0" t="s">
        <v>1038</v>
      </c>
      <c r="E1678" s="0" t="n">
        <v>0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5.50415992736816</v>
      </c>
      <c r="K1678" s="0" t="n">
        <v>1.11239998340607</v>
      </c>
      <c r="L1678" s="0" t="n">
        <v>0</v>
      </c>
      <c r="M1678" s="0" t="n">
        <v>0</v>
      </c>
      <c r="N1678" s="0" t="n">
        <v>0.903749996423721</v>
      </c>
      <c r="O1678" s="0" t="n">
        <v>0</v>
      </c>
      <c r="P1678" s="0" t="n">
        <v>0</v>
      </c>
      <c r="Q1678" s="0" t="n">
        <v>0</v>
      </c>
      <c r="W1678" s="0" t="s">
        <v>180</v>
      </c>
      <c r="X1678" s="0" t="s">
        <v>78</v>
      </c>
      <c r="AA1678" s="0" t="s">
        <v>78</v>
      </c>
    </row>
    <row r="1679" customFormat="false" ht="12.8" hidden="false" customHeight="false" outlineLevel="0" collapsed="false">
      <c r="A1679" s="0" t="s">
        <v>1028</v>
      </c>
      <c r="B1679" s="0" t="s">
        <v>1082</v>
      </c>
      <c r="C1679" s="0" t="s">
        <v>644</v>
      </c>
      <c r="D1679" s="0" t="s">
        <v>1039</v>
      </c>
      <c r="E1679" s="0" t="n">
        <v>0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5.50415992736816</v>
      </c>
      <c r="K1679" s="0" t="n">
        <v>1.1865599822998</v>
      </c>
      <c r="L1679" s="0" t="n">
        <v>0</v>
      </c>
      <c r="M1679" s="0" t="n">
        <v>0</v>
      </c>
      <c r="N1679" s="0" t="n">
        <v>0.903749996423721</v>
      </c>
      <c r="O1679" s="0" t="n">
        <v>0</v>
      </c>
      <c r="P1679" s="0" t="n">
        <v>0</v>
      </c>
      <c r="Q1679" s="0" t="n">
        <v>0</v>
      </c>
      <c r="W1679" s="0" t="s">
        <v>180</v>
      </c>
      <c r="X1679" s="0" t="s">
        <v>180</v>
      </c>
      <c r="AA1679" s="0" t="s">
        <v>78</v>
      </c>
    </row>
    <row r="1680" customFormat="false" ht="12.8" hidden="false" customHeight="false" outlineLevel="0" collapsed="false">
      <c r="A1680" s="0" t="s">
        <v>1028</v>
      </c>
      <c r="B1680" s="0" t="s">
        <v>1082</v>
      </c>
      <c r="C1680" s="0" t="s">
        <v>1040</v>
      </c>
      <c r="D1680" s="0" t="s">
        <v>1041</v>
      </c>
      <c r="E1680" s="0" t="n">
        <v>0</v>
      </c>
      <c r="F1680" s="0" t="n">
        <v>2.93456425624234</v>
      </c>
      <c r="G1680" s="0" t="n">
        <v>24.3434547207185</v>
      </c>
      <c r="H1680" s="0" t="n">
        <v>69.8461149514298</v>
      </c>
      <c r="I1680" s="0" t="n">
        <v>82.0883049730522</v>
      </c>
      <c r="J1680" s="0" t="n">
        <v>19.7053077584133</v>
      </c>
      <c r="K1680" s="0" t="n">
        <v>4.3878419040924</v>
      </c>
      <c r="L1680" s="0" t="n">
        <v>6.02451643950883</v>
      </c>
      <c r="M1680" s="0" t="n">
        <v>4.13472394503298</v>
      </c>
      <c r="N1680" s="0" t="n">
        <v>15.4901975963176</v>
      </c>
      <c r="O1680" s="0" t="n">
        <v>12.0044287010318</v>
      </c>
      <c r="P1680" s="0" t="n">
        <v>3.8331964855925</v>
      </c>
      <c r="Q1680" s="0" t="n">
        <v>2.35180831558648</v>
      </c>
      <c r="R1680" s="0" t="s">
        <v>40</v>
      </c>
      <c r="S1680" s="0" t="s">
        <v>40</v>
      </c>
      <c r="T1680" s="0" t="s">
        <v>40</v>
      </c>
      <c r="U1680" s="0" t="s">
        <v>40</v>
      </c>
      <c r="V1680" s="0" t="s">
        <v>40</v>
      </c>
      <c r="W1680" s="0" t="s">
        <v>40</v>
      </c>
      <c r="X1680" s="0" t="s">
        <v>40</v>
      </c>
      <c r="Y1680" s="0" t="s">
        <v>40</v>
      </c>
      <c r="Z1680" s="0" t="s">
        <v>40</v>
      </c>
      <c r="AA1680" s="0" t="s">
        <v>40</v>
      </c>
      <c r="AB1680" s="0" t="s">
        <v>40</v>
      </c>
      <c r="AC1680" s="0" t="s">
        <v>40</v>
      </c>
      <c r="AD1680" s="0" t="s">
        <v>40</v>
      </c>
      <c r="AK1680" s="0" t="s">
        <v>46</v>
      </c>
    </row>
    <row r="1681" customFormat="false" ht="12.8" hidden="false" customHeight="false" outlineLevel="0" collapsed="false">
      <c r="A1681" s="0" t="s">
        <v>1028</v>
      </c>
      <c r="B1681" s="0" t="s">
        <v>1082</v>
      </c>
      <c r="C1681" s="0" t="s">
        <v>1040</v>
      </c>
      <c r="D1681" s="0" t="s">
        <v>1042</v>
      </c>
      <c r="E1681" s="0" t="n">
        <v>0</v>
      </c>
      <c r="F1681" s="0" t="n">
        <v>2.93456425624234</v>
      </c>
      <c r="G1681" s="0" t="n">
        <v>19.9889037651675</v>
      </c>
      <c r="H1681" s="0" t="n">
        <v>34.7669414570555</v>
      </c>
      <c r="I1681" s="0" t="n">
        <v>0</v>
      </c>
      <c r="J1681" s="0" t="n">
        <v>3.48959999084473</v>
      </c>
      <c r="K1681" s="0" t="n">
        <v>4.96496994713587</v>
      </c>
      <c r="L1681" s="0" t="n">
        <v>5.94496009339179</v>
      </c>
      <c r="M1681" s="0" t="n">
        <v>3.99214617109724</v>
      </c>
      <c r="N1681" s="0" t="n">
        <v>13.7585862672755</v>
      </c>
      <c r="O1681" s="0" t="n">
        <v>12.860986817229</v>
      </c>
      <c r="P1681" s="0" t="n">
        <v>4.40251453779638</v>
      </c>
      <c r="Q1681" s="0" t="n">
        <v>2.23228168806859</v>
      </c>
      <c r="R1681" s="0" t="s">
        <v>40</v>
      </c>
      <c r="S1681" s="0" t="s">
        <v>40</v>
      </c>
      <c r="T1681" s="0" t="s">
        <v>40</v>
      </c>
      <c r="U1681" s="0" t="s">
        <v>40</v>
      </c>
      <c r="W1681" s="0" t="s">
        <v>41</v>
      </c>
      <c r="X1681" s="0" t="s">
        <v>40</v>
      </c>
      <c r="Y1681" s="0" t="s">
        <v>40</v>
      </c>
      <c r="Z1681" s="0" t="s">
        <v>40</v>
      </c>
      <c r="AA1681" s="0" t="s">
        <v>40</v>
      </c>
      <c r="AB1681" s="0" t="s">
        <v>40</v>
      </c>
      <c r="AC1681" s="0" t="s">
        <v>40</v>
      </c>
      <c r="AD1681" s="0" t="s">
        <v>40</v>
      </c>
      <c r="AK1681" s="0" t="s">
        <v>46</v>
      </c>
    </row>
    <row r="1682" customFormat="false" ht="12.8" hidden="false" customHeight="false" outlineLevel="0" collapsed="false">
      <c r="A1682" s="0" t="s">
        <v>1028</v>
      </c>
      <c r="B1682" s="0" t="s">
        <v>1082</v>
      </c>
      <c r="C1682" s="0" t="s">
        <v>1040</v>
      </c>
      <c r="D1682" s="0" t="s">
        <v>1043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5.62632003307342</v>
      </c>
      <c r="K1682" s="0" t="n">
        <v>0</v>
      </c>
      <c r="L1682" s="0" t="n">
        <v>0</v>
      </c>
      <c r="M1682" s="0" t="n">
        <v>0.599250006079674</v>
      </c>
      <c r="N1682" s="0" t="n">
        <v>14.8831379090968</v>
      </c>
      <c r="O1682" s="0" t="n">
        <v>8.78371798699456</v>
      </c>
      <c r="P1682" s="0" t="n">
        <v>5.8679742791823</v>
      </c>
      <c r="Q1682" s="0" t="n">
        <v>2.26786107889244</v>
      </c>
      <c r="W1682" s="0" t="s">
        <v>61</v>
      </c>
      <c r="Z1682" s="0" t="s">
        <v>61</v>
      </c>
      <c r="AA1682" s="0" t="s">
        <v>40</v>
      </c>
      <c r="AB1682" s="0" t="s">
        <v>40</v>
      </c>
      <c r="AC1682" s="0" t="s">
        <v>40</v>
      </c>
      <c r="AD1682" s="0" t="s">
        <v>40</v>
      </c>
      <c r="AK1682" s="0" t="s">
        <v>46</v>
      </c>
    </row>
    <row r="1683" customFormat="false" ht="12.8" hidden="false" customHeight="false" outlineLevel="0" collapsed="false">
      <c r="A1683" s="0" t="s">
        <v>1028</v>
      </c>
      <c r="B1683" s="0" t="s">
        <v>1082</v>
      </c>
      <c r="C1683" s="0" t="s">
        <v>1040</v>
      </c>
      <c r="D1683" s="0" t="s">
        <v>1044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5.62632003307342</v>
      </c>
      <c r="K1683" s="0" t="n">
        <v>0</v>
      </c>
      <c r="L1683" s="0" t="n">
        <v>0</v>
      </c>
      <c r="M1683" s="0" t="n">
        <v>0</v>
      </c>
      <c r="N1683" s="0" t="n">
        <v>0.431520004272461</v>
      </c>
      <c r="O1683" s="0" t="n">
        <v>8.17809417976865</v>
      </c>
      <c r="P1683" s="0" t="n">
        <v>4.53687444595354</v>
      </c>
      <c r="Q1683" s="0" t="n">
        <v>3.4121414486851</v>
      </c>
      <c r="W1683" s="0" t="s">
        <v>61</v>
      </c>
      <c r="AA1683" s="0" t="s">
        <v>41</v>
      </c>
      <c r="AB1683" s="0" t="s">
        <v>40</v>
      </c>
      <c r="AC1683" s="0" t="s">
        <v>40</v>
      </c>
      <c r="AD1683" s="0" t="s">
        <v>40</v>
      </c>
      <c r="AK1683" s="0" t="s">
        <v>46</v>
      </c>
    </row>
    <row r="1684" customFormat="false" ht="12.8" hidden="false" customHeight="false" outlineLevel="0" collapsed="false">
      <c r="A1684" s="0" t="s">
        <v>1028</v>
      </c>
      <c r="B1684" s="0" t="s">
        <v>1082</v>
      </c>
      <c r="C1684" s="0" t="s">
        <v>1040</v>
      </c>
      <c r="D1684" s="0" t="s">
        <v>1045</v>
      </c>
      <c r="E1684" s="0" t="n">
        <v>0</v>
      </c>
      <c r="F1684" s="0" t="n">
        <v>0</v>
      </c>
      <c r="G1684" s="0" t="n">
        <v>0</v>
      </c>
      <c r="H1684" s="0" t="n">
        <v>0</v>
      </c>
      <c r="I1684" s="0" t="n">
        <v>5.45631995201111</v>
      </c>
      <c r="J1684" s="0" t="n">
        <v>18.7908284040168</v>
      </c>
      <c r="K1684" s="0" t="n">
        <v>3.45628205154623</v>
      </c>
      <c r="L1684" s="0" t="n">
        <v>6.26189027513777</v>
      </c>
      <c r="M1684" s="0" t="n">
        <v>4.44944706346308</v>
      </c>
      <c r="N1684" s="0" t="n">
        <v>15.5060646929113</v>
      </c>
      <c r="O1684" s="0" t="n">
        <v>11.0801160548415</v>
      </c>
      <c r="P1684" s="0" t="n">
        <v>3.93410369753838</v>
      </c>
      <c r="Q1684" s="0" t="n">
        <v>2.73013993033341</v>
      </c>
      <c r="V1684" s="0" t="s">
        <v>61</v>
      </c>
      <c r="W1684" s="0" t="s">
        <v>40</v>
      </c>
      <c r="X1684" s="0" t="s">
        <v>40</v>
      </c>
      <c r="Y1684" s="0" t="s">
        <v>40</v>
      </c>
      <c r="Z1684" s="0" t="s">
        <v>40</v>
      </c>
      <c r="AA1684" s="0" t="s">
        <v>40</v>
      </c>
      <c r="AB1684" s="0" t="s">
        <v>40</v>
      </c>
      <c r="AC1684" s="0" t="s">
        <v>40</v>
      </c>
      <c r="AD1684" s="0" t="s">
        <v>40</v>
      </c>
      <c r="AK1684" s="0" t="s">
        <v>46</v>
      </c>
    </row>
    <row r="1685" customFormat="false" ht="12.8" hidden="false" customHeight="false" outlineLevel="0" collapsed="false">
      <c r="A1685" s="0" t="s">
        <v>1028</v>
      </c>
      <c r="B1685" s="0" t="s">
        <v>1082</v>
      </c>
      <c r="C1685" s="0" t="s">
        <v>1040</v>
      </c>
      <c r="D1685" s="0" t="s">
        <v>1046</v>
      </c>
      <c r="E1685" s="0" t="n">
        <v>0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  <c r="K1685" s="0" t="n">
        <v>4.73008003234863</v>
      </c>
      <c r="L1685" s="0" t="n">
        <v>4.63711405106421</v>
      </c>
      <c r="M1685" s="0" t="n">
        <v>2.48837482716356</v>
      </c>
      <c r="N1685" s="0" t="n">
        <v>16.7326141654381</v>
      </c>
      <c r="O1685" s="0" t="n">
        <v>10.8758701101345</v>
      </c>
      <c r="P1685" s="0" t="n">
        <v>4.42115351025547</v>
      </c>
      <c r="Q1685" s="0" t="n">
        <v>2.54040796841894</v>
      </c>
      <c r="X1685" s="0" t="s">
        <v>41</v>
      </c>
      <c r="Y1685" s="0" t="s">
        <v>1047</v>
      </c>
      <c r="Z1685" s="0" t="s">
        <v>40</v>
      </c>
      <c r="AA1685" s="0" t="s">
        <v>40</v>
      </c>
      <c r="AB1685" s="0" t="s">
        <v>40</v>
      </c>
      <c r="AC1685" s="0" t="s">
        <v>40</v>
      </c>
      <c r="AD1685" s="0" t="s">
        <v>40</v>
      </c>
      <c r="AK1685" s="0" t="s">
        <v>46</v>
      </c>
    </row>
    <row r="1686" customFormat="false" ht="12.8" hidden="false" customHeight="false" outlineLevel="0" collapsed="false">
      <c r="A1686" s="0" t="s">
        <v>1028</v>
      </c>
      <c r="B1686" s="0" t="s">
        <v>1082</v>
      </c>
      <c r="C1686" s="0" t="s">
        <v>1040</v>
      </c>
      <c r="D1686" s="0" t="s">
        <v>1048</v>
      </c>
      <c r="E1686" s="0" t="n">
        <v>0</v>
      </c>
      <c r="F1686" s="0" t="n">
        <v>0</v>
      </c>
      <c r="G1686" s="0" t="n">
        <v>0</v>
      </c>
      <c r="H1686" s="0" t="n">
        <v>0</v>
      </c>
      <c r="I1686" s="0" t="n">
        <v>5.65131008625031</v>
      </c>
      <c r="J1686" s="0" t="n">
        <v>0</v>
      </c>
      <c r="K1686" s="0" t="n">
        <v>0</v>
      </c>
      <c r="L1686" s="0" t="n">
        <v>0</v>
      </c>
      <c r="M1686" s="0" t="n">
        <v>0.651949996352196</v>
      </c>
      <c r="N1686" s="0" t="n">
        <v>13.7628368707374</v>
      </c>
      <c r="O1686" s="0" t="n">
        <v>8.83496113820002</v>
      </c>
      <c r="P1686" s="0" t="n">
        <v>5.79074672556349</v>
      </c>
      <c r="Q1686" s="0" t="n">
        <v>2.48169740928071</v>
      </c>
      <c r="V1686" s="0" t="s">
        <v>61</v>
      </c>
      <c r="Z1686" s="0" t="s">
        <v>61</v>
      </c>
      <c r="AA1686" s="0" t="s">
        <v>40</v>
      </c>
      <c r="AB1686" s="0" t="s">
        <v>40</v>
      </c>
      <c r="AC1686" s="0" t="s">
        <v>40</v>
      </c>
      <c r="AD1686" s="0" t="s">
        <v>40</v>
      </c>
      <c r="AK1686" s="0" t="s">
        <v>46</v>
      </c>
    </row>
    <row r="1687" customFormat="false" ht="12.8" hidden="false" customHeight="false" outlineLevel="0" collapsed="false">
      <c r="A1687" s="0" t="s">
        <v>1028</v>
      </c>
      <c r="B1687" s="0" t="s">
        <v>1082</v>
      </c>
      <c r="C1687" s="0" t="s">
        <v>1040</v>
      </c>
      <c r="D1687" s="0" t="s">
        <v>1049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5.65131008625031</v>
      </c>
      <c r="J1687" s="0" t="n">
        <v>0</v>
      </c>
      <c r="K1687" s="0" t="n">
        <v>0</v>
      </c>
      <c r="L1687" s="0" t="n">
        <v>0</v>
      </c>
      <c r="M1687" s="0" t="n">
        <v>0.450880002975464</v>
      </c>
      <c r="N1687" s="0" t="n">
        <v>13.3502823320617</v>
      </c>
      <c r="O1687" s="0" t="n">
        <v>10.0894400563889</v>
      </c>
      <c r="P1687" s="0" t="n">
        <v>7.5073217600584</v>
      </c>
      <c r="Q1687" s="0" t="n">
        <v>2.65430794230529</v>
      </c>
      <c r="V1687" s="0" t="s">
        <v>61</v>
      </c>
      <c r="Z1687" s="0" t="s">
        <v>41</v>
      </c>
      <c r="AA1687" s="0" t="s">
        <v>40</v>
      </c>
      <c r="AB1687" s="0" t="s">
        <v>40</v>
      </c>
      <c r="AC1687" s="0" t="s">
        <v>40</v>
      </c>
      <c r="AD1687" s="0" t="s">
        <v>40</v>
      </c>
      <c r="AK1687" s="0" t="s">
        <v>46</v>
      </c>
    </row>
    <row r="1688" customFormat="false" ht="12.8" hidden="false" customHeight="false" outlineLevel="0" collapsed="false">
      <c r="A1688" s="0" t="s">
        <v>1028</v>
      </c>
      <c r="B1688" s="0" t="s">
        <v>1082</v>
      </c>
      <c r="C1688" s="0" t="s">
        <v>1040</v>
      </c>
      <c r="D1688" s="0" t="s">
        <v>1050</v>
      </c>
      <c r="E1688" s="0" t="n">
        <v>0</v>
      </c>
      <c r="F1688" s="0" t="n">
        <v>2.93456425624234</v>
      </c>
      <c r="G1688" s="0" t="n">
        <v>24.2610042116472</v>
      </c>
      <c r="H1688" s="0" t="n">
        <v>62.4504050000438</v>
      </c>
      <c r="I1688" s="0" t="n">
        <v>36.7861613718837</v>
      </c>
      <c r="J1688" s="0" t="n">
        <v>4.30288539933307</v>
      </c>
      <c r="K1688" s="0" t="n">
        <v>3.27978514134884</v>
      </c>
      <c r="L1688" s="0" t="n">
        <v>4.73124253607932</v>
      </c>
      <c r="M1688" s="0" t="n">
        <v>2.37032601875918</v>
      </c>
      <c r="N1688" s="0" t="n">
        <v>4.19620808391344</v>
      </c>
      <c r="O1688" s="0" t="n">
        <v>16.6869169466996</v>
      </c>
      <c r="P1688" s="0" t="n">
        <v>8.03098285703787</v>
      </c>
      <c r="Q1688" s="0" t="n">
        <v>1.94000284941424</v>
      </c>
      <c r="R1688" s="0" t="s">
        <v>40</v>
      </c>
      <c r="S1688" s="0" t="s">
        <v>40</v>
      </c>
      <c r="T1688" s="0" t="s">
        <v>40</v>
      </c>
      <c r="U1688" s="0" t="s">
        <v>40</v>
      </c>
      <c r="V1688" s="0" t="s">
        <v>40</v>
      </c>
      <c r="W1688" s="0" t="s">
        <v>40</v>
      </c>
      <c r="X1688" s="0" t="s">
        <v>40</v>
      </c>
      <c r="Y1688" s="0" t="s">
        <v>40</v>
      </c>
      <c r="Z1688" s="0" t="s">
        <v>40</v>
      </c>
      <c r="AA1688" s="0" t="s">
        <v>40</v>
      </c>
      <c r="AB1688" s="0" t="s">
        <v>40</v>
      </c>
      <c r="AC1688" s="0" t="s">
        <v>40</v>
      </c>
      <c r="AD1688" s="0" t="s">
        <v>40</v>
      </c>
      <c r="AK1688" s="0" t="s">
        <v>46</v>
      </c>
    </row>
    <row r="1689" customFormat="false" ht="12.8" hidden="false" customHeight="false" outlineLevel="0" collapsed="false">
      <c r="A1689" s="0" t="s">
        <v>1028</v>
      </c>
      <c r="B1689" s="0" t="s">
        <v>1082</v>
      </c>
      <c r="C1689" s="0" t="s">
        <v>1040</v>
      </c>
      <c r="D1689" s="0" t="s">
        <v>1051</v>
      </c>
      <c r="E1689" s="0" t="n">
        <v>0</v>
      </c>
      <c r="F1689" s="0" t="n">
        <v>2.93456425624234</v>
      </c>
      <c r="G1689" s="0" t="n">
        <v>24.3434547207185</v>
      </c>
      <c r="H1689" s="0" t="n">
        <v>67.0109601994045</v>
      </c>
      <c r="I1689" s="0" t="n">
        <v>42.3771169933579</v>
      </c>
      <c r="J1689" s="0" t="n">
        <v>4.68882321069638</v>
      </c>
      <c r="K1689" s="0" t="n">
        <v>3.17224089943227</v>
      </c>
      <c r="L1689" s="0" t="n">
        <v>5.13903864437626</v>
      </c>
      <c r="M1689" s="0" t="n">
        <v>2.74264656716869</v>
      </c>
      <c r="N1689" s="0" t="n">
        <v>4.40386989641757</v>
      </c>
      <c r="O1689" s="0" t="n">
        <v>16.0824258801793</v>
      </c>
      <c r="P1689" s="0" t="n">
        <v>7.69290398274149</v>
      </c>
      <c r="Q1689" s="0" t="n">
        <v>1.49553566284123</v>
      </c>
      <c r="R1689" s="0" t="s">
        <v>40</v>
      </c>
      <c r="S1689" s="0" t="s">
        <v>40</v>
      </c>
      <c r="T1689" s="0" t="s">
        <v>40</v>
      </c>
      <c r="U1689" s="0" t="s">
        <v>40</v>
      </c>
      <c r="V1689" s="0" t="s">
        <v>40</v>
      </c>
      <c r="W1689" s="0" t="s">
        <v>40</v>
      </c>
      <c r="X1689" s="0" t="s">
        <v>40</v>
      </c>
      <c r="Y1689" s="0" t="s">
        <v>40</v>
      </c>
      <c r="Z1689" s="0" t="s">
        <v>40</v>
      </c>
      <c r="AA1689" s="0" t="s">
        <v>40</v>
      </c>
      <c r="AB1689" s="0" t="s">
        <v>40</v>
      </c>
      <c r="AC1689" s="0" t="s">
        <v>40</v>
      </c>
      <c r="AD1689" s="0" t="s">
        <v>40</v>
      </c>
      <c r="AK1689" s="0" t="s">
        <v>46</v>
      </c>
    </row>
    <row r="1690" customFormat="false" ht="12.8" hidden="false" customHeight="false" outlineLevel="0" collapsed="false">
      <c r="A1690" s="0" t="s">
        <v>1028</v>
      </c>
      <c r="B1690" s="0" t="s">
        <v>1082</v>
      </c>
      <c r="C1690" s="0" t="s">
        <v>1040</v>
      </c>
      <c r="D1690" s="0" t="s">
        <v>1052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4.04769994974136</v>
      </c>
      <c r="J1690" s="0" t="n">
        <v>2.92467027703034</v>
      </c>
      <c r="K1690" s="0" t="n">
        <v>1.59289985895157</v>
      </c>
      <c r="L1690" s="0" t="n">
        <v>3.79482488547053</v>
      </c>
      <c r="M1690" s="0" t="n">
        <v>0.686860914741244</v>
      </c>
      <c r="N1690" s="0" t="n">
        <v>3.81880738905498</v>
      </c>
      <c r="O1690" s="0" t="n">
        <v>14.7099169829328</v>
      </c>
      <c r="P1690" s="0" t="n">
        <v>7.66171720145004</v>
      </c>
      <c r="Q1690" s="0" t="n">
        <v>1.14519313509975</v>
      </c>
      <c r="V1690" s="0" t="s">
        <v>61</v>
      </c>
      <c r="W1690" s="0" t="s">
        <v>40</v>
      </c>
      <c r="X1690" s="0" t="s">
        <v>40</v>
      </c>
      <c r="Y1690" s="0" t="s">
        <v>40</v>
      </c>
      <c r="Z1690" s="0" t="s">
        <v>40</v>
      </c>
      <c r="AA1690" s="0" t="s">
        <v>40</v>
      </c>
      <c r="AB1690" s="0" t="s">
        <v>40</v>
      </c>
      <c r="AC1690" s="0" t="s">
        <v>40</v>
      </c>
      <c r="AD1690" s="0" t="s">
        <v>40</v>
      </c>
      <c r="AK1690" s="0" t="s">
        <v>46</v>
      </c>
    </row>
    <row r="1691" customFormat="false" ht="12.8" hidden="false" customHeight="false" outlineLevel="0" collapsed="false">
      <c r="A1691" s="0" t="s">
        <v>1028</v>
      </c>
      <c r="B1691" s="0" t="s">
        <v>1082</v>
      </c>
      <c r="C1691" s="0" t="s">
        <v>1040</v>
      </c>
      <c r="D1691" s="0" t="s">
        <v>1053</v>
      </c>
      <c r="E1691" s="0" t="n">
        <v>0</v>
      </c>
      <c r="F1691" s="0" t="n">
        <v>0</v>
      </c>
      <c r="G1691" s="0" t="n">
        <v>0</v>
      </c>
      <c r="H1691" s="0" t="n">
        <v>0</v>
      </c>
      <c r="I1691" s="0" t="n">
        <v>0</v>
      </c>
      <c r="J1691" s="0" t="n">
        <v>0</v>
      </c>
      <c r="K1691" s="0" t="n">
        <v>2.95008003234863</v>
      </c>
      <c r="L1691" s="0" t="n">
        <v>3.91151725713696</v>
      </c>
      <c r="M1691" s="0" t="n">
        <v>1.24227602566992</v>
      </c>
      <c r="N1691" s="0" t="n">
        <v>8.53102627609457</v>
      </c>
      <c r="O1691" s="0" t="n">
        <v>8.85092796059325</v>
      </c>
      <c r="P1691" s="0" t="n">
        <v>7.74902624743325</v>
      </c>
      <c r="Q1691" s="0" t="n">
        <v>2.63099148869514</v>
      </c>
      <c r="X1691" s="0" t="s">
        <v>41</v>
      </c>
      <c r="Y1691" s="0" t="s">
        <v>40</v>
      </c>
      <c r="Z1691" s="0" t="s">
        <v>40</v>
      </c>
      <c r="AA1691" s="0" t="s">
        <v>40</v>
      </c>
      <c r="AB1691" s="0" t="s">
        <v>40</v>
      </c>
      <c r="AC1691" s="0" t="s">
        <v>40</v>
      </c>
      <c r="AD1691" s="0" t="s">
        <v>40</v>
      </c>
      <c r="AK1691" s="0" t="s">
        <v>46</v>
      </c>
    </row>
    <row r="1692" customFormat="false" ht="12.8" hidden="false" customHeight="false" outlineLevel="0" collapsed="false">
      <c r="A1692" s="0" t="s">
        <v>1028</v>
      </c>
      <c r="B1692" s="0" t="s">
        <v>1082</v>
      </c>
      <c r="C1692" s="0" t="s">
        <v>1040</v>
      </c>
      <c r="D1692" s="0" t="s">
        <v>1054</v>
      </c>
      <c r="E1692" s="0" t="n">
        <v>0</v>
      </c>
      <c r="F1692" s="0" t="n">
        <v>2.93456425624234</v>
      </c>
      <c r="G1692" s="0" t="n">
        <v>19.9889037651675</v>
      </c>
      <c r="H1692" s="0" t="n">
        <v>33.0571065710059</v>
      </c>
      <c r="I1692" s="0" t="n">
        <v>0</v>
      </c>
      <c r="J1692" s="0" t="n">
        <v>1.53520000457764</v>
      </c>
      <c r="K1692" s="0" t="n">
        <v>1.51749236243112</v>
      </c>
      <c r="L1692" s="0" t="n">
        <v>2.72012077271938</v>
      </c>
      <c r="M1692" s="0" t="n">
        <v>0.776657696281161</v>
      </c>
      <c r="N1692" s="0" t="n">
        <v>0.389725001794951</v>
      </c>
      <c r="O1692" s="0" t="n">
        <v>12.2225750557014</v>
      </c>
      <c r="P1692" s="0" t="n">
        <v>8.6959865981979</v>
      </c>
      <c r="Q1692" s="0" t="n">
        <v>1.96465345365661</v>
      </c>
      <c r="R1692" s="0" t="s">
        <v>40</v>
      </c>
      <c r="S1692" s="0" t="s">
        <v>40</v>
      </c>
      <c r="T1692" s="0" t="s">
        <v>40</v>
      </c>
      <c r="U1692" s="0" t="s">
        <v>40</v>
      </c>
      <c r="W1692" s="0" t="s">
        <v>41</v>
      </c>
      <c r="X1692" s="0" t="s">
        <v>40</v>
      </c>
      <c r="Y1692" s="0" t="s">
        <v>40</v>
      </c>
      <c r="Z1692" s="0" t="s">
        <v>40</v>
      </c>
      <c r="AA1692" s="0" t="s">
        <v>40</v>
      </c>
      <c r="AB1692" s="0" t="s">
        <v>40</v>
      </c>
      <c r="AC1692" s="0" t="s">
        <v>40</v>
      </c>
      <c r="AD1692" s="0" t="s">
        <v>40</v>
      </c>
      <c r="AK1692" s="0" t="s">
        <v>46</v>
      </c>
    </row>
    <row r="1693" customFormat="false" ht="12.8" hidden="false" customHeight="false" outlineLevel="0" collapsed="false">
      <c r="A1693" s="0" t="s">
        <v>1028</v>
      </c>
      <c r="B1693" s="0" t="s">
        <v>1082</v>
      </c>
      <c r="C1693" s="0" t="s">
        <v>1040</v>
      </c>
      <c r="D1693" s="0" t="s">
        <v>1055</v>
      </c>
      <c r="E1693" s="0" t="n">
        <v>0</v>
      </c>
      <c r="F1693" s="0" t="n">
        <v>0</v>
      </c>
      <c r="G1693" s="0" t="n">
        <v>0</v>
      </c>
      <c r="H1693" s="0" t="n">
        <v>0</v>
      </c>
      <c r="I1693" s="0" t="n">
        <v>4.42135998249054</v>
      </c>
      <c r="J1693" s="0" t="n">
        <v>0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0.336800004243851</v>
      </c>
      <c r="P1693" s="0" t="n">
        <v>7.32796957450254</v>
      </c>
      <c r="Q1693" s="0" t="n">
        <v>1.20274765150888</v>
      </c>
      <c r="V1693" s="0" t="s">
        <v>61</v>
      </c>
      <c r="AB1693" s="0" t="s">
        <v>41</v>
      </c>
      <c r="AC1693" s="0" t="s">
        <v>40</v>
      </c>
      <c r="AD1693" s="0" t="s">
        <v>40</v>
      </c>
      <c r="AK1693" s="0" t="s">
        <v>46</v>
      </c>
    </row>
    <row r="1694" customFormat="false" ht="12.8" hidden="false" customHeight="false" outlineLevel="0" collapsed="false">
      <c r="A1694" s="0" t="s">
        <v>1028</v>
      </c>
      <c r="B1694" s="0" t="s">
        <v>1082</v>
      </c>
      <c r="C1694" s="0" t="s">
        <v>1040</v>
      </c>
      <c r="D1694" s="0" t="s">
        <v>1056</v>
      </c>
      <c r="E1694" s="0" t="n">
        <v>0</v>
      </c>
      <c r="F1694" s="0" t="n">
        <v>0</v>
      </c>
      <c r="G1694" s="0" t="n">
        <v>0</v>
      </c>
      <c r="H1694" s="0" t="n">
        <v>0</v>
      </c>
      <c r="I1694" s="0" t="n">
        <v>4.25136006355286</v>
      </c>
      <c r="J1694" s="0" t="n">
        <v>3.51219838085983</v>
      </c>
      <c r="K1694" s="0" t="n">
        <v>2.28996087397848</v>
      </c>
      <c r="L1694" s="0" t="n">
        <v>4.41817817943437</v>
      </c>
      <c r="M1694" s="0" t="n">
        <v>0.876772552728653</v>
      </c>
      <c r="N1694" s="0" t="n">
        <v>4.39577494348799</v>
      </c>
      <c r="O1694" s="0" t="n">
        <v>15.3149369844635</v>
      </c>
      <c r="P1694" s="0" t="n">
        <v>7.6403458702511</v>
      </c>
      <c r="Q1694" s="0" t="n">
        <v>1.27190140741212</v>
      </c>
      <c r="V1694" s="0" t="s">
        <v>61</v>
      </c>
      <c r="W1694" s="0" t="s">
        <v>40</v>
      </c>
      <c r="X1694" s="0" t="s">
        <v>40</v>
      </c>
      <c r="Y1694" s="0" t="s">
        <v>40</v>
      </c>
      <c r="Z1694" s="0" t="s">
        <v>40</v>
      </c>
      <c r="AA1694" s="0" t="s">
        <v>40</v>
      </c>
      <c r="AB1694" s="0" t="s">
        <v>40</v>
      </c>
      <c r="AC1694" s="0" t="s">
        <v>40</v>
      </c>
      <c r="AD1694" s="0" t="s">
        <v>40</v>
      </c>
      <c r="AK1694" s="0" t="s">
        <v>46</v>
      </c>
    </row>
    <row r="1695" customFormat="false" ht="12.8" hidden="false" customHeight="false" outlineLevel="0" collapsed="false">
      <c r="A1695" s="0" t="s">
        <v>1028</v>
      </c>
      <c r="B1695" s="0" t="s">
        <v>1082</v>
      </c>
      <c r="C1695" s="0" t="s">
        <v>1040</v>
      </c>
      <c r="D1695" s="0" t="s">
        <v>1057</v>
      </c>
      <c r="E1695" s="0" t="n">
        <v>0</v>
      </c>
      <c r="F1695" s="0" t="n">
        <v>0</v>
      </c>
      <c r="G1695" s="0" t="n">
        <v>0</v>
      </c>
      <c r="H1695" s="0" t="n">
        <v>0</v>
      </c>
      <c r="I1695" s="0" t="n">
        <v>0</v>
      </c>
      <c r="J1695" s="0" t="n">
        <v>0</v>
      </c>
      <c r="K1695" s="0" t="n">
        <v>3.18303997039795</v>
      </c>
      <c r="L1695" s="0" t="n">
        <v>4.40943539142609</v>
      </c>
      <c r="M1695" s="0" t="n">
        <v>1.36297473950045</v>
      </c>
      <c r="N1695" s="0" t="n">
        <v>8.64018898989473</v>
      </c>
      <c r="O1695" s="0" t="n">
        <v>9.30938241903537</v>
      </c>
      <c r="P1695" s="0" t="n">
        <v>7.65728546306491</v>
      </c>
      <c r="Q1695" s="0" t="n">
        <v>2.01213389635086</v>
      </c>
      <c r="X1695" s="0" t="s">
        <v>41</v>
      </c>
      <c r="Y1695" s="0" t="s">
        <v>1047</v>
      </c>
      <c r="Z1695" s="0" t="s">
        <v>40</v>
      </c>
      <c r="AA1695" s="0" t="s">
        <v>40</v>
      </c>
      <c r="AB1695" s="0" t="s">
        <v>40</v>
      </c>
      <c r="AC1695" s="0" t="s">
        <v>40</v>
      </c>
      <c r="AD1695" s="0" t="s">
        <v>40</v>
      </c>
      <c r="AK1695" s="0" t="s">
        <v>46</v>
      </c>
    </row>
    <row r="1696" customFormat="false" ht="12.8" hidden="false" customHeight="false" outlineLevel="0" collapsed="false">
      <c r="A1696" s="0" t="s">
        <v>1028</v>
      </c>
      <c r="B1696" s="0" t="s">
        <v>1082</v>
      </c>
      <c r="C1696" s="0" t="s">
        <v>1040</v>
      </c>
      <c r="D1696" s="0" t="s">
        <v>1058</v>
      </c>
      <c r="E1696" s="0" t="n">
        <v>0</v>
      </c>
      <c r="F1696" s="0" t="n">
        <v>0</v>
      </c>
      <c r="G1696" s="0" t="n">
        <v>0</v>
      </c>
      <c r="H1696" s="0" t="n">
        <v>0</v>
      </c>
      <c r="I1696" s="0" t="n">
        <v>4.6258699131012</v>
      </c>
      <c r="J1696" s="0" t="n">
        <v>0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0.381419997476041</v>
      </c>
      <c r="P1696" s="0" t="n">
        <v>7.92115218771089</v>
      </c>
      <c r="Q1696" s="0" t="n">
        <v>1.00567430257797</v>
      </c>
      <c r="V1696" s="0" t="s">
        <v>61</v>
      </c>
      <c r="AB1696" s="0" t="s">
        <v>61</v>
      </c>
      <c r="AC1696" s="0" t="s">
        <v>40</v>
      </c>
      <c r="AD1696" s="0" t="s">
        <v>40</v>
      </c>
      <c r="AK1696" s="0" t="s">
        <v>46</v>
      </c>
    </row>
    <row r="1697" customFormat="false" ht="12.8" hidden="false" customHeight="false" outlineLevel="0" collapsed="false">
      <c r="A1697" s="0" t="s">
        <v>1028</v>
      </c>
      <c r="B1697" s="0" t="s">
        <v>1082</v>
      </c>
      <c r="C1697" s="0" t="s">
        <v>1040</v>
      </c>
      <c r="D1697" s="0" t="s">
        <v>1059</v>
      </c>
      <c r="E1697" s="0" t="n">
        <v>0</v>
      </c>
      <c r="F1697" s="0" t="n">
        <v>0</v>
      </c>
      <c r="G1697" s="0" t="n">
        <v>0</v>
      </c>
      <c r="H1697" s="0" t="n">
        <v>0</v>
      </c>
      <c r="I1697" s="0" t="n">
        <v>4.8979799079895</v>
      </c>
      <c r="J1697" s="0" t="n">
        <v>0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0.360229997616261</v>
      </c>
      <c r="P1697" s="0" t="n">
        <v>7.92115218771089</v>
      </c>
      <c r="Q1697" s="0" t="n">
        <v>1.00567430257797</v>
      </c>
      <c r="V1697" s="0" t="s">
        <v>61</v>
      </c>
      <c r="AB1697" s="0" t="s">
        <v>41</v>
      </c>
      <c r="AC1697" s="0" t="s">
        <v>40</v>
      </c>
      <c r="AD1697" s="0" t="s">
        <v>40</v>
      </c>
      <c r="AK1697" s="0" t="s">
        <v>46</v>
      </c>
    </row>
    <row r="1698" customFormat="false" ht="12.8" hidden="false" customHeight="false" outlineLevel="0" collapsed="false">
      <c r="A1698" s="0" t="s">
        <v>1028</v>
      </c>
      <c r="B1698" s="0" t="s">
        <v>1082</v>
      </c>
      <c r="C1698" s="0" t="s">
        <v>1040</v>
      </c>
      <c r="D1698" s="0" t="s">
        <v>1060</v>
      </c>
      <c r="E1698" s="0" t="n">
        <v>0</v>
      </c>
      <c r="F1698" s="0" t="n">
        <v>2.93456425624234</v>
      </c>
      <c r="G1698" s="0" t="n">
        <v>23.5094219126872</v>
      </c>
      <c r="H1698" s="0" t="n">
        <v>41.5237523890322</v>
      </c>
      <c r="I1698" s="0" t="n">
        <v>10.934520217457</v>
      </c>
      <c r="J1698" s="0" t="n">
        <v>2.21249063854061</v>
      </c>
      <c r="K1698" s="0" t="n">
        <v>1.1005886404642</v>
      </c>
      <c r="L1698" s="0" t="n">
        <v>2.1471404106844</v>
      </c>
      <c r="M1698" s="0" t="n">
        <v>0.433742865210488</v>
      </c>
      <c r="N1698" s="0" t="n">
        <v>3.20632108975024</v>
      </c>
      <c r="O1698" s="0" t="n">
        <v>11.9447864379202</v>
      </c>
      <c r="P1698" s="0" t="n">
        <v>8.82383054211026</v>
      </c>
      <c r="Q1698" s="0" t="n">
        <v>4.69127223959991</v>
      </c>
      <c r="R1698" s="0" t="s">
        <v>40</v>
      </c>
      <c r="S1698" s="0" t="s">
        <v>40</v>
      </c>
      <c r="T1698" s="0" t="s">
        <v>40</v>
      </c>
      <c r="U1698" s="0" t="s">
        <v>40</v>
      </c>
      <c r="V1698" s="0" t="s">
        <v>40</v>
      </c>
      <c r="W1698" s="0" t="s">
        <v>40</v>
      </c>
      <c r="X1698" s="0" t="s">
        <v>40</v>
      </c>
      <c r="Y1698" s="0" t="s">
        <v>40</v>
      </c>
      <c r="Z1698" s="0" t="s">
        <v>40</v>
      </c>
      <c r="AA1698" s="0" t="s">
        <v>40</v>
      </c>
      <c r="AB1698" s="0" t="s">
        <v>40</v>
      </c>
      <c r="AC1698" s="0" t="s">
        <v>40</v>
      </c>
      <c r="AD1698" s="0" t="s">
        <v>40</v>
      </c>
      <c r="AK1698" s="0" t="s">
        <v>46</v>
      </c>
    </row>
    <row r="1699" customFormat="false" ht="12.8" hidden="false" customHeight="false" outlineLevel="0" collapsed="false">
      <c r="A1699" s="0" t="s">
        <v>1028</v>
      </c>
      <c r="B1699" s="0" t="s">
        <v>1082</v>
      </c>
      <c r="C1699" s="0" t="s">
        <v>1040</v>
      </c>
      <c r="D1699" s="0" t="s">
        <v>1061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1.37088004231453</v>
      </c>
      <c r="K1699" s="0" t="n">
        <v>1.83302453586033</v>
      </c>
      <c r="L1699" s="0" t="n">
        <v>0.189671346119472</v>
      </c>
      <c r="M1699" s="0" t="n">
        <v>0.0145108784948077</v>
      </c>
      <c r="N1699" s="0" t="n">
        <v>1.20189975414957</v>
      </c>
      <c r="O1699" s="0" t="n">
        <v>11.859868232693</v>
      </c>
      <c r="P1699" s="0" t="n">
        <v>9.72205666825175</v>
      </c>
      <c r="Q1699" s="0" t="n">
        <v>5.88181476507868</v>
      </c>
      <c r="W1699" s="0" t="s">
        <v>61</v>
      </c>
      <c r="X1699" s="0" t="s">
        <v>40</v>
      </c>
      <c r="Y1699" s="0" t="s">
        <v>40</v>
      </c>
      <c r="Z1699" s="0" t="s">
        <v>40</v>
      </c>
      <c r="AA1699" s="0" t="s">
        <v>40</v>
      </c>
      <c r="AB1699" s="0" t="s">
        <v>40</v>
      </c>
      <c r="AC1699" s="0" t="s">
        <v>40</v>
      </c>
      <c r="AD1699" s="0" t="s">
        <v>40</v>
      </c>
      <c r="AK1699" s="0" t="s">
        <v>46</v>
      </c>
    </row>
    <row r="1700" customFormat="false" ht="12.8" hidden="false" customHeight="false" outlineLevel="0" collapsed="false">
      <c r="A1700" s="0" t="s">
        <v>1028</v>
      </c>
      <c r="B1700" s="0" t="s">
        <v>1082</v>
      </c>
      <c r="C1700" s="0" t="s">
        <v>1040</v>
      </c>
      <c r="D1700" s="0" t="s">
        <v>1062</v>
      </c>
      <c r="E1700" s="0" t="n">
        <v>0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0.996320009231567</v>
      </c>
      <c r="L1700" s="0" t="n">
        <v>2.56165914237499</v>
      </c>
      <c r="M1700" s="0" t="n">
        <v>0.731910754527365</v>
      </c>
      <c r="N1700" s="0" t="n">
        <v>0.929110763328416</v>
      </c>
      <c r="O1700" s="0" t="n">
        <v>10.439942330122</v>
      </c>
      <c r="P1700" s="0" t="n">
        <v>9.53013962001673</v>
      </c>
      <c r="Q1700" s="0" t="n">
        <v>4.9100891074964</v>
      </c>
      <c r="X1700" s="0" t="s">
        <v>41</v>
      </c>
      <c r="Y1700" s="0" t="s">
        <v>40</v>
      </c>
      <c r="Z1700" s="0" t="s">
        <v>40</v>
      </c>
      <c r="AA1700" s="0" t="s">
        <v>40</v>
      </c>
      <c r="AB1700" s="0" t="s">
        <v>40</v>
      </c>
      <c r="AC1700" s="0" t="s">
        <v>40</v>
      </c>
      <c r="AD1700" s="0" t="s">
        <v>40</v>
      </c>
      <c r="AK1700" s="0" t="s">
        <v>46</v>
      </c>
    </row>
    <row r="1701" customFormat="false" ht="12.8" hidden="false" customHeight="false" outlineLevel="0" collapsed="false">
      <c r="A1701" s="0" t="s">
        <v>1028</v>
      </c>
      <c r="B1701" s="0" t="s">
        <v>1082</v>
      </c>
      <c r="C1701" s="0" t="s">
        <v>1040</v>
      </c>
      <c r="D1701" s="0" t="s">
        <v>1063</v>
      </c>
      <c r="E1701" s="0" t="n">
        <v>0</v>
      </c>
      <c r="F1701" s="0" t="n">
        <v>2.93456425624234</v>
      </c>
      <c r="G1701" s="0" t="n">
        <v>19.8611600484167</v>
      </c>
      <c r="H1701" s="0" t="n">
        <v>24.3841325332011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0.342719998545945</v>
      </c>
      <c r="O1701" s="0" t="n">
        <v>9.49073559870677</v>
      </c>
      <c r="P1701" s="0" t="n">
        <v>1.79149656423501</v>
      </c>
      <c r="Q1701" s="0" t="n">
        <v>2.03969598880836</v>
      </c>
      <c r="R1701" s="0" t="s">
        <v>40</v>
      </c>
      <c r="S1701" s="0" t="s">
        <v>40</v>
      </c>
      <c r="T1701" s="0" t="s">
        <v>40</v>
      </c>
      <c r="U1701" s="0" t="s">
        <v>40</v>
      </c>
      <c r="AA1701" s="0" t="s">
        <v>41</v>
      </c>
      <c r="AB1701" s="0" t="s">
        <v>40</v>
      </c>
      <c r="AC1701" s="0" t="s">
        <v>40</v>
      </c>
      <c r="AD1701" s="0" t="s">
        <v>40</v>
      </c>
      <c r="AK1701" s="0" t="s">
        <v>46</v>
      </c>
    </row>
    <row r="1702" customFormat="false" ht="12.8" hidden="false" customHeight="false" outlineLevel="0" collapsed="false">
      <c r="A1702" s="0" t="s">
        <v>1028</v>
      </c>
      <c r="B1702" s="0" t="s">
        <v>1082</v>
      </c>
      <c r="C1702" s="0" t="s">
        <v>1040</v>
      </c>
      <c r="D1702" s="0" t="s">
        <v>1064</v>
      </c>
      <c r="E1702" s="0" t="n">
        <v>0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1.4560499894619</v>
      </c>
      <c r="K1702" s="0" t="n">
        <v>1.57941931326474</v>
      </c>
      <c r="L1702" s="0" t="n">
        <v>0.455296635627747</v>
      </c>
      <c r="M1702" s="0" t="n">
        <v>0.0144500817571368</v>
      </c>
      <c r="N1702" s="0" t="n">
        <v>1.31191434604781</v>
      </c>
      <c r="O1702" s="0" t="n">
        <v>15.7154080697468</v>
      </c>
      <c r="P1702" s="0" t="n">
        <v>7.96814085649593</v>
      </c>
      <c r="Q1702" s="0" t="n">
        <v>3.15756831850324</v>
      </c>
      <c r="W1702" s="0" t="s">
        <v>61</v>
      </c>
      <c r="X1702" s="0" t="s">
        <v>40</v>
      </c>
      <c r="Y1702" s="0" t="s">
        <v>40</v>
      </c>
      <c r="Z1702" s="0" t="s">
        <v>40</v>
      </c>
      <c r="AA1702" s="0" t="s">
        <v>40</v>
      </c>
      <c r="AB1702" s="0" t="s">
        <v>40</v>
      </c>
      <c r="AC1702" s="0" t="s">
        <v>40</v>
      </c>
      <c r="AD1702" s="0" t="s">
        <v>40</v>
      </c>
      <c r="AK1702" s="0" t="s">
        <v>46</v>
      </c>
    </row>
    <row r="1703" customFormat="false" ht="12.8" hidden="false" customHeight="false" outlineLevel="0" collapsed="false">
      <c r="A1703" s="0" t="s">
        <v>1028</v>
      </c>
      <c r="B1703" s="0" t="s">
        <v>1082</v>
      </c>
      <c r="C1703" s="0" t="s">
        <v>1040</v>
      </c>
      <c r="D1703" s="0" t="s">
        <v>1065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1.079359998703</v>
      </c>
      <c r="L1703" s="0" t="n">
        <v>2.83237887280328</v>
      </c>
      <c r="M1703" s="0" t="n">
        <v>0.802157042281968</v>
      </c>
      <c r="N1703" s="0" t="n">
        <v>1.02704308927059</v>
      </c>
      <c r="O1703" s="0" t="n">
        <v>12.4922064159598</v>
      </c>
      <c r="P1703" s="0" t="n">
        <v>9.62248663018857</v>
      </c>
      <c r="Q1703" s="0" t="n">
        <v>6.00616182599749</v>
      </c>
      <c r="X1703" s="0" t="s">
        <v>41</v>
      </c>
      <c r="Y1703" s="0" t="s">
        <v>1047</v>
      </c>
      <c r="Z1703" s="0" t="s">
        <v>40</v>
      </c>
      <c r="AA1703" s="0" t="s">
        <v>40</v>
      </c>
      <c r="AB1703" s="0" t="s">
        <v>40</v>
      </c>
      <c r="AC1703" s="0" t="s">
        <v>40</v>
      </c>
      <c r="AD1703" s="0" t="s">
        <v>40</v>
      </c>
      <c r="AK1703" s="0" t="s">
        <v>46</v>
      </c>
    </row>
    <row r="1704" customFormat="false" ht="12.8" hidden="false" customHeight="false" outlineLevel="0" collapsed="false">
      <c r="A1704" s="0" t="s">
        <v>1028</v>
      </c>
      <c r="B1704" s="0" t="s">
        <v>1082</v>
      </c>
      <c r="C1704" s="0" t="s">
        <v>1066</v>
      </c>
      <c r="D1704" s="0" t="s">
        <v>1067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  <c r="K1704" s="0" t="n">
        <v>0</v>
      </c>
      <c r="L1704" s="0" t="n">
        <v>5.5978</v>
      </c>
      <c r="M1704" s="0" t="n">
        <v>0</v>
      </c>
      <c r="N1704" s="0" t="n">
        <v>0</v>
      </c>
      <c r="O1704" s="0" t="n">
        <v>0</v>
      </c>
      <c r="P1704" s="0" t="n">
        <v>0</v>
      </c>
      <c r="Q1704" s="0" t="n">
        <v>0</v>
      </c>
      <c r="Y1704" s="0" t="s">
        <v>107</v>
      </c>
    </row>
    <row r="1705" customFormat="false" ht="12.8" hidden="false" customHeight="false" outlineLevel="0" collapsed="false">
      <c r="A1705" s="0" t="s">
        <v>1028</v>
      </c>
      <c r="B1705" s="0" t="s">
        <v>1082</v>
      </c>
      <c r="C1705" s="0" t="s">
        <v>1066</v>
      </c>
      <c r="D1705" s="0" t="s">
        <v>1068</v>
      </c>
      <c r="E1705" s="0" t="n">
        <v>0</v>
      </c>
      <c r="F1705" s="0" t="n">
        <v>0</v>
      </c>
      <c r="G1705" s="0" t="n">
        <v>0</v>
      </c>
      <c r="H1705" s="0" t="n">
        <v>0</v>
      </c>
      <c r="I1705" s="0" t="n">
        <v>0</v>
      </c>
      <c r="J1705" s="0" t="n">
        <v>0</v>
      </c>
      <c r="K1705" s="0" t="n">
        <v>0</v>
      </c>
      <c r="L1705" s="0" t="n">
        <v>0</v>
      </c>
      <c r="M1705" s="0" t="n">
        <v>5.0574</v>
      </c>
      <c r="N1705" s="0" t="n">
        <v>0</v>
      </c>
      <c r="O1705" s="0" t="n">
        <v>0</v>
      </c>
      <c r="P1705" s="0" t="n">
        <v>0</v>
      </c>
      <c r="Q1705" s="0" t="n">
        <v>0</v>
      </c>
      <c r="Z1705" s="0" t="s">
        <v>107</v>
      </c>
    </row>
    <row r="1706" customFormat="false" ht="12.8" hidden="false" customHeight="false" outlineLevel="0" collapsed="false">
      <c r="A1706" s="0" t="s">
        <v>1028</v>
      </c>
      <c r="B1706" s="0" t="s">
        <v>1082</v>
      </c>
      <c r="C1706" s="0" t="s">
        <v>1066</v>
      </c>
      <c r="D1706" s="0" t="s">
        <v>1069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0</v>
      </c>
      <c r="J1706" s="0" t="n">
        <v>0</v>
      </c>
      <c r="K1706" s="0" t="n">
        <v>0</v>
      </c>
      <c r="L1706" s="0" t="n">
        <v>0</v>
      </c>
      <c r="M1706" s="0" t="n">
        <v>3.548</v>
      </c>
      <c r="N1706" s="0" t="n">
        <v>0</v>
      </c>
      <c r="O1706" s="0" t="n">
        <v>0</v>
      </c>
      <c r="P1706" s="0" t="n">
        <v>0</v>
      </c>
      <c r="Q1706" s="0" t="n">
        <v>0</v>
      </c>
      <c r="Z1706" s="0" t="s">
        <v>107</v>
      </c>
    </row>
    <row r="1707" customFormat="false" ht="12.8" hidden="false" customHeight="false" outlineLevel="0" collapsed="false">
      <c r="A1707" s="0" t="s">
        <v>1028</v>
      </c>
      <c r="B1707" s="0" t="s">
        <v>1082</v>
      </c>
      <c r="C1707" s="0" t="s">
        <v>1066</v>
      </c>
      <c r="D1707" s="0" t="s">
        <v>1070</v>
      </c>
      <c r="E1707" s="0" t="n">
        <v>0</v>
      </c>
      <c r="F1707" s="0" t="n">
        <v>0</v>
      </c>
      <c r="G1707" s="0" t="n">
        <v>0</v>
      </c>
      <c r="H1707" s="0" t="n">
        <v>0</v>
      </c>
      <c r="I1707" s="0" t="n">
        <v>0</v>
      </c>
      <c r="J1707" s="0" t="n">
        <v>0</v>
      </c>
      <c r="K1707" s="0" t="n">
        <v>0</v>
      </c>
      <c r="L1707" s="0" t="n">
        <v>5.6348</v>
      </c>
      <c r="M1707" s="0" t="n">
        <v>0</v>
      </c>
      <c r="N1707" s="0" t="n">
        <v>0</v>
      </c>
      <c r="O1707" s="0" t="n">
        <v>0</v>
      </c>
      <c r="P1707" s="0" t="n">
        <v>0</v>
      </c>
      <c r="Q1707" s="0" t="n">
        <v>0</v>
      </c>
      <c r="Y1707" s="0" t="s">
        <v>107</v>
      </c>
    </row>
    <row r="1708" customFormat="false" ht="12.8" hidden="false" customHeight="false" outlineLevel="0" collapsed="false">
      <c r="A1708" s="0" t="s">
        <v>1028</v>
      </c>
      <c r="B1708" s="0" t="s">
        <v>1082</v>
      </c>
      <c r="C1708" s="0" t="s">
        <v>1066</v>
      </c>
      <c r="D1708" s="0" t="s">
        <v>1071</v>
      </c>
      <c r="E1708" s="0" t="n">
        <v>0</v>
      </c>
      <c r="F1708" s="0" t="n">
        <v>0</v>
      </c>
      <c r="G1708" s="0" t="n">
        <v>0</v>
      </c>
      <c r="H1708" s="0" t="n">
        <v>0</v>
      </c>
      <c r="I1708" s="0" t="n">
        <v>0</v>
      </c>
      <c r="J1708" s="0" t="n">
        <v>0</v>
      </c>
      <c r="K1708" s="0" t="n">
        <v>0</v>
      </c>
      <c r="L1708" s="0" t="n">
        <v>5.5938</v>
      </c>
      <c r="M1708" s="0" t="n">
        <v>0</v>
      </c>
      <c r="N1708" s="0" t="n">
        <v>0</v>
      </c>
      <c r="O1708" s="0" t="n">
        <v>0</v>
      </c>
      <c r="P1708" s="0" t="n">
        <v>0</v>
      </c>
      <c r="Q1708" s="0" t="n">
        <v>0</v>
      </c>
      <c r="Y1708" s="0" t="s">
        <v>107</v>
      </c>
    </row>
    <row r="1709" customFormat="false" ht="12.8" hidden="false" customHeight="false" outlineLevel="0" collapsed="false">
      <c r="A1709" s="0" t="s">
        <v>1028</v>
      </c>
      <c r="B1709" s="0" t="s">
        <v>1082</v>
      </c>
      <c r="C1709" s="0" t="s">
        <v>1066</v>
      </c>
      <c r="D1709" s="0" t="s">
        <v>1072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0</v>
      </c>
      <c r="L1709" s="0" t="n">
        <v>2.1798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Y1709" s="0" t="s">
        <v>107</v>
      </c>
    </row>
    <row r="1710" customFormat="false" ht="12.8" hidden="false" customHeight="false" outlineLevel="0" collapsed="false">
      <c r="A1710" s="0" t="s">
        <v>1028</v>
      </c>
      <c r="B1710" s="0" t="s">
        <v>1082</v>
      </c>
      <c r="C1710" s="0" t="s">
        <v>1066</v>
      </c>
      <c r="D1710" s="0" t="s">
        <v>1073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L1710" s="0" t="n">
        <v>0</v>
      </c>
      <c r="M1710" s="0" t="n">
        <v>2.0284</v>
      </c>
      <c r="N1710" s="0" t="n">
        <v>0</v>
      </c>
      <c r="O1710" s="0" t="n">
        <v>0</v>
      </c>
      <c r="P1710" s="0" t="n">
        <v>0</v>
      </c>
      <c r="Q1710" s="0" t="n">
        <v>0</v>
      </c>
      <c r="Z1710" s="0" t="s">
        <v>107</v>
      </c>
    </row>
    <row r="1711" customFormat="false" ht="12.8" hidden="false" customHeight="false" outlineLevel="0" collapsed="false">
      <c r="A1711" s="0" t="s">
        <v>1028</v>
      </c>
      <c r="B1711" s="0" t="s">
        <v>1082</v>
      </c>
      <c r="C1711" s="0" t="s">
        <v>1066</v>
      </c>
      <c r="D1711" s="0" t="s">
        <v>1074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0</v>
      </c>
      <c r="J1711" s="0" t="n">
        <v>0</v>
      </c>
      <c r="K1711" s="0" t="n">
        <v>0</v>
      </c>
      <c r="L1711" s="0" t="n">
        <v>0</v>
      </c>
      <c r="M1711" s="0" t="n">
        <v>1.2616</v>
      </c>
      <c r="N1711" s="0" t="n">
        <v>0</v>
      </c>
      <c r="O1711" s="0" t="n">
        <v>0</v>
      </c>
      <c r="P1711" s="0" t="n">
        <v>0</v>
      </c>
      <c r="Q1711" s="0" t="n">
        <v>0</v>
      </c>
      <c r="Z1711" s="0" t="s">
        <v>107</v>
      </c>
    </row>
    <row r="1712" customFormat="false" ht="12.8" hidden="false" customHeight="false" outlineLevel="0" collapsed="false">
      <c r="A1712" s="0" t="s">
        <v>1028</v>
      </c>
      <c r="B1712" s="0" t="s">
        <v>1082</v>
      </c>
      <c r="C1712" s="0" t="s">
        <v>1066</v>
      </c>
      <c r="D1712" s="0" t="s">
        <v>1075</v>
      </c>
      <c r="E1712" s="0" t="n">
        <v>0</v>
      </c>
      <c r="F1712" s="0" t="n">
        <v>0</v>
      </c>
      <c r="G1712" s="0" t="n">
        <v>0</v>
      </c>
      <c r="H1712" s="0" t="n">
        <v>0</v>
      </c>
      <c r="I1712" s="0" t="n">
        <v>0</v>
      </c>
      <c r="J1712" s="0" t="n">
        <v>0</v>
      </c>
      <c r="K1712" s="0" t="n">
        <v>0</v>
      </c>
      <c r="L1712" s="0" t="n">
        <v>2.277</v>
      </c>
      <c r="M1712" s="0" t="n">
        <v>0</v>
      </c>
      <c r="N1712" s="0" t="n">
        <v>0</v>
      </c>
      <c r="O1712" s="0" t="n">
        <v>0</v>
      </c>
      <c r="P1712" s="0" t="n">
        <v>0</v>
      </c>
      <c r="Q1712" s="0" t="n">
        <v>0</v>
      </c>
      <c r="Y1712" s="0" t="s">
        <v>107</v>
      </c>
    </row>
    <row r="1713" customFormat="false" ht="12.8" hidden="false" customHeight="false" outlineLevel="0" collapsed="false">
      <c r="A1713" s="0" t="s">
        <v>1028</v>
      </c>
      <c r="B1713" s="0" t="s">
        <v>1082</v>
      </c>
      <c r="C1713" s="0" t="s">
        <v>1066</v>
      </c>
      <c r="D1713" s="0" t="s">
        <v>1076</v>
      </c>
      <c r="E1713" s="0" t="n">
        <v>0</v>
      </c>
      <c r="F1713" s="0" t="n">
        <v>0</v>
      </c>
      <c r="G1713" s="0" t="n">
        <v>0</v>
      </c>
      <c r="H1713" s="0" t="n">
        <v>0</v>
      </c>
      <c r="I1713" s="0" t="n">
        <v>0</v>
      </c>
      <c r="J1713" s="0" t="n">
        <v>0</v>
      </c>
      <c r="K1713" s="0" t="n">
        <v>0</v>
      </c>
      <c r="L1713" s="0" t="n">
        <v>2.274</v>
      </c>
      <c r="M1713" s="0" t="n">
        <v>0</v>
      </c>
      <c r="N1713" s="0" t="n">
        <v>0</v>
      </c>
      <c r="O1713" s="0" t="n">
        <v>0</v>
      </c>
      <c r="P1713" s="0" t="n">
        <v>0</v>
      </c>
      <c r="Q1713" s="0" t="n">
        <v>0</v>
      </c>
      <c r="Y1713" s="0" t="s">
        <v>107</v>
      </c>
    </row>
    <row r="1714" customFormat="false" ht="12.8" hidden="false" customHeight="false" outlineLevel="0" collapsed="false">
      <c r="A1714" s="0" t="s">
        <v>1028</v>
      </c>
      <c r="B1714" s="0" t="s">
        <v>1082</v>
      </c>
      <c r="C1714" s="0" t="s">
        <v>1077</v>
      </c>
      <c r="D1714" s="0" t="s">
        <v>1078</v>
      </c>
      <c r="I1714" s="0" t="n">
        <v>5.52402</v>
      </c>
      <c r="M1714" s="0" t="n">
        <v>2.05848</v>
      </c>
      <c r="V1714" s="0" t="s">
        <v>61</v>
      </c>
      <c r="Z1714" s="0" t="s">
        <v>107</v>
      </c>
    </row>
    <row r="1715" customFormat="false" ht="12.8" hidden="false" customHeight="false" outlineLevel="0" collapsed="false">
      <c r="A1715" s="0" t="s">
        <v>1028</v>
      </c>
      <c r="B1715" s="0" t="s">
        <v>1082</v>
      </c>
      <c r="C1715" s="0" t="s">
        <v>1077</v>
      </c>
      <c r="D1715" s="0" t="s">
        <v>1079</v>
      </c>
      <c r="I1715" s="0" t="n">
        <v>3.7782</v>
      </c>
      <c r="M1715" s="0" t="n">
        <v>0.50994</v>
      </c>
      <c r="V1715" s="0" t="s">
        <v>61</v>
      </c>
      <c r="Z1715" s="0" t="s">
        <v>107</v>
      </c>
    </row>
    <row r="1716" customFormat="false" ht="12.8" hidden="false" customHeight="false" outlineLevel="0" collapsed="false">
      <c r="A1716" s="0" t="s">
        <v>1028</v>
      </c>
      <c r="B1716" s="0" t="s">
        <v>1082</v>
      </c>
      <c r="C1716" s="0" t="s">
        <v>384</v>
      </c>
      <c r="D1716" s="0" t="s">
        <v>1080</v>
      </c>
      <c r="I1716" s="0" t="n">
        <v>7.76114628697032</v>
      </c>
      <c r="V1716" s="0" t="s">
        <v>61</v>
      </c>
    </row>
    <row r="1717" customFormat="false" ht="12.8" hidden="false" customHeight="false" outlineLevel="0" collapsed="false">
      <c r="A1717" s="0" t="s">
        <v>1028</v>
      </c>
      <c r="B1717" s="0" t="s">
        <v>1082</v>
      </c>
      <c r="C1717" s="0" t="s">
        <v>384</v>
      </c>
      <c r="D1717" s="0" t="s">
        <v>1081</v>
      </c>
      <c r="I1717" s="0" t="n">
        <v>5.9601625633396</v>
      </c>
      <c r="V1717" s="0" t="s">
        <v>61</v>
      </c>
    </row>
    <row r="1718" customFormat="false" ht="12.8" hidden="false" customHeight="false" outlineLevel="0" collapsed="false">
      <c r="A1718" s="0" t="s">
        <v>1083</v>
      </c>
      <c r="B1718" s="0" t="s">
        <v>946</v>
      </c>
      <c r="C1718" s="0" t="s">
        <v>1040</v>
      </c>
      <c r="D1718" s="0" t="s">
        <v>1084</v>
      </c>
      <c r="E1718" s="0" t="n">
        <v>4.01198828977252</v>
      </c>
      <c r="F1718" s="0" t="n">
        <v>3.126473183788</v>
      </c>
      <c r="G1718" s="0" t="n">
        <v>19.0612196638471</v>
      </c>
      <c r="H1718" s="0" t="n">
        <v>46.4070666182254</v>
      </c>
      <c r="I1718" s="0" t="n">
        <v>36.4172107436591</v>
      </c>
      <c r="J1718" s="0" t="n">
        <v>25.4136352090254</v>
      </c>
      <c r="K1718" s="0" t="n">
        <v>24.9301112265814</v>
      </c>
      <c r="L1718" s="0" t="n">
        <v>15.0034190418701</v>
      </c>
      <c r="M1718" s="0" t="n">
        <v>12.1270981259526</v>
      </c>
      <c r="N1718" s="0" t="n">
        <v>17.9116060901138</v>
      </c>
      <c r="O1718" s="0" t="n">
        <v>16.8358891480972</v>
      </c>
      <c r="P1718" s="0" t="n">
        <v>8.49861335718916</v>
      </c>
      <c r="Q1718" s="0" t="n">
        <v>4.53708505110135</v>
      </c>
      <c r="R1718" s="0" t="s">
        <v>40</v>
      </c>
      <c r="S1718" s="0" t="s">
        <v>40</v>
      </c>
      <c r="T1718" s="0" t="s">
        <v>40</v>
      </c>
      <c r="U1718" s="0" t="s">
        <v>40</v>
      </c>
      <c r="V1718" s="0" t="s">
        <v>40</v>
      </c>
      <c r="W1718" s="0" t="s">
        <v>40</v>
      </c>
      <c r="X1718" s="0" t="s">
        <v>40</v>
      </c>
      <c r="Y1718" s="0" t="s">
        <v>40</v>
      </c>
      <c r="Z1718" s="0" t="s">
        <v>40</v>
      </c>
      <c r="AA1718" s="0" t="s">
        <v>40</v>
      </c>
      <c r="AB1718" s="0" t="s">
        <v>40</v>
      </c>
      <c r="AC1718" s="0" t="s">
        <v>40</v>
      </c>
      <c r="AD1718" s="0" t="s">
        <v>40</v>
      </c>
      <c r="AK1718" s="0" t="s">
        <v>46</v>
      </c>
    </row>
    <row r="1719" customFormat="false" ht="12.8" hidden="false" customHeight="false" outlineLevel="0" collapsed="false">
      <c r="A1719" s="0" t="s">
        <v>1083</v>
      </c>
      <c r="B1719" s="0" t="s">
        <v>946</v>
      </c>
      <c r="C1719" s="0" t="s">
        <v>1040</v>
      </c>
      <c r="D1719" s="0" t="s">
        <v>1085</v>
      </c>
      <c r="E1719" s="0" t="n">
        <v>4.02291804965999</v>
      </c>
      <c r="F1719" s="0" t="n">
        <v>3.07682257736959</v>
      </c>
      <c r="G1719" s="0" t="n">
        <v>19.4486674524489</v>
      </c>
      <c r="H1719" s="0" t="n">
        <v>50.3740794912335</v>
      </c>
      <c r="I1719" s="0" t="n">
        <v>43.0925274105181</v>
      </c>
      <c r="J1719" s="0" t="n">
        <v>28.0581139450863</v>
      </c>
      <c r="K1719" s="0" t="n">
        <v>25.3952222140062</v>
      </c>
      <c r="L1719" s="0" t="n">
        <v>15.1989299484662</v>
      </c>
      <c r="M1719" s="0" t="n">
        <v>12.1009079420141</v>
      </c>
      <c r="N1719" s="0" t="n">
        <v>17.8874700794381</v>
      </c>
      <c r="O1719" s="0" t="n">
        <v>17.2987902377333</v>
      </c>
      <c r="P1719" s="0" t="n">
        <v>8.63769200408743</v>
      </c>
      <c r="Q1719" s="0" t="n">
        <v>4.73201235371923</v>
      </c>
      <c r="R1719" s="0" t="s">
        <v>40</v>
      </c>
      <c r="S1719" s="0" t="s">
        <v>40</v>
      </c>
      <c r="T1719" s="0" t="s">
        <v>40</v>
      </c>
      <c r="U1719" s="0" t="s">
        <v>40</v>
      </c>
      <c r="V1719" s="0" t="s">
        <v>40</v>
      </c>
      <c r="W1719" s="0" t="s">
        <v>40</v>
      </c>
      <c r="X1719" s="0" t="s">
        <v>40</v>
      </c>
      <c r="Y1719" s="0" t="s">
        <v>40</v>
      </c>
      <c r="Z1719" s="0" t="s">
        <v>40</v>
      </c>
      <c r="AA1719" s="0" t="s">
        <v>40</v>
      </c>
      <c r="AB1719" s="0" t="s">
        <v>40</v>
      </c>
      <c r="AC1719" s="0" t="s">
        <v>40</v>
      </c>
      <c r="AD1719" s="0" t="s">
        <v>40</v>
      </c>
      <c r="AK1719" s="0" t="s">
        <v>46</v>
      </c>
    </row>
    <row r="1720" customFormat="false" ht="12.8" hidden="false" customHeight="false" outlineLevel="0" collapsed="false">
      <c r="A1720" s="0" t="s">
        <v>1083</v>
      </c>
      <c r="B1720" s="0" t="s">
        <v>946</v>
      </c>
      <c r="C1720" s="0" t="s">
        <v>1040</v>
      </c>
      <c r="D1720" s="0" t="s">
        <v>1086</v>
      </c>
      <c r="E1720" s="0" t="n">
        <v>3.67453571349856</v>
      </c>
      <c r="F1720" s="0" t="n">
        <v>4.44072079563898</v>
      </c>
      <c r="G1720" s="0" t="n">
        <v>25.7728103796641</v>
      </c>
      <c r="H1720" s="0" t="n">
        <v>54.1528373669892</v>
      </c>
      <c r="I1720" s="0" t="n">
        <v>44.0880611872981</v>
      </c>
      <c r="J1720" s="0" t="n">
        <v>30.6865394337191</v>
      </c>
      <c r="K1720" s="0" t="n">
        <v>23.7851425816142</v>
      </c>
      <c r="L1720" s="0" t="n">
        <v>13.9643144713981</v>
      </c>
      <c r="M1720" s="0" t="n">
        <v>13.3962250518657</v>
      </c>
      <c r="N1720" s="0" t="n">
        <v>18.7836188128189</v>
      </c>
      <c r="O1720" s="0" t="n">
        <v>15.7590481405339</v>
      </c>
      <c r="P1720" s="0" t="n">
        <v>7.29903748938962</v>
      </c>
      <c r="Q1720" s="0" t="n">
        <v>4.0721550938629</v>
      </c>
      <c r="R1720" s="0" t="s">
        <v>40</v>
      </c>
      <c r="S1720" s="0" t="s">
        <v>40</v>
      </c>
      <c r="T1720" s="0" t="s">
        <v>40</v>
      </c>
      <c r="U1720" s="0" t="s">
        <v>40</v>
      </c>
      <c r="V1720" s="0" t="s">
        <v>40</v>
      </c>
      <c r="W1720" s="0" t="s">
        <v>40</v>
      </c>
      <c r="X1720" s="0" t="s">
        <v>40</v>
      </c>
      <c r="Y1720" s="0" t="s">
        <v>40</v>
      </c>
      <c r="Z1720" s="0" t="s">
        <v>40</v>
      </c>
      <c r="AA1720" s="0" t="s">
        <v>40</v>
      </c>
      <c r="AB1720" s="0" t="s">
        <v>40</v>
      </c>
      <c r="AC1720" s="0" t="s">
        <v>40</v>
      </c>
      <c r="AD1720" s="0" t="s">
        <v>40</v>
      </c>
      <c r="AK1720" s="0" t="s">
        <v>46</v>
      </c>
    </row>
    <row r="1721" customFormat="false" ht="12.8" hidden="false" customHeight="false" outlineLevel="0" collapsed="false">
      <c r="A1721" s="0" t="s">
        <v>1083</v>
      </c>
      <c r="B1721" s="0" t="s">
        <v>946</v>
      </c>
      <c r="C1721" s="0" t="s">
        <v>1040</v>
      </c>
      <c r="D1721" s="0" t="s">
        <v>1087</v>
      </c>
      <c r="E1721" s="0" t="n">
        <v>3.65320739705884</v>
      </c>
      <c r="F1721" s="0" t="n">
        <v>4.30492074834922</v>
      </c>
      <c r="G1721" s="0" t="n">
        <v>22.9803145499456</v>
      </c>
      <c r="H1721" s="0" t="n">
        <v>0</v>
      </c>
      <c r="I1721" s="0" t="n">
        <v>0</v>
      </c>
      <c r="J1721" s="0" t="n">
        <v>0</v>
      </c>
      <c r="K1721" s="0" t="n">
        <v>1.99932</v>
      </c>
      <c r="L1721" s="0" t="n">
        <v>11.5748851657623</v>
      </c>
      <c r="M1721" s="0" t="n">
        <v>12.1750956826976</v>
      </c>
      <c r="N1721" s="0" t="n">
        <v>14.7096472818937</v>
      </c>
      <c r="O1721" s="0" t="n">
        <v>13.0162010004833</v>
      </c>
      <c r="P1721" s="0" t="n">
        <v>7.53688586609704</v>
      </c>
      <c r="Q1721" s="0" t="n">
        <v>4.52710543360029</v>
      </c>
      <c r="R1721" s="0" t="s">
        <v>40</v>
      </c>
      <c r="S1721" s="0" t="s">
        <v>40</v>
      </c>
      <c r="T1721" s="0" t="s">
        <v>40</v>
      </c>
      <c r="X1721" s="0" t="s">
        <v>61</v>
      </c>
      <c r="Y1721" s="0" t="s">
        <v>40</v>
      </c>
      <c r="Z1721" s="0" t="s">
        <v>40</v>
      </c>
      <c r="AA1721" s="0" t="s">
        <v>40</v>
      </c>
      <c r="AB1721" s="0" t="s">
        <v>40</v>
      </c>
      <c r="AC1721" s="0" t="s">
        <v>40</v>
      </c>
      <c r="AD1721" s="0" t="s">
        <v>40</v>
      </c>
      <c r="AK1721" s="0" t="s">
        <v>46</v>
      </c>
    </row>
    <row r="1722" customFormat="false" ht="12.8" hidden="false" customHeight="false" outlineLevel="0" collapsed="false">
      <c r="A1722" s="0" t="s">
        <v>1083</v>
      </c>
      <c r="B1722" s="0" t="s">
        <v>946</v>
      </c>
      <c r="C1722" s="0" t="s">
        <v>1040</v>
      </c>
      <c r="D1722" s="0" t="s">
        <v>1088</v>
      </c>
      <c r="E1722" s="0" t="n">
        <v>3.65320739705884</v>
      </c>
      <c r="F1722" s="0" t="n">
        <v>4.30492074834922</v>
      </c>
      <c r="G1722" s="0" t="n">
        <v>22.9803145499456</v>
      </c>
      <c r="H1722" s="0" t="n">
        <v>0</v>
      </c>
      <c r="I1722" s="0" t="n">
        <v>0</v>
      </c>
      <c r="J1722" s="0" t="n">
        <v>0</v>
      </c>
      <c r="K1722" s="0" t="n">
        <v>0</v>
      </c>
      <c r="L1722" s="0" t="n">
        <v>1.66878</v>
      </c>
      <c r="M1722" s="0" t="n">
        <v>12.5218858427945</v>
      </c>
      <c r="N1722" s="0" t="n">
        <v>14.3601343133265</v>
      </c>
      <c r="O1722" s="0" t="n">
        <v>14.1029712273961</v>
      </c>
      <c r="P1722" s="0" t="n">
        <v>7.725865259057</v>
      </c>
      <c r="Q1722" s="0" t="n">
        <v>4.58578895954859</v>
      </c>
      <c r="R1722" s="0" t="s">
        <v>40</v>
      </c>
      <c r="S1722" s="0" t="s">
        <v>40</v>
      </c>
      <c r="T1722" s="0" t="s">
        <v>40</v>
      </c>
      <c r="Y1722" s="0" t="s">
        <v>41</v>
      </c>
      <c r="Z1722" s="0" t="s">
        <v>40</v>
      </c>
      <c r="AA1722" s="0" t="s">
        <v>40</v>
      </c>
      <c r="AB1722" s="0" t="s">
        <v>40</v>
      </c>
      <c r="AC1722" s="0" t="s">
        <v>40</v>
      </c>
      <c r="AD1722" s="0" t="s">
        <v>40</v>
      </c>
      <c r="AK1722" s="0" t="s">
        <v>46</v>
      </c>
    </row>
    <row r="1723" customFormat="false" ht="12.8" hidden="false" customHeight="false" outlineLevel="0" collapsed="false">
      <c r="A1723" s="0" t="s">
        <v>1083</v>
      </c>
      <c r="B1723" s="0" t="s">
        <v>946</v>
      </c>
      <c r="C1723" s="0" t="s">
        <v>1040</v>
      </c>
      <c r="D1723" s="0" t="s">
        <v>1089</v>
      </c>
      <c r="E1723" s="0" t="n">
        <v>3.65320739705884</v>
      </c>
      <c r="F1723" s="0" t="n">
        <v>4.30492074834922</v>
      </c>
      <c r="G1723" s="0" t="n">
        <v>22.9803145499456</v>
      </c>
      <c r="H1723" s="0" t="n">
        <v>0</v>
      </c>
      <c r="I1723" s="0" t="n">
        <v>0</v>
      </c>
      <c r="J1723" s="0" t="n">
        <v>0</v>
      </c>
      <c r="K1723" s="0" t="n">
        <v>0</v>
      </c>
      <c r="L1723" s="0" t="n">
        <v>1.66878</v>
      </c>
      <c r="M1723" s="0" t="n">
        <v>0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s">
        <v>40</v>
      </c>
      <c r="S1723" s="0" t="s">
        <v>40</v>
      </c>
      <c r="T1723" s="0" t="s">
        <v>40</v>
      </c>
      <c r="Y1723" s="0" t="s">
        <v>41</v>
      </c>
      <c r="AK1723" s="0" t="s">
        <v>46</v>
      </c>
    </row>
    <row r="1724" customFormat="false" ht="12.8" hidden="false" customHeight="false" outlineLevel="0" collapsed="false">
      <c r="A1724" s="0" t="s">
        <v>1083</v>
      </c>
      <c r="B1724" s="0" t="s">
        <v>946</v>
      </c>
      <c r="C1724" s="0" t="s">
        <v>1040</v>
      </c>
      <c r="D1724" s="0" t="s">
        <v>1090</v>
      </c>
      <c r="E1724" s="0" t="n">
        <v>0</v>
      </c>
      <c r="F1724" s="0" t="n">
        <v>0</v>
      </c>
      <c r="G1724" s="0" t="n">
        <v>0</v>
      </c>
      <c r="H1724" s="0" t="n">
        <v>0</v>
      </c>
      <c r="I1724" s="0" t="n">
        <v>0</v>
      </c>
      <c r="J1724" s="0" t="n">
        <v>3.95355</v>
      </c>
      <c r="K1724" s="0" t="n">
        <v>0</v>
      </c>
      <c r="L1724" s="0" t="n">
        <v>1.57707</v>
      </c>
      <c r="M1724" s="0" t="n">
        <v>14.3646482626597</v>
      </c>
      <c r="N1724" s="0" t="n">
        <v>19.3054182304158</v>
      </c>
      <c r="O1724" s="0" t="n">
        <v>17.952264717647</v>
      </c>
      <c r="P1724" s="0" t="n">
        <v>10.3329800282206</v>
      </c>
      <c r="Q1724" s="0" t="n">
        <v>7.95060878708249</v>
      </c>
      <c r="W1724" s="0" t="s">
        <v>61</v>
      </c>
      <c r="Y1724" s="0" t="s">
        <v>61</v>
      </c>
      <c r="Z1724" s="0" t="s">
        <v>40</v>
      </c>
      <c r="AA1724" s="0" t="s">
        <v>40</v>
      </c>
      <c r="AB1724" s="0" t="s">
        <v>40</v>
      </c>
      <c r="AC1724" s="0" t="s">
        <v>40</v>
      </c>
      <c r="AD1724" s="0" t="s">
        <v>40</v>
      </c>
      <c r="AK1724" s="0" t="s">
        <v>46</v>
      </c>
    </row>
    <row r="1725" customFormat="false" ht="12.8" hidden="false" customHeight="false" outlineLevel="0" collapsed="false">
      <c r="A1725" s="0" t="s">
        <v>1083</v>
      </c>
      <c r="B1725" s="0" t="s">
        <v>946</v>
      </c>
      <c r="C1725" s="0" t="s">
        <v>1040</v>
      </c>
      <c r="D1725" s="0" t="s">
        <v>1091</v>
      </c>
      <c r="E1725" s="0" t="n">
        <v>0</v>
      </c>
      <c r="F1725" s="0" t="n">
        <v>0</v>
      </c>
      <c r="G1725" s="0" t="n">
        <v>0</v>
      </c>
      <c r="H1725" s="0" t="n">
        <v>0</v>
      </c>
      <c r="I1725" s="0" t="n">
        <v>0</v>
      </c>
      <c r="J1725" s="0" t="n">
        <v>3.95355</v>
      </c>
      <c r="K1725" s="0" t="n">
        <v>0</v>
      </c>
      <c r="L1725" s="0" t="n">
        <v>0</v>
      </c>
      <c r="M1725" s="0" t="n">
        <v>1.28347166666667</v>
      </c>
      <c r="N1725" s="0" t="n">
        <v>16.9332854219136</v>
      </c>
      <c r="O1725" s="0" t="n">
        <v>15.2193901882995</v>
      </c>
      <c r="P1725" s="0" t="n">
        <v>7.13737227732227</v>
      </c>
      <c r="Q1725" s="0" t="n">
        <v>4.57960939123517</v>
      </c>
      <c r="W1725" s="0" t="s">
        <v>61</v>
      </c>
      <c r="Z1725" s="0" t="s">
        <v>41</v>
      </c>
      <c r="AA1725" s="0" t="s">
        <v>40</v>
      </c>
      <c r="AB1725" s="0" t="s">
        <v>40</v>
      </c>
      <c r="AC1725" s="0" t="s">
        <v>40</v>
      </c>
      <c r="AD1725" s="0" t="s">
        <v>40</v>
      </c>
      <c r="AK1725" s="0" t="s">
        <v>46</v>
      </c>
    </row>
    <row r="1726" customFormat="false" ht="12.8" hidden="false" customHeight="false" outlineLevel="0" collapsed="false">
      <c r="A1726" s="0" t="s">
        <v>1083</v>
      </c>
      <c r="B1726" s="0" t="s">
        <v>946</v>
      </c>
      <c r="C1726" s="0" t="s">
        <v>1040</v>
      </c>
      <c r="D1726" s="0" t="s">
        <v>1092</v>
      </c>
      <c r="E1726" s="0" t="n">
        <v>0</v>
      </c>
      <c r="F1726" s="0" t="n">
        <v>0</v>
      </c>
      <c r="G1726" s="0" t="n">
        <v>0</v>
      </c>
      <c r="H1726" s="0" t="n">
        <v>0</v>
      </c>
      <c r="I1726" s="0" t="n">
        <v>0</v>
      </c>
      <c r="J1726" s="0" t="n">
        <v>3.95355</v>
      </c>
      <c r="K1726" s="0" t="n">
        <v>0</v>
      </c>
      <c r="L1726" s="0" t="n">
        <v>0</v>
      </c>
      <c r="M1726" s="0" t="n">
        <v>1.28347166666667</v>
      </c>
      <c r="N1726" s="0" t="n">
        <v>0</v>
      </c>
      <c r="O1726" s="0" t="n">
        <v>0</v>
      </c>
      <c r="P1726" s="0" t="n">
        <v>0</v>
      </c>
      <c r="Q1726" s="0" t="n">
        <v>0</v>
      </c>
      <c r="W1726" s="0" t="s">
        <v>61</v>
      </c>
      <c r="Z1726" s="0" t="s">
        <v>41</v>
      </c>
      <c r="AK1726" s="0" t="s">
        <v>46</v>
      </c>
    </row>
    <row r="1727" customFormat="false" ht="12.8" hidden="false" customHeight="false" outlineLevel="0" collapsed="false">
      <c r="A1727" s="0" t="s">
        <v>1083</v>
      </c>
      <c r="B1727" s="0" t="s">
        <v>946</v>
      </c>
      <c r="C1727" s="0" t="s">
        <v>1040</v>
      </c>
      <c r="D1727" s="0" t="s">
        <v>1093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3.77355</v>
      </c>
      <c r="K1727" s="0" t="n">
        <v>20.3842284973888</v>
      </c>
      <c r="L1727" s="0" t="n">
        <v>15.0892475158686</v>
      </c>
      <c r="M1727" s="0" t="n">
        <v>12.0216285082556</v>
      </c>
      <c r="N1727" s="0" t="n">
        <v>18.6035235847036</v>
      </c>
      <c r="O1727" s="0" t="n">
        <v>15.1689529551991</v>
      </c>
      <c r="P1727" s="0" t="n">
        <v>6.45315976192554</v>
      </c>
      <c r="Q1727" s="0" t="n">
        <v>3.77661844094594</v>
      </c>
      <c r="W1727" s="0" t="s">
        <v>61</v>
      </c>
      <c r="X1727" s="0" t="s">
        <v>40</v>
      </c>
      <c r="Y1727" s="0" t="s">
        <v>40</v>
      </c>
      <c r="Z1727" s="0" t="s">
        <v>40</v>
      </c>
      <c r="AA1727" s="0" t="s">
        <v>40</v>
      </c>
      <c r="AB1727" s="0" t="s">
        <v>40</v>
      </c>
      <c r="AC1727" s="0" t="s">
        <v>40</v>
      </c>
      <c r="AD1727" s="0" t="s">
        <v>40</v>
      </c>
      <c r="AK1727" s="0" t="s">
        <v>46</v>
      </c>
    </row>
    <row r="1728" customFormat="false" ht="12.8" hidden="false" customHeight="false" outlineLevel="0" collapsed="false">
      <c r="A1728" s="0" t="s">
        <v>1083</v>
      </c>
      <c r="B1728" s="0" t="s">
        <v>946</v>
      </c>
      <c r="C1728" s="0" t="s">
        <v>1040</v>
      </c>
      <c r="D1728" s="0" t="s">
        <v>1094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3.77355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n">
        <v>0</v>
      </c>
      <c r="P1728" s="0" t="n">
        <v>0</v>
      </c>
      <c r="Q1728" s="0" t="n">
        <v>0</v>
      </c>
      <c r="W1728" s="0" t="s">
        <v>61</v>
      </c>
      <c r="AK1728" s="0" t="s">
        <v>46</v>
      </c>
    </row>
    <row r="1729" customFormat="false" ht="12.8" hidden="false" customHeight="false" outlineLevel="0" collapsed="false">
      <c r="A1729" s="0" t="s">
        <v>1083</v>
      </c>
      <c r="B1729" s="0" t="s">
        <v>946</v>
      </c>
      <c r="C1729" s="0" t="s">
        <v>1040</v>
      </c>
      <c r="D1729" s="0" t="s">
        <v>1095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  <c r="K1729" s="0" t="n">
        <v>4.25011333333333</v>
      </c>
      <c r="L1729" s="0" t="n">
        <v>14.6902283352046</v>
      </c>
      <c r="M1729" s="0" t="n">
        <v>11.4131142411913</v>
      </c>
      <c r="N1729" s="0" t="n">
        <v>21.0437915261303</v>
      </c>
      <c r="O1729" s="0" t="n">
        <v>16.3002653091791</v>
      </c>
      <c r="P1729" s="0" t="n">
        <v>7.05524550662154</v>
      </c>
      <c r="Q1729" s="0" t="n">
        <v>4.05407542274112</v>
      </c>
      <c r="X1729" s="0" t="s">
        <v>41</v>
      </c>
      <c r="Y1729" s="0" t="s">
        <v>40</v>
      </c>
      <c r="Z1729" s="0" t="s">
        <v>40</v>
      </c>
      <c r="AA1729" s="0" t="s">
        <v>40</v>
      </c>
      <c r="AB1729" s="0" t="s">
        <v>40</v>
      </c>
      <c r="AC1729" s="0" t="s">
        <v>40</v>
      </c>
      <c r="AD1729" s="0" t="s">
        <v>40</v>
      </c>
      <c r="AK1729" s="0" t="s">
        <v>46</v>
      </c>
    </row>
    <row r="1730" customFormat="false" ht="12.8" hidden="false" customHeight="false" outlineLevel="0" collapsed="false">
      <c r="A1730" s="0" t="s">
        <v>1083</v>
      </c>
      <c r="B1730" s="0" t="s">
        <v>946</v>
      </c>
      <c r="C1730" s="0" t="s">
        <v>1040</v>
      </c>
      <c r="D1730" s="0" t="s">
        <v>1096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4.25011333333333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0</v>
      </c>
      <c r="Q1730" s="0" t="n">
        <v>0</v>
      </c>
      <c r="X1730" s="0" t="s">
        <v>41</v>
      </c>
      <c r="AK1730" s="0" t="s">
        <v>46</v>
      </c>
    </row>
    <row r="1731" customFormat="false" ht="12.8" hidden="false" customHeight="false" outlineLevel="0" collapsed="false">
      <c r="A1731" s="0" t="s">
        <v>1083</v>
      </c>
      <c r="B1731" s="0" t="s">
        <v>946</v>
      </c>
      <c r="C1731" s="0" t="s">
        <v>1040</v>
      </c>
      <c r="D1731" s="0" t="s">
        <v>1097</v>
      </c>
      <c r="E1731" s="0" t="n">
        <v>3.60675301343676</v>
      </c>
      <c r="F1731" s="0" t="n">
        <v>4.28690188342617</v>
      </c>
      <c r="G1731" s="0" t="n">
        <v>26.3589257989966</v>
      </c>
      <c r="H1731" s="0" t="n">
        <v>0</v>
      </c>
      <c r="I1731" s="0" t="n">
        <v>0</v>
      </c>
      <c r="J1731" s="0" t="n">
        <v>0</v>
      </c>
      <c r="K1731" s="0" t="n">
        <v>2.45451</v>
      </c>
      <c r="L1731" s="0" t="n">
        <v>11.6631528220716</v>
      </c>
      <c r="M1731" s="0" t="n">
        <v>11.2872668426661</v>
      </c>
      <c r="N1731" s="0" t="n">
        <v>18.3354196954696</v>
      </c>
      <c r="O1731" s="0" t="n">
        <v>14.771609628307</v>
      </c>
      <c r="P1731" s="0" t="n">
        <v>7.68414291242758</v>
      </c>
      <c r="Q1731" s="0" t="n">
        <v>4.13659977061408</v>
      </c>
      <c r="R1731" s="0" t="s">
        <v>40</v>
      </c>
      <c r="S1731" s="0" t="s">
        <v>40</v>
      </c>
      <c r="T1731" s="0" t="s">
        <v>40</v>
      </c>
      <c r="X1731" s="0" t="s">
        <v>61</v>
      </c>
      <c r="Y1731" s="0" t="s">
        <v>40</v>
      </c>
      <c r="Z1731" s="0" t="s">
        <v>40</v>
      </c>
      <c r="AA1731" s="0" t="s">
        <v>40</v>
      </c>
      <c r="AB1731" s="0" t="s">
        <v>40</v>
      </c>
      <c r="AC1731" s="0" t="s">
        <v>40</v>
      </c>
      <c r="AD1731" s="0" t="s">
        <v>40</v>
      </c>
      <c r="AK1731" s="0" t="s">
        <v>46</v>
      </c>
    </row>
    <row r="1732" customFormat="false" ht="12.8" hidden="false" customHeight="false" outlineLevel="0" collapsed="false">
      <c r="A1732" s="0" t="s">
        <v>1083</v>
      </c>
      <c r="B1732" s="0" t="s">
        <v>946</v>
      </c>
      <c r="C1732" s="0" t="s">
        <v>1040</v>
      </c>
      <c r="D1732" s="0" t="s">
        <v>1098</v>
      </c>
      <c r="E1732" s="0" t="n">
        <v>3.60675301343676</v>
      </c>
      <c r="F1732" s="0" t="n">
        <v>4.28690188342617</v>
      </c>
      <c r="G1732" s="0" t="n">
        <v>26.3589257989966</v>
      </c>
      <c r="H1732" s="0" t="n">
        <v>0</v>
      </c>
      <c r="I1732" s="0" t="n">
        <v>0</v>
      </c>
      <c r="J1732" s="0" t="n">
        <v>0</v>
      </c>
      <c r="K1732" s="0" t="n">
        <v>2.31814833333333</v>
      </c>
      <c r="L1732" s="0" t="n">
        <v>11.6631528220716</v>
      </c>
      <c r="M1732" s="0" t="n">
        <v>11.2872668426661</v>
      </c>
      <c r="N1732" s="0" t="n">
        <v>18.3354196954696</v>
      </c>
      <c r="O1732" s="0" t="n">
        <v>14.771609628307</v>
      </c>
      <c r="P1732" s="0" t="n">
        <v>7.68414291242758</v>
      </c>
      <c r="Q1732" s="0" t="n">
        <v>4.13659977061408</v>
      </c>
      <c r="R1732" s="0" t="s">
        <v>40</v>
      </c>
      <c r="S1732" s="0" t="s">
        <v>40</v>
      </c>
      <c r="T1732" s="0" t="s">
        <v>40</v>
      </c>
      <c r="X1732" s="0" t="s">
        <v>41</v>
      </c>
      <c r="Y1732" s="0" t="s">
        <v>40</v>
      </c>
      <c r="Z1732" s="0" t="s">
        <v>40</v>
      </c>
      <c r="AA1732" s="0" t="s">
        <v>40</v>
      </c>
      <c r="AB1732" s="0" t="s">
        <v>40</v>
      </c>
      <c r="AC1732" s="0" t="s">
        <v>40</v>
      </c>
      <c r="AD1732" s="0" t="s">
        <v>40</v>
      </c>
      <c r="AK1732" s="0" t="s">
        <v>46</v>
      </c>
    </row>
    <row r="1733" customFormat="false" ht="12.8" hidden="false" customHeight="false" outlineLevel="0" collapsed="false">
      <c r="A1733" s="0" t="s">
        <v>1083</v>
      </c>
      <c r="B1733" s="0" t="s">
        <v>946</v>
      </c>
      <c r="C1733" s="0" t="s">
        <v>1040</v>
      </c>
      <c r="D1733" s="0" t="s">
        <v>1099</v>
      </c>
      <c r="E1733" s="0" t="n">
        <v>3.60675301343676</v>
      </c>
      <c r="F1733" s="0" t="n">
        <v>4.28690188342617</v>
      </c>
      <c r="G1733" s="0" t="n">
        <v>26.3589257989966</v>
      </c>
      <c r="H1733" s="0" t="n">
        <v>0</v>
      </c>
      <c r="I1733" s="0" t="n">
        <v>0</v>
      </c>
      <c r="J1733" s="0" t="n">
        <v>0</v>
      </c>
      <c r="K1733" s="0" t="n">
        <v>2.31814833333333</v>
      </c>
      <c r="L1733" s="0" t="n">
        <v>0</v>
      </c>
      <c r="M1733" s="0" t="n">
        <v>0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s">
        <v>40</v>
      </c>
      <c r="S1733" s="0" t="s">
        <v>40</v>
      </c>
      <c r="T1733" s="0" t="s">
        <v>40</v>
      </c>
      <c r="X1733" s="0" t="s">
        <v>41</v>
      </c>
      <c r="AK1733" s="0" t="s">
        <v>46</v>
      </c>
    </row>
    <row r="1734" customFormat="false" ht="12.8" hidden="false" customHeight="false" outlineLevel="0" collapsed="false">
      <c r="A1734" s="0" t="s">
        <v>1083</v>
      </c>
      <c r="B1734" s="0" t="s">
        <v>946</v>
      </c>
      <c r="C1734" s="0" t="s">
        <v>1040</v>
      </c>
      <c r="D1734" s="0" t="s">
        <v>1100</v>
      </c>
      <c r="E1734" s="0" t="n">
        <v>0</v>
      </c>
      <c r="F1734" s="0" t="n">
        <v>0</v>
      </c>
      <c r="G1734" s="0" t="n">
        <v>0</v>
      </c>
      <c r="H1734" s="0" t="n">
        <v>0</v>
      </c>
      <c r="I1734" s="0" t="n">
        <v>0</v>
      </c>
      <c r="J1734" s="0" t="n">
        <v>4.30221</v>
      </c>
      <c r="K1734" s="0" t="n">
        <v>0</v>
      </c>
      <c r="L1734" s="0" t="n">
        <v>1.64877</v>
      </c>
      <c r="M1734" s="0" t="n">
        <v>14.1560099238441</v>
      </c>
      <c r="N1734" s="0" t="n">
        <v>20.1254462628137</v>
      </c>
      <c r="O1734" s="0" t="n">
        <v>18.6749140705381</v>
      </c>
      <c r="P1734" s="0" t="n">
        <v>10.9698280408269</v>
      </c>
      <c r="Q1734" s="0" t="n">
        <v>8.21027721677508</v>
      </c>
      <c r="W1734" s="0" t="s">
        <v>61</v>
      </c>
      <c r="Y1734" s="0" t="s">
        <v>61</v>
      </c>
      <c r="Z1734" s="0" t="s">
        <v>40</v>
      </c>
      <c r="AA1734" s="0" t="s">
        <v>40</v>
      </c>
      <c r="AB1734" s="0" t="s">
        <v>40</v>
      </c>
      <c r="AC1734" s="0" t="s">
        <v>40</v>
      </c>
      <c r="AD1734" s="0" t="s">
        <v>40</v>
      </c>
      <c r="AK1734" s="0" t="s">
        <v>46</v>
      </c>
    </row>
    <row r="1735" customFormat="false" ht="12.8" hidden="false" customHeight="false" outlineLevel="0" collapsed="false">
      <c r="A1735" s="0" t="s">
        <v>1083</v>
      </c>
      <c r="B1735" s="0" t="s">
        <v>946</v>
      </c>
      <c r="C1735" s="0" t="s">
        <v>1040</v>
      </c>
      <c r="D1735" s="0" t="s">
        <v>1101</v>
      </c>
      <c r="E1735" s="0" t="n">
        <v>0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4.30221</v>
      </c>
      <c r="K1735" s="0" t="n">
        <v>0</v>
      </c>
      <c r="L1735" s="0" t="n">
        <v>0</v>
      </c>
      <c r="M1735" s="0" t="n">
        <v>1.336625</v>
      </c>
      <c r="N1735" s="0" t="n">
        <v>17.2661323676862</v>
      </c>
      <c r="O1735" s="0" t="n">
        <v>15.4948945893418</v>
      </c>
      <c r="P1735" s="0" t="n">
        <v>6.91772666360651</v>
      </c>
      <c r="Q1735" s="0" t="n">
        <v>4.27255174943379</v>
      </c>
      <c r="W1735" s="0" t="s">
        <v>61</v>
      </c>
      <c r="Z1735" s="0" t="s">
        <v>41</v>
      </c>
      <c r="AA1735" s="0" t="s">
        <v>40</v>
      </c>
      <c r="AB1735" s="0" t="s">
        <v>40</v>
      </c>
      <c r="AC1735" s="0" t="s">
        <v>40</v>
      </c>
      <c r="AD1735" s="0" t="s">
        <v>40</v>
      </c>
      <c r="AK1735" s="0" t="s">
        <v>46</v>
      </c>
    </row>
    <row r="1736" customFormat="false" ht="12.8" hidden="false" customHeight="false" outlineLevel="0" collapsed="false">
      <c r="A1736" s="0" t="s">
        <v>1083</v>
      </c>
      <c r="B1736" s="0" t="s">
        <v>946</v>
      </c>
      <c r="C1736" s="0" t="s">
        <v>1040</v>
      </c>
      <c r="D1736" s="0" t="s">
        <v>1102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4.30221</v>
      </c>
      <c r="K1736" s="0" t="n">
        <v>0</v>
      </c>
      <c r="L1736" s="0" t="n">
        <v>0</v>
      </c>
      <c r="M1736" s="0" t="n">
        <v>1.336625</v>
      </c>
      <c r="N1736" s="0" t="n">
        <v>0</v>
      </c>
      <c r="O1736" s="0" t="n">
        <v>0</v>
      </c>
      <c r="P1736" s="0" t="n">
        <v>0</v>
      </c>
      <c r="Q1736" s="0" t="n">
        <v>0</v>
      </c>
      <c r="W1736" s="0" t="s">
        <v>61</v>
      </c>
      <c r="Z1736" s="0" t="s">
        <v>41</v>
      </c>
      <c r="AK1736" s="0" t="s">
        <v>46</v>
      </c>
    </row>
    <row r="1737" customFormat="false" ht="12.8" hidden="false" customHeight="false" outlineLevel="0" collapsed="false">
      <c r="A1737" s="0" t="s">
        <v>1083</v>
      </c>
      <c r="B1737" s="0" t="s">
        <v>946</v>
      </c>
      <c r="C1737" s="0" t="s">
        <v>1040</v>
      </c>
      <c r="D1737" s="0" t="s">
        <v>1103</v>
      </c>
      <c r="E1737" s="0" t="n">
        <v>0</v>
      </c>
      <c r="F1737" s="0" t="n">
        <v>0</v>
      </c>
      <c r="G1737" s="0" t="n">
        <v>0</v>
      </c>
      <c r="H1737" s="0" t="n">
        <v>0</v>
      </c>
      <c r="I1737" s="0" t="n">
        <v>0</v>
      </c>
      <c r="J1737" s="0" t="n">
        <v>4.12221</v>
      </c>
      <c r="K1737" s="0" t="n">
        <v>21.0094477005658</v>
      </c>
      <c r="L1737" s="0" t="n">
        <v>15.1726290051426</v>
      </c>
      <c r="M1737" s="0" t="n">
        <v>12.4182664017592</v>
      </c>
      <c r="N1737" s="0" t="n">
        <v>18.9492191356562</v>
      </c>
      <c r="O1737" s="0" t="n">
        <v>15.5988565167146</v>
      </c>
      <c r="P1737" s="0" t="n">
        <v>6.59112367956411</v>
      </c>
      <c r="Q1737" s="0" t="n">
        <v>3.8155139485995</v>
      </c>
      <c r="W1737" s="0" t="s">
        <v>61</v>
      </c>
      <c r="X1737" s="0" t="s">
        <v>40</v>
      </c>
      <c r="Y1737" s="0" t="s">
        <v>40</v>
      </c>
      <c r="Z1737" s="0" t="s">
        <v>40</v>
      </c>
      <c r="AA1737" s="0" t="s">
        <v>40</v>
      </c>
      <c r="AB1737" s="0" t="s">
        <v>40</v>
      </c>
      <c r="AC1737" s="0" t="s">
        <v>40</v>
      </c>
      <c r="AD1737" s="0" t="s">
        <v>40</v>
      </c>
      <c r="AK1737" s="0" t="s">
        <v>46</v>
      </c>
    </row>
    <row r="1738" customFormat="false" ht="12.8" hidden="false" customHeight="false" outlineLevel="0" collapsed="false">
      <c r="A1738" s="0" t="s">
        <v>1083</v>
      </c>
      <c r="B1738" s="0" t="s">
        <v>946</v>
      </c>
      <c r="C1738" s="0" t="s">
        <v>1040</v>
      </c>
      <c r="D1738" s="0" t="s">
        <v>1104</v>
      </c>
      <c r="E1738" s="0" t="n">
        <v>0</v>
      </c>
      <c r="F1738" s="0" t="n">
        <v>0</v>
      </c>
      <c r="G1738" s="0" t="n">
        <v>0</v>
      </c>
      <c r="H1738" s="0" t="n">
        <v>0</v>
      </c>
      <c r="I1738" s="0" t="n">
        <v>0</v>
      </c>
      <c r="J1738" s="0" t="n">
        <v>4.12221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n">
        <v>0</v>
      </c>
      <c r="W1738" s="0" t="s">
        <v>61</v>
      </c>
      <c r="AK1738" s="0" t="s">
        <v>46</v>
      </c>
    </row>
    <row r="1739" customFormat="false" ht="12.8" hidden="false" customHeight="false" outlineLevel="0" collapsed="false">
      <c r="A1739" s="0" t="s">
        <v>1083</v>
      </c>
      <c r="B1739" s="0" t="s">
        <v>946</v>
      </c>
      <c r="C1739" s="0" t="s">
        <v>1040</v>
      </c>
      <c r="D1739" s="0" t="s">
        <v>1105</v>
      </c>
      <c r="E1739" s="0" t="n">
        <v>0</v>
      </c>
      <c r="F1739" s="0" t="n">
        <v>0</v>
      </c>
      <c r="G1739" s="0" t="n">
        <v>0</v>
      </c>
      <c r="H1739" s="0" t="n">
        <v>0</v>
      </c>
      <c r="I1739" s="0" t="n">
        <v>0</v>
      </c>
      <c r="J1739" s="0" t="n">
        <v>0</v>
      </c>
      <c r="K1739" s="0" t="n">
        <v>4.67109</v>
      </c>
      <c r="L1739" s="0" t="n">
        <v>15.3488378510589</v>
      </c>
      <c r="M1739" s="0" t="n">
        <v>11.6579431508269</v>
      </c>
      <c r="N1739" s="0" t="n">
        <v>21.1554375823055</v>
      </c>
      <c r="O1739" s="0" t="n">
        <v>16.5419438268457</v>
      </c>
      <c r="P1739" s="0" t="n">
        <v>7.75145773908921</v>
      </c>
      <c r="Q1739" s="0" t="n">
        <v>4.56750544763747</v>
      </c>
      <c r="X1739" s="0" t="s">
        <v>41</v>
      </c>
      <c r="Y1739" s="0" t="s">
        <v>40</v>
      </c>
      <c r="Z1739" s="0" t="s">
        <v>40</v>
      </c>
      <c r="AA1739" s="0" t="s">
        <v>40</v>
      </c>
      <c r="AB1739" s="0" t="s">
        <v>40</v>
      </c>
      <c r="AC1739" s="0" t="s">
        <v>40</v>
      </c>
      <c r="AD1739" s="0" t="s">
        <v>40</v>
      </c>
      <c r="AK1739" s="0" t="s">
        <v>46</v>
      </c>
    </row>
    <row r="1740" customFormat="false" ht="12.8" hidden="false" customHeight="false" outlineLevel="0" collapsed="false">
      <c r="A1740" s="0" t="s">
        <v>1083</v>
      </c>
      <c r="B1740" s="0" t="s">
        <v>946</v>
      </c>
      <c r="C1740" s="0" t="s">
        <v>1040</v>
      </c>
      <c r="D1740" s="0" t="s">
        <v>1106</v>
      </c>
      <c r="E1740" s="0" t="n">
        <v>0</v>
      </c>
      <c r="F1740" s="0" t="n">
        <v>0</v>
      </c>
      <c r="G1740" s="0" t="n">
        <v>0</v>
      </c>
      <c r="H1740" s="0" t="n">
        <v>0</v>
      </c>
      <c r="I1740" s="0" t="n">
        <v>0</v>
      </c>
      <c r="J1740" s="0" t="n">
        <v>0</v>
      </c>
      <c r="K1740" s="0" t="n">
        <v>4.67109</v>
      </c>
      <c r="L1740" s="0" t="n">
        <v>0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n">
        <v>0</v>
      </c>
      <c r="X1740" s="0" t="s">
        <v>41</v>
      </c>
      <c r="AK1740" s="0" t="s">
        <v>46</v>
      </c>
    </row>
    <row r="1741" customFormat="false" ht="12.8" hidden="false" customHeight="false" outlineLevel="0" collapsed="false">
      <c r="A1741" s="0" t="s">
        <v>1083</v>
      </c>
      <c r="B1741" s="0" t="s">
        <v>946</v>
      </c>
      <c r="C1741" s="0" t="s">
        <v>1040</v>
      </c>
      <c r="D1741" s="0" t="s">
        <v>1107</v>
      </c>
      <c r="E1741" s="0" t="n">
        <v>3.77243101596832</v>
      </c>
      <c r="F1741" s="0" t="n">
        <v>4.40712702179712</v>
      </c>
      <c r="G1741" s="0" t="n">
        <v>26.663817273719</v>
      </c>
      <c r="H1741" s="0" t="n">
        <v>0</v>
      </c>
      <c r="I1741" s="0" t="n">
        <v>0</v>
      </c>
      <c r="J1741" s="0" t="n">
        <v>0</v>
      </c>
      <c r="K1741" s="0" t="n">
        <v>3.17973</v>
      </c>
      <c r="L1741" s="0" t="n">
        <v>12.0189239545947</v>
      </c>
      <c r="M1741" s="0" t="n">
        <v>11.4410182691756</v>
      </c>
      <c r="N1741" s="0" t="n">
        <v>18.3872194224525</v>
      </c>
      <c r="O1741" s="0" t="n">
        <v>15.2437608884204</v>
      </c>
      <c r="P1741" s="0" t="n">
        <v>7.65890479797409</v>
      </c>
      <c r="Q1741" s="0" t="n">
        <v>4.11320900633222</v>
      </c>
      <c r="R1741" s="0" t="s">
        <v>40</v>
      </c>
      <c r="S1741" s="0" t="s">
        <v>40</v>
      </c>
      <c r="T1741" s="0" t="s">
        <v>40</v>
      </c>
      <c r="X1741" s="0" t="s">
        <v>61</v>
      </c>
      <c r="Y1741" s="0" t="s">
        <v>40</v>
      </c>
      <c r="Z1741" s="0" t="s">
        <v>40</v>
      </c>
      <c r="AA1741" s="0" t="s">
        <v>40</v>
      </c>
      <c r="AB1741" s="0" t="s">
        <v>40</v>
      </c>
      <c r="AC1741" s="0" t="s">
        <v>40</v>
      </c>
      <c r="AD1741" s="0" t="s">
        <v>40</v>
      </c>
      <c r="AK1741" s="0" t="s">
        <v>46</v>
      </c>
    </row>
    <row r="1742" customFormat="false" ht="12.8" hidden="false" customHeight="false" outlineLevel="0" collapsed="false">
      <c r="A1742" s="0" t="s">
        <v>1083</v>
      </c>
      <c r="B1742" s="0" t="s">
        <v>946</v>
      </c>
      <c r="C1742" s="0" t="s">
        <v>1040</v>
      </c>
      <c r="D1742" s="0" t="s">
        <v>1108</v>
      </c>
      <c r="E1742" s="0" t="n">
        <v>3.77243101596832</v>
      </c>
      <c r="F1742" s="0" t="n">
        <v>4.40712702179712</v>
      </c>
      <c r="G1742" s="0" t="n">
        <v>33.5396860362518</v>
      </c>
      <c r="H1742" s="0" t="n">
        <v>0</v>
      </c>
      <c r="I1742" s="0" t="n">
        <v>0</v>
      </c>
      <c r="J1742" s="0" t="n">
        <v>0</v>
      </c>
      <c r="K1742" s="0" t="n">
        <v>0</v>
      </c>
      <c r="L1742" s="0" t="n">
        <v>2.5</v>
      </c>
      <c r="M1742" s="0" t="n">
        <v>12.3898663034751</v>
      </c>
      <c r="N1742" s="0" t="n">
        <v>14.9601429381541</v>
      </c>
      <c r="O1742" s="0" t="n">
        <v>14.7456293420068</v>
      </c>
      <c r="P1742" s="0" t="n">
        <v>8.07526664187511</v>
      </c>
      <c r="Q1742" s="0" t="n">
        <v>4.76798145543961</v>
      </c>
      <c r="R1742" s="0" t="s">
        <v>40</v>
      </c>
      <c r="S1742" s="0" t="s">
        <v>40</v>
      </c>
      <c r="T1742" s="0" t="s">
        <v>40</v>
      </c>
      <c r="Y1742" s="0" t="s">
        <v>41</v>
      </c>
      <c r="Z1742" s="0" t="s">
        <v>40</v>
      </c>
      <c r="AA1742" s="0" t="s">
        <v>40</v>
      </c>
      <c r="AB1742" s="0" t="s">
        <v>40</v>
      </c>
      <c r="AC1742" s="0" t="s">
        <v>40</v>
      </c>
      <c r="AD1742" s="0" t="s">
        <v>40</v>
      </c>
      <c r="AK1742" s="0" t="s">
        <v>46</v>
      </c>
    </row>
    <row r="1743" customFormat="false" ht="12.8" hidden="false" customHeight="false" outlineLevel="0" collapsed="false">
      <c r="A1743" s="0" t="s">
        <v>1083</v>
      </c>
      <c r="B1743" s="0" t="s">
        <v>946</v>
      </c>
      <c r="C1743" s="0" t="s">
        <v>1040</v>
      </c>
      <c r="D1743" s="0" t="s">
        <v>1109</v>
      </c>
      <c r="E1743" s="0" t="n">
        <v>3.77243101596832</v>
      </c>
      <c r="F1743" s="0" t="n">
        <v>4.40712702179712</v>
      </c>
      <c r="G1743" s="0" t="n">
        <v>33.5396860362518</v>
      </c>
      <c r="H1743" s="0" t="n">
        <v>0</v>
      </c>
      <c r="I1743" s="0" t="n">
        <v>0</v>
      </c>
      <c r="J1743" s="0" t="n">
        <v>0</v>
      </c>
      <c r="K1743" s="0" t="n">
        <v>0</v>
      </c>
      <c r="L1743" s="0" t="n">
        <v>2.5</v>
      </c>
      <c r="M1743" s="0" t="n">
        <v>0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s">
        <v>40</v>
      </c>
      <c r="S1743" s="0" t="s">
        <v>40</v>
      </c>
      <c r="T1743" s="0" t="s">
        <v>40</v>
      </c>
      <c r="Y1743" s="0" t="s">
        <v>41</v>
      </c>
      <c r="AK1743" s="0" t="s">
        <v>46</v>
      </c>
    </row>
    <row r="1744" customFormat="false" ht="12.8" hidden="false" customHeight="false" outlineLevel="0" collapsed="false">
      <c r="A1744" s="0" t="s">
        <v>1083</v>
      </c>
      <c r="B1744" s="0" t="s">
        <v>946</v>
      </c>
      <c r="C1744" s="0" t="s">
        <v>1040</v>
      </c>
      <c r="D1744" s="0" t="s">
        <v>1110</v>
      </c>
      <c r="E1744" s="0" t="n">
        <v>0</v>
      </c>
      <c r="F1744" s="0" t="n">
        <v>0</v>
      </c>
      <c r="G1744" s="0" t="n">
        <v>0</v>
      </c>
      <c r="H1744" s="0" t="n">
        <v>0</v>
      </c>
      <c r="I1744" s="0" t="n">
        <v>0</v>
      </c>
      <c r="J1744" s="0" t="n">
        <v>4.58682</v>
      </c>
      <c r="K1744" s="0" t="n">
        <v>0</v>
      </c>
      <c r="L1744" s="0" t="n">
        <v>1.79478</v>
      </c>
      <c r="M1744" s="0" t="n">
        <v>14.7763709794907</v>
      </c>
      <c r="N1744" s="0" t="n">
        <v>20.7262382691815</v>
      </c>
      <c r="O1744" s="0" t="n">
        <v>18.9540595862837</v>
      </c>
      <c r="P1744" s="0" t="n">
        <v>11.2479409770597</v>
      </c>
      <c r="Q1744" s="0" t="n">
        <v>8.70339920123418</v>
      </c>
      <c r="W1744" s="0" t="s">
        <v>61</v>
      </c>
      <c r="Y1744" s="0" t="s">
        <v>61</v>
      </c>
      <c r="Z1744" s="0" t="s">
        <v>40</v>
      </c>
      <c r="AA1744" s="0" t="s">
        <v>40</v>
      </c>
      <c r="AB1744" s="0" t="s">
        <v>40</v>
      </c>
      <c r="AC1744" s="0" t="s">
        <v>40</v>
      </c>
      <c r="AD1744" s="0" t="s">
        <v>40</v>
      </c>
      <c r="AK1744" s="0" t="s">
        <v>46</v>
      </c>
    </row>
    <row r="1745" customFormat="false" ht="12.8" hidden="false" customHeight="false" outlineLevel="0" collapsed="false">
      <c r="A1745" s="0" t="s">
        <v>1083</v>
      </c>
      <c r="B1745" s="0" t="s">
        <v>946</v>
      </c>
      <c r="C1745" s="0" t="s">
        <v>1040</v>
      </c>
      <c r="D1745" s="0" t="s">
        <v>1111</v>
      </c>
      <c r="E1745" s="0" t="n">
        <v>0</v>
      </c>
      <c r="F1745" s="0" t="n">
        <v>0</v>
      </c>
      <c r="G1745" s="0" t="n">
        <v>0</v>
      </c>
      <c r="H1745" s="0" t="n">
        <v>0</v>
      </c>
      <c r="I1745" s="0" t="n">
        <v>0</v>
      </c>
      <c r="J1745" s="0" t="n">
        <v>4.58682</v>
      </c>
      <c r="K1745" s="0" t="n">
        <v>0</v>
      </c>
      <c r="L1745" s="0" t="n">
        <v>0</v>
      </c>
      <c r="M1745" s="0" t="n">
        <v>1.44902333333333</v>
      </c>
      <c r="N1745" s="0" t="n">
        <v>18.3253421270776</v>
      </c>
      <c r="O1745" s="0" t="n">
        <v>16.7428568874796</v>
      </c>
      <c r="P1745" s="0" t="n">
        <v>7.10045616009406</v>
      </c>
      <c r="Q1745" s="0" t="n">
        <v>4.39100010054452</v>
      </c>
      <c r="W1745" s="0" t="s">
        <v>61</v>
      </c>
      <c r="Z1745" s="0" t="s">
        <v>41</v>
      </c>
      <c r="AA1745" s="0" t="s">
        <v>40</v>
      </c>
      <c r="AB1745" s="0" t="s">
        <v>40</v>
      </c>
      <c r="AC1745" s="0" t="s">
        <v>40</v>
      </c>
      <c r="AD1745" s="0" t="s">
        <v>40</v>
      </c>
      <c r="AK1745" s="0" t="s">
        <v>46</v>
      </c>
    </row>
    <row r="1746" customFormat="false" ht="12.8" hidden="false" customHeight="false" outlineLevel="0" collapsed="false">
      <c r="A1746" s="0" t="s">
        <v>1083</v>
      </c>
      <c r="B1746" s="0" t="s">
        <v>946</v>
      </c>
      <c r="C1746" s="0" t="s">
        <v>1040</v>
      </c>
      <c r="D1746" s="0" t="s">
        <v>1112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4.58682</v>
      </c>
      <c r="K1746" s="0" t="n">
        <v>0</v>
      </c>
      <c r="L1746" s="0" t="n">
        <v>0</v>
      </c>
      <c r="M1746" s="0" t="n">
        <v>1.44902333333333</v>
      </c>
      <c r="N1746" s="0" t="n">
        <v>0</v>
      </c>
      <c r="O1746" s="0" t="n">
        <v>0</v>
      </c>
      <c r="P1746" s="0" t="n">
        <v>0</v>
      </c>
      <c r="Q1746" s="0" t="n">
        <v>0</v>
      </c>
      <c r="W1746" s="0" t="s">
        <v>61</v>
      </c>
      <c r="Z1746" s="0" t="s">
        <v>41</v>
      </c>
      <c r="AK1746" s="0" t="s">
        <v>46</v>
      </c>
    </row>
    <row r="1747" customFormat="false" ht="12.8" hidden="false" customHeight="false" outlineLevel="0" collapsed="false">
      <c r="A1747" s="0" t="s">
        <v>1083</v>
      </c>
      <c r="B1747" s="0" t="s">
        <v>946</v>
      </c>
      <c r="C1747" s="0" t="s">
        <v>1040</v>
      </c>
      <c r="D1747" s="0" t="s">
        <v>1113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4.40682</v>
      </c>
      <c r="K1747" s="0" t="n">
        <v>22.411686116386</v>
      </c>
      <c r="L1747" s="0" t="n">
        <v>15.3801335855609</v>
      </c>
      <c r="M1747" s="0" t="n">
        <v>13.2651520360793</v>
      </c>
      <c r="N1747" s="0" t="n">
        <v>19.3209232851153</v>
      </c>
      <c r="O1747" s="0" t="n">
        <v>15.701647979163</v>
      </c>
      <c r="P1747" s="0" t="n">
        <v>6.48991466632911</v>
      </c>
      <c r="Q1747" s="0" t="n">
        <v>4.36631540457408</v>
      </c>
      <c r="W1747" s="0" t="s">
        <v>61</v>
      </c>
      <c r="X1747" s="0" t="s">
        <v>40</v>
      </c>
      <c r="Y1747" s="0" t="s">
        <v>40</v>
      </c>
      <c r="Z1747" s="0" t="s">
        <v>40</v>
      </c>
      <c r="AA1747" s="0" t="s">
        <v>40</v>
      </c>
      <c r="AB1747" s="0" t="s">
        <v>40</v>
      </c>
      <c r="AC1747" s="0" t="s">
        <v>40</v>
      </c>
      <c r="AD1747" s="0" t="s">
        <v>40</v>
      </c>
      <c r="AE1747" s="0" t="s">
        <v>40</v>
      </c>
      <c r="AK1747" s="0" t="s">
        <v>46</v>
      </c>
    </row>
    <row r="1748" customFormat="false" ht="12.8" hidden="false" customHeight="false" outlineLevel="0" collapsed="false">
      <c r="A1748" s="0" t="s">
        <v>1083</v>
      </c>
      <c r="B1748" s="0" t="s">
        <v>946</v>
      </c>
      <c r="C1748" s="0" t="s">
        <v>1040</v>
      </c>
      <c r="D1748" s="0" t="s">
        <v>1114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0</v>
      </c>
      <c r="J1748" s="0" t="n">
        <v>4.40682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0</v>
      </c>
      <c r="Q1748" s="0" t="n">
        <v>0</v>
      </c>
      <c r="W1748" s="0" t="s">
        <v>61</v>
      </c>
      <c r="AK1748" s="0" t="s">
        <v>46</v>
      </c>
    </row>
    <row r="1749" customFormat="false" ht="12.8" hidden="false" customHeight="false" outlineLevel="0" collapsed="false">
      <c r="A1749" s="0" t="s">
        <v>1083</v>
      </c>
      <c r="B1749" s="0" t="s">
        <v>946</v>
      </c>
      <c r="C1749" s="0" t="s">
        <v>1040</v>
      </c>
      <c r="D1749" s="0" t="s">
        <v>1115</v>
      </c>
      <c r="E1749" s="0" t="n">
        <v>0</v>
      </c>
      <c r="F1749" s="0" t="n">
        <v>0</v>
      </c>
      <c r="G1749" s="0" t="n">
        <v>0</v>
      </c>
      <c r="H1749" s="0" t="n">
        <v>0</v>
      </c>
      <c r="I1749" s="0" t="n">
        <v>0</v>
      </c>
      <c r="J1749" s="0" t="n">
        <v>0</v>
      </c>
      <c r="K1749" s="0" t="n">
        <v>5.21069833333333</v>
      </c>
      <c r="L1749" s="0" t="n">
        <v>16.216771691328</v>
      </c>
      <c r="M1749" s="0" t="n">
        <v>12.266105069291</v>
      </c>
      <c r="N1749" s="0" t="n">
        <v>21.3093706992056</v>
      </c>
      <c r="O1749" s="0" t="n">
        <v>17.5904866254755</v>
      </c>
      <c r="P1749" s="0" t="n">
        <v>8.10840005321162</v>
      </c>
      <c r="Q1749" s="0" t="n">
        <v>4.33544733694622</v>
      </c>
      <c r="X1749" s="0" t="s">
        <v>41</v>
      </c>
      <c r="Y1749" s="0" t="s">
        <v>40</v>
      </c>
      <c r="Z1749" s="0" t="s">
        <v>40</v>
      </c>
      <c r="AA1749" s="0" t="s">
        <v>40</v>
      </c>
      <c r="AB1749" s="0" t="s">
        <v>40</v>
      </c>
      <c r="AC1749" s="0" t="s">
        <v>40</v>
      </c>
      <c r="AD1749" s="0" t="s">
        <v>40</v>
      </c>
      <c r="AK1749" s="0" t="s">
        <v>46</v>
      </c>
    </row>
    <row r="1750" customFormat="false" ht="12.8" hidden="false" customHeight="false" outlineLevel="0" collapsed="false">
      <c r="A1750" s="0" t="s">
        <v>1083</v>
      </c>
      <c r="B1750" s="0" t="s">
        <v>946</v>
      </c>
      <c r="C1750" s="0" t="s">
        <v>1040</v>
      </c>
      <c r="D1750" s="0" t="s">
        <v>1116</v>
      </c>
      <c r="E1750" s="0" t="n">
        <v>0</v>
      </c>
      <c r="F1750" s="0" t="n">
        <v>0</v>
      </c>
      <c r="G1750" s="0" t="n">
        <v>0</v>
      </c>
      <c r="H1750" s="0" t="n">
        <v>0</v>
      </c>
      <c r="I1750" s="0" t="n">
        <v>0</v>
      </c>
      <c r="J1750" s="0" t="n">
        <v>0</v>
      </c>
      <c r="K1750" s="0" t="n">
        <v>5.21069833333333</v>
      </c>
      <c r="L1750" s="0" t="n">
        <v>0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n">
        <v>0</v>
      </c>
      <c r="X1750" s="0" t="s">
        <v>41</v>
      </c>
      <c r="AK1750" s="0" t="s">
        <v>46</v>
      </c>
    </row>
    <row r="1751" customFormat="false" ht="12.8" hidden="false" customHeight="false" outlineLevel="0" collapsed="false">
      <c r="A1751" s="0" t="s">
        <v>1083</v>
      </c>
      <c r="B1751" s="0" t="s">
        <v>946</v>
      </c>
      <c r="C1751" s="0" t="s">
        <v>1040</v>
      </c>
      <c r="D1751" s="0" t="s">
        <v>1117</v>
      </c>
      <c r="E1751" s="0" t="n">
        <v>4.07501309163987</v>
      </c>
      <c r="F1751" s="0" t="n">
        <v>3.1489554437853</v>
      </c>
      <c r="G1751" s="0" t="n">
        <v>19.4916676055817</v>
      </c>
      <c r="H1751" s="0" t="n">
        <v>53.2198126912708</v>
      </c>
      <c r="I1751" s="0" t="n">
        <v>59.1099452026307</v>
      </c>
      <c r="J1751" s="0" t="n">
        <v>37.3650643315225</v>
      </c>
      <c r="K1751" s="0" t="n">
        <v>33.2479744818476</v>
      </c>
      <c r="L1751" s="0" t="n">
        <v>27.3875556821151</v>
      </c>
      <c r="M1751" s="0" t="n">
        <v>19.5634506098808</v>
      </c>
      <c r="N1751" s="0" t="n">
        <v>20.6112087500237</v>
      </c>
      <c r="O1751" s="0" t="n">
        <v>17.7868473914171</v>
      </c>
      <c r="P1751" s="0" t="n">
        <v>8.78374353199015</v>
      </c>
      <c r="Q1751" s="0" t="n">
        <v>5.06804146227382</v>
      </c>
      <c r="R1751" s="0" t="s">
        <v>40</v>
      </c>
      <c r="S1751" s="0" t="s">
        <v>40</v>
      </c>
      <c r="T1751" s="0" t="s">
        <v>40</v>
      </c>
      <c r="U1751" s="0" t="s">
        <v>40</v>
      </c>
      <c r="V1751" s="0" t="s">
        <v>40</v>
      </c>
      <c r="W1751" s="0" t="s">
        <v>40</v>
      </c>
      <c r="X1751" s="0" t="s">
        <v>40</v>
      </c>
      <c r="Y1751" s="0" t="s">
        <v>40</v>
      </c>
      <c r="Z1751" s="0" t="s">
        <v>40</v>
      </c>
      <c r="AA1751" s="0" t="s">
        <v>40</v>
      </c>
      <c r="AB1751" s="0" t="s">
        <v>40</v>
      </c>
      <c r="AC1751" s="0" t="s">
        <v>40</v>
      </c>
      <c r="AD1751" s="0" t="s">
        <v>40</v>
      </c>
      <c r="AK1751" s="0" t="s">
        <v>46</v>
      </c>
    </row>
    <row r="1752" customFormat="false" ht="12.8" hidden="false" customHeight="false" outlineLevel="0" collapsed="false">
      <c r="A1752" s="0" t="s">
        <v>1083</v>
      </c>
      <c r="B1752" s="0" t="s">
        <v>946</v>
      </c>
      <c r="C1752" s="0" t="s">
        <v>1040</v>
      </c>
      <c r="D1752" s="0" t="s">
        <v>1118</v>
      </c>
      <c r="E1752" s="0" t="n">
        <v>4.03541819443779</v>
      </c>
      <c r="F1752" s="0" t="n">
        <v>3.18970074847577</v>
      </c>
      <c r="G1752" s="0" t="n">
        <v>19.5030485732215</v>
      </c>
      <c r="H1752" s="0" t="n">
        <v>53.7022945305539</v>
      </c>
      <c r="I1752" s="0" t="n">
        <v>67.454540459587</v>
      </c>
      <c r="J1752" s="0" t="n">
        <v>41.7643390950702</v>
      </c>
      <c r="K1752" s="0" t="n">
        <v>34.1559998469339</v>
      </c>
      <c r="L1752" s="0" t="n">
        <v>27.6330095192506</v>
      </c>
      <c r="M1752" s="0" t="n">
        <v>19.7972314166171</v>
      </c>
      <c r="N1752" s="0" t="n">
        <v>20.3030884404859</v>
      </c>
      <c r="O1752" s="0" t="n">
        <v>17.7220029023195</v>
      </c>
      <c r="P1752" s="0" t="n">
        <v>8.99129220299305</v>
      </c>
      <c r="Q1752" s="0" t="n">
        <v>4.97120003378581</v>
      </c>
      <c r="R1752" s="0" t="s">
        <v>40</v>
      </c>
      <c r="S1752" s="0" t="s">
        <v>40</v>
      </c>
      <c r="T1752" s="0" t="s">
        <v>40</v>
      </c>
      <c r="U1752" s="0" t="s">
        <v>40</v>
      </c>
      <c r="V1752" s="0" t="s">
        <v>40</v>
      </c>
      <c r="W1752" s="0" t="s">
        <v>40</v>
      </c>
      <c r="X1752" s="0" t="s">
        <v>40</v>
      </c>
      <c r="Y1752" s="0" t="s">
        <v>40</v>
      </c>
      <c r="Z1752" s="0" t="s">
        <v>40</v>
      </c>
      <c r="AA1752" s="0" t="s">
        <v>40</v>
      </c>
      <c r="AB1752" s="0" t="s">
        <v>40</v>
      </c>
      <c r="AC1752" s="0" t="s">
        <v>40</v>
      </c>
      <c r="AD1752" s="0" t="s">
        <v>40</v>
      </c>
      <c r="AK1752" s="0" t="s">
        <v>46</v>
      </c>
    </row>
    <row r="1753" customFormat="false" ht="12.8" hidden="false" customHeight="false" outlineLevel="0" collapsed="false">
      <c r="A1753" s="0" t="s">
        <v>1083</v>
      </c>
      <c r="B1753" s="0" t="s">
        <v>946</v>
      </c>
      <c r="C1753" s="0" t="s">
        <v>1040</v>
      </c>
      <c r="D1753" s="0" t="s">
        <v>1119</v>
      </c>
      <c r="E1753" s="0" t="n">
        <v>3.68036240339279</v>
      </c>
      <c r="F1753" s="0" t="n">
        <v>4.42911454609462</v>
      </c>
      <c r="G1753" s="0" t="n">
        <v>25.9432574964705</v>
      </c>
      <c r="H1753" s="0" t="n">
        <v>59.5538286004393</v>
      </c>
      <c r="I1753" s="0" t="n">
        <v>70.4513656433731</v>
      </c>
      <c r="J1753" s="0" t="n">
        <v>42.4588236706479</v>
      </c>
      <c r="K1753" s="0" t="n">
        <v>32.9387712738817</v>
      </c>
      <c r="L1753" s="0" t="n">
        <v>26.2936348237452</v>
      </c>
      <c r="M1753" s="0" t="n">
        <v>19.6377361216952</v>
      </c>
      <c r="N1753" s="0" t="n">
        <v>20.4952545366472</v>
      </c>
      <c r="O1753" s="0" t="n">
        <v>15.9527841964293</v>
      </c>
      <c r="P1753" s="0" t="n">
        <v>7.36933989509467</v>
      </c>
      <c r="Q1753" s="0" t="n">
        <v>4.51087338110757</v>
      </c>
      <c r="R1753" s="0" t="s">
        <v>40</v>
      </c>
      <c r="S1753" s="0" t="s">
        <v>40</v>
      </c>
      <c r="T1753" s="0" t="s">
        <v>40</v>
      </c>
      <c r="U1753" s="0" t="s">
        <v>40</v>
      </c>
      <c r="V1753" s="0" t="s">
        <v>40</v>
      </c>
      <c r="W1753" s="0" t="s">
        <v>40</v>
      </c>
      <c r="X1753" s="0" t="s">
        <v>40</v>
      </c>
      <c r="Y1753" s="0" t="s">
        <v>40</v>
      </c>
      <c r="Z1753" s="0" t="s">
        <v>40</v>
      </c>
      <c r="AA1753" s="0" t="s">
        <v>40</v>
      </c>
      <c r="AB1753" s="0" t="s">
        <v>40</v>
      </c>
      <c r="AC1753" s="0" t="s">
        <v>40</v>
      </c>
      <c r="AD1753" s="0" t="s">
        <v>40</v>
      </c>
      <c r="AK1753" s="0" t="s">
        <v>46</v>
      </c>
    </row>
    <row r="1754" customFormat="false" ht="12.8" hidden="false" customHeight="false" outlineLevel="0" collapsed="false">
      <c r="A1754" s="0" t="s">
        <v>1083</v>
      </c>
      <c r="B1754" s="0" t="s">
        <v>946</v>
      </c>
      <c r="C1754" s="0" t="s">
        <v>1040</v>
      </c>
      <c r="D1754" s="0" t="s">
        <v>1120</v>
      </c>
      <c r="E1754" s="0" t="n">
        <v>3.71944144486435</v>
      </c>
      <c r="F1754" s="0" t="n">
        <v>4.30585407785007</v>
      </c>
      <c r="G1754" s="0" t="n">
        <v>23.2603238877796</v>
      </c>
      <c r="H1754" s="0" t="n">
        <v>0</v>
      </c>
      <c r="I1754" s="0" t="n">
        <v>0</v>
      </c>
      <c r="J1754" s="0" t="n">
        <v>0</v>
      </c>
      <c r="K1754" s="0" t="n">
        <v>3.171</v>
      </c>
      <c r="L1754" s="0" t="n">
        <v>20.723913560311</v>
      </c>
      <c r="M1754" s="0" t="n">
        <v>18.5028762769486</v>
      </c>
      <c r="N1754" s="0" t="n">
        <v>15.8519802987576</v>
      </c>
      <c r="O1754" s="0" t="n">
        <v>16.778123470112</v>
      </c>
      <c r="P1754" s="0" t="n">
        <v>9.29046682303861</v>
      </c>
      <c r="Q1754" s="0" t="n">
        <v>4.54158108858835</v>
      </c>
      <c r="R1754" s="0" t="s">
        <v>40</v>
      </c>
      <c r="S1754" s="0" t="s">
        <v>40</v>
      </c>
      <c r="T1754" s="0" t="s">
        <v>40</v>
      </c>
      <c r="X1754" s="0" t="s">
        <v>61</v>
      </c>
      <c r="Y1754" s="0" t="s">
        <v>40</v>
      </c>
      <c r="Z1754" s="0" t="s">
        <v>40</v>
      </c>
      <c r="AA1754" s="0" t="s">
        <v>40</v>
      </c>
      <c r="AB1754" s="0" t="s">
        <v>40</v>
      </c>
      <c r="AC1754" s="0" t="s">
        <v>40</v>
      </c>
      <c r="AD1754" s="0" t="s">
        <v>40</v>
      </c>
      <c r="AK1754" s="0" t="s">
        <v>46</v>
      </c>
    </row>
    <row r="1755" customFormat="false" ht="12.8" hidden="false" customHeight="false" outlineLevel="0" collapsed="false">
      <c r="A1755" s="0" t="s">
        <v>1083</v>
      </c>
      <c r="B1755" s="0" t="s">
        <v>946</v>
      </c>
      <c r="C1755" s="0" t="s">
        <v>1040</v>
      </c>
      <c r="D1755" s="0" t="s">
        <v>1121</v>
      </c>
      <c r="E1755" s="0" t="n">
        <v>3.71944144486435</v>
      </c>
      <c r="F1755" s="0" t="n">
        <v>4.30585407785007</v>
      </c>
      <c r="G1755" s="0" t="n">
        <v>23.2603238877796</v>
      </c>
      <c r="H1755" s="0" t="n">
        <v>0</v>
      </c>
      <c r="I1755" s="0" t="n">
        <v>0</v>
      </c>
      <c r="J1755" s="0" t="n">
        <v>0</v>
      </c>
      <c r="K1755" s="0" t="n">
        <v>0</v>
      </c>
      <c r="L1755" s="0" t="n">
        <v>2.93167833333333</v>
      </c>
      <c r="M1755" s="0" t="n">
        <v>15.2287526508527</v>
      </c>
      <c r="N1755" s="0" t="n">
        <v>15.3784666121716</v>
      </c>
      <c r="O1755" s="0" t="n">
        <v>16.0354960807377</v>
      </c>
      <c r="P1755" s="0" t="n">
        <v>8.3596962637135</v>
      </c>
      <c r="Q1755" s="0" t="n">
        <v>4.86841871624901</v>
      </c>
      <c r="R1755" s="0" t="s">
        <v>40</v>
      </c>
      <c r="S1755" s="0" t="s">
        <v>40</v>
      </c>
      <c r="T1755" s="0" t="s">
        <v>40</v>
      </c>
      <c r="Y1755" s="0" t="s">
        <v>41</v>
      </c>
      <c r="Z1755" s="0" t="s">
        <v>40</v>
      </c>
      <c r="AA1755" s="0" t="s">
        <v>40</v>
      </c>
      <c r="AB1755" s="0" t="s">
        <v>40</v>
      </c>
      <c r="AC1755" s="0" t="s">
        <v>40</v>
      </c>
      <c r="AD1755" s="0" t="s">
        <v>40</v>
      </c>
      <c r="AK1755" s="0" t="s">
        <v>46</v>
      </c>
    </row>
    <row r="1756" customFormat="false" ht="12.8" hidden="false" customHeight="false" outlineLevel="0" collapsed="false">
      <c r="A1756" s="0" t="s">
        <v>1083</v>
      </c>
      <c r="B1756" s="0" t="s">
        <v>946</v>
      </c>
      <c r="C1756" s="0" t="s">
        <v>1040</v>
      </c>
      <c r="D1756" s="0" t="s">
        <v>1122</v>
      </c>
      <c r="E1756" s="0" t="n">
        <v>3.71944144486435</v>
      </c>
      <c r="F1756" s="0" t="n">
        <v>4.30585407785007</v>
      </c>
      <c r="G1756" s="0" t="n">
        <v>23.2603238877796</v>
      </c>
      <c r="H1756" s="0" t="n">
        <v>0</v>
      </c>
      <c r="I1756" s="0" t="n">
        <v>0</v>
      </c>
      <c r="J1756" s="0" t="n">
        <v>0</v>
      </c>
      <c r="K1756" s="0" t="n">
        <v>0</v>
      </c>
      <c r="L1756" s="0" t="n">
        <v>2.93167833333333</v>
      </c>
      <c r="M1756" s="0" t="n">
        <v>0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s">
        <v>40</v>
      </c>
      <c r="S1756" s="0" t="s">
        <v>40</v>
      </c>
      <c r="T1756" s="0" t="s">
        <v>40</v>
      </c>
      <c r="Y1756" s="0" t="s">
        <v>41</v>
      </c>
      <c r="AK1756" s="0" t="s">
        <v>46</v>
      </c>
    </row>
    <row r="1757" customFormat="false" ht="12.8" hidden="false" customHeight="false" outlineLevel="0" collapsed="false">
      <c r="A1757" s="0" t="s">
        <v>1083</v>
      </c>
      <c r="B1757" s="0" t="s">
        <v>946</v>
      </c>
      <c r="C1757" s="0" t="s">
        <v>1040</v>
      </c>
      <c r="D1757" s="0" t="s">
        <v>1123</v>
      </c>
      <c r="E1757" s="0" t="n">
        <v>0</v>
      </c>
      <c r="F1757" s="0" t="n">
        <v>0</v>
      </c>
      <c r="G1757" s="0" t="n">
        <v>0</v>
      </c>
      <c r="H1757" s="0" t="n">
        <v>0</v>
      </c>
      <c r="I1757" s="0" t="n">
        <v>0</v>
      </c>
      <c r="J1757" s="0" t="n">
        <v>5.62977</v>
      </c>
      <c r="K1757" s="0" t="n">
        <v>0</v>
      </c>
      <c r="L1757" s="0" t="n">
        <v>2.4414</v>
      </c>
      <c r="M1757" s="0" t="n">
        <v>22.0329517693747</v>
      </c>
      <c r="N1757" s="0" t="n">
        <v>22.3762380225318</v>
      </c>
      <c r="O1757" s="0" t="n">
        <v>18.5456566015879</v>
      </c>
      <c r="P1757" s="0" t="n">
        <v>11.5903880198797</v>
      </c>
      <c r="Q1757" s="0" t="n">
        <v>7.8945179212661</v>
      </c>
      <c r="W1757" s="0" t="s">
        <v>61</v>
      </c>
      <c r="Y1757" s="0" t="s">
        <v>61</v>
      </c>
      <c r="Z1757" s="0" t="s">
        <v>40</v>
      </c>
      <c r="AA1757" s="0" t="s">
        <v>40</v>
      </c>
      <c r="AB1757" s="0" t="s">
        <v>40</v>
      </c>
      <c r="AC1757" s="0" t="s">
        <v>40</v>
      </c>
      <c r="AD1757" s="0" t="s">
        <v>40</v>
      </c>
      <c r="AK1757" s="0" t="s">
        <v>46</v>
      </c>
    </row>
    <row r="1758" customFormat="false" ht="12.8" hidden="false" customHeight="false" outlineLevel="0" collapsed="false">
      <c r="A1758" s="0" t="s">
        <v>1083</v>
      </c>
      <c r="B1758" s="0" t="s">
        <v>946</v>
      </c>
      <c r="C1758" s="0" t="s">
        <v>1040</v>
      </c>
      <c r="D1758" s="0" t="s">
        <v>1124</v>
      </c>
      <c r="E1758" s="0" t="n">
        <v>0</v>
      </c>
      <c r="F1758" s="0" t="n">
        <v>0</v>
      </c>
      <c r="G1758" s="0" t="n">
        <v>0</v>
      </c>
      <c r="H1758" s="0" t="n">
        <v>0</v>
      </c>
      <c r="I1758" s="0" t="n">
        <v>0</v>
      </c>
      <c r="J1758" s="0" t="n">
        <v>5.62977</v>
      </c>
      <c r="K1758" s="0" t="n">
        <v>0</v>
      </c>
      <c r="L1758" s="0" t="n">
        <v>2.27567666666667</v>
      </c>
      <c r="M1758" s="0" t="n">
        <v>14.0309150020282</v>
      </c>
      <c r="N1758" s="0" t="n">
        <v>19.1885892541281</v>
      </c>
      <c r="O1758" s="0" t="n">
        <v>14.490418064275</v>
      </c>
      <c r="P1758" s="0" t="n">
        <v>6.70892544090748</v>
      </c>
      <c r="Q1758" s="0" t="n">
        <v>4.31537233647846</v>
      </c>
      <c r="W1758" s="0" t="s">
        <v>61</v>
      </c>
      <c r="Y1758" s="0" t="s">
        <v>41</v>
      </c>
      <c r="Z1758" s="0" t="s">
        <v>40</v>
      </c>
      <c r="AA1758" s="0" t="s">
        <v>40</v>
      </c>
      <c r="AB1758" s="0" t="s">
        <v>40</v>
      </c>
      <c r="AC1758" s="0" t="s">
        <v>40</v>
      </c>
      <c r="AD1758" s="0" t="s">
        <v>40</v>
      </c>
      <c r="AK1758" s="0" t="s">
        <v>46</v>
      </c>
    </row>
    <row r="1759" customFormat="false" ht="12.8" hidden="false" customHeight="false" outlineLevel="0" collapsed="false">
      <c r="A1759" s="0" t="s">
        <v>1083</v>
      </c>
      <c r="B1759" s="0" t="s">
        <v>946</v>
      </c>
      <c r="C1759" s="0" t="s">
        <v>1040</v>
      </c>
      <c r="D1759" s="0" t="s">
        <v>1125</v>
      </c>
      <c r="E1759" s="0" t="n">
        <v>0</v>
      </c>
      <c r="F1759" s="0" t="n">
        <v>0</v>
      </c>
      <c r="G1759" s="0" t="n">
        <v>0</v>
      </c>
      <c r="H1759" s="0" t="n">
        <v>0</v>
      </c>
      <c r="I1759" s="0" t="n">
        <v>0</v>
      </c>
      <c r="J1759" s="0" t="n">
        <v>5.62977</v>
      </c>
      <c r="K1759" s="0" t="n">
        <v>0</v>
      </c>
      <c r="L1759" s="0" t="n">
        <v>2.27567666666667</v>
      </c>
      <c r="M1759" s="0" t="n">
        <v>0</v>
      </c>
      <c r="N1759" s="0" t="n">
        <v>0</v>
      </c>
      <c r="O1759" s="0" t="n">
        <v>0</v>
      </c>
      <c r="P1759" s="0" t="n">
        <v>0</v>
      </c>
      <c r="Q1759" s="0" t="n">
        <v>0</v>
      </c>
      <c r="W1759" s="0" t="s">
        <v>61</v>
      </c>
      <c r="Y1759" s="0" t="s">
        <v>41</v>
      </c>
      <c r="AK1759" s="0" t="s">
        <v>46</v>
      </c>
    </row>
    <row r="1760" customFormat="false" ht="12.8" hidden="false" customHeight="false" outlineLevel="0" collapsed="false">
      <c r="A1760" s="0" t="s">
        <v>1083</v>
      </c>
      <c r="B1760" s="0" t="s">
        <v>946</v>
      </c>
      <c r="C1760" s="0" t="s">
        <v>1040</v>
      </c>
      <c r="D1760" s="0" t="s">
        <v>1126</v>
      </c>
      <c r="E1760" s="0" t="n">
        <v>0</v>
      </c>
      <c r="F1760" s="0" t="n">
        <v>0</v>
      </c>
      <c r="G1760" s="0" t="n">
        <v>0</v>
      </c>
      <c r="H1760" s="0" t="n">
        <v>0</v>
      </c>
      <c r="I1760" s="0" t="n">
        <v>0</v>
      </c>
      <c r="J1760" s="0" t="n">
        <v>5.44977</v>
      </c>
      <c r="K1760" s="0" t="n">
        <v>29.928591262017</v>
      </c>
      <c r="L1760" s="0" t="n">
        <v>29.326770424488</v>
      </c>
      <c r="M1760" s="0" t="n">
        <v>17.7638093169246</v>
      </c>
      <c r="N1760" s="0" t="n">
        <v>20.5193425626272</v>
      </c>
      <c r="O1760" s="0" t="n">
        <v>14.0312635375276</v>
      </c>
      <c r="P1760" s="0" t="n">
        <v>6.80961017097746</v>
      </c>
      <c r="Q1760" s="0" t="n">
        <v>4.59221947760809</v>
      </c>
      <c r="W1760" s="0" t="s">
        <v>61</v>
      </c>
      <c r="X1760" s="0" t="s">
        <v>40</v>
      </c>
      <c r="Y1760" s="0" t="s">
        <v>40</v>
      </c>
      <c r="Z1760" s="0" t="s">
        <v>40</v>
      </c>
      <c r="AA1760" s="0" t="s">
        <v>40</v>
      </c>
      <c r="AB1760" s="0" t="s">
        <v>40</v>
      </c>
      <c r="AC1760" s="0" t="s">
        <v>40</v>
      </c>
      <c r="AD1760" s="0" t="s">
        <v>40</v>
      </c>
      <c r="AK1760" s="0" t="s">
        <v>46</v>
      </c>
    </row>
    <row r="1761" customFormat="false" ht="12.8" hidden="false" customHeight="false" outlineLevel="0" collapsed="false">
      <c r="A1761" s="0" t="s">
        <v>1083</v>
      </c>
      <c r="B1761" s="0" t="s">
        <v>946</v>
      </c>
      <c r="C1761" s="0" t="s">
        <v>1040</v>
      </c>
      <c r="D1761" s="0" t="s">
        <v>1127</v>
      </c>
      <c r="E1761" s="0" t="n">
        <v>0</v>
      </c>
      <c r="F1761" s="0" t="n">
        <v>0</v>
      </c>
      <c r="G1761" s="0" t="n">
        <v>0</v>
      </c>
      <c r="H1761" s="0" t="n">
        <v>0</v>
      </c>
      <c r="I1761" s="0" t="n">
        <v>0</v>
      </c>
      <c r="J1761" s="0" t="n">
        <v>5.44977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n">
        <v>0</v>
      </c>
      <c r="W1761" s="0" t="s">
        <v>61</v>
      </c>
      <c r="AK1761" s="0" t="s">
        <v>46</v>
      </c>
    </row>
    <row r="1762" customFormat="false" ht="12.8" hidden="false" customHeight="false" outlineLevel="0" collapsed="false">
      <c r="A1762" s="0" t="s">
        <v>1083</v>
      </c>
      <c r="B1762" s="0" t="s">
        <v>946</v>
      </c>
      <c r="C1762" s="0" t="s">
        <v>1040</v>
      </c>
      <c r="D1762" s="0" t="s">
        <v>1128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  <c r="K1762" s="0" t="n">
        <v>6.20043833333333</v>
      </c>
      <c r="L1762" s="0" t="n">
        <v>28.3731611037538</v>
      </c>
      <c r="M1762" s="0" t="n">
        <v>16.4890191686295</v>
      </c>
      <c r="N1762" s="0" t="n">
        <v>23.5271806039271</v>
      </c>
      <c r="O1762" s="0" t="n">
        <v>18.0030465498567</v>
      </c>
      <c r="P1762" s="0" t="n">
        <v>7.56994195992039</v>
      </c>
      <c r="Q1762" s="0" t="n">
        <v>5.17023756390526</v>
      </c>
      <c r="X1762" s="0" t="s">
        <v>41</v>
      </c>
      <c r="Y1762" s="0" t="s">
        <v>40</v>
      </c>
      <c r="Z1762" s="0" t="s">
        <v>40</v>
      </c>
      <c r="AA1762" s="0" t="s">
        <v>40</v>
      </c>
      <c r="AB1762" s="0" t="s">
        <v>40</v>
      </c>
      <c r="AC1762" s="0" t="s">
        <v>40</v>
      </c>
      <c r="AD1762" s="0" t="s">
        <v>40</v>
      </c>
      <c r="AK1762" s="0" t="s">
        <v>46</v>
      </c>
    </row>
    <row r="1763" customFormat="false" ht="12.8" hidden="false" customHeight="false" outlineLevel="0" collapsed="false">
      <c r="A1763" s="0" t="s">
        <v>1083</v>
      </c>
      <c r="B1763" s="0" t="s">
        <v>946</v>
      </c>
      <c r="C1763" s="0" t="s">
        <v>1040</v>
      </c>
      <c r="D1763" s="0" t="s">
        <v>1129</v>
      </c>
      <c r="E1763" s="0" t="n">
        <v>0</v>
      </c>
      <c r="F1763" s="0" t="n">
        <v>0</v>
      </c>
      <c r="G1763" s="0" t="n">
        <v>0</v>
      </c>
      <c r="H1763" s="0" t="n">
        <v>0</v>
      </c>
      <c r="I1763" s="0" t="n">
        <v>0</v>
      </c>
      <c r="J1763" s="0" t="n">
        <v>0</v>
      </c>
      <c r="K1763" s="0" t="n">
        <v>6.20043833333333</v>
      </c>
      <c r="L1763" s="0" t="n">
        <v>0</v>
      </c>
      <c r="M1763" s="0" t="n">
        <v>0</v>
      </c>
      <c r="N1763" s="0" t="n">
        <v>0</v>
      </c>
      <c r="O1763" s="0" t="n">
        <v>0</v>
      </c>
      <c r="P1763" s="0" t="n">
        <v>0</v>
      </c>
      <c r="Q1763" s="0" t="n">
        <v>0</v>
      </c>
      <c r="X1763" s="0" t="s">
        <v>41</v>
      </c>
      <c r="AK1763" s="0" t="s">
        <v>46</v>
      </c>
    </row>
    <row r="1764" customFormat="false" ht="12.8" hidden="false" customHeight="false" outlineLevel="0" collapsed="false">
      <c r="A1764" s="0" t="s">
        <v>1083</v>
      </c>
      <c r="B1764" s="0" t="s">
        <v>946</v>
      </c>
      <c r="C1764" s="0" t="s">
        <v>1040</v>
      </c>
      <c r="D1764" s="0" t="s">
        <v>1130</v>
      </c>
      <c r="E1764" s="0" t="n">
        <v>3.6402283147687</v>
      </c>
      <c r="F1764" s="0" t="n">
        <v>4.35406945054493</v>
      </c>
      <c r="G1764" s="0" t="n">
        <v>26.9941562424813</v>
      </c>
      <c r="H1764" s="0" t="n">
        <v>0</v>
      </c>
      <c r="I1764" s="0" t="n">
        <v>0</v>
      </c>
      <c r="J1764" s="0" t="n">
        <v>0</v>
      </c>
      <c r="K1764" s="0" t="n">
        <v>4.56549</v>
      </c>
      <c r="L1764" s="0" t="n">
        <v>20.5775142798112</v>
      </c>
      <c r="M1764" s="0" t="n">
        <v>16.4001717755482</v>
      </c>
      <c r="N1764" s="0" t="n">
        <v>21.1940661941965</v>
      </c>
      <c r="O1764" s="0" t="n">
        <v>17.1134480638873</v>
      </c>
      <c r="P1764" s="0" t="n">
        <v>7.27801075293904</v>
      </c>
      <c r="Q1764" s="0" t="n">
        <v>3.77614459821156</v>
      </c>
      <c r="R1764" s="0" t="s">
        <v>40</v>
      </c>
      <c r="S1764" s="0" t="s">
        <v>40</v>
      </c>
      <c r="T1764" s="0" t="s">
        <v>40</v>
      </c>
      <c r="X1764" s="0" t="s">
        <v>61</v>
      </c>
      <c r="Y1764" s="0" t="s">
        <v>40</v>
      </c>
      <c r="Z1764" s="0" t="s">
        <v>40</v>
      </c>
      <c r="AA1764" s="0" t="s">
        <v>40</v>
      </c>
      <c r="AB1764" s="0" t="s">
        <v>40</v>
      </c>
      <c r="AC1764" s="0" t="s">
        <v>40</v>
      </c>
      <c r="AD1764" s="0" t="s">
        <v>40</v>
      </c>
      <c r="AK1764" s="0" t="s">
        <v>46</v>
      </c>
    </row>
    <row r="1765" customFormat="false" ht="12.8" hidden="false" customHeight="false" outlineLevel="0" collapsed="false">
      <c r="A1765" s="0" t="s">
        <v>1083</v>
      </c>
      <c r="B1765" s="0" t="s">
        <v>946</v>
      </c>
      <c r="C1765" s="0" t="s">
        <v>1040</v>
      </c>
      <c r="D1765" s="0" t="s">
        <v>1131</v>
      </c>
      <c r="E1765" s="0" t="n">
        <v>3.6402283147687</v>
      </c>
      <c r="F1765" s="0" t="n">
        <v>4.35406945054493</v>
      </c>
      <c r="G1765" s="0" t="n">
        <v>26.9941562424813</v>
      </c>
      <c r="H1765" s="0" t="n">
        <v>0</v>
      </c>
      <c r="I1765" s="0" t="n">
        <v>0</v>
      </c>
      <c r="J1765" s="0" t="n">
        <v>0</v>
      </c>
      <c r="K1765" s="0" t="n">
        <v>4.31185166666667</v>
      </c>
      <c r="L1765" s="0" t="n">
        <v>20.5775142798112</v>
      </c>
      <c r="M1765" s="0" t="n">
        <v>16.4001717755482</v>
      </c>
      <c r="N1765" s="0" t="n">
        <v>21.1940661941965</v>
      </c>
      <c r="O1765" s="0" t="n">
        <v>17.1134480638873</v>
      </c>
      <c r="P1765" s="0" t="n">
        <v>7.27801075293904</v>
      </c>
      <c r="Q1765" s="0" t="n">
        <v>3.77614459821156</v>
      </c>
      <c r="R1765" s="0" t="s">
        <v>40</v>
      </c>
      <c r="S1765" s="0" t="s">
        <v>40</v>
      </c>
      <c r="T1765" s="0" t="s">
        <v>40</v>
      </c>
      <c r="X1765" s="0" t="s">
        <v>41</v>
      </c>
      <c r="Y1765" s="0" t="s">
        <v>40</v>
      </c>
      <c r="Z1765" s="0" t="s">
        <v>40</v>
      </c>
      <c r="AA1765" s="0" t="s">
        <v>40</v>
      </c>
      <c r="AB1765" s="0" t="s">
        <v>40</v>
      </c>
      <c r="AC1765" s="0" t="s">
        <v>40</v>
      </c>
      <c r="AD1765" s="0" t="s">
        <v>40</v>
      </c>
      <c r="AK1765" s="0" t="s">
        <v>46</v>
      </c>
    </row>
    <row r="1766" customFormat="false" ht="12.8" hidden="false" customHeight="false" outlineLevel="0" collapsed="false">
      <c r="A1766" s="0" t="s">
        <v>1083</v>
      </c>
      <c r="B1766" s="0" t="s">
        <v>946</v>
      </c>
      <c r="C1766" s="0" t="s">
        <v>1040</v>
      </c>
      <c r="D1766" s="0" t="s">
        <v>1132</v>
      </c>
      <c r="E1766" s="0" t="n">
        <v>3.6402283147687</v>
      </c>
      <c r="F1766" s="0" t="n">
        <v>4.35406945054493</v>
      </c>
      <c r="G1766" s="0" t="n">
        <v>26.9941562424813</v>
      </c>
      <c r="H1766" s="0" t="n">
        <v>0</v>
      </c>
      <c r="I1766" s="0" t="n">
        <v>0</v>
      </c>
      <c r="J1766" s="0" t="n">
        <v>0</v>
      </c>
      <c r="K1766" s="0" t="n">
        <v>4.31185166666667</v>
      </c>
      <c r="L1766" s="0" t="n">
        <v>0</v>
      </c>
      <c r="M1766" s="0" t="n">
        <v>0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s">
        <v>40</v>
      </c>
      <c r="S1766" s="0" t="s">
        <v>40</v>
      </c>
      <c r="T1766" s="0" t="s">
        <v>40</v>
      </c>
      <c r="X1766" s="0" t="s">
        <v>41</v>
      </c>
      <c r="AK1766" s="0" t="s">
        <v>46</v>
      </c>
    </row>
    <row r="1767" customFormat="false" ht="12.8" hidden="false" customHeight="false" outlineLevel="0" collapsed="false">
      <c r="A1767" s="0" t="s">
        <v>1083</v>
      </c>
      <c r="B1767" s="0" t="s">
        <v>946</v>
      </c>
      <c r="C1767" s="0" t="s">
        <v>1040</v>
      </c>
      <c r="D1767" s="0" t="s">
        <v>1133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5.8707</v>
      </c>
      <c r="K1767" s="0" t="n">
        <v>0</v>
      </c>
      <c r="L1767" s="0" t="n">
        <v>2.54547</v>
      </c>
      <c r="M1767" s="0" t="n">
        <v>22.2899992409207</v>
      </c>
      <c r="N1767" s="0" t="n">
        <v>22.4259341330755</v>
      </c>
      <c r="O1767" s="0" t="n">
        <v>18.4819038425173</v>
      </c>
      <c r="P1767" s="0" t="n">
        <v>12.0892154886609</v>
      </c>
      <c r="Q1767" s="0" t="n">
        <v>8.0861717178708</v>
      </c>
      <c r="W1767" s="0" t="s">
        <v>61</v>
      </c>
      <c r="Y1767" s="0" t="s">
        <v>61</v>
      </c>
      <c r="Z1767" s="0" t="s">
        <v>40</v>
      </c>
      <c r="AA1767" s="0" t="s">
        <v>40</v>
      </c>
      <c r="AB1767" s="0" t="s">
        <v>40</v>
      </c>
      <c r="AC1767" s="0" t="s">
        <v>40</v>
      </c>
      <c r="AD1767" s="0" t="s">
        <v>40</v>
      </c>
      <c r="AK1767" s="0" t="s">
        <v>46</v>
      </c>
    </row>
    <row r="1768" customFormat="false" ht="12.8" hidden="false" customHeight="false" outlineLevel="0" collapsed="false">
      <c r="A1768" s="0" t="s">
        <v>1083</v>
      </c>
      <c r="B1768" s="0" t="s">
        <v>946</v>
      </c>
      <c r="C1768" s="0" t="s">
        <v>1040</v>
      </c>
      <c r="D1768" s="0" t="s">
        <v>1134</v>
      </c>
      <c r="E1768" s="0" t="n">
        <v>0</v>
      </c>
      <c r="F1768" s="0" t="n">
        <v>0</v>
      </c>
      <c r="G1768" s="0" t="n">
        <v>0</v>
      </c>
      <c r="H1768" s="0" t="n">
        <v>0</v>
      </c>
      <c r="I1768" s="0" t="n">
        <v>0</v>
      </c>
      <c r="J1768" s="0" t="n">
        <v>5.8707</v>
      </c>
      <c r="K1768" s="0" t="n">
        <v>0</v>
      </c>
      <c r="L1768" s="0" t="n">
        <v>2.348125</v>
      </c>
      <c r="M1768" s="0" t="n">
        <v>14.2645046398753</v>
      </c>
      <c r="N1768" s="0" t="n">
        <v>19.4795996110354</v>
      </c>
      <c r="O1768" s="0" t="n">
        <v>14.5580765241314</v>
      </c>
      <c r="P1768" s="0" t="n">
        <v>7.09361039279472</v>
      </c>
      <c r="Q1768" s="0" t="n">
        <v>4.32113377820878</v>
      </c>
      <c r="W1768" s="0" t="s">
        <v>61</v>
      </c>
      <c r="Y1768" s="0" t="s">
        <v>41</v>
      </c>
      <c r="Z1768" s="0" t="s">
        <v>40</v>
      </c>
      <c r="AA1768" s="0" t="s">
        <v>40</v>
      </c>
      <c r="AB1768" s="0" t="s">
        <v>40</v>
      </c>
      <c r="AC1768" s="0" t="s">
        <v>40</v>
      </c>
      <c r="AD1768" s="0" t="s">
        <v>40</v>
      </c>
      <c r="AK1768" s="0" t="s">
        <v>46</v>
      </c>
    </row>
    <row r="1769" customFormat="false" ht="12.8" hidden="false" customHeight="false" outlineLevel="0" collapsed="false">
      <c r="A1769" s="0" t="s">
        <v>1083</v>
      </c>
      <c r="B1769" s="0" t="s">
        <v>946</v>
      </c>
      <c r="C1769" s="0" t="s">
        <v>1040</v>
      </c>
      <c r="D1769" s="0" t="s">
        <v>1135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0</v>
      </c>
      <c r="J1769" s="0" t="n">
        <v>5.8707</v>
      </c>
      <c r="K1769" s="0" t="n">
        <v>0</v>
      </c>
      <c r="L1769" s="0" t="n">
        <v>2.348125</v>
      </c>
      <c r="M1769" s="0" t="n">
        <v>0</v>
      </c>
      <c r="N1769" s="0" t="n">
        <v>0</v>
      </c>
      <c r="O1769" s="0" t="n">
        <v>0</v>
      </c>
      <c r="P1769" s="0" t="n">
        <v>0</v>
      </c>
      <c r="Q1769" s="0" t="n">
        <v>0</v>
      </c>
      <c r="W1769" s="0" t="s">
        <v>61</v>
      </c>
      <c r="Y1769" s="0" t="s">
        <v>41</v>
      </c>
      <c r="AK1769" s="0" t="s">
        <v>46</v>
      </c>
    </row>
    <row r="1770" customFormat="false" ht="12.8" hidden="false" customHeight="false" outlineLevel="0" collapsed="false">
      <c r="A1770" s="0" t="s">
        <v>1083</v>
      </c>
      <c r="B1770" s="0" t="s">
        <v>946</v>
      </c>
      <c r="C1770" s="0" t="s">
        <v>1040</v>
      </c>
      <c r="D1770" s="0" t="s">
        <v>1136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0</v>
      </c>
      <c r="J1770" s="0" t="n">
        <v>5.6907</v>
      </c>
      <c r="K1770" s="0" t="n">
        <v>30.8336009156136</v>
      </c>
      <c r="L1770" s="0" t="n">
        <v>29.0738089205254</v>
      </c>
      <c r="M1770" s="0" t="n">
        <v>18.1053333623069</v>
      </c>
      <c r="N1770" s="0" t="n">
        <v>20.3174180342328</v>
      </c>
      <c r="O1770" s="0" t="n">
        <v>14.524935262189</v>
      </c>
      <c r="P1770" s="0" t="n">
        <v>6.72528656465667</v>
      </c>
      <c r="Q1770" s="0" t="n">
        <v>4.30901835362117</v>
      </c>
      <c r="W1770" s="0" t="s">
        <v>61</v>
      </c>
      <c r="X1770" s="0" t="s">
        <v>40</v>
      </c>
      <c r="Y1770" s="0" t="s">
        <v>40</v>
      </c>
      <c r="Z1770" s="0" t="s">
        <v>40</v>
      </c>
      <c r="AA1770" s="0" t="s">
        <v>40</v>
      </c>
      <c r="AB1770" s="0" t="s">
        <v>40</v>
      </c>
      <c r="AC1770" s="0" t="s">
        <v>40</v>
      </c>
      <c r="AD1770" s="0" t="s">
        <v>40</v>
      </c>
      <c r="AK1770" s="0" t="s">
        <v>46</v>
      </c>
    </row>
    <row r="1771" customFormat="false" ht="12.8" hidden="false" customHeight="false" outlineLevel="0" collapsed="false">
      <c r="A1771" s="0" t="s">
        <v>1083</v>
      </c>
      <c r="B1771" s="0" t="s">
        <v>946</v>
      </c>
      <c r="C1771" s="0" t="s">
        <v>1040</v>
      </c>
      <c r="D1771" s="0" t="s">
        <v>1137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0</v>
      </c>
      <c r="J1771" s="0" t="n">
        <v>5.6907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n">
        <v>0</v>
      </c>
      <c r="W1771" s="0" t="s">
        <v>61</v>
      </c>
      <c r="AK1771" s="0" t="s">
        <v>46</v>
      </c>
    </row>
    <row r="1772" customFormat="false" ht="12.8" hidden="false" customHeight="false" outlineLevel="0" collapsed="false">
      <c r="A1772" s="0" t="s">
        <v>1083</v>
      </c>
      <c r="B1772" s="0" t="s">
        <v>946</v>
      </c>
      <c r="C1772" s="0" t="s">
        <v>1040</v>
      </c>
      <c r="D1772" s="0" t="s">
        <v>1138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0</v>
      </c>
      <c r="J1772" s="0" t="n">
        <v>0</v>
      </c>
      <c r="K1772" s="0" t="n">
        <v>6.70304333333333</v>
      </c>
      <c r="L1772" s="0" t="n">
        <v>29.2655424915609</v>
      </c>
      <c r="M1772" s="0" t="n">
        <v>16.887399438946</v>
      </c>
      <c r="N1772" s="0" t="n">
        <v>23.6248281890793</v>
      </c>
      <c r="O1772" s="0" t="n">
        <v>18.2028090004765</v>
      </c>
      <c r="P1772" s="0" t="n">
        <v>7.17435020421233</v>
      </c>
      <c r="Q1772" s="0" t="n">
        <v>4.52413446491673</v>
      </c>
      <c r="X1772" s="0" t="s">
        <v>41</v>
      </c>
      <c r="Y1772" s="0" t="s">
        <v>40</v>
      </c>
      <c r="Z1772" s="0" t="s">
        <v>40</v>
      </c>
      <c r="AA1772" s="0" t="s">
        <v>40</v>
      </c>
      <c r="AB1772" s="0" t="s">
        <v>40</v>
      </c>
      <c r="AC1772" s="0" t="s">
        <v>40</v>
      </c>
      <c r="AD1772" s="0" t="s">
        <v>40</v>
      </c>
      <c r="AK1772" s="0" t="s">
        <v>46</v>
      </c>
    </row>
    <row r="1773" customFormat="false" ht="12.8" hidden="false" customHeight="false" outlineLevel="0" collapsed="false">
      <c r="A1773" s="0" t="s">
        <v>1083</v>
      </c>
      <c r="B1773" s="0" t="s">
        <v>946</v>
      </c>
      <c r="C1773" s="0" t="s">
        <v>1040</v>
      </c>
      <c r="D1773" s="0" t="s">
        <v>1139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0</v>
      </c>
      <c r="J1773" s="0" t="n">
        <v>0</v>
      </c>
      <c r="K1773" s="0" t="n">
        <v>6.70304333333333</v>
      </c>
      <c r="L1773" s="0" t="n">
        <v>0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n">
        <v>0</v>
      </c>
      <c r="X1773" s="0" t="s">
        <v>41</v>
      </c>
      <c r="AK1773" s="0" t="s">
        <v>46</v>
      </c>
    </row>
    <row r="1774" customFormat="false" ht="12.8" hidden="false" customHeight="false" outlineLevel="0" collapsed="false">
      <c r="A1774" s="0" t="s">
        <v>1083</v>
      </c>
      <c r="B1774" s="0" t="s">
        <v>946</v>
      </c>
      <c r="C1774" s="0" t="s">
        <v>1040</v>
      </c>
      <c r="D1774" s="0" t="s">
        <v>1140</v>
      </c>
      <c r="E1774" s="0" t="n">
        <v>3.78144128928109</v>
      </c>
      <c r="F1774" s="0" t="n">
        <v>4.40892716721883</v>
      </c>
      <c r="G1774" s="0" t="n">
        <v>26.9951410474522</v>
      </c>
      <c r="H1774" s="0" t="n">
        <v>0</v>
      </c>
      <c r="I1774" s="0" t="n">
        <v>0</v>
      </c>
      <c r="J1774" s="0" t="n">
        <v>0</v>
      </c>
      <c r="K1774" s="0" t="n">
        <v>5.3538</v>
      </c>
      <c r="L1774" s="0" t="n">
        <v>21.2265808986766</v>
      </c>
      <c r="M1774" s="0" t="n">
        <v>15.8886285693873</v>
      </c>
      <c r="N1774" s="0" t="n">
        <v>21.300409500088</v>
      </c>
      <c r="O1774" s="0" t="n">
        <v>16.8331607963358</v>
      </c>
      <c r="P1774" s="0" t="n">
        <v>6.8799320590638</v>
      </c>
      <c r="Q1774" s="0" t="n">
        <v>4.03014329217729</v>
      </c>
      <c r="R1774" s="0" t="s">
        <v>40</v>
      </c>
      <c r="S1774" s="0" t="s">
        <v>40</v>
      </c>
      <c r="T1774" s="0" t="s">
        <v>40</v>
      </c>
      <c r="X1774" s="0" t="s">
        <v>61</v>
      </c>
      <c r="Y1774" s="0" t="s">
        <v>40</v>
      </c>
      <c r="Z1774" s="0" t="s">
        <v>40</v>
      </c>
      <c r="AA1774" s="0" t="s">
        <v>40</v>
      </c>
      <c r="AB1774" s="0" t="s">
        <v>40</v>
      </c>
      <c r="AC1774" s="0" t="s">
        <v>40</v>
      </c>
      <c r="AD1774" s="0" t="s">
        <v>40</v>
      </c>
      <c r="AK1774" s="0" t="s">
        <v>46</v>
      </c>
    </row>
    <row r="1775" customFormat="false" ht="12.8" hidden="false" customHeight="false" outlineLevel="0" collapsed="false">
      <c r="A1775" s="0" t="s">
        <v>1083</v>
      </c>
      <c r="B1775" s="0" t="s">
        <v>946</v>
      </c>
      <c r="C1775" s="0" t="s">
        <v>1040</v>
      </c>
      <c r="D1775" s="0" t="s">
        <v>1141</v>
      </c>
      <c r="E1775" s="0" t="n">
        <v>3.78144128928109</v>
      </c>
      <c r="F1775" s="0" t="n">
        <v>4.40892716721883</v>
      </c>
      <c r="G1775" s="0" t="n">
        <v>34.3841164667337</v>
      </c>
      <c r="H1775" s="0" t="n">
        <v>0</v>
      </c>
      <c r="I1775" s="0" t="n">
        <v>0</v>
      </c>
      <c r="J1775" s="0" t="n">
        <v>0</v>
      </c>
      <c r="K1775" s="0" t="n">
        <v>0</v>
      </c>
      <c r="L1775" s="0" t="n">
        <v>4.00185666666667</v>
      </c>
      <c r="M1775" s="0" t="n">
        <v>15.9735711965533</v>
      </c>
      <c r="N1775" s="0" t="n">
        <v>17.8912761701005</v>
      </c>
      <c r="O1775" s="0" t="n">
        <v>17.1638675646058</v>
      </c>
      <c r="P1775" s="0" t="n">
        <v>8.81618921423242</v>
      </c>
      <c r="Q1775" s="0" t="n">
        <v>4.36186859295482</v>
      </c>
      <c r="R1775" s="0" t="s">
        <v>40</v>
      </c>
      <c r="S1775" s="0" t="s">
        <v>40</v>
      </c>
      <c r="T1775" s="0" t="s">
        <v>40</v>
      </c>
      <c r="Y1775" s="0" t="s">
        <v>41</v>
      </c>
      <c r="Z1775" s="0" t="s">
        <v>40</v>
      </c>
      <c r="AA1775" s="0" t="s">
        <v>40</v>
      </c>
      <c r="AB1775" s="0" t="s">
        <v>40</v>
      </c>
      <c r="AC1775" s="0" t="s">
        <v>40</v>
      </c>
      <c r="AD1775" s="0" t="s">
        <v>40</v>
      </c>
      <c r="AK1775" s="0" t="s">
        <v>46</v>
      </c>
    </row>
    <row r="1776" customFormat="false" ht="12.8" hidden="false" customHeight="false" outlineLevel="0" collapsed="false">
      <c r="A1776" s="0" t="s">
        <v>1083</v>
      </c>
      <c r="B1776" s="0" t="s">
        <v>946</v>
      </c>
      <c r="C1776" s="0" t="s">
        <v>1040</v>
      </c>
      <c r="D1776" s="0" t="s">
        <v>1142</v>
      </c>
      <c r="E1776" s="0" t="n">
        <v>3.78144128928109</v>
      </c>
      <c r="F1776" s="0" t="n">
        <v>4.40892716721883</v>
      </c>
      <c r="G1776" s="0" t="n">
        <v>34.3841164667337</v>
      </c>
      <c r="H1776" s="0" t="n">
        <v>0</v>
      </c>
      <c r="I1776" s="0" t="n">
        <v>0</v>
      </c>
      <c r="J1776" s="0" t="n">
        <v>0</v>
      </c>
      <c r="K1776" s="0" t="n">
        <v>0</v>
      </c>
      <c r="L1776" s="0" t="n">
        <v>4.00185666666667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s">
        <v>40</v>
      </c>
      <c r="S1776" s="0" t="s">
        <v>40</v>
      </c>
      <c r="T1776" s="0" t="s">
        <v>40</v>
      </c>
      <c r="Y1776" s="0" t="s">
        <v>41</v>
      </c>
      <c r="AK1776" s="0" t="s">
        <v>46</v>
      </c>
    </row>
    <row r="1777" customFormat="false" ht="12.8" hidden="false" customHeight="false" outlineLevel="0" collapsed="false">
      <c r="A1777" s="0" t="s">
        <v>1083</v>
      </c>
      <c r="B1777" s="0" t="s">
        <v>946</v>
      </c>
      <c r="C1777" s="0" t="s">
        <v>1040</v>
      </c>
      <c r="D1777" s="0" t="s">
        <v>1143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0</v>
      </c>
      <c r="J1777" s="0" t="n">
        <v>5.98866</v>
      </c>
      <c r="K1777" s="0" t="n">
        <v>0</v>
      </c>
      <c r="L1777" s="0" t="n">
        <v>2.68134</v>
      </c>
      <c r="M1777" s="0" t="n">
        <v>22.6242946726935</v>
      </c>
      <c r="N1777" s="0" t="n">
        <v>22.8032020443962</v>
      </c>
      <c r="O1777" s="0" t="n">
        <v>19.1381039222081</v>
      </c>
      <c r="P1777" s="0" t="n">
        <v>12.1336500985282</v>
      </c>
      <c r="Q1777" s="0" t="n">
        <v>8.39602924528576</v>
      </c>
      <c r="W1777" s="0" t="s">
        <v>61</v>
      </c>
      <c r="Y1777" s="0" t="s">
        <v>61</v>
      </c>
      <c r="Z1777" s="0" t="s">
        <v>40</v>
      </c>
      <c r="AA1777" s="0" t="s">
        <v>40</v>
      </c>
      <c r="AB1777" s="0" t="s">
        <v>40</v>
      </c>
      <c r="AC1777" s="0" t="s">
        <v>40</v>
      </c>
      <c r="AD1777" s="0" t="s">
        <v>40</v>
      </c>
      <c r="AK1777" s="0" t="s">
        <v>46</v>
      </c>
    </row>
    <row r="1778" customFormat="false" ht="12.8" hidden="false" customHeight="false" outlineLevel="0" collapsed="false">
      <c r="A1778" s="0" t="s">
        <v>1083</v>
      </c>
      <c r="B1778" s="0" t="s">
        <v>946</v>
      </c>
      <c r="C1778" s="0" t="s">
        <v>1040</v>
      </c>
      <c r="D1778" s="0" t="s">
        <v>1144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5.98866</v>
      </c>
      <c r="K1778" s="0" t="n">
        <v>0</v>
      </c>
      <c r="L1778" s="0" t="n">
        <v>2.43828166666667</v>
      </c>
      <c r="M1778" s="0" t="n">
        <v>14.5089999000941</v>
      </c>
      <c r="N1778" s="0" t="n">
        <v>20.1372755052788</v>
      </c>
      <c r="O1778" s="0" t="n">
        <v>14.8765437375932</v>
      </c>
      <c r="P1778" s="0" t="n">
        <v>6.97290607683715</v>
      </c>
      <c r="Q1778" s="0" t="n">
        <v>4.47245765300024</v>
      </c>
      <c r="W1778" s="0" t="s">
        <v>61</v>
      </c>
      <c r="Y1778" s="0" t="s">
        <v>41</v>
      </c>
      <c r="Z1778" s="0" t="s">
        <v>40</v>
      </c>
      <c r="AA1778" s="0" t="s">
        <v>40</v>
      </c>
      <c r="AB1778" s="0" t="s">
        <v>40</v>
      </c>
      <c r="AC1778" s="0" t="s">
        <v>40</v>
      </c>
      <c r="AD1778" s="0" t="s">
        <v>40</v>
      </c>
      <c r="AK1778" s="0" t="s">
        <v>46</v>
      </c>
    </row>
    <row r="1779" customFormat="false" ht="12.8" hidden="false" customHeight="false" outlineLevel="0" collapsed="false">
      <c r="A1779" s="0" t="s">
        <v>1083</v>
      </c>
      <c r="B1779" s="0" t="s">
        <v>946</v>
      </c>
      <c r="C1779" s="0" t="s">
        <v>1040</v>
      </c>
      <c r="D1779" s="0" t="s">
        <v>1145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5.98866</v>
      </c>
      <c r="K1779" s="0" t="n">
        <v>0</v>
      </c>
      <c r="L1779" s="0" t="n">
        <v>2.43828166666667</v>
      </c>
      <c r="M1779" s="0" t="n">
        <v>0</v>
      </c>
      <c r="N1779" s="0" t="n">
        <v>0</v>
      </c>
      <c r="O1779" s="0" t="n">
        <v>0</v>
      </c>
      <c r="P1779" s="0" t="n">
        <v>0</v>
      </c>
      <c r="Q1779" s="0" t="n">
        <v>0</v>
      </c>
      <c r="W1779" s="0" t="s">
        <v>61</v>
      </c>
      <c r="Y1779" s="0" t="s">
        <v>41</v>
      </c>
      <c r="AK1779" s="0" t="s">
        <v>46</v>
      </c>
    </row>
    <row r="1780" customFormat="false" ht="12.8" hidden="false" customHeight="false" outlineLevel="0" collapsed="false">
      <c r="A1780" s="0" t="s">
        <v>1083</v>
      </c>
      <c r="B1780" s="0" t="s">
        <v>946</v>
      </c>
      <c r="C1780" s="0" t="s">
        <v>1040</v>
      </c>
      <c r="D1780" s="0" t="s">
        <v>1146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0</v>
      </c>
      <c r="J1780" s="0" t="n">
        <v>5.80866</v>
      </c>
      <c r="K1780" s="0" t="n">
        <v>31.8858481801692</v>
      </c>
      <c r="L1780" s="0" t="n">
        <v>28.8580661036429</v>
      </c>
      <c r="M1780" s="0" t="n">
        <v>18.4171815500373</v>
      </c>
      <c r="N1780" s="0" t="n">
        <v>20.1712846525368</v>
      </c>
      <c r="O1780" s="0" t="n">
        <v>14.5058667854894</v>
      </c>
      <c r="P1780" s="0" t="n">
        <v>6.91083821689799</v>
      </c>
      <c r="Q1780" s="0" t="n">
        <v>4.51412325813657</v>
      </c>
      <c r="W1780" s="0" t="s">
        <v>61</v>
      </c>
      <c r="X1780" s="0" t="s">
        <v>40</v>
      </c>
      <c r="Y1780" s="0" t="s">
        <v>40</v>
      </c>
      <c r="Z1780" s="0" t="s">
        <v>40</v>
      </c>
      <c r="AA1780" s="0" t="s">
        <v>40</v>
      </c>
      <c r="AB1780" s="0" t="s">
        <v>40</v>
      </c>
      <c r="AC1780" s="0" t="s">
        <v>40</v>
      </c>
      <c r="AD1780" s="0" t="s">
        <v>40</v>
      </c>
      <c r="AK1780" s="0" t="s">
        <v>46</v>
      </c>
    </row>
    <row r="1781" customFormat="false" ht="12.8" hidden="false" customHeight="false" outlineLevel="0" collapsed="false">
      <c r="A1781" s="0" t="s">
        <v>1083</v>
      </c>
      <c r="B1781" s="0" t="s">
        <v>946</v>
      </c>
      <c r="C1781" s="0" t="s">
        <v>1040</v>
      </c>
      <c r="D1781" s="0" t="s">
        <v>1147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0</v>
      </c>
      <c r="J1781" s="0" t="n">
        <v>5.80866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0</v>
      </c>
      <c r="P1781" s="0" t="n">
        <v>0</v>
      </c>
      <c r="Q1781" s="0" t="n">
        <v>0</v>
      </c>
      <c r="W1781" s="0" t="s">
        <v>61</v>
      </c>
      <c r="AK1781" s="0" t="s">
        <v>46</v>
      </c>
    </row>
    <row r="1782" customFormat="false" ht="12.8" hidden="false" customHeight="false" outlineLevel="0" collapsed="false">
      <c r="A1782" s="0" t="s">
        <v>1083</v>
      </c>
      <c r="B1782" s="0" t="s">
        <v>946</v>
      </c>
      <c r="C1782" s="0" t="s">
        <v>1040</v>
      </c>
      <c r="D1782" s="0" t="s">
        <v>1148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0</v>
      </c>
      <c r="J1782" s="0" t="n">
        <v>0</v>
      </c>
      <c r="K1782" s="0" t="n">
        <v>7.30266166666666</v>
      </c>
      <c r="L1782" s="0" t="n">
        <v>30.5710562354042</v>
      </c>
      <c r="M1782" s="0" t="n">
        <v>17.3799618102965</v>
      </c>
      <c r="N1782" s="0" t="n">
        <v>23.949094177002</v>
      </c>
      <c r="O1782" s="0" t="n">
        <v>19.0254755770522</v>
      </c>
      <c r="P1782" s="0" t="n">
        <v>7.21403964573429</v>
      </c>
      <c r="Q1782" s="0" t="n">
        <v>4.84668612480164</v>
      </c>
      <c r="X1782" s="0" t="s">
        <v>41</v>
      </c>
      <c r="Y1782" s="0" t="s">
        <v>40</v>
      </c>
      <c r="Z1782" s="0" t="s">
        <v>40</v>
      </c>
      <c r="AA1782" s="0" t="s">
        <v>40</v>
      </c>
      <c r="AB1782" s="0" t="s">
        <v>40</v>
      </c>
      <c r="AC1782" s="0" t="s">
        <v>40</v>
      </c>
      <c r="AD1782" s="0" t="s">
        <v>40</v>
      </c>
      <c r="AK1782" s="0" t="s">
        <v>46</v>
      </c>
    </row>
    <row r="1783" customFormat="false" ht="12.8" hidden="false" customHeight="false" outlineLevel="0" collapsed="false">
      <c r="A1783" s="0" t="s">
        <v>1083</v>
      </c>
      <c r="B1783" s="0" t="s">
        <v>946</v>
      </c>
      <c r="C1783" s="0" t="s">
        <v>1040</v>
      </c>
      <c r="D1783" s="0" t="s">
        <v>1149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7.30266166666666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n">
        <v>0</v>
      </c>
      <c r="X1783" s="0" t="s">
        <v>41</v>
      </c>
      <c r="AK1783" s="0" t="s">
        <v>46</v>
      </c>
    </row>
    <row r="1784" customFormat="false" ht="12.8" hidden="false" customHeight="false" outlineLevel="0" collapsed="false">
      <c r="A1784" s="0" t="s">
        <v>1083</v>
      </c>
      <c r="B1784" s="0" t="s">
        <v>946</v>
      </c>
      <c r="C1784" s="0" t="s">
        <v>644</v>
      </c>
      <c r="D1784" s="0" t="s">
        <v>1150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3.7151399872303</v>
      </c>
      <c r="K1784" s="0" t="n">
        <v>0</v>
      </c>
      <c r="L1784" s="0" t="n">
        <v>3.76525001227856</v>
      </c>
      <c r="M1784" s="0" t="n">
        <v>0</v>
      </c>
      <c r="N1784" s="0" t="n">
        <v>2.358506676356</v>
      </c>
      <c r="O1784" s="0" t="n">
        <v>0</v>
      </c>
      <c r="P1784" s="0" t="n">
        <v>0</v>
      </c>
      <c r="Q1784" s="0" t="n">
        <v>0</v>
      </c>
      <c r="W1784" s="0" t="s">
        <v>180</v>
      </c>
      <c r="Y1784" s="0" t="s">
        <v>78</v>
      </c>
      <c r="AA1784" s="0" t="s">
        <v>180</v>
      </c>
    </row>
    <row r="1785" customFormat="false" ht="12.8" hidden="false" customHeight="false" outlineLevel="0" collapsed="false">
      <c r="A1785" s="0" t="s">
        <v>1083</v>
      </c>
      <c r="B1785" s="0" t="s">
        <v>946</v>
      </c>
      <c r="C1785" s="0" t="s">
        <v>644</v>
      </c>
      <c r="D1785" s="0" t="s">
        <v>1151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0</v>
      </c>
      <c r="J1785" s="0" t="n">
        <v>3.7151399872303</v>
      </c>
      <c r="K1785" s="0" t="n">
        <v>0</v>
      </c>
      <c r="L1785" s="0" t="n">
        <v>3.76525001227856</v>
      </c>
      <c r="M1785" s="0" t="n">
        <v>0</v>
      </c>
      <c r="N1785" s="0" t="n">
        <v>2.21110000908375</v>
      </c>
      <c r="O1785" s="0" t="n">
        <v>0</v>
      </c>
      <c r="P1785" s="0" t="n">
        <v>0</v>
      </c>
      <c r="Q1785" s="0" t="n">
        <v>0</v>
      </c>
      <c r="W1785" s="0" t="s">
        <v>180</v>
      </c>
      <c r="Y1785" s="0" t="s">
        <v>78</v>
      </c>
      <c r="AA1785" s="0" t="s">
        <v>78</v>
      </c>
    </row>
    <row r="1786" customFormat="false" ht="12.8" hidden="false" customHeight="false" outlineLevel="0" collapsed="false">
      <c r="A1786" s="0" t="s">
        <v>1083</v>
      </c>
      <c r="B1786" s="0" t="s">
        <v>946</v>
      </c>
      <c r="C1786" s="0" t="s">
        <v>644</v>
      </c>
      <c r="D1786" s="0" t="s">
        <v>1152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3.78832999181747</v>
      </c>
      <c r="J1786" s="0" t="n">
        <v>0</v>
      </c>
      <c r="K1786" s="0" t="n">
        <v>3.24382502138615</v>
      </c>
      <c r="L1786" s="0" t="n">
        <v>0</v>
      </c>
      <c r="M1786" s="0" t="n">
        <v>1.75047499835491</v>
      </c>
      <c r="N1786" s="0" t="n">
        <v>0</v>
      </c>
      <c r="O1786" s="0" t="n">
        <v>0</v>
      </c>
      <c r="P1786" s="0" t="n">
        <v>2.09848002115885</v>
      </c>
      <c r="Q1786" s="0" t="n">
        <v>0</v>
      </c>
      <c r="V1786" s="0" t="s">
        <v>180</v>
      </c>
      <c r="X1786" s="0" t="s">
        <v>78</v>
      </c>
      <c r="Z1786" s="0" t="s">
        <v>78</v>
      </c>
      <c r="AC1786" s="0" t="s">
        <v>180</v>
      </c>
    </row>
    <row r="1787" customFormat="false" ht="12.8" hidden="false" customHeight="false" outlineLevel="0" collapsed="false">
      <c r="A1787" s="0" t="s">
        <v>1083</v>
      </c>
      <c r="B1787" s="0" t="s">
        <v>946</v>
      </c>
      <c r="C1787" s="0" t="s">
        <v>644</v>
      </c>
      <c r="D1787" s="0" t="s">
        <v>1153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3.78832999181747</v>
      </c>
      <c r="J1787" s="0" t="n">
        <v>0</v>
      </c>
      <c r="K1787" s="0" t="n">
        <v>3.46008002281189</v>
      </c>
      <c r="L1787" s="0" t="n">
        <v>0</v>
      </c>
      <c r="M1787" s="0" t="n">
        <v>1.75047499835491</v>
      </c>
      <c r="N1787" s="0" t="n">
        <v>0</v>
      </c>
      <c r="O1787" s="0" t="n">
        <v>0</v>
      </c>
      <c r="P1787" s="0" t="n">
        <v>2.09848002115885</v>
      </c>
      <c r="Q1787" s="0" t="n">
        <v>0</v>
      </c>
      <c r="V1787" s="0" t="s">
        <v>180</v>
      </c>
      <c r="X1787" s="0" t="s">
        <v>180</v>
      </c>
      <c r="Z1787" s="0" t="s">
        <v>78</v>
      </c>
      <c r="AC1787" s="0" t="s">
        <v>180</v>
      </c>
    </row>
    <row r="1788" customFormat="false" ht="12.8" hidden="false" customHeight="false" outlineLevel="0" collapsed="false">
      <c r="A1788" s="0" t="s">
        <v>1083</v>
      </c>
      <c r="B1788" s="0" t="s">
        <v>946</v>
      </c>
      <c r="C1788" s="0" t="s">
        <v>644</v>
      </c>
      <c r="D1788" s="0" t="s">
        <v>1032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0</v>
      </c>
      <c r="J1788" s="0" t="n">
        <v>4.74156801319122</v>
      </c>
      <c r="K1788" s="0" t="n">
        <v>0</v>
      </c>
      <c r="L1788" s="0" t="n">
        <v>5.46417496204376</v>
      </c>
      <c r="M1788" s="0" t="n">
        <v>0</v>
      </c>
      <c r="N1788" s="0" t="n">
        <v>3.51533333142598</v>
      </c>
      <c r="O1788" s="0" t="n">
        <v>0</v>
      </c>
      <c r="P1788" s="0" t="n">
        <v>0</v>
      </c>
      <c r="Q1788" s="0" t="n">
        <v>0</v>
      </c>
      <c r="W1788" s="0" t="s">
        <v>180</v>
      </c>
      <c r="Y1788" s="0" t="s">
        <v>78</v>
      </c>
      <c r="AA1788" s="0" t="s">
        <v>180</v>
      </c>
    </row>
    <row r="1789" customFormat="false" ht="12.8" hidden="false" customHeight="false" outlineLevel="0" collapsed="false">
      <c r="A1789" s="0" t="s">
        <v>1083</v>
      </c>
      <c r="B1789" s="0" t="s">
        <v>946</v>
      </c>
      <c r="C1789" s="0" t="s">
        <v>644</v>
      </c>
      <c r="D1789" s="0" t="s">
        <v>1033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0</v>
      </c>
      <c r="J1789" s="0" t="n">
        <v>4.74156801319122</v>
      </c>
      <c r="K1789" s="0" t="n">
        <v>0</v>
      </c>
      <c r="L1789" s="0" t="n">
        <v>5.46417496204376</v>
      </c>
      <c r="M1789" s="0" t="n">
        <v>0</v>
      </c>
      <c r="N1789" s="0" t="n">
        <v>3.29562499821186</v>
      </c>
      <c r="O1789" s="0" t="n">
        <v>0</v>
      </c>
      <c r="P1789" s="0" t="n">
        <v>0</v>
      </c>
      <c r="Q1789" s="0" t="n">
        <v>0</v>
      </c>
      <c r="W1789" s="0" t="s">
        <v>180</v>
      </c>
      <c r="Y1789" s="0" t="s">
        <v>78</v>
      </c>
      <c r="AA1789" s="0" t="s">
        <v>78</v>
      </c>
    </row>
    <row r="1790" customFormat="false" ht="12.8" hidden="false" customHeight="false" outlineLevel="0" collapsed="false">
      <c r="A1790" s="0" t="s">
        <v>1083</v>
      </c>
      <c r="B1790" s="0" t="s">
        <v>946</v>
      </c>
      <c r="C1790" s="0" t="s">
        <v>644</v>
      </c>
      <c r="D1790" s="0" t="s">
        <v>1034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4.74609199523926</v>
      </c>
      <c r="J1790" s="0" t="n">
        <v>0</v>
      </c>
      <c r="K1790" s="0" t="n">
        <v>4.3838750243187</v>
      </c>
      <c r="L1790" s="0" t="n">
        <v>0</v>
      </c>
      <c r="M1790" s="0" t="n">
        <v>3.13142499625683</v>
      </c>
      <c r="N1790" s="0" t="n">
        <v>0</v>
      </c>
      <c r="O1790" s="0" t="n">
        <v>0</v>
      </c>
      <c r="P1790" s="0" t="n">
        <v>2.24613332748413</v>
      </c>
      <c r="Q1790" s="0" t="n">
        <v>0</v>
      </c>
      <c r="V1790" s="0" t="s">
        <v>180</v>
      </c>
      <c r="X1790" s="0" t="s">
        <v>78</v>
      </c>
      <c r="Z1790" s="0" t="s">
        <v>78</v>
      </c>
      <c r="AC1790" s="0" t="s">
        <v>180</v>
      </c>
    </row>
    <row r="1791" customFormat="false" ht="12.8" hidden="false" customHeight="false" outlineLevel="0" collapsed="false">
      <c r="A1791" s="0" t="s">
        <v>1083</v>
      </c>
      <c r="B1791" s="0" t="s">
        <v>946</v>
      </c>
      <c r="C1791" s="0" t="s">
        <v>644</v>
      </c>
      <c r="D1791" s="0" t="s">
        <v>1035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4.74609199523926</v>
      </c>
      <c r="J1791" s="0" t="n">
        <v>0</v>
      </c>
      <c r="K1791" s="0" t="n">
        <v>4.67613335927328</v>
      </c>
      <c r="L1791" s="0" t="n">
        <v>0</v>
      </c>
      <c r="M1791" s="0" t="n">
        <v>3.13142499625683</v>
      </c>
      <c r="N1791" s="0" t="n">
        <v>0</v>
      </c>
      <c r="O1791" s="0" t="n">
        <v>0</v>
      </c>
      <c r="P1791" s="0" t="n">
        <v>2.24613332748413</v>
      </c>
      <c r="Q1791" s="0" t="n">
        <v>0</v>
      </c>
      <c r="V1791" s="0" t="s">
        <v>180</v>
      </c>
      <c r="X1791" s="0" t="s">
        <v>180</v>
      </c>
      <c r="Z1791" s="0" t="s">
        <v>78</v>
      </c>
      <c r="AC1791" s="0" t="s">
        <v>180</v>
      </c>
    </row>
    <row r="1792" customFormat="false" ht="12.8" hidden="false" customHeight="false" outlineLevel="0" collapsed="false">
      <c r="A1792" s="0" t="s">
        <v>1154</v>
      </c>
      <c r="B1792" s="0" t="s">
        <v>946</v>
      </c>
      <c r="C1792" s="0" t="s">
        <v>644</v>
      </c>
      <c r="D1792" s="0" t="s">
        <v>1155</v>
      </c>
      <c r="E1792" s="0" t="n">
        <v>2.76528928516327</v>
      </c>
      <c r="F1792" s="0" t="n">
        <v>5.01686360462802</v>
      </c>
      <c r="G1792" s="0" t="n">
        <v>24.5413005995227</v>
      </c>
      <c r="H1792" s="0" t="n">
        <v>52.2931004468031</v>
      </c>
      <c r="I1792" s="0" t="n">
        <v>49.1836466450852</v>
      </c>
      <c r="J1792" s="0" t="n">
        <v>43.4883861553193</v>
      </c>
      <c r="K1792" s="0" t="n">
        <v>38.2960512358422</v>
      </c>
      <c r="L1792" s="0" t="n">
        <v>22.1547239396301</v>
      </c>
      <c r="M1792" s="0" t="n">
        <v>20.5897813523961</v>
      </c>
      <c r="N1792" s="0" t="n">
        <v>24.3212817519392</v>
      </c>
      <c r="O1792" s="0" t="n">
        <v>17.3744070348578</v>
      </c>
      <c r="P1792" s="0" t="n">
        <v>7.52347092031894</v>
      </c>
      <c r="Q1792" s="0" t="n">
        <v>3.92659235886235</v>
      </c>
      <c r="R1792" s="0" t="s">
        <v>40</v>
      </c>
      <c r="S1792" s="0" t="s">
        <v>40</v>
      </c>
      <c r="T1792" s="0" t="s">
        <v>40</v>
      </c>
      <c r="U1792" s="0" t="s">
        <v>40</v>
      </c>
      <c r="V1792" s="0" t="s">
        <v>40</v>
      </c>
      <c r="W1792" s="0" t="s">
        <v>40</v>
      </c>
      <c r="X1792" s="0" t="s">
        <v>40</v>
      </c>
      <c r="Y1792" s="0" t="s">
        <v>40</v>
      </c>
      <c r="Z1792" s="0" t="s">
        <v>40</v>
      </c>
      <c r="AA1792" s="0" t="s">
        <v>40</v>
      </c>
      <c r="AB1792" s="0" t="s">
        <v>40</v>
      </c>
      <c r="AC1792" s="0" t="s">
        <v>40</v>
      </c>
      <c r="AD1792" s="0" t="s">
        <v>40</v>
      </c>
      <c r="AK1792" s="0" t="s">
        <v>65</v>
      </c>
    </row>
    <row r="1793" customFormat="false" ht="12.8" hidden="false" customHeight="false" outlineLevel="0" collapsed="false">
      <c r="A1793" s="0" t="s">
        <v>1154</v>
      </c>
      <c r="B1793" s="0" t="s">
        <v>946</v>
      </c>
      <c r="C1793" s="0" t="s">
        <v>644</v>
      </c>
      <c r="D1793" s="0" t="s">
        <v>1031</v>
      </c>
      <c r="E1793" s="0" t="n">
        <v>2.76936796808924</v>
      </c>
      <c r="F1793" s="0" t="n">
        <v>5.00873922994697</v>
      </c>
      <c r="G1793" s="0" t="n">
        <v>24.701477390811</v>
      </c>
      <c r="H1793" s="0" t="n">
        <v>58.1639314488196</v>
      </c>
      <c r="I1793" s="0" t="n">
        <v>74.7721311970245</v>
      </c>
      <c r="J1793" s="0" t="n">
        <v>57.8193108534041</v>
      </c>
      <c r="K1793" s="0" t="n">
        <v>55.252775129764</v>
      </c>
      <c r="L1793" s="0" t="n">
        <v>41.5315291384149</v>
      </c>
      <c r="M1793" s="0" t="n">
        <v>28.180698144951</v>
      </c>
      <c r="N1793" s="0" t="n">
        <v>26.3773305467148</v>
      </c>
      <c r="O1793" s="0" t="n">
        <v>17.9218203912965</v>
      </c>
      <c r="P1793" s="0" t="n">
        <v>7.88202465036356</v>
      </c>
      <c r="Q1793" s="0" t="n">
        <v>4.40628652446628</v>
      </c>
      <c r="R1793" s="0" t="s">
        <v>40</v>
      </c>
      <c r="S1793" s="0" t="s">
        <v>40</v>
      </c>
      <c r="T1793" s="0" t="s">
        <v>40</v>
      </c>
      <c r="U1793" s="0" t="s">
        <v>40</v>
      </c>
      <c r="V1793" s="0" t="s">
        <v>40</v>
      </c>
      <c r="W1793" s="0" t="s">
        <v>40</v>
      </c>
      <c r="X1793" s="0" t="s">
        <v>40</v>
      </c>
      <c r="Y1793" s="0" t="s">
        <v>40</v>
      </c>
      <c r="Z1793" s="0" t="s">
        <v>40</v>
      </c>
      <c r="AA1793" s="0" t="s">
        <v>40</v>
      </c>
      <c r="AB1793" s="0" t="s">
        <v>40</v>
      </c>
      <c r="AC1793" s="0" t="s">
        <v>40</v>
      </c>
      <c r="AD1793" s="0" t="s">
        <v>40</v>
      </c>
      <c r="AK1793" s="0" t="s">
        <v>65</v>
      </c>
    </row>
    <row r="1794" customFormat="false" ht="12.8" hidden="false" customHeight="false" outlineLevel="0" collapsed="false">
      <c r="A1794" s="0" t="s">
        <v>1083</v>
      </c>
      <c r="B1794" s="0" t="s">
        <v>946</v>
      </c>
      <c r="C1794" s="0" t="s">
        <v>1066</v>
      </c>
      <c r="D1794" s="0" t="s">
        <v>1156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0</v>
      </c>
      <c r="K1794" s="0" t="n">
        <v>0</v>
      </c>
      <c r="L1794" s="0" t="n">
        <v>0</v>
      </c>
      <c r="M1794" s="0" t="n">
        <v>0</v>
      </c>
      <c r="N1794" s="0" t="n">
        <v>15.44703</v>
      </c>
      <c r="O1794" s="0" t="n">
        <v>0</v>
      </c>
      <c r="P1794" s="0" t="n">
        <v>0</v>
      </c>
      <c r="Q1794" s="0" t="n">
        <v>0</v>
      </c>
      <c r="AA1794" s="0" t="s">
        <v>107</v>
      </c>
    </row>
    <row r="1795" customFormat="false" ht="12.8" hidden="false" customHeight="false" outlineLevel="0" collapsed="false">
      <c r="A1795" s="0" t="s">
        <v>1083</v>
      </c>
      <c r="B1795" s="0" t="s">
        <v>946</v>
      </c>
      <c r="C1795" s="0" t="s">
        <v>1066</v>
      </c>
      <c r="D1795" s="0" t="s">
        <v>1157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0</v>
      </c>
      <c r="J1795" s="0" t="n">
        <v>0</v>
      </c>
      <c r="K1795" s="0" t="n">
        <v>0</v>
      </c>
      <c r="L1795" s="0" t="n">
        <v>0</v>
      </c>
      <c r="M1795" s="0" t="n">
        <v>0</v>
      </c>
      <c r="N1795" s="0" t="n">
        <v>13.12593</v>
      </c>
      <c r="O1795" s="0" t="n">
        <v>0</v>
      </c>
      <c r="P1795" s="0" t="n">
        <v>0</v>
      </c>
      <c r="Q1795" s="0" t="n">
        <v>0</v>
      </c>
      <c r="AA1795" s="0" t="s">
        <v>107</v>
      </c>
    </row>
    <row r="1796" customFormat="false" ht="12.8" hidden="false" customHeight="false" outlineLevel="0" collapsed="false">
      <c r="A1796" s="0" t="s">
        <v>1083</v>
      </c>
      <c r="B1796" s="0" t="s">
        <v>946</v>
      </c>
      <c r="C1796" s="0" t="s">
        <v>1066</v>
      </c>
      <c r="D1796" s="0" t="s">
        <v>1158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0</v>
      </c>
      <c r="J1796" s="0" t="n">
        <v>0</v>
      </c>
      <c r="K1796" s="0" t="n">
        <v>0</v>
      </c>
      <c r="L1796" s="0" t="n">
        <v>0</v>
      </c>
      <c r="M1796" s="0" t="n">
        <v>15.74454</v>
      </c>
      <c r="N1796" s="0" t="n">
        <v>0</v>
      </c>
      <c r="O1796" s="0" t="n">
        <v>0</v>
      </c>
      <c r="P1796" s="0" t="n">
        <v>0</v>
      </c>
      <c r="Q1796" s="0" t="n">
        <v>0</v>
      </c>
      <c r="Z1796" s="0" t="s">
        <v>107</v>
      </c>
    </row>
    <row r="1797" customFormat="false" ht="12.8" hidden="false" customHeight="false" outlineLevel="0" collapsed="false">
      <c r="A1797" s="0" t="s">
        <v>1083</v>
      </c>
      <c r="B1797" s="0" t="s">
        <v>946</v>
      </c>
      <c r="C1797" s="0" t="s">
        <v>1066</v>
      </c>
      <c r="D1797" s="0" t="s">
        <v>1159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0</v>
      </c>
      <c r="J1797" s="0" t="n">
        <v>0</v>
      </c>
      <c r="K1797" s="0" t="n">
        <v>0</v>
      </c>
      <c r="L1797" s="0" t="n">
        <v>0</v>
      </c>
      <c r="M1797" s="0" t="n">
        <v>13.43016</v>
      </c>
      <c r="N1797" s="0" t="n">
        <v>0</v>
      </c>
      <c r="O1797" s="0" t="n">
        <v>0</v>
      </c>
      <c r="P1797" s="0" t="n">
        <v>0</v>
      </c>
      <c r="Q1797" s="0" t="n">
        <v>0</v>
      </c>
      <c r="Z1797" s="0" t="s">
        <v>107</v>
      </c>
    </row>
    <row r="1798" customFormat="false" ht="12.8" hidden="false" customHeight="false" outlineLevel="0" collapsed="false">
      <c r="A1798" s="0" t="s">
        <v>1083</v>
      </c>
      <c r="B1798" s="0" t="s">
        <v>946</v>
      </c>
      <c r="C1798" s="0" t="s">
        <v>1066</v>
      </c>
      <c r="D1798" s="0" t="s">
        <v>1160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0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16.17096</v>
      </c>
      <c r="O1798" s="0" t="n">
        <v>0</v>
      </c>
      <c r="P1798" s="0" t="n">
        <v>0</v>
      </c>
      <c r="Q1798" s="0" t="n">
        <v>0</v>
      </c>
      <c r="AA1798" s="0" t="s">
        <v>107</v>
      </c>
    </row>
    <row r="1799" customFormat="false" ht="12.8" hidden="false" customHeight="false" outlineLevel="0" collapsed="false">
      <c r="A1799" s="0" t="s">
        <v>1083</v>
      </c>
      <c r="B1799" s="0" t="s">
        <v>946</v>
      </c>
      <c r="C1799" s="0" t="s">
        <v>1066</v>
      </c>
      <c r="D1799" s="0" t="s">
        <v>1161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13.55823</v>
      </c>
      <c r="O1799" s="0" t="n">
        <v>0</v>
      </c>
      <c r="P1799" s="0" t="n">
        <v>0</v>
      </c>
      <c r="Q1799" s="0" t="n">
        <v>0</v>
      </c>
      <c r="AA1799" s="0" t="s">
        <v>107</v>
      </c>
    </row>
    <row r="1800" customFormat="false" ht="12.8" hidden="false" customHeight="false" outlineLevel="0" collapsed="false">
      <c r="A1800" s="0" t="s">
        <v>1083</v>
      </c>
      <c r="B1800" s="0" t="s">
        <v>946</v>
      </c>
      <c r="C1800" s="0" t="s">
        <v>1066</v>
      </c>
      <c r="D1800" s="0" t="s">
        <v>1162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0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16.57644</v>
      </c>
      <c r="O1800" s="0" t="n">
        <v>0</v>
      </c>
      <c r="P1800" s="0" t="n">
        <v>0</v>
      </c>
      <c r="Q1800" s="0" t="n">
        <v>0</v>
      </c>
      <c r="AA1800" s="0" t="s">
        <v>107</v>
      </c>
    </row>
    <row r="1801" customFormat="false" ht="12.8" hidden="false" customHeight="false" outlineLevel="0" collapsed="false">
      <c r="A1801" s="0" t="s">
        <v>1083</v>
      </c>
      <c r="B1801" s="0" t="s">
        <v>946</v>
      </c>
      <c r="C1801" s="0" t="s">
        <v>1066</v>
      </c>
      <c r="D1801" s="0" t="s">
        <v>1163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0</v>
      </c>
      <c r="J1801" s="0" t="n">
        <v>0</v>
      </c>
      <c r="K1801" s="0" t="n">
        <v>0</v>
      </c>
      <c r="L1801" s="0" t="n">
        <v>0</v>
      </c>
      <c r="M1801" s="0" t="n">
        <v>0</v>
      </c>
      <c r="N1801" s="0" t="n">
        <v>13.89135</v>
      </c>
      <c r="O1801" s="0" t="n">
        <v>0</v>
      </c>
      <c r="P1801" s="0" t="n">
        <v>0</v>
      </c>
      <c r="Q1801" s="0" t="n">
        <v>0</v>
      </c>
      <c r="AA1801" s="0" t="s">
        <v>107</v>
      </c>
    </row>
    <row r="1802" customFormat="false" ht="12.8" hidden="false" customHeight="false" outlineLevel="0" collapsed="false">
      <c r="A1802" s="0" t="s">
        <v>1083</v>
      </c>
      <c r="B1802" s="0" t="s">
        <v>946</v>
      </c>
      <c r="C1802" s="0" t="s">
        <v>1066</v>
      </c>
      <c r="D1802" s="0" t="s">
        <v>1164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0</v>
      </c>
      <c r="J1802" s="0" t="n">
        <v>0</v>
      </c>
      <c r="K1802" s="0" t="n">
        <v>0</v>
      </c>
      <c r="L1802" s="0" t="n">
        <v>0</v>
      </c>
      <c r="M1802" s="0" t="n">
        <v>0</v>
      </c>
      <c r="N1802" s="0" t="n">
        <v>13.35123</v>
      </c>
      <c r="O1802" s="0" t="n">
        <v>0</v>
      </c>
      <c r="P1802" s="0" t="n">
        <v>0</v>
      </c>
      <c r="Q1802" s="0" t="n">
        <v>0</v>
      </c>
      <c r="AA1802" s="0" t="s">
        <v>107</v>
      </c>
    </row>
    <row r="1803" customFormat="false" ht="12.8" hidden="false" customHeight="false" outlineLevel="0" collapsed="false">
      <c r="A1803" s="0" t="s">
        <v>1083</v>
      </c>
      <c r="B1803" s="0" t="s">
        <v>946</v>
      </c>
      <c r="C1803" s="0" t="s">
        <v>1066</v>
      </c>
      <c r="D1803" s="0" t="s">
        <v>1165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0</v>
      </c>
      <c r="J1803" s="0" t="n">
        <v>0</v>
      </c>
      <c r="K1803" s="0" t="n">
        <v>0</v>
      </c>
      <c r="L1803" s="0" t="n">
        <v>0</v>
      </c>
      <c r="M1803" s="0" t="n">
        <v>0</v>
      </c>
      <c r="N1803" s="0" t="n">
        <v>7.41663</v>
      </c>
      <c r="O1803" s="0" t="n">
        <v>0</v>
      </c>
      <c r="P1803" s="0" t="n">
        <v>0</v>
      </c>
      <c r="Q1803" s="0" t="n">
        <v>0</v>
      </c>
      <c r="AA1803" s="0" t="s">
        <v>107</v>
      </c>
    </row>
    <row r="1804" customFormat="false" ht="12.8" hidden="false" customHeight="false" outlineLevel="0" collapsed="false">
      <c r="A1804" s="0" t="s">
        <v>1083</v>
      </c>
      <c r="B1804" s="0" t="s">
        <v>946</v>
      </c>
      <c r="C1804" s="0" t="s">
        <v>1066</v>
      </c>
      <c r="D1804" s="0" t="s">
        <v>1166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0</v>
      </c>
      <c r="J1804" s="0" t="n">
        <v>0</v>
      </c>
      <c r="K1804" s="0" t="n">
        <v>0</v>
      </c>
      <c r="L1804" s="0" t="n">
        <v>0</v>
      </c>
      <c r="M1804" s="0" t="n">
        <v>13.51158</v>
      </c>
      <c r="N1804" s="0" t="n">
        <v>0</v>
      </c>
      <c r="O1804" s="0" t="n">
        <v>0</v>
      </c>
      <c r="P1804" s="0" t="n">
        <v>0</v>
      </c>
      <c r="Q1804" s="0" t="n">
        <v>0</v>
      </c>
      <c r="Z1804" s="0" t="s">
        <v>107</v>
      </c>
    </row>
    <row r="1805" customFormat="false" ht="12.8" hidden="false" customHeight="false" outlineLevel="0" collapsed="false">
      <c r="A1805" s="0" t="s">
        <v>1083</v>
      </c>
      <c r="B1805" s="0" t="s">
        <v>946</v>
      </c>
      <c r="C1805" s="0" t="s">
        <v>1066</v>
      </c>
      <c r="D1805" s="0" t="s">
        <v>1167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0</v>
      </c>
      <c r="J1805" s="0" t="n">
        <v>0</v>
      </c>
      <c r="K1805" s="0" t="n">
        <v>0</v>
      </c>
      <c r="L1805" s="0" t="n">
        <v>0</v>
      </c>
      <c r="M1805" s="0" t="n">
        <v>7.56633</v>
      </c>
      <c r="N1805" s="0" t="n">
        <v>0</v>
      </c>
      <c r="O1805" s="0" t="n">
        <v>0</v>
      </c>
      <c r="P1805" s="0" t="n">
        <v>0</v>
      </c>
      <c r="Q1805" s="0" t="n">
        <v>0</v>
      </c>
      <c r="Z1805" s="0" t="s">
        <v>107</v>
      </c>
    </row>
    <row r="1806" customFormat="false" ht="12.8" hidden="false" customHeight="false" outlineLevel="0" collapsed="false">
      <c r="A1806" s="0" t="s">
        <v>1083</v>
      </c>
      <c r="B1806" s="0" t="s">
        <v>946</v>
      </c>
      <c r="C1806" s="0" t="s">
        <v>1066</v>
      </c>
      <c r="D1806" s="0" t="s">
        <v>1168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0</v>
      </c>
      <c r="J1806" s="0" t="n">
        <v>0</v>
      </c>
      <c r="K1806" s="0" t="n">
        <v>0</v>
      </c>
      <c r="L1806" s="0" t="n">
        <v>0</v>
      </c>
      <c r="M1806" s="0" t="n">
        <v>0</v>
      </c>
      <c r="N1806" s="0" t="n">
        <v>13.80852</v>
      </c>
      <c r="O1806" s="0" t="n">
        <v>0</v>
      </c>
      <c r="P1806" s="0" t="n">
        <v>0</v>
      </c>
      <c r="Q1806" s="0" t="n">
        <v>0</v>
      </c>
      <c r="AA1806" s="0" t="s">
        <v>107</v>
      </c>
    </row>
    <row r="1807" customFormat="false" ht="12.8" hidden="false" customHeight="false" outlineLevel="0" collapsed="false">
      <c r="A1807" s="0" t="s">
        <v>1083</v>
      </c>
      <c r="B1807" s="0" t="s">
        <v>946</v>
      </c>
      <c r="C1807" s="0" t="s">
        <v>1066</v>
      </c>
      <c r="D1807" s="0" t="s">
        <v>1169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0</v>
      </c>
      <c r="J1807" s="0" t="n">
        <v>0</v>
      </c>
      <c r="K1807" s="0" t="n">
        <v>0</v>
      </c>
      <c r="L1807" s="0" t="n">
        <v>0</v>
      </c>
      <c r="M1807" s="0" t="n">
        <v>0</v>
      </c>
      <c r="N1807" s="0" t="n">
        <v>7.69443</v>
      </c>
      <c r="O1807" s="0" t="n">
        <v>0</v>
      </c>
      <c r="P1807" s="0" t="n">
        <v>0</v>
      </c>
      <c r="Q1807" s="0" t="n">
        <v>0</v>
      </c>
      <c r="AA1807" s="0" t="s">
        <v>107</v>
      </c>
    </row>
    <row r="1808" customFormat="false" ht="12.8" hidden="false" customHeight="false" outlineLevel="0" collapsed="false">
      <c r="A1808" s="0" t="s">
        <v>1083</v>
      </c>
      <c r="B1808" s="0" t="s">
        <v>946</v>
      </c>
      <c r="C1808" s="0" t="s">
        <v>1066</v>
      </c>
      <c r="D1808" s="0" t="s">
        <v>1170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0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14.0832</v>
      </c>
      <c r="O1808" s="0" t="n">
        <v>0</v>
      </c>
      <c r="P1808" s="0" t="n">
        <v>0</v>
      </c>
      <c r="Q1808" s="0" t="n">
        <v>0</v>
      </c>
      <c r="AA1808" s="0" t="s">
        <v>107</v>
      </c>
    </row>
    <row r="1809" customFormat="false" ht="12.8" hidden="false" customHeight="false" outlineLevel="0" collapsed="false">
      <c r="A1809" s="0" t="s">
        <v>1083</v>
      </c>
      <c r="B1809" s="0" t="s">
        <v>946</v>
      </c>
      <c r="C1809" s="0" t="s">
        <v>1066</v>
      </c>
      <c r="D1809" s="0" t="s">
        <v>1171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0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7.881</v>
      </c>
      <c r="O1809" s="0" t="n">
        <v>0</v>
      </c>
      <c r="P1809" s="0" t="n">
        <v>0</v>
      </c>
      <c r="Q1809" s="0" t="n">
        <v>0</v>
      </c>
      <c r="AA1809" s="0" t="s">
        <v>107</v>
      </c>
    </row>
    <row r="1810" customFormat="false" ht="12.8" hidden="false" customHeight="false" outlineLevel="0" collapsed="false">
      <c r="A1810" s="0" t="s">
        <v>1083</v>
      </c>
      <c r="B1810" s="0" t="s">
        <v>946</v>
      </c>
      <c r="C1810" s="0" t="s">
        <v>1077</v>
      </c>
      <c r="D1810" s="0" t="s">
        <v>1172</v>
      </c>
      <c r="H1810" s="0" t="n">
        <v>2.64883333333333</v>
      </c>
      <c r="N1810" s="0" t="n">
        <v>13.7802</v>
      </c>
      <c r="U1810" s="0" t="s">
        <v>61</v>
      </c>
      <c r="AA1810" s="0" t="s">
        <v>107</v>
      </c>
    </row>
    <row r="1811" customFormat="false" ht="12.8" hidden="false" customHeight="false" outlineLevel="0" collapsed="false">
      <c r="A1811" s="0" t="s">
        <v>1083</v>
      </c>
      <c r="B1811" s="0" t="s">
        <v>946</v>
      </c>
      <c r="C1811" s="0" t="s">
        <v>1077</v>
      </c>
      <c r="D1811" s="0" t="s">
        <v>1173</v>
      </c>
      <c r="H1811" s="0" t="n">
        <v>2.64883333333333</v>
      </c>
      <c r="N1811" s="0" t="n">
        <v>12.49953</v>
      </c>
      <c r="U1811" s="0" t="s">
        <v>61</v>
      </c>
      <c r="AA1811" s="0" t="s">
        <v>107</v>
      </c>
    </row>
    <row r="1812" customFormat="false" ht="12.8" hidden="false" customHeight="false" outlineLevel="0" collapsed="false">
      <c r="A1812" s="0" t="s">
        <v>1083</v>
      </c>
      <c r="B1812" s="0" t="s">
        <v>946</v>
      </c>
      <c r="C1812" s="0" t="s">
        <v>1077</v>
      </c>
      <c r="D1812" s="0" t="s">
        <v>1174</v>
      </c>
      <c r="H1812" s="0" t="n">
        <v>2.64883333333333</v>
      </c>
      <c r="N1812" s="0" t="n">
        <v>14.33523</v>
      </c>
      <c r="U1812" s="0" t="s">
        <v>61</v>
      </c>
      <c r="AA1812" s="0" t="s">
        <v>107</v>
      </c>
    </row>
    <row r="1813" customFormat="false" ht="12.8" hidden="false" customHeight="false" outlineLevel="0" collapsed="false">
      <c r="A1813" s="0" t="s">
        <v>1083</v>
      </c>
      <c r="B1813" s="0" t="s">
        <v>946</v>
      </c>
      <c r="C1813" s="0" t="s">
        <v>1077</v>
      </c>
      <c r="D1813" s="0" t="s">
        <v>1175</v>
      </c>
      <c r="H1813" s="0" t="n">
        <v>2.64883333333333</v>
      </c>
      <c r="N1813" s="0" t="n">
        <v>12.99069</v>
      </c>
      <c r="U1813" s="0" t="s">
        <v>61</v>
      </c>
      <c r="AA1813" s="0" t="s">
        <v>107</v>
      </c>
    </row>
    <row r="1814" customFormat="false" ht="12.8" hidden="false" customHeight="false" outlineLevel="0" collapsed="false">
      <c r="A1814" s="0" t="s">
        <v>1083</v>
      </c>
      <c r="B1814" s="0" t="s">
        <v>946</v>
      </c>
      <c r="C1814" s="0" t="s">
        <v>1077</v>
      </c>
      <c r="D1814" s="0" t="s">
        <v>1176</v>
      </c>
      <c r="H1814" s="0" t="n">
        <v>2.64883333333333</v>
      </c>
      <c r="N1814" s="0" t="n">
        <v>11.68722</v>
      </c>
      <c r="U1814" s="0" t="s">
        <v>61</v>
      </c>
      <c r="AA1814" s="0" t="s">
        <v>107</v>
      </c>
    </row>
    <row r="1815" customFormat="false" ht="12.8" hidden="false" customHeight="false" outlineLevel="0" collapsed="false">
      <c r="A1815" s="0" t="s">
        <v>1083</v>
      </c>
      <c r="B1815" s="0" t="s">
        <v>946</v>
      </c>
      <c r="C1815" s="0" t="s">
        <v>1077</v>
      </c>
      <c r="D1815" s="0" t="s">
        <v>1177</v>
      </c>
      <c r="H1815" s="0" t="n">
        <v>2.64883333333333</v>
      </c>
      <c r="N1815" s="0" t="n">
        <v>6.76887</v>
      </c>
      <c r="U1815" s="0" t="s">
        <v>61</v>
      </c>
      <c r="AA1815" s="0" t="s">
        <v>107</v>
      </c>
    </row>
    <row r="1816" customFormat="false" ht="12.8" hidden="false" customHeight="false" outlineLevel="0" collapsed="false">
      <c r="A1816" s="0" t="s">
        <v>1083</v>
      </c>
      <c r="B1816" s="0" t="s">
        <v>946</v>
      </c>
      <c r="C1816" s="0" t="s">
        <v>1077</v>
      </c>
      <c r="D1816" s="0" t="s">
        <v>1178</v>
      </c>
      <c r="H1816" s="0" t="n">
        <v>2.64883333333333</v>
      </c>
      <c r="N1816" s="0" t="n">
        <v>12.1299</v>
      </c>
      <c r="U1816" s="0" t="s">
        <v>61</v>
      </c>
      <c r="AA1816" s="0" t="s">
        <v>107</v>
      </c>
    </row>
    <row r="1817" customFormat="false" ht="12.8" hidden="false" customHeight="false" outlineLevel="0" collapsed="false">
      <c r="A1817" s="0" t="s">
        <v>1083</v>
      </c>
      <c r="B1817" s="0" t="s">
        <v>946</v>
      </c>
      <c r="C1817" s="0" t="s">
        <v>1077</v>
      </c>
      <c r="D1817" s="0" t="s">
        <v>1179</v>
      </c>
      <c r="H1817" s="0" t="n">
        <v>2.64883333333333</v>
      </c>
      <c r="N1817" s="0" t="n">
        <v>7.11561</v>
      </c>
      <c r="U1817" s="0" t="s">
        <v>61</v>
      </c>
      <c r="AA1817" s="0" t="s">
        <v>107</v>
      </c>
    </row>
    <row r="1818" customFormat="false" ht="12.8" hidden="false" customHeight="false" outlineLevel="0" collapsed="false">
      <c r="A1818" s="0" t="s">
        <v>1083</v>
      </c>
      <c r="B1818" s="0" t="s">
        <v>946</v>
      </c>
      <c r="C1818" s="0" t="s">
        <v>384</v>
      </c>
      <c r="D1818" s="0" t="s">
        <v>1180</v>
      </c>
      <c r="J1818" s="0" t="n">
        <v>9</v>
      </c>
      <c r="W1818" s="0" t="s">
        <v>61</v>
      </c>
    </row>
    <row r="1819" customFormat="false" ht="12.8" hidden="false" customHeight="false" outlineLevel="0" collapsed="false">
      <c r="A1819" s="0" t="s">
        <v>1083</v>
      </c>
      <c r="B1819" s="0" t="s">
        <v>946</v>
      </c>
      <c r="C1819" s="0" t="s">
        <v>1181</v>
      </c>
      <c r="D1819" s="0" t="s">
        <v>1182</v>
      </c>
      <c r="H1819" s="0" t="n">
        <v>4</v>
      </c>
      <c r="U1819" s="0" t="s">
        <v>61</v>
      </c>
    </row>
    <row r="1820" customFormat="false" ht="12.8" hidden="false" customHeight="false" outlineLevel="0" collapsed="false">
      <c r="A1820" s="0" t="s">
        <v>1083</v>
      </c>
      <c r="B1820" s="0" t="s">
        <v>1029</v>
      </c>
      <c r="C1820" s="0" t="s">
        <v>1040</v>
      </c>
      <c r="D1820" s="0" t="s">
        <v>1084</v>
      </c>
      <c r="E1820" s="0" t="n">
        <v>5.46344699012855</v>
      </c>
      <c r="F1820" s="0" t="n">
        <v>7.38911785894916</v>
      </c>
      <c r="G1820" s="0" t="n">
        <v>31.600980928966</v>
      </c>
      <c r="H1820" s="0" t="n">
        <v>52.3833219293091</v>
      </c>
      <c r="I1820" s="0" t="n">
        <v>41.6144192005907</v>
      </c>
      <c r="J1820" s="0" t="n">
        <v>24.0263512665554</v>
      </c>
      <c r="K1820" s="0" t="n">
        <v>21.9364543282796</v>
      </c>
      <c r="L1820" s="0" t="n">
        <v>10.4747237613986</v>
      </c>
      <c r="M1820" s="0" t="n">
        <v>7.38917439998615</v>
      </c>
      <c r="N1820" s="0" t="n">
        <v>14.8137620191962</v>
      </c>
      <c r="O1820" s="0" t="n">
        <v>17.8547238596966</v>
      </c>
      <c r="P1820" s="0" t="n">
        <v>10.3227430398739</v>
      </c>
      <c r="Q1820" s="0" t="n">
        <v>5.97150357824469</v>
      </c>
      <c r="R1820" s="0" t="s">
        <v>40</v>
      </c>
      <c r="S1820" s="0" t="s">
        <v>40</v>
      </c>
      <c r="T1820" s="0" t="s">
        <v>40</v>
      </c>
      <c r="U1820" s="0" t="s">
        <v>40</v>
      </c>
      <c r="V1820" s="0" t="s">
        <v>40</v>
      </c>
      <c r="W1820" s="0" t="s">
        <v>40</v>
      </c>
      <c r="X1820" s="0" t="s">
        <v>40</v>
      </c>
      <c r="Y1820" s="0" t="s">
        <v>40</v>
      </c>
      <c r="Z1820" s="0" t="s">
        <v>40</v>
      </c>
      <c r="AA1820" s="0" t="s">
        <v>40</v>
      </c>
      <c r="AB1820" s="0" t="s">
        <v>40</v>
      </c>
      <c r="AC1820" s="0" t="s">
        <v>40</v>
      </c>
      <c r="AD1820" s="0" t="s">
        <v>40</v>
      </c>
      <c r="AK1820" s="0" t="s">
        <v>46</v>
      </c>
    </row>
    <row r="1821" customFormat="false" ht="12.8" hidden="false" customHeight="false" outlineLevel="0" collapsed="false">
      <c r="A1821" s="0" t="s">
        <v>1083</v>
      </c>
      <c r="B1821" s="0" t="s">
        <v>1029</v>
      </c>
      <c r="C1821" s="0" t="s">
        <v>1040</v>
      </c>
      <c r="D1821" s="0" t="s">
        <v>1085</v>
      </c>
      <c r="E1821" s="0" t="n">
        <v>5.50125090671437</v>
      </c>
      <c r="F1821" s="0" t="n">
        <v>7.29441977830397</v>
      </c>
      <c r="G1821" s="0" t="n">
        <v>32.7946472735632</v>
      </c>
      <c r="H1821" s="0" t="n">
        <v>60.0890103671404</v>
      </c>
      <c r="I1821" s="0" t="n">
        <v>48.9459166457019</v>
      </c>
      <c r="J1821" s="0" t="n">
        <v>25.9451959382684</v>
      </c>
      <c r="K1821" s="0" t="n">
        <v>22.4604379900155</v>
      </c>
      <c r="L1821" s="0" t="n">
        <v>10.5862445313306</v>
      </c>
      <c r="M1821" s="0" t="n">
        <v>7.57084449427942</v>
      </c>
      <c r="N1821" s="0" t="n">
        <v>15.2334507220676</v>
      </c>
      <c r="O1821" s="0" t="n">
        <v>17.9822951599601</v>
      </c>
      <c r="P1821" s="0" t="n">
        <v>10.7371396872969</v>
      </c>
      <c r="Q1821" s="0" t="n">
        <v>6.28096767242939</v>
      </c>
      <c r="R1821" s="0" t="s">
        <v>40</v>
      </c>
      <c r="S1821" s="0" t="s">
        <v>40</v>
      </c>
      <c r="T1821" s="0" t="s">
        <v>40</v>
      </c>
      <c r="U1821" s="0" t="s">
        <v>40</v>
      </c>
      <c r="V1821" s="0" t="s">
        <v>40</v>
      </c>
      <c r="W1821" s="0" t="s">
        <v>40</v>
      </c>
      <c r="X1821" s="0" t="s">
        <v>40</v>
      </c>
      <c r="Y1821" s="0" t="s">
        <v>40</v>
      </c>
      <c r="Z1821" s="0" t="s">
        <v>40</v>
      </c>
      <c r="AA1821" s="0" t="s">
        <v>40</v>
      </c>
      <c r="AB1821" s="0" t="s">
        <v>40</v>
      </c>
      <c r="AC1821" s="0" t="s">
        <v>40</v>
      </c>
      <c r="AD1821" s="0" t="s">
        <v>40</v>
      </c>
      <c r="AK1821" s="0" t="s">
        <v>46</v>
      </c>
    </row>
    <row r="1822" customFormat="false" ht="12.8" hidden="false" customHeight="false" outlineLevel="0" collapsed="false">
      <c r="A1822" s="0" t="s">
        <v>1083</v>
      </c>
      <c r="B1822" s="0" t="s">
        <v>1029</v>
      </c>
      <c r="C1822" s="0" t="s">
        <v>1040</v>
      </c>
      <c r="D1822" s="0" t="s">
        <v>1086</v>
      </c>
      <c r="E1822" s="0" t="n">
        <v>5.33073613213168</v>
      </c>
      <c r="F1822" s="0" t="n">
        <v>10.1582827711744</v>
      </c>
      <c r="G1822" s="0" t="n">
        <v>40.5129899865105</v>
      </c>
      <c r="H1822" s="0" t="n">
        <v>64.4569591556986</v>
      </c>
      <c r="I1822" s="0" t="n">
        <v>50.7630006244613</v>
      </c>
      <c r="J1822" s="0" t="n">
        <v>27.2514020873322</v>
      </c>
      <c r="K1822" s="0" t="n">
        <v>19.2939933821086</v>
      </c>
      <c r="L1822" s="0" t="n">
        <v>9.17165401081244</v>
      </c>
      <c r="M1822" s="0" t="n">
        <v>9.81212704723317</v>
      </c>
      <c r="N1822" s="0" t="n">
        <v>16.3587428032169</v>
      </c>
      <c r="O1822" s="0" t="n">
        <v>16.6820541872746</v>
      </c>
      <c r="P1822" s="0" t="n">
        <v>9.82809125549264</v>
      </c>
      <c r="Q1822" s="0" t="n">
        <v>5.54572303262022</v>
      </c>
      <c r="R1822" s="0" t="s">
        <v>40</v>
      </c>
      <c r="S1822" s="0" t="s">
        <v>40</v>
      </c>
      <c r="T1822" s="0" t="s">
        <v>40</v>
      </c>
      <c r="U1822" s="0" t="s">
        <v>40</v>
      </c>
      <c r="V1822" s="0" t="s">
        <v>40</v>
      </c>
      <c r="W1822" s="0" t="s">
        <v>40</v>
      </c>
      <c r="X1822" s="0" t="s">
        <v>40</v>
      </c>
      <c r="Y1822" s="0" t="s">
        <v>40</v>
      </c>
      <c r="Z1822" s="0" t="s">
        <v>40</v>
      </c>
      <c r="AA1822" s="0" t="s">
        <v>40</v>
      </c>
      <c r="AB1822" s="0" t="s">
        <v>40</v>
      </c>
      <c r="AC1822" s="0" t="s">
        <v>40</v>
      </c>
      <c r="AD1822" s="0" t="s">
        <v>40</v>
      </c>
      <c r="AK1822" s="0" t="s">
        <v>46</v>
      </c>
    </row>
    <row r="1823" customFormat="false" ht="12.8" hidden="false" customHeight="false" outlineLevel="0" collapsed="false">
      <c r="A1823" s="0" t="s">
        <v>1083</v>
      </c>
      <c r="B1823" s="0" t="s">
        <v>1029</v>
      </c>
      <c r="C1823" s="0" t="s">
        <v>1040</v>
      </c>
      <c r="D1823" s="0" t="s">
        <v>1087</v>
      </c>
      <c r="E1823" s="0" t="n">
        <v>5.6233390669028</v>
      </c>
      <c r="F1823" s="0" t="n">
        <v>9.89529579730025</v>
      </c>
      <c r="G1823" s="0" t="n">
        <v>38.0489995933714</v>
      </c>
      <c r="H1823" s="0" t="n">
        <v>0</v>
      </c>
      <c r="I1823" s="0" t="n">
        <v>0</v>
      </c>
      <c r="J1823" s="0" t="n">
        <v>2.15685</v>
      </c>
      <c r="K1823" s="0" t="n">
        <v>14.3829137796447</v>
      </c>
      <c r="L1823" s="0" t="n">
        <v>7.14168592045705</v>
      </c>
      <c r="M1823" s="0" t="n">
        <v>7.69860985910609</v>
      </c>
      <c r="N1823" s="0" t="n">
        <v>13.9832484207693</v>
      </c>
      <c r="O1823" s="0" t="n">
        <v>16.5455811302222</v>
      </c>
      <c r="P1823" s="0" t="n">
        <v>8.50716197064945</v>
      </c>
      <c r="Q1823" s="0" t="n">
        <v>4.65865654604776</v>
      </c>
      <c r="R1823" s="0" t="s">
        <v>40</v>
      </c>
      <c r="S1823" s="0" t="s">
        <v>40</v>
      </c>
      <c r="T1823" s="0" t="s">
        <v>40</v>
      </c>
      <c r="W1823" s="0" t="s">
        <v>61</v>
      </c>
      <c r="X1823" s="0" t="s">
        <v>40</v>
      </c>
      <c r="Y1823" s="0" t="s">
        <v>40</v>
      </c>
      <c r="Z1823" s="0" t="s">
        <v>40</v>
      </c>
      <c r="AA1823" s="0" t="s">
        <v>40</v>
      </c>
      <c r="AB1823" s="0" t="s">
        <v>40</v>
      </c>
      <c r="AC1823" s="0" t="s">
        <v>40</v>
      </c>
      <c r="AD1823" s="0" t="s">
        <v>40</v>
      </c>
      <c r="AK1823" s="0" t="s">
        <v>46</v>
      </c>
    </row>
    <row r="1824" customFormat="false" ht="12.8" hidden="false" customHeight="false" outlineLevel="0" collapsed="false">
      <c r="A1824" s="0" t="s">
        <v>1083</v>
      </c>
      <c r="B1824" s="0" t="s">
        <v>1029</v>
      </c>
      <c r="C1824" s="0" t="s">
        <v>1040</v>
      </c>
      <c r="D1824" s="0" t="s">
        <v>1088</v>
      </c>
      <c r="E1824" s="0" t="n">
        <v>5.6233390669028</v>
      </c>
      <c r="F1824" s="0" t="n">
        <v>9.89529579730025</v>
      </c>
      <c r="G1824" s="0" t="n">
        <v>38.0489995933714</v>
      </c>
      <c r="H1824" s="0" t="n">
        <v>0</v>
      </c>
      <c r="I1824" s="0" t="n">
        <v>0</v>
      </c>
      <c r="J1824" s="0" t="n">
        <v>0</v>
      </c>
      <c r="K1824" s="0" t="n">
        <v>0</v>
      </c>
      <c r="L1824" s="0" t="n">
        <v>1.61031</v>
      </c>
      <c r="M1824" s="0" t="n">
        <v>8.33281997591257</v>
      </c>
      <c r="N1824" s="0" t="n">
        <v>13.5606095008552</v>
      </c>
      <c r="O1824" s="0" t="n">
        <v>15.9353047556111</v>
      </c>
      <c r="P1824" s="0" t="n">
        <v>9.58226630375499</v>
      </c>
      <c r="Q1824" s="0" t="n">
        <v>5.08024775556156</v>
      </c>
      <c r="R1824" s="0" t="s">
        <v>40</v>
      </c>
      <c r="S1824" s="0" t="s">
        <v>40</v>
      </c>
      <c r="T1824" s="0" t="s">
        <v>40</v>
      </c>
      <c r="Y1824" s="0" t="s">
        <v>41</v>
      </c>
      <c r="Z1824" s="0" t="s">
        <v>40</v>
      </c>
      <c r="AA1824" s="0" t="s">
        <v>40</v>
      </c>
      <c r="AB1824" s="0" t="s">
        <v>40</v>
      </c>
      <c r="AC1824" s="0" t="s">
        <v>40</v>
      </c>
      <c r="AD1824" s="0" t="s">
        <v>40</v>
      </c>
      <c r="AK1824" s="0" t="s">
        <v>46</v>
      </c>
    </row>
    <row r="1825" customFormat="false" ht="12.8" hidden="false" customHeight="false" outlineLevel="0" collapsed="false">
      <c r="A1825" s="0" t="s">
        <v>1083</v>
      </c>
      <c r="B1825" s="0" t="s">
        <v>1029</v>
      </c>
      <c r="C1825" s="0" t="s">
        <v>1040</v>
      </c>
      <c r="D1825" s="0" t="s">
        <v>1089</v>
      </c>
      <c r="E1825" s="0" t="n">
        <v>5.6233390669028</v>
      </c>
      <c r="F1825" s="0" t="n">
        <v>9.89529579730025</v>
      </c>
      <c r="G1825" s="0" t="n">
        <v>38.0489995933714</v>
      </c>
      <c r="H1825" s="0" t="n">
        <v>0</v>
      </c>
      <c r="I1825" s="0" t="n">
        <v>0</v>
      </c>
      <c r="J1825" s="0" t="n">
        <v>0</v>
      </c>
      <c r="K1825" s="0" t="n">
        <v>0</v>
      </c>
      <c r="L1825" s="0" t="n">
        <v>1.61031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s">
        <v>40</v>
      </c>
      <c r="S1825" s="0" t="s">
        <v>40</v>
      </c>
      <c r="T1825" s="0" t="s">
        <v>40</v>
      </c>
      <c r="Y1825" s="0" t="s">
        <v>41</v>
      </c>
      <c r="AK1825" s="0" t="s">
        <v>46</v>
      </c>
    </row>
    <row r="1826" customFormat="false" ht="12.8" hidden="false" customHeight="false" outlineLevel="0" collapsed="false">
      <c r="A1826" s="0" t="s">
        <v>1083</v>
      </c>
      <c r="B1826" s="0" t="s">
        <v>1029</v>
      </c>
      <c r="C1826" s="0" t="s">
        <v>1040</v>
      </c>
      <c r="D1826" s="0" t="s">
        <v>1183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4.86111</v>
      </c>
      <c r="J1826" s="0" t="n">
        <v>0</v>
      </c>
      <c r="K1826" s="0" t="n">
        <v>0</v>
      </c>
      <c r="L1826" s="0" t="n">
        <v>1.3761</v>
      </c>
      <c r="M1826" s="0" t="n">
        <v>10.4697508755184</v>
      </c>
      <c r="N1826" s="0" t="n">
        <v>18.7241710296699</v>
      </c>
      <c r="O1826" s="0" t="n">
        <v>22.8129637294582</v>
      </c>
      <c r="P1826" s="0" t="n">
        <v>13.7240537433397</v>
      </c>
      <c r="Q1826" s="0" t="n">
        <v>8.93394532657805</v>
      </c>
      <c r="V1826" s="0" t="s">
        <v>61</v>
      </c>
      <c r="Y1826" s="0" t="s">
        <v>61</v>
      </c>
      <c r="Z1826" s="0" t="s">
        <v>40</v>
      </c>
      <c r="AA1826" s="0" t="s">
        <v>40</v>
      </c>
      <c r="AB1826" s="0" t="s">
        <v>40</v>
      </c>
      <c r="AC1826" s="0" t="s">
        <v>40</v>
      </c>
      <c r="AD1826" s="0" t="s">
        <v>40</v>
      </c>
      <c r="AK1826" s="0" t="s">
        <v>46</v>
      </c>
    </row>
    <row r="1827" customFormat="false" ht="12.8" hidden="false" customHeight="false" outlineLevel="0" collapsed="false">
      <c r="A1827" s="0" t="s">
        <v>1083</v>
      </c>
      <c r="B1827" s="0" t="s">
        <v>1029</v>
      </c>
      <c r="C1827" s="0" t="s">
        <v>1040</v>
      </c>
      <c r="D1827" s="0" t="s">
        <v>1091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4.86111</v>
      </c>
      <c r="J1827" s="0" t="n">
        <v>0</v>
      </c>
      <c r="K1827" s="0" t="n">
        <v>0</v>
      </c>
      <c r="L1827" s="0" t="n">
        <v>0</v>
      </c>
      <c r="M1827" s="0" t="n">
        <v>1.06150833333333</v>
      </c>
      <c r="N1827" s="0" t="n">
        <v>16.8671043075266</v>
      </c>
      <c r="O1827" s="0" t="n">
        <v>17.8586001295064</v>
      </c>
      <c r="P1827" s="0" t="n">
        <v>8.55550398429235</v>
      </c>
      <c r="Q1827" s="0" t="n">
        <v>5.10946739287604</v>
      </c>
      <c r="V1827" s="0" t="s">
        <v>61</v>
      </c>
      <c r="Z1827" s="0" t="s">
        <v>41</v>
      </c>
      <c r="AA1827" s="0" t="s">
        <v>40</v>
      </c>
      <c r="AB1827" s="0" t="s">
        <v>40</v>
      </c>
      <c r="AC1827" s="0" t="s">
        <v>40</v>
      </c>
      <c r="AD1827" s="0" t="s">
        <v>40</v>
      </c>
      <c r="AK1827" s="0" t="s">
        <v>46</v>
      </c>
    </row>
    <row r="1828" customFormat="false" ht="12.8" hidden="false" customHeight="false" outlineLevel="0" collapsed="false">
      <c r="A1828" s="0" t="s">
        <v>1083</v>
      </c>
      <c r="B1828" s="0" t="s">
        <v>1029</v>
      </c>
      <c r="C1828" s="0" t="s">
        <v>1040</v>
      </c>
      <c r="D1828" s="0" t="s">
        <v>1092</v>
      </c>
      <c r="E1828" s="0" t="n">
        <v>0</v>
      </c>
      <c r="F1828" s="0" t="n">
        <v>0</v>
      </c>
      <c r="G1828" s="0" t="n">
        <v>0</v>
      </c>
      <c r="H1828" s="0" t="n">
        <v>0</v>
      </c>
      <c r="I1828" s="0" t="n">
        <v>4.86111</v>
      </c>
      <c r="J1828" s="0" t="n">
        <v>0</v>
      </c>
      <c r="K1828" s="0" t="n">
        <v>0</v>
      </c>
      <c r="L1828" s="0" t="n">
        <v>0</v>
      </c>
      <c r="M1828" s="0" t="n">
        <v>1.06150833333333</v>
      </c>
      <c r="N1828" s="0" t="n">
        <v>0</v>
      </c>
      <c r="O1828" s="0" t="n">
        <v>0</v>
      </c>
      <c r="P1828" s="0" t="n">
        <v>0</v>
      </c>
      <c r="Q1828" s="0" t="n">
        <v>0</v>
      </c>
      <c r="V1828" s="0" t="s">
        <v>61</v>
      </c>
      <c r="Z1828" s="0" t="s">
        <v>41</v>
      </c>
      <c r="AK1828" s="0" t="s">
        <v>46</v>
      </c>
    </row>
    <row r="1829" customFormat="false" ht="12.8" hidden="false" customHeight="false" outlineLevel="0" collapsed="false">
      <c r="A1829" s="0" t="s">
        <v>1083</v>
      </c>
      <c r="B1829" s="0" t="s">
        <v>1029</v>
      </c>
      <c r="C1829" s="0" t="s">
        <v>1040</v>
      </c>
      <c r="D1829" s="0" t="s">
        <v>1093</v>
      </c>
      <c r="E1829" s="0" t="n">
        <v>0</v>
      </c>
      <c r="F1829" s="0" t="n">
        <v>0</v>
      </c>
      <c r="G1829" s="0" t="n">
        <v>0</v>
      </c>
      <c r="H1829" s="0" t="n">
        <v>0</v>
      </c>
      <c r="I1829" s="0" t="n">
        <v>4.68111</v>
      </c>
      <c r="J1829" s="0" t="n">
        <v>22.1461034849996</v>
      </c>
      <c r="K1829" s="0" t="n">
        <v>17.0904006489686</v>
      </c>
      <c r="L1829" s="0" t="n">
        <v>9.36971397626968</v>
      </c>
      <c r="M1829" s="0" t="n">
        <v>8.90759025656042</v>
      </c>
      <c r="N1829" s="0" t="n">
        <v>16.0210285442216</v>
      </c>
      <c r="O1829" s="0" t="n">
        <v>16.8257143969337</v>
      </c>
      <c r="P1829" s="0" t="n">
        <v>9.03622902929783</v>
      </c>
      <c r="Q1829" s="0" t="n">
        <v>5.44878040041242</v>
      </c>
      <c r="V1829" s="0" t="s">
        <v>61</v>
      </c>
      <c r="W1829" s="0" t="s">
        <v>40</v>
      </c>
      <c r="X1829" s="0" t="s">
        <v>40</v>
      </c>
      <c r="Y1829" s="0" t="s">
        <v>40</v>
      </c>
      <c r="Z1829" s="0" t="s">
        <v>40</v>
      </c>
      <c r="AA1829" s="0" t="s">
        <v>40</v>
      </c>
      <c r="AB1829" s="0" t="s">
        <v>40</v>
      </c>
      <c r="AC1829" s="0" t="s">
        <v>40</v>
      </c>
      <c r="AD1829" s="0" t="s">
        <v>40</v>
      </c>
      <c r="AK1829" s="0" t="s">
        <v>46</v>
      </c>
    </row>
    <row r="1830" customFormat="false" ht="12.8" hidden="false" customHeight="false" outlineLevel="0" collapsed="false">
      <c r="A1830" s="0" t="s">
        <v>1083</v>
      </c>
      <c r="B1830" s="0" t="s">
        <v>1029</v>
      </c>
      <c r="C1830" s="0" t="s">
        <v>1040</v>
      </c>
      <c r="D1830" s="0" t="s">
        <v>1094</v>
      </c>
      <c r="E1830" s="0" t="n">
        <v>0</v>
      </c>
      <c r="F1830" s="0" t="n">
        <v>0</v>
      </c>
      <c r="G1830" s="0" t="n">
        <v>0</v>
      </c>
      <c r="H1830" s="0" t="n">
        <v>0</v>
      </c>
      <c r="I1830" s="0" t="n">
        <v>4.68111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0</v>
      </c>
      <c r="Q1830" s="0" t="n">
        <v>0</v>
      </c>
      <c r="V1830" s="0" t="s">
        <v>61</v>
      </c>
      <c r="AK1830" s="0" t="s">
        <v>46</v>
      </c>
    </row>
    <row r="1831" customFormat="false" ht="12.8" hidden="false" customHeight="false" outlineLevel="0" collapsed="false">
      <c r="A1831" s="0" t="s">
        <v>1083</v>
      </c>
      <c r="B1831" s="0" t="s">
        <v>1029</v>
      </c>
      <c r="C1831" s="0" t="s">
        <v>1040</v>
      </c>
      <c r="D1831" s="0" t="s">
        <v>1095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  <c r="K1831" s="0" t="n">
        <v>4.70509</v>
      </c>
      <c r="L1831" s="0" t="n">
        <v>9.56890430301428</v>
      </c>
      <c r="M1831" s="0" t="n">
        <v>8.00915230420374</v>
      </c>
      <c r="N1831" s="0" t="n">
        <v>16.7236193783936</v>
      </c>
      <c r="O1831" s="0" t="n">
        <v>18.6930958775892</v>
      </c>
      <c r="P1831" s="0" t="n">
        <v>9.82231395762591</v>
      </c>
      <c r="Q1831" s="0" t="n">
        <v>4.75182911469823</v>
      </c>
      <c r="X1831" s="0" t="s">
        <v>41</v>
      </c>
      <c r="Y1831" s="0" t="s">
        <v>40</v>
      </c>
      <c r="Z1831" s="0" t="s">
        <v>40</v>
      </c>
      <c r="AA1831" s="0" t="s">
        <v>40</v>
      </c>
      <c r="AB1831" s="0" t="s">
        <v>40</v>
      </c>
      <c r="AC1831" s="0" t="s">
        <v>40</v>
      </c>
      <c r="AD1831" s="0" t="s">
        <v>40</v>
      </c>
      <c r="AK1831" s="0" t="s">
        <v>46</v>
      </c>
    </row>
    <row r="1832" customFormat="false" ht="12.8" hidden="false" customHeight="false" outlineLevel="0" collapsed="false">
      <c r="A1832" s="0" t="s">
        <v>1083</v>
      </c>
      <c r="B1832" s="0" t="s">
        <v>1029</v>
      </c>
      <c r="C1832" s="0" t="s">
        <v>1040</v>
      </c>
      <c r="D1832" s="0" t="s">
        <v>1096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4.70509</v>
      </c>
      <c r="L1832" s="0" t="n">
        <v>0</v>
      </c>
      <c r="M1832" s="0" t="n">
        <v>0</v>
      </c>
      <c r="N1832" s="0" t="n">
        <v>0</v>
      </c>
      <c r="O1832" s="0" t="n">
        <v>0</v>
      </c>
      <c r="P1832" s="0" t="n">
        <v>0</v>
      </c>
      <c r="Q1832" s="0" t="n">
        <v>0</v>
      </c>
      <c r="X1832" s="0" t="s">
        <v>41</v>
      </c>
      <c r="AK1832" s="0" t="s">
        <v>46</v>
      </c>
    </row>
    <row r="1833" customFormat="false" ht="12.8" hidden="false" customHeight="false" outlineLevel="0" collapsed="false">
      <c r="A1833" s="0" t="s">
        <v>1083</v>
      </c>
      <c r="B1833" s="0" t="s">
        <v>1029</v>
      </c>
      <c r="C1833" s="0" t="s">
        <v>1040</v>
      </c>
      <c r="D1833" s="0" t="s">
        <v>1097</v>
      </c>
      <c r="E1833" s="0" t="n">
        <v>5.56853383602131</v>
      </c>
      <c r="F1833" s="0" t="n">
        <v>9.90293412306716</v>
      </c>
      <c r="G1833" s="0" t="n">
        <v>37.6477549248153</v>
      </c>
      <c r="H1833" s="0" t="n">
        <v>0</v>
      </c>
      <c r="I1833" s="0" t="n">
        <v>0</v>
      </c>
      <c r="J1833" s="0" t="n">
        <v>2.69427</v>
      </c>
      <c r="K1833" s="0" t="n">
        <v>14.5367151800366</v>
      </c>
      <c r="L1833" s="0" t="n">
        <v>7.93426714482762</v>
      </c>
      <c r="M1833" s="0" t="n">
        <v>8.88571478958641</v>
      </c>
      <c r="N1833" s="0" t="n">
        <v>15.9869624851715</v>
      </c>
      <c r="O1833" s="0" t="n">
        <v>15.7609244258631</v>
      </c>
      <c r="P1833" s="0" t="n">
        <v>8.98613361198278</v>
      </c>
      <c r="Q1833" s="0" t="n">
        <v>5.05205548944927</v>
      </c>
      <c r="R1833" s="0" t="s">
        <v>40</v>
      </c>
      <c r="S1833" s="0" t="s">
        <v>40</v>
      </c>
      <c r="T1833" s="0" t="s">
        <v>40</v>
      </c>
      <c r="W1833" s="0" t="s">
        <v>61</v>
      </c>
      <c r="X1833" s="0" t="s">
        <v>40</v>
      </c>
      <c r="Y1833" s="0" t="s">
        <v>40</v>
      </c>
      <c r="Z1833" s="0" t="s">
        <v>40</v>
      </c>
      <c r="AA1833" s="0" t="s">
        <v>40</v>
      </c>
      <c r="AB1833" s="0" t="s">
        <v>40</v>
      </c>
      <c r="AC1833" s="0" t="s">
        <v>40</v>
      </c>
      <c r="AD1833" s="0" t="s">
        <v>40</v>
      </c>
      <c r="AK1833" s="0" t="s">
        <v>46</v>
      </c>
    </row>
    <row r="1834" customFormat="false" ht="12.8" hidden="false" customHeight="false" outlineLevel="0" collapsed="false">
      <c r="A1834" s="0" t="s">
        <v>1083</v>
      </c>
      <c r="B1834" s="0" t="s">
        <v>1029</v>
      </c>
      <c r="C1834" s="0" t="s">
        <v>1040</v>
      </c>
      <c r="D1834" s="0" t="s">
        <v>1098</v>
      </c>
      <c r="E1834" s="0" t="n">
        <v>5.56853383602131</v>
      </c>
      <c r="F1834" s="0" t="n">
        <v>9.90293412306716</v>
      </c>
      <c r="G1834" s="0" t="n">
        <v>37.6477549248153</v>
      </c>
      <c r="H1834" s="0" t="n">
        <v>0</v>
      </c>
      <c r="I1834" s="0" t="n">
        <v>0</v>
      </c>
      <c r="J1834" s="0" t="n">
        <v>0</v>
      </c>
      <c r="K1834" s="0" t="n">
        <v>2.39490666666667</v>
      </c>
      <c r="L1834" s="0" t="n">
        <v>7.93426714482762</v>
      </c>
      <c r="M1834" s="0" t="n">
        <v>8.88571478958641</v>
      </c>
      <c r="N1834" s="0" t="n">
        <v>15.9869624851715</v>
      </c>
      <c r="O1834" s="0" t="n">
        <v>15.7609244258631</v>
      </c>
      <c r="P1834" s="0" t="n">
        <v>8.98613361198278</v>
      </c>
      <c r="Q1834" s="0" t="n">
        <v>5.05205548944927</v>
      </c>
      <c r="R1834" s="0" t="s">
        <v>40</v>
      </c>
      <c r="S1834" s="0" t="s">
        <v>40</v>
      </c>
      <c r="T1834" s="0" t="s">
        <v>40</v>
      </c>
      <c r="X1834" s="0" t="s">
        <v>41</v>
      </c>
      <c r="Y1834" s="0" t="s">
        <v>40</v>
      </c>
      <c r="Z1834" s="0" t="s">
        <v>40</v>
      </c>
      <c r="AA1834" s="0" t="s">
        <v>40</v>
      </c>
      <c r="AB1834" s="0" t="s">
        <v>40</v>
      </c>
      <c r="AC1834" s="0" t="s">
        <v>40</v>
      </c>
      <c r="AD1834" s="0" t="s">
        <v>40</v>
      </c>
      <c r="AK1834" s="0" t="s">
        <v>46</v>
      </c>
    </row>
    <row r="1835" customFormat="false" ht="12.8" hidden="false" customHeight="false" outlineLevel="0" collapsed="false">
      <c r="A1835" s="0" t="s">
        <v>1083</v>
      </c>
      <c r="B1835" s="0" t="s">
        <v>1029</v>
      </c>
      <c r="C1835" s="0" t="s">
        <v>1040</v>
      </c>
      <c r="D1835" s="0" t="s">
        <v>1099</v>
      </c>
      <c r="E1835" s="0" t="n">
        <v>5.56853383602131</v>
      </c>
      <c r="F1835" s="0" t="n">
        <v>9.90293412306716</v>
      </c>
      <c r="G1835" s="0" t="n">
        <v>37.6477549248153</v>
      </c>
      <c r="H1835" s="0" t="n">
        <v>0</v>
      </c>
      <c r="I1835" s="0" t="n">
        <v>0</v>
      </c>
      <c r="J1835" s="0" t="n">
        <v>0</v>
      </c>
      <c r="K1835" s="0" t="n">
        <v>2.39490666666667</v>
      </c>
      <c r="L1835" s="0" t="n">
        <v>0</v>
      </c>
      <c r="M1835" s="0" t="n">
        <v>0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s">
        <v>40</v>
      </c>
      <c r="S1835" s="0" t="s">
        <v>40</v>
      </c>
      <c r="T1835" s="0" t="s">
        <v>40</v>
      </c>
      <c r="X1835" s="0" t="s">
        <v>41</v>
      </c>
      <c r="AK1835" s="0" t="s">
        <v>46</v>
      </c>
    </row>
    <row r="1836" customFormat="false" ht="12.8" hidden="false" customHeight="false" outlineLevel="0" collapsed="false">
      <c r="A1836" s="0" t="s">
        <v>1083</v>
      </c>
      <c r="B1836" s="0" t="s">
        <v>1029</v>
      </c>
      <c r="C1836" s="0" t="s">
        <v>1040</v>
      </c>
      <c r="D1836" s="0" t="s">
        <v>1184</v>
      </c>
      <c r="E1836" s="0" t="n">
        <v>0</v>
      </c>
      <c r="F1836" s="0" t="n">
        <v>0</v>
      </c>
      <c r="G1836" s="0" t="n">
        <v>0</v>
      </c>
      <c r="H1836" s="0" t="n">
        <v>0</v>
      </c>
      <c r="I1836" s="0" t="n">
        <v>5.36187</v>
      </c>
      <c r="J1836" s="0" t="n">
        <v>0</v>
      </c>
      <c r="K1836" s="0" t="n">
        <v>0</v>
      </c>
      <c r="L1836" s="0" t="n">
        <v>1.45377</v>
      </c>
      <c r="M1836" s="0" t="n">
        <v>10.4795524336043</v>
      </c>
      <c r="N1836" s="0" t="n">
        <v>19.6467722349224</v>
      </c>
      <c r="O1836" s="0" t="n">
        <v>22.9201238762055</v>
      </c>
      <c r="P1836" s="0" t="n">
        <v>13.4709515245188</v>
      </c>
      <c r="Q1836" s="0" t="n">
        <v>8.73436226731255</v>
      </c>
      <c r="V1836" s="0" t="s">
        <v>61</v>
      </c>
      <c r="Y1836" s="0" t="s">
        <v>61</v>
      </c>
      <c r="Z1836" s="0" t="s">
        <v>40</v>
      </c>
      <c r="AA1836" s="0" t="s">
        <v>40</v>
      </c>
      <c r="AB1836" s="0" t="s">
        <v>40</v>
      </c>
      <c r="AC1836" s="0" t="s">
        <v>40</v>
      </c>
      <c r="AD1836" s="0" t="s">
        <v>40</v>
      </c>
      <c r="AK1836" s="0" t="s">
        <v>46</v>
      </c>
    </row>
    <row r="1837" customFormat="false" ht="12.8" hidden="false" customHeight="false" outlineLevel="0" collapsed="false">
      <c r="A1837" s="0" t="s">
        <v>1083</v>
      </c>
      <c r="B1837" s="0" t="s">
        <v>1029</v>
      </c>
      <c r="C1837" s="0" t="s">
        <v>1040</v>
      </c>
      <c r="D1837" s="0" t="s">
        <v>1101</v>
      </c>
      <c r="E1837" s="0" t="n">
        <v>0</v>
      </c>
      <c r="F1837" s="0" t="n">
        <v>0</v>
      </c>
      <c r="G1837" s="0" t="n">
        <v>0</v>
      </c>
      <c r="H1837" s="0" t="n">
        <v>0</v>
      </c>
      <c r="I1837" s="0" t="n">
        <v>5.36187</v>
      </c>
      <c r="J1837" s="0" t="n">
        <v>0</v>
      </c>
      <c r="K1837" s="0" t="n">
        <v>0</v>
      </c>
      <c r="L1837" s="0" t="n">
        <v>0</v>
      </c>
      <c r="M1837" s="0" t="n">
        <v>1.11684333333333</v>
      </c>
      <c r="N1837" s="0" t="n">
        <v>17.0937243352334</v>
      </c>
      <c r="O1837" s="0" t="n">
        <v>17.8821222492982</v>
      </c>
      <c r="P1837" s="0" t="n">
        <v>8.88580105489209</v>
      </c>
      <c r="Q1837" s="0" t="n">
        <v>5.2665626293137</v>
      </c>
      <c r="V1837" s="0" t="s">
        <v>61</v>
      </c>
      <c r="Z1837" s="0" t="s">
        <v>41</v>
      </c>
      <c r="AA1837" s="0" t="s">
        <v>40</v>
      </c>
      <c r="AB1837" s="0" t="s">
        <v>40</v>
      </c>
      <c r="AC1837" s="0" t="s">
        <v>40</v>
      </c>
      <c r="AD1837" s="0" t="s">
        <v>40</v>
      </c>
      <c r="AK1837" s="0" t="s">
        <v>46</v>
      </c>
    </row>
    <row r="1838" customFormat="false" ht="12.8" hidden="false" customHeight="false" outlineLevel="0" collapsed="false">
      <c r="A1838" s="0" t="s">
        <v>1083</v>
      </c>
      <c r="B1838" s="0" t="s">
        <v>1029</v>
      </c>
      <c r="C1838" s="0" t="s">
        <v>1040</v>
      </c>
      <c r="D1838" s="0" t="s">
        <v>1102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5.36187</v>
      </c>
      <c r="J1838" s="0" t="n">
        <v>0</v>
      </c>
      <c r="K1838" s="0" t="n">
        <v>0</v>
      </c>
      <c r="L1838" s="0" t="n">
        <v>0</v>
      </c>
      <c r="M1838" s="0" t="n">
        <v>1.11684333333333</v>
      </c>
      <c r="N1838" s="0" t="n">
        <v>0</v>
      </c>
      <c r="O1838" s="0" t="n">
        <v>0</v>
      </c>
      <c r="P1838" s="0" t="n">
        <v>0</v>
      </c>
      <c r="Q1838" s="0" t="n">
        <v>0</v>
      </c>
      <c r="V1838" s="0" t="s">
        <v>61</v>
      </c>
      <c r="Z1838" s="0" t="s">
        <v>41</v>
      </c>
      <c r="AK1838" s="0" t="s">
        <v>46</v>
      </c>
    </row>
    <row r="1839" customFormat="false" ht="12.8" hidden="false" customHeight="false" outlineLevel="0" collapsed="false">
      <c r="A1839" s="0" t="s">
        <v>1083</v>
      </c>
      <c r="B1839" s="0" t="s">
        <v>1029</v>
      </c>
      <c r="C1839" s="0" t="s">
        <v>1040</v>
      </c>
      <c r="D1839" s="0" t="s">
        <v>1103</v>
      </c>
      <c r="E1839" s="0" t="n">
        <v>0</v>
      </c>
      <c r="F1839" s="0" t="n">
        <v>0</v>
      </c>
      <c r="G1839" s="0" t="n">
        <v>0</v>
      </c>
      <c r="H1839" s="0" t="n">
        <v>0</v>
      </c>
      <c r="I1839" s="0" t="n">
        <v>5.18187</v>
      </c>
      <c r="J1839" s="0" t="n">
        <v>24.0892654887977</v>
      </c>
      <c r="K1839" s="0" t="n">
        <v>17.4180191169892</v>
      </c>
      <c r="L1839" s="0" t="n">
        <v>9.55147648496287</v>
      </c>
      <c r="M1839" s="0" t="n">
        <v>9.09864780448732</v>
      </c>
      <c r="N1839" s="0" t="n">
        <v>16.3701421927129</v>
      </c>
      <c r="O1839" s="0" t="n">
        <v>15.5806952945533</v>
      </c>
      <c r="P1839" s="0" t="n">
        <v>8.82519834098362</v>
      </c>
      <c r="Q1839" s="0" t="n">
        <v>5.48068468059812</v>
      </c>
      <c r="V1839" s="0" t="s">
        <v>61</v>
      </c>
      <c r="W1839" s="0" t="s">
        <v>40</v>
      </c>
      <c r="X1839" s="0" t="s">
        <v>40</v>
      </c>
      <c r="Y1839" s="0" t="s">
        <v>40</v>
      </c>
      <c r="Z1839" s="0" t="s">
        <v>40</v>
      </c>
      <c r="AA1839" s="0" t="s">
        <v>40</v>
      </c>
      <c r="AB1839" s="0" t="s">
        <v>40</v>
      </c>
      <c r="AC1839" s="0" t="s">
        <v>40</v>
      </c>
      <c r="AD1839" s="0" t="s">
        <v>40</v>
      </c>
      <c r="AK1839" s="0" t="s">
        <v>46</v>
      </c>
    </row>
    <row r="1840" customFormat="false" ht="12.8" hidden="false" customHeight="false" outlineLevel="0" collapsed="false">
      <c r="A1840" s="0" t="s">
        <v>1083</v>
      </c>
      <c r="B1840" s="0" t="s">
        <v>1029</v>
      </c>
      <c r="C1840" s="0" t="s">
        <v>1040</v>
      </c>
      <c r="D1840" s="0" t="s">
        <v>1104</v>
      </c>
      <c r="E1840" s="0" t="n">
        <v>0</v>
      </c>
      <c r="F1840" s="0" t="n">
        <v>0</v>
      </c>
      <c r="G1840" s="0" t="n">
        <v>0</v>
      </c>
      <c r="H1840" s="0" t="n">
        <v>0</v>
      </c>
      <c r="I1840" s="0" t="n">
        <v>5.18187</v>
      </c>
      <c r="J1840" s="0" t="n">
        <v>0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0</v>
      </c>
      <c r="P1840" s="0" t="n">
        <v>0</v>
      </c>
      <c r="Q1840" s="0" t="n">
        <v>0</v>
      </c>
      <c r="V1840" s="0" t="s">
        <v>61</v>
      </c>
      <c r="AK1840" s="0" t="s">
        <v>46</v>
      </c>
    </row>
    <row r="1841" customFormat="false" ht="12.8" hidden="false" customHeight="false" outlineLevel="0" collapsed="false">
      <c r="A1841" s="0" t="s">
        <v>1083</v>
      </c>
      <c r="B1841" s="0" t="s">
        <v>1029</v>
      </c>
      <c r="C1841" s="0" t="s">
        <v>1040</v>
      </c>
      <c r="D1841" s="0" t="s">
        <v>1105</v>
      </c>
      <c r="E1841" s="0" t="n">
        <v>0</v>
      </c>
      <c r="F1841" s="0" t="n">
        <v>0</v>
      </c>
      <c r="G1841" s="0" t="n">
        <v>0</v>
      </c>
      <c r="H1841" s="0" t="n">
        <v>0</v>
      </c>
      <c r="I1841" s="0" t="n">
        <v>0</v>
      </c>
      <c r="J1841" s="0" t="n">
        <v>0</v>
      </c>
      <c r="K1841" s="0" t="n">
        <v>5.27988833333334</v>
      </c>
      <c r="L1841" s="0" t="n">
        <v>9.88609537837051</v>
      </c>
      <c r="M1841" s="0" t="n">
        <v>8.35847574507906</v>
      </c>
      <c r="N1841" s="0" t="n">
        <v>17.3644099171673</v>
      </c>
      <c r="O1841" s="0" t="n">
        <v>18.7452943126361</v>
      </c>
      <c r="P1841" s="0" t="n">
        <v>9.76282925034563</v>
      </c>
      <c r="Q1841" s="0" t="n">
        <v>5.08038089388893</v>
      </c>
      <c r="X1841" s="0" t="s">
        <v>41</v>
      </c>
      <c r="Y1841" s="0" t="s">
        <v>40</v>
      </c>
      <c r="Z1841" s="0" t="s">
        <v>40</v>
      </c>
      <c r="AA1841" s="0" t="s">
        <v>40</v>
      </c>
      <c r="AB1841" s="0" t="s">
        <v>40</v>
      </c>
      <c r="AC1841" s="0" t="s">
        <v>40</v>
      </c>
      <c r="AD1841" s="0" t="s">
        <v>40</v>
      </c>
      <c r="AK1841" s="0" t="s">
        <v>46</v>
      </c>
    </row>
    <row r="1842" customFormat="false" ht="12.8" hidden="false" customHeight="false" outlineLevel="0" collapsed="false">
      <c r="A1842" s="0" t="s">
        <v>1083</v>
      </c>
      <c r="B1842" s="0" t="s">
        <v>1029</v>
      </c>
      <c r="C1842" s="0" t="s">
        <v>1040</v>
      </c>
      <c r="D1842" s="0" t="s">
        <v>1106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5.27988833333334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n">
        <v>0</v>
      </c>
      <c r="Q1842" s="0" t="n">
        <v>0</v>
      </c>
      <c r="X1842" s="0" t="s">
        <v>41</v>
      </c>
      <c r="AK1842" s="0" t="s">
        <v>46</v>
      </c>
    </row>
    <row r="1843" customFormat="false" ht="12.8" hidden="false" customHeight="false" outlineLevel="0" collapsed="false">
      <c r="A1843" s="0" t="s">
        <v>1083</v>
      </c>
      <c r="B1843" s="0" t="s">
        <v>1029</v>
      </c>
      <c r="C1843" s="0" t="s">
        <v>1040</v>
      </c>
      <c r="D1843" s="0" t="s">
        <v>1107</v>
      </c>
      <c r="E1843" s="0" t="n">
        <v>5.55679982261998</v>
      </c>
      <c r="F1843" s="0" t="n">
        <v>9.92322862946562</v>
      </c>
      <c r="G1843" s="0" t="n">
        <v>38.6592251170604</v>
      </c>
      <c r="H1843" s="0" t="n">
        <v>0</v>
      </c>
      <c r="I1843" s="0" t="n">
        <v>0</v>
      </c>
      <c r="J1843" s="0" t="n">
        <v>3.4542</v>
      </c>
      <c r="K1843" s="0" t="n">
        <v>16.3066385171953</v>
      </c>
      <c r="L1843" s="0" t="n">
        <v>8.29298081142562</v>
      </c>
      <c r="M1843" s="0" t="n">
        <v>8.55165706149169</v>
      </c>
      <c r="N1843" s="0" t="n">
        <v>16.2542479307879</v>
      </c>
      <c r="O1843" s="0" t="n">
        <v>16.5426080744891</v>
      </c>
      <c r="P1843" s="0" t="n">
        <v>9.06218080293565</v>
      </c>
      <c r="Q1843" s="0" t="n">
        <v>4.9154862406708</v>
      </c>
      <c r="R1843" s="0" t="s">
        <v>40</v>
      </c>
      <c r="S1843" s="0" t="s">
        <v>40</v>
      </c>
      <c r="T1843" s="0" t="s">
        <v>40</v>
      </c>
      <c r="W1843" s="0" t="s">
        <v>61</v>
      </c>
      <c r="X1843" s="0" t="s">
        <v>40</v>
      </c>
      <c r="Y1843" s="0" t="s">
        <v>40</v>
      </c>
      <c r="Z1843" s="0" t="s">
        <v>40</v>
      </c>
      <c r="AA1843" s="0" t="s">
        <v>40</v>
      </c>
      <c r="AB1843" s="0" t="s">
        <v>40</v>
      </c>
      <c r="AC1843" s="0" t="s">
        <v>40</v>
      </c>
      <c r="AD1843" s="0" t="s">
        <v>40</v>
      </c>
      <c r="AK1843" s="0" t="s">
        <v>46</v>
      </c>
    </row>
    <row r="1844" customFormat="false" ht="12.8" hidden="false" customHeight="false" outlineLevel="0" collapsed="false">
      <c r="A1844" s="0" t="s">
        <v>1083</v>
      </c>
      <c r="B1844" s="0" t="s">
        <v>1029</v>
      </c>
      <c r="C1844" s="0" t="s">
        <v>1040</v>
      </c>
      <c r="D1844" s="0" t="s">
        <v>1108</v>
      </c>
      <c r="E1844" s="0" t="n">
        <v>5.55679982261998</v>
      </c>
      <c r="F1844" s="0" t="n">
        <v>9.92322862946562</v>
      </c>
      <c r="G1844" s="0" t="n">
        <v>49.5172076853258</v>
      </c>
      <c r="H1844" s="0" t="n">
        <v>0</v>
      </c>
      <c r="I1844" s="0" t="n">
        <v>0</v>
      </c>
      <c r="J1844" s="0" t="n">
        <v>0</v>
      </c>
      <c r="K1844" s="0" t="n">
        <v>0</v>
      </c>
      <c r="L1844" s="0" t="n">
        <v>2.18741833333333</v>
      </c>
      <c r="M1844" s="0" t="n">
        <v>8.49814304638477</v>
      </c>
      <c r="N1844" s="0" t="n">
        <v>14.5210381526323</v>
      </c>
      <c r="O1844" s="0" t="n">
        <v>16.8220654041285</v>
      </c>
      <c r="P1844" s="0" t="n">
        <v>9.81262958032035</v>
      </c>
      <c r="Q1844" s="0" t="n">
        <v>5.64657194273812</v>
      </c>
      <c r="R1844" s="0" t="s">
        <v>40</v>
      </c>
      <c r="S1844" s="0" t="s">
        <v>40</v>
      </c>
      <c r="T1844" s="0" t="s">
        <v>40</v>
      </c>
      <c r="Y1844" s="0" t="s">
        <v>41</v>
      </c>
      <c r="Z1844" s="0" t="s">
        <v>40</v>
      </c>
      <c r="AA1844" s="0" t="s">
        <v>40</v>
      </c>
      <c r="AB1844" s="0" t="s">
        <v>40</v>
      </c>
      <c r="AC1844" s="0" t="s">
        <v>40</v>
      </c>
      <c r="AD1844" s="0" t="s">
        <v>40</v>
      </c>
      <c r="AK1844" s="0" t="s">
        <v>46</v>
      </c>
    </row>
    <row r="1845" customFormat="false" ht="12.8" hidden="false" customHeight="false" outlineLevel="0" collapsed="false">
      <c r="A1845" s="0" t="s">
        <v>1083</v>
      </c>
      <c r="B1845" s="0" t="s">
        <v>1029</v>
      </c>
      <c r="C1845" s="0" t="s">
        <v>1040</v>
      </c>
      <c r="D1845" s="0" t="s">
        <v>1109</v>
      </c>
      <c r="E1845" s="0" t="n">
        <v>5.55679982261998</v>
      </c>
      <c r="F1845" s="0" t="n">
        <v>9.92322862946562</v>
      </c>
      <c r="G1845" s="0" t="n">
        <v>49.5172076853258</v>
      </c>
      <c r="H1845" s="0" t="n">
        <v>0</v>
      </c>
      <c r="I1845" s="0" t="n">
        <v>0</v>
      </c>
      <c r="J1845" s="0" t="n">
        <v>0</v>
      </c>
      <c r="K1845" s="0" t="n">
        <v>0</v>
      </c>
      <c r="L1845" s="0" t="n">
        <v>2.18741833333333</v>
      </c>
      <c r="M1845" s="0" t="n">
        <v>0</v>
      </c>
      <c r="N1845" s="0" t="n">
        <v>0</v>
      </c>
      <c r="O1845" s="0" t="n">
        <v>0</v>
      </c>
      <c r="P1845" s="0" t="n">
        <v>0</v>
      </c>
      <c r="Q1845" s="0" t="n">
        <v>0</v>
      </c>
      <c r="R1845" s="0" t="s">
        <v>40</v>
      </c>
      <c r="S1845" s="0" t="s">
        <v>40</v>
      </c>
      <c r="T1845" s="0" t="s">
        <v>40</v>
      </c>
      <c r="Y1845" s="0" t="s">
        <v>41</v>
      </c>
      <c r="AK1845" s="0" t="s">
        <v>46</v>
      </c>
    </row>
    <row r="1846" customFormat="false" ht="12.8" hidden="false" customHeight="false" outlineLevel="0" collapsed="false">
      <c r="A1846" s="0" t="s">
        <v>1083</v>
      </c>
      <c r="B1846" s="0" t="s">
        <v>1029</v>
      </c>
      <c r="C1846" s="0" t="s">
        <v>1040</v>
      </c>
      <c r="D1846" s="0" t="s">
        <v>1185</v>
      </c>
      <c r="E1846" s="0" t="n">
        <v>0</v>
      </c>
      <c r="F1846" s="0" t="n">
        <v>0</v>
      </c>
      <c r="G1846" s="0" t="n">
        <v>0</v>
      </c>
      <c r="H1846" s="0" t="n">
        <v>0</v>
      </c>
      <c r="I1846" s="0" t="n">
        <v>5.74641</v>
      </c>
      <c r="J1846" s="0" t="n">
        <v>0</v>
      </c>
      <c r="K1846" s="0" t="n">
        <v>0</v>
      </c>
      <c r="L1846" s="0" t="n">
        <v>1.56333</v>
      </c>
      <c r="M1846" s="0" t="n">
        <v>10.9093514794395</v>
      </c>
      <c r="N1846" s="0" t="n">
        <v>20.3199136682919</v>
      </c>
      <c r="O1846" s="0" t="n">
        <v>22.9993790813855</v>
      </c>
      <c r="P1846" s="0" t="n">
        <v>13.8681916076513</v>
      </c>
      <c r="Q1846" s="0" t="n">
        <v>8.5293955036572</v>
      </c>
      <c r="V1846" s="0" t="s">
        <v>61</v>
      </c>
      <c r="Y1846" s="0" t="s">
        <v>61</v>
      </c>
      <c r="Z1846" s="0" t="s">
        <v>40</v>
      </c>
      <c r="AA1846" s="0" t="s">
        <v>40</v>
      </c>
      <c r="AB1846" s="0" t="s">
        <v>40</v>
      </c>
      <c r="AC1846" s="0" t="s">
        <v>40</v>
      </c>
      <c r="AD1846" s="0" t="s">
        <v>40</v>
      </c>
      <c r="AK1846" s="0" t="s">
        <v>46</v>
      </c>
    </row>
    <row r="1847" customFormat="false" ht="12.8" hidden="false" customHeight="false" outlineLevel="0" collapsed="false">
      <c r="A1847" s="0" t="s">
        <v>1083</v>
      </c>
      <c r="B1847" s="0" t="s">
        <v>1029</v>
      </c>
      <c r="C1847" s="0" t="s">
        <v>1040</v>
      </c>
      <c r="D1847" s="0" t="s">
        <v>1111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5.74641</v>
      </c>
      <c r="J1847" s="0" t="n">
        <v>0</v>
      </c>
      <c r="K1847" s="0" t="n">
        <v>0</v>
      </c>
      <c r="L1847" s="0" t="n">
        <v>0</v>
      </c>
      <c r="M1847" s="0" t="n">
        <v>1.21569833333333</v>
      </c>
      <c r="N1847" s="0" t="n">
        <v>16.0183809892762</v>
      </c>
      <c r="O1847" s="0" t="n">
        <v>17.2850384412422</v>
      </c>
      <c r="P1847" s="0" t="n">
        <v>8.61678978871732</v>
      </c>
      <c r="Q1847" s="0" t="n">
        <v>6.02772420360929</v>
      </c>
      <c r="V1847" s="0" t="s">
        <v>61</v>
      </c>
      <c r="Z1847" s="0" t="s">
        <v>41</v>
      </c>
      <c r="AA1847" s="0" t="s">
        <v>40</v>
      </c>
      <c r="AB1847" s="0" t="s">
        <v>40</v>
      </c>
      <c r="AC1847" s="0" t="s">
        <v>40</v>
      </c>
      <c r="AD1847" s="0" t="s">
        <v>40</v>
      </c>
      <c r="AK1847" s="0" t="s">
        <v>46</v>
      </c>
    </row>
    <row r="1848" customFormat="false" ht="12.8" hidden="false" customHeight="false" outlineLevel="0" collapsed="false">
      <c r="A1848" s="0" t="s">
        <v>1083</v>
      </c>
      <c r="B1848" s="0" t="s">
        <v>1029</v>
      </c>
      <c r="C1848" s="0" t="s">
        <v>1040</v>
      </c>
      <c r="D1848" s="0" t="s">
        <v>1112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5.74641</v>
      </c>
      <c r="J1848" s="0" t="n">
        <v>0</v>
      </c>
      <c r="K1848" s="0" t="n">
        <v>0</v>
      </c>
      <c r="L1848" s="0" t="n">
        <v>0</v>
      </c>
      <c r="M1848" s="0" t="n">
        <v>1.21569833333333</v>
      </c>
      <c r="N1848" s="0" t="n">
        <v>0</v>
      </c>
      <c r="O1848" s="0" t="n">
        <v>0</v>
      </c>
      <c r="P1848" s="0" t="n">
        <v>0</v>
      </c>
      <c r="Q1848" s="0" t="n">
        <v>0</v>
      </c>
      <c r="V1848" s="0" t="s">
        <v>61</v>
      </c>
      <c r="Z1848" s="0" t="s">
        <v>41</v>
      </c>
      <c r="AK1848" s="0" t="s">
        <v>46</v>
      </c>
    </row>
    <row r="1849" customFormat="false" ht="12.8" hidden="false" customHeight="false" outlineLevel="0" collapsed="false">
      <c r="A1849" s="0" t="s">
        <v>1083</v>
      </c>
      <c r="B1849" s="0" t="s">
        <v>1029</v>
      </c>
      <c r="C1849" s="0" t="s">
        <v>1040</v>
      </c>
      <c r="D1849" s="0" t="s">
        <v>1113</v>
      </c>
      <c r="E1849" s="0" t="n">
        <v>0</v>
      </c>
      <c r="F1849" s="0" t="n">
        <v>0</v>
      </c>
      <c r="G1849" s="0" t="n">
        <v>0</v>
      </c>
      <c r="H1849" s="0" t="n">
        <v>0</v>
      </c>
      <c r="I1849" s="0" t="n">
        <v>5.56641</v>
      </c>
      <c r="J1849" s="0" t="n">
        <v>27.012229451821</v>
      </c>
      <c r="K1849" s="0" t="n">
        <v>18.226790484928</v>
      </c>
      <c r="L1849" s="0" t="n">
        <v>9.56724720341819</v>
      </c>
      <c r="M1849" s="0" t="n">
        <v>9.95742853198733</v>
      </c>
      <c r="N1849" s="0" t="n">
        <v>16.3829340395473</v>
      </c>
      <c r="O1849" s="0" t="n">
        <v>15.5886481924071</v>
      </c>
      <c r="P1849" s="0" t="n">
        <v>9.40993300506047</v>
      </c>
      <c r="Q1849" s="0" t="n">
        <v>6.0421056832586</v>
      </c>
      <c r="V1849" s="0" t="s">
        <v>61</v>
      </c>
      <c r="W1849" s="0" t="s">
        <v>40</v>
      </c>
      <c r="X1849" s="0" t="s">
        <v>40</v>
      </c>
      <c r="Y1849" s="0" t="s">
        <v>40</v>
      </c>
      <c r="Z1849" s="0" t="s">
        <v>40</v>
      </c>
      <c r="AA1849" s="0" t="s">
        <v>40</v>
      </c>
      <c r="AB1849" s="0" t="s">
        <v>40</v>
      </c>
      <c r="AC1849" s="0" t="s">
        <v>40</v>
      </c>
      <c r="AD1849" s="0" t="s">
        <v>40</v>
      </c>
      <c r="AK1849" s="0" t="s">
        <v>46</v>
      </c>
    </row>
    <row r="1850" customFormat="false" ht="12.8" hidden="false" customHeight="false" outlineLevel="0" collapsed="false">
      <c r="A1850" s="0" t="s">
        <v>1083</v>
      </c>
      <c r="B1850" s="0" t="s">
        <v>1029</v>
      </c>
      <c r="C1850" s="0" t="s">
        <v>1040</v>
      </c>
      <c r="D1850" s="0" t="s">
        <v>1114</v>
      </c>
      <c r="E1850" s="0" t="n">
        <v>0</v>
      </c>
      <c r="F1850" s="0" t="n">
        <v>0</v>
      </c>
      <c r="G1850" s="0" t="n">
        <v>0</v>
      </c>
      <c r="H1850" s="0" t="n">
        <v>0</v>
      </c>
      <c r="I1850" s="0" t="n">
        <v>5.56641</v>
      </c>
      <c r="J1850" s="0" t="n">
        <v>0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0</v>
      </c>
      <c r="P1850" s="0" t="n">
        <v>0</v>
      </c>
      <c r="Q1850" s="0" t="n">
        <v>0</v>
      </c>
      <c r="V1850" s="0" t="s">
        <v>61</v>
      </c>
      <c r="AK1850" s="0" t="s">
        <v>46</v>
      </c>
    </row>
    <row r="1851" customFormat="false" ht="12.8" hidden="false" customHeight="false" outlineLevel="0" collapsed="false">
      <c r="A1851" s="0" t="s">
        <v>1083</v>
      </c>
      <c r="B1851" s="0" t="s">
        <v>1029</v>
      </c>
      <c r="C1851" s="0" t="s">
        <v>1040</v>
      </c>
      <c r="D1851" s="0" t="s">
        <v>1115</v>
      </c>
      <c r="E1851" s="0" t="n">
        <v>0</v>
      </c>
      <c r="F1851" s="0" t="n">
        <v>0</v>
      </c>
      <c r="G1851" s="0" t="n">
        <v>0</v>
      </c>
      <c r="H1851" s="0" t="n">
        <v>0</v>
      </c>
      <c r="I1851" s="0" t="n">
        <v>0</v>
      </c>
      <c r="J1851" s="0" t="n">
        <v>0</v>
      </c>
      <c r="K1851" s="0" t="n">
        <v>5.902485</v>
      </c>
      <c r="L1851" s="0" t="n">
        <v>10.3293425696237</v>
      </c>
      <c r="M1851" s="0" t="n">
        <v>8.56615245342255</v>
      </c>
      <c r="N1851" s="0" t="n">
        <v>17.6689712259741</v>
      </c>
      <c r="O1851" s="0" t="n">
        <v>18.1925528398937</v>
      </c>
      <c r="P1851" s="0" t="n">
        <v>10.0816286222211</v>
      </c>
      <c r="Q1851" s="0" t="n">
        <v>5.51173347802389</v>
      </c>
      <c r="X1851" s="0" t="s">
        <v>41</v>
      </c>
      <c r="Y1851" s="0" t="s">
        <v>40</v>
      </c>
      <c r="Z1851" s="0" t="s">
        <v>40</v>
      </c>
      <c r="AA1851" s="0" t="s">
        <v>40</v>
      </c>
      <c r="AB1851" s="0" t="s">
        <v>40</v>
      </c>
      <c r="AC1851" s="0" t="s">
        <v>40</v>
      </c>
      <c r="AD1851" s="0" t="s">
        <v>40</v>
      </c>
      <c r="AK1851" s="0" t="s">
        <v>46</v>
      </c>
    </row>
    <row r="1852" customFormat="false" ht="12.8" hidden="false" customHeight="false" outlineLevel="0" collapsed="false">
      <c r="A1852" s="0" t="s">
        <v>1083</v>
      </c>
      <c r="B1852" s="0" t="s">
        <v>1029</v>
      </c>
      <c r="C1852" s="0" t="s">
        <v>1040</v>
      </c>
      <c r="D1852" s="0" t="s">
        <v>1116</v>
      </c>
      <c r="E1852" s="0" t="n">
        <v>0</v>
      </c>
      <c r="F1852" s="0" t="n">
        <v>0</v>
      </c>
      <c r="G1852" s="0" t="n">
        <v>0</v>
      </c>
      <c r="H1852" s="0" t="n">
        <v>0</v>
      </c>
      <c r="I1852" s="0" t="n">
        <v>0</v>
      </c>
      <c r="J1852" s="0" t="n">
        <v>0</v>
      </c>
      <c r="K1852" s="0" t="n">
        <v>5.902485</v>
      </c>
      <c r="L1852" s="0" t="n">
        <v>0</v>
      </c>
      <c r="M1852" s="0" t="n">
        <v>0</v>
      </c>
      <c r="N1852" s="0" t="n">
        <v>0</v>
      </c>
      <c r="O1852" s="0" t="n">
        <v>0</v>
      </c>
      <c r="P1852" s="0" t="n">
        <v>0</v>
      </c>
      <c r="Q1852" s="0" t="n">
        <v>0</v>
      </c>
      <c r="X1852" s="0" t="s">
        <v>41</v>
      </c>
      <c r="AK1852" s="0" t="s">
        <v>46</v>
      </c>
    </row>
    <row r="1853" customFormat="false" ht="12.8" hidden="false" customHeight="false" outlineLevel="0" collapsed="false">
      <c r="A1853" s="0" t="s">
        <v>1083</v>
      </c>
      <c r="B1853" s="0" t="s">
        <v>1029</v>
      </c>
      <c r="C1853" s="0" t="s">
        <v>1040</v>
      </c>
      <c r="D1853" s="0" t="s">
        <v>1117</v>
      </c>
      <c r="E1853" s="0" t="n">
        <v>5.21639157204874</v>
      </c>
      <c r="F1853" s="0" t="n">
        <v>7.46515524943197</v>
      </c>
      <c r="G1853" s="0" t="n">
        <v>33.1876095136007</v>
      </c>
      <c r="H1853" s="0" t="n">
        <v>62.1650116603881</v>
      </c>
      <c r="I1853" s="0" t="n">
        <v>60.0796808497537</v>
      </c>
      <c r="J1853" s="0" t="n">
        <v>39.4502636089566</v>
      </c>
      <c r="K1853" s="0" t="n">
        <v>35.6165269904193</v>
      </c>
      <c r="L1853" s="0" t="n">
        <v>24.6625837630459</v>
      </c>
      <c r="M1853" s="0" t="n">
        <v>14.89651712042</v>
      </c>
      <c r="N1853" s="0" t="n">
        <v>15.771952276192</v>
      </c>
      <c r="O1853" s="0" t="n">
        <v>18.9574863158521</v>
      </c>
      <c r="P1853" s="0" t="n">
        <v>11.4126477650707</v>
      </c>
      <c r="Q1853" s="0" t="n">
        <v>6.31707335038791</v>
      </c>
      <c r="R1853" s="0" t="s">
        <v>40</v>
      </c>
      <c r="S1853" s="0" t="s">
        <v>40</v>
      </c>
      <c r="T1853" s="0" t="s">
        <v>40</v>
      </c>
      <c r="U1853" s="0" t="s">
        <v>40</v>
      </c>
      <c r="V1853" s="0" t="s">
        <v>40</v>
      </c>
      <c r="W1853" s="0" t="s">
        <v>40</v>
      </c>
      <c r="X1853" s="0" t="s">
        <v>40</v>
      </c>
      <c r="Y1853" s="0" t="s">
        <v>40</v>
      </c>
      <c r="Z1853" s="0" t="s">
        <v>40</v>
      </c>
      <c r="AA1853" s="0" t="s">
        <v>40</v>
      </c>
      <c r="AB1853" s="0" t="s">
        <v>40</v>
      </c>
      <c r="AC1853" s="0" t="s">
        <v>40</v>
      </c>
      <c r="AD1853" s="0" t="s">
        <v>40</v>
      </c>
      <c r="AK1853" s="0" t="s">
        <v>46</v>
      </c>
    </row>
    <row r="1854" customFormat="false" ht="12.8" hidden="false" customHeight="false" outlineLevel="0" collapsed="false">
      <c r="A1854" s="0" t="s">
        <v>1083</v>
      </c>
      <c r="B1854" s="0" t="s">
        <v>1029</v>
      </c>
      <c r="C1854" s="0" t="s">
        <v>1040</v>
      </c>
      <c r="D1854" s="0" t="s">
        <v>1118</v>
      </c>
      <c r="E1854" s="0" t="n">
        <v>5.68373399357947</v>
      </c>
      <c r="F1854" s="0" t="n">
        <v>7.49771773756024</v>
      </c>
      <c r="G1854" s="0" t="n">
        <v>33.3249998092651</v>
      </c>
      <c r="H1854" s="0" t="n">
        <v>64.9546200631275</v>
      </c>
      <c r="I1854" s="0" t="n">
        <v>70.0747679540562</v>
      </c>
      <c r="J1854" s="0" t="n">
        <v>42.9154534253573</v>
      </c>
      <c r="K1854" s="0" t="n">
        <v>36.2362091970586</v>
      </c>
      <c r="L1854" s="0" t="n">
        <v>24.6466474412453</v>
      </c>
      <c r="M1854" s="0" t="n">
        <v>14.6707584377792</v>
      </c>
      <c r="N1854" s="0" t="n">
        <v>15.5277394379179</v>
      </c>
      <c r="O1854" s="0" t="n">
        <v>19.3778600138686</v>
      </c>
      <c r="P1854" s="0" t="n">
        <v>11.2419427884004</v>
      </c>
      <c r="Q1854" s="0" t="n">
        <v>6.55552674617086</v>
      </c>
      <c r="R1854" s="0" t="s">
        <v>40</v>
      </c>
      <c r="S1854" s="0" t="s">
        <v>40</v>
      </c>
      <c r="T1854" s="0" t="s">
        <v>40</v>
      </c>
      <c r="U1854" s="0" t="s">
        <v>40</v>
      </c>
      <c r="V1854" s="0" t="s">
        <v>40</v>
      </c>
      <c r="W1854" s="0" t="s">
        <v>40</v>
      </c>
      <c r="X1854" s="0" t="s">
        <v>40</v>
      </c>
      <c r="Y1854" s="0" t="s">
        <v>40</v>
      </c>
      <c r="Z1854" s="0" t="s">
        <v>40</v>
      </c>
      <c r="AA1854" s="0" t="s">
        <v>40</v>
      </c>
      <c r="AB1854" s="0" t="s">
        <v>40</v>
      </c>
      <c r="AC1854" s="0" t="s">
        <v>40</v>
      </c>
      <c r="AD1854" s="0" t="s">
        <v>40</v>
      </c>
      <c r="AK1854" s="0" t="s">
        <v>46</v>
      </c>
    </row>
    <row r="1855" customFormat="false" ht="12.8" hidden="false" customHeight="false" outlineLevel="0" collapsed="false">
      <c r="A1855" s="0" t="s">
        <v>1083</v>
      </c>
      <c r="B1855" s="0" t="s">
        <v>1029</v>
      </c>
      <c r="C1855" s="0" t="s">
        <v>1040</v>
      </c>
      <c r="D1855" s="0" t="s">
        <v>1119</v>
      </c>
      <c r="E1855" s="0" t="n">
        <v>5.47264835250283</v>
      </c>
      <c r="F1855" s="0" t="n">
        <v>10.1829141070918</v>
      </c>
      <c r="G1855" s="0" t="n">
        <v>41.3985608872913</v>
      </c>
      <c r="H1855" s="0" t="n">
        <v>70.410224519197</v>
      </c>
      <c r="I1855" s="0" t="n">
        <v>74.4919659504815</v>
      </c>
      <c r="J1855" s="0" t="n">
        <v>43.8034750997193</v>
      </c>
      <c r="K1855" s="0" t="n">
        <v>32.5909335284479</v>
      </c>
      <c r="L1855" s="0" t="n">
        <v>22.503272594204</v>
      </c>
      <c r="M1855" s="0" t="n">
        <v>14.4566315146429</v>
      </c>
      <c r="N1855" s="0" t="n">
        <v>16.34658424982</v>
      </c>
      <c r="O1855" s="0" t="n">
        <v>18.1325390991119</v>
      </c>
      <c r="P1855" s="0" t="n">
        <v>9.69154361931104</v>
      </c>
      <c r="Q1855" s="0" t="n">
        <v>5.54152409235636</v>
      </c>
      <c r="R1855" s="0" t="s">
        <v>40</v>
      </c>
      <c r="S1855" s="0" t="s">
        <v>40</v>
      </c>
      <c r="T1855" s="0" t="s">
        <v>40</v>
      </c>
      <c r="U1855" s="0" t="s">
        <v>40</v>
      </c>
      <c r="V1855" s="0" t="s">
        <v>40</v>
      </c>
      <c r="W1855" s="0" t="s">
        <v>40</v>
      </c>
      <c r="X1855" s="0" t="s">
        <v>40</v>
      </c>
      <c r="Y1855" s="0" t="s">
        <v>40</v>
      </c>
      <c r="Z1855" s="0" t="s">
        <v>40</v>
      </c>
      <c r="AA1855" s="0" t="s">
        <v>40</v>
      </c>
      <c r="AB1855" s="0" t="s">
        <v>40</v>
      </c>
      <c r="AC1855" s="0" t="s">
        <v>40</v>
      </c>
      <c r="AD1855" s="0" t="s">
        <v>40</v>
      </c>
      <c r="AK1855" s="0" t="s">
        <v>46</v>
      </c>
    </row>
    <row r="1856" customFormat="false" ht="12.8" hidden="false" customHeight="false" outlineLevel="0" collapsed="false">
      <c r="A1856" s="0" t="s">
        <v>1083</v>
      </c>
      <c r="B1856" s="0" t="s">
        <v>1029</v>
      </c>
      <c r="C1856" s="0" t="s">
        <v>1040</v>
      </c>
      <c r="D1856" s="0" t="s">
        <v>1120</v>
      </c>
      <c r="E1856" s="0" t="n">
        <v>5.48015590224947</v>
      </c>
      <c r="F1856" s="0" t="n">
        <v>9.92355889625966</v>
      </c>
      <c r="G1856" s="0" t="n">
        <v>38.8265619675318</v>
      </c>
      <c r="H1856" s="0" t="n">
        <v>0</v>
      </c>
      <c r="I1856" s="0" t="n">
        <v>0</v>
      </c>
      <c r="J1856" s="0" t="n">
        <v>0</v>
      </c>
      <c r="K1856" s="0" t="n">
        <v>3.50007</v>
      </c>
      <c r="L1856" s="0" t="n">
        <v>18.74105678073</v>
      </c>
      <c r="M1856" s="0" t="n">
        <v>13.3426093345597</v>
      </c>
      <c r="N1856" s="0" t="n">
        <v>15.1889339461923</v>
      </c>
      <c r="O1856" s="0" t="n">
        <v>17.6470299127201</v>
      </c>
      <c r="P1856" s="0" t="n">
        <v>9.58665708966909</v>
      </c>
      <c r="Q1856" s="0" t="n">
        <v>5.06183636330423</v>
      </c>
      <c r="R1856" s="0" t="s">
        <v>40</v>
      </c>
      <c r="S1856" s="0" t="s">
        <v>40</v>
      </c>
      <c r="T1856" s="0" t="s">
        <v>40</v>
      </c>
      <c r="X1856" s="0" t="s">
        <v>61</v>
      </c>
      <c r="Y1856" s="0" t="s">
        <v>40</v>
      </c>
      <c r="Z1856" s="0" t="s">
        <v>40</v>
      </c>
      <c r="AA1856" s="0" t="s">
        <v>40</v>
      </c>
      <c r="AB1856" s="0" t="s">
        <v>40</v>
      </c>
      <c r="AC1856" s="0" t="s">
        <v>40</v>
      </c>
      <c r="AD1856" s="0" t="s">
        <v>40</v>
      </c>
      <c r="AK1856" s="0" t="s">
        <v>46</v>
      </c>
    </row>
    <row r="1857" customFormat="false" ht="12.8" hidden="false" customHeight="false" outlineLevel="0" collapsed="false">
      <c r="A1857" s="0" t="s">
        <v>1083</v>
      </c>
      <c r="B1857" s="0" t="s">
        <v>1029</v>
      </c>
      <c r="C1857" s="0" t="s">
        <v>1040</v>
      </c>
      <c r="D1857" s="0" t="s">
        <v>1121</v>
      </c>
      <c r="E1857" s="0" t="n">
        <v>5.48015590224947</v>
      </c>
      <c r="F1857" s="0" t="n">
        <v>9.92355889625966</v>
      </c>
      <c r="G1857" s="0" t="n">
        <v>38.8265619675318</v>
      </c>
      <c r="H1857" s="0" t="n">
        <v>0</v>
      </c>
      <c r="I1857" s="0" t="n">
        <v>0</v>
      </c>
      <c r="J1857" s="0" t="n">
        <v>0</v>
      </c>
      <c r="K1857" s="0" t="n">
        <v>0</v>
      </c>
      <c r="L1857" s="0" t="n">
        <v>3.15503</v>
      </c>
      <c r="M1857" s="0" t="n">
        <v>10.5447149285603</v>
      </c>
      <c r="N1857" s="0" t="n">
        <v>13.2020287464062</v>
      </c>
      <c r="O1857" s="0" t="n">
        <v>16.0920854515973</v>
      </c>
      <c r="P1857" s="0" t="n">
        <v>9.80217037988561</v>
      </c>
      <c r="Q1857" s="0" t="n">
        <v>5.10001019352958</v>
      </c>
      <c r="R1857" s="0" t="s">
        <v>40</v>
      </c>
      <c r="S1857" s="0" t="s">
        <v>40</v>
      </c>
      <c r="T1857" s="0" t="s">
        <v>40</v>
      </c>
      <c r="Y1857" s="0" t="s">
        <v>41</v>
      </c>
      <c r="Z1857" s="0" t="s">
        <v>40</v>
      </c>
      <c r="AA1857" s="0" t="s">
        <v>40</v>
      </c>
      <c r="AB1857" s="0" t="s">
        <v>40</v>
      </c>
      <c r="AC1857" s="0" t="s">
        <v>40</v>
      </c>
      <c r="AD1857" s="0" t="s">
        <v>40</v>
      </c>
      <c r="AK1857" s="0" t="s">
        <v>46</v>
      </c>
    </row>
    <row r="1858" customFormat="false" ht="12.8" hidden="false" customHeight="false" outlineLevel="0" collapsed="false">
      <c r="A1858" s="0" t="s">
        <v>1083</v>
      </c>
      <c r="B1858" s="0" t="s">
        <v>1029</v>
      </c>
      <c r="C1858" s="0" t="s">
        <v>1040</v>
      </c>
      <c r="D1858" s="0" t="s">
        <v>1122</v>
      </c>
      <c r="E1858" s="0" t="n">
        <v>5.48015590224947</v>
      </c>
      <c r="F1858" s="0" t="n">
        <v>9.92355889625966</v>
      </c>
      <c r="G1858" s="0" t="n">
        <v>38.8265619675318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3.15503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s">
        <v>40</v>
      </c>
      <c r="S1858" s="0" t="s">
        <v>40</v>
      </c>
      <c r="T1858" s="0" t="s">
        <v>40</v>
      </c>
      <c r="Y1858" s="0" t="s">
        <v>41</v>
      </c>
      <c r="AK1858" s="0" t="s">
        <v>46</v>
      </c>
    </row>
    <row r="1859" customFormat="false" ht="12.8" hidden="false" customHeight="false" outlineLevel="0" collapsed="false">
      <c r="A1859" s="0" t="s">
        <v>1083</v>
      </c>
      <c r="B1859" s="0" t="s">
        <v>1029</v>
      </c>
      <c r="C1859" s="0" t="s">
        <v>1040</v>
      </c>
      <c r="D1859" s="0" t="s">
        <v>1123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6.3954</v>
      </c>
      <c r="J1859" s="0" t="n">
        <v>0</v>
      </c>
      <c r="K1859" s="0" t="n">
        <v>2.5956</v>
      </c>
      <c r="L1859" s="0" t="n">
        <v>15.4949340579056</v>
      </c>
      <c r="M1859" s="0" t="n">
        <v>15.8638578937167</v>
      </c>
      <c r="N1859" s="0" t="n">
        <v>18.6379049221675</v>
      </c>
      <c r="O1859" s="0" t="n">
        <v>22.9450834365118</v>
      </c>
      <c r="P1859" s="0" t="n">
        <v>16.0845320281528</v>
      </c>
      <c r="Q1859" s="0" t="n">
        <v>10.0724114690508</v>
      </c>
      <c r="V1859" s="0" t="s">
        <v>61</v>
      </c>
      <c r="X1859" s="0" t="s">
        <v>61</v>
      </c>
      <c r="Y1859" s="0" t="s">
        <v>40</v>
      </c>
      <c r="Z1859" s="0" t="s">
        <v>40</v>
      </c>
      <c r="AA1859" s="0" t="s">
        <v>40</v>
      </c>
      <c r="AB1859" s="0" t="s">
        <v>40</v>
      </c>
      <c r="AC1859" s="0" t="s">
        <v>40</v>
      </c>
      <c r="AD1859" s="0" t="s">
        <v>40</v>
      </c>
      <c r="AK1859" s="0" t="s">
        <v>46</v>
      </c>
    </row>
    <row r="1860" customFormat="false" ht="12.8" hidden="false" customHeight="false" outlineLevel="0" collapsed="false">
      <c r="A1860" s="0" t="s">
        <v>1083</v>
      </c>
      <c r="B1860" s="0" t="s">
        <v>1029</v>
      </c>
      <c r="C1860" s="0" t="s">
        <v>1040</v>
      </c>
      <c r="D1860" s="0" t="s">
        <v>1124</v>
      </c>
      <c r="E1860" s="0" t="n">
        <v>0</v>
      </c>
      <c r="F1860" s="0" t="n">
        <v>0</v>
      </c>
      <c r="G1860" s="0" t="n">
        <v>0</v>
      </c>
      <c r="H1860" s="0" t="n">
        <v>0</v>
      </c>
      <c r="I1860" s="0" t="n">
        <v>6.3954</v>
      </c>
      <c r="J1860" s="0" t="n">
        <v>0</v>
      </c>
      <c r="K1860" s="0" t="n">
        <v>0</v>
      </c>
      <c r="L1860" s="0" t="n">
        <v>2.24513333333333</v>
      </c>
      <c r="M1860" s="0" t="n">
        <v>11.6548764883053</v>
      </c>
      <c r="N1860" s="0" t="n">
        <v>14.1991139185571</v>
      </c>
      <c r="O1860" s="0" t="n">
        <v>15.4399999213361</v>
      </c>
      <c r="P1860" s="0" t="n">
        <v>9.90895249925199</v>
      </c>
      <c r="Q1860" s="0" t="n">
        <v>5.7252679303998</v>
      </c>
      <c r="V1860" s="0" t="s">
        <v>61</v>
      </c>
      <c r="Y1860" s="0" t="s">
        <v>41</v>
      </c>
      <c r="Z1860" s="0" t="s">
        <v>40</v>
      </c>
      <c r="AA1860" s="0" t="s">
        <v>40</v>
      </c>
      <c r="AB1860" s="0" t="s">
        <v>40</v>
      </c>
      <c r="AC1860" s="0" t="s">
        <v>40</v>
      </c>
      <c r="AD1860" s="0" t="s">
        <v>40</v>
      </c>
      <c r="AK1860" s="0" t="s">
        <v>46</v>
      </c>
    </row>
    <row r="1861" customFormat="false" ht="12.8" hidden="false" customHeight="false" outlineLevel="0" collapsed="false">
      <c r="A1861" s="0" t="s">
        <v>1083</v>
      </c>
      <c r="B1861" s="0" t="s">
        <v>1029</v>
      </c>
      <c r="C1861" s="0" t="s">
        <v>1040</v>
      </c>
      <c r="D1861" s="0" t="s">
        <v>1125</v>
      </c>
      <c r="E1861" s="0" t="n">
        <v>0</v>
      </c>
      <c r="F1861" s="0" t="n">
        <v>0</v>
      </c>
      <c r="G1861" s="0" t="n">
        <v>0</v>
      </c>
      <c r="H1861" s="0" t="n">
        <v>0</v>
      </c>
      <c r="I1861" s="0" t="n">
        <v>6.3954</v>
      </c>
      <c r="J1861" s="0" t="n">
        <v>0</v>
      </c>
      <c r="K1861" s="0" t="n">
        <v>0</v>
      </c>
      <c r="L1861" s="0" t="n">
        <v>2.24513333333333</v>
      </c>
      <c r="M1861" s="0" t="n">
        <v>0</v>
      </c>
      <c r="N1861" s="0" t="n">
        <v>0</v>
      </c>
      <c r="O1861" s="0" t="n">
        <v>0</v>
      </c>
      <c r="P1861" s="0" t="n">
        <v>0</v>
      </c>
      <c r="Q1861" s="0" t="n">
        <v>0</v>
      </c>
      <c r="V1861" s="0" t="s">
        <v>61</v>
      </c>
      <c r="Y1861" s="0" t="s">
        <v>41</v>
      </c>
      <c r="AK1861" s="0" t="s">
        <v>46</v>
      </c>
    </row>
    <row r="1862" customFormat="false" ht="12.8" hidden="false" customHeight="false" outlineLevel="0" collapsed="false">
      <c r="A1862" s="0" t="s">
        <v>1083</v>
      </c>
      <c r="B1862" s="0" t="s">
        <v>1029</v>
      </c>
      <c r="C1862" s="0" t="s">
        <v>1040</v>
      </c>
      <c r="D1862" s="0" t="s">
        <v>1126</v>
      </c>
      <c r="E1862" s="0" t="n">
        <v>0</v>
      </c>
      <c r="F1862" s="0" t="n">
        <v>0</v>
      </c>
      <c r="G1862" s="0" t="n">
        <v>0</v>
      </c>
      <c r="H1862" s="0" t="n">
        <v>0</v>
      </c>
      <c r="I1862" s="0" t="n">
        <v>6.2154</v>
      </c>
      <c r="J1862" s="0" t="n">
        <v>39.3558087004792</v>
      </c>
      <c r="K1862" s="0" t="n">
        <v>29.5117521392448</v>
      </c>
      <c r="L1862" s="0" t="n">
        <v>22.5338096136139</v>
      </c>
      <c r="M1862" s="0" t="n">
        <v>14.8730565643027</v>
      </c>
      <c r="N1862" s="0" t="n">
        <v>15.5129802457633</v>
      </c>
      <c r="O1862" s="0" t="n">
        <v>16.9851623067544</v>
      </c>
      <c r="P1862" s="0" t="n">
        <v>9.51121119871026</v>
      </c>
      <c r="Q1862" s="0" t="n">
        <v>5.4723527601787</v>
      </c>
      <c r="V1862" s="0" t="s">
        <v>61</v>
      </c>
      <c r="W1862" s="0" t="s">
        <v>40</v>
      </c>
      <c r="X1862" s="0" t="s">
        <v>40</v>
      </c>
      <c r="Y1862" s="0" t="s">
        <v>40</v>
      </c>
      <c r="Z1862" s="0" t="s">
        <v>40</v>
      </c>
      <c r="AA1862" s="0" t="s">
        <v>40</v>
      </c>
      <c r="AB1862" s="0" t="s">
        <v>40</v>
      </c>
      <c r="AC1862" s="0" t="s">
        <v>40</v>
      </c>
      <c r="AD1862" s="0" t="s">
        <v>40</v>
      </c>
      <c r="AK1862" s="0" t="s">
        <v>46</v>
      </c>
    </row>
    <row r="1863" customFormat="false" ht="12.8" hidden="false" customHeight="false" outlineLevel="0" collapsed="false">
      <c r="A1863" s="0" t="s">
        <v>1083</v>
      </c>
      <c r="B1863" s="0" t="s">
        <v>1029</v>
      </c>
      <c r="C1863" s="0" t="s">
        <v>1040</v>
      </c>
      <c r="D1863" s="0" t="s">
        <v>1127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6.2154</v>
      </c>
      <c r="J1863" s="0" t="n">
        <v>0</v>
      </c>
      <c r="K1863" s="0" t="n">
        <v>0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n">
        <v>0</v>
      </c>
      <c r="V1863" s="0" t="s">
        <v>61</v>
      </c>
      <c r="AK1863" s="0" t="s">
        <v>46</v>
      </c>
    </row>
    <row r="1864" customFormat="false" ht="12.8" hidden="false" customHeight="false" outlineLevel="0" collapsed="false">
      <c r="A1864" s="0" t="s">
        <v>1083</v>
      </c>
      <c r="B1864" s="0" t="s">
        <v>1029</v>
      </c>
      <c r="C1864" s="0" t="s">
        <v>1040</v>
      </c>
      <c r="D1864" s="0" t="s">
        <v>1128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  <c r="K1864" s="0" t="n">
        <v>7.164055</v>
      </c>
      <c r="L1864" s="0" t="n">
        <v>21.8817908299111</v>
      </c>
      <c r="M1864" s="0" t="n">
        <v>13.8289906723159</v>
      </c>
      <c r="N1864" s="0" t="n">
        <v>19.7042282138552</v>
      </c>
      <c r="O1864" s="0" t="n">
        <v>19.5126672142318</v>
      </c>
      <c r="P1864" s="0" t="n">
        <v>8.64987573808148</v>
      </c>
      <c r="Q1864" s="0" t="n">
        <v>5.49334462732077</v>
      </c>
      <c r="X1864" s="0" t="s">
        <v>41</v>
      </c>
      <c r="Y1864" s="0" t="s">
        <v>40</v>
      </c>
      <c r="Z1864" s="0" t="s">
        <v>40</v>
      </c>
      <c r="AA1864" s="0" t="s">
        <v>40</v>
      </c>
      <c r="AB1864" s="0" t="s">
        <v>40</v>
      </c>
      <c r="AC1864" s="0" t="s">
        <v>40</v>
      </c>
      <c r="AD1864" s="0" t="s">
        <v>40</v>
      </c>
      <c r="AK1864" s="0" t="s">
        <v>46</v>
      </c>
    </row>
    <row r="1865" customFormat="false" ht="12.8" hidden="false" customHeight="false" outlineLevel="0" collapsed="false">
      <c r="A1865" s="0" t="s">
        <v>1083</v>
      </c>
      <c r="B1865" s="0" t="s">
        <v>1029</v>
      </c>
      <c r="C1865" s="0" t="s">
        <v>1040</v>
      </c>
      <c r="D1865" s="0" t="s">
        <v>1129</v>
      </c>
      <c r="E1865" s="0" t="n">
        <v>0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n">
        <v>0</v>
      </c>
      <c r="K1865" s="0" t="n">
        <v>7.164055</v>
      </c>
      <c r="L1865" s="0" t="n">
        <v>0</v>
      </c>
      <c r="M1865" s="0" t="n">
        <v>0</v>
      </c>
      <c r="N1865" s="0" t="n">
        <v>0</v>
      </c>
      <c r="O1865" s="0" t="n">
        <v>0</v>
      </c>
      <c r="P1865" s="0" t="n">
        <v>0</v>
      </c>
      <c r="Q1865" s="0" t="n">
        <v>0</v>
      </c>
      <c r="X1865" s="0" t="s">
        <v>41</v>
      </c>
      <c r="AK1865" s="0" t="s">
        <v>46</v>
      </c>
    </row>
    <row r="1866" customFormat="false" ht="12.8" hidden="false" customHeight="false" outlineLevel="0" collapsed="false">
      <c r="A1866" s="0" t="s">
        <v>1083</v>
      </c>
      <c r="B1866" s="0" t="s">
        <v>1029</v>
      </c>
      <c r="C1866" s="0" t="s">
        <v>1040</v>
      </c>
      <c r="D1866" s="0" t="s">
        <v>1130</v>
      </c>
      <c r="E1866" s="0" t="n">
        <v>5.77887047023054</v>
      </c>
      <c r="F1866" s="0" t="n">
        <v>9.91588935492531</v>
      </c>
      <c r="G1866" s="0" t="n">
        <v>38.991043687399</v>
      </c>
      <c r="H1866" s="0" t="n">
        <v>0</v>
      </c>
      <c r="I1866" s="0" t="n">
        <v>0</v>
      </c>
      <c r="J1866" s="0" t="n">
        <v>4.71081</v>
      </c>
      <c r="K1866" s="0" t="n">
        <v>28.7678662315011</v>
      </c>
      <c r="L1866" s="0" t="n">
        <v>18.5562570446304</v>
      </c>
      <c r="M1866" s="0" t="n">
        <v>11.5099711716175</v>
      </c>
      <c r="N1866" s="0" t="n">
        <v>16.317790909892</v>
      </c>
      <c r="O1866" s="0" t="n">
        <v>17.4971909005018</v>
      </c>
      <c r="P1866" s="0" t="n">
        <v>9.64606702505123</v>
      </c>
      <c r="Q1866" s="0" t="n">
        <v>5.2641999792485</v>
      </c>
      <c r="R1866" s="0" t="s">
        <v>40</v>
      </c>
      <c r="S1866" s="0" t="s">
        <v>40</v>
      </c>
      <c r="T1866" s="0" t="s">
        <v>40</v>
      </c>
      <c r="W1866" s="0" t="s">
        <v>61</v>
      </c>
      <c r="X1866" s="0" t="s">
        <v>40</v>
      </c>
      <c r="Y1866" s="0" t="s">
        <v>40</v>
      </c>
      <c r="Z1866" s="0" t="s">
        <v>40</v>
      </c>
      <c r="AA1866" s="0" t="s">
        <v>40</v>
      </c>
      <c r="AB1866" s="0" t="s">
        <v>40</v>
      </c>
      <c r="AC1866" s="0" t="s">
        <v>40</v>
      </c>
      <c r="AD1866" s="0" t="s">
        <v>40</v>
      </c>
      <c r="AK1866" s="0" t="s">
        <v>46</v>
      </c>
    </row>
    <row r="1867" customFormat="false" ht="12.8" hidden="false" customHeight="false" outlineLevel="0" collapsed="false">
      <c r="A1867" s="0" t="s">
        <v>1083</v>
      </c>
      <c r="B1867" s="0" t="s">
        <v>1029</v>
      </c>
      <c r="C1867" s="0" t="s">
        <v>1040</v>
      </c>
      <c r="D1867" s="0" t="s">
        <v>1131</v>
      </c>
      <c r="E1867" s="0" t="n">
        <v>5.77887047023054</v>
      </c>
      <c r="F1867" s="0" t="n">
        <v>9.91588935492531</v>
      </c>
      <c r="G1867" s="0" t="n">
        <v>38.991043687399</v>
      </c>
      <c r="H1867" s="0" t="n">
        <v>0</v>
      </c>
      <c r="I1867" s="0" t="n">
        <v>0</v>
      </c>
      <c r="J1867" s="0" t="n">
        <v>4.44909833333333</v>
      </c>
      <c r="K1867" s="0" t="n">
        <v>28.7678662315011</v>
      </c>
      <c r="L1867" s="0" t="n">
        <v>18.5562570446304</v>
      </c>
      <c r="M1867" s="0" t="n">
        <v>11.5099711716175</v>
      </c>
      <c r="N1867" s="0" t="n">
        <v>16.317790909892</v>
      </c>
      <c r="O1867" s="0" t="n">
        <v>17.4971909005018</v>
      </c>
      <c r="P1867" s="0" t="n">
        <v>9.64606702505123</v>
      </c>
      <c r="Q1867" s="0" t="n">
        <v>5.2641999792485</v>
      </c>
      <c r="R1867" s="0" t="s">
        <v>40</v>
      </c>
      <c r="S1867" s="0" t="s">
        <v>40</v>
      </c>
      <c r="T1867" s="0" t="s">
        <v>40</v>
      </c>
      <c r="W1867" s="0" t="s">
        <v>41</v>
      </c>
      <c r="X1867" s="0" t="s">
        <v>40</v>
      </c>
      <c r="Y1867" s="0" t="s">
        <v>40</v>
      </c>
      <c r="Z1867" s="0" t="s">
        <v>40</v>
      </c>
      <c r="AA1867" s="0" t="s">
        <v>40</v>
      </c>
      <c r="AB1867" s="0" t="s">
        <v>40</v>
      </c>
      <c r="AC1867" s="0" t="s">
        <v>40</v>
      </c>
      <c r="AD1867" s="0" t="s">
        <v>40</v>
      </c>
      <c r="AK1867" s="0" t="s">
        <v>46</v>
      </c>
    </row>
    <row r="1868" customFormat="false" ht="12.8" hidden="false" customHeight="false" outlineLevel="0" collapsed="false">
      <c r="A1868" s="0" t="s">
        <v>1083</v>
      </c>
      <c r="B1868" s="0" t="s">
        <v>1029</v>
      </c>
      <c r="C1868" s="0" t="s">
        <v>1040</v>
      </c>
      <c r="D1868" s="0" t="s">
        <v>1132</v>
      </c>
      <c r="E1868" s="0" t="n">
        <v>5.77887047023054</v>
      </c>
      <c r="F1868" s="0" t="n">
        <v>9.91588935492531</v>
      </c>
      <c r="G1868" s="0" t="n">
        <v>38.991043687399</v>
      </c>
      <c r="H1868" s="0" t="n">
        <v>0</v>
      </c>
      <c r="I1868" s="0" t="n">
        <v>0</v>
      </c>
      <c r="J1868" s="0" t="n">
        <v>4.44909833333333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0</v>
      </c>
      <c r="P1868" s="0" t="n">
        <v>0</v>
      </c>
      <c r="Q1868" s="0" t="n">
        <v>0</v>
      </c>
      <c r="R1868" s="0" t="s">
        <v>40</v>
      </c>
      <c r="S1868" s="0" t="s">
        <v>40</v>
      </c>
      <c r="T1868" s="0" t="s">
        <v>40</v>
      </c>
      <c r="W1868" s="0" t="s">
        <v>41</v>
      </c>
      <c r="AK1868" s="0" t="s">
        <v>46</v>
      </c>
    </row>
    <row r="1869" customFormat="false" ht="12.8" hidden="false" customHeight="false" outlineLevel="0" collapsed="false">
      <c r="A1869" s="0" t="s">
        <v>1083</v>
      </c>
      <c r="B1869" s="0" t="s">
        <v>1029</v>
      </c>
      <c r="C1869" s="0" t="s">
        <v>1040</v>
      </c>
      <c r="D1869" s="0" t="s">
        <v>1133</v>
      </c>
      <c r="E1869" s="0" t="n">
        <v>0</v>
      </c>
      <c r="F1869" s="0" t="n">
        <v>0</v>
      </c>
      <c r="G1869" s="0" t="n">
        <v>0</v>
      </c>
      <c r="H1869" s="0" t="n">
        <v>0</v>
      </c>
      <c r="I1869" s="0" t="n">
        <v>6.7275</v>
      </c>
      <c r="J1869" s="0" t="n">
        <v>0</v>
      </c>
      <c r="K1869" s="0" t="n">
        <v>2.71242</v>
      </c>
      <c r="L1869" s="0" t="n">
        <v>15.7246766700631</v>
      </c>
      <c r="M1869" s="0" t="n">
        <v>15.5858575020518</v>
      </c>
      <c r="N1869" s="0" t="n">
        <v>18.6201808849971</v>
      </c>
      <c r="O1869" s="0" t="n">
        <v>23.2671503225962</v>
      </c>
      <c r="P1869" s="0" t="n">
        <v>16.4067698376519</v>
      </c>
      <c r="Q1869" s="0" t="n">
        <v>10.2085043702807</v>
      </c>
      <c r="V1869" s="0" t="s">
        <v>61</v>
      </c>
      <c r="X1869" s="0" t="s">
        <v>61</v>
      </c>
      <c r="Y1869" s="0" t="s">
        <v>40</v>
      </c>
      <c r="Z1869" s="0" t="s">
        <v>40</v>
      </c>
      <c r="AA1869" s="0" t="s">
        <v>40</v>
      </c>
      <c r="AB1869" s="0" t="s">
        <v>40</v>
      </c>
      <c r="AC1869" s="0" t="s">
        <v>40</v>
      </c>
      <c r="AD1869" s="0" t="s">
        <v>40</v>
      </c>
      <c r="AK1869" s="0" t="s">
        <v>46</v>
      </c>
    </row>
    <row r="1870" customFormat="false" ht="12.8" hidden="false" customHeight="false" outlineLevel="0" collapsed="false">
      <c r="A1870" s="0" t="s">
        <v>1083</v>
      </c>
      <c r="B1870" s="0" t="s">
        <v>1029</v>
      </c>
      <c r="C1870" s="0" t="s">
        <v>1040</v>
      </c>
      <c r="D1870" s="0" t="s">
        <v>1134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6.7275</v>
      </c>
      <c r="J1870" s="0" t="n">
        <v>0</v>
      </c>
      <c r="K1870" s="0" t="n">
        <v>0</v>
      </c>
      <c r="L1870" s="0" t="n">
        <v>2.30556833333333</v>
      </c>
      <c r="M1870" s="0" t="n">
        <v>11.8615806954248</v>
      </c>
      <c r="N1870" s="0" t="n">
        <v>14.0755228964346</v>
      </c>
      <c r="O1870" s="0" t="n">
        <v>15.4922298767737</v>
      </c>
      <c r="P1870" s="0" t="n">
        <v>10.4876773981821</v>
      </c>
      <c r="Q1870" s="0" t="n">
        <v>5.8020855450914</v>
      </c>
      <c r="V1870" s="0" t="s">
        <v>61</v>
      </c>
      <c r="Y1870" s="0" t="s">
        <v>41</v>
      </c>
      <c r="Z1870" s="0" t="s">
        <v>40</v>
      </c>
      <c r="AA1870" s="0" t="s">
        <v>40</v>
      </c>
      <c r="AB1870" s="0" t="s">
        <v>40</v>
      </c>
      <c r="AC1870" s="0" t="s">
        <v>40</v>
      </c>
      <c r="AD1870" s="0" t="s">
        <v>40</v>
      </c>
      <c r="AK1870" s="0" t="s">
        <v>46</v>
      </c>
    </row>
    <row r="1871" customFormat="false" ht="12.8" hidden="false" customHeight="false" outlineLevel="0" collapsed="false">
      <c r="A1871" s="0" t="s">
        <v>1083</v>
      </c>
      <c r="B1871" s="0" t="s">
        <v>1029</v>
      </c>
      <c r="C1871" s="0" t="s">
        <v>1040</v>
      </c>
      <c r="D1871" s="0" t="s">
        <v>1135</v>
      </c>
      <c r="E1871" s="0" t="n">
        <v>0</v>
      </c>
      <c r="F1871" s="0" t="n">
        <v>0</v>
      </c>
      <c r="G1871" s="0" t="n">
        <v>0</v>
      </c>
      <c r="H1871" s="0" t="n">
        <v>0</v>
      </c>
      <c r="I1871" s="0" t="n">
        <v>6.7275</v>
      </c>
      <c r="J1871" s="0" t="n">
        <v>0</v>
      </c>
      <c r="K1871" s="0" t="n">
        <v>0</v>
      </c>
      <c r="L1871" s="0" t="n">
        <v>2.30556833333333</v>
      </c>
      <c r="M1871" s="0" t="n">
        <v>0</v>
      </c>
      <c r="N1871" s="0" t="n">
        <v>0</v>
      </c>
      <c r="O1871" s="0" t="n">
        <v>0</v>
      </c>
      <c r="P1871" s="0" t="n">
        <v>0</v>
      </c>
      <c r="Q1871" s="0" t="n">
        <v>0</v>
      </c>
      <c r="V1871" s="0" t="s">
        <v>61</v>
      </c>
      <c r="Y1871" s="0" t="s">
        <v>41</v>
      </c>
      <c r="AK1871" s="0" t="s">
        <v>46</v>
      </c>
    </row>
    <row r="1872" customFormat="false" ht="12.8" hidden="false" customHeight="false" outlineLevel="0" collapsed="false">
      <c r="A1872" s="0" t="s">
        <v>1083</v>
      </c>
      <c r="B1872" s="0" t="s">
        <v>1029</v>
      </c>
      <c r="C1872" s="0" t="s">
        <v>1040</v>
      </c>
      <c r="D1872" s="0" t="s">
        <v>1136</v>
      </c>
      <c r="E1872" s="0" t="n">
        <v>0</v>
      </c>
      <c r="F1872" s="0" t="n">
        <v>0</v>
      </c>
      <c r="G1872" s="0" t="n">
        <v>0</v>
      </c>
      <c r="H1872" s="0" t="n">
        <v>0</v>
      </c>
      <c r="I1872" s="0" t="n">
        <v>6.5475</v>
      </c>
      <c r="J1872" s="0" t="n">
        <v>42.5606366619468</v>
      </c>
      <c r="K1872" s="0" t="n">
        <v>30.1666374327171</v>
      </c>
      <c r="L1872" s="0" t="n">
        <v>22.1485045569993</v>
      </c>
      <c r="M1872" s="0" t="n">
        <v>15.0233722779722</v>
      </c>
      <c r="N1872" s="0" t="n">
        <v>15.2377898033176</v>
      </c>
      <c r="O1872" s="0" t="n">
        <v>17.3796381215964</v>
      </c>
      <c r="P1872" s="0" t="n">
        <v>9.92292384483985</v>
      </c>
      <c r="Q1872" s="0" t="n">
        <v>5.52760184520767</v>
      </c>
      <c r="V1872" s="0" t="s">
        <v>61</v>
      </c>
      <c r="W1872" s="0" t="s">
        <v>40</v>
      </c>
      <c r="X1872" s="0" t="s">
        <v>40</v>
      </c>
      <c r="Y1872" s="0" t="s">
        <v>40</v>
      </c>
      <c r="Z1872" s="0" t="s">
        <v>40</v>
      </c>
      <c r="AA1872" s="0" t="s">
        <v>40</v>
      </c>
      <c r="AB1872" s="0" t="s">
        <v>40</v>
      </c>
      <c r="AC1872" s="0" t="s">
        <v>40</v>
      </c>
      <c r="AD1872" s="0" t="s">
        <v>40</v>
      </c>
      <c r="AK1872" s="0" t="s">
        <v>46</v>
      </c>
    </row>
    <row r="1873" customFormat="false" ht="12.8" hidden="false" customHeight="false" outlineLevel="0" collapsed="false">
      <c r="A1873" s="0" t="s">
        <v>1083</v>
      </c>
      <c r="B1873" s="0" t="s">
        <v>1029</v>
      </c>
      <c r="C1873" s="0" t="s">
        <v>1040</v>
      </c>
      <c r="D1873" s="0" t="s">
        <v>1137</v>
      </c>
      <c r="E1873" s="0" t="n">
        <v>0</v>
      </c>
      <c r="F1873" s="0" t="n">
        <v>0</v>
      </c>
      <c r="G1873" s="0" t="n">
        <v>0</v>
      </c>
      <c r="H1873" s="0" t="n">
        <v>0</v>
      </c>
      <c r="I1873" s="0" t="n">
        <v>6.5475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0</v>
      </c>
      <c r="P1873" s="0" t="n">
        <v>0</v>
      </c>
      <c r="Q1873" s="0" t="n">
        <v>0</v>
      </c>
      <c r="V1873" s="0" t="s">
        <v>61</v>
      </c>
      <c r="AK1873" s="0" t="s">
        <v>46</v>
      </c>
    </row>
    <row r="1874" customFormat="false" ht="12.8" hidden="false" customHeight="false" outlineLevel="0" collapsed="false">
      <c r="A1874" s="0" t="s">
        <v>1083</v>
      </c>
      <c r="B1874" s="0" t="s">
        <v>1029</v>
      </c>
      <c r="C1874" s="0" t="s">
        <v>1040</v>
      </c>
      <c r="D1874" s="0" t="s">
        <v>1138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n">
        <v>7.74449166666667</v>
      </c>
      <c r="L1874" s="0" t="n">
        <v>21.8642191127652</v>
      </c>
      <c r="M1874" s="0" t="n">
        <v>14.6075332235722</v>
      </c>
      <c r="N1874" s="0" t="n">
        <v>18.7182763325317</v>
      </c>
      <c r="O1874" s="0" t="n">
        <v>18.4263437037312</v>
      </c>
      <c r="P1874" s="0" t="n">
        <v>9.05115459114313</v>
      </c>
      <c r="Q1874" s="0" t="n">
        <v>6.44840300083161</v>
      </c>
      <c r="X1874" s="0" t="s">
        <v>41</v>
      </c>
      <c r="Y1874" s="0" t="s">
        <v>40</v>
      </c>
      <c r="Z1874" s="0" t="s">
        <v>40</v>
      </c>
      <c r="AA1874" s="0" t="s">
        <v>40</v>
      </c>
      <c r="AB1874" s="0" t="s">
        <v>40</v>
      </c>
      <c r="AC1874" s="0" t="s">
        <v>40</v>
      </c>
      <c r="AD1874" s="0" t="s">
        <v>40</v>
      </c>
      <c r="AK1874" s="0" t="s">
        <v>46</v>
      </c>
    </row>
    <row r="1875" customFormat="false" ht="12.8" hidden="false" customHeight="false" outlineLevel="0" collapsed="false">
      <c r="A1875" s="0" t="s">
        <v>1083</v>
      </c>
      <c r="B1875" s="0" t="s">
        <v>1029</v>
      </c>
      <c r="C1875" s="0" t="s">
        <v>1040</v>
      </c>
      <c r="D1875" s="0" t="s">
        <v>1139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7.74449166666667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0</v>
      </c>
      <c r="Q1875" s="0" t="n">
        <v>0</v>
      </c>
      <c r="X1875" s="0" t="s">
        <v>41</v>
      </c>
      <c r="AK1875" s="0" t="s">
        <v>46</v>
      </c>
    </row>
    <row r="1876" customFormat="false" ht="12.8" hidden="false" customHeight="false" outlineLevel="0" collapsed="false">
      <c r="A1876" s="0" t="s">
        <v>1083</v>
      </c>
      <c r="B1876" s="0" t="s">
        <v>1029</v>
      </c>
      <c r="C1876" s="0" t="s">
        <v>1040</v>
      </c>
      <c r="D1876" s="0" t="s">
        <v>1140</v>
      </c>
      <c r="E1876" s="0" t="n">
        <v>5.62853420596747</v>
      </c>
      <c r="F1876" s="0" t="n">
        <v>9.96302238769002</v>
      </c>
      <c r="G1876" s="0" t="n">
        <v>39.072860785006</v>
      </c>
      <c r="H1876" s="0" t="n">
        <v>0</v>
      </c>
      <c r="I1876" s="0" t="n">
        <v>0</v>
      </c>
      <c r="J1876" s="0" t="n">
        <v>5.57778</v>
      </c>
      <c r="K1876" s="0" t="n">
        <v>31.1074000597</v>
      </c>
      <c r="L1876" s="0" t="n">
        <v>18.3678379548447</v>
      </c>
      <c r="M1876" s="0" t="n">
        <v>11.7260569919433</v>
      </c>
      <c r="N1876" s="0" t="n">
        <v>16.3509524808753</v>
      </c>
      <c r="O1876" s="0" t="n">
        <v>17.8754659884033</v>
      </c>
      <c r="P1876" s="0" t="n">
        <v>9.82984832354954</v>
      </c>
      <c r="Q1876" s="0" t="n">
        <v>5.41908589147386</v>
      </c>
      <c r="R1876" s="0" t="s">
        <v>40</v>
      </c>
      <c r="S1876" s="0" t="s">
        <v>40</v>
      </c>
      <c r="T1876" s="0" t="s">
        <v>40</v>
      </c>
      <c r="W1876" s="0" t="s">
        <v>61</v>
      </c>
      <c r="X1876" s="0" t="s">
        <v>40</v>
      </c>
      <c r="Y1876" s="0" t="s">
        <v>40</v>
      </c>
      <c r="Z1876" s="0" t="s">
        <v>40</v>
      </c>
      <c r="AA1876" s="0" t="s">
        <v>40</v>
      </c>
      <c r="AB1876" s="0" t="s">
        <v>40</v>
      </c>
      <c r="AC1876" s="0" t="s">
        <v>40</v>
      </c>
      <c r="AD1876" s="0" t="s">
        <v>40</v>
      </c>
      <c r="AK1876" s="0" t="s">
        <v>46</v>
      </c>
    </row>
    <row r="1877" customFormat="false" ht="12.8" hidden="false" customHeight="false" outlineLevel="0" collapsed="false">
      <c r="A1877" s="0" t="s">
        <v>1083</v>
      </c>
      <c r="B1877" s="0" t="s">
        <v>1029</v>
      </c>
      <c r="C1877" s="0" t="s">
        <v>1040</v>
      </c>
      <c r="D1877" s="0" t="s">
        <v>1141</v>
      </c>
      <c r="E1877" s="0" t="n">
        <v>5.62853420596747</v>
      </c>
      <c r="F1877" s="0" t="n">
        <v>9.96302238769002</v>
      </c>
      <c r="G1877" s="0" t="n">
        <v>49.9184708371759</v>
      </c>
      <c r="H1877" s="0" t="n">
        <v>0</v>
      </c>
      <c r="I1877" s="0" t="n">
        <v>0</v>
      </c>
      <c r="J1877" s="0" t="n">
        <v>0</v>
      </c>
      <c r="K1877" s="0" t="n">
        <v>0</v>
      </c>
      <c r="L1877" s="0" t="n">
        <v>4.18625</v>
      </c>
      <c r="M1877" s="0" t="n">
        <v>11.1679903559742</v>
      </c>
      <c r="N1877" s="0" t="n">
        <v>14.3785808164449</v>
      </c>
      <c r="O1877" s="0" t="n">
        <v>19.6145146987623</v>
      </c>
      <c r="P1877" s="0" t="n">
        <v>11.1201887329419</v>
      </c>
      <c r="Q1877" s="0" t="n">
        <v>4.98115228045555</v>
      </c>
      <c r="R1877" s="0" t="s">
        <v>40</v>
      </c>
      <c r="S1877" s="0" t="s">
        <v>40</v>
      </c>
      <c r="T1877" s="0" t="s">
        <v>40</v>
      </c>
      <c r="Y1877" s="0" t="s">
        <v>41</v>
      </c>
      <c r="Z1877" s="0" t="s">
        <v>40</v>
      </c>
      <c r="AA1877" s="0" t="s">
        <v>40</v>
      </c>
      <c r="AB1877" s="0" t="s">
        <v>40</v>
      </c>
      <c r="AC1877" s="0" t="s">
        <v>40</v>
      </c>
      <c r="AD1877" s="0" t="s">
        <v>40</v>
      </c>
      <c r="AK1877" s="0" t="s">
        <v>46</v>
      </c>
    </row>
    <row r="1878" customFormat="false" ht="12.8" hidden="false" customHeight="false" outlineLevel="0" collapsed="false">
      <c r="A1878" s="0" t="s">
        <v>1083</v>
      </c>
      <c r="B1878" s="0" t="s">
        <v>1029</v>
      </c>
      <c r="C1878" s="0" t="s">
        <v>1040</v>
      </c>
      <c r="D1878" s="0" t="s">
        <v>1142</v>
      </c>
      <c r="E1878" s="0" t="n">
        <v>5.62853420596747</v>
      </c>
      <c r="F1878" s="0" t="n">
        <v>9.96302238769002</v>
      </c>
      <c r="G1878" s="0" t="n">
        <v>49.9184708371759</v>
      </c>
      <c r="H1878" s="0" t="n">
        <v>0</v>
      </c>
      <c r="I1878" s="0" t="n">
        <v>0</v>
      </c>
      <c r="J1878" s="0" t="n">
        <v>0</v>
      </c>
      <c r="K1878" s="0" t="n">
        <v>0</v>
      </c>
      <c r="L1878" s="0" t="n">
        <v>4.18625</v>
      </c>
      <c r="M1878" s="0" t="n">
        <v>0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s">
        <v>40</v>
      </c>
      <c r="S1878" s="0" t="s">
        <v>40</v>
      </c>
      <c r="T1878" s="0" t="s">
        <v>40</v>
      </c>
      <c r="Y1878" s="0" t="s">
        <v>41</v>
      </c>
      <c r="AK1878" s="0" t="s">
        <v>46</v>
      </c>
    </row>
    <row r="1879" customFormat="false" ht="12.8" hidden="false" customHeight="false" outlineLevel="0" collapsed="false">
      <c r="A1879" s="0" t="s">
        <v>1083</v>
      </c>
      <c r="B1879" s="0" t="s">
        <v>1029</v>
      </c>
      <c r="C1879" s="0" t="s">
        <v>1040</v>
      </c>
      <c r="D1879" s="0" t="s">
        <v>1186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6.93546</v>
      </c>
      <c r="J1879" s="0" t="n">
        <v>0</v>
      </c>
      <c r="K1879" s="0" t="n">
        <v>2.85582</v>
      </c>
      <c r="L1879" s="0" t="n">
        <v>15.7559794276243</v>
      </c>
      <c r="M1879" s="0" t="n">
        <v>15.627238537584</v>
      </c>
      <c r="N1879" s="0" t="n">
        <v>19.0439802124387</v>
      </c>
      <c r="O1879" s="0" t="n">
        <v>23.4016859247571</v>
      </c>
      <c r="P1879" s="0" t="n">
        <v>16.452885497184</v>
      </c>
      <c r="Q1879" s="0" t="n">
        <v>10.0732533704667</v>
      </c>
      <c r="V1879" s="0" t="s">
        <v>61</v>
      </c>
      <c r="X1879" s="0" t="s">
        <v>61</v>
      </c>
      <c r="Y1879" s="0" t="s">
        <v>40</v>
      </c>
      <c r="Z1879" s="0" t="s">
        <v>40</v>
      </c>
      <c r="AA1879" s="0" t="s">
        <v>40</v>
      </c>
      <c r="AB1879" s="0" t="s">
        <v>40</v>
      </c>
      <c r="AC1879" s="0" t="s">
        <v>40</v>
      </c>
      <c r="AD1879" s="0" t="s">
        <v>40</v>
      </c>
      <c r="AK1879" s="0" t="s">
        <v>46</v>
      </c>
    </row>
    <row r="1880" customFormat="false" ht="12.8" hidden="false" customHeight="false" outlineLevel="0" collapsed="false">
      <c r="A1880" s="0" t="s">
        <v>1083</v>
      </c>
      <c r="B1880" s="0" t="s">
        <v>1029</v>
      </c>
      <c r="C1880" s="0" t="s">
        <v>1040</v>
      </c>
      <c r="D1880" s="0" t="s">
        <v>1144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6.93546</v>
      </c>
      <c r="J1880" s="0" t="n">
        <v>0</v>
      </c>
      <c r="K1880" s="0" t="n">
        <v>0</v>
      </c>
      <c r="L1880" s="0" t="n">
        <v>2.40802166666667</v>
      </c>
      <c r="M1880" s="0" t="n">
        <v>11.9715812660399</v>
      </c>
      <c r="N1880" s="0" t="n">
        <v>13.9427139627792</v>
      </c>
      <c r="O1880" s="0" t="n">
        <v>16.2402002841589</v>
      </c>
      <c r="P1880" s="0" t="n">
        <v>11.0048861446835</v>
      </c>
      <c r="Q1880" s="0" t="n">
        <v>5.28537010507924</v>
      </c>
      <c r="V1880" s="0" t="s">
        <v>61</v>
      </c>
      <c r="Y1880" s="0" t="s">
        <v>41</v>
      </c>
      <c r="Z1880" s="0" t="s">
        <v>40</v>
      </c>
      <c r="AA1880" s="0" t="s">
        <v>40</v>
      </c>
      <c r="AB1880" s="0" t="s">
        <v>40</v>
      </c>
      <c r="AC1880" s="0" t="s">
        <v>40</v>
      </c>
      <c r="AD1880" s="0" t="s">
        <v>40</v>
      </c>
      <c r="AK1880" s="0" t="s">
        <v>46</v>
      </c>
    </row>
    <row r="1881" customFormat="false" ht="12.8" hidden="false" customHeight="false" outlineLevel="0" collapsed="false">
      <c r="A1881" s="0" t="s">
        <v>1083</v>
      </c>
      <c r="B1881" s="0" t="s">
        <v>1029</v>
      </c>
      <c r="C1881" s="0" t="s">
        <v>1040</v>
      </c>
      <c r="D1881" s="0" t="s">
        <v>1145</v>
      </c>
      <c r="E1881" s="0" t="n">
        <v>0</v>
      </c>
      <c r="F1881" s="0" t="n">
        <v>0</v>
      </c>
      <c r="G1881" s="0" t="n">
        <v>0</v>
      </c>
      <c r="H1881" s="0" t="n">
        <v>0</v>
      </c>
      <c r="I1881" s="0" t="n">
        <v>6.93546</v>
      </c>
      <c r="J1881" s="0" t="n">
        <v>0</v>
      </c>
      <c r="K1881" s="0" t="n">
        <v>0</v>
      </c>
      <c r="L1881" s="0" t="n">
        <v>2.40802166666667</v>
      </c>
      <c r="M1881" s="0" t="n">
        <v>0</v>
      </c>
      <c r="N1881" s="0" t="n">
        <v>0</v>
      </c>
      <c r="O1881" s="0" t="n">
        <v>0</v>
      </c>
      <c r="P1881" s="0" t="n">
        <v>0</v>
      </c>
      <c r="Q1881" s="0" t="n">
        <v>0</v>
      </c>
      <c r="V1881" s="0" t="s">
        <v>61</v>
      </c>
      <c r="Y1881" s="0" t="s">
        <v>41</v>
      </c>
      <c r="AK1881" s="0" t="s">
        <v>46</v>
      </c>
    </row>
    <row r="1882" customFormat="false" ht="12.8" hidden="false" customHeight="false" outlineLevel="0" collapsed="false">
      <c r="A1882" s="0" t="s">
        <v>1083</v>
      </c>
      <c r="B1882" s="0" t="s">
        <v>1029</v>
      </c>
      <c r="C1882" s="0" t="s">
        <v>1040</v>
      </c>
      <c r="D1882" s="0" t="s">
        <v>1146</v>
      </c>
      <c r="E1882" s="0" t="n">
        <v>0</v>
      </c>
      <c r="F1882" s="0" t="n">
        <v>0</v>
      </c>
      <c r="G1882" s="0" t="n">
        <v>0</v>
      </c>
      <c r="H1882" s="0" t="n">
        <v>0</v>
      </c>
      <c r="I1882" s="0" t="n">
        <v>6.75546</v>
      </c>
      <c r="J1882" s="0" t="n">
        <v>46.6196874333989</v>
      </c>
      <c r="K1882" s="0" t="n">
        <v>30.9005610946388</v>
      </c>
      <c r="L1882" s="0" t="n">
        <v>22.0193722365158</v>
      </c>
      <c r="M1882" s="0" t="n">
        <v>15.1197803925191</v>
      </c>
      <c r="N1882" s="0" t="n">
        <v>15.102847404778</v>
      </c>
      <c r="O1882" s="0" t="n">
        <v>16.7066004411096</v>
      </c>
      <c r="P1882" s="0" t="n">
        <v>9.83939052160297</v>
      </c>
      <c r="Q1882" s="0" t="n">
        <v>5.80677120458512</v>
      </c>
      <c r="V1882" s="0" t="s">
        <v>61</v>
      </c>
      <c r="W1882" s="0" t="s">
        <v>40</v>
      </c>
      <c r="X1882" s="0" t="s">
        <v>40</v>
      </c>
      <c r="Y1882" s="0" t="s">
        <v>40</v>
      </c>
      <c r="Z1882" s="0" t="s">
        <v>40</v>
      </c>
      <c r="AA1882" s="0" t="s">
        <v>40</v>
      </c>
      <c r="AB1882" s="0" t="s">
        <v>40</v>
      </c>
      <c r="AC1882" s="0" t="s">
        <v>40</v>
      </c>
      <c r="AD1882" s="0" t="s">
        <v>40</v>
      </c>
      <c r="AK1882" s="0" t="s">
        <v>46</v>
      </c>
    </row>
    <row r="1883" customFormat="false" ht="12.8" hidden="false" customHeight="false" outlineLevel="0" collapsed="false">
      <c r="A1883" s="0" t="s">
        <v>1083</v>
      </c>
      <c r="B1883" s="0" t="s">
        <v>1029</v>
      </c>
      <c r="C1883" s="0" t="s">
        <v>1040</v>
      </c>
      <c r="D1883" s="0" t="s">
        <v>1147</v>
      </c>
      <c r="E1883" s="0" t="n">
        <v>0</v>
      </c>
      <c r="F1883" s="0" t="n">
        <v>0</v>
      </c>
      <c r="G1883" s="0" t="n">
        <v>0</v>
      </c>
      <c r="H1883" s="0" t="n">
        <v>0</v>
      </c>
      <c r="I1883" s="0" t="n">
        <v>6.75546</v>
      </c>
      <c r="J1883" s="0" t="n">
        <v>0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0</v>
      </c>
      <c r="P1883" s="0" t="n">
        <v>0</v>
      </c>
      <c r="Q1883" s="0" t="n">
        <v>0</v>
      </c>
      <c r="V1883" s="0" t="s">
        <v>61</v>
      </c>
      <c r="AK1883" s="0" t="s">
        <v>46</v>
      </c>
    </row>
    <row r="1884" customFormat="false" ht="12.8" hidden="false" customHeight="false" outlineLevel="0" collapsed="false">
      <c r="A1884" s="0" t="s">
        <v>1083</v>
      </c>
      <c r="B1884" s="0" t="s">
        <v>1029</v>
      </c>
      <c r="C1884" s="0" t="s">
        <v>1040</v>
      </c>
      <c r="D1884" s="0" t="s">
        <v>1148</v>
      </c>
      <c r="E1884" s="0" t="n">
        <v>0</v>
      </c>
      <c r="F1884" s="0" t="n">
        <v>0</v>
      </c>
      <c r="G1884" s="0" t="n">
        <v>0</v>
      </c>
      <c r="H1884" s="0" t="n">
        <v>0</v>
      </c>
      <c r="I1884" s="0" t="n">
        <v>0</v>
      </c>
      <c r="J1884" s="0" t="n">
        <v>0</v>
      </c>
      <c r="K1884" s="0" t="n">
        <v>8.41925</v>
      </c>
      <c r="L1884" s="0" t="n">
        <v>22.1883805717031</v>
      </c>
      <c r="M1884" s="0" t="n">
        <v>14.7447426847759</v>
      </c>
      <c r="N1884" s="0" t="n">
        <v>18.4935611521914</v>
      </c>
      <c r="O1884" s="0" t="n">
        <v>18.5723816124456</v>
      </c>
      <c r="P1884" s="0" t="n">
        <v>9.92332304340033</v>
      </c>
      <c r="Q1884" s="0" t="n">
        <v>6.44017176259132</v>
      </c>
      <c r="X1884" s="0" t="s">
        <v>41</v>
      </c>
      <c r="Y1884" s="0" t="s">
        <v>40</v>
      </c>
      <c r="Z1884" s="0" t="s">
        <v>40</v>
      </c>
      <c r="AA1884" s="0" t="s">
        <v>40</v>
      </c>
      <c r="AB1884" s="0" t="s">
        <v>40</v>
      </c>
      <c r="AC1884" s="0" t="s">
        <v>40</v>
      </c>
      <c r="AD1884" s="0" t="s">
        <v>40</v>
      </c>
      <c r="AK1884" s="0" t="s">
        <v>46</v>
      </c>
    </row>
    <row r="1885" customFormat="false" ht="12.8" hidden="false" customHeight="false" outlineLevel="0" collapsed="false">
      <c r="A1885" s="0" t="s">
        <v>1083</v>
      </c>
      <c r="B1885" s="0" t="s">
        <v>1029</v>
      </c>
      <c r="C1885" s="0" t="s">
        <v>1040</v>
      </c>
      <c r="D1885" s="0" t="s">
        <v>1149</v>
      </c>
      <c r="E1885" s="0" t="n">
        <v>0</v>
      </c>
      <c r="F1885" s="0" t="n">
        <v>0</v>
      </c>
      <c r="G1885" s="0" t="n">
        <v>0</v>
      </c>
      <c r="H1885" s="0" t="n">
        <v>0</v>
      </c>
      <c r="I1885" s="0" t="n">
        <v>0</v>
      </c>
      <c r="J1885" s="0" t="n">
        <v>0</v>
      </c>
      <c r="K1885" s="0" t="n">
        <v>8.41925</v>
      </c>
      <c r="L1885" s="0" t="n">
        <v>0</v>
      </c>
      <c r="M1885" s="0" t="n">
        <v>0</v>
      </c>
      <c r="N1885" s="0" t="n">
        <v>0</v>
      </c>
      <c r="O1885" s="0" t="n">
        <v>0</v>
      </c>
      <c r="P1885" s="0" t="n">
        <v>0</v>
      </c>
      <c r="Q1885" s="0" t="n">
        <v>0</v>
      </c>
      <c r="X1885" s="0" t="s">
        <v>41</v>
      </c>
      <c r="AK1885" s="0" t="s">
        <v>46</v>
      </c>
    </row>
    <row r="1886" customFormat="false" ht="12.8" hidden="false" customHeight="false" outlineLevel="0" collapsed="false">
      <c r="A1886" s="0" t="s">
        <v>1083</v>
      </c>
      <c r="B1886" s="0" t="s">
        <v>1029</v>
      </c>
      <c r="C1886" s="0" t="s">
        <v>644</v>
      </c>
      <c r="D1886" s="0" t="s">
        <v>1150</v>
      </c>
      <c r="E1886" s="0" t="n">
        <v>0</v>
      </c>
      <c r="F1886" s="0" t="n">
        <v>0</v>
      </c>
      <c r="G1886" s="0" t="n">
        <v>0</v>
      </c>
      <c r="H1886" s="0" t="n">
        <v>0</v>
      </c>
      <c r="I1886" s="0" t="n">
        <v>4.88664801120758</v>
      </c>
      <c r="J1886" s="0" t="n">
        <v>0</v>
      </c>
      <c r="K1886" s="0" t="n">
        <v>3.7575500369072</v>
      </c>
      <c r="L1886" s="0" t="n">
        <v>0</v>
      </c>
      <c r="M1886" s="0" t="n">
        <v>1.81096000353495</v>
      </c>
      <c r="N1886" s="0" t="n">
        <v>0</v>
      </c>
      <c r="O1886" s="0" t="n">
        <v>0</v>
      </c>
      <c r="P1886" s="0" t="n">
        <v>0</v>
      </c>
      <c r="Q1886" s="0" t="n">
        <v>0</v>
      </c>
      <c r="V1886" s="0" t="s">
        <v>180</v>
      </c>
      <c r="X1886" s="0" t="s">
        <v>78</v>
      </c>
      <c r="Z1886" s="0" t="s">
        <v>180</v>
      </c>
    </row>
    <row r="1887" customFormat="false" ht="12.8" hidden="false" customHeight="false" outlineLevel="0" collapsed="false">
      <c r="A1887" s="0" t="s">
        <v>1083</v>
      </c>
      <c r="B1887" s="0" t="s">
        <v>1029</v>
      </c>
      <c r="C1887" s="0" t="s">
        <v>644</v>
      </c>
      <c r="D1887" s="0" t="s">
        <v>1151</v>
      </c>
      <c r="E1887" s="0" t="n">
        <v>0</v>
      </c>
      <c r="F1887" s="0" t="n">
        <v>0</v>
      </c>
      <c r="G1887" s="0" t="n">
        <v>0</v>
      </c>
      <c r="H1887" s="0" t="n">
        <v>0</v>
      </c>
      <c r="I1887" s="0" t="n">
        <v>4.88664801120758</v>
      </c>
      <c r="J1887" s="0" t="n">
        <v>0</v>
      </c>
      <c r="K1887" s="0" t="n">
        <v>3.7575500369072</v>
      </c>
      <c r="L1887" s="0" t="n">
        <v>0</v>
      </c>
      <c r="M1887" s="0" t="n">
        <v>1.69777500331402</v>
      </c>
      <c r="N1887" s="0" t="n">
        <v>0</v>
      </c>
      <c r="O1887" s="0" t="n">
        <v>0</v>
      </c>
      <c r="P1887" s="0" t="n">
        <v>0</v>
      </c>
      <c r="Q1887" s="0" t="n">
        <v>0</v>
      </c>
      <c r="V1887" s="0" t="s">
        <v>180</v>
      </c>
      <c r="X1887" s="0" t="s">
        <v>78</v>
      </c>
      <c r="Z1887" s="0" t="s">
        <v>78</v>
      </c>
    </row>
    <row r="1888" customFormat="false" ht="12.8" hidden="false" customHeight="false" outlineLevel="0" collapsed="false">
      <c r="A1888" s="0" t="s">
        <v>1083</v>
      </c>
      <c r="B1888" s="0" t="s">
        <v>1029</v>
      </c>
      <c r="C1888" s="0" t="s">
        <v>644</v>
      </c>
      <c r="D1888" s="0" t="s">
        <v>1152</v>
      </c>
      <c r="E1888" s="0" t="n">
        <v>0</v>
      </c>
      <c r="F1888" s="0" t="n">
        <v>0</v>
      </c>
      <c r="G1888" s="0" t="n">
        <v>0</v>
      </c>
      <c r="H1888" s="0" t="n">
        <v>0</v>
      </c>
      <c r="I1888" s="0" t="n">
        <v>4.97195400238037</v>
      </c>
      <c r="J1888" s="0" t="n">
        <v>0</v>
      </c>
      <c r="K1888" s="0" t="n">
        <v>3.30094999074936</v>
      </c>
      <c r="L1888" s="0" t="n">
        <v>0</v>
      </c>
      <c r="M1888" s="0" t="n">
        <v>1.55277498364449</v>
      </c>
      <c r="N1888" s="0" t="n">
        <v>0</v>
      </c>
      <c r="O1888" s="0" t="n">
        <v>1.60848000595967</v>
      </c>
      <c r="P1888" s="0" t="n">
        <v>0</v>
      </c>
      <c r="Q1888" s="0" t="n">
        <v>0</v>
      </c>
      <c r="V1888" s="0" t="s">
        <v>180</v>
      </c>
      <c r="X1888" s="0" t="s">
        <v>78</v>
      </c>
      <c r="Z1888" s="0" t="s">
        <v>78</v>
      </c>
      <c r="AB1888" s="0" t="s">
        <v>180</v>
      </c>
    </row>
    <row r="1889" customFormat="false" ht="12.8" hidden="false" customHeight="false" outlineLevel="0" collapsed="false">
      <c r="A1889" s="0" t="s">
        <v>1083</v>
      </c>
      <c r="B1889" s="0" t="s">
        <v>1029</v>
      </c>
      <c r="C1889" s="0" t="s">
        <v>644</v>
      </c>
      <c r="D1889" s="0" t="s">
        <v>1153</v>
      </c>
      <c r="E1889" s="0" t="n">
        <v>0</v>
      </c>
      <c r="F1889" s="0" t="n">
        <v>0</v>
      </c>
      <c r="G1889" s="0" t="n">
        <v>0</v>
      </c>
      <c r="H1889" s="0" t="n">
        <v>0</v>
      </c>
      <c r="I1889" s="0" t="n">
        <v>4.97195400238037</v>
      </c>
      <c r="J1889" s="0" t="n">
        <v>0</v>
      </c>
      <c r="K1889" s="0" t="n">
        <v>3.52101332346598</v>
      </c>
      <c r="L1889" s="0" t="n">
        <v>0</v>
      </c>
      <c r="M1889" s="0" t="n">
        <v>1.55277498364449</v>
      </c>
      <c r="N1889" s="0" t="n">
        <v>0</v>
      </c>
      <c r="O1889" s="0" t="n">
        <v>1.60848000595967</v>
      </c>
      <c r="P1889" s="0" t="n">
        <v>0</v>
      </c>
      <c r="Q1889" s="0" t="n">
        <v>0</v>
      </c>
      <c r="V1889" s="0" t="s">
        <v>180</v>
      </c>
      <c r="X1889" s="0" t="s">
        <v>180</v>
      </c>
      <c r="Z1889" s="0" t="s">
        <v>78</v>
      </c>
      <c r="AB1889" s="0" t="s">
        <v>180</v>
      </c>
    </row>
    <row r="1890" customFormat="false" ht="12.8" hidden="false" customHeight="false" outlineLevel="0" collapsed="false">
      <c r="A1890" s="0" t="s">
        <v>1083</v>
      </c>
      <c r="B1890" s="0" t="s">
        <v>1029</v>
      </c>
      <c r="C1890" s="0" t="s">
        <v>644</v>
      </c>
      <c r="D1890" s="0" t="s">
        <v>1032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5.8785479516983</v>
      </c>
      <c r="J1890" s="0" t="n">
        <v>0</v>
      </c>
      <c r="K1890" s="0" t="n">
        <v>6.14935003519058</v>
      </c>
      <c r="L1890" s="0" t="n">
        <v>0</v>
      </c>
      <c r="M1890" s="0" t="n">
        <v>2.68773333549499</v>
      </c>
      <c r="N1890" s="0" t="n">
        <v>0</v>
      </c>
      <c r="O1890" s="0" t="n">
        <v>0</v>
      </c>
      <c r="P1890" s="0" t="n">
        <v>0</v>
      </c>
      <c r="Q1890" s="0" t="n">
        <v>0</v>
      </c>
      <c r="V1890" s="0" t="s">
        <v>180</v>
      </c>
      <c r="X1890" s="0" t="s">
        <v>78</v>
      </c>
      <c r="Z1890" s="0" t="s">
        <v>180</v>
      </c>
    </row>
    <row r="1891" customFormat="false" ht="12.8" hidden="false" customHeight="false" outlineLevel="0" collapsed="false">
      <c r="A1891" s="0" t="s">
        <v>1083</v>
      </c>
      <c r="B1891" s="0" t="s">
        <v>1029</v>
      </c>
      <c r="C1891" s="0" t="s">
        <v>644</v>
      </c>
      <c r="D1891" s="0" t="s">
        <v>1033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5.8785479516983</v>
      </c>
      <c r="J1891" s="0" t="n">
        <v>0</v>
      </c>
      <c r="K1891" s="0" t="n">
        <v>6.14935003519058</v>
      </c>
      <c r="L1891" s="0" t="n">
        <v>0</v>
      </c>
      <c r="M1891" s="0" t="n">
        <v>2.51975000202656</v>
      </c>
      <c r="N1891" s="0" t="n">
        <v>0</v>
      </c>
      <c r="O1891" s="0" t="n">
        <v>0</v>
      </c>
      <c r="P1891" s="0" t="n">
        <v>0</v>
      </c>
      <c r="Q1891" s="0" t="n">
        <v>0</v>
      </c>
      <c r="V1891" s="0" t="s">
        <v>180</v>
      </c>
      <c r="X1891" s="0" t="s">
        <v>78</v>
      </c>
      <c r="Z1891" s="0" t="s">
        <v>78</v>
      </c>
    </row>
    <row r="1892" customFormat="false" ht="12.8" hidden="false" customHeight="false" outlineLevel="0" collapsed="false">
      <c r="A1892" s="0" t="s">
        <v>1083</v>
      </c>
      <c r="B1892" s="0" t="s">
        <v>1029</v>
      </c>
      <c r="C1892" s="0" t="s">
        <v>644</v>
      </c>
      <c r="D1892" s="0" t="s">
        <v>1034</v>
      </c>
      <c r="E1892" s="0" t="n">
        <v>0</v>
      </c>
      <c r="F1892" s="0" t="n">
        <v>0</v>
      </c>
      <c r="G1892" s="0" t="n">
        <v>0</v>
      </c>
      <c r="H1892" s="0" t="n">
        <v>0</v>
      </c>
      <c r="I1892" s="0" t="n">
        <v>5.87220400238037</v>
      </c>
      <c r="J1892" s="0" t="n">
        <v>0</v>
      </c>
      <c r="K1892" s="0" t="n">
        <v>5.09337500333786</v>
      </c>
      <c r="L1892" s="0" t="n">
        <v>2.60527502894402</v>
      </c>
      <c r="M1892" s="0" t="n">
        <v>0</v>
      </c>
      <c r="N1892" s="0" t="n">
        <v>0</v>
      </c>
      <c r="O1892" s="0" t="n">
        <v>1.77258667548498</v>
      </c>
      <c r="P1892" s="0" t="n">
        <v>0</v>
      </c>
      <c r="Q1892" s="0" t="n">
        <v>0</v>
      </c>
      <c r="V1892" s="0" t="s">
        <v>180</v>
      </c>
      <c r="X1892" s="0" t="s">
        <v>78</v>
      </c>
      <c r="Y1892" s="0" t="s">
        <v>78</v>
      </c>
      <c r="AB1892" s="0" t="s">
        <v>180</v>
      </c>
    </row>
    <row r="1893" customFormat="false" ht="12.8" hidden="false" customHeight="false" outlineLevel="0" collapsed="false">
      <c r="A1893" s="0" t="s">
        <v>1083</v>
      </c>
      <c r="B1893" s="0" t="s">
        <v>1029</v>
      </c>
      <c r="C1893" s="0" t="s">
        <v>644</v>
      </c>
      <c r="D1893" s="0" t="s">
        <v>1035</v>
      </c>
      <c r="E1893" s="0" t="n">
        <v>0</v>
      </c>
      <c r="F1893" s="0" t="n">
        <v>0</v>
      </c>
      <c r="G1893" s="0" t="n">
        <v>0</v>
      </c>
      <c r="H1893" s="0" t="n">
        <v>0</v>
      </c>
      <c r="I1893" s="0" t="n">
        <v>5.87220400238037</v>
      </c>
      <c r="J1893" s="0" t="n">
        <v>0</v>
      </c>
      <c r="K1893" s="0" t="n">
        <v>5.43293333689372</v>
      </c>
      <c r="L1893" s="0" t="n">
        <v>2.60527502894402</v>
      </c>
      <c r="M1893" s="0" t="n">
        <v>0</v>
      </c>
      <c r="N1893" s="0" t="n">
        <v>0</v>
      </c>
      <c r="O1893" s="0" t="n">
        <v>1.77258667548498</v>
      </c>
      <c r="P1893" s="0" t="n">
        <v>0</v>
      </c>
      <c r="Q1893" s="0" t="n">
        <v>0</v>
      </c>
      <c r="V1893" s="0" t="s">
        <v>180</v>
      </c>
      <c r="X1893" s="0" t="s">
        <v>180</v>
      </c>
      <c r="Y1893" s="0" t="s">
        <v>78</v>
      </c>
      <c r="AB1893" s="0" t="s">
        <v>180</v>
      </c>
    </row>
    <row r="1894" customFormat="false" ht="12.8" hidden="false" customHeight="false" outlineLevel="0" collapsed="false">
      <c r="A1894" s="0" t="s">
        <v>1154</v>
      </c>
      <c r="B1894" s="0" t="s">
        <v>1029</v>
      </c>
      <c r="C1894" s="0" t="s">
        <v>644</v>
      </c>
      <c r="D1894" s="0" t="s">
        <v>1155</v>
      </c>
      <c r="E1894" s="0" t="n">
        <v>4.53879814963503</v>
      </c>
      <c r="F1894" s="0" t="n">
        <v>11.1284827016707</v>
      </c>
      <c r="G1894" s="0" t="n">
        <v>38.1715929909407</v>
      </c>
      <c r="H1894" s="0" t="n">
        <v>65.4520037882228</v>
      </c>
      <c r="I1894" s="0" t="n">
        <v>58.8172271127153</v>
      </c>
      <c r="J1894" s="0" t="n">
        <v>44.2234547935781</v>
      </c>
      <c r="K1894" s="0" t="n">
        <v>33.1268506056012</v>
      </c>
      <c r="L1894" s="0" t="n">
        <v>16.1696587598717</v>
      </c>
      <c r="M1894" s="0" t="n">
        <v>14.0069651180093</v>
      </c>
      <c r="N1894" s="0" t="n">
        <v>19.9995532926324</v>
      </c>
      <c r="O1894" s="0" t="n">
        <v>18.7187950793665</v>
      </c>
      <c r="P1894" s="0" t="n">
        <v>9.79639246006838</v>
      </c>
      <c r="Q1894" s="0" t="n">
        <v>5.0523537266225</v>
      </c>
      <c r="R1894" s="0" t="s">
        <v>40</v>
      </c>
      <c r="S1894" s="0" t="s">
        <v>40</v>
      </c>
      <c r="T1894" s="0" t="s">
        <v>40</v>
      </c>
      <c r="U1894" s="0" t="s">
        <v>40</v>
      </c>
      <c r="V1894" s="0" t="s">
        <v>40</v>
      </c>
      <c r="W1894" s="0" t="s">
        <v>40</v>
      </c>
      <c r="X1894" s="0" t="s">
        <v>40</v>
      </c>
      <c r="Y1894" s="0" t="s">
        <v>40</v>
      </c>
      <c r="Z1894" s="0" t="s">
        <v>40</v>
      </c>
      <c r="AA1894" s="0" t="s">
        <v>40</v>
      </c>
      <c r="AB1894" s="0" t="s">
        <v>40</v>
      </c>
      <c r="AC1894" s="0" t="s">
        <v>40</v>
      </c>
      <c r="AD1894" s="0" t="s">
        <v>40</v>
      </c>
      <c r="AK1894" s="0" t="s">
        <v>65</v>
      </c>
    </row>
    <row r="1895" customFormat="false" ht="12.8" hidden="false" customHeight="false" outlineLevel="0" collapsed="false">
      <c r="A1895" s="0" t="s">
        <v>1154</v>
      </c>
      <c r="B1895" s="0" t="s">
        <v>1029</v>
      </c>
      <c r="C1895" s="0" t="s">
        <v>644</v>
      </c>
      <c r="D1895" s="0" t="s">
        <v>1031</v>
      </c>
      <c r="E1895" s="0" t="n">
        <v>4.63813670389484</v>
      </c>
      <c r="F1895" s="0" t="n">
        <v>11.1457246368129</v>
      </c>
      <c r="G1895" s="0" t="n">
        <v>38.8200364309613</v>
      </c>
      <c r="H1895" s="0" t="n">
        <v>71.63473716257</v>
      </c>
      <c r="I1895" s="0" t="n">
        <v>84.1001390025827</v>
      </c>
      <c r="J1895" s="0" t="n">
        <v>67.6306963767655</v>
      </c>
      <c r="K1895" s="0" t="n">
        <v>56.1352325175662</v>
      </c>
      <c r="L1895" s="0" t="n">
        <v>33.3260451014886</v>
      </c>
      <c r="M1895" s="0" t="n">
        <v>19.4418268238376</v>
      </c>
      <c r="N1895" s="0" t="n">
        <v>19.0655270629423</v>
      </c>
      <c r="O1895" s="0" t="n">
        <v>19.4036544927577</v>
      </c>
      <c r="P1895" s="0" t="n">
        <v>10.0771776957816</v>
      </c>
      <c r="Q1895" s="0" t="n">
        <v>5.2644763419818</v>
      </c>
      <c r="R1895" s="0" t="s">
        <v>40</v>
      </c>
      <c r="S1895" s="0" t="s">
        <v>40</v>
      </c>
      <c r="T1895" s="0" t="s">
        <v>40</v>
      </c>
      <c r="U1895" s="0" t="s">
        <v>40</v>
      </c>
      <c r="V1895" s="0" t="s">
        <v>40</v>
      </c>
      <c r="W1895" s="0" t="s">
        <v>40</v>
      </c>
      <c r="X1895" s="0" t="s">
        <v>40</v>
      </c>
      <c r="Y1895" s="0" t="s">
        <v>40</v>
      </c>
      <c r="Z1895" s="0" t="s">
        <v>40</v>
      </c>
      <c r="AA1895" s="0" t="s">
        <v>40</v>
      </c>
      <c r="AB1895" s="0" t="s">
        <v>40</v>
      </c>
      <c r="AC1895" s="0" t="s">
        <v>40</v>
      </c>
      <c r="AD1895" s="0" t="s">
        <v>40</v>
      </c>
      <c r="AK1895" s="0" t="s">
        <v>65</v>
      </c>
    </row>
    <row r="1896" customFormat="false" ht="12.8" hidden="false" customHeight="false" outlineLevel="0" collapsed="false">
      <c r="A1896" s="0" t="s">
        <v>1083</v>
      </c>
      <c r="B1896" s="0" t="s">
        <v>1029</v>
      </c>
      <c r="C1896" s="0" t="s">
        <v>1066</v>
      </c>
      <c r="D1896" s="0" t="s">
        <v>1156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  <c r="K1896" s="0" t="n">
        <v>0</v>
      </c>
      <c r="L1896" s="0" t="n">
        <v>0</v>
      </c>
      <c r="M1896" s="0" t="n">
        <v>15.40467</v>
      </c>
      <c r="N1896" s="0" t="n">
        <v>0</v>
      </c>
      <c r="O1896" s="0" t="n">
        <v>0</v>
      </c>
      <c r="P1896" s="0" t="n">
        <v>0</v>
      </c>
      <c r="Q1896" s="0" t="n">
        <v>0</v>
      </c>
      <c r="Z1896" s="0" t="s">
        <v>107</v>
      </c>
    </row>
    <row r="1897" customFormat="false" ht="12.8" hidden="false" customHeight="false" outlineLevel="0" collapsed="false">
      <c r="A1897" s="0" t="s">
        <v>1083</v>
      </c>
      <c r="B1897" s="0" t="s">
        <v>1029</v>
      </c>
      <c r="C1897" s="0" t="s">
        <v>1066</v>
      </c>
      <c r="D1897" s="0" t="s">
        <v>1157</v>
      </c>
      <c r="E1897" s="0" t="n">
        <v>0</v>
      </c>
      <c r="F1897" s="0" t="n">
        <v>0</v>
      </c>
      <c r="G1897" s="0" t="n">
        <v>0</v>
      </c>
      <c r="H1897" s="0" t="n">
        <v>0</v>
      </c>
      <c r="I1897" s="0" t="n">
        <v>0</v>
      </c>
      <c r="J1897" s="0" t="n">
        <v>0</v>
      </c>
      <c r="K1897" s="0" t="n">
        <v>0</v>
      </c>
      <c r="L1897" s="0" t="n">
        <v>0</v>
      </c>
      <c r="M1897" s="0" t="n">
        <v>13.03707</v>
      </c>
      <c r="N1897" s="0" t="n">
        <v>0</v>
      </c>
      <c r="O1897" s="0" t="n">
        <v>0</v>
      </c>
      <c r="P1897" s="0" t="n">
        <v>0</v>
      </c>
      <c r="Q1897" s="0" t="n">
        <v>0</v>
      </c>
      <c r="Z1897" s="0" t="s">
        <v>107</v>
      </c>
    </row>
    <row r="1898" customFormat="false" ht="12.8" hidden="false" customHeight="false" outlineLevel="0" collapsed="false">
      <c r="A1898" s="0" t="s">
        <v>1083</v>
      </c>
      <c r="B1898" s="0" t="s">
        <v>1029</v>
      </c>
      <c r="C1898" s="0" t="s">
        <v>1066</v>
      </c>
      <c r="D1898" s="0" t="s">
        <v>1158</v>
      </c>
      <c r="E1898" s="0" t="n">
        <v>0</v>
      </c>
      <c r="F1898" s="0" t="n">
        <v>0</v>
      </c>
      <c r="G1898" s="0" t="n">
        <v>0</v>
      </c>
      <c r="H1898" s="0" t="n">
        <v>0</v>
      </c>
      <c r="I1898" s="0" t="n">
        <v>0</v>
      </c>
      <c r="J1898" s="0" t="n">
        <v>0</v>
      </c>
      <c r="K1898" s="0" t="n">
        <v>0</v>
      </c>
      <c r="L1898" s="0" t="n">
        <v>0</v>
      </c>
      <c r="M1898" s="0" t="n">
        <v>16.00254</v>
      </c>
      <c r="N1898" s="0" t="n">
        <v>0</v>
      </c>
      <c r="O1898" s="0" t="n">
        <v>0</v>
      </c>
      <c r="P1898" s="0" t="n">
        <v>0</v>
      </c>
      <c r="Q1898" s="0" t="n">
        <v>0</v>
      </c>
      <c r="Z1898" s="0" t="s">
        <v>107</v>
      </c>
    </row>
    <row r="1899" customFormat="false" ht="12.8" hidden="false" customHeight="false" outlineLevel="0" collapsed="false">
      <c r="A1899" s="0" t="s">
        <v>1083</v>
      </c>
      <c r="B1899" s="0" t="s">
        <v>1029</v>
      </c>
      <c r="C1899" s="0" t="s">
        <v>1066</v>
      </c>
      <c r="D1899" s="0" t="s">
        <v>1159</v>
      </c>
      <c r="E1899" s="0" t="n">
        <v>0</v>
      </c>
      <c r="F1899" s="0" t="n">
        <v>0</v>
      </c>
      <c r="G1899" s="0" t="n">
        <v>0</v>
      </c>
      <c r="H1899" s="0" t="n">
        <v>0</v>
      </c>
      <c r="I1899" s="0" t="n">
        <v>0</v>
      </c>
      <c r="J1899" s="0" t="n">
        <v>0</v>
      </c>
      <c r="K1899" s="0" t="n">
        <v>0</v>
      </c>
      <c r="L1899" s="0" t="n">
        <v>0</v>
      </c>
      <c r="M1899" s="0" t="n">
        <v>13.7295</v>
      </c>
      <c r="N1899" s="0" t="n">
        <v>0</v>
      </c>
      <c r="O1899" s="0" t="n">
        <v>0</v>
      </c>
      <c r="P1899" s="0" t="n">
        <v>0</v>
      </c>
      <c r="Q1899" s="0" t="n">
        <v>0</v>
      </c>
      <c r="Z1899" s="0" t="s">
        <v>107</v>
      </c>
    </row>
    <row r="1900" customFormat="false" ht="12.8" hidden="false" customHeight="false" outlineLevel="0" collapsed="false">
      <c r="A1900" s="0" t="s">
        <v>1083</v>
      </c>
      <c r="B1900" s="0" t="s">
        <v>1029</v>
      </c>
      <c r="C1900" s="0" t="s">
        <v>1066</v>
      </c>
      <c r="D1900" s="0" t="s">
        <v>1160</v>
      </c>
      <c r="E1900" s="0" t="n">
        <v>0</v>
      </c>
      <c r="F1900" s="0" t="n">
        <v>0</v>
      </c>
      <c r="G1900" s="0" t="n">
        <v>0</v>
      </c>
      <c r="H1900" s="0" t="n">
        <v>0</v>
      </c>
      <c r="I1900" s="0" t="n">
        <v>0</v>
      </c>
      <c r="J1900" s="0" t="n">
        <v>0</v>
      </c>
      <c r="K1900" s="0" t="n">
        <v>0</v>
      </c>
      <c r="L1900" s="0" t="n">
        <v>0</v>
      </c>
      <c r="M1900" s="0" t="n">
        <v>16.09671</v>
      </c>
      <c r="N1900" s="0" t="n">
        <v>0</v>
      </c>
      <c r="O1900" s="0" t="n">
        <v>0</v>
      </c>
      <c r="P1900" s="0" t="n">
        <v>0</v>
      </c>
      <c r="Q1900" s="0" t="n">
        <v>0</v>
      </c>
      <c r="Z1900" s="0" t="s">
        <v>107</v>
      </c>
    </row>
    <row r="1901" customFormat="false" ht="12.8" hidden="false" customHeight="false" outlineLevel="0" collapsed="false">
      <c r="A1901" s="0" t="s">
        <v>1083</v>
      </c>
      <c r="B1901" s="0" t="s">
        <v>1029</v>
      </c>
      <c r="C1901" s="0" t="s">
        <v>1066</v>
      </c>
      <c r="D1901" s="0" t="s">
        <v>1161</v>
      </c>
      <c r="E1901" s="0" t="n">
        <v>0</v>
      </c>
      <c r="F1901" s="0" t="n">
        <v>0</v>
      </c>
      <c r="G1901" s="0" t="n">
        <v>0</v>
      </c>
      <c r="H1901" s="0" t="n">
        <v>0</v>
      </c>
      <c r="I1901" s="0" t="n">
        <v>0</v>
      </c>
      <c r="J1901" s="0" t="n">
        <v>0</v>
      </c>
      <c r="K1901" s="0" t="n">
        <v>0</v>
      </c>
      <c r="L1901" s="0" t="n">
        <v>0</v>
      </c>
      <c r="M1901" s="0" t="n">
        <v>13.32327</v>
      </c>
      <c r="N1901" s="0" t="n">
        <v>0</v>
      </c>
      <c r="O1901" s="0" t="n">
        <v>0</v>
      </c>
      <c r="P1901" s="0" t="n">
        <v>0</v>
      </c>
      <c r="Q1901" s="0" t="n">
        <v>0</v>
      </c>
      <c r="Z1901" s="0" t="s">
        <v>107</v>
      </c>
    </row>
    <row r="1902" customFormat="false" ht="12.8" hidden="false" customHeight="false" outlineLevel="0" collapsed="false">
      <c r="A1902" s="0" t="s">
        <v>1083</v>
      </c>
      <c r="B1902" s="0" t="s">
        <v>1029</v>
      </c>
      <c r="C1902" s="0" t="s">
        <v>1066</v>
      </c>
      <c r="D1902" s="0" t="s">
        <v>1162</v>
      </c>
      <c r="E1902" s="0" t="n">
        <v>0</v>
      </c>
      <c r="F1902" s="0" t="n">
        <v>0</v>
      </c>
      <c r="G1902" s="0" t="n">
        <v>0</v>
      </c>
      <c r="H1902" s="0" t="n">
        <v>0</v>
      </c>
      <c r="I1902" s="0" t="n">
        <v>0</v>
      </c>
      <c r="J1902" s="0" t="n">
        <v>0</v>
      </c>
      <c r="K1902" s="0" t="n">
        <v>0</v>
      </c>
      <c r="L1902" s="0" t="n">
        <v>0</v>
      </c>
      <c r="M1902" s="0" t="n">
        <v>16.72662</v>
      </c>
      <c r="N1902" s="0" t="n">
        <v>0</v>
      </c>
      <c r="O1902" s="0" t="n">
        <v>0</v>
      </c>
      <c r="P1902" s="0" t="n">
        <v>0</v>
      </c>
      <c r="Q1902" s="0" t="n">
        <v>0</v>
      </c>
      <c r="Z1902" s="0" t="s">
        <v>107</v>
      </c>
    </row>
    <row r="1903" customFormat="false" ht="12.8" hidden="false" customHeight="false" outlineLevel="0" collapsed="false">
      <c r="A1903" s="0" t="s">
        <v>1083</v>
      </c>
      <c r="B1903" s="0" t="s">
        <v>1029</v>
      </c>
      <c r="C1903" s="0" t="s">
        <v>1066</v>
      </c>
      <c r="D1903" s="0" t="s">
        <v>1163</v>
      </c>
      <c r="E1903" s="0" t="n">
        <v>0</v>
      </c>
      <c r="F1903" s="0" t="n">
        <v>0</v>
      </c>
      <c r="G1903" s="0" t="n">
        <v>0</v>
      </c>
      <c r="H1903" s="0" t="n">
        <v>0</v>
      </c>
      <c r="I1903" s="0" t="n">
        <v>0</v>
      </c>
      <c r="J1903" s="0" t="n">
        <v>0</v>
      </c>
      <c r="K1903" s="0" t="n">
        <v>0</v>
      </c>
      <c r="L1903" s="0" t="n">
        <v>0</v>
      </c>
      <c r="M1903" s="0" t="n">
        <v>14.04774</v>
      </c>
      <c r="N1903" s="0" t="n">
        <v>0</v>
      </c>
      <c r="O1903" s="0" t="n">
        <v>0</v>
      </c>
      <c r="P1903" s="0" t="n">
        <v>0</v>
      </c>
      <c r="Q1903" s="0" t="n">
        <v>0</v>
      </c>
      <c r="Z1903" s="0" t="s">
        <v>107</v>
      </c>
    </row>
    <row r="1904" customFormat="false" ht="12.8" hidden="false" customHeight="false" outlineLevel="0" collapsed="false">
      <c r="A1904" s="0" t="s">
        <v>1083</v>
      </c>
      <c r="B1904" s="0" t="s">
        <v>1029</v>
      </c>
      <c r="C1904" s="0" t="s">
        <v>1066</v>
      </c>
      <c r="D1904" s="0" t="s">
        <v>1164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0</v>
      </c>
      <c r="J1904" s="0" t="n">
        <v>0</v>
      </c>
      <c r="K1904" s="0" t="n">
        <v>0</v>
      </c>
      <c r="L1904" s="0" t="n">
        <v>0</v>
      </c>
      <c r="M1904" s="0" t="n">
        <v>13.77219</v>
      </c>
      <c r="N1904" s="0" t="n">
        <v>0</v>
      </c>
      <c r="O1904" s="0" t="n">
        <v>0</v>
      </c>
      <c r="P1904" s="0" t="n">
        <v>0</v>
      </c>
      <c r="Q1904" s="0" t="n">
        <v>0</v>
      </c>
      <c r="Z1904" s="0" t="s">
        <v>107</v>
      </c>
    </row>
    <row r="1905" customFormat="false" ht="12.8" hidden="false" customHeight="false" outlineLevel="0" collapsed="false">
      <c r="A1905" s="0" t="s">
        <v>1083</v>
      </c>
      <c r="B1905" s="0" t="s">
        <v>1029</v>
      </c>
      <c r="C1905" s="0" t="s">
        <v>1066</v>
      </c>
      <c r="D1905" s="0" t="s">
        <v>1165</v>
      </c>
      <c r="E1905" s="0" t="n">
        <v>0</v>
      </c>
      <c r="F1905" s="0" t="n">
        <v>0</v>
      </c>
      <c r="G1905" s="0" t="n">
        <v>0</v>
      </c>
      <c r="H1905" s="0" t="n">
        <v>0</v>
      </c>
      <c r="I1905" s="0" t="n">
        <v>0</v>
      </c>
      <c r="J1905" s="0" t="n">
        <v>0</v>
      </c>
      <c r="K1905" s="0" t="n">
        <v>0</v>
      </c>
      <c r="L1905" s="0" t="n">
        <v>0</v>
      </c>
      <c r="M1905" s="0" t="n">
        <v>6.48669</v>
      </c>
      <c r="N1905" s="0" t="n">
        <v>0</v>
      </c>
      <c r="O1905" s="0" t="n">
        <v>0</v>
      </c>
      <c r="P1905" s="0" t="n">
        <v>0</v>
      </c>
      <c r="Q1905" s="0" t="n">
        <v>0</v>
      </c>
      <c r="Z1905" s="0" t="s">
        <v>107</v>
      </c>
    </row>
    <row r="1906" customFormat="false" ht="12.8" hidden="false" customHeight="false" outlineLevel="0" collapsed="false">
      <c r="A1906" s="0" t="s">
        <v>1083</v>
      </c>
      <c r="B1906" s="0" t="s">
        <v>1029</v>
      </c>
      <c r="C1906" s="0" t="s">
        <v>1066</v>
      </c>
      <c r="D1906" s="0" t="s">
        <v>1166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0</v>
      </c>
      <c r="L1906" s="0" t="n">
        <v>0</v>
      </c>
      <c r="M1906" s="0" t="n">
        <v>14.05755</v>
      </c>
      <c r="N1906" s="0" t="n">
        <v>0</v>
      </c>
      <c r="O1906" s="0" t="n">
        <v>0</v>
      </c>
      <c r="P1906" s="0" t="n">
        <v>0</v>
      </c>
      <c r="Q1906" s="0" t="n">
        <v>0</v>
      </c>
      <c r="Z1906" s="0" t="s">
        <v>107</v>
      </c>
    </row>
    <row r="1907" customFormat="false" ht="12.8" hidden="false" customHeight="false" outlineLevel="0" collapsed="false">
      <c r="A1907" s="0" t="s">
        <v>1083</v>
      </c>
      <c r="B1907" s="0" t="s">
        <v>1029</v>
      </c>
      <c r="C1907" s="0" t="s">
        <v>1066</v>
      </c>
      <c r="D1907" s="0" t="s">
        <v>1167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0</v>
      </c>
      <c r="L1907" s="0" t="n">
        <v>0</v>
      </c>
      <c r="M1907" s="0" t="n">
        <v>7.20756</v>
      </c>
      <c r="N1907" s="0" t="n">
        <v>0</v>
      </c>
      <c r="O1907" s="0" t="n">
        <v>0</v>
      </c>
      <c r="P1907" s="0" t="n">
        <v>0</v>
      </c>
      <c r="Q1907" s="0" t="n">
        <v>0</v>
      </c>
      <c r="Z1907" s="0" t="s">
        <v>107</v>
      </c>
    </row>
    <row r="1908" customFormat="false" ht="12.8" hidden="false" customHeight="false" outlineLevel="0" collapsed="false">
      <c r="A1908" s="0" t="s">
        <v>1083</v>
      </c>
      <c r="B1908" s="0" t="s">
        <v>1029</v>
      </c>
      <c r="C1908" s="0" t="s">
        <v>1066</v>
      </c>
      <c r="D1908" s="0" t="s">
        <v>1168</v>
      </c>
      <c r="E1908" s="0" t="n">
        <v>0</v>
      </c>
      <c r="F1908" s="0" t="n">
        <v>0</v>
      </c>
      <c r="G1908" s="0" t="n">
        <v>0</v>
      </c>
      <c r="H1908" s="0" t="n">
        <v>0</v>
      </c>
      <c r="I1908" s="0" t="n">
        <v>0</v>
      </c>
      <c r="J1908" s="0" t="n">
        <v>0</v>
      </c>
      <c r="K1908" s="0" t="n">
        <v>0</v>
      </c>
      <c r="L1908" s="0" t="n">
        <v>0</v>
      </c>
      <c r="M1908" s="0" t="n">
        <v>14.42493</v>
      </c>
      <c r="N1908" s="0" t="n">
        <v>0</v>
      </c>
      <c r="O1908" s="0" t="n">
        <v>0</v>
      </c>
      <c r="P1908" s="0" t="n">
        <v>0</v>
      </c>
      <c r="Q1908" s="0" t="n">
        <v>0</v>
      </c>
      <c r="Z1908" s="0" t="s">
        <v>107</v>
      </c>
    </row>
    <row r="1909" customFormat="false" ht="12.8" hidden="false" customHeight="false" outlineLevel="0" collapsed="false">
      <c r="A1909" s="0" t="s">
        <v>1083</v>
      </c>
      <c r="B1909" s="0" t="s">
        <v>1029</v>
      </c>
      <c r="C1909" s="0" t="s">
        <v>1066</v>
      </c>
      <c r="D1909" s="0" t="s">
        <v>1169</v>
      </c>
      <c r="E1909" s="0" t="n">
        <v>0</v>
      </c>
      <c r="F1909" s="0" t="n">
        <v>0</v>
      </c>
      <c r="G1909" s="0" t="n">
        <v>0</v>
      </c>
      <c r="H1909" s="0" t="n">
        <v>0</v>
      </c>
      <c r="I1909" s="0" t="n">
        <v>0</v>
      </c>
      <c r="J1909" s="0" t="n">
        <v>0</v>
      </c>
      <c r="K1909" s="0" t="n">
        <v>0</v>
      </c>
      <c r="L1909" s="0" t="n">
        <v>0</v>
      </c>
      <c r="M1909" s="0" t="n">
        <v>6.69576</v>
      </c>
      <c r="N1909" s="0" t="n">
        <v>0</v>
      </c>
      <c r="O1909" s="0" t="n">
        <v>0</v>
      </c>
      <c r="P1909" s="0" t="n">
        <v>0</v>
      </c>
      <c r="Q1909" s="0" t="n">
        <v>0</v>
      </c>
      <c r="Z1909" s="0" t="s">
        <v>107</v>
      </c>
    </row>
    <row r="1910" customFormat="false" ht="12.8" hidden="false" customHeight="false" outlineLevel="0" collapsed="false">
      <c r="A1910" s="0" t="s">
        <v>1083</v>
      </c>
      <c r="B1910" s="0" t="s">
        <v>1029</v>
      </c>
      <c r="C1910" s="0" t="s">
        <v>1066</v>
      </c>
      <c r="D1910" s="0" t="s">
        <v>1170</v>
      </c>
      <c r="E1910" s="0" t="n">
        <v>0</v>
      </c>
      <c r="F1910" s="0" t="n">
        <v>0</v>
      </c>
      <c r="G1910" s="0" t="n">
        <v>0</v>
      </c>
      <c r="H1910" s="0" t="n">
        <v>0</v>
      </c>
      <c r="I1910" s="0" t="n">
        <v>0</v>
      </c>
      <c r="J1910" s="0" t="n">
        <v>0</v>
      </c>
      <c r="K1910" s="0" t="n">
        <v>0</v>
      </c>
      <c r="L1910" s="0" t="n">
        <v>0</v>
      </c>
      <c r="M1910" s="0" t="n">
        <v>14.76738</v>
      </c>
      <c r="N1910" s="0" t="n">
        <v>0</v>
      </c>
      <c r="O1910" s="0" t="n">
        <v>0</v>
      </c>
      <c r="P1910" s="0" t="n">
        <v>0</v>
      </c>
      <c r="Q1910" s="0" t="n">
        <v>0</v>
      </c>
      <c r="Z1910" s="0" t="s">
        <v>107</v>
      </c>
    </row>
    <row r="1911" customFormat="false" ht="12.8" hidden="false" customHeight="false" outlineLevel="0" collapsed="false">
      <c r="A1911" s="0" t="s">
        <v>1083</v>
      </c>
      <c r="B1911" s="0" t="s">
        <v>1029</v>
      </c>
      <c r="C1911" s="0" t="s">
        <v>1066</v>
      </c>
      <c r="D1911" s="0" t="s">
        <v>1171</v>
      </c>
      <c r="E1911" s="0" t="n">
        <v>0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0</v>
      </c>
      <c r="L1911" s="0" t="n">
        <v>0</v>
      </c>
      <c r="M1911" s="0" t="n">
        <v>7.3824</v>
      </c>
      <c r="N1911" s="0" t="n">
        <v>0</v>
      </c>
      <c r="O1911" s="0" t="n">
        <v>0</v>
      </c>
      <c r="P1911" s="0" t="n">
        <v>0</v>
      </c>
      <c r="Q1911" s="0" t="n">
        <v>0</v>
      </c>
      <c r="Z1911" s="0" t="s">
        <v>107</v>
      </c>
    </row>
    <row r="1912" customFormat="false" ht="12.8" hidden="false" customHeight="false" outlineLevel="0" collapsed="false">
      <c r="A1912" s="0" t="s">
        <v>1083</v>
      </c>
      <c r="B1912" s="0" t="s">
        <v>1029</v>
      </c>
      <c r="C1912" s="0" t="s">
        <v>1077</v>
      </c>
      <c r="D1912" s="0" t="s">
        <v>1172</v>
      </c>
      <c r="H1912" s="0" t="n">
        <v>5.317965</v>
      </c>
      <c r="M1912" s="0" t="n">
        <v>12.83535</v>
      </c>
      <c r="U1912" s="0" t="s">
        <v>61</v>
      </c>
      <c r="Z1912" s="0" t="s">
        <v>107</v>
      </c>
    </row>
    <row r="1913" customFormat="false" ht="12.8" hidden="false" customHeight="false" outlineLevel="0" collapsed="false">
      <c r="A1913" s="0" t="s">
        <v>1083</v>
      </c>
      <c r="B1913" s="0" t="s">
        <v>1029</v>
      </c>
      <c r="C1913" s="0" t="s">
        <v>1077</v>
      </c>
      <c r="D1913" s="0" t="s">
        <v>1173</v>
      </c>
      <c r="H1913" s="0" t="n">
        <v>5.317965</v>
      </c>
      <c r="M1913" s="0" t="n">
        <v>11.76534</v>
      </c>
      <c r="U1913" s="0" t="s">
        <v>61</v>
      </c>
      <c r="Z1913" s="0" t="s">
        <v>107</v>
      </c>
    </row>
    <row r="1914" customFormat="false" ht="12.8" hidden="false" customHeight="false" outlineLevel="0" collapsed="false">
      <c r="A1914" s="0" t="s">
        <v>1083</v>
      </c>
      <c r="B1914" s="0" t="s">
        <v>1029</v>
      </c>
      <c r="C1914" s="0" t="s">
        <v>1077</v>
      </c>
      <c r="D1914" s="0" t="s">
        <v>1174</v>
      </c>
      <c r="H1914" s="0" t="n">
        <v>5.317965</v>
      </c>
      <c r="M1914" s="0" t="n">
        <v>13.46169</v>
      </c>
      <c r="U1914" s="0" t="s">
        <v>61</v>
      </c>
      <c r="Z1914" s="0" t="s">
        <v>107</v>
      </c>
    </row>
    <row r="1915" customFormat="false" ht="12.8" hidden="false" customHeight="false" outlineLevel="0" collapsed="false">
      <c r="A1915" s="0" t="s">
        <v>1083</v>
      </c>
      <c r="B1915" s="0" t="s">
        <v>1029</v>
      </c>
      <c r="C1915" s="0" t="s">
        <v>1077</v>
      </c>
      <c r="D1915" s="0" t="s">
        <v>1175</v>
      </c>
      <c r="H1915" s="0" t="n">
        <v>5.317965</v>
      </c>
      <c r="M1915" s="0" t="n">
        <v>12.52584</v>
      </c>
      <c r="U1915" s="0" t="s">
        <v>61</v>
      </c>
      <c r="Z1915" s="0" t="s">
        <v>107</v>
      </c>
    </row>
    <row r="1916" customFormat="false" ht="12.8" hidden="false" customHeight="false" outlineLevel="0" collapsed="false">
      <c r="A1916" s="0" t="s">
        <v>1083</v>
      </c>
      <c r="B1916" s="0" t="s">
        <v>1029</v>
      </c>
      <c r="C1916" s="0" t="s">
        <v>1077</v>
      </c>
      <c r="D1916" s="0" t="s">
        <v>1176</v>
      </c>
      <c r="H1916" s="0" t="n">
        <v>5.317965</v>
      </c>
      <c r="M1916" s="0" t="n">
        <v>12.51909</v>
      </c>
      <c r="U1916" s="0" t="s">
        <v>61</v>
      </c>
      <c r="Z1916" s="0" t="s">
        <v>107</v>
      </c>
    </row>
    <row r="1917" customFormat="false" ht="12.8" hidden="false" customHeight="false" outlineLevel="0" collapsed="false">
      <c r="A1917" s="0" t="s">
        <v>1083</v>
      </c>
      <c r="B1917" s="0" t="s">
        <v>1029</v>
      </c>
      <c r="C1917" s="0" t="s">
        <v>1077</v>
      </c>
      <c r="D1917" s="0" t="s">
        <v>1177</v>
      </c>
      <c r="H1917" s="0" t="n">
        <v>5.317965</v>
      </c>
      <c r="M1917" s="0" t="n">
        <v>6.68889</v>
      </c>
      <c r="U1917" s="0" t="s">
        <v>61</v>
      </c>
      <c r="Z1917" s="0" t="s">
        <v>107</v>
      </c>
    </row>
    <row r="1918" customFormat="false" ht="12.8" hidden="false" customHeight="false" outlineLevel="0" collapsed="false">
      <c r="A1918" s="0" t="s">
        <v>1083</v>
      </c>
      <c r="B1918" s="0" t="s">
        <v>1029</v>
      </c>
      <c r="C1918" s="0" t="s">
        <v>1077</v>
      </c>
      <c r="D1918" s="0" t="s">
        <v>1178</v>
      </c>
      <c r="H1918" s="0" t="n">
        <v>5.317965</v>
      </c>
      <c r="M1918" s="0" t="n">
        <v>12.94962</v>
      </c>
      <c r="U1918" s="0" t="s">
        <v>61</v>
      </c>
      <c r="Z1918" s="0" t="s">
        <v>107</v>
      </c>
    </row>
    <row r="1919" customFormat="false" ht="12.8" hidden="false" customHeight="false" outlineLevel="0" collapsed="false">
      <c r="A1919" s="0" t="s">
        <v>1083</v>
      </c>
      <c r="B1919" s="0" t="s">
        <v>1029</v>
      </c>
      <c r="C1919" s="0" t="s">
        <v>1077</v>
      </c>
      <c r="D1919" s="0" t="s">
        <v>1179</v>
      </c>
      <c r="H1919" s="0" t="n">
        <v>5.317965</v>
      </c>
      <c r="M1919" s="0" t="n">
        <v>6.85059</v>
      </c>
      <c r="U1919" s="0" t="s">
        <v>61</v>
      </c>
      <c r="Z1919" s="0" t="s">
        <v>107</v>
      </c>
    </row>
    <row r="1920" customFormat="false" ht="12.8" hidden="false" customHeight="false" outlineLevel="0" collapsed="false">
      <c r="A1920" s="0" t="s">
        <v>1083</v>
      </c>
      <c r="B1920" s="0" t="s">
        <v>1029</v>
      </c>
      <c r="C1920" s="0" t="s">
        <v>384</v>
      </c>
      <c r="D1920" s="0" t="s">
        <v>1180</v>
      </c>
      <c r="J1920" s="0" t="n">
        <v>10.9752119102982</v>
      </c>
      <c r="W1920" s="0" t="s">
        <v>61</v>
      </c>
    </row>
    <row r="1921" customFormat="false" ht="12.8" hidden="false" customHeight="false" outlineLevel="0" collapsed="false">
      <c r="A1921" s="0" t="s">
        <v>1083</v>
      </c>
      <c r="B1921" s="0" t="s">
        <v>1029</v>
      </c>
      <c r="C1921" s="0" t="s">
        <v>1181</v>
      </c>
      <c r="D1921" s="0" t="s">
        <v>1182</v>
      </c>
      <c r="H1921" s="0" t="n">
        <v>5.49536717613688</v>
      </c>
      <c r="U1921" s="0" t="s">
        <v>61</v>
      </c>
    </row>
    <row r="1922" customFormat="false" ht="12.8" hidden="false" customHeight="false" outlineLevel="0" collapsed="false">
      <c r="A1922" s="0" t="s">
        <v>1083</v>
      </c>
      <c r="B1922" s="0" t="s">
        <v>1082</v>
      </c>
      <c r="C1922" s="0" t="s">
        <v>1040</v>
      </c>
      <c r="D1922" s="0" t="s">
        <v>1084</v>
      </c>
      <c r="E1922" s="0" t="n">
        <v>4.09273973533086</v>
      </c>
      <c r="F1922" s="0" t="n">
        <v>5.5633809594881</v>
      </c>
      <c r="G1922" s="0" t="n">
        <v>28.4056427223342</v>
      </c>
      <c r="H1922" s="0" t="n">
        <v>54.3868311858248</v>
      </c>
      <c r="I1922" s="0" t="n">
        <v>40.6366458916593</v>
      </c>
      <c r="J1922" s="0" t="n">
        <v>15.5736367572986</v>
      </c>
      <c r="K1922" s="0" t="n">
        <v>18.241952168977</v>
      </c>
      <c r="L1922" s="0" t="n">
        <v>10.2238340968532</v>
      </c>
      <c r="M1922" s="0" t="n">
        <v>13.9882867135817</v>
      </c>
      <c r="N1922" s="0" t="n">
        <v>19.0377144054288</v>
      </c>
      <c r="O1922" s="0" t="n">
        <v>21.9655705172391</v>
      </c>
      <c r="P1922" s="0" t="n">
        <v>12.7422642849741</v>
      </c>
      <c r="Q1922" s="0" t="n">
        <v>6.66758975102788</v>
      </c>
      <c r="R1922" s="0" t="s">
        <v>40</v>
      </c>
      <c r="S1922" s="0" t="s">
        <v>40</v>
      </c>
      <c r="T1922" s="0" t="s">
        <v>40</v>
      </c>
      <c r="U1922" s="0" t="s">
        <v>40</v>
      </c>
      <c r="V1922" s="0" t="s">
        <v>40</v>
      </c>
      <c r="W1922" s="0" t="s">
        <v>40</v>
      </c>
      <c r="X1922" s="0" t="s">
        <v>40</v>
      </c>
      <c r="Y1922" s="0" t="s">
        <v>40</v>
      </c>
      <c r="Z1922" s="0" t="s">
        <v>40</v>
      </c>
      <c r="AA1922" s="0" t="s">
        <v>40</v>
      </c>
      <c r="AB1922" s="0" t="s">
        <v>40</v>
      </c>
      <c r="AC1922" s="0" t="s">
        <v>40</v>
      </c>
      <c r="AD1922" s="0" t="s">
        <v>40</v>
      </c>
      <c r="AK1922" s="0" t="s">
        <v>46</v>
      </c>
    </row>
    <row r="1923" customFormat="false" ht="12.8" hidden="false" customHeight="false" outlineLevel="0" collapsed="false">
      <c r="A1923" s="0" t="s">
        <v>1083</v>
      </c>
      <c r="B1923" s="0" t="s">
        <v>1082</v>
      </c>
      <c r="C1923" s="0" t="s">
        <v>1040</v>
      </c>
      <c r="D1923" s="0" t="s">
        <v>1085</v>
      </c>
      <c r="E1923" s="0" t="n">
        <v>4.8015731431189</v>
      </c>
      <c r="F1923" s="0" t="n">
        <v>5.86842784569377</v>
      </c>
      <c r="G1923" s="0" t="n">
        <v>29.6164991600173</v>
      </c>
      <c r="H1923" s="0" t="n">
        <v>62.3314026565779</v>
      </c>
      <c r="I1923" s="0" t="n">
        <v>47.528569520052</v>
      </c>
      <c r="J1923" s="0" t="n">
        <v>17.8170737633038</v>
      </c>
      <c r="K1923" s="0" t="n">
        <v>18.7963332936523</v>
      </c>
      <c r="L1923" s="0" t="n">
        <v>10.3190954863316</v>
      </c>
      <c r="M1923" s="0" t="n">
        <v>14.155786107516</v>
      </c>
      <c r="N1923" s="0" t="n">
        <v>19.7542618427958</v>
      </c>
      <c r="O1923" s="0" t="n">
        <v>20.1141877986846</v>
      </c>
      <c r="P1923" s="0" t="n">
        <v>12.6815046582903</v>
      </c>
      <c r="Q1923" s="0" t="n">
        <v>7.2154755393664</v>
      </c>
      <c r="R1923" s="0" t="s">
        <v>40</v>
      </c>
      <c r="S1923" s="0" t="s">
        <v>40</v>
      </c>
      <c r="T1923" s="0" t="s">
        <v>40</v>
      </c>
      <c r="U1923" s="0" t="s">
        <v>40</v>
      </c>
      <c r="V1923" s="0" t="s">
        <v>40</v>
      </c>
      <c r="W1923" s="0" t="s">
        <v>40</v>
      </c>
      <c r="X1923" s="0" t="s">
        <v>40</v>
      </c>
      <c r="Y1923" s="0" t="s">
        <v>40</v>
      </c>
      <c r="Z1923" s="0" t="s">
        <v>40</v>
      </c>
      <c r="AA1923" s="0" t="s">
        <v>40</v>
      </c>
      <c r="AB1923" s="0" t="s">
        <v>40</v>
      </c>
      <c r="AC1923" s="0" t="s">
        <v>40</v>
      </c>
      <c r="AD1923" s="0" t="s">
        <v>40</v>
      </c>
      <c r="AK1923" s="0" t="s">
        <v>46</v>
      </c>
    </row>
    <row r="1924" customFormat="false" ht="12.8" hidden="false" customHeight="false" outlineLevel="0" collapsed="false">
      <c r="A1924" s="0" t="s">
        <v>1083</v>
      </c>
      <c r="B1924" s="0" t="s">
        <v>1082</v>
      </c>
      <c r="C1924" s="0" t="s">
        <v>1040</v>
      </c>
      <c r="D1924" s="0" t="s">
        <v>1086</v>
      </c>
      <c r="E1924" s="0" t="n">
        <v>4.26683383328574</v>
      </c>
      <c r="F1924" s="0" t="n">
        <v>8.42433422803879</v>
      </c>
      <c r="G1924" s="0" t="n">
        <v>38.376287477357</v>
      </c>
      <c r="H1924" s="0" t="n">
        <v>65.5517567436965</v>
      </c>
      <c r="I1924" s="0" t="n">
        <v>47.862446068653</v>
      </c>
      <c r="J1924" s="0" t="n">
        <v>18.826712330892</v>
      </c>
      <c r="K1924" s="0" t="n">
        <v>14.1582383995965</v>
      </c>
      <c r="L1924" s="0" t="n">
        <v>10.2247861790515</v>
      </c>
      <c r="M1924" s="0" t="n">
        <v>16.1889761331536</v>
      </c>
      <c r="N1924" s="0" t="n">
        <v>21.1858101366531</v>
      </c>
      <c r="O1924" s="0" t="n">
        <v>20.306453601058</v>
      </c>
      <c r="P1924" s="0" t="n">
        <v>11.5922871090117</v>
      </c>
      <c r="Q1924" s="0" t="n">
        <v>5.501670000099</v>
      </c>
      <c r="R1924" s="0" t="s">
        <v>40</v>
      </c>
      <c r="S1924" s="0" t="s">
        <v>40</v>
      </c>
      <c r="T1924" s="0" t="s">
        <v>40</v>
      </c>
      <c r="U1924" s="0" t="s">
        <v>40</v>
      </c>
      <c r="V1924" s="0" t="s">
        <v>40</v>
      </c>
      <c r="W1924" s="0" t="s">
        <v>40</v>
      </c>
      <c r="X1924" s="0" t="s">
        <v>40</v>
      </c>
      <c r="Y1924" s="0" t="s">
        <v>40</v>
      </c>
      <c r="Z1924" s="0" t="s">
        <v>40</v>
      </c>
      <c r="AA1924" s="0" t="s">
        <v>40</v>
      </c>
      <c r="AB1924" s="0" t="s">
        <v>40</v>
      </c>
      <c r="AC1924" s="0" t="s">
        <v>40</v>
      </c>
      <c r="AD1924" s="0" t="s">
        <v>40</v>
      </c>
      <c r="AK1924" s="0" t="s">
        <v>46</v>
      </c>
    </row>
    <row r="1925" customFormat="false" ht="12.8" hidden="false" customHeight="false" outlineLevel="0" collapsed="false">
      <c r="A1925" s="0" t="s">
        <v>1083</v>
      </c>
      <c r="B1925" s="0" t="s">
        <v>1082</v>
      </c>
      <c r="C1925" s="0" t="s">
        <v>1040</v>
      </c>
      <c r="D1925" s="0" t="s">
        <v>1087</v>
      </c>
      <c r="E1925" s="0" t="n">
        <v>4.13400041205543</v>
      </c>
      <c r="F1925" s="0" t="n">
        <v>8.01321452572232</v>
      </c>
      <c r="G1925" s="0" t="n">
        <v>35.7173583337239</v>
      </c>
      <c r="H1925" s="0" t="n">
        <v>0</v>
      </c>
      <c r="I1925" s="0" t="n">
        <v>0</v>
      </c>
      <c r="J1925" s="0" t="n">
        <v>0</v>
      </c>
      <c r="K1925" s="0" t="n">
        <v>1.53675</v>
      </c>
      <c r="L1925" s="0" t="n">
        <v>6.53128590700882</v>
      </c>
      <c r="M1925" s="0" t="n">
        <v>13.1500005056816</v>
      </c>
      <c r="N1925" s="0" t="n">
        <v>19.2633584141731</v>
      </c>
      <c r="O1925" s="0" t="n">
        <v>19.4327869585582</v>
      </c>
      <c r="P1925" s="0" t="n">
        <v>8.97213795355388</v>
      </c>
      <c r="Q1925" s="0" t="n">
        <v>4.47335519960948</v>
      </c>
      <c r="R1925" s="0" t="s">
        <v>40</v>
      </c>
      <c r="S1925" s="0" t="s">
        <v>40</v>
      </c>
      <c r="T1925" s="0" t="s">
        <v>40</v>
      </c>
      <c r="X1925" s="0" t="s">
        <v>61</v>
      </c>
      <c r="Y1925" s="0" t="s">
        <v>40</v>
      </c>
      <c r="Z1925" s="0" t="s">
        <v>40</v>
      </c>
      <c r="AA1925" s="0" t="s">
        <v>40</v>
      </c>
      <c r="AB1925" s="0" t="s">
        <v>40</v>
      </c>
      <c r="AC1925" s="0" t="s">
        <v>40</v>
      </c>
      <c r="AD1925" s="0" t="s">
        <v>40</v>
      </c>
      <c r="AK1925" s="0" t="s">
        <v>46</v>
      </c>
    </row>
    <row r="1926" customFormat="false" ht="12.8" hidden="false" customHeight="false" outlineLevel="0" collapsed="false">
      <c r="A1926" s="0" t="s">
        <v>1083</v>
      </c>
      <c r="B1926" s="0" t="s">
        <v>1082</v>
      </c>
      <c r="C1926" s="0" t="s">
        <v>1040</v>
      </c>
      <c r="D1926" s="0" t="s">
        <v>1088</v>
      </c>
      <c r="E1926" s="0" t="n">
        <v>4.13400041205543</v>
      </c>
      <c r="F1926" s="0" t="n">
        <v>8.01321452572232</v>
      </c>
      <c r="G1926" s="0" t="n">
        <v>35.7173583337239</v>
      </c>
      <c r="H1926" s="0" t="n">
        <v>0</v>
      </c>
      <c r="I1926" s="0" t="n">
        <v>0</v>
      </c>
      <c r="J1926" s="0" t="n">
        <v>0</v>
      </c>
      <c r="K1926" s="0" t="n">
        <v>0</v>
      </c>
      <c r="L1926" s="0" t="n">
        <v>1.022125</v>
      </c>
      <c r="M1926" s="0" t="n">
        <v>20.5176426097751</v>
      </c>
      <c r="N1926" s="0" t="n">
        <v>11.6825706192425</v>
      </c>
      <c r="O1926" s="0" t="n">
        <v>12.5840714467423</v>
      </c>
      <c r="P1926" s="0" t="n">
        <v>10.6004308376993</v>
      </c>
      <c r="Q1926" s="0" t="n">
        <v>6.80529006889888</v>
      </c>
      <c r="R1926" s="0" t="s">
        <v>40</v>
      </c>
      <c r="S1926" s="0" t="s">
        <v>40</v>
      </c>
      <c r="T1926" s="0" t="s">
        <v>40</v>
      </c>
      <c r="Y1926" s="0" t="s">
        <v>41</v>
      </c>
      <c r="Z1926" s="0" t="s">
        <v>40</v>
      </c>
      <c r="AA1926" s="0" t="s">
        <v>40</v>
      </c>
      <c r="AB1926" s="0" t="s">
        <v>40</v>
      </c>
      <c r="AC1926" s="0" t="s">
        <v>40</v>
      </c>
      <c r="AD1926" s="0" t="s">
        <v>40</v>
      </c>
      <c r="AK1926" s="0" t="s">
        <v>46</v>
      </c>
    </row>
    <row r="1927" customFormat="false" ht="12.8" hidden="false" customHeight="false" outlineLevel="0" collapsed="false">
      <c r="A1927" s="0" t="s">
        <v>1083</v>
      </c>
      <c r="B1927" s="0" t="s">
        <v>1082</v>
      </c>
      <c r="C1927" s="0" t="s">
        <v>1040</v>
      </c>
      <c r="D1927" s="0" t="s">
        <v>1089</v>
      </c>
      <c r="E1927" s="0" t="n">
        <v>4.13400041205543</v>
      </c>
      <c r="F1927" s="0" t="n">
        <v>8.01321452572232</v>
      </c>
      <c r="G1927" s="0" t="n">
        <v>35.7173583337239</v>
      </c>
      <c r="H1927" s="0" t="n">
        <v>0</v>
      </c>
      <c r="I1927" s="0" t="n">
        <v>0</v>
      </c>
      <c r="J1927" s="0" t="n">
        <v>0</v>
      </c>
      <c r="K1927" s="0" t="n">
        <v>0</v>
      </c>
      <c r="L1927" s="0" t="n">
        <v>1.022125</v>
      </c>
      <c r="M1927" s="0" t="n">
        <v>0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s">
        <v>40</v>
      </c>
      <c r="S1927" s="0" t="s">
        <v>40</v>
      </c>
      <c r="T1927" s="0" t="s">
        <v>40</v>
      </c>
      <c r="Y1927" s="0" t="s">
        <v>41</v>
      </c>
      <c r="AK1927" s="0" t="s">
        <v>46</v>
      </c>
    </row>
    <row r="1928" customFormat="false" ht="12.8" hidden="false" customHeight="false" outlineLevel="0" collapsed="false">
      <c r="A1928" s="0" t="s">
        <v>1083</v>
      </c>
      <c r="B1928" s="0" t="s">
        <v>1082</v>
      </c>
      <c r="C1928" s="0" t="s">
        <v>1040</v>
      </c>
      <c r="D1928" s="0" t="s">
        <v>1090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4.594275</v>
      </c>
      <c r="J1928" s="0" t="n">
        <v>0</v>
      </c>
      <c r="K1928" s="0" t="n">
        <v>0</v>
      </c>
      <c r="L1928" s="0" t="n">
        <v>0.920925</v>
      </c>
      <c r="M1928" s="0" t="n">
        <v>21.2759262749127</v>
      </c>
      <c r="N1928" s="0" t="n">
        <v>17.6732137799263</v>
      </c>
      <c r="O1928" s="0" t="n">
        <v>23.9907903330667</v>
      </c>
      <c r="P1928" s="0" t="n">
        <v>15.5972157205854</v>
      </c>
      <c r="Q1928" s="0" t="n">
        <v>9.9921498979841</v>
      </c>
      <c r="V1928" s="0" t="s">
        <v>61</v>
      </c>
      <c r="Y1928" s="0" t="s">
        <v>61</v>
      </c>
      <c r="Z1928" s="0" t="s">
        <v>40</v>
      </c>
      <c r="AA1928" s="0" t="s">
        <v>40</v>
      </c>
      <c r="AB1928" s="0" t="s">
        <v>40</v>
      </c>
      <c r="AC1928" s="0" t="s">
        <v>40</v>
      </c>
      <c r="AD1928" s="0" t="s">
        <v>40</v>
      </c>
      <c r="AK1928" s="0" t="s">
        <v>46</v>
      </c>
    </row>
    <row r="1929" customFormat="false" ht="12.8" hidden="false" customHeight="false" outlineLevel="0" collapsed="false">
      <c r="A1929" s="0" t="s">
        <v>1083</v>
      </c>
      <c r="B1929" s="0" t="s">
        <v>1082</v>
      </c>
      <c r="C1929" s="0" t="s">
        <v>1040</v>
      </c>
      <c r="D1929" s="0" t="s">
        <v>1091</v>
      </c>
      <c r="E1929" s="0" t="n">
        <v>0</v>
      </c>
      <c r="F1929" s="0" t="n">
        <v>0</v>
      </c>
      <c r="G1929" s="0" t="n">
        <v>0</v>
      </c>
      <c r="H1929" s="0" t="n">
        <v>0</v>
      </c>
      <c r="I1929" s="0" t="n">
        <v>4.594275</v>
      </c>
      <c r="J1929" s="0" t="n">
        <v>0</v>
      </c>
      <c r="K1929" s="0" t="n">
        <v>0</v>
      </c>
      <c r="L1929" s="0" t="n">
        <v>0</v>
      </c>
      <c r="M1929" s="0" t="n">
        <v>0.9156625</v>
      </c>
      <c r="N1929" s="0" t="n">
        <v>20.3696413098701</v>
      </c>
      <c r="O1929" s="0" t="n">
        <v>17.8581457851189</v>
      </c>
      <c r="P1929" s="0" t="n">
        <v>12.3819263918059</v>
      </c>
      <c r="Q1929" s="0" t="n">
        <v>5.57078889438084</v>
      </c>
      <c r="V1929" s="0" t="s">
        <v>61</v>
      </c>
      <c r="Z1929" s="0" t="s">
        <v>41</v>
      </c>
      <c r="AA1929" s="0" t="s">
        <v>40</v>
      </c>
      <c r="AB1929" s="0" t="s">
        <v>40</v>
      </c>
      <c r="AC1929" s="0" t="s">
        <v>40</v>
      </c>
      <c r="AD1929" s="0" t="s">
        <v>40</v>
      </c>
      <c r="AK1929" s="0" t="s">
        <v>46</v>
      </c>
    </row>
    <row r="1930" customFormat="false" ht="12.8" hidden="false" customHeight="false" outlineLevel="0" collapsed="false">
      <c r="A1930" s="0" t="s">
        <v>1083</v>
      </c>
      <c r="B1930" s="0" t="s">
        <v>1082</v>
      </c>
      <c r="C1930" s="0" t="s">
        <v>1040</v>
      </c>
      <c r="D1930" s="0" t="s">
        <v>1092</v>
      </c>
      <c r="E1930" s="0" t="n">
        <v>0</v>
      </c>
      <c r="F1930" s="0" t="n">
        <v>0</v>
      </c>
      <c r="G1930" s="0" t="n">
        <v>0</v>
      </c>
      <c r="H1930" s="0" t="n">
        <v>0</v>
      </c>
      <c r="I1930" s="0" t="n">
        <v>4.594275</v>
      </c>
      <c r="J1930" s="0" t="n">
        <v>0</v>
      </c>
      <c r="K1930" s="0" t="n">
        <v>0</v>
      </c>
      <c r="L1930" s="0" t="n">
        <v>0</v>
      </c>
      <c r="M1930" s="0" t="n">
        <v>0.9156625</v>
      </c>
      <c r="N1930" s="0" t="n">
        <v>0</v>
      </c>
      <c r="O1930" s="0" t="n">
        <v>0</v>
      </c>
      <c r="P1930" s="0" t="n">
        <v>0</v>
      </c>
      <c r="Q1930" s="0" t="n">
        <v>0</v>
      </c>
      <c r="V1930" s="0" t="s">
        <v>61</v>
      </c>
      <c r="Z1930" s="0" t="s">
        <v>41</v>
      </c>
      <c r="AK1930" s="0" t="s">
        <v>46</v>
      </c>
    </row>
    <row r="1931" customFormat="false" ht="12.8" hidden="false" customHeight="false" outlineLevel="0" collapsed="false">
      <c r="A1931" s="0" t="s">
        <v>1083</v>
      </c>
      <c r="B1931" s="0" t="s">
        <v>1082</v>
      </c>
      <c r="C1931" s="0" t="s">
        <v>1040</v>
      </c>
      <c r="D1931" s="0" t="s">
        <v>1093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4.414275</v>
      </c>
      <c r="J1931" s="0" t="n">
        <v>13.6406379219677</v>
      </c>
      <c r="K1931" s="0" t="n">
        <v>10.7455009062375</v>
      </c>
      <c r="L1931" s="0" t="n">
        <v>10.780142886298</v>
      </c>
      <c r="M1931" s="0" t="n">
        <v>14.9640719007168</v>
      </c>
      <c r="N1931" s="0" t="n">
        <v>19.9137838823455</v>
      </c>
      <c r="O1931" s="0" t="n">
        <v>18.6987878089505</v>
      </c>
      <c r="P1931" s="0" t="n">
        <v>11.7369294166565</v>
      </c>
      <c r="Q1931" s="0" t="n">
        <v>6.09199660164969</v>
      </c>
      <c r="V1931" s="0" t="s">
        <v>61</v>
      </c>
      <c r="W1931" s="0" t="s">
        <v>40</v>
      </c>
      <c r="X1931" s="0" t="s">
        <v>40</v>
      </c>
      <c r="Y1931" s="0" t="s">
        <v>40</v>
      </c>
      <c r="Z1931" s="0" t="s">
        <v>40</v>
      </c>
      <c r="AA1931" s="0" t="s">
        <v>40</v>
      </c>
      <c r="AB1931" s="0" t="s">
        <v>40</v>
      </c>
      <c r="AC1931" s="0" t="s">
        <v>40</v>
      </c>
      <c r="AD1931" s="0" t="s">
        <v>40</v>
      </c>
      <c r="AK1931" s="0" t="s">
        <v>46</v>
      </c>
    </row>
    <row r="1932" customFormat="false" ht="12.8" hidden="false" customHeight="false" outlineLevel="0" collapsed="false">
      <c r="A1932" s="0" t="s">
        <v>1083</v>
      </c>
      <c r="B1932" s="0" t="s">
        <v>1082</v>
      </c>
      <c r="C1932" s="0" t="s">
        <v>1040</v>
      </c>
      <c r="D1932" s="0" t="s">
        <v>1094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4.414275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n">
        <v>0</v>
      </c>
      <c r="V1932" s="0" t="s">
        <v>61</v>
      </c>
      <c r="AK1932" s="0" t="s">
        <v>46</v>
      </c>
    </row>
    <row r="1933" customFormat="false" ht="12.8" hidden="false" customHeight="false" outlineLevel="0" collapsed="false">
      <c r="A1933" s="0" t="s">
        <v>1083</v>
      </c>
      <c r="B1933" s="0" t="s">
        <v>1082</v>
      </c>
      <c r="C1933" s="0" t="s">
        <v>1040</v>
      </c>
      <c r="D1933" s="0" t="s">
        <v>1095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0</v>
      </c>
      <c r="J1933" s="0" t="n">
        <v>0</v>
      </c>
      <c r="K1933" s="0" t="n">
        <v>4.2225875</v>
      </c>
      <c r="L1933" s="0" t="n">
        <v>9.2570709330695</v>
      </c>
      <c r="M1933" s="0" t="n">
        <v>16.6960000991821</v>
      </c>
      <c r="N1933" s="0" t="n">
        <v>19.9811435171536</v>
      </c>
      <c r="O1933" s="0" t="n">
        <v>20.6947147713176</v>
      </c>
      <c r="P1933" s="0" t="n">
        <v>11.5055750523295</v>
      </c>
      <c r="Q1933" s="0" t="n">
        <v>5.95750233956746</v>
      </c>
      <c r="X1933" s="0" t="s">
        <v>41</v>
      </c>
      <c r="Y1933" s="0" t="s">
        <v>40</v>
      </c>
      <c r="Z1933" s="0" t="s">
        <v>40</v>
      </c>
      <c r="AA1933" s="0" t="s">
        <v>40</v>
      </c>
      <c r="AB1933" s="0" t="s">
        <v>40</v>
      </c>
      <c r="AC1933" s="0" t="s">
        <v>40</v>
      </c>
      <c r="AD1933" s="0" t="s">
        <v>40</v>
      </c>
      <c r="AK1933" s="0" t="s">
        <v>46</v>
      </c>
    </row>
    <row r="1934" customFormat="false" ht="12.8" hidden="false" customHeight="false" outlineLevel="0" collapsed="false">
      <c r="A1934" s="0" t="s">
        <v>1083</v>
      </c>
      <c r="B1934" s="0" t="s">
        <v>1082</v>
      </c>
      <c r="C1934" s="0" t="s">
        <v>1040</v>
      </c>
      <c r="D1934" s="0" t="s">
        <v>1096</v>
      </c>
      <c r="E1934" s="0" t="n">
        <v>0</v>
      </c>
      <c r="F1934" s="0" t="n">
        <v>0</v>
      </c>
      <c r="G1934" s="0" t="n">
        <v>0</v>
      </c>
      <c r="H1934" s="0" t="n">
        <v>0</v>
      </c>
      <c r="I1934" s="0" t="n">
        <v>0</v>
      </c>
      <c r="J1934" s="0" t="n">
        <v>0</v>
      </c>
      <c r="K1934" s="0" t="n">
        <v>4.2225875</v>
      </c>
      <c r="L1934" s="0" t="n">
        <v>0</v>
      </c>
      <c r="M1934" s="0" t="n">
        <v>0</v>
      </c>
      <c r="N1934" s="0" t="n">
        <v>0</v>
      </c>
      <c r="O1934" s="0" t="n">
        <v>0</v>
      </c>
      <c r="P1934" s="0" t="n">
        <v>0</v>
      </c>
      <c r="Q1934" s="0" t="n">
        <v>0</v>
      </c>
      <c r="X1934" s="0" t="s">
        <v>41</v>
      </c>
      <c r="AK1934" s="0" t="s">
        <v>46</v>
      </c>
    </row>
    <row r="1935" customFormat="false" ht="12.8" hidden="false" customHeight="false" outlineLevel="0" collapsed="false">
      <c r="A1935" s="0" t="s">
        <v>1083</v>
      </c>
      <c r="B1935" s="0" t="s">
        <v>1082</v>
      </c>
      <c r="C1935" s="0" t="s">
        <v>1040</v>
      </c>
      <c r="D1935" s="0" t="s">
        <v>1097</v>
      </c>
      <c r="E1935" s="0" t="n">
        <v>4.74950146107447</v>
      </c>
      <c r="F1935" s="0" t="n">
        <v>8.13276143301101</v>
      </c>
      <c r="G1935" s="0" t="n">
        <v>37.0948135227497</v>
      </c>
      <c r="H1935" s="0" t="n">
        <v>0</v>
      </c>
      <c r="I1935" s="0" t="n">
        <v>0</v>
      </c>
      <c r="J1935" s="0" t="n">
        <v>2.286675</v>
      </c>
      <c r="K1935" s="0" t="n">
        <v>11.6544311600072</v>
      </c>
      <c r="L1935" s="0" t="n">
        <v>9.86385728631701</v>
      </c>
      <c r="M1935" s="0" t="n">
        <v>15.7877860590816</v>
      </c>
      <c r="N1935" s="0" t="n">
        <v>19.2585698195866</v>
      </c>
      <c r="O1935" s="0" t="n">
        <v>18.0229347066156</v>
      </c>
      <c r="P1935" s="0" t="n">
        <v>11.8814303406647</v>
      </c>
      <c r="Q1935" s="0" t="n">
        <v>4.35134960072381</v>
      </c>
      <c r="R1935" s="0" t="s">
        <v>40</v>
      </c>
      <c r="S1935" s="0" t="s">
        <v>40</v>
      </c>
      <c r="T1935" s="0" t="s">
        <v>40</v>
      </c>
      <c r="W1935" s="0" t="s">
        <v>61</v>
      </c>
      <c r="X1935" s="0" t="s">
        <v>40</v>
      </c>
      <c r="Y1935" s="0" t="s">
        <v>40</v>
      </c>
      <c r="Z1935" s="0" t="s">
        <v>40</v>
      </c>
      <c r="AA1935" s="0" t="s">
        <v>40</v>
      </c>
      <c r="AB1935" s="0" t="s">
        <v>40</v>
      </c>
      <c r="AC1935" s="0" t="s">
        <v>40</v>
      </c>
      <c r="AD1935" s="0" t="s">
        <v>40</v>
      </c>
      <c r="AK1935" s="0" t="s">
        <v>46</v>
      </c>
    </row>
    <row r="1936" customFormat="false" ht="12.8" hidden="false" customHeight="false" outlineLevel="0" collapsed="false">
      <c r="A1936" s="0" t="s">
        <v>1083</v>
      </c>
      <c r="B1936" s="0" t="s">
        <v>1082</v>
      </c>
      <c r="C1936" s="0" t="s">
        <v>1040</v>
      </c>
      <c r="D1936" s="0" t="s">
        <v>1098</v>
      </c>
      <c r="E1936" s="0" t="n">
        <v>4.74950146107447</v>
      </c>
      <c r="F1936" s="0" t="n">
        <v>8.13276143301101</v>
      </c>
      <c r="G1936" s="0" t="n">
        <v>37.0948135227497</v>
      </c>
      <c r="H1936" s="0" t="n">
        <v>0</v>
      </c>
      <c r="I1936" s="0" t="n">
        <v>0</v>
      </c>
      <c r="J1936" s="0" t="n">
        <v>2.1596375</v>
      </c>
      <c r="K1936" s="0" t="n">
        <v>11.6544311600072</v>
      </c>
      <c r="L1936" s="0" t="n">
        <v>9.86385728631701</v>
      </c>
      <c r="M1936" s="0" t="n">
        <v>15.7877860590816</v>
      </c>
      <c r="N1936" s="0" t="n">
        <v>19.2585698195866</v>
      </c>
      <c r="O1936" s="0" t="n">
        <v>18.0229347066156</v>
      </c>
      <c r="P1936" s="0" t="n">
        <v>11.8814303406647</v>
      </c>
      <c r="Q1936" s="0" t="n">
        <v>4.35134960072381</v>
      </c>
      <c r="R1936" s="0" t="s">
        <v>40</v>
      </c>
      <c r="S1936" s="0" t="s">
        <v>40</v>
      </c>
      <c r="T1936" s="0" t="s">
        <v>40</v>
      </c>
      <c r="W1936" s="0" t="s">
        <v>41</v>
      </c>
      <c r="X1936" s="0" t="s">
        <v>40</v>
      </c>
      <c r="Y1936" s="0" t="s">
        <v>40</v>
      </c>
      <c r="Z1936" s="0" t="s">
        <v>40</v>
      </c>
      <c r="AA1936" s="0" t="s">
        <v>40</v>
      </c>
      <c r="AB1936" s="0" t="s">
        <v>40</v>
      </c>
      <c r="AC1936" s="0" t="s">
        <v>40</v>
      </c>
      <c r="AD1936" s="0" t="s">
        <v>40</v>
      </c>
      <c r="AK1936" s="0" t="s">
        <v>46</v>
      </c>
    </row>
    <row r="1937" customFormat="false" ht="12.8" hidden="false" customHeight="false" outlineLevel="0" collapsed="false">
      <c r="A1937" s="0" t="s">
        <v>1083</v>
      </c>
      <c r="B1937" s="0" t="s">
        <v>1082</v>
      </c>
      <c r="C1937" s="0" t="s">
        <v>1040</v>
      </c>
      <c r="D1937" s="0" t="s">
        <v>1099</v>
      </c>
      <c r="E1937" s="0" t="n">
        <v>4.74950146107447</v>
      </c>
      <c r="F1937" s="0" t="n">
        <v>8.13276143301101</v>
      </c>
      <c r="G1937" s="0" t="n">
        <v>37.0948135227497</v>
      </c>
      <c r="H1937" s="0" t="n">
        <v>0</v>
      </c>
      <c r="I1937" s="0" t="n">
        <v>0</v>
      </c>
      <c r="J1937" s="0" t="n">
        <v>2.1596375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s">
        <v>40</v>
      </c>
      <c r="S1937" s="0" t="s">
        <v>40</v>
      </c>
      <c r="T1937" s="0" t="s">
        <v>40</v>
      </c>
      <c r="W1937" s="0" t="s">
        <v>41</v>
      </c>
      <c r="AK1937" s="0" t="s">
        <v>46</v>
      </c>
    </row>
    <row r="1938" customFormat="false" ht="12.8" hidden="false" customHeight="false" outlineLevel="0" collapsed="false">
      <c r="A1938" s="0" t="s">
        <v>1083</v>
      </c>
      <c r="B1938" s="0" t="s">
        <v>1082</v>
      </c>
      <c r="C1938" s="0" t="s">
        <v>1040</v>
      </c>
      <c r="D1938" s="0" t="s">
        <v>1187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5.09355</v>
      </c>
      <c r="J1938" s="0" t="n">
        <v>0</v>
      </c>
      <c r="K1938" s="0" t="n">
        <v>0</v>
      </c>
      <c r="L1938" s="0" t="n">
        <v>0.983025</v>
      </c>
      <c r="M1938" s="0" t="n">
        <v>21.8004279903003</v>
      </c>
      <c r="N1938" s="0" t="n">
        <v>18.0864987628801</v>
      </c>
      <c r="O1938" s="0" t="n">
        <v>24.7220763138362</v>
      </c>
      <c r="P1938" s="0" t="n">
        <v>14.7909905229296</v>
      </c>
      <c r="Q1938" s="0" t="n">
        <v>8.20762940815517</v>
      </c>
      <c r="V1938" s="0" t="s">
        <v>61</v>
      </c>
      <c r="Y1938" s="0" t="s">
        <v>61</v>
      </c>
      <c r="Z1938" s="0" t="s">
        <v>40</v>
      </c>
      <c r="AA1938" s="0" t="s">
        <v>40</v>
      </c>
      <c r="AB1938" s="0" t="s">
        <v>40</v>
      </c>
      <c r="AC1938" s="0" t="s">
        <v>40</v>
      </c>
      <c r="AD1938" s="0" t="s">
        <v>40</v>
      </c>
      <c r="AK1938" s="0" t="s">
        <v>46</v>
      </c>
    </row>
    <row r="1939" customFormat="false" ht="12.8" hidden="false" customHeight="false" outlineLevel="0" collapsed="false">
      <c r="A1939" s="0" t="s">
        <v>1083</v>
      </c>
      <c r="B1939" s="0" t="s">
        <v>1082</v>
      </c>
      <c r="C1939" s="0" t="s">
        <v>1040</v>
      </c>
      <c r="D1939" s="0" t="s">
        <v>1101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5.09355</v>
      </c>
      <c r="J1939" s="0" t="n">
        <v>0</v>
      </c>
      <c r="K1939" s="0" t="n">
        <v>0</v>
      </c>
      <c r="L1939" s="0" t="n">
        <v>0</v>
      </c>
      <c r="M1939" s="0" t="n">
        <v>0.9547625</v>
      </c>
      <c r="N1939" s="0" t="n">
        <v>20.420144165733</v>
      </c>
      <c r="O1939" s="0" t="n">
        <v>18.4187091354813</v>
      </c>
      <c r="P1939" s="0" t="n">
        <v>12.1505745819637</v>
      </c>
      <c r="Q1939" s="0" t="n">
        <v>5.51521011761257</v>
      </c>
      <c r="V1939" s="0" t="s">
        <v>61</v>
      </c>
      <c r="Z1939" s="0" t="s">
        <v>41</v>
      </c>
      <c r="AA1939" s="0" t="s">
        <v>40</v>
      </c>
      <c r="AB1939" s="0" t="s">
        <v>40</v>
      </c>
      <c r="AC1939" s="0" t="s">
        <v>40</v>
      </c>
      <c r="AD1939" s="0" t="s">
        <v>40</v>
      </c>
      <c r="AK1939" s="0" t="s">
        <v>46</v>
      </c>
    </row>
    <row r="1940" customFormat="false" ht="12.8" hidden="false" customHeight="false" outlineLevel="0" collapsed="false">
      <c r="A1940" s="0" t="s">
        <v>1083</v>
      </c>
      <c r="B1940" s="0" t="s">
        <v>1082</v>
      </c>
      <c r="C1940" s="0" t="s">
        <v>1040</v>
      </c>
      <c r="D1940" s="0" t="s">
        <v>1102</v>
      </c>
      <c r="E1940" s="0" t="n">
        <v>0</v>
      </c>
      <c r="F1940" s="0" t="n">
        <v>0</v>
      </c>
      <c r="G1940" s="0" t="n">
        <v>0</v>
      </c>
      <c r="H1940" s="0" t="n">
        <v>0</v>
      </c>
      <c r="I1940" s="0" t="n">
        <v>5.09355</v>
      </c>
      <c r="J1940" s="0" t="n">
        <v>0</v>
      </c>
      <c r="K1940" s="0" t="n">
        <v>0</v>
      </c>
      <c r="L1940" s="0" t="n">
        <v>0</v>
      </c>
      <c r="M1940" s="0" t="n">
        <v>0.9547625</v>
      </c>
      <c r="N1940" s="0" t="n">
        <v>0</v>
      </c>
      <c r="O1940" s="0" t="n">
        <v>0</v>
      </c>
      <c r="P1940" s="0" t="n">
        <v>0</v>
      </c>
      <c r="Q1940" s="0" t="n">
        <v>0</v>
      </c>
      <c r="V1940" s="0" t="s">
        <v>61</v>
      </c>
      <c r="Z1940" s="0" t="s">
        <v>41</v>
      </c>
      <c r="AK1940" s="0" t="s">
        <v>46</v>
      </c>
    </row>
    <row r="1941" customFormat="false" ht="12.8" hidden="false" customHeight="false" outlineLevel="0" collapsed="false">
      <c r="A1941" s="0" t="s">
        <v>1083</v>
      </c>
      <c r="B1941" s="0" t="s">
        <v>1082</v>
      </c>
      <c r="C1941" s="0" t="s">
        <v>1040</v>
      </c>
      <c r="D1941" s="0" t="s">
        <v>1103</v>
      </c>
      <c r="E1941" s="0" t="n">
        <v>0</v>
      </c>
      <c r="F1941" s="0" t="n">
        <v>0</v>
      </c>
      <c r="G1941" s="0" t="n">
        <v>0</v>
      </c>
      <c r="H1941" s="0" t="n">
        <v>0</v>
      </c>
      <c r="I1941" s="0" t="n">
        <v>4.91355</v>
      </c>
      <c r="J1941" s="0" t="n">
        <v>15.1512846882854</v>
      </c>
      <c r="K1941" s="0" t="n">
        <v>11.7426428145596</v>
      </c>
      <c r="L1941" s="0" t="n">
        <v>10.9601421015603</v>
      </c>
      <c r="M1941" s="0" t="n">
        <v>15.6284293958119</v>
      </c>
      <c r="N1941" s="0" t="n">
        <v>20.8123560462679</v>
      </c>
      <c r="O1941" s="0" t="n">
        <v>18.8827136797564</v>
      </c>
      <c r="P1941" s="0" t="n">
        <v>11.6684232439314</v>
      </c>
      <c r="Q1941" s="0" t="n">
        <v>6.63985248122897</v>
      </c>
      <c r="V1941" s="0" t="s">
        <v>61</v>
      </c>
      <c r="W1941" s="0" t="s">
        <v>40</v>
      </c>
      <c r="X1941" s="0" t="s">
        <v>40</v>
      </c>
      <c r="Y1941" s="0" t="s">
        <v>40</v>
      </c>
      <c r="Z1941" s="0" t="s">
        <v>40</v>
      </c>
      <c r="AA1941" s="0" t="s">
        <v>40</v>
      </c>
      <c r="AB1941" s="0" t="s">
        <v>40</v>
      </c>
      <c r="AC1941" s="0" t="s">
        <v>40</v>
      </c>
      <c r="AD1941" s="0" t="s">
        <v>40</v>
      </c>
      <c r="AK1941" s="0" t="s">
        <v>46</v>
      </c>
    </row>
    <row r="1942" customFormat="false" ht="12.8" hidden="false" customHeight="false" outlineLevel="0" collapsed="false">
      <c r="A1942" s="0" t="s">
        <v>1083</v>
      </c>
      <c r="B1942" s="0" t="s">
        <v>1082</v>
      </c>
      <c r="C1942" s="0" t="s">
        <v>1040</v>
      </c>
      <c r="D1942" s="0" t="s">
        <v>1104</v>
      </c>
      <c r="E1942" s="0" t="n">
        <v>0</v>
      </c>
      <c r="F1942" s="0" t="n">
        <v>0</v>
      </c>
      <c r="G1942" s="0" t="n">
        <v>0</v>
      </c>
      <c r="H1942" s="0" t="n">
        <v>0</v>
      </c>
      <c r="I1942" s="0" t="n">
        <v>4.91355</v>
      </c>
      <c r="J1942" s="0" t="n">
        <v>0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0</v>
      </c>
      <c r="P1942" s="0" t="n">
        <v>0</v>
      </c>
      <c r="Q1942" s="0" t="n">
        <v>0</v>
      </c>
      <c r="V1942" s="0" t="s">
        <v>61</v>
      </c>
      <c r="AK1942" s="0" t="s">
        <v>46</v>
      </c>
    </row>
    <row r="1943" customFormat="false" ht="12.8" hidden="false" customHeight="false" outlineLevel="0" collapsed="false">
      <c r="A1943" s="0" t="s">
        <v>1083</v>
      </c>
      <c r="B1943" s="0" t="s">
        <v>1082</v>
      </c>
      <c r="C1943" s="0" t="s">
        <v>1040</v>
      </c>
      <c r="D1943" s="0" t="s">
        <v>1105</v>
      </c>
      <c r="E1943" s="0" t="n">
        <v>0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  <c r="K1943" s="0" t="n">
        <v>4.831825</v>
      </c>
      <c r="L1943" s="0" t="n">
        <v>9.68592784234456</v>
      </c>
      <c r="M1943" s="0" t="n">
        <v>17.3757146378713</v>
      </c>
      <c r="N1943" s="0" t="n">
        <v>20.6532156893185</v>
      </c>
      <c r="O1943" s="0" t="n">
        <v>20.6182141655258</v>
      </c>
      <c r="P1943" s="0" t="n">
        <v>12.48943316085</v>
      </c>
      <c r="Q1943" s="0" t="n">
        <v>6.78179178919111</v>
      </c>
      <c r="X1943" s="0" t="s">
        <v>41</v>
      </c>
      <c r="Y1943" s="0" t="s">
        <v>40</v>
      </c>
      <c r="Z1943" s="0" t="s">
        <v>40</v>
      </c>
      <c r="AA1943" s="0" t="s">
        <v>40</v>
      </c>
      <c r="AB1943" s="0" t="s">
        <v>40</v>
      </c>
      <c r="AC1943" s="0" t="s">
        <v>40</v>
      </c>
      <c r="AD1943" s="0" t="s">
        <v>40</v>
      </c>
      <c r="AK1943" s="0" t="s">
        <v>46</v>
      </c>
    </row>
    <row r="1944" customFormat="false" ht="12.8" hidden="false" customHeight="false" outlineLevel="0" collapsed="false">
      <c r="A1944" s="0" t="s">
        <v>1083</v>
      </c>
      <c r="B1944" s="0" t="s">
        <v>1082</v>
      </c>
      <c r="C1944" s="0" t="s">
        <v>1040</v>
      </c>
      <c r="D1944" s="0" t="s">
        <v>1106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n">
        <v>4.831825</v>
      </c>
      <c r="L1944" s="0" t="n">
        <v>0</v>
      </c>
      <c r="M1944" s="0" t="n">
        <v>0</v>
      </c>
      <c r="N1944" s="0" t="n">
        <v>0</v>
      </c>
      <c r="O1944" s="0" t="n">
        <v>0</v>
      </c>
      <c r="P1944" s="0" t="n">
        <v>0</v>
      </c>
      <c r="Q1944" s="0" t="n">
        <v>0</v>
      </c>
      <c r="X1944" s="0" t="s">
        <v>41</v>
      </c>
      <c r="AK1944" s="0" t="s">
        <v>46</v>
      </c>
    </row>
    <row r="1945" customFormat="false" ht="12.8" hidden="false" customHeight="false" outlineLevel="0" collapsed="false">
      <c r="A1945" s="0" t="s">
        <v>1083</v>
      </c>
      <c r="B1945" s="0" t="s">
        <v>1082</v>
      </c>
      <c r="C1945" s="0" t="s">
        <v>1040</v>
      </c>
      <c r="D1945" s="0" t="s">
        <v>1107</v>
      </c>
      <c r="E1945" s="0" t="n">
        <v>4.58742954901287</v>
      </c>
      <c r="F1945" s="0" t="n">
        <v>8.21728646045639</v>
      </c>
      <c r="G1945" s="0" t="n">
        <v>37.9590564340885</v>
      </c>
      <c r="H1945" s="0" t="n">
        <v>0</v>
      </c>
      <c r="I1945" s="0" t="n">
        <v>0</v>
      </c>
      <c r="J1945" s="0" t="n">
        <v>3.020625</v>
      </c>
      <c r="K1945" s="0" t="n">
        <v>13.2928538535323</v>
      </c>
      <c r="L1945" s="0" t="n">
        <v>10.594285598823</v>
      </c>
      <c r="M1945" s="0" t="n">
        <v>16.5151421512876</v>
      </c>
      <c r="N1945" s="0" t="n">
        <v>20.3669290457453</v>
      </c>
      <c r="O1945" s="0" t="n">
        <v>18.5899229587189</v>
      </c>
      <c r="P1945" s="0" t="n">
        <v>9.74114185997418</v>
      </c>
      <c r="Q1945" s="0" t="n">
        <v>5.0521405679839</v>
      </c>
      <c r="R1945" s="0" t="s">
        <v>40</v>
      </c>
      <c r="S1945" s="0" t="s">
        <v>40</v>
      </c>
      <c r="T1945" s="0" t="s">
        <v>40</v>
      </c>
      <c r="W1945" s="0" t="s">
        <v>61</v>
      </c>
      <c r="X1945" s="0" t="s">
        <v>40</v>
      </c>
      <c r="Y1945" s="0" t="s">
        <v>40</v>
      </c>
      <c r="Z1945" s="0" t="s">
        <v>40</v>
      </c>
      <c r="AA1945" s="0" t="s">
        <v>40</v>
      </c>
      <c r="AB1945" s="0" t="s">
        <v>40</v>
      </c>
      <c r="AC1945" s="0" t="s">
        <v>40</v>
      </c>
      <c r="AD1945" s="0" t="s">
        <v>40</v>
      </c>
      <c r="AK1945" s="0" t="s">
        <v>46</v>
      </c>
    </row>
    <row r="1946" customFormat="false" ht="12.8" hidden="false" customHeight="false" outlineLevel="0" collapsed="false">
      <c r="A1946" s="0" t="s">
        <v>1083</v>
      </c>
      <c r="B1946" s="0" t="s">
        <v>1082</v>
      </c>
      <c r="C1946" s="0" t="s">
        <v>1040</v>
      </c>
      <c r="D1946" s="0" t="s">
        <v>1108</v>
      </c>
      <c r="E1946" s="0" t="n">
        <v>4.58742954901287</v>
      </c>
      <c r="F1946" s="0" t="n">
        <v>8.21728646045639</v>
      </c>
      <c r="G1946" s="0" t="n">
        <v>48.0707138324423</v>
      </c>
      <c r="H1946" s="0" t="n">
        <v>0</v>
      </c>
      <c r="I1946" s="0" t="n">
        <v>0</v>
      </c>
      <c r="J1946" s="0" t="n">
        <v>0</v>
      </c>
      <c r="K1946" s="0" t="n">
        <v>0</v>
      </c>
      <c r="L1946" s="0" t="n">
        <v>1.6422</v>
      </c>
      <c r="M1946" s="0" t="n">
        <v>22.8995013982058</v>
      </c>
      <c r="N1946" s="0" t="n">
        <v>10.5175692588091</v>
      </c>
      <c r="O1946" s="0" t="n">
        <v>15.7598576375416</v>
      </c>
      <c r="P1946" s="0" t="n">
        <v>14.0272844050612</v>
      </c>
      <c r="Q1946" s="0" t="n">
        <v>7.35235852854593</v>
      </c>
      <c r="R1946" s="0" t="s">
        <v>40</v>
      </c>
      <c r="S1946" s="0" t="s">
        <v>40</v>
      </c>
      <c r="T1946" s="0" t="s">
        <v>40</v>
      </c>
      <c r="Y1946" s="0" t="s">
        <v>41</v>
      </c>
      <c r="Z1946" s="0" t="s">
        <v>40</v>
      </c>
      <c r="AA1946" s="0" t="s">
        <v>40</v>
      </c>
      <c r="AB1946" s="0" t="s">
        <v>40</v>
      </c>
      <c r="AC1946" s="0" t="s">
        <v>40</v>
      </c>
      <c r="AD1946" s="0" t="s">
        <v>40</v>
      </c>
      <c r="AK1946" s="0" t="s">
        <v>46</v>
      </c>
    </row>
    <row r="1947" customFormat="false" ht="12.8" hidden="false" customHeight="false" outlineLevel="0" collapsed="false">
      <c r="A1947" s="0" t="s">
        <v>1083</v>
      </c>
      <c r="B1947" s="0" t="s">
        <v>1082</v>
      </c>
      <c r="C1947" s="0" t="s">
        <v>1040</v>
      </c>
      <c r="D1947" s="0" t="s">
        <v>1109</v>
      </c>
      <c r="E1947" s="0" t="n">
        <v>4.58742954901287</v>
      </c>
      <c r="F1947" s="0" t="n">
        <v>8.21728646045639</v>
      </c>
      <c r="G1947" s="0" t="n">
        <v>48.0707138324423</v>
      </c>
      <c r="H1947" s="0" t="n">
        <v>0</v>
      </c>
      <c r="I1947" s="0" t="n">
        <v>0</v>
      </c>
      <c r="J1947" s="0" t="n">
        <v>0</v>
      </c>
      <c r="K1947" s="0" t="n">
        <v>0</v>
      </c>
      <c r="L1947" s="0" t="n">
        <v>1.6422</v>
      </c>
      <c r="M1947" s="0" t="n">
        <v>0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s">
        <v>40</v>
      </c>
      <c r="S1947" s="0" t="s">
        <v>40</v>
      </c>
      <c r="T1947" s="0" t="s">
        <v>40</v>
      </c>
      <c r="Y1947" s="0" t="s">
        <v>41</v>
      </c>
      <c r="AK1947" s="0" t="s">
        <v>46</v>
      </c>
    </row>
    <row r="1948" customFormat="false" ht="12.8" hidden="false" customHeight="false" outlineLevel="0" collapsed="false">
      <c r="A1948" s="0" t="s">
        <v>1083</v>
      </c>
      <c r="B1948" s="0" t="s">
        <v>1082</v>
      </c>
      <c r="C1948" s="0" t="s">
        <v>1040</v>
      </c>
      <c r="D1948" s="0" t="s">
        <v>1110</v>
      </c>
      <c r="E1948" s="0" t="n">
        <v>0</v>
      </c>
      <c r="F1948" s="0" t="n">
        <v>0</v>
      </c>
      <c r="G1948" s="0" t="n">
        <v>0</v>
      </c>
      <c r="H1948" s="0" t="n">
        <v>0</v>
      </c>
      <c r="I1948" s="0" t="n">
        <v>5.4423</v>
      </c>
      <c r="J1948" s="0" t="n">
        <v>0</v>
      </c>
      <c r="K1948" s="0" t="n">
        <v>0</v>
      </c>
      <c r="L1948" s="0" t="n">
        <v>1.0728</v>
      </c>
      <c r="M1948" s="0" t="n">
        <v>22.4662110209465</v>
      </c>
      <c r="N1948" s="0" t="n">
        <v>18.4714300291879</v>
      </c>
      <c r="O1948" s="0" t="n">
        <v>24.0026963608606</v>
      </c>
      <c r="P1948" s="0" t="n">
        <v>13.6656403541565</v>
      </c>
      <c r="Q1948" s="0" t="n">
        <v>9.94949340820313</v>
      </c>
      <c r="V1948" s="0" t="s">
        <v>61</v>
      </c>
      <c r="Y1948" s="0" t="s">
        <v>61</v>
      </c>
      <c r="Z1948" s="0" t="s">
        <v>40</v>
      </c>
      <c r="AA1948" s="0" t="s">
        <v>40</v>
      </c>
      <c r="AB1948" s="0" t="s">
        <v>40</v>
      </c>
      <c r="AC1948" s="0" t="s">
        <v>40</v>
      </c>
      <c r="AD1948" s="0" t="s">
        <v>40</v>
      </c>
      <c r="AK1948" s="0" t="s">
        <v>46</v>
      </c>
    </row>
    <row r="1949" customFormat="false" ht="12.8" hidden="false" customHeight="false" outlineLevel="0" collapsed="false">
      <c r="A1949" s="0" t="s">
        <v>1083</v>
      </c>
      <c r="B1949" s="0" t="s">
        <v>1082</v>
      </c>
      <c r="C1949" s="0" t="s">
        <v>1040</v>
      </c>
      <c r="D1949" s="0" t="s">
        <v>1111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5.4423</v>
      </c>
      <c r="J1949" s="0" t="n">
        <v>0</v>
      </c>
      <c r="K1949" s="0" t="n">
        <v>0</v>
      </c>
      <c r="L1949" s="0" t="n">
        <v>0</v>
      </c>
      <c r="M1949" s="0" t="n">
        <v>1.0121375</v>
      </c>
      <c r="N1949" s="0" t="n">
        <v>20.2305003468479</v>
      </c>
      <c r="O1949" s="0" t="n">
        <v>19.3139266222715</v>
      </c>
      <c r="P1949" s="0" t="n">
        <v>11.3459240112986</v>
      </c>
      <c r="Q1949" s="0" t="n">
        <v>6.4506539276668</v>
      </c>
      <c r="V1949" s="0" t="s">
        <v>61</v>
      </c>
      <c r="Z1949" s="0" t="s">
        <v>41</v>
      </c>
      <c r="AA1949" s="0" t="s">
        <v>40</v>
      </c>
      <c r="AB1949" s="0" t="s">
        <v>40</v>
      </c>
      <c r="AC1949" s="0" t="s">
        <v>40</v>
      </c>
      <c r="AD1949" s="0" t="s">
        <v>40</v>
      </c>
      <c r="AK1949" s="0" t="s">
        <v>46</v>
      </c>
    </row>
    <row r="1950" customFormat="false" ht="12.8" hidden="false" customHeight="false" outlineLevel="0" collapsed="false">
      <c r="A1950" s="0" t="s">
        <v>1083</v>
      </c>
      <c r="B1950" s="0" t="s">
        <v>1082</v>
      </c>
      <c r="C1950" s="0" t="s">
        <v>1040</v>
      </c>
      <c r="D1950" s="0" t="s">
        <v>1112</v>
      </c>
      <c r="E1950" s="0" t="n">
        <v>0</v>
      </c>
      <c r="F1950" s="0" t="n">
        <v>0</v>
      </c>
      <c r="G1950" s="0" t="n">
        <v>0</v>
      </c>
      <c r="H1950" s="0" t="n">
        <v>0</v>
      </c>
      <c r="I1950" s="0" t="n">
        <v>5.4423</v>
      </c>
      <c r="J1950" s="0" t="n">
        <v>0</v>
      </c>
      <c r="K1950" s="0" t="n">
        <v>0</v>
      </c>
      <c r="L1950" s="0" t="n">
        <v>0</v>
      </c>
      <c r="M1950" s="0" t="n">
        <v>1.0121375</v>
      </c>
      <c r="N1950" s="0" t="n">
        <v>0</v>
      </c>
      <c r="O1950" s="0" t="n">
        <v>0</v>
      </c>
      <c r="P1950" s="0" t="n">
        <v>0</v>
      </c>
      <c r="Q1950" s="0" t="n">
        <v>0</v>
      </c>
      <c r="V1950" s="0" t="s">
        <v>61</v>
      </c>
      <c r="Z1950" s="0" t="s">
        <v>41</v>
      </c>
      <c r="AK1950" s="0" t="s">
        <v>46</v>
      </c>
    </row>
    <row r="1951" customFormat="false" ht="12.8" hidden="false" customHeight="false" outlineLevel="0" collapsed="false">
      <c r="A1951" s="0" t="s">
        <v>1083</v>
      </c>
      <c r="B1951" s="0" t="s">
        <v>1082</v>
      </c>
      <c r="C1951" s="0" t="s">
        <v>1040</v>
      </c>
      <c r="D1951" s="0" t="s">
        <v>1113</v>
      </c>
      <c r="E1951" s="0" t="n">
        <v>0</v>
      </c>
      <c r="F1951" s="0" t="n">
        <v>0</v>
      </c>
      <c r="G1951" s="0" t="n">
        <v>0</v>
      </c>
      <c r="H1951" s="0" t="n">
        <v>0</v>
      </c>
      <c r="I1951" s="0" t="n">
        <v>5.2623</v>
      </c>
      <c r="J1951" s="0" t="n">
        <v>17.3922148400119</v>
      </c>
      <c r="K1951" s="0" t="n">
        <v>12.1615707874298</v>
      </c>
      <c r="L1951" s="0" t="n">
        <v>8.96649828978947</v>
      </c>
      <c r="M1951" s="0" t="n">
        <v>15.0098583527974</v>
      </c>
      <c r="N1951" s="0" t="n">
        <v>20.0350699680192</v>
      </c>
      <c r="O1951" s="0" t="n">
        <v>17.6248588466219</v>
      </c>
      <c r="P1951" s="0" t="n">
        <v>11.7958601031985</v>
      </c>
      <c r="Q1951" s="0" t="n">
        <v>6.48857206106186</v>
      </c>
      <c r="V1951" s="0" t="s">
        <v>61</v>
      </c>
      <c r="W1951" s="0" t="s">
        <v>40</v>
      </c>
      <c r="X1951" s="0" t="s">
        <v>40</v>
      </c>
      <c r="Y1951" s="0" t="s">
        <v>40</v>
      </c>
      <c r="Z1951" s="0" t="s">
        <v>40</v>
      </c>
      <c r="AA1951" s="0" t="s">
        <v>40</v>
      </c>
      <c r="AB1951" s="0" t="s">
        <v>40</v>
      </c>
      <c r="AC1951" s="0" t="s">
        <v>40</v>
      </c>
      <c r="AD1951" s="0" t="s">
        <v>40</v>
      </c>
      <c r="AK1951" s="0" t="s">
        <v>46</v>
      </c>
    </row>
    <row r="1952" customFormat="false" ht="12.8" hidden="false" customHeight="false" outlineLevel="0" collapsed="false">
      <c r="A1952" s="0" t="s">
        <v>1083</v>
      </c>
      <c r="B1952" s="0" t="s">
        <v>1082</v>
      </c>
      <c r="C1952" s="0" t="s">
        <v>1040</v>
      </c>
      <c r="D1952" s="0" t="s">
        <v>1114</v>
      </c>
      <c r="E1952" s="0" t="n">
        <v>0</v>
      </c>
      <c r="F1952" s="0" t="n">
        <v>0</v>
      </c>
      <c r="G1952" s="0" t="n">
        <v>0</v>
      </c>
      <c r="H1952" s="0" t="n">
        <v>0</v>
      </c>
      <c r="I1952" s="0" t="n">
        <v>5.2623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0</v>
      </c>
      <c r="P1952" s="0" t="n">
        <v>0</v>
      </c>
      <c r="Q1952" s="0" t="n">
        <v>0</v>
      </c>
      <c r="V1952" s="0" t="s">
        <v>61</v>
      </c>
      <c r="AK1952" s="0" t="s">
        <v>46</v>
      </c>
    </row>
    <row r="1953" customFormat="false" ht="12.8" hidden="false" customHeight="false" outlineLevel="0" collapsed="false">
      <c r="A1953" s="0" t="s">
        <v>1083</v>
      </c>
      <c r="B1953" s="0" t="s">
        <v>1082</v>
      </c>
      <c r="C1953" s="0" t="s">
        <v>1040</v>
      </c>
      <c r="D1953" s="0" t="s">
        <v>1115</v>
      </c>
      <c r="E1953" s="0" t="n">
        <v>0</v>
      </c>
      <c r="F1953" s="0" t="n">
        <v>0</v>
      </c>
      <c r="G1953" s="0" t="n">
        <v>0</v>
      </c>
      <c r="H1953" s="0" t="n">
        <v>0</v>
      </c>
      <c r="I1953" s="0" t="n">
        <v>0</v>
      </c>
      <c r="J1953" s="0" t="n">
        <v>0</v>
      </c>
      <c r="K1953" s="0" t="n">
        <v>5.370725</v>
      </c>
      <c r="L1953" s="0" t="n">
        <v>10.393499476569</v>
      </c>
      <c r="M1953" s="0" t="n">
        <v>18.3200007171503</v>
      </c>
      <c r="N1953" s="0" t="n">
        <v>21.4164282594408</v>
      </c>
      <c r="O1953" s="0" t="n">
        <v>21.1485013631838</v>
      </c>
      <c r="P1953" s="0" t="n">
        <v>13.0549973675183</v>
      </c>
      <c r="Q1953" s="0" t="n">
        <v>6.85893978391375</v>
      </c>
      <c r="X1953" s="0" t="s">
        <v>41</v>
      </c>
      <c r="Y1953" s="0" t="s">
        <v>40</v>
      </c>
      <c r="Z1953" s="0" t="s">
        <v>40</v>
      </c>
      <c r="AA1953" s="0" t="s">
        <v>40</v>
      </c>
      <c r="AB1953" s="0" t="s">
        <v>40</v>
      </c>
      <c r="AC1953" s="0" t="s">
        <v>40</v>
      </c>
      <c r="AD1953" s="0" t="s">
        <v>40</v>
      </c>
      <c r="AK1953" s="0" t="s">
        <v>46</v>
      </c>
    </row>
    <row r="1954" customFormat="false" ht="12.8" hidden="false" customHeight="false" outlineLevel="0" collapsed="false">
      <c r="A1954" s="0" t="s">
        <v>1083</v>
      </c>
      <c r="B1954" s="0" t="s">
        <v>1082</v>
      </c>
      <c r="C1954" s="0" t="s">
        <v>1040</v>
      </c>
      <c r="D1954" s="0" t="s">
        <v>1116</v>
      </c>
      <c r="E1954" s="0" t="n">
        <v>0</v>
      </c>
      <c r="F1954" s="0" t="n">
        <v>0</v>
      </c>
      <c r="G1954" s="0" t="n">
        <v>0</v>
      </c>
      <c r="H1954" s="0" t="n">
        <v>0</v>
      </c>
      <c r="I1954" s="0" t="n">
        <v>0</v>
      </c>
      <c r="J1954" s="0" t="n">
        <v>0</v>
      </c>
      <c r="K1954" s="0" t="n">
        <v>5.370725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n">
        <v>0</v>
      </c>
      <c r="Q1954" s="0" t="n">
        <v>0</v>
      </c>
      <c r="X1954" s="0" t="s">
        <v>41</v>
      </c>
      <c r="AK1954" s="0" t="s">
        <v>46</v>
      </c>
    </row>
    <row r="1955" customFormat="false" ht="12.8" hidden="false" customHeight="false" outlineLevel="0" collapsed="false">
      <c r="A1955" s="0" t="s">
        <v>1083</v>
      </c>
      <c r="B1955" s="0" t="s">
        <v>1082</v>
      </c>
      <c r="C1955" s="0" t="s">
        <v>1040</v>
      </c>
      <c r="D1955" s="0" t="s">
        <v>1117</v>
      </c>
      <c r="E1955" s="0" t="n">
        <v>3.18538014377867</v>
      </c>
      <c r="F1955" s="0" t="n">
        <v>5.58373920974277</v>
      </c>
      <c r="G1955" s="0" t="n">
        <v>29.8512852617673</v>
      </c>
      <c r="H1955" s="0" t="n">
        <v>62.4931890384427</v>
      </c>
      <c r="I1955" s="0" t="n">
        <v>61.3448359249603</v>
      </c>
      <c r="J1955" s="0" t="n">
        <v>40.4042356891469</v>
      </c>
      <c r="K1955" s="0" t="n">
        <v>31.7325957784695</v>
      </c>
      <c r="L1955" s="0" t="n">
        <v>20.064856293833</v>
      </c>
      <c r="M1955" s="0" t="n">
        <v>19.9769993312657</v>
      </c>
      <c r="N1955" s="0" t="n">
        <v>19.0000951822315</v>
      </c>
      <c r="O1955" s="0" t="n">
        <v>19.1666916190159</v>
      </c>
      <c r="P1955" s="0" t="n">
        <v>12.4985494429157</v>
      </c>
      <c r="Q1955" s="0" t="n">
        <v>8.45559778667632</v>
      </c>
      <c r="R1955" s="0" t="s">
        <v>40</v>
      </c>
      <c r="S1955" s="0" t="s">
        <v>40</v>
      </c>
      <c r="T1955" s="0" t="s">
        <v>40</v>
      </c>
      <c r="U1955" s="0" t="s">
        <v>40</v>
      </c>
      <c r="V1955" s="0" t="s">
        <v>40</v>
      </c>
      <c r="W1955" s="0" t="s">
        <v>40</v>
      </c>
      <c r="X1955" s="0" t="s">
        <v>40</v>
      </c>
      <c r="Y1955" s="0" t="s">
        <v>40</v>
      </c>
      <c r="Z1955" s="0" t="s">
        <v>40</v>
      </c>
      <c r="AA1955" s="0" t="s">
        <v>40</v>
      </c>
      <c r="AB1955" s="0" t="s">
        <v>40</v>
      </c>
      <c r="AC1955" s="0" t="s">
        <v>40</v>
      </c>
      <c r="AD1955" s="0" t="s">
        <v>40</v>
      </c>
      <c r="AK1955" s="0" t="s">
        <v>46</v>
      </c>
    </row>
    <row r="1956" customFormat="false" ht="12.8" hidden="false" customHeight="false" outlineLevel="0" collapsed="false">
      <c r="A1956" s="0" t="s">
        <v>1083</v>
      </c>
      <c r="B1956" s="0" t="s">
        <v>1082</v>
      </c>
      <c r="C1956" s="0" t="s">
        <v>1040</v>
      </c>
      <c r="D1956" s="0" t="s">
        <v>1118</v>
      </c>
      <c r="E1956" s="0" t="n">
        <v>4.29421322686332</v>
      </c>
      <c r="F1956" s="0" t="n">
        <v>5.54595355476652</v>
      </c>
      <c r="G1956" s="0" t="n">
        <v>30.1242132272039</v>
      </c>
      <c r="H1956" s="0" t="n">
        <v>65.3194737487606</v>
      </c>
      <c r="I1956" s="0" t="n">
        <v>71.8100015473153</v>
      </c>
      <c r="J1956" s="0" t="n">
        <v>44.9066940650699</v>
      </c>
      <c r="K1956" s="0" t="n">
        <v>32.629641850612</v>
      </c>
      <c r="L1956" s="0" t="n">
        <v>19.761189995777</v>
      </c>
      <c r="M1956" s="0" t="n">
        <v>19.7051647296619</v>
      </c>
      <c r="N1956" s="0" t="n">
        <v>18.4970708785667</v>
      </c>
      <c r="O1956" s="0" t="n">
        <v>18.6502605144467</v>
      </c>
      <c r="P1956" s="0" t="n">
        <v>11.7863117051976</v>
      </c>
      <c r="Q1956" s="0" t="n">
        <v>8.69440574731146</v>
      </c>
      <c r="R1956" s="0" t="s">
        <v>40</v>
      </c>
      <c r="S1956" s="0" t="s">
        <v>40</v>
      </c>
      <c r="T1956" s="0" t="s">
        <v>40</v>
      </c>
      <c r="U1956" s="0" t="s">
        <v>40</v>
      </c>
      <c r="V1956" s="0" t="s">
        <v>40</v>
      </c>
      <c r="W1956" s="0" t="s">
        <v>40</v>
      </c>
      <c r="X1956" s="0" t="s">
        <v>40</v>
      </c>
      <c r="Y1956" s="0" t="s">
        <v>40</v>
      </c>
      <c r="Z1956" s="0" t="s">
        <v>40</v>
      </c>
      <c r="AA1956" s="0" t="s">
        <v>40</v>
      </c>
      <c r="AB1956" s="0" t="s">
        <v>40</v>
      </c>
      <c r="AC1956" s="0" t="s">
        <v>40</v>
      </c>
      <c r="AD1956" s="0" t="s">
        <v>40</v>
      </c>
      <c r="AK1956" s="0" t="s">
        <v>46</v>
      </c>
    </row>
    <row r="1957" customFormat="false" ht="12.8" hidden="false" customHeight="false" outlineLevel="0" collapsed="false">
      <c r="A1957" s="0" t="s">
        <v>1083</v>
      </c>
      <c r="B1957" s="0" t="s">
        <v>1082</v>
      </c>
      <c r="C1957" s="0" t="s">
        <v>1040</v>
      </c>
      <c r="D1957" s="0" t="s">
        <v>1119</v>
      </c>
      <c r="E1957" s="0" t="n">
        <v>2.95812040567398</v>
      </c>
      <c r="F1957" s="0" t="n">
        <v>8.11409574179422</v>
      </c>
      <c r="G1957" s="0" t="n">
        <v>39.0595704317093</v>
      </c>
      <c r="H1957" s="0" t="n">
        <v>70.0433800928295</v>
      </c>
      <c r="I1957" s="0" t="n">
        <v>77.0393358543515</v>
      </c>
      <c r="J1957" s="0" t="n">
        <v>45.7016943200004</v>
      </c>
      <c r="K1957" s="0" t="n">
        <v>26.898167109383</v>
      </c>
      <c r="L1957" s="0" t="n">
        <v>18.7210945678609</v>
      </c>
      <c r="M1957" s="0" t="n">
        <v>22.7123562867443</v>
      </c>
      <c r="N1957" s="0" t="n">
        <v>18.0876660116372</v>
      </c>
      <c r="O1957" s="0" t="n">
        <v>17.3870407843164</v>
      </c>
      <c r="P1957" s="0" t="n">
        <v>11.8748577932517</v>
      </c>
      <c r="Q1957" s="0" t="n">
        <v>7.18357013094993</v>
      </c>
      <c r="R1957" s="0" t="s">
        <v>40</v>
      </c>
      <c r="S1957" s="0" t="s">
        <v>40</v>
      </c>
      <c r="T1957" s="0" t="s">
        <v>40</v>
      </c>
      <c r="U1957" s="0" t="s">
        <v>40</v>
      </c>
      <c r="V1957" s="0" t="s">
        <v>40</v>
      </c>
      <c r="W1957" s="0" t="s">
        <v>40</v>
      </c>
      <c r="X1957" s="0" t="s">
        <v>40</v>
      </c>
      <c r="Y1957" s="0" t="s">
        <v>40</v>
      </c>
      <c r="Z1957" s="0" t="s">
        <v>40</v>
      </c>
      <c r="AA1957" s="0" t="s">
        <v>40</v>
      </c>
      <c r="AB1957" s="0" t="s">
        <v>40</v>
      </c>
      <c r="AC1957" s="0" t="s">
        <v>40</v>
      </c>
      <c r="AD1957" s="0" t="s">
        <v>40</v>
      </c>
      <c r="AK1957" s="0" t="s">
        <v>46</v>
      </c>
    </row>
    <row r="1958" customFormat="false" ht="12.8" hidden="false" customHeight="false" outlineLevel="0" collapsed="false">
      <c r="A1958" s="0" t="s">
        <v>1083</v>
      </c>
      <c r="B1958" s="0" t="s">
        <v>1082</v>
      </c>
      <c r="C1958" s="0" t="s">
        <v>1040</v>
      </c>
      <c r="D1958" s="0" t="s">
        <v>1120</v>
      </c>
      <c r="E1958" s="0" t="n">
        <v>3.25766723780405</v>
      </c>
      <c r="F1958" s="0" t="n">
        <v>7.99235687369392</v>
      </c>
      <c r="G1958" s="0" t="n">
        <v>36.2599274941853</v>
      </c>
      <c r="H1958" s="0" t="n">
        <v>0</v>
      </c>
      <c r="I1958" s="0" t="n">
        <v>0</v>
      </c>
      <c r="J1958" s="0" t="n">
        <v>0</v>
      </c>
      <c r="K1958" s="0" t="n">
        <v>3.258225</v>
      </c>
      <c r="L1958" s="0" t="n">
        <v>13.8908562117389</v>
      </c>
      <c r="M1958" s="0" t="n">
        <v>21.3222856500319</v>
      </c>
      <c r="N1958" s="0" t="n">
        <v>10.6219288759998</v>
      </c>
      <c r="O1958" s="0" t="n">
        <v>16.4060011173465</v>
      </c>
      <c r="P1958" s="0" t="n">
        <v>9.99700288687434</v>
      </c>
      <c r="Q1958" s="0" t="n">
        <v>7.59920818465097</v>
      </c>
      <c r="R1958" s="0" t="s">
        <v>40</v>
      </c>
      <c r="S1958" s="0" t="s">
        <v>40</v>
      </c>
      <c r="T1958" s="0" t="s">
        <v>40</v>
      </c>
      <c r="X1958" s="0" t="s">
        <v>61</v>
      </c>
      <c r="Y1958" s="0" t="s">
        <v>40</v>
      </c>
      <c r="Z1958" s="0" t="s">
        <v>40</v>
      </c>
      <c r="AA1958" s="0" t="s">
        <v>40</v>
      </c>
      <c r="AB1958" s="0" t="s">
        <v>40</v>
      </c>
      <c r="AC1958" s="0" t="s">
        <v>40</v>
      </c>
      <c r="AD1958" s="0" t="s">
        <v>40</v>
      </c>
      <c r="AK1958" s="0" t="s">
        <v>46</v>
      </c>
    </row>
    <row r="1959" customFormat="false" ht="12.8" hidden="false" customHeight="false" outlineLevel="0" collapsed="false">
      <c r="A1959" s="0" t="s">
        <v>1083</v>
      </c>
      <c r="B1959" s="0" t="s">
        <v>1082</v>
      </c>
      <c r="C1959" s="0" t="s">
        <v>1040</v>
      </c>
      <c r="D1959" s="0" t="s">
        <v>1121</v>
      </c>
      <c r="E1959" s="0" t="n">
        <v>3.25766723780405</v>
      </c>
      <c r="F1959" s="0" t="n">
        <v>7.99235687369392</v>
      </c>
      <c r="G1959" s="0" t="n">
        <v>36.2599274941853</v>
      </c>
      <c r="H1959" s="0" t="n">
        <v>0</v>
      </c>
      <c r="I1959" s="0" t="n">
        <v>0</v>
      </c>
      <c r="J1959" s="0" t="n">
        <v>0</v>
      </c>
      <c r="K1959" s="0" t="n">
        <v>0</v>
      </c>
      <c r="L1959" s="0" t="n">
        <v>2.506225</v>
      </c>
      <c r="M1959" s="0" t="n">
        <v>22.6566443485873</v>
      </c>
      <c r="N1959" s="0" t="n">
        <v>8.0082149377891</v>
      </c>
      <c r="O1959" s="0" t="n">
        <v>20.2552142286939</v>
      </c>
      <c r="P1959" s="0" t="n">
        <v>14.3957086971828</v>
      </c>
      <c r="Q1959" s="0" t="n">
        <v>6.577496443476</v>
      </c>
      <c r="R1959" s="0" t="s">
        <v>40</v>
      </c>
      <c r="S1959" s="0" t="s">
        <v>40</v>
      </c>
      <c r="T1959" s="0" t="s">
        <v>40</v>
      </c>
      <c r="Y1959" s="0" t="s">
        <v>41</v>
      </c>
      <c r="Z1959" s="0" t="s">
        <v>40</v>
      </c>
      <c r="AA1959" s="0" t="s">
        <v>40</v>
      </c>
      <c r="AB1959" s="0" t="s">
        <v>40</v>
      </c>
      <c r="AC1959" s="0" t="s">
        <v>40</v>
      </c>
      <c r="AD1959" s="0" t="s">
        <v>40</v>
      </c>
      <c r="AK1959" s="0" t="s">
        <v>46</v>
      </c>
    </row>
    <row r="1960" customFormat="false" ht="12.8" hidden="false" customHeight="false" outlineLevel="0" collapsed="false">
      <c r="A1960" s="0" t="s">
        <v>1083</v>
      </c>
      <c r="B1960" s="0" t="s">
        <v>1082</v>
      </c>
      <c r="C1960" s="0" t="s">
        <v>1040</v>
      </c>
      <c r="D1960" s="0" t="s">
        <v>1122</v>
      </c>
      <c r="E1960" s="0" t="n">
        <v>3.25766723780405</v>
      </c>
      <c r="F1960" s="0" t="n">
        <v>7.99235687369392</v>
      </c>
      <c r="G1960" s="0" t="n">
        <v>36.2599274941853</v>
      </c>
      <c r="H1960" s="0" t="n">
        <v>0</v>
      </c>
      <c r="I1960" s="0" t="n">
        <v>0</v>
      </c>
      <c r="J1960" s="0" t="n">
        <v>0</v>
      </c>
      <c r="K1960" s="0" t="n">
        <v>0</v>
      </c>
      <c r="L1960" s="0" t="n">
        <v>2.506225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s">
        <v>40</v>
      </c>
      <c r="S1960" s="0" t="s">
        <v>40</v>
      </c>
      <c r="T1960" s="0" t="s">
        <v>40</v>
      </c>
      <c r="Y1960" s="0" t="s">
        <v>41</v>
      </c>
      <c r="AK1960" s="0" t="s">
        <v>46</v>
      </c>
    </row>
    <row r="1961" customFormat="false" ht="12.8" hidden="false" customHeight="false" outlineLevel="0" collapsed="false">
      <c r="A1961" s="0" t="s">
        <v>1083</v>
      </c>
      <c r="B1961" s="0" t="s">
        <v>1082</v>
      </c>
      <c r="C1961" s="0" t="s">
        <v>1040</v>
      </c>
      <c r="D1961" s="0" t="s">
        <v>1123</v>
      </c>
      <c r="E1961" s="0" t="n">
        <v>0</v>
      </c>
      <c r="F1961" s="0" t="n">
        <v>0</v>
      </c>
      <c r="G1961" s="0" t="n">
        <v>0</v>
      </c>
      <c r="H1961" s="0" t="n">
        <v>0</v>
      </c>
      <c r="I1961" s="0" t="n">
        <v>6.635925</v>
      </c>
      <c r="J1961" s="0" t="n">
        <v>0</v>
      </c>
      <c r="K1961" s="0" t="n">
        <v>1.9071</v>
      </c>
      <c r="L1961" s="0" t="n">
        <v>14.074857160449</v>
      </c>
      <c r="M1961" s="0" t="n">
        <v>24.0612838949476</v>
      </c>
      <c r="N1961" s="0" t="n">
        <v>22.3556380186762</v>
      </c>
      <c r="O1961" s="0" t="n">
        <v>25.5257783191545</v>
      </c>
      <c r="P1961" s="0" t="n">
        <v>16.3270013672965</v>
      </c>
      <c r="Q1961" s="0" t="n">
        <v>11.3330006599426</v>
      </c>
      <c r="V1961" s="0" t="s">
        <v>61</v>
      </c>
      <c r="X1961" s="0" t="s">
        <v>61</v>
      </c>
      <c r="Y1961" s="0" t="s">
        <v>40</v>
      </c>
      <c r="Z1961" s="0" t="s">
        <v>40</v>
      </c>
      <c r="AA1961" s="0" t="s">
        <v>40</v>
      </c>
      <c r="AB1961" s="0" t="s">
        <v>40</v>
      </c>
      <c r="AC1961" s="0" t="s">
        <v>40</v>
      </c>
      <c r="AD1961" s="0" t="s">
        <v>40</v>
      </c>
      <c r="AK1961" s="0" t="s">
        <v>46</v>
      </c>
    </row>
    <row r="1962" customFormat="false" ht="12.8" hidden="false" customHeight="false" outlineLevel="0" collapsed="false">
      <c r="A1962" s="0" t="s">
        <v>1083</v>
      </c>
      <c r="B1962" s="0" t="s">
        <v>1082</v>
      </c>
      <c r="C1962" s="0" t="s">
        <v>1040</v>
      </c>
      <c r="D1962" s="0" t="s">
        <v>1124</v>
      </c>
      <c r="E1962" s="0" t="n">
        <v>0</v>
      </c>
      <c r="F1962" s="0" t="n">
        <v>0</v>
      </c>
      <c r="G1962" s="0" t="n">
        <v>0</v>
      </c>
      <c r="H1962" s="0" t="n">
        <v>0</v>
      </c>
      <c r="I1962" s="0" t="n">
        <v>6.635925</v>
      </c>
      <c r="J1962" s="0" t="n">
        <v>0</v>
      </c>
      <c r="K1962" s="0" t="n">
        <v>0</v>
      </c>
      <c r="L1962" s="0" t="n">
        <v>1.5616625</v>
      </c>
      <c r="M1962" s="0" t="n">
        <v>22.1456440431731</v>
      </c>
      <c r="N1962" s="0" t="n">
        <v>21.0188531449863</v>
      </c>
      <c r="O1962" s="0" t="n">
        <v>21.1321428418159</v>
      </c>
      <c r="P1962" s="0" t="n">
        <v>10.0917146408132</v>
      </c>
      <c r="Q1962" s="0" t="n">
        <v>5.63878885337285</v>
      </c>
      <c r="V1962" s="0" t="s">
        <v>61</v>
      </c>
      <c r="Y1962" s="0" t="s">
        <v>41</v>
      </c>
      <c r="Z1962" s="0" t="s">
        <v>40</v>
      </c>
      <c r="AA1962" s="0" t="s">
        <v>40</v>
      </c>
      <c r="AB1962" s="0" t="s">
        <v>40</v>
      </c>
      <c r="AC1962" s="0" t="s">
        <v>40</v>
      </c>
      <c r="AD1962" s="0" t="s">
        <v>40</v>
      </c>
      <c r="AK1962" s="0" t="s">
        <v>46</v>
      </c>
    </row>
    <row r="1963" customFormat="false" ht="12.8" hidden="false" customHeight="false" outlineLevel="0" collapsed="false">
      <c r="A1963" s="0" t="s">
        <v>1083</v>
      </c>
      <c r="B1963" s="0" t="s">
        <v>1082</v>
      </c>
      <c r="C1963" s="0" t="s">
        <v>1040</v>
      </c>
      <c r="D1963" s="0" t="s">
        <v>1125</v>
      </c>
      <c r="E1963" s="0" t="n">
        <v>0</v>
      </c>
      <c r="F1963" s="0" t="n">
        <v>0</v>
      </c>
      <c r="G1963" s="0" t="n">
        <v>0</v>
      </c>
      <c r="H1963" s="0" t="n">
        <v>0</v>
      </c>
      <c r="I1963" s="0" t="n">
        <v>6.635925</v>
      </c>
      <c r="J1963" s="0" t="n">
        <v>0</v>
      </c>
      <c r="K1963" s="0" t="n">
        <v>0</v>
      </c>
      <c r="L1963" s="0" t="n">
        <v>1.5616625</v>
      </c>
      <c r="M1963" s="0" t="n">
        <v>0</v>
      </c>
      <c r="N1963" s="0" t="n">
        <v>0</v>
      </c>
      <c r="O1963" s="0" t="n">
        <v>0</v>
      </c>
      <c r="P1963" s="0" t="n">
        <v>0</v>
      </c>
      <c r="Q1963" s="0" t="n">
        <v>0</v>
      </c>
      <c r="V1963" s="0" t="s">
        <v>61</v>
      </c>
      <c r="Y1963" s="0" t="s">
        <v>41</v>
      </c>
      <c r="AK1963" s="0" t="s">
        <v>46</v>
      </c>
    </row>
    <row r="1964" customFormat="false" ht="12.8" hidden="false" customHeight="false" outlineLevel="0" collapsed="false">
      <c r="A1964" s="0" t="s">
        <v>1083</v>
      </c>
      <c r="B1964" s="0" t="s">
        <v>1082</v>
      </c>
      <c r="C1964" s="0" t="s">
        <v>1040</v>
      </c>
      <c r="D1964" s="0" t="s">
        <v>1126</v>
      </c>
      <c r="E1964" s="0" t="n">
        <v>4.07208404725506</v>
      </c>
      <c r="F1964" s="0" t="n">
        <v>9.9904460921174</v>
      </c>
      <c r="G1964" s="0" t="n">
        <v>45.3249093677316</v>
      </c>
      <c r="H1964" s="0" t="n">
        <v>0</v>
      </c>
      <c r="I1964" s="0" t="n">
        <v>0</v>
      </c>
      <c r="J1964" s="0" t="n">
        <v>0</v>
      </c>
      <c r="K1964" s="0" t="n">
        <v>2.60658</v>
      </c>
      <c r="L1964" s="0" t="n">
        <v>13.8908562117389</v>
      </c>
      <c r="M1964" s="0" t="n">
        <v>21.3222856500319</v>
      </c>
      <c r="N1964" s="0" t="n">
        <v>10.6219288759998</v>
      </c>
      <c r="O1964" s="0" t="n">
        <v>16.4060011173465</v>
      </c>
      <c r="P1964" s="0" t="n">
        <v>9.99700288687434</v>
      </c>
      <c r="Q1964" s="0" t="n">
        <v>7.59920818465097</v>
      </c>
      <c r="V1964" s="0" t="s">
        <v>61</v>
      </c>
      <c r="W1964" s="0" t="s">
        <v>40</v>
      </c>
      <c r="X1964" s="0" t="s">
        <v>40</v>
      </c>
      <c r="Y1964" s="0" t="s">
        <v>40</v>
      </c>
      <c r="Z1964" s="0" t="s">
        <v>40</v>
      </c>
      <c r="AA1964" s="0" t="s">
        <v>40</v>
      </c>
      <c r="AB1964" s="0" t="s">
        <v>40</v>
      </c>
      <c r="AC1964" s="0" t="s">
        <v>40</v>
      </c>
      <c r="AD1964" s="0" t="s">
        <v>40</v>
      </c>
      <c r="AK1964" s="0" t="s">
        <v>46</v>
      </c>
    </row>
    <row r="1965" customFormat="false" ht="12.8" hidden="false" customHeight="false" outlineLevel="0" collapsed="false">
      <c r="A1965" s="0" t="s">
        <v>1083</v>
      </c>
      <c r="B1965" s="0" t="s">
        <v>1082</v>
      </c>
      <c r="C1965" s="0" t="s">
        <v>1040</v>
      </c>
      <c r="D1965" s="0" t="s">
        <v>1127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6.455925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n">
        <v>0</v>
      </c>
      <c r="V1965" s="0" t="s">
        <v>61</v>
      </c>
      <c r="AK1965" s="0" t="s">
        <v>46</v>
      </c>
    </row>
    <row r="1966" customFormat="false" ht="12.8" hidden="false" customHeight="false" outlineLevel="0" collapsed="false">
      <c r="A1966" s="0" t="s">
        <v>1083</v>
      </c>
      <c r="B1966" s="0" t="s">
        <v>1082</v>
      </c>
      <c r="C1966" s="0" t="s">
        <v>1040</v>
      </c>
      <c r="D1966" s="0" t="s">
        <v>1128</v>
      </c>
      <c r="E1966" s="0" t="n">
        <v>0</v>
      </c>
      <c r="F1966" s="0" t="n">
        <v>0</v>
      </c>
      <c r="G1966" s="0" t="n">
        <v>0</v>
      </c>
      <c r="H1966" s="0" t="n">
        <v>0</v>
      </c>
      <c r="I1966" s="0" t="n">
        <v>0</v>
      </c>
      <c r="J1966" s="0" t="n">
        <v>0</v>
      </c>
      <c r="K1966" s="0" t="n">
        <v>7.0751875</v>
      </c>
      <c r="L1966" s="0" t="n">
        <v>16.5627138822206</v>
      </c>
      <c r="M1966" s="0" t="n">
        <v>21.5115013399294</v>
      </c>
      <c r="N1966" s="0" t="n">
        <v>23.951429767268</v>
      </c>
      <c r="O1966" s="0" t="n">
        <v>20.8881458733231</v>
      </c>
      <c r="P1966" s="0" t="n">
        <v>12.8154279930251</v>
      </c>
      <c r="Q1966" s="0" t="n">
        <v>6.52335413864681</v>
      </c>
      <c r="X1966" s="0" t="s">
        <v>41</v>
      </c>
      <c r="Y1966" s="0" t="s">
        <v>40</v>
      </c>
      <c r="Z1966" s="0" t="s">
        <v>40</v>
      </c>
      <c r="AA1966" s="0" t="s">
        <v>40</v>
      </c>
      <c r="AB1966" s="0" t="s">
        <v>40</v>
      </c>
      <c r="AC1966" s="0" t="s">
        <v>40</v>
      </c>
      <c r="AD1966" s="0" t="s">
        <v>40</v>
      </c>
      <c r="AK1966" s="0" t="s">
        <v>46</v>
      </c>
    </row>
    <row r="1967" customFormat="false" ht="12.8" hidden="false" customHeight="false" outlineLevel="0" collapsed="false">
      <c r="A1967" s="0" t="s">
        <v>1083</v>
      </c>
      <c r="B1967" s="0" t="s">
        <v>1082</v>
      </c>
      <c r="C1967" s="0" t="s">
        <v>1040</v>
      </c>
      <c r="D1967" s="0" t="s">
        <v>1129</v>
      </c>
      <c r="E1967" s="0" t="n">
        <v>0</v>
      </c>
      <c r="F1967" s="0" t="n">
        <v>0</v>
      </c>
      <c r="G1967" s="0" t="n">
        <v>0</v>
      </c>
      <c r="H1967" s="0" t="n">
        <v>0</v>
      </c>
      <c r="I1967" s="0" t="n">
        <v>0</v>
      </c>
      <c r="J1967" s="0" t="n">
        <v>0</v>
      </c>
      <c r="K1967" s="0" t="n">
        <v>7.0751875</v>
      </c>
      <c r="L1967" s="0" t="n">
        <v>0</v>
      </c>
      <c r="M1967" s="0" t="n">
        <v>0</v>
      </c>
      <c r="N1967" s="0" t="n">
        <v>0</v>
      </c>
      <c r="O1967" s="0" t="n">
        <v>0</v>
      </c>
      <c r="P1967" s="0" t="n">
        <v>0</v>
      </c>
      <c r="Q1967" s="0" t="n">
        <v>0</v>
      </c>
      <c r="X1967" s="0" t="s">
        <v>41</v>
      </c>
      <c r="AK1967" s="0" t="s">
        <v>46</v>
      </c>
    </row>
    <row r="1968" customFormat="false" ht="12.8" hidden="false" customHeight="false" outlineLevel="0" collapsed="false">
      <c r="A1968" s="0" t="s">
        <v>1083</v>
      </c>
      <c r="B1968" s="0" t="s">
        <v>1082</v>
      </c>
      <c r="C1968" s="0" t="s">
        <v>1040</v>
      </c>
      <c r="D1968" s="0" t="s">
        <v>1130</v>
      </c>
      <c r="E1968" s="0" t="n">
        <v>4.13940520513625</v>
      </c>
      <c r="F1968" s="0" t="n">
        <v>7.96680996815364</v>
      </c>
      <c r="G1968" s="0" t="n">
        <v>37.9676847000207</v>
      </c>
      <c r="H1968" s="0" t="n">
        <v>0</v>
      </c>
      <c r="I1968" s="0" t="n">
        <v>0</v>
      </c>
      <c r="J1968" s="0" t="n">
        <v>4.79025</v>
      </c>
      <c r="K1968" s="0" t="n">
        <v>23.5695026282753</v>
      </c>
      <c r="L1968" s="0" t="n">
        <v>16.507070325315</v>
      </c>
      <c r="M1968" s="0" t="n">
        <v>15.882142420326</v>
      </c>
      <c r="N1968" s="0" t="n">
        <v>20.7492153559412</v>
      </c>
      <c r="O1968" s="0" t="n">
        <v>18.2671428525022</v>
      </c>
      <c r="P1968" s="0" t="n">
        <v>10.1653633373124</v>
      </c>
      <c r="Q1968" s="0" t="n">
        <v>5.41192697627204</v>
      </c>
      <c r="R1968" s="0" t="s">
        <v>40</v>
      </c>
      <c r="S1968" s="0" t="s">
        <v>40</v>
      </c>
      <c r="T1968" s="0" t="s">
        <v>40</v>
      </c>
      <c r="W1968" s="0" t="s">
        <v>61</v>
      </c>
      <c r="X1968" s="0" t="s">
        <v>40</v>
      </c>
      <c r="Y1968" s="0" t="s">
        <v>40</v>
      </c>
      <c r="Z1968" s="0" t="s">
        <v>40</v>
      </c>
      <c r="AA1968" s="0" t="s">
        <v>40</v>
      </c>
      <c r="AB1968" s="0" t="s">
        <v>40</v>
      </c>
      <c r="AC1968" s="0" t="s">
        <v>40</v>
      </c>
      <c r="AD1968" s="0" t="s">
        <v>40</v>
      </c>
      <c r="AK1968" s="0" t="s">
        <v>46</v>
      </c>
    </row>
    <row r="1969" customFormat="false" ht="12.8" hidden="false" customHeight="false" outlineLevel="0" collapsed="false">
      <c r="A1969" s="0" t="s">
        <v>1083</v>
      </c>
      <c r="B1969" s="0" t="s">
        <v>1082</v>
      </c>
      <c r="C1969" s="0" t="s">
        <v>1040</v>
      </c>
      <c r="D1969" s="0" t="s">
        <v>1131</v>
      </c>
      <c r="E1969" s="0" t="n">
        <v>4.13940520513625</v>
      </c>
      <c r="F1969" s="0" t="n">
        <v>7.96680996815364</v>
      </c>
      <c r="G1969" s="0" t="n">
        <v>37.9676847000207</v>
      </c>
      <c r="H1969" s="0" t="n">
        <v>0</v>
      </c>
      <c r="I1969" s="0" t="n">
        <v>0</v>
      </c>
      <c r="J1969" s="0" t="n">
        <v>4.524125</v>
      </c>
      <c r="K1969" s="0" t="n">
        <v>23.5695026282753</v>
      </c>
      <c r="L1969" s="0" t="n">
        <v>16.507070325315</v>
      </c>
      <c r="M1969" s="0" t="n">
        <v>15.882142420326</v>
      </c>
      <c r="N1969" s="0" t="n">
        <v>20.7492153559412</v>
      </c>
      <c r="O1969" s="0" t="n">
        <v>18.2671428525022</v>
      </c>
      <c r="P1969" s="0" t="n">
        <v>10.1653633373124</v>
      </c>
      <c r="Q1969" s="0" t="n">
        <v>5.41192697627204</v>
      </c>
      <c r="R1969" s="0" t="s">
        <v>40</v>
      </c>
      <c r="S1969" s="0" t="s">
        <v>40</v>
      </c>
      <c r="T1969" s="0" t="s">
        <v>40</v>
      </c>
      <c r="W1969" s="0" t="s">
        <v>41</v>
      </c>
      <c r="X1969" s="0" t="s">
        <v>40</v>
      </c>
      <c r="Y1969" s="0" t="s">
        <v>40</v>
      </c>
      <c r="Z1969" s="0" t="s">
        <v>40</v>
      </c>
      <c r="AA1969" s="0" t="s">
        <v>40</v>
      </c>
      <c r="AB1969" s="0" t="s">
        <v>40</v>
      </c>
      <c r="AC1969" s="0" t="s">
        <v>40</v>
      </c>
      <c r="AD1969" s="0" t="s">
        <v>40</v>
      </c>
      <c r="AK1969" s="0" t="s">
        <v>46</v>
      </c>
    </row>
    <row r="1970" customFormat="false" ht="12.8" hidden="false" customHeight="false" outlineLevel="0" collapsed="false">
      <c r="A1970" s="0" t="s">
        <v>1083</v>
      </c>
      <c r="B1970" s="0" t="s">
        <v>1082</v>
      </c>
      <c r="C1970" s="0" t="s">
        <v>1040</v>
      </c>
      <c r="D1970" s="0" t="s">
        <v>1132</v>
      </c>
      <c r="E1970" s="0" t="n">
        <v>4.13940520513625</v>
      </c>
      <c r="F1970" s="0" t="n">
        <v>7.96680996815364</v>
      </c>
      <c r="G1970" s="0" t="n">
        <v>37.9676847000207</v>
      </c>
      <c r="H1970" s="0" t="n">
        <v>0</v>
      </c>
      <c r="I1970" s="0" t="n">
        <v>0</v>
      </c>
      <c r="J1970" s="0" t="n">
        <v>4.524125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s">
        <v>40</v>
      </c>
      <c r="S1970" s="0" t="s">
        <v>40</v>
      </c>
      <c r="T1970" s="0" t="s">
        <v>40</v>
      </c>
      <c r="W1970" s="0" t="s">
        <v>41</v>
      </c>
      <c r="AK1970" s="0" t="s">
        <v>46</v>
      </c>
    </row>
    <row r="1971" customFormat="false" ht="12.8" hidden="false" customHeight="false" outlineLevel="0" collapsed="false">
      <c r="A1971" s="0" t="s">
        <v>1083</v>
      </c>
      <c r="B1971" s="0" t="s">
        <v>1082</v>
      </c>
      <c r="C1971" s="0" t="s">
        <v>1040</v>
      </c>
      <c r="D1971" s="0" t="s">
        <v>1188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7.03305</v>
      </c>
      <c r="J1971" s="0" t="n">
        <v>0</v>
      </c>
      <c r="K1971" s="0" t="n">
        <v>2.01825</v>
      </c>
      <c r="L1971" s="0" t="n">
        <v>14.766000477331</v>
      </c>
      <c r="M1971" s="0" t="n">
        <v>23.8416380115918</v>
      </c>
      <c r="N1971" s="0" t="n">
        <v>20.9760025143623</v>
      </c>
      <c r="O1971" s="0" t="n">
        <v>26.3861424156598</v>
      </c>
      <c r="P1971" s="0" t="n">
        <v>16.5545684950692</v>
      </c>
      <c r="Q1971" s="0" t="n">
        <v>10.6271488325936</v>
      </c>
      <c r="V1971" s="0" t="s">
        <v>61</v>
      </c>
      <c r="X1971" s="0" t="s">
        <v>61</v>
      </c>
      <c r="Y1971" s="0" t="s">
        <v>40</v>
      </c>
      <c r="Z1971" s="0" t="s">
        <v>40</v>
      </c>
      <c r="AA1971" s="0" t="s">
        <v>40</v>
      </c>
      <c r="AB1971" s="0" t="s">
        <v>40</v>
      </c>
      <c r="AC1971" s="0" t="s">
        <v>40</v>
      </c>
      <c r="AD1971" s="0" t="s">
        <v>40</v>
      </c>
      <c r="AK1971" s="0" t="s">
        <v>46</v>
      </c>
    </row>
    <row r="1972" customFormat="false" ht="12.8" hidden="false" customHeight="false" outlineLevel="0" collapsed="false">
      <c r="A1972" s="0" t="s">
        <v>1083</v>
      </c>
      <c r="B1972" s="0" t="s">
        <v>1082</v>
      </c>
      <c r="C1972" s="0" t="s">
        <v>1040</v>
      </c>
      <c r="D1972" s="0" t="s">
        <v>1134</v>
      </c>
      <c r="E1972" s="0" t="n">
        <v>0</v>
      </c>
      <c r="F1972" s="0" t="n">
        <v>0</v>
      </c>
      <c r="G1972" s="0" t="n">
        <v>0</v>
      </c>
      <c r="H1972" s="0" t="n">
        <v>0</v>
      </c>
      <c r="I1972" s="0" t="n">
        <v>7.03305</v>
      </c>
      <c r="J1972" s="0" t="n">
        <v>0</v>
      </c>
      <c r="K1972" s="0" t="n">
        <v>0</v>
      </c>
      <c r="L1972" s="0" t="n">
        <v>1.5718625</v>
      </c>
      <c r="M1972" s="0" t="n">
        <v>22.3065004284893</v>
      </c>
      <c r="N1972" s="0" t="n">
        <v>20.3681390200342</v>
      </c>
      <c r="O1972" s="0" t="n">
        <v>19.4702854113919</v>
      </c>
      <c r="P1972" s="0" t="n">
        <v>9.98357159218618</v>
      </c>
      <c r="Q1972" s="0" t="n">
        <v>6.08871845262391</v>
      </c>
      <c r="V1972" s="0" t="s">
        <v>61</v>
      </c>
      <c r="Y1972" s="0" t="s">
        <v>41</v>
      </c>
      <c r="Z1972" s="0" t="s">
        <v>40</v>
      </c>
      <c r="AA1972" s="0" t="s">
        <v>40</v>
      </c>
      <c r="AB1972" s="0" t="s">
        <v>40</v>
      </c>
      <c r="AC1972" s="0" t="s">
        <v>40</v>
      </c>
      <c r="AD1972" s="0" t="s">
        <v>40</v>
      </c>
      <c r="AK1972" s="0" t="s">
        <v>46</v>
      </c>
    </row>
    <row r="1973" customFormat="false" ht="12.8" hidden="false" customHeight="false" outlineLevel="0" collapsed="false">
      <c r="A1973" s="0" t="s">
        <v>1083</v>
      </c>
      <c r="B1973" s="0" t="s">
        <v>1082</v>
      </c>
      <c r="C1973" s="0" t="s">
        <v>1040</v>
      </c>
      <c r="D1973" s="0" t="s">
        <v>1135</v>
      </c>
      <c r="E1973" s="0" t="n">
        <v>0</v>
      </c>
      <c r="F1973" s="0" t="n">
        <v>0</v>
      </c>
      <c r="G1973" s="0" t="n">
        <v>0</v>
      </c>
      <c r="H1973" s="0" t="n">
        <v>0</v>
      </c>
      <c r="I1973" s="0" t="n">
        <v>7.03305</v>
      </c>
      <c r="J1973" s="0" t="n">
        <v>0</v>
      </c>
      <c r="K1973" s="0" t="n">
        <v>0</v>
      </c>
      <c r="L1973" s="0" t="n">
        <v>1.5718625</v>
      </c>
      <c r="M1973" s="0" t="n">
        <v>0</v>
      </c>
      <c r="N1973" s="0" t="n">
        <v>0</v>
      </c>
      <c r="O1973" s="0" t="n">
        <v>0</v>
      </c>
      <c r="P1973" s="0" t="n">
        <v>0</v>
      </c>
      <c r="Q1973" s="0" t="n">
        <v>0</v>
      </c>
      <c r="V1973" s="0" t="s">
        <v>61</v>
      </c>
      <c r="Y1973" s="0" t="s">
        <v>41</v>
      </c>
      <c r="AK1973" s="0" t="s">
        <v>46</v>
      </c>
    </row>
    <row r="1974" customFormat="false" ht="12.8" hidden="false" customHeight="false" outlineLevel="0" collapsed="false">
      <c r="A1974" s="0" t="s">
        <v>1083</v>
      </c>
      <c r="B1974" s="0" t="s">
        <v>1082</v>
      </c>
      <c r="C1974" s="0" t="s">
        <v>1040</v>
      </c>
      <c r="D1974" s="0" t="s">
        <v>1136</v>
      </c>
      <c r="E1974" s="0" t="n">
        <v>0</v>
      </c>
      <c r="F1974" s="0" t="n">
        <v>0</v>
      </c>
      <c r="G1974" s="0" t="n">
        <v>0</v>
      </c>
      <c r="H1974" s="0" t="n">
        <v>0</v>
      </c>
      <c r="I1974" s="0" t="n">
        <v>6.85305</v>
      </c>
      <c r="J1974" s="0" t="n">
        <v>45.3429948804634</v>
      </c>
      <c r="K1974" s="0" t="n">
        <v>20.8237136581114</v>
      </c>
      <c r="L1974" s="0" t="n">
        <v>18.4235010429152</v>
      </c>
      <c r="M1974" s="0" t="n">
        <v>23.3060029202274</v>
      </c>
      <c r="N1974" s="0" t="n">
        <v>20.2185703175409</v>
      </c>
      <c r="O1974" s="0" t="n">
        <v>15.5704991093704</v>
      </c>
      <c r="P1974" s="0" t="n">
        <v>7.62471415634666</v>
      </c>
      <c r="Q1974" s="0" t="n">
        <v>5.84814442055566</v>
      </c>
      <c r="V1974" s="0" t="s">
        <v>61</v>
      </c>
      <c r="W1974" s="0" t="s">
        <v>40</v>
      </c>
      <c r="X1974" s="0" t="s">
        <v>40</v>
      </c>
      <c r="Y1974" s="0" t="s">
        <v>40</v>
      </c>
      <c r="Z1974" s="0" t="s">
        <v>40</v>
      </c>
      <c r="AA1974" s="0" t="s">
        <v>40</v>
      </c>
      <c r="AB1974" s="0" t="s">
        <v>40</v>
      </c>
      <c r="AC1974" s="0" t="s">
        <v>40</v>
      </c>
      <c r="AD1974" s="0" t="s">
        <v>40</v>
      </c>
      <c r="AK1974" s="0" t="s">
        <v>46</v>
      </c>
    </row>
    <row r="1975" customFormat="false" ht="12.8" hidden="false" customHeight="false" outlineLevel="0" collapsed="false">
      <c r="A1975" s="0" t="s">
        <v>1083</v>
      </c>
      <c r="B1975" s="0" t="s">
        <v>1082</v>
      </c>
      <c r="C1975" s="0" t="s">
        <v>1040</v>
      </c>
      <c r="D1975" s="0" t="s">
        <v>1137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6.85305</v>
      </c>
      <c r="J1975" s="0" t="n">
        <v>0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v>0</v>
      </c>
      <c r="Q1975" s="0" t="n">
        <v>0</v>
      </c>
      <c r="V1975" s="0" t="s">
        <v>61</v>
      </c>
      <c r="AK1975" s="0" t="s">
        <v>46</v>
      </c>
    </row>
    <row r="1976" customFormat="false" ht="12.8" hidden="false" customHeight="false" outlineLevel="0" collapsed="false">
      <c r="A1976" s="0" t="s">
        <v>1083</v>
      </c>
      <c r="B1976" s="0" t="s">
        <v>1082</v>
      </c>
      <c r="C1976" s="0" t="s">
        <v>1040</v>
      </c>
      <c r="D1976" s="0" t="s">
        <v>1138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7.680175</v>
      </c>
      <c r="L1976" s="0" t="n">
        <v>16.8272842253957</v>
      </c>
      <c r="M1976" s="0" t="n">
        <v>22.2522149261619</v>
      </c>
      <c r="N1976" s="0" t="n">
        <v>24.1103561861174</v>
      </c>
      <c r="O1976" s="0" t="n">
        <v>21.7352843710354</v>
      </c>
      <c r="P1976" s="0" t="n">
        <v>13.0679432834898</v>
      </c>
      <c r="Q1976" s="0" t="n">
        <v>8.8253670505115</v>
      </c>
      <c r="X1976" s="0" t="s">
        <v>41</v>
      </c>
      <c r="Y1976" s="0" t="s">
        <v>40</v>
      </c>
      <c r="Z1976" s="0" t="s">
        <v>40</v>
      </c>
      <c r="AA1976" s="0" t="s">
        <v>40</v>
      </c>
      <c r="AB1976" s="0" t="s">
        <v>40</v>
      </c>
      <c r="AC1976" s="0" t="s">
        <v>40</v>
      </c>
      <c r="AD1976" s="0" t="s">
        <v>40</v>
      </c>
      <c r="AK1976" s="0" t="s">
        <v>46</v>
      </c>
    </row>
    <row r="1977" customFormat="false" ht="12.8" hidden="false" customHeight="false" outlineLevel="0" collapsed="false">
      <c r="A1977" s="0" t="s">
        <v>1083</v>
      </c>
      <c r="B1977" s="0" t="s">
        <v>1082</v>
      </c>
      <c r="C1977" s="0" t="s">
        <v>1040</v>
      </c>
      <c r="D1977" s="0" t="s">
        <v>1139</v>
      </c>
      <c r="E1977" s="0" t="n">
        <v>0</v>
      </c>
      <c r="F1977" s="0" t="n">
        <v>0</v>
      </c>
      <c r="G1977" s="0" t="n">
        <v>0</v>
      </c>
      <c r="H1977" s="0" t="n">
        <v>0</v>
      </c>
      <c r="I1977" s="0" t="n">
        <v>0</v>
      </c>
      <c r="J1977" s="0" t="n">
        <v>0</v>
      </c>
      <c r="K1977" s="0" t="n">
        <v>7.680175</v>
      </c>
      <c r="L1977" s="0" t="n">
        <v>0</v>
      </c>
      <c r="M1977" s="0" t="n">
        <v>0</v>
      </c>
      <c r="N1977" s="0" t="n">
        <v>0</v>
      </c>
      <c r="O1977" s="0" t="n">
        <v>0</v>
      </c>
      <c r="P1977" s="0" t="n">
        <v>0</v>
      </c>
      <c r="Q1977" s="0" t="n">
        <v>0</v>
      </c>
      <c r="X1977" s="0" t="s">
        <v>41</v>
      </c>
      <c r="AK1977" s="0" t="s">
        <v>46</v>
      </c>
    </row>
    <row r="1978" customFormat="false" ht="12.8" hidden="false" customHeight="false" outlineLevel="0" collapsed="false">
      <c r="A1978" s="0" t="s">
        <v>1083</v>
      </c>
      <c r="B1978" s="0" t="s">
        <v>1082</v>
      </c>
      <c r="C1978" s="0" t="s">
        <v>1040</v>
      </c>
      <c r="D1978" s="0" t="s">
        <v>1140</v>
      </c>
      <c r="E1978" s="0" t="n">
        <v>3.05221556198029</v>
      </c>
      <c r="F1978" s="0" t="n">
        <v>7.96578647125335</v>
      </c>
      <c r="G1978" s="0" t="n">
        <v>38.0660131201148</v>
      </c>
      <c r="H1978" s="0" t="n">
        <v>0</v>
      </c>
      <c r="I1978" s="0" t="n">
        <v>0</v>
      </c>
      <c r="J1978" s="0" t="n">
        <v>5.7249</v>
      </c>
      <c r="K1978" s="0" t="n">
        <v>26.1494267997997</v>
      </c>
      <c r="L1978" s="0" t="n">
        <v>16.8658575974405</v>
      </c>
      <c r="M1978" s="0" t="n">
        <v>16.7709994129837</v>
      </c>
      <c r="N1978" s="0" t="n">
        <v>21.6815013970648</v>
      </c>
      <c r="O1978" s="0" t="n">
        <v>17.5484277174941</v>
      </c>
      <c r="P1978" s="0" t="n">
        <v>10.4719302483967</v>
      </c>
      <c r="Q1978" s="0" t="n">
        <v>5.53878588335855</v>
      </c>
      <c r="R1978" s="0" t="s">
        <v>40</v>
      </c>
      <c r="S1978" s="0" t="s">
        <v>40</v>
      </c>
      <c r="T1978" s="0" t="s">
        <v>40</v>
      </c>
      <c r="W1978" s="0" t="s">
        <v>61</v>
      </c>
      <c r="X1978" s="0" t="s">
        <v>40</v>
      </c>
      <c r="Y1978" s="0" t="s">
        <v>40</v>
      </c>
      <c r="Z1978" s="0" t="s">
        <v>40</v>
      </c>
      <c r="AA1978" s="0" t="s">
        <v>40</v>
      </c>
      <c r="AB1978" s="0" t="s">
        <v>40</v>
      </c>
      <c r="AC1978" s="0" t="s">
        <v>40</v>
      </c>
      <c r="AD1978" s="0" t="s">
        <v>40</v>
      </c>
      <c r="AK1978" s="0" t="s">
        <v>46</v>
      </c>
    </row>
    <row r="1979" customFormat="false" ht="12.8" hidden="false" customHeight="false" outlineLevel="0" collapsed="false">
      <c r="A1979" s="0" t="s">
        <v>1083</v>
      </c>
      <c r="B1979" s="0" t="s">
        <v>1082</v>
      </c>
      <c r="C1979" s="0" t="s">
        <v>1040</v>
      </c>
      <c r="D1979" s="0" t="s">
        <v>1141</v>
      </c>
      <c r="E1979" s="0" t="n">
        <v>3.05221556198029</v>
      </c>
      <c r="F1979" s="0" t="n">
        <v>7.96578647125335</v>
      </c>
      <c r="G1979" s="0" t="n">
        <v>48.1880708810474</v>
      </c>
      <c r="H1979" s="0" t="n">
        <v>0</v>
      </c>
      <c r="I1979" s="0" t="n">
        <v>0</v>
      </c>
      <c r="J1979" s="0" t="n">
        <v>0</v>
      </c>
      <c r="K1979" s="0" t="n">
        <v>0</v>
      </c>
      <c r="L1979" s="0" t="n">
        <v>3.370675</v>
      </c>
      <c r="M1979" s="0" t="n">
        <v>22.8212132783873</v>
      </c>
      <c r="N1979" s="0" t="n">
        <v>10.2927857211658</v>
      </c>
      <c r="O1979" s="0" t="n">
        <v>22.324857321967</v>
      </c>
      <c r="P1979" s="0" t="n">
        <v>14.3272816070489</v>
      </c>
      <c r="Q1979" s="0" t="n">
        <v>6.41535009656634</v>
      </c>
      <c r="R1979" s="0" t="s">
        <v>40</v>
      </c>
      <c r="S1979" s="0" t="s">
        <v>40</v>
      </c>
      <c r="T1979" s="0" t="s">
        <v>40</v>
      </c>
      <c r="Y1979" s="0" t="s">
        <v>41</v>
      </c>
      <c r="Z1979" s="0" t="s">
        <v>40</v>
      </c>
      <c r="AA1979" s="0" t="s">
        <v>40</v>
      </c>
      <c r="AB1979" s="0" t="s">
        <v>40</v>
      </c>
      <c r="AC1979" s="0" t="s">
        <v>40</v>
      </c>
      <c r="AD1979" s="0" t="s">
        <v>40</v>
      </c>
      <c r="AK1979" s="0" t="s">
        <v>46</v>
      </c>
    </row>
    <row r="1980" customFormat="false" ht="12.8" hidden="false" customHeight="false" outlineLevel="0" collapsed="false">
      <c r="A1980" s="0" t="s">
        <v>1083</v>
      </c>
      <c r="B1980" s="0" t="s">
        <v>1082</v>
      </c>
      <c r="C1980" s="0" t="s">
        <v>1040</v>
      </c>
      <c r="D1980" s="0" t="s">
        <v>1142</v>
      </c>
      <c r="E1980" s="0" t="n">
        <v>3.05221556198029</v>
      </c>
      <c r="F1980" s="0" t="n">
        <v>7.96578647125335</v>
      </c>
      <c r="G1980" s="0" t="n">
        <v>48.1880708810474</v>
      </c>
      <c r="H1980" s="0" t="n">
        <v>0</v>
      </c>
      <c r="I1980" s="0" t="n">
        <v>0</v>
      </c>
      <c r="J1980" s="0" t="n">
        <v>0</v>
      </c>
      <c r="K1980" s="0" t="n">
        <v>0</v>
      </c>
      <c r="L1980" s="0" t="n">
        <v>3.370675</v>
      </c>
      <c r="M1980" s="0" t="n">
        <v>0</v>
      </c>
      <c r="N1980" s="0" t="n">
        <v>0</v>
      </c>
      <c r="O1980" s="0" t="n">
        <v>0</v>
      </c>
      <c r="P1980" s="0" t="n">
        <v>0</v>
      </c>
      <c r="Q1980" s="0" t="n">
        <v>0</v>
      </c>
      <c r="R1980" s="0" t="s">
        <v>40</v>
      </c>
      <c r="S1980" s="0" t="s">
        <v>40</v>
      </c>
      <c r="T1980" s="0" t="s">
        <v>40</v>
      </c>
      <c r="Y1980" s="0" t="s">
        <v>41</v>
      </c>
      <c r="AK1980" s="0" t="s">
        <v>46</v>
      </c>
    </row>
    <row r="1981" customFormat="false" ht="12.8" hidden="false" customHeight="false" outlineLevel="0" collapsed="false">
      <c r="A1981" s="0" t="s">
        <v>1083</v>
      </c>
      <c r="B1981" s="0" t="s">
        <v>1082</v>
      </c>
      <c r="C1981" s="0" t="s">
        <v>1040</v>
      </c>
      <c r="D1981" s="0" t="s">
        <v>1143</v>
      </c>
      <c r="E1981" s="0" t="n">
        <v>0</v>
      </c>
      <c r="F1981" s="0" t="n">
        <v>0</v>
      </c>
      <c r="G1981" s="0" t="n">
        <v>0</v>
      </c>
      <c r="H1981" s="0" t="n">
        <v>0</v>
      </c>
      <c r="I1981" s="0" t="n">
        <v>7.2666</v>
      </c>
      <c r="J1981" s="0" t="n">
        <v>0</v>
      </c>
      <c r="K1981" s="0" t="n">
        <v>2.147175</v>
      </c>
      <c r="L1981" s="0" t="n">
        <v>14.8066440331084</v>
      </c>
      <c r="M1981" s="0" t="n">
        <v>23.242355457374</v>
      </c>
      <c r="N1981" s="0" t="n">
        <v>21.7347191912787</v>
      </c>
      <c r="O1981" s="0" t="n">
        <v>26.9319263952119</v>
      </c>
      <c r="P1981" s="0" t="n">
        <v>16.6863577706473</v>
      </c>
      <c r="Q1981" s="0" t="n">
        <v>11.5894896643502</v>
      </c>
      <c r="V1981" s="0" t="s">
        <v>61</v>
      </c>
      <c r="X1981" s="0" t="s">
        <v>61</v>
      </c>
      <c r="Y1981" s="0" t="s">
        <v>40</v>
      </c>
      <c r="Z1981" s="0" t="s">
        <v>40</v>
      </c>
      <c r="AA1981" s="0" t="s">
        <v>40</v>
      </c>
      <c r="AB1981" s="0" t="s">
        <v>40</v>
      </c>
      <c r="AC1981" s="0" t="s">
        <v>40</v>
      </c>
      <c r="AD1981" s="0" t="s">
        <v>40</v>
      </c>
      <c r="AK1981" s="0" t="s">
        <v>46</v>
      </c>
    </row>
    <row r="1982" customFormat="false" ht="12.8" hidden="false" customHeight="false" outlineLevel="0" collapsed="false">
      <c r="A1982" s="0" t="s">
        <v>1083</v>
      </c>
      <c r="B1982" s="0" t="s">
        <v>1082</v>
      </c>
      <c r="C1982" s="0" t="s">
        <v>1040</v>
      </c>
      <c r="D1982" s="0" t="s">
        <v>1144</v>
      </c>
      <c r="E1982" s="0" t="n">
        <v>0</v>
      </c>
      <c r="F1982" s="0" t="n">
        <v>0</v>
      </c>
      <c r="G1982" s="0" t="n">
        <v>0</v>
      </c>
      <c r="H1982" s="0" t="n">
        <v>0</v>
      </c>
      <c r="I1982" s="0" t="n">
        <v>7.2666</v>
      </c>
      <c r="J1982" s="0" t="n">
        <v>0</v>
      </c>
      <c r="K1982" s="0" t="n">
        <v>0</v>
      </c>
      <c r="L1982" s="0" t="n">
        <v>1.6543125</v>
      </c>
      <c r="M1982" s="0" t="n">
        <v>22.3246441887958</v>
      </c>
      <c r="N1982" s="0" t="n">
        <v>20.9044277667999</v>
      </c>
      <c r="O1982" s="0" t="n">
        <v>19.9862842048917</v>
      </c>
      <c r="P1982" s="0" t="n">
        <v>10.2512876104031</v>
      </c>
      <c r="Q1982" s="0" t="n">
        <v>6.49077977452959</v>
      </c>
      <c r="V1982" s="0" t="s">
        <v>61</v>
      </c>
      <c r="Y1982" s="0" t="s">
        <v>41</v>
      </c>
      <c r="Z1982" s="0" t="s">
        <v>40</v>
      </c>
      <c r="AA1982" s="0" t="s">
        <v>40</v>
      </c>
      <c r="AB1982" s="0" t="s">
        <v>40</v>
      </c>
      <c r="AC1982" s="0" t="s">
        <v>40</v>
      </c>
      <c r="AD1982" s="0" t="s">
        <v>40</v>
      </c>
      <c r="AK1982" s="0" t="s">
        <v>46</v>
      </c>
    </row>
    <row r="1983" customFormat="false" ht="12.8" hidden="false" customHeight="false" outlineLevel="0" collapsed="false">
      <c r="A1983" s="0" t="s">
        <v>1083</v>
      </c>
      <c r="B1983" s="0" t="s">
        <v>1082</v>
      </c>
      <c r="C1983" s="0" t="s">
        <v>1040</v>
      </c>
      <c r="D1983" s="0" t="s">
        <v>1145</v>
      </c>
      <c r="E1983" s="0" t="n">
        <v>0</v>
      </c>
      <c r="F1983" s="0" t="n">
        <v>0</v>
      </c>
      <c r="G1983" s="0" t="n">
        <v>0</v>
      </c>
      <c r="H1983" s="0" t="n">
        <v>0</v>
      </c>
      <c r="I1983" s="0" t="n">
        <v>7.2666</v>
      </c>
      <c r="J1983" s="0" t="n">
        <v>0</v>
      </c>
      <c r="K1983" s="0" t="n">
        <v>0</v>
      </c>
      <c r="L1983" s="0" t="n">
        <v>1.6543125</v>
      </c>
      <c r="M1983" s="0" t="n">
        <v>0</v>
      </c>
      <c r="N1983" s="0" t="n">
        <v>0</v>
      </c>
      <c r="O1983" s="0" t="n">
        <v>0</v>
      </c>
      <c r="P1983" s="0" t="n">
        <v>0</v>
      </c>
      <c r="Q1983" s="0" t="n">
        <v>0</v>
      </c>
      <c r="V1983" s="0" t="s">
        <v>61</v>
      </c>
      <c r="Y1983" s="0" t="s">
        <v>41</v>
      </c>
      <c r="AK1983" s="0" t="s">
        <v>46</v>
      </c>
    </row>
    <row r="1984" customFormat="false" ht="12.8" hidden="false" customHeight="false" outlineLevel="0" collapsed="false">
      <c r="A1984" s="0" t="s">
        <v>1083</v>
      </c>
      <c r="B1984" s="0" t="s">
        <v>1082</v>
      </c>
      <c r="C1984" s="0" t="s">
        <v>1040</v>
      </c>
      <c r="D1984" s="0" t="s">
        <v>1146</v>
      </c>
      <c r="E1984" s="0" t="n">
        <v>0</v>
      </c>
      <c r="F1984" s="0" t="n">
        <v>0</v>
      </c>
      <c r="G1984" s="0" t="n">
        <v>0</v>
      </c>
      <c r="H1984" s="0" t="n">
        <v>0</v>
      </c>
      <c r="I1984" s="0" t="n">
        <v>7.0866</v>
      </c>
      <c r="J1984" s="0" t="n">
        <v>50.4497963935137</v>
      </c>
      <c r="K1984" s="0" t="n">
        <v>21.263425118689</v>
      </c>
      <c r="L1984" s="0" t="n">
        <v>18.1845714338124</v>
      </c>
      <c r="M1984" s="0" t="n">
        <v>23.2974282598921</v>
      </c>
      <c r="N1984" s="0" t="n">
        <v>19.8975712060928</v>
      </c>
      <c r="O1984" s="0" t="n">
        <v>15.6320014170238</v>
      </c>
      <c r="P1984" s="0" t="n">
        <v>7.57785926439932</v>
      </c>
      <c r="Q1984" s="0" t="n">
        <v>5.66457211971283</v>
      </c>
      <c r="V1984" s="0" t="s">
        <v>61</v>
      </c>
      <c r="W1984" s="0" t="s">
        <v>40</v>
      </c>
      <c r="X1984" s="0" t="s">
        <v>40</v>
      </c>
      <c r="Y1984" s="0" t="s">
        <v>40</v>
      </c>
      <c r="Z1984" s="0" t="s">
        <v>40</v>
      </c>
      <c r="AA1984" s="0" t="s">
        <v>40</v>
      </c>
      <c r="AB1984" s="0" t="s">
        <v>40</v>
      </c>
      <c r="AC1984" s="0" t="s">
        <v>40</v>
      </c>
      <c r="AD1984" s="0" t="s">
        <v>40</v>
      </c>
      <c r="AK1984" s="0" t="s">
        <v>46</v>
      </c>
    </row>
    <row r="1985" customFormat="false" ht="12.8" hidden="false" customHeight="false" outlineLevel="0" collapsed="false">
      <c r="A1985" s="0" t="s">
        <v>1083</v>
      </c>
      <c r="B1985" s="0" t="s">
        <v>1082</v>
      </c>
      <c r="C1985" s="0" t="s">
        <v>1040</v>
      </c>
      <c r="D1985" s="0" t="s">
        <v>1147</v>
      </c>
      <c r="E1985" s="0" t="n">
        <v>0</v>
      </c>
      <c r="F1985" s="0" t="n">
        <v>0</v>
      </c>
      <c r="G1985" s="0" t="n">
        <v>0</v>
      </c>
      <c r="H1985" s="0" t="n">
        <v>0</v>
      </c>
      <c r="I1985" s="0" t="n">
        <v>7.0866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0</v>
      </c>
      <c r="P1985" s="0" t="n">
        <v>0</v>
      </c>
      <c r="Q1985" s="0" t="n">
        <v>0</v>
      </c>
      <c r="V1985" s="0" t="s">
        <v>61</v>
      </c>
      <c r="AK1985" s="0" t="s">
        <v>46</v>
      </c>
    </row>
    <row r="1986" customFormat="false" ht="12.8" hidden="false" customHeight="false" outlineLevel="0" collapsed="false">
      <c r="A1986" s="0" t="s">
        <v>1083</v>
      </c>
      <c r="B1986" s="0" t="s">
        <v>1082</v>
      </c>
      <c r="C1986" s="0" t="s">
        <v>1040</v>
      </c>
      <c r="D1986" s="0" t="s">
        <v>1148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8.287925</v>
      </c>
      <c r="L1986" s="0" t="n">
        <v>17.3117839864322</v>
      </c>
      <c r="M1986" s="0" t="n">
        <v>22.9488577693701</v>
      </c>
      <c r="N1986" s="0" t="n">
        <v>24.6899983712605</v>
      </c>
      <c r="O1986" s="0" t="n">
        <v>21.5306480016027</v>
      </c>
      <c r="P1986" s="0" t="n">
        <v>13.9014199376106</v>
      </c>
      <c r="Q1986" s="0" t="n">
        <v>7.90771501404899</v>
      </c>
      <c r="X1986" s="0" t="s">
        <v>41</v>
      </c>
      <c r="Y1986" s="0" t="s">
        <v>40</v>
      </c>
      <c r="Z1986" s="0" t="s">
        <v>40</v>
      </c>
      <c r="AA1986" s="0" t="s">
        <v>40</v>
      </c>
      <c r="AB1986" s="0" t="s">
        <v>40</v>
      </c>
      <c r="AC1986" s="0" t="s">
        <v>40</v>
      </c>
      <c r="AD1986" s="0" t="s">
        <v>40</v>
      </c>
      <c r="AK1986" s="0" t="s">
        <v>46</v>
      </c>
    </row>
    <row r="1987" customFormat="false" ht="12.8" hidden="false" customHeight="false" outlineLevel="0" collapsed="false">
      <c r="A1987" s="0" t="s">
        <v>1083</v>
      </c>
      <c r="B1987" s="0" t="s">
        <v>1082</v>
      </c>
      <c r="C1987" s="0" t="s">
        <v>1040</v>
      </c>
      <c r="D1987" s="0" t="s">
        <v>1149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8.287925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0</v>
      </c>
      <c r="Q1987" s="0" t="n">
        <v>0</v>
      </c>
      <c r="X1987" s="0" t="s">
        <v>41</v>
      </c>
      <c r="AK1987" s="0" t="s">
        <v>46</v>
      </c>
    </row>
    <row r="1988" customFormat="false" ht="12.8" hidden="false" customHeight="false" outlineLevel="0" collapsed="false">
      <c r="A1988" s="0" t="s">
        <v>1083</v>
      </c>
      <c r="B1988" s="0" t="s">
        <v>1082</v>
      </c>
      <c r="C1988" s="0" t="s">
        <v>644</v>
      </c>
      <c r="D1988" s="0" t="s">
        <v>1150</v>
      </c>
      <c r="E1988" s="0" t="n">
        <v>0</v>
      </c>
      <c r="F1988" s="0" t="n">
        <v>0</v>
      </c>
      <c r="G1988" s="0" t="n">
        <v>0</v>
      </c>
      <c r="H1988" s="0" t="n">
        <v>0</v>
      </c>
      <c r="I1988" s="0" t="n">
        <v>4.43332493305206</v>
      </c>
      <c r="J1988" s="0" t="n">
        <v>0</v>
      </c>
      <c r="K1988" s="0" t="n">
        <v>2.74687506258488</v>
      </c>
      <c r="L1988" s="0" t="n">
        <v>0</v>
      </c>
      <c r="M1988" s="0" t="n">
        <v>2.00819997787476</v>
      </c>
      <c r="N1988" s="0" t="n">
        <v>0</v>
      </c>
      <c r="O1988" s="0" t="n">
        <v>0</v>
      </c>
      <c r="P1988" s="0" t="n">
        <v>0</v>
      </c>
      <c r="Q1988" s="0" t="n">
        <v>0</v>
      </c>
      <c r="V1988" s="0" t="s">
        <v>180</v>
      </c>
      <c r="X1988" s="0" t="s">
        <v>78</v>
      </c>
      <c r="Z1988" s="0" t="s">
        <v>180</v>
      </c>
    </row>
    <row r="1989" customFormat="false" ht="12.8" hidden="false" customHeight="false" outlineLevel="0" collapsed="false">
      <c r="A1989" s="0" t="s">
        <v>1083</v>
      </c>
      <c r="B1989" s="0" t="s">
        <v>1082</v>
      </c>
      <c r="C1989" s="0" t="s">
        <v>644</v>
      </c>
      <c r="D1989" s="0" t="s">
        <v>1151</v>
      </c>
      <c r="E1989" s="0" t="n">
        <v>0</v>
      </c>
      <c r="F1989" s="0" t="n">
        <v>0</v>
      </c>
      <c r="G1989" s="0" t="n">
        <v>0</v>
      </c>
      <c r="H1989" s="0" t="n">
        <v>0</v>
      </c>
      <c r="I1989" s="0" t="n">
        <v>4.43332493305206</v>
      </c>
      <c r="J1989" s="0" t="n">
        <v>0</v>
      </c>
      <c r="K1989" s="0" t="n">
        <v>2.74687506258488</v>
      </c>
      <c r="L1989" s="0" t="n">
        <v>0</v>
      </c>
      <c r="M1989" s="0" t="n">
        <v>1.88268747925758</v>
      </c>
      <c r="N1989" s="0" t="n">
        <v>0</v>
      </c>
      <c r="O1989" s="0" t="n">
        <v>0</v>
      </c>
      <c r="P1989" s="0" t="n">
        <v>0</v>
      </c>
      <c r="Q1989" s="0" t="n">
        <v>0</v>
      </c>
      <c r="V1989" s="0" t="s">
        <v>180</v>
      </c>
      <c r="X1989" s="0" t="s">
        <v>78</v>
      </c>
      <c r="Z1989" s="0" t="s">
        <v>78</v>
      </c>
    </row>
    <row r="1990" customFormat="false" ht="12.8" hidden="false" customHeight="false" outlineLevel="0" collapsed="false">
      <c r="A1990" s="0" t="s">
        <v>1083</v>
      </c>
      <c r="B1990" s="0" t="s">
        <v>1082</v>
      </c>
      <c r="C1990" s="0" t="s">
        <v>644</v>
      </c>
      <c r="D1990" s="0" t="s">
        <v>1152</v>
      </c>
      <c r="E1990" s="0" t="n">
        <v>0</v>
      </c>
      <c r="F1990" s="0" t="n">
        <v>0</v>
      </c>
      <c r="G1990" s="0" t="n">
        <v>0</v>
      </c>
      <c r="H1990" s="0" t="n">
        <v>0</v>
      </c>
      <c r="I1990" s="0" t="n">
        <v>4.56826500892639</v>
      </c>
      <c r="J1990" s="0" t="n">
        <v>0</v>
      </c>
      <c r="K1990" s="0" t="n">
        <v>2.36568749696016</v>
      </c>
      <c r="L1990" s="0" t="n">
        <v>0</v>
      </c>
      <c r="M1990" s="0" t="n">
        <v>1.53018745779991</v>
      </c>
      <c r="N1990" s="0" t="n">
        <v>0</v>
      </c>
      <c r="O1990" s="0" t="n">
        <v>1.85680005550385</v>
      </c>
      <c r="P1990" s="0" t="n">
        <v>0</v>
      </c>
      <c r="Q1990" s="0" t="n">
        <v>0</v>
      </c>
      <c r="V1990" s="0" t="s">
        <v>180</v>
      </c>
      <c r="X1990" s="0" t="s">
        <v>78</v>
      </c>
      <c r="Z1990" s="0" t="s">
        <v>78</v>
      </c>
      <c r="AB1990" s="0" t="s">
        <v>180</v>
      </c>
    </row>
    <row r="1991" customFormat="false" ht="12.8" hidden="false" customHeight="false" outlineLevel="0" collapsed="false">
      <c r="A1991" s="0" t="s">
        <v>1083</v>
      </c>
      <c r="B1991" s="0" t="s">
        <v>1082</v>
      </c>
      <c r="C1991" s="0" t="s">
        <v>644</v>
      </c>
      <c r="D1991" s="0" t="s">
        <v>1153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4.56826500892639</v>
      </c>
      <c r="J1991" s="0" t="n">
        <v>0</v>
      </c>
      <c r="K1991" s="0" t="n">
        <v>2.52339999675751</v>
      </c>
      <c r="L1991" s="0" t="n">
        <v>0</v>
      </c>
      <c r="M1991" s="0" t="n">
        <v>1.53018745779991</v>
      </c>
      <c r="N1991" s="0" t="n">
        <v>0</v>
      </c>
      <c r="O1991" s="0" t="n">
        <v>1.85680005550385</v>
      </c>
      <c r="P1991" s="0" t="n">
        <v>0</v>
      </c>
      <c r="Q1991" s="0" t="n">
        <v>0</v>
      </c>
      <c r="V1991" s="0" t="s">
        <v>180</v>
      </c>
      <c r="X1991" s="0" t="s">
        <v>180</v>
      </c>
      <c r="Z1991" s="0" t="s">
        <v>78</v>
      </c>
      <c r="AB1991" s="0" t="s">
        <v>180</v>
      </c>
    </row>
    <row r="1992" customFormat="false" ht="12.8" hidden="false" customHeight="false" outlineLevel="0" collapsed="false">
      <c r="A1992" s="0" t="s">
        <v>1083</v>
      </c>
      <c r="B1992" s="0" t="s">
        <v>1082</v>
      </c>
      <c r="C1992" s="0" t="s">
        <v>644</v>
      </c>
      <c r="D1992" s="0" t="s">
        <v>1032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5.94340511083603</v>
      </c>
      <c r="J1992" s="0" t="n">
        <v>0</v>
      </c>
      <c r="K1992" s="0" t="n">
        <v>4.59675005078316</v>
      </c>
      <c r="L1992" s="0" t="n">
        <v>0</v>
      </c>
      <c r="M1992" s="0" t="n">
        <v>2.5018000125885</v>
      </c>
      <c r="N1992" s="0" t="n">
        <v>0</v>
      </c>
      <c r="O1992" s="0" t="n">
        <v>0</v>
      </c>
      <c r="P1992" s="0" t="n">
        <v>0</v>
      </c>
      <c r="Q1992" s="0" t="n">
        <v>0</v>
      </c>
      <c r="V1992" s="0" t="s">
        <v>180</v>
      </c>
      <c r="X1992" s="0" t="s">
        <v>78</v>
      </c>
      <c r="Z1992" s="0" t="s">
        <v>180</v>
      </c>
    </row>
    <row r="1993" customFormat="false" ht="12.8" hidden="false" customHeight="false" outlineLevel="0" collapsed="false">
      <c r="A1993" s="0" t="s">
        <v>1083</v>
      </c>
      <c r="B1993" s="0" t="s">
        <v>1082</v>
      </c>
      <c r="C1993" s="0" t="s">
        <v>644</v>
      </c>
      <c r="D1993" s="0" t="s">
        <v>1033</v>
      </c>
      <c r="E1993" s="0" t="n">
        <v>0</v>
      </c>
      <c r="F1993" s="0" t="n">
        <v>0</v>
      </c>
      <c r="G1993" s="0" t="n">
        <v>0</v>
      </c>
      <c r="H1993" s="0" t="n">
        <v>0</v>
      </c>
      <c r="I1993" s="0" t="n">
        <v>5.94340511083603</v>
      </c>
      <c r="J1993" s="0" t="n">
        <v>0</v>
      </c>
      <c r="K1993" s="0" t="n">
        <v>4.59675005078316</v>
      </c>
      <c r="L1993" s="0" t="n">
        <v>0</v>
      </c>
      <c r="M1993" s="0" t="n">
        <v>2.34543751180172</v>
      </c>
      <c r="N1993" s="0" t="n">
        <v>0</v>
      </c>
      <c r="O1993" s="0" t="n">
        <v>0</v>
      </c>
      <c r="P1993" s="0" t="n">
        <v>0</v>
      </c>
      <c r="Q1993" s="0" t="n">
        <v>0</v>
      </c>
      <c r="V1993" s="0" t="s">
        <v>180</v>
      </c>
      <c r="X1993" s="0" t="s">
        <v>78</v>
      </c>
      <c r="Z1993" s="0" t="s">
        <v>78</v>
      </c>
    </row>
    <row r="1994" customFormat="false" ht="12.8" hidden="false" customHeight="false" outlineLevel="0" collapsed="false">
      <c r="A1994" s="0" t="s">
        <v>1083</v>
      </c>
      <c r="B1994" s="0" t="s">
        <v>1082</v>
      </c>
      <c r="C1994" s="0" t="s">
        <v>644</v>
      </c>
      <c r="D1994" s="0" t="s">
        <v>1034</v>
      </c>
      <c r="E1994" s="0" t="n">
        <v>0</v>
      </c>
      <c r="F1994" s="0" t="n">
        <v>0</v>
      </c>
      <c r="G1994" s="0" t="n">
        <v>0</v>
      </c>
      <c r="H1994" s="0" t="n">
        <v>0</v>
      </c>
      <c r="I1994" s="0" t="n">
        <v>5.98240507364273</v>
      </c>
      <c r="J1994" s="0" t="n">
        <v>0</v>
      </c>
      <c r="K1994" s="0" t="n">
        <v>3.78450000286102</v>
      </c>
      <c r="L1994" s="0" t="n">
        <v>2.00231252610683</v>
      </c>
      <c r="M1994" s="0" t="n">
        <v>0</v>
      </c>
      <c r="N1994" s="0" t="n">
        <v>0</v>
      </c>
      <c r="O1994" s="0" t="n">
        <v>2.37960002422333</v>
      </c>
      <c r="P1994" s="0" t="n">
        <v>0</v>
      </c>
      <c r="Q1994" s="0" t="n">
        <v>0</v>
      </c>
      <c r="V1994" s="0" t="s">
        <v>180</v>
      </c>
      <c r="X1994" s="0" t="s">
        <v>78</v>
      </c>
      <c r="Y1994" s="0" t="s">
        <v>78</v>
      </c>
      <c r="AB1994" s="0" t="s">
        <v>180</v>
      </c>
    </row>
    <row r="1995" customFormat="false" ht="12.8" hidden="false" customHeight="false" outlineLevel="0" collapsed="false">
      <c r="A1995" s="0" t="s">
        <v>1083</v>
      </c>
      <c r="B1995" s="0" t="s">
        <v>1082</v>
      </c>
      <c r="C1995" s="0" t="s">
        <v>644</v>
      </c>
      <c r="D1995" s="0" t="s">
        <v>1035</v>
      </c>
      <c r="E1995" s="0" t="n">
        <v>0</v>
      </c>
      <c r="F1995" s="0" t="n">
        <v>0</v>
      </c>
      <c r="G1995" s="0" t="n">
        <v>0</v>
      </c>
      <c r="H1995" s="0" t="n">
        <v>0</v>
      </c>
      <c r="I1995" s="0" t="n">
        <v>5.98240507364273</v>
      </c>
      <c r="J1995" s="0" t="n">
        <v>0</v>
      </c>
      <c r="K1995" s="0" t="n">
        <v>4.03680000305176</v>
      </c>
      <c r="L1995" s="0" t="n">
        <v>2.00231252610683</v>
      </c>
      <c r="M1995" s="0" t="n">
        <v>0</v>
      </c>
      <c r="N1995" s="0" t="n">
        <v>0</v>
      </c>
      <c r="O1995" s="0" t="n">
        <v>2.37960002422333</v>
      </c>
      <c r="P1995" s="0" t="n">
        <v>0</v>
      </c>
      <c r="Q1995" s="0" t="n">
        <v>0</v>
      </c>
      <c r="V1995" s="0" t="s">
        <v>180</v>
      </c>
      <c r="X1995" s="0" t="s">
        <v>180</v>
      </c>
      <c r="Y1995" s="0" t="s">
        <v>78</v>
      </c>
      <c r="AB1995" s="0" t="s">
        <v>180</v>
      </c>
    </row>
    <row r="1996" customFormat="false" ht="12.8" hidden="false" customHeight="false" outlineLevel="0" collapsed="false">
      <c r="A1996" s="0" t="s">
        <v>1154</v>
      </c>
      <c r="B1996" s="0" t="s">
        <v>1082</v>
      </c>
      <c r="C1996" s="0" t="s">
        <v>644</v>
      </c>
      <c r="D1996" s="0" t="s">
        <v>1155</v>
      </c>
      <c r="E1996" s="0" t="n">
        <v>3.2026979690143</v>
      </c>
      <c r="F1996" s="0" t="n">
        <v>9.27822681677001</v>
      </c>
      <c r="G1996" s="0" t="n">
        <v>37.5002012341499</v>
      </c>
      <c r="H1996" s="0" t="n">
        <v>64.4686154508924</v>
      </c>
      <c r="I1996" s="0" t="n">
        <v>53.1043907745923</v>
      </c>
      <c r="J1996" s="0" t="n">
        <v>31.3810986463178</v>
      </c>
      <c r="K1996" s="0" t="n">
        <v>24.3756740225747</v>
      </c>
      <c r="L1996" s="0" t="n">
        <v>16.9604931824789</v>
      </c>
      <c r="M1996" s="0" t="n">
        <v>22.0435547214014</v>
      </c>
      <c r="N1996" s="0" t="n">
        <v>22.948224243565</v>
      </c>
      <c r="O1996" s="0" t="n">
        <v>21.2322389718368</v>
      </c>
      <c r="P1996" s="0" t="n">
        <v>10.8764937201737</v>
      </c>
      <c r="Q1996" s="0" t="n">
        <v>5.3639691132102</v>
      </c>
      <c r="R1996" s="0" t="s">
        <v>40</v>
      </c>
      <c r="S1996" s="0" t="s">
        <v>40</v>
      </c>
      <c r="T1996" s="0" t="s">
        <v>40</v>
      </c>
      <c r="U1996" s="0" t="s">
        <v>40</v>
      </c>
      <c r="V1996" s="0" t="s">
        <v>40</v>
      </c>
      <c r="W1996" s="0" t="s">
        <v>40</v>
      </c>
      <c r="X1996" s="0" t="s">
        <v>40</v>
      </c>
      <c r="Y1996" s="0" t="s">
        <v>40</v>
      </c>
      <c r="Z1996" s="0" t="s">
        <v>40</v>
      </c>
      <c r="AA1996" s="0" t="s">
        <v>40</v>
      </c>
      <c r="AB1996" s="0" t="s">
        <v>40</v>
      </c>
      <c r="AC1996" s="0" t="s">
        <v>40</v>
      </c>
      <c r="AD1996" s="0" t="s">
        <v>40</v>
      </c>
      <c r="AK1996" s="0" t="s">
        <v>65</v>
      </c>
    </row>
    <row r="1997" customFormat="false" ht="12.8" hidden="false" customHeight="false" outlineLevel="0" collapsed="false">
      <c r="A1997" s="0" t="s">
        <v>1154</v>
      </c>
      <c r="B1997" s="0" t="s">
        <v>1082</v>
      </c>
      <c r="C1997" s="0" t="s">
        <v>644</v>
      </c>
      <c r="D1997" s="0" t="s">
        <v>1031</v>
      </c>
      <c r="E1997" s="0" t="n">
        <v>2.28659856968607</v>
      </c>
      <c r="F1997" s="0" t="n">
        <v>9.06105987639881</v>
      </c>
      <c r="G1997" s="0" t="n">
        <v>37.9777707307679</v>
      </c>
      <c r="H1997" s="0" t="n">
        <v>69.3289232029549</v>
      </c>
      <c r="I1997" s="0" t="n">
        <v>84.693320777406</v>
      </c>
      <c r="J1997" s="0" t="n">
        <v>62.620307454038</v>
      </c>
      <c r="K1997" s="0" t="n">
        <v>43.1462312622824</v>
      </c>
      <c r="L1997" s="0" t="n">
        <v>29.4333804832169</v>
      </c>
      <c r="M1997" s="0" t="n">
        <v>28.5180494007117</v>
      </c>
      <c r="N1997" s="0" t="n">
        <v>19.2783661986693</v>
      </c>
      <c r="O1997" s="0" t="n">
        <v>19.6940071039291</v>
      </c>
      <c r="P1997" s="0" t="n">
        <v>12.1773647270799</v>
      </c>
      <c r="Q1997" s="0" t="n">
        <v>7.22917759208848</v>
      </c>
      <c r="R1997" s="0" t="s">
        <v>40</v>
      </c>
      <c r="S1997" s="0" t="s">
        <v>40</v>
      </c>
      <c r="T1997" s="0" t="s">
        <v>40</v>
      </c>
      <c r="U1997" s="0" t="s">
        <v>40</v>
      </c>
      <c r="V1997" s="0" t="s">
        <v>40</v>
      </c>
      <c r="W1997" s="0" t="s">
        <v>40</v>
      </c>
      <c r="X1997" s="0" t="s">
        <v>40</v>
      </c>
      <c r="Y1997" s="0" t="s">
        <v>40</v>
      </c>
      <c r="Z1997" s="0" t="s">
        <v>40</v>
      </c>
      <c r="AA1997" s="0" t="s">
        <v>40</v>
      </c>
      <c r="AB1997" s="0" t="s">
        <v>40</v>
      </c>
      <c r="AC1997" s="0" t="s">
        <v>40</v>
      </c>
      <c r="AD1997" s="0" t="s">
        <v>40</v>
      </c>
      <c r="AK1997" s="0" t="s">
        <v>65</v>
      </c>
    </row>
    <row r="1998" customFormat="false" ht="12.8" hidden="false" customHeight="false" outlineLevel="0" collapsed="false">
      <c r="A1998" s="0" t="s">
        <v>1083</v>
      </c>
      <c r="B1998" s="0" t="s">
        <v>1082</v>
      </c>
      <c r="C1998" s="0" t="s">
        <v>1066</v>
      </c>
      <c r="D1998" s="0" t="s">
        <v>1156</v>
      </c>
      <c r="E1998" s="0" t="n">
        <v>0</v>
      </c>
      <c r="F1998" s="0" t="n">
        <v>0</v>
      </c>
      <c r="G1998" s="0" t="n">
        <v>0</v>
      </c>
      <c r="H1998" s="0" t="n">
        <v>0</v>
      </c>
      <c r="I1998" s="0" t="n">
        <v>0</v>
      </c>
      <c r="J1998" s="0" t="n">
        <v>0</v>
      </c>
      <c r="K1998" s="0" t="n">
        <v>0</v>
      </c>
      <c r="L1998" s="0" t="n">
        <v>0</v>
      </c>
      <c r="M1998" s="0" t="n">
        <v>14.487975</v>
      </c>
      <c r="N1998" s="0" t="n">
        <v>0</v>
      </c>
      <c r="O1998" s="0" t="n">
        <v>0</v>
      </c>
      <c r="P1998" s="0" t="n">
        <v>0</v>
      </c>
      <c r="Q1998" s="0" t="n">
        <v>0</v>
      </c>
      <c r="Z1998" s="0" t="s">
        <v>107</v>
      </c>
    </row>
    <row r="1999" customFormat="false" ht="12.8" hidden="false" customHeight="false" outlineLevel="0" collapsed="false">
      <c r="A1999" s="0" t="s">
        <v>1083</v>
      </c>
      <c r="B1999" s="0" t="s">
        <v>1082</v>
      </c>
      <c r="C1999" s="0" t="s">
        <v>1066</v>
      </c>
      <c r="D1999" s="0" t="s">
        <v>1157</v>
      </c>
      <c r="E1999" s="0" t="n">
        <v>0</v>
      </c>
      <c r="F1999" s="0" t="n">
        <v>0</v>
      </c>
      <c r="G1999" s="0" t="n">
        <v>0</v>
      </c>
      <c r="H1999" s="0" t="n">
        <v>0</v>
      </c>
      <c r="I1999" s="0" t="n">
        <v>0</v>
      </c>
      <c r="J1999" s="0" t="n">
        <v>0</v>
      </c>
      <c r="K1999" s="0" t="n">
        <v>0</v>
      </c>
      <c r="L1999" s="0" t="n">
        <v>0</v>
      </c>
      <c r="M1999" s="0" t="n">
        <v>12.575475</v>
      </c>
      <c r="N1999" s="0" t="n">
        <v>0</v>
      </c>
      <c r="O1999" s="0" t="n">
        <v>0</v>
      </c>
      <c r="P1999" s="0" t="n">
        <v>0</v>
      </c>
      <c r="Q1999" s="0" t="n">
        <v>0</v>
      </c>
      <c r="Z1999" s="0" t="s">
        <v>107</v>
      </c>
    </row>
    <row r="2000" customFormat="false" ht="12.8" hidden="false" customHeight="false" outlineLevel="0" collapsed="false">
      <c r="A2000" s="0" t="s">
        <v>1083</v>
      </c>
      <c r="B2000" s="0" t="s">
        <v>1082</v>
      </c>
      <c r="C2000" s="0" t="s">
        <v>1066</v>
      </c>
      <c r="D2000" s="0" t="s">
        <v>1158</v>
      </c>
      <c r="E2000" s="0" t="n">
        <v>0</v>
      </c>
      <c r="F2000" s="0" t="n">
        <v>0</v>
      </c>
      <c r="G2000" s="0" t="n">
        <v>0</v>
      </c>
      <c r="H2000" s="0" t="n">
        <v>0</v>
      </c>
      <c r="I2000" s="0" t="n">
        <v>0</v>
      </c>
      <c r="J2000" s="0" t="n">
        <v>0</v>
      </c>
      <c r="K2000" s="0" t="n">
        <v>0</v>
      </c>
      <c r="L2000" s="0" t="n">
        <v>0</v>
      </c>
      <c r="M2000" s="0" t="n">
        <v>15.847425</v>
      </c>
      <c r="N2000" s="0" t="n">
        <v>0</v>
      </c>
      <c r="O2000" s="0" t="n">
        <v>0</v>
      </c>
      <c r="P2000" s="0" t="n">
        <v>0</v>
      </c>
      <c r="Q2000" s="0" t="n">
        <v>0</v>
      </c>
      <c r="Z2000" s="0" t="s">
        <v>107</v>
      </c>
    </row>
    <row r="2001" customFormat="false" ht="12.8" hidden="false" customHeight="false" outlineLevel="0" collapsed="false">
      <c r="A2001" s="0" t="s">
        <v>1083</v>
      </c>
      <c r="B2001" s="0" t="s">
        <v>1082</v>
      </c>
      <c r="C2001" s="0" t="s">
        <v>1066</v>
      </c>
      <c r="D2001" s="0" t="s">
        <v>1159</v>
      </c>
      <c r="E2001" s="0" t="n">
        <v>0</v>
      </c>
      <c r="F2001" s="0" t="n">
        <v>0</v>
      </c>
      <c r="G2001" s="0" t="n">
        <v>0</v>
      </c>
      <c r="H2001" s="0" t="n">
        <v>0</v>
      </c>
      <c r="I2001" s="0" t="n">
        <v>0</v>
      </c>
      <c r="J2001" s="0" t="n">
        <v>0</v>
      </c>
      <c r="K2001" s="0" t="n">
        <v>0</v>
      </c>
      <c r="L2001" s="0" t="n">
        <v>0</v>
      </c>
      <c r="M2001" s="0" t="n">
        <v>13.36725</v>
      </c>
      <c r="N2001" s="0" t="n">
        <v>0</v>
      </c>
      <c r="O2001" s="0" t="n">
        <v>0</v>
      </c>
      <c r="P2001" s="0" t="n">
        <v>0</v>
      </c>
      <c r="Q2001" s="0" t="n">
        <v>0</v>
      </c>
      <c r="Z2001" s="0" t="s">
        <v>107</v>
      </c>
    </row>
    <row r="2002" customFormat="false" ht="12.8" hidden="false" customHeight="false" outlineLevel="0" collapsed="false">
      <c r="A2002" s="0" t="s">
        <v>1083</v>
      </c>
      <c r="B2002" s="0" t="s">
        <v>1082</v>
      </c>
      <c r="C2002" s="0" t="s">
        <v>1066</v>
      </c>
      <c r="D2002" s="0" t="s">
        <v>1160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0</v>
      </c>
      <c r="J2002" s="0" t="n">
        <v>0</v>
      </c>
      <c r="K2002" s="0" t="n">
        <v>0</v>
      </c>
      <c r="L2002" s="0" t="n">
        <v>0</v>
      </c>
      <c r="M2002" s="0" t="n">
        <v>15.203025</v>
      </c>
      <c r="N2002" s="0" t="n">
        <v>0</v>
      </c>
      <c r="O2002" s="0" t="n">
        <v>0</v>
      </c>
      <c r="P2002" s="0" t="n">
        <v>0</v>
      </c>
      <c r="Q2002" s="0" t="n">
        <v>0</v>
      </c>
      <c r="Z2002" s="0" t="s">
        <v>107</v>
      </c>
    </row>
    <row r="2003" customFormat="false" ht="12.8" hidden="false" customHeight="false" outlineLevel="0" collapsed="false">
      <c r="A2003" s="0" t="s">
        <v>1083</v>
      </c>
      <c r="B2003" s="0" t="s">
        <v>1082</v>
      </c>
      <c r="C2003" s="0" t="s">
        <v>1066</v>
      </c>
      <c r="D2003" s="0" t="s">
        <v>1161</v>
      </c>
      <c r="E2003" s="0" t="n">
        <v>0</v>
      </c>
      <c r="F2003" s="0" t="n">
        <v>0</v>
      </c>
      <c r="G2003" s="0" t="n">
        <v>0</v>
      </c>
      <c r="H2003" s="0" t="n">
        <v>0</v>
      </c>
      <c r="I2003" s="0" t="n">
        <v>0</v>
      </c>
      <c r="J2003" s="0" t="n">
        <v>0</v>
      </c>
      <c r="K2003" s="0" t="n">
        <v>0</v>
      </c>
      <c r="L2003" s="0" t="n">
        <v>0</v>
      </c>
      <c r="M2003" s="0" t="n">
        <v>12.9339</v>
      </c>
      <c r="N2003" s="0" t="n">
        <v>0</v>
      </c>
      <c r="O2003" s="0" t="n">
        <v>0</v>
      </c>
      <c r="P2003" s="0" t="n">
        <v>0</v>
      </c>
      <c r="Q2003" s="0" t="n">
        <v>0</v>
      </c>
      <c r="Z2003" s="0" t="s">
        <v>107</v>
      </c>
    </row>
    <row r="2004" customFormat="false" ht="12.8" hidden="false" customHeight="false" outlineLevel="0" collapsed="false">
      <c r="A2004" s="0" t="s">
        <v>1083</v>
      </c>
      <c r="B2004" s="0" t="s">
        <v>1082</v>
      </c>
      <c r="C2004" s="0" t="s">
        <v>1066</v>
      </c>
      <c r="D2004" s="0" t="s">
        <v>1162</v>
      </c>
      <c r="E2004" s="0" t="n">
        <v>0</v>
      </c>
      <c r="F2004" s="0" t="n">
        <v>0</v>
      </c>
      <c r="G2004" s="0" t="n">
        <v>0</v>
      </c>
      <c r="H2004" s="0" t="n">
        <v>0</v>
      </c>
      <c r="I2004" s="0" t="n">
        <v>0</v>
      </c>
      <c r="J2004" s="0" t="n">
        <v>0</v>
      </c>
      <c r="K2004" s="0" t="n">
        <v>0</v>
      </c>
      <c r="L2004" s="0" t="n">
        <v>0</v>
      </c>
      <c r="M2004" s="0" t="n">
        <v>16.611525</v>
      </c>
      <c r="N2004" s="0" t="n">
        <v>0</v>
      </c>
      <c r="O2004" s="0" t="n">
        <v>0</v>
      </c>
      <c r="P2004" s="0" t="n">
        <v>0</v>
      </c>
      <c r="Q2004" s="0" t="n">
        <v>0</v>
      </c>
      <c r="Z2004" s="0" t="s">
        <v>107</v>
      </c>
    </row>
    <row r="2005" customFormat="false" ht="12.8" hidden="false" customHeight="false" outlineLevel="0" collapsed="false">
      <c r="A2005" s="0" t="s">
        <v>1083</v>
      </c>
      <c r="B2005" s="0" t="s">
        <v>1082</v>
      </c>
      <c r="C2005" s="0" t="s">
        <v>1066</v>
      </c>
      <c r="D2005" s="0" t="s">
        <v>1163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13.818375</v>
      </c>
      <c r="N2005" s="0" t="n">
        <v>0</v>
      </c>
      <c r="O2005" s="0" t="n">
        <v>0</v>
      </c>
      <c r="P2005" s="0" t="n">
        <v>0</v>
      </c>
      <c r="Q2005" s="0" t="n">
        <v>0</v>
      </c>
      <c r="Z2005" s="0" t="s">
        <v>107</v>
      </c>
    </row>
    <row r="2006" customFormat="false" ht="12.8" hidden="false" customHeight="false" outlineLevel="0" collapsed="false">
      <c r="A2006" s="0" t="s">
        <v>1083</v>
      </c>
      <c r="B2006" s="0" t="s">
        <v>1082</v>
      </c>
      <c r="C2006" s="0" t="s">
        <v>1066</v>
      </c>
      <c r="D2006" s="0" t="s">
        <v>1164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0</v>
      </c>
      <c r="K2006" s="0" t="n">
        <v>0</v>
      </c>
      <c r="L2006" s="0" t="n">
        <v>0</v>
      </c>
      <c r="M2006" s="0" t="n">
        <v>13.33305</v>
      </c>
      <c r="N2006" s="0" t="n">
        <v>0</v>
      </c>
      <c r="O2006" s="0" t="n">
        <v>0</v>
      </c>
      <c r="P2006" s="0" t="n">
        <v>0</v>
      </c>
      <c r="Q2006" s="0" t="n">
        <v>0</v>
      </c>
      <c r="Z2006" s="0" t="s">
        <v>107</v>
      </c>
    </row>
    <row r="2007" customFormat="false" ht="12.8" hidden="false" customHeight="false" outlineLevel="0" collapsed="false">
      <c r="A2007" s="0" t="s">
        <v>1083</v>
      </c>
      <c r="B2007" s="0" t="s">
        <v>1082</v>
      </c>
      <c r="C2007" s="0" t="s">
        <v>1066</v>
      </c>
      <c r="D2007" s="0" t="s">
        <v>1165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0</v>
      </c>
      <c r="J2007" s="0" t="n">
        <v>0</v>
      </c>
      <c r="K2007" s="0" t="n">
        <v>0</v>
      </c>
      <c r="L2007" s="0" t="n">
        <v>0</v>
      </c>
      <c r="M2007" s="0" t="n">
        <v>5.717475</v>
      </c>
      <c r="N2007" s="0" t="n">
        <v>0</v>
      </c>
      <c r="O2007" s="0" t="n">
        <v>0</v>
      </c>
      <c r="P2007" s="0" t="n">
        <v>0</v>
      </c>
      <c r="Q2007" s="0" t="n">
        <v>0</v>
      </c>
      <c r="Z2007" s="0" t="s">
        <v>107</v>
      </c>
    </row>
    <row r="2008" customFormat="false" ht="12.8" hidden="false" customHeight="false" outlineLevel="0" collapsed="false">
      <c r="A2008" s="0" t="s">
        <v>1083</v>
      </c>
      <c r="B2008" s="0" t="s">
        <v>1082</v>
      </c>
      <c r="C2008" s="0" t="s">
        <v>1066</v>
      </c>
      <c r="D2008" s="0" t="s">
        <v>1166</v>
      </c>
      <c r="E2008" s="0" t="n">
        <v>0</v>
      </c>
      <c r="F2008" s="0" t="n">
        <v>0</v>
      </c>
      <c r="G2008" s="0" t="n">
        <v>0</v>
      </c>
      <c r="H2008" s="0" t="n">
        <v>0</v>
      </c>
      <c r="I2008" s="0" t="n">
        <v>0</v>
      </c>
      <c r="J2008" s="0" t="n">
        <v>0</v>
      </c>
      <c r="K2008" s="0" t="n">
        <v>0</v>
      </c>
      <c r="L2008" s="0" t="n">
        <v>0</v>
      </c>
      <c r="M2008" s="0" t="n">
        <v>14.60475</v>
      </c>
      <c r="N2008" s="0" t="n">
        <v>0</v>
      </c>
      <c r="O2008" s="0" t="n">
        <v>0</v>
      </c>
      <c r="P2008" s="0" t="n">
        <v>0</v>
      </c>
      <c r="Q2008" s="0" t="n">
        <v>0</v>
      </c>
      <c r="Z2008" s="0" t="s">
        <v>107</v>
      </c>
    </row>
    <row r="2009" customFormat="false" ht="12.8" hidden="false" customHeight="false" outlineLevel="0" collapsed="false">
      <c r="A2009" s="0" t="s">
        <v>1083</v>
      </c>
      <c r="B2009" s="0" t="s">
        <v>1082</v>
      </c>
      <c r="C2009" s="0" t="s">
        <v>1066</v>
      </c>
      <c r="D2009" s="0" t="s">
        <v>1167</v>
      </c>
      <c r="E2009" s="0" t="n">
        <v>0</v>
      </c>
      <c r="F2009" s="0" t="n">
        <v>0</v>
      </c>
      <c r="G2009" s="0" t="n">
        <v>0</v>
      </c>
      <c r="H2009" s="0" t="n">
        <v>0</v>
      </c>
      <c r="I2009" s="0" t="n">
        <v>0</v>
      </c>
      <c r="J2009" s="0" t="n">
        <v>0</v>
      </c>
      <c r="K2009" s="0" t="n">
        <v>0</v>
      </c>
      <c r="L2009" s="0" t="n">
        <v>0</v>
      </c>
      <c r="M2009" s="0" t="n">
        <v>7.082775</v>
      </c>
      <c r="N2009" s="0" t="n">
        <v>0</v>
      </c>
      <c r="O2009" s="0" t="n">
        <v>0</v>
      </c>
      <c r="P2009" s="0" t="n">
        <v>0</v>
      </c>
      <c r="Q2009" s="0" t="n">
        <v>0</v>
      </c>
      <c r="Z2009" s="0" t="s">
        <v>107</v>
      </c>
    </row>
    <row r="2010" customFormat="false" ht="12.8" hidden="false" customHeight="false" outlineLevel="0" collapsed="false">
      <c r="A2010" s="0" t="s">
        <v>1083</v>
      </c>
      <c r="B2010" s="0" t="s">
        <v>1082</v>
      </c>
      <c r="C2010" s="0" t="s">
        <v>1066</v>
      </c>
      <c r="D2010" s="0" t="s">
        <v>1168</v>
      </c>
      <c r="E2010" s="0" t="n">
        <v>0</v>
      </c>
      <c r="F2010" s="0" t="n">
        <v>0</v>
      </c>
      <c r="G2010" s="0" t="n">
        <v>0</v>
      </c>
      <c r="H2010" s="0" t="n">
        <v>0</v>
      </c>
      <c r="I2010" s="0" t="n">
        <v>0</v>
      </c>
      <c r="J2010" s="0" t="n">
        <v>0</v>
      </c>
      <c r="K2010" s="0" t="n">
        <v>0</v>
      </c>
      <c r="L2010" s="0" t="n">
        <v>0</v>
      </c>
      <c r="M2010" s="0" t="n">
        <v>13.939425</v>
      </c>
      <c r="N2010" s="0" t="n">
        <v>0</v>
      </c>
      <c r="O2010" s="0" t="n">
        <v>0</v>
      </c>
      <c r="P2010" s="0" t="n">
        <v>0</v>
      </c>
      <c r="Q2010" s="0" t="n">
        <v>0</v>
      </c>
      <c r="Z2010" s="0" t="s">
        <v>107</v>
      </c>
    </row>
    <row r="2011" customFormat="false" ht="12.8" hidden="false" customHeight="false" outlineLevel="0" collapsed="false">
      <c r="A2011" s="0" t="s">
        <v>1083</v>
      </c>
      <c r="B2011" s="0" t="s">
        <v>1082</v>
      </c>
      <c r="C2011" s="0" t="s">
        <v>1066</v>
      </c>
      <c r="D2011" s="0" t="s">
        <v>1169</v>
      </c>
      <c r="E2011" s="0" t="n">
        <v>0</v>
      </c>
      <c r="F2011" s="0" t="n">
        <v>0</v>
      </c>
      <c r="G2011" s="0" t="n">
        <v>0</v>
      </c>
      <c r="H2011" s="0" t="n">
        <v>0</v>
      </c>
      <c r="I2011" s="0" t="n">
        <v>0</v>
      </c>
      <c r="J2011" s="0" t="n">
        <v>0</v>
      </c>
      <c r="K2011" s="0" t="n">
        <v>0</v>
      </c>
      <c r="L2011" s="0" t="n">
        <v>0</v>
      </c>
      <c r="M2011" s="0" t="n">
        <v>6.027975</v>
      </c>
      <c r="N2011" s="0" t="n">
        <v>0</v>
      </c>
      <c r="O2011" s="0" t="n">
        <v>0</v>
      </c>
      <c r="P2011" s="0" t="n">
        <v>0</v>
      </c>
      <c r="Q2011" s="0" t="n">
        <v>0</v>
      </c>
      <c r="Z2011" s="0" t="s">
        <v>107</v>
      </c>
    </row>
    <row r="2012" customFormat="false" ht="12.8" hidden="false" customHeight="false" outlineLevel="0" collapsed="false">
      <c r="A2012" s="0" t="s">
        <v>1083</v>
      </c>
      <c r="B2012" s="0" t="s">
        <v>1082</v>
      </c>
      <c r="C2012" s="0" t="s">
        <v>1066</v>
      </c>
      <c r="D2012" s="0" t="s">
        <v>1170</v>
      </c>
      <c r="E2012" s="0" t="n">
        <v>0</v>
      </c>
      <c r="F2012" s="0" t="n">
        <v>0</v>
      </c>
      <c r="G2012" s="0" t="n">
        <v>0</v>
      </c>
      <c r="H2012" s="0" t="n">
        <v>0</v>
      </c>
      <c r="I2012" s="0" t="n">
        <v>0</v>
      </c>
      <c r="J2012" s="0" t="n">
        <v>0</v>
      </c>
      <c r="K2012" s="0" t="n">
        <v>0</v>
      </c>
      <c r="L2012" s="0" t="n">
        <v>0</v>
      </c>
      <c r="M2012" s="0" t="n">
        <v>15.4467</v>
      </c>
      <c r="N2012" s="0" t="n">
        <v>0</v>
      </c>
      <c r="O2012" s="0" t="n">
        <v>0</v>
      </c>
      <c r="P2012" s="0" t="n">
        <v>0</v>
      </c>
      <c r="Q2012" s="0" t="n">
        <v>0</v>
      </c>
      <c r="Z2012" s="0" t="s">
        <v>107</v>
      </c>
    </row>
    <row r="2013" customFormat="false" ht="12.8" hidden="false" customHeight="false" outlineLevel="0" collapsed="false">
      <c r="A2013" s="0" t="s">
        <v>1083</v>
      </c>
      <c r="B2013" s="0" t="s">
        <v>1082</v>
      </c>
      <c r="C2013" s="0" t="s">
        <v>1066</v>
      </c>
      <c r="D2013" s="0" t="s">
        <v>1171</v>
      </c>
      <c r="E2013" s="0" t="n">
        <v>0</v>
      </c>
      <c r="F2013" s="0" t="n">
        <v>0</v>
      </c>
      <c r="G2013" s="0" t="n">
        <v>0</v>
      </c>
      <c r="H2013" s="0" t="n">
        <v>0</v>
      </c>
      <c r="I2013" s="0" t="n">
        <v>0</v>
      </c>
      <c r="J2013" s="0" t="n">
        <v>0</v>
      </c>
      <c r="K2013" s="0" t="n">
        <v>0</v>
      </c>
      <c r="L2013" s="0" t="n">
        <v>0</v>
      </c>
      <c r="M2013" s="0" t="n">
        <v>7.413525</v>
      </c>
      <c r="N2013" s="0" t="n">
        <v>0</v>
      </c>
      <c r="O2013" s="0" t="n">
        <v>0</v>
      </c>
      <c r="P2013" s="0" t="n">
        <v>0</v>
      </c>
      <c r="Q2013" s="0" t="n">
        <v>0</v>
      </c>
      <c r="Z2013" s="0" t="s">
        <v>107</v>
      </c>
    </row>
    <row r="2014" customFormat="false" ht="12.8" hidden="false" customHeight="false" outlineLevel="0" collapsed="false">
      <c r="A2014" s="0" t="s">
        <v>1083</v>
      </c>
      <c r="B2014" s="0" t="s">
        <v>1082</v>
      </c>
      <c r="C2014" s="0" t="s">
        <v>1077</v>
      </c>
      <c r="D2014" s="0" t="s">
        <v>1172</v>
      </c>
      <c r="H2014" s="0" t="n">
        <v>7.209675</v>
      </c>
      <c r="M2014" s="0" t="n">
        <v>10.9476</v>
      </c>
      <c r="U2014" s="0" t="s">
        <v>61</v>
      </c>
      <c r="Z2014" s="0" t="s">
        <v>107</v>
      </c>
    </row>
    <row r="2015" customFormat="false" ht="12.8" hidden="false" customHeight="false" outlineLevel="0" collapsed="false">
      <c r="A2015" s="0" t="s">
        <v>1083</v>
      </c>
      <c r="B2015" s="0" t="s">
        <v>1082</v>
      </c>
      <c r="C2015" s="0" t="s">
        <v>1077</v>
      </c>
      <c r="D2015" s="0" t="s">
        <v>1173</v>
      </c>
      <c r="H2015" s="0" t="n">
        <v>7.209675</v>
      </c>
      <c r="M2015" s="0" t="n">
        <v>10.520325</v>
      </c>
      <c r="U2015" s="0" t="s">
        <v>61</v>
      </c>
      <c r="Z2015" s="0" t="s">
        <v>107</v>
      </c>
    </row>
    <row r="2016" customFormat="false" ht="12.8" hidden="false" customHeight="false" outlineLevel="0" collapsed="false">
      <c r="A2016" s="0" t="s">
        <v>1083</v>
      </c>
      <c r="B2016" s="0" t="s">
        <v>1082</v>
      </c>
      <c r="C2016" s="0" t="s">
        <v>1077</v>
      </c>
      <c r="D2016" s="0" t="s">
        <v>1174</v>
      </c>
      <c r="H2016" s="0" t="n">
        <v>7.209675</v>
      </c>
      <c r="M2016" s="0" t="n">
        <v>11.34945</v>
      </c>
      <c r="U2016" s="0" t="s">
        <v>61</v>
      </c>
      <c r="Z2016" s="0" t="s">
        <v>107</v>
      </c>
    </row>
    <row r="2017" customFormat="false" ht="12.8" hidden="false" customHeight="false" outlineLevel="0" collapsed="false">
      <c r="A2017" s="0" t="s">
        <v>1083</v>
      </c>
      <c r="B2017" s="0" t="s">
        <v>1082</v>
      </c>
      <c r="C2017" s="0" t="s">
        <v>1077</v>
      </c>
      <c r="D2017" s="0" t="s">
        <v>1175</v>
      </c>
      <c r="H2017" s="0" t="n">
        <v>7.209675</v>
      </c>
      <c r="M2017" s="0" t="n">
        <v>11.57535</v>
      </c>
      <c r="U2017" s="0" t="s">
        <v>61</v>
      </c>
      <c r="Z2017" s="0" t="s">
        <v>107</v>
      </c>
    </row>
    <row r="2018" customFormat="false" ht="12.8" hidden="false" customHeight="false" outlineLevel="0" collapsed="false">
      <c r="A2018" s="0" t="s">
        <v>1083</v>
      </c>
      <c r="B2018" s="0" t="s">
        <v>1082</v>
      </c>
      <c r="C2018" s="0" t="s">
        <v>1077</v>
      </c>
      <c r="D2018" s="0" t="s">
        <v>1176</v>
      </c>
      <c r="H2018" s="0" t="n">
        <v>7.209675</v>
      </c>
      <c r="M2018" s="0" t="n">
        <v>10.841175</v>
      </c>
      <c r="U2018" s="0" t="s">
        <v>61</v>
      </c>
      <c r="Z2018" s="0" t="s">
        <v>107</v>
      </c>
    </row>
    <row r="2019" customFormat="false" ht="12.8" hidden="false" customHeight="false" outlineLevel="0" collapsed="false">
      <c r="A2019" s="0" t="s">
        <v>1083</v>
      </c>
      <c r="B2019" s="0" t="s">
        <v>1082</v>
      </c>
      <c r="C2019" s="0" t="s">
        <v>1077</v>
      </c>
      <c r="D2019" s="0" t="s">
        <v>1177</v>
      </c>
      <c r="H2019" s="0" t="n">
        <v>7.209675</v>
      </c>
      <c r="M2019" s="0" t="n">
        <v>4.60845</v>
      </c>
      <c r="U2019" s="0" t="s">
        <v>61</v>
      </c>
      <c r="Z2019" s="0" t="s">
        <v>107</v>
      </c>
    </row>
    <row r="2020" customFormat="false" ht="12.8" hidden="false" customHeight="false" outlineLevel="0" collapsed="false">
      <c r="A2020" s="0" t="s">
        <v>1083</v>
      </c>
      <c r="B2020" s="0" t="s">
        <v>1082</v>
      </c>
      <c r="C2020" s="0" t="s">
        <v>1077</v>
      </c>
      <c r="D2020" s="0" t="s">
        <v>1178</v>
      </c>
      <c r="H2020" s="0" t="n">
        <v>7.209675</v>
      </c>
      <c r="M2020" s="0" t="n">
        <v>11.084625</v>
      </c>
      <c r="U2020" s="0" t="s">
        <v>61</v>
      </c>
      <c r="Z2020" s="0" t="s">
        <v>107</v>
      </c>
    </row>
    <row r="2021" customFormat="false" ht="12.8" hidden="false" customHeight="false" outlineLevel="0" collapsed="false">
      <c r="A2021" s="0" t="s">
        <v>1083</v>
      </c>
      <c r="B2021" s="0" t="s">
        <v>1082</v>
      </c>
      <c r="C2021" s="0" t="s">
        <v>1077</v>
      </c>
      <c r="D2021" s="0" t="s">
        <v>1179</v>
      </c>
      <c r="H2021" s="0" t="n">
        <v>7.209675</v>
      </c>
      <c r="M2021" s="0" t="n">
        <v>4.75695</v>
      </c>
      <c r="U2021" s="0" t="s">
        <v>61</v>
      </c>
      <c r="Z2021" s="0" t="s">
        <v>107</v>
      </c>
    </row>
    <row r="2022" customFormat="false" ht="12.8" hidden="false" customHeight="false" outlineLevel="0" collapsed="false">
      <c r="A2022" s="0" t="s">
        <v>1083</v>
      </c>
      <c r="B2022" s="0" t="s">
        <v>1082</v>
      </c>
      <c r="C2022" s="0" t="s">
        <v>384</v>
      </c>
      <c r="D2022" s="0" t="s">
        <v>1180</v>
      </c>
      <c r="J2022" s="0" t="n">
        <v>10.2089550329628</v>
      </c>
      <c r="W2022" s="0" t="s">
        <v>61</v>
      </c>
    </row>
    <row r="2023" customFormat="false" ht="12.8" hidden="false" customHeight="false" outlineLevel="0" collapsed="false">
      <c r="A2023" s="0" t="s">
        <v>1083</v>
      </c>
      <c r="B2023" s="0" t="s">
        <v>1082</v>
      </c>
      <c r="C2023" s="0" t="s">
        <v>1181</v>
      </c>
      <c r="D2023" s="0" t="s">
        <v>1182</v>
      </c>
      <c r="H2023" s="0" t="n">
        <v>5.33617182939254</v>
      </c>
      <c r="U2023" s="0" t="s">
        <v>61</v>
      </c>
    </row>
    <row r="2024" customFormat="false" ht="12.8" hidden="false" customHeight="false" outlineLevel="0" collapsed="false">
      <c r="A2024" s="0" t="s">
        <v>1083</v>
      </c>
      <c r="B2024" s="0" t="s">
        <v>1189</v>
      </c>
      <c r="C2024" s="0" t="s">
        <v>1040</v>
      </c>
      <c r="D2024" s="0" t="s">
        <v>1084</v>
      </c>
      <c r="E2024" s="0" t="n">
        <v>4.09273973533086</v>
      </c>
      <c r="F2024" s="0" t="n">
        <v>6.22854286716098</v>
      </c>
      <c r="G2024" s="0" t="n">
        <v>27.3617718900953</v>
      </c>
      <c r="H2024" s="0" t="n">
        <v>53.9590436415303</v>
      </c>
      <c r="I2024" s="0" t="n">
        <v>48.8481354944053</v>
      </c>
      <c r="J2024" s="0" t="n">
        <v>10.118016494172</v>
      </c>
      <c r="K2024" s="0" t="n">
        <v>5.75323813018345</v>
      </c>
      <c r="L2024" s="0" t="n">
        <v>4.09481884468169</v>
      </c>
      <c r="M2024" s="0" t="n">
        <v>6.82146684044883</v>
      </c>
      <c r="N2024" s="0" t="n">
        <v>10.7094852981113</v>
      </c>
      <c r="O2024" s="0" t="n">
        <v>19.0975447673173</v>
      </c>
      <c r="P2024" s="0" t="n">
        <v>9.48925743855181</v>
      </c>
      <c r="Q2024" s="0" t="n">
        <v>5.3451037761711</v>
      </c>
      <c r="R2024" s="0" t="s">
        <v>40</v>
      </c>
      <c r="S2024" s="0" t="s">
        <v>40</v>
      </c>
      <c r="T2024" s="0" t="s">
        <v>40</v>
      </c>
      <c r="U2024" s="0" t="s">
        <v>40</v>
      </c>
      <c r="V2024" s="0" t="s">
        <v>40</v>
      </c>
      <c r="W2024" s="0" t="s">
        <v>40</v>
      </c>
      <c r="X2024" s="0" t="s">
        <v>40</v>
      </c>
      <c r="Y2024" s="0" t="s">
        <v>40</v>
      </c>
      <c r="Z2024" s="0" t="s">
        <v>40</v>
      </c>
      <c r="AA2024" s="0" t="s">
        <v>40</v>
      </c>
      <c r="AB2024" s="0" t="s">
        <v>40</v>
      </c>
      <c r="AC2024" s="0" t="s">
        <v>40</v>
      </c>
      <c r="AD2024" s="0" t="s">
        <v>40</v>
      </c>
      <c r="AK2024" s="0" t="s">
        <v>46</v>
      </c>
    </row>
    <row r="2025" customFormat="false" ht="12.8" hidden="false" customHeight="false" outlineLevel="0" collapsed="false">
      <c r="A2025" s="0" t="s">
        <v>1083</v>
      </c>
      <c r="B2025" s="0" t="s">
        <v>1189</v>
      </c>
      <c r="C2025" s="0" t="s">
        <v>1040</v>
      </c>
      <c r="D2025" s="0" t="s">
        <v>1085</v>
      </c>
      <c r="E2025" s="0" t="n">
        <v>4.8015731431189</v>
      </c>
      <c r="F2025" s="0" t="n">
        <v>6.44974223205021</v>
      </c>
      <c r="G2025" s="0" t="n">
        <v>28.1942852905818</v>
      </c>
      <c r="H2025" s="0" t="n">
        <v>59.2832564420643</v>
      </c>
      <c r="I2025" s="0" t="n">
        <v>55.4181514627167</v>
      </c>
      <c r="J2025" s="0" t="n">
        <v>11.4224749998677</v>
      </c>
      <c r="K2025" s="0" t="n">
        <v>6.27371447426933</v>
      </c>
      <c r="L2025" s="0" t="n">
        <v>4.27788571232841</v>
      </c>
      <c r="M2025" s="0" t="n">
        <v>6.82847680790084</v>
      </c>
      <c r="N2025" s="0" t="n">
        <v>11.2299242189952</v>
      </c>
      <c r="O2025" s="0" t="n">
        <v>18.0049337056421</v>
      </c>
      <c r="P2025" s="0" t="n">
        <v>9.12948635362443</v>
      </c>
      <c r="Q2025" s="0" t="n">
        <v>5.68262819023359</v>
      </c>
      <c r="R2025" s="0" t="s">
        <v>40</v>
      </c>
      <c r="S2025" s="0" t="s">
        <v>40</v>
      </c>
      <c r="T2025" s="0" t="s">
        <v>40</v>
      </c>
      <c r="U2025" s="0" t="s">
        <v>40</v>
      </c>
      <c r="V2025" s="0" t="s">
        <v>40</v>
      </c>
      <c r="W2025" s="0" t="s">
        <v>40</v>
      </c>
      <c r="X2025" s="0" t="s">
        <v>40</v>
      </c>
      <c r="Y2025" s="0" t="s">
        <v>40</v>
      </c>
      <c r="Z2025" s="0" t="s">
        <v>40</v>
      </c>
      <c r="AA2025" s="0" t="s">
        <v>40</v>
      </c>
      <c r="AB2025" s="0" t="s">
        <v>40</v>
      </c>
      <c r="AC2025" s="0" t="s">
        <v>40</v>
      </c>
      <c r="AD2025" s="0" t="s">
        <v>40</v>
      </c>
      <c r="AK2025" s="0" t="s">
        <v>46</v>
      </c>
    </row>
    <row r="2026" customFormat="false" ht="12.8" hidden="false" customHeight="false" outlineLevel="0" collapsed="false">
      <c r="A2026" s="0" t="s">
        <v>1083</v>
      </c>
      <c r="B2026" s="0" t="s">
        <v>1189</v>
      </c>
      <c r="C2026" s="0" t="s">
        <v>1040</v>
      </c>
      <c r="D2026" s="0" t="s">
        <v>1086</v>
      </c>
      <c r="E2026" s="0" t="n">
        <v>4.30831977299282</v>
      </c>
      <c r="F2026" s="0" t="n">
        <v>8.60178098792122</v>
      </c>
      <c r="G2026" s="0" t="n">
        <v>37.7131983212062</v>
      </c>
      <c r="H2026" s="0" t="n">
        <v>64.3614834263211</v>
      </c>
      <c r="I2026" s="0" t="n">
        <v>53.4440539990152</v>
      </c>
      <c r="J2026" s="0" t="n">
        <v>10.3126472607255</v>
      </c>
      <c r="K2026" s="0" t="n">
        <v>5.38708591745013</v>
      </c>
      <c r="L2026" s="0" t="n">
        <v>4.10826722780864</v>
      </c>
      <c r="M2026" s="0" t="n">
        <v>6.17173385052454</v>
      </c>
      <c r="N2026" s="0" t="n">
        <v>14.4946096624647</v>
      </c>
      <c r="O2026" s="0" t="n">
        <v>16.7098482396631</v>
      </c>
      <c r="P2026" s="0" t="n">
        <v>9.1959434676738</v>
      </c>
      <c r="Q2026" s="0" t="n">
        <v>5.11112528897467</v>
      </c>
      <c r="R2026" s="0" t="s">
        <v>40</v>
      </c>
      <c r="S2026" s="0" t="s">
        <v>40</v>
      </c>
      <c r="T2026" s="0" t="s">
        <v>40</v>
      </c>
      <c r="U2026" s="0" t="s">
        <v>40</v>
      </c>
      <c r="V2026" s="0" t="s">
        <v>40</v>
      </c>
      <c r="W2026" s="0" t="s">
        <v>40</v>
      </c>
      <c r="X2026" s="0" t="s">
        <v>40</v>
      </c>
      <c r="Y2026" s="0" t="s">
        <v>40</v>
      </c>
      <c r="Z2026" s="0" t="s">
        <v>40</v>
      </c>
      <c r="AA2026" s="0" t="s">
        <v>40</v>
      </c>
      <c r="AB2026" s="0" t="s">
        <v>40</v>
      </c>
      <c r="AC2026" s="0" t="s">
        <v>40</v>
      </c>
      <c r="AD2026" s="0" t="s">
        <v>40</v>
      </c>
      <c r="AK2026" s="0" t="s">
        <v>46</v>
      </c>
    </row>
    <row r="2027" customFormat="false" ht="12.8" hidden="false" customHeight="false" outlineLevel="0" collapsed="false">
      <c r="A2027" s="0" t="s">
        <v>1083</v>
      </c>
      <c r="B2027" s="0" t="s">
        <v>1189</v>
      </c>
      <c r="C2027" s="0" t="s">
        <v>1040</v>
      </c>
      <c r="D2027" s="0" t="s">
        <v>1087</v>
      </c>
      <c r="E2027" s="0" t="n">
        <v>4.20523836499169</v>
      </c>
      <c r="F2027" s="0" t="n">
        <v>8.30622843333653</v>
      </c>
      <c r="G2027" s="0" t="n">
        <v>35.0447998728071</v>
      </c>
      <c r="H2027" s="0" t="n">
        <v>0</v>
      </c>
      <c r="I2027" s="0" t="n">
        <v>0</v>
      </c>
      <c r="J2027" s="0" t="n">
        <v>0</v>
      </c>
      <c r="K2027" s="0" t="n">
        <v>1.33542</v>
      </c>
      <c r="L2027" s="0" t="n">
        <v>0.923828738076347</v>
      </c>
      <c r="M2027" s="0" t="n">
        <v>3.4038850239345</v>
      </c>
      <c r="N2027" s="0" t="n">
        <v>11.1700579098293</v>
      </c>
      <c r="O2027" s="0" t="n">
        <v>16.6724564560822</v>
      </c>
      <c r="P2027" s="0" t="n">
        <v>7.39245861768723</v>
      </c>
      <c r="Q2027" s="0" t="n">
        <v>4.14679893425533</v>
      </c>
      <c r="R2027" s="0" t="s">
        <v>40</v>
      </c>
      <c r="S2027" s="0" t="s">
        <v>40</v>
      </c>
      <c r="T2027" s="0" t="s">
        <v>40</v>
      </c>
      <c r="X2027" s="0" t="s">
        <v>61</v>
      </c>
      <c r="Y2027" s="0" t="s">
        <v>40</v>
      </c>
      <c r="Z2027" s="0" t="s">
        <v>40</v>
      </c>
      <c r="AA2027" s="0" t="s">
        <v>40</v>
      </c>
      <c r="AB2027" s="0" t="s">
        <v>40</v>
      </c>
      <c r="AC2027" s="0" t="s">
        <v>40</v>
      </c>
      <c r="AD2027" s="0" t="s">
        <v>40</v>
      </c>
      <c r="AK2027" s="0" t="s">
        <v>46</v>
      </c>
    </row>
    <row r="2028" customFormat="false" ht="12.8" hidden="false" customHeight="false" outlineLevel="0" collapsed="false">
      <c r="A2028" s="0" t="s">
        <v>1083</v>
      </c>
      <c r="B2028" s="0" t="s">
        <v>1189</v>
      </c>
      <c r="C2028" s="0" t="s">
        <v>1040</v>
      </c>
      <c r="D2028" s="0" t="s">
        <v>1088</v>
      </c>
      <c r="E2028" s="0" t="n">
        <v>4.20523836499169</v>
      </c>
      <c r="F2028" s="0" t="n">
        <v>8.30622843333653</v>
      </c>
      <c r="G2028" s="0" t="n">
        <v>35.0447998728071</v>
      </c>
      <c r="H2028" s="0" t="n">
        <v>0</v>
      </c>
      <c r="I2028" s="0" t="n">
        <v>0</v>
      </c>
      <c r="J2028" s="0" t="n">
        <v>0</v>
      </c>
      <c r="K2028" s="0" t="n">
        <v>0</v>
      </c>
      <c r="L2028" s="0" t="n">
        <v>0.63614</v>
      </c>
      <c r="M2028" s="0" t="n">
        <v>4.18685693825994</v>
      </c>
      <c r="N2028" s="0" t="n">
        <v>8.8629150390625</v>
      </c>
      <c r="O2028" s="0" t="n">
        <v>11.8043432491166</v>
      </c>
      <c r="P2028" s="0" t="n">
        <v>9.72799875906536</v>
      </c>
      <c r="Q2028" s="0" t="n">
        <v>4.96177524328232</v>
      </c>
      <c r="R2028" s="0" t="s">
        <v>40</v>
      </c>
      <c r="S2028" s="0" t="s">
        <v>40</v>
      </c>
      <c r="T2028" s="0" t="s">
        <v>40</v>
      </c>
      <c r="Y2028" s="0" t="s">
        <v>41</v>
      </c>
      <c r="Z2028" s="0" t="s">
        <v>40</v>
      </c>
      <c r="AA2028" s="0" t="s">
        <v>40</v>
      </c>
      <c r="AB2028" s="0" t="s">
        <v>40</v>
      </c>
      <c r="AC2028" s="0" t="s">
        <v>40</v>
      </c>
      <c r="AD2028" s="0" t="s">
        <v>40</v>
      </c>
      <c r="AK2028" s="0" t="s">
        <v>46</v>
      </c>
    </row>
    <row r="2029" customFormat="false" ht="12.8" hidden="false" customHeight="false" outlineLevel="0" collapsed="false">
      <c r="A2029" s="0" t="s">
        <v>1083</v>
      </c>
      <c r="B2029" s="0" t="s">
        <v>1189</v>
      </c>
      <c r="C2029" s="0" t="s">
        <v>1040</v>
      </c>
      <c r="D2029" s="0" t="s">
        <v>1089</v>
      </c>
      <c r="E2029" s="0" t="n">
        <v>4.20523836499169</v>
      </c>
      <c r="F2029" s="0" t="n">
        <v>8.30622843333653</v>
      </c>
      <c r="G2029" s="0" t="n">
        <v>35.0447998728071</v>
      </c>
      <c r="H2029" s="0" t="n">
        <v>0</v>
      </c>
      <c r="I2029" s="0" t="n">
        <v>0</v>
      </c>
      <c r="J2029" s="0" t="n">
        <v>0</v>
      </c>
      <c r="K2029" s="0" t="n">
        <v>0</v>
      </c>
      <c r="L2029" s="0" t="n">
        <v>0.63614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s">
        <v>40</v>
      </c>
      <c r="S2029" s="0" t="s">
        <v>40</v>
      </c>
      <c r="T2029" s="0" t="s">
        <v>40</v>
      </c>
      <c r="Y2029" s="0" t="s">
        <v>41</v>
      </c>
      <c r="AK2029" s="0" t="s">
        <v>46</v>
      </c>
    </row>
    <row r="2030" customFormat="false" ht="12.8" hidden="false" customHeight="false" outlineLevel="0" collapsed="false">
      <c r="A2030" s="0" t="s">
        <v>1083</v>
      </c>
      <c r="B2030" s="0" t="s">
        <v>1189</v>
      </c>
      <c r="C2030" s="0" t="s">
        <v>1040</v>
      </c>
      <c r="D2030" s="0" t="s">
        <v>1090</v>
      </c>
      <c r="E2030" s="0" t="n">
        <v>0</v>
      </c>
      <c r="F2030" s="0" t="n">
        <v>0</v>
      </c>
      <c r="G2030" s="0" t="n">
        <v>0</v>
      </c>
      <c r="H2030" s="0" t="n">
        <v>0</v>
      </c>
      <c r="I2030" s="0" t="n">
        <v>4.81122</v>
      </c>
      <c r="J2030" s="0" t="n">
        <v>0</v>
      </c>
      <c r="K2030" s="0" t="n">
        <v>0</v>
      </c>
      <c r="L2030" s="0" t="n">
        <v>0</v>
      </c>
      <c r="M2030" s="0" t="n">
        <v>0.439632</v>
      </c>
      <c r="N2030" s="0" t="n">
        <v>12.8653143133436</v>
      </c>
      <c r="O2030" s="0" t="n">
        <v>20.9271447466952</v>
      </c>
      <c r="P2030" s="0" t="n">
        <v>11.1562843833651</v>
      </c>
      <c r="Q2030" s="0" t="n">
        <v>6.56589218548366</v>
      </c>
      <c r="V2030" s="0" t="s">
        <v>61</v>
      </c>
      <c r="Y2030" s="0" t="s">
        <v>61</v>
      </c>
      <c r="Z2030" s="0" t="s">
        <v>40</v>
      </c>
      <c r="AA2030" s="0" t="s">
        <v>40</v>
      </c>
      <c r="AB2030" s="0" t="s">
        <v>40</v>
      </c>
      <c r="AC2030" s="0" t="s">
        <v>40</v>
      </c>
      <c r="AD2030" s="0" t="s">
        <v>40</v>
      </c>
      <c r="AK2030" s="0" t="s">
        <v>46</v>
      </c>
    </row>
    <row r="2031" customFormat="false" ht="12.8" hidden="false" customHeight="false" outlineLevel="0" collapsed="false">
      <c r="A2031" s="0" t="s">
        <v>1083</v>
      </c>
      <c r="B2031" s="0" t="s">
        <v>1189</v>
      </c>
      <c r="C2031" s="0" t="s">
        <v>1040</v>
      </c>
      <c r="D2031" s="0" t="s">
        <v>1091</v>
      </c>
      <c r="E2031" s="0" t="n">
        <v>0</v>
      </c>
      <c r="F2031" s="0" t="n">
        <v>0</v>
      </c>
      <c r="G2031" s="0" t="n">
        <v>0</v>
      </c>
      <c r="H2031" s="0" t="n">
        <v>0</v>
      </c>
      <c r="I2031" s="0" t="n">
        <v>4.81122</v>
      </c>
      <c r="J2031" s="0" t="n">
        <v>0</v>
      </c>
      <c r="K2031" s="0" t="n">
        <v>0</v>
      </c>
      <c r="L2031" s="0" t="n">
        <v>0</v>
      </c>
      <c r="M2031" s="0" t="n">
        <v>0.45645</v>
      </c>
      <c r="N2031" s="0" t="n">
        <v>14.9007429714714</v>
      </c>
      <c r="O2031" s="0" t="n">
        <v>16.1473720520735</v>
      </c>
      <c r="P2031" s="0" t="n">
        <v>8.43034037521907</v>
      </c>
      <c r="Q2031" s="0" t="n">
        <v>4.87805962562561</v>
      </c>
      <c r="V2031" s="0" t="s">
        <v>61</v>
      </c>
      <c r="Z2031" s="0" t="s">
        <v>41</v>
      </c>
      <c r="AA2031" s="0" t="s">
        <v>40</v>
      </c>
      <c r="AB2031" s="0" t="s">
        <v>40</v>
      </c>
      <c r="AC2031" s="0" t="s">
        <v>40</v>
      </c>
      <c r="AD2031" s="0" t="s">
        <v>40</v>
      </c>
      <c r="AK2031" s="0" t="s">
        <v>46</v>
      </c>
    </row>
    <row r="2032" customFormat="false" ht="12.8" hidden="false" customHeight="false" outlineLevel="0" collapsed="false">
      <c r="A2032" s="0" t="s">
        <v>1083</v>
      </c>
      <c r="B2032" s="0" t="s">
        <v>1189</v>
      </c>
      <c r="C2032" s="0" t="s">
        <v>1040</v>
      </c>
      <c r="D2032" s="0" t="s">
        <v>1092</v>
      </c>
      <c r="E2032" s="0" t="n">
        <v>0</v>
      </c>
      <c r="F2032" s="0" t="n">
        <v>0</v>
      </c>
      <c r="G2032" s="0" t="n">
        <v>0</v>
      </c>
      <c r="H2032" s="0" t="n">
        <v>0</v>
      </c>
      <c r="I2032" s="0" t="n">
        <v>4.81122</v>
      </c>
      <c r="J2032" s="0" t="n">
        <v>0</v>
      </c>
      <c r="K2032" s="0" t="n">
        <v>0</v>
      </c>
      <c r="L2032" s="0" t="n">
        <v>0</v>
      </c>
      <c r="M2032" s="0" t="n">
        <v>0</v>
      </c>
      <c r="N2032" s="0" t="n">
        <v>0.45645</v>
      </c>
      <c r="O2032" s="0" t="n">
        <v>0</v>
      </c>
      <c r="P2032" s="0" t="n">
        <v>0</v>
      </c>
      <c r="Q2032" s="0" t="n">
        <v>0</v>
      </c>
      <c r="V2032" s="0" t="s">
        <v>61</v>
      </c>
      <c r="Z2032" s="0" t="s">
        <v>41</v>
      </c>
      <c r="AK2032" s="0" t="s">
        <v>46</v>
      </c>
    </row>
    <row r="2033" customFormat="false" ht="12.8" hidden="false" customHeight="false" outlineLevel="0" collapsed="false">
      <c r="A2033" s="0" t="s">
        <v>1083</v>
      </c>
      <c r="B2033" s="0" t="s">
        <v>1189</v>
      </c>
      <c r="C2033" s="0" t="s">
        <v>1040</v>
      </c>
      <c r="D2033" s="0" t="s">
        <v>1093</v>
      </c>
      <c r="E2033" s="0" t="n">
        <v>0</v>
      </c>
      <c r="F2033" s="0" t="n">
        <v>0</v>
      </c>
      <c r="G2033" s="0" t="n">
        <v>0</v>
      </c>
      <c r="H2033" s="0" t="n">
        <v>0</v>
      </c>
      <c r="I2033" s="0" t="n">
        <v>4.63122</v>
      </c>
      <c r="J2033" s="0" t="n">
        <v>7.14628194059644</v>
      </c>
      <c r="K2033" s="0" t="n">
        <v>2.93908596038818</v>
      </c>
      <c r="L2033" s="0" t="n">
        <v>3.79617248262678</v>
      </c>
      <c r="M2033" s="0" t="n">
        <v>6.87337270804814</v>
      </c>
      <c r="N2033" s="0" t="n">
        <v>15.5911416666848</v>
      </c>
      <c r="O2033" s="0" t="n">
        <v>16.6449150549514</v>
      </c>
      <c r="P2033" s="0" t="n">
        <v>8.4381135233811</v>
      </c>
      <c r="Q2033" s="0" t="n">
        <v>5.66325460161482</v>
      </c>
      <c r="V2033" s="0" t="s">
        <v>61</v>
      </c>
      <c r="W2033" s="0" t="s">
        <v>40</v>
      </c>
      <c r="X2033" s="0" t="s">
        <v>40</v>
      </c>
      <c r="Y2033" s="0" t="s">
        <v>40</v>
      </c>
      <c r="Z2033" s="0" t="s">
        <v>40</v>
      </c>
      <c r="AA2033" s="0" t="s">
        <v>40</v>
      </c>
      <c r="AB2033" s="0" t="s">
        <v>40</v>
      </c>
      <c r="AC2033" s="0" t="s">
        <v>40</v>
      </c>
      <c r="AD2033" s="0" t="s">
        <v>40</v>
      </c>
      <c r="AK2033" s="0" t="s">
        <v>46</v>
      </c>
    </row>
    <row r="2034" customFormat="false" ht="12.8" hidden="false" customHeight="false" outlineLevel="0" collapsed="false">
      <c r="A2034" s="0" t="s">
        <v>1083</v>
      </c>
      <c r="B2034" s="0" t="s">
        <v>1189</v>
      </c>
      <c r="C2034" s="0" t="s">
        <v>1040</v>
      </c>
      <c r="D2034" s="0" t="s">
        <v>1094</v>
      </c>
      <c r="E2034" s="0" t="n">
        <v>0</v>
      </c>
      <c r="F2034" s="0" t="n">
        <v>0</v>
      </c>
      <c r="G2034" s="0" t="n">
        <v>0</v>
      </c>
      <c r="H2034" s="0" t="n">
        <v>0</v>
      </c>
      <c r="I2034" s="0" t="n">
        <v>4.63122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n">
        <v>0</v>
      </c>
      <c r="V2034" s="0" t="s">
        <v>61</v>
      </c>
      <c r="AK2034" s="0" t="s">
        <v>46</v>
      </c>
    </row>
    <row r="2035" customFormat="false" ht="12.8" hidden="false" customHeight="false" outlineLevel="0" collapsed="false">
      <c r="A2035" s="0" t="s">
        <v>1083</v>
      </c>
      <c r="B2035" s="0" t="s">
        <v>1189</v>
      </c>
      <c r="C2035" s="0" t="s">
        <v>1040</v>
      </c>
      <c r="D2035" s="0" t="s">
        <v>1095</v>
      </c>
      <c r="E2035" s="0" t="n">
        <v>0</v>
      </c>
      <c r="F2035" s="0" t="n">
        <v>0</v>
      </c>
      <c r="G2035" s="0" t="n">
        <v>0</v>
      </c>
      <c r="H2035" s="0" t="n">
        <v>0</v>
      </c>
      <c r="I2035" s="0" t="n">
        <v>0</v>
      </c>
      <c r="J2035" s="0" t="n">
        <v>0</v>
      </c>
      <c r="K2035" s="0" t="n">
        <v>3.57119</v>
      </c>
      <c r="L2035" s="0" t="n">
        <v>2.12977085794721</v>
      </c>
      <c r="M2035" s="0" t="n">
        <v>7.04302753720965</v>
      </c>
      <c r="N2035" s="0" t="n">
        <v>15.1948011240789</v>
      </c>
      <c r="O2035" s="0" t="n">
        <v>17.3620583010571</v>
      </c>
      <c r="P2035" s="0" t="n">
        <v>9.48057304535593</v>
      </c>
      <c r="Q2035" s="0" t="n">
        <v>5.78165722744806</v>
      </c>
      <c r="X2035" s="0" t="s">
        <v>41</v>
      </c>
      <c r="Y2035" s="0" t="s">
        <v>40</v>
      </c>
      <c r="Z2035" s="0" t="s">
        <v>40</v>
      </c>
      <c r="AA2035" s="0" t="s">
        <v>40</v>
      </c>
      <c r="AB2035" s="0" t="s">
        <v>40</v>
      </c>
      <c r="AC2035" s="0" t="s">
        <v>40</v>
      </c>
      <c r="AD2035" s="0" t="s">
        <v>40</v>
      </c>
      <c r="AK2035" s="0" t="s">
        <v>46</v>
      </c>
    </row>
    <row r="2036" customFormat="false" ht="12.8" hidden="false" customHeight="false" outlineLevel="0" collapsed="false">
      <c r="A2036" s="0" t="s">
        <v>1083</v>
      </c>
      <c r="B2036" s="0" t="s">
        <v>1189</v>
      </c>
      <c r="C2036" s="0" t="s">
        <v>1040</v>
      </c>
      <c r="D2036" s="0" t="s">
        <v>1096</v>
      </c>
      <c r="E2036" s="0" t="n">
        <v>0</v>
      </c>
      <c r="F2036" s="0" t="n">
        <v>0</v>
      </c>
      <c r="G2036" s="0" t="n">
        <v>0</v>
      </c>
      <c r="H2036" s="0" t="n">
        <v>0</v>
      </c>
      <c r="I2036" s="0" t="n">
        <v>0</v>
      </c>
      <c r="J2036" s="0" t="n">
        <v>0</v>
      </c>
      <c r="K2036" s="0" t="n">
        <v>3.57119</v>
      </c>
      <c r="L2036" s="0" t="n">
        <v>0</v>
      </c>
      <c r="M2036" s="0" t="n">
        <v>0</v>
      </c>
      <c r="N2036" s="0" t="n">
        <v>0</v>
      </c>
      <c r="O2036" s="0" t="n">
        <v>0</v>
      </c>
      <c r="P2036" s="0" t="n">
        <v>0</v>
      </c>
      <c r="Q2036" s="0" t="n">
        <v>0</v>
      </c>
      <c r="X2036" s="0" t="s">
        <v>41</v>
      </c>
      <c r="AK2036" s="0" t="s">
        <v>46</v>
      </c>
    </row>
    <row r="2037" customFormat="false" ht="12.8" hidden="false" customHeight="false" outlineLevel="0" collapsed="false">
      <c r="A2037" s="0" t="s">
        <v>1083</v>
      </c>
      <c r="B2037" s="0" t="s">
        <v>1189</v>
      </c>
      <c r="C2037" s="0" t="s">
        <v>1040</v>
      </c>
      <c r="D2037" s="0" t="s">
        <v>1097</v>
      </c>
      <c r="E2037" s="0" t="n">
        <v>4.4</v>
      </c>
      <c r="F2037" s="0" t="n">
        <v>8.32</v>
      </c>
      <c r="G2037" s="0" t="n">
        <v>34.4</v>
      </c>
      <c r="H2037" s="0" t="n">
        <v>0</v>
      </c>
      <c r="I2037" s="0" t="n">
        <v>0</v>
      </c>
      <c r="J2037" s="0" t="n">
        <v>2.01204</v>
      </c>
      <c r="K2037" s="0" t="n">
        <v>1.48703047207424</v>
      </c>
      <c r="L2037" s="0" t="n">
        <v>2.81131488936288</v>
      </c>
      <c r="M2037" s="0" t="n">
        <v>4.38897115843637</v>
      </c>
      <c r="N2037" s="0" t="n">
        <v>12.338171005249</v>
      </c>
      <c r="O2037" s="0" t="n">
        <v>16.3610287436417</v>
      </c>
      <c r="P2037" s="0" t="n">
        <v>10.2360565428223</v>
      </c>
      <c r="Q2037" s="0" t="n">
        <v>4.60559521402632</v>
      </c>
      <c r="R2037" s="0" t="s">
        <v>40</v>
      </c>
      <c r="S2037" s="0" t="s">
        <v>40</v>
      </c>
      <c r="T2037" s="0" t="s">
        <v>40</v>
      </c>
      <c r="W2037" s="0" t="s">
        <v>61</v>
      </c>
      <c r="X2037" s="0" t="s">
        <v>40</v>
      </c>
      <c r="Y2037" s="0" t="s">
        <v>40</v>
      </c>
      <c r="Z2037" s="0" t="s">
        <v>40</v>
      </c>
      <c r="AA2037" s="0" t="s">
        <v>40</v>
      </c>
      <c r="AB2037" s="0" t="s">
        <v>40</v>
      </c>
      <c r="AC2037" s="0" t="s">
        <v>40</v>
      </c>
      <c r="AD2037" s="0" t="s">
        <v>40</v>
      </c>
      <c r="AK2037" s="0" t="s">
        <v>46</v>
      </c>
    </row>
    <row r="2038" customFormat="false" ht="12.8" hidden="false" customHeight="false" outlineLevel="0" collapsed="false">
      <c r="A2038" s="0" t="s">
        <v>1083</v>
      </c>
      <c r="B2038" s="0" t="s">
        <v>1189</v>
      </c>
      <c r="C2038" s="0" t="s">
        <v>1040</v>
      </c>
      <c r="D2038" s="0" t="s">
        <v>1098</v>
      </c>
      <c r="E2038" s="0" t="n">
        <v>4.4</v>
      </c>
      <c r="F2038" s="0" t="n">
        <v>8.32</v>
      </c>
      <c r="G2038" s="0" t="n">
        <v>40</v>
      </c>
      <c r="H2038" s="0" t="n">
        <v>0</v>
      </c>
      <c r="I2038" s="0" t="n">
        <v>0</v>
      </c>
      <c r="J2038" s="0" t="n">
        <v>0</v>
      </c>
      <c r="K2038" s="0" t="n">
        <v>0.9</v>
      </c>
      <c r="L2038" s="0" t="n">
        <v>2.2490519114903</v>
      </c>
      <c r="M2038" s="0" t="n">
        <v>3.51117692674909</v>
      </c>
      <c r="N2038" s="0" t="n">
        <v>9.87053680419922</v>
      </c>
      <c r="O2038" s="0" t="n">
        <v>13.0888229949134</v>
      </c>
      <c r="P2038" s="0" t="n">
        <v>8.18884523425784</v>
      </c>
      <c r="Q2038" s="0" t="n">
        <v>3.68447617122105</v>
      </c>
      <c r="R2038" s="0" t="s">
        <v>40</v>
      </c>
      <c r="S2038" s="0" t="s">
        <v>40</v>
      </c>
      <c r="T2038" s="0" t="s">
        <v>40</v>
      </c>
      <c r="X2038" s="0" t="s">
        <v>41</v>
      </c>
      <c r="Y2038" s="0" t="s">
        <v>40</v>
      </c>
      <c r="Z2038" s="0" t="s">
        <v>40</v>
      </c>
      <c r="AA2038" s="0" t="s">
        <v>40</v>
      </c>
      <c r="AB2038" s="0" t="s">
        <v>40</v>
      </c>
      <c r="AC2038" s="0" t="s">
        <v>40</v>
      </c>
      <c r="AD2038" s="0" t="s">
        <v>40</v>
      </c>
      <c r="AK2038" s="0" t="s">
        <v>46</v>
      </c>
    </row>
    <row r="2039" customFormat="false" ht="12.8" hidden="false" customHeight="false" outlineLevel="0" collapsed="false">
      <c r="A2039" s="0" t="s">
        <v>1083</v>
      </c>
      <c r="B2039" s="0" t="s">
        <v>1189</v>
      </c>
      <c r="C2039" s="0" t="s">
        <v>1040</v>
      </c>
      <c r="D2039" s="0" t="s">
        <v>1099</v>
      </c>
      <c r="E2039" s="0" t="n">
        <v>4.4</v>
      </c>
      <c r="F2039" s="0" t="n">
        <v>8.32</v>
      </c>
      <c r="G2039" s="0" t="n">
        <v>40</v>
      </c>
      <c r="H2039" s="0" t="n">
        <v>0</v>
      </c>
      <c r="I2039" s="0" t="n">
        <v>0</v>
      </c>
      <c r="J2039" s="0" t="n">
        <v>0</v>
      </c>
      <c r="K2039" s="0" t="n">
        <v>0.9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s">
        <v>40</v>
      </c>
      <c r="S2039" s="0" t="s">
        <v>40</v>
      </c>
      <c r="T2039" s="0" t="s">
        <v>40</v>
      </c>
      <c r="X2039" s="0" t="s">
        <v>41</v>
      </c>
      <c r="AK2039" s="0" t="s">
        <v>46</v>
      </c>
    </row>
    <row r="2040" customFormat="false" ht="12.8" hidden="false" customHeight="false" outlineLevel="0" collapsed="false">
      <c r="A2040" s="0" t="s">
        <v>1083</v>
      </c>
      <c r="B2040" s="0" t="s">
        <v>1189</v>
      </c>
      <c r="C2040" s="0" t="s">
        <v>1040</v>
      </c>
      <c r="D2040" s="0" t="s">
        <v>1187</v>
      </c>
      <c r="E2040" s="0" t="n">
        <v>0</v>
      </c>
      <c r="F2040" s="0" t="n">
        <v>0</v>
      </c>
      <c r="G2040" s="0" t="n">
        <v>0</v>
      </c>
      <c r="H2040" s="0" t="n">
        <v>0</v>
      </c>
      <c r="I2040" s="0" t="n">
        <v>5.21586</v>
      </c>
      <c r="J2040" s="0" t="n">
        <v>0</v>
      </c>
      <c r="K2040" s="0" t="n">
        <v>0</v>
      </c>
      <c r="L2040" s="0" t="n">
        <v>0</v>
      </c>
      <c r="M2040" s="0" t="n">
        <v>0.437616</v>
      </c>
      <c r="N2040" s="0" t="n">
        <v>12.9733143640416</v>
      </c>
      <c r="O2040" s="0" t="n">
        <v>21.5606300745692</v>
      </c>
      <c r="P2040" s="0" t="n">
        <v>10.0549109492983</v>
      </c>
      <c r="Q2040" s="0" t="n">
        <v>6.54456564358303</v>
      </c>
      <c r="V2040" s="0" t="s">
        <v>61</v>
      </c>
      <c r="Y2040" s="0" t="s">
        <v>61</v>
      </c>
      <c r="Z2040" s="0" t="s">
        <v>40</v>
      </c>
      <c r="AA2040" s="0" t="s">
        <v>40</v>
      </c>
      <c r="AB2040" s="0" t="s">
        <v>40</v>
      </c>
      <c r="AC2040" s="0" t="s">
        <v>40</v>
      </c>
      <c r="AD2040" s="0" t="s">
        <v>40</v>
      </c>
      <c r="AK2040" s="0" t="s">
        <v>46</v>
      </c>
    </row>
    <row r="2041" customFormat="false" ht="12.8" hidden="false" customHeight="false" outlineLevel="0" collapsed="false">
      <c r="A2041" s="0" t="s">
        <v>1083</v>
      </c>
      <c r="B2041" s="0" t="s">
        <v>1189</v>
      </c>
      <c r="C2041" s="0" t="s">
        <v>1040</v>
      </c>
      <c r="D2041" s="0" t="s">
        <v>1101</v>
      </c>
      <c r="E2041" s="0" t="n">
        <v>0</v>
      </c>
      <c r="F2041" s="0" t="n">
        <v>0</v>
      </c>
      <c r="G2041" s="0" t="n">
        <v>0</v>
      </c>
      <c r="H2041" s="0" t="n">
        <v>0</v>
      </c>
      <c r="I2041" s="0" t="n">
        <v>5.21586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0.353464</v>
      </c>
      <c r="O2041" s="0" t="n">
        <v>16.9301148823329</v>
      </c>
      <c r="P2041" s="0" t="n">
        <v>8.05491319724492</v>
      </c>
      <c r="Q2041" s="0" t="n">
        <v>5.19028408186776</v>
      </c>
      <c r="V2041" s="0" t="s">
        <v>61</v>
      </c>
      <c r="Z2041" s="0" t="s">
        <v>41</v>
      </c>
      <c r="AA2041" s="0" t="s">
        <v>40</v>
      </c>
      <c r="AB2041" s="0" t="s">
        <v>40</v>
      </c>
      <c r="AC2041" s="0" t="s">
        <v>40</v>
      </c>
      <c r="AD2041" s="0" t="s">
        <v>40</v>
      </c>
      <c r="AK2041" s="0" t="s">
        <v>46</v>
      </c>
    </row>
    <row r="2042" customFormat="false" ht="12.8" hidden="false" customHeight="false" outlineLevel="0" collapsed="false">
      <c r="A2042" s="0" t="s">
        <v>1083</v>
      </c>
      <c r="B2042" s="0" t="s">
        <v>1189</v>
      </c>
      <c r="C2042" s="0" t="s">
        <v>1040</v>
      </c>
      <c r="D2042" s="0" t="s">
        <v>1102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5.21586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0.44183</v>
      </c>
      <c r="O2042" s="0" t="n">
        <v>0</v>
      </c>
      <c r="P2042" s="0" t="n">
        <v>0</v>
      </c>
      <c r="Q2042" s="0" t="n">
        <v>0</v>
      </c>
      <c r="V2042" s="0" t="s">
        <v>61</v>
      </c>
      <c r="Z2042" s="0" t="s">
        <v>41</v>
      </c>
      <c r="AK2042" s="0" t="s">
        <v>46</v>
      </c>
    </row>
    <row r="2043" customFormat="false" ht="12.8" hidden="false" customHeight="false" outlineLevel="0" collapsed="false">
      <c r="A2043" s="0" t="s">
        <v>1083</v>
      </c>
      <c r="B2043" s="0" t="s">
        <v>1189</v>
      </c>
      <c r="C2043" s="0" t="s">
        <v>1040</v>
      </c>
      <c r="D2043" s="0" t="s">
        <v>1103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5.03586</v>
      </c>
      <c r="J2043" s="0" t="n">
        <v>8.09862760560853</v>
      </c>
      <c r="K2043" s="0" t="n">
        <v>3.47988622529166</v>
      </c>
      <c r="L2043" s="0" t="n">
        <v>4.15034226008824</v>
      </c>
      <c r="M2043" s="0" t="n">
        <v>6.93325757980347</v>
      </c>
      <c r="N2043" s="0" t="n">
        <v>16.0704559726375</v>
      </c>
      <c r="O2043" s="0" t="n">
        <v>16.7690293490887</v>
      </c>
      <c r="P2043" s="0" t="n">
        <v>8.0481140102659</v>
      </c>
      <c r="Q2043" s="0" t="n">
        <v>6.28313984189715</v>
      </c>
      <c r="V2043" s="0" t="s">
        <v>61</v>
      </c>
      <c r="W2043" s="0" t="s">
        <v>40</v>
      </c>
      <c r="X2043" s="0" t="s">
        <v>40</v>
      </c>
      <c r="Y2043" s="0" t="s">
        <v>40</v>
      </c>
      <c r="Z2043" s="0" t="s">
        <v>40</v>
      </c>
      <c r="AA2043" s="0" t="s">
        <v>40</v>
      </c>
      <c r="AB2043" s="0" t="s">
        <v>40</v>
      </c>
      <c r="AC2043" s="0" t="s">
        <v>40</v>
      </c>
      <c r="AD2043" s="0" t="s">
        <v>40</v>
      </c>
      <c r="AK2043" s="0" t="s">
        <v>46</v>
      </c>
    </row>
    <row r="2044" customFormat="false" ht="12.8" hidden="false" customHeight="false" outlineLevel="0" collapsed="false">
      <c r="A2044" s="0" t="s">
        <v>1083</v>
      </c>
      <c r="B2044" s="0" t="s">
        <v>1189</v>
      </c>
      <c r="C2044" s="0" t="s">
        <v>1040</v>
      </c>
      <c r="D2044" s="0" t="s">
        <v>1104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5.03586</v>
      </c>
      <c r="J2044" s="0" t="n">
        <v>0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n">
        <v>0</v>
      </c>
      <c r="Q2044" s="0" t="n">
        <v>0</v>
      </c>
      <c r="V2044" s="0" t="s">
        <v>61</v>
      </c>
      <c r="AK2044" s="0" t="s">
        <v>46</v>
      </c>
    </row>
    <row r="2045" customFormat="false" ht="12.8" hidden="false" customHeight="false" outlineLevel="0" collapsed="false">
      <c r="A2045" s="0" t="s">
        <v>1083</v>
      </c>
      <c r="B2045" s="0" t="s">
        <v>1189</v>
      </c>
      <c r="C2045" s="0" t="s">
        <v>1040</v>
      </c>
      <c r="D2045" s="0" t="s">
        <v>1105</v>
      </c>
      <c r="E2045" s="0" t="n">
        <v>0</v>
      </c>
      <c r="F2045" s="0" t="n">
        <v>0</v>
      </c>
      <c r="G2045" s="0" t="n">
        <v>0</v>
      </c>
      <c r="H2045" s="0" t="n">
        <v>0</v>
      </c>
      <c r="I2045" s="0" t="n">
        <v>0</v>
      </c>
      <c r="J2045" s="0" t="n">
        <v>0</v>
      </c>
      <c r="K2045" s="0" t="n">
        <v>3.93278</v>
      </c>
      <c r="L2045" s="0" t="n">
        <v>3.070285149983</v>
      </c>
      <c r="M2045" s="0" t="n">
        <v>7.20531480652945</v>
      </c>
      <c r="N2045" s="0" t="n">
        <v>16.0402879544667</v>
      </c>
      <c r="O2045" s="0" t="n">
        <v>17.1509713360242</v>
      </c>
      <c r="P2045" s="0" t="n">
        <v>9.88902690155166</v>
      </c>
      <c r="Q2045" s="0" t="n">
        <v>6.15337227072035</v>
      </c>
      <c r="X2045" s="0" t="s">
        <v>41</v>
      </c>
      <c r="Y2045" s="0" t="s">
        <v>40</v>
      </c>
      <c r="Z2045" s="0" t="s">
        <v>40</v>
      </c>
      <c r="AA2045" s="0" t="s">
        <v>40</v>
      </c>
      <c r="AB2045" s="0" t="s">
        <v>40</v>
      </c>
      <c r="AC2045" s="0" t="s">
        <v>40</v>
      </c>
      <c r="AD2045" s="0" t="s">
        <v>40</v>
      </c>
      <c r="AK2045" s="0" t="s">
        <v>46</v>
      </c>
    </row>
    <row r="2046" customFormat="false" ht="12.8" hidden="false" customHeight="false" outlineLevel="0" collapsed="false">
      <c r="A2046" s="0" t="s">
        <v>1083</v>
      </c>
      <c r="B2046" s="0" t="s">
        <v>1189</v>
      </c>
      <c r="C2046" s="0" t="s">
        <v>1040</v>
      </c>
      <c r="D2046" s="0" t="s">
        <v>1106</v>
      </c>
      <c r="E2046" s="0" t="n">
        <v>0</v>
      </c>
      <c r="F2046" s="0" t="n">
        <v>0</v>
      </c>
      <c r="G2046" s="0" t="n">
        <v>0</v>
      </c>
      <c r="H2046" s="0" t="n">
        <v>0</v>
      </c>
      <c r="I2046" s="0" t="n">
        <v>0</v>
      </c>
      <c r="J2046" s="0" t="n">
        <v>0</v>
      </c>
      <c r="K2046" s="0" t="n">
        <v>3.93278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n">
        <v>0</v>
      </c>
      <c r="X2046" s="0" t="s">
        <v>41</v>
      </c>
      <c r="AK2046" s="0" t="s">
        <v>46</v>
      </c>
    </row>
    <row r="2047" customFormat="false" ht="12.8" hidden="false" customHeight="false" outlineLevel="0" collapsed="false">
      <c r="A2047" s="0" t="s">
        <v>1083</v>
      </c>
      <c r="B2047" s="0" t="s">
        <v>1189</v>
      </c>
      <c r="C2047" s="0" t="s">
        <v>1040</v>
      </c>
      <c r="D2047" s="0" t="s">
        <v>1107</v>
      </c>
      <c r="E2047" s="0" t="n">
        <v>4.58742954901287</v>
      </c>
      <c r="F2047" s="0" t="n">
        <v>8.31663293497903</v>
      </c>
      <c r="G2047" s="0" t="n">
        <v>34.8131887093186</v>
      </c>
      <c r="H2047" s="0" t="n">
        <v>0</v>
      </c>
      <c r="I2047" s="0" t="n">
        <v>0</v>
      </c>
      <c r="J2047" s="0" t="n">
        <v>2.72376</v>
      </c>
      <c r="K2047" s="0" t="n">
        <v>2.09525431905474</v>
      </c>
      <c r="L2047" s="0" t="n">
        <v>3.30942971365792</v>
      </c>
      <c r="M2047" s="0" t="n">
        <v>5.33262831824167</v>
      </c>
      <c r="N2047" s="0" t="n">
        <v>14.0983997072492</v>
      </c>
      <c r="O2047" s="0" t="n">
        <v>16.4085154554674</v>
      </c>
      <c r="P2047" s="0" t="n">
        <v>9.42914187908173</v>
      </c>
      <c r="Q2047" s="0" t="n">
        <v>5.21051308938435</v>
      </c>
      <c r="R2047" s="0" t="s">
        <v>40</v>
      </c>
      <c r="S2047" s="0" t="s">
        <v>40</v>
      </c>
      <c r="T2047" s="0" t="s">
        <v>40</v>
      </c>
      <c r="W2047" s="0" t="s">
        <v>61</v>
      </c>
      <c r="X2047" s="0" t="s">
        <v>40</v>
      </c>
      <c r="Y2047" s="0" t="s">
        <v>40</v>
      </c>
      <c r="Z2047" s="0" t="s">
        <v>40</v>
      </c>
      <c r="AA2047" s="0" t="s">
        <v>40</v>
      </c>
      <c r="AB2047" s="0" t="s">
        <v>40</v>
      </c>
      <c r="AC2047" s="0" t="s">
        <v>40</v>
      </c>
      <c r="AD2047" s="0" t="s">
        <v>40</v>
      </c>
      <c r="AK2047" s="0" t="s">
        <v>46</v>
      </c>
    </row>
    <row r="2048" customFormat="false" ht="12.8" hidden="false" customHeight="false" outlineLevel="0" collapsed="false">
      <c r="A2048" s="0" t="s">
        <v>1083</v>
      </c>
      <c r="B2048" s="0" t="s">
        <v>1189</v>
      </c>
      <c r="C2048" s="0" t="s">
        <v>1040</v>
      </c>
      <c r="D2048" s="0" t="s">
        <v>1108</v>
      </c>
      <c r="E2048" s="0" t="n">
        <v>4.58742954901287</v>
      </c>
      <c r="F2048" s="0" t="n">
        <v>8.31663293497903</v>
      </c>
      <c r="G2048" s="0" t="n">
        <v>45.9990049345153</v>
      </c>
      <c r="H2048" s="0" t="n">
        <v>0</v>
      </c>
      <c r="I2048" s="0" t="n">
        <v>0</v>
      </c>
      <c r="J2048" s="0" t="n">
        <v>0</v>
      </c>
      <c r="K2048" s="0" t="n">
        <v>0</v>
      </c>
      <c r="L2048" s="0" t="n">
        <v>1.18405</v>
      </c>
      <c r="M2048" s="0" t="n">
        <v>5.76834303992135</v>
      </c>
      <c r="N2048" s="0" t="n">
        <v>10.097371339798</v>
      </c>
      <c r="O2048" s="0" t="n">
        <v>14.1114291122981</v>
      </c>
      <c r="P2048" s="0" t="n">
        <v>11.8847992271185</v>
      </c>
      <c r="Q2048" s="0" t="n">
        <v>5.38817065102714</v>
      </c>
      <c r="R2048" s="0" t="s">
        <v>40</v>
      </c>
      <c r="S2048" s="0" t="s">
        <v>40</v>
      </c>
      <c r="T2048" s="0" t="s">
        <v>40</v>
      </c>
      <c r="Y2048" s="0" t="s">
        <v>41</v>
      </c>
      <c r="Z2048" s="0" t="s">
        <v>40</v>
      </c>
      <c r="AA2048" s="0" t="s">
        <v>40</v>
      </c>
      <c r="AB2048" s="0" t="s">
        <v>40</v>
      </c>
      <c r="AC2048" s="0" t="s">
        <v>40</v>
      </c>
      <c r="AD2048" s="0" t="s">
        <v>40</v>
      </c>
      <c r="AK2048" s="0" t="s">
        <v>46</v>
      </c>
    </row>
    <row r="2049" customFormat="false" ht="12.8" hidden="false" customHeight="false" outlineLevel="0" collapsed="false">
      <c r="A2049" s="0" t="s">
        <v>1083</v>
      </c>
      <c r="B2049" s="0" t="s">
        <v>1189</v>
      </c>
      <c r="C2049" s="0" t="s">
        <v>1040</v>
      </c>
      <c r="D2049" s="0" t="s">
        <v>1109</v>
      </c>
      <c r="E2049" s="0" t="n">
        <v>4.58742954901287</v>
      </c>
      <c r="F2049" s="0" t="n">
        <v>8.31663293497903</v>
      </c>
      <c r="G2049" s="0" t="n">
        <v>45.9990049345153</v>
      </c>
      <c r="H2049" s="0" t="n">
        <v>0</v>
      </c>
      <c r="I2049" s="0" t="n">
        <v>0</v>
      </c>
      <c r="J2049" s="0" t="n">
        <v>0</v>
      </c>
      <c r="K2049" s="0" t="n">
        <v>0</v>
      </c>
      <c r="L2049" s="0" t="n">
        <v>1.18405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s">
        <v>40</v>
      </c>
      <c r="S2049" s="0" t="s">
        <v>40</v>
      </c>
      <c r="T2049" s="0" t="s">
        <v>40</v>
      </c>
      <c r="Y2049" s="0" t="s">
        <v>41</v>
      </c>
      <c r="AK2049" s="0" t="s">
        <v>46</v>
      </c>
    </row>
    <row r="2050" customFormat="false" ht="12.8" hidden="false" customHeight="false" outlineLevel="0" collapsed="false">
      <c r="A2050" s="0" t="s">
        <v>1083</v>
      </c>
      <c r="B2050" s="0" t="s">
        <v>1189</v>
      </c>
      <c r="C2050" s="0" t="s">
        <v>1040</v>
      </c>
      <c r="D2050" s="0" t="s">
        <v>1110</v>
      </c>
      <c r="E2050" s="0" t="n">
        <v>0</v>
      </c>
      <c r="F2050" s="0" t="n">
        <v>0</v>
      </c>
      <c r="G2050" s="0" t="n">
        <v>0</v>
      </c>
      <c r="H2050" s="0" t="n">
        <v>0</v>
      </c>
      <c r="I2050" s="0" t="n">
        <v>5.61024</v>
      </c>
      <c r="J2050" s="0" t="n">
        <v>0</v>
      </c>
      <c r="K2050" s="0" t="n">
        <v>0</v>
      </c>
      <c r="L2050" s="0" t="n">
        <v>0</v>
      </c>
      <c r="M2050" s="0" t="n">
        <v>0.467856</v>
      </c>
      <c r="N2050" s="0" t="n">
        <v>14.0348000079393</v>
      </c>
      <c r="O2050" s="0" t="n">
        <v>20.6704014539719</v>
      </c>
      <c r="P2050" s="0" t="n">
        <v>9.43542452795165</v>
      </c>
      <c r="Q2050" s="0" t="n">
        <v>7.67725680555616</v>
      </c>
      <c r="V2050" s="0" t="s">
        <v>61</v>
      </c>
      <c r="Y2050" s="0" t="s">
        <v>61</v>
      </c>
      <c r="Z2050" s="0" t="s">
        <v>40</v>
      </c>
      <c r="AA2050" s="0" t="s">
        <v>40</v>
      </c>
      <c r="AB2050" s="0" t="s">
        <v>40</v>
      </c>
      <c r="AC2050" s="0" t="s">
        <v>40</v>
      </c>
      <c r="AD2050" s="0" t="s">
        <v>40</v>
      </c>
      <c r="AK2050" s="0" t="s">
        <v>46</v>
      </c>
    </row>
    <row r="2051" customFormat="false" ht="12.8" hidden="false" customHeight="false" outlineLevel="0" collapsed="false">
      <c r="A2051" s="0" t="s">
        <v>1083</v>
      </c>
      <c r="B2051" s="0" t="s">
        <v>1189</v>
      </c>
      <c r="C2051" s="0" t="s">
        <v>1040</v>
      </c>
      <c r="D2051" s="0" t="s">
        <v>1111</v>
      </c>
      <c r="E2051" s="0" t="n">
        <v>0</v>
      </c>
      <c r="F2051" s="0" t="n">
        <v>0</v>
      </c>
      <c r="G2051" s="0" t="n">
        <v>0</v>
      </c>
      <c r="H2051" s="0" t="n">
        <v>0</v>
      </c>
      <c r="I2051" s="0" t="n">
        <v>5.61024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0.366248</v>
      </c>
      <c r="O2051" s="0" t="n">
        <v>16.6689151951245</v>
      </c>
      <c r="P2051" s="0" t="n">
        <v>8.06639950190272</v>
      </c>
      <c r="Q2051" s="0" t="n">
        <v>6.06565892696381</v>
      </c>
      <c r="V2051" s="0" t="s">
        <v>61</v>
      </c>
      <c r="Z2051" s="0" t="s">
        <v>41</v>
      </c>
      <c r="AA2051" s="0" t="s">
        <v>40</v>
      </c>
      <c r="AB2051" s="0" t="s">
        <v>40</v>
      </c>
      <c r="AC2051" s="0" t="s">
        <v>40</v>
      </c>
      <c r="AD2051" s="0" t="s">
        <v>40</v>
      </c>
      <c r="AK2051" s="0" t="s">
        <v>46</v>
      </c>
    </row>
    <row r="2052" customFormat="false" ht="12.8" hidden="false" customHeight="false" outlineLevel="0" collapsed="false">
      <c r="A2052" s="0" t="s">
        <v>1083</v>
      </c>
      <c r="B2052" s="0" t="s">
        <v>1189</v>
      </c>
      <c r="C2052" s="0" t="s">
        <v>1040</v>
      </c>
      <c r="D2052" s="0" t="s">
        <v>1112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5.61024</v>
      </c>
      <c r="J2052" s="0" t="n">
        <v>0</v>
      </c>
      <c r="K2052" s="0" t="n">
        <v>0</v>
      </c>
      <c r="L2052" s="0" t="n">
        <v>0</v>
      </c>
      <c r="M2052" s="0" t="n">
        <v>0</v>
      </c>
      <c r="N2052" s="0" t="n">
        <v>0.45781</v>
      </c>
      <c r="O2052" s="0" t="n">
        <v>0</v>
      </c>
      <c r="P2052" s="0" t="n">
        <v>0</v>
      </c>
      <c r="Q2052" s="0" t="n">
        <v>0</v>
      </c>
      <c r="V2052" s="0" t="s">
        <v>61</v>
      </c>
      <c r="Z2052" s="0" t="s">
        <v>41</v>
      </c>
      <c r="AK2052" s="0" t="s">
        <v>46</v>
      </c>
    </row>
    <row r="2053" customFormat="false" ht="12.8" hidden="false" customHeight="false" outlineLevel="0" collapsed="false">
      <c r="A2053" s="0" t="s">
        <v>1083</v>
      </c>
      <c r="B2053" s="0" t="s">
        <v>1189</v>
      </c>
      <c r="C2053" s="0" t="s">
        <v>1040</v>
      </c>
      <c r="D2053" s="0" t="s">
        <v>1113</v>
      </c>
      <c r="E2053" s="0" t="n">
        <v>0</v>
      </c>
      <c r="F2053" s="0" t="n">
        <v>0</v>
      </c>
      <c r="G2053" s="0" t="n">
        <v>0</v>
      </c>
      <c r="H2053" s="0" t="n">
        <v>0</v>
      </c>
      <c r="I2053" s="0" t="n">
        <v>5.43024</v>
      </c>
      <c r="J2053" s="0" t="n">
        <v>9.60080050996372</v>
      </c>
      <c r="K2053" s="0" t="n">
        <v>3.80902818271092</v>
      </c>
      <c r="L2053" s="0" t="n">
        <v>3.54782819747925</v>
      </c>
      <c r="M2053" s="0" t="n">
        <v>6.97857141494751</v>
      </c>
      <c r="N2053" s="0" t="n">
        <v>15.323143856866</v>
      </c>
      <c r="O2053" s="0" t="n">
        <v>14.6110851636955</v>
      </c>
      <c r="P2053" s="0" t="n">
        <v>8.94988609211786</v>
      </c>
      <c r="Q2053" s="0" t="n">
        <v>6.14931472710201</v>
      </c>
      <c r="V2053" s="0" t="s">
        <v>61</v>
      </c>
      <c r="W2053" s="0" t="s">
        <v>40</v>
      </c>
      <c r="X2053" s="0" t="s">
        <v>40</v>
      </c>
      <c r="Y2053" s="0" t="s">
        <v>40</v>
      </c>
      <c r="Z2053" s="0" t="s">
        <v>40</v>
      </c>
      <c r="AA2053" s="0" t="s">
        <v>40</v>
      </c>
      <c r="AB2053" s="0" t="s">
        <v>40</v>
      </c>
      <c r="AC2053" s="0" t="s">
        <v>40</v>
      </c>
      <c r="AD2053" s="0" t="s">
        <v>40</v>
      </c>
      <c r="AK2053" s="0" t="s">
        <v>46</v>
      </c>
    </row>
    <row r="2054" customFormat="false" ht="12.8" hidden="false" customHeight="false" outlineLevel="0" collapsed="false">
      <c r="A2054" s="0" t="s">
        <v>1083</v>
      </c>
      <c r="B2054" s="0" t="s">
        <v>1189</v>
      </c>
      <c r="C2054" s="0" t="s">
        <v>1040</v>
      </c>
      <c r="D2054" s="0" t="s">
        <v>1114</v>
      </c>
      <c r="E2054" s="0" t="n">
        <v>0</v>
      </c>
      <c r="F2054" s="0" t="n">
        <v>0</v>
      </c>
      <c r="G2054" s="0" t="n">
        <v>0</v>
      </c>
      <c r="H2054" s="0" t="n">
        <v>0</v>
      </c>
      <c r="I2054" s="0" t="n">
        <v>5.43024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0</v>
      </c>
      <c r="P2054" s="0" t="n">
        <v>0</v>
      </c>
      <c r="Q2054" s="0" t="n">
        <v>0</v>
      </c>
      <c r="V2054" s="0" t="s">
        <v>61</v>
      </c>
      <c r="AK2054" s="0" t="s">
        <v>46</v>
      </c>
    </row>
    <row r="2055" customFormat="false" ht="12.8" hidden="false" customHeight="false" outlineLevel="0" collapsed="false">
      <c r="A2055" s="0" t="s">
        <v>1083</v>
      </c>
      <c r="B2055" s="0" t="s">
        <v>1189</v>
      </c>
      <c r="C2055" s="0" t="s">
        <v>1040</v>
      </c>
      <c r="D2055" s="0" t="s">
        <v>1115</v>
      </c>
      <c r="E2055" s="0" t="n">
        <v>0</v>
      </c>
      <c r="F2055" s="0" t="n">
        <v>0</v>
      </c>
      <c r="G2055" s="0" t="n">
        <v>0</v>
      </c>
      <c r="H2055" s="0" t="n">
        <v>0</v>
      </c>
      <c r="I2055" s="0" t="n">
        <v>0</v>
      </c>
      <c r="J2055" s="0" t="n">
        <v>0</v>
      </c>
      <c r="K2055" s="0" t="n">
        <v>4.386</v>
      </c>
      <c r="L2055" s="0" t="n">
        <v>3.93382804734366</v>
      </c>
      <c r="M2055" s="0" t="n">
        <v>8.26342923300607</v>
      </c>
      <c r="N2055" s="0" t="n">
        <v>17.1192583441734</v>
      </c>
      <c r="O2055" s="0" t="n">
        <v>17.1535433828831</v>
      </c>
      <c r="P2055" s="0" t="n">
        <v>10.0919979810715</v>
      </c>
      <c r="Q2055" s="0" t="n">
        <v>6.4132068838392</v>
      </c>
      <c r="X2055" s="0" t="s">
        <v>41</v>
      </c>
      <c r="Y2055" s="0" t="s">
        <v>40</v>
      </c>
      <c r="Z2055" s="0" t="s">
        <v>40</v>
      </c>
      <c r="AA2055" s="0" t="s">
        <v>40</v>
      </c>
      <c r="AB2055" s="0" t="s">
        <v>40</v>
      </c>
      <c r="AC2055" s="0" t="s">
        <v>40</v>
      </c>
      <c r="AD2055" s="0" t="s">
        <v>40</v>
      </c>
      <c r="AK2055" s="0" t="s">
        <v>46</v>
      </c>
    </row>
    <row r="2056" customFormat="false" ht="12.8" hidden="false" customHeight="false" outlineLevel="0" collapsed="false">
      <c r="A2056" s="0" t="s">
        <v>1083</v>
      </c>
      <c r="B2056" s="0" t="s">
        <v>1189</v>
      </c>
      <c r="C2056" s="0" t="s">
        <v>1040</v>
      </c>
      <c r="D2056" s="0" t="s">
        <v>1116</v>
      </c>
      <c r="E2056" s="0" t="n">
        <v>0</v>
      </c>
      <c r="F2056" s="0" t="n">
        <v>0</v>
      </c>
      <c r="G2056" s="0" t="n">
        <v>0</v>
      </c>
      <c r="H2056" s="0" t="n">
        <v>0</v>
      </c>
      <c r="I2056" s="0" t="n">
        <v>0</v>
      </c>
      <c r="J2056" s="0" t="n">
        <v>0</v>
      </c>
      <c r="K2056" s="0" t="n">
        <v>4.386</v>
      </c>
      <c r="L2056" s="0" t="n">
        <v>0</v>
      </c>
      <c r="M2056" s="0" t="n">
        <v>0</v>
      </c>
      <c r="N2056" s="0" t="n">
        <v>0</v>
      </c>
      <c r="O2056" s="0" t="n">
        <v>0</v>
      </c>
      <c r="P2056" s="0" t="n">
        <v>0</v>
      </c>
      <c r="Q2056" s="0" t="n">
        <v>0</v>
      </c>
      <c r="X2056" s="0" t="s">
        <v>41</v>
      </c>
      <c r="AK2056" s="0" t="s">
        <v>46</v>
      </c>
    </row>
    <row r="2057" customFormat="false" ht="12.8" hidden="false" customHeight="false" outlineLevel="0" collapsed="false">
      <c r="A2057" s="0" t="s">
        <v>1083</v>
      </c>
      <c r="B2057" s="0" t="s">
        <v>1189</v>
      </c>
      <c r="C2057" s="0" t="s">
        <v>1040</v>
      </c>
      <c r="D2057" s="0" t="s">
        <v>1117</v>
      </c>
      <c r="E2057" s="0" t="n">
        <v>3.1879325282006</v>
      </c>
      <c r="F2057" s="0" t="n">
        <v>6.45782476379758</v>
      </c>
      <c r="G2057" s="0" t="n">
        <v>28.4968568597521</v>
      </c>
      <c r="H2057" s="0" t="n">
        <v>61.1272342236979</v>
      </c>
      <c r="I2057" s="0" t="n">
        <v>65.9478305386646</v>
      </c>
      <c r="J2057" s="0" t="n">
        <v>37.2521304977792</v>
      </c>
      <c r="K2057" s="0" t="n">
        <v>23.4954286615054</v>
      </c>
      <c r="L2057" s="0" t="n">
        <v>5.56617137931642</v>
      </c>
      <c r="M2057" s="0" t="n">
        <v>4.97664780843826</v>
      </c>
      <c r="N2057" s="0" t="n">
        <v>6.31158062389919</v>
      </c>
      <c r="O2057" s="0" t="n">
        <v>17.9846289789393</v>
      </c>
      <c r="P2057" s="0" t="n">
        <v>11.7329333793549</v>
      </c>
      <c r="Q2057" s="0" t="n">
        <v>7.52038416408357</v>
      </c>
      <c r="R2057" s="0" t="s">
        <v>40</v>
      </c>
      <c r="S2057" s="0" t="s">
        <v>40</v>
      </c>
      <c r="T2057" s="0" t="s">
        <v>40</v>
      </c>
      <c r="U2057" s="0" t="s">
        <v>40</v>
      </c>
      <c r="V2057" s="0" t="s">
        <v>40</v>
      </c>
      <c r="W2057" s="0" t="s">
        <v>40</v>
      </c>
      <c r="X2057" s="0" t="s">
        <v>40</v>
      </c>
      <c r="Y2057" s="0" t="s">
        <v>40</v>
      </c>
      <c r="Z2057" s="0" t="s">
        <v>40</v>
      </c>
      <c r="AA2057" s="0" t="s">
        <v>40</v>
      </c>
      <c r="AB2057" s="0" t="s">
        <v>40</v>
      </c>
      <c r="AC2057" s="0" t="s">
        <v>40</v>
      </c>
      <c r="AD2057" s="0" t="s">
        <v>40</v>
      </c>
      <c r="AK2057" s="0" t="s">
        <v>46</v>
      </c>
    </row>
    <row r="2058" customFormat="false" ht="12.8" hidden="false" customHeight="false" outlineLevel="0" collapsed="false">
      <c r="A2058" s="0" t="s">
        <v>1083</v>
      </c>
      <c r="B2058" s="0" t="s">
        <v>1189</v>
      </c>
      <c r="C2058" s="0" t="s">
        <v>1040</v>
      </c>
      <c r="D2058" s="0" t="s">
        <v>1118</v>
      </c>
      <c r="E2058" s="0" t="n">
        <v>4.29421322686332</v>
      </c>
      <c r="F2058" s="0" t="n">
        <v>6.35975366546994</v>
      </c>
      <c r="G2058" s="0" t="n">
        <v>28.5267422880445</v>
      </c>
      <c r="H2058" s="0" t="n">
        <v>62.5400735526568</v>
      </c>
      <c r="I2058" s="0" t="n">
        <v>75.8761171819199</v>
      </c>
      <c r="J2058" s="0" t="n">
        <v>40.9372593125417</v>
      </c>
      <c r="K2058" s="0" t="n">
        <v>23.8857333574976</v>
      </c>
      <c r="L2058" s="0" t="n">
        <v>5.43973400479271</v>
      </c>
      <c r="M2058" s="0" t="n">
        <v>4.96020947183881</v>
      </c>
      <c r="N2058" s="0" t="n">
        <v>6.62066624278114</v>
      </c>
      <c r="O2058" s="0" t="n">
        <v>17.7278282635269</v>
      </c>
      <c r="P2058" s="0" t="n">
        <v>11.5706284060365</v>
      </c>
      <c r="Q2058" s="0" t="n">
        <v>8.1191044762021</v>
      </c>
      <c r="R2058" s="0" t="s">
        <v>40</v>
      </c>
      <c r="S2058" s="0" t="s">
        <v>40</v>
      </c>
      <c r="T2058" s="0" t="s">
        <v>40</v>
      </c>
      <c r="U2058" s="0" t="s">
        <v>40</v>
      </c>
      <c r="V2058" s="0" t="s">
        <v>40</v>
      </c>
      <c r="W2058" s="0" t="s">
        <v>40</v>
      </c>
      <c r="X2058" s="0" t="s">
        <v>40</v>
      </c>
      <c r="Y2058" s="0" t="s">
        <v>40</v>
      </c>
      <c r="Z2058" s="0" t="s">
        <v>40</v>
      </c>
      <c r="AA2058" s="0" t="s">
        <v>40</v>
      </c>
      <c r="AB2058" s="0" t="s">
        <v>40</v>
      </c>
      <c r="AC2058" s="0" t="s">
        <v>40</v>
      </c>
      <c r="AD2058" s="0" t="s">
        <v>40</v>
      </c>
      <c r="AK2058" s="0" t="s">
        <v>46</v>
      </c>
    </row>
    <row r="2059" customFormat="false" ht="12.8" hidden="false" customHeight="false" outlineLevel="0" collapsed="false">
      <c r="A2059" s="0" t="s">
        <v>1083</v>
      </c>
      <c r="B2059" s="0" t="s">
        <v>1189</v>
      </c>
      <c r="C2059" s="0" t="s">
        <v>1040</v>
      </c>
      <c r="D2059" s="0" t="s">
        <v>1119</v>
      </c>
      <c r="E2059" s="0" t="n">
        <v>3.10050588278543</v>
      </c>
      <c r="F2059" s="0" t="n">
        <v>8.5918904202325</v>
      </c>
      <c r="G2059" s="0" t="n">
        <v>38.2384576116289</v>
      </c>
      <c r="H2059" s="0" t="n">
        <v>66.8236722743937</v>
      </c>
      <c r="I2059" s="0" t="n">
        <v>81.375794261694</v>
      </c>
      <c r="J2059" s="0" t="n">
        <v>38.8520597879376</v>
      </c>
      <c r="K2059" s="0" t="n">
        <v>18.1082857471137</v>
      </c>
      <c r="L2059" s="0" t="n">
        <v>4.44312336898985</v>
      </c>
      <c r="M2059" s="0" t="n">
        <v>5.66859114737738</v>
      </c>
      <c r="N2059" s="0" t="n">
        <v>10.1843621191524</v>
      </c>
      <c r="O2059" s="0" t="n">
        <v>16.8608388162795</v>
      </c>
      <c r="P2059" s="0" t="n">
        <v>10.5306097439357</v>
      </c>
      <c r="Q2059" s="0" t="n">
        <v>7.22539121196384</v>
      </c>
      <c r="R2059" s="0" t="s">
        <v>40</v>
      </c>
      <c r="S2059" s="0" t="s">
        <v>40</v>
      </c>
      <c r="T2059" s="0" t="s">
        <v>40</v>
      </c>
      <c r="U2059" s="0" t="s">
        <v>40</v>
      </c>
      <c r="V2059" s="0" t="s">
        <v>40</v>
      </c>
      <c r="W2059" s="0" t="s">
        <v>40</v>
      </c>
      <c r="X2059" s="0" t="s">
        <v>40</v>
      </c>
      <c r="Y2059" s="0" t="s">
        <v>40</v>
      </c>
      <c r="Z2059" s="0" t="s">
        <v>40</v>
      </c>
      <c r="AA2059" s="0" t="s">
        <v>40</v>
      </c>
      <c r="AB2059" s="0" t="s">
        <v>40</v>
      </c>
      <c r="AC2059" s="0" t="s">
        <v>40</v>
      </c>
      <c r="AD2059" s="0" t="s">
        <v>40</v>
      </c>
      <c r="AK2059" s="0" t="s">
        <v>46</v>
      </c>
    </row>
    <row r="2060" customFormat="false" ht="12.8" hidden="false" customHeight="false" outlineLevel="0" collapsed="false">
      <c r="A2060" s="0" t="s">
        <v>1083</v>
      </c>
      <c r="B2060" s="0" t="s">
        <v>1189</v>
      </c>
      <c r="C2060" s="0" t="s">
        <v>1040</v>
      </c>
      <c r="D2060" s="0" t="s">
        <v>1120</v>
      </c>
      <c r="E2060" s="0" t="n">
        <v>3.31464839833123</v>
      </c>
      <c r="F2060" s="0" t="n">
        <v>8.46650424457732</v>
      </c>
      <c r="G2060" s="0" t="n">
        <v>35.4737135342189</v>
      </c>
      <c r="H2060" s="0" t="n">
        <v>0</v>
      </c>
      <c r="I2060" s="0" t="n">
        <v>0</v>
      </c>
      <c r="J2060" s="0" t="n">
        <v>0</v>
      </c>
      <c r="K2060" s="0" t="n">
        <v>3.23568</v>
      </c>
      <c r="L2060" s="0" t="n">
        <v>4.23068557466779</v>
      </c>
      <c r="M2060" s="0" t="n">
        <v>5.4317147391183</v>
      </c>
      <c r="N2060" s="0" t="n">
        <v>10.5166849068233</v>
      </c>
      <c r="O2060" s="0" t="n">
        <v>16.4939443607415</v>
      </c>
      <c r="P2060" s="0" t="n">
        <v>7.96451453651701</v>
      </c>
      <c r="Q2060" s="0" t="n">
        <v>5.62017006533487</v>
      </c>
      <c r="R2060" s="0" t="s">
        <v>40</v>
      </c>
      <c r="S2060" s="0" t="s">
        <v>40</v>
      </c>
      <c r="T2060" s="0" t="s">
        <v>40</v>
      </c>
      <c r="X2060" s="0" t="s">
        <v>61</v>
      </c>
      <c r="Y2060" s="0" t="s">
        <v>40</v>
      </c>
      <c r="Z2060" s="0" t="s">
        <v>40</v>
      </c>
      <c r="AA2060" s="0" t="s">
        <v>40</v>
      </c>
      <c r="AB2060" s="0" t="s">
        <v>40</v>
      </c>
      <c r="AC2060" s="0" t="s">
        <v>40</v>
      </c>
      <c r="AD2060" s="0" t="s">
        <v>40</v>
      </c>
      <c r="AK2060" s="0" t="s">
        <v>46</v>
      </c>
    </row>
    <row r="2061" customFormat="false" ht="12.8" hidden="false" customHeight="false" outlineLevel="0" collapsed="false">
      <c r="A2061" s="0" t="s">
        <v>1083</v>
      </c>
      <c r="B2061" s="0" t="s">
        <v>1189</v>
      </c>
      <c r="C2061" s="0" t="s">
        <v>1040</v>
      </c>
      <c r="D2061" s="0" t="s">
        <v>1121</v>
      </c>
      <c r="E2061" s="0" t="n">
        <v>3.31464839833123</v>
      </c>
      <c r="F2061" s="0" t="n">
        <v>8.46650424457732</v>
      </c>
      <c r="G2061" s="0" t="n">
        <v>35.4737135342189</v>
      </c>
      <c r="H2061" s="0" t="n">
        <v>0</v>
      </c>
      <c r="I2061" s="0" t="n">
        <v>0</v>
      </c>
      <c r="J2061" s="0" t="n">
        <v>0</v>
      </c>
      <c r="K2061" s="0" t="n">
        <v>0</v>
      </c>
      <c r="L2061" s="0" t="n">
        <v>2.16563</v>
      </c>
      <c r="M2061" s="0" t="n">
        <v>4.4894859620503</v>
      </c>
      <c r="N2061" s="0" t="n">
        <v>5.44120081833431</v>
      </c>
      <c r="O2061" s="0" t="n">
        <v>17.9168000391551</v>
      </c>
      <c r="P2061" s="0" t="n">
        <v>13.4285703194993</v>
      </c>
      <c r="Q2061" s="0" t="n">
        <v>5.15137008258275</v>
      </c>
      <c r="R2061" s="0" t="s">
        <v>40</v>
      </c>
      <c r="S2061" s="0" t="s">
        <v>40</v>
      </c>
      <c r="T2061" s="0" t="s">
        <v>40</v>
      </c>
      <c r="Y2061" s="0" t="s">
        <v>41</v>
      </c>
      <c r="Z2061" s="0" t="s">
        <v>40</v>
      </c>
      <c r="AA2061" s="0" t="s">
        <v>40</v>
      </c>
      <c r="AB2061" s="0" t="s">
        <v>40</v>
      </c>
      <c r="AC2061" s="0" t="s">
        <v>40</v>
      </c>
      <c r="AD2061" s="0" t="s">
        <v>40</v>
      </c>
      <c r="AK2061" s="0" t="s">
        <v>46</v>
      </c>
    </row>
    <row r="2062" customFormat="false" ht="12.8" hidden="false" customHeight="false" outlineLevel="0" collapsed="false">
      <c r="A2062" s="0" t="s">
        <v>1083</v>
      </c>
      <c r="B2062" s="0" t="s">
        <v>1189</v>
      </c>
      <c r="C2062" s="0" t="s">
        <v>1040</v>
      </c>
      <c r="D2062" s="0" t="s">
        <v>1122</v>
      </c>
      <c r="E2062" s="0" t="n">
        <v>3.31464839833123</v>
      </c>
      <c r="F2062" s="0" t="n">
        <v>8.46650424457732</v>
      </c>
      <c r="G2062" s="0" t="n">
        <v>35.4737135342189</v>
      </c>
      <c r="H2062" s="0" t="n">
        <v>0</v>
      </c>
      <c r="I2062" s="0" t="n">
        <v>0</v>
      </c>
      <c r="J2062" s="0" t="n">
        <v>0</v>
      </c>
      <c r="K2062" s="0" t="n">
        <v>0</v>
      </c>
      <c r="L2062" s="0" t="n">
        <v>2.16563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s">
        <v>40</v>
      </c>
      <c r="S2062" s="0" t="s">
        <v>40</v>
      </c>
      <c r="T2062" s="0" t="s">
        <v>40</v>
      </c>
      <c r="Y2062" s="0" t="s">
        <v>41</v>
      </c>
      <c r="AK2062" s="0" t="s">
        <v>46</v>
      </c>
    </row>
    <row r="2063" customFormat="false" ht="12.8" hidden="false" customHeight="false" outlineLevel="0" collapsed="false">
      <c r="A2063" s="0" t="s">
        <v>1083</v>
      </c>
      <c r="B2063" s="0" t="s">
        <v>1189</v>
      </c>
      <c r="C2063" s="0" t="s">
        <v>1040</v>
      </c>
      <c r="D2063" s="0" t="s">
        <v>1123</v>
      </c>
      <c r="E2063" s="0" t="n">
        <v>0</v>
      </c>
      <c r="F2063" s="0" t="n">
        <v>0</v>
      </c>
      <c r="G2063" s="0" t="n">
        <v>0</v>
      </c>
      <c r="H2063" s="0" t="n">
        <v>0</v>
      </c>
      <c r="I2063" s="0" t="n">
        <v>6.42834</v>
      </c>
      <c r="J2063" s="0" t="n">
        <v>0</v>
      </c>
      <c r="K2063" s="0" t="n">
        <v>1.77408</v>
      </c>
      <c r="L2063" s="0" t="n">
        <v>0.491942891052791</v>
      </c>
      <c r="M2063" s="0" t="n">
        <v>2.58091381617955</v>
      </c>
      <c r="N2063" s="0" t="n">
        <v>9.13714408874512</v>
      </c>
      <c r="O2063" s="0" t="n">
        <v>28.0697137968881</v>
      </c>
      <c r="P2063" s="0" t="n">
        <v>18.0825098923274</v>
      </c>
      <c r="Q2063" s="0" t="n">
        <v>14.9803406851632</v>
      </c>
      <c r="V2063" s="0" t="s">
        <v>61</v>
      </c>
      <c r="X2063" s="0" t="s">
        <v>61</v>
      </c>
      <c r="Y2063" s="0" t="s">
        <v>40</v>
      </c>
      <c r="Z2063" s="0" t="s">
        <v>40</v>
      </c>
      <c r="AA2063" s="0" t="s">
        <v>40</v>
      </c>
      <c r="AB2063" s="0" t="s">
        <v>40</v>
      </c>
      <c r="AC2063" s="0" t="s">
        <v>40</v>
      </c>
      <c r="AD2063" s="0" t="s">
        <v>40</v>
      </c>
      <c r="AK2063" s="0" t="s">
        <v>46</v>
      </c>
    </row>
    <row r="2064" customFormat="false" ht="12.8" hidden="false" customHeight="false" outlineLevel="0" collapsed="false">
      <c r="A2064" s="0" t="s">
        <v>1083</v>
      </c>
      <c r="B2064" s="0" t="s">
        <v>1189</v>
      </c>
      <c r="C2064" s="0" t="s">
        <v>1040</v>
      </c>
      <c r="D2064" s="0" t="s">
        <v>1124</v>
      </c>
      <c r="E2064" s="0" t="n">
        <v>0</v>
      </c>
      <c r="F2064" s="0" t="n">
        <v>0</v>
      </c>
      <c r="G2064" s="0" t="n">
        <v>0</v>
      </c>
      <c r="H2064" s="0" t="n">
        <v>0</v>
      </c>
      <c r="I2064" s="0" t="n">
        <v>6.42834</v>
      </c>
      <c r="J2064" s="0" t="n">
        <v>0</v>
      </c>
      <c r="K2064" s="0" t="n">
        <v>0</v>
      </c>
      <c r="L2064" s="0" t="n">
        <v>1.13237</v>
      </c>
      <c r="M2064" s="0" t="n">
        <v>3.75091425010136</v>
      </c>
      <c r="N2064" s="0" t="n">
        <v>6.51971476418632</v>
      </c>
      <c r="O2064" s="0" t="n">
        <v>19.2399420589209</v>
      </c>
      <c r="P2064" s="0" t="n">
        <v>12.2409719335181</v>
      </c>
      <c r="Q2064" s="0" t="n">
        <v>4.96605939098767</v>
      </c>
      <c r="V2064" s="0" t="s">
        <v>61</v>
      </c>
      <c r="Y2064" s="0" t="s">
        <v>41</v>
      </c>
      <c r="Z2064" s="0" t="s">
        <v>40</v>
      </c>
      <c r="AA2064" s="0" t="s">
        <v>40</v>
      </c>
      <c r="AB2064" s="0" t="s">
        <v>40</v>
      </c>
      <c r="AC2064" s="0" t="s">
        <v>40</v>
      </c>
      <c r="AD2064" s="0" t="s">
        <v>40</v>
      </c>
      <c r="AK2064" s="0" t="s">
        <v>46</v>
      </c>
    </row>
    <row r="2065" customFormat="false" ht="12.8" hidden="false" customHeight="false" outlineLevel="0" collapsed="false">
      <c r="A2065" s="0" t="s">
        <v>1083</v>
      </c>
      <c r="B2065" s="0" t="s">
        <v>1189</v>
      </c>
      <c r="C2065" s="0" t="s">
        <v>1040</v>
      </c>
      <c r="D2065" s="0" t="s">
        <v>1125</v>
      </c>
      <c r="E2065" s="0" t="n">
        <v>0</v>
      </c>
      <c r="F2065" s="0" t="n">
        <v>0</v>
      </c>
      <c r="G2065" s="0" t="n">
        <v>0</v>
      </c>
      <c r="H2065" s="0" t="n">
        <v>0</v>
      </c>
      <c r="I2065" s="0" t="n">
        <v>6.42834</v>
      </c>
      <c r="J2065" s="0" t="n">
        <v>0</v>
      </c>
      <c r="K2065" s="0" t="n">
        <v>0</v>
      </c>
      <c r="L2065" s="0" t="n">
        <v>1.13237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n">
        <v>0</v>
      </c>
      <c r="V2065" s="0" t="s">
        <v>61</v>
      </c>
      <c r="Y2065" s="0" t="s">
        <v>41</v>
      </c>
      <c r="AK2065" s="0" t="s">
        <v>46</v>
      </c>
    </row>
    <row r="2066" customFormat="false" ht="12.8" hidden="false" customHeight="false" outlineLevel="0" collapsed="false">
      <c r="A2066" s="0" t="s">
        <v>1083</v>
      </c>
      <c r="B2066" s="0" t="s">
        <v>1189</v>
      </c>
      <c r="C2066" s="0" t="s">
        <v>1040</v>
      </c>
      <c r="D2066" s="0" t="s">
        <v>1126</v>
      </c>
      <c r="E2066" s="0" t="n">
        <v>4.14331049791404</v>
      </c>
      <c r="F2066" s="0" t="n">
        <v>10.5831303057216</v>
      </c>
      <c r="G2066" s="0" t="n">
        <v>44.3421419177737</v>
      </c>
      <c r="H2066" s="0" t="n">
        <v>0</v>
      </c>
      <c r="I2066" s="0" t="n">
        <v>0</v>
      </c>
      <c r="J2066" s="0" t="n">
        <v>0</v>
      </c>
      <c r="K2066" s="0" t="n">
        <v>2.588544</v>
      </c>
      <c r="L2066" s="0" t="n">
        <v>4.23068557466779</v>
      </c>
      <c r="M2066" s="0" t="n">
        <v>5.4317147391183</v>
      </c>
      <c r="N2066" s="0" t="n">
        <v>10.5166849068233</v>
      </c>
      <c r="O2066" s="0" t="n">
        <v>16.4939443607415</v>
      </c>
      <c r="P2066" s="0" t="n">
        <v>7.96451453651701</v>
      </c>
      <c r="Q2066" s="0" t="n">
        <v>5.62017006533487</v>
      </c>
      <c r="V2066" s="0" t="s">
        <v>61</v>
      </c>
      <c r="W2066" s="0" t="s">
        <v>40</v>
      </c>
      <c r="X2066" s="0" t="s">
        <v>40</v>
      </c>
      <c r="Y2066" s="0" t="s">
        <v>40</v>
      </c>
      <c r="Z2066" s="0" t="s">
        <v>40</v>
      </c>
      <c r="AA2066" s="0" t="s">
        <v>40</v>
      </c>
      <c r="AB2066" s="0" t="s">
        <v>40</v>
      </c>
      <c r="AC2066" s="0" t="s">
        <v>40</v>
      </c>
      <c r="AD2066" s="0" t="s">
        <v>40</v>
      </c>
      <c r="AK2066" s="0" t="s">
        <v>46</v>
      </c>
    </row>
    <row r="2067" customFormat="false" ht="12.8" hidden="false" customHeight="false" outlineLevel="0" collapsed="false">
      <c r="A2067" s="0" t="s">
        <v>1083</v>
      </c>
      <c r="B2067" s="0" t="s">
        <v>1189</v>
      </c>
      <c r="C2067" s="0" t="s">
        <v>1040</v>
      </c>
      <c r="D2067" s="0" t="s">
        <v>1127</v>
      </c>
      <c r="E2067" s="0" t="n">
        <v>0</v>
      </c>
      <c r="F2067" s="0" t="n">
        <v>0</v>
      </c>
      <c r="G2067" s="0" t="n">
        <v>0</v>
      </c>
      <c r="H2067" s="0" t="n">
        <v>0</v>
      </c>
      <c r="I2067" s="0" t="n">
        <v>6.24834</v>
      </c>
      <c r="J2067" s="0" t="n">
        <v>0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0</v>
      </c>
      <c r="P2067" s="0" t="n">
        <v>0</v>
      </c>
      <c r="Q2067" s="0" t="n">
        <v>0</v>
      </c>
      <c r="V2067" s="0" t="s">
        <v>61</v>
      </c>
      <c r="AK2067" s="0" t="s">
        <v>46</v>
      </c>
    </row>
    <row r="2068" customFormat="false" ht="12.8" hidden="false" customHeight="false" outlineLevel="0" collapsed="false">
      <c r="A2068" s="0" t="s">
        <v>1083</v>
      </c>
      <c r="B2068" s="0" t="s">
        <v>1189</v>
      </c>
      <c r="C2068" s="0" t="s">
        <v>1040</v>
      </c>
      <c r="D2068" s="0" t="s">
        <v>1128</v>
      </c>
      <c r="E2068" s="0" t="n">
        <v>0</v>
      </c>
      <c r="F2068" s="0" t="n">
        <v>0</v>
      </c>
      <c r="G2068" s="0" t="n">
        <v>0</v>
      </c>
      <c r="H2068" s="0" t="n">
        <v>0</v>
      </c>
      <c r="I2068" s="0" t="n">
        <v>0</v>
      </c>
      <c r="J2068" s="0" t="n">
        <v>0</v>
      </c>
      <c r="K2068" s="0" t="n">
        <v>6.59209</v>
      </c>
      <c r="L2068" s="0" t="n">
        <v>3.75422835350037</v>
      </c>
      <c r="M2068" s="0" t="n">
        <v>8.65674478667123</v>
      </c>
      <c r="N2068" s="0" t="n">
        <v>13.2026861501592</v>
      </c>
      <c r="O2068" s="0" t="n">
        <v>18.8487956832562</v>
      </c>
      <c r="P2068" s="0" t="n">
        <v>9.7741705604962</v>
      </c>
      <c r="Q2068" s="0" t="n">
        <v>6.01702604975019</v>
      </c>
      <c r="X2068" s="0" t="s">
        <v>41</v>
      </c>
      <c r="Y2068" s="0" t="s">
        <v>40</v>
      </c>
      <c r="Z2068" s="0" t="s">
        <v>40</v>
      </c>
      <c r="AA2068" s="0" t="s">
        <v>40</v>
      </c>
      <c r="AB2068" s="0" t="s">
        <v>40</v>
      </c>
      <c r="AC2068" s="0" t="s">
        <v>40</v>
      </c>
      <c r="AD2068" s="0" t="s">
        <v>40</v>
      </c>
      <c r="AK2068" s="0" t="s">
        <v>46</v>
      </c>
    </row>
    <row r="2069" customFormat="false" ht="12.8" hidden="false" customHeight="false" outlineLevel="0" collapsed="false">
      <c r="A2069" s="0" t="s">
        <v>1083</v>
      </c>
      <c r="B2069" s="0" t="s">
        <v>1189</v>
      </c>
      <c r="C2069" s="0" t="s">
        <v>1040</v>
      </c>
      <c r="D2069" s="0" t="s">
        <v>1129</v>
      </c>
      <c r="E2069" s="0" t="n">
        <v>0</v>
      </c>
      <c r="F2069" s="0" t="n">
        <v>0</v>
      </c>
      <c r="G2069" s="0" t="n">
        <v>0</v>
      </c>
      <c r="H2069" s="0" t="n">
        <v>0</v>
      </c>
      <c r="I2069" s="0" t="n">
        <v>0</v>
      </c>
      <c r="J2069" s="0" t="n">
        <v>0</v>
      </c>
      <c r="K2069" s="0" t="n">
        <v>6.59209</v>
      </c>
      <c r="L2069" s="0" t="n">
        <v>0</v>
      </c>
      <c r="M2069" s="0" t="n">
        <v>0</v>
      </c>
      <c r="N2069" s="0" t="n">
        <v>0</v>
      </c>
      <c r="O2069" s="0" t="n">
        <v>0</v>
      </c>
      <c r="P2069" s="0" t="n">
        <v>0</v>
      </c>
      <c r="Q2069" s="0" t="n">
        <v>0</v>
      </c>
      <c r="X2069" s="0" t="s">
        <v>41</v>
      </c>
      <c r="AK2069" s="0" t="s">
        <v>46</v>
      </c>
    </row>
    <row r="2070" customFormat="false" ht="12.8" hidden="false" customHeight="false" outlineLevel="0" collapsed="false">
      <c r="A2070" s="0" t="s">
        <v>1083</v>
      </c>
      <c r="B2070" s="0" t="s">
        <v>1189</v>
      </c>
      <c r="C2070" s="0" t="s">
        <v>1040</v>
      </c>
      <c r="D2070" s="0" t="s">
        <v>1130</v>
      </c>
      <c r="E2070" s="0" t="n">
        <v>4.14395769437154</v>
      </c>
      <c r="F2070" s="0" t="n">
        <v>8.33624283472697</v>
      </c>
      <c r="G2070" s="0" t="n">
        <v>34.8399761979069</v>
      </c>
      <c r="H2070" s="0" t="n">
        <v>0</v>
      </c>
      <c r="I2070" s="0" t="n">
        <v>0</v>
      </c>
      <c r="J2070" s="0" t="n">
        <v>4.81626</v>
      </c>
      <c r="K2070" s="0" t="n">
        <v>13.5953154521329</v>
      </c>
      <c r="L2070" s="0" t="n">
        <v>1.91154365028654</v>
      </c>
      <c r="M2070" s="0" t="n">
        <v>3.08377112661089</v>
      </c>
      <c r="N2070" s="0" t="n">
        <v>10.8711993694305</v>
      </c>
      <c r="O2070" s="0" t="n">
        <v>14.8605167652879</v>
      </c>
      <c r="P2070" s="0" t="n">
        <v>9.703029692173</v>
      </c>
      <c r="Q2070" s="0" t="n">
        <v>4.54897033316748</v>
      </c>
      <c r="R2070" s="0" t="s">
        <v>40</v>
      </c>
      <c r="S2070" s="0" t="s">
        <v>40</v>
      </c>
      <c r="T2070" s="0" t="s">
        <v>40</v>
      </c>
      <c r="W2070" s="0" t="s">
        <v>61</v>
      </c>
      <c r="X2070" s="0" t="s">
        <v>40</v>
      </c>
      <c r="Y2070" s="0" t="s">
        <v>40</v>
      </c>
      <c r="Z2070" s="0" t="s">
        <v>40</v>
      </c>
      <c r="AA2070" s="0" t="s">
        <v>40</v>
      </c>
      <c r="AB2070" s="0" t="s">
        <v>40</v>
      </c>
      <c r="AC2070" s="0" t="s">
        <v>40</v>
      </c>
      <c r="AD2070" s="0" t="s">
        <v>40</v>
      </c>
      <c r="AK2070" s="0" t="s">
        <v>46</v>
      </c>
    </row>
    <row r="2071" customFormat="false" ht="12.8" hidden="false" customHeight="false" outlineLevel="0" collapsed="false">
      <c r="A2071" s="0" t="s">
        <v>1083</v>
      </c>
      <c r="B2071" s="0" t="s">
        <v>1189</v>
      </c>
      <c r="C2071" s="0" t="s">
        <v>1040</v>
      </c>
      <c r="D2071" s="0" t="s">
        <v>1131</v>
      </c>
      <c r="E2071" s="0" t="n">
        <v>4.14395769437154</v>
      </c>
      <c r="F2071" s="0" t="n">
        <v>8.33624283472697</v>
      </c>
      <c r="G2071" s="0" t="n">
        <v>34.8399761979069</v>
      </c>
      <c r="H2071" s="0" t="n">
        <v>0</v>
      </c>
      <c r="I2071" s="0" t="n">
        <v>0</v>
      </c>
      <c r="J2071" s="0" t="n">
        <v>4.54869</v>
      </c>
      <c r="K2071" s="0" t="n">
        <v>13.5953154521329</v>
      </c>
      <c r="L2071" s="0" t="n">
        <v>1.91154365028654</v>
      </c>
      <c r="M2071" s="0" t="n">
        <v>3.08377112661089</v>
      </c>
      <c r="N2071" s="0" t="n">
        <v>10.8711993694305</v>
      </c>
      <c r="O2071" s="0" t="n">
        <v>14.8605167652879</v>
      </c>
      <c r="P2071" s="0" t="n">
        <v>9.703029692173</v>
      </c>
      <c r="Q2071" s="0" t="n">
        <v>4.54897033316748</v>
      </c>
      <c r="R2071" s="0" t="s">
        <v>40</v>
      </c>
      <c r="S2071" s="0" t="s">
        <v>40</v>
      </c>
      <c r="T2071" s="0" t="s">
        <v>40</v>
      </c>
      <c r="W2071" s="0" t="s">
        <v>41</v>
      </c>
      <c r="X2071" s="0" t="s">
        <v>40</v>
      </c>
      <c r="Y2071" s="0" t="s">
        <v>40</v>
      </c>
      <c r="Z2071" s="0" t="s">
        <v>40</v>
      </c>
      <c r="AA2071" s="0" t="s">
        <v>40</v>
      </c>
      <c r="AB2071" s="0" t="s">
        <v>40</v>
      </c>
      <c r="AC2071" s="0" t="s">
        <v>40</v>
      </c>
      <c r="AD2071" s="0" t="s">
        <v>40</v>
      </c>
      <c r="AK2071" s="0" t="s">
        <v>46</v>
      </c>
    </row>
    <row r="2072" customFormat="false" ht="12.8" hidden="false" customHeight="false" outlineLevel="0" collapsed="false">
      <c r="A2072" s="0" t="s">
        <v>1083</v>
      </c>
      <c r="B2072" s="0" t="s">
        <v>1189</v>
      </c>
      <c r="C2072" s="0" t="s">
        <v>1040</v>
      </c>
      <c r="D2072" s="0" t="s">
        <v>1132</v>
      </c>
      <c r="E2072" s="0" t="n">
        <v>4.14395769437154</v>
      </c>
      <c r="F2072" s="0" t="n">
        <v>8.33624283472697</v>
      </c>
      <c r="G2072" s="0" t="n">
        <v>34.8399761979069</v>
      </c>
      <c r="H2072" s="0" t="n">
        <v>0</v>
      </c>
      <c r="I2072" s="0" t="n">
        <v>0</v>
      </c>
      <c r="J2072" s="0" t="n">
        <v>4.54869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0</v>
      </c>
      <c r="P2072" s="0" t="n">
        <v>0</v>
      </c>
      <c r="Q2072" s="0" t="n">
        <v>0</v>
      </c>
      <c r="R2072" s="0" t="s">
        <v>40</v>
      </c>
      <c r="S2072" s="0" t="s">
        <v>40</v>
      </c>
      <c r="T2072" s="0" t="s">
        <v>40</v>
      </c>
      <c r="W2072" s="0" t="s">
        <v>41</v>
      </c>
      <c r="AK2072" s="0" t="s">
        <v>46</v>
      </c>
    </row>
    <row r="2073" customFormat="false" ht="12.8" hidden="false" customHeight="false" outlineLevel="0" collapsed="false">
      <c r="A2073" s="0" t="s">
        <v>1083</v>
      </c>
      <c r="B2073" s="0" t="s">
        <v>1189</v>
      </c>
      <c r="C2073" s="0" t="s">
        <v>1040</v>
      </c>
      <c r="D2073" s="0" t="s">
        <v>1188</v>
      </c>
      <c r="E2073" s="0" t="n">
        <v>0</v>
      </c>
      <c r="F2073" s="0" t="n">
        <v>0</v>
      </c>
      <c r="G2073" s="0" t="n">
        <v>0</v>
      </c>
      <c r="H2073" s="0" t="n">
        <v>0</v>
      </c>
      <c r="I2073" s="0" t="n">
        <v>6.77394</v>
      </c>
      <c r="J2073" s="0" t="n">
        <v>0</v>
      </c>
      <c r="K2073" s="0" t="n">
        <v>1.86012</v>
      </c>
      <c r="L2073" s="0" t="n">
        <v>0.444285912173135</v>
      </c>
      <c r="M2073" s="0" t="n">
        <v>2.69788588796343</v>
      </c>
      <c r="N2073" s="0" t="n">
        <v>9.28839973040989</v>
      </c>
      <c r="O2073" s="0" t="n">
        <v>28.2989156246185</v>
      </c>
      <c r="P2073" s="0" t="n">
        <v>18.2678851059505</v>
      </c>
      <c r="Q2073" s="0" t="n">
        <v>13.0442258289882</v>
      </c>
      <c r="V2073" s="0" t="s">
        <v>61</v>
      </c>
      <c r="X2073" s="0" t="s">
        <v>61</v>
      </c>
      <c r="Y2073" s="0" t="s">
        <v>40</v>
      </c>
      <c r="Z2073" s="0" t="s">
        <v>40</v>
      </c>
      <c r="AA2073" s="0" t="s">
        <v>40</v>
      </c>
      <c r="AB2073" s="0" t="s">
        <v>40</v>
      </c>
      <c r="AC2073" s="0" t="s">
        <v>40</v>
      </c>
      <c r="AD2073" s="0" t="s">
        <v>40</v>
      </c>
      <c r="AK2073" s="0" t="s">
        <v>46</v>
      </c>
    </row>
    <row r="2074" customFormat="false" ht="12.8" hidden="false" customHeight="false" outlineLevel="0" collapsed="false">
      <c r="A2074" s="0" t="s">
        <v>1083</v>
      </c>
      <c r="B2074" s="0" t="s">
        <v>1189</v>
      </c>
      <c r="C2074" s="0" t="s">
        <v>1040</v>
      </c>
      <c r="D2074" s="0" t="s">
        <v>1134</v>
      </c>
      <c r="E2074" s="0" t="n">
        <v>0</v>
      </c>
      <c r="F2074" s="0" t="n">
        <v>0</v>
      </c>
      <c r="G2074" s="0" t="n">
        <v>0</v>
      </c>
      <c r="H2074" s="0" t="n">
        <v>0</v>
      </c>
      <c r="I2074" s="0" t="n">
        <v>6.77394</v>
      </c>
      <c r="J2074" s="0" t="n">
        <v>0</v>
      </c>
      <c r="K2074" s="0" t="n">
        <v>0</v>
      </c>
      <c r="L2074" s="0" t="n">
        <v>1.13152</v>
      </c>
      <c r="M2074" s="0" t="n">
        <v>3.82857067244394</v>
      </c>
      <c r="N2074" s="0" t="n">
        <v>7.01057144573757</v>
      </c>
      <c r="O2074" s="0" t="n">
        <v>19.0335429353373</v>
      </c>
      <c r="P2074" s="0" t="n">
        <v>11.8694872089795</v>
      </c>
      <c r="Q2074" s="0" t="n">
        <v>5.24571459208216</v>
      </c>
      <c r="V2074" s="0" t="s">
        <v>61</v>
      </c>
      <c r="Y2074" s="0" t="s">
        <v>41</v>
      </c>
      <c r="Z2074" s="0" t="s">
        <v>40</v>
      </c>
      <c r="AA2074" s="0" t="s">
        <v>40</v>
      </c>
      <c r="AB2074" s="0" t="s">
        <v>40</v>
      </c>
      <c r="AC2074" s="0" t="s">
        <v>40</v>
      </c>
      <c r="AD2074" s="0" t="s">
        <v>40</v>
      </c>
      <c r="AK2074" s="0" t="s">
        <v>46</v>
      </c>
    </row>
    <row r="2075" customFormat="false" ht="12.8" hidden="false" customHeight="false" outlineLevel="0" collapsed="false">
      <c r="A2075" s="0" t="s">
        <v>1083</v>
      </c>
      <c r="B2075" s="0" t="s">
        <v>1189</v>
      </c>
      <c r="C2075" s="0" t="s">
        <v>1040</v>
      </c>
      <c r="D2075" s="0" t="s">
        <v>1135</v>
      </c>
      <c r="E2075" s="0" t="n">
        <v>0</v>
      </c>
      <c r="F2075" s="0" t="n">
        <v>0</v>
      </c>
      <c r="G2075" s="0" t="n">
        <v>0</v>
      </c>
      <c r="H2075" s="0" t="n">
        <v>0</v>
      </c>
      <c r="I2075" s="0" t="n">
        <v>6.77394</v>
      </c>
      <c r="J2075" s="0" t="n">
        <v>0</v>
      </c>
      <c r="K2075" s="0" t="n">
        <v>0</v>
      </c>
      <c r="L2075" s="0" t="n">
        <v>1.13152</v>
      </c>
      <c r="M2075" s="0" t="n">
        <v>0</v>
      </c>
      <c r="N2075" s="0" t="n">
        <v>0</v>
      </c>
      <c r="O2075" s="0" t="n">
        <v>0</v>
      </c>
      <c r="P2075" s="0" t="n">
        <v>0</v>
      </c>
      <c r="Q2075" s="0" t="n">
        <v>0</v>
      </c>
      <c r="V2075" s="0" t="s">
        <v>61</v>
      </c>
      <c r="Y2075" s="0" t="s">
        <v>41</v>
      </c>
      <c r="AK2075" s="0" t="s">
        <v>46</v>
      </c>
    </row>
    <row r="2076" customFormat="false" ht="12.8" hidden="false" customHeight="false" outlineLevel="0" collapsed="false">
      <c r="A2076" s="0" t="s">
        <v>1083</v>
      </c>
      <c r="B2076" s="0" t="s">
        <v>1189</v>
      </c>
      <c r="C2076" s="0" t="s">
        <v>1040</v>
      </c>
      <c r="D2076" s="0" t="s">
        <v>1136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6.59394</v>
      </c>
      <c r="J2076" s="0" t="n">
        <v>42.633367734296</v>
      </c>
      <c r="K2076" s="0" t="n">
        <v>14.9757710524968</v>
      </c>
      <c r="L2076" s="0" t="n">
        <v>5.32457300594875</v>
      </c>
      <c r="M2076" s="0" t="n">
        <v>4.6145726953234</v>
      </c>
      <c r="N2076" s="0" t="n">
        <v>10.9938863345555</v>
      </c>
      <c r="O2076" s="0" t="n">
        <v>15.902630516461</v>
      </c>
      <c r="P2076" s="0" t="n">
        <v>8.57617178133556</v>
      </c>
      <c r="Q2076" s="0" t="n">
        <v>5.60468575784138</v>
      </c>
      <c r="V2076" s="0" t="s">
        <v>61</v>
      </c>
      <c r="W2076" s="0" t="s">
        <v>40</v>
      </c>
      <c r="X2076" s="0" t="s">
        <v>40</v>
      </c>
      <c r="Y2076" s="0" t="s">
        <v>40</v>
      </c>
      <c r="Z2076" s="0" t="s">
        <v>40</v>
      </c>
      <c r="AA2076" s="0" t="s">
        <v>40</v>
      </c>
      <c r="AB2076" s="0" t="s">
        <v>40</v>
      </c>
      <c r="AC2076" s="0" t="s">
        <v>40</v>
      </c>
      <c r="AD2076" s="0" t="s">
        <v>40</v>
      </c>
      <c r="AK2076" s="0" t="s">
        <v>46</v>
      </c>
    </row>
    <row r="2077" customFormat="false" ht="12.8" hidden="false" customHeight="false" outlineLevel="0" collapsed="false">
      <c r="A2077" s="0" t="s">
        <v>1083</v>
      </c>
      <c r="B2077" s="0" t="s">
        <v>1189</v>
      </c>
      <c r="C2077" s="0" t="s">
        <v>1040</v>
      </c>
      <c r="D2077" s="0" t="s">
        <v>1137</v>
      </c>
      <c r="E2077" s="0" t="n">
        <v>0</v>
      </c>
      <c r="F2077" s="0" t="n">
        <v>0</v>
      </c>
      <c r="G2077" s="0" t="n">
        <v>0</v>
      </c>
      <c r="H2077" s="0" t="n">
        <v>0</v>
      </c>
      <c r="I2077" s="0" t="n">
        <v>6.59394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n">
        <v>0</v>
      </c>
      <c r="V2077" s="0" t="s">
        <v>61</v>
      </c>
      <c r="AK2077" s="0" t="s">
        <v>46</v>
      </c>
    </row>
    <row r="2078" customFormat="false" ht="12.8" hidden="false" customHeight="false" outlineLevel="0" collapsed="false">
      <c r="A2078" s="0" t="s">
        <v>1083</v>
      </c>
      <c r="B2078" s="0" t="s">
        <v>1189</v>
      </c>
      <c r="C2078" s="0" t="s">
        <v>1040</v>
      </c>
      <c r="D2078" s="0" t="s">
        <v>1138</v>
      </c>
      <c r="E2078" s="0" t="n">
        <v>0</v>
      </c>
      <c r="F2078" s="0" t="n">
        <v>0</v>
      </c>
      <c r="G2078" s="0" t="n">
        <v>0</v>
      </c>
      <c r="H2078" s="0" t="n">
        <v>0</v>
      </c>
      <c r="I2078" s="0" t="n">
        <v>0</v>
      </c>
      <c r="J2078" s="0" t="n">
        <v>0</v>
      </c>
      <c r="K2078" s="0" t="n">
        <v>7.11654</v>
      </c>
      <c r="L2078" s="0" t="n">
        <v>3.86268649782453</v>
      </c>
      <c r="M2078" s="0" t="n">
        <v>8.88000207287925</v>
      </c>
      <c r="N2078" s="0" t="n">
        <v>12.8951439155</v>
      </c>
      <c r="O2078" s="0" t="n">
        <v>18.3193700121982</v>
      </c>
      <c r="P2078" s="0" t="n">
        <v>10.0809741020203</v>
      </c>
      <c r="Q2078" s="0" t="n">
        <v>7.48326131275722</v>
      </c>
      <c r="X2078" s="0" t="s">
        <v>41</v>
      </c>
      <c r="Y2078" s="0" t="s">
        <v>40</v>
      </c>
      <c r="Z2078" s="0" t="s">
        <v>40</v>
      </c>
      <c r="AA2078" s="0" t="s">
        <v>40</v>
      </c>
      <c r="AB2078" s="0" t="s">
        <v>40</v>
      </c>
      <c r="AC2078" s="0" t="s">
        <v>40</v>
      </c>
      <c r="AD2078" s="0" t="s">
        <v>40</v>
      </c>
      <c r="AK2078" s="0" t="s">
        <v>46</v>
      </c>
    </row>
    <row r="2079" customFormat="false" ht="12.8" hidden="false" customHeight="false" outlineLevel="0" collapsed="false">
      <c r="A2079" s="0" t="s">
        <v>1083</v>
      </c>
      <c r="B2079" s="0" t="s">
        <v>1189</v>
      </c>
      <c r="C2079" s="0" t="s">
        <v>1040</v>
      </c>
      <c r="D2079" s="0" t="s">
        <v>1139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n">
        <v>0</v>
      </c>
      <c r="K2079" s="0" t="n">
        <v>7.11654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n">
        <v>0</v>
      </c>
      <c r="X2079" s="0" t="s">
        <v>41</v>
      </c>
      <c r="AK2079" s="0" t="s">
        <v>46</v>
      </c>
    </row>
    <row r="2080" customFormat="false" ht="12.8" hidden="false" customHeight="false" outlineLevel="0" collapsed="false">
      <c r="A2080" s="0" t="s">
        <v>1083</v>
      </c>
      <c r="B2080" s="0" t="s">
        <v>1189</v>
      </c>
      <c r="C2080" s="0" t="s">
        <v>1040</v>
      </c>
      <c r="D2080" s="0" t="s">
        <v>1140</v>
      </c>
      <c r="E2080" s="0" t="n">
        <v>3.13132023527509</v>
      </c>
      <c r="F2080" s="0" t="n">
        <v>8.3527763400759</v>
      </c>
      <c r="G2080" s="0" t="n">
        <v>34.8686732117619</v>
      </c>
      <c r="H2080" s="0" t="n">
        <v>0</v>
      </c>
      <c r="I2080" s="0" t="n">
        <v>0</v>
      </c>
      <c r="J2080" s="0" t="n">
        <v>5.72202</v>
      </c>
      <c r="K2080" s="0" t="n">
        <v>15.2588560751506</v>
      </c>
      <c r="L2080" s="0" t="n">
        <v>1.7506275006703</v>
      </c>
      <c r="M2080" s="0" t="n">
        <v>3.68154219218663</v>
      </c>
      <c r="N2080" s="0" t="n">
        <v>11.2120010171618</v>
      </c>
      <c r="O2080" s="0" t="n">
        <v>14.8578875618322</v>
      </c>
      <c r="P2080" s="0" t="n">
        <v>9.64474292738097</v>
      </c>
      <c r="Q2080" s="0" t="n">
        <v>5.47828580651964</v>
      </c>
      <c r="R2080" s="0" t="s">
        <v>40</v>
      </c>
      <c r="S2080" s="0" t="s">
        <v>40</v>
      </c>
      <c r="T2080" s="0" t="s">
        <v>40</v>
      </c>
      <c r="W2080" s="0" t="s">
        <v>61</v>
      </c>
      <c r="X2080" s="0" t="s">
        <v>40</v>
      </c>
      <c r="Y2080" s="0" t="s">
        <v>40</v>
      </c>
      <c r="Z2080" s="0" t="s">
        <v>40</v>
      </c>
      <c r="AA2080" s="0" t="s">
        <v>40</v>
      </c>
      <c r="AB2080" s="0" t="s">
        <v>40</v>
      </c>
      <c r="AC2080" s="0" t="s">
        <v>40</v>
      </c>
      <c r="AD2080" s="0" t="s">
        <v>40</v>
      </c>
      <c r="AK2080" s="0" t="s">
        <v>46</v>
      </c>
    </row>
    <row r="2081" customFormat="false" ht="12.8" hidden="false" customHeight="false" outlineLevel="0" collapsed="false">
      <c r="A2081" s="0" t="s">
        <v>1083</v>
      </c>
      <c r="B2081" s="0" t="s">
        <v>1189</v>
      </c>
      <c r="C2081" s="0" t="s">
        <v>1040</v>
      </c>
      <c r="D2081" s="0" t="s">
        <v>1141</v>
      </c>
      <c r="E2081" s="0" t="n">
        <v>3.13132023527509</v>
      </c>
      <c r="F2081" s="0" t="n">
        <v>8.3527763400759</v>
      </c>
      <c r="G2081" s="0" t="n">
        <v>46.0339879627739</v>
      </c>
      <c r="H2081" s="0" t="n">
        <v>0</v>
      </c>
      <c r="I2081" s="0" t="n">
        <v>0</v>
      </c>
      <c r="J2081" s="0" t="n">
        <v>0</v>
      </c>
      <c r="K2081" s="0" t="n">
        <v>0</v>
      </c>
      <c r="L2081" s="0" t="n">
        <v>3.08363</v>
      </c>
      <c r="M2081" s="0" t="n">
        <v>4.59668540528842</v>
      </c>
      <c r="N2081" s="0" t="n">
        <v>7.63657131365367</v>
      </c>
      <c r="O2081" s="0" t="n">
        <v>18.4810871258378</v>
      </c>
      <c r="P2081" s="0" t="n">
        <v>11.7902252078056</v>
      </c>
      <c r="Q2081" s="0" t="n">
        <v>5.99228701421193</v>
      </c>
      <c r="R2081" s="0" t="s">
        <v>40</v>
      </c>
      <c r="S2081" s="0" t="s">
        <v>40</v>
      </c>
      <c r="T2081" s="0" t="s">
        <v>40</v>
      </c>
      <c r="Y2081" s="0" t="s">
        <v>41</v>
      </c>
      <c r="Z2081" s="0" t="s">
        <v>40</v>
      </c>
      <c r="AA2081" s="0" t="s">
        <v>40</v>
      </c>
      <c r="AB2081" s="0" t="s">
        <v>40</v>
      </c>
      <c r="AC2081" s="0" t="s">
        <v>40</v>
      </c>
      <c r="AD2081" s="0" t="s">
        <v>40</v>
      </c>
      <c r="AK2081" s="0" t="s">
        <v>46</v>
      </c>
    </row>
    <row r="2082" customFormat="false" ht="12.8" hidden="false" customHeight="false" outlineLevel="0" collapsed="false">
      <c r="A2082" s="0" t="s">
        <v>1083</v>
      </c>
      <c r="B2082" s="0" t="s">
        <v>1189</v>
      </c>
      <c r="C2082" s="0" t="s">
        <v>1040</v>
      </c>
      <c r="D2082" s="0" t="s">
        <v>1142</v>
      </c>
      <c r="E2082" s="0" t="n">
        <v>3.13132023527509</v>
      </c>
      <c r="F2082" s="0" t="n">
        <v>8.3527763400759</v>
      </c>
      <c r="G2082" s="0" t="n">
        <v>46.0339879627739</v>
      </c>
      <c r="H2082" s="0" t="n">
        <v>0</v>
      </c>
      <c r="I2082" s="0" t="n">
        <v>0</v>
      </c>
      <c r="J2082" s="0" t="n">
        <v>0</v>
      </c>
      <c r="K2082" s="0" t="n">
        <v>0</v>
      </c>
      <c r="L2082" s="0" t="n">
        <v>3.08363</v>
      </c>
      <c r="M2082" s="0" t="n">
        <v>0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s">
        <v>40</v>
      </c>
      <c r="S2082" s="0" t="s">
        <v>40</v>
      </c>
      <c r="T2082" s="0" t="s">
        <v>40</v>
      </c>
      <c r="Y2082" s="0" t="s">
        <v>41</v>
      </c>
      <c r="AK2082" s="0" t="s">
        <v>46</v>
      </c>
    </row>
    <row r="2083" customFormat="false" ht="12.8" hidden="false" customHeight="false" outlineLevel="0" collapsed="false">
      <c r="A2083" s="0" t="s">
        <v>1083</v>
      </c>
      <c r="B2083" s="0" t="s">
        <v>1189</v>
      </c>
      <c r="C2083" s="0" t="s">
        <v>1040</v>
      </c>
      <c r="D2083" s="0" t="s">
        <v>1143</v>
      </c>
      <c r="E2083" s="0" t="n">
        <v>0</v>
      </c>
      <c r="F2083" s="0" t="n">
        <v>0</v>
      </c>
      <c r="G2083" s="0" t="n">
        <v>0</v>
      </c>
      <c r="H2083" s="0" t="n">
        <v>0</v>
      </c>
      <c r="I2083" s="0" t="n">
        <v>6.96816</v>
      </c>
      <c r="J2083" s="0" t="n">
        <v>0</v>
      </c>
      <c r="K2083" s="0" t="n">
        <v>1.9728</v>
      </c>
      <c r="L2083" s="0" t="n">
        <v>0.435200120721545</v>
      </c>
      <c r="M2083" s="0" t="n">
        <v>2.79542871883937</v>
      </c>
      <c r="N2083" s="0" t="n">
        <v>9.39479947090149</v>
      </c>
      <c r="O2083" s="0" t="n">
        <v>28.329826933997</v>
      </c>
      <c r="P2083" s="0" t="n">
        <v>18.1413699899401</v>
      </c>
      <c r="Q2083" s="0" t="n">
        <v>15.1043449129377</v>
      </c>
      <c r="V2083" s="0" t="s">
        <v>61</v>
      </c>
      <c r="X2083" s="0" t="s">
        <v>61</v>
      </c>
      <c r="Y2083" s="0" t="s">
        <v>40</v>
      </c>
      <c r="Z2083" s="0" t="s">
        <v>40</v>
      </c>
      <c r="AA2083" s="0" t="s">
        <v>40</v>
      </c>
      <c r="AB2083" s="0" t="s">
        <v>40</v>
      </c>
      <c r="AC2083" s="0" t="s">
        <v>40</v>
      </c>
      <c r="AD2083" s="0" t="s">
        <v>40</v>
      </c>
      <c r="AK2083" s="0" t="s">
        <v>46</v>
      </c>
    </row>
    <row r="2084" customFormat="false" ht="12.8" hidden="false" customHeight="false" outlineLevel="0" collapsed="false">
      <c r="A2084" s="0" t="s">
        <v>1083</v>
      </c>
      <c r="B2084" s="0" t="s">
        <v>1189</v>
      </c>
      <c r="C2084" s="0" t="s">
        <v>1040</v>
      </c>
      <c r="D2084" s="0" t="s">
        <v>1144</v>
      </c>
      <c r="E2084" s="0" t="n">
        <v>0</v>
      </c>
      <c r="F2084" s="0" t="n">
        <v>0</v>
      </c>
      <c r="G2084" s="0" t="n">
        <v>0</v>
      </c>
      <c r="H2084" s="0" t="n">
        <v>0</v>
      </c>
      <c r="I2084" s="0" t="n">
        <v>6.96816</v>
      </c>
      <c r="J2084" s="0" t="n">
        <v>0</v>
      </c>
      <c r="K2084" s="0" t="n">
        <v>0</v>
      </c>
      <c r="L2084" s="0" t="n">
        <v>1.16994</v>
      </c>
      <c r="M2084" s="0" t="n">
        <v>3.8489145892007</v>
      </c>
      <c r="N2084" s="0" t="n">
        <v>7.35342877251761</v>
      </c>
      <c r="O2084" s="0" t="n">
        <v>19.3289125178541</v>
      </c>
      <c r="P2084" s="0" t="n">
        <v>12.1604587563447</v>
      </c>
      <c r="Q2084" s="0" t="n">
        <v>5.38491166063718</v>
      </c>
      <c r="V2084" s="0" t="s">
        <v>61</v>
      </c>
      <c r="Y2084" s="0" t="s">
        <v>41</v>
      </c>
      <c r="Z2084" s="0" t="s">
        <v>40</v>
      </c>
      <c r="AA2084" s="0" t="s">
        <v>40</v>
      </c>
      <c r="AB2084" s="0" t="s">
        <v>40</v>
      </c>
      <c r="AC2084" s="0" t="s">
        <v>40</v>
      </c>
      <c r="AD2084" s="0" t="s">
        <v>40</v>
      </c>
      <c r="AK2084" s="0" t="s">
        <v>46</v>
      </c>
    </row>
    <row r="2085" customFormat="false" ht="12.8" hidden="false" customHeight="false" outlineLevel="0" collapsed="false">
      <c r="A2085" s="0" t="s">
        <v>1083</v>
      </c>
      <c r="B2085" s="0" t="s">
        <v>1189</v>
      </c>
      <c r="C2085" s="0" t="s">
        <v>1040</v>
      </c>
      <c r="D2085" s="0" t="s">
        <v>1145</v>
      </c>
      <c r="E2085" s="0" t="n">
        <v>0</v>
      </c>
      <c r="F2085" s="0" t="n">
        <v>0</v>
      </c>
      <c r="G2085" s="0" t="n">
        <v>0</v>
      </c>
      <c r="H2085" s="0" t="n">
        <v>0</v>
      </c>
      <c r="I2085" s="0" t="n">
        <v>6.96816</v>
      </c>
      <c r="J2085" s="0" t="n">
        <v>0</v>
      </c>
      <c r="K2085" s="0" t="n">
        <v>0</v>
      </c>
      <c r="L2085" s="0" t="n">
        <v>1.16994</v>
      </c>
      <c r="M2085" s="0" t="n">
        <v>0</v>
      </c>
      <c r="N2085" s="0" t="n">
        <v>0</v>
      </c>
      <c r="O2085" s="0" t="n">
        <v>0</v>
      </c>
      <c r="P2085" s="0" t="n">
        <v>0</v>
      </c>
      <c r="Q2085" s="0" t="n">
        <v>0</v>
      </c>
      <c r="V2085" s="0" t="s">
        <v>61</v>
      </c>
      <c r="Y2085" s="0" t="s">
        <v>41</v>
      </c>
      <c r="AK2085" s="0" t="s">
        <v>46</v>
      </c>
    </row>
    <row r="2086" customFormat="false" ht="12.8" hidden="false" customHeight="false" outlineLevel="0" collapsed="false">
      <c r="A2086" s="0" t="s">
        <v>1083</v>
      </c>
      <c r="B2086" s="0" t="s">
        <v>1189</v>
      </c>
      <c r="C2086" s="0" t="s">
        <v>1040</v>
      </c>
      <c r="D2086" s="0" t="s">
        <v>1146</v>
      </c>
      <c r="E2086" s="0" t="n">
        <v>0</v>
      </c>
      <c r="F2086" s="0" t="n">
        <v>0</v>
      </c>
      <c r="G2086" s="0" t="n">
        <v>0</v>
      </c>
      <c r="H2086" s="0" t="n">
        <v>0</v>
      </c>
      <c r="I2086" s="0" t="n">
        <v>6.78816</v>
      </c>
      <c r="J2086" s="0" t="n">
        <v>46.8495495510953</v>
      </c>
      <c r="K2086" s="0" t="n">
        <v>14.7381136140653</v>
      </c>
      <c r="L2086" s="0" t="n">
        <v>5.20057354654585</v>
      </c>
      <c r="M2086" s="0" t="n">
        <v>5.13554249491011</v>
      </c>
      <c r="N2086" s="0" t="n">
        <v>10.7613168443952</v>
      </c>
      <c r="O2086" s="0" t="n">
        <v>16.0337134344237</v>
      </c>
      <c r="P2086" s="0" t="n">
        <v>8.06874412511076</v>
      </c>
      <c r="Q2086" s="0" t="n">
        <v>5.43765783309937</v>
      </c>
      <c r="V2086" s="0" t="s">
        <v>61</v>
      </c>
      <c r="W2086" s="0" t="s">
        <v>40</v>
      </c>
      <c r="X2086" s="0" t="s">
        <v>40</v>
      </c>
      <c r="Y2086" s="0" t="s">
        <v>40</v>
      </c>
      <c r="Z2086" s="0" t="s">
        <v>40</v>
      </c>
      <c r="AA2086" s="0" t="s">
        <v>40</v>
      </c>
      <c r="AB2086" s="0" t="s">
        <v>40</v>
      </c>
      <c r="AC2086" s="0" t="s">
        <v>40</v>
      </c>
      <c r="AD2086" s="0" t="s">
        <v>40</v>
      </c>
      <c r="AK2086" s="0" t="s">
        <v>46</v>
      </c>
    </row>
    <row r="2087" customFormat="false" ht="12.8" hidden="false" customHeight="false" outlineLevel="0" collapsed="false">
      <c r="A2087" s="0" t="s">
        <v>1083</v>
      </c>
      <c r="B2087" s="0" t="s">
        <v>1189</v>
      </c>
      <c r="C2087" s="0" t="s">
        <v>1040</v>
      </c>
      <c r="D2087" s="0" t="s">
        <v>1147</v>
      </c>
      <c r="E2087" s="0" t="n">
        <v>0</v>
      </c>
      <c r="F2087" s="0" t="n">
        <v>0</v>
      </c>
      <c r="G2087" s="0" t="n">
        <v>0</v>
      </c>
      <c r="H2087" s="0" t="n">
        <v>0</v>
      </c>
      <c r="I2087" s="0" t="n">
        <v>6.78816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n">
        <v>0</v>
      </c>
      <c r="V2087" s="0" t="s">
        <v>61</v>
      </c>
      <c r="AK2087" s="0" t="s">
        <v>46</v>
      </c>
    </row>
    <row r="2088" customFormat="false" ht="12.8" hidden="false" customHeight="false" outlineLevel="0" collapsed="false">
      <c r="A2088" s="0" t="s">
        <v>1083</v>
      </c>
      <c r="B2088" s="0" t="s">
        <v>1189</v>
      </c>
      <c r="C2088" s="0" t="s">
        <v>1040</v>
      </c>
      <c r="D2088" s="0" t="s">
        <v>1148</v>
      </c>
      <c r="E2088" s="0" t="n">
        <v>0</v>
      </c>
      <c r="F2088" s="0" t="n">
        <v>0</v>
      </c>
      <c r="G2088" s="0" t="n">
        <v>0</v>
      </c>
      <c r="H2088" s="0" t="n">
        <v>0</v>
      </c>
      <c r="I2088" s="0" t="n">
        <v>0</v>
      </c>
      <c r="J2088" s="0" t="n">
        <v>0</v>
      </c>
      <c r="K2088" s="0" t="n">
        <v>7.69845</v>
      </c>
      <c r="L2088" s="0" t="n">
        <v>4.05885602746691</v>
      </c>
      <c r="M2088" s="0" t="n">
        <v>9.27251611437116</v>
      </c>
      <c r="N2088" s="0" t="n">
        <v>12.6210294451032</v>
      </c>
      <c r="O2088" s="0" t="n">
        <v>17.8643415655409</v>
      </c>
      <c r="P2088" s="0" t="n">
        <v>11.0385701698916</v>
      </c>
      <c r="Q2088" s="0" t="n">
        <v>7.02119980539594</v>
      </c>
      <c r="X2088" s="0" t="s">
        <v>41</v>
      </c>
      <c r="Y2088" s="0" t="s">
        <v>40</v>
      </c>
      <c r="Z2088" s="0" t="s">
        <v>40</v>
      </c>
      <c r="AA2088" s="0" t="s">
        <v>40</v>
      </c>
      <c r="AB2088" s="0" t="s">
        <v>40</v>
      </c>
      <c r="AC2088" s="0" t="s">
        <v>40</v>
      </c>
      <c r="AD2088" s="0" t="s">
        <v>40</v>
      </c>
      <c r="AK2088" s="0" t="s">
        <v>46</v>
      </c>
    </row>
    <row r="2089" customFormat="false" ht="12.8" hidden="false" customHeight="false" outlineLevel="0" collapsed="false">
      <c r="A2089" s="0" t="s">
        <v>1083</v>
      </c>
      <c r="B2089" s="0" t="s">
        <v>1189</v>
      </c>
      <c r="C2089" s="0" t="s">
        <v>1040</v>
      </c>
      <c r="D2089" s="0" t="s">
        <v>1149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0</v>
      </c>
      <c r="J2089" s="0" t="n">
        <v>0</v>
      </c>
      <c r="K2089" s="0" t="n">
        <v>7.69845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v>0</v>
      </c>
      <c r="Q2089" s="0" t="n">
        <v>0</v>
      </c>
      <c r="X2089" s="0" t="s">
        <v>41</v>
      </c>
      <c r="AK2089" s="0" t="s">
        <v>46</v>
      </c>
    </row>
    <row r="2090" customFormat="false" ht="12.8" hidden="false" customHeight="false" outlineLevel="0" collapsed="false">
      <c r="A2090" s="0" t="s">
        <v>1083</v>
      </c>
      <c r="B2090" s="0" t="s">
        <v>1189</v>
      </c>
      <c r="C2090" s="0" t="s">
        <v>644</v>
      </c>
      <c r="D2090" s="0" t="s">
        <v>1150</v>
      </c>
      <c r="E2090" s="0" t="n">
        <v>0</v>
      </c>
      <c r="F2090" s="0" t="n">
        <v>0</v>
      </c>
      <c r="G2090" s="0" t="n">
        <v>0</v>
      </c>
      <c r="H2090" s="0" t="n">
        <v>0</v>
      </c>
      <c r="I2090" s="0" t="n">
        <v>4.67921998214722</v>
      </c>
      <c r="J2090" s="0" t="n">
        <v>0</v>
      </c>
      <c r="K2090" s="0" t="n">
        <v>1.54680004119873</v>
      </c>
      <c r="L2090" s="0" t="n">
        <v>0</v>
      </c>
      <c r="M2090" s="0" t="n">
        <v>1.00271997451782</v>
      </c>
      <c r="N2090" s="0" t="n">
        <v>0</v>
      </c>
      <c r="O2090" s="0" t="n">
        <v>0</v>
      </c>
      <c r="P2090" s="0" t="n">
        <v>0</v>
      </c>
      <c r="Q2090" s="0" t="n">
        <v>0</v>
      </c>
      <c r="V2090" s="0" t="s">
        <v>180</v>
      </c>
      <c r="X2090" s="0" t="s">
        <v>78</v>
      </c>
      <c r="Z2090" s="0" t="s">
        <v>180</v>
      </c>
    </row>
    <row r="2091" customFormat="false" ht="12.8" hidden="false" customHeight="false" outlineLevel="0" collapsed="false">
      <c r="A2091" s="0" t="s">
        <v>1083</v>
      </c>
      <c r="B2091" s="0" t="s">
        <v>1189</v>
      </c>
      <c r="C2091" s="0" t="s">
        <v>644</v>
      </c>
      <c r="D2091" s="0" t="s">
        <v>1151</v>
      </c>
      <c r="E2091" s="0" t="n">
        <v>0</v>
      </c>
      <c r="F2091" s="0" t="n">
        <v>0</v>
      </c>
      <c r="G2091" s="0" t="n">
        <v>0</v>
      </c>
      <c r="H2091" s="0" t="n">
        <v>0</v>
      </c>
      <c r="I2091" s="0" t="n">
        <v>4.67921998214722</v>
      </c>
      <c r="J2091" s="0" t="n">
        <v>0</v>
      </c>
      <c r="K2091" s="0" t="n">
        <v>1.54680004119873</v>
      </c>
      <c r="L2091" s="0" t="n">
        <v>0</v>
      </c>
      <c r="M2091" s="0" t="n">
        <v>0.940049976110458</v>
      </c>
      <c r="N2091" s="0" t="n">
        <v>0</v>
      </c>
      <c r="O2091" s="0" t="n">
        <v>0</v>
      </c>
      <c r="P2091" s="0" t="n">
        <v>0</v>
      </c>
      <c r="Q2091" s="0" t="n">
        <v>0</v>
      </c>
      <c r="V2091" s="0" t="s">
        <v>180</v>
      </c>
      <c r="X2091" s="0" t="s">
        <v>78</v>
      </c>
      <c r="Z2091" s="0" t="s">
        <v>78</v>
      </c>
    </row>
    <row r="2092" customFormat="false" ht="12.8" hidden="false" customHeight="false" outlineLevel="0" collapsed="false">
      <c r="A2092" s="0" t="s">
        <v>1083</v>
      </c>
      <c r="B2092" s="0" t="s">
        <v>1189</v>
      </c>
      <c r="C2092" s="0" t="s">
        <v>644</v>
      </c>
      <c r="D2092" s="0" t="s">
        <v>1152</v>
      </c>
      <c r="E2092" s="0" t="n">
        <v>0</v>
      </c>
      <c r="F2092" s="0" t="n">
        <v>0</v>
      </c>
      <c r="G2092" s="0" t="n">
        <v>0</v>
      </c>
      <c r="H2092" s="0" t="n">
        <v>0</v>
      </c>
      <c r="I2092" s="0" t="n">
        <v>4.84036798095703</v>
      </c>
      <c r="J2092" s="0" t="n">
        <v>0</v>
      </c>
      <c r="K2092" s="0" t="n">
        <v>1.28115001916885</v>
      </c>
      <c r="L2092" s="0" t="n">
        <v>0</v>
      </c>
      <c r="M2092" s="0" t="n">
        <v>0.813899981975555</v>
      </c>
      <c r="N2092" s="0" t="n">
        <v>0</v>
      </c>
      <c r="O2092" s="0" t="n">
        <v>1.09424001693726</v>
      </c>
      <c r="P2092" s="0" t="n">
        <v>0</v>
      </c>
      <c r="Q2092" s="0" t="n">
        <v>0</v>
      </c>
      <c r="V2092" s="0" t="s">
        <v>180</v>
      </c>
      <c r="X2092" s="0" t="s">
        <v>78</v>
      </c>
      <c r="Z2092" s="0" t="s">
        <v>78</v>
      </c>
      <c r="AB2092" s="0" t="s">
        <v>180</v>
      </c>
    </row>
    <row r="2093" customFormat="false" ht="12.8" hidden="false" customHeight="false" outlineLevel="0" collapsed="false">
      <c r="A2093" s="0" t="s">
        <v>1083</v>
      </c>
      <c r="B2093" s="0" t="s">
        <v>1189</v>
      </c>
      <c r="C2093" s="0" t="s">
        <v>644</v>
      </c>
      <c r="D2093" s="0" t="s">
        <v>1153</v>
      </c>
      <c r="E2093" s="0" t="n">
        <v>0</v>
      </c>
      <c r="F2093" s="0" t="n">
        <v>0</v>
      </c>
      <c r="G2093" s="0" t="n">
        <v>0</v>
      </c>
      <c r="H2093" s="0" t="n">
        <v>0</v>
      </c>
      <c r="I2093" s="0" t="n">
        <v>4.84036798095703</v>
      </c>
      <c r="J2093" s="0" t="n">
        <v>0</v>
      </c>
      <c r="K2093" s="0" t="n">
        <v>1.36656002044678</v>
      </c>
      <c r="L2093" s="0" t="n">
        <v>0</v>
      </c>
      <c r="M2093" s="0" t="n">
        <v>0.813899981975555</v>
      </c>
      <c r="N2093" s="0" t="n">
        <v>0</v>
      </c>
      <c r="O2093" s="0" t="n">
        <v>1.09424001693726</v>
      </c>
      <c r="P2093" s="0" t="n">
        <v>0</v>
      </c>
      <c r="Q2093" s="0" t="n">
        <v>0</v>
      </c>
      <c r="V2093" s="0" t="s">
        <v>180</v>
      </c>
      <c r="X2093" s="0" t="s">
        <v>180</v>
      </c>
      <c r="Z2093" s="0" t="s">
        <v>78</v>
      </c>
      <c r="AB2093" s="0" t="s">
        <v>180</v>
      </c>
    </row>
    <row r="2094" customFormat="false" ht="12.8" hidden="false" customHeight="false" outlineLevel="0" collapsed="false">
      <c r="A2094" s="0" t="s">
        <v>1083</v>
      </c>
      <c r="B2094" s="0" t="s">
        <v>1189</v>
      </c>
      <c r="C2094" s="0" t="s">
        <v>644</v>
      </c>
      <c r="D2094" s="0" t="s">
        <v>1032</v>
      </c>
      <c r="E2094" s="0" t="n">
        <v>0</v>
      </c>
      <c r="F2094" s="0" t="n">
        <v>0</v>
      </c>
      <c r="G2094" s="0" t="n">
        <v>0</v>
      </c>
      <c r="H2094" s="0" t="n">
        <v>0</v>
      </c>
      <c r="I2094" s="0" t="n">
        <v>5.89274402618408</v>
      </c>
      <c r="J2094" s="0" t="n">
        <v>0</v>
      </c>
      <c r="K2094" s="0" t="n">
        <v>4.17344995737076</v>
      </c>
      <c r="L2094" s="0" t="n">
        <v>0</v>
      </c>
      <c r="M2094" s="0" t="n">
        <v>0.930559997558594</v>
      </c>
      <c r="N2094" s="0" t="n">
        <v>0</v>
      </c>
      <c r="O2094" s="0" t="n">
        <v>0</v>
      </c>
      <c r="P2094" s="0" t="n">
        <v>0</v>
      </c>
      <c r="Q2094" s="0" t="n">
        <v>0</v>
      </c>
      <c r="V2094" s="0" t="s">
        <v>180</v>
      </c>
      <c r="X2094" s="0" t="s">
        <v>78</v>
      </c>
      <c r="Z2094" s="0" t="s">
        <v>180</v>
      </c>
    </row>
    <row r="2095" customFormat="false" ht="12.8" hidden="false" customHeight="false" outlineLevel="0" collapsed="false">
      <c r="A2095" s="0" t="s">
        <v>1083</v>
      </c>
      <c r="B2095" s="0" t="s">
        <v>1189</v>
      </c>
      <c r="C2095" s="0" t="s">
        <v>644</v>
      </c>
      <c r="D2095" s="0" t="s">
        <v>1033</v>
      </c>
      <c r="E2095" s="0" t="n">
        <v>0</v>
      </c>
      <c r="F2095" s="0" t="n">
        <v>0</v>
      </c>
      <c r="G2095" s="0" t="n">
        <v>0</v>
      </c>
      <c r="H2095" s="0" t="n">
        <v>0</v>
      </c>
      <c r="I2095" s="0" t="n">
        <v>5.89274402618408</v>
      </c>
      <c r="J2095" s="0" t="n">
        <v>0</v>
      </c>
      <c r="K2095" s="0" t="n">
        <v>4.17344995737076</v>
      </c>
      <c r="L2095" s="0" t="n">
        <v>0</v>
      </c>
      <c r="M2095" s="0" t="n">
        <v>0.872399997711182</v>
      </c>
      <c r="N2095" s="0" t="n">
        <v>0</v>
      </c>
      <c r="O2095" s="0" t="n">
        <v>0</v>
      </c>
      <c r="P2095" s="0" t="n">
        <v>0</v>
      </c>
      <c r="Q2095" s="0" t="n">
        <v>0</v>
      </c>
      <c r="V2095" s="0" t="s">
        <v>180</v>
      </c>
      <c r="X2095" s="0" t="s">
        <v>78</v>
      </c>
      <c r="Z2095" s="0" t="s">
        <v>78</v>
      </c>
    </row>
    <row r="2096" customFormat="false" ht="12.8" hidden="false" customHeight="false" outlineLevel="0" collapsed="false">
      <c r="A2096" s="0" t="s">
        <v>1083</v>
      </c>
      <c r="B2096" s="0" t="s">
        <v>1189</v>
      </c>
      <c r="C2096" s="0" t="s">
        <v>644</v>
      </c>
      <c r="D2096" s="0" t="s">
        <v>1034</v>
      </c>
      <c r="E2096" s="0" t="n">
        <v>0</v>
      </c>
      <c r="F2096" s="0" t="n">
        <v>0</v>
      </c>
      <c r="G2096" s="0" t="n">
        <v>0</v>
      </c>
      <c r="H2096" s="0" t="n">
        <v>0</v>
      </c>
      <c r="I2096" s="0" t="n">
        <v>5.85561603927612</v>
      </c>
      <c r="J2096" s="0" t="n">
        <v>0</v>
      </c>
      <c r="K2096" s="0" t="n">
        <v>3.63180001974106</v>
      </c>
      <c r="L2096" s="0" t="n">
        <v>0.927449995279312</v>
      </c>
      <c r="M2096" s="0" t="n">
        <v>0</v>
      </c>
      <c r="N2096" s="0" t="n">
        <v>0</v>
      </c>
      <c r="O2096" s="0" t="n">
        <v>1.09696001052856</v>
      </c>
      <c r="P2096" s="0" t="n">
        <v>0</v>
      </c>
      <c r="Q2096" s="0" t="n">
        <v>0</v>
      </c>
      <c r="V2096" s="0" t="s">
        <v>180</v>
      </c>
      <c r="X2096" s="0" t="s">
        <v>78</v>
      </c>
      <c r="Y2096" s="0" t="s">
        <v>78</v>
      </c>
      <c r="AB2096" s="0" t="s">
        <v>180</v>
      </c>
    </row>
    <row r="2097" customFormat="false" ht="12.8" hidden="false" customHeight="false" outlineLevel="0" collapsed="false">
      <c r="A2097" s="0" t="s">
        <v>1083</v>
      </c>
      <c r="B2097" s="0" t="s">
        <v>1189</v>
      </c>
      <c r="C2097" s="0" t="s">
        <v>644</v>
      </c>
      <c r="D2097" s="0" t="s">
        <v>1035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5.85561603927612</v>
      </c>
      <c r="J2097" s="0" t="n">
        <v>0</v>
      </c>
      <c r="K2097" s="0" t="n">
        <v>3.87392002105713</v>
      </c>
      <c r="L2097" s="0" t="n">
        <v>0.927449995279312</v>
      </c>
      <c r="M2097" s="0" t="n">
        <v>0</v>
      </c>
      <c r="N2097" s="0" t="n">
        <v>0</v>
      </c>
      <c r="O2097" s="0" t="n">
        <v>1.09696001052856</v>
      </c>
      <c r="P2097" s="0" t="n">
        <v>0</v>
      </c>
      <c r="Q2097" s="0" t="n">
        <v>0</v>
      </c>
      <c r="V2097" s="0" t="s">
        <v>180</v>
      </c>
      <c r="X2097" s="0" t="s">
        <v>180</v>
      </c>
      <c r="Y2097" s="0" t="s">
        <v>78</v>
      </c>
      <c r="AB2097" s="0" t="s">
        <v>180</v>
      </c>
    </row>
    <row r="2098" customFormat="false" ht="12.8" hidden="false" customHeight="false" outlineLevel="0" collapsed="false">
      <c r="A2098" s="0" t="s">
        <v>1154</v>
      </c>
      <c r="B2098" s="0" t="s">
        <v>1189</v>
      </c>
      <c r="C2098" s="0" t="s">
        <v>644</v>
      </c>
      <c r="D2098" s="0" t="s">
        <v>1155</v>
      </c>
      <c r="E2098" s="0" t="n">
        <v>3.60732098395211</v>
      </c>
      <c r="F2098" s="0" t="n">
        <v>9.44897811976121</v>
      </c>
      <c r="G2098" s="0" t="n">
        <v>36.8282845406449</v>
      </c>
      <c r="H2098" s="0" t="n">
        <v>65.0069641244892</v>
      </c>
      <c r="I2098" s="0" t="n">
        <v>59.2499520885665</v>
      </c>
      <c r="J2098" s="0" t="n">
        <v>18.0486816656911</v>
      </c>
      <c r="K2098" s="0" t="n">
        <v>10.3449944278863</v>
      </c>
      <c r="L2098" s="0" t="n">
        <v>8.54684420241515</v>
      </c>
      <c r="M2098" s="0" t="n">
        <v>8.58267083235377</v>
      </c>
      <c r="N2098" s="0" t="n">
        <v>17.2190267649171</v>
      </c>
      <c r="O2098" s="0" t="n">
        <v>19.5020652403819</v>
      </c>
      <c r="P2098" s="0" t="n">
        <v>9.7700746982862</v>
      </c>
      <c r="Q2098" s="0" t="n">
        <v>5.31125651324249</v>
      </c>
      <c r="R2098" s="0" t="s">
        <v>40</v>
      </c>
      <c r="S2098" s="0" t="s">
        <v>40</v>
      </c>
      <c r="T2098" s="0" t="s">
        <v>40</v>
      </c>
      <c r="U2098" s="0" t="s">
        <v>40</v>
      </c>
      <c r="V2098" s="0" t="s">
        <v>40</v>
      </c>
      <c r="W2098" s="0" t="s">
        <v>40</v>
      </c>
      <c r="X2098" s="0" t="s">
        <v>40</v>
      </c>
      <c r="Y2098" s="0" t="s">
        <v>40</v>
      </c>
      <c r="Z2098" s="0" t="s">
        <v>40</v>
      </c>
      <c r="AA2098" s="0" t="s">
        <v>40</v>
      </c>
      <c r="AB2098" s="0" t="s">
        <v>40</v>
      </c>
      <c r="AC2098" s="0" t="s">
        <v>40</v>
      </c>
      <c r="AD2098" s="0" t="s">
        <v>40</v>
      </c>
      <c r="AK2098" s="0" t="s">
        <v>65</v>
      </c>
    </row>
    <row r="2099" customFormat="false" ht="12.8" hidden="false" customHeight="false" outlineLevel="0" collapsed="false">
      <c r="A2099" s="0" t="s">
        <v>1154</v>
      </c>
      <c r="B2099" s="0" t="s">
        <v>1189</v>
      </c>
      <c r="C2099" s="0" t="s">
        <v>644</v>
      </c>
      <c r="D2099" s="0" t="s">
        <v>1031</v>
      </c>
      <c r="E2099" s="0" t="n">
        <v>2.76185126080695</v>
      </c>
      <c r="F2099" s="0" t="n">
        <v>9.44205472237911</v>
      </c>
      <c r="G2099" s="0" t="n">
        <v>37.2227260439408</v>
      </c>
      <c r="H2099" s="0" t="n">
        <v>67.0566391713061</v>
      </c>
      <c r="I2099" s="0" t="n">
        <v>91.436461678291</v>
      </c>
      <c r="J2099" s="0" t="n">
        <v>57.7610647082864</v>
      </c>
      <c r="K2099" s="0" t="n">
        <v>27.400200023196</v>
      </c>
      <c r="L2099" s="0" t="n">
        <v>7.98743778701675</v>
      </c>
      <c r="M2099" s="0" t="n">
        <v>7.69389380329036</v>
      </c>
      <c r="N2099" s="0" t="n">
        <v>11.3927162517502</v>
      </c>
      <c r="O2099" s="0" t="n">
        <v>19.8821014357878</v>
      </c>
      <c r="P2099" s="0" t="n">
        <v>11.6376382696465</v>
      </c>
      <c r="Q2099" s="0" t="n">
        <v>7.20339666879934</v>
      </c>
      <c r="R2099" s="0" t="s">
        <v>40</v>
      </c>
      <c r="S2099" s="0" t="s">
        <v>40</v>
      </c>
      <c r="T2099" s="0" t="s">
        <v>40</v>
      </c>
      <c r="U2099" s="0" t="s">
        <v>40</v>
      </c>
      <c r="V2099" s="0" t="s">
        <v>40</v>
      </c>
      <c r="W2099" s="0" t="s">
        <v>40</v>
      </c>
      <c r="X2099" s="0" t="s">
        <v>40</v>
      </c>
      <c r="Y2099" s="0" t="s">
        <v>40</v>
      </c>
      <c r="Z2099" s="0" t="s">
        <v>40</v>
      </c>
      <c r="AA2099" s="0" t="s">
        <v>40</v>
      </c>
      <c r="AB2099" s="0" t="s">
        <v>40</v>
      </c>
      <c r="AC2099" s="0" t="s">
        <v>40</v>
      </c>
      <c r="AD2099" s="0" t="s">
        <v>40</v>
      </c>
      <c r="AK2099" s="0" t="s">
        <v>65</v>
      </c>
    </row>
    <row r="2100" customFormat="false" ht="12.8" hidden="false" customHeight="false" outlineLevel="0" collapsed="false">
      <c r="A2100" s="0" t="s">
        <v>1083</v>
      </c>
      <c r="B2100" s="0" t="s">
        <v>1189</v>
      </c>
      <c r="C2100" s="0" t="s">
        <v>1066</v>
      </c>
      <c r="D2100" s="0" t="s">
        <v>1156</v>
      </c>
      <c r="E2100" s="0" t="n">
        <v>0</v>
      </c>
      <c r="F2100" s="0" t="n">
        <v>0</v>
      </c>
      <c r="G2100" s="0" t="n">
        <v>0</v>
      </c>
      <c r="H2100" s="0" t="n">
        <v>0</v>
      </c>
      <c r="I2100" s="0" t="n">
        <v>0</v>
      </c>
      <c r="J2100" s="0" t="n">
        <v>0</v>
      </c>
      <c r="K2100" s="0" t="n">
        <v>0</v>
      </c>
      <c r="L2100" s="0" t="n">
        <v>0</v>
      </c>
      <c r="M2100" s="0" t="n">
        <v>13.0311</v>
      </c>
      <c r="N2100" s="0" t="n">
        <v>0</v>
      </c>
      <c r="O2100" s="0" t="n">
        <v>0</v>
      </c>
      <c r="P2100" s="0" t="n">
        <v>0</v>
      </c>
      <c r="Q2100" s="0" t="n">
        <v>0</v>
      </c>
      <c r="Z2100" s="0" t="s">
        <v>107</v>
      </c>
    </row>
    <row r="2101" customFormat="false" ht="12.8" hidden="false" customHeight="false" outlineLevel="0" collapsed="false">
      <c r="A2101" s="0" t="s">
        <v>1083</v>
      </c>
      <c r="B2101" s="0" t="s">
        <v>1189</v>
      </c>
      <c r="C2101" s="0" t="s">
        <v>1066</v>
      </c>
      <c r="D2101" s="0" t="s">
        <v>1157</v>
      </c>
      <c r="E2101" s="0" t="n">
        <v>0</v>
      </c>
      <c r="F2101" s="0" t="n">
        <v>0</v>
      </c>
      <c r="G2101" s="0" t="n">
        <v>0</v>
      </c>
      <c r="H2101" s="0" t="n">
        <v>0</v>
      </c>
      <c r="I2101" s="0" t="n">
        <v>0</v>
      </c>
      <c r="J2101" s="0" t="n">
        <v>0</v>
      </c>
      <c r="K2101" s="0" t="n">
        <v>0</v>
      </c>
      <c r="L2101" s="0" t="n">
        <v>0</v>
      </c>
      <c r="M2101" s="0" t="n">
        <v>9.73728</v>
      </c>
      <c r="N2101" s="0" t="n">
        <v>0</v>
      </c>
      <c r="O2101" s="0" t="n">
        <v>0</v>
      </c>
      <c r="P2101" s="0" t="n">
        <v>0</v>
      </c>
      <c r="Q2101" s="0" t="n">
        <v>0</v>
      </c>
      <c r="Z2101" s="0" t="s">
        <v>107</v>
      </c>
    </row>
    <row r="2102" customFormat="false" ht="12.8" hidden="false" customHeight="false" outlineLevel="0" collapsed="false">
      <c r="A2102" s="0" t="s">
        <v>1083</v>
      </c>
      <c r="B2102" s="0" t="s">
        <v>1189</v>
      </c>
      <c r="C2102" s="0" t="s">
        <v>1066</v>
      </c>
      <c r="D2102" s="0" t="s">
        <v>1158</v>
      </c>
      <c r="E2102" s="0" t="n">
        <v>0</v>
      </c>
      <c r="F2102" s="0" t="n">
        <v>0</v>
      </c>
      <c r="G2102" s="0" t="n">
        <v>0</v>
      </c>
      <c r="H2102" s="0" t="n">
        <v>0</v>
      </c>
      <c r="I2102" s="0" t="n">
        <v>0</v>
      </c>
      <c r="J2102" s="0" t="n">
        <v>0</v>
      </c>
      <c r="K2102" s="0" t="n">
        <v>0</v>
      </c>
      <c r="L2102" s="0" t="n">
        <v>0</v>
      </c>
      <c r="M2102" s="0" t="n">
        <v>14.48964</v>
      </c>
      <c r="N2102" s="0" t="n">
        <v>0</v>
      </c>
      <c r="O2102" s="0" t="n">
        <v>0</v>
      </c>
      <c r="P2102" s="0" t="n">
        <v>0</v>
      </c>
      <c r="Q2102" s="0" t="n">
        <v>0</v>
      </c>
      <c r="Z2102" s="0" t="s">
        <v>107</v>
      </c>
    </row>
    <row r="2103" customFormat="false" ht="12.8" hidden="false" customHeight="false" outlineLevel="0" collapsed="false">
      <c r="A2103" s="0" t="s">
        <v>1083</v>
      </c>
      <c r="B2103" s="0" t="s">
        <v>1189</v>
      </c>
      <c r="C2103" s="0" t="s">
        <v>1066</v>
      </c>
      <c r="D2103" s="0" t="s">
        <v>1159</v>
      </c>
      <c r="E2103" s="0" t="n">
        <v>0</v>
      </c>
      <c r="F2103" s="0" t="n">
        <v>0</v>
      </c>
      <c r="G2103" s="0" t="n">
        <v>0</v>
      </c>
      <c r="H2103" s="0" t="n">
        <v>0</v>
      </c>
      <c r="I2103" s="0" t="n">
        <v>0</v>
      </c>
      <c r="J2103" s="0" t="n">
        <v>0</v>
      </c>
      <c r="K2103" s="0" t="n">
        <v>0</v>
      </c>
      <c r="L2103" s="0" t="n">
        <v>0</v>
      </c>
      <c r="M2103" s="0" t="n">
        <v>10.68462</v>
      </c>
      <c r="N2103" s="0" t="n">
        <v>0</v>
      </c>
      <c r="O2103" s="0" t="n">
        <v>0</v>
      </c>
      <c r="P2103" s="0" t="n">
        <v>0</v>
      </c>
      <c r="Q2103" s="0" t="n">
        <v>0</v>
      </c>
      <c r="Z2103" s="0" t="s">
        <v>107</v>
      </c>
    </row>
    <row r="2104" customFormat="false" ht="12.8" hidden="false" customHeight="false" outlineLevel="0" collapsed="false">
      <c r="A2104" s="0" t="s">
        <v>1083</v>
      </c>
      <c r="B2104" s="0" t="s">
        <v>1189</v>
      </c>
      <c r="C2104" s="0" t="s">
        <v>1066</v>
      </c>
      <c r="D2104" s="0" t="s">
        <v>1160</v>
      </c>
      <c r="E2104" s="0" t="n">
        <v>0</v>
      </c>
      <c r="F2104" s="0" t="n">
        <v>0</v>
      </c>
      <c r="G2104" s="0" t="n">
        <v>0</v>
      </c>
      <c r="H2104" s="0" t="n">
        <v>0</v>
      </c>
      <c r="I2104" s="0" t="n">
        <v>0</v>
      </c>
      <c r="J2104" s="0" t="n">
        <v>0</v>
      </c>
      <c r="K2104" s="0" t="n">
        <v>0</v>
      </c>
      <c r="L2104" s="0" t="n">
        <v>0</v>
      </c>
      <c r="M2104" s="0" t="n">
        <v>13.60368</v>
      </c>
      <c r="N2104" s="0" t="n">
        <v>0</v>
      </c>
      <c r="O2104" s="0" t="n">
        <v>0</v>
      </c>
      <c r="P2104" s="0" t="n">
        <v>0</v>
      </c>
      <c r="Q2104" s="0" t="n">
        <v>0</v>
      </c>
      <c r="Z2104" s="0" t="s">
        <v>107</v>
      </c>
    </row>
    <row r="2105" customFormat="false" ht="12.8" hidden="false" customHeight="false" outlineLevel="0" collapsed="false">
      <c r="A2105" s="0" t="s">
        <v>1083</v>
      </c>
      <c r="B2105" s="0" t="s">
        <v>1189</v>
      </c>
      <c r="C2105" s="0" t="s">
        <v>1066</v>
      </c>
      <c r="D2105" s="0" t="s">
        <v>1161</v>
      </c>
      <c r="E2105" s="0" t="n">
        <v>0</v>
      </c>
      <c r="F2105" s="0" t="n">
        <v>0</v>
      </c>
      <c r="G2105" s="0" t="n">
        <v>0</v>
      </c>
      <c r="H2105" s="0" t="n">
        <v>0</v>
      </c>
      <c r="I2105" s="0" t="n">
        <v>0</v>
      </c>
      <c r="J2105" s="0" t="n">
        <v>0</v>
      </c>
      <c r="K2105" s="0" t="n">
        <v>0</v>
      </c>
      <c r="L2105" s="0" t="n">
        <v>0</v>
      </c>
      <c r="M2105" s="0" t="n">
        <v>9.87768</v>
      </c>
      <c r="N2105" s="0" t="n">
        <v>0</v>
      </c>
      <c r="O2105" s="0" t="n">
        <v>0</v>
      </c>
      <c r="P2105" s="0" t="n">
        <v>0</v>
      </c>
      <c r="Q2105" s="0" t="n">
        <v>0</v>
      </c>
      <c r="Z2105" s="0" t="s">
        <v>107</v>
      </c>
    </row>
    <row r="2106" customFormat="false" ht="12.8" hidden="false" customHeight="false" outlineLevel="0" collapsed="false">
      <c r="A2106" s="0" t="s">
        <v>1083</v>
      </c>
      <c r="B2106" s="0" t="s">
        <v>1189</v>
      </c>
      <c r="C2106" s="0" t="s">
        <v>1066</v>
      </c>
      <c r="D2106" s="0" t="s">
        <v>1162</v>
      </c>
      <c r="E2106" s="0" t="n">
        <v>0</v>
      </c>
      <c r="F2106" s="0" t="n">
        <v>0</v>
      </c>
      <c r="G2106" s="0" t="n">
        <v>0</v>
      </c>
      <c r="H2106" s="0" t="n">
        <v>0</v>
      </c>
      <c r="I2106" s="0" t="n">
        <v>0</v>
      </c>
      <c r="J2106" s="0" t="n">
        <v>0</v>
      </c>
      <c r="K2106" s="0" t="n">
        <v>0</v>
      </c>
      <c r="L2106" s="0" t="n">
        <v>0</v>
      </c>
      <c r="M2106" s="0" t="n">
        <v>15.17274</v>
      </c>
      <c r="N2106" s="0" t="n">
        <v>0</v>
      </c>
      <c r="O2106" s="0" t="n">
        <v>0</v>
      </c>
      <c r="P2106" s="0" t="n">
        <v>0</v>
      </c>
      <c r="Q2106" s="0" t="n">
        <v>0</v>
      </c>
      <c r="Z2106" s="0" t="s">
        <v>107</v>
      </c>
    </row>
    <row r="2107" customFormat="false" ht="12.8" hidden="false" customHeight="false" outlineLevel="0" collapsed="false">
      <c r="A2107" s="0" t="s">
        <v>1083</v>
      </c>
      <c r="B2107" s="0" t="s">
        <v>1189</v>
      </c>
      <c r="C2107" s="0" t="s">
        <v>1066</v>
      </c>
      <c r="D2107" s="0" t="s">
        <v>1163</v>
      </c>
      <c r="E2107" s="0" t="n">
        <v>0</v>
      </c>
      <c r="F2107" s="0" t="n">
        <v>0</v>
      </c>
      <c r="G2107" s="0" t="n">
        <v>0</v>
      </c>
      <c r="H2107" s="0" t="n">
        <v>0</v>
      </c>
      <c r="I2107" s="0" t="n">
        <v>0</v>
      </c>
      <c r="J2107" s="0" t="n">
        <v>0</v>
      </c>
      <c r="K2107" s="0" t="n">
        <v>0</v>
      </c>
      <c r="L2107" s="0" t="n">
        <v>0</v>
      </c>
      <c r="M2107" s="0" t="n">
        <v>10.82556</v>
      </c>
      <c r="N2107" s="0" t="n">
        <v>0</v>
      </c>
      <c r="O2107" s="0" t="n">
        <v>0</v>
      </c>
      <c r="P2107" s="0" t="n">
        <v>0</v>
      </c>
      <c r="Q2107" s="0" t="n">
        <v>0</v>
      </c>
      <c r="Z2107" s="0" t="s">
        <v>107</v>
      </c>
    </row>
    <row r="2108" customFormat="false" ht="12.8" hidden="false" customHeight="false" outlineLevel="0" collapsed="false">
      <c r="A2108" s="0" t="s">
        <v>1083</v>
      </c>
      <c r="B2108" s="0" t="s">
        <v>1189</v>
      </c>
      <c r="C2108" s="0" t="s">
        <v>1066</v>
      </c>
      <c r="D2108" s="0" t="s">
        <v>1164</v>
      </c>
      <c r="E2108" s="0" t="n">
        <v>0</v>
      </c>
      <c r="F2108" s="0" t="n">
        <v>0</v>
      </c>
      <c r="G2108" s="0" t="n">
        <v>0</v>
      </c>
      <c r="H2108" s="0" t="n">
        <v>0</v>
      </c>
      <c r="I2108" s="0" t="n">
        <v>0</v>
      </c>
      <c r="J2108" s="0" t="n">
        <v>0</v>
      </c>
      <c r="K2108" s="0" t="n">
        <v>0</v>
      </c>
      <c r="L2108" s="0" t="n">
        <v>0</v>
      </c>
      <c r="M2108" s="0" t="n">
        <v>14.20236</v>
      </c>
      <c r="N2108" s="0" t="n">
        <v>0</v>
      </c>
      <c r="O2108" s="0" t="n">
        <v>0</v>
      </c>
      <c r="P2108" s="0" t="n">
        <v>0</v>
      </c>
      <c r="Q2108" s="0" t="n">
        <v>0</v>
      </c>
      <c r="Z2108" s="0" t="s">
        <v>107</v>
      </c>
    </row>
    <row r="2109" customFormat="false" ht="12.8" hidden="false" customHeight="false" outlineLevel="0" collapsed="false">
      <c r="A2109" s="0" t="s">
        <v>1083</v>
      </c>
      <c r="B2109" s="0" t="s">
        <v>1189</v>
      </c>
      <c r="C2109" s="0" t="s">
        <v>1066</v>
      </c>
      <c r="D2109" s="0" t="s">
        <v>1165</v>
      </c>
      <c r="E2109" s="0" t="n">
        <v>0</v>
      </c>
      <c r="F2109" s="0" t="n">
        <v>0</v>
      </c>
      <c r="G2109" s="0" t="n">
        <v>0</v>
      </c>
      <c r="H2109" s="0" t="n">
        <v>0</v>
      </c>
      <c r="I2109" s="0" t="n">
        <v>0</v>
      </c>
      <c r="J2109" s="0" t="n">
        <v>0</v>
      </c>
      <c r="K2109" s="0" t="n">
        <v>0</v>
      </c>
      <c r="L2109" s="0" t="n">
        <v>0</v>
      </c>
      <c r="M2109" s="0" t="n">
        <v>4.58874</v>
      </c>
      <c r="N2109" s="0" t="n">
        <v>0</v>
      </c>
      <c r="O2109" s="0" t="n">
        <v>0</v>
      </c>
      <c r="P2109" s="0" t="n">
        <v>0</v>
      </c>
      <c r="Q2109" s="0" t="n">
        <v>0</v>
      </c>
      <c r="Z2109" s="0" t="s">
        <v>107</v>
      </c>
    </row>
    <row r="2110" customFormat="false" ht="12.8" hidden="false" customHeight="false" outlineLevel="0" collapsed="false">
      <c r="A2110" s="0" t="s">
        <v>1083</v>
      </c>
      <c r="B2110" s="0" t="s">
        <v>1189</v>
      </c>
      <c r="C2110" s="0" t="s">
        <v>1066</v>
      </c>
      <c r="D2110" s="0" t="s">
        <v>1166</v>
      </c>
      <c r="E2110" s="0" t="n">
        <v>0</v>
      </c>
      <c r="F2110" s="0" t="n">
        <v>0</v>
      </c>
      <c r="G2110" s="0" t="n">
        <v>0</v>
      </c>
      <c r="H2110" s="0" t="n">
        <v>0</v>
      </c>
      <c r="I2110" s="0" t="n">
        <v>0</v>
      </c>
      <c r="J2110" s="0" t="n">
        <v>0</v>
      </c>
      <c r="K2110" s="0" t="n">
        <v>0</v>
      </c>
      <c r="L2110" s="0" t="n">
        <v>0</v>
      </c>
      <c r="M2110" s="0" t="n">
        <v>14.7942</v>
      </c>
      <c r="N2110" s="0" t="n">
        <v>0</v>
      </c>
      <c r="O2110" s="0" t="n">
        <v>0</v>
      </c>
      <c r="P2110" s="0" t="n">
        <v>0</v>
      </c>
      <c r="Q2110" s="0" t="n">
        <v>0</v>
      </c>
      <c r="Z2110" s="0" t="s">
        <v>107</v>
      </c>
    </row>
    <row r="2111" customFormat="false" ht="12.8" hidden="false" customHeight="false" outlineLevel="0" collapsed="false">
      <c r="A2111" s="0" t="s">
        <v>1083</v>
      </c>
      <c r="B2111" s="0" t="s">
        <v>1189</v>
      </c>
      <c r="C2111" s="0" t="s">
        <v>1066</v>
      </c>
      <c r="D2111" s="0" t="s">
        <v>1167</v>
      </c>
      <c r="E2111" s="0" t="n">
        <v>0</v>
      </c>
      <c r="F2111" s="0" t="n">
        <v>0</v>
      </c>
      <c r="G2111" s="0" t="n">
        <v>0</v>
      </c>
      <c r="H2111" s="0" t="n">
        <v>0</v>
      </c>
      <c r="I2111" s="0" t="n">
        <v>0</v>
      </c>
      <c r="J2111" s="0" t="n">
        <v>0</v>
      </c>
      <c r="K2111" s="0" t="n">
        <v>0</v>
      </c>
      <c r="L2111" s="0" t="n">
        <v>0</v>
      </c>
      <c r="M2111" s="0" t="n">
        <v>5.19192</v>
      </c>
      <c r="N2111" s="0" t="n">
        <v>0</v>
      </c>
      <c r="O2111" s="0" t="n">
        <v>0</v>
      </c>
      <c r="P2111" s="0" t="n">
        <v>0</v>
      </c>
      <c r="Q2111" s="0" t="n">
        <v>0</v>
      </c>
      <c r="Z2111" s="0" t="s">
        <v>107</v>
      </c>
    </row>
    <row r="2112" customFormat="false" ht="12.8" hidden="false" customHeight="false" outlineLevel="0" collapsed="false">
      <c r="A2112" s="0" t="s">
        <v>1083</v>
      </c>
      <c r="B2112" s="0" t="s">
        <v>1189</v>
      </c>
      <c r="C2112" s="0" t="s">
        <v>1066</v>
      </c>
      <c r="D2112" s="0" t="s">
        <v>1168</v>
      </c>
      <c r="E2112" s="0" t="n">
        <v>0</v>
      </c>
      <c r="F2112" s="0" t="n">
        <v>0</v>
      </c>
      <c r="G2112" s="0" t="n">
        <v>0</v>
      </c>
      <c r="H2112" s="0" t="n">
        <v>0</v>
      </c>
      <c r="I2112" s="0" t="n">
        <v>0</v>
      </c>
      <c r="J2112" s="0" t="n">
        <v>0</v>
      </c>
      <c r="K2112" s="0" t="n">
        <v>0</v>
      </c>
      <c r="L2112" s="0" t="n">
        <v>0</v>
      </c>
      <c r="M2112" s="0" t="n">
        <v>14.94342</v>
      </c>
      <c r="N2112" s="0" t="n">
        <v>0</v>
      </c>
      <c r="O2112" s="0" t="n">
        <v>0</v>
      </c>
      <c r="P2112" s="0" t="n">
        <v>0</v>
      </c>
      <c r="Q2112" s="0" t="n">
        <v>0</v>
      </c>
      <c r="Z2112" s="0" t="s">
        <v>107</v>
      </c>
    </row>
    <row r="2113" customFormat="false" ht="12.8" hidden="false" customHeight="false" outlineLevel="0" collapsed="false">
      <c r="A2113" s="0" t="s">
        <v>1083</v>
      </c>
      <c r="B2113" s="0" t="s">
        <v>1189</v>
      </c>
      <c r="C2113" s="0" t="s">
        <v>1066</v>
      </c>
      <c r="D2113" s="0" t="s">
        <v>1169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0</v>
      </c>
      <c r="J2113" s="0" t="n">
        <v>0</v>
      </c>
      <c r="K2113" s="0" t="n">
        <v>0</v>
      </c>
      <c r="L2113" s="0" t="n">
        <v>0</v>
      </c>
      <c r="M2113" s="0" t="n">
        <v>4.73526</v>
      </c>
      <c r="N2113" s="0" t="n">
        <v>0</v>
      </c>
      <c r="O2113" s="0" t="n">
        <v>0</v>
      </c>
      <c r="P2113" s="0" t="n">
        <v>0</v>
      </c>
      <c r="Q2113" s="0" t="n">
        <v>0</v>
      </c>
      <c r="Z2113" s="0" t="s">
        <v>107</v>
      </c>
    </row>
    <row r="2114" customFormat="false" ht="12.8" hidden="false" customHeight="false" outlineLevel="0" collapsed="false">
      <c r="A2114" s="0" t="s">
        <v>1083</v>
      </c>
      <c r="B2114" s="0" t="s">
        <v>1189</v>
      </c>
      <c r="C2114" s="0" t="s">
        <v>1066</v>
      </c>
      <c r="D2114" s="0" t="s">
        <v>1170</v>
      </c>
      <c r="E2114" s="0" t="n">
        <v>0</v>
      </c>
      <c r="F2114" s="0" t="n">
        <v>0</v>
      </c>
      <c r="G2114" s="0" t="n">
        <v>0</v>
      </c>
      <c r="H2114" s="0" t="n">
        <v>0</v>
      </c>
      <c r="I2114" s="0" t="n">
        <v>0</v>
      </c>
      <c r="J2114" s="0" t="n">
        <v>0</v>
      </c>
      <c r="K2114" s="0" t="n">
        <v>0</v>
      </c>
      <c r="L2114" s="0" t="n">
        <v>0</v>
      </c>
      <c r="M2114" s="0" t="n">
        <v>15.50232</v>
      </c>
      <c r="N2114" s="0" t="n">
        <v>0</v>
      </c>
      <c r="O2114" s="0" t="n">
        <v>0</v>
      </c>
      <c r="P2114" s="0" t="n">
        <v>0</v>
      </c>
      <c r="Q2114" s="0" t="n">
        <v>0</v>
      </c>
      <c r="Z2114" s="0" t="s">
        <v>107</v>
      </c>
    </row>
    <row r="2115" customFormat="false" ht="12.8" hidden="false" customHeight="false" outlineLevel="0" collapsed="false">
      <c r="A2115" s="0" t="s">
        <v>1083</v>
      </c>
      <c r="B2115" s="0" t="s">
        <v>1189</v>
      </c>
      <c r="C2115" s="0" t="s">
        <v>1066</v>
      </c>
      <c r="D2115" s="0" t="s">
        <v>1171</v>
      </c>
      <c r="E2115" s="0" t="n">
        <v>0</v>
      </c>
      <c r="F2115" s="0" t="n">
        <v>0</v>
      </c>
      <c r="G2115" s="0" t="n">
        <v>0</v>
      </c>
      <c r="H2115" s="0" t="n">
        <v>0</v>
      </c>
      <c r="I2115" s="0" t="n">
        <v>0</v>
      </c>
      <c r="J2115" s="0" t="n">
        <v>0</v>
      </c>
      <c r="K2115" s="0" t="n">
        <v>0</v>
      </c>
      <c r="L2115" s="0" t="n">
        <v>0</v>
      </c>
      <c r="M2115" s="0" t="n">
        <v>5.34744</v>
      </c>
      <c r="N2115" s="0" t="n">
        <v>0</v>
      </c>
      <c r="O2115" s="0" t="n">
        <v>0</v>
      </c>
      <c r="P2115" s="0" t="n">
        <v>0</v>
      </c>
      <c r="Q2115" s="0" t="n">
        <v>0</v>
      </c>
      <c r="Z2115" s="0" t="s">
        <v>107</v>
      </c>
    </row>
    <row r="2116" customFormat="false" ht="12.8" hidden="false" customHeight="false" outlineLevel="0" collapsed="false">
      <c r="A2116" s="0" t="s">
        <v>1083</v>
      </c>
      <c r="B2116" s="0" t="s">
        <v>1189</v>
      </c>
      <c r="C2116" s="0" t="s">
        <v>1077</v>
      </c>
      <c r="D2116" s="0" t="s">
        <v>1172</v>
      </c>
      <c r="H2116" s="0" t="n">
        <v>3.55788</v>
      </c>
      <c r="M2116" s="0" t="n">
        <v>11.31336</v>
      </c>
      <c r="U2116" s="0" t="s">
        <v>61</v>
      </c>
      <c r="Z2116" s="0" t="s">
        <v>107</v>
      </c>
    </row>
    <row r="2117" customFormat="false" ht="12.8" hidden="false" customHeight="false" outlineLevel="0" collapsed="false">
      <c r="A2117" s="0" t="s">
        <v>1083</v>
      </c>
      <c r="B2117" s="0" t="s">
        <v>1189</v>
      </c>
      <c r="C2117" s="0" t="s">
        <v>1077</v>
      </c>
      <c r="D2117" s="0" t="s">
        <v>1173</v>
      </c>
      <c r="H2117" s="0" t="n">
        <v>3.55788</v>
      </c>
      <c r="M2117" s="0" t="n">
        <v>13.1157</v>
      </c>
      <c r="U2117" s="0" t="s">
        <v>61</v>
      </c>
      <c r="Z2117" s="0" t="s">
        <v>107</v>
      </c>
    </row>
    <row r="2118" customFormat="false" ht="12.8" hidden="false" customHeight="false" outlineLevel="0" collapsed="false">
      <c r="A2118" s="0" t="s">
        <v>1083</v>
      </c>
      <c r="B2118" s="0" t="s">
        <v>1189</v>
      </c>
      <c r="C2118" s="0" t="s">
        <v>1077</v>
      </c>
      <c r="D2118" s="0" t="s">
        <v>1174</v>
      </c>
      <c r="H2118" s="0" t="n">
        <v>3.55788</v>
      </c>
      <c r="M2118" s="0" t="n">
        <v>11.98512</v>
      </c>
      <c r="U2118" s="0" t="s">
        <v>61</v>
      </c>
      <c r="Z2118" s="0" t="s">
        <v>107</v>
      </c>
    </row>
    <row r="2119" customFormat="false" ht="12.8" hidden="false" customHeight="false" outlineLevel="0" collapsed="false">
      <c r="A2119" s="0" t="s">
        <v>1083</v>
      </c>
      <c r="B2119" s="0" t="s">
        <v>1189</v>
      </c>
      <c r="C2119" s="0" t="s">
        <v>1077</v>
      </c>
      <c r="D2119" s="0" t="s">
        <v>1175</v>
      </c>
      <c r="H2119" s="0" t="n">
        <v>3.55788</v>
      </c>
      <c r="M2119" s="0" t="n">
        <v>13.94982</v>
      </c>
      <c r="U2119" s="0" t="s">
        <v>61</v>
      </c>
      <c r="Z2119" s="0" t="s">
        <v>107</v>
      </c>
    </row>
    <row r="2120" customFormat="false" ht="12.8" hidden="false" customHeight="false" outlineLevel="0" collapsed="false">
      <c r="A2120" s="0" t="s">
        <v>1083</v>
      </c>
      <c r="B2120" s="0" t="s">
        <v>1189</v>
      </c>
      <c r="C2120" s="0" t="s">
        <v>1077</v>
      </c>
      <c r="D2120" s="0" t="s">
        <v>1176</v>
      </c>
      <c r="H2120" s="0" t="n">
        <v>3.55788</v>
      </c>
      <c r="M2120" s="0" t="n">
        <v>8.34264</v>
      </c>
      <c r="U2120" s="0" t="s">
        <v>61</v>
      </c>
      <c r="Z2120" s="0" t="s">
        <v>107</v>
      </c>
    </row>
    <row r="2121" customFormat="false" ht="12.8" hidden="false" customHeight="false" outlineLevel="0" collapsed="false">
      <c r="A2121" s="0" t="s">
        <v>1083</v>
      </c>
      <c r="B2121" s="0" t="s">
        <v>1189</v>
      </c>
      <c r="C2121" s="0" t="s">
        <v>1077</v>
      </c>
      <c r="D2121" s="0" t="s">
        <v>1177</v>
      </c>
      <c r="H2121" s="0" t="n">
        <v>3.55788</v>
      </c>
      <c r="M2121" s="0" t="n">
        <v>4.05072</v>
      </c>
      <c r="U2121" s="0" t="s">
        <v>61</v>
      </c>
      <c r="Z2121" s="0" t="s">
        <v>107</v>
      </c>
    </row>
    <row r="2122" customFormat="false" ht="12.8" hidden="false" customHeight="false" outlineLevel="0" collapsed="false">
      <c r="A2122" s="0" t="s">
        <v>1083</v>
      </c>
      <c r="B2122" s="0" t="s">
        <v>1189</v>
      </c>
      <c r="C2122" s="0" t="s">
        <v>1077</v>
      </c>
      <c r="D2122" s="0" t="s">
        <v>1178</v>
      </c>
      <c r="H2122" s="0" t="n">
        <v>3.55788</v>
      </c>
      <c r="M2122" s="0" t="n">
        <v>8.46792</v>
      </c>
      <c r="U2122" s="0" t="s">
        <v>61</v>
      </c>
      <c r="Z2122" s="0" t="s">
        <v>107</v>
      </c>
    </row>
    <row r="2123" customFormat="false" ht="12.8" hidden="false" customHeight="false" outlineLevel="0" collapsed="false">
      <c r="A2123" s="0" t="s">
        <v>1083</v>
      </c>
      <c r="B2123" s="0" t="s">
        <v>1189</v>
      </c>
      <c r="C2123" s="0" t="s">
        <v>1077</v>
      </c>
      <c r="D2123" s="0" t="s">
        <v>1179</v>
      </c>
      <c r="H2123" s="0" t="n">
        <v>3.55788</v>
      </c>
      <c r="M2123" s="0" t="n">
        <v>4.18644</v>
      </c>
      <c r="U2123" s="0" t="s">
        <v>61</v>
      </c>
      <c r="Z2123" s="0" t="s">
        <v>107</v>
      </c>
    </row>
    <row r="2124" customFormat="false" ht="12.8" hidden="false" customHeight="false" outlineLevel="0" collapsed="false">
      <c r="A2124" s="0" t="s">
        <v>1083</v>
      </c>
      <c r="B2124" s="0" t="s">
        <v>1189</v>
      </c>
      <c r="C2124" s="0" t="s">
        <v>384</v>
      </c>
      <c r="D2124" s="0" t="s">
        <v>1180</v>
      </c>
      <c r="J2124" s="0" t="n">
        <v>10.0634420501447</v>
      </c>
      <c r="W2124" s="0" t="s">
        <v>61</v>
      </c>
    </row>
    <row r="2125" customFormat="false" ht="12.8" hidden="false" customHeight="false" outlineLevel="0" collapsed="false">
      <c r="A2125" s="0" t="s">
        <v>1083</v>
      </c>
      <c r="B2125" s="0" t="s">
        <v>1189</v>
      </c>
      <c r="C2125" s="0" t="s">
        <v>1181</v>
      </c>
      <c r="D2125" s="0" t="s">
        <v>1182</v>
      </c>
      <c r="H2125" s="0" t="n">
        <v>5.1339399037015</v>
      </c>
      <c r="U2125" s="0" t="s">
        <v>61</v>
      </c>
    </row>
    <row r="2126" customFormat="false" ht="12.8" hidden="false" customHeight="false" outlineLevel="0" collapsed="false">
      <c r="A2126" s="0" t="s">
        <v>1190</v>
      </c>
      <c r="B2126" s="0" t="s">
        <v>946</v>
      </c>
      <c r="C2126" s="0" t="s">
        <v>59</v>
      </c>
      <c r="D2126" s="0" t="s">
        <v>1191</v>
      </c>
      <c r="E2126" s="0" t="n">
        <v>0.101294642857143</v>
      </c>
      <c r="F2126" s="0" t="n">
        <v>8.94774330357143</v>
      </c>
      <c r="G2126" s="0" t="n">
        <v>25.7963102678571</v>
      </c>
      <c r="H2126" s="0" t="n">
        <v>40.9394151785714</v>
      </c>
      <c r="I2126" s="0" t="n">
        <v>37.8383995535714</v>
      </c>
      <c r="J2126" s="0" t="n">
        <v>28.251078125</v>
      </c>
      <c r="K2126" s="0" t="n">
        <v>20.1495870535714</v>
      </c>
      <c r="L2126" s="0" t="n">
        <v>13.3707321428571</v>
      </c>
      <c r="M2126" s="0" t="n">
        <v>11.4771272321429</v>
      </c>
      <c r="N2126" s="0" t="n">
        <v>13.0225669642857</v>
      </c>
      <c r="O2126" s="0" t="n">
        <v>11.2205714285714</v>
      </c>
      <c r="P2126" s="0" t="n">
        <v>6.337453125</v>
      </c>
      <c r="Q2126" s="0" t="n">
        <v>4.36486160714286</v>
      </c>
      <c r="R2126" s="0" t="s">
        <v>40</v>
      </c>
      <c r="S2126" s="0" t="s">
        <v>40</v>
      </c>
      <c r="T2126" s="0" t="s">
        <v>40</v>
      </c>
      <c r="U2126" s="0" t="s">
        <v>40</v>
      </c>
      <c r="V2126" s="0" t="s">
        <v>40</v>
      </c>
      <c r="W2126" s="0" t="s">
        <v>40</v>
      </c>
      <c r="X2126" s="0" t="s">
        <v>40</v>
      </c>
      <c r="Y2126" s="0" t="s">
        <v>40</v>
      </c>
      <c r="Z2126" s="0" t="s">
        <v>40</v>
      </c>
      <c r="AA2126" s="0" t="s">
        <v>40</v>
      </c>
      <c r="AB2126" s="0" t="s">
        <v>40</v>
      </c>
      <c r="AC2126" s="0" t="s">
        <v>40</v>
      </c>
      <c r="AD2126" s="0" t="s">
        <v>40</v>
      </c>
      <c r="AK2126" s="0" t="s">
        <v>65</v>
      </c>
    </row>
    <row r="2127" customFormat="false" ht="12.8" hidden="false" customHeight="false" outlineLevel="0" collapsed="false">
      <c r="A2127" s="0" t="s">
        <v>1190</v>
      </c>
      <c r="B2127" s="0" t="s">
        <v>946</v>
      </c>
      <c r="C2127" s="0" t="s">
        <v>59</v>
      </c>
      <c r="D2127" s="0" t="s">
        <v>1192</v>
      </c>
      <c r="E2127" s="0" t="n">
        <v>0</v>
      </c>
      <c r="F2127" s="0" t="n">
        <v>0</v>
      </c>
      <c r="G2127" s="0" t="n">
        <v>0</v>
      </c>
      <c r="H2127" s="0" t="n">
        <v>2.975</v>
      </c>
      <c r="I2127" s="0" t="n">
        <v>49.94</v>
      </c>
      <c r="J2127" s="0" t="n">
        <v>29.321375</v>
      </c>
      <c r="K2127" s="0" t="n">
        <v>14.3335714285714</v>
      </c>
      <c r="L2127" s="0" t="n">
        <v>13.5704107142857</v>
      </c>
      <c r="M2127" s="0" t="n">
        <v>11.9233928571429</v>
      </c>
      <c r="N2127" s="0" t="n">
        <v>11.5794464285714</v>
      </c>
      <c r="O2127" s="0" t="n">
        <v>9.93605357142857</v>
      </c>
      <c r="P2127" s="0" t="n">
        <v>6.528</v>
      </c>
      <c r="Q2127" s="0" t="n">
        <v>4.95239285714286</v>
      </c>
      <c r="U2127" s="0" t="s">
        <v>61</v>
      </c>
      <c r="V2127" s="0" t="s">
        <v>40</v>
      </c>
      <c r="W2127" s="0" t="s">
        <v>40</v>
      </c>
      <c r="X2127" s="0" t="s">
        <v>40</v>
      </c>
      <c r="Y2127" s="0" t="s">
        <v>40</v>
      </c>
      <c r="Z2127" s="0" t="s">
        <v>40</v>
      </c>
      <c r="AA2127" s="0" t="s">
        <v>40</v>
      </c>
      <c r="AB2127" s="0" t="s">
        <v>40</v>
      </c>
      <c r="AC2127" s="0" t="s">
        <v>40</v>
      </c>
      <c r="AD2127" s="0" t="s">
        <v>40</v>
      </c>
      <c r="AK2127" s="0" t="s">
        <v>65</v>
      </c>
    </row>
    <row r="2128" customFormat="false" ht="12.8" hidden="false" customHeight="false" outlineLevel="0" collapsed="false">
      <c r="A2128" s="0" t="s">
        <v>1190</v>
      </c>
      <c r="B2128" s="0" t="s">
        <v>946</v>
      </c>
      <c r="C2128" s="0" t="s">
        <v>59</v>
      </c>
      <c r="D2128" s="0" t="s">
        <v>1193</v>
      </c>
      <c r="E2128" s="0" t="n">
        <v>0</v>
      </c>
      <c r="F2128" s="0" t="n">
        <v>0</v>
      </c>
      <c r="G2128" s="0" t="n">
        <v>0</v>
      </c>
      <c r="H2128" s="0" t="n">
        <v>2.295</v>
      </c>
      <c r="I2128" s="0" t="n">
        <v>0</v>
      </c>
      <c r="J2128" s="0" t="n">
        <v>1.36</v>
      </c>
      <c r="K2128" s="0" t="n">
        <v>13.2187142857143</v>
      </c>
      <c r="L2128" s="0" t="n">
        <v>12.6722142857143</v>
      </c>
      <c r="M2128" s="0" t="n">
        <v>10.961625</v>
      </c>
      <c r="N2128" s="0" t="n">
        <v>10.5600178571429</v>
      </c>
      <c r="O2128" s="0" t="n">
        <v>9.42205357142857</v>
      </c>
      <c r="P2128" s="0" t="n">
        <v>5.68175</v>
      </c>
      <c r="Q2128" s="0" t="n">
        <v>4.656</v>
      </c>
      <c r="U2128" s="0" t="s">
        <v>61</v>
      </c>
      <c r="W2128" s="0" t="s">
        <v>61</v>
      </c>
      <c r="X2128" s="0" t="s">
        <v>40</v>
      </c>
      <c r="Y2128" s="0" t="s">
        <v>40</v>
      </c>
      <c r="Z2128" s="0" t="s">
        <v>40</v>
      </c>
      <c r="AA2128" s="0" t="s">
        <v>40</v>
      </c>
      <c r="AB2128" s="0" t="s">
        <v>40</v>
      </c>
      <c r="AC2128" s="0" t="s">
        <v>40</v>
      </c>
      <c r="AD2128" s="0" t="s">
        <v>40</v>
      </c>
      <c r="AK2128" s="0" t="s">
        <v>65</v>
      </c>
    </row>
    <row r="2129" customFormat="false" ht="12.8" hidden="false" customHeight="false" outlineLevel="0" collapsed="false">
      <c r="A2129" s="0" t="s">
        <v>1190</v>
      </c>
      <c r="B2129" s="0" t="s">
        <v>946</v>
      </c>
      <c r="C2129" s="0" t="s">
        <v>59</v>
      </c>
      <c r="D2129" s="0" t="s">
        <v>1194</v>
      </c>
      <c r="E2129" s="0" t="n">
        <v>0</v>
      </c>
      <c r="F2129" s="0" t="n">
        <v>0</v>
      </c>
      <c r="G2129" s="0" t="n">
        <v>0</v>
      </c>
      <c r="H2129" s="0" t="n">
        <v>2.21</v>
      </c>
      <c r="I2129" s="0" t="n">
        <v>0</v>
      </c>
      <c r="J2129" s="0" t="n">
        <v>0</v>
      </c>
      <c r="K2129" s="0" t="n">
        <v>2.08</v>
      </c>
      <c r="L2129" s="0" t="n">
        <v>0</v>
      </c>
      <c r="M2129" s="0" t="n">
        <v>0</v>
      </c>
      <c r="N2129" s="0" t="n">
        <v>0</v>
      </c>
      <c r="O2129" s="0" t="n">
        <v>0</v>
      </c>
      <c r="P2129" s="0" t="n">
        <v>0</v>
      </c>
      <c r="Q2129" s="0" t="n">
        <v>0</v>
      </c>
      <c r="U2129" s="0" t="s">
        <v>61</v>
      </c>
      <c r="X2129" s="0" t="s">
        <v>41</v>
      </c>
      <c r="Y2129" s="0" t="s">
        <v>40</v>
      </c>
      <c r="Z2129" s="0" t="s">
        <v>40</v>
      </c>
      <c r="AA2129" s="0" t="s">
        <v>40</v>
      </c>
      <c r="AB2129" s="0" t="s">
        <v>40</v>
      </c>
      <c r="AC2129" s="0" t="s">
        <v>40</v>
      </c>
      <c r="AD2129" s="0" t="s">
        <v>40</v>
      </c>
      <c r="AK2129" s="0" t="s">
        <v>65</v>
      </c>
    </row>
    <row r="2130" customFormat="false" ht="12.8" hidden="false" customHeight="false" outlineLevel="0" collapsed="false">
      <c r="A2130" s="0" t="s">
        <v>1190</v>
      </c>
      <c r="B2130" s="0" t="s">
        <v>946</v>
      </c>
      <c r="C2130" s="0" t="s">
        <v>59</v>
      </c>
      <c r="D2130" s="0" t="s">
        <v>1195</v>
      </c>
      <c r="E2130" s="0" t="n">
        <v>0</v>
      </c>
      <c r="F2130" s="0" t="n">
        <v>0</v>
      </c>
      <c r="G2130" s="0" t="n">
        <v>0</v>
      </c>
      <c r="H2130" s="0" t="n">
        <v>0</v>
      </c>
      <c r="I2130" s="0" t="n">
        <v>4.165</v>
      </c>
      <c r="J2130" s="0" t="n">
        <v>31.111625</v>
      </c>
      <c r="K2130" s="0" t="n">
        <v>15.5106785714286</v>
      </c>
      <c r="L2130" s="0" t="n">
        <v>11.8792678571429</v>
      </c>
      <c r="M2130" s="0" t="n">
        <v>10.8499821428571</v>
      </c>
      <c r="N2130" s="0" t="n">
        <v>12.8924107142857</v>
      </c>
      <c r="O2130" s="0" t="n">
        <v>10.8606428571429</v>
      </c>
      <c r="P2130" s="0" t="n">
        <v>6.98657142857143</v>
      </c>
      <c r="Q2130" s="0" t="n">
        <v>5.28942857142857</v>
      </c>
      <c r="V2130" s="0" t="s">
        <v>61</v>
      </c>
      <c r="W2130" s="0" t="s">
        <v>40</v>
      </c>
      <c r="X2130" s="0" t="s">
        <v>40</v>
      </c>
      <c r="Y2130" s="0" t="s">
        <v>40</v>
      </c>
      <c r="Z2130" s="0" t="s">
        <v>40</v>
      </c>
      <c r="AA2130" s="0" t="s">
        <v>40</v>
      </c>
      <c r="AB2130" s="0" t="s">
        <v>40</v>
      </c>
      <c r="AC2130" s="0" t="s">
        <v>40</v>
      </c>
      <c r="AD2130" s="0" t="s">
        <v>40</v>
      </c>
      <c r="AK2130" s="0" t="s">
        <v>65</v>
      </c>
    </row>
    <row r="2131" customFormat="false" ht="12.8" hidden="false" customHeight="false" outlineLevel="0" collapsed="false">
      <c r="A2131" s="0" t="s">
        <v>1190</v>
      </c>
      <c r="B2131" s="0" t="s">
        <v>946</v>
      </c>
      <c r="C2131" s="0" t="s">
        <v>59</v>
      </c>
      <c r="D2131" s="0" t="s">
        <v>1196</v>
      </c>
      <c r="E2131" s="0" t="n">
        <v>0</v>
      </c>
      <c r="F2131" s="0" t="n">
        <v>0</v>
      </c>
      <c r="G2131" s="0" t="n">
        <v>0</v>
      </c>
      <c r="H2131" s="0" t="n">
        <v>0</v>
      </c>
      <c r="I2131" s="0" t="n">
        <v>0</v>
      </c>
      <c r="J2131" s="0" t="n">
        <v>4.96</v>
      </c>
      <c r="K2131" s="0" t="n">
        <v>15.3158214285714</v>
      </c>
      <c r="L2131" s="0" t="n">
        <v>13.4921607142857</v>
      </c>
      <c r="M2131" s="0" t="n">
        <v>12.23175</v>
      </c>
      <c r="N2131" s="0" t="n">
        <v>13.543375</v>
      </c>
      <c r="O2131" s="0" t="n">
        <v>11.3025</v>
      </c>
      <c r="P2131" s="0" t="n">
        <v>6.70878571428572</v>
      </c>
      <c r="Q2131" s="0" t="n">
        <v>5.84103571428571</v>
      </c>
      <c r="W2131" s="0" t="s">
        <v>41</v>
      </c>
      <c r="X2131" s="0" t="s">
        <v>40</v>
      </c>
      <c r="Y2131" s="0" t="s">
        <v>1047</v>
      </c>
      <c r="Z2131" s="0" t="s">
        <v>40</v>
      </c>
      <c r="AA2131" s="0" t="s">
        <v>40</v>
      </c>
      <c r="AB2131" s="0" t="s">
        <v>40</v>
      </c>
      <c r="AC2131" s="0" t="s">
        <v>40</v>
      </c>
      <c r="AD2131" s="0" t="s">
        <v>40</v>
      </c>
      <c r="AK2131" s="0" t="s">
        <v>65</v>
      </c>
    </row>
    <row r="2132" customFormat="false" ht="12.8" hidden="false" customHeight="false" outlineLevel="0" collapsed="false">
      <c r="A2132" s="0" t="s">
        <v>1190</v>
      </c>
      <c r="B2132" s="0" t="s">
        <v>946</v>
      </c>
      <c r="C2132" s="0" t="s">
        <v>59</v>
      </c>
      <c r="D2132" s="0" t="s">
        <v>1197</v>
      </c>
      <c r="E2132" s="0" t="n">
        <v>0</v>
      </c>
      <c r="F2132" s="0" t="n">
        <v>0</v>
      </c>
      <c r="G2132" s="0" t="n">
        <v>0</v>
      </c>
      <c r="H2132" s="0" t="n">
        <v>0</v>
      </c>
      <c r="I2132" s="0" t="n">
        <v>0</v>
      </c>
      <c r="J2132" s="0" t="n">
        <v>4.96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0</v>
      </c>
      <c r="P2132" s="0" t="n">
        <v>0</v>
      </c>
      <c r="Q2132" s="0" t="n">
        <v>0</v>
      </c>
      <c r="W2132" s="0" t="s">
        <v>41</v>
      </c>
      <c r="X2132" s="0" t="s">
        <v>40</v>
      </c>
      <c r="Y2132" s="0" t="s">
        <v>1047</v>
      </c>
      <c r="Z2132" s="0" t="s">
        <v>40</v>
      </c>
      <c r="AA2132" s="0" t="s">
        <v>40</v>
      </c>
      <c r="AB2132" s="0" t="s">
        <v>40</v>
      </c>
      <c r="AC2132" s="0" t="s">
        <v>40</v>
      </c>
      <c r="AD2132" s="0" t="s">
        <v>40</v>
      </c>
      <c r="AK2132" s="0" t="s">
        <v>65</v>
      </c>
    </row>
    <row r="2133" customFormat="false" ht="12.8" hidden="false" customHeight="false" outlineLevel="0" collapsed="false">
      <c r="A2133" s="0" t="s">
        <v>1190</v>
      </c>
      <c r="B2133" s="0" t="s">
        <v>946</v>
      </c>
      <c r="C2133" s="0" t="s">
        <v>99</v>
      </c>
      <c r="D2133" s="0" t="s">
        <v>1198</v>
      </c>
      <c r="L2133" s="0" t="n">
        <v>35</v>
      </c>
      <c r="Y2133" s="0" t="s">
        <v>101</v>
      </c>
      <c r="AE2133" s="0" t="n">
        <v>3500</v>
      </c>
      <c r="AF2133" s="0" t="s">
        <v>308</v>
      </c>
    </row>
    <row r="2134" customFormat="false" ht="12.8" hidden="false" customHeight="false" outlineLevel="0" collapsed="false">
      <c r="A2134" s="0" t="s">
        <v>1190</v>
      </c>
      <c r="B2134" s="0" t="s">
        <v>1199</v>
      </c>
      <c r="C2134" s="0" t="s">
        <v>59</v>
      </c>
      <c r="D2134" s="0" t="s">
        <v>1191</v>
      </c>
      <c r="E2134" s="0" t="n">
        <v>1.38183035714286</v>
      </c>
      <c r="F2134" s="0" t="n">
        <v>19.1531339285714</v>
      </c>
      <c r="G2134" s="0" t="n">
        <v>35.6540089285714</v>
      </c>
      <c r="H2134" s="0" t="n">
        <v>43.7364910714286</v>
      </c>
      <c r="I2134" s="0" t="n">
        <v>36.2637232142857</v>
      </c>
      <c r="J2134" s="0" t="n">
        <v>19.5545357142857</v>
      </c>
      <c r="K2134" s="0" t="n">
        <v>6.41139285714286</v>
      </c>
      <c r="L2134" s="0" t="n">
        <v>3.07807142857143</v>
      </c>
      <c r="M2134" s="0" t="n">
        <v>5.30728571428571</v>
      </c>
      <c r="N2134" s="0" t="n">
        <v>10.9252053571429</v>
      </c>
      <c r="O2134" s="0" t="n">
        <v>13.2316071428571</v>
      </c>
      <c r="P2134" s="0" t="n">
        <v>8.31329464285714</v>
      </c>
      <c r="Q2134" s="0" t="n">
        <v>5.69966964285714</v>
      </c>
      <c r="R2134" s="0" t="s">
        <v>40</v>
      </c>
      <c r="S2134" s="0" t="s">
        <v>40</v>
      </c>
      <c r="T2134" s="0" t="s">
        <v>40</v>
      </c>
      <c r="U2134" s="0" t="s">
        <v>40</v>
      </c>
      <c r="V2134" s="0" t="s">
        <v>40</v>
      </c>
      <c r="W2134" s="0" t="s">
        <v>40</v>
      </c>
      <c r="X2134" s="0" t="s">
        <v>40</v>
      </c>
      <c r="Y2134" s="0" t="s">
        <v>40</v>
      </c>
      <c r="Z2134" s="0" t="s">
        <v>40</v>
      </c>
      <c r="AA2134" s="0" t="s">
        <v>40</v>
      </c>
      <c r="AB2134" s="0" t="s">
        <v>40</v>
      </c>
      <c r="AC2134" s="0" t="s">
        <v>40</v>
      </c>
      <c r="AD2134" s="0" t="s">
        <v>40</v>
      </c>
      <c r="AK2134" s="0" t="s">
        <v>65</v>
      </c>
    </row>
    <row r="2135" customFormat="false" ht="12.8" hidden="false" customHeight="false" outlineLevel="0" collapsed="false">
      <c r="A2135" s="0" t="s">
        <v>1190</v>
      </c>
      <c r="B2135" s="0" t="s">
        <v>1199</v>
      </c>
      <c r="C2135" s="0" t="s">
        <v>59</v>
      </c>
      <c r="D2135" s="0" t="s">
        <v>1192</v>
      </c>
      <c r="E2135" s="0" t="n">
        <v>0</v>
      </c>
      <c r="F2135" s="0" t="n">
        <v>0</v>
      </c>
      <c r="G2135" s="0" t="n">
        <v>0</v>
      </c>
      <c r="H2135" s="0" t="n">
        <v>3.145</v>
      </c>
      <c r="I2135" s="0" t="n">
        <v>41.8636071428571</v>
      </c>
      <c r="J2135" s="0" t="n">
        <v>15.6491428571429</v>
      </c>
      <c r="K2135" s="0" t="n">
        <v>5.29803571428571</v>
      </c>
      <c r="L2135" s="0" t="n">
        <v>1.95139285714286</v>
      </c>
      <c r="M2135" s="0" t="n">
        <v>3.73039285714286</v>
      </c>
      <c r="N2135" s="0" t="n">
        <v>11.0212142857143</v>
      </c>
      <c r="O2135" s="0" t="n">
        <v>17.6982142857143</v>
      </c>
      <c r="P2135" s="0" t="n">
        <v>7.68585714285714</v>
      </c>
      <c r="Q2135" s="0" t="n">
        <v>6.13857142857143</v>
      </c>
      <c r="U2135" s="0" t="s">
        <v>61</v>
      </c>
      <c r="V2135" s="0" t="s">
        <v>40</v>
      </c>
      <c r="W2135" s="0" t="s">
        <v>40</v>
      </c>
      <c r="X2135" s="0" t="s">
        <v>40</v>
      </c>
      <c r="Y2135" s="0" t="s">
        <v>40</v>
      </c>
      <c r="Z2135" s="0" t="s">
        <v>40</v>
      </c>
      <c r="AA2135" s="0" t="s">
        <v>40</v>
      </c>
      <c r="AB2135" s="0" t="s">
        <v>40</v>
      </c>
      <c r="AC2135" s="0" t="s">
        <v>40</v>
      </c>
      <c r="AD2135" s="0" t="s">
        <v>40</v>
      </c>
      <c r="AK2135" s="0" t="s">
        <v>65</v>
      </c>
    </row>
    <row r="2136" customFormat="false" ht="12.8" hidden="false" customHeight="false" outlineLevel="0" collapsed="false">
      <c r="A2136" s="0" t="s">
        <v>1190</v>
      </c>
      <c r="B2136" s="0" t="s">
        <v>1199</v>
      </c>
      <c r="C2136" s="0" t="s">
        <v>59</v>
      </c>
      <c r="D2136" s="0" t="s">
        <v>1193</v>
      </c>
      <c r="E2136" s="0" t="n">
        <v>0</v>
      </c>
      <c r="F2136" s="0" t="n">
        <v>0</v>
      </c>
      <c r="G2136" s="0" t="n">
        <v>0</v>
      </c>
      <c r="H2136" s="0" t="n">
        <v>2.38</v>
      </c>
      <c r="I2136" s="0" t="n">
        <v>1.53</v>
      </c>
      <c r="J2136" s="0" t="n">
        <v>14.2152142857143</v>
      </c>
      <c r="K2136" s="0" t="n">
        <v>4.536</v>
      </c>
      <c r="L2136" s="0" t="n">
        <v>1.61107142857143</v>
      </c>
      <c r="M2136" s="0" t="n">
        <v>2.82792857142857</v>
      </c>
      <c r="N2136" s="0" t="n">
        <v>9.41746428571429</v>
      </c>
      <c r="O2136" s="0" t="n">
        <v>17.3963571428571</v>
      </c>
      <c r="P2136" s="0" t="n">
        <v>8.11682142857143</v>
      </c>
      <c r="Q2136" s="0" t="n">
        <v>5.90146428571429</v>
      </c>
      <c r="U2136" s="0" t="s">
        <v>61</v>
      </c>
      <c r="V2136" s="0" t="s">
        <v>61</v>
      </c>
      <c r="W2136" s="0" t="s">
        <v>40</v>
      </c>
      <c r="X2136" s="0" t="s">
        <v>40</v>
      </c>
      <c r="Y2136" s="0" t="s">
        <v>40</v>
      </c>
      <c r="Z2136" s="0" t="s">
        <v>40</v>
      </c>
      <c r="AA2136" s="0" t="s">
        <v>40</v>
      </c>
      <c r="AB2136" s="0" t="s">
        <v>40</v>
      </c>
      <c r="AC2136" s="0" t="s">
        <v>40</v>
      </c>
      <c r="AD2136" s="0" t="s">
        <v>40</v>
      </c>
      <c r="AK2136" s="0" t="s">
        <v>65</v>
      </c>
    </row>
    <row r="2137" customFormat="false" ht="12.8" hidden="false" customHeight="false" outlineLevel="0" collapsed="false">
      <c r="A2137" s="0" t="s">
        <v>1190</v>
      </c>
      <c r="B2137" s="0" t="s">
        <v>1199</v>
      </c>
      <c r="C2137" s="0" t="s">
        <v>59</v>
      </c>
      <c r="D2137" s="0" t="s">
        <v>1194</v>
      </c>
      <c r="E2137" s="0" t="n">
        <v>0</v>
      </c>
      <c r="F2137" s="0" t="n">
        <v>0</v>
      </c>
      <c r="G2137" s="0" t="n">
        <v>0</v>
      </c>
      <c r="H2137" s="0" t="n">
        <v>2.38</v>
      </c>
      <c r="I2137" s="0" t="n">
        <v>0</v>
      </c>
      <c r="J2137" s="0" t="n">
        <v>2.08</v>
      </c>
      <c r="K2137" s="0" t="n">
        <v>0</v>
      </c>
      <c r="L2137" s="0" t="n">
        <v>0</v>
      </c>
      <c r="M2137" s="0" t="n">
        <v>0</v>
      </c>
      <c r="N2137" s="0" t="n">
        <v>0</v>
      </c>
      <c r="O2137" s="0" t="n">
        <v>0</v>
      </c>
      <c r="P2137" s="0" t="n">
        <v>0</v>
      </c>
      <c r="Q2137" s="0" t="n">
        <v>0</v>
      </c>
      <c r="U2137" s="0" t="s">
        <v>61</v>
      </c>
      <c r="W2137" s="0" t="s">
        <v>41</v>
      </c>
      <c r="X2137" s="0" t="s">
        <v>40</v>
      </c>
      <c r="Y2137" s="0" t="s">
        <v>40</v>
      </c>
      <c r="Z2137" s="0" t="s">
        <v>40</v>
      </c>
      <c r="AA2137" s="0" t="s">
        <v>40</v>
      </c>
      <c r="AB2137" s="0" t="s">
        <v>40</v>
      </c>
      <c r="AC2137" s="0" t="s">
        <v>40</v>
      </c>
      <c r="AD2137" s="0" t="s">
        <v>40</v>
      </c>
      <c r="AK2137" s="0" t="s">
        <v>65</v>
      </c>
    </row>
    <row r="2138" customFormat="false" ht="12.8" hidden="false" customHeight="false" outlineLevel="0" collapsed="false">
      <c r="A2138" s="0" t="s">
        <v>1190</v>
      </c>
      <c r="B2138" s="0" t="s">
        <v>1199</v>
      </c>
      <c r="C2138" s="0" t="s">
        <v>59</v>
      </c>
      <c r="D2138" s="0" t="s">
        <v>1195</v>
      </c>
      <c r="E2138" s="0" t="n">
        <v>0</v>
      </c>
      <c r="F2138" s="0" t="n">
        <v>0</v>
      </c>
      <c r="G2138" s="0" t="n">
        <v>0</v>
      </c>
      <c r="H2138" s="0" t="n">
        <v>0</v>
      </c>
      <c r="I2138" s="0" t="n">
        <v>4.675</v>
      </c>
      <c r="J2138" s="0" t="n">
        <v>13.493</v>
      </c>
      <c r="K2138" s="0" t="n">
        <v>3.94567857142857</v>
      </c>
      <c r="L2138" s="0" t="n">
        <v>1.07557142857143</v>
      </c>
      <c r="M2138" s="0" t="n">
        <v>2.28371428571429</v>
      </c>
      <c r="N2138" s="0" t="n">
        <v>8.59642857142857</v>
      </c>
      <c r="O2138" s="0" t="n">
        <v>17.3903571428571</v>
      </c>
      <c r="P2138" s="0" t="n">
        <v>8.29028571428572</v>
      </c>
      <c r="Q2138" s="0" t="n">
        <v>6.17025</v>
      </c>
      <c r="V2138" s="0" t="s">
        <v>61</v>
      </c>
      <c r="W2138" s="0" t="s">
        <v>40</v>
      </c>
      <c r="X2138" s="0" t="s">
        <v>40</v>
      </c>
      <c r="Y2138" s="0" t="s">
        <v>40</v>
      </c>
      <c r="Z2138" s="0" t="s">
        <v>40</v>
      </c>
      <c r="AA2138" s="0" t="s">
        <v>40</v>
      </c>
      <c r="AB2138" s="0" t="s">
        <v>40</v>
      </c>
      <c r="AC2138" s="0" t="s">
        <v>40</v>
      </c>
      <c r="AD2138" s="0" t="s">
        <v>40</v>
      </c>
      <c r="AK2138" s="0" t="s">
        <v>65</v>
      </c>
    </row>
    <row r="2139" customFormat="false" ht="12.8" hidden="false" customHeight="false" outlineLevel="0" collapsed="false">
      <c r="A2139" s="0" t="s">
        <v>1190</v>
      </c>
      <c r="B2139" s="0" t="s">
        <v>1199</v>
      </c>
      <c r="C2139" s="0" t="s">
        <v>59</v>
      </c>
      <c r="D2139" s="0" t="s">
        <v>1196</v>
      </c>
      <c r="E2139" s="0" t="n">
        <v>0</v>
      </c>
      <c r="F2139" s="0" t="n">
        <v>0</v>
      </c>
      <c r="G2139" s="0" t="n">
        <v>0</v>
      </c>
      <c r="H2139" s="0" t="n">
        <v>0</v>
      </c>
      <c r="I2139" s="0" t="n">
        <v>0</v>
      </c>
      <c r="J2139" s="0" t="n">
        <v>5.52</v>
      </c>
      <c r="K2139" s="0" t="n">
        <v>0</v>
      </c>
      <c r="L2139" s="0" t="n">
        <v>0</v>
      </c>
      <c r="M2139" s="0" t="n">
        <v>0</v>
      </c>
      <c r="N2139" s="0" t="n">
        <v>0</v>
      </c>
      <c r="O2139" s="0" t="n">
        <v>0</v>
      </c>
      <c r="P2139" s="0" t="n">
        <v>0</v>
      </c>
      <c r="Q2139" s="0" t="n">
        <v>0</v>
      </c>
      <c r="W2139" s="0" t="s">
        <v>41</v>
      </c>
      <c r="X2139" s="0" t="s">
        <v>40</v>
      </c>
      <c r="Y2139" s="0" t="s">
        <v>1047</v>
      </c>
      <c r="Z2139" s="0" t="s">
        <v>40</v>
      </c>
      <c r="AA2139" s="0" t="s">
        <v>40</v>
      </c>
      <c r="AB2139" s="0" t="s">
        <v>40</v>
      </c>
      <c r="AC2139" s="0" t="s">
        <v>40</v>
      </c>
      <c r="AD2139" s="0" t="s">
        <v>40</v>
      </c>
      <c r="AK2139" s="0" t="s">
        <v>65</v>
      </c>
    </row>
    <row r="2140" customFormat="false" ht="12.8" hidden="false" customHeight="false" outlineLevel="0" collapsed="false">
      <c r="A2140" s="0" t="s">
        <v>1190</v>
      </c>
      <c r="B2140" s="0" t="s">
        <v>1199</v>
      </c>
      <c r="C2140" s="0" t="s">
        <v>59</v>
      </c>
      <c r="D2140" s="0" t="s">
        <v>1197</v>
      </c>
      <c r="E2140" s="0" t="n">
        <v>0</v>
      </c>
      <c r="F2140" s="0" t="n">
        <v>0</v>
      </c>
      <c r="G2140" s="0" t="n">
        <v>0</v>
      </c>
      <c r="H2140" s="0" t="n">
        <v>0</v>
      </c>
      <c r="I2140" s="0" t="n">
        <v>0</v>
      </c>
      <c r="J2140" s="0" t="n">
        <v>5.52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n">
        <v>0</v>
      </c>
      <c r="W2140" s="0" t="s">
        <v>41</v>
      </c>
      <c r="X2140" s="0" t="s">
        <v>40</v>
      </c>
      <c r="Y2140" s="0" t="s">
        <v>1047</v>
      </c>
      <c r="Z2140" s="0" t="s">
        <v>40</v>
      </c>
      <c r="AA2140" s="0" t="s">
        <v>40</v>
      </c>
      <c r="AB2140" s="0" t="s">
        <v>40</v>
      </c>
      <c r="AC2140" s="0" t="s">
        <v>40</v>
      </c>
      <c r="AD2140" s="0" t="s">
        <v>40</v>
      </c>
      <c r="AK2140" s="0" t="s">
        <v>65</v>
      </c>
    </row>
    <row r="2141" customFormat="false" ht="12.8" hidden="false" customHeight="false" outlineLevel="0" collapsed="false">
      <c r="A2141" s="0" t="s">
        <v>1190</v>
      </c>
      <c r="B2141" s="0" t="s">
        <v>1199</v>
      </c>
      <c r="C2141" s="0" t="s">
        <v>99</v>
      </c>
      <c r="D2141" s="0" t="s">
        <v>1200</v>
      </c>
      <c r="L2141" s="0" t="n">
        <v>42</v>
      </c>
      <c r="Y2141" s="0" t="s">
        <v>101</v>
      </c>
      <c r="AE2141" s="0" t="n">
        <v>4000</v>
      </c>
      <c r="AF2141" s="0" t="s">
        <v>308</v>
      </c>
    </row>
    <row r="2142" customFormat="false" ht="12.8" hidden="false" customHeight="false" outlineLevel="0" collapsed="false">
      <c r="A2142" s="0" t="s">
        <v>1190</v>
      </c>
      <c r="B2142" s="0" t="s">
        <v>1201</v>
      </c>
      <c r="C2142" s="0" t="s">
        <v>59</v>
      </c>
      <c r="D2142" s="0" t="s">
        <v>1191</v>
      </c>
      <c r="E2142" s="0" t="n">
        <v>0.467696428571429</v>
      </c>
      <c r="F2142" s="0" t="n">
        <v>14.8798214285714</v>
      </c>
      <c r="G2142" s="0" t="n">
        <v>28.5347321428571</v>
      </c>
      <c r="H2142" s="0" t="n">
        <v>47.4966607142857</v>
      </c>
      <c r="I2142" s="0" t="n">
        <v>35.2797857142857</v>
      </c>
      <c r="J2142" s="0" t="n">
        <v>13.8925714285714</v>
      </c>
      <c r="K2142" s="0" t="n">
        <v>5.534875</v>
      </c>
      <c r="L2142" s="0" t="n">
        <v>15.7127142857143</v>
      </c>
      <c r="M2142" s="0" t="n">
        <v>11.8976785714286</v>
      </c>
      <c r="N2142" s="0" t="n">
        <v>13.1882678571429</v>
      </c>
      <c r="O2142" s="0" t="n">
        <v>12.188125</v>
      </c>
      <c r="P2142" s="0" t="n">
        <v>8.28157142857143</v>
      </c>
      <c r="Q2142" s="0" t="n">
        <v>6.41121428571429</v>
      </c>
      <c r="R2142" s="0" t="s">
        <v>40</v>
      </c>
      <c r="S2142" s="0" t="s">
        <v>40</v>
      </c>
      <c r="T2142" s="0" t="s">
        <v>40</v>
      </c>
      <c r="U2142" s="0" t="s">
        <v>40</v>
      </c>
      <c r="V2142" s="0" t="s">
        <v>40</v>
      </c>
      <c r="W2142" s="0" t="s">
        <v>40</v>
      </c>
      <c r="X2142" s="0" t="s">
        <v>40</v>
      </c>
      <c r="Y2142" s="0" t="s">
        <v>40</v>
      </c>
      <c r="Z2142" s="0" t="s">
        <v>40</v>
      </c>
      <c r="AA2142" s="0" t="s">
        <v>40</v>
      </c>
      <c r="AB2142" s="0" t="s">
        <v>40</v>
      </c>
      <c r="AC2142" s="0" t="s">
        <v>40</v>
      </c>
      <c r="AD2142" s="0" t="s">
        <v>40</v>
      </c>
      <c r="AK2142" s="0" t="s">
        <v>65</v>
      </c>
    </row>
    <row r="2143" customFormat="false" ht="12.8" hidden="false" customHeight="false" outlineLevel="0" collapsed="false">
      <c r="A2143" s="0" t="s">
        <v>1190</v>
      </c>
      <c r="B2143" s="0" t="s">
        <v>1201</v>
      </c>
      <c r="C2143" s="0" t="s">
        <v>59</v>
      </c>
      <c r="D2143" s="0" t="s">
        <v>1192</v>
      </c>
      <c r="E2143" s="0" t="n">
        <v>0</v>
      </c>
      <c r="F2143" s="0" t="n">
        <v>0</v>
      </c>
      <c r="G2143" s="0" t="n">
        <v>0</v>
      </c>
      <c r="H2143" s="0" t="n">
        <v>2.59</v>
      </c>
      <c r="I2143" s="0" t="n">
        <v>47.5255714285714</v>
      </c>
      <c r="J2143" s="0" t="n">
        <v>9.90292857142857</v>
      </c>
      <c r="K2143" s="0" t="n">
        <v>5.83921428571429</v>
      </c>
      <c r="L2143" s="0" t="n">
        <v>13.8965714285714</v>
      </c>
      <c r="M2143" s="0" t="n">
        <v>11.5442857142857</v>
      </c>
      <c r="N2143" s="0" t="n">
        <v>14.7843571428571</v>
      </c>
      <c r="O2143" s="0" t="n">
        <v>14.5031428571429</v>
      </c>
      <c r="P2143" s="0" t="n">
        <v>7.18721428571428</v>
      </c>
      <c r="Q2143" s="0" t="n">
        <v>8.31335714285714</v>
      </c>
      <c r="U2143" s="0" t="s">
        <v>61</v>
      </c>
      <c r="V2143" s="0" t="s">
        <v>40</v>
      </c>
      <c r="W2143" s="0" t="s">
        <v>40</v>
      </c>
      <c r="X2143" s="0" t="s">
        <v>40</v>
      </c>
      <c r="Y2143" s="0" t="s">
        <v>40</v>
      </c>
      <c r="Z2143" s="0" t="s">
        <v>40</v>
      </c>
      <c r="AA2143" s="0" t="s">
        <v>40</v>
      </c>
      <c r="AB2143" s="0" t="s">
        <v>40</v>
      </c>
      <c r="AC2143" s="0" t="s">
        <v>40</v>
      </c>
      <c r="AD2143" s="0" t="s">
        <v>40</v>
      </c>
      <c r="AK2143" s="0" t="s">
        <v>65</v>
      </c>
    </row>
    <row r="2144" customFormat="false" ht="12.8" hidden="false" customHeight="false" outlineLevel="0" collapsed="false">
      <c r="A2144" s="0" t="s">
        <v>1190</v>
      </c>
      <c r="B2144" s="0" t="s">
        <v>1201</v>
      </c>
      <c r="C2144" s="0" t="s">
        <v>59</v>
      </c>
      <c r="D2144" s="0" t="s">
        <v>1193</v>
      </c>
      <c r="E2144" s="0" t="n">
        <v>0</v>
      </c>
      <c r="F2144" s="0" t="n">
        <v>0</v>
      </c>
      <c r="G2144" s="0" t="n">
        <v>0</v>
      </c>
      <c r="H2144" s="0" t="n">
        <v>1.89</v>
      </c>
      <c r="I2144" s="0" t="n">
        <v>1.53</v>
      </c>
      <c r="J2144" s="0" t="n">
        <v>9.4465</v>
      </c>
      <c r="K2144" s="0" t="n">
        <v>4.957</v>
      </c>
      <c r="L2144" s="0" t="n">
        <v>12.9322142857143</v>
      </c>
      <c r="M2144" s="0" t="n">
        <v>9.74271428571429</v>
      </c>
      <c r="N2144" s="0" t="n">
        <v>13.9668571428571</v>
      </c>
      <c r="O2144" s="0" t="n">
        <v>14.0762857142857</v>
      </c>
      <c r="P2144" s="0" t="n">
        <v>7.35771428571429</v>
      </c>
      <c r="Q2144" s="0" t="n">
        <v>8.26328571428572</v>
      </c>
      <c r="U2144" s="0" t="s">
        <v>61</v>
      </c>
      <c r="V2144" s="0" t="s">
        <v>61</v>
      </c>
      <c r="W2144" s="0" t="s">
        <v>40</v>
      </c>
      <c r="X2144" s="0" t="s">
        <v>40</v>
      </c>
      <c r="Y2144" s="0" t="s">
        <v>40</v>
      </c>
      <c r="Z2144" s="0" t="s">
        <v>40</v>
      </c>
      <c r="AA2144" s="0" t="s">
        <v>40</v>
      </c>
      <c r="AB2144" s="0" t="s">
        <v>40</v>
      </c>
      <c r="AC2144" s="0" t="s">
        <v>40</v>
      </c>
      <c r="AD2144" s="0" t="s">
        <v>40</v>
      </c>
      <c r="AK2144" s="0" t="s">
        <v>65</v>
      </c>
    </row>
    <row r="2145" customFormat="false" ht="12.8" hidden="false" customHeight="false" outlineLevel="0" collapsed="false">
      <c r="A2145" s="0" t="s">
        <v>1190</v>
      </c>
      <c r="B2145" s="0" t="s">
        <v>1201</v>
      </c>
      <c r="C2145" s="0" t="s">
        <v>59</v>
      </c>
      <c r="D2145" s="0" t="s">
        <v>1202</v>
      </c>
      <c r="E2145" s="0" t="n">
        <v>0</v>
      </c>
      <c r="F2145" s="0" t="n">
        <v>0</v>
      </c>
      <c r="G2145" s="0" t="n">
        <v>0</v>
      </c>
      <c r="H2145" s="0" t="n">
        <v>1.89</v>
      </c>
      <c r="I2145" s="0" t="n">
        <v>0</v>
      </c>
      <c r="J2145" s="0" t="n">
        <v>2.56</v>
      </c>
      <c r="K2145" s="0" t="n">
        <v>1.85557142857143</v>
      </c>
      <c r="L2145" s="0" t="n">
        <v>10.5491428571429</v>
      </c>
      <c r="M2145" s="0" t="n">
        <v>5.97757142857143</v>
      </c>
      <c r="N2145" s="0" t="n">
        <v>10.0372142857143</v>
      </c>
      <c r="O2145" s="0" t="n">
        <v>13.7398571428571</v>
      </c>
      <c r="P2145" s="0" t="n">
        <v>7.99078571428572</v>
      </c>
      <c r="Q2145" s="0" t="n">
        <v>7.3135</v>
      </c>
      <c r="U2145" s="0" t="s">
        <v>61</v>
      </c>
      <c r="W2145" s="0" t="s">
        <v>41</v>
      </c>
      <c r="X2145" s="0" t="s">
        <v>40</v>
      </c>
      <c r="Y2145" s="0" t="s">
        <v>40</v>
      </c>
      <c r="Z2145" s="0" t="s">
        <v>40</v>
      </c>
      <c r="AA2145" s="0" t="s">
        <v>40</v>
      </c>
      <c r="AB2145" s="0" t="s">
        <v>40</v>
      </c>
      <c r="AC2145" s="0" t="s">
        <v>40</v>
      </c>
      <c r="AD2145" s="0" t="s">
        <v>40</v>
      </c>
      <c r="AK2145" s="0" t="s">
        <v>65</v>
      </c>
    </row>
    <row r="2146" customFormat="false" ht="12.8" hidden="false" customHeight="false" outlineLevel="0" collapsed="false">
      <c r="A2146" s="0" t="s">
        <v>1190</v>
      </c>
      <c r="B2146" s="0" t="s">
        <v>1201</v>
      </c>
      <c r="C2146" s="0" t="s">
        <v>59</v>
      </c>
      <c r="D2146" s="0" t="s">
        <v>1195</v>
      </c>
      <c r="E2146" s="0" t="n">
        <v>0</v>
      </c>
      <c r="F2146" s="0" t="n">
        <v>0</v>
      </c>
      <c r="G2146" s="0" t="n">
        <v>0</v>
      </c>
      <c r="H2146" s="0" t="n">
        <v>0</v>
      </c>
      <c r="I2146" s="0" t="n">
        <v>3.92</v>
      </c>
      <c r="J2146" s="0" t="n">
        <v>6.74128571428571</v>
      </c>
      <c r="K2146" s="0" t="n">
        <v>2.93621428571429</v>
      </c>
      <c r="L2146" s="0" t="n">
        <v>12.6806428571429</v>
      </c>
      <c r="M2146" s="0" t="n">
        <v>6.73021428571429</v>
      </c>
      <c r="N2146" s="0" t="n">
        <v>12.0095</v>
      </c>
      <c r="O2146" s="0" t="n">
        <v>14.0450714285714</v>
      </c>
      <c r="P2146" s="0" t="n">
        <v>8.79057142857143</v>
      </c>
      <c r="Q2146" s="0" t="n">
        <v>9.0125</v>
      </c>
      <c r="V2146" s="0" t="s">
        <v>61</v>
      </c>
      <c r="W2146" s="0" t="s">
        <v>40</v>
      </c>
      <c r="X2146" s="0" t="s">
        <v>40</v>
      </c>
      <c r="Y2146" s="0" t="s">
        <v>40</v>
      </c>
      <c r="Z2146" s="0" t="s">
        <v>40</v>
      </c>
      <c r="AA2146" s="0" t="s">
        <v>40</v>
      </c>
      <c r="AB2146" s="0" t="s">
        <v>40</v>
      </c>
      <c r="AC2146" s="0" t="s">
        <v>40</v>
      </c>
      <c r="AD2146" s="0" t="s">
        <v>40</v>
      </c>
      <c r="AK2146" s="0" t="s">
        <v>65</v>
      </c>
    </row>
    <row r="2147" customFormat="false" ht="12.8" hidden="false" customHeight="false" outlineLevel="0" collapsed="false">
      <c r="A2147" s="0" t="s">
        <v>1190</v>
      </c>
      <c r="B2147" s="0" t="s">
        <v>1201</v>
      </c>
      <c r="C2147" s="0" t="s">
        <v>59</v>
      </c>
      <c r="D2147" s="0" t="s">
        <v>1196</v>
      </c>
      <c r="E2147" s="0" t="n">
        <v>0</v>
      </c>
      <c r="F2147" s="0" t="n">
        <v>0</v>
      </c>
      <c r="G2147" s="0" t="n">
        <v>0</v>
      </c>
      <c r="H2147" s="0" t="n">
        <v>0</v>
      </c>
      <c r="I2147" s="0" t="n">
        <v>0</v>
      </c>
      <c r="J2147" s="0" t="n">
        <v>5.28</v>
      </c>
      <c r="K2147" s="0" t="n">
        <v>3.56642857142857</v>
      </c>
      <c r="L2147" s="0" t="n">
        <v>13.7063571428571</v>
      </c>
      <c r="M2147" s="0" t="n">
        <v>10.3027142857143</v>
      </c>
      <c r="N2147" s="0" t="n">
        <v>14.6176428571429</v>
      </c>
      <c r="O2147" s="0" t="n">
        <v>14.5775714285714</v>
      </c>
      <c r="P2147" s="0" t="n">
        <v>6.99621428571428</v>
      </c>
      <c r="Q2147" s="0" t="n">
        <v>9.14007142857143</v>
      </c>
      <c r="W2147" s="0" t="s">
        <v>41</v>
      </c>
      <c r="X2147" s="0" t="s">
        <v>40</v>
      </c>
      <c r="Y2147" s="0" t="s">
        <v>1047</v>
      </c>
      <c r="Z2147" s="0" t="s">
        <v>40</v>
      </c>
      <c r="AA2147" s="0" t="s">
        <v>40</v>
      </c>
      <c r="AB2147" s="0" t="s">
        <v>40</v>
      </c>
      <c r="AC2147" s="0" t="s">
        <v>40</v>
      </c>
      <c r="AD2147" s="0" t="s">
        <v>40</v>
      </c>
      <c r="AK2147" s="0" t="s">
        <v>65</v>
      </c>
    </row>
    <row r="2148" customFormat="false" ht="12.8" hidden="false" customHeight="false" outlineLevel="0" collapsed="false">
      <c r="A2148" s="0" t="s">
        <v>1190</v>
      </c>
      <c r="B2148" s="0" t="s">
        <v>1201</v>
      </c>
      <c r="C2148" s="0" t="s">
        <v>99</v>
      </c>
      <c r="D2148" s="0" t="s">
        <v>1200</v>
      </c>
      <c r="L2148" s="0" t="n">
        <v>28</v>
      </c>
      <c r="Y2148" s="0" t="s">
        <v>101</v>
      </c>
      <c r="AE2148" s="0" t="n">
        <v>4000</v>
      </c>
      <c r="AF2148" s="0" t="s">
        <v>308</v>
      </c>
    </row>
    <row r="2149" customFormat="false" ht="12.8" hidden="false" customHeight="false" outlineLevel="0" collapsed="false">
      <c r="A2149" s="0" t="s">
        <v>1190</v>
      </c>
      <c r="B2149" s="0" t="s">
        <v>1199</v>
      </c>
      <c r="C2149" s="0" t="s">
        <v>59</v>
      </c>
      <c r="D2149" s="0" t="s">
        <v>1191</v>
      </c>
      <c r="E2149" s="0" t="n">
        <v>1.38183035714286</v>
      </c>
      <c r="F2149" s="0" t="n">
        <v>19.1531339285714</v>
      </c>
      <c r="G2149" s="0" t="n">
        <v>35.6540089285714</v>
      </c>
      <c r="H2149" s="0" t="n">
        <v>43.7364910714286</v>
      </c>
      <c r="I2149" s="0" t="n">
        <v>36.2637232142857</v>
      </c>
      <c r="J2149" s="0" t="n">
        <v>19.5545357142857</v>
      </c>
      <c r="K2149" s="0" t="n">
        <v>6.41139285714286</v>
      </c>
      <c r="L2149" s="0" t="n">
        <v>3.07807142857143</v>
      </c>
      <c r="M2149" s="0" t="n">
        <v>5.30728571428571</v>
      </c>
      <c r="N2149" s="0" t="n">
        <v>10.9252053571429</v>
      </c>
      <c r="O2149" s="0" t="n">
        <v>13.2316071428571</v>
      </c>
      <c r="P2149" s="0" t="n">
        <v>8.31329464285714</v>
      </c>
      <c r="Q2149" s="0" t="n">
        <v>5.69966964285714</v>
      </c>
      <c r="R2149" s="0" t="s">
        <v>40</v>
      </c>
      <c r="S2149" s="0" t="s">
        <v>40</v>
      </c>
      <c r="T2149" s="0" t="s">
        <v>40</v>
      </c>
      <c r="U2149" s="0" t="s">
        <v>40</v>
      </c>
      <c r="V2149" s="0" t="s">
        <v>40</v>
      </c>
      <c r="W2149" s="0" t="s">
        <v>40</v>
      </c>
      <c r="X2149" s="0" t="s">
        <v>40</v>
      </c>
      <c r="Y2149" s="0" t="s">
        <v>40</v>
      </c>
      <c r="Z2149" s="0" t="s">
        <v>40</v>
      </c>
      <c r="AA2149" s="0" t="s">
        <v>40</v>
      </c>
      <c r="AB2149" s="0" t="s">
        <v>40</v>
      </c>
      <c r="AC2149" s="0" t="s">
        <v>40</v>
      </c>
      <c r="AD2149" s="0" t="s">
        <v>40</v>
      </c>
      <c r="AK2149" s="0" t="s">
        <v>65</v>
      </c>
    </row>
    <row r="2150" customFormat="false" ht="12.8" hidden="false" customHeight="false" outlineLevel="0" collapsed="false">
      <c r="A2150" s="0" t="s">
        <v>1190</v>
      </c>
      <c r="B2150" s="0" t="s">
        <v>1199</v>
      </c>
      <c r="C2150" s="0" t="s">
        <v>59</v>
      </c>
      <c r="D2150" s="0" t="s">
        <v>1192</v>
      </c>
      <c r="E2150" s="0" t="n">
        <v>0</v>
      </c>
      <c r="F2150" s="0" t="n">
        <v>0</v>
      </c>
      <c r="G2150" s="0" t="n">
        <v>0</v>
      </c>
      <c r="H2150" s="0" t="n">
        <v>3.145</v>
      </c>
      <c r="I2150" s="0" t="n">
        <v>41.8636071428571</v>
      </c>
      <c r="J2150" s="0" t="n">
        <v>15.6491428571429</v>
      </c>
      <c r="K2150" s="0" t="n">
        <v>5.29803571428571</v>
      </c>
      <c r="L2150" s="0" t="n">
        <v>1.95139285714286</v>
      </c>
      <c r="M2150" s="0" t="n">
        <v>3.73039285714286</v>
      </c>
      <c r="N2150" s="0" t="n">
        <v>11.0212142857143</v>
      </c>
      <c r="O2150" s="0" t="n">
        <v>17.6982142857143</v>
      </c>
      <c r="P2150" s="0" t="n">
        <v>7.68585714285714</v>
      </c>
      <c r="Q2150" s="0" t="n">
        <v>6.13857142857143</v>
      </c>
      <c r="U2150" s="0" t="s">
        <v>61</v>
      </c>
      <c r="V2150" s="0" t="s">
        <v>40</v>
      </c>
      <c r="W2150" s="0" t="s">
        <v>40</v>
      </c>
      <c r="X2150" s="0" t="s">
        <v>40</v>
      </c>
      <c r="Y2150" s="0" t="s">
        <v>40</v>
      </c>
      <c r="Z2150" s="0" t="s">
        <v>40</v>
      </c>
      <c r="AA2150" s="0" t="s">
        <v>40</v>
      </c>
      <c r="AB2150" s="0" t="s">
        <v>40</v>
      </c>
      <c r="AC2150" s="0" t="s">
        <v>40</v>
      </c>
      <c r="AD2150" s="0" t="s">
        <v>40</v>
      </c>
      <c r="AK2150" s="0" t="s">
        <v>65</v>
      </c>
    </row>
    <row r="2151" customFormat="false" ht="12.8" hidden="false" customHeight="false" outlineLevel="0" collapsed="false">
      <c r="A2151" s="0" t="s">
        <v>1190</v>
      </c>
      <c r="B2151" s="0" t="s">
        <v>1199</v>
      </c>
      <c r="C2151" s="0" t="s">
        <v>59</v>
      </c>
      <c r="D2151" s="0" t="s">
        <v>1193</v>
      </c>
      <c r="E2151" s="0" t="n">
        <v>0</v>
      </c>
      <c r="F2151" s="0" t="n">
        <v>0</v>
      </c>
      <c r="G2151" s="0" t="n">
        <v>0</v>
      </c>
      <c r="H2151" s="0" t="n">
        <v>2.38</v>
      </c>
      <c r="I2151" s="0" t="n">
        <v>1.53</v>
      </c>
      <c r="J2151" s="0" t="n">
        <v>14.2152142857143</v>
      </c>
      <c r="K2151" s="0" t="n">
        <v>4.536</v>
      </c>
      <c r="L2151" s="0" t="n">
        <v>1.61107142857143</v>
      </c>
      <c r="M2151" s="0" t="n">
        <v>2.82792857142857</v>
      </c>
      <c r="N2151" s="0" t="n">
        <v>9.41746428571429</v>
      </c>
      <c r="O2151" s="0" t="n">
        <v>17.3963571428571</v>
      </c>
      <c r="P2151" s="0" t="n">
        <v>8.11682142857143</v>
      </c>
      <c r="Q2151" s="0" t="n">
        <v>5.90146428571429</v>
      </c>
      <c r="U2151" s="0" t="s">
        <v>61</v>
      </c>
      <c r="V2151" s="0" t="s">
        <v>61</v>
      </c>
      <c r="W2151" s="0" t="s">
        <v>40</v>
      </c>
      <c r="X2151" s="0" t="s">
        <v>40</v>
      </c>
      <c r="Y2151" s="0" t="s">
        <v>40</v>
      </c>
      <c r="Z2151" s="0" t="s">
        <v>40</v>
      </c>
      <c r="AA2151" s="0" t="s">
        <v>40</v>
      </c>
      <c r="AB2151" s="0" t="s">
        <v>40</v>
      </c>
      <c r="AC2151" s="0" t="s">
        <v>40</v>
      </c>
      <c r="AD2151" s="0" t="s">
        <v>40</v>
      </c>
      <c r="AK2151" s="0" t="s">
        <v>65</v>
      </c>
    </row>
    <row r="2152" customFormat="false" ht="12.8" hidden="false" customHeight="false" outlineLevel="0" collapsed="false">
      <c r="A2152" s="0" t="s">
        <v>1190</v>
      </c>
      <c r="B2152" s="0" t="s">
        <v>1199</v>
      </c>
      <c r="C2152" s="0" t="s">
        <v>59</v>
      </c>
      <c r="D2152" s="0" t="s">
        <v>1202</v>
      </c>
      <c r="E2152" s="0" t="n">
        <v>0</v>
      </c>
      <c r="F2152" s="0" t="n">
        <v>0</v>
      </c>
      <c r="G2152" s="0" t="n">
        <v>0</v>
      </c>
      <c r="H2152" s="0" t="n">
        <v>2.38</v>
      </c>
      <c r="I2152" s="0" t="n">
        <v>0</v>
      </c>
      <c r="J2152" s="0" t="n">
        <v>2.08</v>
      </c>
      <c r="K2152" s="0" t="n">
        <v>3.23864285714286</v>
      </c>
      <c r="L2152" s="0" t="n">
        <v>0.259</v>
      </c>
      <c r="M2152" s="0" t="n">
        <v>0.0718571428571429</v>
      </c>
      <c r="N2152" s="0" t="n">
        <v>6.32528571428572</v>
      </c>
      <c r="O2152" s="0" t="n">
        <v>15.8551785714286</v>
      </c>
      <c r="P2152" s="0" t="n">
        <v>9.2275</v>
      </c>
      <c r="Q2152" s="0" t="n">
        <v>5.545</v>
      </c>
      <c r="U2152" s="0" t="s">
        <v>61</v>
      </c>
      <c r="W2152" s="0" t="s">
        <v>41</v>
      </c>
      <c r="X2152" s="0" t="s">
        <v>40</v>
      </c>
      <c r="Y2152" s="0" t="s">
        <v>40</v>
      </c>
      <c r="Z2152" s="0" t="s">
        <v>40</v>
      </c>
      <c r="AA2152" s="0" t="s">
        <v>40</v>
      </c>
      <c r="AB2152" s="0" t="s">
        <v>40</v>
      </c>
      <c r="AC2152" s="0" t="s">
        <v>40</v>
      </c>
      <c r="AD2152" s="0" t="s">
        <v>40</v>
      </c>
      <c r="AK2152" s="0" t="s">
        <v>65</v>
      </c>
    </row>
    <row r="2153" customFormat="false" ht="12.8" hidden="false" customHeight="false" outlineLevel="0" collapsed="false">
      <c r="A2153" s="0" t="s">
        <v>1190</v>
      </c>
      <c r="B2153" s="0" t="s">
        <v>1199</v>
      </c>
      <c r="C2153" s="0" t="s">
        <v>59</v>
      </c>
      <c r="D2153" s="0" t="s">
        <v>1195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4.675</v>
      </c>
      <c r="J2153" s="0" t="n">
        <v>13.493</v>
      </c>
      <c r="K2153" s="0" t="n">
        <v>3.94567857142857</v>
      </c>
      <c r="L2153" s="0" t="n">
        <v>1.07557142857143</v>
      </c>
      <c r="M2153" s="0" t="n">
        <v>2.28371428571429</v>
      </c>
      <c r="N2153" s="0" t="n">
        <v>8.59642857142857</v>
      </c>
      <c r="O2153" s="0" t="n">
        <v>17.3903571428571</v>
      </c>
      <c r="P2153" s="0" t="n">
        <v>8.29028571428572</v>
      </c>
      <c r="Q2153" s="0" t="n">
        <v>6.17025</v>
      </c>
      <c r="V2153" s="0" t="s">
        <v>61</v>
      </c>
      <c r="W2153" s="0" t="s">
        <v>40</v>
      </c>
      <c r="X2153" s="0" t="s">
        <v>40</v>
      </c>
      <c r="Y2153" s="0" t="s">
        <v>40</v>
      </c>
      <c r="Z2153" s="0" t="s">
        <v>40</v>
      </c>
      <c r="AA2153" s="0" t="s">
        <v>40</v>
      </c>
      <c r="AB2153" s="0" t="s">
        <v>40</v>
      </c>
      <c r="AC2153" s="0" t="s">
        <v>40</v>
      </c>
      <c r="AD2153" s="0" t="s">
        <v>40</v>
      </c>
      <c r="AK2153" s="0" t="s">
        <v>65</v>
      </c>
    </row>
    <row r="2154" customFormat="false" ht="12.8" hidden="false" customHeight="false" outlineLevel="0" collapsed="false">
      <c r="A2154" s="0" t="s">
        <v>1190</v>
      </c>
      <c r="B2154" s="0" t="s">
        <v>1199</v>
      </c>
      <c r="C2154" s="0" t="s">
        <v>59</v>
      </c>
      <c r="D2154" s="0" t="s">
        <v>1196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0</v>
      </c>
      <c r="J2154" s="0" t="n">
        <v>5.52</v>
      </c>
      <c r="K2154" s="0" t="n">
        <v>3.56775</v>
      </c>
      <c r="L2154" s="0" t="n">
        <v>1.11175</v>
      </c>
      <c r="M2154" s="0" t="n">
        <v>4.5085</v>
      </c>
      <c r="N2154" s="0" t="n">
        <v>11.7936785714286</v>
      </c>
      <c r="O2154" s="0" t="n">
        <v>17.7865357142857</v>
      </c>
      <c r="P2154" s="0" t="n">
        <v>7.63371428571429</v>
      </c>
      <c r="Q2154" s="0" t="n">
        <v>7.00717857142857</v>
      </c>
      <c r="W2154" s="0" t="s">
        <v>41</v>
      </c>
      <c r="X2154" s="0" t="s">
        <v>40</v>
      </c>
      <c r="Y2154" s="0" t="s">
        <v>1047</v>
      </c>
      <c r="Z2154" s="0" t="s">
        <v>40</v>
      </c>
      <c r="AA2154" s="0" t="s">
        <v>40</v>
      </c>
      <c r="AB2154" s="0" t="s">
        <v>40</v>
      </c>
      <c r="AC2154" s="0" t="s">
        <v>40</v>
      </c>
      <c r="AD2154" s="0" t="s">
        <v>40</v>
      </c>
      <c r="AK2154" s="0" t="s">
        <v>65</v>
      </c>
    </row>
    <row r="2155" customFormat="false" ht="12.8" hidden="false" customHeight="false" outlineLevel="0" collapsed="false">
      <c r="A2155" s="0" t="s">
        <v>1190</v>
      </c>
      <c r="B2155" s="0" t="s">
        <v>1199</v>
      </c>
      <c r="C2155" s="0" t="s">
        <v>99</v>
      </c>
      <c r="D2155" s="0" t="s">
        <v>1200</v>
      </c>
      <c r="L2155" s="0" t="n">
        <v>42</v>
      </c>
      <c r="Y2155" s="0" t="s">
        <v>101</v>
      </c>
      <c r="AE2155" s="0" t="n">
        <v>4000</v>
      </c>
      <c r="AF2155" s="0" t="s">
        <v>308</v>
      </c>
    </row>
    <row r="2156" customFormat="false" ht="12.8" hidden="false" customHeight="false" outlineLevel="0" collapsed="false">
      <c r="A2156" s="0" t="s">
        <v>1190</v>
      </c>
      <c r="B2156" s="0" t="s">
        <v>1199</v>
      </c>
      <c r="C2156" s="0" t="s">
        <v>59</v>
      </c>
      <c r="D2156" s="0" t="s">
        <v>1203</v>
      </c>
      <c r="H2156" s="0" t="n">
        <v>2.3</v>
      </c>
      <c r="J2156" s="0" t="n">
        <v>3.1</v>
      </c>
      <c r="K2156" s="0" t="n">
        <v>2.1</v>
      </c>
      <c r="M2156" s="0" t="n">
        <v>1.1</v>
      </c>
      <c r="U2156" s="0" t="s">
        <v>78</v>
      </c>
      <c r="W2156" s="0" t="s">
        <v>78</v>
      </c>
      <c r="X2156" s="0" t="s">
        <v>78</v>
      </c>
      <c r="Z2156" s="0" t="s">
        <v>78</v>
      </c>
      <c r="AA2156" s="0" t="s">
        <v>40</v>
      </c>
      <c r="AB2156" s="0" t="s">
        <v>40</v>
      </c>
      <c r="AC2156" s="0" t="s">
        <v>40</v>
      </c>
      <c r="AD2156" s="0" t="s">
        <v>40</v>
      </c>
      <c r="AF2156" s="0" t="s">
        <v>181</v>
      </c>
      <c r="AK2156" s="0" t="s">
        <v>81</v>
      </c>
    </row>
    <row r="2157" customFormat="false" ht="12.8" hidden="false" customHeight="false" outlineLevel="0" collapsed="false">
      <c r="A2157" s="0" t="s">
        <v>1190</v>
      </c>
      <c r="B2157" s="0" t="s">
        <v>1199</v>
      </c>
      <c r="C2157" s="0" t="s">
        <v>59</v>
      </c>
      <c r="D2157" s="0" t="s">
        <v>1204</v>
      </c>
      <c r="E2157" s="0" t="n">
        <v>2</v>
      </c>
      <c r="F2157" s="0" t="n">
        <v>6</v>
      </c>
      <c r="G2157" s="0" t="n">
        <v>11</v>
      </c>
      <c r="H2157" s="0" t="n">
        <v>19</v>
      </c>
      <c r="I2157" s="0" t="n">
        <v>34</v>
      </c>
      <c r="J2157" s="0" t="n">
        <v>36</v>
      </c>
      <c r="K2157" s="0" t="n">
        <v>25</v>
      </c>
      <c r="L2157" s="0" t="n">
        <v>21</v>
      </c>
      <c r="M2157" s="0" t="n">
        <v>10</v>
      </c>
      <c r="N2157" s="0" t="n">
        <v>18</v>
      </c>
      <c r="O2157" s="0" t="n">
        <v>22</v>
      </c>
      <c r="P2157" s="0" t="n">
        <v>12</v>
      </c>
      <c r="Q2157" s="0" t="n">
        <v>4</v>
      </c>
      <c r="R2157" s="0" t="s">
        <v>40</v>
      </c>
      <c r="S2157" s="0" t="s">
        <v>40</v>
      </c>
      <c r="T2157" s="0" t="s">
        <v>40</v>
      </c>
      <c r="U2157" s="0" t="s">
        <v>40</v>
      </c>
      <c r="V2157" s="0" t="s">
        <v>40</v>
      </c>
      <c r="W2157" s="0" t="s">
        <v>40</v>
      </c>
      <c r="X2157" s="0" t="s">
        <v>40</v>
      </c>
      <c r="Y2157" s="0" t="s">
        <v>40</v>
      </c>
      <c r="Z2157" s="0" t="s">
        <v>40</v>
      </c>
      <c r="AA2157" s="0" t="s">
        <v>40</v>
      </c>
      <c r="AB2157" s="0" t="s">
        <v>40</v>
      </c>
      <c r="AC2157" s="0" t="s">
        <v>40</v>
      </c>
      <c r="AD2157" s="0" t="s">
        <v>40</v>
      </c>
      <c r="AF2157" s="0" t="s">
        <v>343</v>
      </c>
    </row>
    <row r="2158" customFormat="false" ht="12.8" hidden="false" customHeight="false" outlineLevel="0" collapsed="false">
      <c r="A2158" s="0" t="s">
        <v>1190</v>
      </c>
      <c r="B2158" s="0" t="s">
        <v>1199</v>
      </c>
      <c r="C2158" s="0" t="s">
        <v>59</v>
      </c>
      <c r="D2158" s="0" t="s">
        <v>1205</v>
      </c>
      <c r="E2158" s="0" t="n">
        <v>1.38183035714286</v>
      </c>
      <c r="F2158" s="0" t="n">
        <v>19.1531339285714</v>
      </c>
      <c r="G2158" s="0" t="n">
        <v>35.6540089285714</v>
      </c>
      <c r="H2158" s="0" t="n">
        <v>43.7364910714286</v>
      </c>
      <c r="I2158" s="0" t="n">
        <v>36.2637232142857</v>
      </c>
      <c r="J2158" s="0" t="n">
        <v>19.5545357142857</v>
      </c>
      <c r="K2158" s="0" t="n">
        <v>18</v>
      </c>
      <c r="L2158" s="0" t="n">
        <v>15</v>
      </c>
      <c r="M2158" s="0" t="n">
        <v>18</v>
      </c>
      <c r="N2158" s="0" t="n">
        <v>18</v>
      </c>
      <c r="O2158" s="0" t="n">
        <v>10</v>
      </c>
      <c r="P2158" s="0" t="n">
        <v>7</v>
      </c>
      <c r="Q2158" s="0" t="n">
        <v>2</v>
      </c>
      <c r="R2158" s="0" t="s">
        <v>40</v>
      </c>
      <c r="S2158" s="0" t="s">
        <v>40</v>
      </c>
      <c r="T2158" s="0" t="s">
        <v>40</v>
      </c>
      <c r="U2158" s="0" t="s">
        <v>40</v>
      </c>
      <c r="V2158" s="0" t="s">
        <v>40</v>
      </c>
      <c r="W2158" s="0" t="s">
        <v>40</v>
      </c>
      <c r="X2158" s="0" t="s">
        <v>40</v>
      </c>
      <c r="Y2158" s="0" t="s">
        <v>40</v>
      </c>
      <c r="Z2158" s="0" t="s">
        <v>40</v>
      </c>
      <c r="AA2158" s="0" t="s">
        <v>40</v>
      </c>
      <c r="AB2158" s="0" t="s">
        <v>40</v>
      </c>
      <c r="AC2158" s="0" t="s">
        <v>40</v>
      </c>
      <c r="AD2158" s="0" t="s">
        <v>40</v>
      </c>
      <c r="AF2158" s="0" t="s">
        <v>343</v>
      </c>
      <c r="AK2158" s="0" t="s">
        <v>65</v>
      </c>
    </row>
    <row r="2159" customFormat="false" ht="12.8" hidden="false" customHeight="false" outlineLevel="0" collapsed="false">
      <c r="A2159" s="0" t="s">
        <v>1190</v>
      </c>
      <c r="B2159" s="0" t="s">
        <v>1199</v>
      </c>
      <c r="C2159" s="0" t="s">
        <v>59</v>
      </c>
      <c r="D2159" s="0" t="s">
        <v>1206</v>
      </c>
      <c r="E2159" s="0" t="n">
        <v>1.38183035714286</v>
      </c>
      <c r="F2159" s="0" t="n">
        <v>19.1531339285714</v>
      </c>
      <c r="G2159" s="0" t="n">
        <v>35.6540089285714</v>
      </c>
      <c r="I2159" s="0" t="n">
        <v>2.5</v>
      </c>
      <c r="J2159" s="0" t="n">
        <v>1</v>
      </c>
      <c r="M2159" s="0" t="n">
        <v>1</v>
      </c>
      <c r="N2159" s="0" t="n">
        <v>12.8</v>
      </c>
      <c r="O2159" s="0" t="n">
        <v>0</v>
      </c>
      <c r="P2159" s="0" t="n">
        <v>0</v>
      </c>
      <c r="Q2159" s="0" t="n">
        <v>0</v>
      </c>
      <c r="R2159" s="0" t="s">
        <v>40</v>
      </c>
      <c r="S2159" s="0" t="s">
        <v>40</v>
      </c>
      <c r="T2159" s="0" t="s">
        <v>40</v>
      </c>
      <c r="V2159" s="0" t="s">
        <v>78</v>
      </c>
      <c r="W2159" s="0" t="s">
        <v>78</v>
      </c>
      <c r="Z2159" s="0" t="s">
        <v>78</v>
      </c>
      <c r="AA2159" s="0" t="s">
        <v>40</v>
      </c>
      <c r="AB2159" s="0" t="s">
        <v>40</v>
      </c>
      <c r="AC2159" s="0" t="s">
        <v>40</v>
      </c>
      <c r="AD2159" s="0" t="s">
        <v>40</v>
      </c>
      <c r="AF2159" s="0" t="s">
        <v>343</v>
      </c>
      <c r="AK2159" s="0" t="s">
        <v>65</v>
      </c>
    </row>
    <row r="2160" customFormat="false" ht="12.8" hidden="false" customHeight="false" outlineLevel="0" collapsed="false">
      <c r="A2160" s="0" t="s">
        <v>1190</v>
      </c>
      <c r="B2160" s="0" t="s">
        <v>1199</v>
      </c>
      <c r="C2160" s="0" t="s">
        <v>1207</v>
      </c>
      <c r="D2160" s="0" t="s">
        <v>1208</v>
      </c>
      <c r="L2160" s="0" t="n">
        <v>1.5</v>
      </c>
      <c r="M2160" s="0" t="n">
        <v>2.5</v>
      </c>
      <c r="N2160" s="0" t="n">
        <v>3.5</v>
      </c>
      <c r="O2160" s="0" t="n">
        <v>2.5</v>
      </c>
      <c r="Y2160" s="0" t="s">
        <v>211</v>
      </c>
      <c r="Z2160" s="0" t="s">
        <v>211</v>
      </c>
      <c r="AA2160" s="0" t="s">
        <v>211</v>
      </c>
      <c r="AB2160" s="0" t="s">
        <v>211</v>
      </c>
    </row>
    <row r="2161" customFormat="false" ht="12.8" hidden="false" customHeight="false" outlineLevel="0" collapsed="false">
      <c r="A2161" s="0" t="s">
        <v>1190</v>
      </c>
      <c r="B2161" s="0" t="s">
        <v>1199</v>
      </c>
      <c r="C2161" s="0" t="s">
        <v>1207</v>
      </c>
      <c r="D2161" s="0" t="s">
        <v>1209</v>
      </c>
      <c r="J2161" s="0" t="n">
        <v>0</v>
      </c>
      <c r="K2161" s="0" t="n">
        <v>56</v>
      </c>
      <c r="L2161" s="0" t="n">
        <v>70</v>
      </c>
      <c r="M2161" s="0" t="n">
        <v>42</v>
      </c>
      <c r="N2161" s="0" t="n">
        <v>28</v>
      </c>
      <c r="W2161" s="0" t="s">
        <v>40</v>
      </c>
      <c r="X2161" s="0" t="s">
        <v>40</v>
      </c>
      <c r="Y2161" s="0" t="s">
        <v>40</v>
      </c>
      <c r="Z2161" s="0" t="s">
        <v>40</v>
      </c>
      <c r="AA2161" s="0" t="s">
        <v>40</v>
      </c>
      <c r="AK2161" s="0" t="s">
        <v>115</v>
      </c>
    </row>
    <row r="2162" customFormat="false" ht="12.8" hidden="false" customHeight="false" outlineLevel="0" collapsed="false">
      <c r="A2162" s="0" t="s">
        <v>1190</v>
      </c>
      <c r="B2162" s="0" t="s">
        <v>1199</v>
      </c>
      <c r="C2162" s="0" t="s">
        <v>1207</v>
      </c>
      <c r="D2162" s="0" t="s">
        <v>1210</v>
      </c>
      <c r="N2162" s="0" t="n">
        <v>11</v>
      </c>
      <c r="AA2162" s="0" t="s">
        <v>107</v>
      </c>
      <c r="AF2162" s="0" t="s">
        <v>305</v>
      </c>
    </row>
    <row r="2163" customFormat="false" ht="12.8" hidden="false" customHeight="false" outlineLevel="0" collapsed="false">
      <c r="A2163" s="0" t="s">
        <v>1190</v>
      </c>
      <c r="B2163" s="0" t="s">
        <v>1199</v>
      </c>
      <c r="C2163" s="0" t="s">
        <v>1207</v>
      </c>
      <c r="D2163" s="0" t="s">
        <v>1211</v>
      </c>
      <c r="J2163" s="0" t="n">
        <v>9</v>
      </c>
      <c r="W2163" s="0" t="s">
        <v>180</v>
      </c>
      <c r="AF2163" s="0" t="s">
        <v>310</v>
      </c>
    </row>
    <row r="2164" customFormat="false" ht="12.8" hidden="false" customHeight="false" outlineLevel="0" collapsed="false">
      <c r="A2164" s="0" t="s">
        <v>1190</v>
      </c>
      <c r="B2164" s="0" t="s">
        <v>1199</v>
      </c>
      <c r="C2164" s="0" t="s">
        <v>1207</v>
      </c>
      <c r="D2164" s="0" t="s">
        <v>1212</v>
      </c>
      <c r="J2164" s="0" t="n">
        <v>7</v>
      </c>
      <c r="W2164" s="0" t="s">
        <v>180</v>
      </c>
      <c r="AF2164" s="0" t="s">
        <v>310</v>
      </c>
    </row>
    <row r="2165" customFormat="false" ht="12.8" hidden="false" customHeight="false" outlineLevel="0" collapsed="false">
      <c r="A2165" s="0" t="s">
        <v>1190</v>
      </c>
      <c r="B2165" s="0" t="s">
        <v>1199</v>
      </c>
      <c r="C2165" s="0" t="s">
        <v>1207</v>
      </c>
      <c r="D2165" s="0" t="s">
        <v>1213</v>
      </c>
      <c r="O2165" s="0" t="n">
        <v>10</v>
      </c>
      <c r="AB2165" s="0" t="s">
        <v>211</v>
      </c>
      <c r="AF2165" s="0" t="s">
        <v>212</v>
      </c>
    </row>
    <row r="2166" customFormat="false" ht="12.8" hidden="false" customHeight="false" outlineLevel="0" collapsed="false">
      <c r="A2166" s="0" t="s">
        <v>1190</v>
      </c>
      <c r="B2166" s="0" t="s">
        <v>1199</v>
      </c>
      <c r="C2166" s="0" t="s">
        <v>1207</v>
      </c>
      <c r="D2166" s="0" t="s">
        <v>1214</v>
      </c>
      <c r="N2166" s="0" t="n">
        <v>10.01</v>
      </c>
      <c r="AA2166" s="0" t="s">
        <v>107</v>
      </c>
      <c r="AF2166" s="0" t="s">
        <v>305</v>
      </c>
    </row>
    <row r="2167" customFormat="false" ht="12.8" hidden="false" customHeight="false" outlineLevel="0" collapsed="false">
      <c r="A2167" s="0" t="s">
        <v>1190</v>
      </c>
      <c r="B2167" s="0" t="s">
        <v>1199</v>
      </c>
      <c r="C2167" s="0" t="s">
        <v>1207</v>
      </c>
      <c r="D2167" s="0" t="s">
        <v>1215</v>
      </c>
      <c r="N2167" s="0" t="n">
        <v>7</v>
      </c>
      <c r="AA2167" s="0" t="s">
        <v>107</v>
      </c>
      <c r="AF2167" s="0" t="s">
        <v>305</v>
      </c>
    </row>
    <row r="2168" customFormat="false" ht="12.8" hidden="false" customHeight="false" outlineLevel="0" collapsed="false">
      <c r="A2168" s="0" t="s">
        <v>1190</v>
      </c>
      <c r="B2168" s="0" t="s">
        <v>1199</v>
      </c>
      <c r="C2168" s="0" t="s">
        <v>99</v>
      </c>
      <c r="D2168" s="0" t="s">
        <v>1216</v>
      </c>
      <c r="N2168" s="0" t="n">
        <v>42</v>
      </c>
      <c r="AA2168" s="0" t="s">
        <v>101</v>
      </c>
      <c r="AF2168" s="0" t="s">
        <v>200</v>
      </c>
    </row>
    <row r="2169" customFormat="false" ht="12.8" hidden="false" customHeight="false" outlineLevel="0" collapsed="false">
      <c r="A2169" s="0" t="s">
        <v>1190</v>
      </c>
      <c r="B2169" s="0" t="s">
        <v>1199</v>
      </c>
      <c r="C2169" s="0" t="s">
        <v>213</v>
      </c>
      <c r="D2169" s="0" t="s">
        <v>1217</v>
      </c>
      <c r="M2169" s="0" t="n">
        <v>5</v>
      </c>
      <c r="Z2169" s="0" t="s">
        <v>61</v>
      </c>
      <c r="AF2169" s="0" t="s">
        <v>314</v>
      </c>
    </row>
    <row r="2170" customFormat="false" ht="12.8" hidden="false" customHeight="false" outlineLevel="0" collapsed="false">
      <c r="A2170" s="0" t="s">
        <v>1190</v>
      </c>
      <c r="B2170" s="0" t="s">
        <v>1199</v>
      </c>
      <c r="C2170" s="0" t="s">
        <v>213</v>
      </c>
      <c r="D2170" s="0" t="s">
        <v>1218</v>
      </c>
      <c r="K2170" s="0" t="n">
        <v>32</v>
      </c>
      <c r="L2170" s="0" t="n">
        <v>48</v>
      </c>
      <c r="M2170" s="0" t="n">
        <v>48</v>
      </c>
      <c r="N2170" s="0" t="n">
        <v>32</v>
      </c>
      <c r="W2170" s="0" t="s">
        <v>40</v>
      </c>
      <c r="X2170" s="0" t="s">
        <v>40</v>
      </c>
      <c r="Y2170" s="0" t="s">
        <v>40</v>
      </c>
      <c r="Z2170" s="0" t="s">
        <v>40</v>
      </c>
      <c r="AA2170" s="0" t="s">
        <v>40</v>
      </c>
      <c r="AF2170" s="0" t="s">
        <v>221</v>
      </c>
      <c r="AK2170" s="0" t="s">
        <v>222</v>
      </c>
    </row>
    <row r="2171" customFormat="false" ht="12.8" hidden="false" customHeight="false" outlineLevel="0" collapsed="false">
      <c r="A2171" s="0" t="s">
        <v>1190</v>
      </c>
      <c r="B2171" s="0" t="s">
        <v>1199</v>
      </c>
      <c r="C2171" s="0" t="s">
        <v>213</v>
      </c>
      <c r="D2171" s="0" t="s">
        <v>1219</v>
      </c>
      <c r="M2171" s="0" t="n">
        <v>4</v>
      </c>
      <c r="Z2171" s="0" t="s">
        <v>41</v>
      </c>
      <c r="AF2171" s="0" t="s">
        <v>237</v>
      </c>
      <c r="AK2171" s="0" t="s">
        <v>115</v>
      </c>
    </row>
    <row r="2172" customFormat="false" ht="12.8" hidden="false" customHeight="false" outlineLevel="0" collapsed="false">
      <c r="A2172" s="0" t="s">
        <v>1190</v>
      </c>
      <c r="B2172" s="0" t="s">
        <v>1199</v>
      </c>
      <c r="C2172" s="0" t="s">
        <v>213</v>
      </c>
      <c r="D2172" s="0" t="s">
        <v>1220</v>
      </c>
      <c r="J2172" s="0" t="n">
        <v>28</v>
      </c>
      <c r="K2172" s="0" t="n">
        <v>42</v>
      </c>
      <c r="L2172" s="0" t="n">
        <v>42</v>
      </c>
      <c r="M2172" s="0" t="n">
        <v>28</v>
      </c>
      <c r="R2172" s="0" t="s">
        <v>40</v>
      </c>
      <c r="S2172" s="0" t="s">
        <v>40</v>
      </c>
      <c r="T2172" s="0" t="s">
        <v>40</v>
      </c>
      <c r="U2172" s="0" t="s">
        <v>40</v>
      </c>
      <c r="V2172" s="0" t="s">
        <v>40</v>
      </c>
      <c r="W2172" s="0" t="s">
        <v>40</v>
      </c>
      <c r="X2172" s="0" t="s">
        <v>40</v>
      </c>
      <c r="Y2172" s="0" t="s">
        <v>40</v>
      </c>
      <c r="Z2172" s="0" t="s">
        <v>40</v>
      </c>
      <c r="AA2172" s="0" t="s">
        <v>40</v>
      </c>
      <c r="AB2172" s="0" t="s">
        <v>40</v>
      </c>
      <c r="AC2172" s="0" t="s">
        <v>40</v>
      </c>
      <c r="AD2172" s="0" t="s">
        <v>40</v>
      </c>
      <c r="AF2172" s="0" t="s">
        <v>238</v>
      </c>
      <c r="AK2172" s="0" t="s">
        <v>115</v>
      </c>
    </row>
    <row r="2173" customFormat="false" ht="12.8" hidden="false" customHeight="false" outlineLevel="0" collapsed="false">
      <c r="A2173" s="0" t="s">
        <v>1190</v>
      </c>
      <c r="B2173" s="0" t="s">
        <v>1199</v>
      </c>
      <c r="C2173" s="0" t="s">
        <v>213</v>
      </c>
      <c r="D2173" s="0" t="s">
        <v>659</v>
      </c>
      <c r="I2173" s="0" t="n">
        <v>7</v>
      </c>
      <c r="K2173" s="0" t="n">
        <v>40</v>
      </c>
      <c r="L2173" s="0" t="n">
        <v>50</v>
      </c>
      <c r="M2173" s="0" t="n">
        <v>30</v>
      </c>
      <c r="N2173" s="0" t="n">
        <v>20</v>
      </c>
      <c r="V2173" s="0" t="s">
        <v>61</v>
      </c>
      <c r="X2173" s="0" t="s">
        <v>40</v>
      </c>
      <c r="Y2173" s="0" t="s">
        <v>40</v>
      </c>
      <c r="Z2173" s="0" t="s">
        <v>40</v>
      </c>
      <c r="AA2173" s="0" t="s">
        <v>40</v>
      </c>
      <c r="AK2173" s="0" t="s">
        <v>115</v>
      </c>
    </row>
    <row r="2174" customFormat="false" ht="12.8" hidden="false" customHeight="false" outlineLevel="0" collapsed="false">
      <c r="A2174" s="0" t="s">
        <v>1190</v>
      </c>
      <c r="B2174" s="0" t="s">
        <v>1199</v>
      </c>
      <c r="C2174" s="0" t="s">
        <v>59</v>
      </c>
      <c r="D2174" s="0" t="s">
        <v>1221</v>
      </c>
      <c r="E2174" s="0" t="n">
        <v>1.38183035714286</v>
      </c>
      <c r="F2174" s="0" t="n">
        <v>19.1531339285714</v>
      </c>
      <c r="G2174" s="0" t="n">
        <v>35.6540089285714</v>
      </c>
      <c r="H2174" s="0" t="n">
        <v>0</v>
      </c>
      <c r="I2174" s="0" t="n">
        <v>0</v>
      </c>
      <c r="J2174" s="0" t="n">
        <v>3</v>
      </c>
      <c r="K2174" s="0" t="n">
        <v>3.56775</v>
      </c>
      <c r="L2174" s="0" t="n">
        <v>1.11175</v>
      </c>
      <c r="M2174" s="0" t="n">
        <v>4.5085</v>
      </c>
      <c r="N2174" s="0" t="n">
        <v>11.7936785714286</v>
      </c>
      <c r="O2174" s="0" t="n">
        <v>17.7865357142857</v>
      </c>
      <c r="P2174" s="0" t="n">
        <v>7.63371428571429</v>
      </c>
      <c r="Q2174" s="0" t="n">
        <v>7.00717857142857</v>
      </c>
      <c r="R2174" s="0" t="s">
        <v>40</v>
      </c>
      <c r="S2174" s="0" t="s">
        <v>40</v>
      </c>
      <c r="T2174" s="0" t="s">
        <v>40</v>
      </c>
      <c r="W2174" s="0" t="s">
        <v>41</v>
      </c>
      <c r="X2174" s="0" t="s">
        <v>40</v>
      </c>
      <c r="Y2174" s="0" t="s">
        <v>1047</v>
      </c>
      <c r="Z2174" s="0" t="s">
        <v>40</v>
      </c>
      <c r="AA2174" s="0" t="s">
        <v>40</v>
      </c>
      <c r="AB2174" s="0" t="s">
        <v>40</v>
      </c>
      <c r="AC2174" s="0" t="s">
        <v>40</v>
      </c>
      <c r="AD2174" s="0" t="s">
        <v>40</v>
      </c>
      <c r="AK2174" s="0" t="s">
        <v>72</v>
      </c>
    </row>
    <row r="2175" customFormat="false" ht="12.8" hidden="false" customHeight="false" outlineLevel="0" collapsed="false">
      <c r="A2175" s="0" t="s">
        <v>1190</v>
      </c>
      <c r="B2175" s="0" t="s">
        <v>1199</v>
      </c>
      <c r="C2175" s="0" t="s">
        <v>213</v>
      </c>
      <c r="D2175" s="0" t="s">
        <v>1222</v>
      </c>
      <c r="I2175" s="0" t="n">
        <v>7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0</v>
      </c>
      <c r="P2175" s="0" t="n">
        <v>0</v>
      </c>
      <c r="Q2175" s="0" t="n">
        <v>0</v>
      </c>
      <c r="V2175" s="0" t="s">
        <v>180</v>
      </c>
      <c r="X2175" s="0" t="s">
        <v>40</v>
      </c>
      <c r="Y2175" s="0" t="s">
        <v>40</v>
      </c>
      <c r="Z2175" s="0" t="s">
        <v>40</v>
      </c>
      <c r="AA2175" s="0" t="s">
        <v>40</v>
      </c>
      <c r="AK2175" s="0" t="s">
        <v>115</v>
      </c>
    </row>
    <row r="2176" customFormat="false" ht="12.8" hidden="false" customHeight="false" outlineLevel="0" collapsed="false">
      <c r="A2176" s="0" t="s">
        <v>1190</v>
      </c>
      <c r="B2176" s="0" t="s">
        <v>1201</v>
      </c>
      <c r="C2176" s="0" t="s">
        <v>59</v>
      </c>
      <c r="D2176" s="0" t="s">
        <v>1191</v>
      </c>
      <c r="E2176" s="0" t="n">
        <v>0.467696428571429</v>
      </c>
      <c r="F2176" s="0" t="n">
        <v>14.8798214285714</v>
      </c>
      <c r="G2176" s="0" t="n">
        <v>28.5347321428571</v>
      </c>
      <c r="H2176" s="0" t="n">
        <v>47.4966607142857</v>
      </c>
      <c r="I2176" s="0" t="n">
        <v>35.2797857142857</v>
      </c>
      <c r="J2176" s="0" t="n">
        <v>13.8925714285714</v>
      </c>
      <c r="K2176" s="0" t="n">
        <v>5.534875</v>
      </c>
      <c r="L2176" s="0" t="n">
        <v>15.7127142857143</v>
      </c>
      <c r="M2176" s="0" t="n">
        <v>11.8976785714286</v>
      </c>
      <c r="N2176" s="0" t="n">
        <v>13.1882678571429</v>
      </c>
      <c r="O2176" s="0" t="n">
        <v>12.188125</v>
      </c>
      <c r="P2176" s="0" t="n">
        <v>8.28157142857143</v>
      </c>
      <c r="Q2176" s="0" t="n">
        <v>6.41121428571429</v>
      </c>
      <c r="R2176" s="0" t="s">
        <v>40</v>
      </c>
      <c r="S2176" s="0" t="s">
        <v>40</v>
      </c>
      <c r="T2176" s="0" t="s">
        <v>40</v>
      </c>
      <c r="U2176" s="0" t="s">
        <v>40</v>
      </c>
      <c r="V2176" s="0" t="s">
        <v>40</v>
      </c>
      <c r="W2176" s="0" t="s">
        <v>40</v>
      </c>
      <c r="X2176" s="0" t="s">
        <v>40</v>
      </c>
      <c r="Y2176" s="0" t="s">
        <v>40</v>
      </c>
      <c r="Z2176" s="0" t="s">
        <v>40</v>
      </c>
      <c r="AA2176" s="0" t="s">
        <v>40</v>
      </c>
      <c r="AB2176" s="0" t="s">
        <v>40</v>
      </c>
      <c r="AC2176" s="0" t="s">
        <v>40</v>
      </c>
      <c r="AD2176" s="0" t="s">
        <v>40</v>
      </c>
      <c r="AK2176" s="0" t="s">
        <v>65</v>
      </c>
    </row>
    <row r="2177" customFormat="false" ht="12.8" hidden="false" customHeight="false" outlineLevel="0" collapsed="false">
      <c r="A2177" s="0" t="s">
        <v>1190</v>
      </c>
      <c r="B2177" s="0" t="s">
        <v>1201</v>
      </c>
      <c r="C2177" s="0" t="s">
        <v>59</v>
      </c>
      <c r="D2177" s="0" t="s">
        <v>1192</v>
      </c>
      <c r="E2177" s="0" t="n">
        <v>0</v>
      </c>
      <c r="F2177" s="0" t="n">
        <v>0</v>
      </c>
      <c r="G2177" s="0" t="n">
        <v>0</v>
      </c>
      <c r="H2177" s="0" t="n">
        <v>2.59</v>
      </c>
      <c r="I2177" s="0" t="n">
        <v>47.5255714285714</v>
      </c>
      <c r="J2177" s="0" t="n">
        <v>9.90292857142857</v>
      </c>
      <c r="K2177" s="0" t="n">
        <v>5.83921428571429</v>
      </c>
      <c r="L2177" s="0" t="n">
        <v>13.8965714285714</v>
      </c>
      <c r="M2177" s="0" t="n">
        <v>11.5442857142857</v>
      </c>
      <c r="N2177" s="0" t="n">
        <v>14.7843571428571</v>
      </c>
      <c r="O2177" s="0" t="n">
        <v>14.5031428571429</v>
      </c>
      <c r="P2177" s="0" t="n">
        <v>7.18721428571428</v>
      </c>
      <c r="Q2177" s="0" t="n">
        <v>8.31335714285714</v>
      </c>
      <c r="U2177" s="0" t="s">
        <v>61</v>
      </c>
      <c r="V2177" s="0" t="s">
        <v>40</v>
      </c>
      <c r="W2177" s="0" t="s">
        <v>40</v>
      </c>
      <c r="X2177" s="0" t="s">
        <v>40</v>
      </c>
      <c r="Y2177" s="0" t="s">
        <v>40</v>
      </c>
      <c r="Z2177" s="0" t="s">
        <v>40</v>
      </c>
      <c r="AA2177" s="0" t="s">
        <v>40</v>
      </c>
      <c r="AB2177" s="0" t="s">
        <v>40</v>
      </c>
      <c r="AC2177" s="0" t="s">
        <v>40</v>
      </c>
      <c r="AD2177" s="0" t="s">
        <v>40</v>
      </c>
      <c r="AK2177" s="0" t="s">
        <v>65</v>
      </c>
    </row>
    <row r="2178" customFormat="false" ht="12.8" hidden="false" customHeight="false" outlineLevel="0" collapsed="false">
      <c r="A2178" s="0" t="s">
        <v>1190</v>
      </c>
      <c r="B2178" s="0" t="s">
        <v>1201</v>
      </c>
      <c r="C2178" s="0" t="s">
        <v>59</v>
      </c>
      <c r="D2178" s="0" t="s">
        <v>1193</v>
      </c>
      <c r="E2178" s="0" t="n">
        <v>0</v>
      </c>
      <c r="F2178" s="0" t="n">
        <v>0</v>
      </c>
      <c r="G2178" s="0" t="n">
        <v>0</v>
      </c>
      <c r="H2178" s="0" t="n">
        <v>1.89</v>
      </c>
      <c r="I2178" s="0" t="n">
        <v>1.53</v>
      </c>
      <c r="J2178" s="0" t="n">
        <v>9.4465</v>
      </c>
      <c r="K2178" s="0" t="n">
        <v>4.957</v>
      </c>
      <c r="L2178" s="0" t="n">
        <v>12.9322142857143</v>
      </c>
      <c r="M2178" s="0" t="n">
        <v>9.74271428571429</v>
      </c>
      <c r="N2178" s="0" t="n">
        <v>13.9668571428571</v>
      </c>
      <c r="O2178" s="0" t="n">
        <v>14.0762857142857</v>
      </c>
      <c r="P2178" s="0" t="n">
        <v>7.35771428571429</v>
      </c>
      <c r="Q2178" s="0" t="n">
        <v>8.26328571428572</v>
      </c>
      <c r="U2178" s="0" t="s">
        <v>61</v>
      </c>
      <c r="V2178" s="0" t="s">
        <v>61</v>
      </c>
      <c r="W2178" s="0" t="s">
        <v>40</v>
      </c>
      <c r="X2178" s="0" t="s">
        <v>40</v>
      </c>
      <c r="Y2178" s="0" t="s">
        <v>40</v>
      </c>
      <c r="Z2178" s="0" t="s">
        <v>40</v>
      </c>
      <c r="AA2178" s="0" t="s">
        <v>40</v>
      </c>
      <c r="AB2178" s="0" t="s">
        <v>40</v>
      </c>
      <c r="AC2178" s="0" t="s">
        <v>40</v>
      </c>
      <c r="AD2178" s="0" t="s">
        <v>40</v>
      </c>
      <c r="AK2178" s="0" t="s">
        <v>65</v>
      </c>
    </row>
    <row r="2179" customFormat="false" ht="12.8" hidden="false" customHeight="false" outlineLevel="0" collapsed="false">
      <c r="A2179" s="0" t="s">
        <v>1190</v>
      </c>
      <c r="B2179" s="0" t="s">
        <v>1201</v>
      </c>
      <c r="C2179" s="0" t="s">
        <v>59</v>
      </c>
      <c r="D2179" s="0" t="s">
        <v>1202</v>
      </c>
      <c r="E2179" s="0" t="n">
        <v>0</v>
      </c>
      <c r="F2179" s="0" t="n">
        <v>0</v>
      </c>
      <c r="G2179" s="0" t="n">
        <v>0</v>
      </c>
      <c r="H2179" s="0" t="n">
        <v>1.89</v>
      </c>
      <c r="I2179" s="0" t="n">
        <v>0</v>
      </c>
      <c r="J2179" s="0" t="n">
        <v>2.56</v>
      </c>
      <c r="K2179" s="0" t="n">
        <v>1.85557142857143</v>
      </c>
      <c r="L2179" s="0" t="n">
        <v>10.5491428571429</v>
      </c>
      <c r="M2179" s="0" t="n">
        <v>5.97757142857143</v>
      </c>
      <c r="N2179" s="0" t="n">
        <v>10.0372142857143</v>
      </c>
      <c r="O2179" s="0" t="n">
        <v>13.7398571428571</v>
      </c>
      <c r="P2179" s="0" t="n">
        <v>7.99078571428572</v>
      </c>
      <c r="Q2179" s="0" t="n">
        <v>7.3135</v>
      </c>
      <c r="U2179" s="0" t="s">
        <v>61</v>
      </c>
      <c r="W2179" s="0" t="s">
        <v>41</v>
      </c>
      <c r="X2179" s="0" t="s">
        <v>40</v>
      </c>
      <c r="Y2179" s="0" t="s">
        <v>40</v>
      </c>
      <c r="Z2179" s="0" t="s">
        <v>40</v>
      </c>
      <c r="AA2179" s="0" t="s">
        <v>40</v>
      </c>
      <c r="AB2179" s="0" t="s">
        <v>40</v>
      </c>
      <c r="AC2179" s="0" t="s">
        <v>40</v>
      </c>
      <c r="AD2179" s="0" t="s">
        <v>40</v>
      </c>
      <c r="AK2179" s="0" t="s">
        <v>65</v>
      </c>
    </row>
    <row r="2180" customFormat="false" ht="12.8" hidden="false" customHeight="false" outlineLevel="0" collapsed="false">
      <c r="A2180" s="0" t="s">
        <v>1190</v>
      </c>
      <c r="B2180" s="0" t="s">
        <v>1201</v>
      </c>
      <c r="C2180" s="0" t="s">
        <v>59</v>
      </c>
      <c r="D2180" s="0" t="s">
        <v>1195</v>
      </c>
      <c r="E2180" s="0" t="n">
        <v>0</v>
      </c>
      <c r="F2180" s="0" t="n">
        <v>0</v>
      </c>
      <c r="G2180" s="0" t="n">
        <v>0</v>
      </c>
      <c r="H2180" s="0" t="n">
        <v>0</v>
      </c>
      <c r="I2180" s="0" t="n">
        <v>3.92</v>
      </c>
      <c r="J2180" s="0" t="n">
        <v>6.74128571428571</v>
      </c>
      <c r="K2180" s="0" t="n">
        <v>2.93621428571429</v>
      </c>
      <c r="L2180" s="0" t="n">
        <v>12.6806428571429</v>
      </c>
      <c r="M2180" s="0" t="n">
        <v>6.73021428571429</v>
      </c>
      <c r="N2180" s="0" t="n">
        <v>12.0095</v>
      </c>
      <c r="O2180" s="0" t="n">
        <v>14.0450714285714</v>
      </c>
      <c r="P2180" s="0" t="n">
        <v>8.79057142857143</v>
      </c>
      <c r="Q2180" s="0" t="n">
        <v>9.0125</v>
      </c>
      <c r="V2180" s="0" t="s">
        <v>61</v>
      </c>
      <c r="W2180" s="0" t="s">
        <v>40</v>
      </c>
      <c r="X2180" s="0" t="s">
        <v>40</v>
      </c>
      <c r="Y2180" s="0" t="s">
        <v>40</v>
      </c>
      <c r="Z2180" s="0" t="s">
        <v>40</v>
      </c>
      <c r="AA2180" s="0" t="s">
        <v>40</v>
      </c>
      <c r="AB2180" s="0" t="s">
        <v>40</v>
      </c>
      <c r="AC2180" s="0" t="s">
        <v>40</v>
      </c>
      <c r="AD2180" s="0" t="s">
        <v>40</v>
      </c>
      <c r="AK2180" s="0" t="s">
        <v>65</v>
      </c>
    </row>
    <row r="2181" customFormat="false" ht="12.8" hidden="false" customHeight="false" outlineLevel="0" collapsed="false">
      <c r="A2181" s="0" t="s">
        <v>1190</v>
      </c>
      <c r="B2181" s="0" t="s">
        <v>1201</v>
      </c>
      <c r="C2181" s="0" t="s">
        <v>59</v>
      </c>
      <c r="D2181" s="0" t="s">
        <v>1196</v>
      </c>
      <c r="E2181" s="0" t="n">
        <v>0</v>
      </c>
      <c r="F2181" s="0" t="n">
        <v>0</v>
      </c>
      <c r="G2181" s="0" t="n">
        <v>0</v>
      </c>
      <c r="H2181" s="0" t="n">
        <v>0</v>
      </c>
      <c r="I2181" s="0" t="n">
        <v>0</v>
      </c>
      <c r="J2181" s="0" t="n">
        <v>5.28</v>
      </c>
      <c r="K2181" s="0" t="n">
        <v>3.56642857142857</v>
      </c>
      <c r="L2181" s="0" t="n">
        <v>13.7063571428571</v>
      </c>
      <c r="M2181" s="0" t="n">
        <v>10.3027142857143</v>
      </c>
      <c r="N2181" s="0" t="n">
        <v>14.6176428571429</v>
      </c>
      <c r="O2181" s="0" t="n">
        <v>14.5775714285714</v>
      </c>
      <c r="P2181" s="0" t="n">
        <v>6.99621428571428</v>
      </c>
      <c r="Q2181" s="0" t="n">
        <v>9.14007142857143</v>
      </c>
      <c r="W2181" s="0" t="s">
        <v>41</v>
      </c>
      <c r="X2181" s="0" t="s">
        <v>40</v>
      </c>
      <c r="Y2181" s="0" t="s">
        <v>1047</v>
      </c>
      <c r="Z2181" s="0" t="s">
        <v>40</v>
      </c>
      <c r="AA2181" s="0" t="s">
        <v>40</v>
      </c>
      <c r="AB2181" s="0" t="s">
        <v>40</v>
      </c>
      <c r="AC2181" s="0" t="s">
        <v>40</v>
      </c>
      <c r="AD2181" s="0" t="s">
        <v>40</v>
      </c>
      <c r="AK2181" s="0" t="s">
        <v>65</v>
      </c>
    </row>
    <row r="2182" customFormat="false" ht="12.8" hidden="false" customHeight="false" outlineLevel="0" collapsed="false">
      <c r="A2182" s="0" t="s">
        <v>1190</v>
      </c>
      <c r="B2182" s="0" t="s">
        <v>1201</v>
      </c>
      <c r="C2182" s="0" t="s">
        <v>99</v>
      </c>
      <c r="D2182" s="0" t="s">
        <v>1200</v>
      </c>
      <c r="K2182" s="0" t="n">
        <v>12</v>
      </c>
      <c r="L2182" s="0" t="n">
        <v>16</v>
      </c>
      <c r="X2182" s="0" t="s">
        <v>104</v>
      </c>
      <c r="Y2182" s="0" t="s">
        <v>101</v>
      </c>
      <c r="AE2182" s="0" t="n">
        <v>4000</v>
      </c>
      <c r="AF2182" s="0" t="s">
        <v>308</v>
      </c>
    </row>
    <row r="2183" customFormat="false" ht="12.8" hidden="false" customHeight="false" outlineLevel="0" collapsed="false">
      <c r="A2183" s="0" t="s">
        <v>1190</v>
      </c>
      <c r="B2183" s="0" t="s">
        <v>1201</v>
      </c>
      <c r="C2183" s="0" t="s">
        <v>59</v>
      </c>
      <c r="D2183" s="0" t="s">
        <v>1203</v>
      </c>
      <c r="H2183" s="0" t="n">
        <v>2.3</v>
      </c>
      <c r="J2183" s="0" t="n">
        <v>3.1</v>
      </c>
      <c r="K2183" s="0" t="n">
        <v>2.5</v>
      </c>
      <c r="M2183" s="0" t="n">
        <v>1.4</v>
      </c>
      <c r="U2183" s="0" t="s">
        <v>78</v>
      </c>
      <c r="W2183" s="0" t="s">
        <v>78</v>
      </c>
      <c r="X2183" s="0" t="s">
        <v>78</v>
      </c>
      <c r="Z2183" s="0" t="s">
        <v>78</v>
      </c>
      <c r="AA2183" s="0" t="s">
        <v>40</v>
      </c>
      <c r="AB2183" s="0" t="s">
        <v>40</v>
      </c>
      <c r="AC2183" s="0" t="s">
        <v>40</v>
      </c>
      <c r="AD2183" s="0" t="s">
        <v>40</v>
      </c>
      <c r="AF2183" s="0" t="s">
        <v>181</v>
      </c>
      <c r="AK2183" s="0" t="s">
        <v>81</v>
      </c>
    </row>
    <row r="2184" customFormat="false" ht="12.8" hidden="false" customHeight="false" outlineLevel="0" collapsed="false">
      <c r="A2184" s="0" t="s">
        <v>1190</v>
      </c>
      <c r="B2184" s="0" t="s">
        <v>1201</v>
      </c>
      <c r="C2184" s="0" t="s">
        <v>59</v>
      </c>
      <c r="D2184" s="0" t="s">
        <v>1204</v>
      </c>
      <c r="E2184" s="0" t="n">
        <v>2</v>
      </c>
      <c r="F2184" s="0" t="n">
        <v>6</v>
      </c>
      <c r="G2184" s="0" t="n">
        <v>7</v>
      </c>
      <c r="H2184" s="0" t="n">
        <v>10</v>
      </c>
      <c r="I2184" s="0" t="n">
        <v>34</v>
      </c>
      <c r="J2184" s="0" t="n">
        <v>36</v>
      </c>
      <c r="K2184" s="0" t="n">
        <v>30</v>
      </c>
      <c r="L2184" s="0" t="n">
        <v>28</v>
      </c>
      <c r="M2184" s="0" t="n">
        <v>23</v>
      </c>
      <c r="N2184" s="0" t="n">
        <v>18</v>
      </c>
      <c r="O2184" s="0" t="n">
        <v>4</v>
      </c>
      <c r="P2184" s="0" t="n">
        <v>2</v>
      </c>
      <c r="Q2184" s="0" t="n">
        <v>2</v>
      </c>
      <c r="R2184" s="0" t="s">
        <v>40</v>
      </c>
      <c r="S2184" s="0" t="s">
        <v>40</v>
      </c>
      <c r="T2184" s="0" t="s">
        <v>40</v>
      </c>
      <c r="U2184" s="0" t="s">
        <v>40</v>
      </c>
      <c r="V2184" s="0" t="s">
        <v>40</v>
      </c>
      <c r="W2184" s="0" t="s">
        <v>40</v>
      </c>
      <c r="X2184" s="0" t="s">
        <v>40</v>
      </c>
      <c r="Y2184" s="0" t="s">
        <v>40</v>
      </c>
      <c r="Z2184" s="0" t="s">
        <v>40</v>
      </c>
      <c r="AA2184" s="0" t="s">
        <v>40</v>
      </c>
      <c r="AB2184" s="0" t="s">
        <v>40</v>
      </c>
      <c r="AC2184" s="0" t="s">
        <v>40</v>
      </c>
      <c r="AD2184" s="0" t="s">
        <v>40</v>
      </c>
      <c r="AF2184" s="0" t="s">
        <v>343</v>
      </c>
    </row>
    <row r="2185" customFormat="false" ht="12.8" hidden="false" customHeight="false" outlineLevel="0" collapsed="false">
      <c r="A2185" s="0" t="s">
        <v>1190</v>
      </c>
      <c r="B2185" s="0" t="s">
        <v>1201</v>
      </c>
      <c r="C2185" s="0" t="s">
        <v>59</v>
      </c>
      <c r="D2185" s="0" t="s">
        <v>1205</v>
      </c>
      <c r="E2185" s="0" t="n">
        <v>0.467696428571429</v>
      </c>
      <c r="F2185" s="0" t="n">
        <v>14.8798214285714</v>
      </c>
      <c r="G2185" s="0" t="n">
        <v>28.5347321428571</v>
      </c>
      <c r="H2185" s="0" t="n">
        <v>43.7364910714286</v>
      </c>
      <c r="I2185" s="0" t="n">
        <v>36.2637232142857</v>
      </c>
      <c r="J2185" s="0" t="n">
        <v>19.5545357142857</v>
      </c>
      <c r="K2185" s="0" t="n">
        <v>18</v>
      </c>
      <c r="L2185" s="0" t="n">
        <v>15</v>
      </c>
      <c r="M2185" s="0" t="n">
        <v>18</v>
      </c>
      <c r="N2185" s="0" t="n">
        <v>18</v>
      </c>
      <c r="O2185" s="0" t="n">
        <v>10</v>
      </c>
      <c r="P2185" s="0" t="n">
        <v>7</v>
      </c>
      <c r="Q2185" s="0" t="n">
        <v>2</v>
      </c>
      <c r="R2185" s="0" t="s">
        <v>40</v>
      </c>
      <c r="S2185" s="0" t="s">
        <v>40</v>
      </c>
      <c r="T2185" s="0" t="s">
        <v>40</v>
      </c>
      <c r="U2185" s="0" t="s">
        <v>40</v>
      </c>
      <c r="V2185" s="0" t="s">
        <v>40</v>
      </c>
      <c r="W2185" s="0" t="s">
        <v>40</v>
      </c>
      <c r="X2185" s="0" t="s">
        <v>40</v>
      </c>
      <c r="Y2185" s="0" t="s">
        <v>40</v>
      </c>
      <c r="Z2185" s="0" t="s">
        <v>40</v>
      </c>
      <c r="AA2185" s="0" t="s">
        <v>40</v>
      </c>
      <c r="AB2185" s="0" t="s">
        <v>40</v>
      </c>
      <c r="AC2185" s="0" t="s">
        <v>40</v>
      </c>
      <c r="AD2185" s="0" t="s">
        <v>40</v>
      </c>
      <c r="AF2185" s="0" t="s">
        <v>343</v>
      </c>
      <c r="AK2185" s="0" t="s">
        <v>65</v>
      </c>
    </row>
    <row r="2186" customFormat="false" ht="12.8" hidden="false" customHeight="false" outlineLevel="0" collapsed="false">
      <c r="A2186" s="0" t="s">
        <v>1190</v>
      </c>
      <c r="B2186" s="0" t="s">
        <v>1201</v>
      </c>
      <c r="C2186" s="0" t="s">
        <v>59</v>
      </c>
      <c r="D2186" s="0" t="s">
        <v>1206</v>
      </c>
      <c r="E2186" s="0" t="n">
        <v>0.467696428571429</v>
      </c>
      <c r="F2186" s="0" t="n">
        <v>14.8798214285714</v>
      </c>
      <c r="G2186" s="0" t="n">
        <v>28.5347321428571</v>
      </c>
      <c r="I2186" s="0" t="n">
        <v>2.5</v>
      </c>
      <c r="J2186" s="0" t="n">
        <v>1</v>
      </c>
      <c r="M2186" s="0" t="n">
        <v>1</v>
      </c>
      <c r="N2186" s="0" t="n">
        <v>12.8</v>
      </c>
      <c r="O2186" s="0" t="n">
        <v>0</v>
      </c>
      <c r="P2186" s="0" t="n">
        <v>0</v>
      </c>
      <c r="Q2186" s="0" t="n">
        <v>0</v>
      </c>
      <c r="R2186" s="0" t="s">
        <v>40</v>
      </c>
      <c r="S2186" s="0" t="s">
        <v>40</v>
      </c>
      <c r="T2186" s="0" t="s">
        <v>40</v>
      </c>
      <c r="V2186" s="0" t="s">
        <v>78</v>
      </c>
      <c r="W2186" s="0" t="s">
        <v>78</v>
      </c>
      <c r="Z2186" s="0" t="s">
        <v>78</v>
      </c>
      <c r="AA2186" s="0" t="s">
        <v>40</v>
      </c>
      <c r="AB2186" s="0" t="s">
        <v>40</v>
      </c>
      <c r="AC2186" s="0" t="s">
        <v>40</v>
      </c>
      <c r="AD2186" s="0" t="s">
        <v>40</v>
      </c>
      <c r="AF2186" s="0" t="s">
        <v>343</v>
      </c>
      <c r="AK2186" s="0" t="s">
        <v>65</v>
      </c>
    </row>
    <row r="2187" customFormat="false" ht="12.8" hidden="false" customHeight="false" outlineLevel="0" collapsed="false">
      <c r="A2187" s="0" t="s">
        <v>1190</v>
      </c>
      <c r="B2187" s="0" t="s">
        <v>1201</v>
      </c>
      <c r="C2187" s="0" t="s">
        <v>99</v>
      </c>
      <c r="D2187" s="0" t="s">
        <v>1208</v>
      </c>
      <c r="L2187" s="0" t="n">
        <v>2</v>
      </c>
      <c r="M2187" s="0" t="n">
        <v>3</v>
      </c>
      <c r="N2187" s="0" t="n">
        <v>4</v>
      </c>
      <c r="O2187" s="0" t="n">
        <v>3</v>
      </c>
      <c r="Y2187" s="0" t="s">
        <v>211</v>
      </c>
      <c r="Z2187" s="0" t="s">
        <v>211</v>
      </c>
      <c r="AA2187" s="0" t="s">
        <v>211</v>
      </c>
      <c r="AB2187" s="0" t="s">
        <v>211</v>
      </c>
    </row>
    <row r="2188" customFormat="false" ht="12.8" hidden="false" customHeight="false" outlineLevel="0" collapsed="false">
      <c r="A2188" s="0" t="s">
        <v>1190</v>
      </c>
      <c r="B2188" s="0" t="s">
        <v>1201</v>
      </c>
      <c r="C2188" s="0" t="s">
        <v>99</v>
      </c>
      <c r="D2188" s="0" t="s">
        <v>1209</v>
      </c>
      <c r="J2188" s="0" t="n">
        <v>0</v>
      </c>
      <c r="K2188" s="0" t="n">
        <v>60</v>
      </c>
      <c r="L2188" s="0" t="n">
        <v>75</v>
      </c>
      <c r="M2188" s="0" t="n">
        <v>45</v>
      </c>
      <c r="N2188" s="0" t="n">
        <v>30</v>
      </c>
      <c r="W2188" s="0" t="s">
        <v>40</v>
      </c>
      <c r="X2188" s="0" t="s">
        <v>40</v>
      </c>
      <c r="Y2188" s="0" t="s">
        <v>40</v>
      </c>
      <c r="Z2188" s="0" t="s">
        <v>40</v>
      </c>
      <c r="AA2188" s="0" t="s">
        <v>40</v>
      </c>
      <c r="AK2188" s="0" t="s">
        <v>115</v>
      </c>
    </row>
    <row r="2189" customFormat="false" ht="12.8" hidden="false" customHeight="false" outlineLevel="0" collapsed="false">
      <c r="A2189" s="0" t="s">
        <v>1190</v>
      </c>
      <c r="B2189" s="0" t="s">
        <v>1201</v>
      </c>
      <c r="C2189" s="0" t="s">
        <v>1207</v>
      </c>
      <c r="D2189" s="0" t="s">
        <v>1210</v>
      </c>
      <c r="N2189" s="0" t="n">
        <v>14</v>
      </c>
      <c r="AA2189" s="0" t="s">
        <v>107</v>
      </c>
      <c r="AF2189" s="0" t="s">
        <v>305</v>
      </c>
    </row>
    <row r="2190" customFormat="false" ht="12.8" hidden="false" customHeight="false" outlineLevel="0" collapsed="false">
      <c r="A2190" s="0" t="s">
        <v>1190</v>
      </c>
      <c r="B2190" s="0" t="s">
        <v>1201</v>
      </c>
      <c r="C2190" s="0" t="s">
        <v>1207</v>
      </c>
      <c r="D2190" s="0" t="s">
        <v>1211</v>
      </c>
      <c r="J2190" s="0" t="n">
        <v>7</v>
      </c>
      <c r="W2190" s="0" t="s">
        <v>180</v>
      </c>
      <c r="AF2190" s="0" t="s">
        <v>310</v>
      </c>
    </row>
    <row r="2191" customFormat="false" ht="12.8" hidden="false" customHeight="false" outlineLevel="0" collapsed="false">
      <c r="A2191" s="0" t="s">
        <v>1190</v>
      </c>
      <c r="B2191" s="0" t="s">
        <v>1201</v>
      </c>
      <c r="C2191" s="0" t="s">
        <v>1207</v>
      </c>
      <c r="D2191" s="0" t="s">
        <v>1212</v>
      </c>
      <c r="J2191" s="0" t="n">
        <v>5</v>
      </c>
      <c r="W2191" s="0" t="s">
        <v>180</v>
      </c>
      <c r="AF2191" s="0" t="s">
        <v>310</v>
      </c>
    </row>
    <row r="2192" customFormat="false" ht="12.8" hidden="false" customHeight="false" outlineLevel="0" collapsed="false">
      <c r="A2192" s="0" t="s">
        <v>1190</v>
      </c>
      <c r="B2192" s="0" t="s">
        <v>1201</v>
      </c>
      <c r="C2192" s="0" t="s">
        <v>1207</v>
      </c>
      <c r="D2192" s="0" t="s">
        <v>1213</v>
      </c>
      <c r="O2192" s="0" t="n">
        <v>12</v>
      </c>
      <c r="AB2192" s="0" t="s">
        <v>211</v>
      </c>
      <c r="AF2192" s="0" t="s">
        <v>212</v>
      </c>
    </row>
    <row r="2193" customFormat="false" ht="12.8" hidden="false" customHeight="false" outlineLevel="0" collapsed="false">
      <c r="A2193" s="0" t="s">
        <v>1190</v>
      </c>
      <c r="B2193" s="0" t="s">
        <v>1201</v>
      </c>
      <c r="C2193" s="0" t="s">
        <v>1207</v>
      </c>
      <c r="D2193" s="0" t="s">
        <v>1214</v>
      </c>
      <c r="N2193" s="0" t="n">
        <v>14</v>
      </c>
      <c r="AA2193" s="0" t="s">
        <v>107</v>
      </c>
      <c r="AF2193" s="0" t="s">
        <v>305</v>
      </c>
    </row>
    <row r="2194" customFormat="false" ht="12.8" hidden="false" customHeight="false" outlineLevel="0" collapsed="false">
      <c r="A2194" s="0" t="s">
        <v>1190</v>
      </c>
      <c r="B2194" s="0" t="s">
        <v>1201</v>
      </c>
      <c r="C2194" s="0" t="s">
        <v>1207</v>
      </c>
      <c r="D2194" s="0" t="s">
        <v>1215</v>
      </c>
      <c r="N2194" s="0" t="n">
        <v>13</v>
      </c>
      <c r="AA2194" s="0" t="s">
        <v>107</v>
      </c>
      <c r="AF2194" s="0" t="s">
        <v>305</v>
      </c>
    </row>
    <row r="2195" customFormat="false" ht="12.8" hidden="false" customHeight="false" outlineLevel="0" collapsed="false">
      <c r="A2195" s="0" t="s">
        <v>1190</v>
      </c>
      <c r="B2195" s="0" t="s">
        <v>1201</v>
      </c>
      <c r="C2195" s="0" t="s">
        <v>99</v>
      </c>
      <c r="D2195" s="0" t="s">
        <v>1216</v>
      </c>
      <c r="N2195" s="0" t="n">
        <v>60</v>
      </c>
      <c r="AA2195" s="0" t="s">
        <v>101</v>
      </c>
      <c r="AF2195" s="0" t="s">
        <v>200</v>
      </c>
    </row>
    <row r="2196" customFormat="false" ht="12.8" hidden="false" customHeight="false" outlineLevel="0" collapsed="false">
      <c r="A2196" s="0" t="s">
        <v>1190</v>
      </c>
      <c r="B2196" s="0" t="s">
        <v>1201</v>
      </c>
      <c r="C2196" s="0" t="s">
        <v>213</v>
      </c>
      <c r="D2196" s="0" t="s">
        <v>1217</v>
      </c>
      <c r="O2196" s="0" t="n">
        <v>5</v>
      </c>
      <c r="R2196" s="0" t="s">
        <v>40</v>
      </c>
      <c r="AB2196" s="0" t="s">
        <v>61</v>
      </c>
      <c r="AF2196" s="0" t="s">
        <v>314</v>
      </c>
    </row>
    <row r="2197" customFormat="false" ht="12.8" hidden="false" customHeight="false" outlineLevel="0" collapsed="false">
      <c r="A2197" s="0" t="s">
        <v>1190</v>
      </c>
      <c r="B2197" s="0" t="s">
        <v>1201</v>
      </c>
      <c r="C2197" s="0" t="s">
        <v>213</v>
      </c>
      <c r="D2197" s="0" t="s">
        <v>1218</v>
      </c>
      <c r="L2197" s="0" t="n">
        <v>36</v>
      </c>
      <c r="M2197" s="0" t="n">
        <v>54</v>
      </c>
      <c r="N2197" s="0" t="n">
        <v>54</v>
      </c>
      <c r="O2197" s="0" t="n">
        <v>36</v>
      </c>
      <c r="R2197" s="0" t="s">
        <v>40</v>
      </c>
      <c r="Y2197" s="0" t="s">
        <v>40</v>
      </c>
      <c r="Z2197" s="0" t="s">
        <v>40</v>
      </c>
      <c r="AA2197" s="0" t="s">
        <v>40</v>
      </c>
      <c r="AB2197" s="0" t="s">
        <v>40</v>
      </c>
      <c r="AF2197" s="0" t="s">
        <v>221</v>
      </c>
      <c r="AK2197" s="0" t="s">
        <v>222</v>
      </c>
    </row>
    <row r="2198" customFormat="false" ht="12.8" hidden="false" customHeight="false" outlineLevel="0" collapsed="false">
      <c r="A2198" s="0" t="s">
        <v>1190</v>
      </c>
      <c r="B2198" s="0" t="s">
        <v>1201</v>
      </c>
      <c r="C2198" s="0" t="s">
        <v>213</v>
      </c>
      <c r="D2198" s="0" t="s">
        <v>1219</v>
      </c>
      <c r="M2198" s="0" t="n">
        <v>5</v>
      </c>
      <c r="Z2198" s="0" t="s">
        <v>41</v>
      </c>
      <c r="AF2198" s="0" t="s">
        <v>570</v>
      </c>
    </row>
    <row r="2199" customFormat="false" ht="12.8" hidden="false" customHeight="false" outlineLevel="0" collapsed="false">
      <c r="A2199" s="0" t="s">
        <v>1190</v>
      </c>
      <c r="B2199" s="0" t="s">
        <v>1201</v>
      </c>
      <c r="C2199" s="0" t="s">
        <v>213</v>
      </c>
      <c r="D2199" s="0" t="s">
        <v>1220</v>
      </c>
      <c r="J2199" s="0" t="n">
        <v>36</v>
      </c>
      <c r="K2199" s="0" t="n">
        <v>54</v>
      </c>
      <c r="L2199" s="0" t="n">
        <v>54</v>
      </c>
      <c r="M2199" s="0" t="n">
        <v>36</v>
      </c>
      <c r="W2199" s="0" t="s">
        <v>40</v>
      </c>
      <c r="X2199" s="0" t="s">
        <v>40</v>
      </c>
      <c r="Y2199" s="0" t="s">
        <v>40</v>
      </c>
      <c r="Z2199" s="0" t="s">
        <v>40</v>
      </c>
      <c r="AF2199" s="0" t="s">
        <v>572</v>
      </c>
      <c r="AK2199" s="0" t="s">
        <v>115</v>
      </c>
    </row>
    <row r="2200" customFormat="false" ht="12.8" hidden="false" customHeight="false" outlineLevel="0" collapsed="false">
      <c r="A2200" s="0" t="s">
        <v>1190</v>
      </c>
      <c r="B2200" s="0" t="s">
        <v>1201</v>
      </c>
      <c r="C2200" s="0" t="s">
        <v>213</v>
      </c>
      <c r="D2200" s="0" t="s">
        <v>659</v>
      </c>
      <c r="I2200" s="0" t="n">
        <v>5</v>
      </c>
      <c r="K2200" s="0" t="n">
        <v>52</v>
      </c>
      <c r="L2200" s="0" t="n">
        <v>65</v>
      </c>
      <c r="M2200" s="0" t="n">
        <v>39</v>
      </c>
      <c r="N2200" s="0" t="n">
        <v>26</v>
      </c>
      <c r="V2200" s="0" t="s">
        <v>61</v>
      </c>
      <c r="X2200" s="0" t="s">
        <v>40</v>
      </c>
      <c r="Y2200" s="0" t="s">
        <v>40</v>
      </c>
      <c r="Z2200" s="0" t="s">
        <v>40</v>
      </c>
      <c r="AA2200" s="0" t="s">
        <v>40</v>
      </c>
      <c r="AK2200" s="0" t="s">
        <v>115</v>
      </c>
    </row>
    <row r="2201" customFormat="false" ht="12.8" hidden="false" customHeight="false" outlineLevel="0" collapsed="false">
      <c r="A2201" s="0" t="s">
        <v>1190</v>
      </c>
      <c r="B2201" s="0" t="s">
        <v>1201</v>
      </c>
      <c r="C2201" s="0" t="s">
        <v>213</v>
      </c>
      <c r="D2201" s="0" t="s">
        <v>1219</v>
      </c>
      <c r="M2201" s="0" t="n">
        <v>5</v>
      </c>
      <c r="Z2201" s="0" t="s">
        <v>41</v>
      </c>
      <c r="AF2201" s="0" t="s">
        <v>570</v>
      </c>
    </row>
    <row r="2202" customFormat="false" ht="12.8" hidden="false" customHeight="false" outlineLevel="0" collapsed="false">
      <c r="A2202" s="0" t="s">
        <v>1190</v>
      </c>
      <c r="B2202" s="0" t="s">
        <v>1201</v>
      </c>
      <c r="C2202" s="0" t="s">
        <v>213</v>
      </c>
      <c r="D2202" s="0" t="s">
        <v>1220</v>
      </c>
      <c r="J2202" s="0" t="n">
        <v>36</v>
      </c>
      <c r="K2202" s="0" t="n">
        <v>54</v>
      </c>
      <c r="L2202" s="0" t="n">
        <v>54</v>
      </c>
      <c r="M2202" s="0" t="n">
        <v>36</v>
      </c>
      <c r="W2202" s="0" t="s">
        <v>40</v>
      </c>
      <c r="X2202" s="0" t="s">
        <v>40</v>
      </c>
      <c r="Y2202" s="0" t="s">
        <v>40</v>
      </c>
      <c r="Z2202" s="0" t="s">
        <v>40</v>
      </c>
      <c r="AF2202" s="0" t="s">
        <v>572</v>
      </c>
      <c r="AK2202" s="0" t="s">
        <v>115</v>
      </c>
    </row>
    <row r="2203" customFormat="false" ht="12.8" hidden="false" customHeight="false" outlineLevel="0" collapsed="false">
      <c r="A2203" s="0" t="s">
        <v>1190</v>
      </c>
      <c r="B2203" s="0" t="s">
        <v>1201</v>
      </c>
      <c r="C2203" s="0" t="s">
        <v>213</v>
      </c>
      <c r="D2203" s="0" t="s">
        <v>659</v>
      </c>
      <c r="I2203" s="0" t="n">
        <v>5</v>
      </c>
      <c r="K2203" s="0" t="n">
        <v>52</v>
      </c>
      <c r="L2203" s="0" t="n">
        <v>65</v>
      </c>
      <c r="M2203" s="0" t="n">
        <v>39</v>
      </c>
      <c r="N2203" s="0" t="n">
        <v>26</v>
      </c>
      <c r="V2203" s="0" t="s">
        <v>61</v>
      </c>
      <c r="X2203" s="0" t="s">
        <v>40</v>
      </c>
      <c r="Y2203" s="0" t="s">
        <v>40</v>
      </c>
      <c r="Z2203" s="0" t="s">
        <v>40</v>
      </c>
      <c r="AA2203" s="0" t="s">
        <v>40</v>
      </c>
      <c r="AK2203" s="0" t="s">
        <v>115</v>
      </c>
    </row>
    <row r="2204" customFormat="false" ht="12.8" hidden="false" customHeight="false" outlineLevel="0" collapsed="false">
      <c r="A2204" s="0" t="s">
        <v>1223</v>
      </c>
      <c r="B2204" s="0" t="s">
        <v>946</v>
      </c>
      <c r="C2204" s="0" t="s">
        <v>59</v>
      </c>
      <c r="D2204" s="0" t="s">
        <v>1224</v>
      </c>
      <c r="E2204" s="0" t="n">
        <v>0.9</v>
      </c>
      <c r="F2204" s="0" t="n">
        <v>7</v>
      </c>
      <c r="G2204" s="0" t="n">
        <v>13.6</v>
      </c>
      <c r="H2204" s="0" t="n">
        <v>39.7</v>
      </c>
      <c r="I2204" s="0" t="n">
        <v>68</v>
      </c>
      <c r="J2204" s="0" t="n">
        <v>60.5</v>
      </c>
      <c r="K2204" s="0" t="n">
        <v>19.4</v>
      </c>
      <c r="L2204" s="0" t="n">
        <v>14.1</v>
      </c>
      <c r="M2204" s="0" t="n">
        <v>26.4</v>
      </c>
      <c r="N2204" s="0" t="n">
        <v>29.9</v>
      </c>
      <c r="O2204" s="0" t="n">
        <v>6.4</v>
      </c>
      <c r="P2204" s="0" t="n">
        <v>0</v>
      </c>
      <c r="Q2204" s="0" t="n">
        <v>0</v>
      </c>
      <c r="R2204" s="0" t="s">
        <v>40</v>
      </c>
      <c r="S2204" s="0" t="s">
        <v>40</v>
      </c>
      <c r="T2204" s="0" t="s">
        <v>40</v>
      </c>
      <c r="U2204" s="0" t="s">
        <v>40</v>
      </c>
      <c r="V2204" s="0" t="s">
        <v>40</v>
      </c>
      <c r="W2204" s="0" t="s">
        <v>40</v>
      </c>
      <c r="X2204" s="0" t="s">
        <v>40</v>
      </c>
      <c r="Y2204" s="0" t="s">
        <v>40</v>
      </c>
      <c r="Z2204" s="0" t="s">
        <v>40</v>
      </c>
      <c r="AA2204" s="0" t="s">
        <v>40</v>
      </c>
      <c r="AB2204" s="0" t="s">
        <v>40</v>
      </c>
      <c r="AC2204" s="0" t="s">
        <v>40</v>
      </c>
      <c r="AD2204" s="0" t="s">
        <v>40</v>
      </c>
      <c r="AK2204" s="0" t="s">
        <v>65</v>
      </c>
    </row>
    <row r="2205" customFormat="false" ht="12.8" hidden="false" customHeight="false" outlineLevel="0" collapsed="false">
      <c r="A2205" s="0" t="s">
        <v>1223</v>
      </c>
      <c r="B2205" s="0" t="s">
        <v>946</v>
      </c>
      <c r="C2205" s="0" t="s">
        <v>59</v>
      </c>
      <c r="D2205" s="0" t="s">
        <v>1225</v>
      </c>
      <c r="E2205" s="0" t="n">
        <v>0</v>
      </c>
      <c r="F2205" s="0" t="n">
        <v>0</v>
      </c>
      <c r="G2205" s="0" t="n">
        <v>0</v>
      </c>
      <c r="H2205" s="0" t="n">
        <v>3.5</v>
      </c>
      <c r="I2205" s="0" t="n">
        <v>0</v>
      </c>
      <c r="J2205" s="0" t="n">
        <v>0</v>
      </c>
      <c r="K2205" s="0" t="n">
        <v>4</v>
      </c>
      <c r="L2205" s="0" t="n">
        <v>23.9783035714286</v>
      </c>
      <c r="M2205" s="0" t="n">
        <v>22.1195357142857</v>
      </c>
      <c r="N2205" s="0" t="n">
        <v>22.0116964285714</v>
      </c>
      <c r="O2205" s="0" t="n">
        <v>12.0600714285714</v>
      </c>
      <c r="P2205" s="0" t="n">
        <v>5.71682142857143</v>
      </c>
      <c r="Q2205" s="0" t="n">
        <v>5.20664285714286</v>
      </c>
      <c r="U2205" s="0" t="s">
        <v>61</v>
      </c>
      <c r="X2205" s="0" t="s">
        <v>41</v>
      </c>
      <c r="Y2205" s="0" t="s">
        <v>40</v>
      </c>
      <c r="Z2205" s="0" t="s">
        <v>40</v>
      </c>
      <c r="AA2205" s="0" t="s">
        <v>40</v>
      </c>
      <c r="AB2205" s="0" t="s">
        <v>40</v>
      </c>
      <c r="AC2205" s="0" t="s">
        <v>40</v>
      </c>
      <c r="AD2205" s="0" t="s">
        <v>40</v>
      </c>
      <c r="AK2205" s="0" t="s">
        <v>65</v>
      </c>
    </row>
    <row r="2206" customFormat="false" ht="12.8" hidden="false" customHeight="false" outlineLevel="0" collapsed="false">
      <c r="A2206" s="0" t="s">
        <v>1223</v>
      </c>
      <c r="B2206" s="0" t="s">
        <v>946</v>
      </c>
      <c r="C2206" s="0" t="s">
        <v>59</v>
      </c>
      <c r="D2206" s="0" t="s">
        <v>1226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3.5</v>
      </c>
      <c r="J2206" s="0" t="n">
        <v>49.8266785714286</v>
      </c>
      <c r="K2206" s="0" t="n">
        <v>30.5771071428572</v>
      </c>
      <c r="L2206" s="0" t="n">
        <v>25.7036607142857</v>
      </c>
      <c r="M2206" s="0" t="n">
        <v>22.8399642857143</v>
      </c>
      <c r="N2206" s="0" t="n">
        <v>21.9442857142857</v>
      </c>
      <c r="O2206" s="0" t="n">
        <v>12.2242321428571</v>
      </c>
      <c r="P2206" s="0" t="n">
        <v>5.77476785714286</v>
      </c>
      <c r="Q2206" s="0" t="n">
        <v>4.70241071428571</v>
      </c>
      <c r="V2206" s="0" t="s">
        <v>61</v>
      </c>
      <c r="W2206" s="0" t="s">
        <v>40</v>
      </c>
      <c r="X2206" s="0" t="s">
        <v>40</v>
      </c>
      <c r="Y2206" s="0" t="s">
        <v>40</v>
      </c>
      <c r="Z2206" s="0" t="s">
        <v>40</v>
      </c>
      <c r="AA2206" s="0" t="s">
        <v>40</v>
      </c>
      <c r="AB2206" s="0" t="s">
        <v>40</v>
      </c>
      <c r="AC2206" s="0" t="s">
        <v>40</v>
      </c>
      <c r="AD2206" s="0" t="s">
        <v>40</v>
      </c>
      <c r="AK2206" s="0" t="s">
        <v>65</v>
      </c>
    </row>
    <row r="2207" customFormat="false" ht="12.8" hidden="false" customHeight="false" outlineLevel="0" collapsed="false">
      <c r="A2207" s="0" t="s">
        <v>1223</v>
      </c>
      <c r="B2207" s="0" t="s">
        <v>946</v>
      </c>
      <c r="C2207" s="0" t="s">
        <v>38</v>
      </c>
      <c r="D2207" s="0" t="s">
        <v>1227</v>
      </c>
      <c r="E2207" s="0" t="n">
        <v>0</v>
      </c>
      <c r="F2207" s="0" t="n">
        <v>0</v>
      </c>
      <c r="G2207" s="0" t="n">
        <v>0</v>
      </c>
      <c r="H2207" s="0" t="n">
        <v>0</v>
      </c>
      <c r="I2207" s="0" t="n">
        <v>0</v>
      </c>
      <c r="J2207" s="0" t="n">
        <v>5</v>
      </c>
      <c r="W2207" s="0" t="s">
        <v>41</v>
      </c>
      <c r="X2207" s="0" t="s">
        <v>40</v>
      </c>
      <c r="Y2207" s="0" t="s">
        <v>1047</v>
      </c>
      <c r="Z2207" s="0" t="s">
        <v>40</v>
      </c>
      <c r="AA2207" s="0" t="s">
        <v>40</v>
      </c>
      <c r="AB2207" s="0" t="s">
        <v>40</v>
      </c>
      <c r="AC2207" s="0" t="s">
        <v>40</v>
      </c>
      <c r="AD2207" s="0" t="s">
        <v>40</v>
      </c>
      <c r="AK2207" s="0" t="s">
        <v>65</v>
      </c>
    </row>
    <row r="2208" customFormat="false" ht="12.8" hidden="false" customHeight="false" outlineLevel="0" collapsed="false">
      <c r="A2208" s="0" t="s">
        <v>1223</v>
      </c>
      <c r="B2208" s="0" t="s">
        <v>946</v>
      </c>
      <c r="C2208" s="0" t="s">
        <v>1207</v>
      </c>
      <c r="D2208" s="0" t="s">
        <v>202</v>
      </c>
      <c r="M2208" s="0" t="n">
        <v>13</v>
      </c>
      <c r="Z2208" s="0" t="s">
        <v>107</v>
      </c>
    </row>
    <row r="2209" customFormat="false" ht="12.8" hidden="false" customHeight="false" outlineLevel="0" collapsed="false">
      <c r="A2209" s="0" t="s">
        <v>1223</v>
      </c>
      <c r="B2209" s="0" t="s">
        <v>946</v>
      </c>
      <c r="C2209" s="0" t="s">
        <v>1207</v>
      </c>
      <c r="D2209" s="0" t="s">
        <v>1228</v>
      </c>
      <c r="H2209" s="0" t="n">
        <v>3.3</v>
      </c>
      <c r="M2209" s="0" t="n">
        <v>11</v>
      </c>
      <c r="U2209" s="0" t="s">
        <v>61</v>
      </c>
      <c r="Z2209" s="0" t="s">
        <v>107</v>
      </c>
    </row>
    <row r="2210" customFormat="false" ht="12.8" hidden="false" customHeight="false" outlineLevel="0" collapsed="false">
      <c r="A2210" s="0" t="s">
        <v>1223</v>
      </c>
      <c r="B2210" s="0" t="s">
        <v>946</v>
      </c>
      <c r="C2210" s="0" t="s">
        <v>59</v>
      </c>
      <c r="D2210" s="0" t="s">
        <v>1229</v>
      </c>
      <c r="I2210" s="0" t="n">
        <v>4.5</v>
      </c>
      <c r="K2210" s="0" t="n">
        <v>3.5</v>
      </c>
      <c r="L2210" s="0" t="n">
        <v>0</v>
      </c>
      <c r="M2210" s="0" t="n">
        <v>12</v>
      </c>
      <c r="N2210" s="0" t="n">
        <v>15</v>
      </c>
      <c r="O2210" s="0" t="n">
        <v>12</v>
      </c>
      <c r="P2210" s="0" t="n">
        <v>6</v>
      </c>
      <c r="Q2210" s="0" t="n">
        <v>3</v>
      </c>
      <c r="V2210" s="0" t="s">
        <v>61</v>
      </c>
      <c r="X2210" s="0" t="s">
        <v>41</v>
      </c>
      <c r="Y2210" s="0" t="s">
        <v>40</v>
      </c>
      <c r="Z2210" s="0" t="s">
        <v>40</v>
      </c>
      <c r="AA2210" s="0" t="s">
        <v>40</v>
      </c>
      <c r="AB2210" s="0" t="s">
        <v>40</v>
      </c>
      <c r="AC2210" s="0" t="s">
        <v>40</v>
      </c>
      <c r="AD2210" s="0" t="s">
        <v>40</v>
      </c>
      <c r="AK2210" s="0" t="s">
        <v>72</v>
      </c>
    </row>
    <row r="2211" customFormat="false" ht="12.8" hidden="false" customHeight="false" outlineLevel="0" collapsed="false">
      <c r="A2211" s="0" t="s">
        <v>1223</v>
      </c>
      <c r="B2211" s="0" t="n">
        <v>2056</v>
      </c>
      <c r="C2211" s="0" t="s">
        <v>59</v>
      </c>
      <c r="D2211" s="0" t="s">
        <v>1224</v>
      </c>
      <c r="E2211" s="0" t="n">
        <v>2.77991071428571</v>
      </c>
      <c r="F2211" s="0" t="n">
        <v>17.8875892857143</v>
      </c>
      <c r="G2211" s="0" t="n">
        <v>35.9365178571429</v>
      </c>
      <c r="H2211" s="0" t="n">
        <v>72.7983035714286</v>
      </c>
      <c r="I2211" s="0" t="n">
        <v>55.13625</v>
      </c>
      <c r="J2211" s="0" t="n">
        <v>55.3413392857143</v>
      </c>
      <c r="K2211" s="0" t="n">
        <v>12.9703571428571</v>
      </c>
      <c r="L2211" s="0" t="n">
        <v>1.984375</v>
      </c>
      <c r="M2211" s="0" t="n">
        <v>3.31875</v>
      </c>
      <c r="N2211" s="0" t="n">
        <v>8.79321428571429</v>
      </c>
      <c r="O2211" s="0" t="n">
        <v>5.01080357142857</v>
      </c>
      <c r="P2211" s="0" t="n">
        <v>17.971875</v>
      </c>
      <c r="Q2211" s="0" t="n">
        <v>6.13919642857143</v>
      </c>
      <c r="R2211" s="0" t="s">
        <v>40</v>
      </c>
      <c r="S2211" s="0" t="s">
        <v>40</v>
      </c>
      <c r="T2211" s="0" t="s">
        <v>40</v>
      </c>
      <c r="U2211" s="0" t="s">
        <v>40</v>
      </c>
      <c r="V2211" s="0" t="s">
        <v>40</v>
      </c>
      <c r="W2211" s="0" t="s">
        <v>40</v>
      </c>
      <c r="X2211" s="0" t="s">
        <v>40</v>
      </c>
      <c r="Y2211" s="0" t="s">
        <v>40</v>
      </c>
      <c r="Z2211" s="0" t="s">
        <v>40</v>
      </c>
      <c r="AA2211" s="0" t="s">
        <v>40</v>
      </c>
      <c r="AB2211" s="0" t="s">
        <v>40</v>
      </c>
      <c r="AC2211" s="0" t="s">
        <v>40</v>
      </c>
      <c r="AD2211" s="0" t="s">
        <v>40</v>
      </c>
      <c r="AK2211" s="0" t="s">
        <v>65</v>
      </c>
    </row>
    <row r="2212" customFormat="false" ht="12.8" hidden="false" customHeight="false" outlineLevel="0" collapsed="false">
      <c r="A2212" s="0" t="s">
        <v>1223</v>
      </c>
      <c r="B2212" s="0" t="n">
        <v>2056</v>
      </c>
      <c r="C2212" s="0" t="s">
        <v>59</v>
      </c>
      <c r="D2212" s="0" t="s">
        <v>1225</v>
      </c>
      <c r="E2212" s="0" t="n">
        <v>0</v>
      </c>
      <c r="F2212" s="0" t="n">
        <v>0</v>
      </c>
      <c r="G2212" s="0" t="n">
        <v>3.30376856447321</v>
      </c>
      <c r="H2212" s="0" t="n">
        <v>0</v>
      </c>
      <c r="I2212" s="0" t="n">
        <v>0</v>
      </c>
      <c r="J2212" s="0" t="n">
        <v>4.61384668679171</v>
      </c>
      <c r="K2212" s="0" t="n">
        <v>7.86</v>
      </c>
      <c r="L2212" s="0" t="n">
        <v>0.00964285714285714</v>
      </c>
      <c r="M2212" s="0" t="n">
        <v>0</v>
      </c>
      <c r="N2212" s="0" t="n">
        <v>0</v>
      </c>
      <c r="O2212" s="0" t="n">
        <v>0.129642857142857</v>
      </c>
      <c r="P2212" s="0" t="n">
        <v>17.2610714285714</v>
      </c>
      <c r="Q2212" s="0" t="n">
        <v>18.2453571428571</v>
      </c>
      <c r="T2212" s="0" t="s">
        <v>61</v>
      </c>
      <c r="W2212" s="0" t="s">
        <v>41</v>
      </c>
      <c r="X2212" s="0" t="s">
        <v>40</v>
      </c>
      <c r="Y2212" s="0" t="s">
        <v>40</v>
      </c>
      <c r="Z2212" s="0" t="s">
        <v>40</v>
      </c>
      <c r="AA2212" s="0" t="s">
        <v>40</v>
      </c>
      <c r="AB2212" s="0" t="s">
        <v>40</v>
      </c>
      <c r="AC2212" s="0" t="s">
        <v>40</v>
      </c>
      <c r="AD2212" s="0" t="s">
        <v>40</v>
      </c>
      <c r="AK2212" s="0" t="s">
        <v>65</v>
      </c>
    </row>
    <row r="2213" customFormat="false" ht="12.8" hidden="false" customHeight="false" outlineLevel="0" collapsed="false">
      <c r="A2213" s="0" t="s">
        <v>1223</v>
      </c>
      <c r="B2213" s="0" t="n">
        <v>2056</v>
      </c>
      <c r="C2213" s="0" t="s">
        <v>59</v>
      </c>
      <c r="D2213" s="0" t="s">
        <v>1230</v>
      </c>
      <c r="E2213" s="0" t="n">
        <v>0</v>
      </c>
      <c r="F2213" s="0" t="n">
        <v>0</v>
      </c>
      <c r="G2213" s="0" t="n">
        <v>0</v>
      </c>
      <c r="H2213" s="0" t="n">
        <v>3.81614328010484</v>
      </c>
      <c r="I2213" s="0" t="n">
        <v>67.5414285714286</v>
      </c>
      <c r="J2213" s="0" t="n">
        <v>48.7892857142857</v>
      </c>
      <c r="K2213" s="0" t="n">
        <v>8.24857142857143</v>
      </c>
      <c r="L2213" s="0" t="n">
        <v>0.0292857142857143</v>
      </c>
      <c r="M2213" s="0" t="n">
        <v>0</v>
      </c>
      <c r="N2213" s="0" t="n">
        <v>7.23035714285714</v>
      </c>
      <c r="O2213" s="0" t="n">
        <v>4.07071428571429</v>
      </c>
      <c r="P2213" s="0" t="n">
        <v>16.125</v>
      </c>
      <c r="Q2213" s="0" t="n">
        <v>19.9078571428571</v>
      </c>
      <c r="U2213" s="0" t="s">
        <v>61</v>
      </c>
      <c r="V2213" s="0" t="s">
        <v>40</v>
      </c>
      <c r="W2213" s="0" t="s">
        <v>40</v>
      </c>
      <c r="X2213" s="0" t="s">
        <v>40</v>
      </c>
      <c r="Y2213" s="0" t="s">
        <v>40</v>
      </c>
      <c r="Z2213" s="0" t="s">
        <v>40</v>
      </c>
      <c r="AA2213" s="0" t="s">
        <v>40</v>
      </c>
      <c r="AB2213" s="0" t="s">
        <v>40</v>
      </c>
      <c r="AC2213" s="0" t="s">
        <v>40</v>
      </c>
      <c r="AD2213" s="0" t="s">
        <v>40</v>
      </c>
      <c r="AK2213" s="0" t="s">
        <v>65</v>
      </c>
    </row>
    <row r="2214" customFormat="false" ht="12.8" hidden="false" customHeight="false" outlineLevel="0" collapsed="false">
      <c r="A2214" s="0" t="s">
        <v>1223</v>
      </c>
      <c r="B2214" s="0" t="n">
        <v>2056</v>
      </c>
      <c r="C2214" s="0" t="s">
        <v>38</v>
      </c>
      <c r="D2214" s="0" t="s">
        <v>1231</v>
      </c>
      <c r="E2214" s="0" t="n">
        <v>0</v>
      </c>
      <c r="F2214" s="0" t="n">
        <v>0</v>
      </c>
      <c r="G2214" s="0" t="n">
        <v>0</v>
      </c>
      <c r="H2214" s="0" t="n">
        <v>0</v>
      </c>
      <c r="I2214" s="0" t="n">
        <v>5.65913937339384</v>
      </c>
      <c r="V2214" s="0" t="s">
        <v>41</v>
      </c>
      <c r="W2214" s="0" t="s">
        <v>40</v>
      </c>
      <c r="X2214" s="0" t="s">
        <v>40</v>
      </c>
      <c r="Y2214" s="0" t="s">
        <v>1047</v>
      </c>
      <c r="Z2214" s="0" t="s">
        <v>40</v>
      </c>
      <c r="AA2214" s="0" t="s">
        <v>40</v>
      </c>
      <c r="AB2214" s="0" t="s">
        <v>40</v>
      </c>
      <c r="AC2214" s="0" t="s">
        <v>40</v>
      </c>
      <c r="AD2214" s="0" t="s">
        <v>40</v>
      </c>
      <c r="AK2214" s="0" t="s">
        <v>65</v>
      </c>
    </row>
    <row r="2215" customFormat="false" ht="12.8" hidden="false" customHeight="false" outlineLevel="0" collapsed="false">
      <c r="A2215" s="0" t="s">
        <v>1223</v>
      </c>
      <c r="B2215" s="0" t="n">
        <v>2056</v>
      </c>
      <c r="C2215" s="0" t="s">
        <v>1207</v>
      </c>
      <c r="D2215" s="0" t="s">
        <v>202</v>
      </c>
      <c r="M2215" s="0" t="n">
        <v>9</v>
      </c>
      <c r="Z2215" s="0" t="s">
        <v>107</v>
      </c>
    </row>
    <row r="2216" customFormat="false" ht="12.8" hidden="false" customHeight="false" outlineLevel="0" collapsed="false">
      <c r="A2216" s="0" t="s">
        <v>1223</v>
      </c>
      <c r="B2216" s="0" t="n">
        <v>2056</v>
      </c>
      <c r="C2216" s="0" t="s">
        <v>1207</v>
      </c>
      <c r="D2216" s="0" t="s">
        <v>1232</v>
      </c>
      <c r="F2216" s="0" t="s">
        <v>1233</v>
      </c>
      <c r="H2216" s="0" t="n">
        <v>3.8</v>
      </c>
      <c r="M2216" s="0" t="n">
        <v>7</v>
      </c>
      <c r="U2216" s="0" t="s">
        <v>61</v>
      </c>
      <c r="Z2216" s="0" t="s">
        <v>107</v>
      </c>
    </row>
    <row r="2217" customFormat="false" ht="12.8" hidden="false" customHeight="false" outlineLevel="0" collapsed="false">
      <c r="A2217" s="0" t="s">
        <v>1223</v>
      </c>
      <c r="B2217" s="0" t="n">
        <v>2056</v>
      </c>
      <c r="C2217" s="0" t="s">
        <v>1207</v>
      </c>
      <c r="D2217" s="0" t="s">
        <v>1234</v>
      </c>
      <c r="M2217" s="0" t="n">
        <v>15</v>
      </c>
      <c r="Z2217" s="0" t="s">
        <v>107</v>
      </c>
    </row>
    <row r="2218" customFormat="false" ht="12.8" hidden="false" customHeight="false" outlineLevel="0" collapsed="false">
      <c r="A2218" s="0" t="s">
        <v>1223</v>
      </c>
      <c r="B2218" s="0" t="n">
        <v>2056</v>
      </c>
      <c r="C2218" s="0" t="s">
        <v>59</v>
      </c>
      <c r="D2218" s="0" t="s">
        <v>1235</v>
      </c>
      <c r="E2218" s="0" t="n">
        <v>5.1</v>
      </c>
      <c r="F2218" s="0" t="n">
        <v>23.5</v>
      </c>
      <c r="G2218" s="0" t="n">
        <v>28.3</v>
      </c>
      <c r="H2218" s="0" t="n">
        <v>90.5</v>
      </c>
      <c r="I2218" s="0" t="n">
        <v>75</v>
      </c>
      <c r="J2218" s="0" t="n">
        <v>41.3</v>
      </c>
      <c r="K2218" s="0" t="n">
        <v>24</v>
      </c>
      <c r="L2218" s="0" t="n">
        <v>8</v>
      </c>
      <c r="M2218" s="0" t="n">
        <v>10</v>
      </c>
      <c r="N2218" s="0" t="n">
        <v>15.4</v>
      </c>
      <c r="O2218" s="0" t="n">
        <v>12</v>
      </c>
      <c r="P2218" s="0" t="n">
        <v>0</v>
      </c>
      <c r="Q2218" s="0" t="n">
        <v>0</v>
      </c>
      <c r="R2218" s="0" t="s">
        <v>40</v>
      </c>
      <c r="S2218" s="0" t="s">
        <v>40</v>
      </c>
      <c r="T2218" s="0" t="s">
        <v>40</v>
      </c>
      <c r="U2218" s="0" t="s">
        <v>40</v>
      </c>
      <c r="V2218" s="0" t="s">
        <v>40</v>
      </c>
      <c r="W2218" s="0" t="s">
        <v>40</v>
      </c>
      <c r="X2218" s="0" t="s">
        <v>40</v>
      </c>
      <c r="Y2218" s="0" t="s">
        <v>40</v>
      </c>
      <c r="Z2218" s="0" t="s">
        <v>40</v>
      </c>
      <c r="AA2218" s="0" t="s">
        <v>40</v>
      </c>
      <c r="AB2218" s="0" t="s">
        <v>40</v>
      </c>
      <c r="AC2218" s="0" t="s">
        <v>40</v>
      </c>
      <c r="AD2218" s="0" t="s">
        <v>40</v>
      </c>
    </row>
    <row r="2219" customFormat="false" ht="12.8" hidden="false" customHeight="false" outlineLevel="0" collapsed="false">
      <c r="A2219" s="0" t="s">
        <v>1223</v>
      </c>
      <c r="B2219" s="0" t="n">
        <v>2056</v>
      </c>
      <c r="C2219" s="0" t="s">
        <v>59</v>
      </c>
      <c r="D2219" s="0" t="s">
        <v>1236</v>
      </c>
      <c r="H2219" s="0" t="n">
        <v>4</v>
      </c>
      <c r="J2219" s="0" t="n">
        <v>4</v>
      </c>
      <c r="O2219" s="0" t="n">
        <v>1.5</v>
      </c>
      <c r="U2219" s="0" t="s">
        <v>180</v>
      </c>
      <c r="W2219" s="0" t="s">
        <v>78</v>
      </c>
      <c r="AB2219" s="0" t="s">
        <v>78</v>
      </c>
    </row>
    <row r="2220" customFormat="false" ht="12.8" hidden="false" customHeight="false" outlineLevel="0" collapsed="false">
      <c r="A2220" s="0" t="s">
        <v>1223</v>
      </c>
      <c r="B2220" s="0" t="n">
        <v>2056</v>
      </c>
      <c r="C2220" s="0" t="s">
        <v>59</v>
      </c>
      <c r="D2220" s="0" t="s">
        <v>1237</v>
      </c>
      <c r="H2220" s="0" t="n">
        <v>4</v>
      </c>
      <c r="I2220" s="0" t="s">
        <v>1233</v>
      </c>
      <c r="J2220" s="0" t="n">
        <v>4</v>
      </c>
      <c r="K2220" s="0" t="n">
        <v>24</v>
      </c>
      <c r="L2220" s="0" t="n">
        <v>8</v>
      </c>
      <c r="M2220" s="0" t="n">
        <v>10</v>
      </c>
      <c r="N2220" s="0" t="n">
        <v>15.4</v>
      </c>
      <c r="P2220" s="0" t="n">
        <v>1.5</v>
      </c>
      <c r="U2220" s="0" t="s">
        <v>180</v>
      </c>
      <c r="W2220" s="0" t="s">
        <v>78</v>
      </c>
      <c r="X2220" s="0" t="s">
        <v>40</v>
      </c>
      <c r="Y2220" s="0" t="s">
        <v>40</v>
      </c>
      <c r="Z2220" s="0" t="s">
        <v>40</v>
      </c>
      <c r="AA2220" s="0" t="s">
        <v>40</v>
      </c>
      <c r="AC2220" s="0" t="s">
        <v>180</v>
      </c>
      <c r="AK2220" s="0" t="s">
        <v>81</v>
      </c>
    </row>
    <row r="2221" customFormat="false" ht="12.8" hidden="false" customHeight="false" outlineLevel="0" collapsed="false">
      <c r="A2221" s="0" t="s">
        <v>1223</v>
      </c>
      <c r="B2221" s="0" t="n">
        <v>2056</v>
      </c>
      <c r="C2221" s="0" t="s">
        <v>59</v>
      </c>
      <c r="D2221" s="0" t="s">
        <v>1238</v>
      </c>
      <c r="H2221" s="0" t="n">
        <v>4</v>
      </c>
      <c r="J2221" s="0" t="n">
        <v>4</v>
      </c>
      <c r="K2221" s="0" t="n">
        <v>24</v>
      </c>
      <c r="L2221" s="0" t="n">
        <v>8</v>
      </c>
      <c r="M2221" s="0" t="n">
        <v>10</v>
      </c>
      <c r="N2221" s="0" t="n">
        <v>15.4</v>
      </c>
      <c r="O2221" s="0" t="n">
        <v>12</v>
      </c>
      <c r="P2221" s="0" t="n">
        <v>0</v>
      </c>
      <c r="Q2221" s="0" t="n">
        <v>0</v>
      </c>
      <c r="U2221" s="0" t="s">
        <v>180</v>
      </c>
      <c r="W2221" s="0" t="s">
        <v>78</v>
      </c>
      <c r="X2221" s="0" t="s">
        <v>40</v>
      </c>
      <c r="Y2221" s="0" t="s">
        <v>40</v>
      </c>
      <c r="Z2221" s="0" t="s">
        <v>40</v>
      </c>
      <c r="AA2221" s="0" t="s">
        <v>40</v>
      </c>
      <c r="AB2221" s="0" t="s">
        <v>40</v>
      </c>
      <c r="AC2221" s="0" t="s">
        <v>40</v>
      </c>
      <c r="AD2221" s="0" t="s">
        <v>40</v>
      </c>
      <c r="AK2221" s="0" t="s">
        <v>81</v>
      </c>
    </row>
    <row r="2222" customFormat="false" ht="12.8" hidden="false" customHeight="false" outlineLevel="0" collapsed="false">
      <c r="A2222" s="0" t="s">
        <v>1223</v>
      </c>
      <c r="B2222" s="0" t="n">
        <v>2056</v>
      </c>
      <c r="C2222" s="0" t="s">
        <v>59</v>
      </c>
      <c r="D2222" s="0" t="s">
        <v>1239</v>
      </c>
      <c r="H2222" s="0" t="n">
        <v>3.5</v>
      </c>
      <c r="J2222" s="0" t="n">
        <v>2.3</v>
      </c>
      <c r="L2222" s="0" t="n">
        <v>0</v>
      </c>
      <c r="M2222" s="0" t="n">
        <v>8</v>
      </c>
      <c r="N2222" s="0" t="n">
        <v>12</v>
      </c>
      <c r="O2222" s="0" t="n">
        <v>8</v>
      </c>
      <c r="P2222" s="0" t="n">
        <v>20</v>
      </c>
      <c r="Q2222" s="0" t="n">
        <v>6</v>
      </c>
      <c r="U2222" s="0" t="s">
        <v>61</v>
      </c>
      <c r="W2222" s="0" t="s">
        <v>78</v>
      </c>
      <c r="Y2222" s="0" t="s">
        <v>40</v>
      </c>
      <c r="Z2222" s="0" t="s">
        <v>40</v>
      </c>
      <c r="AA2222" s="0" t="s">
        <v>40</v>
      </c>
      <c r="AB2222" s="0" t="s">
        <v>40</v>
      </c>
      <c r="AC2222" s="0" t="s">
        <v>40</v>
      </c>
      <c r="AD2222" s="0" t="s">
        <v>40</v>
      </c>
      <c r="AK2222" s="0" t="s">
        <v>81</v>
      </c>
    </row>
    <row r="2223" customFormat="false" ht="12.8" hidden="false" customHeight="false" outlineLevel="0" collapsed="false">
      <c r="A2223" s="0" t="s">
        <v>1223</v>
      </c>
      <c r="B2223" s="0" t="n">
        <v>2056</v>
      </c>
      <c r="C2223" s="0" t="s">
        <v>59</v>
      </c>
      <c r="D2223" s="0" t="s">
        <v>1240</v>
      </c>
      <c r="G2223" s="0" t="s">
        <v>1233</v>
      </c>
      <c r="H2223" s="0" t="n">
        <v>3.5</v>
      </c>
      <c r="J2223" s="0" t="n">
        <v>3</v>
      </c>
      <c r="P2223" s="0" t="n">
        <v>1</v>
      </c>
      <c r="U2223" s="0" t="s">
        <v>61</v>
      </c>
      <c r="W2223" s="0" t="s">
        <v>78</v>
      </c>
      <c r="AC2223" s="0" t="s">
        <v>61</v>
      </c>
      <c r="AK2223" s="0" t="s">
        <v>81</v>
      </c>
    </row>
    <row r="2224" customFormat="false" ht="12.8" hidden="false" customHeight="false" outlineLevel="0" collapsed="false">
      <c r="A2224" s="0" t="s">
        <v>1223</v>
      </c>
      <c r="B2224" s="0" t="n">
        <v>2056</v>
      </c>
      <c r="C2224" s="0" t="s">
        <v>59</v>
      </c>
      <c r="D2224" s="0" t="s">
        <v>1241</v>
      </c>
      <c r="H2224" s="0" t="n">
        <v>4.5</v>
      </c>
      <c r="I2224" s="0" t="n">
        <v>72</v>
      </c>
      <c r="J2224" s="0" t="n">
        <v>70</v>
      </c>
      <c r="K2224" s="0" t="n">
        <v>8.24857142857143</v>
      </c>
      <c r="L2224" s="0" t="n">
        <v>0.0292857142857143</v>
      </c>
      <c r="M2224" s="0" t="n">
        <v>0</v>
      </c>
      <c r="N2224" s="0" t="n">
        <v>7.23035714285714</v>
      </c>
      <c r="O2224" s="0" t="n">
        <v>4.07071428571429</v>
      </c>
      <c r="P2224" s="0" t="n">
        <v>16.125</v>
      </c>
      <c r="Q2224" s="0" t="n">
        <v>19.9078571428571</v>
      </c>
      <c r="U2224" s="0" t="s">
        <v>61</v>
      </c>
      <c r="V2224" s="0" t="s">
        <v>40</v>
      </c>
      <c r="W2224" s="0" t="s">
        <v>40</v>
      </c>
      <c r="X2224" s="0" t="s">
        <v>40</v>
      </c>
      <c r="Y2224" s="0" t="s">
        <v>40</v>
      </c>
      <c r="Z2224" s="0" t="s">
        <v>40</v>
      </c>
      <c r="AA2224" s="0" t="s">
        <v>40</v>
      </c>
      <c r="AB2224" s="0" t="s">
        <v>40</v>
      </c>
      <c r="AC2224" s="0" t="s">
        <v>40</v>
      </c>
      <c r="AD2224" s="0" t="s">
        <v>40</v>
      </c>
      <c r="AK2224" s="0" t="s">
        <v>65</v>
      </c>
    </row>
    <row r="2225" customFormat="false" ht="12.8" hidden="false" customHeight="false" outlineLevel="0" collapsed="false">
      <c r="A2225" s="0" t="s">
        <v>1223</v>
      </c>
      <c r="B2225" s="0" t="n">
        <v>2056</v>
      </c>
      <c r="C2225" s="0" t="s">
        <v>59</v>
      </c>
      <c r="D2225" s="0" t="s">
        <v>1242</v>
      </c>
      <c r="E2225" s="0" t="n">
        <v>2.77991071428571</v>
      </c>
      <c r="F2225" s="0" t="n">
        <v>15</v>
      </c>
      <c r="G2225" s="0" t="n">
        <v>30</v>
      </c>
      <c r="H2225" s="0" t="n">
        <v>50</v>
      </c>
      <c r="I2225" s="0" t="n">
        <v>65</v>
      </c>
      <c r="J2225" s="0" t="n">
        <v>55</v>
      </c>
      <c r="K2225" s="0" t="n">
        <v>24</v>
      </c>
      <c r="L2225" s="0" t="n">
        <v>6</v>
      </c>
      <c r="M2225" s="0" t="n">
        <v>6</v>
      </c>
      <c r="N2225" s="0" t="n">
        <v>6</v>
      </c>
      <c r="O2225" s="0" t="n">
        <v>21</v>
      </c>
      <c r="P2225" s="0" t="n">
        <v>17.971875</v>
      </c>
      <c r="Q2225" s="0" t="n">
        <v>5</v>
      </c>
      <c r="R2225" s="0" t="s">
        <v>40</v>
      </c>
      <c r="S2225" s="0" t="s">
        <v>40</v>
      </c>
      <c r="T2225" s="0" t="s">
        <v>40</v>
      </c>
      <c r="U2225" s="0" t="s">
        <v>40</v>
      </c>
      <c r="V2225" s="0" t="s">
        <v>40</v>
      </c>
      <c r="W2225" s="0" t="s">
        <v>40</v>
      </c>
      <c r="X2225" s="0" t="s">
        <v>40</v>
      </c>
      <c r="Y2225" s="0" t="s">
        <v>40</v>
      </c>
      <c r="Z2225" s="0" t="s">
        <v>40</v>
      </c>
      <c r="AA2225" s="0" t="s">
        <v>40</v>
      </c>
      <c r="AB2225" s="0" t="s">
        <v>40</v>
      </c>
      <c r="AC2225" s="0" t="s">
        <v>40</v>
      </c>
      <c r="AD2225" s="0" t="s">
        <v>40</v>
      </c>
      <c r="AK2225" s="0" t="s">
        <v>65</v>
      </c>
    </row>
    <row r="2226" customFormat="false" ht="12.8" hidden="false" customHeight="false" outlineLevel="0" collapsed="false">
      <c r="A2226" s="0" t="s">
        <v>1223</v>
      </c>
      <c r="B2226" s="0" t="n">
        <v>2056</v>
      </c>
      <c r="C2226" s="0" t="s">
        <v>59</v>
      </c>
      <c r="D2226" s="0" t="s">
        <v>1243</v>
      </c>
      <c r="H2226" s="0" t="n">
        <v>3.81614328010484</v>
      </c>
      <c r="I2226" s="0" t="n">
        <v>67.5414285714286</v>
      </c>
      <c r="J2226" s="0" t="n">
        <v>55</v>
      </c>
      <c r="K2226" s="0" t="n">
        <v>28</v>
      </c>
      <c r="L2226" s="0" t="n">
        <v>6</v>
      </c>
      <c r="M2226" s="0" t="n">
        <v>6</v>
      </c>
      <c r="N2226" s="0" t="n">
        <v>6</v>
      </c>
      <c r="O2226" s="0" t="n">
        <v>21</v>
      </c>
      <c r="P2226" s="0" t="n">
        <v>17.971875</v>
      </c>
      <c r="Q2226" s="0" t="n">
        <v>5</v>
      </c>
      <c r="U2226" s="0" t="s">
        <v>61</v>
      </c>
      <c r="V2226" s="0" t="s">
        <v>40</v>
      </c>
      <c r="W2226" s="0" t="s">
        <v>40</v>
      </c>
      <c r="X2226" s="0" t="s">
        <v>40</v>
      </c>
      <c r="Y2226" s="0" t="s">
        <v>40</v>
      </c>
      <c r="Z2226" s="0" t="s">
        <v>40</v>
      </c>
      <c r="AA2226" s="0" t="s">
        <v>40</v>
      </c>
      <c r="AB2226" s="0" t="s">
        <v>40</v>
      </c>
      <c r="AC2226" s="0" t="s">
        <v>40</v>
      </c>
      <c r="AD2226" s="0" t="s">
        <v>40</v>
      </c>
      <c r="AK2226" s="0" t="s">
        <v>65</v>
      </c>
    </row>
    <row r="2227" customFormat="false" ht="12.8" hidden="false" customHeight="false" outlineLevel="0" collapsed="false">
      <c r="A2227" s="0" t="s">
        <v>1223</v>
      </c>
      <c r="B2227" s="0" t="n">
        <v>2056</v>
      </c>
      <c r="C2227" s="0" t="s">
        <v>38</v>
      </c>
      <c r="D2227" s="0" t="s">
        <v>1244</v>
      </c>
      <c r="I2227" s="0" t="n">
        <v>5.65913937339384</v>
      </c>
      <c r="V2227" s="0" t="s">
        <v>41</v>
      </c>
      <c r="W2227" s="0" t="s">
        <v>40</v>
      </c>
      <c r="X2227" s="0" t="s">
        <v>40</v>
      </c>
      <c r="Y2227" s="0" t="s">
        <v>40</v>
      </c>
      <c r="Z2227" s="0" t="s">
        <v>40</v>
      </c>
      <c r="AA2227" s="0" t="s">
        <v>40</v>
      </c>
      <c r="AB2227" s="0" t="s">
        <v>40</v>
      </c>
      <c r="AC2227" s="0" t="s">
        <v>40</v>
      </c>
      <c r="AD2227" s="0" t="s">
        <v>40</v>
      </c>
      <c r="AK2227" s="0" t="s">
        <v>65</v>
      </c>
    </row>
    <row r="2228" customFormat="false" ht="12.8" hidden="false" customHeight="false" outlineLevel="0" collapsed="false">
      <c r="A2228" s="0" t="s">
        <v>1223</v>
      </c>
      <c r="B2228" s="0" t="n">
        <v>2056</v>
      </c>
      <c r="C2228" s="0" t="s">
        <v>1207</v>
      </c>
      <c r="D2228" s="0" t="s">
        <v>200</v>
      </c>
      <c r="N2228" s="0" t="n">
        <v>48.6</v>
      </c>
      <c r="AA2228" s="0" t="s">
        <v>101</v>
      </c>
    </row>
    <row r="2229" customFormat="false" ht="12.8" hidden="false" customHeight="false" outlineLevel="0" collapsed="false">
      <c r="A2229" s="0" t="s">
        <v>1223</v>
      </c>
      <c r="B2229" s="0" t="n">
        <v>2056</v>
      </c>
      <c r="C2229" s="0" t="s">
        <v>59</v>
      </c>
      <c r="D2229" s="0" t="s">
        <v>1245</v>
      </c>
      <c r="E2229" s="0" t="n">
        <v>2.77991071428571</v>
      </c>
      <c r="F2229" s="0" t="n">
        <v>17.8875892857143</v>
      </c>
      <c r="G2229" s="0" t="n">
        <v>35.9365178571429</v>
      </c>
      <c r="J2229" s="0" t="n">
        <v>5.30592368981046</v>
      </c>
      <c r="K2229" s="0" t="n">
        <v>7.86</v>
      </c>
      <c r="L2229" s="0" t="n">
        <v>0.00964285714285714</v>
      </c>
      <c r="M2229" s="0" t="n">
        <v>0</v>
      </c>
      <c r="N2229" s="0" t="n">
        <v>0</v>
      </c>
      <c r="O2229" s="0" t="n">
        <v>0.129642857142857</v>
      </c>
      <c r="P2229" s="0" t="n">
        <v>17.2610714285714</v>
      </c>
      <c r="Q2229" s="0" t="n">
        <v>18.2453571428571</v>
      </c>
      <c r="R2229" s="0" t="s">
        <v>40</v>
      </c>
      <c r="S2229" s="0" t="s">
        <v>40</v>
      </c>
      <c r="T2229" s="0" t="s">
        <v>40</v>
      </c>
      <c r="W2229" s="0" t="s">
        <v>41</v>
      </c>
      <c r="X2229" s="0" t="s">
        <v>40</v>
      </c>
      <c r="Y2229" s="0" t="s">
        <v>40</v>
      </c>
      <c r="Z2229" s="0" t="s">
        <v>40</v>
      </c>
      <c r="AA2229" s="0" t="s">
        <v>40</v>
      </c>
      <c r="AB2229" s="0" t="s">
        <v>40</v>
      </c>
      <c r="AC2229" s="0" t="s">
        <v>40</v>
      </c>
      <c r="AD2229" s="0" t="s">
        <v>40</v>
      </c>
      <c r="AK2229" s="0" t="s">
        <v>65</v>
      </c>
    </row>
    <row r="2230" customFormat="false" ht="12.8" hidden="false" customHeight="false" outlineLevel="0" collapsed="false">
      <c r="A2230" s="0" t="s">
        <v>1223</v>
      </c>
      <c r="B2230" s="0" t="n">
        <v>2056</v>
      </c>
      <c r="C2230" s="0" t="s">
        <v>59</v>
      </c>
      <c r="D2230" s="0" t="s">
        <v>1246</v>
      </c>
      <c r="E2230" s="0" t="n">
        <v>2.77991071428571</v>
      </c>
      <c r="F2230" s="0" t="n">
        <v>17.8875892857143</v>
      </c>
      <c r="G2230" s="0" t="n">
        <v>35.9365178571429</v>
      </c>
      <c r="I2230" s="0" t="n">
        <v>4.46774924043706</v>
      </c>
      <c r="J2230" s="0" t="n">
        <v>53.4828571428571</v>
      </c>
      <c r="K2230" s="0" t="n">
        <v>8.57607142857143</v>
      </c>
      <c r="L2230" s="0" t="n">
        <v>5.67178571428571</v>
      </c>
      <c r="M2230" s="0" t="n">
        <v>8.48928571428571</v>
      </c>
      <c r="N2230" s="0" t="n">
        <v>11.0467857142857</v>
      </c>
      <c r="O2230" s="0" t="n">
        <v>5.4625</v>
      </c>
      <c r="P2230" s="0" t="n">
        <v>17.7339285714286</v>
      </c>
      <c r="Q2230" s="0" t="n">
        <v>9.91142857142857</v>
      </c>
      <c r="R2230" s="0" t="s">
        <v>40</v>
      </c>
      <c r="S2230" s="0" t="s">
        <v>40</v>
      </c>
      <c r="T2230" s="0" t="s">
        <v>40</v>
      </c>
      <c r="V2230" s="0" t="s">
        <v>61</v>
      </c>
      <c r="W2230" s="0" t="s">
        <v>40</v>
      </c>
      <c r="X2230" s="0" t="s">
        <v>40</v>
      </c>
      <c r="Y2230" s="0" t="s">
        <v>40</v>
      </c>
      <c r="Z2230" s="0" t="s">
        <v>40</v>
      </c>
      <c r="AA2230" s="0" t="s">
        <v>40</v>
      </c>
      <c r="AB2230" s="0" t="s">
        <v>40</v>
      </c>
      <c r="AC2230" s="0" t="s">
        <v>40</v>
      </c>
      <c r="AD2230" s="0" t="s">
        <v>40</v>
      </c>
      <c r="AK2230" s="0" t="s">
        <v>65</v>
      </c>
    </row>
    <row r="2231" customFormat="false" ht="12.8" hidden="false" customHeight="false" outlineLevel="0" collapsed="false">
      <c r="A2231" s="0" t="s">
        <v>1223</v>
      </c>
      <c r="B2231" s="0" t="n">
        <v>2056</v>
      </c>
      <c r="C2231" s="0" t="s">
        <v>59</v>
      </c>
      <c r="D2231" s="0" t="s">
        <v>1247</v>
      </c>
      <c r="E2231" s="0" t="n">
        <v>0</v>
      </c>
      <c r="F2231" s="0" t="n">
        <v>0</v>
      </c>
      <c r="G2231" s="0" t="n">
        <v>3.30376856447321</v>
      </c>
      <c r="H2231" s="0" t="n">
        <v>0</v>
      </c>
      <c r="I2231" s="0" t="n">
        <v>3.88499933951048</v>
      </c>
      <c r="J2231" s="0" t="n">
        <v>53.4828571428571</v>
      </c>
      <c r="K2231" s="0" t="n">
        <v>8.57607142857143</v>
      </c>
      <c r="L2231" s="0" t="n">
        <v>5.67178571428571</v>
      </c>
      <c r="M2231" s="0" t="n">
        <v>8.48928571428571</v>
      </c>
      <c r="N2231" s="0" t="n">
        <v>11.0467857142857</v>
      </c>
      <c r="O2231" s="0" t="n">
        <v>5.4625</v>
      </c>
      <c r="P2231" s="0" t="n">
        <v>17.7339285714286</v>
      </c>
      <c r="Q2231" s="0" t="n">
        <v>9.91142857142857</v>
      </c>
      <c r="T2231" s="0" t="s">
        <v>61</v>
      </c>
      <c r="V2231" s="0" t="s">
        <v>61</v>
      </c>
      <c r="W2231" s="0" t="s">
        <v>40</v>
      </c>
      <c r="X2231" s="0" t="s">
        <v>40</v>
      </c>
      <c r="Y2231" s="0" t="s">
        <v>40</v>
      </c>
      <c r="Z2231" s="0" t="s">
        <v>40</v>
      </c>
      <c r="AA2231" s="0" t="s">
        <v>40</v>
      </c>
      <c r="AB2231" s="0" t="s">
        <v>40</v>
      </c>
      <c r="AC2231" s="0" t="s">
        <v>40</v>
      </c>
      <c r="AD2231" s="0" t="s">
        <v>40</v>
      </c>
      <c r="AK2231" s="0" t="s">
        <v>65</v>
      </c>
    </row>
    <row r="2232" customFormat="false" ht="12.8" hidden="false" customHeight="false" outlineLevel="0" collapsed="false">
      <c r="A2232" s="0" t="s">
        <v>1223</v>
      </c>
      <c r="B2232" s="0" t="n">
        <v>2056</v>
      </c>
      <c r="C2232" s="0" t="s">
        <v>59</v>
      </c>
      <c r="D2232" s="0" t="s">
        <v>1229</v>
      </c>
      <c r="H2232" s="0" t="n">
        <v>5</v>
      </c>
      <c r="J2232" s="0" t="n">
        <v>3.5</v>
      </c>
      <c r="K2232" s="0" t="n">
        <v>0</v>
      </c>
      <c r="L2232" s="0" t="n">
        <v>0</v>
      </c>
      <c r="M2232" s="0" t="n">
        <v>0</v>
      </c>
      <c r="N2232" s="0" t="n">
        <v>0</v>
      </c>
      <c r="O2232" s="0" t="n">
        <v>0</v>
      </c>
      <c r="P2232" s="0" t="n">
        <v>5</v>
      </c>
      <c r="Q2232" s="0" t="n">
        <v>3</v>
      </c>
      <c r="U2232" s="0" t="s">
        <v>61</v>
      </c>
      <c r="W2232" s="0" t="s">
        <v>41</v>
      </c>
      <c r="X2232" s="0" t="s">
        <v>40</v>
      </c>
      <c r="Y2232" s="0" t="s">
        <v>40</v>
      </c>
      <c r="Z2232" s="0" t="s">
        <v>40</v>
      </c>
      <c r="AA2232" s="0" t="s">
        <v>40</v>
      </c>
      <c r="AB2232" s="0" t="s">
        <v>40</v>
      </c>
      <c r="AC2232" s="0" t="s">
        <v>40</v>
      </c>
      <c r="AD2232" s="0" t="s">
        <v>40</v>
      </c>
      <c r="AK2232" s="0" t="s">
        <v>72</v>
      </c>
    </row>
    <row r="2233" customFormat="false" ht="12.8" hidden="false" customHeight="false" outlineLevel="0" collapsed="false">
      <c r="A2233" s="0" t="s">
        <v>1223</v>
      </c>
      <c r="B2233" s="0" t="n">
        <v>2056</v>
      </c>
      <c r="C2233" s="0" t="s">
        <v>1207</v>
      </c>
      <c r="D2233" s="0" t="s">
        <v>1248</v>
      </c>
      <c r="M2233" s="0" t="n">
        <v>10</v>
      </c>
      <c r="Z2233" s="0" t="s">
        <v>107</v>
      </c>
    </row>
    <row r="2234" customFormat="false" ht="12.8" hidden="false" customHeight="false" outlineLevel="0" collapsed="false">
      <c r="A2234" s="0" t="s">
        <v>1223</v>
      </c>
      <c r="B2234" s="0" t="n">
        <v>2056</v>
      </c>
      <c r="C2234" s="0" t="s">
        <v>1207</v>
      </c>
      <c r="D2234" s="0" t="s">
        <v>1249</v>
      </c>
      <c r="O2234" s="0" t="n">
        <v>10</v>
      </c>
      <c r="AB2234" s="0" t="s">
        <v>211</v>
      </c>
    </row>
    <row r="2235" customFormat="false" ht="12.8" hidden="false" customHeight="false" outlineLevel="0" collapsed="false">
      <c r="A2235" s="0" t="s">
        <v>1223</v>
      </c>
      <c r="B2235" s="0" t="n">
        <v>2056</v>
      </c>
      <c r="C2235" s="0" t="s">
        <v>1207</v>
      </c>
      <c r="D2235" s="0" t="s">
        <v>1250</v>
      </c>
      <c r="L2235" s="0" t="n">
        <v>2.3</v>
      </c>
      <c r="M2235" s="0" t="n">
        <v>2.3</v>
      </c>
      <c r="N2235" s="0" t="n">
        <v>2.3</v>
      </c>
      <c r="O2235" s="0" t="n">
        <v>2.3</v>
      </c>
      <c r="Y2235" s="0" t="s">
        <v>211</v>
      </c>
      <c r="Z2235" s="0" t="s">
        <v>211</v>
      </c>
      <c r="AA2235" s="0" t="s">
        <v>211</v>
      </c>
      <c r="AB2235" s="0" t="s">
        <v>211</v>
      </c>
    </row>
    <row r="2236" customFormat="false" ht="12.8" hidden="false" customHeight="false" outlineLevel="0" collapsed="false">
      <c r="A2236" s="0" t="s">
        <v>1223</v>
      </c>
      <c r="B2236" s="0" t="n">
        <v>2056</v>
      </c>
      <c r="C2236" s="0" t="s">
        <v>1207</v>
      </c>
      <c r="D2236" s="0" t="s">
        <v>1251</v>
      </c>
      <c r="J2236" s="0" t="n">
        <v>6</v>
      </c>
      <c r="W2236" s="0" t="s">
        <v>180</v>
      </c>
    </row>
    <row r="2237" customFormat="false" ht="12.8" hidden="false" customHeight="false" outlineLevel="0" collapsed="false">
      <c r="A2237" s="0" t="s">
        <v>1223</v>
      </c>
      <c r="B2237" s="0" t="n">
        <v>2056</v>
      </c>
      <c r="C2237" s="0" t="s">
        <v>1207</v>
      </c>
      <c r="D2237" s="0" t="s">
        <v>1252</v>
      </c>
      <c r="J2237" s="0" t="n">
        <v>10</v>
      </c>
      <c r="W2237" s="0" t="s">
        <v>180</v>
      </c>
    </row>
    <row r="2238" customFormat="false" ht="12.8" hidden="false" customHeight="false" outlineLevel="0" collapsed="false">
      <c r="A2238" s="0" t="s">
        <v>1223</v>
      </c>
      <c r="B2238" s="0" t="n">
        <v>2056</v>
      </c>
      <c r="C2238" s="0" t="s">
        <v>1207</v>
      </c>
      <c r="D2238" s="0" t="s">
        <v>1253</v>
      </c>
      <c r="J2238" s="0" t="n">
        <v>6</v>
      </c>
      <c r="N2238" s="0" t="n">
        <v>8.79321428571429</v>
      </c>
      <c r="O2238" s="0" t="n">
        <v>5.01080357142857</v>
      </c>
      <c r="P2238" s="0" t="n">
        <v>17.971875</v>
      </c>
      <c r="Q2238" s="0" t="n">
        <v>6.13919642857143</v>
      </c>
      <c r="W2238" s="0" t="s">
        <v>180</v>
      </c>
      <c r="AA2238" s="0" t="s">
        <v>40</v>
      </c>
      <c r="AB2238" s="0" t="s">
        <v>40</v>
      </c>
      <c r="AC2238" s="0" t="s">
        <v>40</v>
      </c>
      <c r="AD2238" s="0" t="s">
        <v>40</v>
      </c>
      <c r="AK2238" s="0" t="s">
        <v>65</v>
      </c>
    </row>
    <row r="2239" customFormat="false" ht="12.8" hidden="false" customHeight="false" outlineLevel="0" collapsed="false">
      <c r="A2239" s="0" t="s">
        <v>1223</v>
      </c>
      <c r="B2239" s="0" t="n">
        <v>2042</v>
      </c>
      <c r="C2239" s="0" t="s">
        <v>59</v>
      </c>
      <c r="D2239" s="0" t="s">
        <v>1224</v>
      </c>
      <c r="E2239" s="0" t="n">
        <v>2.76982142857143</v>
      </c>
      <c r="F2239" s="0" t="n">
        <v>24.3041071428571</v>
      </c>
      <c r="G2239" s="0" t="n">
        <v>43.7526785714286</v>
      </c>
      <c r="H2239" s="0" t="n">
        <v>57.8383928571429</v>
      </c>
      <c r="I2239" s="0" t="n">
        <v>58.1353571428572</v>
      </c>
      <c r="J2239" s="0" t="n">
        <v>30.7636607142857</v>
      </c>
      <c r="K2239" s="0" t="n">
        <v>0.760714285714285</v>
      </c>
      <c r="L2239" s="0" t="n">
        <v>3.9625</v>
      </c>
      <c r="M2239" s="0" t="n">
        <v>13.0325</v>
      </c>
      <c r="N2239" s="0" t="n">
        <v>6.32857142857143</v>
      </c>
      <c r="O2239" s="0" t="n">
        <v>12.0852678571429</v>
      </c>
      <c r="P2239" s="0" t="n">
        <v>4.81008928571429</v>
      </c>
      <c r="Q2239" s="0" t="n">
        <v>1.91607142857143</v>
      </c>
      <c r="R2239" s="0" t="s">
        <v>40</v>
      </c>
      <c r="S2239" s="0" t="s">
        <v>40</v>
      </c>
      <c r="T2239" s="0" t="s">
        <v>40</v>
      </c>
      <c r="U2239" s="0" t="s">
        <v>40</v>
      </c>
      <c r="V2239" s="0" t="s">
        <v>40</v>
      </c>
      <c r="W2239" s="0" t="s">
        <v>40</v>
      </c>
      <c r="X2239" s="0" t="s">
        <v>40</v>
      </c>
      <c r="Y2239" s="0" t="s">
        <v>40</v>
      </c>
      <c r="Z2239" s="0" t="s">
        <v>40</v>
      </c>
      <c r="AA2239" s="0" t="s">
        <v>40</v>
      </c>
      <c r="AB2239" s="0" t="s">
        <v>40</v>
      </c>
      <c r="AC2239" s="0" t="s">
        <v>40</v>
      </c>
      <c r="AD2239" s="0" t="s">
        <v>40</v>
      </c>
      <c r="AK2239" s="0" t="s">
        <v>65</v>
      </c>
    </row>
    <row r="2240" customFormat="false" ht="12.8" hidden="false" customHeight="false" outlineLevel="0" collapsed="false">
      <c r="A2240" s="0" t="s">
        <v>1223</v>
      </c>
      <c r="B2240" s="0" t="n">
        <v>2042</v>
      </c>
      <c r="C2240" s="0" t="s">
        <v>59</v>
      </c>
      <c r="D2240" s="0" t="s">
        <v>1225</v>
      </c>
      <c r="E2240" s="0" t="n">
        <v>0</v>
      </c>
      <c r="F2240" s="0" t="n">
        <v>0</v>
      </c>
      <c r="G2240" s="0" t="n">
        <v>3.96690003962937</v>
      </c>
      <c r="H2240" s="0" t="n">
        <v>0</v>
      </c>
      <c r="I2240" s="0" t="n">
        <v>0</v>
      </c>
      <c r="J2240" s="0" t="n">
        <v>2.5</v>
      </c>
      <c r="K2240" s="0" t="n">
        <v>1.29857142857143</v>
      </c>
      <c r="L2240" s="0" t="n">
        <v>6.37285714285715</v>
      </c>
      <c r="M2240" s="0" t="n">
        <v>11.0710714285714</v>
      </c>
      <c r="N2240" s="0" t="n">
        <v>6.40571428571429</v>
      </c>
      <c r="O2240" s="0" t="n">
        <v>13.8960714285714</v>
      </c>
      <c r="P2240" s="0" t="n">
        <v>13.0535714285714</v>
      </c>
      <c r="Q2240" s="0" t="n">
        <v>0.0889285714285714</v>
      </c>
      <c r="T2240" s="0" t="s">
        <v>61</v>
      </c>
      <c r="W2240" s="0" t="s">
        <v>41</v>
      </c>
      <c r="X2240" s="0" t="s">
        <v>40</v>
      </c>
      <c r="Y2240" s="0" t="s">
        <v>40</v>
      </c>
      <c r="Z2240" s="0" t="s">
        <v>40</v>
      </c>
      <c r="AA2240" s="0" t="s">
        <v>40</v>
      </c>
      <c r="AB2240" s="0" t="s">
        <v>40</v>
      </c>
      <c r="AC2240" s="0" t="s">
        <v>40</v>
      </c>
      <c r="AD2240" s="0" t="s">
        <v>40</v>
      </c>
      <c r="AK2240" s="0" t="s">
        <v>65</v>
      </c>
    </row>
    <row r="2241" customFormat="false" ht="12.8" hidden="false" customHeight="false" outlineLevel="0" collapsed="false">
      <c r="A2241" s="0" t="s">
        <v>1223</v>
      </c>
      <c r="B2241" s="0" t="n">
        <v>2042</v>
      </c>
      <c r="C2241" s="0" t="s">
        <v>59</v>
      </c>
      <c r="D2241" s="0" t="s">
        <v>1230</v>
      </c>
      <c r="E2241" s="0" t="n">
        <v>0</v>
      </c>
      <c r="F2241" s="0" t="n">
        <v>0</v>
      </c>
      <c r="G2241" s="0" t="n">
        <v>0</v>
      </c>
      <c r="H2241" s="0" t="n">
        <v>3.51308061932728</v>
      </c>
      <c r="I2241" s="0" t="n">
        <v>62.9217857142857</v>
      </c>
      <c r="J2241" s="0" t="n">
        <v>30.8871428571429</v>
      </c>
      <c r="K2241" s="0" t="n">
        <v>0.463571428571429</v>
      </c>
      <c r="L2241" s="0" t="n">
        <v>0</v>
      </c>
      <c r="M2241" s="0" t="n">
        <v>5.45035714285714</v>
      </c>
      <c r="N2241" s="0" t="n">
        <v>6.35071428571428</v>
      </c>
      <c r="O2241" s="0" t="n">
        <v>13.1171428571429</v>
      </c>
      <c r="P2241" s="0" t="n">
        <v>13.1417857142857</v>
      </c>
      <c r="Q2241" s="0" t="n">
        <v>0.0614285714285714</v>
      </c>
      <c r="U2241" s="0" t="s">
        <v>61</v>
      </c>
      <c r="V2241" s="0" t="s">
        <v>40</v>
      </c>
      <c r="W2241" s="0" t="s">
        <v>40</v>
      </c>
      <c r="X2241" s="0" t="s">
        <v>40</v>
      </c>
      <c r="Y2241" s="0" t="s">
        <v>40</v>
      </c>
      <c r="Z2241" s="0" t="s">
        <v>40</v>
      </c>
      <c r="AA2241" s="0" t="s">
        <v>40</v>
      </c>
      <c r="AB2241" s="0" t="s">
        <v>40</v>
      </c>
      <c r="AC2241" s="0" t="s">
        <v>40</v>
      </c>
      <c r="AD2241" s="0" t="s">
        <v>40</v>
      </c>
      <c r="AK2241" s="0" t="s">
        <v>65</v>
      </c>
    </row>
    <row r="2242" customFormat="false" ht="12.8" hidden="false" customHeight="false" outlineLevel="0" collapsed="false">
      <c r="A2242" s="0" t="s">
        <v>1223</v>
      </c>
      <c r="B2242" s="0" t="n">
        <v>2042</v>
      </c>
      <c r="C2242" s="0" t="s">
        <v>59</v>
      </c>
      <c r="D2242" s="0" t="s">
        <v>1254</v>
      </c>
      <c r="E2242" s="0" t="n">
        <v>0</v>
      </c>
      <c r="F2242" s="0" t="n">
        <v>0</v>
      </c>
      <c r="G2242" s="0" t="n">
        <v>0</v>
      </c>
      <c r="H2242" s="0" t="n">
        <v>0</v>
      </c>
      <c r="I2242" s="0" t="n">
        <v>4.92645852698343</v>
      </c>
      <c r="J2242" s="0" t="n">
        <v>31.8278571428571</v>
      </c>
      <c r="K2242" s="0" t="n">
        <v>0.347857142857143</v>
      </c>
      <c r="L2242" s="0" t="n">
        <v>0</v>
      </c>
      <c r="M2242" s="0" t="n">
        <v>8.96464285714286</v>
      </c>
      <c r="N2242" s="0" t="n">
        <v>7.77678571428571</v>
      </c>
      <c r="O2242" s="0" t="n">
        <v>14.2257142857143</v>
      </c>
      <c r="P2242" s="0" t="n">
        <v>10.2053571428571</v>
      </c>
      <c r="Q2242" s="0" t="n">
        <v>0.229642857142857</v>
      </c>
      <c r="V2242" s="0" t="s">
        <v>41</v>
      </c>
      <c r="W2242" s="0" t="s">
        <v>40</v>
      </c>
      <c r="X2242" s="0" t="s">
        <v>40</v>
      </c>
      <c r="Y2242" s="0" t="s">
        <v>1047</v>
      </c>
      <c r="Z2242" s="0" t="s">
        <v>40</v>
      </c>
      <c r="AA2242" s="0" t="s">
        <v>40</v>
      </c>
      <c r="AB2242" s="0" t="s">
        <v>40</v>
      </c>
      <c r="AC2242" s="0" t="s">
        <v>40</v>
      </c>
      <c r="AD2242" s="0" t="s">
        <v>40</v>
      </c>
      <c r="AK2242" s="0" t="s">
        <v>65</v>
      </c>
    </row>
    <row r="2243" customFormat="false" ht="12.8" hidden="false" customHeight="false" outlineLevel="0" collapsed="false">
      <c r="A2243" s="0" t="s">
        <v>1223</v>
      </c>
      <c r="B2243" s="0" t="n">
        <v>2042</v>
      </c>
      <c r="C2243" s="0" t="s">
        <v>1207</v>
      </c>
      <c r="D2243" s="0" t="s">
        <v>202</v>
      </c>
      <c r="M2243" s="0" t="n">
        <v>11</v>
      </c>
      <c r="Z2243" s="0" t="s">
        <v>107</v>
      </c>
    </row>
    <row r="2244" customFormat="false" ht="12.8" hidden="false" customHeight="false" outlineLevel="0" collapsed="false">
      <c r="A2244" s="0" t="s">
        <v>1223</v>
      </c>
      <c r="B2244" s="0" t="n">
        <v>2042</v>
      </c>
      <c r="C2244" s="0" t="s">
        <v>1207</v>
      </c>
      <c r="D2244" s="0" t="s">
        <v>1232</v>
      </c>
      <c r="F2244" s="0" t="s">
        <v>1233</v>
      </c>
      <c r="H2244" s="0" t="n">
        <v>4</v>
      </c>
      <c r="M2244" s="0" t="n">
        <v>11</v>
      </c>
      <c r="U2244" s="0" t="s">
        <v>61</v>
      </c>
      <c r="Z2244" s="0" t="s">
        <v>107</v>
      </c>
    </row>
    <row r="2245" customFormat="false" ht="12.8" hidden="false" customHeight="false" outlineLevel="0" collapsed="false">
      <c r="A2245" s="0" t="s">
        <v>1223</v>
      </c>
      <c r="B2245" s="0" t="n">
        <v>2042</v>
      </c>
      <c r="C2245" s="0" t="s">
        <v>1207</v>
      </c>
      <c r="D2245" s="0" t="s">
        <v>1234</v>
      </c>
      <c r="M2245" s="0" t="n">
        <v>15</v>
      </c>
      <c r="Z2245" s="0" t="s">
        <v>107</v>
      </c>
    </row>
    <row r="2246" customFormat="false" ht="12.8" hidden="false" customHeight="false" outlineLevel="0" collapsed="false">
      <c r="A2246" s="0" t="s">
        <v>1223</v>
      </c>
      <c r="B2246" s="0" t="n">
        <v>2042</v>
      </c>
      <c r="C2246" s="0" t="s">
        <v>59</v>
      </c>
      <c r="D2246" s="0" t="s">
        <v>1235</v>
      </c>
      <c r="E2246" s="0" t="n">
        <v>5.1</v>
      </c>
      <c r="F2246" s="0" t="n">
        <v>23.5</v>
      </c>
      <c r="G2246" s="0" t="n">
        <v>28.3</v>
      </c>
      <c r="H2246" s="0" t="n">
        <v>90.5</v>
      </c>
      <c r="I2246" s="0" t="n">
        <v>75</v>
      </c>
      <c r="J2246" s="0" t="n">
        <v>41.3</v>
      </c>
      <c r="K2246" s="0" t="n">
        <v>2</v>
      </c>
      <c r="L2246" s="0" t="n">
        <v>8</v>
      </c>
      <c r="M2246" s="0" t="n">
        <v>15</v>
      </c>
      <c r="N2246" s="0" t="n">
        <v>25</v>
      </c>
      <c r="O2246" s="0" t="n">
        <v>18</v>
      </c>
      <c r="P2246" s="0" t="n">
        <v>0</v>
      </c>
      <c r="Q2246" s="0" t="n">
        <v>0</v>
      </c>
      <c r="R2246" s="0" t="s">
        <v>40</v>
      </c>
      <c r="S2246" s="0" t="s">
        <v>40</v>
      </c>
      <c r="T2246" s="0" t="s">
        <v>40</v>
      </c>
      <c r="U2246" s="0" t="s">
        <v>40</v>
      </c>
      <c r="V2246" s="0" t="s">
        <v>40</v>
      </c>
      <c r="W2246" s="0" t="s">
        <v>40</v>
      </c>
      <c r="X2246" s="0" t="s">
        <v>40</v>
      </c>
      <c r="Y2246" s="0" t="s">
        <v>40</v>
      </c>
      <c r="Z2246" s="0" t="s">
        <v>40</v>
      </c>
      <c r="AA2246" s="0" t="s">
        <v>40</v>
      </c>
      <c r="AB2246" s="0" t="s">
        <v>40</v>
      </c>
      <c r="AC2246" s="0" t="s">
        <v>40</v>
      </c>
      <c r="AD2246" s="0" t="s">
        <v>40</v>
      </c>
    </row>
    <row r="2247" customFormat="false" ht="12.8" hidden="false" customHeight="false" outlineLevel="0" collapsed="false">
      <c r="A2247" s="0" t="s">
        <v>1223</v>
      </c>
      <c r="B2247" s="0" t="n">
        <v>2042</v>
      </c>
      <c r="C2247" s="0" t="s">
        <v>59</v>
      </c>
      <c r="D2247" s="0" t="s">
        <v>1236</v>
      </c>
      <c r="H2247" s="0" t="n">
        <v>4</v>
      </c>
      <c r="J2247" s="0" t="n">
        <v>2</v>
      </c>
      <c r="M2247" s="0" t="n">
        <v>1</v>
      </c>
      <c r="O2247" s="0" t="n">
        <v>2</v>
      </c>
      <c r="U2247" s="0" t="s">
        <v>180</v>
      </c>
      <c r="W2247" s="0" t="s">
        <v>180</v>
      </c>
      <c r="Z2247" s="0" t="s">
        <v>78</v>
      </c>
      <c r="AB2247" s="0" t="s">
        <v>78</v>
      </c>
    </row>
    <row r="2248" customFormat="false" ht="12.8" hidden="false" customHeight="false" outlineLevel="0" collapsed="false">
      <c r="A2248" s="0" t="s">
        <v>1223</v>
      </c>
      <c r="B2248" s="0" t="n">
        <v>2042</v>
      </c>
      <c r="C2248" s="0" t="s">
        <v>59</v>
      </c>
      <c r="D2248" s="0" t="s">
        <v>1237</v>
      </c>
      <c r="H2248" s="0" t="n">
        <v>4</v>
      </c>
      <c r="I2248" s="0" t="s">
        <v>1233</v>
      </c>
      <c r="J2248" s="0" t="n">
        <v>2</v>
      </c>
      <c r="K2248" s="0" t="n">
        <v>2</v>
      </c>
      <c r="L2248" s="0" t="n">
        <v>8</v>
      </c>
      <c r="M2248" s="0" t="n">
        <v>15</v>
      </c>
      <c r="N2248" s="0" t="n">
        <v>25</v>
      </c>
      <c r="P2248" s="0" t="n">
        <v>1.5</v>
      </c>
      <c r="U2248" s="0" t="s">
        <v>180</v>
      </c>
      <c r="W2248" s="0" t="s">
        <v>78</v>
      </c>
      <c r="X2248" s="0" t="s">
        <v>40</v>
      </c>
      <c r="Y2248" s="0" t="s">
        <v>40</v>
      </c>
      <c r="Z2248" s="0" t="s">
        <v>40</v>
      </c>
      <c r="AA2248" s="0" t="s">
        <v>40</v>
      </c>
      <c r="AC2248" s="0" t="s">
        <v>180</v>
      </c>
      <c r="AK2248" s="0" t="s">
        <v>81</v>
      </c>
    </row>
    <row r="2249" customFormat="false" ht="12.8" hidden="false" customHeight="false" outlineLevel="0" collapsed="false">
      <c r="A2249" s="0" t="s">
        <v>1223</v>
      </c>
      <c r="B2249" s="0" t="n">
        <v>2042</v>
      </c>
      <c r="C2249" s="0" t="s">
        <v>59</v>
      </c>
      <c r="D2249" s="0" t="s">
        <v>1238</v>
      </c>
      <c r="H2249" s="0" t="n">
        <v>4</v>
      </c>
      <c r="J2249" s="0" t="n">
        <v>2</v>
      </c>
      <c r="K2249" s="0" t="n">
        <v>2</v>
      </c>
      <c r="L2249" s="0" t="n">
        <v>8</v>
      </c>
      <c r="M2249" s="0" t="n">
        <v>15</v>
      </c>
      <c r="N2249" s="0" t="n">
        <v>25</v>
      </c>
      <c r="O2249" s="0" t="n">
        <v>18</v>
      </c>
      <c r="P2249" s="0" t="n">
        <v>0</v>
      </c>
      <c r="Q2249" s="0" t="n">
        <v>0</v>
      </c>
      <c r="U2249" s="0" t="s">
        <v>180</v>
      </c>
      <c r="W2249" s="0" t="s">
        <v>78</v>
      </c>
      <c r="X2249" s="0" t="s">
        <v>40</v>
      </c>
      <c r="Y2249" s="0" t="s">
        <v>40</v>
      </c>
      <c r="Z2249" s="0" t="s">
        <v>40</v>
      </c>
      <c r="AA2249" s="0" t="s">
        <v>40</v>
      </c>
      <c r="AB2249" s="0" t="s">
        <v>40</v>
      </c>
      <c r="AC2249" s="0" t="s">
        <v>40</v>
      </c>
      <c r="AD2249" s="0" t="s">
        <v>40</v>
      </c>
      <c r="AK2249" s="0" t="s">
        <v>81</v>
      </c>
    </row>
    <row r="2250" customFormat="false" ht="12.8" hidden="false" customHeight="false" outlineLevel="0" collapsed="false">
      <c r="A2250" s="0" t="s">
        <v>1223</v>
      </c>
      <c r="B2250" s="0" t="n">
        <v>2042</v>
      </c>
      <c r="C2250" s="0" t="s">
        <v>59</v>
      </c>
      <c r="D2250" s="0" t="s">
        <v>1239</v>
      </c>
      <c r="H2250" s="0" t="n">
        <v>3.5</v>
      </c>
      <c r="J2250" s="0" t="n">
        <v>2</v>
      </c>
      <c r="K2250" s="0" t="n">
        <v>0</v>
      </c>
      <c r="L2250" s="0" t="n">
        <v>4</v>
      </c>
      <c r="M2250" s="0" t="n">
        <v>16.94225</v>
      </c>
      <c r="N2250" s="0" t="n">
        <v>8.22714285714286</v>
      </c>
      <c r="O2250" s="0" t="n">
        <v>15.7108482142857</v>
      </c>
      <c r="P2250" s="0" t="n">
        <v>6.25311607142857</v>
      </c>
      <c r="Q2250" s="0" t="n">
        <v>2.49089285714286</v>
      </c>
      <c r="U2250" s="0" t="s">
        <v>61</v>
      </c>
      <c r="W2250" s="0" t="s">
        <v>78</v>
      </c>
      <c r="Y2250" s="0" t="s">
        <v>40</v>
      </c>
      <c r="Z2250" s="0" t="s">
        <v>40</v>
      </c>
      <c r="AA2250" s="0" t="s">
        <v>40</v>
      </c>
      <c r="AB2250" s="0" t="s">
        <v>40</v>
      </c>
      <c r="AC2250" s="0" t="s">
        <v>40</v>
      </c>
      <c r="AD2250" s="0" t="s">
        <v>40</v>
      </c>
      <c r="AK2250" s="0" t="s">
        <v>81</v>
      </c>
    </row>
    <row r="2251" customFormat="false" ht="12.8" hidden="false" customHeight="false" outlineLevel="0" collapsed="false">
      <c r="A2251" s="0" t="s">
        <v>1223</v>
      </c>
      <c r="B2251" s="0" t="n">
        <v>2042</v>
      </c>
      <c r="C2251" s="0" t="s">
        <v>59</v>
      </c>
      <c r="D2251" s="0" t="s">
        <v>1240</v>
      </c>
      <c r="G2251" s="0" t="s">
        <v>1233</v>
      </c>
      <c r="H2251" s="0" t="n">
        <v>4.5</v>
      </c>
      <c r="J2251" s="0" t="n">
        <v>2.5</v>
      </c>
      <c r="O2251" s="0" t="n">
        <v>2</v>
      </c>
      <c r="U2251" s="0" t="s">
        <v>61</v>
      </c>
      <c r="W2251" s="0" t="s">
        <v>78</v>
      </c>
      <c r="AB2251" s="0" t="s">
        <v>61</v>
      </c>
      <c r="AK2251" s="0" t="s">
        <v>81</v>
      </c>
    </row>
    <row r="2252" customFormat="false" ht="12.8" hidden="false" customHeight="false" outlineLevel="0" collapsed="false">
      <c r="A2252" s="0" t="s">
        <v>1223</v>
      </c>
      <c r="B2252" s="0" t="n">
        <v>2042</v>
      </c>
      <c r="C2252" s="0" t="s">
        <v>59</v>
      </c>
      <c r="D2252" s="0" t="s">
        <v>1241</v>
      </c>
      <c r="H2252" s="0" t="n">
        <v>4.5</v>
      </c>
      <c r="I2252" s="0" t="n">
        <v>55</v>
      </c>
      <c r="J2252" s="0" t="n">
        <v>23</v>
      </c>
      <c r="K2252" s="0" t="n">
        <v>0</v>
      </c>
      <c r="L2252" s="0" t="n">
        <v>4</v>
      </c>
      <c r="M2252" s="0" t="n">
        <v>16.94225</v>
      </c>
      <c r="N2252" s="0" t="n">
        <v>8.22714285714286</v>
      </c>
      <c r="O2252" s="0" t="n">
        <v>15.7108482142857</v>
      </c>
      <c r="P2252" s="0" t="n">
        <v>6.25311607142857</v>
      </c>
      <c r="Q2252" s="0" t="n">
        <v>2.49089285714286</v>
      </c>
      <c r="U2252" s="0" t="s">
        <v>61</v>
      </c>
      <c r="V2252" s="0" t="s">
        <v>40</v>
      </c>
      <c r="W2252" s="0" t="s">
        <v>40</v>
      </c>
      <c r="X2252" s="0" t="s">
        <v>40</v>
      </c>
      <c r="Y2252" s="0" t="s">
        <v>40</v>
      </c>
      <c r="Z2252" s="0" t="s">
        <v>40</v>
      </c>
      <c r="AA2252" s="0" t="s">
        <v>40</v>
      </c>
      <c r="AB2252" s="0" t="s">
        <v>40</v>
      </c>
      <c r="AC2252" s="0" t="s">
        <v>40</v>
      </c>
      <c r="AD2252" s="0" t="s">
        <v>40</v>
      </c>
      <c r="AK2252" s="0" t="s">
        <v>81</v>
      </c>
    </row>
    <row r="2253" customFormat="false" ht="12.8" hidden="false" customHeight="false" outlineLevel="0" collapsed="false">
      <c r="A2253" s="0" t="s">
        <v>1223</v>
      </c>
      <c r="B2253" s="0" t="n">
        <v>2042</v>
      </c>
      <c r="C2253" s="0" t="s">
        <v>59</v>
      </c>
      <c r="D2253" s="0" t="s">
        <v>1242</v>
      </c>
      <c r="E2253" s="0" t="n">
        <v>2.77991071428571</v>
      </c>
      <c r="F2253" s="0" t="n">
        <v>15</v>
      </c>
      <c r="G2253" s="0" t="n">
        <v>30</v>
      </c>
      <c r="H2253" s="0" t="n">
        <v>50</v>
      </c>
      <c r="I2253" s="0" t="n">
        <v>65</v>
      </c>
      <c r="J2253" s="0" t="n">
        <v>5</v>
      </c>
      <c r="K2253" s="0" t="n">
        <v>5</v>
      </c>
      <c r="L2253" s="0" t="n">
        <v>10</v>
      </c>
      <c r="M2253" s="0" t="n">
        <v>16</v>
      </c>
      <c r="N2253" s="0" t="n">
        <v>15</v>
      </c>
      <c r="O2253" s="0" t="n">
        <v>21</v>
      </c>
      <c r="P2253" s="0" t="n">
        <v>9</v>
      </c>
      <c r="Q2253" s="0" t="n">
        <v>5</v>
      </c>
      <c r="R2253" s="0" t="s">
        <v>40</v>
      </c>
      <c r="S2253" s="0" t="s">
        <v>40</v>
      </c>
      <c r="T2253" s="0" t="s">
        <v>40</v>
      </c>
      <c r="U2253" s="0" t="s">
        <v>40</v>
      </c>
      <c r="V2253" s="0" t="s">
        <v>40</v>
      </c>
      <c r="W2253" s="0" t="s">
        <v>40</v>
      </c>
      <c r="X2253" s="0" t="s">
        <v>40</v>
      </c>
      <c r="Y2253" s="0" t="s">
        <v>40</v>
      </c>
      <c r="Z2253" s="0" t="s">
        <v>40</v>
      </c>
      <c r="AA2253" s="0" t="s">
        <v>40</v>
      </c>
      <c r="AB2253" s="0" t="s">
        <v>40</v>
      </c>
      <c r="AC2253" s="0" t="s">
        <v>40</v>
      </c>
      <c r="AD2253" s="0" t="s">
        <v>40</v>
      </c>
      <c r="AK2253" s="0" t="s">
        <v>65</v>
      </c>
    </row>
    <row r="2254" customFormat="false" ht="12.8" hidden="false" customHeight="false" outlineLevel="0" collapsed="false">
      <c r="A2254" s="0" t="s">
        <v>1223</v>
      </c>
      <c r="B2254" s="0" t="n">
        <v>2042</v>
      </c>
      <c r="C2254" s="0" t="s">
        <v>59</v>
      </c>
      <c r="D2254" s="0" t="s">
        <v>1243</v>
      </c>
      <c r="H2254" s="0" t="n">
        <v>3.51308061932728</v>
      </c>
      <c r="I2254" s="0" t="n">
        <v>65</v>
      </c>
      <c r="J2254" s="0" t="n">
        <v>5</v>
      </c>
      <c r="K2254" s="0" t="n">
        <v>5</v>
      </c>
      <c r="L2254" s="0" t="n">
        <v>10</v>
      </c>
      <c r="M2254" s="0" t="n">
        <v>16</v>
      </c>
      <c r="N2254" s="0" t="n">
        <v>15</v>
      </c>
      <c r="O2254" s="0" t="n">
        <v>21</v>
      </c>
      <c r="P2254" s="0" t="n">
        <v>9</v>
      </c>
      <c r="Q2254" s="0" t="n">
        <v>5</v>
      </c>
      <c r="U2254" s="0" t="s">
        <v>61</v>
      </c>
      <c r="V2254" s="0" t="s">
        <v>40</v>
      </c>
      <c r="W2254" s="0" t="s">
        <v>40</v>
      </c>
      <c r="X2254" s="0" t="s">
        <v>40</v>
      </c>
      <c r="Y2254" s="0" t="s">
        <v>40</v>
      </c>
      <c r="Z2254" s="0" t="s">
        <v>40</v>
      </c>
      <c r="AA2254" s="0" t="s">
        <v>40</v>
      </c>
      <c r="AB2254" s="0" t="s">
        <v>40</v>
      </c>
      <c r="AC2254" s="0" t="s">
        <v>40</v>
      </c>
      <c r="AD2254" s="0" t="s">
        <v>40</v>
      </c>
      <c r="AK2254" s="0" t="s">
        <v>65</v>
      </c>
    </row>
    <row r="2255" customFormat="false" ht="12.8" hidden="false" customHeight="false" outlineLevel="0" collapsed="false">
      <c r="A2255" s="0" t="s">
        <v>1223</v>
      </c>
      <c r="B2255" s="0" t="n">
        <v>2042</v>
      </c>
      <c r="C2255" s="0" t="s">
        <v>38</v>
      </c>
      <c r="D2255" s="0" t="s">
        <v>1244</v>
      </c>
      <c r="I2255" s="0" t="n">
        <v>4.92645852698343</v>
      </c>
      <c r="V2255" s="0" t="s">
        <v>41</v>
      </c>
      <c r="W2255" s="0" t="s">
        <v>40</v>
      </c>
      <c r="X2255" s="0" t="s">
        <v>40</v>
      </c>
      <c r="Y2255" s="0" t="s">
        <v>40</v>
      </c>
      <c r="Z2255" s="0" t="s">
        <v>40</v>
      </c>
      <c r="AA2255" s="0" t="s">
        <v>40</v>
      </c>
      <c r="AB2255" s="0" t="s">
        <v>40</v>
      </c>
      <c r="AC2255" s="0" t="s">
        <v>40</v>
      </c>
      <c r="AD2255" s="0" t="s">
        <v>40</v>
      </c>
      <c r="AK2255" s="0" t="s">
        <v>65</v>
      </c>
    </row>
    <row r="2256" customFormat="false" ht="12.8" hidden="false" customHeight="false" outlineLevel="0" collapsed="false">
      <c r="A2256" s="0" t="s">
        <v>1223</v>
      </c>
      <c r="B2256" s="0" t="n">
        <v>2042</v>
      </c>
      <c r="C2256" s="0" t="s">
        <v>1207</v>
      </c>
      <c r="D2256" s="0" t="s">
        <v>200</v>
      </c>
      <c r="N2256" s="0" t="n">
        <v>59.4</v>
      </c>
      <c r="AA2256" s="0" t="s">
        <v>101</v>
      </c>
    </row>
    <row r="2257" customFormat="false" ht="12.8" hidden="false" customHeight="false" outlineLevel="0" collapsed="false">
      <c r="A2257" s="0" t="s">
        <v>1223</v>
      </c>
      <c r="B2257" s="0" t="n">
        <v>2042</v>
      </c>
      <c r="C2257" s="0" t="s">
        <v>1207</v>
      </c>
      <c r="D2257" s="0" t="s">
        <v>1255</v>
      </c>
      <c r="N2257" s="0" t="n">
        <v>3</v>
      </c>
      <c r="R2257" s="0" t="s">
        <v>40</v>
      </c>
      <c r="S2257" s="0" t="s">
        <v>40</v>
      </c>
      <c r="T2257" s="0" t="s">
        <v>40</v>
      </c>
      <c r="U2257" s="0" t="s">
        <v>40</v>
      </c>
      <c r="V2257" s="0" t="s">
        <v>40</v>
      </c>
      <c r="Z2257" s="0" t="s">
        <v>41</v>
      </c>
      <c r="AA2257" s="0" t="s">
        <v>40</v>
      </c>
      <c r="AB2257" s="0" t="s">
        <v>40</v>
      </c>
      <c r="AC2257" s="0" t="s">
        <v>40</v>
      </c>
      <c r="AD2257" s="0" t="s">
        <v>40</v>
      </c>
      <c r="AK2257" s="0" t="s">
        <v>115</v>
      </c>
    </row>
    <row r="2258" customFormat="false" ht="12.8" hidden="false" customHeight="false" outlineLevel="0" collapsed="false">
      <c r="A2258" s="0" t="s">
        <v>1223</v>
      </c>
      <c r="B2258" s="0" t="n">
        <v>2042</v>
      </c>
      <c r="C2258" s="0" t="s">
        <v>1207</v>
      </c>
      <c r="D2258" s="0" t="s">
        <v>1256</v>
      </c>
      <c r="L2258" s="0" t="n">
        <v>20</v>
      </c>
      <c r="M2258" s="0" t="n">
        <v>30</v>
      </c>
      <c r="N2258" s="0" t="n">
        <v>25</v>
      </c>
      <c r="R2258" s="0" t="s">
        <v>40</v>
      </c>
      <c r="S2258" s="0" t="s">
        <v>40</v>
      </c>
      <c r="T2258" s="0" t="s">
        <v>40</v>
      </c>
      <c r="U2258" s="0" t="s">
        <v>40</v>
      </c>
      <c r="V2258" s="0" t="s">
        <v>40</v>
      </c>
      <c r="W2258" s="0" t="s">
        <v>40</v>
      </c>
      <c r="X2258" s="0" t="s">
        <v>40</v>
      </c>
      <c r="Y2258" s="0" t="s">
        <v>40</v>
      </c>
      <c r="Z2258" s="0" t="s">
        <v>40</v>
      </c>
      <c r="AA2258" s="0" t="s">
        <v>40</v>
      </c>
      <c r="AB2258" s="0" t="s">
        <v>40</v>
      </c>
      <c r="AC2258" s="0" t="s">
        <v>40</v>
      </c>
      <c r="AD2258" s="0" t="s">
        <v>40</v>
      </c>
      <c r="AK2258" s="0" t="s">
        <v>115</v>
      </c>
    </row>
    <row r="2259" customFormat="false" ht="12.8" hidden="false" customHeight="false" outlineLevel="0" collapsed="false">
      <c r="A2259" s="0" t="s">
        <v>1223</v>
      </c>
      <c r="B2259" s="0" t="n">
        <v>2042</v>
      </c>
      <c r="C2259" s="0" t="s">
        <v>1207</v>
      </c>
      <c r="D2259" s="0" t="s">
        <v>1248</v>
      </c>
      <c r="M2259" s="0" t="n">
        <v>10</v>
      </c>
      <c r="Z2259" s="0" t="s">
        <v>107</v>
      </c>
    </row>
    <row r="2260" customFormat="false" ht="12.8" hidden="false" customHeight="false" outlineLevel="0" collapsed="false">
      <c r="A2260" s="0" t="s">
        <v>1223</v>
      </c>
      <c r="B2260" s="0" t="n">
        <v>2042</v>
      </c>
      <c r="C2260" s="0" t="s">
        <v>1207</v>
      </c>
      <c r="D2260" s="0" t="s">
        <v>1257</v>
      </c>
      <c r="K2260" s="0" t="n">
        <v>72</v>
      </c>
      <c r="L2260" s="0" t="n">
        <v>36</v>
      </c>
      <c r="M2260" s="0" t="n">
        <v>36</v>
      </c>
      <c r="N2260" s="0" t="n">
        <v>36</v>
      </c>
      <c r="Y2260" s="0" t="s">
        <v>40</v>
      </c>
      <c r="Z2260" s="0" t="s">
        <v>40</v>
      </c>
      <c r="AA2260" s="0" t="s">
        <v>40</v>
      </c>
      <c r="AK2260" s="0" t="s">
        <v>115</v>
      </c>
    </row>
    <row r="2261" customFormat="false" ht="12.8" hidden="false" customHeight="false" outlineLevel="0" collapsed="false">
      <c r="A2261" s="0" t="s">
        <v>1223</v>
      </c>
      <c r="B2261" s="0" t="n">
        <v>2042</v>
      </c>
      <c r="C2261" s="0" t="s">
        <v>1207</v>
      </c>
      <c r="D2261" s="0" t="s">
        <v>1258</v>
      </c>
      <c r="O2261" s="0" t="n">
        <v>4</v>
      </c>
      <c r="AB2261" s="0" t="s">
        <v>61</v>
      </c>
      <c r="AK2261" s="0" t="s">
        <v>222</v>
      </c>
    </row>
    <row r="2262" customFormat="false" ht="12.8" hidden="false" customHeight="false" outlineLevel="0" collapsed="false">
      <c r="A2262" s="0" t="s">
        <v>1223</v>
      </c>
      <c r="B2262" s="0" t="n">
        <v>2042</v>
      </c>
      <c r="C2262" s="0" t="s">
        <v>1207</v>
      </c>
      <c r="D2262" s="0" t="s">
        <v>1259</v>
      </c>
      <c r="L2262" s="0" t="n">
        <v>28</v>
      </c>
      <c r="M2262" s="0" t="n">
        <v>42</v>
      </c>
      <c r="N2262" s="0" t="n">
        <v>42</v>
      </c>
      <c r="O2262" s="0" t="n">
        <v>28</v>
      </c>
      <c r="Y2262" s="0" t="s">
        <v>40</v>
      </c>
      <c r="Z2262" s="0" t="s">
        <v>40</v>
      </c>
      <c r="AA2262" s="0" t="s">
        <v>40</v>
      </c>
      <c r="AB2262" s="0" t="s">
        <v>40</v>
      </c>
      <c r="AK2262" s="0" t="s">
        <v>222</v>
      </c>
    </row>
    <row r="2263" customFormat="false" ht="12.8" hidden="false" customHeight="false" outlineLevel="0" collapsed="false">
      <c r="A2263" s="0" t="s">
        <v>1223</v>
      </c>
      <c r="B2263" s="0" t="n">
        <v>2042</v>
      </c>
      <c r="C2263" s="0" t="s">
        <v>1207</v>
      </c>
      <c r="D2263" s="0" t="s">
        <v>1249</v>
      </c>
      <c r="O2263" s="0" t="n">
        <v>12</v>
      </c>
      <c r="AB2263" s="0" t="s">
        <v>211</v>
      </c>
    </row>
    <row r="2264" customFormat="false" ht="12.8" hidden="false" customHeight="false" outlineLevel="0" collapsed="false">
      <c r="A2264" s="0" t="s">
        <v>1223</v>
      </c>
      <c r="B2264" s="0" t="n">
        <v>2042</v>
      </c>
      <c r="C2264" s="0" t="s">
        <v>1207</v>
      </c>
      <c r="D2264" s="0" t="s">
        <v>1250</v>
      </c>
      <c r="L2264" s="0" t="n">
        <v>3</v>
      </c>
      <c r="M2264" s="0" t="n">
        <v>3</v>
      </c>
      <c r="N2264" s="0" t="n">
        <v>3</v>
      </c>
      <c r="O2264" s="0" t="n">
        <v>3</v>
      </c>
      <c r="Y2264" s="0" t="s">
        <v>211</v>
      </c>
      <c r="Z2264" s="0" t="s">
        <v>211</v>
      </c>
      <c r="AA2264" s="0" t="s">
        <v>211</v>
      </c>
      <c r="AB2264" s="0" t="s">
        <v>211</v>
      </c>
    </row>
    <row r="2265" customFormat="false" ht="12.8" hidden="false" customHeight="false" outlineLevel="0" collapsed="false">
      <c r="A2265" s="0" t="s">
        <v>1223</v>
      </c>
      <c r="B2265" s="0" t="n">
        <v>2042</v>
      </c>
      <c r="C2265" s="0" t="s">
        <v>1207</v>
      </c>
      <c r="D2265" s="0" t="s">
        <v>1260</v>
      </c>
      <c r="J2265" s="0" t="n">
        <v>8</v>
      </c>
      <c r="W2265" s="0" t="s">
        <v>180</v>
      </c>
    </row>
    <row r="2266" customFormat="false" ht="12.8" hidden="false" customHeight="false" outlineLevel="0" collapsed="false">
      <c r="A2266" s="0" t="s">
        <v>1223</v>
      </c>
      <c r="B2266" s="0" t="n">
        <v>2042</v>
      </c>
      <c r="C2266" s="0" t="s">
        <v>1207</v>
      </c>
      <c r="D2266" s="0" t="s">
        <v>1261</v>
      </c>
      <c r="J2266" s="0" t="n">
        <v>9</v>
      </c>
      <c r="W2266" s="0" t="s">
        <v>180</v>
      </c>
    </row>
    <row r="2267" customFormat="false" ht="12.8" hidden="false" customHeight="false" outlineLevel="0" collapsed="false">
      <c r="A2267" s="0" t="s">
        <v>1223</v>
      </c>
      <c r="B2267" s="0" t="n">
        <v>2042</v>
      </c>
      <c r="C2267" s="0" t="s">
        <v>1207</v>
      </c>
      <c r="D2267" s="0" t="s">
        <v>1262</v>
      </c>
      <c r="J2267" s="0" t="n">
        <v>6</v>
      </c>
      <c r="M2267" s="0" t="n">
        <v>16</v>
      </c>
      <c r="N2267" s="0" t="n">
        <v>15</v>
      </c>
      <c r="O2267" s="0" t="n">
        <v>21</v>
      </c>
      <c r="P2267" s="0" t="n">
        <v>9</v>
      </c>
      <c r="Q2267" s="0" t="n">
        <v>5</v>
      </c>
      <c r="W2267" s="0" t="s">
        <v>180</v>
      </c>
      <c r="Z2267" s="0" t="s">
        <v>40</v>
      </c>
      <c r="AA2267" s="0" t="s">
        <v>40</v>
      </c>
      <c r="AB2267" s="0" t="s">
        <v>40</v>
      </c>
      <c r="AC2267" s="0" t="s">
        <v>40</v>
      </c>
      <c r="AD2267" s="0" t="s">
        <v>40</v>
      </c>
      <c r="AK2267" s="0" t="s">
        <v>65</v>
      </c>
    </row>
    <row r="2268" customFormat="false" ht="12.8" hidden="false" customHeight="false" outlineLevel="0" collapsed="false">
      <c r="A2268" s="0" t="s">
        <v>1223</v>
      </c>
      <c r="B2268" s="0" t="n">
        <v>2042</v>
      </c>
      <c r="C2268" s="0" t="s">
        <v>1207</v>
      </c>
      <c r="D2268" s="0" t="s">
        <v>1263</v>
      </c>
      <c r="J2268" s="0" t="n">
        <v>8</v>
      </c>
      <c r="O2268" s="0" t="n">
        <v>4</v>
      </c>
      <c r="W2268" s="0" t="s">
        <v>180</v>
      </c>
      <c r="AB2268" s="0" t="s">
        <v>61</v>
      </c>
    </row>
    <row r="2269" customFormat="false" ht="12.8" hidden="false" customHeight="false" outlineLevel="0" collapsed="false">
      <c r="A2269" s="0" t="s">
        <v>1223</v>
      </c>
      <c r="B2269" s="0" t="n">
        <v>2042</v>
      </c>
      <c r="C2269" s="0" t="s">
        <v>1207</v>
      </c>
      <c r="D2269" s="0" t="s">
        <v>1264</v>
      </c>
      <c r="J2269" s="0" t="n">
        <v>8</v>
      </c>
      <c r="L2269" s="0" t="n">
        <v>28</v>
      </c>
      <c r="M2269" s="0" t="n">
        <v>42</v>
      </c>
      <c r="N2269" s="0" t="n">
        <v>42</v>
      </c>
      <c r="O2269" s="0" t="n">
        <v>28</v>
      </c>
      <c r="W2269" s="0" t="s">
        <v>180</v>
      </c>
      <c r="Y2269" s="0" t="s">
        <v>40</v>
      </c>
      <c r="Z2269" s="0" t="s">
        <v>40</v>
      </c>
      <c r="AA2269" s="0" t="s">
        <v>40</v>
      </c>
      <c r="AB2269" s="0" t="s">
        <v>40</v>
      </c>
      <c r="AK2269" s="0" t="s">
        <v>222</v>
      </c>
    </row>
    <row r="2270" customFormat="false" ht="12.8" hidden="false" customHeight="false" outlineLevel="0" collapsed="false">
      <c r="A2270" s="0" t="s">
        <v>1223</v>
      </c>
      <c r="B2270" s="0" t="n">
        <v>2042</v>
      </c>
      <c r="C2270" s="0" t="s">
        <v>1207</v>
      </c>
      <c r="D2270" s="0" t="s">
        <v>1264</v>
      </c>
      <c r="J2270" s="0" t="n">
        <v>8</v>
      </c>
      <c r="L2270" s="0" t="n">
        <v>72</v>
      </c>
      <c r="M2270" s="0" t="n">
        <v>36</v>
      </c>
      <c r="N2270" s="0" t="n">
        <v>36</v>
      </c>
      <c r="O2270" s="0" t="n">
        <v>36</v>
      </c>
      <c r="W2270" s="0" t="s">
        <v>180</v>
      </c>
      <c r="Y2270" s="0" t="s">
        <v>40</v>
      </c>
      <c r="Z2270" s="0" t="s">
        <v>40</v>
      </c>
      <c r="AA2270" s="0" t="s">
        <v>40</v>
      </c>
      <c r="AB2270" s="0" t="s">
        <v>40</v>
      </c>
      <c r="AK2270" s="0" t="s">
        <v>115</v>
      </c>
    </row>
    <row r="2271" customFormat="false" ht="12.8" hidden="false" customHeight="false" outlineLevel="0" collapsed="false">
      <c r="A2271" s="0" t="s">
        <v>1223</v>
      </c>
      <c r="B2271" s="0" t="n">
        <v>2042</v>
      </c>
      <c r="C2271" s="0" t="s">
        <v>59</v>
      </c>
      <c r="D2271" s="0" t="s">
        <v>1245</v>
      </c>
      <c r="E2271" s="0" t="n">
        <v>2.76982142857143</v>
      </c>
      <c r="F2271" s="0" t="n">
        <v>24.3041071428571</v>
      </c>
      <c r="G2271" s="0" t="n">
        <v>43.7526785714286</v>
      </c>
      <c r="J2271" s="0" t="n">
        <v>2.875</v>
      </c>
      <c r="K2271" s="0" t="n">
        <v>1.29857142857143</v>
      </c>
      <c r="L2271" s="0" t="n">
        <v>6.37285714285715</v>
      </c>
      <c r="M2271" s="0" t="n">
        <v>11.0710714285714</v>
      </c>
      <c r="N2271" s="0" t="n">
        <v>6.40571428571429</v>
      </c>
      <c r="O2271" s="0" t="n">
        <v>13.8960714285714</v>
      </c>
      <c r="P2271" s="0" t="n">
        <v>13.0535714285714</v>
      </c>
      <c r="Q2271" s="0" t="n">
        <v>0.0889285714285714</v>
      </c>
      <c r="R2271" s="0" t="s">
        <v>40</v>
      </c>
      <c r="S2271" s="0" t="s">
        <v>40</v>
      </c>
      <c r="T2271" s="0" t="s">
        <v>40</v>
      </c>
      <c r="W2271" s="0" t="s">
        <v>41</v>
      </c>
      <c r="X2271" s="0" t="s">
        <v>40</v>
      </c>
      <c r="Y2271" s="0" t="s">
        <v>40</v>
      </c>
      <c r="Z2271" s="0" t="s">
        <v>40</v>
      </c>
      <c r="AA2271" s="0" t="s">
        <v>40</v>
      </c>
      <c r="AB2271" s="0" t="s">
        <v>40</v>
      </c>
      <c r="AC2271" s="0" t="s">
        <v>40</v>
      </c>
      <c r="AD2271" s="0" t="s">
        <v>40</v>
      </c>
      <c r="AK2271" s="0" t="s">
        <v>65</v>
      </c>
    </row>
    <row r="2272" customFormat="false" ht="12.8" hidden="false" customHeight="false" outlineLevel="0" collapsed="false">
      <c r="A2272" s="0" t="s">
        <v>1223</v>
      </c>
      <c r="B2272" s="0" t="n">
        <v>2042</v>
      </c>
      <c r="C2272" s="0" t="s">
        <v>59</v>
      </c>
      <c r="D2272" s="0" t="s">
        <v>1246</v>
      </c>
      <c r="E2272" s="0" t="n">
        <v>2.76982142857143</v>
      </c>
      <c r="F2272" s="0" t="n">
        <v>24.3041071428571</v>
      </c>
      <c r="G2272" s="0" t="n">
        <v>43.7526785714286</v>
      </c>
      <c r="I2272" s="0" t="n">
        <v>4.46774924043706</v>
      </c>
      <c r="J2272" s="0" t="n">
        <v>28.7453571428571</v>
      </c>
      <c r="K2272" s="0" t="n">
        <v>0.861071428571429</v>
      </c>
      <c r="L2272" s="0" t="n">
        <v>0.05</v>
      </c>
      <c r="M2272" s="0" t="n">
        <v>10.1335714285714</v>
      </c>
      <c r="N2272" s="0" t="n">
        <v>6.85642857142857</v>
      </c>
      <c r="O2272" s="0" t="n">
        <v>15.3103571428571</v>
      </c>
      <c r="P2272" s="0" t="n">
        <v>13.0964285714286</v>
      </c>
      <c r="Q2272" s="0" t="n">
        <v>0.0921428571428571</v>
      </c>
      <c r="R2272" s="0" t="s">
        <v>40</v>
      </c>
      <c r="S2272" s="0" t="s">
        <v>40</v>
      </c>
      <c r="T2272" s="0" t="s">
        <v>40</v>
      </c>
      <c r="V2272" s="0" t="s">
        <v>61</v>
      </c>
      <c r="W2272" s="0" t="s">
        <v>40</v>
      </c>
      <c r="X2272" s="0" t="s">
        <v>40</v>
      </c>
      <c r="Y2272" s="0" t="s">
        <v>40</v>
      </c>
      <c r="Z2272" s="0" t="s">
        <v>40</v>
      </c>
      <c r="AA2272" s="0" t="s">
        <v>40</v>
      </c>
      <c r="AB2272" s="0" t="s">
        <v>40</v>
      </c>
      <c r="AC2272" s="0" t="s">
        <v>40</v>
      </c>
      <c r="AD2272" s="0" t="s">
        <v>40</v>
      </c>
      <c r="AK2272" s="0" t="s">
        <v>65</v>
      </c>
    </row>
    <row r="2273" customFormat="false" ht="12.8" hidden="false" customHeight="false" outlineLevel="0" collapsed="false">
      <c r="A2273" s="0" t="s">
        <v>1223</v>
      </c>
      <c r="B2273" s="0" t="n">
        <v>2042</v>
      </c>
      <c r="C2273" s="0" t="s">
        <v>59</v>
      </c>
      <c r="D2273" s="0" t="s">
        <v>1247</v>
      </c>
      <c r="E2273" s="0" t="n">
        <v>0</v>
      </c>
      <c r="F2273" s="0" t="n">
        <v>0</v>
      </c>
      <c r="G2273" s="0" t="n">
        <v>3.96690003962937</v>
      </c>
      <c r="H2273" s="0" t="n">
        <v>0</v>
      </c>
      <c r="I2273" s="0" t="n">
        <v>1.8</v>
      </c>
      <c r="J2273" s="0" t="n">
        <v>28.7453571428571</v>
      </c>
      <c r="K2273" s="0" t="n">
        <v>0.861071428571429</v>
      </c>
      <c r="L2273" s="0" t="n">
        <v>0.05</v>
      </c>
      <c r="M2273" s="0" t="n">
        <v>10.1335714285714</v>
      </c>
      <c r="N2273" s="0" t="n">
        <v>6.85642857142857</v>
      </c>
      <c r="O2273" s="0" t="n">
        <v>15.3103571428571</v>
      </c>
      <c r="P2273" s="0" t="n">
        <v>13.0964285714286</v>
      </c>
      <c r="Q2273" s="0" t="n">
        <v>0.0921428571428571</v>
      </c>
      <c r="T2273" s="0" t="s">
        <v>61</v>
      </c>
      <c r="V2273" s="0" t="s">
        <v>61</v>
      </c>
      <c r="W2273" s="0" t="s">
        <v>40</v>
      </c>
      <c r="X2273" s="0" t="s">
        <v>40</v>
      </c>
      <c r="Y2273" s="0" t="s">
        <v>40</v>
      </c>
      <c r="Z2273" s="0" t="s">
        <v>40</v>
      </c>
      <c r="AA2273" s="0" t="s">
        <v>40</v>
      </c>
      <c r="AB2273" s="0" t="s">
        <v>40</v>
      </c>
      <c r="AC2273" s="0" t="s">
        <v>40</v>
      </c>
      <c r="AD2273" s="0" t="s">
        <v>40</v>
      </c>
      <c r="AK2273" s="0" t="s">
        <v>65</v>
      </c>
    </row>
    <row r="2274" customFormat="false" ht="12.8" hidden="false" customHeight="false" outlineLevel="0" collapsed="false">
      <c r="A2274" s="0" t="s">
        <v>1223</v>
      </c>
      <c r="B2274" s="0" t="n">
        <v>2042</v>
      </c>
      <c r="C2274" s="0" t="s">
        <v>59</v>
      </c>
      <c r="D2274" s="0" t="s">
        <v>1229</v>
      </c>
      <c r="H2274" s="0" t="n">
        <v>5</v>
      </c>
      <c r="J2274" s="0" t="n">
        <v>1.5</v>
      </c>
      <c r="M2274" s="0" t="n">
        <v>12</v>
      </c>
      <c r="N2274" s="0" t="n">
        <v>15</v>
      </c>
      <c r="O2274" s="0" t="n">
        <v>12</v>
      </c>
      <c r="P2274" s="0" t="n">
        <v>6</v>
      </c>
      <c r="Q2274" s="0" t="n">
        <v>3</v>
      </c>
      <c r="U2274" s="0" t="s">
        <v>61</v>
      </c>
      <c r="W2274" s="0" t="s">
        <v>41</v>
      </c>
      <c r="X2274" s="0" t="s">
        <v>40</v>
      </c>
      <c r="Y2274" s="0" t="s">
        <v>40</v>
      </c>
      <c r="Z2274" s="0" t="s">
        <v>40</v>
      </c>
      <c r="AA2274" s="0" t="s">
        <v>40</v>
      </c>
      <c r="AB2274" s="0" t="s">
        <v>40</v>
      </c>
      <c r="AC2274" s="0" t="s">
        <v>40</v>
      </c>
      <c r="AD2274" s="0" t="s">
        <v>40</v>
      </c>
      <c r="AK2274" s="0" t="s">
        <v>72</v>
      </c>
    </row>
    <row r="2275" customFormat="false" ht="12.8" hidden="false" customHeight="false" outlineLevel="0" collapsed="false">
      <c r="A2275" s="0" t="s">
        <v>945</v>
      </c>
      <c r="B2275" s="0" t="s">
        <v>946</v>
      </c>
      <c r="C2275" s="0" t="s">
        <v>59</v>
      </c>
      <c r="D2275" s="0" t="s">
        <v>1224</v>
      </c>
      <c r="E2275" s="0" t="n">
        <v>4.5</v>
      </c>
      <c r="F2275" s="0" t="n">
        <v>11.3159375</v>
      </c>
      <c r="G2275" s="0" t="n">
        <v>23.5428125</v>
      </c>
      <c r="H2275" s="0" t="n">
        <v>30.9702232142857</v>
      </c>
      <c r="I2275" s="0" t="n">
        <v>31.821875</v>
      </c>
      <c r="J2275" s="0" t="n">
        <v>17.2527678571429</v>
      </c>
      <c r="K2275" s="0" t="n">
        <v>11</v>
      </c>
      <c r="L2275" s="0" t="n">
        <v>9</v>
      </c>
      <c r="M2275" s="0" t="n">
        <v>10</v>
      </c>
      <c r="N2275" s="0" t="n">
        <v>11</v>
      </c>
      <c r="O2275" s="0" t="n">
        <v>9.41973214285714</v>
      </c>
      <c r="P2275" s="0" t="n">
        <v>5.79223214285714</v>
      </c>
      <c r="Q2275" s="0" t="n">
        <v>4.45598214285714</v>
      </c>
      <c r="R2275" s="0" t="s">
        <v>40</v>
      </c>
      <c r="S2275" s="0" t="s">
        <v>40</v>
      </c>
      <c r="T2275" s="0" t="s">
        <v>40</v>
      </c>
      <c r="U2275" s="0" t="s">
        <v>40</v>
      </c>
      <c r="V2275" s="0" t="s">
        <v>40</v>
      </c>
      <c r="W2275" s="0" t="s">
        <v>40</v>
      </c>
      <c r="X2275" s="0" t="s">
        <v>40</v>
      </c>
      <c r="Y2275" s="0" t="s">
        <v>40</v>
      </c>
      <c r="Z2275" s="0" t="s">
        <v>40</v>
      </c>
      <c r="AA2275" s="0" t="s">
        <v>40</v>
      </c>
      <c r="AB2275" s="0" t="s">
        <v>40</v>
      </c>
      <c r="AC2275" s="0" t="s">
        <v>40</v>
      </c>
      <c r="AD2275" s="0" t="s">
        <v>40</v>
      </c>
      <c r="AK2275" s="0" t="s">
        <v>65</v>
      </c>
    </row>
    <row r="2276" customFormat="false" ht="12.8" hidden="false" customHeight="false" outlineLevel="0" collapsed="false">
      <c r="A2276" s="0" t="s">
        <v>945</v>
      </c>
      <c r="B2276" s="0" t="s">
        <v>946</v>
      </c>
      <c r="C2276" s="0" t="s">
        <v>59</v>
      </c>
      <c r="D2276" s="0" t="s">
        <v>1265</v>
      </c>
      <c r="E2276" s="0" t="n">
        <v>0</v>
      </c>
      <c r="F2276" s="0" t="n">
        <v>0</v>
      </c>
      <c r="G2276" s="0" t="n">
        <v>0</v>
      </c>
      <c r="H2276" s="0" t="n">
        <v>3</v>
      </c>
      <c r="I2276" s="0" t="n">
        <v>34.0601785714286</v>
      </c>
      <c r="J2276" s="0" t="n">
        <v>14.9951785714286</v>
      </c>
      <c r="K2276" s="0" t="n">
        <v>5.87464285714286</v>
      </c>
      <c r="L2276" s="0" t="n">
        <v>0.931964285714286</v>
      </c>
      <c r="M2276" s="0" t="n">
        <v>0.333928571428571</v>
      </c>
      <c r="N2276" s="0" t="n">
        <v>8.78</v>
      </c>
      <c r="O2276" s="0" t="n">
        <v>9.08089285714286</v>
      </c>
      <c r="P2276" s="0" t="n">
        <v>5.36035714285714</v>
      </c>
      <c r="Q2276" s="0" t="n">
        <v>3.66464285714286</v>
      </c>
      <c r="U2276" s="0" t="s">
        <v>61</v>
      </c>
      <c r="V2276" s="0" t="s">
        <v>40</v>
      </c>
      <c r="W2276" s="0" t="s">
        <v>40</v>
      </c>
      <c r="X2276" s="0" t="s">
        <v>40</v>
      </c>
      <c r="Y2276" s="0" t="s">
        <v>40</v>
      </c>
      <c r="Z2276" s="0" t="s">
        <v>40</v>
      </c>
      <c r="AA2276" s="0" t="s">
        <v>40</v>
      </c>
      <c r="AB2276" s="0" t="s">
        <v>40</v>
      </c>
      <c r="AC2276" s="0" t="s">
        <v>40</v>
      </c>
      <c r="AD2276" s="0" t="s">
        <v>40</v>
      </c>
      <c r="AK2276" s="0" t="s">
        <v>65</v>
      </c>
    </row>
    <row r="2277" customFormat="false" ht="12.8" hidden="false" customHeight="false" outlineLevel="0" collapsed="false">
      <c r="A2277" s="0" t="s">
        <v>945</v>
      </c>
      <c r="B2277" s="0" t="s">
        <v>946</v>
      </c>
      <c r="C2277" s="0" t="s">
        <v>59</v>
      </c>
      <c r="D2277" s="0" t="s">
        <v>1266</v>
      </c>
      <c r="E2277" s="0" t="n">
        <v>0</v>
      </c>
      <c r="F2277" s="0" t="n">
        <v>0</v>
      </c>
      <c r="G2277" s="0" t="n">
        <v>0</v>
      </c>
      <c r="H2277" s="0" t="n">
        <v>3</v>
      </c>
      <c r="I2277" s="0" t="n">
        <v>0</v>
      </c>
      <c r="J2277" s="0" t="n">
        <v>1.47029795739896</v>
      </c>
      <c r="K2277" s="0" t="n">
        <v>4.00035714285714</v>
      </c>
      <c r="L2277" s="0" t="n">
        <v>0.656607142857143</v>
      </c>
      <c r="M2277" s="0" t="n">
        <v>0.0794642857142857</v>
      </c>
      <c r="N2277" s="0" t="n">
        <v>4.36053571428571</v>
      </c>
      <c r="O2277" s="0" t="n">
        <v>9.21803571428571</v>
      </c>
      <c r="P2277" s="0" t="n">
        <v>4.08089285714286</v>
      </c>
      <c r="Q2277" s="0" t="n">
        <v>3.53142857142857</v>
      </c>
      <c r="U2277" s="0" t="s">
        <v>61</v>
      </c>
      <c r="W2277" s="0" t="s">
        <v>61</v>
      </c>
      <c r="X2277" s="0" t="s">
        <v>40</v>
      </c>
      <c r="Y2277" s="0" t="s">
        <v>40</v>
      </c>
      <c r="Z2277" s="0" t="s">
        <v>40</v>
      </c>
      <c r="AA2277" s="0" t="s">
        <v>40</v>
      </c>
      <c r="AB2277" s="0" t="s">
        <v>40</v>
      </c>
      <c r="AC2277" s="0" t="s">
        <v>40</v>
      </c>
      <c r="AD2277" s="0" t="s">
        <v>40</v>
      </c>
      <c r="AK2277" s="0" t="s">
        <v>65</v>
      </c>
    </row>
    <row r="2278" customFormat="false" ht="12.8" hidden="false" customHeight="false" outlineLevel="0" collapsed="false">
      <c r="A2278" s="0" t="s">
        <v>945</v>
      </c>
      <c r="B2278" s="0" t="s">
        <v>946</v>
      </c>
      <c r="C2278" s="0" t="s">
        <v>59</v>
      </c>
      <c r="D2278" s="0" t="s">
        <v>1225</v>
      </c>
      <c r="E2278" s="0" t="n">
        <v>0</v>
      </c>
      <c r="F2278" s="0" t="n">
        <v>0</v>
      </c>
      <c r="G2278" s="0" t="n">
        <v>0</v>
      </c>
      <c r="H2278" s="0" t="n">
        <v>3</v>
      </c>
      <c r="I2278" s="0" t="n">
        <v>0</v>
      </c>
      <c r="J2278" s="0" t="n">
        <v>0</v>
      </c>
      <c r="K2278" s="0" t="n">
        <v>4</v>
      </c>
      <c r="L2278" s="0" t="n">
        <v>0.01125</v>
      </c>
      <c r="M2278" s="0" t="n">
        <v>0.0233928571428571</v>
      </c>
      <c r="N2278" s="0" t="n">
        <v>4.95821428571429</v>
      </c>
      <c r="O2278" s="0" t="n">
        <v>10.61375</v>
      </c>
      <c r="P2278" s="0" t="n">
        <v>4.88196428571429</v>
      </c>
      <c r="Q2278" s="0" t="n">
        <v>3.91839285714286</v>
      </c>
      <c r="U2278" s="0" t="s">
        <v>61</v>
      </c>
      <c r="X2278" s="0" t="s">
        <v>41</v>
      </c>
      <c r="Y2278" s="0" t="s">
        <v>40</v>
      </c>
      <c r="Z2278" s="0" t="s">
        <v>40</v>
      </c>
      <c r="AA2278" s="0" t="s">
        <v>40</v>
      </c>
      <c r="AB2278" s="0" t="s">
        <v>40</v>
      </c>
      <c r="AC2278" s="0" t="s">
        <v>40</v>
      </c>
      <c r="AD2278" s="0" t="s">
        <v>40</v>
      </c>
      <c r="AK2278" s="0" t="s">
        <v>65</v>
      </c>
    </row>
    <row r="2279" customFormat="false" ht="12.8" hidden="false" customHeight="false" outlineLevel="0" collapsed="false">
      <c r="A2279" s="0" t="s">
        <v>945</v>
      </c>
      <c r="B2279" s="0" t="s">
        <v>946</v>
      </c>
      <c r="C2279" s="0" t="s">
        <v>59</v>
      </c>
      <c r="D2279" s="0" t="s">
        <v>1230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3.5</v>
      </c>
      <c r="J2279" s="0" t="n">
        <v>14.8051785714286</v>
      </c>
      <c r="K2279" s="0" t="n">
        <v>3.88785714285714</v>
      </c>
      <c r="L2279" s="0" t="n">
        <v>0.358928571428571</v>
      </c>
      <c r="M2279" s="0" t="n">
        <v>0.855714285714286</v>
      </c>
      <c r="N2279" s="0" t="n">
        <v>6.77339285714286</v>
      </c>
      <c r="O2279" s="0" t="n">
        <v>8.56</v>
      </c>
      <c r="P2279" s="0" t="n">
        <v>5.16392857142857</v>
      </c>
      <c r="Q2279" s="0" t="n">
        <v>4.97875</v>
      </c>
      <c r="V2279" s="0" t="s">
        <v>61</v>
      </c>
      <c r="W2279" s="0" t="s">
        <v>40</v>
      </c>
      <c r="X2279" s="0" t="s">
        <v>40</v>
      </c>
      <c r="Y2279" s="0" t="s">
        <v>40</v>
      </c>
      <c r="Z2279" s="0" t="s">
        <v>40</v>
      </c>
      <c r="AA2279" s="0" t="s">
        <v>40</v>
      </c>
      <c r="AB2279" s="0" t="s">
        <v>40</v>
      </c>
      <c r="AC2279" s="0" t="s">
        <v>40</v>
      </c>
      <c r="AD2279" s="0" t="s">
        <v>40</v>
      </c>
      <c r="AK2279" s="0" t="s">
        <v>65</v>
      </c>
    </row>
    <row r="2280" customFormat="false" ht="12.8" hidden="false" customHeight="false" outlineLevel="0" collapsed="false">
      <c r="A2280" s="0" t="s">
        <v>945</v>
      </c>
      <c r="B2280" s="0" t="s">
        <v>946</v>
      </c>
      <c r="C2280" s="0" t="s">
        <v>38</v>
      </c>
      <c r="D2280" s="0" t="s">
        <v>1231</v>
      </c>
      <c r="E2280" s="0" t="n">
        <v>0</v>
      </c>
      <c r="F2280" s="0" t="n">
        <v>0</v>
      </c>
      <c r="G2280" s="0" t="n">
        <v>0</v>
      </c>
      <c r="H2280" s="0" t="n">
        <v>0</v>
      </c>
      <c r="I2280" s="0" t="n">
        <v>0</v>
      </c>
      <c r="J2280" s="0" t="n">
        <v>4</v>
      </c>
      <c r="W2280" s="0" t="s">
        <v>41</v>
      </c>
      <c r="X2280" s="0" t="s">
        <v>40</v>
      </c>
      <c r="Y2280" s="0" t="s">
        <v>1047</v>
      </c>
      <c r="Z2280" s="0" t="s">
        <v>40</v>
      </c>
      <c r="AA2280" s="0" t="s">
        <v>40</v>
      </c>
      <c r="AB2280" s="0" t="s">
        <v>40</v>
      </c>
      <c r="AC2280" s="0" t="s">
        <v>40</v>
      </c>
      <c r="AD2280" s="0" t="s">
        <v>40</v>
      </c>
      <c r="AK2280" s="0" t="s">
        <v>65</v>
      </c>
    </row>
    <row r="2281" customFormat="false" ht="12.8" hidden="false" customHeight="false" outlineLevel="0" collapsed="false">
      <c r="A2281" s="0" t="s">
        <v>945</v>
      </c>
      <c r="B2281" s="0" t="s">
        <v>946</v>
      </c>
      <c r="C2281" s="0" t="s">
        <v>99</v>
      </c>
      <c r="D2281" s="0" t="s">
        <v>1267</v>
      </c>
      <c r="L2281" s="0" t="n">
        <v>30</v>
      </c>
      <c r="X2281" s="0" t="s">
        <v>104</v>
      </c>
      <c r="Y2281" s="0" t="s">
        <v>101</v>
      </c>
      <c r="AE2281" s="0" t="n">
        <v>3500</v>
      </c>
      <c r="AF2281" s="0" t="s">
        <v>308</v>
      </c>
    </row>
    <row r="2282" customFormat="false" ht="12.8" hidden="false" customHeight="false" outlineLevel="0" collapsed="false">
      <c r="A2282" s="0" t="s">
        <v>945</v>
      </c>
      <c r="B2282" s="0" t="s">
        <v>946</v>
      </c>
      <c r="C2282" s="0" t="s">
        <v>1207</v>
      </c>
      <c r="D2282" s="0" t="s">
        <v>1268</v>
      </c>
      <c r="N2282" s="0" t="n">
        <v>10</v>
      </c>
      <c r="AA2282" s="0" t="s">
        <v>107</v>
      </c>
      <c r="AF2282" s="0" t="s">
        <v>305</v>
      </c>
    </row>
    <row r="2283" customFormat="false" ht="12.8" hidden="false" customHeight="false" outlineLevel="0" collapsed="false">
      <c r="A2283" s="0" t="s">
        <v>945</v>
      </c>
      <c r="B2283" s="0" t="s">
        <v>1269</v>
      </c>
      <c r="C2283" s="0" t="s">
        <v>59</v>
      </c>
      <c r="D2283" s="0" t="s">
        <v>1224</v>
      </c>
      <c r="E2283" s="0" t="n">
        <v>0.345223214285714</v>
      </c>
      <c r="F2283" s="0" t="n">
        <v>18.3243303571429</v>
      </c>
      <c r="G2283" s="0" t="n">
        <v>29.3137946428571</v>
      </c>
      <c r="H2283" s="0" t="n">
        <v>33.3627232142857</v>
      </c>
      <c r="I2283" s="0" t="n">
        <v>24.1847321428571</v>
      </c>
      <c r="J2283" s="0" t="n">
        <v>11.7145982142857</v>
      </c>
      <c r="K2283" s="0" t="n">
        <v>4.18200892857143</v>
      </c>
      <c r="L2283" s="0" t="n">
        <v>1.93629464285714</v>
      </c>
      <c r="M2283" s="0" t="n">
        <v>2.375625</v>
      </c>
      <c r="N2283" s="0" t="n">
        <v>4.16111607142857</v>
      </c>
      <c r="O2283" s="0" t="n">
        <v>11.1827232142857</v>
      </c>
      <c r="P2283" s="0" t="n">
        <v>8.25955357142857</v>
      </c>
      <c r="Q2283" s="0" t="n">
        <v>4.698125</v>
      </c>
      <c r="R2283" s="0" t="s">
        <v>40</v>
      </c>
      <c r="S2283" s="0" t="s">
        <v>40</v>
      </c>
      <c r="T2283" s="0" t="s">
        <v>40</v>
      </c>
      <c r="U2283" s="0" t="s">
        <v>40</v>
      </c>
      <c r="V2283" s="0" t="s">
        <v>40</v>
      </c>
      <c r="W2283" s="0" t="s">
        <v>40</v>
      </c>
      <c r="X2283" s="0" t="s">
        <v>40</v>
      </c>
      <c r="Y2283" s="0" t="s">
        <v>40</v>
      </c>
      <c r="Z2283" s="0" t="s">
        <v>40</v>
      </c>
      <c r="AA2283" s="0" t="s">
        <v>40</v>
      </c>
      <c r="AB2283" s="0" t="s">
        <v>40</v>
      </c>
      <c r="AC2283" s="0" t="s">
        <v>40</v>
      </c>
      <c r="AD2283" s="0" t="s">
        <v>40</v>
      </c>
      <c r="AK2283" s="0" t="s">
        <v>65</v>
      </c>
    </row>
    <row r="2284" customFormat="false" ht="12.8" hidden="false" customHeight="false" outlineLevel="0" collapsed="false">
      <c r="A2284" s="0" t="s">
        <v>945</v>
      </c>
      <c r="B2284" s="0" t="s">
        <v>1269</v>
      </c>
      <c r="C2284" s="0" t="s">
        <v>59</v>
      </c>
      <c r="D2284" s="0" t="s">
        <v>1265</v>
      </c>
      <c r="E2284" s="0" t="n">
        <v>0</v>
      </c>
      <c r="F2284" s="0" t="n">
        <v>0</v>
      </c>
      <c r="G2284" s="0" t="n">
        <v>0</v>
      </c>
      <c r="H2284" s="0" t="n">
        <v>3.02928581975685</v>
      </c>
      <c r="I2284" s="0" t="n">
        <v>21.7891071428571</v>
      </c>
      <c r="J2284" s="0" t="n">
        <v>8.28392857142857</v>
      </c>
      <c r="K2284" s="0" t="n">
        <v>3.97017857142857</v>
      </c>
      <c r="L2284" s="0" t="n">
        <v>3.15160714285714</v>
      </c>
      <c r="M2284" s="0" t="n">
        <v>2.78017857142857</v>
      </c>
      <c r="N2284" s="0" t="n">
        <v>3.75535714285714</v>
      </c>
      <c r="O2284" s="0" t="n">
        <v>8.0525</v>
      </c>
      <c r="P2284" s="0" t="n">
        <v>9.79589285714286</v>
      </c>
      <c r="Q2284" s="0" t="n">
        <v>6.87357142857143</v>
      </c>
      <c r="U2284" s="0" t="s">
        <v>61</v>
      </c>
      <c r="V2284" s="0" t="s">
        <v>40</v>
      </c>
      <c r="W2284" s="0" t="s">
        <v>40</v>
      </c>
      <c r="X2284" s="0" t="s">
        <v>40</v>
      </c>
      <c r="Y2284" s="0" t="s">
        <v>40</v>
      </c>
      <c r="Z2284" s="0" t="s">
        <v>40</v>
      </c>
      <c r="AA2284" s="0" t="s">
        <v>40</v>
      </c>
      <c r="AB2284" s="0" t="s">
        <v>40</v>
      </c>
      <c r="AC2284" s="0" t="s">
        <v>40</v>
      </c>
      <c r="AD2284" s="0" t="s">
        <v>40</v>
      </c>
      <c r="AK2284" s="0" t="s">
        <v>65</v>
      </c>
    </row>
    <row r="2285" customFormat="false" ht="12.8" hidden="false" customHeight="false" outlineLevel="0" collapsed="false">
      <c r="A2285" s="0" t="s">
        <v>945</v>
      </c>
      <c r="B2285" s="0" t="s">
        <v>1269</v>
      </c>
      <c r="C2285" s="0" t="s">
        <v>59</v>
      </c>
      <c r="D2285" s="0" t="s">
        <v>1247</v>
      </c>
      <c r="E2285" s="0" t="n">
        <v>0</v>
      </c>
      <c r="F2285" s="0" t="n">
        <v>0</v>
      </c>
      <c r="G2285" s="0" t="n">
        <v>0</v>
      </c>
      <c r="H2285" s="0" t="n">
        <v>3.07277156599413</v>
      </c>
      <c r="I2285" s="0" t="n">
        <v>1.59691423574239</v>
      </c>
      <c r="J2285" s="0" t="n">
        <v>4.41071428571429</v>
      </c>
      <c r="K2285" s="0" t="n">
        <v>2.02357142857143</v>
      </c>
      <c r="L2285" s="0" t="n">
        <v>0.594642857142857</v>
      </c>
      <c r="M2285" s="0" t="n">
        <v>0.00267857142857143</v>
      </c>
      <c r="N2285" s="0" t="n">
        <v>0.925714285714286</v>
      </c>
      <c r="O2285" s="0" t="n">
        <v>7.56017857142857</v>
      </c>
      <c r="P2285" s="0" t="n">
        <v>11.2244642857143</v>
      </c>
      <c r="Q2285" s="0" t="n">
        <v>8.14142857142857</v>
      </c>
      <c r="U2285" s="0" t="s">
        <v>61</v>
      </c>
      <c r="V2285" s="0" t="s">
        <v>61</v>
      </c>
      <c r="W2285" s="0" t="s">
        <v>40</v>
      </c>
      <c r="X2285" s="0" t="s">
        <v>40</v>
      </c>
      <c r="Y2285" s="0" t="s">
        <v>40</v>
      </c>
      <c r="Z2285" s="0" t="s">
        <v>40</v>
      </c>
      <c r="AA2285" s="0" t="s">
        <v>40</v>
      </c>
      <c r="AB2285" s="0" t="s">
        <v>40</v>
      </c>
      <c r="AC2285" s="0" t="s">
        <v>40</v>
      </c>
      <c r="AD2285" s="0" t="s">
        <v>40</v>
      </c>
      <c r="AK2285" s="0" t="s">
        <v>65</v>
      </c>
    </row>
    <row r="2286" customFormat="false" ht="12.8" hidden="false" customHeight="false" outlineLevel="0" collapsed="false">
      <c r="A2286" s="0" t="s">
        <v>945</v>
      </c>
      <c r="B2286" s="0" t="s">
        <v>1269</v>
      </c>
      <c r="C2286" s="0" t="s">
        <v>59</v>
      </c>
      <c r="D2286" s="0" t="s">
        <v>1225</v>
      </c>
      <c r="E2286" s="0" t="n">
        <v>0</v>
      </c>
      <c r="F2286" s="0" t="n">
        <v>0</v>
      </c>
      <c r="G2286" s="0" t="n">
        <v>0</v>
      </c>
      <c r="H2286" s="0" t="n">
        <v>3.07277156599413</v>
      </c>
      <c r="I2286" s="0" t="n">
        <v>0</v>
      </c>
      <c r="J2286" s="0" t="n">
        <v>4.39680785758134</v>
      </c>
      <c r="K2286" s="0" t="n">
        <v>0.809285714285715</v>
      </c>
      <c r="L2286" s="0" t="n">
        <v>0.146428571428571</v>
      </c>
      <c r="M2286" s="0" t="n">
        <v>0.00428571428571429</v>
      </c>
      <c r="N2286" s="0" t="n">
        <v>0.996785714285714</v>
      </c>
      <c r="O2286" s="0" t="n">
        <v>6.07892857142857</v>
      </c>
      <c r="P2286" s="0" t="n">
        <v>6.18785714285715</v>
      </c>
      <c r="Q2286" s="0" t="n">
        <v>7.30196428571429</v>
      </c>
      <c r="U2286" s="0" t="s">
        <v>61</v>
      </c>
      <c r="W2286" s="0" t="s">
        <v>41</v>
      </c>
      <c r="X2286" s="0" t="s">
        <v>40</v>
      </c>
      <c r="Y2286" s="0" t="s">
        <v>40</v>
      </c>
      <c r="Z2286" s="0" t="s">
        <v>40</v>
      </c>
      <c r="AA2286" s="0" t="s">
        <v>40</v>
      </c>
      <c r="AB2286" s="0" t="s">
        <v>40</v>
      </c>
      <c r="AC2286" s="0" t="s">
        <v>40</v>
      </c>
      <c r="AD2286" s="0" t="s">
        <v>40</v>
      </c>
      <c r="AK2286" s="0" t="s">
        <v>65</v>
      </c>
    </row>
    <row r="2287" customFormat="false" ht="12.8" hidden="false" customHeight="false" outlineLevel="0" collapsed="false">
      <c r="A2287" s="0" t="s">
        <v>945</v>
      </c>
      <c r="B2287" s="0" t="s">
        <v>1269</v>
      </c>
      <c r="C2287" s="0" t="s">
        <v>59</v>
      </c>
      <c r="D2287" s="0" t="s">
        <v>1230</v>
      </c>
      <c r="E2287" s="0" t="n">
        <v>0</v>
      </c>
      <c r="F2287" s="0" t="n">
        <v>0</v>
      </c>
      <c r="G2287" s="0" t="n">
        <v>0</v>
      </c>
      <c r="H2287" s="0" t="n">
        <v>0</v>
      </c>
      <c r="I2287" s="0" t="n">
        <v>3.67409241885671</v>
      </c>
      <c r="J2287" s="0" t="n">
        <v>6.19785714285714</v>
      </c>
      <c r="K2287" s="0" t="n">
        <v>2.13035714285714</v>
      </c>
      <c r="L2287" s="0" t="n">
        <v>0.0785714285714286</v>
      </c>
      <c r="M2287" s="0" t="n">
        <v>0.000178571428571429</v>
      </c>
      <c r="N2287" s="0" t="n">
        <v>0.16625</v>
      </c>
      <c r="O2287" s="0" t="n">
        <v>6.79035714285714</v>
      </c>
      <c r="P2287" s="0" t="n">
        <v>8.66464285714286</v>
      </c>
      <c r="Q2287" s="0" t="n">
        <v>7.35910714285714</v>
      </c>
      <c r="V2287" s="0" t="s">
        <v>61</v>
      </c>
      <c r="W2287" s="0" t="s">
        <v>40</v>
      </c>
      <c r="X2287" s="0" t="s">
        <v>40</v>
      </c>
      <c r="Y2287" s="0" t="s">
        <v>40</v>
      </c>
      <c r="Z2287" s="0" t="s">
        <v>40</v>
      </c>
      <c r="AA2287" s="0" t="s">
        <v>40</v>
      </c>
      <c r="AB2287" s="0" t="s">
        <v>40</v>
      </c>
      <c r="AC2287" s="0" t="s">
        <v>40</v>
      </c>
      <c r="AD2287" s="0" t="s">
        <v>40</v>
      </c>
      <c r="AK2287" s="0" t="s">
        <v>65</v>
      </c>
    </row>
    <row r="2288" customFormat="false" ht="12.8" hidden="false" customHeight="false" outlineLevel="0" collapsed="false">
      <c r="A2288" s="0" t="s">
        <v>945</v>
      </c>
      <c r="B2288" s="0" t="s">
        <v>1269</v>
      </c>
      <c r="C2288" s="0" t="s">
        <v>38</v>
      </c>
      <c r="D2288" s="0" t="s">
        <v>1231</v>
      </c>
      <c r="E2288" s="0" t="n">
        <v>0</v>
      </c>
      <c r="F2288" s="0" t="n">
        <v>0</v>
      </c>
      <c r="G2288" s="0" t="n">
        <v>0</v>
      </c>
      <c r="H2288" s="0" t="n">
        <v>0</v>
      </c>
      <c r="I2288" s="0" t="n">
        <v>0</v>
      </c>
      <c r="J2288" s="0" t="n">
        <v>4.33831514818098</v>
      </c>
      <c r="W2288" s="0" t="s">
        <v>41</v>
      </c>
      <c r="X2288" s="0" t="s">
        <v>40</v>
      </c>
      <c r="Y2288" s="0" t="s">
        <v>1047</v>
      </c>
      <c r="Z2288" s="0" t="s">
        <v>40</v>
      </c>
      <c r="AA2288" s="0" t="s">
        <v>40</v>
      </c>
      <c r="AB2288" s="0" t="s">
        <v>40</v>
      </c>
      <c r="AC2288" s="0" t="s">
        <v>40</v>
      </c>
      <c r="AD2288" s="0" t="s">
        <v>40</v>
      </c>
      <c r="AK2288" s="0" t="s">
        <v>65</v>
      </c>
    </row>
    <row r="2289" customFormat="false" ht="12.8" hidden="false" customHeight="false" outlineLevel="0" collapsed="false">
      <c r="A2289" s="0" t="s">
        <v>945</v>
      </c>
      <c r="B2289" s="0" t="s">
        <v>1269</v>
      </c>
      <c r="C2289" s="0" t="s">
        <v>99</v>
      </c>
      <c r="D2289" s="0" t="s">
        <v>1267</v>
      </c>
      <c r="L2289" s="0" t="n">
        <v>35</v>
      </c>
      <c r="X2289" s="0" t="s">
        <v>104</v>
      </c>
      <c r="Y2289" s="0" t="s">
        <v>101</v>
      </c>
      <c r="AE2289" s="0" t="n">
        <v>4000</v>
      </c>
      <c r="AF2289" s="0" t="s">
        <v>308</v>
      </c>
    </row>
    <row r="2290" customFormat="false" ht="12.8" hidden="false" customHeight="false" outlineLevel="0" collapsed="false">
      <c r="A2290" s="0" t="s">
        <v>945</v>
      </c>
      <c r="B2290" s="0" t="s">
        <v>1269</v>
      </c>
      <c r="C2290" s="0" t="s">
        <v>1207</v>
      </c>
      <c r="D2290" s="0" t="s">
        <v>1268</v>
      </c>
      <c r="N2290" s="0" t="n">
        <v>8</v>
      </c>
      <c r="AA2290" s="0" t="s">
        <v>107</v>
      </c>
      <c r="AF2290" s="0" t="s">
        <v>305</v>
      </c>
    </row>
    <row r="2291" customFormat="false" ht="12.8" hidden="false" customHeight="false" outlineLevel="0" collapsed="false">
      <c r="A2291" s="0" t="s">
        <v>945</v>
      </c>
      <c r="B2291" s="0" t="s">
        <v>1269</v>
      </c>
      <c r="C2291" s="0" t="s">
        <v>59</v>
      </c>
      <c r="D2291" s="0" t="s">
        <v>1270</v>
      </c>
      <c r="I2291" s="0" t="n">
        <v>2.3</v>
      </c>
      <c r="J2291" s="0" t="n">
        <v>3.1</v>
      </c>
      <c r="K2291" s="0" t="n">
        <v>2.1</v>
      </c>
      <c r="M2291" s="0" t="n">
        <v>1.1</v>
      </c>
      <c r="V2291" s="0" t="s">
        <v>78</v>
      </c>
      <c r="W2291" s="0" t="s">
        <v>78</v>
      </c>
      <c r="X2291" s="0" t="s">
        <v>78</v>
      </c>
      <c r="Z2291" s="0" t="s">
        <v>180</v>
      </c>
      <c r="AF2291" s="0" t="s">
        <v>181</v>
      </c>
      <c r="AK2291" s="0" t="s">
        <v>81</v>
      </c>
    </row>
    <row r="2292" customFormat="false" ht="12.8" hidden="false" customHeight="false" outlineLevel="0" collapsed="false">
      <c r="A2292" s="0" t="s">
        <v>945</v>
      </c>
      <c r="B2292" s="0" t="s">
        <v>1269</v>
      </c>
      <c r="C2292" s="0" t="s">
        <v>59</v>
      </c>
      <c r="D2292" s="0" t="s">
        <v>1271</v>
      </c>
      <c r="I2292" s="0" t="n">
        <v>2.3</v>
      </c>
      <c r="J2292" s="0" t="n">
        <v>3.1</v>
      </c>
      <c r="K2292" s="0" t="n">
        <v>2.1</v>
      </c>
      <c r="M2292" s="0" t="n">
        <v>1.1</v>
      </c>
      <c r="V2292" s="0" t="s">
        <v>180</v>
      </c>
      <c r="W2292" s="0" t="s">
        <v>78</v>
      </c>
      <c r="X2292" s="0" t="s">
        <v>78</v>
      </c>
      <c r="Z2292" s="0" t="s">
        <v>180</v>
      </c>
      <c r="AF2292" s="0" t="s">
        <v>181</v>
      </c>
      <c r="AK2292" s="0" t="s">
        <v>81</v>
      </c>
    </row>
    <row r="2293" customFormat="false" ht="12.8" hidden="false" customHeight="false" outlineLevel="0" collapsed="false">
      <c r="A2293" s="0" t="s">
        <v>945</v>
      </c>
      <c r="B2293" s="0" t="s">
        <v>1269</v>
      </c>
      <c r="C2293" s="0" t="s">
        <v>59</v>
      </c>
      <c r="D2293" s="0" t="s">
        <v>1204</v>
      </c>
      <c r="E2293" s="0" t="n">
        <v>2</v>
      </c>
      <c r="F2293" s="0" t="n">
        <v>6</v>
      </c>
      <c r="G2293" s="0" t="n">
        <v>11</v>
      </c>
      <c r="H2293" s="0" t="n">
        <v>17</v>
      </c>
      <c r="I2293" s="0" t="n">
        <v>30</v>
      </c>
      <c r="J2293" s="0" t="n">
        <v>28</v>
      </c>
      <c r="K2293" s="0" t="n">
        <v>26</v>
      </c>
      <c r="L2293" s="0" t="n">
        <v>25</v>
      </c>
      <c r="M2293" s="0" t="n">
        <v>18</v>
      </c>
      <c r="N2293" s="0" t="n">
        <v>10</v>
      </c>
      <c r="O2293" s="0" t="n">
        <v>15</v>
      </c>
      <c r="P2293" s="0" t="n">
        <v>8</v>
      </c>
      <c r="Q2293" s="0" t="n">
        <v>4</v>
      </c>
      <c r="R2293" s="0" t="s">
        <v>40</v>
      </c>
      <c r="S2293" s="0" t="s">
        <v>40</v>
      </c>
      <c r="T2293" s="0" t="s">
        <v>40</v>
      </c>
      <c r="U2293" s="0" t="s">
        <v>40</v>
      </c>
      <c r="V2293" s="0" t="s">
        <v>40</v>
      </c>
      <c r="W2293" s="0" t="s">
        <v>40</v>
      </c>
      <c r="X2293" s="0" t="s">
        <v>40</v>
      </c>
      <c r="Y2293" s="0" t="s">
        <v>40</v>
      </c>
      <c r="Z2293" s="0" t="s">
        <v>40</v>
      </c>
      <c r="AA2293" s="0" t="s">
        <v>40</v>
      </c>
      <c r="AB2293" s="0" t="s">
        <v>40</v>
      </c>
      <c r="AC2293" s="0" t="s">
        <v>40</v>
      </c>
      <c r="AD2293" s="0" t="s">
        <v>40</v>
      </c>
      <c r="AF2293" s="0" t="s">
        <v>343</v>
      </c>
    </row>
    <row r="2294" customFormat="false" ht="12.8" hidden="false" customHeight="false" outlineLevel="0" collapsed="false">
      <c r="A2294" s="0" t="s">
        <v>945</v>
      </c>
      <c r="B2294" s="0" t="s">
        <v>1269</v>
      </c>
      <c r="C2294" s="0" t="s">
        <v>59</v>
      </c>
      <c r="D2294" s="0" t="s">
        <v>1205</v>
      </c>
      <c r="E2294" s="0" t="n">
        <v>1.38183035714286</v>
      </c>
      <c r="F2294" s="0" t="n">
        <v>15</v>
      </c>
      <c r="G2294" s="0" t="n">
        <v>23</v>
      </c>
      <c r="H2294" s="0" t="n">
        <v>28</v>
      </c>
      <c r="I2294" s="0" t="n">
        <v>30</v>
      </c>
      <c r="J2294" s="0" t="n">
        <v>20</v>
      </c>
      <c r="K2294" s="0" t="n">
        <v>16</v>
      </c>
      <c r="L2294" s="0" t="n">
        <v>10</v>
      </c>
      <c r="M2294" s="0" t="n">
        <v>12</v>
      </c>
      <c r="N2294" s="0" t="n">
        <v>18</v>
      </c>
      <c r="O2294" s="0" t="n">
        <v>10</v>
      </c>
      <c r="P2294" s="0" t="n">
        <v>7</v>
      </c>
      <c r="Q2294" s="0" t="n">
        <v>2</v>
      </c>
      <c r="R2294" s="0" t="s">
        <v>40</v>
      </c>
      <c r="S2294" s="0" t="s">
        <v>40</v>
      </c>
      <c r="T2294" s="0" t="s">
        <v>40</v>
      </c>
      <c r="U2294" s="0" t="s">
        <v>40</v>
      </c>
      <c r="V2294" s="0" t="s">
        <v>40</v>
      </c>
      <c r="W2294" s="0" t="s">
        <v>40</v>
      </c>
      <c r="X2294" s="0" t="s">
        <v>40</v>
      </c>
      <c r="Y2294" s="0" t="s">
        <v>40</v>
      </c>
      <c r="Z2294" s="0" t="s">
        <v>40</v>
      </c>
      <c r="AA2294" s="0" t="s">
        <v>40</v>
      </c>
      <c r="AB2294" s="0" t="s">
        <v>40</v>
      </c>
      <c r="AC2294" s="0" t="s">
        <v>40</v>
      </c>
      <c r="AD2294" s="0" t="s">
        <v>40</v>
      </c>
      <c r="AF2294" s="0" t="s">
        <v>343</v>
      </c>
      <c r="AK2294" s="0" t="s">
        <v>65</v>
      </c>
    </row>
    <row r="2295" customFormat="false" ht="12.8" hidden="false" customHeight="false" outlineLevel="0" collapsed="false">
      <c r="A2295" s="0" t="s">
        <v>945</v>
      </c>
      <c r="B2295" s="0" t="s">
        <v>1269</v>
      </c>
      <c r="C2295" s="0" t="s">
        <v>59</v>
      </c>
      <c r="D2295" s="0" t="s">
        <v>1272</v>
      </c>
      <c r="E2295" s="0" t="n">
        <v>1.38183035714286</v>
      </c>
      <c r="F2295" s="0" t="n">
        <v>15</v>
      </c>
      <c r="G2295" s="0" t="n">
        <v>23</v>
      </c>
      <c r="I2295" s="0" t="n">
        <v>2.5</v>
      </c>
      <c r="J2295" s="0" t="n">
        <v>1</v>
      </c>
      <c r="M2295" s="0" t="n">
        <v>1</v>
      </c>
      <c r="N2295" s="0" t="n">
        <v>6</v>
      </c>
      <c r="O2295" s="0" t="n">
        <v>10</v>
      </c>
      <c r="P2295" s="0" t="n">
        <v>7</v>
      </c>
      <c r="Q2295" s="0" t="n">
        <v>2</v>
      </c>
      <c r="R2295" s="0" t="s">
        <v>40</v>
      </c>
      <c r="S2295" s="0" t="s">
        <v>40</v>
      </c>
      <c r="T2295" s="0" t="s">
        <v>40</v>
      </c>
      <c r="V2295" s="0" t="s">
        <v>180</v>
      </c>
      <c r="W2295" s="0" t="s">
        <v>78</v>
      </c>
      <c r="Z2295" s="0" t="s">
        <v>78</v>
      </c>
      <c r="AA2295" s="0" t="s">
        <v>40</v>
      </c>
      <c r="AB2295" s="0" t="s">
        <v>40</v>
      </c>
      <c r="AC2295" s="0" t="s">
        <v>40</v>
      </c>
      <c r="AD2295" s="0" t="s">
        <v>40</v>
      </c>
      <c r="AF2295" s="0" t="s">
        <v>343</v>
      </c>
      <c r="AK2295" s="0" t="s">
        <v>65</v>
      </c>
    </row>
    <row r="2296" customFormat="false" ht="12.8" hidden="false" customHeight="false" outlineLevel="0" collapsed="false">
      <c r="A2296" s="0" t="s">
        <v>945</v>
      </c>
      <c r="B2296" s="0" t="s">
        <v>1269</v>
      </c>
      <c r="C2296" s="0" t="s">
        <v>59</v>
      </c>
      <c r="D2296" s="0" t="s">
        <v>1273</v>
      </c>
      <c r="E2296" s="0" t="n">
        <v>0.345223214285714</v>
      </c>
      <c r="F2296" s="0" t="n">
        <v>18.3243303571429</v>
      </c>
      <c r="G2296" s="0" t="n">
        <v>29.3137946428571</v>
      </c>
      <c r="J2296" s="0" t="n">
        <v>3.90448363336288</v>
      </c>
      <c r="K2296" s="0" t="n">
        <v>3.25196428571429</v>
      </c>
      <c r="L2296" s="0" t="n">
        <v>0.605714285714286</v>
      </c>
      <c r="M2296" s="0" t="n">
        <v>0.0133928571428571</v>
      </c>
      <c r="N2296" s="0" t="n">
        <v>2.83160714285714</v>
      </c>
      <c r="O2296" s="0" t="n">
        <v>10.3271428571429</v>
      </c>
      <c r="P2296" s="0" t="n">
        <v>10.6255357142857</v>
      </c>
      <c r="Q2296" s="0" t="n">
        <v>5.06928571428571</v>
      </c>
      <c r="R2296" s="0" t="s">
        <v>40</v>
      </c>
      <c r="S2296" s="0" t="s">
        <v>40</v>
      </c>
      <c r="T2296" s="0" t="s">
        <v>40</v>
      </c>
      <c r="W2296" s="0" t="s">
        <v>41</v>
      </c>
      <c r="X2296" s="0" t="s">
        <v>40</v>
      </c>
      <c r="Y2296" s="0" t="s">
        <v>40</v>
      </c>
      <c r="Z2296" s="0" t="s">
        <v>40</v>
      </c>
      <c r="AA2296" s="0" t="s">
        <v>40</v>
      </c>
      <c r="AB2296" s="0" t="s">
        <v>40</v>
      </c>
      <c r="AC2296" s="0" t="s">
        <v>40</v>
      </c>
      <c r="AD2296" s="0" t="s">
        <v>40</v>
      </c>
      <c r="AK2296" s="0" t="s">
        <v>65</v>
      </c>
    </row>
    <row r="2297" customFormat="false" ht="12.8" hidden="false" customHeight="false" outlineLevel="0" collapsed="false">
      <c r="A2297" s="0" t="s">
        <v>945</v>
      </c>
      <c r="B2297" s="0" t="s">
        <v>1269</v>
      </c>
      <c r="C2297" s="0" t="s">
        <v>59</v>
      </c>
      <c r="D2297" s="0" t="s">
        <v>1274</v>
      </c>
      <c r="E2297" s="0" t="n">
        <v>0.345223214285714</v>
      </c>
      <c r="F2297" s="0" t="n">
        <v>18.3243303571429</v>
      </c>
      <c r="G2297" s="0" t="n">
        <v>29.3137946428571</v>
      </c>
      <c r="I2297" s="0" t="n">
        <v>3.30668317697104</v>
      </c>
      <c r="J2297" s="0" t="n">
        <v>14.8051785714286</v>
      </c>
      <c r="K2297" s="0" t="n">
        <v>3.88785714285714</v>
      </c>
      <c r="L2297" s="0" t="n">
        <v>0.358928571428571</v>
      </c>
      <c r="M2297" s="0" t="n">
        <v>0.855714285714286</v>
      </c>
      <c r="N2297" s="0" t="n">
        <v>6.77339285714286</v>
      </c>
      <c r="O2297" s="0" t="n">
        <v>8.56</v>
      </c>
      <c r="P2297" s="0" t="n">
        <v>5.16392857142857</v>
      </c>
      <c r="Q2297" s="0" t="n">
        <v>4.97875</v>
      </c>
      <c r="R2297" s="0" t="s">
        <v>40</v>
      </c>
      <c r="S2297" s="0" t="s">
        <v>40</v>
      </c>
      <c r="T2297" s="0" t="s">
        <v>40</v>
      </c>
      <c r="V2297" s="0" t="s">
        <v>61</v>
      </c>
      <c r="W2297" s="0" t="s">
        <v>40</v>
      </c>
      <c r="X2297" s="0" t="s">
        <v>40</v>
      </c>
      <c r="Y2297" s="0" t="s">
        <v>40</v>
      </c>
      <c r="Z2297" s="0" t="s">
        <v>40</v>
      </c>
      <c r="AA2297" s="0" t="s">
        <v>40</v>
      </c>
      <c r="AB2297" s="0" t="s">
        <v>40</v>
      </c>
      <c r="AC2297" s="0" t="s">
        <v>40</v>
      </c>
      <c r="AD2297" s="0" t="s">
        <v>40</v>
      </c>
      <c r="AK2297" s="0" t="s">
        <v>65</v>
      </c>
    </row>
    <row r="2298" customFormat="false" ht="12.8" hidden="false" customHeight="false" outlineLevel="0" collapsed="false">
      <c r="A2298" s="0" t="s">
        <v>945</v>
      </c>
      <c r="B2298" s="0" t="s">
        <v>1269</v>
      </c>
      <c r="C2298" s="0" t="s">
        <v>59</v>
      </c>
      <c r="D2298" s="0" t="s">
        <v>1275</v>
      </c>
      <c r="E2298" s="0" t="n">
        <v>1.38183035714286</v>
      </c>
      <c r="F2298" s="0" t="n">
        <v>15</v>
      </c>
      <c r="G2298" s="0" t="n">
        <v>23</v>
      </c>
      <c r="H2298" s="0" t="n">
        <v>28</v>
      </c>
      <c r="I2298" s="0" t="n">
        <v>30</v>
      </c>
      <c r="J2298" s="0" t="n">
        <v>20</v>
      </c>
      <c r="N2298" s="0" t="n">
        <v>1.8</v>
      </c>
      <c r="R2298" s="0" t="s">
        <v>40</v>
      </c>
      <c r="S2298" s="0" t="s">
        <v>40</v>
      </c>
      <c r="T2298" s="0" t="s">
        <v>40</v>
      </c>
      <c r="U2298" s="0" t="s">
        <v>40</v>
      </c>
      <c r="V2298" s="0" t="s">
        <v>40</v>
      </c>
      <c r="W2298" s="0" t="s">
        <v>40</v>
      </c>
      <c r="AA2298" s="0" t="s">
        <v>61</v>
      </c>
      <c r="AK2298" s="0" t="s">
        <v>65</v>
      </c>
    </row>
    <row r="2299" customFormat="false" ht="12.8" hidden="false" customHeight="false" outlineLevel="0" collapsed="false">
      <c r="A2299" s="0" t="s">
        <v>945</v>
      </c>
      <c r="B2299" s="0" t="s">
        <v>1269</v>
      </c>
      <c r="C2299" s="0" t="s">
        <v>59</v>
      </c>
      <c r="D2299" s="0" t="s">
        <v>1276</v>
      </c>
      <c r="E2299" s="0" t="n">
        <v>1.38183035714286</v>
      </c>
      <c r="F2299" s="0" t="n">
        <v>15</v>
      </c>
      <c r="G2299" s="0" t="n">
        <v>23</v>
      </c>
      <c r="H2299" s="0" t="n">
        <v>28</v>
      </c>
      <c r="I2299" s="0" t="n">
        <v>30</v>
      </c>
      <c r="J2299" s="0" t="n">
        <v>20</v>
      </c>
      <c r="O2299" s="0" t="n">
        <v>2</v>
      </c>
      <c r="R2299" s="0" t="s">
        <v>40</v>
      </c>
      <c r="S2299" s="0" t="s">
        <v>40</v>
      </c>
      <c r="T2299" s="0" t="s">
        <v>40</v>
      </c>
      <c r="U2299" s="0" t="s">
        <v>40</v>
      </c>
      <c r="V2299" s="0" t="s">
        <v>40</v>
      </c>
      <c r="W2299" s="0" t="s">
        <v>40</v>
      </c>
      <c r="AB2299" s="0" t="s">
        <v>61</v>
      </c>
      <c r="AK2299" s="0" t="s">
        <v>65</v>
      </c>
    </row>
    <row r="2300" customFormat="false" ht="12.8" hidden="false" customHeight="false" outlineLevel="0" collapsed="false">
      <c r="A2300" s="0" t="s">
        <v>945</v>
      </c>
      <c r="B2300" s="0" t="s">
        <v>1269</v>
      </c>
      <c r="C2300" s="0" t="s">
        <v>1207</v>
      </c>
      <c r="D2300" s="0" t="s">
        <v>1208</v>
      </c>
      <c r="L2300" s="0" t="n">
        <v>2</v>
      </c>
      <c r="M2300" s="0" t="n">
        <v>2</v>
      </c>
      <c r="N2300" s="0" t="n">
        <v>2.5</v>
      </c>
      <c r="O2300" s="0" t="n">
        <v>2.5</v>
      </c>
      <c r="Y2300" s="0" t="s">
        <v>211</v>
      </c>
      <c r="Z2300" s="0" t="s">
        <v>211</v>
      </c>
      <c r="AA2300" s="0" t="s">
        <v>211</v>
      </c>
      <c r="AB2300" s="0" t="s">
        <v>211</v>
      </c>
    </row>
    <row r="2301" customFormat="false" ht="12.8" hidden="false" customHeight="false" outlineLevel="0" collapsed="false">
      <c r="A2301" s="0" t="s">
        <v>945</v>
      </c>
      <c r="B2301" s="0" t="s">
        <v>1269</v>
      </c>
      <c r="C2301" s="0" t="s">
        <v>1207</v>
      </c>
      <c r="D2301" s="0" t="s">
        <v>1209</v>
      </c>
      <c r="J2301" s="0" t="n">
        <v>0</v>
      </c>
      <c r="K2301" s="0" t="n">
        <v>65</v>
      </c>
      <c r="L2301" s="0" t="n">
        <v>65</v>
      </c>
      <c r="M2301" s="0" t="n">
        <v>65</v>
      </c>
      <c r="N2301" s="0" t="n">
        <v>65</v>
      </c>
      <c r="W2301" s="0" t="s">
        <v>40</v>
      </c>
      <c r="X2301" s="0" t="s">
        <v>40</v>
      </c>
      <c r="Y2301" s="0" t="s">
        <v>40</v>
      </c>
      <c r="Z2301" s="0" t="s">
        <v>40</v>
      </c>
      <c r="AA2301" s="0" t="s">
        <v>40</v>
      </c>
      <c r="AK2301" s="0" t="s">
        <v>115</v>
      </c>
    </row>
    <row r="2302" customFormat="false" ht="12.8" hidden="false" customHeight="false" outlineLevel="0" collapsed="false">
      <c r="A2302" s="0" t="s">
        <v>945</v>
      </c>
      <c r="B2302" s="0" t="s">
        <v>1269</v>
      </c>
      <c r="C2302" s="0" t="s">
        <v>1207</v>
      </c>
      <c r="D2302" s="0" t="s">
        <v>1210</v>
      </c>
      <c r="N2302" s="0" t="n">
        <v>10</v>
      </c>
      <c r="AA2302" s="0" t="s">
        <v>107</v>
      </c>
      <c r="AF2302" s="0" t="s">
        <v>305</v>
      </c>
    </row>
    <row r="2303" customFormat="false" ht="12.8" hidden="false" customHeight="false" outlineLevel="0" collapsed="false">
      <c r="A2303" s="0" t="s">
        <v>945</v>
      </c>
      <c r="B2303" s="0" t="s">
        <v>1269</v>
      </c>
      <c r="C2303" s="0" t="s">
        <v>59</v>
      </c>
      <c r="D2303" s="0" t="s">
        <v>1239</v>
      </c>
      <c r="H2303" s="0" t="n">
        <v>3.3</v>
      </c>
      <c r="J2303" s="0" t="n">
        <v>4.5</v>
      </c>
      <c r="K2303" s="0" t="n">
        <v>0</v>
      </c>
      <c r="L2303" s="0" t="n">
        <v>0</v>
      </c>
      <c r="M2303" s="0" t="n">
        <v>8</v>
      </c>
      <c r="N2303" s="0" t="n">
        <v>12</v>
      </c>
      <c r="O2303" s="0" t="n">
        <v>8</v>
      </c>
      <c r="P2303" s="0" t="n">
        <v>20</v>
      </c>
      <c r="Q2303" s="0" t="n">
        <v>6</v>
      </c>
      <c r="U2303" s="0" t="s">
        <v>61</v>
      </c>
      <c r="W2303" s="0" t="s">
        <v>41</v>
      </c>
      <c r="Y2303" s="0" t="s">
        <v>40</v>
      </c>
      <c r="Z2303" s="0" t="s">
        <v>40</v>
      </c>
      <c r="AA2303" s="0" t="s">
        <v>40</v>
      </c>
      <c r="AB2303" s="0" t="s">
        <v>40</v>
      </c>
      <c r="AC2303" s="0" t="s">
        <v>40</v>
      </c>
      <c r="AD2303" s="0" t="s">
        <v>40</v>
      </c>
      <c r="AK2303" s="0" t="s">
        <v>81</v>
      </c>
    </row>
    <row r="2304" customFormat="false" ht="12.8" hidden="false" customHeight="false" outlineLevel="0" collapsed="false">
      <c r="A2304" s="0" t="s">
        <v>945</v>
      </c>
      <c r="B2304" s="0" t="s">
        <v>1269</v>
      </c>
      <c r="C2304" s="0" t="s">
        <v>59</v>
      </c>
      <c r="D2304" s="0" t="s">
        <v>1240</v>
      </c>
      <c r="H2304" s="0" t="n">
        <v>3.3</v>
      </c>
      <c r="J2304" s="0" t="n">
        <v>4.5</v>
      </c>
      <c r="P2304" s="0" t="n">
        <v>1</v>
      </c>
      <c r="U2304" s="0" t="s">
        <v>61</v>
      </c>
      <c r="W2304" s="0" t="s">
        <v>41</v>
      </c>
      <c r="AC2304" s="0" t="s">
        <v>61</v>
      </c>
      <c r="AK2304" s="0" t="s">
        <v>81</v>
      </c>
    </row>
    <row r="2305" customFormat="false" ht="12.8" hidden="false" customHeight="false" outlineLevel="0" collapsed="false">
      <c r="A2305" s="0" t="s">
        <v>945</v>
      </c>
      <c r="B2305" s="0" t="s">
        <v>1269</v>
      </c>
      <c r="C2305" s="0" t="s">
        <v>59</v>
      </c>
      <c r="D2305" s="0" t="s">
        <v>1241</v>
      </c>
      <c r="H2305" s="0" t="n">
        <v>3.3</v>
      </c>
      <c r="I2305" s="0" t="n">
        <v>65</v>
      </c>
      <c r="J2305" s="0" t="n">
        <v>60</v>
      </c>
      <c r="K2305" s="0" t="n">
        <v>0</v>
      </c>
      <c r="L2305" s="0" t="n">
        <v>0.0292857142857143</v>
      </c>
      <c r="M2305" s="0" t="n">
        <v>8</v>
      </c>
      <c r="N2305" s="0" t="n">
        <v>12</v>
      </c>
      <c r="O2305" s="0" t="n">
        <v>8</v>
      </c>
      <c r="P2305" s="0" t="n">
        <v>20</v>
      </c>
      <c r="Q2305" s="0" t="n">
        <v>6</v>
      </c>
      <c r="U2305" s="0" t="s">
        <v>61</v>
      </c>
      <c r="V2305" s="0" t="s">
        <v>40</v>
      </c>
      <c r="W2305" s="0" t="s">
        <v>40</v>
      </c>
      <c r="X2305" s="0" t="s">
        <v>40</v>
      </c>
      <c r="Y2305" s="0" t="s">
        <v>40</v>
      </c>
      <c r="Z2305" s="0" t="s">
        <v>40</v>
      </c>
      <c r="AA2305" s="0" t="s">
        <v>40</v>
      </c>
      <c r="AB2305" s="0" t="s">
        <v>40</v>
      </c>
      <c r="AC2305" s="0" t="s">
        <v>40</v>
      </c>
      <c r="AD2305" s="0" t="s">
        <v>40</v>
      </c>
      <c r="AK2305" s="0" t="s">
        <v>65</v>
      </c>
    </row>
    <row r="2306" customFormat="false" ht="12.8" hidden="false" customHeight="false" outlineLevel="0" collapsed="false">
      <c r="A2306" s="0" t="s">
        <v>945</v>
      </c>
      <c r="B2306" s="0" t="s">
        <v>1269</v>
      </c>
      <c r="C2306" s="0" t="s">
        <v>1207</v>
      </c>
      <c r="D2306" s="0" t="s">
        <v>1213</v>
      </c>
      <c r="O2306" s="0" t="n">
        <v>9</v>
      </c>
      <c r="AB2306" s="0" t="s">
        <v>211</v>
      </c>
      <c r="AF2306" s="0" t="s">
        <v>212</v>
      </c>
    </row>
    <row r="2307" customFormat="false" ht="12.8" hidden="false" customHeight="false" outlineLevel="0" collapsed="false">
      <c r="A2307" s="0" t="s">
        <v>945</v>
      </c>
      <c r="B2307" s="0" t="s">
        <v>1269</v>
      </c>
      <c r="C2307" s="0" t="s">
        <v>99</v>
      </c>
      <c r="D2307" s="0" t="s">
        <v>1216</v>
      </c>
      <c r="N2307" s="0" t="n">
        <v>43.2</v>
      </c>
      <c r="AA2307" s="0" t="s">
        <v>101</v>
      </c>
      <c r="AF2307" s="0" t="s">
        <v>200</v>
      </c>
    </row>
    <row r="2308" customFormat="false" ht="12.8" hidden="false" customHeight="false" outlineLevel="0" collapsed="false">
      <c r="A2308" s="0" t="s">
        <v>945</v>
      </c>
      <c r="B2308" s="0" t="s">
        <v>1269</v>
      </c>
      <c r="C2308" s="0" t="s">
        <v>213</v>
      </c>
      <c r="D2308" s="0" t="s">
        <v>1217</v>
      </c>
      <c r="M2308" s="0" t="n">
        <v>4</v>
      </c>
      <c r="Z2308" s="0" t="s">
        <v>211</v>
      </c>
      <c r="AF2308" s="0" t="s">
        <v>314</v>
      </c>
    </row>
    <row r="2309" customFormat="false" ht="12.8" hidden="false" customHeight="false" outlineLevel="0" collapsed="false">
      <c r="A2309" s="0" t="s">
        <v>945</v>
      </c>
      <c r="B2309" s="0" t="s">
        <v>1269</v>
      </c>
      <c r="C2309" s="0" t="s">
        <v>213</v>
      </c>
      <c r="D2309" s="0" t="s">
        <v>1218</v>
      </c>
      <c r="K2309" s="0" t="n">
        <v>32</v>
      </c>
      <c r="L2309" s="0" t="n">
        <v>48</v>
      </c>
      <c r="M2309" s="0" t="n">
        <v>48</v>
      </c>
      <c r="N2309" s="0" t="n">
        <v>32</v>
      </c>
      <c r="W2309" s="0" t="s">
        <v>40</v>
      </c>
      <c r="X2309" s="0" t="s">
        <v>40</v>
      </c>
      <c r="Y2309" s="0" t="s">
        <v>40</v>
      </c>
      <c r="Z2309" s="0" t="s">
        <v>40</v>
      </c>
      <c r="AA2309" s="0" t="s">
        <v>40</v>
      </c>
      <c r="AF2309" s="0" t="s">
        <v>221</v>
      </c>
      <c r="AK2309" s="0" t="s">
        <v>222</v>
      </c>
    </row>
    <row r="2310" customFormat="false" ht="12.8" hidden="false" customHeight="false" outlineLevel="0" collapsed="false">
      <c r="A2310" s="0" t="s">
        <v>945</v>
      </c>
      <c r="B2310" s="0" t="s">
        <v>1269</v>
      </c>
      <c r="C2310" s="0" t="s">
        <v>1207</v>
      </c>
      <c r="D2310" s="0" t="s">
        <v>1219</v>
      </c>
      <c r="M2310" s="0" t="n">
        <v>3.5</v>
      </c>
      <c r="Z2310" s="0" t="s">
        <v>41</v>
      </c>
      <c r="AF2310" s="0" t="s">
        <v>237</v>
      </c>
      <c r="AK2310" s="0" t="s">
        <v>115</v>
      </c>
    </row>
    <row r="2311" customFormat="false" ht="12.8" hidden="false" customHeight="false" outlineLevel="0" collapsed="false">
      <c r="A2311" s="0" t="s">
        <v>945</v>
      </c>
      <c r="B2311" s="0" t="s">
        <v>1269</v>
      </c>
      <c r="C2311" s="0" t="s">
        <v>1207</v>
      </c>
      <c r="D2311" s="0" t="s">
        <v>1220</v>
      </c>
      <c r="J2311" s="0" t="n">
        <v>28</v>
      </c>
      <c r="K2311" s="0" t="n">
        <v>42</v>
      </c>
      <c r="L2311" s="0" t="n">
        <v>42</v>
      </c>
      <c r="M2311" s="0" t="n">
        <v>28</v>
      </c>
      <c r="R2311" s="0" t="s">
        <v>40</v>
      </c>
      <c r="S2311" s="0" t="s">
        <v>40</v>
      </c>
      <c r="T2311" s="0" t="s">
        <v>40</v>
      </c>
      <c r="U2311" s="0" t="s">
        <v>40</v>
      </c>
      <c r="V2311" s="0" t="s">
        <v>40</v>
      </c>
      <c r="W2311" s="0" t="s">
        <v>40</v>
      </c>
      <c r="X2311" s="0" t="s">
        <v>40</v>
      </c>
      <c r="Y2311" s="0" t="s">
        <v>40</v>
      </c>
      <c r="Z2311" s="0" t="s">
        <v>40</v>
      </c>
      <c r="AA2311" s="0" t="s">
        <v>40</v>
      </c>
      <c r="AB2311" s="0" t="s">
        <v>40</v>
      </c>
      <c r="AC2311" s="0" t="s">
        <v>40</v>
      </c>
      <c r="AD2311" s="0" t="s">
        <v>40</v>
      </c>
      <c r="AF2311" s="0" t="s">
        <v>238</v>
      </c>
      <c r="AK2311" s="0" t="s">
        <v>115</v>
      </c>
    </row>
    <row r="2312" customFormat="false" ht="12.8" hidden="false" customHeight="false" outlineLevel="0" collapsed="false">
      <c r="A2312" s="0" t="s">
        <v>945</v>
      </c>
      <c r="B2312" s="0" t="s">
        <v>1269</v>
      </c>
      <c r="C2312" s="0" t="s">
        <v>1207</v>
      </c>
      <c r="D2312" s="0" t="s">
        <v>659</v>
      </c>
      <c r="I2312" s="0" t="n">
        <v>5</v>
      </c>
      <c r="K2312" s="0" t="n">
        <v>40</v>
      </c>
      <c r="L2312" s="0" t="n">
        <v>50</v>
      </c>
      <c r="M2312" s="0" t="n">
        <v>30</v>
      </c>
      <c r="N2312" s="0" t="n">
        <v>20</v>
      </c>
      <c r="V2312" s="0" t="s">
        <v>61</v>
      </c>
      <c r="X2312" s="0" t="s">
        <v>40</v>
      </c>
      <c r="Y2312" s="0" t="s">
        <v>40</v>
      </c>
      <c r="Z2312" s="0" t="s">
        <v>40</v>
      </c>
      <c r="AA2312" s="0" t="s">
        <v>40</v>
      </c>
      <c r="AK2312" s="0" t="s">
        <v>115</v>
      </c>
    </row>
    <row r="2313" customFormat="false" ht="12.8" hidden="false" customHeight="false" outlineLevel="0" collapsed="false">
      <c r="A2313" s="0" t="s">
        <v>945</v>
      </c>
      <c r="B2313" s="0" t="s">
        <v>1269</v>
      </c>
      <c r="C2313" s="0" t="s">
        <v>1207</v>
      </c>
      <c r="D2313" s="0" t="s">
        <v>1211</v>
      </c>
      <c r="J2313" s="0" t="n">
        <v>8</v>
      </c>
      <c r="W2313" s="0" t="s">
        <v>180</v>
      </c>
      <c r="AF2313" s="0" t="s">
        <v>310</v>
      </c>
    </row>
    <row r="2314" customFormat="false" ht="12.8" hidden="false" customHeight="false" outlineLevel="0" collapsed="false">
      <c r="A2314" s="0" t="s">
        <v>945</v>
      </c>
      <c r="B2314" s="0" t="s">
        <v>1269</v>
      </c>
      <c r="C2314" s="0" t="s">
        <v>1207</v>
      </c>
      <c r="D2314" s="0" t="s">
        <v>1212</v>
      </c>
      <c r="J2314" s="0" t="n">
        <v>6</v>
      </c>
      <c r="W2314" s="0" t="s">
        <v>180</v>
      </c>
      <c r="AF2314" s="0" t="s">
        <v>310</v>
      </c>
    </row>
    <row r="2315" customFormat="false" ht="12.8" hidden="false" customHeight="false" outlineLevel="0" collapsed="false">
      <c r="A2315" s="0" t="s">
        <v>945</v>
      </c>
      <c r="B2315" s="0" t="s">
        <v>1269</v>
      </c>
      <c r="C2315" s="0" t="s">
        <v>1207</v>
      </c>
      <c r="D2315" s="0" t="s">
        <v>1253</v>
      </c>
      <c r="J2315" s="0" t="n">
        <v>6</v>
      </c>
      <c r="N2315" s="0" t="n">
        <v>8.79321428571429</v>
      </c>
      <c r="O2315" s="0" t="n">
        <v>5.01080357142857</v>
      </c>
      <c r="P2315" s="0" t="n">
        <v>17.971875</v>
      </c>
      <c r="Q2315" s="0" t="n">
        <v>6.13919642857143</v>
      </c>
      <c r="W2315" s="0" t="s">
        <v>180</v>
      </c>
      <c r="AA2315" s="0" t="s">
        <v>40</v>
      </c>
      <c r="AB2315" s="0" t="s">
        <v>40</v>
      </c>
      <c r="AC2315" s="0" t="s">
        <v>40</v>
      </c>
      <c r="AD2315" s="0" t="s">
        <v>40</v>
      </c>
      <c r="AK2315" s="0" t="s">
        <v>65</v>
      </c>
    </row>
    <row r="2316" customFormat="false" ht="12.8" hidden="false" customHeight="false" outlineLevel="0" collapsed="false">
      <c r="A2316" s="0" t="s">
        <v>945</v>
      </c>
      <c r="B2316" s="0" t="s">
        <v>1278</v>
      </c>
      <c r="C2316" s="0" t="s">
        <v>59</v>
      </c>
      <c r="D2316" s="0" t="s">
        <v>1279</v>
      </c>
      <c r="E2316" s="0" t="n">
        <v>0.511175595238095</v>
      </c>
      <c r="F2316" s="0" t="n">
        <v>14.2015004802413</v>
      </c>
      <c r="G2316" s="0" t="n">
        <v>21.6933393312356</v>
      </c>
      <c r="H2316" s="0" t="n">
        <v>15.3493544908839</v>
      </c>
      <c r="I2316" s="0" t="n">
        <v>20.5024434922838</v>
      </c>
      <c r="J2316" s="0" t="n">
        <v>23.1686700758055</v>
      </c>
      <c r="K2316" s="0" t="n">
        <v>7.14528273809524</v>
      </c>
      <c r="L2316" s="0" t="n">
        <v>1.81409921899068</v>
      </c>
      <c r="M2316" s="0" t="n">
        <v>2.75980495280741</v>
      </c>
      <c r="N2316" s="0" t="n">
        <v>4.69419642857143</v>
      </c>
      <c r="O2316" s="0" t="n">
        <v>14.2603930796592</v>
      </c>
      <c r="P2316" s="0" t="n">
        <v>7.43237701033395</v>
      </c>
      <c r="Q2316" s="0" t="n">
        <v>4.61127461190767</v>
      </c>
      <c r="R2316" s="0" t="s">
        <v>40</v>
      </c>
      <c r="S2316" s="0" t="s">
        <v>40</v>
      </c>
      <c r="T2316" s="0" t="s">
        <v>40</v>
      </c>
      <c r="U2316" s="0" t="s">
        <v>40</v>
      </c>
      <c r="V2316" s="0" t="s">
        <v>40</v>
      </c>
      <c r="W2316" s="0" t="s">
        <v>40</v>
      </c>
      <c r="X2316" s="0" t="s">
        <v>40</v>
      </c>
      <c r="Y2316" s="0" t="s">
        <v>40</v>
      </c>
      <c r="Z2316" s="0" t="s">
        <v>40</v>
      </c>
      <c r="AA2316" s="0" t="s">
        <v>40</v>
      </c>
      <c r="AB2316" s="0" t="s">
        <v>40</v>
      </c>
      <c r="AC2316" s="0" t="s">
        <v>40</v>
      </c>
      <c r="AD2316" s="0" t="s">
        <v>40</v>
      </c>
      <c r="AK2316" s="0" t="s">
        <v>65</v>
      </c>
    </row>
    <row r="2317" customFormat="false" ht="12.8" hidden="false" customHeight="false" outlineLevel="0" collapsed="false">
      <c r="A2317" s="0" t="s">
        <v>945</v>
      </c>
      <c r="B2317" s="0" t="s">
        <v>1278</v>
      </c>
      <c r="C2317" s="0" t="s">
        <v>59</v>
      </c>
      <c r="D2317" s="0" t="s">
        <v>1265</v>
      </c>
      <c r="E2317" s="0" t="n">
        <v>0</v>
      </c>
      <c r="F2317" s="0" t="n">
        <v>0</v>
      </c>
      <c r="G2317" s="0" t="n">
        <v>0</v>
      </c>
      <c r="H2317" s="0" t="n">
        <v>2.14362356647143</v>
      </c>
      <c r="I2317" s="0" t="n">
        <v>20.2539058502252</v>
      </c>
      <c r="J2317" s="0" t="n">
        <v>23.4244537891971</v>
      </c>
      <c r="K2317" s="0" t="n">
        <v>6.24535714285714</v>
      </c>
      <c r="L2317" s="0" t="n">
        <v>4.1329895096419</v>
      </c>
      <c r="M2317" s="0" t="n">
        <v>2.96849959913009</v>
      </c>
      <c r="N2317" s="0" t="n">
        <v>3.91</v>
      </c>
      <c r="O2317" s="0" t="n">
        <v>14.8503563438841</v>
      </c>
      <c r="P2317" s="0" t="n">
        <v>11.6345464619803</v>
      </c>
      <c r="Q2317" s="0" t="n">
        <v>5.15927280410948</v>
      </c>
      <c r="U2317" s="0" t="s">
        <v>61</v>
      </c>
      <c r="V2317" s="0" t="s">
        <v>40</v>
      </c>
      <c r="W2317" s="0" t="s">
        <v>40</v>
      </c>
      <c r="X2317" s="0" t="s">
        <v>40</v>
      </c>
      <c r="Y2317" s="0" t="s">
        <v>40</v>
      </c>
      <c r="Z2317" s="0" t="s">
        <v>40</v>
      </c>
      <c r="AA2317" s="0" t="s">
        <v>40</v>
      </c>
      <c r="AB2317" s="0" t="s">
        <v>40</v>
      </c>
      <c r="AC2317" s="0" t="s">
        <v>40</v>
      </c>
      <c r="AD2317" s="0" t="s">
        <v>40</v>
      </c>
      <c r="AK2317" s="0" t="s">
        <v>65</v>
      </c>
    </row>
    <row r="2318" customFormat="false" ht="12.8" hidden="false" customHeight="false" outlineLevel="0" collapsed="false">
      <c r="A2318" s="0" t="s">
        <v>945</v>
      </c>
      <c r="B2318" s="0" t="s">
        <v>1278</v>
      </c>
      <c r="C2318" s="0" t="s">
        <v>59</v>
      </c>
      <c r="D2318" s="0" t="s">
        <v>1247</v>
      </c>
      <c r="E2318" s="0" t="n">
        <v>0</v>
      </c>
      <c r="F2318" s="0" t="n">
        <v>0</v>
      </c>
      <c r="G2318" s="0" t="n">
        <v>0</v>
      </c>
      <c r="H2318" s="0" t="n">
        <v>2.17234948198781</v>
      </c>
      <c r="I2318" s="0" t="n">
        <v>1.50158393046768</v>
      </c>
      <c r="J2318" s="0" t="n">
        <v>19.2972301535737</v>
      </c>
      <c r="K2318" s="0" t="n">
        <v>5.07678571428571</v>
      </c>
      <c r="L2318" s="0" t="n">
        <v>3.45362098786309</v>
      </c>
      <c r="M2318" s="0" t="n">
        <v>0.634399493947341</v>
      </c>
      <c r="N2318" s="0" t="n">
        <v>0.136785714285714</v>
      </c>
      <c r="O2318" s="0" t="n">
        <v>9.11405196444025</v>
      </c>
      <c r="P2318" s="0" t="n">
        <v>14.884403558616</v>
      </c>
      <c r="Q2318" s="0" t="n">
        <v>8.00275101208418</v>
      </c>
      <c r="U2318" s="0" t="s">
        <v>61</v>
      </c>
      <c r="V2318" s="0" t="s">
        <v>61</v>
      </c>
      <c r="W2318" s="0" t="s">
        <v>40</v>
      </c>
      <c r="X2318" s="0" t="s">
        <v>40</v>
      </c>
      <c r="Y2318" s="0" t="s">
        <v>40</v>
      </c>
      <c r="Z2318" s="0" t="s">
        <v>40</v>
      </c>
      <c r="AA2318" s="0" t="s">
        <v>40</v>
      </c>
      <c r="AB2318" s="0" t="s">
        <v>40</v>
      </c>
      <c r="AC2318" s="0" t="s">
        <v>40</v>
      </c>
      <c r="AD2318" s="0" t="s">
        <v>40</v>
      </c>
      <c r="AK2318" s="0" t="s">
        <v>65</v>
      </c>
    </row>
    <row r="2319" customFormat="false" ht="12.8" hidden="false" customHeight="false" outlineLevel="0" collapsed="false">
      <c r="A2319" s="0" t="s">
        <v>945</v>
      </c>
      <c r="B2319" s="0" t="s">
        <v>1278</v>
      </c>
      <c r="C2319" s="0" t="s">
        <v>59</v>
      </c>
      <c r="D2319" s="0" t="s">
        <v>1225</v>
      </c>
      <c r="E2319" s="0" t="n">
        <v>0</v>
      </c>
      <c r="F2319" s="0" t="n">
        <v>0</v>
      </c>
      <c r="G2319" s="0" t="n">
        <v>0</v>
      </c>
      <c r="H2319" s="0" t="n">
        <v>2.17234948198781</v>
      </c>
      <c r="I2319" s="0" t="n">
        <v>0</v>
      </c>
      <c r="J2319" s="0" t="n">
        <v>5.04091905638867</v>
      </c>
      <c r="K2319" s="0" t="n">
        <v>1.92821428571429</v>
      </c>
      <c r="L2319" s="0" t="n">
        <v>0.28413935066371</v>
      </c>
      <c r="M2319" s="0" t="n">
        <v>0.00101053896175695</v>
      </c>
      <c r="N2319" s="0" t="n">
        <v>0.847142857142857</v>
      </c>
      <c r="O2319" s="0" t="n">
        <v>12.9127014234924</v>
      </c>
      <c r="P2319" s="0" t="n">
        <v>10.0620961682231</v>
      </c>
      <c r="Q2319" s="0" t="n">
        <v>5.66195732038207</v>
      </c>
      <c r="U2319" s="0" t="s">
        <v>61</v>
      </c>
      <c r="W2319" s="0" t="s">
        <v>41</v>
      </c>
      <c r="X2319" s="0" t="s">
        <v>40</v>
      </c>
      <c r="Y2319" s="0" t="s">
        <v>40</v>
      </c>
      <c r="Z2319" s="0" t="s">
        <v>40</v>
      </c>
      <c r="AA2319" s="0" t="s">
        <v>40</v>
      </c>
      <c r="AB2319" s="0" t="s">
        <v>40</v>
      </c>
      <c r="AC2319" s="0" t="s">
        <v>40</v>
      </c>
      <c r="AD2319" s="0" t="s">
        <v>40</v>
      </c>
      <c r="AK2319" s="0" t="s">
        <v>65</v>
      </c>
    </row>
    <row r="2320" customFormat="false" ht="12.8" hidden="false" customHeight="false" outlineLevel="0" collapsed="false">
      <c r="A2320" s="0" t="s">
        <v>945</v>
      </c>
      <c r="B2320" s="0" t="s">
        <v>1278</v>
      </c>
      <c r="C2320" s="0" t="s">
        <v>59</v>
      </c>
      <c r="D2320" s="0" t="s">
        <v>1230</v>
      </c>
      <c r="E2320" s="0" t="n">
        <v>0</v>
      </c>
      <c r="F2320" s="0" t="n">
        <v>0</v>
      </c>
      <c r="G2320" s="0" t="n">
        <v>0</v>
      </c>
      <c r="H2320" s="0" t="n">
        <v>0</v>
      </c>
      <c r="I2320" s="0" t="n">
        <v>2.93931589068236</v>
      </c>
      <c r="J2320" s="0" t="n">
        <v>23.3942386634997</v>
      </c>
      <c r="K2320" s="0" t="n">
        <v>5.31607142857143</v>
      </c>
      <c r="L2320" s="0" t="n">
        <v>0.0446428571428572</v>
      </c>
      <c r="M2320" s="0" t="n">
        <v>0</v>
      </c>
      <c r="N2320" s="0" t="n">
        <v>0</v>
      </c>
      <c r="O2320" s="0" t="n">
        <v>8.14964595639272</v>
      </c>
      <c r="P2320" s="0" t="n">
        <v>14.5713025420233</v>
      </c>
      <c r="Q2320" s="0" t="n">
        <v>8.90035367319725</v>
      </c>
      <c r="V2320" s="0" t="s">
        <v>61</v>
      </c>
      <c r="W2320" s="0" t="s">
        <v>40</v>
      </c>
      <c r="X2320" s="0" t="s">
        <v>40</v>
      </c>
      <c r="Y2320" s="0" t="s">
        <v>40</v>
      </c>
      <c r="Z2320" s="0" t="s">
        <v>40</v>
      </c>
      <c r="AA2320" s="0" t="s">
        <v>40</v>
      </c>
      <c r="AB2320" s="0" t="s">
        <v>40</v>
      </c>
      <c r="AC2320" s="0" t="s">
        <v>40</v>
      </c>
      <c r="AD2320" s="0" t="s">
        <v>40</v>
      </c>
      <c r="AK2320" s="0" t="s">
        <v>65</v>
      </c>
    </row>
    <row r="2321" customFormat="false" ht="12.8" hidden="false" customHeight="false" outlineLevel="0" collapsed="false">
      <c r="A2321" s="0" t="s">
        <v>945</v>
      </c>
      <c r="B2321" s="0" t="s">
        <v>1278</v>
      </c>
      <c r="C2321" s="0" t="s">
        <v>38</v>
      </c>
      <c r="D2321" s="0" t="s">
        <v>1231</v>
      </c>
      <c r="E2321" s="0" t="n">
        <v>0</v>
      </c>
      <c r="F2321" s="0" t="n">
        <v>0</v>
      </c>
      <c r="G2321" s="0" t="n">
        <v>0</v>
      </c>
      <c r="H2321" s="0" t="n">
        <v>0</v>
      </c>
      <c r="I2321" s="0" t="n">
        <v>0</v>
      </c>
      <c r="J2321" s="0" t="n">
        <v>3.78840312676921</v>
      </c>
      <c r="W2321" s="0" t="s">
        <v>41</v>
      </c>
      <c r="X2321" s="0" t="s">
        <v>40</v>
      </c>
      <c r="Y2321" s="0" t="s">
        <v>1047</v>
      </c>
      <c r="Z2321" s="0" t="s">
        <v>40</v>
      </c>
      <c r="AA2321" s="0" t="s">
        <v>40</v>
      </c>
      <c r="AB2321" s="0" t="s">
        <v>40</v>
      </c>
      <c r="AC2321" s="0" t="s">
        <v>40</v>
      </c>
      <c r="AD2321" s="0" t="s">
        <v>40</v>
      </c>
      <c r="AK2321" s="0" t="s">
        <v>65</v>
      </c>
    </row>
    <row r="2322" customFormat="false" ht="12.8" hidden="false" customHeight="false" outlineLevel="0" collapsed="false">
      <c r="A2322" s="0" t="s">
        <v>945</v>
      </c>
      <c r="B2322" s="0" t="s">
        <v>1278</v>
      </c>
      <c r="C2322" s="0" t="s">
        <v>99</v>
      </c>
      <c r="D2322" s="0" t="s">
        <v>1267</v>
      </c>
      <c r="K2322" s="0" t="n">
        <v>10</v>
      </c>
      <c r="L2322" s="0" t="n">
        <v>10</v>
      </c>
      <c r="X2322" s="0" t="s">
        <v>104</v>
      </c>
      <c r="Y2322" s="0" t="s">
        <v>101</v>
      </c>
      <c r="AE2322" s="0" t="n">
        <v>4000</v>
      </c>
      <c r="AF2322" s="0" t="s">
        <v>308</v>
      </c>
    </row>
    <row r="2323" customFormat="false" ht="12.8" hidden="false" customHeight="false" outlineLevel="0" collapsed="false">
      <c r="A2323" s="0" t="s">
        <v>945</v>
      </c>
      <c r="B2323" s="0" t="s">
        <v>1278</v>
      </c>
      <c r="C2323" s="0" t="s">
        <v>1207</v>
      </c>
      <c r="D2323" s="0" t="s">
        <v>1268</v>
      </c>
      <c r="N2323" s="0" t="n">
        <v>10</v>
      </c>
      <c r="AA2323" s="0" t="s">
        <v>107</v>
      </c>
      <c r="AF2323" s="0" t="s">
        <v>305</v>
      </c>
    </row>
    <row r="2324" customFormat="false" ht="12.8" hidden="false" customHeight="false" outlineLevel="0" collapsed="false">
      <c r="A2324" s="0" t="s">
        <v>945</v>
      </c>
      <c r="B2324" s="0" t="s">
        <v>1278</v>
      </c>
      <c r="C2324" s="0" t="s">
        <v>59</v>
      </c>
      <c r="D2324" s="0" t="s">
        <v>1270</v>
      </c>
      <c r="I2324" s="0" t="n">
        <v>1.84</v>
      </c>
      <c r="J2324" s="0" t="n">
        <v>3.1</v>
      </c>
      <c r="K2324" s="0" t="n">
        <v>2.1</v>
      </c>
      <c r="M2324" s="0" t="n">
        <v>1.1</v>
      </c>
      <c r="V2324" s="0" t="s">
        <v>78</v>
      </c>
      <c r="W2324" s="0" t="s">
        <v>78</v>
      </c>
      <c r="X2324" s="0" t="s">
        <v>78</v>
      </c>
      <c r="Z2324" s="0" t="s">
        <v>180</v>
      </c>
      <c r="AF2324" s="0" t="s">
        <v>181</v>
      </c>
      <c r="AK2324" s="0" t="s">
        <v>81</v>
      </c>
    </row>
    <row r="2325" customFormat="false" ht="12.8" hidden="false" customHeight="false" outlineLevel="0" collapsed="false">
      <c r="A2325" s="0" t="s">
        <v>945</v>
      </c>
      <c r="B2325" s="0" t="s">
        <v>1278</v>
      </c>
      <c r="C2325" s="0" t="s">
        <v>59</v>
      </c>
      <c r="D2325" s="0" t="s">
        <v>1271</v>
      </c>
      <c r="I2325" s="0" t="n">
        <v>1.84</v>
      </c>
      <c r="J2325" s="0" t="n">
        <v>3.1</v>
      </c>
      <c r="K2325" s="0" t="n">
        <v>2.1</v>
      </c>
      <c r="M2325" s="0" t="n">
        <v>1.1</v>
      </c>
      <c r="V2325" s="0" t="s">
        <v>180</v>
      </c>
      <c r="W2325" s="0" t="s">
        <v>78</v>
      </c>
      <c r="X2325" s="0" t="s">
        <v>78</v>
      </c>
      <c r="Z2325" s="0" t="s">
        <v>180</v>
      </c>
      <c r="AF2325" s="0" t="s">
        <v>181</v>
      </c>
      <c r="AK2325" s="0" t="s">
        <v>81</v>
      </c>
    </row>
    <row r="2326" customFormat="false" ht="12.8" hidden="false" customHeight="false" outlineLevel="0" collapsed="false">
      <c r="A2326" s="0" t="s">
        <v>945</v>
      </c>
      <c r="B2326" s="0" t="s">
        <v>1278</v>
      </c>
      <c r="C2326" s="0" t="s">
        <v>59</v>
      </c>
      <c r="D2326" s="0" t="s">
        <v>1204</v>
      </c>
      <c r="E2326" s="0" t="n">
        <v>2</v>
      </c>
      <c r="F2326" s="0" t="n">
        <v>6</v>
      </c>
      <c r="G2326" s="0" t="n">
        <v>11</v>
      </c>
      <c r="H2326" s="0" t="n">
        <v>15.3</v>
      </c>
      <c r="I2326" s="0" t="n">
        <v>18</v>
      </c>
      <c r="J2326" s="0" t="n">
        <v>23.2</v>
      </c>
      <c r="K2326" s="0" t="n">
        <v>22</v>
      </c>
      <c r="L2326" s="0" t="n">
        <v>16</v>
      </c>
      <c r="M2326" s="0" t="n">
        <v>18</v>
      </c>
      <c r="N2326" s="0" t="n">
        <v>10</v>
      </c>
      <c r="O2326" s="0" t="n">
        <v>15</v>
      </c>
      <c r="P2326" s="0" t="n">
        <v>8</v>
      </c>
      <c r="Q2326" s="0" t="n">
        <v>4</v>
      </c>
      <c r="R2326" s="0" t="s">
        <v>40</v>
      </c>
      <c r="S2326" s="0" t="s">
        <v>40</v>
      </c>
      <c r="T2326" s="0" t="s">
        <v>40</v>
      </c>
      <c r="U2326" s="0" t="s">
        <v>40</v>
      </c>
      <c r="V2326" s="0" t="s">
        <v>40</v>
      </c>
      <c r="W2326" s="0" t="s">
        <v>40</v>
      </c>
      <c r="X2326" s="0" t="s">
        <v>40</v>
      </c>
      <c r="Y2326" s="0" t="s">
        <v>40</v>
      </c>
      <c r="Z2326" s="0" t="s">
        <v>40</v>
      </c>
      <c r="AA2326" s="0" t="s">
        <v>40</v>
      </c>
      <c r="AB2326" s="0" t="s">
        <v>40</v>
      </c>
      <c r="AC2326" s="0" t="s">
        <v>40</v>
      </c>
      <c r="AD2326" s="0" t="s">
        <v>40</v>
      </c>
      <c r="AF2326" s="0" t="s">
        <v>343</v>
      </c>
    </row>
    <row r="2327" customFormat="false" ht="12.8" hidden="false" customHeight="false" outlineLevel="0" collapsed="false">
      <c r="A2327" s="0" t="s">
        <v>945</v>
      </c>
      <c r="B2327" s="0" t="s">
        <v>1278</v>
      </c>
      <c r="C2327" s="0" t="s">
        <v>59</v>
      </c>
      <c r="D2327" s="0" t="s">
        <v>1205</v>
      </c>
      <c r="E2327" s="0" t="n">
        <v>1.38183035714286</v>
      </c>
      <c r="F2327" s="0" t="n">
        <v>14</v>
      </c>
      <c r="G2327" s="0" t="n">
        <v>21</v>
      </c>
      <c r="H2327" s="0" t="n">
        <v>15</v>
      </c>
      <c r="I2327" s="0" t="n">
        <v>20</v>
      </c>
      <c r="J2327" s="0" t="n">
        <v>22</v>
      </c>
      <c r="K2327" s="0" t="n">
        <v>16</v>
      </c>
      <c r="L2327" s="0" t="n">
        <v>10</v>
      </c>
      <c r="M2327" s="0" t="n">
        <v>12</v>
      </c>
      <c r="N2327" s="0" t="n">
        <v>18</v>
      </c>
      <c r="O2327" s="0" t="n">
        <v>10</v>
      </c>
      <c r="P2327" s="0" t="n">
        <v>8</v>
      </c>
      <c r="Q2327" s="0" t="n">
        <v>4</v>
      </c>
      <c r="R2327" s="0" t="s">
        <v>40</v>
      </c>
      <c r="S2327" s="0" t="s">
        <v>40</v>
      </c>
      <c r="T2327" s="0" t="s">
        <v>40</v>
      </c>
      <c r="U2327" s="0" t="s">
        <v>40</v>
      </c>
      <c r="V2327" s="0" t="s">
        <v>40</v>
      </c>
      <c r="W2327" s="0" t="s">
        <v>40</v>
      </c>
      <c r="X2327" s="0" t="s">
        <v>40</v>
      </c>
      <c r="Y2327" s="0" t="s">
        <v>40</v>
      </c>
      <c r="Z2327" s="0" t="s">
        <v>40</v>
      </c>
      <c r="AA2327" s="0" t="s">
        <v>40</v>
      </c>
      <c r="AB2327" s="0" t="s">
        <v>40</v>
      </c>
      <c r="AC2327" s="0" t="s">
        <v>40</v>
      </c>
      <c r="AD2327" s="0" t="s">
        <v>40</v>
      </c>
      <c r="AF2327" s="0" t="s">
        <v>343</v>
      </c>
      <c r="AK2327" s="0" t="s">
        <v>65</v>
      </c>
    </row>
    <row r="2328" customFormat="false" ht="12.8" hidden="false" customHeight="false" outlineLevel="0" collapsed="false">
      <c r="A2328" s="0" t="s">
        <v>945</v>
      </c>
      <c r="B2328" s="0" t="s">
        <v>1278</v>
      </c>
      <c r="C2328" s="0" t="s">
        <v>59</v>
      </c>
      <c r="D2328" s="0" t="s">
        <v>1206</v>
      </c>
      <c r="E2328" s="0" t="n">
        <v>1.38183035714286</v>
      </c>
      <c r="F2328" s="0" t="n">
        <v>15</v>
      </c>
      <c r="G2328" s="0" t="n">
        <v>23</v>
      </c>
      <c r="I2328" s="0" t="n">
        <v>2</v>
      </c>
      <c r="K2328" s="0" t="n">
        <v>2</v>
      </c>
      <c r="M2328" s="0" t="n">
        <v>1</v>
      </c>
      <c r="N2328" s="0" t="n">
        <v>6</v>
      </c>
      <c r="O2328" s="0" t="n">
        <v>10</v>
      </c>
      <c r="P2328" s="0" t="n">
        <v>7</v>
      </c>
      <c r="Q2328" s="0" t="n">
        <v>2</v>
      </c>
      <c r="R2328" s="0" t="s">
        <v>40</v>
      </c>
      <c r="S2328" s="0" t="s">
        <v>40</v>
      </c>
      <c r="T2328" s="0" t="s">
        <v>40</v>
      </c>
      <c r="V2328" s="0" t="s">
        <v>78</v>
      </c>
      <c r="X2328" s="0" t="s">
        <v>78</v>
      </c>
      <c r="Z2328" s="0" t="s">
        <v>78</v>
      </c>
      <c r="AA2328" s="0" t="s">
        <v>40</v>
      </c>
      <c r="AB2328" s="0" t="s">
        <v>40</v>
      </c>
      <c r="AC2328" s="0" t="s">
        <v>40</v>
      </c>
      <c r="AD2328" s="0" t="s">
        <v>40</v>
      </c>
      <c r="AF2328" s="0" t="s">
        <v>343</v>
      </c>
      <c r="AK2328" s="0" t="s">
        <v>65</v>
      </c>
    </row>
    <row r="2329" customFormat="false" ht="12.8" hidden="false" customHeight="false" outlineLevel="0" collapsed="false">
      <c r="A2329" s="0" t="s">
        <v>945</v>
      </c>
      <c r="B2329" s="0" t="s">
        <v>1278</v>
      </c>
      <c r="C2329" s="0" t="s">
        <v>59</v>
      </c>
      <c r="D2329" s="0" t="s">
        <v>1273</v>
      </c>
      <c r="E2329" s="0" t="n">
        <v>0.511175595238095</v>
      </c>
      <c r="F2329" s="0" t="n">
        <v>14.2015004802413</v>
      </c>
      <c r="G2329" s="0" t="n">
        <v>21.6933393312356</v>
      </c>
      <c r="J2329" s="0" t="n">
        <v>3.78840312676921</v>
      </c>
      <c r="K2329" s="0" t="n">
        <v>5.17035714285714</v>
      </c>
      <c r="L2329" s="0" t="n">
        <v>3.33216564406553</v>
      </c>
      <c r="M2329" s="0" t="n">
        <v>2.63782599455548</v>
      </c>
      <c r="N2329" s="0" t="n">
        <v>5.22428571428571</v>
      </c>
      <c r="O2329" s="0" t="n">
        <v>12.9498928581954</v>
      </c>
      <c r="P2329" s="0" t="n">
        <v>10.182869895065</v>
      </c>
      <c r="Q2329" s="0" t="n">
        <v>4.55861885926227</v>
      </c>
      <c r="R2329" s="0" t="s">
        <v>40</v>
      </c>
      <c r="S2329" s="0" t="s">
        <v>40</v>
      </c>
      <c r="T2329" s="0" t="s">
        <v>40</v>
      </c>
      <c r="W2329" s="0" t="s">
        <v>41</v>
      </c>
      <c r="X2329" s="0" t="s">
        <v>40</v>
      </c>
      <c r="Y2329" s="0" t="s">
        <v>40</v>
      </c>
      <c r="Z2329" s="0" t="s">
        <v>40</v>
      </c>
      <c r="AA2329" s="0" t="s">
        <v>40</v>
      </c>
      <c r="AB2329" s="0" t="s">
        <v>40</v>
      </c>
      <c r="AC2329" s="0" t="s">
        <v>40</v>
      </c>
      <c r="AD2329" s="0" t="s">
        <v>40</v>
      </c>
      <c r="AK2329" s="0" t="s">
        <v>65</v>
      </c>
    </row>
    <row r="2330" customFormat="false" ht="12.8" hidden="false" customHeight="false" outlineLevel="0" collapsed="false">
      <c r="A2330" s="0" t="s">
        <v>945</v>
      </c>
      <c r="B2330" s="0" t="s">
        <v>1278</v>
      </c>
      <c r="C2330" s="0" t="s">
        <v>59</v>
      </c>
      <c r="D2330" s="0" t="s">
        <v>1274</v>
      </c>
      <c r="E2330" s="0" t="n">
        <v>0.511175595238095</v>
      </c>
      <c r="F2330" s="0" t="n">
        <v>14.2015004802413</v>
      </c>
      <c r="G2330" s="0" t="n">
        <v>21.6933393312356</v>
      </c>
      <c r="I2330" s="0" t="n">
        <v>2.35145271254589</v>
      </c>
      <c r="J2330" s="0" t="n">
        <v>6</v>
      </c>
      <c r="K2330" s="0" t="n">
        <v>0</v>
      </c>
      <c r="L2330" s="0" t="n">
        <v>0</v>
      </c>
      <c r="M2330" s="0" t="n">
        <v>0</v>
      </c>
      <c r="N2330" s="0" t="n">
        <v>8.79321428571429</v>
      </c>
      <c r="O2330" s="0" t="n">
        <v>5.01080357142857</v>
      </c>
      <c r="P2330" s="0" t="n">
        <v>17.971875</v>
      </c>
      <c r="Q2330" s="0" t="n">
        <v>6.13919642857143</v>
      </c>
      <c r="R2330" s="0" t="s">
        <v>40</v>
      </c>
      <c r="S2330" s="0" t="s">
        <v>40</v>
      </c>
      <c r="T2330" s="0" t="s">
        <v>40</v>
      </c>
      <c r="V2330" s="0" t="s">
        <v>61</v>
      </c>
      <c r="W2330" s="0" t="s">
        <v>40</v>
      </c>
      <c r="X2330" s="0" t="s">
        <v>40</v>
      </c>
      <c r="Y2330" s="0" t="s">
        <v>40</v>
      </c>
      <c r="Z2330" s="0" t="s">
        <v>40</v>
      </c>
      <c r="AA2330" s="0" t="s">
        <v>40</v>
      </c>
      <c r="AB2330" s="0" t="s">
        <v>40</v>
      </c>
      <c r="AC2330" s="0" t="s">
        <v>40</v>
      </c>
      <c r="AD2330" s="0" t="s">
        <v>40</v>
      </c>
      <c r="AK2330" s="0" t="s">
        <v>65</v>
      </c>
    </row>
    <row r="2331" customFormat="false" ht="12.8" hidden="false" customHeight="false" outlineLevel="0" collapsed="false">
      <c r="A2331" s="0" t="s">
        <v>945</v>
      </c>
      <c r="B2331" s="0" t="s">
        <v>1269</v>
      </c>
      <c r="C2331" s="0" t="s">
        <v>59</v>
      </c>
      <c r="D2331" s="0" t="s">
        <v>1275</v>
      </c>
      <c r="E2331" s="0" t="n">
        <v>1.38183035714286</v>
      </c>
      <c r="F2331" s="0" t="n">
        <v>14</v>
      </c>
      <c r="G2331" s="0" t="n">
        <v>21</v>
      </c>
      <c r="H2331" s="0" t="n">
        <v>15</v>
      </c>
      <c r="I2331" s="0" t="n">
        <v>20</v>
      </c>
      <c r="J2331" s="0" t="n">
        <v>22</v>
      </c>
      <c r="K2331" s="0" t="s">
        <v>1233</v>
      </c>
      <c r="N2331" s="0" t="n">
        <v>2.2</v>
      </c>
      <c r="R2331" s="0" t="s">
        <v>40</v>
      </c>
      <c r="S2331" s="0" t="s">
        <v>40</v>
      </c>
      <c r="T2331" s="0" t="s">
        <v>40</v>
      </c>
      <c r="U2331" s="0" t="s">
        <v>40</v>
      </c>
      <c r="V2331" s="0" t="s">
        <v>40</v>
      </c>
      <c r="W2331" s="0" t="s">
        <v>40</v>
      </c>
      <c r="AA2331" s="0" t="s">
        <v>61</v>
      </c>
      <c r="AK2331" s="0" t="s">
        <v>65</v>
      </c>
    </row>
    <row r="2332" customFormat="false" ht="12.8" hidden="false" customHeight="false" outlineLevel="0" collapsed="false">
      <c r="A2332" s="0" t="s">
        <v>945</v>
      </c>
      <c r="B2332" s="0" t="s">
        <v>1269</v>
      </c>
      <c r="C2332" s="0" t="s">
        <v>59</v>
      </c>
      <c r="D2332" s="0" t="s">
        <v>1276</v>
      </c>
      <c r="E2332" s="0" t="n">
        <v>1.38183035714286</v>
      </c>
      <c r="F2332" s="0" t="n">
        <v>14</v>
      </c>
      <c r="G2332" s="0" t="n">
        <v>21</v>
      </c>
      <c r="H2332" s="0" t="n">
        <v>15</v>
      </c>
      <c r="I2332" s="0" t="n">
        <v>20</v>
      </c>
      <c r="J2332" s="0" t="n">
        <v>22</v>
      </c>
      <c r="O2332" s="0" t="n">
        <v>2.5</v>
      </c>
      <c r="R2332" s="0" t="s">
        <v>40</v>
      </c>
      <c r="S2332" s="0" t="s">
        <v>40</v>
      </c>
      <c r="T2332" s="0" t="s">
        <v>40</v>
      </c>
      <c r="U2332" s="0" t="s">
        <v>40</v>
      </c>
      <c r="V2332" s="0" t="s">
        <v>40</v>
      </c>
      <c r="W2332" s="0" t="s">
        <v>40</v>
      </c>
      <c r="AB2332" s="0" t="s">
        <v>61</v>
      </c>
      <c r="AK2332" s="0" t="s">
        <v>65</v>
      </c>
    </row>
    <row r="2333" customFormat="false" ht="12.8" hidden="false" customHeight="false" outlineLevel="0" collapsed="false">
      <c r="A2333" s="0" t="s">
        <v>945</v>
      </c>
      <c r="B2333" s="0" t="s">
        <v>1278</v>
      </c>
      <c r="C2333" s="0" t="s">
        <v>1207</v>
      </c>
      <c r="D2333" s="0" t="s">
        <v>1208</v>
      </c>
      <c r="L2333" s="0" t="n">
        <v>2</v>
      </c>
      <c r="M2333" s="0" t="n">
        <v>2</v>
      </c>
      <c r="N2333" s="0" t="n">
        <v>2.5</v>
      </c>
      <c r="O2333" s="0" t="n">
        <v>2.5</v>
      </c>
      <c r="Y2333" s="0" t="s">
        <v>211</v>
      </c>
      <c r="Z2333" s="0" t="s">
        <v>211</v>
      </c>
      <c r="AA2333" s="0" t="s">
        <v>211</v>
      </c>
      <c r="AB2333" s="0" t="s">
        <v>211</v>
      </c>
    </row>
    <row r="2334" customFormat="false" ht="12.8" hidden="false" customHeight="false" outlineLevel="0" collapsed="false">
      <c r="A2334" s="0" t="s">
        <v>945</v>
      </c>
      <c r="B2334" s="0" t="s">
        <v>1278</v>
      </c>
      <c r="C2334" s="0" t="s">
        <v>1207</v>
      </c>
      <c r="D2334" s="0" t="s">
        <v>1209</v>
      </c>
      <c r="J2334" s="0" t="n">
        <v>0</v>
      </c>
      <c r="K2334" s="0" t="n">
        <v>70</v>
      </c>
      <c r="L2334" s="0" t="n">
        <v>70</v>
      </c>
      <c r="M2334" s="0" t="n">
        <v>70</v>
      </c>
      <c r="N2334" s="0" t="n">
        <v>70</v>
      </c>
      <c r="W2334" s="0" t="s">
        <v>40</v>
      </c>
      <c r="X2334" s="0" t="s">
        <v>40</v>
      </c>
      <c r="Y2334" s="0" t="s">
        <v>40</v>
      </c>
      <c r="Z2334" s="0" t="s">
        <v>40</v>
      </c>
      <c r="AA2334" s="0" t="s">
        <v>40</v>
      </c>
      <c r="AK2334" s="0" t="s">
        <v>115</v>
      </c>
    </row>
    <row r="2335" customFormat="false" ht="12.8" hidden="false" customHeight="false" outlineLevel="0" collapsed="false">
      <c r="A2335" s="0" t="s">
        <v>945</v>
      </c>
      <c r="B2335" s="0" t="s">
        <v>1278</v>
      </c>
      <c r="C2335" s="0" t="s">
        <v>1207</v>
      </c>
      <c r="D2335" s="0" t="s">
        <v>1210</v>
      </c>
      <c r="N2335" s="0" t="n">
        <v>10.5</v>
      </c>
      <c r="AA2335" s="0" t="s">
        <v>107</v>
      </c>
      <c r="AF2335" s="0" t="s">
        <v>305</v>
      </c>
    </row>
    <row r="2336" customFormat="false" ht="12.8" hidden="false" customHeight="false" outlineLevel="0" collapsed="false">
      <c r="A2336" s="0" t="s">
        <v>945</v>
      </c>
      <c r="B2336" s="0" t="s">
        <v>1278</v>
      </c>
      <c r="C2336" s="0" t="s">
        <v>59</v>
      </c>
      <c r="D2336" s="0" t="s">
        <v>1239</v>
      </c>
      <c r="H2336" s="0" t="n">
        <v>2.64</v>
      </c>
      <c r="J2336" s="0" t="n">
        <v>3.6</v>
      </c>
      <c r="K2336" s="0" t="n">
        <v>0</v>
      </c>
      <c r="L2336" s="0" t="n">
        <v>0</v>
      </c>
      <c r="M2336" s="0" t="n">
        <v>8</v>
      </c>
      <c r="N2336" s="0" t="n">
        <v>12</v>
      </c>
      <c r="O2336" s="0" t="n">
        <v>8</v>
      </c>
      <c r="P2336" s="0" t="n">
        <v>20</v>
      </c>
      <c r="Q2336" s="0" t="n">
        <v>6</v>
      </c>
      <c r="U2336" s="0" t="s">
        <v>61</v>
      </c>
      <c r="W2336" s="0" t="s">
        <v>78</v>
      </c>
      <c r="Y2336" s="0" t="s">
        <v>40</v>
      </c>
      <c r="Z2336" s="0" t="s">
        <v>40</v>
      </c>
      <c r="AA2336" s="0" t="s">
        <v>40</v>
      </c>
      <c r="AB2336" s="0" t="s">
        <v>40</v>
      </c>
      <c r="AC2336" s="0" t="s">
        <v>40</v>
      </c>
      <c r="AD2336" s="0" t="s">
        <v>40</v>
      </c>
      <c r="AK2336" s="0" t="s">
        <v>81</v>
      </c>
    </row>
    <row r="2337" customFormat="false" ht="12.8" hidden="false" customHeight="false" outlineLevel="0" collapsed="false">
      <c r="A2337" s="0" t="s">
        <v>945</v>
      </c>
      <c r="B2337" s="0" t="s">
        <v>1278</v>
      </c>
      <c r="C2337" s="0" t="s">
        <v>59</v>
      </c>
      <c r="D2337" s="0" t="s">
        <v>1240</v>
      </c>
      <c r="G2337" s="0" t="s">
        <v>1233</v>
      </c>
      <c r="H2337" s="0" t="n">
        <v>2.64</v>
      </c>
      <c r="J2337" s="0" t="n">
        <v>3.6</v>
      </c>
      <c r="L2337" s="0" t="s">
        <v>1233</v>
      </c>
      <c r="P2337" s="0" t="n">
        <v>1</v>
      </c>
      <c r="U2337" s="0" t="s">
        <v>61</v>
      </c>
      <c r="W2337" s="0" t="s">
        <v>78</v>
      </c>
      <c r="AC2337" s="0" t="s">
        <v>61</v>
      </c>
      <c r="AK2337" s="0" t="s">
        <v>81</v>
      </c>
    </row>
    <row r="2338" customFormat="false" ht="12.8" hidden="false" customHeight="false" outlineLevel="0" collapsed="false">
      <c r="A2338" s="0" t="s">
        <v>945</v>
      </c>
      <c r="B2338" s="0" t="s">
        <v>1278</v>
      </c>
      <c r="C2338" s="0" t="s">
        <v>59</v>
      </c>
      <c r="D2338" s="0" t="s">
        <v>1241</v>
      </c>
      <c r="H2338" s="0" t="n">
        <v>2.64</v>
      </c>
      <c r="I2338" s="0" t="n">
        <v>25</v>
      </c>
      <c r="J2338" s="0" t="n">
        <v>30</v>
      </c>
      <c r="K2338" s="0" t="n">
        <v>0</v>
      </c>
      <c r="L2338" s="0" t="n">
        <v>0.0292857142857143</v>
      </c>
      <c r="M2338" s="0" t="n">
        <v>8</v>
      </c>
      <c r="N2338" s="0" t="n">
        <v>12</v>
      </c>
      <c r="O2338" s="0" t="n">
        <v>8</v>
      </c>
      <c r="P2338" s="0" t="n">
        <v>20</v>
      </c>
      <c r="Q2338" s="0" t="n">
        <v>6</v>
      </c>
      <c r="U2338" s="0" t="s">
        <v>61</v>
      </c>
      <c r="V2338" s="0" t="s">
        <v>40</v>
      </c>
      <c r="W2338" s="0" t="s">
        <v>40</v>
      </c>
      <c r="X2338" s="0" t="s">
        <v>40</v>
      </c>
      <c r="Y2338" s="0" t="s">
        <v>40</v>
      </c>
      <c r="Z2338" s="0" t="s">
        <v>40</v>
      </c>
      <c r="AA2338" s="0" t="s">
        <v>40</v>
      </c>
      <c r="AB2338" s="0" t="s">
        <v>40</v>
      </c>
      <c r="AC2338" s="0" t="s">
        <v>40</v>
      </c>
      <c r="AD2338" s="0" t="s">
        <v>40</v>
      </c>
      <c r="AK2338" s="0" t="s">
        <v>65</v>
      </c>
    </row>
    <row r="2339" customFormat="false" ht="12.8" hidden="false" customHeight="false" outlineLevel="0" collapsed="false">
      <c r="A2339" s="0" t="s">
        <v>945</v>
      </c>
      <c r="B2339" s="0" t="s">
        <v>1278</v>
      </c>
      <c r="C2339" s="0" t="s">
        <v>1207</v>
      </c>
      <c r="D2339" s="0" t="s">
        <v>1213</v>
      </c>
      <c r="O2339" s="0" t="n">
        <v>10</v>
      </c>
      <c r="AB2339" s="0" t="s">
        <v>211</v>
      </c>
      <c r="AF2339" s="0" t="s">
        <v>212</v>
      </c>
    </row>
    <row r="2340" customFormat="false" ht="12.8" hidden="false" customHeight="false" outlineLevel="0" collapsed="false">
      <c r="A2340" s="0" t="s">
        <v>945</v>
      </c>
      <c r="B2340" s="0" t="s">
        <v>1278</v>
      </c>
      <c r="C2340" s="0" t="s">
        <v>99</v>
      </c>
      <c r="D2340" s="0" t="s">
        <v>1216</v>
      </c>
      <c r="N2340" s="0" t="n">
        <v>54</v>
      </c>
      <c r="AA2340" s="0" t="s">
        <v>101</v>
      </c>
      <c r="AF2340" s="0" t="s">
        <v>200</v>
      </c>
    </row>
    <row r="2341" customFormat="false" ht="12.8" hidden="false" customHeight="false" outlineLevel="0" collapsed="false">
      <c r="A2341" s="0" t="s">
        <v>945</v>
      </c>
      <c r="B2341" s="0" t="s">
        <v>1278</v>
      </c>
      <c r="C2341" s="0" t="s">
        <v>1207</v>
      </c>
      <c r="D2341" s="0" t="s">
        <v>1217</v>
      </c>
      <c r="M2341" s="0" t="n">
        <v>4</v>
      </c>
      <c r="Z2341" s="0" t="s">
        <v>61</v>
      </c>
      <c r="AF2341" s="0" t="s">
        <v>314</v>
      </c>
    </row>
    <row r="2342" customFormat="false" ht="12.8" hidden="false" customHeight="false" outlineLevel="0" collapsed="false">
      <c r="A2342" s="0" t="s">
        <v>945</v>
      </c>
      <c r="B2342" s="0" t="s">
        <v>1278</v>
      </c>
      <c r="C2342" s="0" t="s">
        <v>1207</v>
      </c>
      <c r="D2342" s="0" t="s">
        <v>1218</v>
      </c>
      <c r="K2342" s="0" t="n">
        <v>32</v>
      </c>
      <c r="L2342" s="0" t="n">
        <v>48</v>
      </c>
      <c r="M2342" s="0" t="n">
        <v>48</v>
      </c>
      <c r="N2342" s="0" t="n">
        <v>32</v>
      </c>
      <c r="W2342" s="0" t="s">
        <v>40</v>
      </c>
      <c r="X2342" s="0" t="s">
        <v>40</v>
      </c>
      <c r="Y2342" s="0" t="s">
        <v>40</v>
      </c>
      <c r="Z2342" s="0" t="s">
        <v>40</v>
      </c>
      <c r="AA2342" s="0" t="s">
        <v>40</v>
      </c>
      <c r="AF2342" s="0" t="s">
        <v>221</v>
      </c>
      <c r="AK2342" s="0" t="s">
        <v>222</v>
      </c>
    </row>
    <row r="2343" customFormat="false" ht="12.8" hidden="false" customHeight="false" outlineLevel="0" collapsed="false">
      <c r="A2343" s="0" t="s">
        <v>945</v>
      </c>
      <c r="B2343" s="0" t="s">
        <v>1278</v>
      </c>
      <c r="C2343" s="0" t="s">
        <v>1207</v>
      </c>
      <c r="D2343" s="0" t="s">
        <v>1219</v>
      </c>
      <c r="M2343" s="0" t="n">
        <v>3.5</v>
      </c>
      <c r="Z2343" s="0" t="s">
        <v>41</v>
      </c>
      <c r="AF2343" s="0" t="s">
        <v>237</v>
      </c>
      <c r="AK2343" s="0" t="s">
        <v>115</v>
      </c>
    </row>
    <row r="2344" customFormat="false" ht="12.8" hidden="false" customHeight="false" outlineLevel="0" collapsed="false">
      <c r="A2344" s="0" t="s">
        <v>945</v>
      </c>
      <c r="B2344" s="0" t="s">
        <v>1278</v>
      </c>
      <c r="C2344" s="0" t="s">
        <v>1207</v>
      </c>
      <c r="D2344" s="0" t="s">
        <v>1220</v>
      </c>
      <c r="J2344" s="0" t="n">
        <v>28</v>
      </c>
      <c r="K2344" s="0" t="n">
        <v>42</v>
      </c>
      <c r="L2344" s="0" t="n">
        <v>42</v>
      </c>
      <c r="M2344" s="0" t="n">
        <v>28</v>
      </c>
      <c r="R2344" s="0" t="s">
        <v>40</v>
      </c>
      <c r="S2344" s="0" t="s">
        <v>40</v>
      </c>
      <c r="T2344" s="0" t="s">
        <v>40</v>
      </c>
      <c r="U2344" s="0" t="s">
        <v>40</v>
      </c>
      <c r="V2344" s="0" t="s">
        <v>40</v>
      </c>
      <c r="W2344" s="0" t="s">
        <v>40</v>
      </c>
      <c r="X2344" s="0" t="s">
        <v>40</v>
      </c>
      <c r="Y2344" s="0" t="s">
        <v>40</v>
      </c>
      <c r="Z2344" s="0" t="s">
        <v>40</v>
      </c>
      <c r="AA2344" s="0" t="s">
        <v>40</v>
      </c>
      <c r="AB2344" s="0" t="s">
        <v>40</v>
      </c>
      <c r="AC2344" s="0" t="s">
        <v>40</v>
      </c>
      <c r="AD2344" s="0" t="s">
        <v>40</v>
      </c>
      <c r="AF2344" s="0" t="s">
        <v>238</v>
      </c>
      <c r="AK2344" s="0" t="s">
        <v>115</v>
      </c>
    </row>
    <row r="2345" customFormat="false" ht="12.8" hidden="false" customHeight="false" outlineLevel="0" collapsed="false">
      <c r="A2345" s="0" t="s">
        <v>945</v>
      </c>
      <c r="B2345" s="0" t="s">
        <v>1278</v>
      </c>
      <c r="C2345" s="0" t="s">
        <v>1207</v>
      </c>
      <c r="D2345" s="0" t="s">
        <v>659</v>
      </c>
      <c r="I2345" s="0" t="n">
        <v>4</v>
      </c>
      <c r="K2345" s="0" t="n">
        <v>40</v>
      </c>
      <c r="L2345" s="0" t="n">
        <v>50</v>
      </c>
      <c r="M2345" s="0" t="n">
        <v>30</v>
      </c>
      <c r="N2345" s="0" t="n">
        <v>20</v>
      </c>
      <c r="V2345" s="0" t="s">
        <v>61</v>
      </c>
      <c r="X2345" s="0" t="s">
        <v>40</v>
      </c>
      <c r="Y2345" s="0" t="s">
        <v>40</v>
      </c>
      <c r="Z2345" s="0" t="s">
        <v>40</v>
      </c>
      <c r="AA2345" s="0" t="s">
        <v>40</v>
      </c>
      <c r="AK2345" s="0" t="s">
        <v>115</v>
      </c>
    </row>
    <row r="2346" customFormat="false" ht="12.8" hidden="false" customHeight="false" outlineLevel="0" collapsed="false">
      <c r="A2346" s="0" t="s">
        <v>945</v>
      </c>
      <c r="B2346" s="0" t="s">
        <v>1278</v>
      </c>
      <c r="C2346" s="0" t="s">
        <v>1207</v>
      </c>
      <c r="D2346" s="0" t="s">
        <v>1211</v>
      </c>
      <c r="J2346" s="0" t="n">
        <v>6.4</v>
      </c>
      <c r="W2346" s="0" t="s">
        <v>180</v>
      </c>
      <c r="AF2346" s="0" t="s">
        <v>310</v>
      </c>
    </row>
    <row r="2347" customFormat="false" ht="12.8" hidden="false" customHeight="false" outlineLevel="0" collapsed="false">
      <c r="A2347" s="0" t="s">
        <v>945</v>
      </c>
      <c r="B2347" s="0" t="s">
        <v>1278</v>
      </c>
      <c r="C2347" s="0" t="s">
        <v>1207</v>
      </c>
      <c r="D2347" s="0" t="s">
        <v>1212</v>
      </c>
      <c r="J2347" s="0" t="n">
        <v>4.8</v>
      </c>
      <c r="W2347" s="0" t="s">
        <v>180</v>
      </c>
      <c r="AF2347" s="0" t="s">
        <v>310</v>
      </c>
    </row>
    <row r="2348" customFormat="false" ht="12.8" hidden="false" customHeight="false" outlineLevel="0" collapsed="false">
      <c r="A2348" s="0" t="s">
        <v>945</v>
      </c>
      <c r="B2348" s="0" t="s">
        <v>1278</v>
      </c>
      <c r="C2348" s="0" t="s">
        <v>1207</v>
      </c>
      <c r="D2348" s="0" t="s">
        <v>1280</v>
      </c>
      <c r="J2348" s="0" t="n">
        <v>4.8</v>
      </c>
      <c r="N2348" s="0" t="n">
        <v>8.79321428571429</v>
      </c>
      <c r="O2348" s="0" t="n">
        <v>5.01080357142857</v>
      </c>
      <c r="P2348" s="0" t="n">
        <v>17.971875</v>
      </c>
      <c r="Q2348" s="0" t="n">
        <v>6.13919642857143</v>
      </c>
      <c r="W2348" s="0" t="s">
        <v>180</v>
      </c>
      <c r="AA2348" s="0" t="s">
        <v>40</v>
      </c>
      <c r="AB2348" s="0" t="s">
        <v>40</v>
      </c>
      <c r="AC2348" s="0" t="s">
        <v>40</v>
      </c>
      <c r="AD2348" s="0" t="s">
        <v>40</v>
      </c>
      <c r="AK2348" s="0" t="s">
        <v>65</v>
      </c>
    </row>
    <row r="2349" customFormat="false" ht="12.8" hidden="false" customHeight="false" outlineLevel="0" collapsed="false">
      <c r="A2349" s="0" t="s">
        <v>945</v>
      </c>
      <c r="B2349" s="0" t="s">
        <v>1278</v>
      </c>
      <c r="C2349" s="0" t="s">
        <v>1207</v>
      </c>
      <c r="D2349" s="0" t="s">
        <v>1253</v>
      </c>
      <c r="J2349" s="0" t="n">
        <v>4</v>
      </c>
      <c r="N2349" s="0" t="n">
        <v>8.79321428571429</v>
      </c>
      <c r="O2349" s="0" t="n">
        <v>5.01080357142857</v>
      </c>
      <c r="P2349" s="0" t="n">
        <v>17.971875</v>
      </c>
      <c r="Q2349" s="0" t="n">
        <v>6.13919642857143</v>
      </c>
      <c r="W2349" s="0" t="s">
        <v>180</v>
      </c>
      <c r="AA2349" s="0" t="s">
        <v>40</v>
      </c>
      <c r="AB2349" s="0" t="s">
        <v>40</v>
      </c>
      <c r="AC2349" s="0" t="s">
        <v>40</v>
      </c>
      <c r="AD2349" s="0" t="s">
        <v>40</v>
      </c>
      <c r="AK2349" s="0" t="s">
        <v>65</v>
      </c>
    </row>
    <row r="2350" customFormat="false" ht="12.8" hidden="false" customHeight="false" outlineLevel="0" collapsed="false">
      <c r="A2350" s="0" t="s">
        <v>1281</v>
      </c>
      <c r="B2350" s="0" t="s">
        <v>946</v>
      </c>
      <c r="C2350" s="0" t="s">
        <v>1040</v>
      </c>
      <c r="D2350" s="0" t="s">
        <v>1224</v>
      </c>
      <c r="E2350" s="0" t="n">
        <v>4.403125</v>
      </c>
      <c r="F2350" s="0" t="n">
        <v>11.7442410714286</v>
      </c>
      <c r="G2350" s="0" t="n">
        <v>24.1347767857143</v>
      </c>
      <c r="H2350" s="0" t="n">
        <v>37.8049107142857</v>
      </c>
      <c r="I2350" s="0" t="n">
        <v>50.7781696428572</v>
      </c>
      <c r="J2350" s="0" t="n">
        <v>23.5208928571428</v>
      </c>
      <c r="K2350" s="0" t="n">
        <v>7.92174107142857</v>
      </c>
      <c r="L2350" s="0" t="n">
        <v>5.04080357142857</v>
      </c>
      <c r="M2350" s="0" t="n">
        <v>5.08084821428572</v>
      </c>
      <c r="N2350" s="0" t="n">
        <v>11.0570089285714</v>
      </c>
      <c r="O2350" s="0" t="n">
        <v>12.9189732142857</v>
      </c>
      <c r="P2350" s="0" t="n">
        <v>5.72709821428572</v>
      </c>
      <c r="Q2350" s="0" t="n">
        <v>4.403125</v>
      </c>
      <c r="R2350" s="0" t="s">
        <v>40</v>
      </c>
      <c r="S2350" s="0" t="s">
        <v>40</v>
      </c>
      <c r="T2350" s="0" t="s">
        <v>40</v>
      </c>
      <c r="U2350" s="0" t="s">
        <v>40</v>
      </c>
      <c r="V2350" s="0" t="s">
        <v>40</v>
      </c>
      <c r="W2350" s="0" t="s">
        <v>40</v>
      </c>
      <c r="X2350" s="0" t="s">
        <v>40</v>
      </c>
      <c r="Y2350" s="0" t="s">
        <v>40</v>
      </c>
      <c r="Z2350" s="0" t="s">
        <v>40</v>
      </c>
      <c r="AA2350" s="0" t="s">
        <v>40</v>
      </c>
      <c r="AB2350" s="0" t="s">
        <v>40</v>
      </c>
      <c r="AC2350" s="0" t="s">
        <v>40</v>
      </c>
      <c r="AD2350" s="0" t="s">
        <v>40</v>
      </c>
      <c r="AK2350" s="0" t="s">
        <v>65</v>
      </c>
    </row>
    <row r="2351" customFormat="false" ht="12.8" hidden="false" customHeight="false" outlineLevel="0" collapsed="false">
      <c r="A2351" s="0" t="s">
        <v>1281</v>
      </c>
      <c r="B2351" s="0" t="s">
        <v>946</v>
      </c>
      <c r="C2351" s="0" t="s">
        <v>1040</v>
      </c>
      <c r="D2351" s="0" t="s">
        <v>1282</v>
      </c>
      <c r="E2351" s="0" t="n">
        <v>4.54928571428572</v>
      </c>
      <c r="F2351" s="0" t="n">
        <v>6.45928571428571</v>
      </c>
      <c r="G2351" s="0" t="n">
        <v>11.6598214285714</v>
      </c>
      <c r="J2351" s="0" t="n">
        <v>2.9679875</v>
      </c>
      <c r="K2351" s="0" t="n">
        <v>4.64821428571428</v>
      </c>
      <c r="L2351" s="0" t="n">
        <v>4.18160714285714</v>
      </c>
      <c r="M2351" s="0" t="n">
        <v>5.34803571428571</v>
      </c>
      <c r="N2351" s="0" t="n">
        <v>11.0021428571429</v>
      </c>
      <c r="O2351" s="0" t="n">
        <v>10.9164285714286</v>
      </c>
      <c r="P2351" s="0" t="n">
        <v>4.56178571428571</v>
      </c>
      <c r="Q2351" s="0" t="n">
        <v>4.54928571428572</v>
      </c>
      <c r="R2351" s="0" t="s">
        <v>40</v>
      </c>
      <c r="S2351" s="0" t="s">
        <v>40</v>
      </c>
      <c r="T2351" s="0" t="s">
        <v>40</v>
      </c>
      <c r="W2351" s="0" t="s">
        <v>41</v>
      </c>
      <c r="Y2351" s="0" t="s">
        <v>40</v>
      </c>
      <c r="Z2351" s="0" t="s">
        <v>40</v>
      </c>
      <c r="AA2351" s="0" t="s">
        <v>40</v>
      </c>
      <c r="AB2351" s="0" t="s">
        <v>40</v>
      </c>
      <c r="AC2351" s="0" t="s">
        <v>40</v>
      </c>
      <c r="AD2351" s="0" t="s">
        <v>40</v>
      </c>
      <c r="AK2351" s="0" t="s">
        <v>65</v>
      </c>
    </row>
    <row r="2352" customFormat="false" ht="12.8" hidden="false" customHeight="false" outlineLevel="0" collapsed="false">
      <c r="A2352" s="0" t="s">
        <v>1281</v>
      </c>
      <c r="B2352" s="0" t="s">
        <v>946</v>
      </c>
      <c r="C2352" s="0" t="s">
        <v>1040</v>
      </c>
      <c r="D2352" s="0" t="s">
        <v>1247</v>
      </c>
      <c r="E2352" s="0" t="n">
        <v>0</v>
      </c>
      <c r="F2352" s="0" t="n">
        <v>0</v>
      </c>
      <c r="G2352" s="0" t="n">
        <v>0</v>
      </c>
      <c r="H2352" s="0" t="n">
        <v>3</v>
      </c>
      <c r="I2352" s="0" t="n">
        <v>0</v>
      </c>
      <c r="J2352" s="0" t="n">
        <v>2.40726129981278</v>
      </c>
      <c r="K2352" s="0" t="n">
        <v>4.69482142857143</v>
      </c>
      <c r="L2352" s="0" t="n">
        <v>2.05875</v>
      </c>
      <c r="M2352" s="0" t="n">
        <v>3.83285714285714</v>
      </c>
      <c r="N2352" s="0" t="n">
        <v>11.0235714285714</v>
      </c>
      <c r="O2352" s="0" t="n">
        <v>12.0678571428571</v>
      </c>
      <c r="P2352" s="0" t="n">
        <v>5.67678571428571</v>
      </c>
      <c r="Q2352" s="0" t="n">
        <v>3.34089285714286</v>
      </c>
      <c r="U2352" s="0" t="s">
        <v>61</v>
      </c>
      <c r="W2352" s="0" t="s">
        <v>61</v>
      </c>
      <c r="X2352" s="0" t="s">
        <v>40</v>
      </c>
      <c r="Y2352" s="0" t="s">
        <v>40</v>
      </c>
      <c r="Z2352" s="0" t="s">
        <v>40</v>
      </c>
      <c r="AA2352" s="0" t="s">
        <v>40</v>
      </c>
      <c r="AB2352" s="0" t="s">
        <v>40</v>
      </c>
      <c r="AC2352" s="0" t="s">
        <v>40</v>
      </c>
      <c r="AD2352" s="0" t="s">
        <v>40</v>
      </c>
      <c r="AK2352" s="0" t="s">
        <v>65</v>
      </c>
    </row>
    <row r="2353" customFormat="false" ht="12.8" hidden="false" customHeight="false" outlineLevel="0" collapsed="false">
      <c r="A2353" s="0" t="s">
        <v>1281</v>
      </c>
      <c r="B2353" s="0" t="s">
        <v>946</v>
      </c>
      <c r="C2353" s="0" t="s">
        <v>1040</v>
      </c>
      <c r="D2353" s="0" t="s">
        <v>1225</v>
      </c>
      <c r="E2353" s="0" t="n">
        <v>0</v>
      </c>
      <c r="F2353" s="0" t="n">
        <v>0</v>
      </c>
      <c r="G2353" s="0" t="n">
        <v>0</v>
      </c>
      <c r="H2353" s="0" t="n">
        <v>3</v>
      </c>
      <c r="I2353" s="0" t="n">
        <v>0</v>
      </c>
      <c r="J2353" s="0" t="n">
        <v>0</v>
      </c>
      <c r="K2353" s="0" t="n">
        <v>3</v>
      </c>
      <c r="L2353" s="0" t="n">
        <v>1.50446428571429</v>
      </c>
      <c r="M2353" s="0" t="n">
        <v>2.03482142857143</v>
      </c>
      <c r="N2353" s="0" t="n">
        <v>9.56017857142857</v>
      </c>
      <c r="O2353" s="0" t="n">
        <v>11.8571428571429</v>
      </c>
      <c r="P2353" s="0" t="n">
        <v>5.41982142857143</v>
      </c>
      <c r="Q2353" s="0" t="n">
        <v>4.01464285714286</v>
      </c>
      <c r="U2353" s="0" t="s">
        <v>61</v>
      </c>
      <c r="X2353" s="0" t="s">
        <v>41</v>
      </c>
      <c r="Y2353" s="0" t="s">
        <v>40</v>
      </c>
      <c r="Z2353" s="0" t="s">
        <v>40</v>
      </c>
      <c r="AA2353" s="0" t="s">
        <v>40</v>
      </c>
      <c r="AB2353" s="0" t="s">
        <v>40</v>
      </c>
      <c r="AC2353" s="0" t="s">
        <v>40</v>
      </c>
      <c r="AD2353" s="0" t="s">
        <v>40</v>
      </c>
      <c r="AK2353" s="0" t="s">
        <v>65</v>
      </c>
    </row>
    <row r="2354" customFormat="false" ht="12.8" hidden="false" customHeight="false" outlineLevel="0" collapsed="false">
      <c r="A2354" s="0" t="s">
        <v>1281</v>
      </c>
      <c r="B2354" s="0" t="s">
        <v>946</v>
      </c>
      <c r="C2354" s="0" t="s">
        <v>1040</v>
      </c>
      <c r="D2354" s="0" t="s">
        <v>1230</v>
      </c>
      <c r="E2354" s="0" t="n">
        <v>0</v>
      </c>
      <c r="F2354" s="0" t="n">
        <v>0</v>
      </c>
      <c r="G2354" s="0" t="n">
        <v>0</v>
      </c>
      <c r="H2354" s="0" t="n">
        <v>0</v>
      </c>
      <c r="I2354" s="0" t="n">
        <v>3.5</v>
      </c>
      <c r="J2354" s="0" t="n">
        <v>21.2135714285714</v>
      </c>
      <c r="K2354" s="0" t="n">
        <v>5.42767857142857</v>
      </c>
      <c r="L2354" s="0" t="n">
        <v>3.94589285714286</v>
      </c>
      <c r="M2354" s="0" t="n">
        <v>6.06232142857143</v>
      </c>
      <c r="N2354" s="0" t="n">
        <v>10.6157142857143</v>
      </c>
      <c r="O2354" s="0" t="n">
        <v>12.0667857142857</v>
      </c>
      <c r="P2354" s="0" t="n">
        <v>5.59446428571428</v>
      </c>
      <c r="Q2354" s="0" t="n">
        <v>4.2825</v>
      </c>
      <c r="V2354" s="0" t="s">
        <v>61</v>
      </c>
      <c r="W2354" s="0" t="s">
        <v>40</v>
      </c>
      <c r="X2354" s="0" t="s">
        <v>40</v>
      </c>
      <c r="Y2354" s="0" t="s">
        <v>40</v>
      </c>
      <c r="Z2354" s="0" t="s">
        <v>40</v>
      </c>
      <c r="AA2354" s="0" t="s">
        <v>40</v>
      </c>
      <c r="AB2354" s="0" t="s">
        <v>40</v>
      </c>
      <c r="AC2354" s="0" t="s">
        <v>40</v>
      </c>
      <c r="AD2354" s="0" t="s">
        <v>40</v>
      </c>
      <c r="AK2354" s="0" t="s">
        <v>65</v>
      </c>
    </row>
    <row r="2355" customFormat="false" ht="12.8" hidden="false" customHeight="false" outlineLevel="0" collapsed="false">
      <c r="A2355" s="0" t="s">
        <v>1281</v>
      </c>
      <c r="B2355" s="0" t="s">
        <v>946</v>
      </c>
      <c r="C2355" s="0" t="s">
        <v>1040</v>
      </c>
      <c r="D2355" s="0" t="s">
        <v>1231</v>
      </c>
      <c r="E2355" s="0" t="n">
        <v>0</v>
      </c>
      <c r="F2355" s="0" t="n">
        <v>0</v>
      </c>
      <c r="G2355" s="0" t="n">
        <v>0</v>
      </c>
      <c r="H2355" s="0" t="n">
        <v>0</v>
      </c>
      <c r="I2355" s="0" t="n">
        <v>0</v>
      </c>
      <c r="J2355" s="0" t="n">
        <v>4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0</v>
      </c>
      <c r="P2355" s="0" t="n">
        <v>0</v>
      </c>
      <c r="Q2355" s="0" t="n">
        <v>0</v>
      </c>
      <c r="W2355" s="0" t="s">
        <v>41</v>
      </c>
      <c r="X2355" s="0" t="s">
        <v>40</v>
      </c>
      <c r="Y2355" s="0" t="s">
        <v>1047</v>
      </c>
      <c r="Z2355" s="0" t="s">
        <v>40</v>
      </c>
      <c r="AA2355" s="0" t="s">
        <v>40</v>
      </c>
      <c r="AB2355" s="0" t="s">
        <v>40</v>
      </c>
      <c r="AC2355" s="0" t="s">
        <v>40</v>
      </c>
      <c r="AD2355" s="0" t="s">
        <v>40</v>
      </c>
      <c r="AK2355" s="0" t="s">
        <v>65</v>
      </c>
    </row>
    <row r="2356" customFormat="false" ht="12.8" hidden="false" customHeight="false" outlineLevel="0" collapsed="false">
      <c r="A2356" s="0" t="s">
        <v>1281</v>
      </c>
      <c r="B2356" s="0" t="s">
        <v>946</v>
      </c>
      <c r="C2356" s="0" t="s">
        <v>99</v>
      </c>
      <c r="D2356" s="0" t="s">
        <v>1200</v>
      </c>
      <c r="L2356" s="0" t="n">
        <v>35</v>
      </c>
      <c r="X2356" s="0" t="s">
        <v>104</v>
      </c>
      <c r="Y2356" s="0" t="s">
        <v>101</v>
      </c>
      <c r="AE2356" s="0" t="n">
        <v>3500</v>
      </c>
      <c r="AF2356" s="0" t="s">
        <v>308</v>
      </c>
    </row>
    <row r="2357" customFormat="false" ht="12.8" hidden="false" customHeight="false" outlineLevel="0" collapsed="false">
      <c r="A2357" s="0" t="s">
        <v>1281</v>
      </c>
      <c r="B2357" s="0" t="s">
        <v>946</v>
      </c>
      <c r="C2357" s="0" t="s">
        <v>116</v>
      </c>
      <c r="D2357" s="0" t="s">
        <v>1283</v>
      </c>
      <c r="F2357" s="0" t="s">
        <v>1233</v>
      </c>
      <c r="G2357" s="0" t="s">
        <v>1233</v>
      </c>
      <c r="N2357" s="0" t="n">
        <v>10</v>
      </c>
      <c r="AA2357" s="0" t="s">
        <v>107</v>
      </c>
      <c r="AF2357" s="0" t="s">
        <v>305</v>
      </c>
    </row>
    <row r="2358" customFormat="false" ht="12.8" hidden="false" customHeight="false" outlineLevel="0" collapsed="false">
      <c r="A2358" s="0" t="s">
        <v>1281</v>
      </c>
      <c r="B2358" s="0" t="s">
        <v>946</v>
      </c>
      <c r="C2358" s="0" t="s">
        <v>1040</v>
      </c>
      <c r="D2358" s="0" t="s">
        <v>1284</v>
      </c>
      <c r="E2358" s="0" t="n">
        <v>0</v>
      </c>
      <c r="F2358" s="0" t="n">
        <v>0</v>
      </c>
      <c r="G2358" s="0" t="n">
        <v>0</v>
      </c>
      <c r="H2358" s="0" t="n">
        <v>3</v>
      </c>
      <c r="I2358" s="0" t="n">
        <v>0</v>
      </c>
      <c r="J2358" s="0" t="n">
        <v>0</v>
      </c>
      <c r="K2358" s="0" t="n">
        <v>3</v>
      </c>
      <c r="L2358" s="0" t="n">
        <v>0</v>
      </c>
      <c r="M2358" s="0" t="n">
        <v>0</v>
      </c>
      <c r="N2358" s="0" t="n">
        <v>0</v>
      </c>
      <c r="O2358" s="0" t="n">
        <v>0</v>
      </c>
      <c r="P2358" s="0" t="n">
        <v>0</v>
      </c>
      <c r="Q2358" s="0" t="n">
        <v>0</v>
      </c>
      <c r="U2358" s="0" t="s">
        <v>61</v>
      </c>
      <c r="X2358" s="0" t="s">
        <v>41</v>
      </c>
      <c r="AK2358" s="0" t="s">
        <v>65</v>
      </c>
    </row>
    <row r="2359" customFormat="false" ht="12.8" hidden="false" customHeight="false" outlineLevel="0" collapsed="false">
      <c r="A2359" s="0" t="s">
        <v>1281</v>
      </c>
      <c r="B2359" s="0" t="s">
        <v>1285</v>
      </c>
      <c r="C2359" s="0" t="s">
        <v>1040</v>
      </c>
      <c r="D2359" s="0" t="s">
        <v>1224</v>
      </c>
      <c r="E2359" s="0" t="n">
        <v>6.05519507575758</v>
      </c>
      <c r="F2359" s="0" t="n">
        <v>20.229025974026</v>
      </c>
      <c r="G2359" s="0" t="n">
        <v>31.3575243506493</v>
      </c>
      <c r="H2359" s="0" t="n">
        <v>44.1827922077922</v>
      </c>
      <c r="I2359" s="0" t="n">
        <v>21.0487702922078</v>
      </c>
      <c r="J2359" s="0" t="n">
        <v>7.16033685064935</v>
      </c>
      <c r="K2359" s="0" t="n">
        <v>6.97412337662338</v>
      </c>
      <c r="L2359" s="0" t="n">
        <v>4.18699675324675</v>
      </c>
      <c r="M2359" s="0" t="n">
        <v>5.65833603896104</v>
      </c>
      <c r="N2359" s="0" t="n">
        <v>9.18952922077922</v>
      </c>
      <c r="O2359" s="0" t="n">
        <v>13.8257021103896</v>
      </c>
      <c r="P2359" s="0" t="n">
        <v>7.59721185064935</v>
      </c>
      <c r="Q2359" s="0" t="n">
        <v>6.05519507575758</v>
      </c>
      <c r="R2359" s="0" t="s">
        <v>40</v>
      </c>
      <c r="S2359" s="0" t="s">
        <v>40</v>
      </c>
      <c r="T2359" s="0" t="s">
        <v>40</v>
      </c>
      <c r="U2359" s="0" t="s">
        <v>40</v>
      </c>
      <c r="V2359" s="0" t="s">
        <v>40</v>
      </c>
      <c r="W2359" s="0" t="s">
        <v>40</v>
      </c>
      <c r="X2359" s="0" t="s">
        <v>40</v>
      </c>
      <c r="Y2359" s="0" t="s">
        <v>40</v>
      </c>
      <c r="Z2359" s="0" t="s">
        <v>40</v>
      </c>
      <c r="AA2359" s="0" t="s">
        <v>40</v>
      </c>
      <c r="AB2359" s="0" t="s">
        <v>40</v>
      </c>
      <c r="AC2359" s="0" t="s">
        <v>40</v>
      </c>
      <c r="AD2359" s="0" t="s">
        <v>40</v>
      </c>
      <c r="AK2359" s="0" t="s">
        <v>65</v>
      </c>
    </row>
    <row r="2360" customFormat="false" ht="12.8" hidden="false" customHeight="false" outlineLevel="0" collapsed="false">
      <c r="A2360" s="0" t="s">
        <v>1281</v>
      </c>
      <c r="B2360" s="0" t="s">
        <v>1285</v>
      </c>
      <c r="C2360" s="0" t="s">
        <v>1040</v>
      </c>
      <c r="D2360" s="0" t="s">
        <v>1286</v>
      </c>
      <c r="E2360" s="0" t="n">
        <v>4.54660714285714</v>
      </c>
      <c r="F2360" s="0" t="n">
        <v>14.0321428571429</v>
      </c>
      <c r="G2360" s="0" t="n">
        <v>12.6039285714286</v>
      </c>
      <c r="J2360" s="0" t="n">
        <v>2.457945</v>
      </c>
      <c r="K2360" s="0" t="n">
        <v>1.06321428571429</v>
      </c>
      <c r="L2360" s="0" t="n">
        <v>0.721071428571429</v>
      </c>
      <c r="M2360" s="0" t="n">
        <v>4.15053571428571</v>
      </c>
      <c r="N2360" s="0" t="n">
        <v>8.78214285714286</v>
      </c>
      <c r="O2360" s="0" t="n">
        <v>12.4158928571429</v>
      </c>
      <c r="P2360" s="0" t="n">
        <v>7.99785714285714</v>
      </c>
      <c r="Q2360" s="0" t="n">
        <v>4.54660714285714</v>
      </c>
      <c r="R2360" s="0" t="s">
        <v>40</v>
      </c>
      <c r="S2360" s="0" t="s">
        <v>40</v>
      </c>
      <c r="T2360" s="0" t="s">
        <v>40</v>
      </c>
      <c r="W2360" s="0" t="s">
        <v>41</v>
      </c>
      <c r="X2360" s="0" t="s">
        <v>40</v>
      </c>
      <c r="Y2360" s="0" t="s">
        <v>40</v>
      </c>
      <c r="Z2360" s="0" t="s">
        <v>40</v>
      </c>
      <c r="AA2360" s="0" t="s">
        <v>40</v>
      </c>
      <c r="AB2360" s="0" t="s">
        <v>40</v>
      </c>
      <c r="AC2360" s="0" t="s">
        <v>40</v>
      </c>
      <c r="AD2360" s="0" t="s">
        <v>40</v>
      </c>
      <c r="AK2360" s="0" t="s">
        <v>65</v>
      </c>
    </row>
    <row r="2361" customFormat="false" ht="12.8" hidden="false" customHeight="false" outlineLevel="0" collapsed="false">
      <c r="A2361" s="0" t="s">
        <v>1281</v>
      </c>
      <c r="B2361" s="0" t="s">
        <v>1285</v>
      </c>
      <c r="C2361" s="0" t="s">
        <v>1040</v>
      </c>
      <c r="D2361" s="0" t="s">
        <v>1247</v>
      </c>
      <c r="E2361" s="0" t="n">
        <v>0</v>
      </c>
      <c r="F2361" s="0" t="n">
        <v>0</v>
      </c>
      <c r="G2361" s="0" t="n">
        <v>0</v>
      </c>
      <c r="H2361" s="0" t="n">
        <v>3.43099759293929</v>
      </c>
      <c r="I2361" s="0" t="n">
        <v>1.81331906926986</v>
      </c>
      <c r="J2361" s="0" t="n">
        <v>4.29714285714286</v>
      </c>
      <c r="K2361" s="0" t="n">
        <v>4.19232142857143</v>
      </c>
      <c r="L2361" s="0" t="n">
        <v>2.94160714285714</v>
      </c>
      <c r="M2361" s="0" t="n">
        <v>4.48678571428571</v>
      </c>
      <c r="N2361" s="0" t="n">
        <v>7.52428571428571</v>
      </c>
      <c r="O2361" s="0" t="n">
        <v>12.3251785714286</v>
      </c>
      <c r="P2361" s="0" t="n">
        <v>7.77714285714286</v>
      </c>
      <c r="Q2361" s="0" t="n">
        <v>4.58214285714286</v>
      </c>
      <c r="U2361" s="0" t="s">
        <v>61</v>
      </c>
      <c r="V2361" s="0" t="s">
        <v>61</v>
      </c>
      <c r="W2361" s="0" t="s">
        <v>40</v>
      </c>
      <c r="X2361" s="0" t="s">
        <v>40</v>
      </c>
      <c r="Y2361" s="0" t="s">
        <v>40</v>
      </c>
      <c r="Z2361" s="0" t="s">
        <v>40</v>
      </c>
      <c r="AA2361" s="0" t="s">
        <v>40</v>
      </c>
      <c r="AB2361" s="0" t="s">
        <v>40</v>
      </c>
      <c r="AC2361" s="0" t="s">
        <v>40</v>
      </c>
      <c r="AD2361" s="0" t="s">
        <v>40</v>
      </c>
      <c r="AK2361" s="0" t="s">
        <v>65</v>
      </c>
    </row>
    <row r="2362" customFormat="false" ht="12.8" hidden="false" customHeight="false" outlineLevel="0" collapsed="false">
      <c r="A2362" s="0" t="s">
        <v>1281</v>
      </c>
      <c r="B2362" s="0" t="s">
        <v>1285</v>
      </c>
      <c r="C2362" s="0" t="s">
        <v>1040</v>
      </c>
      <c r="D2362" s="0" t="s">
        <v>1225</v>
      </c>
      <c r="E2362" s="0" t="n">
        <v>0</v>
      </c>
      <c r="F2362" s="0" t="n">
        <v>0</v>
      </c>
      <c r="G2362" s="0" t="n">
        <v>0</v>
      </c>
      <c r="H2362" s="0" t="n">
        <v>3.43099759293929</v>
      </c>
      <c r="I2362" s="0" t="n">
        <v>0</v>
      </c>
      <c r="J2362" s="0" t="n">
        <v>2.12258227482679</v>
      </c>
      <c r="K2362" s="0" t="n">
        <v>1.02303571428571</v>
      </c>
      <c r="L2362" s="0" t="n">
        <v>0.618214285714286</v>
      </c>
      <c r="M2362" s="0" t="n">
        <v>2.90410714285714</v>
      </c>
      <c r="N2362" s="0" t="n">
        <v>10.4423214285714</v>
      </c>
      <c r="O2362" s="0" t="n">
        <v>14.7371428571429</v>
      </c>
      <c r="P2362" s="0" t="n">
        <v>5.72267857142857</v>
      </c>
      <c r="Q2362" s="0" t="n">
        <v>4.22</v>
      </c>
      <c r="U2362" s="0" t="s">
        <v>61</v>
      </c>
      <c r="W2362" s="0" t="s">
        <v>41</v>
      </c>
      <c r="X2362" s="0" t="s">
        <v>40</v>
      </c>
      <c r="Y2362" s="0" t="s">
        <v>40</v>
      </c>
      <c r="Z2362" s="0" t="s">
        <v>40</v>
      </c>
      <c r="AA2362" s="0" t="s">
        <v>40</v>
      </c>
      <c r="AB2362" s="0" t="s">
        <v>40</v>
      </c>
      <c r="AC2362" s="0" t="s">
        <v>40</v>
      </c>
      <c r="AD2362" s="0" t="s">
        <v>40</v>
      </c>
      <c r="AK2362" s="0" t="s">
        <v>65</v>
      </c>
    </row>
    <row r="2363" customFormat="false" ht="12.8" hidden="false" customHeight="false" outlineLevel="0" collapsed="false">
      <c r="A2363" s="0" t="s">
        <v>1281</v>
      </c>
      <c r="B2363" s="0" t="s">
        <v>1285</v>
      </c>
      <c r="C2363" s="0" t="s">
        <v>1040</v>
      </c>
      <c r="D2363" s="0" t="s">
        <v>1230</v>
      </c>
      <c r="E2363" s="0" t="n">
        <v>0</v>
      </c>
      <c r="F2363" s="0" t="n">
        <v>0</v>
      </c>
      <c r="G2363" s="0" t="n">
        <v>0</v>
      </c>
      <c r="H2363" s="0" t="n">
        <v>0</v>
      </c>
      <c r="I2363" s="0" t="n">
        <v>3.51886168941763</v>
      </c>
      <c r="J2363" s="0" t="n">
        <v>6.29142857142857</v>
      </c>
      <c r="K2363" s="0" t="n">
        <v>7.05928571428571</v>
      </c>
      <c r="L2363" s="0" t="n">
        <v>3.05071428571429</v>
      </c>
      <c r="M2363" s="0" t="n">
        <v>3.54357142857143</v>
      </c>
      <c r="N2363" s="0" t="n">
        <v>7.60642857142857</v>
      </c>
      <c r="O2363" s="0" t="n">
        <v>12.0173214285714</v>
      </c>
      <c r="P2363" s="0" t="n">
        <v>6.86071428571429</v>
      </c>
      <c r="Q2363" s="0" t="n">
        <v>4.49910714285714</v>
      </c>
      <c r="V2363" s="0" t="s">
        <v>61</v>
      </c>
      <c r="W2363" s="0" t="s">
        <v>40</v>
      </c>
      <c r="X2363" s="0" t="s">
        <v>40</v>
      </c>
      <c r="Y2363" s="0" t="s">
        <v>40</v>
      </c>
      <c r="Z2363" s="0" t="s">
        <v>40</v>
      </c>
      <c r="AA2363" s="0" t="s">
        <v>40</v>
      </c>
      <c r="AB2363" s="0" t="s">
        <v>40</v>
      </c>
      <c r="AC2363" s="0" t="s">
        <v>40</v>
      </c>
      <c r="AD2363" s="0" t="s">
        <v>40</v>
      </c>
      <c r="AK2363" s="0" t="s">
        <v>65</v>
      </c>
    </row>
    <row r="2364" customFormat="false" ht="12.8" hidden="false" customHeight="false" outlineLevel="0" collapsed="false">
      <c r="A2364" s="0" t="s">
        <v>1281</v>
      </c>
      <c r="B2364" s="0" t="s">
        <v>1285</v>
      </c>
      <c r="C2364" s="0" t="s">
        <v>1040</v>
      </c>
      <c r="D2364" s="0" t="s">
        <v>1254</v>
      </c>
      <c r="E2364" s="0" t="n">
        <v>0</v>
      </c>
      <c r="F2364" s="0" t="n">
        <v>0</v>
      </c>
      <c r="G2364" s="0" t="n">
        <v>0</v>
      </c>
      <c r="H2364" s="0" t="n">
        <v>0</v>
      </c>
      <c r="I2364" s="0" t="n">
        <v>0</v>
      </c>
      <c r="J2364" s="0" t="n">
        <v>3.81859778743971</v>
      </c>
      <c r="K2364" s="0" t="n">
        <v>4.4325</v>
      </c>
      <c r="L2364" s="0" t="n">
        <v>3.42625</v>
      </c>
      <c r="M2364" s="0" t="n">
        <v>4.73535714285714</v>
      </c>
      <c r="N2364" s="0" t="n">
        <v>7.80571428571429</v>
      </c>
      <c r="O2364" s="0" t="n">
        <v>12.9841071428571</v>
      </c>
      <c r="P2364" s="0" t="n">
        <v>7.43982142857143</v>
      </c>
      <c r="Q2364" s="0" t="n">
        <v>4.8775</v>
      </c>
      <c r="W2364" s="0" t="s">
        <v>41</v>
      </c>
      <c r="X2364" s="0" t="s">
        <v>40</v>
      </c>
      <c r="Y2364" s="0" t="s">
        <v>1047</v>
      </c>
      <c r="Z2364" s="0" t="s">
        <v>40</v>
      </c>
      <c r="AA2364" s="0" t="s">
        <v>40</v>
      </c>
      <c r="AB2364" s="0" t="s">
        <v>40</v>
      </c>
      <c r="AC2364" s="0" t="s">
        <v>40</v>
      </c>
      <c r="AD2364" s="0" t="s">
        <v>40</v>
      </c>
      <c r="AK2364" s="0" t="s">
        <v>65</v>
      </c>
    </row>
    <row r="2365" customFormat="false" ht="12.8" hidden="false" customHeight="false" outlineLevel="0" collapsed="false">
      <c r="A2365" s="0" t="s">
        <v>1281</v>
      </c>
      <c r="B2365" s="0" t="s">
        <v>1285</v>
      </c>
      <c r="C2365" s="0" t="s">
        <v>99</v>
      </c>
      <c r="D2365" s="0" t="s">
        <v>1200</v>
      </c>
      <c r="L2365" s="0" t="n">
        <v>35</v>
      </c>
      <c r="X2365" s="0" t="s">
        <v>104</v>
      </c>
      <c r="Y2365" s="0" t="s">
        <v>101</v>
      </c>
      <c r="AE2365" s="0" t="n">
        <v>4000</v>
      </c>
      <c r="AF2365" s="0" t="s">
        <v>308</v>
      </c>
      <c r="AK2365" s="0" t="s">
        <v>65</v>
      </c>
    </row>
    <row r="2366" customFormat="false" ht="12.8" hidden="false" customHeight="false" outlineLevel="0" collapsed="false">
      <c r="A2366" s="0" t="s">
        <v>1281</v>
      </c>
      <c r="B2366" s="0" t="s">
        <v>1285</v>
      </c>
      <c r="C2366" s="0" t="s">
        <v>116</v>
      </c>
      <c r="D2366" s="0" t="s">
        <v>1283</v>
      </c>
      <c r="E2366" s="0" t="n">
        <v>6.05519507575758</v>
      </c>
      <c r="F2366" s="0" t="n">
        <v>20.229025974026</v>
      </c>
      <c r="G2366" s="0" t="n">
        <v>31.3575243506493</v>
      </c>
      <c r="N2366" s="0" t="n">
        <v>8</v>
      </c>
      <c r="R2366" s="0" t="s">
        <v>40</v>
      </c>
      <c r="S2366" s="0" t="s">
        <v>40</v>
      </c>
      <c r="T2366" s="0" t="s">
        <v>40</v>
      </c>
      <c r="AA2366" s="0" t="s">
        <v>107</v>
      </c>
      <c r="AF2366" s="0" t="s">
        <v>305</v>
      </c>
    </row>
    <row r="2367" customFormat="false" ht="12.8" hidden="false" customHeight="false" outlineLevel="0" collapsed="false">
      <c r="A2367" s="0" t="s">
        <v>1281</v>
      </c>
      <c r="B2367" s="0" t="s">
        <v>1285</v>
      </c>
      <c r="C2367" s="0" t="s">
        <v>1040</v>
      </c>
      <c r="D2367" s="0" t="s">
        <v>1287</v>
      </c>
      <c r="I2367" s="0" t="n">
        <v>2.3</v>
      </c>
      <c r="J2367" s="0" t="n">
        <v>3.1</v>
      </c>
      <c r="K2367" s="0" t="n">
        <v>2.1</v>
      </c>
      <c r="M2367" s="0" t="n">
        <v>1.1</v>
      </c>
      <c r="V2367" s="0" t="s">
        <v>78</v>
      </c>
      <c r="W2367" s="0" t="s">
        <v>78</v>
      </c>
      <c r="X2367" s="0" t="s">
        <v>78</v>
      </c>
      <c r="Z2367" s="0" t="s">
        <v>180</v>
      </c>
      <c r="AF2367" s="0" t="s">
        <v>181</v>
      </c>
      <c r="AK2367" s="0" t="s">
        <v>81</v>
      </c>
    </row>
    <row r="2368" customFormat="false" ht="12.8" hidden="false" customHeight="false" outlineLevel="0" collapsed="false">
      <c r="A2368" s="0" t="s">
        <v>1281</v>
      </c>
      <c r="B2368" s="0" t="s">
        <v>1285</v>
      </c>
      <c r="C2368" s="0" t="s">
        <v>1040</v>
      </c>
      <c r="D2368" s="0" t="s">
        <v>1288</v>
      </c>
      <c r="I2368" s="0" t="n">
        <v>2.3</v>
      </c>
      <c r="J2368" s="0" t="n">
        <v>3.1</v>
      </c>
      <c r="K2368" s="0" t="n">
        <v>2.1</v>
      </c>
      <c r="M2368" s="0" t="n">
        <v>1.1</v>
      </c>
      <c r="V2368" s="0" t="s">
        <v>180</v>
      </c>
      <c r="W2368" s="0" t="s">
        <v>78</v>
      </c>
      <c r="X2368" s="0" t="s">
        <v>78</v>
      </c>
      <c r="Z2368" s="0" t="s">
        <v>180</v>
      </c>
      <c r="AF2368" s="0" t="s">
        <v>181</v>
      </c>
      <c r="AK2368" s="0" t="s">
        <v>81</v>
      </c>
    </row>
    <row r="2369" customFormat="false" ht="12.8" hidden="false" customHeight="false" outlineLevel="0" collapsed="false">
      <c r="A2369" s="0" t="s">
        <v>1281</v>
      </c>
      <c r="B2369" s="0" t="s">
        <v>1285</v>
      </c>
      <c r="C2369" s="0" t="s">
        <v>1040</v>
      </c>
      <c r="D2369" s="0" t="s">
        <v>1289</v>
      </c>
      <c r="E2369" s="0" t="n">
        <v>2</v>
      </c>
      <c r="F2369" s="0" t="n">
        <v>6</v>
      </c>
      <c r="G2369" s="0" t="n">
        <v>11</v>
      </c>
      <c r="H2369" s="0" t="n">
        <v>17</v>
      </c>
      <c r="I2369" s="0" t="n">
        <v>30</v>
      </c>
      <c r="J2369" s="0" t="n">
        <v>28</v>
      </c>
      <c r="K2369" s="0" t="n">
        <v>26</v>
      </c>
      <c r="L2369" s="0" t="n">
        <v>25</v>
      </c>
      <c r="M2369" s="0" t="n">
        <v>18</v>
      </c>
      <c r="N2369" s="0" t="n">
        <v>10</v>
      </c>
      <c r="O2369" s="0" t="n">
        <v>15</v>
      </c>
      <c r="P2369" s="0" t="n">
        <v>8</v>
      </c>
      <c r="Q2369" s="0" t="n">
        <v>4</v>
      </c>
      <c r="R2369" s="0" t="s">
        <v>40</v>
      </c>
      <c r="S2369" s="0" t="s">
        <v>40</v>
      </c>
      <c r="T2369" s="0" t="s">
        <v>40</v>
      </c>
      <c r="U2369" s="0" t="s">
        <v>40</v>
      </c>
      <c r="V2369" s="0" t="s">
        <v>40</v>
      </c>
      <c r="W2369" s="0" t="s">
        <v>40</v>
      </c>
      <c r="X2369" s="0" t="s">
        <v>40</v>
      </c>
      <c r="Y2369" s="0" t="s">
        <v>40</v>
      </c>
      <c r="Z2369" s="0" t="s">
        <v>40</v>
      </c>
      <c r="AA2369" s="0" t="s">
        <v>40</v>
      </c>
      <c r="AB2369" s="0" t="s">
        <v>40</v>
      </c>
      <c r="AC2369" s="0" t="s">
        <v>40</v>
      </c>
      <c r="AD2369" s="0" t="s">
        <v>40</v>
      </c>
      <c r="AF2369" s="0" t="s">
        <v>343</v>
      </c>
    </row>
    <row r="2370" customFormat="false" ht="12.8" hidden="false" customHeight="false" outlineLevel="0" collapsed="false">
      <c r="A2370" s="0" t="s">
        <v>1281</v>
      </c>
      <c r="B2370" s="0" t="s">
        <v>1285</v>
      </c>
      <c r="C2370" s="0" t="s">
        <v>1040</v>
      </c>
      <c r="D2370" s="0" t="s">
        <v>1290</v>
      </c>
      <c r="E2370" s="0" t="n">
        <v>1.38183035714286</v>
      </c>
      <c r="F2370" s="0" t="n">
        <v>15</v>
      </c>
      <c r="G2370" s="0" t="n">
        <v>23</v>
      </c>
      <c r="H2370" s="0" t="n">
        <v>28</v>
      </c>
      <c r="I2370" s="0" t="n">
        <v>30</v>
      </c>
      <c r="J2370" s="0" t="n">
        <v>20</v>
      </c>
      <c r="K2370" s="0" t="n">
        <v>16</v>
      </c>
      <c r="L2370" s="0" t="n">
        <v>10</v>
      </c>
      <c r="M2370" s="0" t="n">
        <v>12</v>
      </c>
      <c r="N2370" s="0" t="n">
        <v>18</v>
      </c>
      <c r="O2370" s="0" t="n">
        <v>10</v>
      </c>
      <c r="P2370" s="0" t="n">
        <v>7</v>
      </c>
      <c r="Q2370" s="0" t="n">
        <v>2</v>
      </c>
      <c r="R2370" s="0" t="s">
        <v>40</v>
      </c>
      <c r="S2370" s="0" t="s">
        <v>40</v>
      </c>
      <c r="T2370" s="0" t="s">
        <v>40</v>
      </c>
      <c r="U2370" s="0" t="s">
        <v>40</v>
      </c>
      <c r="V2370" s="0" t="s">
        <v>40</v>
      </c>
      <c r="W2370" s="0" t="s">
        <v>40</v>
      </c>
      <c r="X2370" s="0" t="s">
        <v>40</v>
      </c>
      <c r="Y2370" s="0" t="s">
        <v>40</v>
      </c>
      <c r="Z2370" s="0" t="s">
        <v>40</v>
      </c>
      <c r="AA2370" s="0" t="s">
        <v>40</v>
      </c>
      <c r="AB2370" s="0" t="s">
        <v>40</v>
      </c>
      <c r="AC2370" s="0" t="s">
        <v>40</v>
      </c>
      <c r="AD2370" s="0" t="s">
        <v>40</v>
      </c>
      <c r="AF2370" s="0" t="s">
        <v>343</v>
      </c>
      <c r="AK2370" s="0" t="s">
        <v>65</v>
      </c>
    </row>
    <row r="2371" customFormat="false" ht="12.8" hidden="false" customHeight="false" outlineLevel="0" collapsed="false">
      <c r="A2371" s="0" t="s">
        <v>1281</v>
      </c>
      <c r="B2371" s="0" t="s">
        <v>1285</v>
      </c>
      <c r="C2371" s="0" t="s">
        <v>1040</v>
      </c>
      <c r="D2371" s="0" t="s">
        <v>1291</v>
      </c>
      <c r="E2371" s="0" t="n">
        <v>1.38183035714286</v>
      </c>
      <c r="F2371" s="0" t="n">
        <v>15</v>
      </c>
      <c r="G2371" s="0" t="n">
        <v>23</v>
      </c>
      <c r="I2371" s="0" t="n">
        <v>2.5</v>
      </c>
      <c r="J2371" s="0" t="n">
        <v>1</v>
      </c>
      <c r="M2371" s="0" t="n">
        <v>1</v>
      </c>
      <c r="N2371" s="0" t="n">
        <v>6</v>
      </c>
      <c r="O2371" s="0" t="n">
        <v>10</v>
      </c>
      <c r="P2371" s="0" t="n">
        <v>7</v>
      </c>
      <c r="Q2371" s="0" t="n">
        <v>2</v>
      </c>
      <c r="R2371" s="0" t="s">
        <v>40</v>
      </c>
      <c r="S2371" s="0" t="s">
        <v>40</v>
      </c>
      <c r="T2371" s="0" t="s">
        <v>40</v>
      </c>
      <c r="V2371" s="0" t="s">
        <v>78</v>
      </c>
      <c r="W2371" s="0" t="s">
        <v>78</v>
      </c>
      <c r="Z2371" s="0" t="s">
        <v>78</v>
      </c>
      <c r="AA2371" s="0" t="s">
        <v>40</v>
      </c>
      <c r="AB2371" s="0" t="s">
        <v>40</v>
      </c>
      <c r="AC2371" s="0" t="s">
        <v>40</v>
      </c>
      <c r="AD2371" s="0" t="s">
        <v>40</v>
      </c>
      <c r="AF2371" s="0" t="s">
        <v>343</v>
      </c>
      <c r="AK2371" s="0" t="s">
        <v>65</v>
      </c>
    </row>
    <row r="2372" customFormat="false" ht="12.8" hidden="false" customHeight="false" outlineLevel="0" collapsed="false">
      <c r="A2372" s="0" t="s">
        <v>1281</v>
      </c>
      <c r="B2372" s="0" t="s">
        <v>1285</v>
      </c>
      <c r="C2372" s="0" t="s">
        <v>1040</v>
      </c>
      <c r="D2372" s="0" t="s">
        <v>1292</v>
      </c>
      <c r="E2372" s="0" t="n">
        <v>6.05519507575758</v>
      </c>
      <c r="F2372" s="0" t="n">
        <v>20.229025974026</v>
      </c>
      <c r="G2372" s="0" t="n">
        <v>31.3575243506493</v>
      </c>
      <c r="J2372" s="0" t="n">
        <v>3.43673800869574</v>
      </c>
      <c r="K2372" s="0" t="n">
        <v>4.4325</v>
      </c>
      <c r="L2372" s="0" t="n">
        <v>3.42625</v>
      </c>
      <c r="M2372" s="0" t="n">
        <v>4.73535714285714</v>
      </c>
      <c r="N2372" s="0" t="n">
        <v>7.80571428571429</v>
      </c>
      <c r="O2372" s="0" t="n">
        <v>12.9841071428571</v>
      </c>
      <c r="P2372" s="0" t="n">
        <v>7.43982142857143</v>
      </c>
      <c r="Q2372" s="0" t="n">
        <v>4.8775</v>
      </c>
      <c r="R2372" s="0" t="s">
        <v>40</v>
      </c>
      <c r="S2372" s="0" t="s">
        <v>40</v>
      </c>
      <c r="T2372" s="0" t="s">
        <v>40</v>
      </c>
      <c r="W2372" s="0" t="s">
        <v>41</v>
      </c>
      <c r="X2372" s="0" t="s">
        <v>40</v>
      </c>
      <c r="Y2372" s="0" t="s">
        <v>40</v>
      </c>
      <c r="Z2372" s="0" t="s">
        <v>40</v>
      </c>
      <c r="AA2372" s="0" t="s">
        <v>40</v>
      </c>
      <c r="AB2372" s="0" t="s">
        <v>40</v>
      </c>
      <c r="AC2372" s="0" t="s">
        <v>40</v>
      </c>
      <c r="AD2372" s="0" t="s">
        <v>40</v>
      </c>
      <c r="AK2372" s="0" t="s">
        <v>65</v>
      </c>
    </row>
    <row r="2373" customFormat="false" ht="12.8" hidden="false" customHeight="false" outlineLevel="0" collapsed="false">
      <c r="A2373" s="0" t="s">
        <v>1281</v>
      </c>
      <c r="B2373" s="0" t="s">
        <v>1285</v>
      </c>
      <c r="C2373" s="0" t="s">
        <v>1040</v>
      </c>
      <c r="D2373" s="0" t="s">
        <v>1293</v>
      </c>
      <c r="E2373" s="0" t="n">
        <v>6.05519507575758</v>
      </c>
      <c r="F2373" s="0" t="n">
        <v>20.229025974026</v>
      </c>
      <c r="G2373" s="0" t="n">
        <v>31.3575243506493</v>
      </c>
      <c r="I2373" s="0" t="n">
        <v>3.16697552047586</v>
      </c>
      <c r="J2373" s="0" t="n">
        <v>21.2135714285714</v>
      </c>
      <c r="K2373" s="0" t="n">
        <v>5.42767857142857</v>
      </c>
      <c r="L2373" s="0" t="n">
        <v>3.94589285714286</v>
      </c>
      <c r="M2373" s="0" t="n">
        <v>6.06232142857143</v>
      </c>
      <c r="N2373" s="0" t="n">
        <v>10.6157142857143</v>
      </c>
      <c r="O2373" s="0" t="n">
        <v>12.0667857142857</v>
      </c>
      <c r="P2373" s="0" t="n">
        <v>5.59446428571428</v>
      </c>
      <c r="Q2373" s="0" t="n">
        <v>4.2825</v>
      </c>
      <c r="R2373" s="0" t="s">
        <v>40</v>
      </c>
      <c r="S2373" s="0" t="s">
        <v>40</v>
      </c>
      <c r="T2373" s="0" t="s">
        <v>40</v>
      </c>
      <c r="V2373" s="0" t="s">
        <v>61</v>
      </c>
      <c r="W2373" s="0" t="s">
        <v>40</v>
      </c>
      <c r="X2373" s="0" t="s">
        <v>40</v>
      </c>
      <c r="Y2373" s="0" t="s">
        <v>40</v>
      </c>
      <c r="Z2373" s="0" t="s">
        <v>40</v>
      </c>
      <c r="AA2373" s="0" t="s">
        <v>40</v>
      </c>
      <c r="AB2373" s="0" t="s">
        <v>40</v>
      </c>
      <c r="AC2373" s="0" t="s">
        <v>40</v>
      </c>
      <c r="AD2373" s="0" t="s">
        <v>40</v>
      </c>
      <c r="AK2373" s="0" t="s">
        <v>65</v>
      </c>
    </row>
    <row r="2374" customFormat="false" ht="12.8" hidden="false" customHeight="false" outlineLevel="0" collapsed="false">
      <c r="A2374" s="0" t="s">
        <v>1281</v>
      </c>
      <c r="B2374" s="0" t="s">
        <v>1285</v>
      </c>
      <c r="C2374" s="0" t="s">
        <v>1040</v>
      </c>
      <c r="D2374" s="0" t="s">
        <v>1276</v>
      </c>
      <c r="E2374" s="0" t="n">
        <v>1.38183035714286</v>
      </c>
      <c r="F2374" s="0" t="n">
        <v>15</v>
      </c>
      <c r="G2374" s="0" t="n">
        <v>23</v>
      </c>
      <c r="H2374" s="0" t="n">
        <v>28</v>
      </c>
      <c r="I2374" s="0" t="n">
        <v>30</v>
      </c>
      <c r="J2374" s="0" t="n">
        <v>20</v>
      </c>
      <c r="N2374" s="0" t="n">
        <v>1.8</v>
      </c>
      <c r="R2374" s="0" t="s">
        <v>40</v>
      </c>
      <c r="S2374" s="0" t="s">
        <v>40</v>
      </c>
      <c r="T2374" s="0" t="s">
        <v>40</v>
      </c>
      <c r="U2374" s="0" t="s">
        <v>40</v>
      </c>
      <c r="V2374" s="0" t="s">
        <v>40</v>
      </c>
      <c r="W2374" s="0" t="s">
        <v>40</v>
      </c>
      <c r="AA2374" s="0" t="s">
        <v>61</v>
      </c>
      <c r="AK2374" s="0" t="s">
        <v>65</v>
      </c>
    </row>
    <row r="2375" customFormat="false" ht="12.8" hidden="false" customHeight="false" outlineLevel="0" collapsed="false">
      <c r="A2375" s="0" t="s">
        <v>1281</v>
      </c>
      <c r="B2375" s="0" t="s">
        <v>1285</v>
      </c>
      <c r="C2375" s="0" t="s">
        <v>1040</v>
      </c>
      <c r="D2375" s="0" t="s">
        <v>1294</v>
      </c>
      <c r="E2375" s="0" t="n">
        <v>1.38183035714286</v>
      </c>
      <c r="F2375" s="0" t="n">
        <v>15</v>
      </c>
      <c r="G2375" s="0" t="n">
        <v>23</v>
      </c>
      <c r="H2375" s="0" t="n">
        <v>28</v>
      </c>
      <c r="I2375" s="0" t="n">
        <v>30</v>
      </c>
      <c r="J2375" s="0" t="n">
        <v>20</v>
      </c>
      <c r="O2375" s="0" t="n">
        <v>2</v>
      </c>
      <c r="R2375" s="0" t="s">
        <v>40</v>
      </c>
      <c r="S2375" s="0" t="s">
        <v>40</v>
      </c>
      <c r="T2375" s="0" t="s">
        <v>40</v>
      </c>
      <c r="U2375" s="0" t="s">
        <v>40</v>
      </c>
      <c r="V2375" s="0" t="s">
        <v>40</v>
      </c>
      <c r="W2375" s="0" t="s">
        <v>40</v>
      </c>
      <c r="AB2375" s="0" t="s">
        <v>61</v>
      </c>
      <c r="AK2375" s="0" t="s">
        <v>65</v>
      </c>
    </row>
    <row r="2376" customFormat="false" ht="12.8" hidden="false" customHeight="false" outlineLevel="0" collapsed="false">
      <c r="A2376" s="0" t="s">
        <v>1281</v>
      </c>
      <c r="B2376" s="0" t="s">
        <v>1285</v>
      </c>
      <c r="C2376" s="0" t="s">
        <v>116</v>
      </c>
      <c r="D2376" s="0" t="s">
        <v>1295</v>
      </c>
      <c r="L2376" s="0" t="n">
        <v>2</v>
      </c>
      <c r="M2376" s="0" t="n">
        <v>2</v>
      </c>
      <c r="N2376" s="0" t="n">
        <v>2.5</v>
      </c>
      <c r="O2376" s="0" t="n">
        <v>2.5</v>
      </c>
      <c r="Y2376" s="0" t="s">
        <v>211</v>
      </c>
      <c r="Z2376" s="0" t="s">
        <v>211</v>
      </c>
      <c r="AA2376" s="0" t="s">
        <v>211</v>
      </c>
      <c r="AB2376" s="0" t="s">
        <v>211</v>
      </c>
    </row>
    <row r="2377" customFormat="false" ht="12.8" hidden="false" customHeight="false" outlineLevel="0" collapsed="false">
      <c r="A2377" s="0" t="s">
        <v>1281</v>
      </c>
      <c r="B2377" s="0" t="s">
        <v>1285</v>
      </c>
      <c r="C2377" s="0" t="s">
        <v>116</v>
      </c>
      <c r="D2377" s="0" t="s">
        <v>1296</v>
      </c>
      <c r="J2377" s="0" t="n">
        <v>0</v>
      </c>
      <c r="K2377" s="0" t="n">
        <v>65</v>
      </c>
      <c r="L2377" s="0" t="n">
        <v>65</v>
      </c>
      <c r="M2377" s="0" t="n">
        <v>65</v>
      </c>
      <c r="N2377" s="0" t="n">
        <v>65</v>
      </c>
      <c r="W2377" s="0" t="s">
        <v>40</v>
      </c>
      <c r="X2377" s="0" t="s">
        <v>40</v>
      </c>
      <c r="Y2377" s="0" t="s">
        <v>40</v>
      </c>
      <c r="Z2377" s="0" t="s">
        <v>40</v>
      </c>
      <c r="AA2377" s="0" t="s">
        <v>40</v>
      </c>
      <c r="AK2377" s="0" t="s">
        <v>115</v>
      </c>
    </row>
    <row r="2378" customFormat="false" ht="12.8" hidden="false" customHeight="false" outlineLevel="0" collapsed="false">
      <c r="A2378" s="0" t="s">
        <v>1281</v>
      </c>
      <c r="B2378" s="0" t="s">
        <v>1285</v>
      </c>
      <c r="C2378" s="0" t="s">
        <v>116</v>
      </c>
      <c r="D2378" s="0" t="s">
        <v>1297</v>
      </c>
      <c r="N2378" s="0" t="n">
        <v>10</v>
      </c>
      <c r="AA2378" s="0" t="s">
        <v>107</v>
      </c>
      <c r="AF2378" s="0" t="s">
        <v>305</v>
      </c>
    </row>
    <row r="2379" customFormat="false" ht="12.8" hidden="false" customHeight="false" outlineLevel="0" collapsed="false">
      <c r="A2379" s="0" t="s">
        <v>1281</v>
      </c>
      <c r="B2379" s="0" t="s">
        <v>1285</v>
      </c>
      <c r="C2379" s="0" t="s">
        <v>1040</v>
      </c>
      <c r="D2379" s="0" t="s">
        <v>1298</v>
      </c>
      <c r="H2379" s="0" t="n">
        <v>3.3</v>
      </c>
      <c r="J2379" s="0" t="n">
        <v>1.5</v>
      </c>
      <c r="K2379" s="0" t="n">
        <v>0</v>
      </c>
      <c r="L2379" s="0" t="n">
        <v>0</v>
      </c>
      <c r="M2379" s="0" t="n">
        <v>5.65833603896104</v>
      </c>
      <c r="N2379" s="0" t="n">
        <v>9.18952922077922</v>
      </c>
      <c r="O2379" s="0" t="n">
        <v>13.8257021103896</v>
      </c>
      <c r="P2379" s="0" t="n">
        <v>7.59721185064935</v>
      </c>
      <c r="Q2379" s="0" t="n">
        <v>6.05519507575758</v>
      </c>
      <c r="U2379" s="0" t="s">
        <v>61</v>
      </c>
      <c r="W2379" s="0" t="s">
        <v>41</v>
      </c>
      <c r="Y2379" s="0" t="s">
        <v>40</v>
      </c>
      <c r="Z2379" s="0" t="s">
        <v>40</v>
      </c>
      <c r="AA2379" s="0" t="s">
        <v>40</v>
      </c>
      <c r="AB2379" s="0" t="s">
        <v>40</v>
      </c>
      <c r="AC2379" s="0" t="s">
        <v>40</v>
      </c>
      <c r="AD2379" s="0" t="s">
        <v>40</v>
      </c>
      <c r="AK2379" s="0" t="s">
        <v>81</v>
      </c>
    </row>
    <row r="2380" customFormat="false" ht="12.8" hidden="false" customHeight="false" outlineLevel="0" collapsed="false">
      <c r="A2380" s="0" t="s">
        <v>1281</v>
      </c>
      <c r="B2380" s="0" t="s">
        <v>1285</v>
      </c>
      <c r="C2380" s="0" t="s">
        <v>1040</v>
      </c>
      <c r="D2380" s="0" t="s">
        <v>1299</v>
      </c>
      <c r="G2380" s="0" t="s">
        <v>1233</v>
      </c>
      <c r="H2380" s="0" t="n">
        <v>3.3</v>
      </c>
      <c r="J2380" s="0" t="n">
        <v>1.5</v>
      </c>
      <c r="L2380" s="0" t="s">
        <v>1233</v>
      </c>
      <c r="P2380" s="0" t="n">
        <v>1</v>
      </c>
      <c r="U2380" s="0" t="s">
        <v>61</v>
      </c>
      <c r="W2380" s="0" t="s">
        <v>41</v>
      </c>
      <c r="AC2380" s="0" t="s">
        <v>61</v>
      </c>
      <c r="AK2380" s="0" t="s">
        <v>81</v>
      </c>
    </row>
    <row r="2381" customFormat="false" ht="12.8" hidden="false" customHeight="false" outlineLevel="0" collapsed="false">
      <c r="A2381" s="0" t="s">
        <v>1281</v>
      </c>
      <c r="B2381" s="0" t="s">
        <v>1285</v>
      </c>
      <c r="C2381" s="0" t="s">
        <v>1040</v>
      </c>
      <c r="D2381" s="0" t="s">
        <v>1300</v>
      </c>
      <c r="H2381" s="0" t="n">
        <v>3.3</v>
      </c>
      <c r="I2381" s="0" t="n">
        <v>65</v>
      </c>
      <c r="J2381" s="0" t="n">
        <v>60</v>
      </c>
      <c r="K2381" s="0" t="n">
        <v>0</v>
      </c>
      <c r="L2381" s="0" t="n">
        <v>0</v>
      </c>
      <c r="M2381" s="0" t="n">
        <v>4.48678571428571</v>
      </c>
      <c r="N2381" s="0" t="n">
        <v>7.52428571428571</v>
      </c>
      <c r="O2381" s="0" t="n">
        <v>12.3251785714286</v>
      </c>
      <c r="P2381" s="0" t="n">
        <v>7.77714285714286</v>
      </c>
      <c r="Q2381" s="0" t="n">
        <v>4.58214285714286</v>
      </c>
      <c r="U2381" s="0" t="s">
        <v>61</v>
      </c>
      <c r="V2381" s="0" t="s">
        <v>40</v>
      </c>
      <c r="W2381" s="0" t="s">
        <v>40</v>
      </c>
      <c r="X2381" s="0" t="s">
        <v>40</v>
      </c>
      <c r="Y2381" s="0" t="s">
        <v>40</v>
      </c>
      <c r="Z2381" s="0" t="s">
        <v>40</v>
      </c>
      <c r="AA2381" s="0" t="s">
        <v>40</v>
      </c>
      <c r="AB2381" s="0" t="s">
        <v>40</v>
      </c>
      <c r="AC2381" s="0" t="s">
        <v>40</v>
      </c>
      <c r="AD2381" s="0" t="s">
        <v>40</v>
      </c>
      <c r="AK2381" s="0" t="s">
        <v>65</v>
      </c>
    </row>
    <row r="2382" customFormat="false" ht="12.8" hidden="false" customHeight="false" outlineLevel="0" collapsed="false">
      <c r="A2382" s="0" t="s">
        <v>1281</v>
      </c>
      <c r="B2382" s="0" t="s">
        <v>1285</v>
      </c>
      <c r="C2382" s="0" t="s">
        <v>116</v>
      </c>
      <c r="D2382" s="0" t="s">
        <v>1301</v>
      </c>
      <c r="O2382" s="0" t="n">
        <v>9</v>
      </c>
      <c r="AB2382" s="0" t="s">
        <v>211</v>
      </c>
      <c r="AF2382" s="0" t="s">
        <v>212</v>
      </c>
    </row>
    <row r="2383" customFormat="false" ht="12.8" hidden="false" customHeight="false" outlineLevel="0" collapsed="false">
      <c r="A2383" s="0" t="s">
        <v>1281</v>
      </c>
      <c r="B2383" s="0" t="s">
        <v>1285</v>
      </c>
      <c r="C2383" s="0" t="s">
        <v>99</v>
      </c>
      <c r="D2383" s="0" t="s">
        <v>1302</v>
      </c>
      <c r="N2383" s="0" t="n">
        <v>43.2</v>
      </c>
      <c r="AA2383" s="0" t="s">
        <v>101</v>
      </c>
      <c r="AF2383" s="0" t="s">
        <v>200</v>
      </c>
    </row>
    <row r="2384" customFormat="false" ht="12.8" hidden="false" customHeight="false" outlineLevel="0" collapsed="false">
      <c r="A2384" s="0" t="s">
        <v>1281</v>
      </c>
      <c r="B2384" s="0" t="s">
        <v>1285</v>
      </c>
      <c r="C2384" s="0" t="s">
        <v>312</v>
      </c>
      <c r="D2384" s="0" t="s">
        <v>1217</v>
      </c>
      <c r="M2384" s="0" t="n">
        <v>4</v>
      </c>
      <c r="Z2384" s="0" t="s">
        <v>61</v>
      </c>
      <c r="AF2384" s="0" t="s">
        <v>314</v>
      </c>
    </row>
    <row r="2385" customFormat="false" ht="12.8" hidden="false" customHeight="false" outlineLevel="0" collapsed="false">
      <c r="A2385" s="0" t="s">
        <v>1281</v>
      </c>
      <c r="B2385" s="0" t="s">
        <v>1285</v>
      </c>
      <c r="C2385" s="0" t="s">
        <v>312</v>
      </c>
      <c r="D2385" s="0" t="s">
        <v>1303</v>
      </c>
      <c r="K2385" s="0" t="n">
        <v>32</v>
      </c>
      <c r="L2385" s="0" t="n">
        <v>48</v>
      </c>
      <c r="M2385" s="0" t="n">
        <v>48</v>
      </c>
      <c r="N2385" s="0" t="n">
        <v>32</v>
      </c>
      <c r="W2385" s="0" t="s">
        <v>40</v>
      </c>
      <c r="X2385" s="0" t="s">
        <v>40</v>
      </c>
      <c r="Y2385" s="0" t="s">
        <v>40</v>
      </c>
      <c r="Z2385" s="0" t="s">
        <v>40</v>
      </c>
      <c r="AA2385" s="0" t="s">
        <v>40</v>
      </c>
      <c r="AF2385" s="0" t="s">
        <v>221</v>
      </c>
      <c r="AK2385" s="0" t="s">
        <v>222</v>
      </c>
    </row>
    <row r="2386" customFormat="false" ht="12.8" hidden="false" customHeight="false" outlineLevel="0" collapsed="false">
      <c r="A2386" s="0" t="s">
        <v>1281</v>
      </c>
      <c r="B2386" s="0" t="s">
        <v>1285</v>
      </c>
      <c r="C2386" s="0" t="s">
        <v>312</v>
      </c>
      <c r="D2386" s="0" t="s">
        <v>1304</v>
      </c>
      <c r="M2386" s="0" t="n">
        <v>3.5</v>
      </c>
      <c r="Z2386" s="0" t="s">
        <v>41</v>
      </c>
      <c r="AF2386" s="0" t="s">
        <v>237</v>
      </c>
      <c r="AK2386" s="0" t="s">
        <v>115</v>
      </c>
    </row>
    <row r="2387" customFormat="false" ht="12.8" hidden="false" customHeight="false" outlineLevel="0" collapsed="false">
      <c r="A2387" s="0" t="s">
        <v>1281</v>
      </c>
      <c r="B2387" s="0" t="s">
        <v>1285</v>
      </c>
      <c r="C2387" s="0" t="s">
        <v>312</v>
      </c>
      <c r="D2387" s="0" t="s">
        <v>1305</v>
      </c>
      <c r="J2387" s="0" t="n">
        <v>28</v>
      </c>
      <c r="K2387" s="0" t="n">
        <v>42</v>
      </c>
      <c r="L2387" s="0" t="n">
        <v>42</v>
      </c>
      <c r="M2387" s="0" t="n">
        <v>28</v>
      </c>
      <c r="R2387" s="0" t="s">
        <v>40</v>
      </c>
      <c r="S2387" s="0" t="s">
        <v>40</v>
      </c>
      <c r="T2387" s="0" t="s">
        <v>40</v>
      </c>
      <c r="U2387" s="0" t="s">
        <v>40</v>
      </c>
      <c r="V2387" s="0" t="s">
        <v>40</v>
      </c>
      <c r="W2387" s="0" t="s">
        <v>40</v>
      </c>
      <c r="X2387" s="0" t="s">
        <v>40</v>
      </c>
      <c r="Y2387" s="0" t="s">
        <v>40</v>
      </c>
      <c r="Z2387" s="0" t="s">
        <v>40</v>
      </c>
      <c r="AA2387" s="0" t="s">
        <v>40</v>
      </c>
      <c r="AB2387" s="0" t="s">
        <v>40</v>
      </c>
      <c r="AC2387" s="0" t="s">
        <v>40</v>
      </c>
      <c r="AD2387" s="0" t="s">
        <v>40</v>
      </c>
      <c r="AF2387" s="0" t="s">
        <v>238</v>
      </c>
      <c r="AK2387" s="0" t="s">
        <v>115</v>
      </c>
    </row>
    <row r="2388" customFormat="false" ht="12.8" hidden="false" customHeight="false" outlineLevel="0" collapsed="false">
      <c r="A2388" s="0" t="s">
        <v>1281</v>
      </c>
      <c r="B2388" s="0" t="s">
        <v>1285</v>
      </c>
      <c r="C2388" s="0" t="s">
        <v>312</v>
      </c>
      <c r="D2388" s="0" t="s">
        <v>659</v>
      </c>
      <c r="I2388" s="0" t="n">
        <v>5</v>
      </c>
      <c r="K2388" s="0" t="n">
        <v>40</v>
      </c>
      <c r="L2388" s="0" t="n">
        <v>50</v>
      </c>
      <c r="M2388" s="0" t="n">
        <v>30</v>
      </c>
      <c r="N2388" s="0" t="n">
        <v>20</v>
      </c>
      <c r="V2388" s="0" t="s">
        <v>61</v>
      </c>
      <c r="X2388" s="0" t="s">
        <v>40</v>
      </c>
      <c r="Y2388" s="0" t="s">
        <v>40</v>
      </c>
      <c r="Z2388" s="0" t="s">
        <v>40</v>
      </c>
      <c r="AA2388" s="0" t="s">
        <v>40</v>
      </c>
      <c r="AK2388" s="0" t="s">
        <v>115</v>
      </c>
    </row>
    <row r="2389" customFormat="false" ht="12.8" hidden="false" customHeight="false" outlineLevel="0" collapsed="false">
      <c r="A2389" s="0" t="s">
        <v>1281</v>
      </c>
      <c r="B2389" s="0" t="s">
        <v>1285</v>
      </c>
      <c r="C2389" s="0" t="s">
        <v>116</v>
      </c>
      <c r="D2389" s="0" t="s">
        <v>1306</v>
      </c>
      <c r="J2389" s="0" t="n">
        <v>3</v>
      </c>
      <c r="W2389" s="0" t="s">
        <v>180</v>
      </c>
      <c r="AF2389" s="0" t="s">
        <v>310</v>
      </c>
    </row>
    <row r="2390" customFormat="false" ht="12.8" hidden="false" customHeight="false" outlineLevel="0" collapsed="false">
      <c r="A2390" s="0" t="s">
        <v>1281</v>
      </c>
      <c r="B2390" s="0" t="s">
        <v>1285</v>
      </c>
      <c r="C2390" s="0" t="s">
        <v>116</v>
      </c>
      <c r="D2390" s="0" t="s">
        <v>1307</v>
      </c>
      <c r="J2390" s="0" t="n">
        <v>6</v>
      </c>
      <c r="W2390" s="0" t="s">
        <v>180</v>
      </c>
      <c r="AF2390" s="0" t="s">
        <v>310</v>
      </c>
    </row>
    <row r="2391" customFormat="false" ht="12.8" hidden="false" customHeight="false" outlineLevel="0" collapsed="false">
      <c r="A2391" s="0" t="s">
        <v>1281</v>
      </c>
      <c r="B2391" s="0" t="s">
        <v>1285</v>
      </c>
      <c r="C2391" s="0" t="s">
        <v>213</v>
      </c>
      <c r="D2391" s="0" t="s">
        <v>1308</v>
      </c>
      <c r="J2391" s="0" t="n">
        <v>5</v>
      </c>
      <c r="N2391" s="0" t="n">
        <v>9.18952922077922</v>
      </c>
      <c r="O2391" s="0" t="n">
        <v>13.8257021103896</v>
      </c>
      <c r="P2391" s="0" t="n">
        <v>7.59721185064935</v>
      </c>
      <c r="Q2391" s="0" t="n">
        <v>6.05519507575758</v>
      </c>
      <c r="W2391" s="0" t="s">
        <v>180</v>
      </c>
      <c r="AA2391" s="0" t="s">
        <v>40</v>
      </c>
      <c r="AB2391" s="0" t="s">
        <v>40</v>
      </c>
      <c r="AC2391" s="0" t="s">
        <v>40</v>
      </c>
      <c r="AD2391" s="0" t="s">
        <v>40</v>
      </c>
      <c r="AK2391" s="0" t="s">
        <v>65</v>
      </c>
    </row>
    <row r="2392" customFormat="false" ht="12.8" hidden="false" customHeight="false" outlineLevel="0" collapsed="false">
      <c r="A2392" s="0" t="s">
        <v>1281</v>
      </c>
      <c r="B2392" s="0" t="s">
        <v>1285</v>
      </c>
      <c r="C2392" s="0" t="s">
        <v>116</v>
      </c>
      <c r="D2392" s="0" t="s">
        <v>1309</v>
      </c>
      <c r="N2392" s="0" t="n">
        <v>5.2</v>
      </c>
      <c r="AA2392" s="0" t="s">
        <v>211</v>
      </c>
      <c r="AF2392" s="0" t="s">
        <v>1310</v>
      </c>
    </row>
    <row r="2393" customFormat="false" ht="12.8" hidden="false" customHeight="false" outlineLevel="0" collapsed="false">
      <c r="A2393" s="0" t="s">
        <v>1281</v>
      </c>
      <c r="B2393" s="0" t="s">
        <v>1285</v>
      </c>
      <c r="C2393" s="0" t="s">
        <v>116</v>
      </c>
      <c r="D2393" s="0" t="s">
        <v>1311</v>
      </c>
      <c r="F2393" s="0" t="s">
        <v>1233</v>
      </c>
      <c r="H2393" s="0" t="n">
        <v>3.3</v>
      </c>
      <c r="N2393" s="0" t="n">
        <v>7</v>
      </c>
      <c r="U2393" s="0" t="s">
        <v>61</v>
      </c>
      <c r="AA2393" s="0" t="s">
        <v>107</v>
      </c>
      <c r="AF2393" s="0" t="s">
        <v>305</v>
      </c>
    </row>
    <row r="2394" customFormat="false" ht="12.8" hidden="false" customHeight="false" outlineLevel="0" collapsed="false">
      <c r="A2394" s="0" t="s">
        <v>1281</v>
      </c>
      <c r="B2394" s="0" t="s">
        <v>1285</v>
      </c>
      <c r="C2394" s="0" t="s">
        <v>1040</v>
      </c>
      <c r="D2394" s="0" t="s">
        <v>1312</v>
      </c>
      <c r="E2394" s="0" t="n">
        <v>0</v>
      </c>
      <c r="F2394" s="0" t="n">
        <v>0</v>
      </c>
      <c r="G2394" s="0" t="n">
        <v>0</v>
      </c>
      <c r="H2394" s="0" t="n">
        <v>3</v>
      </c>
      <c r="I2394" s="0" t="n">
        <v>0</v>
      </c>
      <c r="J2394" s="0" t="n">
        <v>1.5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</v>
      </c>
      <c r="P2394" s="0" t="n">
        <v>0</v>
      </c>
      <c r="Q2394" s="0" t="n">
        <v>0</v>
      </c>
      <c r="U2394" s="0" t="s">
        <v>61</v>
      </c>
      <c r="W2394" s="0" t="s">
        <v>41</v>
      </c>
      <c r="AK2394" s="0" t="s">
        <v>65</v>
      </c>
    </row>
    <row r="2395" customFormat="false" ht="12.8" hidden="false" customHeight="false" outlineLevel="0" collapsed="false">
      <c r="A2395" s="0" t="s">
        <v>1281</v>
      </c>
      <c r="B2395" s="0" t="s">
        <v>1313</v>
      </c>
      <c r="C2395" s="0" t="s">
        <v>1040</v>
      </c>
      <c r="D2395" s="0" t="s">
        <v>1224</v>
      </c>
      <c r="E2395" s="0" t="n">
        <v>4.87224851190476</v>
      </c>
      <c r="F2395" s="0" t="n">
        <v>18.722931547619</v>
      </c>
      <c r="G2395" s="0" t="n">
        <v>20.1447948689016</v>
      </c>
      <c r="H2395" s="0" t="n">
        <v>30.8640637720286</v>
      </c>
      <c r="I2395" s="0" t="n">
        <v>33.589275645068</v>
      </c>
      <c r="J2395" s="0" t="n">
        <v>22.7437806166579</v>
      </c>
      <c r="K2395" s="0" t="n">
        <v>5.93871279761905</v>
      </c>
      <c r="L2395" s="0" t="n">
        <v>2.97530505952381</v>
      </c>
      <c r="M2395" s="0" t="n">
        <v>4.38066220238095</v>
      </c>
      <c r="N2395" s="0" t="n">
        <v>9.17925595238095</v>
      </c>
      <c r="O2395" s="0" t="n">
        <v>16.2241071428571</v>
      </c>
      <c r="P2395" s="0" t="n">
        <v>8.08921875</v>
      </c>
      <c r="Q2395" s="0" t="n">
        <v>4.87224851190476</v>
      </c>
      <c r="R2395" s="0" t="s">
        <v>40</v>
      </c>
      <c r="S2395" s="0" t="s">
        <v>40</v>
      </c>
      <c r="T2395" s="0" t="s">
        <v>40</v>
      </c>
      <c r="U2395" s="0" t="s">
        <v>40</v>
      </c>
      <c r="V2395" s="0" t="s">
        <v>40</v>
      </c>
      <c r="W2395" s="0" t="s">
        <v>40</v>
      </c>
      <c r="X2395" s="0" t="s">
        <v>40</v>
      </c>
      <c r="Y2395" s="0" t="s">
        <v>40</v>
      </c>
      <c r="Z2395" s="0" t="s">
        <v>40</v>
      </c>
      <c r="AA2395" s="0" t="s">
        <v>40</v>
      </c>
      <c r="AB2395" s="0" t="s">
        <v>40</v>
      </c>
      <c r="AC2395" s="0" t="s">
        <v>40</v>
      </c>
      <c r="AD2395" s="0" t="s">
        <v>40</v>
      </c>
      <c r="AK2395" s="0" t="s">
        <v>65</v>
      </c>
    </row>
    <row r="2396" customFormat="false" ht="12.8" hidden="false" customHeight="false" outlineLevel="0" collapsed="false">
      <c r="A2396" s="0" t="s">
        <v>1281</v>
      </c>
      <c r="B2396" s="0" t="s">
        <v>1313</v>
      </c>
      <c r="C2396" s="0" t="s">
        <v>1040</v>
      </c>
      <c r="D2396" s="0" t="s">
        <v>1247</v>
      </c>
      <c r="E2396" s="0" t="n">
        <v>0</v>
      </c>
      <c r="F2396" s="0" t="n">
        <v>0</v>
      </c>
      <c r="G2396" s="0" t="n">
        <v>0</v>
      </c>
      <c r="H2396" s="0" t="n">
        <v>2.27087456539182</v>
      </c>
      <c r="I2396" s="0" t="n">
        <v>2.22294731211554</v>
      </c>
      <c r="J2396" s="0" t="n">
        <v>22.55625</v>
      </c>
      <c r="K2396" s="0" t="n">
        <v>2.74678571428571</v>
      </c>
      <c r="L2396" s="0" t="n">
        <v>1.49553571428571</v>
      </c>
      <c r="M2396" s="0" t="n">
        <v>0.455357142857143</v>
      </c>
      <c r="N2396" s="0" t="n">
        <v>10.6110714285714</v>
      </c>
      <c r="O2396" s="0" t="n">
        <v>17.85625</v>
      </c>
      <c r="P2396" s="0" t="n">
        <v>6.08375</v>
      </c>
      <c r="Q2396" s="0" t="n">
        <v>5.04553571428571</v>
      </c>
      <c r="U2396" s="0" t="s">
        <v>61</v>
      </c>
      <c r="V2396" s="0" t="s">
        <v>61</v>
      </c>
      <c r="W2396" s="0" t="s">
        <v>40</v>
      </c>
      <c r="X2396" s="0" t="s">
        <v>40</v>
      </c>
      <c r="Y2396" s="0" t="s">
        <v>40</v>
      </c>
      <c r="Z2396" s="0" t="s">
        <v>40</v>
      </c>
      <c r="AA2396" s="0" t="s">
        <v>40</v>
      </c>
      <c r="AB2396" s="0" t="s">
        <v>40</v>
      </c>
      <c r="AC2396" s="0" t="s">
        <v>40</v>
      </c>
      <c r="AD2396" s="0" t="s">
        <v>40</v>
      </c>
      <c r="AK2396" s="0" t="s">
        <v>65</v>
      </c>
    </row>
    <row r="2397" customFormat="false" ht="12.8" hidden="false" customHeight="false" outlineLevel="0" collapsed="false">
      <c r="A2397" s="0" t="s">
        <v>1281</v>
      </c>
      <c r="B2397" s="0" t="s">
        <v>1313</v>
      </c>
      <c r="C2397" s="0" t="s">
        <v>1040</v>
      </c>
      <c r="D2397" s="0" t="s">
        <v>1225</v>
      </c>
      <c r="E2397" s="0" t="n">
        <v>0</v>
      </c>
      <c r="F2397" s="0" t="n">
        <v>0</v>
      </c>
      <c r="G2397" s="0" t="n">
        <v>0</v>
      </c>
      <c r="H2397" s="0" t="n">
        <v>2.27087456539182</v>
      </c>
      <c r="I2397" s="0" t="n">
        <v>0</v>
      </c>
      <c r="J2397" s="0" t="n">
        <v>2.98537336412625</v>
      </c>
      <c r="K2397" s="0" t="n">
        <v>2.46285714285714</v>
      </c>
      <c r="L2397" s="0" t="n">
        <v>0.643392857142857</v>
      </c>
      <c r="M2397" s="0" t="n">
        <v>0.764821428571429</v>
      </c>
      <c r="N2397" s="0" t="n">
        <v>10.2478571428571</v>
      </c>
      <c r="O2397" s="0" t="n">
        <v>20.8510714285714</v>
      </c>
      <c r="P2397" s="0" t="n">
        <v>5.88321428571429</v>
      </c>
      <c r="Q2397" s="0" t="n">
        <v>6.26964285714286</v>
      </c>
      <c r="U2397" s="0" t="s">
        <v>61</v>
      </c>
      <c r="W2397" s="0" t="s">
        <v>41</v>
      </c>
      <c r="X2397" s="0" t="s">
        <v>40</v>
      </c>
      <c r="Y2397" s="0" t="s">
        <v>40</v>
      </c>
      <c r="Z2397" s="0" t="s">
        <v>40</v>
      </c>
      <c r="AA2397" s="0" t="s">
        <v>40</v>
      </c>
      <c r="AB2397" s="0" t="s">
        <v>40</v>
      </c>
      <c r="AC2397" s="0" t="s">
        <v>40</v>
      </c>
      <c r="AD2397" s="0" t="s">
        <v>40</v>
      </c>
      <c r="AK2397" s="0" t="s">
        <v>65</v>
      </c>
    </row>
    <row r="2398" customFormat="false" ht="12.8" hidden="false" customHeight="false" outlineLevel="0" collapsed="false">
      <c r="A2398" s="0" t="s">
        <v>1281</v>
      </c>
      <c r="B2398" s="0" t="s">
        <v>1313</v>
      </c>
      <c r="C2398" s="0" t="s">
        <v>1040</v>
      </c>
      <c r="D2398" s="0" t="s">
        <v>1230</v>
      </c>
      <c r="E2398" s="0" t="n">
        <v>0</v>
      </c>
      <c r="F2398" s="0" t="n">
        <v>0</v>
      </c>
      <c r="G2398" s="0" t="n">
        <v>0</v>
      </c>
      <c r="H2398" s="0" t="n">
        <v>0</v>
      </c>
      <c r="I2398" s="0" t="n">
        <v>3.09701822618775</v>
      </c>
      <c r="J2398" s="0" t="n">
        <v>26.3196428571429</v>
      </c>
      <c r="K2398" s="0" t="n">
        <v>6.30428571428571</v>
      </c>
      <c r="L2398" s="0" t="n">
        <v>5.0625</v>
      </c>
      <c r="M2398" s="0" t="n">
        <v>4.42857142857143</v>
      </c>
      <c r="N2398" s="0" t="n">
        <v>11.8682142857143</v>
      </c>
      <c r="O2398" s="0" t="n">
        <v>17.6891071428571</v>
      </c>
      <c r="P2398" s="0" t="n">
        <v>6.14964285714286</v>
      </c>
      <c r="Q2398" s="0" t="n">
        <v>6.89196428571429</v>
      </c>
      <c r="V2398" s="0" t="s">
        <v>61</v>
      </c>
      <c r="W2398" s="0" t="s">
        <v>40</v>
      </c>
      <c r="X2398" s="0" t="s">
        <v>40</v>
      </c>
      <c r="Y2398" s="0" t="s">
        <v>40</v>
      </c>
      <c r="Z2398" s="0" t="s">
        <v>40</v>
      </c>
      <c r="AA2398" s="0" t="s">
        <v>40</v>
      </c>
      <c r="AB2398" s="0" t="s">
        <v>40</v>
      </c>
      <c r="AC2398" s="0" t="s">
        <v>40</v>
      </c>
      <c r="AD2398" s="0" t="s">
        <v>40</v>
      </c>
      <c r="AK2398" s="0" t="s">
        <v>65</v>
      </c>
    </row>
    <row r="2399" customFormat="false" ht="12.8" hidden="false" customHeight="false" outlineLevel="0" collapsed="false">
      <c r="A2399" s="0" t="s">
        <v>1281</v>
      </c>
      <c r="B2399" s="0" t="s">
        <v>1313</v>
      </c>
      <c r="C2399" s="0" t="s">
        <v>1040</v>
      </c>
      <c r="D2399" s="0" t="s">
        <v>1254</v>
      </c>
      <c r="E2399" s="0" t="n">
        <v>0</v>
      </c>
      <c r="F2399" s="0" t="n">
        <v>0</v>
      </c>
      <c r="G2399" s="0" t="n">
        <v>0</v>
      </c>
      <c r="H2399" s="0" t="n">
        <v>0</v>
      </c>
      <c r="I2399" s="0" t="n">
        <v>0</v>
      </c>
      <c r="J2399" s="0" t="n">
        <v>3.59765076409591</v>
      </c>
      <c r="K2399" s="0" t="n">
        <v>3.97</v>
      </c>
      <c r="L2399" s="0" t="n">
        <v>0.364821428571429</v>
      </c>
      <c r="M2399" s="0" t="n">
        <v>0.487678571428571</v>
      </c>
      <c r="N2399" s="0" t="n">
        <v>10.9975</v>
      </c>
      <c r="O2399" s="0" t="n">
        <v>19.5742857142857</v>
      </c>
      <c r="P2399" s="0" t="n">
        <v>6.30357142857143</v>
      </c>
      <c r="Q2399" s="0" t="n">
        <v>6.10178571428571</v>
      </c>
      <c r="W2399" s="0" t="s">
        <v>41</v>
      </c>
      <c r="X2399" s="0" t="s">
        <v>40</v>
      </c>
      <c r="Y2399" s="0" t="s">
        <v>1047</v>
      </c>
      <c r="Z2399" s="0" t="s">
        <v>40</v>
      </c>
      <c r="AA2399" s="0" t="s">
        <v>40</v>
      </c>
      <c r="AB2399" s="0" t="s">
        <v>40</v>
      </c>
      <c r="AC2399" s="0" t="s">
        <v>40</v>
      </c>
      <c r="AD2399" s="0" t="s">
        <v>40</v>
      </c>
      <c r="AK2399" s="0" t="s">
        <v>65</v>
      </c>
    </row>
    <row r="2400" customFormat="false" ht="12.8" hidden="false" customHeight="false" outlineLevel="0" collapsed="false">
      <c r="A2400" s="0" t="s">
        <v>1281</v>
      </c>
      <c r="B2400" s="0" t="s">
        <v>1313</v>
      </c>
      <c r="C2400" s="0" t="s">
        <v>99</v>
      </c>
      <c r="D2400" s="0" t="s">
        <v>1200</v>
      </c>
      <c r="L2400" s="0" t="n">
        <v>20</v>
      </c>
      <c r="X2400" s="0" t="s">
        <v>104</v>
      </c>
      <c r="Y2400" s="0" t="s">
        <v>101</v>
      </c>
      <c r="AE2400" s="0" t="n">
        <v>4000</v>
      </c>
      <c r="AF2400" s="0" t="s">
        <v>308</v>
      </c>
    </row>
    <row r="2401" customFormat="false" ht="12.8" hidden="false" customHeight="false" outlineLevel="0" collapsed="false">
      <c r="A2401" s="0" t="s">
        <v>1281</v>
      </c>
      <c r="B2401" s="0" t="s">
        <v>1313</v>
      </c>
      <c r="C2401" s="0" t="s">
        <v>116</v>
      </c>
      <c r="D2401" s="0" t="s">
        <v>1283</v>
      </c>
      <c r="N2401" s="0" t="n">
        <v>11</v>
      </c>
      <c r="AA2401" s="0" t="s">
        <v>107</v>
      </c>
      <c r="AF2401" s="0" t="s">
        <v>305</v>
      </c>
    </row>
    <row r="2402" customFormat="false" ht="12.8" hidden="false" customHeight="false" outlineLevel="0" collapsed="false">
      <c r="A2402" s="0" t="s">
        <v>1281</v>
      </c>
      <c r="B2402" s="0" t="s">
        <v>1313</v>
      </c>
      <c r="C2402" s="0" t="s">
        <v>1040</v>
      </c>
      <c r="D2402" s="0" t="s">
        <v>1287</v>
      </c>
      <c r="I2402" s="0" t="n">
        <v>1.84</v>
      </c>
      <c r="J2402" s="0" t="n">
        <v>3.1</v>
      </c>
      <c r="K2402" s="0" t="n">
        <v>2.1</v>
      </c>
      <c r="M2402" s="0" t="n">
        <v>1.1</v>
      </c>
      <c r="V2402" s="0" t="s">
        <v>78</v>
      </c>
      <c r="W2402" s="0" t="s">
        <v>78</v>
      </c>
      <c r="X2402" s="0" t="s">
        <v>78</v>
      </c>
      <c r="Z2402" s="0" t="s">
        <v>180</v>
      </c>
      <c r="AF2402" s="0" t="s">
        <v>181</v>
      </c>
      <c r="AK2402" s="0" t="s">
        <v>81</v>
      </c>
    </row>
    <row r="2403" customFormat="false" ht="12.8" hidden="false" customHeight="false" outlineLevel="0" collapsed="false">
      <c r="A2403" s="0" t="s">
        <v>1281</v>
      </c>
      <c r="B2403" s="0" t="s">
        <v>1313</v>
      </c>
      <c r="C2403" s="0" t="s">
        <v>1040</v>
      </c>
      <c r="D2403" s="0" t="s">
        <v>1288</v>
      </c>
      <c r="I2403" s="0" t="n">
        <v>1.84</v>
      </c>
      <c r="J2403" s="0" t="n">
        <v>3.1</v>
      </c>
      <c r="K2403" s="0" t="n">
        <v>2.1</v>
      </c>
      <c r="M2403" s="0" t="n">
        <v>1.1</v>
      </c>
      <c r="V2403" s="0" t="s">
        <v>180</v>
      </c>
      <c r="W2403" s="0" t="s">
        <v>78</v>
      </c>
      <c r="X2403" s="0" t="s">
        <v>78</v>
      </c>
      <c r="Z2403" s="0" t="s">
        <v>180</v>
      </c>
      <c r="AF2403" s="0" t="s">
        <v>181</v>
      </c>
      <c r="AK2403" s="0" t="s">
        <v>81</v>
      </c>
    </row>
    <row r="2404" customFormat="false" ht="12.8" hidden="false" customHeight="false" outlineLevel="0" collapsed="false">
      <c r="A2404" s="0" t="s">
        <v>1281</v>
      </c>
      <c r="B2404" s="0" t="s">
        <v>1313</v>
      </c>
      <c r="C2404" s="0" t="s">
        <v>1040</v>
      </c>
      <c r="D2404" s="0" t="s">
        <v>1289</v>
      </c>
      <c r="E2404" s="0" t="n">
        <v>2</v>
      </c>
      <c r="F2404" s="0" t="n">
        <v>6</v>
      </c>
      <c r="G2404" s="0" t="n">
        <v>11</v>
      </c>
      <c r="H2404" s="0" t="n">
        <v>15.3</v>
      </c>
      <c r="I2404" s="0" t="n">
        <v>18</v>
      </c>
      <c r="J2404" s="0" t="n">
        <v>23.2</v>
      </c>
      <c r="K2404" s="0" t="n">
        <v>22</v>
      </c>
      <c r="L2404" s="0" t="n">
        <v>16</v>
      </c>
      <c r="M2404" s="0" t="n">
        <v>18</v>
      </c>
      <c r="N2404" s="0" t="n">
        <v>10</v>
      </c>
      <c r="O2404" s="0" t="n">
        <v>15</v>
      </c>
      <c r="P2404" s="0" t="n">
        <v>8</v>
      </c>
      <c r="Q2404" s="0" t="n">
        <v>4</v>
      </c>
      <c r="R2404" s="0" t="s">
        <v>40</v>
      </c>
      <c r="S2404" s="0" t="s">
        <v>40</v>
      </c>
      <c r="T2404" s="0" t="s">
        <v>40</v>
      </c>
      <c r="U2404" s="0" t="s">
        <v>40</v>
      </c>
      <c r="V2404" s="0" t="s">
        <v>40</v>
      </c>
      <c r="W2404" s="0" t="s">
        <v>40</v>
      </c>
      <c r="X2404" s="0" t="s">
        <v>40</v>
      </c>
      <c r="Y2404" s="0" t="s">
        <v>40</v>
      </c>
      <c r="Z2404" s="0" t="s">
        <v>40</v>
      </c>
      <c r="AA2404" s="0" t="s">
        <v>40</v>
      </c>
      <c r="AB2404" s="0" t="s">
        <v>40</v>
      </c>
      <c r="AC2404" s="0" t="s">
        <v>40</v>
      </c>
      <c r="AD2404" s="0" t="s">
        <v>40</v>
      </c>
      <c r="AF2404" s="0" t="s">
        <v>343</v>
      </c>
    </row>
    <row r="2405" customFormat="false" ht="12.8" hidden="false" customHeight="false" outlineLevel="0" collapsed="false">
      <c r="A2405" s="0" t="s">
        <v>1281</v>
      </c>
      <c r="B2405" s="0" t="s">
        <v>1313</v>
      </c>
      <c r="C2405" s="0" t="s">
        <v>1040</v>
      </c>
      <c r="D2405" s="0" t="s">
        <v>1290</v>
      </c>
      <c r="E2405" s="0" t="n">
        <v>1.38183035714286</v>
      </c>
      <c r="F2405" s="0" t="n">
        <v>14</v>
      </c>
      <c r="G2405" s="0" t="n">
        <v>21</v>
      </c>
      <c r="H2405" s="0" t="n">
        <v>15</v>
      </c>
      <c r="I2405" s="0" t="n">
        <v>20</v>
      </c>
      <c r="J2405" s="0" t="n">
        <v>22</v>
      </c>
      <c r="K2405" s="0" t="n">
        <v>16</v>
      </c>
      <c r="L2405" s="0" t="n">
        <v>10</v>
      </c>
      <c r="M2405" s="0" t="n">
        <v>12</v>
      </c>
      <c r="N2405" s="0" t="n">
        <v>18</v>
      </c>
      <c r="O2405" s="0" t="n">
        <v>10</v>
      </c>
      <c r="P2405" s="0" t="n">
        <v>8</v>
      </c>
      <c r="Q2405" s="0" t="n">
        <v>4</v>
      </c>
      <c r="R2405" s="0" t="s">
        <v>40</v>
      </c>
      <c r="S2405" s="0" t="s">
        <v>40</v>
      </c>
      <c r="T2405" s="0" t="s">
        <v>40</v>
      </c>
      <c r="U2405" s="0" t="s">
        <v>40</v>
      </c>
      <c r="V2405" s="0" t="s">
        <v>40</v>
      </c>
      <c r="W2405" s="0" t="s">
        <v>40</v>
      </c>
      <c r="X2405" s="0" t="s">
        <v>40</v>
      </c>
      <c r="Y2405" s="0" t="s">
        <v>40</v>
      </c>
      <c r="Z2405" s="0" t="s">
        <v>40</v>
      </c>
      <c r="AA2405" s="0" t="s">
        <v>40</v>
      </c>
      <c r="AB2405" s="0" t="s">
        <v>40</v>
      </c>
      <c r="AC2405" s="0" t="s">
        <v>40</v>
      </c>
      <c r="AD2405" s="0" t="s">
        <v>40</v>
      </c>
      <c r="AF2405" s="0" t="s">
        <v>343</v>
      </c>
      <c r="AK2405" s="0" t="s">
        <v>65</v>
      </c>
    </row>
    <row r="2406" customFormat="false" ht="12.8" hidden="false" customHeight="false" outlineLevel="0" collapsed="false">
      <c r="A2406" s="0" t="s">
        <v>1281</v>
      </c>
      <c r="B2406" s="0" t="s">
        <v>1313</v>
      </c>
      <c r="C2406" s="0" t="s">
        <v>1040</v>
      </c>
      <c r="D2406" s="0" t="s">
        <v>1291</v>
      </c>
      <c r="E2406" s="0" t="n">
        <v>1.38183035714286</v>
      </c>
      <c r="F2406" s="0" t="n">
        <v>15</v>
      </c>
      <c r="G2406" s="0" t="n">
        <v>23</v>
      </c>
      <c r="I2406" s="0" t="n">
        <v>2</v>
      </c>
      <c r="K2406" s="0" t="n">
        <v>2</v>
      </c>
      <c r="M2406" s="0" t="n">
        <v>1</v>
      </c>
      <c r="N2406" s="0" t="n">
        <v>6</v>
      </c>
      <c r="O2406" s="0" t="n">
        <v>10</v>
      </c>
      <c r="P2406" s="0" t="n">
        <v>7</v>
      </c>
      <c r="Q2406" s="0" t="n">
        <v>2</v>
      </c>
      <c r="R2406" s="0" t="s">
        <v>40</v>
      </c>
      <c r="S2406" s="0" t="s">
        <v>40</v>
      </c>
      <c r="T2406" s="0" t="s">
        <v>40</v>
      </c>
      <c r="V2406" s="0" t="s">
        <v>78</v>
      </c>
      <c r="X2406" s="0" t="s">
        <v>78</v>
      </c>
      <c r="Z2406" s="0" t="s">
        <v>78</v>
      </c>
      <c r="AA2406" s="0" t="s">
        <v>40</v>
      </c>
      <c r="AB2406" s="0" t="s">
        <v>40</v>
      </c>
      <c r="AC2406" s="0" t="s">
        <v>40</v>
      </c>
      <c r="AD2406" s="0" t="s">
        <v>40</v>
      </c>
      <c r="AF2406" s="0" t="s">
        <v>343</v>
      </c>
      <c r="AK2406" s="0" t="s">
        <v>65</v>
      </c>
    </row>
    <row r="2407" customFormat="false" ht="12.8" hidden="false" customHeight="false" outlineLevel="0" collapsed="false">
      <c r="A2407" s="0" t="s">
        <v>1281</v>
      </c>
      <c r="B2407" s="0" t="s">
        <v>1313</v>
      </c>
      <c r="C2407" s="0" t="s">
        <v>1040</v>
      </c>
      <c r="D2407" s="0" t="s">
        <v>1292</v>
      </c>
      <c r="E2407" s="0" t="n">
        <v>4.87224851190476</v>
      </c>
      <c r="F2407" s="0" t="n">
        <v>18.722931547619</v>
      </c>
      <c r="G2407" s="0" t="n">
        <v>20.1447948689016</v>
      </c>
      <c r="J2407" s="0" t="n">
        <v>3.59765076409591</v>
      </c>
      <c r="K2407" s="0" t="n">
        <v>3.97</v>
      </c>
      <c r="L2407" s="0" t="n">
        <v>0.364821428571429</v>
      </c>
      <c r="M2407" s="0" t="n">
        <v>0.487678571428571</v>
      </c>
      <c r="N2407" s="0" t="n">
        <v>10.9975</v>
      </c>
      <c r="O2407" s="0" t="n">
        <v>19.5742857142857</v>
      </c>
      <c r="P2407" s="0" t="n">
        <v>6.30357142857143</v>
      </c>
      <c r="Q2407" s="0" t="n">
        <v>6.10178571428571</v>
      </c>
      <c r="R2407" s="0" t="s">
        <v>40</v>
      </c>
      <c r="S2407" s="0" t="s">
        <v>40</v>
      </c>
      <c r="T2407" s="0" t="s">
        <v>40</v>
      </c>
      <c r="W2407" s="0" t="s">
        <v>41</v>
      </c>
      <c r="X2407" s="0" t="s">
        <v>40</v>
      </c>
      <c r="Y2407" s="0" t="s">
        <v>40</v>
      </c>
      <c r="Z2407" s="0" t="s">
        <v>40</v>
      </c>
      <c r="AA2407" s="0" t="s">
        <v>40</v>
      </c>
      <c r="AB2407" s="0" t="s">
        <v>40</v>
      </c>
      <c r="AC2407" s="0" t="s">
        <v>40</v>
      </c>
      <c r="AD2407" s="0" t="s">
        <v>40</v>
      </c>
      <c r="AK2407" s="0" t="s">
        <v>65</v>
      </c>
    </row>
    <row r="2408" customFormat="false" ht="12.8" hidden="false" customHeight="false" outlineLevel="0" collapsed="false">
      <c r="A2408" s="0" t="s">
        <v>1281</v>
      </c>
      <c r="B2408" s="0" t="s">
        <v>1313</v>
      </c>
      <c r="C2408" s="0" t="s">
        <v>1040</v>
      </c>
      <c r="D2408" s="0" t="s">
        <v>1293</v>
      </c>
      <c r="E2408" s="0" t="n">
        <v>4.87224851190476</v>
      </c>
      <c r="F2408" s="0" t="n">
        <v>18.722931547619</v>
      </c>
      <c r="G2408" s="0" t="n">
        <v>20.1447948689016</v>
      </c>
      <c r="I2408" s="0" t="n">
        <v>2.4776145809502</v>
      </c>
      <c r="J2408" s="0" t="n">
        <v>5</v>
      </c>
      <c r="K2408" s="0" t="n">
        <v>0</v>
      </c>
      <c r="L2408" s="0" t="n">
        <v>0</v>
      </c>
      <c r="M2408" s="0" t="n">
        <v>0</v>
      </c>
      <c r="N2408" s="0" t="n">
        <v>9.18952922077922</v>
      </c>
      <c r="O2408" s="0" t="n">
        <v>13.8257021103896</v>
      </c>
      <c r="P2408" s="0" t="n">
        <v>7.59721185064935</v>
      </c>
      <c r="Q2408" s="0" t="n">
        <v>6.05519507575758</v>
      </c>
      <c r="R2408" s="0" t="s">
        <v>40</v>
      </c>
      <c r="S2408" s="0" t="s">
        <v>40</v>
      </c>
      <c r="T2408" s="0" t="s">
        <v>40</v>
      </c>
      <c r="V2408" s="0" t="s">
        <v>61</v>
      </c>
      <c r="W2408" s="0" t="s">
        <v>40</v>
      </c>
      <c r="X2408" s="0" t="s">
        <v>40</v>
      </c>
      <c r="Y2408" s="0" t="s">
        <v>40</v>
      </c>
      <c r="Z2408" s="0" t="s">
        <v>40</v>
      </c>
      <c r="AA2408" s="0" t="s">
        <v>40</v>
      </c>
      <c r="AB2408" s="0" t="s">
        <v>40</v>
      </c>
      <c r="AC2408" s="0" t="s">
        <v>40</v>
      </c>
      <c r="AD2408" s="0" t="s">
        <v>40</v>
      </c>
      <c r="AK2408" s="0" t="s">
        <v>65</v>
      </c>
    </row>
    <row r="2409" customFormat="false" ht="12.8" hidden="false" customHeight="false" outlineLevel="0" collapsed="false">
      <c r="A2409" s="0" t="s">
        <v>1281</v>
      </c>
      <c r="B2409" s="0" t="s">
        <v>1313</v>
      </c>
      <c r="C2409" s="0" t="s">
        <v>1040</v>
      </c>
      <c r="D2409" s="0" t="s">
        <v>1276</v>
      </c>
      <c r="E2409" s="0" t="n">
        <v>1.38183035714286</v>
      </c>
      <c r="F2409" s="0" t="n">
        <v>14</v>
      </c>
      <c r="G2409" s="0" t="n">
        <v>21</v>
      </c>
      <c r="H2409" s="0" t="n">
        <v>15</v>
      </c>
      <c r="I2409" s="0" t="n">
        <v>20</v>
      </c>
      <c r="J2409" s="0" t="n">
        <v>22</v>
      </c>
      <c r="K2409" s="0" t="s">
        <v>1233</v>
      </c>
      <c r="N2409" s="0" t="n">
        <v>2.2</v>
      </c>
      <c r="R2409" s="0" t="s">
        <v>40</v>
      </c>
      <c r="S2409" s="0" t="s">
        <v>40</v>
      </c>
      <c r="T2409" s="0" t="s">
        <v>40</v>
      </c>
      <c r="U2409" s="0" t="s">
        <v>40</v>
      </c>
      <c r="V2409" s="0" t="s">
        <v>40</v>
      </c>
      <c r="W2409" s="0" t="s">
        <v>40</v>
      </c>
      <c r="AA2409" s="0" t="s">
        <v>61</v>
      </c>
      <c r="AK2409" s="0" t="s">
        <v>65</v>
      </c>
    </row>
    <row r="2410" customFormat="false" ht="12.8" hidden="false" customHeight="false" outlineLevel="0" collapsed="false">
      <c r="A2410" s="0" t="s">
        <v>1281</v>
      </c>
      <c r="B2410" s="0" t="s">
        <v>1313</v>
      </c>
      <c r="C2410" s="0" t="s">
        <v>1040</v>
      </c>
      <c r="D2410" s="0" t="s">
        <v>1294</v>
      </c>
      <c r="E2410" s="0" t="n">
        <v>1.38183035714286</v>
      </c>
      <c r="F2410" s="0" t="n">
        <v>14</v>
      </c>
      <c r="G2410" s="0" t="n">
        <v>21</v>
      </c>
      <c r="H2410" s="0" t="n">
        <v>15</v>
      </c>
      <c r="I2410" s="0" t="n">
        <v>20</v>
      </c>
      <c r="J2410" s="0" t="n">
        <v>22</v>
      </c>
      <c r="O2410" s="0" t="n">
        <v>2.5</v>
      </c>
      <c r="R2410" s="0" t="s">
        <v>40</v>
      </c>
      <c r="S2410" s="0" t="s">
        <v>40</v>
      </c>
      <c r="T2410" s="0" t="s">
        <v>40</v>
      </c>
      <c r="U2410" s="0" t="s">
        <v>40</v>
      </c>
      <c r="V2410" s="0" t="s">
        <v>40</v>
      </c>
      <c r="W2410" s="0" t="s">
        <v>40</v>
      </c>
      <c r="AB2410" s="0" t="s">
        <v>61</v>
      </c>
      <c r="AK2410" s="0" t="s">
        <v>65</v>
      </c>
    </row>
    <row r="2411" customFormat="false" ht="12.8" hidden="false" customHeight="false" outlineLevel="0" collapsed="false">
      <c r="A2411" s="0" t="s">
        <v>1281</v>
      </c>
      <c r="B2411" s="0" t="s">
        <v>1313</v>
      </c>
      <c r="C2411" s="0" t="s">
        <v>116</v>
      </c>
      <c r="D2411" s="0" t="s">
        <v>1295</v>
      </c>
      <c r="L2411" s="0" t="n">
        <v>2</v>
      </c>
      <c r="M2411" s="0" t="n">
        <v>2</v>
      </c>
      <c r="N2411" s="0" t="n">
        <v>2.5</v>
      </c>
      <c r="O2411" s="0" t="n">
        <v>2.5</v>
      </c>
      <c r="Y2411" s="0" t="s">
        <v>211</v>
      </c>
      <c r="Z2411" s="0" t="s">
        <v>211</v>
      </c>
      <c r="AA2411" s="0" t="s">
        <v>211</v>
      </c>
      <c r="AB2411" s="0" t="s">
        <v>211</v>
      </c>
    </row>
    <row r="2412" customFormat="false" ht="12.8" hidden="false" customHeight="false" outlineLevel="0" collapsed="false">
      <c r="A2412" s="0" t="s">
        <v>1281</v>
      </c>
      <c r="B2412" s="0" t="s">
        <v>1313</v>
      </c>
      <c r="C2412" s="0" t="s">
        <v>116</v>
      </c>
      <c r="D2412" s="0" t="s">
        <v>1296</v>
      </c>
      <c r="J2412" s="0" t="n">
        <v>0</v>
      </c>
      <c r="K2412" s="0" t="n">
        <v>70</v>
      </c>
      <c r="L2412" s="0" t="n">
        <v>70</v>
      </c>
      <c r="M2412" s="0" t="n">
        <v>70</v>
      </c>
      <c r="N2412" s="0" t="n">
        <v>70</v>
      </c>
      <c r="W2412" s="0" t="s">
        <v>40</v>
      </c>
      <c r="X2412" s="0" t="s">
        <v>40</v>
      </c>
      <c r="Y2412" s="0" t="s">
        <v>40</v>
      </c>
      <c r="Z2412" s="0" t="s">
        <v>40</v>
      </c>
      <c r="AA2412" s="0" t="s">
        <v>40</v>
      </c>
      <c r="AK2412" s="0" t="s">
        <v>115</v>
      </c>
    </row>
    <row r="2413" customFormat="false" ht="12.8" hidden="false" customHeight="false" outlineLevel="0" collapsed="false">
      <c r="A2413" s="0" t="s">
        <v>1281</v>
      </c>
      <c r="B2413" s="0" t="s">
        <v>1313</v>
      </c>
      <c r="C2413" s="0" t="s">
        <v>116</v>
      </c>
      <c r="D2413" s="0" t="s">
        <v>1297</v>
      </c>
      <c r="N2413" s="0" t="n">
        <v>10.5</v>
      </c>
      <c r="AA2413" s="0" t="s">
        <v>107</v>
      </c>
      <c r="AF2413" s="0" t="s">
        <v>305</v>
      </c>
    </row>
    <row r="2414" customFormat="false" ht="12.8" hidden="false" customHeight="false" outlineLevel="0" collapsed="false">
      <c r="A2414" s="0" t="s">
        <v>1281</v>
      </c>
      <c r="B2414" s="0" t="s">
        <v>1313</v>
      </c>
      <c r="C2414" s="0" t="s">
        <v>1040</v>
      </c>
      <c r="D2414" s="0" t="s">
        <v>1298</v>
      </c>
      <c r="H2414" s="0" t="n">
        <v>2.64</v>
      </c>
      <c r="J2414" s="0" t="n">
        <v>1.2</v>
      </c>
      <c r="K2414" s="0" t="n">
        <v>0</v>
      </c>
      <c r="L2414" s="0" t="n">
        <v>0</v>
      </c>
      <c r="M2414" s="0" t="n">
        <v>4.38066220238095</v>
      </c>
      <c r="N2414" s="0" t="n">
        <v>9.17925595238095</v>
      </c>
      <c r="O2414" s="0" t="n">
        <v>16.2241071428571</v>
      </c>
      <c r="P2414" s="0" t="n">
        <v>8.08921875</v>
      </c>
      <c r="Q2414" s="0" t="n">
        <v>4.87224851190476</v>
      </c>
      <c r="U2414" s="0" t="s">
        <v>61</v>
      </c>
      <c r="W2414" s="0" t="s">
        <v>41</v>
      </c>
      <c r="Y2414" s="0" t="s">
        <v>40</v>
      </c>
      <c r="Z2414" s="0" t="s">
        <v>40</v>
      </c>
      <c r="AA2414" s="0" t="s">
        <v>40</v>
      </c>
      <c r="AB2414" s="0" t="s">
        <v>40</v>
      </c>
      <c r="AC2414" s="0" t="s">
        <v>40</v>
      </c>
      <c r="AD2414" s="0" t="s">
        <v>40</v>
      </c>
      <c r="AK2414" s="0" t="s">
        <v>81</v>
      </c>
    </row>
    <row r="2415" customFormat="false" ht="12.8" hidden="false" customHeight="false" outlineLevel="0" collapsed="false">
      <c r="A2415" s="0" t="s">
        <v>1281</v>
      </c>
      <c r="B2415" s="0" t="s">
        <v>1313</v>
      </c>
      <c r="C2415" s="0" t="s">
        <v>1040</v>
      </c>
      <c r="D2415" s="0" t="s">
        <v>1299</v>
      </c>
      <c r="G2415" s="0" t="s">
        <v>1233</v>
      </c>
      <c r="H2415" s="0" t="n">
        <v>2.64</v>
      </c>
      <c r="J2415" s="0" t="n">
        <v>1.2</v>
      </c>
      <c r="L2415" s="0" t="s">
        <v>1233</v>
      </c>
      <c r="P2415" s="0" t="n">
        <v>1</v>
      </c>
      <c r="U2415" s="0" t="s">
        <v>61</v>
      </c>
      <c r="W2415" s="0" t="s">
        <v>41</v>
      </c>
      <c r="AC2415" s="0" t="s">
        <v>61</v>
      </c>
      <c r="AK2415" s="0" t="s">
        <v>81</v>
      </c>
    </row>
    <row r="2416" customFormat="false" ht="12.8" hidden="false" customHeight="false" outlineLevel="0" collapsed="false">
      <c r="A2416" s="0" t="s">
        <v>1281</v>
      </c>
      <c r="B2416" s="0" t="s">
        <v>1313</v>
      </c>
      <c r="C2416" s="0" t="s">
        <v>1040</v>
      </c>
      <c r="D2416" s="0" t="s">
        <v>1300</v>
      </c>
      <c r="H2416" s="0" t="n">
        <v>2.64</v>
      </c>
      <c r="I2416" s="0" t="n">
        <v>25</v>
      </c>
      <c r="J2416" s="0" t="n">
        <v>30</v>
      </c>
      <c r="K2416" s="0" t="n">
        <v>0</v>
      </c>
      <c r="L2416" s="0" t="n">
        <v>0.0292857142857143</v>
      </c>
      <c r="M2416" s="0" t="n">
        <v>4.38066220238095</v>
      </c>
      <c r="N2416" s="0" t="n">
        <v>9.17925595238095</v>
      </c>
      <c r="O2416" s="0" t="n">
        <v>16.2241071428571</v>
      </c>
      <c r="P2416" s="0" t="n">
        <v>8.08921875</v>
      </c>
      <c r="Q2416" s="0" t="n">
        <v>4.87224851190476</v>
      </c>
      <c r="U2416" s="0" t="s">
        <v>61</v>
      </c>
      <c r="V2416" s="0" t="s">
        <v>40</v>
      </c>
      <c r="W2416" s="0" t="s">
        <v>40</v>
      </c>
      <c r="X2416" s="0" t="s">
        <v>40</v>
      </c>
      <c r="Y2416" s="0" t="s">
        <v>40</v>
      </c>
      <c r="Z2416" s="0" t="s">
        <v>40</v>
      </c>
      <c r="AA2416" s="0" t="s">
        <v>40</v>
      </c>
      <c r="AB2416" s="0" t="s">
        <v>40</v>
      </c>
      <c r="AC2416" s="0" t="s">
        <v>40</v>
      </c>
      <c r="AD2416" s="0" t="s">
        <v>40</v>
      </c>
      <c r="AK2416" s="0" t="s">
        <v>65</v>
      </c>
    </row>
    <row r="2417" customFormat="false" ht="12.8" hidden="false" customHeight="false" outlineLevel="0" collapsed="false">
      <c r="A2417" s="0" t="s">
        <v>1281</v>
      </c>
      <c r="B2417" s="0" t="s">
        <v>1313</v>
      </c>
      <c r="C2417" s="0" t="s">
        <v>116</v>
      </c>
      <c r="D2417" s="0" t="s">
        <v>1301</v>
      </c>
      <c r="O2417" s="0" t="n">
        <v>10</v>
      </c>
      <c r="AB2417" s="0" t="s">
        <v>211</v>
      </c>
      <c r="AF2417" s="0" t="s">
        <v>212</v>
      </c>
    </row>
    <row r="2418" customFormat="false" ht="12.8" hidden="false" customHeight="false" outlineLevel="0" collapsed="false">
      <c r="A2418" s="0" t="s">
        <v>1281</v>
      </c>
      <c r="B2418" s="0" t="s">
        <v>1313</v>
      </c>
      <c r="C2418" s="0" t="s">
        <v>99</v>
      </c>
      <c r="D2418" s="0" t="s">
        <v>1302</v>
      </c>
      <c r="N2418" s="0" t="n">
        <v>59.4</v>
      </c>
      <c r="AA2418" s="0" t="s">
        <v>101</v>
      </c>
      <c r="AF2418" s="0" t="s">
        <v>200</v>
      </c>
    </row>
    <row r="2419" customFormat="false" ht="12.8" hidden="false" customHeight="false" outlineLevel="0" collapsed="false">
      <c r="A2419" s="0" t="s">
        <v>1281</v>
      </c>
      <c r="B2419" s="0" t="s">
        <v>1313</v>
      </c>
      <c r="C2419" s="0" t="s">
        <v>213</v>
      </c>
      <c r="D2419" s="0" t="s">
        <v>1217</v>
      </c>
      <c r="M2419" s="0" t="n">
        <v>4</v>
      </c>
      <c r="Z2419" s="0" t="s">
        <v>61</v>
      </c>
      <c r="AF2419" s="0" t="s">
        <v>314</v>
      </c>
    </row>
    <row r="2420" customFormat="false" ht="12.8" hidden="false" customHeight="false" outlineLevel="0" collapsed="false">
      <c r="A2420" s="0" t="s">
        <v>1281</v>
      </c>
      <c r="B2420" s="0" t="s">
        <v>1313</v>
      </c>
      <c r="C2420" s="0" t="s">
        <v>312</v>
      </c>
      <c r="D2420" s="0" t="s">
        <v>1303</v>
      </c>
      <c r="K2420" s="0" t="n">
        <v>32</v>
      </c>
      <c r="L2420" s="0" t="n">
        <v>48</v>
      </c>
      <c r="M2420" s="0" t="n">
        <v>48</v>
      </c>
      <c r="N2420" s="0" t="n">
        <v>32</v>
      </c>
      <c r="W2420" s="0" t="s">
        <v>40</v>
      </c>
      <c r="X2420" s="0" t="s">
        <v>40</v>
      </c>
      <c r="Y2420" s="0" t="s">
        <v>40</v>
      </c>
      <c r="Z2420" s="0" t="s">
        <v>40</v>
      </c>
      <c r="AA2420" s="0" t="s">
        <v>40</v>
      </c>
      <c r="AF2420" s="0" t="s">
        <v>221</v>
      </c>
      <c r="AK2420" s="0" t="s">
        <v>222</v>
      </c>
    </row>
    <row r="2421" customFormat="false" ht="12.8" hidden="false" customHeight="false" outlineLevel="0" collapsed="false">
      <c r="A2421" s="0" t="s">
        <v>1281</v>
      </c>
      <c r="B2421" s="0" t="s">
        <v>1313</v>
      </c>
      <c r="C2421" s="0" t="s">
        <v>213</v>
      </c>
      <c r="D2421" s="0" t="s">
        <v>1304</v>
      </c>
      <c r="M2421" s="0" t="n">
        <v>3.5</v>
      </c>
      <c r="Z2421" s="0" t="s">
        <v>41</v>
      </c>
      <c r="AF2421" s="0" t="s">
        <v>237</v>
      </c>
      <c r="AK2421" s="0" t="s">
        <v>115</v>
      </c>
    </row>
    <row r="2422" customFormat="false" ht="12.8" hidden="false" customHeight="false" outlineLevel="0" collapsed="false">
      <c r="A2422" s="0" t="s">
        <v>1281</v>
      </c>
      <c r="B2422" s="0" t="s">
        <v>1313</v>
      </c>
      <c r="C2422" s="0" t="s">
        <v>213</v>
      </c>
      <c r="D2422" s="0" t="s">
        <v>1305</v>
      </c>
      <c r="J2422" s="0" t="n">
        <v>28</v>
      </c>
      <c r="K2422" s="0" t="n">
        <v>42</v>
      </c>
      <c r="L2422" s="0" t="n">
        <v>42</v>
      </c>
      <c r="M2422" s="0" t="n">
        <v>28</v>
      </c>
      <c r="R2422" s="0" t="s">
        <v>40</v>
      </c>
      <c r="S2422" s="0" t="s">
        <v>40</v>
      </c>
      <c r="T2422" s="0" t="s">
        <v>40</v>
      </c>
      <c r="U2422" s="0" t="s">
        <v>40</v>
      </c>
      <c r="V2422" s="0" t="s">
        <v>40</v>
      </c>
      <c r="W2422" s="0" t="s">
        <v>40</v>
      </c>
      <c r="X2422" s="0" t="s">
        <v>40</v>
      </c>
      <c r="Y2422" s="0" t="s">
        <v>40</v>
      </c>
      <c r="Z2422" s="0" t="s">
        <v>40</v>
      </c>
      <c r="AA2422" s="0" t="s">
        <v>40</v>
      </c>
      <c r="AB2422" s="0" t="s">
        <v>40</v>
      </c>
      <c r="AC2422" s="0" t="s">
        <v>40</v>
      </c>
      <c r="AD2422" s="0" t="s">
        <v>40</v>
      </c>
      <c r="AF2422" s="0" t="s">
        <v>238</v>
      </c>
      <c r="AK2422" s="0" t="s">
        <v>115</v>
      </c>
    </row>
    <row r="2423" customFormat="false" ht="12.8" hidden="false" customHeight="false" outlineLevel="0" collapsed="false">
      <c r="A2423" s="0" t="s">
        <v>1281</v>
      </c>
      <c r="B2423" s="0" t="s">
        <v>1313</v>
      </c>
      <c r="C2423" s="0" t="s">
        <v>312</v>
      </c>
      <c r="D2423" s="0" t="s">
        <v>659</v>
      </c>
      <c r="I2423" s="0" t="n">
        <v>4</v>
      </c>
      <c r="K2423" s="0" t="n">
        <v>40</v>
      </c>
      <c r="L2423" s="0" t="n">
        <v>50</v>
      </c>
      <c r="M2423" s="0" t="n">
        <v>30</v>
      </c>
      <c r="N2423" s="0" t="n">
        <v>20</v>
      </c>
      <c r="V2423" s="0" t="s">
        <v>61</v>
      </c>
      <c r="X2423" s="0" t="s">
        <v>40</v>
      </c>
      <c r="Y2423" s="0" t="s">
        <v>40</v>
      </c>
      <c r="Z2423" s="0" t="s">
        <v>40</v>
      </c>
      <c r="AA2423" s="0" t="s">
        <v>40</v>
      </c>
      <c r="AK2423" s="0" t="s">
        <v>115</v>
      </c>
    </row>
    <row r="2424" customFormat="false" ht="12.8" hidden="false" customHeight="false" outlineLevel="0" collapsed="false">
      <c r="A2424" s="0" t="s">
        <v>1281</v>
      </c>
      <c r="B2424" s="0" t="s">
        <v>1313</v>
      </c>
      <c r="C2424" s="0" t="s">
        <v>116</v>
      </c>
      <c r="D2424" s="0" t="s">
        <v>1314</v>
      </c>
      <c r="J2424" s="0" t="n">
        <v>2.4</v>
      </c>
      <c r="W2424" s="0" t="s">
        <v>180</v>
      </c>
      <c r="AF2424" s="0" t="s">
        <v>310</v>
      </c>
    </row>
    <row r="2425" customFormat="false" ht="12.8" hidden="false" customHeight="false" outlineLevel="0" collapsed="false">
      <c r="A2425" s="0" t="s">
        <v>1281</v>
      </c>
      <c r="B2425" s="0" t="s">
        <v>1313</v>
      </c>
      <c r="C2425" s="0" t="s">
        <v>116</v>
      </c>
      <c r="D2425" s="0" t="s">
        <v>1307</v>
      </c>
      <c r="J2425" s="0" t="n">
        <v>4.8</v>
      </c>
      <c r="W2425" s="0" t="s">
        <v>180</v>
      </c>
      <c r="AF2425" s="0" t="s">
        <v>310</v>
      </c>
    </row>
    <row r="2426" customFormat="false" ht="12.8" hidden="false" customHeight="false" outlineLevel="0" collapsed="false">
      <c r="A2426" s="0" t="s">
        <v>1281</v>
      </c>
      <c r="B2426" s="0" t="s">
        <v>1313</v>
      </c>
      <c r="C2426" s="0" t="s">
        <v>116</v>
      </c>
      <c r="D2426" s="0" t="s">
        <v>1280</v>
      </c>
      <c r="J2426" s="0" t="n">
        <v>4</v>
      </c>
      <c r="N2426" s="0" t="n">
        <v>8.79321428571429</v>
      </c>
      <c r="O2426" s="0" t="n">
        <v>5.01080357142857</v>
      </c>
      <c r="P2426" s="0" t="n">
        <v>17.971875</v>
      </c>
      <c r="Q2426" s="0" t="n">
        <v>6.13919642857143</v>
      </c>
      <c r="W2426" s="0" t="s">
        <v>180</v>
      </c>
      <c r="AA2426" s="0" t="s">
        <v>40</v>
      </c>
      <c r="AB2426" s="0" t="s">
        <v>40</v>
      </c>
      <c r="AC2426" s="0" t="s">
        <v>40</v>
      </c>
      <c r="AD2426" s="0" t="s">
        <v>40</v>
      </c>
      <c r="AK2426" s="0" t="s">
        <v>65</v>
      </c>
    </row>
    <row r="2427" customFormat="false" ht="12.8" hidden="false" customHeight="false" outlineLevel="0" collapsed="false">
      <c r="A2427" s="0" t="s">
        <v>1281</v>
      </c>
      <c r="B2427" s="0" t="s">
        <v>1313</v>
      </c>
      <c r="C2427" s="0" t="s">
        <v>116</v>
      </c>
      <c r="D2427" s="0" t="s">
        <v>1309</v>
      </c>
      <c r="N2427" s="0" t="n">
        <v>7.15</v>
      </c>
      <c r="AA2427" s="0" t="s">
        <v>211</v>
      </c>
      <c r="AF2427" s="0" t="s">
        <v>1310</v>
      </c>
    </row>
    <row r="2428" customFormat="false" ht="12.8" hidden="false" customHeight="false" outlineLevel="0" collapsed="false">
      <c r="A2428" s="0" t="s">
        <v>1281</v>
      </c>
      <c r="B2428" s="0" t="s">
        <v>1313</v>
      </c>
      <c r="C2428" s="0" t="s">
        <v>116</v>
      </c>
      <c r="D2428" s="0" t="s">
        <v>1311</v>
      </c>
      <c r="F2428" s="0" t="s">
        <v>1233</v>
      </c>
      <c r="H2428" s="0" t="n">
        <v>2.1</v>
      </c>
      <c r="N2428" s="0" t="n">
        <v>10</v>
      </c>
      <c r="U2428" s="0" t="s">
        <v>61</v>
      </c>
      <c r="AA2428" s="0" t="s">
        <v>107</v>
      </c>
      <c r="AF2428" s="0" t="s">
        <v>305</v>
      </c>
    </row>
    <row r="2429" customFormat="false" ht="12.8" hidden="false" customHeight="false" outlineLevel="0" collapsed="false">
      <c r="A2429" s="0" t="s">
        <v>1281</v>
      </c>
      <c r="B2429" s="0" t="s">
        <v>1313</v>
      </c>
      <c r="C2429" s="0" t="s">
        <v>116</v>
      </c>
      <c r="D2429" s="0" t="s">
        <v>1315</v>
      </c>
      <c r="H2429" s="0" t="n">
        <v>1.5</v>
      </c>
      <c r="N2429" s="0" t="n">
        <v>8</v>
      </c>
      <c r="U2429" s="0" t="s">
        <v>180</v>
      </c>
      <c r="AA2429" s="0" t="s">
        <v>107</v>
      </c>
      <c r="AF2429" s="0" t="s">
        <v>305</v>
      </c>
    </row>
    <row r="2430" customFormat="false" ht="12.8" hidden="false" customHeight="false" outlineLevel="0" collapsed="false">
      <c r="A2430" s="0" t="s">
        <v>1281</v>
      </c>
      <c r="B2430" s="0" t="s">
        <v>1313</v>
      </c>
      <c r="C2430" s="0" t="s">
        <v>1040</v>
      </c>
      <c r="D2430" s="0" t="s">
        <v>1312</v>
      </c>
      <c r="E2430" s="0" t="n">
        <v>0</v>
      </c>
      <c r="F2430" s="0" t="n">
        <v>0</v>
      </c>
      <c r="G2430" s="0" t="n">
        <v>0</v>
      </c>
      <c r="H2430" s="0" t="n">
        <v>2.27087456539182</v>
      </c>
      <c r="I2430" s="0" t="n">
        <v>0</v>
      </c>
      <c r="J2430" s="0" t="n">
        <v>2.98537336412625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</v>
      </c>
      <c r="P2430" s="0" t="n">
        <v>0</v>
      </c>
      <c r="Q2430" s="0" t="n">
        <v>0</v>
      </c>
      <c r="U2430" s="0" t="s">
        <v>61</v>
      </c>
      <c r="W2430" s="0" t="s">
        <v>41</v>
      </c>
      <c r="AK2430" s="0" t="s">
        <v>65</v>
      </c>
    </row>
  </sheetData>
  <autoFilter ref="A1:AK243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N27" activeCellId="0" sqref="N27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1880</v>
      </c>
      <c r="B1" s="0" t="n">
        <v>0.694994602687767</v>
      </c>
      <c r="C1" s="0" t="n">
        <v>0.724048350695037</v>
      </c>
      <c r="D1" s="0" t="n">
        <v>0.80758664103818</v>
      </c>
      <c r="E1" s="0" t="n">
        <v>0.853728776912295</v>
      </c>
      <c r="F1" s="0" t="n">
        <v>0.927876197495958</v>
      </c>
      <c r="G1" s="0" t="n">
        <v>0.884487696594732</v>
      </c>
      <c r="H1" s="0" t="n">
        <v>0.809813421305286</v>
      </c>
      <c r="I1" s="0" t="n">
        <v>0.784565664699653</v>
      </c>
      <c r="J1" s="0" t="n">
        <v>0.784565664699653</v>
      </c>
      <c r="K1" s="0" t="n">
        <v>0.800123572820086</v>
      </c>
      <c r="L1" s="0" t="n">
        <v>0.81538457218759</v>
      </c>
      <c r="M1" s="0" t="n">
        <v>0.753101411818285</v>
      </c>
      <c r="N1" s="0" t="n">
        <v>0.703870847834899</v>
      </c>
    </row>
    <row r="2" customFormat="false" ht="12.8" hidden="false" customHeight="false" outlineLevel="0" collapsed="false">
      <c r="A2" s="0" t="s">
        <v>1881</v>
      </c>
      <c r="B2" s="0" t="n">
        <v>0.817766904767168</v>
      </c>
      <c r="C2" s="0" t="n">
        <v>0.875844114979288</v>
      </c>
      <c r="D2" s="0" t="n">
        <v>0.937698202293094</v>
      </c>
      <c r="E2" s="0" t="n">
        <v>0.976560003353693</v>
      </c>
      <c r="F2" s="0" t="n">
        <v>1.01372910164443</v>
      </c>
      <c r="G2" s="0" t="n">
        <v>0.939892336248468</v>
      </c>
      <c r="H2" s="0" t="n">
        <v>0.815189971838002</v>
      </c>
      <c r="I2" s="0" t="n">
        <v>0.770766500780411</v>
      </c>
      <c r="J2" s="0" t="n">
        <v>0.770766500780411</v>
      </c>
      <c r="K2" s="0" t="n">
        <v>0.948619805424292</v>
      </c>
      <c r="L2" s="0" t="n">
        <v>0.952856154018974</v>
      </c>
      <c r="M2" s="0" t="n">
        <v>0.84849447606419</v>
      </c>
      <c r="N2" s="0" t="n">
        <v>0.841462164258288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fr-FR</dc:language>
  <cp:lastModifiedBy/>
  <dcterms:modified xsi:type="dcterms:W3CDTF">2024-04-05T13:57:47Z</dcterms:modified>
  <cp:revision>5</cp:revision>
  <dc:subject/>
  <dc:title/>
</cp:coreProperties>
</file>